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cer\OneDrive - UCL\Documents\Mémoire\Partie empirique\"/>
    </mc:Choice>
  </mc:AlternateContent>
  <xr:revisionPtr revIDLastSave="0" documentId="8_{AA101D1B-10E0-41BE-B22A-CD44B93FF15C}" xr6:coauthVersionLast="47" xr6:coauthVersionMax="47" xr10:uidLastSave="{00000000-0000-0000-0000-000000000000}"/>
  <bookViews>
    <workbookView xWindow="-108" yWindow="-108" windowWidth="23256" windowHeight="12456" tabRatio="833" firstSheet="13" activeTab="17" xr2:uid="{8D1236B5-036D-4C3B-A615-E2C3EC7891AE}"/>
  </bookViews>
  <sheets>
    <sheet name="EUROSTOXX 600" sheetId="2" r:id="rId1"/>
    <sheet name="CAC40" sheetId="3" r:id="rId2"/>
    <sheet name="Analyse France" sheetId="8" r:id="rId3"/>
    <sheet name="FTSE100" sheetId="7" r:id="rId4"/>
    <sheet name="Analyse England" sheetId="6" r:id="rId5"/>
    <sheet name="DAX30" sheetId="5" r:id="rId6"/>
    <sheet name="Analyse Germany" sheetId="9" r:id="rId7"/>
    <sheet name="IBEX35" sheetId="4" r:id="rId8"/>
    <sheet name="Analyse Spain" sheetId="10" r:id="rId9"/>
    <sheet name="FTSE Italia all-share (ITLMS)" sheetId="12" r:id="rId10"/>
    <sheet name="Analyse Italia" sheetId="11" r:id="rId11"/>
    <sheet name="Cross-country data" sheetId="19" r:id="rId12"/>
    <sheet name="Analyse Cross-country" sheetId="20" r:id="rId13"/>
    <sheet name="Right winning election data" sheetId="21" r:id="rId14"/>
    <sheet name="Right winning election analyse" sheetId="22" r:id="rId15"/>
    <sheet name="CAAR&amp;BHAR" sheetId="25" r:id="rId16"/>
    <sheet name="Left winning election data" sheetId="23" r:id="rId17"/>
    <sheet name="Left winning election analyse" sheetId="24" r:id="rId18"/>
  </sheets>
  <definedNames>
    <definedName name="DonnéesExternes_1" localSheetId="1" hidden="1">'CAC40'!$A$2:$B$6211</definedName>
    <definedName name="DonnéesExternes_1" localSheetId="5" hidden="1">'DAX30'!$A$2:$B$6204</definedName>
    <definedName name="DonnéesExternes_1" localSheetId="0" hidden="1">'EUROSTOXX 600'!$A$1:$B$6232</definedName>
    <definedName name="DonnéesExternes_1" localSheetId="9" hidden="1">'FTSE Italia all-share (ITLMS)'!#REF!</definedName>
    <definedName name="DonnéesExternes_1" localSheetId="3" hidden="1">FTSE100!$A$2:$B$6144</definedName>
    <definedName name="DonnéesExternes_1" localSheetId="7" hidden="1">IBEX35!$A$2:$B$6225</definedName>
    <definedName name="DonnéesExternes_2" localSheetId="1" hidden="1">'CAC40'!$D$2:$D$6211</definedName>
    <definedName name="DonnéesExternes_2" localSheetId="5" hidden="1">'DAX30'!$D$2:$D$6204</definedName>
    <definedName name="DonnéesExternes_2" localSheetId="3" hidden="1">FTSE100!$D$2:$D$6144</definedName>
    <definedName name="DonnéesExternes_2" localSheetId="7" hidden="1">IBEX35!$D$2:$D$6195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" i="24" l="1"/>
  <c r="I12" i="22"/>
  <c r="J12" i="20"/>
  <c r="C9" i="24"/>
  <c r="I28" i="11"/>
  <c r="I21" i="11"/>
  <c r="L28" i="10"/>
  <c r="J31" i="6"/>
  <c r="J31" i="8"/>
  <c r="I32" i="6"/>
  <c r="I31" i="6"/>
  <c r="I30" i="6"/>
  <c r="I29" i="6"/>
  <c r="I28" i="6"/>
  <c r="C16" i="24" a="1"/>
  <c r="C16" i="24"/>
  <c r="C15" i="24" a="1"/>
  <c r="C15" i="24"/>
  <c r="C13" i="24"/>
  <c r="C10" i="24"/>
  <c r="G15" i="25"/>
  <c r="G16" i="25"/>
  <c r="G17" i="25"/>
  <c r="G18" i="25"/>
  <c r="G14" i="25"/>
  <c r="U15" i="25"/>
  <c r="U16" i="25"/>
  <c r="U17" i="25"/>
  <c r="U18" i="25"/>
  <c r="U14" i="25"/>
  <c r="N15" i="25"/>
  <c r="N16" i="25"/>
  <c r="N17" i="25"/>
  <c r="N18" i="25"/>
  <c r="N14" i="25"/>
  <c r="I29" i="11"/>
  <c r="I30" i="11"/>
  <c r="I31" i="11"/>
  <c r="I32" i="11"/>
  <c r="K28" i="6"/>
  <c r="J28" i="6"/>
  <c r="J28" i="8"/>
  <c r="J29" i="8"/>
  <c r="J30" i="8"/>
  <c r="J32" i="8"/>
  <c r="I28" i="8"/>
  <c r="J28" i="11"/>
  <c r="J29" i="11"/>
  <c r="J30" i="11"/>
  <c r="J31" i="11"/>
  <c r="J32" i="11"/>
  <c r="M28" i="10"/>
  <c r="M29" i="10"/>
  <c r="M30" i="10"/>
  <c r="M31" i="10"/>
  <c r="M32" i="10"/>
  <c r="L29" i="10"/>
  <c r="L30" i="10"/>
  <c r="L31" i="10"/>
  <c r="L32" i="10"/>
  <c r="K29" i="9"/>
  <c r="J29" i="9"/>
  <c r="J28" i="9"/>
  <c r="K28" i="9"/>
  <c r="K30" i="9"/>
  <c r="K31" i="9"/>
  <c r="K32" i="9"/>
  <c r="J30" i="9"/>
  <c r="J31" i="9"/>
  <c r="J32" i="9"/>
  <c r="K29" i="6"/>
  <c r="K30" i="6"/>
  <c r="K31" i="6"/>
  <c r="K32" i="6"/>
  <c r="J29" i="6"/>
  <c r="J30" i="6"/>
  <c r="J32" i="6"/>
  <c r="I29" i="8"/>
  <c r="I30" i="8"/>
  <c r="I31" i="8"/>
  <c r="I32" i="8"/>
  <c r="U8" i="25"/>
  <c r="U9" i="25"/>
  <c r="U10" i="25"/>
  <c r="U11" i="25"/>
  <c r="U7" i="25"/>
  <c r="N8" i="25"/>
  <c r="N9" i="25"/>
  <c r="N10" i="25"/>
  <c r="N11" i="25"/>
  <c r="N7" i="25"/>
  <c r="G11" i="25"/>
  <c r="G8" i="25"/>
  <c r="G9" i="25"/>
  <c r="G10" i="25"/>
  <c r="G7" i="25"/>
  <c r="I22" i="11"/>
  <c r="I23" i="11"/>
  <c r="I24" i="11"/>
  <c r="I25" i="11"/>
  <c r="J22" i="11"/>
  <c r="J23" i="11"/>
  <c r="J24" i="11"/>
  <c r="J25" i="11"/>
  <c r="J21" i="11"/>
  <c r="K21" i="10"/>
  <c r="M22" i="10"/>
  <c r="M23" i="10"/>
  <c r="M24" i="10"/>
  <c r="M25" i="10"/>
  <c r="M21" i="10"/>
  <c r="L22" i="10"/>
  <c r="L23" i="10"/>
  <c r="L24" i="10"/>
  <c r="L25" i="10"/>
  <c r="L21" i="10"/>
  <c r="I22" i="9"/>
  <c r="I23" i="9"/>
  <c r="I24" i="9"/>
  <c r="I25" i="9"/>
  <c r="I21" i="9"/>
  <c r="K22" i="9"/>
  <c r="K23" i="9"/>
  <c r="K24" i="9"/>
  <c r="K25" i="9"/>
  <c r="K21" i="9"/>
  <c r="J25" i="9"/>
  <c r="J23" i="9"/>
  <c r="J22" i="9"/>
  <c r="J24" i="9"/>
  <c r="J21" i="9"/>
  <c r="K22" i="6"/>
  <c r="K23" i="6"/>
  <c r="K24" i="6"/>
  <c r="K25" i="6"/>
  <c r="J22" i="6"/>
  <c r="J23" i="6"/>
  <c r="J24" i="6"/>
  <c r="J25" i="6"/>
  <c r="I21" i="6"/>
  <c r="K21" i="6"/>
  <c r="J21" i="6"/>
  <c r="F25" i="11"/>
  <c r="C11" i="20"/>
  <c r="H29" i="11"/>
  <c r="H30" i="11"/>
  <c r="H31" i="11"/>
  <c r="H32" i="11"/>
  <c r="H28" i="11"/>
  <c r="H22" i="11"/>
  <c r="H23" i="11"/>
  <c r="H24" i="11"/>
  <c r="H25" i="11"/>
  <c r="H21" i="11"/>
  <c r="D56" i="11"/>
  <c r="E56" i="11"/>
  <c r="F56" i="11"/>
  <c r="G56" i="11"/>
  <c r="D57" i="11"/>
  <c r="E57" i="11"/>
  <c r="F57" i="11"/>
  <c r="G57" i="11"/>
  <c r="D58" i="11"/>
  <c r="E58" i="11"/>
  <c r="F58" i="11"/>
  <c r="G58" i="11"/>
  <c r="D59" i="11"/>
  <c r="E59" i="11"/>
  <c r="F59" i="11"/>
  <c r="G59" i="11"/>
  <c r="D60" i="11"/>
  <c r="E60" i="11"/>
  <c r="F60" i="11"/>
  <c r="G60" i="11"/>
  <c r="C60" i="11"/>
  <c r="C59" i="11"/>
  <c r="C58" i="11"/>
  <c r="C57" i="11"/>
  <c r="C56" i="11"/>
  <c r="D49" i="11"/>
  <c r="E49" i="11"/>
  <c r="F49" i="11"/>
  <c r="G49" i="11"/>
  <c r="D50" i="11"/>
  <c r="E50" i="11"/>
  <c r="F50" i="11"/>
  <c r="G50" i="11"/>
  <c r="D51" i="11"/>
  <c r="E51" i="11"/>
  <c r="F51" i="11"/>
  <c r="G51" i="11"/>
  <c r="D52" i="11"/>
  <c r="E52" i="11"/>
  <c r="F52" i="11"/>
  <c r="G52" i="11"/>
  <c r="D53" i="11"/>
  <c r="E53" i="11"/>
  <c r="C53" i="11"/>
  <c r="C52" i="11"/>
  <c r="C51" i="11"/>
  <c r="C50" i="11"/>
  <c r="C49" i="11"/>
  <c r="G25" i="11"/>
  <c r="D46" i="11"/>
  <c r="E46" i="11"/>
  <c r="F46" i="11"/>
  <c r="G46" i="11"/>
  <c r="D45" i="11"/>
  <c r="E45" i="11"/>
  <c r="F45" i="11"/>
  <c r="G45" i="11"/>
  <c r="D44" i="11"/>
  <c r="E44" i="11"/>
  <c r="F44" i="11"/>
  <c r="G44" i="11"/>
  <c r="D43" i="11"/>
  <c r="E43" i="11"/>
  <c r="F43" i="11"/>
  <c r="G43" i="11"/>
  <c r="C43" i="11"/>
  <c r="D42" i="11"/>
  <c r="E42" i="11"/>
  <c r="F42" i="11"/>
  <c r="G42" i="11"/>
  <c r="C42" i="11"/>
  <c r="G29" i="11" a="1"/>
  <c r="G29" i="11"/>
  <c r="G28" i="11" a="1"/>
  <c r="G28" i="11"/>
  <c r="G22" i="11"/>
  <c r="G21" i="11"/>
  <c r="F29" i="11" a="1"/>
  <c r="F29" i="11"/>
  <c r="F28" i="11" a="1"/>
  <c r="F28" i="11"/>
  <c r="F22" i="11"/>
  <c r="F21" i="11"/>
  <c r="E29" i="11" a="1"/>
  <c r="E29" i="11"/>
  <c r="E28" i="11" a="1"/>
  <c r="E28" i="11"/>
  <c r="E25" i="11"/>
  <c r="E22" i="11"/>
  <c r="E21" i="11"/>
  <c r="D29" i="11" a="1"/>
  <c r="D29" i="11"/>
  <c r="D28" i="11" a="1"/>
  <c r="D28" i="11"/>
  <c r="D25" i="11"/>
  <c r="D22" i="11"/>
  <c r="D21" i="11"/>
  <c r="D35" i="11"/>
  <c r="E35" i="11"/>
  <c r="F35" i="11"/>
  <c r="G35" i="11"/>
  <c r="C35" i="11"/>
  <c r="D36" i="11"/>
  <c r="E36" i="11"/>
  <c r="F36" i="11"/>
  <c r="G36" i="11"/>
  <c r="C36" i="11"/>
  <c r="C29" i="11" a="1"/>
  <c r="C29" i="11"/>
  <c r="C25" i="11"/>
  <c r="C22" i="11"/>
  <c r="C21" i="11"/>
  <c r="C28" i="11" a="1"/>
  <c r="C28" i="11"/>
  <c r="K29" i="10"/>
  <c r="K30" i="10"/>
  <c r="K31" i="10"/>
  <c r="K32" i="10"/>
  <c r="K28" i="10"/>
  <c r="K22" i="10"/>
  <c r="K23" i="10"/>
  <c r="K24" i="10"/>
  <c r="K25" i="10"/>
  <c r="J25" i="10"/>
  <c r="J29" i="10" a="1"/>
  <c r="J29" i="10"/>
  <c r="J28" i="10" a="1"/>
  <c r="J28" i="10"/>
  <c r="J22" i="10"/>
  <c r="J21" i="10"/>
  <c r="I46" i="10"/>
  <c r="I29" i="10" a="1"/>
  <c r="I29" i="10"/>
  <c r="I28" i="10" a="1"/>
  <c r="I28" i="10"/>
  <c r="I25" i="10"/>
  <c r="I22" i="10"/>
  <c r="I21" i="10"/>
  <c r="H35" i="10"/>
  <c r="H25" i="10"/>
  <c r="H29" i="10" a="1"/>
  <c r="H29" i="10"/>
  <c r="H22" i="10"/>
  <c r="H28" i="10" a="1"/>
  <c r="H28" i="10"/>
  <c r="H21" i="10"/>
  <c r="G25" i="10"/>
  <c r="G29" i="10" a="1"/>
  <c r="G29" i="10"/>
  <c r="G28" i="10" a="1"/>
  <c r="G28" i="10"/>
  <c r="G22" i="10"/>
  <c r="G21" i="10"/>
  <c r="D53" i="10"/>
  <c r="D52" i="10"/>
  <c r="D51" i="10"/>
  <c r="C46" i="10"/>
  <c r="C39" i="10"/>
  <c r="E46" i="10"/>
  <c r="F29" i="10" a="1"/>
  <c r="F29" i="10"/>
  <c r="F28" i="10" a="1"/>
  <c r="F28" i="10"/>
  <c r="F25" i="10"/>
  <c r="F22" i="10"/>
  <c r="F21" i="10"/>
  <c r="F52" i="10"/>
  <c r="G52" i="10"/>
  <c r="H52" i="10"/>
  <c r="I52" i="10"/>
  <c r="J52" i="10"/>
  <c r="F51" i="10"/>
  <c r="G51" i="10"/>
  <c r="H51" i="10"/>
  <c r="I51" i="10"/>
  <c r="J51" i="10"/>
  <c r="E53" i="10"/>
  <c r="E52" i="10"/>
  <c r="E51" i="10"/>
  <c r="E29" i="10" a="1"/>
  <c r="E29" i="10"/>
  <c r="E28" i="10" a="1"/>
  <c r="E28" i="10"/>
  <c r="E25" i="10"/>
  <c r="E22" i="10"/>
  <c r="E21" i="10"/>
  <c r="D36" i="10"/>
  <c r="E36" i="10"/>
  <c r="F36" i="10"/>
  <c r="G36" i="10"/>
  <c r="H36" i="10"/>
  <c r="I36" i="10"/>
  <c r="J36" i="10"/>
  <c r="D35" i="10"/>
  <c r="E35" i="10"/>
  <c r="F35" i="10"/>
  <c r="G35" i="10"/>
  <c r="I35" i="10"/>
  <c r="J35" i="10"/>
  <c r="D29" i="10" a="1"/>
  <c r="D29" i="10"/>
  <c r="D28" i="10" a="1"/>
  <c r="D28" i="10"/>
  <c r="D25" i="10"/>
  <c r="D22" i="10"/>
  <c r="D21" i="10"/>
  <c r="D43" i="10"/>
  <c r="E43" i="10"/>
  <c r="F43" i="10"/>
  <c r="G43" i="10"/>
  <c r="H43" i="10"/>
  <c r="I43" i="10"/>
  <c r="J43" i="10"/>
  <c r="D42" i="10"/>
  <c r="E42" i="10"/>
  <c r="F42" i="10"/>
  <c r="G42" i="10"/>
  <c r="H42" i="10"/>
  <c r="I42" i="10"/>
  <c r="J42" i="10"/>
  <c r="C42" i="10"/>
  <c r="C29" i="10" a="1"/>
  <c r="C29" i="10"/>
  <c r="C28" i="10" a="1"/>
  <c r="C28" i="10"/>
  <c r="C43" i="10"/>
  <c r="C37" i="10"/>
  <c r="C35" i="10"/>
  <c r="C36" i="10"/>
  <c r="C25" i="10"/>
  <c r="C22" i="10"/>
  <c r="C21" i="10"/>
  <c r="C52" i="10"/>
  <c r="C51" i="10"/>
  <c r="D49" i="10"/>
  <c r="E49" i="10"/>
  <c r="F49" i="10"/>
  <c r="G49" i="10"/>
  <c r="H49" i="10"/>
  <c r="I49" i="10"/>
  <c r="J49" i="10"/>
  <c r="C49" i="10"/>
  <c r="D56" i="10"/>
  <c r="E56" i="10"/>
  <c r="F56" i="10"/>
  <c r="G56" i="10"/>
  <c r="H56" i="10"/>
  <c r="I56" i="10"/>
  <c r="J56" i="10"/>
  <c r="C56" i="10"/>
  <c r="C57" i="10"/>
  <c r="D60" i="10"/>
  <c r="E60" i="10"/>
  <c r="F60" i="10"/>
  <c r="G60" i="10"/>
  <c r="H60" i="10"/>
  <c r="I60" i="10"/>
  <c r="J60" i="10"/>
  <c r="D59" i="10"/>
  <c r="E59" i="10"/>
  <c r="F59" i="10"/>
  <c r="G59" i="10"/>
  <c r="H59" i="10"/>
  <c r="I59" i="10"/>
  <c r="J59" i="10"/>
  <c r="D58" i="10"/>
  <c r="E58" i="10"/>
  <c r="F58" i="10"/>
  <c r="G58" i="10"/>
  <c r="H58" i="10"/>
  <c r="I58" i="10"/>
  <c r="J58" i="10"/>
  <c r="D57" i="10"/>
  <c r="E57" i="10"/>
  <c r="F57" i="10"/>
  <c r="G57" i="10"/>
  <c r="H57" i="10"/>
  <c r="I57" i="10"/>
  <c r="J57" i="10"/>
  <c r="C60" i="10"/>
  <c r="C59" i="10"/>
  <c r="C58" i="10"/>
  <c r="I29" i="9"/>
  <c r="I30" i="9"/>
  <c r="I31" i="9"/>
  <c r="I32" i="9"/>
  <c r="I28" i="9"/>
  <c r="H25" i="9"/>
  <c r="H29" i="9" a="1"/>
  <c r="H29" i="9"/>
  <c r="H28" i="9" a="1"/>
  <c r="H28" i="9"/>
  <c r="H22" i="9"/>
  <c r="H21" i="9"/>
  <c r="G29" i="9" a="1"/>
  <c r="G29" i="9"/>
  <c r="G28" i="9" a="1"/>
  <c r="G28" i="9"/>
  <c r="G25" i="9"/>
  <c r="G22" i="9"/>
  <c r="G21" i="9"/>
  <c r="F35" i="9"/>
  <c r="F29" i="9" a="1"/>
  <c r="F29" i="9"/>
  <c r="F28" i="9" a="1"/>
  <c r="F28" i="9"/>
  <c r="F25" i="9"/>
  <c r="F22" i="9"/>
  <c r="F21" i="9"/>
  <c r="E25" i="9"/>
  <c r="E29" i="9" a="1"/>
  <c r="E29" i="9"/>
  <c r="E28" i="9" a="1"/>
  <c r="E28" i="9"/>
  <c r="E22" i="9"/>
  <c r="E21" i="9"/>
  <c r="D29" i="9" a="1"/>
  <c r="D29" i="9"/>
  <c r="D28" i="9" a="1"/>
  <c r="D28" i="9"/>
  <c r="D25" i="9"/>
  <c r="D22" i="9"/>
  <c r="D21" i="9"/>
  <c r="D42" i="9"/>
  <c r="E42" i="9"/>
  <c r="F42" i="9"/>
  <c r="G42" i="9"/>
  <c r="H42" i="9"/>
  <c r="D43" i="9"/>
  <c r="E43" i="9"/>
  <c r="F43" i="9"/>
  <c r="G43" i="9"/>
  <c r="H43" i="9"/>
  <c r="C43" i="9"/>
  <c r="C42" i="9"/>
  <c r="D36" i="9"/>
  <c r="E36" i="9"/>
  <c r="F36" i="9"/>
  <c r="G36" i="9"/>
  <c r="H36" i="9"/>
  <c r="C36" i="9"/>
  <c r="D35" i="9"/>
  <c r="E35" i="9"/>
  <c r="G35" i="9"/>
  <c r="H35" i="9"/>
  <c r="C35" i="9"/>
  <c r="C29" i="9" a="1"/>
  <c r="C29" i="9"/>
  <c r="C28" i="9" a="1"/>
  <c r="C28" i="9"/>
  <c r="C25" i="9"/>
  <c r="C22" i="9"/>
  <c r="C21" i="9"/>
  <c r="D49" i="9"/>
  <c r="E49" i="9"/>
  <c r="F49" i="9"/>
  <c r="G49" i="9"/>
  <c r="H49" i="9"/>
  <c r="C49" i="9"/>
  <c r="D51" i="9"/>
  <c r="E51" i="9"/>
  <c r="F51" i="9"/>
  <c r="G51" i="9"/>
  <c r="H51" i="9"/>
  <c r="C51" i="9"/>
  <c r="D52" i="9"/>
  <c r="E52" i="9"/>
  <c r="F52" i="9"/>
  <c r="G52" i="9"/>
  <c r="H52" i="9"/>
  <c r="C52" i="9"/>
  <c r="D59" i="9"/>
  <c r="E59" i="9"/>
  <c r="F59" i="9"/>
  <c r="G59" i="9"/>
  <c r="H59" i="9"/>
  <c r="C59" i="9"/>
  <c r="D58" i="9"/>
  <c r="E58" i="9"/>
  <c r="F58" i="9"/>
  <c r="G58" i="9"/>
  <c r="H58" i="9"/>
  <c r="D60" i="9"/>
  <c r="E60" i="9"/>
  <c r="F60" i="9"/>
  <c r="G60" i="9"/>
  <c r="H60" i="9"/>
  <c r="C60" i="9"/>
  <c r="C58" i="9"/>
  <c r="D56" i="9"/>
  <c r="E56" i="9"/>
  <c r="F56" i="9"/>
  <c r="G56" i="9"/>
  <c r="H56" i="9"/>
  <c r="C56" i="9"/>
  <c r="I22" i="6"/>
  <c r="I23" i="6"/>
  <c r="I24" i="6"/>
  <c r="I25" i="6"/>
  <c r="H25" i="6"/>
  <c r="H29" i="6" a="1"/>
  <c r="H29" i="6"/>
  <c r="H28" i="6" a="1"/>
  <c r="H28" i="6"/>
  <c r="H22" i="6"/>
  <c r="H21" i="6"/>
  <c r="G29" i="6" a="1"/>
  <c r="G29" i="6"/>
  <c r="G28" i="6" a="1"/>
  <c r="G28" i="6"/>
  <c r="G25" i="6"/>
  <c r="G22" i="6"/>
  <c r="G21" i="6"/>
  <c r="F36" i="6"/>
  <c r="G36" i="6"/>
  <c r="H36" i="6"/>
  <c r="F43" i="6"/>
  <c r="G43" i="6"/>
  <c r="H43" i="6"/>
  <c r="G50" i="6"/>
  <c r="H50" i="6"/>
  <c r="F50" i="6"/>
  <c r="F29" i="6" a="1"/>
  <c r="F29" i="6"/>
  <c r="F28" i="6" a="1"/>
  <c r="F28" i="6"/>
  <c r="F25" i="6"/>
  <c r="F22" i="6"/>
  <c r="F21" i="6"/>
  <c r="E39" i="6"/>
  <c r="E38" i="6"/>
  <c r="E37" i="6"/>
  <c r="E36" i="6"/>
  <c r="E35" i="6"/>
  <c r="E50" i="6"/>
  <c r="E43" i="6"/>
  <c r="E29" i="6" a="1"/>
  <c r="E29" i="6"/>
  <c r="E28" i="6" a="1"/>
  <c r="E28" i="6"/>
  <c r="E25" i="6"/>
  <c r="E22" i="6"/>
  <c r="E21" i="6"/>
  <c r="D50" i="6"/>
  <c r="D43" i="6"/>
  <c r="D36" i="6"/>
  <c r="D29" i="6" a="1"/>
  <c r="D29" i="6"/>
  <c r="D28" i="6" a="1"/>
  <c r="D28" i="6"/>
  <c r="D25" i="6"/>
  <c r="D22" i="6"/>
  <c r="D21" i="6"/>
  <c r="F1711" i="7"/>
  <c r="D42" i="6"/>
  <c r="E42" i="6"/>
  <c r="F42" i="6"/>
  <c r="G42" i="6"/>
  <c r="H42" i="6"/>
  <c r="D35" i="6"/>
  <c r="F35" i="6"/>
  <c r="G35" i="6"/>
  <c r="H35" i="6"/>
  <c r="C43" i="6"/>
  <c r="C42" i="6"/>
  <c r="C36" i="6"/>
  <c r="C35" i="6"/>
  <c r="C29" i="6" a="1"/>
  <c r="C29" i="6"/>
  <c r="C28" i="6" a="1"/>
  <c r="C28" i="6"/>
  <c r="C30" i="6" a="1"/>
  <c r="C30" i="6"/>
  <c r="F731" i="7"/>
  <c r="C25" i="6"/>
  <c r="C22" i="6"/>
  <c r="C21" i="6"/>
  <c r="E51" i="6"/>
  <c r="F51" i="6"/>
  <c r="G51" i="6"/>
  <c r="H51" i="6"/>
  <c r="C51" i="6"/>
  <c r="D52" i="6"/>
  <c r="E52" i="6"/>
  <c r="F52" i="6"/>
  <c r="G52" i="6"/>
  <c r="H52" i="6"/>
  <c r="D49" i="6"/>
  <c r="E49" i="6"/>
  <c r="F49" i="6"/>
  <c r="G49" i="6"/>
  <c r="H49" i="6"/>
  <c r="C49" i="6"/>
  <c r="D56" i="6"/>
  <c r="E56" i="6"/>
  <c r="F56" i="6"/>
  <c r="G56" i="6"/>
  <c r="H56" i="6"/>
  <c r="C56" i="6"/>
  <c r="E58" i="6"/>
  <c r="F58" i="6"/>
  <c r="G58" i="6"/>
  <c r="H58" i="6"/>
  <c r="D59" i="6"/>
  <c r="E59" i="6"/>
  <c r="F59" i="6"/>
  <c r="G59" i="6"/>
  <c r="H59" i="6"/>
  <c r="E60" i="6"/>
  <c r="F60" i="6"/>
  <c r="G60" i="6"/>
  <c r="H60" i="6"/>
  <c r="C14" i="20" a="1"/>
  <c r="C14" i="20"/>
  <c r="C8" i="20"/>
  <c r="C13" i="20" a="1"/>
  <c r="C13" i="20"/>
  <c r="C7" i="20"/>
  <c r="C13" i="22"/>
  <c r="C16" i="22"/>
  <c r="C15" i="22" a="1"/>
  <c r="C15" i="22"/>
  <c r="C10" i="22"/>
  <c r="C9" i="22"/>
  <c r="C5" i="22"/>
  <c r="C19" i="24" a="1"/>
  <c r="C19" i="24"/>
  <c r="C17" i="24" a="1"/>
  <c r="C17" i="24"/>
  <c r="C18" i="24" a="1"/>
  <c r="C18" i="24"/>
  <c r="C11" i="24"/>
  <c r="C18" i="22" a="1"/>
  <c r="C18" i="22"/>
  <c r="C19" i="22" a="1"/>
  <c r="C19" i="22"/>
  <c r="C17" i="22" a="1"/>
  <c r="C17" i="22"/>
  <c r="C11" i="22"/>
  <c r="C12" i="24"/>
  <c r="C4" i="24"/>
  <c r="C5" i="24" s="1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55" i="23"/>
  <c r="M156" i="23"/>
  <c r="M157" i="23"/>
  <c r="M158" i="23"/>
  <c r="M159" i="23"/>
  <c r="M160" i="23"/>
  <c r="M161" i="23"/>
  <c r="M162" i="23"/>
  <c r="M163" i="23"/>
  <c r="M164" i="23"/>
  <c r="M165" i="23"/>
  <c r="M166" i="23"/>
  <c r="M167" i="23"/>
  <c r="M168" i="23"/>
  <c r="M169" i="23"/>
  <c r="M170" i="23"/>
  <c r="M171" i="23"/>
  <c r="M172" i="23"/>
  <c r="M173" i="23"/>
  <c r="M174" i="23"/>
  <c r="M175" i="23"/>
  <c r="M176" i="23"/>
  <c r="M177" i="23"/>
  <c r="M178" i="23"/>
  <c r="M179" i="23"/>
  <c r="M180" i="23"/>
  <c r="M181" i="23"/>
  <c r="M182" i="23"/>
  <c r="M183" i="23"/>
  <c r="M184" i="23"/>
  <c r="M185" i="23"/>
  <c r="M186" i="23"/>
  <c r="M187" i="23"/>
  <c r="M188" i="23"/>
  <c r="M189" i="23"/>
  <c r="M190" i="23"/>
  <c r="M191" i="23"/>
  <c r="M192" i="23"/>
  <c r="M193" i="23"/>
  <c r="M194" i="23"/>
  <c r="M195" i="23"/>
  <c r="M196" i="23"/>
  <c r="M197" i="23"/>
  <c r="M198" i="23"/>
  <c r="M199" i="23"/>
  <c r="M200" i="23"/>
  <c r="M201" i="23"/>
  <c r="M202" i="23"/>
  <c r="M203" i="23"/>
  <c r="M204" i="23"/>
  <c r="M205" i="23"/>
  <c r="M206" i="23"/>
  <c r="M207" i="23"/>
  <c r="M208" i="23"/>
  <c r="M209" i="23"/>
  <c r="M210" i="23"/>
  <c r="M211" i="23"/>
  <c r="M212" i="23"/>
  <c r="M213" i="23"/>
  <c r="M214" i="23"/>
  <c r="M215" i="23"/>
  <c r="M216" i="23"/>
  <c r="M217" i="23"/>
  <c r="M218" i="23"/>
  <c r="M219" i="23"/>
  <c r="M220" i="23"/>
  <c r="M221" i="23"/>
  <c r="M222" i="23"/>
  <c r="M223" i="23"/>
  <c r="M224" i="23"/>
  <c r="M225" i="23"/>
  <c r="M226" i="23"/>
  <c r="M227" i="23"/>
  <c r="M228" i="23"/>
  <c r="M229" i="23"/>
  <c r="M230" i="23"/>
  <c r="M231" i="23"/>
  <c r="M232" i="23"/>
  <c r="M233" i="23"/>
  <c r="M234" i="23"/>
  <c r="M235" i="23"/>
  <c r="M236" i="23"/>
  <c r="M237" i="23"/>
  <c r="M238" i="23"/>
  <c r="M239" i="23"/>
  <c r="M240" i="23"/>
  <c r="M241" i="23"/>
  <c r="M242" i="23"/>
  <c r="M243" i="23"/>
  <c r="M244" i="23"/>
  <c r="M245" i="23"/>
  <c r="M246" i="23"/>
  <c r="M247" i="23"/>
  <c r="M248" i="23"/>
  <c r="M249" i="23"/>
  <c r="M250" i="23"/>
  <c r="M251" i="23"/>
  <c r="M252" i="23"/>
  <c r="M253" i="23"/>
  <c r="M254" i="23"/>
  <c r="M255" i="23"/>
  <c r="M256" i="23"/>
  <c r="M257" i="23"/>
  <c r="M258" i="23"/>
  <c r="M259" i="23"/>
  <c r="M260" i="23"/>
  <c r="M261" i="23"/>
  <c r="M262" i="23"/>
  <c r="M263" i="23"/>
  <c r="M264" i="23"/>
  <c r="M265" i="23"/>
  <c r="M266" i="23"/>
  <c r="M267" i="23"/>
  <c r="M268" i="23"/>
  <c r="M269" i="23"/>
  <c r="M270" i="23"/>
  <c r="M271" i="23"/>
  <c r="M272" i="23"/>
  <c r="M2" i="23"/>
  <c r="C15" i="20" a="1"/>
  <c r="C15" i="20"/>
  <c r="C16" i="20" a="1"/>
  <c r="C16" i="20"/>
  <c r="U119" i="21"/>
  <c r="C12" i="22"/>
  <c r="C4" i="22"/>
  <c r="U3" i="21"/>
  <c r="U4" i="21"/>
  <c r="U5" i="21"/>
  <c r="U6" i="21"/>
  <c r="U7" i="21"/>
  <c r="U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U134" i="21"/>
  <c r="U135" i="21"/>
  <c r="U136" i="21"/>
  <c r="U137" i="21"/>
  <c r="U138" i="21"/>
  <c r="U139" i="21"/>
  <c r="U140" i="21"/>
  <c r="U141" i="21"/>
  <c r="U142" i="21"/>
  <c r="U143" i="21"/>
  <c r="U144" i="21"/>
  <c r="U145" i="21"/>
  <c r="U146" i="21"/>
  <c r="U147" i="21"/>
  <c r="U148" i="21"/>
  <c r="U149" i="21"/>
  <c r="U150" i="21"/>
  <c r="U151" i="21"/>
  <c r="U152" i="21"/>
  <c r="U153" i="21"/>
  <c r="U154" i="21"/>
  <c r="U155" i="21"/>
  <c r="U156" i="21"/>
  <c r="U157" i="21"/>
  <c r="U158" i="21"/>
  <c r="U159" i="21"/>
  <c r="U160" i="21"/>
  <c r="U161" i="21"/>
  <c r="U162" i="21"/>
  <c r="U163" i="21"/>
  <c r="U164" i="21"/>
  <c r="U165" i="21"/>
  <c r="U166" i="21"/>
  <c r="U167" i="21"/>
  <c r="U168" i="21"/>
  <c r="U169" i="21"/>
  <c r="U170" i="21"/>
  <c r="U171" i="21"/>
  <c r="U172" i="21"/>
  <c r="U173" i="21"/>
  <c r="U174" i="21"/>
  <c r="U175" i="21"/>
  <c r="U176" i="21"/>
  <c r="U177" i="21"/>
  <c r="U178" i="21"/>
  <c r="U179" i="21"/>
  <c r="U180" i="21"/>
  <c r="U181" i="21"/>
  <c r="U182" i="21"/>
  <c r="U183" i="21"/>
  <c r="U184" i="21"/>
  <c r="U185" i="21"/>
  <c r="U186" i="21"/>
  <c r="U187" i="21"/>
  <c r="U188" i="21"/>
  <c r="U189" i="21"/>
  <c r="U190" i="21"/>
  <c r="U191" i="21"/>
  <c r="U192" i="21"/>
  <c r="U193" i="21"/>
  <c r="U194" i="21"/>
  <c r="U195" i="21"/>
  <c r="U196" i="21"/>
  <c r="U197" i="21"/>
  <c r="U198" i="21"/>
  <c r="U199" i="21"/>
  <c r="U200" i="21"/>
  <c r="U201" i="21"/>
  <c r="U202" i="21"/>
  <c r="U203" i="21"/>
  <c r="U204" i="21"/>
  <c r="U205" i="21"/>
  <c r="U206" i="21"/>
  <c r="U207" i="21"/>
  <c r="U208" i="21"/>
  <c r="U209" i="21"/>
  <c r="U210" i="21"/>
  <c r="U211" i="21"/>
  <c r="U212" i="21"/>
  <c r="U213" i="21"/>
  <c r="U214" i="21"/>
  <c r="U215" i="21"/>
  <c r="U216" i="21"/>
  <c r="U217" i="21"/>
  <c r="U218" i="21"/>
  <c r="U219" i="21"/>
  <c r="U220" i="21"/>
  <c r="U221" i="21"/>
  <c r="U222" i="21"/>
  <c r="U223" i="21"/>
  <c r="U224" i="21"/>
  <c r="U225" i="21"/>
  <c r="U226" i="21"/>
  <c r="U227" i="21"/>
  <c r="U228" i="21"/>
  <c r="U229" i="21"/>
  <c r="U230" i="21"/>
  <c r="U231" i="21"/>
  <c r="U232" i="21"/>
  <c r="U233" i="21"/>
  <c r="U234" i="21"/>
  <c r="U235" i="21"/>
  <c r="U236" i="21"/>
  <c r="U237" i="21"/>
  <c r="U238" i="21"/>
  <c r="U239" i="21"/>
  <c r="U240" i="21"/>
  <c r="U241" i="21"/>
  <c r="U242" i="21"/>
  <c r="U243" i="21"/>
  <c r="U244" i="21"/>
  <c r="U245" i="21"/>
  <c r="U246" i="21"/>
  <c r="U247" i="21"/>
  <c r="U248" i="21"/>
  <c r="U249" i="21"/>
  <c r="U250" i="21"/>
  <c r="U251" i="21"/>
  <c r="U252" i="21"/>
  <c r="U253" i="21"/>
  <c r="U254" i="21"/>
  <c r="U255" i="21"/>
  <c r="U256" i="21"/>
  <c r="U257" i="21"/>
  <c r="U258" i="21"/>
  <c r="U259" i="21"/>
  <c r="U260" i="21"/>
  <c r="U261" i="21"/>
  <c r="U262" i="21"/>
  <c r="U263" i="21"/>
  <c r="U264" i="21"/>
  <c r="U265" i="21"/>
  <c r="U266" i="21"/>
  <c r="U267" i="21"/>
  <c r="U268" i="21"/>
  <c r="U269" i="21"/>
  <c r="U270" i="21"/>
  <c r="U271" i="21"/>
  <c r="U272" i="21"/>
  <c r="U2" i="21"/>
  <c r="AF266" i="19"/>
  <c r="AF2" i="19"/>
  <c r="AF3" i="19"/>
  <c r="AF4" i="19"/>
  <c r="AF5" i="19"/>
  <c r="AF6" i="19"/>
  <c r="AF7" i="19"/>
  <c r="AF8" i="19"/>
  <c r="AF9" i="19"/>
  <c r="AF10" i="19"/>
  <c r="AF11" i="19"/>
  <c r="AF12" i="19"/>
  <c r="AF13" i="19"/>
  <c r="AF14" i="19"/>
  <c r="AF15" i="19"/>
  <c r="AF16" i="19"/>
  <c r="AF17" i="19"/>
  <c r="AF18" i="19"/>
  <c r="AF19" i="19"/>
  <c r="AF20" i="19"/>
  <c r="AF21" i="19"/>
  <c r="AF22" i="19"/>
  <c r="AF23" i="19"/>
  <c r="AF24" i="19"/>
  <c r="AF25" i="19"/>
  <c r="AF26" i="19"/>
  <c r="AF27" i="19"/>
  <c r="AF28" i="19"/>
  <c r="AF29" i="19"/>
  <c r="AF30" i="19"/>
  <c r="AF31" i="19"/>
  <c r="AF32" i="19"/>
  <c r="AF33" i="19"/>
  <c r="AF34" i="19"/>
  <c r="AF35" i="19"/>
  <c r="AF36" i="19"/>
  <c r="AF37" i="19"/>
  <c r="AF38" i="19"/>
  <c r="AF39" i="19"/>
  <c r="AF40" i="19"/>
  <c r="AF41" i="19"/>
  <c r="AF42" i="19"/>
  <c r="AF43" i="19"/>
  <c r="AF44" i="19"/>
  <c r="AF45" i="19"/>
  <c r="AF46" i="19"/>
  <c r="AF47" i="19"/>
  <c r="AF48" i="19"/>
  <c r="AF49" i="19"/>
  <c r="AF50" i="19"/>
  <c r="AF51" i="19"/>
  <c r="AF52" i="19"/>
  <c r="AF53" i="19"/>
  <c r="AF54" i="19"/>
  <c r="AF55" i="19"/>
  <c r="AF56" i="19"/>
  <c r="AF57" i="19"/>
  <c r="AF58" i="19"/>
  <c r="AF59" i="19"/>
  <c r="AF60" i="19"/>
  <c r="AF61" i="19"/>
  <c r="AF62" i="19"/>
  <c r="AF63" i="19"/>
  <c r="AF64" i="19"/>
  <c r="AF65" i="19"/>
  <c r="AF66" i="19"/>
  <c r="AF67" i="19"/>
  <c r="AF68" i="19"/>
  <c r="AF69" i="19"/>
  <c r="AF70" i="19"/>
  <c r="AF71" i="19"/>
  <c r="AF72" i="19"/>
  <c r="AF73" i="19"/>
  <c r="AF74" i="19"/>
  <c r="AF75" i="19"/>
  <c r="AF76" i="19"/>
  <c r="AF77" i="19"/>
  <c r="AF78" i="19"/>
  <c r="AF79" i="19"/>
  <c r="AF80" i="19"/>
  <c r="AF81" i="19"/>
  <c r="AF82" i="19"/>
  <c r="AF83" i="19"/>
  <c r="AF84" i="19"/>
  <c r="AF85" i="19"/>
  <c r="AF86" i="19"/>
  <c r="AF87" i="19"/>
  <c r="AF88" i="19"/>
  <c r="AF89" i="19"/>
  <c r="AF90" i="19"/>
  <c r="AF91" i="19"/>
  <c r="AF92" i="19"/>
  <c r="AF93" i="19"/>
  <c r="AF94" i="19"/>
  <c r="AF95" i="19"/>
  <c r="AF96" i="19"/>
  <c r="AF97" i="19"/>
  <c r="AF98" i="19"/>
  <c r="AF99" i="19"/>
  <c r="AF100" i="19"/>
  <c r="AF101" i="19"/>
  <c r="AF102" i="19"/>
  <c r="AF103" i="19"/>
  <c r="AF104" i="19"/>
  <c r="AF105" i="19"/>
  <c r="AF106" i="19"/>
  <c r="AF107" i="19"/>
  <c r="AF108" i="19"/>
  <c r="AF109" i="19"/>
  <c r="AF110" i="19"/>
  <c r="AF111" i="19"/>
  <c r="AF112" i="19"/>
  <c r="AF113" i="19"/>
  <c r="AF114" i="19"/>
  <c r="AF115" i="19"/>
  <c r="AF116" i="19"/>
  <c r="AF117" i="19"/>
  <c r="AF118" i="19"/>
  <c r="AF119" i="19"/>
  <c r="AF120" i="19"/>
  <c r="AF121" i="19"/>
  <c r="AF122" i="19"/>
  <c r="AF123" i="19"/>
  <c r="AF124" i="19"/>
  <c r="AF125" i="19"/>
  <c r="AF126" i="19"/>
  <c r="AF127" i="19"/>
  <c r="AF128" i="19"/>
  <c r="AF129" i="19"/>
  <c r="AF130" i="19"/>
  <c r="AF131" i="19"/>
  <c r="AF132" i="19"/>
  <c r="AF133" i="19"/>
  <c r="AF134" i="19"/>
  <c r="AF135" i="19"/>
  <c r="AF136" i="19"/>
  <c r="AF137" i="19"/>
  <c r="AF138" i="19"/>
  <c r="AF139" i="19"/>
  <c r="AF140" i="19"/>
  <c r="AF141" i="19"/>
  <c r="AF142" i="19"/>
  <c r="AF143" i="19"/>
  <c r="AF144" i="19"/>
  <c r="AF145" i="19"/>
  <c r="AF146" i="19"/>
  <c r="AF147" i="19"/>
  <c r="AF148" i="19"/>
  <c r="AF149" i="19"/>
  <c r="AF150" i="19"/>
  <c r="AF151" i="19"/>
  <c r="AF152" i="19"/>
  <c r="AF153" i="19"/>
  <c r="AF154" i="19"/>
  <c r="AF155" i="19"/>
  <c r="AF156" i="19"/>
  <c r="AF157" i="19"/>
  <c r="AF158" i="19"/>
  <c r="AF159" i="19"/>
  <c r="AF160" i="19"/>
  <c r="AF161" i="19"/>
  <c r="AF162" i="19"/>
  <c r="AF163" i="19"/>
  <c r="AF164" i="19"/>
  <c r="AF165" i="19"/>
  <c r="AF166" i="19"/>
  <c r="AF167" i="19"/>
  <c r="AF168" i="19"/>
  <c r="AF169" i="19"/>
  <c r="AF170" i="19"/>
  <c r="AF171" i="19"/>
  <c r="AF172" i="19"/>
  <c r="AF173" i="19"/>
  <c r="AF174" i="19"/>
  <c r="AF175" i="19"/>
  <c r="AF176" i="19"/>
  <c r="AF177" i="19"/>
  <c r="AF178" i="19"/>
  <c r="AF179" i="19"/>
  <c r="AF180" i="19"/>
  <c r="AF181" i="19"/>
  <c r="AF182" i="19"/>
  <c r="AF183" i="19"/>
  <c r="AF184" i="19"/>
  <c r="AF185" i="19"/>
  <c r="AF186" i="19"/>
  <c r="AF187" i="19"/>
  <c r="AF188" i="19"/>
  <c r="AF189" i="19"/>
  <c r="AF190" i="19"/>
  <c r="AF191" i="19"/>
  <c r="AF192" i="19"/>
  <c r="AF193" i="19"/>
  <c r="AF194" i="19"/>
  <c r="AF195" i="19"/>
  <c r="AF196" i="19"/>
  <c r="AF197" i="19"/>
  <c r="AF198" i="19"/>
  <c r="AF199" i="19"/>
  <c r="AF200" i="19"/>
  <c r="AF201" i="19"/>
  <c r="AF202" i="19"/>
  <c r="AF203" i="19"/>
  <c r="AF204" i="19"/>
  <c r="AF205" i="19"/>
  <c r="AF206" i="19"/>
  <c r="AF207" i="19"/>
  <c r="AF208" i="19"/>
  <c r="AF209" i="19"/>
  <c r="AF210" i="19"/>
  <c r="AF211" i="19"/>
  <c r="AF212" i="19"/>
  <c r="AF213" i="19"/>
  <c r="AF214" i="19"/>
  <c r="AF215" i="19"/>
  <c r="AF216" i="19"/>
  <c r="AF217" i="19"/>
  <c r="AF218" i="19"/>
  <c r="AF219" i="19"/>
  <c r="AF220" i="19"/>
  <c r="AF221" i="19"/>
  <c r="AF222" i="19"/>
  <c r="AF223" i="19"/>
  <c r="AF224" i="19"/>
  <c r="AF225" i="19"/>
  <c r="AF226" i="19"/>
  <c r="AF227" i="19"/>
  <c r="AF228" i="19"/>
  <c r="AF229" i="19"/>
  <c r="AF230" i="19"/>
  <c r="AF231" i="19"/>
  <c r="AF232" i="19"/>
  <c r="AF233" i="19"/>
  <c r="AF234" i="19"/>
  <c r="AF235" i="19"/>
  <c r="AF236" i="19"/>
  <c r="AF237" i="19"/>
  <c r="AF238" i="19"/>
  <c r="AF239" i="19"/>
  <c r="AF240" i="19"/>
  <c r="AF241" i="19"/>
  <c r="AF242" i="19"/>
  <c r="AF243" i="19"/>
  <c r="AF244" i="19"/>
  <c r="AF245" i="19"/>
  <c r="AF246" i="19"/>
  <c r="AF247" i="19"/>
  <c r="AF248" i="19"/>
  <c r="AF249" i="19"/>
  <c r="AF250" i="19"/>
  <c r="AF251" i="19"/>
  <c r="AF252" i="19"/>
  <c r="AF253" i="19"/>
  <c r="AF254" i="19"/>
  <c r="AF255" i="19"/>
  <c r="AF256" i="19"/>
  <c r="AF257" i="19"/>
  <c r="AF258" i="19"/>
  <c r="AF259" i="19"/>
  <c r="AF260" i="19"/>
  <c r="AF261" i="19"/>
  <c r="AF262" i="19"/>
  <c r="AF263" i="19"/>
  <c r="AF264" i="19"/>
  <c r="AF265" i="19"/>
  <c r="AF267" i="19"/>
  <c r="AF268" i="19"/>
  <c r="AF269" i="19"/>
  <c r="AF270" i="19"/>
  <c r="AF271" i="19"/>
  <c r="AF272" i="19"/>
  <c r="C28" i="24" l="1"/>
  <c r="C40" i="24" s="1"/>
  <c r="C27" i="24"/>
  <c r="C39" i="24" s="1"/>
  <c r="C22" i="24"/>
  <c r="C34" i="24" s="1"/>
  <c r="C21" i="24"/>
  <c r="C33" i="24" s="1"/>
  <c r="C28" i="22"/>
  <c r="C22" i="22"/>
  <c r="C27" i="22"/>
  <c r="C39" i="22" s="1"/>
  <c r="C21" i="22"/>
  <c r="C33" i="22" s="1"/>
  <c r="C7" i="22"/>
  <c r="C31" i="22" s="1"/>
  <c r="C43" i="22" s="1"/>
  <c r="C34" i="22"/>
  <c r="C25" i="22"/>
  <c r="C37" i="22" s="1"/>
  <c r="C7" i="24"/>
  <c r="C6" i="24"/>
  <c r="C24" i="24" s="1"/>
  <c r="C36" i="24" s="1"/>
  <c r="C40" i="22"/>
  <c r="C6" i="22"/>
  <c r="C23" i="22" s="1"/>
  <c r="C35" i="22" s="1"/>
  <c r="C10" i="20"/>
  <c r="C17" i="20" a="1"/>
  <c r="C17" i="20" s="1"/>
  <c r="C9" i="20"/>
  <c r="C2" i="20"/>
  <c r="C3" i="20" s="1"/>
  <c r="C5" i="20"/>
  <c r="C4" i="20"/>
  <c r="C22" i="20" l="1"/>
  <c r="C34" i="20" s="1"/>
  <c r="C21" i="20"/>
  <c r="C33" i="20" s="1"/>
  <c r="C27" i="20"/>
  <c r="C39" i="20" s="1"/>
  <c r="C29" i="20"/>
  <c r="C41" i="20" s="1"/>
  <c r="C23" i="20"/>
  <c r="C35" i="20" s="1"/>
  <c r="C25" i="20"/>
  <c r="C37" i="20" s="1"/>
  <c r="C20" i="20"/>
  <c r="C32" i="20" s="1"/>
  <c r="C19" i="20"/>
  <c r="C31" i="20" s="1"/>
  <c r="C26" i="20"/>
  <c r="C38" i="20" s="1"/>
  <c r="C31" i="24"/>
  <c r="C43" i="24" s="1"/>
  <c r="C25" i="24"/>
  <c r="C37" i="24" s="1"/>
  <c r="C23" i="24"/>
  <c r="C35" i="24" s="1"/>
  <c r="C30" i="24"/>
  <c r="C42" i="24" s="1"/>
  <c r="C29" i="24"/>
  <c r="C41" i="24" s="1"/>
  <c r="C30" i="22"/>
  <c r="C42" i="22" s="1"/>
  <c r="C24" i="22"/>
  <c r="C36" i="22" s="1"/>
  <c r="C29" i="22"/>
  <c r="C41" i="22" s="1"/>
  <c r="C28" i="20"/>
  <c r="C40" i="20" s="1"/>
  <c r="G12" i="11" l="1"/>
  <c r="G11" i="11"/>
  <c r="F12" i="11"/>
  <c r="F11" i="11"/>
  <c r="E12" i="11"/>
  <c r="E11" i="11"/>
  <c r="D12" i="11"/>
  <c r="D11" i="11"/>
  <c r="C12" i="11"/>
  <c r="C11" i="11"/>
  <c r="E670" i="12"/>
  <c r="C670" i="12"/>
  <c r="J12" i="10"/>
  <c r="J11" i="10"/>
  <c r="I12" i="10"/>
  <c r="I11" i="10"/>
  <c r="H12" i="10"/>
  <c r="H11" i="10"/>
  <c r="G12" i="10"/>
  <c r="G11" i="10"/>
  <c r="F12" i="10"/>
  <c r="F11" i="10"/>
  <c r="E12" i="10"/>
  <c r="E11" i="10"/>
  <c r="D12" i="10"/>
  <c r="D11" i="10"/>
  <c r="C12" i="10"/>
  <c r="C11" i="10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E314" i="4"/>
  <c r="H12" i="9"/>
  <c r="H11" i="9"/>
  <c r="G12" i="9"/>
  <c r="G11" i="9"/>
  <c r="F11" i="9"/>
  <c r="F12" i="9"/>
  <c r="E12" i="9"/>
  <c r="E11" i="9"/>
  <c r="E12" i="8"/>
  <c r="E11" i="8"/>
  <c r="D12" i="9"/>
  <c r="D11" i="9"/>
  <c r="C12" i="9"/>
  <c r="C11" i="9"/>
  <c r="H12" i="6"/>
  <c r="H11" i="6"/>
  <c r="G12" i="6"/>
  <c r="G11" i="6"/>
  <c r="F12" i="6"/>
  <c r="F11" i="6"/>
  <c r="E12" i="6"/>
  <c r="E11" i="6"/>
  <c r="D12" i="6"/>
  <c r="D11" i="6"/>
  <c r="C11" i="6"/>
  <c r="C12" i="6"/>
  <c r="F12" i="8"/>
  <c r="F11" i="8"/>
  <c r="D12" i="8"/>
  <c r="D11" i="8"/>
  <c r="C12" i="8"/>
  <c r="C11" i="8"/>
  <c r="G12" i="8"/>
  <c r="G11" i="8"/>
  <c r="F406" i="4" l="1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63" i="4"/>
  <c r="F364" i="4"/>
  <c r="F365" i="4"/>
  <c r="F366" i="4"/>
  <c r="F367" i="4"/>
  <c r="F368" i="4"/>
  <c r="F369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156" i="4"/>
  <c r="C15" i="10" s="1"/>
  <c r="C16" i="10" s="1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371" i="4"/>
  <c r="F1372" i="4"/>
  <c r="F1373" i="4"/>
  <c r="F1374" i="4"/>
  <c r="F1375" i="4"/>
  <c r="F1376" i="4"/>
  <c r="F1377" i="4"/>
  <c r="F1378" i="4"/>
  <c r="F1366" i="4"/>
  <c r="F1367" i="4"/>
  <c r="F1368" i="4"/>
  <c r="F1369" i="4"/>
  <c r="F1370" i="4"/>
  <c r="F1362" i="4"/>
  <c r="F1363" i="4"/>
  <c r="F1364" i="4"/>
  <c r="F1365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159" i="4"/>
  <c r="D15" i="10" s="1"/>
  <c r="D16" i="10" s="1"/>
  <c r="F2431" i="4"/>
  <c r="F2432" i="4"/>
  <c r="F2433" i="4"/>
  <c r="F2434" i="4"/>
  <c r="F2435" i="4"/>
  <c r="F2430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6" i="4"/>
  <c r="F2437" i="4"/>
  <c r="F2438" i="4"/>
  <c r="F2439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78" i="4"/>
  <c r="F2379" i="4"/>
  <c r="F2380" i="4"/>
  <c r="F2381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169" i="4"/>
  <c r="E15" i="10" s="1"/>
  <c r="E16" i="10" s="1"/>
  <c r="F3369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70" i="4"/>
  <c r="F3371" i="4"/>
  <c r="F3372" i="4"/>
  <c r="F3373" i="4"/>
  <c r="F3374" i="4"/>
  <c r="F3375" i="4"/>
  <c r="F3376" i="4"/>
  <c r="F3377" i="4"/>
  <c r="F3378" i="4"/>
  <c r="F3379" i="4"/>
  <c r="F3380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10" i="4"/>
  <c r="F15" i="10" s="1"/>
  <c r="F16" i="10" s="1"/>
  <c r="F4412" i="4"/>
  <c r="F4411" i="4"/>
  <c r="F4402" i="4"/>
  <c r="F4403" i="4"/>
  <c r="F4404" i="4"/>
  <c r="F4405" i="4"/>
  <c r="F4406" i="4"/>
  <c r="F4407" i="4"/>
  <c r="F4408" i="4"/>
  <c r="F4409" i="4"/>
  <c r="F4410" i="4"/>
  <c r="F4413" i="4"/>
  <c r="F4414" i="4"/>
  <c r="F4415" i="4"/>
  <c r="F4416" i="4"/>
  <c r="F4417" i="4"/>
  <c r="F4418" i="4"/>
  <c r="F4419" i="4"/>
  <c r="F4420" i="4"/>
  <c r="F4421" i="4"/>
  <c r="F4422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152" i="4"/>
  <c r="G15" i="10" s="1"/>
  <c r="G16" i="10" s="1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22" i="4"/>
  <c r="F4523" i="4"/>
  <c r="F4524" i="4"/>
  <c r="F4525" i="4"/>
  <c r="F4526" i="4"/>
  <c r="F4527" i="4"/>
  <c r="F4528" i="4"/>
  <c r="F4529" i="4"/>
  <c r="F4530" i="4"/>
  <c r="F4531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483" i="4"/>
  <c r="F4484" i="4"/>
  <c r="F4485" i="4"/>
  <c r="F4486" i="4"/>
  <c r="F4487" i="4"/>
  <c r="F4488" i="4"/>
  <c r="F4489" i="4"/>
  <c r="F4490" i="4"/>
  <c r="F4491" i="4"/>
  <c r="F449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32" i="4"/>
  <c r="H15" i="10" s="1"/>
  <c r="H16" i="10" s="1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000" i="4"/>
  <c r="I15" i="10" s="1"/>
  <c r="I16" i="10" s="1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44" i="4"/>
  <c r="F5345" i="4"/>
  <c r="F5346" i="4"/>
  <c r="F5347" i="4"/>
  <c r="F5348" i="4"/>
  <c r="F5349" i="4"/>
  <c r="F5350" i="4"/>
  <c r="F5351" i="4"/>
  <c r="F5339" i="4"/>
  <c r="F5340" i="4"/>
  <c r="F5341" i="4"/>
  <c r="F5342" i="4"/>
  <c r="F5343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287" i="4"/>
  <c r="J15" i="10" s="1"/>
  <c r="J16" i="10" s="1"/>
  <c r="F1054" i="5"/>
  <c r="F1065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5" i="5"/>
  <c r="F1056" i="5"/>
  <c r="F1057" i="5"/>
  <c r="F1058" i="5"/>
  <c r="F1059" i="5"/>
  <c r="F1060" i="5"/>
  <c r="F1061" i="5"/>
  <c r="F1062" i="5"/>
  <c r="F1063" i="5"/>
  <c r="F1064" i="5"/>
  <c r="F1066" i="5"/>
  <c r="F1067" i="5"/>
  <c r="F1068" i="5"/>
  <c r="F1069" i="5"/>
  <c r="F1070" i="5"/>
  <c r="F1071" i="5"/>
  <c r="F1072" i="5"/>
  <c r="F1073" i="5"/>
  <c r="F1074" i="5"/>
  <c r="F1012" i="5"/>
  <c r="F1013" i="5"/>
  <c r="F1014" i="5"/>
  <c r="F1015" i="5"/>
  <c r="F1016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04" i="5"/>
  <c r="C15" i="9" s="1"/>
  <c r="C16" i="9" s="1"/>
  <c r="F1827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8" i="5"/>
  <c r="F1829" i="5"/>
  <c r="F1830" i="5"/>
  <c r="F1831" i="5"/>
  <c r="F1832" i="5"/>
  <c r="F1833" i="5"/>
  <c r="F1834" i="5"/>
  <c r="F1835" i="5"/>
  <c r="F1565" i="5"/>
  <c r="D15" i="9" s="1"/>
  <c r="D16" i="9" s="1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791" i="5"/>
  <c r="F2792" i="5"/>
  <c r="F2793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582" i="5"/>
  <c r="E15" i="9" s="1"/>
  <c r="E16" i="9" s="1"/>
  <c r="F3856" i="5"/>
  <c r="F3847" i="5"/>
  <c r="F3848" i="5"/>
  <c r="F3849" i="5"/>
  <c r="F3850" i="5"/>
  <c r="F3851" i="5"/>
  <c r="F3852" i="5"/>
  <c r="F3853" i="5"/>
  <c r="F3854" i="5"/>
  <c r="F3855" i="5"/>
  <c r="F3857" i="5"/>
  <c r="F3858" i="5"/>
  <c r="F3859" i="5"/>
  <c r="F3860" i="5"/>
  <c r="F3861" i="5"/>
  <c r="F3862" i="5"/>
  <c r="F3863" i="5"/>
  <c r="F3864" i="5"/>
  <c r="F3865" i="5"/>
  <c r="F3866" i="5"/>
  <c r="F386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597" i="5"/>
  <c r="F15" i="9" s="1"/>
  <c r="F16" i="9" s="1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612" i="5"/>
  <c r="F4613" i="5"/>
  <c r="F4614" i="5"/>
  <c r="F4611" i="5"/>
  <c r="G15" i="9" s="1"/>
  <c r="G16" i="9" s="1"/>
  <c r="F5890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620" i="5"/>
  <c r="H15" i="9" s="1"/>
  <c r="H16" i="9" s="1"/>
  <c r="F831" i="12"/>
  <c r="F830" i="12"/>
  <c r="F829" i="12"/>
  <c r="F828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579" i="12"/>
  <c r="C15" i="11" s="1"/>
  <c r="C16" i="11" s="1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288" i="12"/>
  <c r="F1289" i="12"/>
  <c r="F1290" i="12"/>
  <c r="F1291" i="12"/>
  <c r="F1292" i="12"/>
  <c r="F1293" i="12"/>
  <c r="F1294" i="12"/>
  <c r="F1295" i="12"/>
  <c r="F1296" i="12"/>
  <c r="F1281" i="12"/>
  <c r="F1282" i="12"/>
  <c r="F1283" i="12"/>
  <c r="F1284" i="12"/>
  <c r="F1285" i="12"/>
  <c r="F1286" i="12"/>
  <c r="F1287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083" i="12"/>
  <c r="D15" i="11" s="1"/>
  <c r="D16" i="11" s="1"/>
  <c r="F2570" i="12"/>
  <c r="F2581" i="12"/>
  <c r="F2556" i="12"/>
  <c r="F2557" i="12"/>
  <c r="F2558" i="12"/>
  <c r="F2559" i="12"/>
  <c r="F2560" i="12"/>
  <c r="F2561" i="12"/>
  <c r="F2562" i="12"/>
  <c r="F2563" i="12"/>
  <c r="F2564" i="12"/>
  <c r="F2565" i="12"/>
  <c r="F2566" i="12"/>
  <c r="F2567" i="12"/>
  <c r="F2568" i="12"/>
  <c r="F2569" i="12"/>
  <c r="F2571" i="12"/>
  <c r="F2572" i="12"/>
  <c r="F2573" i="12"/>
  <c r="F2574" i="12"/>
  <c r="F2575" i="12"/>
  <c r="F2576" i="12"/>
  <c r="F2577" i="12"/>
  <c r="F2578" i="12"/>
  <c r="F2579" i="12"/>
  <c r="F2580" i="12"/>
  <c r="F2582" i="12"/>
  <c r="F2583" i="12"/>
  <c r="F2584" i="12"/>
  <c r="F2585" i="12"/>
  <c r="F2586" i="12"/>
  <c r="F2587" i="12"/>
  <c r="F2588" i="12"/>
  <c r="F2589" i="12"/>
  <c r="F2590" i="12"/>
  <c r="F2534" i="12"/>
  <c r="F2535" i="12"/>
  <c r="F2536" i="12"/>
  <c r="F2537" i="12"/>
  <c r="F2538" i="12"/>
  <c r="F2539" i="12"/>
  <c r="F2540" i="12"/>
  <c r="F2541" i="12"/>
  <c r="F2542" i="12"/>
  <c r="F2543" i="12"/>
  <c r="F2544" i="12"/>
  <c r="F2545" i="12"/>
  <c r="F2546" i="12"/>
  <c r="F2547" i="12"/>
  <c r="F2548" i="12"/>
  <c r="F2549" i="12"/>
  <c r="F2550" i="12"/>
  <c r="F2551" i="12"/>
  <c r="F2552" i="12"/>
  <c r="F2553" i="12"/>
  <c r="F2554" i="12"/>
  <c r="F2555" i="12"/>
  <c r="F2527" i="12"/>
  <c r="F2528" i="12"/>
  <c r="F2529" i="12"/>
  <c r="F2530" i="12"/>
  <c r="F2531" i="12"/>
  <c r="F2532" i="12"/>
  <c r="F2533" i="12"/>
  <c r="F2526" i="12"/>
  <c r="F2494" i="12"/>
  <c r="F2495" i="12"/>
  <c r="F2496" i="12"/>
  <c r="F2497" i="12"/>
  <c r="F2498" i="12"/>
  <c r="F2499" i="12"/>
  <c r="F2500" i="12"/>
  <c r="F2501" i="12"/>
  <c r="F2502" i="12"/>
  <c r="F2503" i="12"/>
  <c r="F2504" i="12"/>
  <c r="F2505" i="12"/>
  <c r="F2506" i="12"/>
  <c r="F2507" i="12"/>
  <c r="F2508" i="12"/>
  <c r="F2509" i="12"/>
  <c r="F2510" i="12"/>
  <c r="F2511" i="12"/>
  <c r="F2512" i="12"/>
  <c r="F2513" i="12"/>
  <c r="F2514" i="12"/>
  <c r="F2515" i="12"/>
  <c r="F2516" i="12"/>
  <c r="F2517" i="12"/>
  <c r="F2518" i="12"/>
  <c r="F2519" i="12"/>
  <c r="F2520" i="12"/>
  <c r="F2521" i="12"/>
  <c r="F2522" i="12"/>
  <c r="F2523" i="12"/>
  <c r="F2524" i="12"/>
  <c r="F2525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2412" i="12"/>
  <c r="F2413" i="12"/>
  <c r="F2414" i="12"/>
  <c r="F2415" i="12"/>
  <c r="F2416" i="12"/>
  <c r="F2417" i="12"/>
  <c r="F2418" i="12"/>
  <c r="F2419" i="12"/>
  <c r="F2420" i="12"/>
  <c r="F2421" i="12"/>
  <c r="F2422" i="12"/>
  <c r="F2423" i="12"/>
  <c r="F2424" i="12"/>
  <c r="F2425" i="12"/>
  <c r="F2426" i="12"/>
  <c r="F2427" i="12"/>
  <c r="F2428" i="12"/>
  <c r="F2429" i="12"/>
  <c r="F2430" i="12"/>
  <c r="F2431" i="12"/>
  <c r="F2432" i="12"/>
  <c r="F2433" i="12"/>
  <c r="F2434" i="12"/>
  <c r="F2435" i="12"/>
  <c r="F2436" i="12"/>
  <c r="F2437" i="12"/>
  <c r="F2438" i="12"/>
  <c r="F2439" i="12"/>
  <c r="F2440" i="12"/>
  <c r="F2441" i="12"/>
  <c r="F2442" i="12"/>
  <c r="F2443" i="12"/>
  <c r="F2444" i="12"/>
  <c r="F2445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320" i="12"/>
  <c r="E15" i="11" s="1"/>
  <c r="E16" i="11" s="1"/>
  <c r="F3841" i="12"/>
  <c r="F3592" i="12"/>
  <c r="F3593" i="12"/>
  <c r="F3594" i="12"/>
  <c r="F3595" i="12"/>
  <c r="F3596" i="12"/>
  <c r="F3597" i="12"/>
  <c r="F3598" i="12"/>
  <c r="F3599" i="12"/>
  <c r="F3600" i="12"/>
  <c r="F3601" i="12"/>
  <c r="F3602" i="12"/>
  <c r="F3603" i="12"/>
  <c r="F3604" i="12"/>
  <c r="F3605" i="12"/>
  <c r="F3606" i="12"/>
  <c r="F3607" i="12"/>
  <c r="F3608" i="12"/>
  <c r="F3609" i="12"/>
  <c r="F3610" i="12"/>
  <c r="F3611" i="12"/>
  <c r="F3612" i="12"/>
  <c r="F3613" i="12"/>
  <c r="F3614" i="12"/>
  <c r="F3615" i="12"/>
  <c r="F3616" i="12"/>
  <c r="F3617" i="12"/>
  <c r="F3618" i="12"/>
  <c r="F3619" i="12"/>
  <c r="F3620" i="12"/>
  <c r="F3621" i="12"/>
  <c r="F3622" i="12"/>
  <c r="F3623" i="12"/>
  <c r="F3624" i="12"/>
  <c r="F3625" i="12"/>
  <c r="F3626" i="12"/>
  <c r="F3627" i="12"/>
  <c r="F3628" i="12"/>
  <c r="F3629" i="12"/>
  <c r="F3630" i="12"/>
  <c r="F3631" i="12"/>
  <c r="F3632" i="12"/>
  <c r="F3633" i="12"/>
  <c r="F3634" i="12"/>
  <c r="F3635" i="12"/>
  <c r="F3636" i="12"/>
  <c r="F3637" i="12"/>
  <c r="F3638" i="12"/>
  <c r="F3639" i="12"/>
  <c r="F3640" i="12"/>
  <c r="F3641" i="12"/>
  <c r="F3642" i="12"/>
  <c r="F3643" i="12"/>
  <c r="F3644" i="12"/>
  <c r="F3645" i="12"/>
  <c r="F3646" i="12"/>
  <c r="F3647" i="12"/>
  <c r="F3648" i="12"/>
  <c r="F3649" i="12"/>
  <c r="F3650" i="12"/>
  <c r="F3651" i="12"/>
  <c r="F3652" i="12"/>
  <c r="F3653" i="12"/>
  <c r="F3654" i="12"/>
  <c r="F3655" i="12"/>
  <c r="F3656" i="12"/>
  <c r="F3657" i="12"/>
  <c r="F3658" i="12"/>
  <c r="F3659" i="12"/>
  <c r="F3660" i="12"/>
  <c r="F3661" i="12"/>
  <c r="F3662" i="12"/>
  <c r="F3663" i="12"/>
  <c r="F3664" i="12"/>
  <c r="F3665" i="12"/>
  <c r="F3666" i="12"/>
  <c r="F3667" i="12"/>
  <c r="F3668" i="12"/>
  <c r="F3669" i="12"/>
  <c r="F3670" i="12"/>
  <c r="F3671" i="12"/>
  <c r="F3672" i="12"/>
  <c r="F3673" i="12"/>
  <c r="F3674" i="12"/>
  <c r="F3675" i="12"/>
  <c r="F3676" i="12"/>
  <c r="F3677" i="12"/>
  <c r="F3678" i="12"/>
  <c r="F3679" i="12"/>
  <c r="F3680" i="12"/>
  <c r="F3681" i="12"/>
  <c r="F3682" i="12"/>
  <c r="F3683" i="12"/>
  <c r="F3684" i="12"/>
  <c r="F3685" i="12"/>
  <c r="F3686" i="12"/>
  <c r="F3687" i="12"/>
  <c r="F3688" i="12"/>
  <c r="F3689" i="12"/>
  <c r="F3690" i="12"/>
  <c r="F3691" i="12"/>
  <c r="F3692" i="12"/>
  <c r="F3693" i="12"/>
  <c r="F3694" i="12"/>
  <c r="F3695" i="12"/>
  <c r="F3696" i="12"/>
  <c r="F3697" i="12"/>
  <c r="F3698" i="12"/>
  <c r="F3699" i="12"/>
  <c r="F3700" i="12"/>
  <c r="F3701" i="12"/>
  <c r="F3702" i="12"/>
  <c r="F3703" i="12"/>
  <c r="F3704" i="12"/>
  <c r="F3705" i="12"/>
  <c r="F3706" i="12"/>
  <c r="F3707" i="12"/>
  <c r="F3708" i="12"/>
  <c r="F3709" i="12"/>
  <c r="F3710" i="12"/>
  <c r="F3711" i="12"/>
  <c r="F3712" i="12"/>
  <c r="F3713" i="12"/>
  <c r="F3714" i="12"/>
  <c r="F3715" i="12"/>
  <c r="F3716" i="12"/>
  <c r="F3717" i="12"/>
  <c r="F3718" i="12"/>
  <c r="F3719" i="12"/>
  <c r="F3720" i="12"/>
  <c r="F3721" i="12"/>
  <c r="F3722" i="12"/>
  <c r="F3723" i="12"/>
  <c r="F3724" i="12"/>
  <c r="F3725" i="12"/>
  <c r="F3726" i="12"/>
  <c r="F3727" i="12"/>
  <c r="F3728" i="12"/>
  <c r="F3729" i="12"/>
  <c r="F3730" i="12"/>
  <c r="F3731" i="12"/>
  <c r="F3732" i="12"/>
  <c r="F3733" i="12"/>
  <c r="F3734" i="12"/>
  <c r="F3735" i="12"/>
  <c r="F3736" i="12"/>
  <c r="F3737" i="12"/>
  <c r="F3738" i="12"/>
  <c r="F3739" i="12"/>
  <c r="F3740" i="12"/>
  <c r="F3741" i="12"/>
  <c r="F3742" i="12"/>
  <c r="F3743" i="12"/>
  <c r="F3744" i="12"/>
  <c r="F3745" i="12"/>
  <c r="F3746" i="12"/>
  <c r="F3747" i="12"/>
  <c r="F3748" i="12"/>
  <c r="F3749" i="12"/>
  <c r="F3750" i="12"/>
  <c r="F3751" i="12"/>
  <c r="F3752" i="12"/>
  <c r="F3753" i="12"/>
  <c r="F3754" i="12"/>
  <c r="F3755" i="12"/>
  <c r="F3756" i="12"/>
  <c r="F3757" i="12"/>
  <c r="F3758" i="12"/>
  <c r="F3759" i="12"/>
  <c r="F3760" i="12"/>
  <c r="F3761" i="12"/>
  <c r="F3762" i="12"/>
  <c r="F3763" i="12"/>
  <c r="F3764" i="12"/>
  <c r="F3765" i="12"/>
  <c r="F3766" i="12"/>
  <c r="F3767" i="12"/>
  <c r="F3768" i="12"/>
  <c r="F3769" i="12"/>
  <c r="F3770" i="12"/>
  <c r="F3771" i="12"/>
  <c r="F3772" i="12"/>
  <c r="F3773" i="12"/>
  <c r="F3774" i="12"/>
  <c r="F3775" i="12"/>
  <c r="F3776" i="12"/>
  <c r="F3777" i="12"/>
  <c r="F3778" i="12"/>
  <c r="F3779" i="12"/>
  <c r="F3780" i="12"/>
  <c r="F3781" i="12"/>
  <c r="F3782" i="12"/>
  <c r="F3783" i="12"/>
  <c r="F3784" i="12"/>
  <c r="F3785" i="12"/>
  <c r="F3786" i="12"/>
  <c r="F3787" i="12"/>
  <c r="F3788" i="12"/>
  <c r="F3789" i="12"/>
  <c r="F3790" i="12"/>
  <c r="F3791" i="12"/>
  <c r="F3792" i="12"/>
  <c r="F3793" i="12"/>
  <c r="F3794" i="12"/>
  <c r="F3795" i="12"/>
  <c r="F3796" i="12"/>
  <c r="F3797" i="12"/>
  <c r="F3798" i="12"/>
  <c r="F3799" i="12"/>
  <c r="F3800" i="12"/>
  <c r="F3801" i="12"/>
  <c r="F3802" i="12"/>
  <c r="F3803" i="12"/>
  <c r="F3804" i="12"/>
  <c r="F3805" i="12"/>
  <c r="F3806" i="12"/>
  <c r="F3807" i="12"/>
  <c r="F3808" i="12"/>
  <c r="F3809" i="12"/>
  <c r="F3810" i="12"/>
  <c r="F3811" i="12"/>
  <c r="F3812" i="12"/>
  <c r="F3813" i="12"/>
  <c r="F3814" i="12"/>
  <c r="F3815" i="12"/>
  <c r="F3816" i="12"/>
  <c r="F3817" i="12"/>
  <c r="F3818" i="12"/>
  <c r="F3819" i="12"/>
  <c r="F3820" i="12"/>
  <c r="F3821" i="12"/>
  <c r="F3822" i="12"/>
  <c r="F3823" i="12"/>
  <c r="F3824" i="12"/>
  <c r="F3825" i="12"/>
  <c r="F3826" i="12"/>
  <c r="F3827" i="12"/>
  <c r="F3828" i="12"/>
  <c r="F3829" i="12"/>
  <c r="F3830" i="12"/>
  <c r="F3831" i="12"/>
  <c r="F3832" i="12"/>
  <c r="F3833" i="12"/>
  <c r="F3834" i="12"/>
  <c r="F3835" i="12"/>
  <c r="F3836" i="12"/>
  <c r="F3837" i="12"/>
  <c r="F3838" i="12"/>
  <c r="F3839" i="12"/>
  <c r="F3840" i="12"/>
  <c r="F3842" i="12"/>
  <c r="F3843" i="12"/>
  <c r="F3844" i="12"/>
  <c r="F3845" i="12"/>
  <c r="F3846" i="12"/>
  <c r="F3847" i="12"/>
  <c r="F3848" i="12"/>
  <c r="F3849" i="12"/>
  <c r="F3850" i="12"/>
  <c r="F3851" i="12"/>
  <c r="F3852" i="12"/>
  <c r="F3853" i="12"/>
  <c r="F3854" i="12"/>
  <c r="F3855" i="12"/>
  <c r="F3856" i="12"/>
  <c r="F3857" i="12"/>
  <c r="F3858" i="12"/>
  <c r="F3859" i="12"/>
  <c r="F3860" i="12"/>
  <c r="F3861" i="12"/>
  <c r="F3591" i="12"/>
  <c r="F15" i="11" s="1"/>
  <c r="F16" i="11" s="1"/>
  <c r="F4993" i="12"/>
  <c r="F4994" i="12"/>
  <c r="F4995" i="12"/>
  <c r="F4996" i="12"/>
  <c r="F4997" i="12"/>
  <c r="F4998" i="12"/>
  <c r="F4999" i="12"/>
  <c r="F5000" i="12"/>
  <c r="F5001" i="12"/>
  <c r="F5002" i="12"/>
  <c r="F5003" i="12"/>
  <c r="F5004" i="12"/>
  <c r="F5005" i="12"/>
  <c r="F5006" i="12"/>
  <c r="F5007" i="12"/>
  <c r="F5008" i="12"/>
  <c r="F5009" i="12"/>
  <c r="F5010" i="12"/>
  <c r="F5011" i="12"/>
  <c r="F5012" i="12"/>
  <c r="F5013" i="12"/>
  <c r="F4981" i="12"/>
  <c r="F4982" i="12"/>
  <c r="F4983" i="12"/>
  <c r="F4984" i="12"/>
  <c r="F4985" i="12"/>
  <c r="F4986" i="12"/>
  <c r="F4987" i="12"/>
  <c r="F4988" i="12"/>
  <c r="F4989" i="12"/>
  <c r="F4990" i="12"/>
  <c r="F4991" i="12"/>
  <c r="F4992" i="12"/>
  <c r="F4931" i="12"/>
  <c r="F4932" i="12"/>
  <c r="F4933" i="12"/>
  <c r="F4934" i="12"/>
  <c r="F4935" i="12"/>
  <c r="F4936" i="12"/>
  <c r="F4937" i="12"/>
  <c r="F4938" i="12"/>
  <c r="F4939" i="12"/>
  <c r="F4940" i="12"/>
  <c r="F4941" i="12"/>
  <c r="F4942" i="12"/>
  <c r="F4943" i="12"/>
  <c r="F4944" i="12"/>
  <c r="F4945" i="12"/>
  <c r="F4946" i="12"/>
  <c r="F4947" i="12"/>
  <c r="F4948" i="12"/>
  <c r="F4949" i="12"/>
  <c r="F4950" i="12"/>
  <c r="F4951" i="12"/>
  <c r="F4952" i="12"/>
  <c r="F4953" i="12"/>
  <c r="F4954" i="12"/>
  <c r="F4955" i="12"/>
  <c r="F4956" i="12"/>
  <c r="F4957" i="12"/>
  <c r="F4958" i="12"/>
  <c r="F4959" i="12"/>
  <c r="F4960" i="12"/>
  <c r="F4961" i="12"/>
  <c r="F4962" i="12"/>
  <c r="F4963" i="12"/>
  <c r="F4964" i="12"/>
  <c r="F4965" i="12"/>
  <c r="F4966" i="12"/>
  <c r="F4967" i="12"/>
  <c r="F4968" i="12"/>
  <c r="F4969" i="12"/>
  <c r="F4970" i="12"/>
  <c r="F4971" i="12"/>
  <c r="F4972" i="12"/>
  <c r="F4973" i="12"/>
  <c r="F4974" i="12"/>
  <c r="F4975" i="12"/>
  <c r="F4976" i="12"/>
  <c r="F4977" i="12"/>
  <c r="F4978" i="12"/>
  <c r="F4979" i="12"/>
  <c r="F4980" i="12"/>
  <c r="F4744" i="12"/>
  <c r="F4745" i="12"/>
  <c r="F4746" i="12"/>
  <c r="F4747" i="12"/>
  <c r="F4748" i="12"/>
  <c r="F4749" i="12"/>
  <c r="F4750" i="12"/>
  <c r="F4751" i="12"/>
  <c r="F4752" i="12"/>
  <c r="F4753" i="12"/>
  <c r="F4754" i="12"/>
  <c r="F4755" i="12"/>
  <c r="F4756" i="12"/>
  <c r="F4757" i="12"/>
  <c r="F4758" i="12"/>
  <c r="F4759" i="12"/>
  <c r="F4760" i="12"/>
  <c r="F4761" i="12"/>
  <c r="F4762" i="12"/>
  <c r="F4763" i="12"/>
  <c r="F4764" i="12"/>
  <c r="F4765" i="12"/>
  <c r="F4766" i="12"/>
  <c r="F4767" i="12"/>
  <c r="F4768" i="12"/>
  <c r="F4769" i="12"/>
  <c r="F4770" i="12"/>
  <c r="F4771" i="12"/>
  <c r="F4772" i="12"/>
  <c r="F4773" i="12"/>
  <c r="F4774" i="12"/>
  <c r="F4775" i="12"/>
  <c r="F4776" i="12"/>
  <c r="F4777" i="12"/>
  <c r="F4778" i="12"/>
  <c r="F4779" i="12"/>
  <c r="F4780" i="12"/>
  <c r="F4781" i="12"/>
  <c r="F4782" i="12"/>
  <c r="F4783" i="12"/>
  <c r="F4784" i="12"/>
  <c r="F4785" i="12"/>
  <c r="F4786" i="12"/>
  <c r="F4787" i="12"/>
  <c r="F4788" i="12"/>
  <c r="F4789" i="12"/>
  <c r="F4790" i="12"/>
  <c r="F4791" i="12"/>
  <c r="F4792" i="12"/>
  <c r="F4793" i="12"/>
  <c r="F4794" i="12"/>
  <c r="F4795" i="12"/>
  <c r="F4796" i="12"/>
  <c r="F4797" i="12"/>
  <c r="F4798" i="12"/>
  <c r="F4799" i="12"/>
  <c r="F4800" i="12"/>
  <c r="F4801" i="12"/>
  <c r="F4802" i="12"/>
  <c r="F4803" i="12"/>
  <c r="F4804" i="12"/>
  <c r="F4805" i="12"/>
  <c r="F4806" i="12"/>
  <c r="F4807" i="12"/>
  <c r="F4808" i="12"/>
  <c r="F4809" i="12"/>
  <c r="F4810" i="12"/>
  <c r="F4811" i="12"/>
  <c r="F4812" i="12"/>
  <c r="F4813" i="12"/>
  <c r="F4814" i="12"/>
  <c r="F4815" i="12"/>
  <c r="F4816" i="12"/>
  <c r="F4817" i="12"/>
  <c r="F4818" i="12"/>
  <c r="F4819" i="12"/>
  <c r="F4820" i="12"/>
  <c r="F4821" i="12"/>
  <c r="F4822" i="12"/>
  <c r="F4823" i="12"/>
  <c r="F4824" i="12"/>
  <c r="F4825" i="12"/>
  <c r="F4826" i="12"/>
  <c r="F4827" i="12"/>
  <c r="F4828" i="12"/>
  <c r="F4829" i="12"/>
  <c r="F4830" i="12"/>
  <c r="F4831" i="12"/>
  <c r="F4832" i="12"/>
  <c r="F4833" i="12"/>
  <c r="F4834" i="12"/>
  <c r="F4835" i="12"/>
  <c r="F4836" i="12"/>
  <c r="F4837" i="12"/>
  <c r="F4838" i="12"/>
  <c r="F4839" i="12"/>
  <c r="F4840" i="12"/>
  <c r="F4841" i="12"/>
  <c r="F4842" i="12"/>
  <c r="F4843" i="12"/>
  <c r="F4844" i="12"/>
  <c r="F4845" i="12"/>
  <c r="F4846" i="12"/>
  <c r="F4847" i="12"/>
  <c r="F4848" i="12"/>
  <c r="F4849" i="12"/>
  <c r="F4850" i="12"/>
  <c r="F4851" i="12"/>
  <c r="F4852" i="12"/>
  <c r="F4853" i="12"/>
  <c r="F4854" i="12"/>
  <c r="F4855" i="12"/>
  <c r="F4856" i="12"/>
  <c r="F4857" i="12"/>
  <c r="F4858" i="12"/>
  <c r="F4859" i="12"/>
  <c r="F4860" i="12"/>
  <c r="F4861" i="12"/>
  <c r="F4862" i="12"/>
  <c r="F4863" i="12"/>
  <c r="F4864" i="12"/>
  <c r="F4865" i="12"/>
  <c r="F4866" i="12"/>
  <c r="F4867" i="12"/>
  <c r="F4868" i="12"/>
  <c r="F4869" i="12"/>
  <c r="F4870" i="12"/>
  <c r="F4871" i="12"/>
  <c r="F4872" i="12"/>
  <c r="F4873" i="12"/>
  <c r="F4874" i="12"/>
  <c r="F4875" i="12"/>
  <c r="F4876" i="12"/>
  <c r="F4877" i="12"/>
  <c r="F4878" i="12"/>
  <c r="F4879" i="12"/>
  <c r="F4880" i="12"/>
  <c r="F4881" i="12"/>
  <c r="F4882" i="12"/>
  <c r="F4883" i="12"/>
  <c r="F4884" i="12"/>
  <c r="F4885" i="12"/>
  <c r="F4886" i="12"/>
  <c r="F4887" i="12"/>
  <c r="F4888" i="12"/>
  <c r="F4889" i="12"/>
  <c r="F4890" i="12"/>
  <c r="F4891" i="12"/>
  <c r="F4892" i="12"/>
  <c r="F4893" i="12"/>
  <c r="F4894" i="12"/>
  <c r="F4895" i="12"/>
  <c r="F4896" i="12"/>
  <c r="F4897" i="12"/>
  <c r="F4898" i="12"/>
  <c r="F4899" i="12"/>
  <c r="F4900" i="12"/>
  <c r="F4901" i="12"/>
  <c r="F4902" i="12"/>
  <c r="F4903" i="12"/>
  <c r="F4904" i="12"/>
  <c r="F4905" i="12"/>
  <c r="F4906" i="12"/>
  <c r="F4907" i="12"/>
  <c r="F4908" i="12"/>
  <c r="F4909" i="12"/>
  <c r="F4910" i="12"/>
  <c r="F4911" i="12"/>
  <c r="F4912" i="12"/>
  <c r="F4913" i="12"/>
  <c r="F4914" i="12"/>
  <c r="F4915" i="12"/>
  <c r="F4916" i="12"/>
  <c r="F4917" i="12"/>
  <c r="F4918" i="12"/>
  <c r="F4919" i="12"/>
  <c r="F4920" i="12"/>
  <c r="F4921" i="12"/>
  <c r="F4922" i="12"/>
  <c r="F4923" i="12"/>
  <c r="F4924" i="12"/>
  <c r="F4925" i="12"/>
  <c r="F4926" i="12"/>
  <c r="F4927" i="12"/>
  <c r="F4928" i="12"/>
  <c r="F4929" i="12"/>
  <c r="F4930" i="12"/>
  <c r="F4743" i="12"/>
  <c r="G15" i="11" s="1"/>
  <c r="G16" i="11" s="1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2" i="7"/>
  <c r="F733" i="7"/>
  <c r="F734" i="7"/>
  <c r="F735" i="7"/>
  <c r="F736" i="7"/>
  <c r="F737" i="7"/>
  <c r="F738" i="7"/>
  <c r="F739" i="7"/>
  <c r="F740" i="7"/>
  <c r="F678" i="7"/>
  <c r="F679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470" i="7"/>
  <c r="C15" i="6" s="1"/>
  <c r="C16" i="6" s="1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2" i="7"/>
  <c r="F1713" i="7"/>
  <c r="F1714" i="7"/>
  <c r="F1715" i="7"/>
  <c r="F1716" i="7"/>
  <c r="F1717" i="7"/>
  <c r="F1718" i="7"/>
  <c r="F1719" i="7"/>
  <c r="F1720" i="7"/>
  <c r="F1721" i="7"/>
  <c r="F1722" i="7"/>
  <c r="F1452" i="7"/>
  <c r="D15" i="6" s="1"/>
  <c r="D16" i="6" s="1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14" i="7"/>
  <c r="F2915" i="7"/>
  <c r="F2916" i="7"/>
  <c r="F2917" i="7"/>
  <c r="F2918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706" i="7"/>
  <c r="E15" i="6" s="1"/>
  <c r="E16" i="6" s="1"/>
  <c r="F4178" i="7"/>
  <c r="F4179" i="7"/>
  <c r="F4180" i="7"/>
  <c r="F4181" i="7"/>
  <c r="F4182" i="7"/>
  <c r="F4183" i="7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F4197" i="7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F4236" i="7"/>
  <c r="F4174" i="7"/>
  <c r="F4175" i="7"/>
  <c r="F4176" i="7"/>
  <c r="F4177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F4108" i="7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F4133" i="7"/>
  <c r="F4134" i="7"/>
  <c r="F4135" i="7"/>
  <c r="F4136" i="7"/>
  <c r="F4137" i="7"/>
  <c r="F4138" i="7"/>
  <c r="F4139" i="7"/>
  <c r="F4140" i="7"/>
  <c r="F4141" i="7"/>
  <c r="F4142" i="7"/>
  <c r="F4143" i="7"/>
  <c r="F4144" i="7"/>
  <c r="F4145" i="7"/>
  <c r="F4146" i="7"/>
  <c r="F4147" i="7"/>
  <c r="F4148" i="7"/>
  <c r="F4149" i="7"/>
  <c r="F4150" i="7"/>
  <c r="F4151" i="7"/>
  <c r="F4152" i="7"/>
  <c r="F4153" i="7"/>
  <c r="F4154" i="7"/>
  <c r="F4155" i="7"/>
  <c r="F4156" i="7"/>
  <c r="F4157" i="7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F4172" i="7"/>
  <c r="F4173" i="7"/>
  <c r="F3966" i="7"/>
  <c r="F15" i="6" s="1"/>
  <c r="F16" i="6" s="1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F4757" i="7"/>
  <c r="F4758" i="7"/>
  <c r="F4759" i="7"/>
  <c r="F4760" i="7"/>
  <c r="F4761" i="7"/>
  <c r="F4762" i="7"/>
  <c r="F4763" i="7"/>
  <c r="F4764" i="7"/>
  <c r="F4495" i="7"/>
  <c r="F4496" i="7"/>
  <c r="F4497" i="7"/>
  <c r="F4498" i="7"/>
  <c r="F4499" i="7"/>
  <c r="F4500" i="7"/>
  <c r="F4501" i="7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F4549" i="7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F4565" i="7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F4613" i="7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F4629" i="7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F4677" i="7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F4693" i="7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F4741" i="7"/>
  <c r="F4742" i="7"/>
  <c r="F4743" i="7"/>
  <c r="F4494" i="7"/>
  <c r="G15" i="6" s="1"/>
  <c r="G16" i="6" s="1"/>
  <c r="F5384" i="7"/>
  <c r="F5337" i="7"/>
  <c r="F5338" i="7"/>
  <c r="F5339" i="7"/>
  <c r="F5340" i="7"/>
  <c r="F5341" i="7"/>
  <c r="F5342" i="7"/>
  <c r="F5343" i="7"/>
  <c r="F5344" i="7"/>
  <c r="F5345" i="7"/>
  <c r="F5346" i="7"/>
  <c r="F5347" i="7"/>
  <c r="F5348" i="7"/>
  <c r="F5349" i="7"/>
  <c r="F5350" i="7"/>
  <c r="F5351" i="7"/>
  <c r="F5352" i="7"/>
  <c r="F5353" i="7"/>
  <c r="F5354" i="7"/>
  <c r="F5355" i="7"/>
  <c r="F5356" i="7"/>
  <c r="F5357" i="7"/>
  <c r="F5358" i="7"/>
  <c r="F5359" i="7"/>
  <c r="F5360" i="7"/>
  <c r="F5361" i="7"/>
  <c r="F5362" i="7"/>
  <c r="F5363" i="7"/>
  <c r="F5364" i="7"/>
  <c r="F5365" i="7"/>
  <c r="F5366" i="7"/>
  <c r="F5367" i="7"/>
  <c r="F5368" i="7"/>
  <c r="F5369" i="7"/>
  <c r="F5370" i="7"/>
  <c r="F5371" i="7"/>
  <c r="F5372" i="7"/>
  <c r="F5373" i="7"/>
  <c r="F5374" i="7"/>
  <c r="F5375" i="7"/>
  <c r="F5376" i="7"/>
  <c r="F5377" i="7"/>
  <c r="F5378" i="7"/>
  <c r="F5379" i="7"/>
  <c r="F5380" i="7"/>
  <c r="F5381" i="7"/>
  <c r="F5382" i="7"/>
  <c r="F5383" i="7"/>
  <c r="F5385" i="7"/>
  <c r="F5386" i="7"/>
  <c r="F5387" i="7"/>
  <c r="F5388" i="7"/>
  <c r="F5389" i="7"/>
  <c r="F5390" i="7"/>
  <c r="F5391" i="7"/>
  <c r="F5392" i="7"/>
  <c r="F5393" i="7"/>
  <c r="F5394" i="7"/>
  <c r="F5395" i="7"/>
  <c r="F5334" i="7"/>
  <c r="F5335" i="7"/>
  <c r="F5336" i="7"/>
  <c r="F5324" i="7"/>
  <c r="F5325" i="7"/>
  <c r="F5326" i="7"/>
  <c r="F5327" i="7"/>
  <c r="F5328" i="7"/>
  <c r="F5329" i="7"/>
  <c r="F5330" i="7"/>
  <c r="F5331" i="7"/>
  <c r="F5332" i="7"/>
  <c r="F5333" i="7"/>
  <c r="F5126" i="7"/>
  <c r="F5127" i="7"/>
  <c r="F5128" i="7"/>
  <c r="F5129" i="7"/>
  <c r="F5130" i="7"/>
  <c r="F5131" i="7"/>
  <c r="F5132" i="7"/>
  <c r="F5133" i="7"/>
  <c r="F5134" i="7"/>
  <c r="F5135" i="7"/>
  <c r="F5136" i="7"/>
  <c r="F5137" i="7"/>
  <c r="F5138" i="7"/>
  <c r="F5139" i="7"/>
  <c r="F5140" i="7"/>
  <c r="F5141" i="7"/>
  <c r="F5142" i="7"/>
  <c r="F5143" i="7"/>
  <c r="F5144" i="7"/>
  <c r="F5145" i="7"/>
  <c r="F5146" i="7"/>
  <c r="F5147" i="7"/>
  <c r="F5148" i="7"/>
  <c r="F5149" i="7"/>
  <c r="F5150" i="7"/>
  <c r="F5151" i="7"/>
  <c r="F5152" i="7"/>
  <c r="F5153" i="7"/>
  <c r="F5154" i="7"/>
  <c r="F5155" i="7"/>
  <c r="F5156" i="7"/>
  <c r="F5157" i="7"/>
  <c r="F5158" i="7"/>
  <c r="F5159" i="7"/>
  <c r="F5160" i="7"/>
  <c r="F5161" i="7"/>
  <c r="F5162" i="7"/>
  <c r="F5163" i="7"/>
  <c r="F5164" i="7"/>
  <c r="F5165" i="7"/>
  <c r="F5166" i="7"/>
  <c r="F5167" i="7"/>
  <c r="F5168" i="7"/>
  <c r="F5169" i="7"/>
  <c r="F5170" i="7"/>
  <c r="F5171" i="7"/>
  <c r="F5172" i="7"/>
  <c r="F5173" i="7"/>
  <c r="F5174" i="7"/>
  <c r="F5175" i="7"/>
  <c r="F5176" i="7"/>
  <c r="F5177" i="7"/>
  <c r="F5178" i="7"/>
  <c r="F5179" i="7"/>
  <c r="F5180" i="7"/>
  <c r="F5181" i="7"/>
  <c r="F5182" i="7"/>
  <c r="F5183" i="7"/>
  <c r="F5184" i="7"/>
  <c r="F5185" i="7"/>
  <c r="F5186" i="7"/>
  <c r="F5187" i="7"/>
  <c r="F5188" i="7"/>
  <c r="F5189" i="7"/>
  <c r="F5190" i="7"/>
  <c r="F5191" i="7"/>
  <c r="F5192" i="7"/>
  <c r="F5193" i="7"/>
  <c r="F5194" i="7"/>
  <c r="F5195" i="7"/>
  <c r="F5196" i="7"/>
  <c r="F5197" i="7"/>
  <c r="F5198" i="7"/>
  <c r="F5199" i="7"/>
  <c r="F5200" i="7"/>
  <c r="F5201" i="7"/>
  <c r="F5202" i="7"/>
  <c r="F5203" i="7"/>
  <c r="F5204" i="7"/>
  <c r="F5205" i="7"/>
  <c r="F5206" i="7"/>
  <c r="F5207" i="7"/>
  <c r="F5208" i="7"/>
  <c r="F5209" i="7"/>
  <c r="F5210" i="7"/>
  <c r="F5211" i="7"/>
  <c r="F5212" i="7"/>
  <c r="F5213" i="7"/>
  <c r="F5214" i="7"/>
  <c r="F5215" i="7"/>
  <c r="F5216" i="7"/>
  <c r="F5217" i="7"/>
  <c r="F5218" i="7"/>
  <c r="F5219" i="7"/>
  <c r="F5220" i="7"/>
  <c r="F5221" i="7"/>
  <c r="F5222" i="7"/>
  <c r="F5223" i="7"/>
  <c r="F5224" i="7"/>
  <c r="F5225" i="7"/>
  <c r="F5226" i="7"/>
  <c r="F5227" i="7"/>
  <c r="F5228" i="7"/>
  <c r="F5229" i="7"/>
  <c r="F5230" i="7"/>
  <c r="F5231" i="7"/>
  <c r="F5232" i="7"/>
  <c r="F5233" i="7"/>
  <c r="F5234" i="7"/>
  <c r="F5235" i="7"/>
  <c r="F5236" i="7"/>
  <c r="F5237" i="7"/>
  <c r="F5238" i="7"/>
  <c r="F5239" i="7"/>
  <c r="F5240" i="7"/>
  <c r="F5241" i="7"/>
  <c r="F5242" i="7"/>
  <c r="F5243" i="7"/>
  <c r="F5244" i="7"/>
  <c r="F5245" i="7"/>
  <c r="F5246" i="7"/>
  <c r="F5247" i="7"/>
  <c r="F5248" i="7"/>
  <c r="F5249" i="7"/>
  <c r="F5250" i="7"/>
  <c r="F5251" i="7"/>
  <c r="F5252" i="7"/>
  <c r="F5253" i="7"/>
  <c r="F5254" i="7"/>
  <c r="F5255" i="7"/>
  <c r="F5256" i="7"/>
  <c r="F5257" i="7"/>
  <c r="F5258" i="7"/>
  <c r="F5259" i="7"/>
  <c r="F5260" i="7"/>
  <c r="F5261" i="7"/>
  <c r="F5262" i="7"/>
  <c r="F5263" i="7"/>
  <c r="F5264" i="7"/>
  <c r="F5265" i="7"/>
  <c r="F5266" i="7"/>
  <c r="F5267" i="7"/>
  <c r="F5268" i="7"/>
  <c r="F5269" i="7"/>
  <c r="F5270" i="7"/>
  <c r="F5271" i="7"/>
  <c r="F5272" i="7"/>
  <c r="F5273" i="7"/>
  <c r="F5274" i="7"/>
  <c r="F5275" i="7"/>
  <c r="F5276" i="7"/>
  <c r="F5277" i="7"/>
  <c r="F5278" i="7"/>
  <c r="F5279" i="7"/>
  <c r="F5280" i="7"/>
  <c r="F5281" i="7"/>
  <c r="F5282" i="7"/>
  <c r="F5283" i="7"/>
  <c r="F5284" i="7"/>
  <c r="F5285" i="7"/>
  <c r="F5286" i="7"/>
  <c r="F5287" i="7"/>
  <c r="F5288" i="7"/>
  <c r="F5289" i="7"/>
  <c r="F5290" i="7"/>
  <c r="F5291" i="7"/>
  <c r="F5292" i="7"/>
  <c r="F5293" i="7"/>
  <c r="F5294" i="7"/>
  <c r="F5295" i="7"/>
  <c r="F5296" i="7"/>
  <c r="F5297" i="7"/>
  <c r="F5298" i="7"/>
  <c r="F5299" i="7"/>
  <c r="F5300" i="7"/>
  <c r="F5301" i="7"/>
  <c r="F5302" i="7"/>
  <c r="F5303" i="7"/>
  <c r="F5304" i="7"/>
  <c r="F5305" i="7"/>
  <c r="F5306" i="7"/>
  <c r="F5307" i="7"/>
  <c r="F5308" i="7"/>
  <c r="F5309" i="7"/>
  <c r="F5310" i="7"/>
  <c r="F5311" i="7"/>
  <c r="F5312" i="7"/>
  <c r="F5313" i="7"/>
  <c r="F5314" i="7"/>
  <c r="F5315" i="7"/>
  <c r="F5316" i="7"/>
  <c r="F5317" i="7"/>
  <c r="F5318" i="7"/>
  <c r="F5319" i="7"/>
  <c r="F5320" i="7"/>
  <c r="F5321" i="7"/>
  <c r="F5322" i="7"/>
  <c r="F5323" i="7"/>
  <c r="F5125" i="7"/>
  <c r="H15" i="6" s="1"/>
  <c r="H16" i="6" s="1"/>
  <c r="F6034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5" i="3"/>
  <c r="F6036" i="3"/>
  <c r="F6037" i="3"/>
  <c r="F6038" i="3"/>
  <c r="F6039" i="3"/>
  <c r="F6040" i="3"/>
  <c r="F6041" i="3"/>
  <c r="F6042" i="3"/>
  <c r="F6043" i="3"/>
  <c r="F5774" i="3"/>
  <c r="F5775" i="3"/>
  <c r="F5776" i="3"/>
  <c r="F5777" i="3"/>
  <c r="F5778" i="3"/>
  <c r="F5779" i="3"/>
  <c r="F5773" i="3"/>
  <c r="G15" i="8" s="1"/>
  <c r="G16" i="8" s="1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476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519" i="3"/>
  <c r="F15" i="8" s="1"/>
  <c r="F16" i="8" s="1"/>
  <c r="F3373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4" i="3"/>
  <c r="F3375" i="3"/>
  <c r="F3376" i="3"/>
  <c r="F3377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43" i="3"/>
  <c r="F3244" i="3"/>
  <c r="F3245" i="3"/>
  <c r="F3246" i="3"/>
  <c r="F3247" i="3"/>
  <c r="F3248" i="3"/>
  <c r="F3249" i="3"/>
  <c r="F3250" i="3"/>
  <c r="F3251" i="3"/>
  <c r="F3252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242" i="3"/>
  <c r="E15" i="8" s="1"/>
  <c r="E16" i="8" s="1"/>
  <c r="E3850" i="12"/>
  <c r="E4401" i="4"/>
  <c r="E29" i="8" l="1" a="1"/>
  <c r="E29" i="8" s="1"/>
  <c r="E43" i="8" s="1"/>
  <c r="E22" i="8"/>
  <c r="E36" i="8" s="1"/>
  <c r="E28" i="8" a="1"/>
  <c r="E28" i="8" s="1"/>
  <c r="E42" i="8" s="1"/>
  <c r="E56" i="8" s="1"/>
  <c r="E21" i="8"/>
  <c r="E25" i="8"/>
  <c r="F29" i="8" a="1"/>
  <c r="F29" i="8" s="1"/>
  <c r="F43" i="8" s="1"/>
  <c r="F57" i="8" s="1"/>
  <c r="F22" i="8"/>
  <c r="F36" i="8" s="1"/>
  <c r="F28" i="8" a="1"/>
  <c r="F28" i="8" s="1"/>
  <c r="F42" i="8" s="1"/>
  <c r="F56" i="8" s="1"/>
  <c r="F21" i="8"/>
  <c r="F35" i="8" s="1"/>
  <c r="F49" i="8" s="1"/>
  <c r="F25" i="8"/>
  <c r="D29" i="8" a="1"/>
  <c r="D29" i="8" s="1"/>
  <c r="D22" i="8"/>
  <c r="D28" i="8" a="1"/>
  <c r="D28" i="8" s="1"/>
  <c r="D21" i="8"/>
  <c r="D25" i="8"/>
  <c r="C29" i="8" a="1"/>
  <c r="C29" i="8" s="1"/>
  <c r="C22" i="8"/>
  <c r="C28" i="8" a="1"/>
  <c r="C28" i="8" s="1"/>
  <c r="C21" i="8"/>
  <c r="C25" i="8"/>
  <c r="G28" i="8" a="1"/>
  <c r="G28" i="8" s="1"/>
  <c r="G42" i="8" s="1"/>
  <c r="G56" i="8" s="1"/>
  <c r="G21" i="8"/>
  <c r="G35" i="8" s="1"/>
  <c r="G49" i="8" s="1"/>
  <c r="G25" i="8"/>
  <c r="G29" i="8" a="1"/>
  <c r="G29" i="8" s="1"/>
  <c r="G43" i="8" s="1"/>
  <c r="G57" i="8" s="1"/>
  <c r="G22" i="8"/>
  <c r="G36" i="8" s="1"/>
  <c r="C31" i="11" a="1"/>
  <c r="C31" i="11" s="1"/>
  <c r="C30" i="11" a="1"/>
  <c r="C30" i="11" s="1"/>
  <c r="C32" i="11" a="1"/>
  <c r="C32" i="11" s="1"/>
  <c r="D15" i="8"/>
  <c r="D16" i="8" s="1"/>
  <c r="C15" i="8"/>
  <c r="C16" i="8" s="1"/>
  <c r="J25" i="8" l="1"/>
  <c r="J21" i="8"/>
  <c r="J22" i="8"/>
  <c r="E35" i="8"/>
  <c r="E49" i="8" s="1"/>
  <c r="H25" i="8"/>
  <c r="H21" i="8"/>
  <c r="C35" i="8"/>
  <c r="C49" i="8" s="1"/>
  <c r="H28" i="8"/>
  <c r="C42" i="8"/>
  <c r="C56" i="8" s="1"/>
  <c r="H22" i="8"/>
  <c r="C36" i="8"/>
  <c r="C50" i="8" s="1"/>
  <c r="H29" i="8"/>
  <c r="C43" i="8"/>
  <c r="C57" i="8" s="1"/>
  <c r="D35" i="8"/>
  <c r="D49" i="8" s="1"/>
  <c r="D42" i="8"/>
  <c r="D56" i="8" s="1"/>
  <c r="D36" i="8"/>
  <c r="D43" i="8"/>
  <c r="D57" i="8" s="1"/>
  <c r="H31" i="9" a="1"/>
  <c r="H31" i="9" s="1"/>
  <c r="H24" i="9"/>
  <c r="H32" i="9" a="1"/>
  <c r="H32" i="9" s="1"/>
  <c r="H30" i="9" a="1"/>
  <c r="H30" i="9" s="1"/>
  <c r="H23" i="9"/>
  <c r="G31" i="9" a="1"/>
  <c r="G31" i="9" s="1"/>
  <c r="G24" i="9"/>
  <c r="G32" i="9" a="1"/>
  <c r="G32" i="9" s="1"/>
  <c r="G30" i="9" a="1"/>
  <c r="G30" i="9" s="1"/>
  <c r="G23" i="9"/>
  <c r="E31" i="9" a="1"/>
  <c r="E31" i="9" s="1"/>
  <c r="E24" i="9"/>
  <c r="E32" i="9" a="1"/>
  <c r="E32" i="9" s="1"/>
  <c r="E30" i="9" a="1"/>
  <c r="E30" i="9" s="1"/>
  <c r="E23" i="9"/>
  <c r="D31" i="9" a="1"/>
  <c r="D31" i="9" s="1"/>
  <c r="D24" i="9"/>
  <c r="D32" i="9" a="1"/>
  <c r="D32" i="9" s="1"/>
  <c r="D30" i="9" a="1"/>
  <c r="D30" i="9" s="1"/>
  <c r="D23" i="9"/>
  <c r="C31" i="9" a="1"/>
  <c r="C31" i="9" s="1"/>
  <c r="C24" i="9"/>
  <c r="C32" i="9" a="1"/>
  <c r="C32" i="9" s="1"/>
  <c r="C30" i="9" a="1"/>
  <c r="C30" i="9" s="1"/>
  <c r="C23" i="9"/>
  <c r="F30" i="9" a="1"/>
  <c r="F30" i="9" s="1"/>
  <c r="F32" i="9" a="1"/>
  <c r="F32" i="9" s="1"/>
  <c r="F23" i="9"/>
  <c r="F31" i="9" a="1"/>
  <c r="F31" i="9" s="1"/>
  <c r="F24" i="9"/>
  <c r="F5396" i="7" l="1"/>
  <c r="F5397" i="7"/>
  <c r="F5398" i="7"/>
  <c r="F5399" i="7"/>
  <c r="F5400" i="7"/>
  <c r="F5401" i="7"/>
  <c r="F5402" i="7"/>
  <c r="F5403" i="7"/>
  <c r="F5404" i="7"/>
  <c r="F5405" i="7"/>
  <c r="F5406" i="7"/>
  <c r="F5407" i="7"/>
  <c r="F5408" i="7"/>
  <c r="F5409" i="7"/>
  <c r="F5410" i="7"/>
  <c r="F5411" i="7"/>
  <c r="F5412" i="7"/>
  <c r="F5413" i="7"/>
  <c r="F5414" i="7"/>
  <c r="F5415" i="7"/>
  <c r="F5416" i="7"/>
  <c r="F5417" i="7"/>
  <c r="F5418" i="7"/>
  <c r="F5419" i="7"/>
  <c r="F5420" i="7"/>
  <c r="F5421" i="7"/>
  <c r="F5422" i="7"/>
  <c r="F5423" i="7"/>
  <c r="F5424" i="7"/>
  <c r="F5425" i="7"/>
  <c r="F5426" i="7"/>
  <c r="F5427" i="7"/>
  <c r="F5428" i="7"/>
  <c r="F5429" i="7"/>
  <c r="F5430" i="7"/>
  <c r="F5431" i="7"/>
  <c r="F5432" i="7"/>
  <c r="F5433" i="7"/>
  <c r="F5434" i="7"/>
  <c r="F5435" i="7"/>
  <c r="F5436" i="7"/>
  <c r="F5437" i="7"/>
  <c r="F5438" i="7"/>
  <c r="F5439" i="7"/>
  <c r="F5440" i="7"/>
  <c r="F5441" i="7"/>
  <c r="F5442" i="7"/>
  <c r="F5443" i="7"/>
  <c r="F5444" i="7"/>
  <c r="F5445" i="7"/>
  <c r="F5446" i="7"/>
  <c r="F5447" i="7"/>
  <c r="F5448" i="7"/>
  <c r="F5449" i="7"/>
  <c r="F5450" i="7"/>
  <c r="F5451" i="7"/>
  <c r="F5452" i="7"/>
  <c r="F5453" i="7"/>
  <c r="F5454" i="7"/>
  <c r="F5455" i="7"/>
  <c r="F5456" i="7"/>
  <c r="F5457" i="7"/>
  <c r="F5458" i="7"/>
  <c r="F5459" i="7"/>
  <c r="F5460" i="7"/>
  <c r="F5461" i="7"/>
  <c r="F5462" i="7"/>
  <c r="F5463" i="7"/>
  <c r="F5464" i="7"/>
  <c r="F5465" i="7"/>
  <c r="F5466" i="7"/>
  <c r="F5467" i="7"/>
  <c r="F5468" i="7"/>
  <c r="F5469" i="7"/>
  <c r="F5470" i="7"/>
  <c r="F5471" i="7"/>
  <c r="F5472" i="7"/>
  <c r="F5473" i="7"/>
  <c r="F5474" i="7"/>
  <c r="F5475" i="7"/>
  <c r="F5476" i="7"/>
  <c r="F5477" i="7"/>
  <c r="F5478" i="7"/>
  <c r="F5479" i="7"/>
  <c r="F5480" i="7"/>
  <c r="F5481" i="7"/>
  <c r="F5482" i="7"/>
  <c r="F5483" i="7"/>
  <c r="F5484" i="7"/>
  <c r="F5485" i="7"/>
  <c r="F5486" i="7"/>
  <c r="F5487" i="7"/>
  <c r="F5488" i="7"/>
  <c r="F5489" i="7"/>
  <c r="F5490" i="7"/>
  <c r="F5491" i="7"/>
  <c r="F5492" i="7"/>
  <c r="F5493" i="7"/>
  <c r="F5494" i="7"/>
  <c r="F5495" i="7"/>
  <c r="F5496" i="7"/>
  <c r="F5497" i="7"/>
  <c r="F5498" i="7"/>
  <c r="F5499" i="7"/>
  <c r="F5500" i="7"/>
  <c r="F5501" i="7"/>
  <c r="F5502" i="7"/>
  <c r="F5503" i="7"/>
  <c r="F5504" i="7"/>
  <c r="F5505" i="7"/>
  <c r="F5506" i="7"/>
  <c r="F5507" i="7"/>
  <c r="F5508" i="7"/>
  <c r="F5509" i="7"/>
  <c r="F5510" i="7"/>
  <c r="F5511" i="7"/>
  <c r="F5512" i="7"/>
  <c r="F5513" i="7"/>
  <c r="F5514" i="7"/>
  <c r="F5515" i="7"/>
  <c r="F5516" i="7"/>
  <c r="F5517" i="7"/>
  <c r="F5518" i="7"/>
  <c r="F5519" i="7"/>
  <c r="F5520" i="7"/>
  <c r="F5521" i="7"/>
  <c r="F5522" i="7"/>
  <c r="F5523" i="7"/>
  <c r="F5524" i="7"/>
  <c r="F5525" i="7"/>
  <c r="F5526" i="7"/>
  <c r="F5527" i="7"/>
  <c r="F5528" i="7"/>
  <c r="F5529" i="7"/>
  <c r="F5530" i="7"/>
  <c r="F5531" i="7"/>
  <c r="F5532" i="7"/>
  <c r="F5533" i="7"/>
  <c r="F5534" i="7"/>
  <c r="F5535" i="7"/>
  <c r="F5536" i="7"/>
  <c r="F5537" i="7"/>
  <c r="F5538" i="7"/>
  <c r="F5539" i="7"/>
  <c r="F5540" i="7"/>
  <c r="F5541" i="7"/>
  <c r="F5542" i="7"/>
  <c r="F5543" i="7"/>
  <c r="F5544" i="7"/>
  <c r="F5545" i="7"/>
  <c r="F5546" i="7"/>
  <c r="F5547" i="7"/>
  <c r="F5548" i="7"/>
  <c r="F5549" i="7"/>
  <c r="F5550" i="7"/>
  <c r="F5551" i="7"/>
  <c r="F5552" i="7"/>
  <c r="F5553" i="7"/>
  <c r="F5554" i="7"/>
  <c r="F5555" i="7"/>
  <c r="F5556" i="7"/>
  <c r="F5557" i="7"/>
  <c r="F5558" i="7"/>
  <c r="F5559" i="7"/>
  <c r="F5560" i="7"/>
  <c r="F5561" i="7"/>
  <c r="F5562" i="7"/>
  <c r="F5563" i="7"/>
  <c r="F5564" i="7"/>
  <c r="F5565" i="7"/>
  <c r="F5566" i="7"/>
  <c r="F5567" i="7"/>
  <c r="F5568" i="7"/>
  <c r="F5569" i="7"/>
  <c r="F5570" i="7"/>
  <c r="F5571" i="7"/>
  <c r="F5572" i="7"/>
  <c r="F5573" i="7"/>
  <c r="F5574" i="7"/>
  <c r="F5575" i="7"/>
  <c r="F5576" i="7"/>
  <c r="F5577" i="7"/>
  <c r="F5578" i="7"/>
  <c r="F5579" i="7"/>
  <c r="F5580" i="7"/>
  <c r="F5581" i="7"/>
  <c r="F5582" i="7"/>
  <c r="F5583" i="7"/>
  <c r="F5584" i="7"/>
  <c r="F5585" i="7"/>
  <c r="E2221" i="3"/>
  <c r="H31" i="6" l="1" a="1"/>
  <c r="H31" i="6" s="1"/>
  <c r="H24" i="6"/>
  <c r="H32" i="6" a="1"/>
  <c r="H32" i="6" s="1"/>
  <c r="H30" i="6" a="1"/>
  <c r="H30" i="6" s="1"/>
  <c r="H23" i="6"/>
  <c r="G31" i="6" a="1"/>
  <c r="G31" i="6" s="1"/>
  <c r="G24" i="6"/>
  <c r="G32" i="6" a="1"/>
  <c r="G32" i="6" s="1"/>
  <c r="G30" i="6" a="1"/>
  <c r="G30" i="6" s="1"/>
  <c r="G23" i="6"/>
  <c r="F31" i="6" a="1"/>
  <c r="F31" i="6" s="1"/>
  <c r="F24" i="6"/>
  <c r="F32" i="6" a="1"/>
  <c r="F32" i="6" s="1"/>
  <c r="F30" i="6" a="1"/>
  <c r="F30" i="6" s="1"/>
  <c r="F23" i="6"/>
  <c r="E31" i="6" a="1"/>
  <c r="E31" i="6" s="1"/>
  <c r="E24" i="6"/>
  <c r="E32" i="6" a="1"/>
  <c r="E32" i="6" s="1"/>
  <c r="E30" i="6" a="1"/>
  <c r="E30" i="6" s="1"/>
  <c r="E23" i="6"/>
  <c r="D24" i="6"/>
  <c r="C31" i="6" l="1" a="1"/>
  <c r="C31" i="6" s="1"/>
  <c r="C24" i="6"/>
  <c r="C32" i="6" a="1"/>
  <c r="C32" i="6" s="1"/>
  <c r="C23" i="6"/>
  <c r="D31" i="6" a="1"/>
  <c r="D31" i="6" s="1"/>
  <c r="D30" i="6" a="1"/>
  <c r="D30" i="6" s="1"/>
  <c r="D32" i="6" a="1"/>
  <c r="D32" i="6" s="1"/>
  <c r="D23" i="6"/>
  <c r="E5" i="12" l="1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1513" i="12"/>
  <c r="E1514" i="12"/>
  <c r="E1515" i="12"/>
  <c r="E1516" i="12"/>
  <c r="E1517" i="12"/>
  <c r="E1518" i="12"/>
  <c r="E1519" i="12"/>
  <c r="E1520" i="12"/>
  <c r="E1521" i="12"/>
  <c r="E1522" i="12"/>
  <c r="E1523" i="12"/>
  <c r="E1524" i="12"/>
  <c r="E1525" i="12"/>
  <c r="E1526" i="12"/>
  <c r="E1527" i="12"/>
  <c r="E1528" i="12"/>
  <c r="E1529" i="12"/>
  <c r="E1530" i="12"/>
  <c r="E1531" i="12"/>
  <c r="E1532" i="12"/>
  <c r="E1533" i="12"/>
  <c r="E1534" i="12"/>
  <c r="E1535" i="12"/>
  <c r="E1536" i="12"/>
  <c r="E1537" i="12"/>
  <c r="E1538" i="12"/>
  <c r="E1539" i="12"/>
  <c r="E1540" i="12"/>
  <c r="E1541" i="12"/>
  <c r="E1542" i="12"/>
  <c r="E1543" i="12"/>
  <c r="E1544" i="12"/>
  <c r="E1545" i="12"/>
  <c r="E1546" i="12"/>
  <c r="E1547" i="12"/>
  <c r="E1548" i="12"/>
  <c r="E1549" i="12"/>
  <c r="E1550" i="12"/>
  <c r="E1551" i="12"/>
  <c r="E1552" i="12"/>
  <c r="E1553" i="12"/>
  <c r="E1554" i="12"/>
  <c r="E1555" i="12"/>
  <c r="E1556" i="12"/>
  <c r="E1557" i="12"/>
  <c r="E1558" i="12"/>
  <c r="E1559" i="12"/>
  <c r="E1560" i="12"/>
  <c r="E1561" i="12"/>
  <c r="E1562" i="12"/>
  <c r="E1563" i="12"/>
  <c r="E1564" i="12"/>
  <c r="E1565" i="12"/>
  <c r="E1566" i="12"/>
  <c r="E1567" i="12"/>
  <c r="E1568" i="12"/>
  <c r="E1569" i="12"/>
  <c r="E1570" i="12"/>
  <c r="E1571" i="12"/>
  <c r="E1572" i="12"/>
  <c r="E1573" i="12"/>
  <c r="E1574" i="12"/>
  <c r="E1575" i="12"/>
  <c r="E1576" i="12"/>
  <c r="E1577" i="12"/>
  <c r="E1578" i="12"/>
  <c r="E1579" i="12"/>
  <c r="E1580" i="12"/>
  <c r="E1581" i="12"/>
  <c r="E1582" i="12"/>
  <c r="E1583" i="12"/>
  <c r="E1584" i="12"/>
  <c r="E1585" i="12"/>
  <c r="E1586" i="12"/>
  <c r="E1587" i="12"/>
  <c r="E1588" i="12"/>
  <c r="E1589" i="12"/>
  <c r="E1590" i="12"/>
  <c r="E1591" i="12"/>
  <c r="E1592" i="12"/>
  <c r="E1593" i="12"/>
  <c r="E1594" i="12"/>
  <c r="E1595" i="12"/>
  <c r="E1596" i="12"/>
  <c r="E1597" i="12"/>
  <c r="E1598" i="12"/>
  <c r="E1599" i="12"/>
  <c r="E1600" i="12"/>
  <c r="E1601" i="12"/>
  <c r="E1602" i="12"/>
  <c r="E1603" i="12"/>
  <c r="E1604" i="12"/>
  <c r="E1605" i="12"/>
  <c r="E1606" i="12"/>
  <c r="E1607" i="12"/>
  <c r="E1608" i="12"/>
  <c r="E1609" i="12"/>
  <c r="E1610" i="12"/>
  <c r="E1611" i="12"/>
  <c r="E1612" i="12"/>
  <c r="E1613" i="12"/>
  <c r="E1614" i="12"/>
  <c r="E1615" i="12"/>
  <c r="E1616" i="12"/>
  <c r="E1617" i="12"/>
  <c r="E1618" i="12"/>
  <c r="E1619" i="12"/>
  <c r="E1620" i="12"/>
  <c r="E1621" i="12"/>
  <c r="E1622" i="12"/>
  <c r="E1623" i="12"/>
  <c r="E1624" i="12"/>
  <c r="E1625" i="12"/>
  <c r="E1626" i="12"/>
  <c r="E1627" i="12"/>
  <c r="E1628" i="12"/>
  <c r="E1629" i="12"/>
  <c r="E1630" i="12"/>
  <c r="E1631" i="12"/>
  <c r="E1632" i="12"/>
  <c r="E1633" i="12"/>
  <c r="E1634" i="12"/>
  <c r="E1635" i="12"/>
  <c r="E1636" i="12"/>
  <c r="E1637" i="12"/>
  <c r="E1638" i="12"/>
  <c r="E1639" i="12"/>
  <c r="E1640" i="12"/>
  <c r="E1641" i="12"/>
  <c r="E1642" i="12"/>
  <c r="E1643" i="12"/>
  <c r="E1644" i="12"/>
  <c r="E1645" i="12"/>
  <c r="E1646" i="12"/>
  <c r="E1647" i="12"/>
  <c r="E1648" i="12"/>
  <c r="E1649" i="12"/>
  <c r="E1650" i="12"/>
  <c r="E1651" i="12"/>
  <c r="E1652" i="12"/>
  <c r="E1653" i="12"/>
  <c r="E1654" i="12"/>
  <c r="E1655" i="12"/>
  <c r="E1656" i="12"/>
  <c r="E1657" i="12"/>
  <c r="E1658" i="12"/>
  <c r="E1659" i="12"/>
  <c r="E1660" i="12"/>
  <c r="E1661" i="12"/>
  <c r="E1662" i="12"/>
  <c r="E1663" i="12"/>
  <c r="E1664" i="12"/>
  <c r="E1665" i="12"/>
  <c r="E1666" i="12"/>
  <c r="E1667" i="12"/>
  <c r="E1668" i="12"/>
  <c r="E1669" i="12"/>
  <c r="E1670" i="12"/>
  <c r="E1671" i="12"/>
  <c r="E1672" i="12"/>
  <c r="E1673" i="12"/>
  <c r="E1674" i="12"/>
  <c r="E1675" i="12"/>
  <c r="E1676" i="12"/>
  <c r="E1677" i="12"/>
  <c r="E1678" i="12"/>
  <c r="E1679" i="12"/>
  <c r="E1680" i="12"/>
  <c r="E1681" i="12"/>
  <c r="E1682" i="12"/>
  <c r="E1683" i="12"/>
  <c r="E1684" i="12"/>
  <c r="E1685" i="12"/>
  <c r="E1686" i="12"/>
  <c r="E1687" i="12"/>
  <c r="E1688" i="12"/>
  <c r="E1689" i="12"/>
  <c r="E1690" i="12"/>
  <c r="E1691" i="12"/>
  <c r="E1692" i="12"/>
  <c r="E1693" i="12"/>
  <c r="E1694" i="12"/>
  <c r="E1695" i="12"/>
  <c r="E1696" i="12"/>
  <c r="E1697" i="12"/>
  <c r="E1698" i="12"/>
  <c r="E1699" i="12"/>
  <c r="E1700" i="12"/>
  <c r="E1701" i="12"/>
  <c r="E1702" i="12"/>
  <c r="E1703" i="12"/>
  <c r="E1704" i="12"/>
  <c r="E1705" i="12"/>
  <c r="E1706" i="12"/>
  <c r="E1707" i="12"/>
  <c r="E1708" i="12"/>
  <c r="E1709" i="12"/>
  <c r="E1710" i="12"/>
  <c r="E1711" i="12"/>
  <c r="E1712" i="12"/>
  <c r="E1713" i="12"/>
  <c r="E1714" i="12"/>
  <c r="E1715" i="12"/>
  <c r="E1716" i="12"/>
  <c r="E1717" i="12"/>
  <c r="E1718" i="12"/>
  <c r="E1719" i="12"/>
  <c r="E1720" i="12"/>
  <c r="E1721" i="12"/>
  <c r="E1722" i="12"/>
  <c r="E1723" i="12"/>
  <c r="E1724" i="12"/>
  <c r="E1725" i="12"/>
  <c r="E1726" i="12"/>
  <c r="E1727" i="12"/>
  <c r="E1728" i="12"/>
  <c r="E1729" i="12"/>
  <c r="E1730" i="12"/>
  <c r="E1731" i="12"/>
  <c r="E1732" i="12"/>
  <c r="E1733" i="12"/>
  <c r="E1734" i="12"/>
  <c r="E1735" i="12"/>
  <c r="E1736" i="12"/>
  <c r="E1737" i="12"/>
  <c r="E1738" i="12"/>
  <c r="E1739" i="12"/>
  <c r="E1740" i="12"/>
  <c r="E1741" i="12"/>
  <c r="E1742" i="12"/>
  <c r="E1743" i="12"/>
  <c r="E1744" i="12"/>
  <c r="E1745" i="12"/>
  <c r="E1746" i="12"/>
  <c r="E1747" i="12"/>
  <c r="E1748" i="12"/>
  <c r="E1749" i="12"/>
  <c r="E1750" i="12"/>
  <c r="E1751" i="12"/>
  <c r="E1752" i="12"/>
  <c r="E1753" i="12"/>
  <c r="E1754" i="12"/>
  <c r="E1755" i="12"/>
  <c r="E1756" i="12"/>
  <c r="E1757" i="12"/>
  <c r="E1758" i="12"/>
  <c r="E1759" i="12"/>
  <c r="E1760" i="12"/>
  <c r="E1761" i="12"/>
  <c r="E1762" i="12"/>
  <c r="E1763" i="12"/>
  <c r="E1764" i="12"/>
  <c r="E1765" i="12"/>
  <c r="E1766" i="12"/>
  <c r="E1767" i="12"/>
  <c r="E1768" i="12"/>
  <c r="E1769" i="12"/>
  <c r="E1770" i="12"/>
  <c r="E1771" i="12"/>
  <c r="E1772" i="12"/>
  <c r="E1773" i="12"/>
  <c r="E1774" i="12"/>
  <c r="E1775" i="12"/>
  <c r="E1776" i="12"/>
  <c r="E1777" i="12"/>
  <c r="E1778" i="12"/>
  <c r="E1779" i="12"/>
  <c r="E1780" i="12"/>
  <c r="E1781" i="12"/>
  <c r="E1782" i="12"/>
  <c r="E1783" i="12"/>
  <c r="E1784" i="12"/>
  <c r="E1785" i="12"/>
  <c r="E1786" i="12"/>
  <c r="E1787" i="12"/>
  <c r="E1788" i="12"/>
  <c r="E1789" i="12"/>
  <c r="E1790" i="12"/>
  <c r="E1791" i="12"/>
  <c r="E1792" i="12"/>
  <c r="E1793" i="12"/>
  <c r="E1794" i="12"/>
  <c r="E1795" i="12"/>
  <c r="E1796" i="12"/>
  <c r="E1797" i="12"/>
  <c r="E1798" i="12"/>
  <c r="E1799" i="12"/>
  <c r="E1800" i="12"/>
  <c r="E1801" i="12"/>
  <c r="E1802" i="12"/>
  <c r="E1803" i="12"/>
  <c r="E1804" i="12"/>
  <c r="E1805" i="12"/>
  <c r="E1806" i="12"/>
  <c r="E1807" i="12"/>
  <c r="E1808" i="12"/>
  <c r="E1809" i="12"/>
  <c r="E1810" i="12"/>
  <c r="E1811" i="12"/>
  <c r="E1812" i="12"/>
  <c r="E1813" i="12"/>
  <c r="E1814" i="12"/>
  <c r="E1815" i="12"/>
  <c r="E1816" i="12"/>
  <c r="E1817" i="12"/>
  <c r="E1818" i="12"/>
  <c r="E1819" i="12"/>
  <c r="E1820" i="12"/>
  <c r="E1821" i="12"/>
  <c r="E1822" i="12"/>
  <c r="E1823" i="12"/>
  <c r="E1824" i="12"/>
  <c r="E1825" i="12"/>
  <c r="E1826" i="12"/>
  <c r="E1827" i="12"/>
  <c r="E1828" i="12"/>
  <c r="E1829" i="12"/>
  <c r="E1830" i="12"/>
  <c r="E1831" i="12"/>
  <c r="E1832" i="12"/>
  <c r="E1833" i="12"/>
  <c r="E1834" i="12"/>
  <c r="E1835" i="12"/>
  <c r="E1836" i="12"/>
  <c r="E1837" i="12"/>
  <c r="E1838" i="12"/>
  <c r="E1839" i="12"/>
  <c r="E1840" i="12"/>
  <c r="E1841" i="12"/>
  <c r="E1842" i="12"/>
  <c r="E1843" i="12"/>
  <c r="E1844" i="12"/>
  <c r="E1845" i="12"/>
  <c r="E1846" i="12"/>
  <c r="E1847" i="12"/>
  <c r="E1848" i="12"/>
  <c r="E1849" i="12"/>
  <c r="E1850" i="12"/>
  <c r="E1851" i="12"/>
  <c r="E1852" i="12"/>
  <c r="E1853" i="12"/>
  <c r="E1854" i="12"/>
  <c r="E1855" i="12"/>
  <c r="E1856" i="12"/>
  <c r="E1857" i="12"/>
  <c r="E1858" i="12"/>
  <c r="E1859" i="12"/>
  <c r="E1860" i="12"/>
  <c r="E1861" i="12"/>
  <c r="E1862" i="12"/>
  <c r="E1863" i="12"/>
  <c r="E1864" i="12"/>
  <c r="E1865" i="12"/>
  <c r="E1866" i="12"/>
  <c r="E1867" i="12"/>
  <c r="E1868" i="12"/>
  <c r="E1869" i="12"/>
  <c r="E1870" i="12"/>
  <c r="E1871" i="12"/>
  <c r="E1872" i="12"/>
  <c r="E1873" i="12"/>
  <c r="E1874" i="12"/>
  <c r="E1875" i="12"/>
  <c r="E1876" i="12"/>
  <c r="E1877" i="12"/>
  <c r="E1878" i="12"/>
  <c r="E1879" i="12"/>
  <c r="E1880" i="12"/>
  <c r="E1881" i="12"/>
  <c r="E1882" i="12"/>
  <c r="E1883" i="12"/>
  <c r="E1884" i="12"/>
  <c r="E1885" i="12"/>
  <c r="E1886" i="12"/>
  <c r="E1887" i="12"/>
  <c r="E1888" i="12"/>
  <c r="E1889" i="12"/>
  <c r="E1890" i="12"/>
  <c r="E1891" i="12"/>
  <c r="E1892" i="12"/>
  <c r="E1893" i="12"/>
  <c r="E1894" i="12"/>
  <c r="E1895" i="12"/>
  <c r="E1896" i="12"/>
  <c r="E1897" i="12"/>
  <c r="E1898" i="12"/>
  <c r="E1899" i="12"/>
  <c r="E1900" i="12"/>
  <c r="E1901" i="12"/>
  <c r="E1902" i="12"/>
  <c r="E1903" i="12"/>
  <c r="E1904" i="12"/>
  <c r="E1905" i="12"/>
  <c r="E1906" i="12"/>
  <c r="E1907" i="12"/>
  <c r="E1908" i="12"/>
  <c r="E1909" i="12"/>
  <c r="E1910" i="12"/>
  <c r="E1911" i="12"/>
  <c r="E1912" i="12"/>
  <c r="E1913" i="12"/>
  <c r="E1914" i="12"/>
  <c r="E1915" i="12"/>
  <c r="E1916" i="12"/>
  <c r="E1917" i="12"/>
  <c r="E1918" i="12"/>
  <c r="E1919" i="12"/>
  <c r="E1920" i="12"/>
  <c r="E1921" i="12"/>
  <c r="E1922" i="12"/>
  <c r="E1923" i="12"/>
  <c r="E1924" i="12"/>
  <c r="E1925" i="12"/>
  <c r="E1926" i="12"/>
  <c r="E1927" i="12"/>
  <c r="E1928" i="12"/>
  <c r="E1929" i="12"/>
  <c r="E1930" i="12"/>
  <c r="E1931" i="12"/>
  <c r="E1932" i="12"/>
  <c r="E1933" i="12"/>
  <c r="E1934" i="12"/>
  <c r="E1935" i="12"/>
  <c r="E1936" i="12"/>
  <c r="E1937" i="12"/>
  <c r="E1938" i="12"/>
  <c r="E1939" i="12"/>
  <c r="E1940" i="12"/>
  <c r="E1941" i="12"/>
  <c r="E1942" i="12"/>
  <c r="E1943" i="12"/>
  <c r="E1944" i="12"/>
  <c r="E1945" i="12"/>
  <c r="E1946" i="12"/>
  <c r="E1947" i="12"/>
  <c r="E1948" i="12"/>
  <c r="E1949" i="12"/>
  <c r="E1950" i="12"/>
  <c r="E1951" i="12"/>
  <c r="E1952" i="12"/>
  <c r="E1953" i="12"/>
  <c r="E1954" i="12"/>
  <c r="E1955" i="12"/>
  <c r="E1956" i="12"/>
  <c r="E1957" i="12"/>
  <c r="E1958" i="12"/>
  <c r="E1959" i="12"/>
  <c r="E1960" i="12"/>
  <c r="E1961" i="12"/>
  <c r="E1962" i="12"/>
  <c r="E1963" i="12"/>
  <c r="E1964" i="12"/>
  <c r="E1965" i="12"/>
  <c r="E1966" i="12"/>
  <c r="E1967" i="12"/>
  <c r="E1968" i="12"/>
  <c r="E1969" i="12"/>
  <c r="E1970" i="12"/>
  <c r="E1971" i="12"/>
  <c r="E1972" i="12"/>
  <c r="E1973" i="12"/>
  <c r="E1974" i="12"/>
  <c r="E1975" i="12"/>
  <c r="E1976" i="12"/>
  <c r="E1977" i="12"/>
  <c r="E1978" i="12"/>
  <c r="E1979" i="12"/>
  <c r="E1980" i="12"/>
  <c r="E1981" i="12"/>
  <c r="E1982" i="12"/>
  <c r="E1983" i="12"/>
  <c r="E1984" i="12"/>
  <c r="E1985" i="12"/>
  <c r="E1986" i="12"/>
  <c r="E1987" i="12"/>
  <c r="E1988" i="12"/>
  <c r="E1989" i="12"/>
  <c r="E1990" i="12"/>
  <c r="E1991" i="12"/>
  <c r="E1992" i="12"/>
  <c r="E1993" i="12"/>
  <c r="E1994" i="12"/>
  <c r="E1995" i="12"/>
  <c r="E1996" i="12"/>
  <c r="E1997" i="12"/>
  <c r="E1998" i="12"/>
  <c r="E1999" i="12"/>
  <c r="E2000" i="12"/>
  <c r="E2001" i="12"/>
  <c r="E2002" i="12"/>
  <c r="E2003" i="12"/>
  <c r="E2004" i="12"/>
  <c r="E2005" i="12"/>
  <c r="E2006" i="12"/>
  <c r="E2007" i="12"/>
  <c r="E2008" i="12"/>
  <c r="E2009" i="12"/>
  <c r="E2010" i="12"/>
  <c r="E2011" i="12"/>
  <c r="E2012" i="12"/>
  <c r="E2013" i="12"/>
  <c r="E2014" i="12"/>
  <c r="E2015" i="12"/>
  <c r="E2016" i="12"/>
  <c r="E2017" i="12"/>
  <c r="E2018" i="12"/>
  <c r="E2019" i="12"/>
  <c r="E2020" i="12"/>
  <c r="E2021" i="12"/>
  <c r="E2022" i="12"/>
  <c r="E2023" i="12"/>
  <c r="E2024" i="12"/>
  <c r="E2025" i="12"/>
  <c r="E2026" i="12"/>
  <c r="E2027" i="12"/>
  <c r="E2028" i="12"/>
  <c r="E2029" i="12"/>
  <c r="E2030" i="12"/>
  <c r="E2031" i="12"/>
  <c r="E2032" i="12"/>
  <c r="E2033" i="12"/>
  <c r="E2034" i="12"/>
  <c r="E2035" i="12"/>
  <c r="E2036" i="12"/>
  <c r="E2037" i="12"/>
  <c r="E2038" i="12"/>
  <c r="E2039" i="12"/>
  <c r="E2040" i="12"/>
  <c r="E2041" i="12"/>
  <c r="E2042" i="12"/>
  <c r="E2043" i="12"/>
  <c r="E2044" i="12"/>
  <c r="E2045" i="12"/>
  <c r="E2046" i="12"/>
  <c r="E2047" i="12"/>
  <c r="E2048" i="12"/>
  <c r="E2049" i="12"/>
  <c r="E2050" i="12"/>
  <c r="E2051" i="12"/>
  <c r="E2052" i="12"/>
  <c r="E2053" i="12"/>
  <c r="E2054" i="12"/>
  <c r="E2055" i="12"/>
  <c r="E2056" i="12"/>
  <c r="E2057" i="12"/>
  <c r="E2058" i="12"/>
  <c r="E2059" i="12"/>
  <c r="E2060" i="12"/>
  <c r="E2061" i="12"/>
  <c r="E2062" i="12"/>
  <c r="E2063" i="12"/>
  <c r="E2064" i="12"/>
  <c r="E2065" i="12"/>
  <c r="E2066" i="12"/>
  <c r="E2067" i="12"/>
  <c r="E2068" i="12"/>
  <c r="E2069" i="12"/>
  <c r="E2070" i="12"/>
  <c r="E2071" i="12"/>
  <c r="E2072" i="12"/>
  <c r="E2073" i="12"/>
  <c r="E2074" i="12"/>
  <c r="E2075" i="12"/>
  <c r="E2076" i="12"/>
  <c r="E2077" i="12"/>
  <c r="E2078" i="12"/>
  <c r="E2079" i="12"/>
  <c r="E2080" i="12"/>
  <c r="E2081" i="12"/>
  <c r="E2082" i="12"/>
  <c r="E2083" i="12"/>
  <c r="E2084" i="12"/>
  <c r="E2085" i="12"/>
  <c r="E2086" i="12"/>
  <c r="E2087" i="12"/>
  <c r="E2088" i="12"/>
  <c r="E2089" i="12"/>
  <c r="E2090" i="12"/>
  <c r="E2091" i="12"/>
  <c r="E2092" i="12"/>
  <c r="E2093" i="12"/>
  <c r="E2094" i="12"/>
  <c r="E2095" i="12"/>
  <c r="E2096" i="12"/>
  <c r="E2097" i="12"/>
  <c r="E2098" i="12"/>
  <c r="E2099" i="12"/>
  <c r="E2100" i="12"/>
  <c r="E2101" i="12"/>
  <c r="E2102" i="12"/>
  <c r="E2103" i="12"/>
  <c r="E2104" i="12"/>
  <c r="E2105" i="12"/>
  <c r="E2106" i="12"/>
  <c r="E2107" i="12"/>
  <c r="E2108" i="12"/>
  <c r="E2109" i="12"/>
  <c r="E2110" i="12"/>
  <c r="E2111" i="12"/>
  <c r="E2112" i="12"/>
  <c r="E2113" i="12"/>
  <c r="E2114" i="12"/>
  <c r="E2115" i="12"/>
  <c r="E2116" i="12"/>
  <c r="E2117" i="12"/>
  <c r="E2118" i="12"/>
  <c r="E2119" i="12"/>
  <c r="E2120" i="12"/>
  <c r="E2121" i="12"/>
  <c r="E2122" i="12"/>
  <c r="E2123" i="12"/>
  <c r="E2124" i="12"/>
  <c r="E2125" i="12"/>
  <c r="E2126" i="12"/>
  <c r="E2127" i="12"/>
  <c r="E2128" i="12"/>
  <c r="E2129" i="12"/>
  <c r="E2130" i="12"/>
  <c r="E2131" i="12"/>
  <c r="E2132" i="12"/>
  <c r="E2133" i="12"/>
  <c r="E2134" i="12"/>
  <c r="E2135" i="12"/>
  <c r="E2136" i="12"/>
  <c r="E2137" i="12"/>
  <c r="E2138" i="12"/>
  <c r="E2139" i="12"/>
  <c r="E2140" i="12"/>
  <c r="E2141" i="12"/>
  <c r="E2142" i="12"/>
  <c r="E2143" i="12"/>
  <c r="E2144" i="12"/>
  <c r="E2145" i="12"/>
  <c r="E2146" i="12"/>
  <c r="E2147" i="12"/>
  <c r="E2148" i="12"/>
  <c r="E2149" i="12"/>
  <c r="E2150" i="12"/>
  <c r="E2151" i="12"/>
  <c r="E2152" i="12"/>
  <c r="E2153" i="12"/>
  <c r="E2154" i="12"/>
  <c r="E2155" i="12"/>
  <c r="E2156" i="12"/>
  <c r="E2157" i="12"/>
  <c r="E2158" i="12"/>
  <c r="E2159" i="12"/>
  <c r="E2160" i="12"/>
  <c r="E2161" i="12"/>
  <c r="E2162" i="12"/>
  <c r="E2163" i="12"/>
  <c r="E2164" i="12"/>
  <c r="E2165" i="12"/>
  <c r="E2166" i="12"/>
  <c r="E2167" i="12"/>
  <c r="E2168" i="12"/>
  <c r="E2169" i="12"/>
  <c r="E2170" i="12"/>
  <c r="E2171" i="12"/>
  <c r="E2172" i="12"/>
  <c r="E2173" i="12"/>
  <c r="E2174" i="12"/>
  <c r="E2175" i="12"/>
  <c r="E2176" i="12"/>
  <c r="E2177" i="12"/>
  <c r="E2178" i="12"/>
  <c r="E2179" i="12"/>
  <c r="E2180" i="12"/>
  <c r="E2181" i="12"/>
  <c r="E2182" i="12"/>
  <c r="E2183" i="12"/>
  <c r="E2184" i="12"/>
  <c r="E2185" i="12"/>
  <c r="E2186" i="12"/>
  <c r="E2187" i="12"/>
  <c r="E2188" i="12"/>
  <c r="E2189" i="12"/>
  <c r="E2190" i="12"/>
  <c r="E2191" i="12"/>
  <c r="E2192" i="12"/>
  <c r="E2193" i="12"/>
  <c r="E2194" i="12"/>
  <c r="E2195" i="12"/>
  <c r="E2196" i="12"/>
  <c r="E2197" i="12"/>
  <c r="E2198" i="12"/>
  <c r="E2199" i="12"/>
  <c r="E2200" i="12"/>
  <c r="E2201" i="12"/>
  <c r="E2202" i="12"/>
  <c r="E2203" i="12"/>
  <c r="E2204" i="12"/>
  <c r="E2205" i="12"/>
  <c r="E2206" i="12"/>
  <c r="E2207" i="12"/>
  <c r="E2208" i="12"/>
  <c r="E2209" i="12"/>
  <c r="E2210" i="12"/>
  <c r="E2211" i="12"/>
  <c r="E2212" i="12"/>
  <c r="E2213" i="12"/>
  <c r="E2214" i="12"/>
  <c r="E2215" i="12"/>
  <c r="E2216" i="12"/>
  <c r="E2217" i="12"/>
  <c r="E2218" i="12"/>
  <c r="E2219" i="12"/>
  <c r="E2220" i="12"/>
  <c r="E2221" i="12"/>
  <c r="E2222" i="12"/>
  <c r="E2223" i="12"/>
  <c r="E2224" i="12"/>
  <c r="E2225" i="12"/>
  <c r="E2226" i="12"/>
  <c r="E2227" i="12"/>
  <c r="E2228" i="12"/>
  <c r="E2229" i="12"/>
  <c r="E2230" i="12"/>
  <c r="E2231" i="12"/>
  <c r="E2232" i="12"/>
  <c r="E2233" i="12"/>
  <c r="E2234" i="12"/>
  <c r="E2235" i="12"/>
  <c r="E2236" i="12"/>
  <c r="E2237" i="12"/>
  <c r="E2238" i="12"/>
  <c r="E2239" i="12"/>
  <c r="E2240" i="12"/>
  <c r="E2241" i="12"/>
  <c r="E2242" i="12"/>
  <c r="E2243" i="12"/>
  <c r="E2244" i="12"/>
  <c r="E2245" i="12"/>
  <c r="E2246" i="12"/>
  <c r="E2247" i="12"/>
  <c r="E2248" i="12"/>
  <c r="E2249" i="12"/>
  <c r="E2250" i="12"/>
  <c r="E2251" i="12"/>
  <c r="E2252" i="12"/>
  <c r="E2253" i="12"/>
  <c r="E2254" i="12"/>
  <c r="E2255" i="12"/>
  <c r="E2256" i="12"/>
  <c r="E2257" i="12"/>
  <c r="E2258" i="12"/>
  <c r="E2259" i="12"/>
  <c r="E2260" i="12"/>
  <c r="E2261" i="12"/>
  <c r="E2262" i="12"/>
  <c r="E2263" i="12"/>
  <c r="E2264" i="12"/>
  <c r="E2265" i="12"/>
  <c r="E2266" i="12"/>
  <c r="E2267" i="12"/>
  <c r="E2268" i="12"/>
  <c r="E2269" i="12"/>
  <c r="E2270" i="12"/>
  <c r="E2271" i="12"/>
  <c r="E2272" i="12"/>
  <c r="E2273" i="12"/>
  <c r="E2274" i="12"/>
  <c r="E2275" i="12"/>
  <c r="E2276" i="12"/>
  <c r="E2277" i="12"/>
  <c r="E2278" i="12"/>
  <c r="E2279" i="12"/>
  <c r="E2280" i="12"/>
  <c r="E2281" i="12"/>
  <c r="E2282" i="12"/>
  <c r="E2283" i="12"/>
  <c r="E2284" i="12"/>
  <c r="E2285" i="12"/>
  <c r="E2286" i="12"/>
  <c r="E2287" i="12"/>
  <c r="E2288" i="12"/>
  <c r="E2289" i="12"/>
  <c r="E2290" i="12"/>
  <c r="E2291" i="12"/>
  <c r="E2292" i="12"/>
  <c r="E2293" i="12"/>
  <c r="E2294" i="12"/>
  <c r="E2295" i="12"/>
  <c r="E2296" i="12"/>
  <c r="E2297" i="12"/>
  <c r="E2298" i="12"/>
  <c r="E2299" i="12"/>
  <c r="E2300" i="12"/>
  <c r="E2301" i="12"/>
  <c r="E2302" i="12"/>
  <c r="E2303" i="12"/>
  <c r="E2304" i="12"/>
  <c r="E2305" i="12"/>
  <c r="E2306" i="12"/>
  <c r="E2307" i="12"/>
  <c r="E2308" i="12"/>
  <c r="E2309" i="12"/>
  <c r="E2310" i="12"/>
  <c r="E2311" i="12"/>
  <c r="E2312" i="12"/>
  <c r="E2313" i="12"/>
  <c r="E2314" i="12"/>
  <c r="E2315" i="12"/>
  <c r="E2316" i="12"/>
  <c r="E2317" i="12"/>
  <c r="E2318" i="12"/>
  <c r="E2319" i="12"/>
  <c r="E2320" i="12"/>
  <c r="E2321" i="12"/>
  <c r="E2322" i="12"/>
  <c r="E2323" i="12"/>
  <c r="E2324" i="12"/>
  <c r="E2325" i="12"/>
  <c r="E2326" i="12"/>
  <c r="E2327" i="12"/>
  <c r="E2328" i="12"/>
  <c r="E2329" i="12"/>
  <c r="E2330" i="12"/>
  <c r="E2331" i="12"/>
  <c r="E2332" i="12"/>
  <c r="E2333" i="12"/>
  <c r="E2334" i="12"/>
  <c r="E2335" i="12"/>
  <c r="E2336" i="12"/>
  <c r="E2337" i="12"/>
  <c r="E2338" i="12"/>
  <c r="E2339" i="12"/>
  <c r="E2340" i="12"/>
  <c r="E2341" i="12"/>
  <c r="E2342" i="12"/>
  <c r="E2343" i="12"/>
  <c r="E2344" i="12"/>
  <c r="E2345" i="12"/>
  <c r="E2346" i="12"/>
  <c r="E2347" i="12"/>
  <c r="E2348" i="12"/>
  <c r="E2349" i="12"/>
  <c r="E2350" i="12"/>
  <c r="E2351" i="12"/>
  <c r="E2352" i="12"/>
  <c r="E2353" i="12"/>
  <c r="E2354" i="12"/>
  <c r="E2355" i="12"/>
  <c r="E2356" i="12"/>
  <c r="E2357" i="12"/>
  <c r="E2358" i="12"/>
  <c r="E2359" i="12"/>
  <c r="E2360" i="12"/>
  <c r="E2361" i="12"/>
  <c r="E2362" i="12"/>
  <c r="E2363" i="12"/>
  <c r="E2364" i="12"/>
  <c r="E2365" i="12"/>
  <c r="E2366" i="12"/>
  <c r="E2367" i="12"/>
  <c r="E2368" i="12"/>
  <c r="E2369" i="12"/>
  <c r="E2370" i="12"/>
  <c r="E2371" i="12"/>
  <c r="E2372" i="12"/>
  <c r="E2373" i="12"/>
  <c r="E2374" i="12"/>
  <c r="E2375" i="12"/>
  <c r="E2376" i="12"/>
  <c r="E2377" i="12"/>
  <c r="E2378" i="12"/>
  <c r="E2379" i="12"/>
  <c r="E2380" i="12"/>
  <c r="E2381" i="12"/>
  <c r="E2382" i="12"/>
  <c r="E2383" i="12"/>
  <c r="E2384" i="12"/>
  <c r="E2385" i="12"/>
  <c r="E2386" i="12"/>
  <c r="E2387" i="12"/>
  <c r="E2388" i="12"/>
  <c r="E2389" i="12"/>
  <c r="E2390" i="12"/>
  <c r="E2391" i="12"/>
  <c r="E2392" i="12"/>
  <c r="E2393" i="12"/>
  <c r="E2394" i="12"/>
  <c r="E2395" i="12"/>
  <c r="E2396" i="12"/>
  <c r="E2397" i="12"/>
  <c r="E2398" i="12"/>
  <c r="E2399" i="12"/>
  <c r="E2400" i="12"/>
  <c r="E2401" i="12"/>
  <c r="E2402" i="12"/>
  <c r="E2403" i="12"/>
  <c r="E2404" i="12"/>
  <c r="E2405" i="12"/>
  <c r="E2406" i="12"/>
  <c r="E2407" i="12"/>
  <c r="E2408" i="12"/>
  <c r="E2409" i="12"/>
  <c r="E2410" i="12"/>
  <c r="E2411" i="12"/>
  <c r="E2412" i="12"/>
  <c r="E2413" i="12"/>
  <c r="E2414" i="12"/>
  <c r="E2415" i="12"/>
  <c r="E2416" i="12"/>
  <c r="E2417" i="12"/>
  <c r="E2418" i="12"/>
  <c r="E2419" i="12"/>
  <c r="E2420" i="12"/>
  <c r="E2421" i="12"/>
  <c r="E2422" i="12"/>
  <c r="E2423" i="12"/>
  <c r="E2424" i="12"/>
  <c r="E2425" i="12"/>
  <c r="E2426" i="12"/>
  <c r="E2427" i="12"/>
  <c r="E2428" i="12"/>
  <c r="E2429" i="12"/>
  <c r="E2430" i="12"/>
  <c r="E2431" i="12"/>
  <c r="E2432" i="12"/>
  <c r="E2433" i="12"/>
  <c r="E2434" i="12"/>
  <c r="E2435" i="12"/>
  <c r="E2436" i="12"/>
  <c r="E2437" i="12"/>
  <c r="E2438" i="12"/>
  <c r="E2439" i="12"/>
  <c r="E2440" i="12"/>
  <c r="E2441" i="12"/>
  <c r="E2442" i="12"/>
  <c r="E2443" i="12"/>
  <c r="E2444" i="12"/>
  <c r="E2445" i="12"/>
  <c r="E2446" i="12"/>
  <c r="E2447" i="12"/>
  <c r="E2448" i="12"/>
  <c r="E2449" i="12"/>
  <c r="E2450" i="12"/>
  <c r="E2451" i="12"/>
  <c r="E2452" i="12"/>
  <c r="E2453" i="12"/>
  <c r="E2454" i="12"/>
  <c r="E2455" i="12"/>
  <c r="E2456" i="12"/>
  <c r="E2457" i="12"/>
  <c r="E2458" i="12"/>
  <c r="E2459" i="12"/>
  <c r="E2460" i="12"/>
  <c r="E2461" i="12"/>
  <c r="E2462" i="12"/>
  <c r="E2463" i="12"/>
  <c r="E2464" i="12"/>
  <c r="E2465" i="12"/>
  <c r="E2466" i="12"/>
  <c r="E2467" i="12"/>
  <c r="E2468" i="12"/>
  <c r="E2469" i="12"/>
  <c r="E2470" i="12"/>
  <c r="E2471" i="12"/>
  <c r="E2472" i="12"/>
  <c r="E2473" i="12"/>
  <c r="E2474" i="12"/>
  <c r="E2475" i="12"/>
  <c r="E2476" i="12"/>
  <c r="E2477" i="12"/>
  <c r="E2478" i="12"/>
  <c r="E2479" i="12"/>
  <c r="E2480" i="12"/>
  <c r="E2481" i="12"/>
  <c r="E2482" i="12"/>
  <c r="E2483" i="12"/>
  <c r="E2484" i="12"/>
  <c r="E2485" i="12"/>
  <c r="E2486" i="12"/>
  <c r="E2487" i="12"/>
  <c r="E2488" i="12"/>
  <c r="E2489" i="12"/>
  <c r="E2490" i="12"/>
  <c r="E2491" i="12"/>
  <c r="E2492" i="12"/>
  <c r="E2493" i="12"/>
  <c r="E2494" i="12"/>
  <c r="E2495" i="12"/>
  <c r="E2496" i="12"/>
  <c r="E2497" i="12"/>
  <c r="E2498" i="12"/>
  <c r="E2499" i="12"/>
  <c r="E2500" i="12"/>
  <c r="E2501" i="12"/>
  <c r="E2502" i="12"/>
  <c r="E2503" i="12"/>
  <c r="E2504" i="12"/>
  <c r="E2505" i="12"/>
  <c r="E2506" i="12"/>
  <c r="E2507" i="12"/>
  <c r="E2508" i="12"/>
  <c r="E2509" i="12"/>
  <c r="E2510" i="12"/>
  <c r="E2511" i="12"/>
  <c r="E2512" i="12"/>
  <c r="E2513" i="12"/>
  <c r="E2514" i="12"/>
  <c r="E2515" i="12"/>
  <c r="E2516" i="12"/>
  <c r="E2517" i="12"/>
  <c r="E2518" i="12"/>
  <c r="E2519" i="12"/>
  <c r="E2520" i="12"/>
  <c r="E2521" i="12"/>
  <c r="E2522" i="12"/>
  <c r="E2523" i="12"/>
  <c r="E2524" i="12"/>
  <c r="E2525" i="12"/>
  <c r="E2526" i="12"/>
  <c r="E2527" i="12"/>
  <c r="E2528" i="12"/>
  <c r="E2529" i="12"/>
  <c r="E2530" i="12"/>
  <c r="E2531" i="12"/>
  <c r="E2532" i="12"/>
  <c r="E2533" i="12"/>
  <c r="E2534" i="12"/>
  <c r="E2535" i="12"/>
  <c r="E2536" i="12"/>
  <c r="E2537" i="12"/>
  <c r="E2538" i="12"/>
  <c r="E2539" i="12"/>
  <c r="E2540" i="12"/>
  <c r="E2541" i="12"/>
  <c r="E2542" i="12"/>
  <c r="E2543" i="12"/>
  <c r="E2544" i="12"/>
  <c r="E2545" i="12"/>
  <c r="E2546" i="12"/>
  <c r="E2547" i="12"/>
  <c r="E2548" i="12"/>
  <c r="E2549" i="12"/>
  <c r="E2550" i="12"/>
  <c r="E2551" i="12"/>
  <c r="E2552" i="12"/>
  <c r="E2553" i="12"/>
  <c r="E2554" i="12"/>
  <c r="E2555" i="12"/>
  <c r="E2556" i="12"/>
  <c r="E2557" i="12"/>
  <c r="E2558" i="12"/>
  <c r="E2559" i="12"/>
  <c r="E2560" i="12"/>
  <c r="E2561" i="12"/>
  <c r="E2562" i="12"/>
  <c r="E2563" i="12"/>
  <c r="E2564" i="12"/>
  <c r="E2565" i="12"/>
  <c r="E2566" i="12"/>
  <c r="E2567" i="12"/>
  <c r="E2568" i="12"/>
  <c r="E2569" i="12"/>
  <c r="E2570" i="12"/>
  <c r="E2571" i="12"/>
  <c r="E2572" i="12"/>
  <c r="E2573" i="12"/>
  <c r="E2574" i="12"/>
  <c r="E2575" i="12"/>
  <c r="E2576" i="12"/>
  <c r="E2577" i="12"/>
  <c r="E2578" i="12"/>
  <c r="E2579" i="12"/>
  <c r="E2580" i="12"/>
  <c r="E2581" i="12"/>
  <c r="E2582" i="12"/>
  <c r="E2583" i="12"/>
  <c r="E2584" i="12"/>
  <c r="E2585" i="12"/>
  <c r="E2586" i="12"/>
  <c r="E2587" i="12"/>
  <c r="E2588" i="12"/>
  <c r="E2589" i="12"/>
  <c r="E2590" i="12"/>
  <c r="E2591" i="12"/>
  <c r="E2592" i="12"/>
  <c r="E2593" i="12"/>
  <c r="E2594" i="12"/>
  <c r="E2595" i="12"/>
  <c r="E2596" i="12"/>
  <c r="E2597" i="12"/>
  <c r="E2598" i="12"/>
  <c r="E2599" i="12"/>
  <c r="E2600" i="12"/>
  <c r="E2601" i="12"/>
  <c r="E2602" i="12"/>
  <c r="E2603" i="12"/>
  <c r="E2604" i="12"/>
  <c r="E2605" i="12"/>
  <c r="E2606" i="12"/>
  <c r="E2607" i="12"/>
  <c r="E2608" i="12"/>
  <c r="E2609" i="12"/>
  <c r="E2610" i="12"/>
  <c r="E2611" i="12"/>
  <c r="E2612" i="12"/>
  <c r="E2613" i="12"/>
  <c r="E2614" i="12"/>
  <c r="E2615" i="12"/>
  <c r="E2616" i="12"/>
  <c r="E2617" i="12"/>
  <c r="E2618" i="12"/>
  <c r="E2619" i="12"/>
  <c r="E2620" i="12"/>
  <c r="E2621" i="12"/>
  <c r="E2622" i="12"/>
  <c r="E2623" i="12"/>
  <c r="E2624" i="12"/>
  <c r="E2625" i="12"/>
  <c r="E2626" i="12"/>
  <c r="E2627" i="12"/>
  <c r="E2628" i="12"/>
  <c r="E2629" i="12"/>
  <c r="E2630" i="12"/>
  <c r="E2631" i="12"/>
  <c r="E2632" i="12"/>
  <c r="E2633" i="12"/>
  <c r="E2634" i="12"/>
  <c r="E2635" i="12"/>
  <c r="E2636" i="12"/>
  <c r="E2637" i="12"/>
  <c r="E2638" i="12"/>
  <c r="E2639" i="12"/>
  <c r="E2640" i="12"/>
  <c r="E2641" i="12"/>
  <c r="E2642" i="12"/>
  <c r="E2643" i="12"/>
  <c r="E2644" i="12"/>
  <c r="E2645" i="12"/>
  <c r="E2646" i="12"/>
  <c r="E2647" i="12"/>
  <c r="E2648" i="12"/>
  <c r="E2649" i="12"/>
  <c r="E2650" i="12"/>
  <c r="E2651" i="12"/>
  <c r="E2652" i="12"/>
  <c r="E2653" i="12"/>
  <c r="E2654" i="12"/>
  <c r="E2655" i="12"/>
  <c r="E2656" i="12"/>
  <c r="E2657" i="12"/>
  <c r="E2658" i="12"/>
  <c r="E2659" i="12"/>
  <c r="E2660" i="12"/>
  <c r="E2661" i="12"/>
  <c r="E2662" i="12"/>
  <c r="E2663" i="12"/>
  <c r="E2664" i="12"/>
  <c r="E2665" i="12"/>
  <c r="E2666" i="12"/>
  <c r="E2667" i="12"/>
  <c r="E2668" i="12"/>
  <c r="E2669" i="12"/>
  <c r="E2670" i="12"/>
  <c r="E2671" i="12"/>
  <c r="E2672" i="12"/>
  <c r="E2673" i="12"/>
  <c r="E2674" i="12"/>
  <c r="E2675" i="12"/>
  <c r="E2676" i="12"/>
  <c r="E2677" i="12"/>
  <c r="E2678" i="12"/>
  <c r="E2679" i="12"/>
  <c r="E2680" i="12"/>
  <c r="E2681" i="12"/>
  <c r="E2682" i="12"/>
  <c r="E2683" i="12"/>
  <c r="E2684" i="12"/>
  <c r="E2685" i="12"/>
  <c r="E2686" i="12"/>
  <c r="E2687" i="12"/>
  <c r="E2688" i="12"/>
  <c r="E2689" i="12"/>
  <c r="E2690" i="12"/>
  <c r="E2691" i="12"/>
  <c r="E2692" i="12"/>
  <c r="E2693" i="12"/>
  <c r="E2694" i="12"/>
  <c r="E2695" i="12"/>
  <c r="E2696" i="12"/>
  <c r="E2697" i="12"/>
  <c r="E2698" i="12"/>
  <c r="E2699" i="12"/>
  <c r="E2700" i="12"/>
  <c r="E2701" i="12"/>
  <c r="E2702" i="12"/>
  <c r="E2703" i="12"/>
  <c r="E2704" i="12"/>
  <c r="E2705" i="12"/>
  <c r="E2706" i="12"/>
  <c r="E2707" i="12"/>
  <c r="E2708" i="12"/>
  <c r="E2709" i="12"/>
  <c r="E2710" i="12"/>
  <c r="E2711" i="12"/>
  <c r="E2712" i="12"/>
  <c r="E2713" i="12"/>
  <c r="E2714" i="12"/>
  <c r="E2715" i="12"/>
  <c r="E2716" i="12"/>
  <c r="E2717" i="12"/>
  <c r="E2718" i="12"/>
  <c r="E2719" i="12"/>
  <c r="E2720" i="12"/>
  <c r="E2721" i="12"/>
  <c r="E2722" i="12"/>
  <c r="E2723" i="12"/>
  <c r="E2724" i="12"/>
  <c r="E2725" i="12"/>
  <c r="E2726" i="12"/>
  <c r="E2727" i="12"/>
  <c r="E2728" i="12"/>
  <c r="E2729" i="12"/>
  <c r="E2730" i="12"/>
  <c r="E2731" i="12"/>
  <c r="E2732" i="12"/>
  <c r="E2733" i="12"/>
  <c r="E2734" i="12"/>
  <c r="E2735" i="12"/>
  <c r="E2736" i="12"/>
  <c r="E2737" i="12"/>
  <c r="E2738" i="12"/>
  <c r="E2739" i="12"/>
  <c r="E2740" i="12"/>
  <c r="E2741" i="12"/>
  <c r="E2742" i="12"/>
  <c r="E2743" i="12"/>
  <c r="E2744" i="12"/>
  <c r="E2745" i="12"/>
  <c r="E2746" i="12"/>
  <c r="E2747" i="12"/>
  <c r="E2748" i="12"/>
  <c r="E2749" i="12"/>
  <c r="E2750" i="12"/>
  <c r="E2751" i="12"/>
  <c r="E2752" i="12"/>
  <c r="E2753" i="12"/>
  <c r="E2754" i="12"/>
  <c r="E2755" i="12"/>
  <c r="E2756" i="12"/>
  <c r="E2757" i="12"/>
  <c r="E2758" i="12"/>
  <c r="E2759" i="12"/>
  <c r="E2760" i="12"/>
  <c r="E2761" i="12"/>
  <c r="E2762" i="12"/>
  <c r="E2763" i="12"/>
  <c r="E2764" i="12"/>
  <c r="E2765" i="12"/>
  <c r="E2766" i="12"/>
  <c r="E2767" i="12"/>
  <c r="E2768" i="12"/>
  <c r="E2769" i="12"/>
  <c r="E2770" i="12"/>
  <c r="E2771" i="12"/>
  <c r="E2772" i="12"/>
  <c r="E2773" i="12"/>
  <c r="E2774" i="12"/>
  <c r="E2775" i="12"/>
  <c r="E2776" i="12"/>
  <c r="E2777" i="12"/>
  <c r="E2778" i="12"/>
  <c r="E2779" i="12"/>
  <c r="E2780" i="12"/>
  <c r="E2781" i="12"/>
  <c r="E2782" i="12"/>
  <c r="E2783" i="12"/>
  <c r="E2784" i="12"/>
  <c r="E2785" i="12"/>
  <c r="E2786" i="12"/>
  <c r="E2787" i="12"/>
  <c r="E2788" i="12"/>
  <c r="E2789" i="12"/>
  <c r="E2790" i="12"/>
  <c r="E2791" i="12"/>
  <c r="E2792" i="12"/>
  <c r="E2793" i="12"/>
  <c r="E2794" i="12"/>
  <c r="E2795" i="12"/>
  <c r="E2796" i="12"/>
  <c r="E2797" i="12"/>
  <c r="E2798" i="12"/>
  <c r="E2799" i="12"/>
  <c r="E2800" i="12"/>
  <c r="E2801" i="12"/>
  <c r="E2802" i="12"/>
  <c r="E2803" i="12"/>
  <c r="E2804" i="12"/>
  <c r="E2805" i="12"/>
  <c r="E2806" i="12"/>
  <c r="E2807" i="12"/>
  <c r="E2808" i="12"/>
  <c r="E2809" i="12"/>
  <c r="E2810" i="12"/>
  <c r="E2811" i="12"/>
  <c r="E2812" i="12"/>
  <c r="E2813" i="12"/>
  <c r="E2814" i="12"/>
  <c r="E2815" i="12"/>
  <c r="E2816" i="12"/>
  <c r="E2817" i="12"/>
  <c r="E2818" i="12"/>
  <c r="E2819" i="12"/>
  <c r="E2820" i="12"/>
  <c r="E2821" i="12"/>
  <c r="E2822" i="12"/>
  <c r="E2823" i="12"/>
  <c r="E2824" i="12"/>
  <c r="E2825" i="12"/>
  <c r="E2826" i="12"/>
  <c r="E2827" i="12"/>
  <c r="E2828" i="12"/>
  <c r="E2829" i="12"/>
  <c r="E2830" i="12"/>
  <c r="E2831" i="12"/>
  <c r="E2832" i="12"/>
  <c r="E2833" i="12"/>
  <c r="E2834" i="12"/>
  <c r="E2835" i="12"/>
  <c r="E2836" i="12"/>
  <c r="E2837" i="12"/>
  <c r="E2838" i="12"/>
  <c r="E2839" i="12"/>
  <c r="E2840" i="12"/>
  <c r="E2841" i="12"/>
  <c r="E2842" i="12"/>
  <c r="E2843" i="12"/>
  <c r="E2844" i="12"/>
  <c r="E2845" i="12"/>
  <c r="E2846" i="12"/>
  <c r="E2847" i="12"/>
  <c r="E2848" i="12"/>
  <c r="E2849" i="12"/>
  <c r="E2850" i="12"/>
  <c r="E2851" i="12"/>
  <c r="E2852" i="12"/>
  <c r="E2853" i="12"/>
  <c r="E2854" i="12"/>
  <c r="E2855" i="12"/>
  <c r="E2856" i="12"/>
  <c r="E2857" i="12"/>
  <c r="E2858" i="12"/>
  <c r="E2859" i="12"/>
  <c r="E2860" i="12"/>
  <c r="E2861" i="12"/>
  <c r="E2862" i="12"/>
  <c r="E2863" i="12"/>
  <c r="E2864" i="12"/>
  <c r="E2865" i="12"/>
  <c r="E2866" i="12"/>
  <c r="E2867" i="12"/>
  <c r="E2868" i="12"/>
  <c r="E2869" i="12"/>
  <c r="E2870" i="12"/>
  <c r="E2871" i="12"/>
  <c r="E2872" i="12"/>
  <c r="E2873" i="12"/>
  <c r="E2874" i="12"/>
  <c r="E2875" i="12"/>
  <c r="E2876" i="12"/>
  <c r="E2877" i="12"/>
  <c r="E2878" i="12"/>
  <c r="E2879" i="12"/>
  <c r="E2880" i="12"/>
  <c r="E2881" i="12"/>
  <c r="E2882" i="12"/>
  <c r="E2883" i="12"/>
  <c r="E2884" i="12"/>
  <c r="E2885" i="12"/>
  <c r="E2886" i="12"/>
  <c r="E2887" i="12"/>
  <c r="E2888" i="12"/>
  <c r="E2889" i="12"/>
  <c r="E2890" i="12"/>
  <c r="E2891" i="12"/>
  <c r="E2892" i="12"/>
  <c r="E2893" i="12"/>
  <c r="E2894" i="12"/>
  <c r="E2895" i="12"/>
  <c r="E2896" i="12"/>
  <c r="E2897" i="12"/>
  <c r="E2898" i="12"/>
  <c r="E2899" i="12"/>
  <c r="E2900" i="12"/>
  <c r="E2901" i="12"/>
  <c r="E2902" i="12"/>
  <c r="E2903" i="12"/>
  <c r="E2904" i="12"/>
  <c r="E2905" i="12"/>
  <c r="E2906" i="12"/>
  <c r="E2907" i="12"/>
  <c r="E2908" i="12"/>
  <c r="E2909" i="12"/>
  <c r="E2910" i="12"/>
  <c r="E2911" i="12"/>
  <c r="E2912" i="12"/>
  <c r="E2913" i="12"/>
  <c r="E2914" i="12"/>
  <c r="E2915" i="12"/>
  <c r="E2916" i="12"/>
  <c r="E2917" i="12"/>
  <c r="E2918" i="12"/>
  <c r="E2919" i="12"/>
  <c r="E2920" i="12"/>
  <c r="E2921" i="12"/>
  <c r="E2922" i="12"/>
  <c r="E2923" i="12"/>
  <c r="E2924" i="12"/>
  <c r="E2925" i="12"/>
  <c r="E2926" i="12"/>
  <c r="E2927" i="12"/>
  <c r="E2928" i="12"/>
  <c r="E2929" i="12"/>
  <c r="E2930" i="12"/>
  <c r="E2931" i="12"/>
  <c r="E2932" i="12"/>
  <c r="E2933" i="12"/>
  <c r="E2934" i="12"/>
  <c r="E2935" i="12"/>
  <c r="E2936" i="12"/>
  <c r="E2937" i="12"/>
  <c r="E2938" i="12"/>
  <c r="E2939" i="12"/>
  <c r="E2940" i="12"/>
  <c r="E2941" i="12"/>
  <c r="E2942" i="12"/>
  <c r="E2943" i="12"/>
  <c r="E2944" i="12"/>
  <c r="E2945" i="12"/>
  <c r="E2946" i="12"/>
  <c r="E2947" i="12"/>
  <c r="E2948" i="12"/>
  <c r="E2949" i="12"/>
  <c r="E2950" i="12"/>
  <c r="E2951" i="12"/>
  <c r="E2952" i="12"/>
  <c r="E2953" i="12"/>
  <c r="E2954" i="12"/>
  <c r="E2955" i="12"/>
  <c r="E2956" i="12"/>
  <c r="E2957" i="12"/>
  <c r="E2958" i="12"/>
  <c r="E2959" i="12"/>
  <c r="E2960" i="12"/>
  <c r="E2961" i="12"/>
  <c r="E2962" i="12"/>
  <c r="E2963" i="12"/>
  <c r="E2964" i="12"/>
  <c r="E2965" i="12"/>
  <c r="E2966" i="12"/>
  <c r="E2967" i="12"/>
  <c r="E2968" i="12"/>
  <c r="E2969" i="12"/>
  <c r="E2970" i="12"/>
  <c r="E2971" i="12"/>
  <c r="E2972" i="12"/>
  <c r="E2973" i="12"/>
  <c r="E2974" i="12"/>
  <c r="E2975" i="12"/>
  <c r="E2976" i="12"/>
  <c r="E2977" i="12"/>
  <c r="E2978" i="12"/>
  <c r="E2979" i="12"/>
  <c r="E2980" i="12"/>
  <c r="E2981" i="12"/>
  <c r="E2982" i="12"/>
  <c r="E2983" i="12"/>
  <c r="E2984" i="12"/>
  <c r="E2985" i="12"/>
  <c r="E2986" i="12"/>
  <c r="E2987" i="12"/>
  <c r="E2988" i="12"/>
  <c r="E2989" i="12"/>
  <c r="E2990" i="12"/>
  <c r="E2991" i="12"/>
  <c r="E2992" i="12"/>
  <c r="E2993" i="12"/>
  <c r="E2994" i="12"/>
  <c r="E2995" i="12"/>
  <c r="E2996" i="12"/>
  <c r="E2997" i="12"/>
  <c r="E2998" i="12"/>
  <c r="E2999" i="12"/>
  <c r="E3000" i="12"/>
  <c r="E3001" i="12"/>
  <c r="E3002" i="12"/>
  <c r="E3003" i="12"/>
  <c r="E3004" i="12"/>
  <c r="E3005" i="12"/>
  <c r="E3006" i="12"/>
  <c r="E3007" i="12"/>
  <c r="E3008" i="12"/>
  <c r="E3009" i="12"/>
  <c r="E3010" i="12"/>
  <c r="E3011" i="12"/>
  <c r="E3012" i="12"/>
  <c r="E3013" i="12"/>
  <c r="E3014" i="12"/>
  <c r="E3015" i="12"/>
  <c r="E3016" i="12"/>
  <c r="E3017" i="12"/>
  <c r="E3018" i="12"/>
  <c r="E3019" i="12"/>
  <c r="E3020" i="12"/>
  <c r="E3021" i="12"/>
  <c r="E3022" i="12"/>
  <c r="E3023" i="12"/>
  <c r="E3024" i="12"/>
  <c r="E3025" i="12"/>
  <c r="E3026" i="12"/>
  <c r="E3027" i="12"/>
  <c r="E3028" i="12"/>
  <c r="E3029" i="12"/>
  <c r="E3030" i="12"/>
  <c r="E3031" i="12"/>
  <c r="E3032" i="12"/>
  <c r="E3033" i="12"/>
  <c r="E3034" i="12"/>
  <c r="E3035" i="12"/>
  <c r="E3036" i="12"/>
  <c r="E3037" i="12"/>
  <c r="E3038" i="12"/>
  <c r="E3039" i="12"/>
  <c r="E3040" i="12"/>
  <c r="E3041" i="12"/>
  <c r="E3042" i="12"/>
  <c r="E3043" i="12"/>
  <c r="E3044" i="12"/>
  <c r="E3045" i="12"/>
  <c r="E3046" i="12"/>
  <c r="E3047" i="12"/>
  <c r="E3048" i="12"/>
  <c r="E3049" i="12"/>
  <c r="E3050" i="12"/>
  <c r="E3051" i="12"/>
  <c r="E3052" i="12"/>
  <c r="E3053" i="12"/>
  <c r="E3054" i="12"/>
  <c r="E3055" i="12"/>
  <c r="E3056" i="12"/>
  <c r="E3057" i="12"/>
  <c r="E3058" i="12"/>
  <c r="E3059" i="12"/>
  <c r="E3060" i="12"/>
  <c r="E3061" i="12"/>
  <c r="E3062" i="12"/>
  <c r="E3063" i="12"/>
  <c r="E3064" i="12"/>
  <c r="E3065" i="12"/>
  <c r="E3066" i="12"/>
  <c r="E3067" i="12"/>
  <c r="E3068" i="12"/>
  <c r="E3069" i="12"/>
  <c r="E3070" i="12"/>
  <c r="E3071" i="12"/>
  <c r="E3072" i="12"/>
  <c r="E3073" i="12"/>
  <c r="E3074" i="12"/>
  <c r="E3075" i="12"/>
  <c r="E3076" i="12"/>
  <c r="E3077" i="12"/>
  <c r="E3078" i="12"/>
  <c r="E3079" i="12"/>
  <c r="E3080" i="12"/>
  <c r="E3081" i="12"/>
  <c r="E3082" i="12"/>
  <c r="E3083" i="12"/>
  <c r="E3084" i="12"/>
  <c r="E3085" i="12"/>
  <c r="E3086" i="12"/>
  <c r="E3087" i="12"/>
  <c r="E3088" i="12"/>
  <c r="E3089" i="12"/>
  <c r="E3090" i="12"/>
  <c r="E3091" i="12"/>
  <c r="E3092" i="12"/>
  <c r="E3093" i="12"/>
  <c r="E3094" i="12"/>
  <c r="E3095" i="12"/>
  <c r="E3096" i="12"/>
  <c r="E3097" i="12"/>
  <c r="E3098" i="12"/>
  <c r="E3099" i="12"/>
  <c r="E3100" i="12"/>
  <c r="E3101" i="12"/>
  <c r="E3102" i="12"/>
  <c r="E3103" i="12"/>
  <c r="E3104" i="12"/>
  <c r="E3105" i="12"/>
  <c r="E3106" i="12"/>
  <c r="E3107" i="12"/>
  <c r="E3108" i="12"/>
  <c r="E3109" i="12"/>
  <c r="E3110" i="12"/>
  <c r="E3111" i="12"/>
  <c r="E3112" i="12"/>
  <c r="E3113" i="12"/>
  <c r="E3114" i="12"/>
  <c r="E3115" i="12"/>
  <c r="E3116" i="12"/>
  <c r="E3117" i="12"/>
  <c r="E3118" i="12"/>
  <c r="E3119" i="12"/>
  <c r="E3120" i="12"/>
  <c r="E3121" i="12"/>
  <c r="E3122" i="12"/>
  <c r="E3123" i="12"/>
  <c r="E3124" i="12"/>
  <c r="E3125" i="12"/>
  <c r="E3126" i="12"/>
  <c r="E3127" i="12"/>
  <c r="E3128" i="12"/>
  <c r="E3129" i="12"/>
  <c r="E3130" i="12"/>
  <c r="E3131" i="12"/>
  <c r="E3132" i="12"/>
  <c r="E3133" i="12"/>
  <c r="E3134" i="12"/>
  <c r="E3135" i="12"/>
  <c r="E3136" i="12"/>
  <c r="E3137" i="12"/>
  <c r="E3138" i="12"/>
  <c r="E3139" i="12"/>
  <c r="E3140" i="12"/>
  <c r="E3141" i="12"/>
  <c r="E3142" i="12"/>
  <c r="E3143" i="12"/>
  <c r="E3144" i="12"/>
  <c r="E3145" i="12"/>
  <c r="E3146" i="12"/>
  <c r="E3147" i="12"/>
  <c r="E3148" i="12"/>
  <c r="E3149" i="12"/>
  <c r="E3150" i="12"/>
  <c r="E3151" i="12"/>
  <c r="E3152" i="12"/>
  <c r="E3153" i="12"/>
  <c r="E3154" i="12"/>
  <c r="E3155" i="12"/>
  <c r="E3156" i="12"/>
  <c r="E3157" i="12"/>
  <c r="E3158" i="12"/>
  <c r="E3159" i="12"/>
  <c r="E3160" i="12"/>
  <c r="E3161" i="12"/>
  <c r="E3162" i="12"/>
  <c r="E3163" i="12"/>
  <c r="E3164" i="12"/>
  <c r="E3165" i="12"/>
  <c r="E3166" i="12"/>
  <c r="E3167" i="12"/>
  <c r="E3168" i="12"/>
  <c r="E3169" i="12"/>
  <c r="E3170" i="12"/>
  <c r="E3171" i="12"/>
  <c r="E3172" i="12"/>
  <c r="E3173" i="12"/>
  <c r="E3174" i="12"/>
  <c r="E3175" i="12"/>
  <c r="E3176" i="12"/>
  <c r="E3177" i="12"/>
  <c r="E3178" i="12"/>
  <c r="E3179" i="12"/>
  <c r="E3180" i="12"/>
  <c r="E3181" i="12"/>
  <c r="E3182" i="12"/>
  <c r="E3183" i="12"/>
  <c r="E3184" i="12"/>
  <c r="E3185" i="12"/>
  <c r="E3186" i="12"/>
  <c r="E3187" i="12"/>
  <c r="E3188" i="12"/>
  <c r="E3189" i="12"/>
  <c r="E3190" i="12"/>
  <c r="E3191" i="12"/>
  <c r="E3192" i="12"/>
  <c r="E3193" i="12"/>
  <c r="E3194" i="12"/>
  <c r="E3195" i="12"/>
  <c r="E3196" i="12"/>
  <c r="E3197" i="12"/>
  <c r="E3198" i="12"/>
  <c r="E3199" i="12"/>
  <c r="E3200" i="12"/>
  <c r="E3201" i="12"/>
  <c r="E3202" i="12"/>
  <c r="E3203" i="12"/>
  <c r="E3204" i="12"/>
  <c r="E3205" i="12"/>
  <c r="E3206" i="12"/>
  <c r="E3207" i="12"/>
  <c r="E3208" i="12"/>
  <c r="E3209" i="12"/>
  <c r="E3210" i="12"/>
  <c r="E3211" i="12"/>
  <c r="E3212" i="12"/>
  <c r="E3213" i="12"/>
  <c r="E3214" i="12"/>
  <c r="E3215" i="12"/>
  <c r="E3216" i="12"/>
  <c r="E3217" i="12"/>
  <c r="E3218" i="12"/>
  <c r="E3219" i="12"/>
  <c r="E3220" i="12"/>
  <c r="E3221" i="12"/>
  <c r="E3222" i="12"/>
  <c r="E3223" i="12"/>
  <c r="E3224" i="12"/>
  <c r="E3225" i="12"/>
  <c r="E3226" i="12"/>
  <c r="E3227" i="12"/>
  <c r="E3228" i="12"/>
  <c r="E3229" i="12"/>
  <c r="E3230" i="12"/>
  <c r="E3231" i="12"/>
  <c r="E3232" i="12"/>
  <c r="E3233" i="12"/>
  <c r="E3234" i="12"/>
  <c r="E3235" i="12"/>
  <c r="E3236" i="12"/>
  <c r="E3237" i="12"/>
  <c r="E3238" i="12"/>
  <c r="E3239" i="12"/>
  <c r="E3240" i="12"/>
  <c r="E3241" i="12"/>
  <c r="E3242" i="12"/>
  <c r="E3243" i="12"/>
  <c r="E3244" i="12"/>
  <c r="E3245" i="12"/>
  <c r="E3246" i="12"/>
  <c r="E3247" i="12"/>
  <c r="E3248" i="12"/>
  <c r="E3249" i="12"/>
  <c r="E3250" i="12"/>
  <c r="E3251" i="12"/>
  <c r="E3252" i="12"/>
  <c r="E3253" i="12"/>
  <c r="E3254" i="12"/>
  <c r="E3255" i="12"/>
  <c r="E3256" i="12"/>
  <c r="E3257" i="12"/>
  <c r="E3258" i="12"/>
  <c r="E3259" i="12"/>
  <c r="E3260" i="12"/>
  <c r="E3261" i="12"/>
  <c r="E3262" i="12"/>
  <c r="E3263" i="12"/>
  <c r="E3264" i="12"/>
  <c r="E3265" i="12"/>
  <c r="E3266" i="12"/>
  <c r="E3267" i="12"/>
  <c r="E3268" i="12"/>
  <c r="E3269" i="12"/>
  <c r="E3270" i="12"/>
  <c r="E3271" i="12"/>
  <c r="E3272" i="12"/>
  <c r="E3273" i="12"/>
  <c r="E3274" i="12"/>
  <c r="E3275" i="12"/>
  <c r="E3276" i="12"/>
  <c r="E3277" i="12"/>
  <c r="E3278" i="12"/>
  <c r="E3279" i="12"/>
  <c r="E3280" i="12"/>
  <c r="E3281" i="12"/>
  <c r="E3282" i="12"/>
  <c r="E3283" i="12"/>
  <c r="E3284" i="12"/>
  <c r="E3285" i="12"/>
  <c r="E3286" i="12"/>
  <c r="E3287" i="12"/>
  <c r="E3288" i="12"/>
  <c r="E3289" i="12"/>
  <c r="E3290" i="12"/>
  <c r="E3291" i="12"/>
  <c r="E3292" i="12"/>
  <c r="E3293" i="12"/>
  <c r="E3294" i="12"/>
  <c r="E3295" i="12"/>
  <c r="E3296" i="12"/>
  <c r="E3297" i="12"/>
  <c r="E3298" i="12"/>
  <c r="E3299" i="12"/>
  <c r="E3300" i="12"/>
  <c r="E3301" i="12"/>
  <c r="E3302" i="12"/>
  <c r="E3303" i="12"/>
  <c r="E3304" i="12"/>
  <c r="E3305" i="12"/>
  <c r="E3306" i="12"/>
  <c r="E3307" i="12"/>
  <c r="E3308" i="12"/>
  <c r="E3309" i="12"/>
  <c r="E3310" i="12"/>
  <c r="E3311" i="12"/>
  <c r="E3312" i="12"/>
  <c r="E3313" i="12"/>
  <c r="E3314" i="12"/>
  <c r="E3315" i="12"/>
  <c r="E3316" i="12"/>
  <c r="E3317" i="12"/>
  <c r="E3318" i="12"/>
  <c r="E3319" i="12"/>
  <c r="E3320" i="12"/>
  <c r="E3321" i="12"/>
  <c r="E3322" i="12"/>
  <c r="E3323" i="12"/>
  <c r="E3324" i="12"/>
  <c r="E3325" i="12"/>
  <c r="E3326" i="12"/>
  <c r="E3327" i="12"/>
  <c r="E3328" i="12"/>
  <c r="E3329" i="12"/>
  <c r="E3330" i="12"/>
  <c r="E3331" i="12"/>
  <c r="E3332" i="12"/>
  <c r="E3333" i="12"/>
  <c r="E3334" i="12"/>
  <c r="E3335" i="12"/>
  <c r="E3336" i="12"/>
  <c r="E3337" i="12"/>
  <c r="E3338" i="12"/>
  <c r="E3339" i="12"/>
  <c r="E3340" i="12"/>
  <c r="E3341" i="12"/>
  <c r="E3342" i="12"/>
  <c r="E3343" i="12"/>
  <c r="E3344" i="12"/>
  <c r="E3345" i="12"/>
  <c r="E3346" i="12"/>
  <c r="E3347" i="12"/>
  <c r="E3348" i="12"/>
  <c r="E3349" i="12"/>
  <c r="E3350" i="12"/>
  <c r="E3351" i="12"/>
  <c r="E3352" i="12"/>
  <c r="E3353" i="12"/>
  <c r="E3354" i="12"/>
  <c r="E3355" i="12"/>
  <c r="E3356" i="12"/>
  <c r="E3357" i="12"/>
  <c r="E3358" i="12"/>
  <c r="E3359" i="12"/>
  <c r="E3360" i="12"/>
  <c r="E3361" i="12"/>
  <c r="E3362" i="12"/>
  <c r="E3363" i="12"/>
  <c r="E3364" i="12"/>
  <c r="E3365" i="12"/>
  <c r="E3366" i="12"/>
  <c r="E3367" i="12"/>
  <c r="E3368" i="12"/>
  <c r="E3369" i="12"/>
  <c r="E3370" i="12"/>
  <c r="E3371" i="12"/>
  <c r="E3372" i="12"/>
  <c r="E3373" i="12"/>
  <c r="E3374" i="12"/>
  <c r="E3375" i="12"/>
  <c r="E3376" i="12"/>
  <c r="E3377" i="12"/>
  <c r="E3378" i="12"/>
  <c r="E3379" i="12"/>
  <c r="E3380" i="12"/>
  <c r="E3381" i="12"/>
  <c r="E3382" i="12"/>
  <c r="E3383" i="12"/>
  <c r="E3384" i="12"/>
  <c r="E3385" i="12"/>
  <c r="E3386" i="12"/>
  <c r="E3387" i="12"/>
  <c r="E3388" i="12"/>
  <c r="E3389" i="12"/>
  <c r="E3390" i="12"/>
  <c r="E3391" i="12"/>
  <c r="E3392" i="12"/>
  <c r="E3393" i="12"/>
  <c r="E3394" i="12"/>
  <c r="E3395" i="12"/>
  <c r="E3396" i="12"/>
  <c r="E3397" i="12"/>
  <c r="E3398" i="12"/>
  <c r="E3399" i="12"/>
  <c r="E3400" i="12"/>
  <c r="E3401" i="12"/>
  <c r="E3402" i="12"/>
  <c r="E3403" i="12"/>
  <c r="E3404" i="12"/>
  <c r="E3405" i="12"/>
  <c r="E3406" i="12"/>
  <c r="E3407" i="12"/>
  <c r="E3408" i="12"/>
  <c r="E3409" i="12"/>
  <c r="E3410" i="12"/>
  <c r="E3411" i="12"/>
  <c r="E3412" i="12"/>
  <c r="E3413" i="12"/>
  <c r="E3414" i="12"/>
  <c r="E3415" i="12"/>
  <c r="E3416" i="12"/>
  <c r="E3417" i="12"/>
  <c r="E3418" i="12"/>
  <c r="E3419" i="12"/>
  <c r="E3420" i="12"/>
  <c r="E3421" i="12"/>
  <c r="E3422" i="12"/>
  <c r="E3423" i="12"/>
  <c r="E3424" i="12"/>
  <c r="E3425" i="12"/>
  <c r="E3426" i="12"/>
  <c r="E3427" i="12"/>
  <c r="E3428" i="12"/>
  <c r="E3429" i="12"/>
  <c r="E3430" i="12"/>
  <c r="E3431" i="12"/>
  <c r="E3432" i="12"/>
  <c r="E3433" i="12"/>
  <c r="E3434" i="12"/>
  <c r="E3435" i="12"/>
  <c r="E3436" i="12"/>
  <c r="E3437" i="12"/>
  <c r="E3438" i="12"/>
  <c r="E3439" i="12"/>
  <c r="E3440" i="12"/>
  <c r="E3441" i="12"/>
  <c r="E3442" i="12"/>
  <c r="E3443" i="12"/>
  <c r="E3444" i="12"/>
  <c r="E3445" i="12"/>
  <c r="E3446" i="12"/>
  <c r="E3447" i="12"/>
  <c r="E3448" i="12"/>
  <c r="E3449" i="12"/>
  <c r="E3450" i="12"/>
  <c r="E3451" i="12"/>
  <c r="E3452" i="12"/>
  <c r="E3453" i="12"/>
  <c r="E3454" i="12"/>
  <c r="E3455" i="12"/>
  <c r="E3456" i="12"/>
  <c r="E3457" i="12"/>
  <c r="E3458" i="12"/>
  <c r="E3459" i="12"/>
  <c r="E3460" i="12"/>
  <c r="E3461" i="12"/>
  <c r="E3462" i="12"/>
  <c r="E3463" i="12"/>
  <c r="E3464" i="12"/>
  <c r="E3465" i="12"/>
  <c r="E3466" i="12"/>
  <c r="E3467" i="12"/>
  <c r="E3468" i="12"/>
  <c r="E3469" i="12"/>
  <c r="E3470" i="12"/>
  <c r="E3471" i="12"/>
  <c r="E3472" i="12"/>
  <c r="E3473" i="12"/>
  <c r="E3474" i="12"/>
  <c r="E3475" i="12"/>
  <c r="E3476" i="12"/>
  <c r="E3477" i="12"/>
  <c r="E3478" i="12"/>
  <c r="E3479" i="12"/>
  <c r="E3480" i="12"/>
  <c r="E3481" i="12"/>
  <c r="E3482" i="12"/>
  <c r="E3483" i="12"/>
  <c r="E3484" i="12"/>
  <c r="E3485" i="12"/>
  <c r="E3486" i="12"/>
  <c r="E3487" i="12"/>
  <c r="E3488" i="12"/>
  <c r="E3489" i="12"/>
  <c r="E3490" i="12"/>
  <c r="E3491" i="12"/>
  <c r="E3492" i="12"/>
  <c r="E3493" i="12"/>
  <c r="E3494" i="12"/>
  <c r="E3495" i="12"/>
  <c r="E3496" i="12"/>
  <c r="E3497" i="12"/>
  <c r="E3498" i="12"/>
  <c r="E3499" i="12"/>
  <c r="E3500" i="12"/>
  <c r="E3501" i="12"/>
  <c r="E3502" i="12"/>
  <c r="E3503" i="12"/>
  <c r="E3504" i="12"/>
  <c r="E3505" i="12"/>
  <c r="E3506" i="12"/>
  <c r="E3507" i="12"/>
  <c r="E3508" i="12"/>
  <c r="E3509" i="12"/>
  <c r="E3510" i="12"/>
  <c r="E3511" i="12"/>
  <c r="E3512" i="12"/>
  <c r="E3513" i="12"/>
  <c r="E3514" i="12"/>
  <c r="E3515" i="12"/>
  <c r="E3516" i="12"/>
  <c r="E3517" i="12"/>
  <c r="E3518" i="12"/>
  <c r="E3519" i="12"/>
  <c r="E3520" i="12"/>
  <c r="E3521" i="12"/>
  <c r="E3522" i="12"/>
  <c r="E3523" i="12"/>
  <c r="E3524" i="12"/>
  <c r="E3525" i="12"/>
  <c r="E3526" i="12"/>
  <c r="E3527" i="12"/>
  <c r="E3528" i="12"/>
  <c r="E3529" i="12"/>
  <c r="E3530" i="12"/>
  <c r="E3531" i="12"/>
  <c r="E3532" i="12"/>
  <c r="E3533" i="12"/>
  <c r="E3534" i="12"/>
  <c r="E3535" i="12"/>
  <c r="E3536" i="12"/>
  <c r="E3537" i="12"/>
  <c r="E3538" i="12"/>
  <c r="E3539" i="12"/>
  <c r="E3540" i="12"/>
  <c r="E3541" i="12"/>
  <c r="E3542" i="12"/>
  <c r="E3543" i="12"/>
  <c r="E3544" i="12"/>
  <c r="E3545" i="12"/>
  <c r="E3546" i="12"/>
  <c r="E3547" i="12"/>
  <c r="E3548" i="12"/>
  <c r="E3549" i="12"/>
  <c r="E3550" i="12"/>
  <c r="E3551" i="12"/>
  <c r="E3552" i="12"/>
  <c r="E3553" i="12"/>
  <c r="E3554" i="12"/>
  <c r="E3555" i="12"/>
  <c r="E3556" i="12"/>
  <c r="E3557" i="12"/>
  <c r="E3558" i="12"/>
  <c r="E3559" i="12"/>
  <c r="E3560" i="12"/>
  <c r="E3561" i="12"/>
  <c r="E3562" i="12"/>
  <c r="E3563" i="12"/>
  <c r="E3564" i="12"/>
  <c r="E3565" i="12"/>
  <c r="E3566" i="12"/>
  <c r="E3567" i="12"/>
  <c r="E3568" i="12"/>
  <c r="E3569" i="12"/>
  <c r="E3570" i="12"/>
  <c r="E3571" i="12"/>
  <c r="E3572" i="12"/>
  <c r="E3573" i="12"/>
  <c r="E3574" i="12"/>
  <c r="E3575" i="12"/>
  <c r="E3576" i="12"/>
  <c r="E3577" i="12"/>
  <c r="E3578" i="12"/>
  <c r="E3579" i="12"/>
  <c r="E3580" i="12"/>
  <c r="E3581" i="12"/>
  <c r="E3582" i="12"/>
  <c r="E3583" i="12"/>
  <c r="E3584" i="12"/>
  <c r="E3585" i="12"/>
  <c r="E3586" i="12"/>
  <c r="E3587" i="12"/>
  <c r="E3588" i="12"/>
  <c r="E3589" i="12"/>
  <c r="E3590" i="12"/>
  <c r="E3591" i="12"/>
  <c r="E3592" i="12"/>
  <c r="E3593" i="12"/>
  <c r="E3594" i="12"/>
  <c r="E3595" i="12"/>
  <c r="E3596" i="12"/>
  <c r="E3597" i="12"/>
  <c r="E3598" i="12"/>
  <c r="E3599" i="12"/>
  <c r="E3600" i="12"/>
  <c r="E3601" i="12"/>
  <c r="E3602" i="12"/>
  <c r="E3603" i="12"/>
  <c r="E3604" i="12"/>
  <c r="E3605" i="12"/>
  <c r="E3606" i="12"/>
  <c r="E3607" i="12"/>
  <c r="E3608" i="12"/>
  <c r="E3609" i="12"/>
  <c r="E3610" i="12"/>
  <c r="E3611" i="12"/>
  <c r="E3612" i="12"/>
  <c r="E3613" i="12"/>
  <c r="E3614" i="12"/>
  <c r="E3615" i="12"/>
  <c r="E3616" i="12"/>
  <c r="E3617" i="12"/>
  <c r="E3618" i="12"/>
  <c r="E3619" i="12"/>
  <c r="E3620" i="12"/>
  <c r="E3621" i="12"/>
  <c r="E3622" i="12"/>
  <c r="E3623" i="12"/>
  <c r="E3624" i="12"/>
  <c r="E3625" i="12"/>
  <c r="E3626" i="12"/>
  <c r="E3627" i="12"/>
  <c r="E3628" i="12"/>
  <c r="E3629" i="12"/>
  <c r="E3630" i="12"/>
  <c r="E3631" i="12"/>
  <c r="E3632" i="12"/>
  <c r="E3633" i="12"/>
  <c r="E3634" i="12"/>
  <c r="E3635" i="12"/>
  <c r="E3636" i="12"/>
  <c r="E3637" i="12"/>
  <c r="E3638" i="12"/>
  <c r="E3639" i="12"/>
  <c r="E3640" i="12"/>
  <c r="E3641" i="12"/>
  <c r="E3642" i="12"/>
  <c r="E3643" i="12"/>
  <c r="E3644" i="12"/>
  <c r="E3645" i="12"/>
  <c r="E3646" i="12"/>
  <c r="E3647" i="12"/>
  <c r="E3648" i="12"/>
  <c r="E3649" i="12"/>
  <c r="E3650" i="12"/>
  <c r="E3651" i="12"/>
  <c r="E3652" i="12"/>
  <c r="E3653" i="12"/>
  <c r="E3654" i="12"/>
  <c r="E3655" i="12"/>
  <c r="E3656" i="12"/>
  <c r="E3657" i="12"/>
  <c r="E3658" i="12"/>
  <c r="E3659" i="12"/>
  <c r="E3660" i="12"/>
  <c r="E3661" i="12"/>
  <c r="E3662" i="12"/>
  <c r="E3663" i="12"/>
  <c r="E3664" i="12"/>
  <c r="E3665" i="12"/>
  <c r="E3666" i="12"/>
  <c r="E3667" i="12"/>
  <c r="E3668" i="12"/>
  <c r="E3669" i="12"/>
  <c r="E3670" i="12"/>
  <c r="E3671" i="12"/>
  <c r="E3672" i="12"/>
  <c r="E3673" i="12"/>
  <c r="E3674" i="12"/>
  <c r="E3675" i="12"/>
  <c r="E3676" i="12"/>
  <c r="E3677" i="12"/>
  <c r="E3678" i="12"/>
  <c r="E3679" i="12"/>
  <c r="E3680" i="12"/>
  <c r="E3681" i="12"/>
  <c r="E3682" i="12"/>
  <c r="E3683" i="12"/>
  <c r="E3684" i="12"/>
  <c r="E3685" i="12"/>
  <c r="E3686" i="12"/>
  <c r="E3687" i="12"/>
  <c r="E3688" i="12"/>
  <c r="E3689" i="12"/>
  <c r="E3690" i="12"/>
  <c r="E3691" i="12"/>
  <c r="E3692" i="12"/>
  <c r="E3693" i="12"/>
  <c r="E3694" i="12"/>
  <c r="E3695" i="12"/>
  <c r="E3696" i="12"/>
  <c r="E3697" i="12"/>
  <c r="E3698" i="12"/>
  <c r="E3699" i="12"/>
  <c r="E3700" i="12"/>
  <c r="E3701" i="12"/>
  <c r="E3702" i="12"/>
  <c r="E3703" i="12"/>
  <c r="E3704" i="12"/>
  <c r="E3705" i="12"/>
  <c r="E3706" i="12"/>
  <c r="E3707" i="12"/>
  <c r="E3708" i="12"/>
  <c r="E3709" i="12"/>
  <c r="E3710" i="12"/>
  <c r="E3711" i="12"/>
  <c r="E3712" i="12"/>
  <c r="E3713" i="12"/>
  <c r="E3714" i="12"/>
  <c r="E3715" i="12"/>
  <c r="E3716" i="12"/>
  <c r="E3717" i="12"/>
  <c r="E3718" i="12"/>
  <c r="E3719" i="12"/>
  <c r="E3720" i="12"/>
  <c r="E3721" i="12"/>
  <c r="E3722" i="12"/>
  <c r="E3723" i="12"/>
  <c r="E3724" i="12"/>
  <c r="E3725" i="12"/>
  <c r="E3726" i="12"/>
  <c r="E3727" i="12"/>
  <c r="E3728" i="12"/>
  <c r="E3729" i="12"/>
  <c r="E3730" i="12"/>
  <c r="E3731" i="12"/>
  <c r="E3732" i="12"/>
  <c r="E3733" i="12"/>
  <c r="E3734" i="12"/>
  <c r="E3735" i="12"/>
  <c r="E3736" i="12"/>
  <c r="E3737" i="12"/>
  <c r="E3738" i="12"/>
  <c r="E3739" i="12"/>
  <c r="E3740" i="12"/>
  <c r="E3741" i="12"/>
  <c r="E3742" i="12"/>
  <c r="E3743" i="12"/>
  <c r="E3744" i="12"/>
  <c r="E3745" i="12"/>
  <c r="E3746" i="12"/>
  <c r="E3747" i="12"/>
  <c r="E3748" i="12"/>
  <c r="E3749" i="12"/>
  <c r="E3750" i="12"/>
  <c r="E3751" i="12"/>
  <c r="E3752" i="12"/>
  <c r="E3753" i="12"/>
  <c r="E3754" i="12"/>
  <c r="E3755" i="12"/>
  <c r="E3756" i="12"/>
  <c r="E3757" i="12"/>
  <c r="E3758" i="12"/>
  <c r="E3759" i="12"/>
  <c r="E3760" i="12"/>
  <c r="E3761" i="12"/>
  <c r="E3762" i="12"/>
  <c r="E3763" i="12"/>
  <c r="E3764" i="12"/>
  <c r="E3765" i="12"/>
  <c r="E3766" i="12"/>
  <c r="E3767" i="12"/>
  <c r="E3768" i="12"/>
  <c r="E3769" i="12"/>
  <c r="E3770" i="12"/>
  <c r="E3771" i="12"/>
  <c r="E3772" i="12"/>
  <c r="E3773" i="12"/>
  <c r="E3774" i="12"/>
  <c r="E3775" i="12"/>
  <c r="E3776" i="12"/>
  <c r="E3777" i="12"/>
  <c r="E3778" i="12"/>
  <c r="E3779" i="12"/>
  <c r="E3780" i="12"/>
  <c r="E3781" i="12"/>
  <c r="E3782" i="12"/>
  <c r="E3783" i="12"/>
  <c r="E3784" i="12"/>
  <c r="E3785" i="12"/>
  <c r="E3786" i="12"/>
  <c r="E3787" i="12"/>
  <c r="E3788" i="12"/>
  <c r="E3789" i="12"/>
  <c r="E3790" i="12"/>
  <c r="E3791" i="12"/>
  <c r="E3792" i="12"/>
  <c r="E3793" i="12"/>
  <c r="E3794" i="12"/>
  <c r="E3795" i="12"/>
  <c r="E3796" i="12"/>
  <c r="E3797" i="12"/>
  <c r="E3798" i="12"/>
  <c r="E3799" i="12"/>
  <c r="E3800" i="12"/>
  <c r="E3801" i="12"/>
  <c r="E3802" i="12"/>
  <c r="E3803" i="12"/>
  <c r="E3804" i="12"/>
  <c r="E3805" i="12"/>
  <c r="E3806" i="12"/>
  <c r="E3807" i="12"/>
  <c r="E3808" i="12"/>
  <c r="E3809" i="12"/>
  <c r="E3810" i="12"/>
  <c r="E3811" i="12"/>
  <c r="E3812" i="12"/>
  <c r="E3813" i="12"/>
  <c r="E3814" i="12"/>
  <c r="E3815" i="12"/>
  <c r="E3816" i="12"/>
  <c r="E3817" i="12"/>
  <c r="E3818" i="12"/>
  <c r="E3819" i="12"/>
  <c r="E3820" i="12"/>
  <c r="E3821" i="12"/>
  <c r="E3822" i="12"/>
  <c r="E3823" i="12"/>
  <c r="E3824" i="12"/>
  <c r="E3825" i="12"/>
  <c r="E3826" i="12"/>
  <c r="E3827" i="12"/>
  <c r="E3828" i="12"/>
  <c r="E3829" i="12"/>
  <c r="E3830" i="12"/>
  <c r="E3831" i="12"/>
  <c r="E3832" i="12"/>
  <c r="E3833" i="12"/>
  <c r="E3834" i="12"/>
  <c r="E3835" i="12"/>
  <c r="E3836" i="12"/>
  <c r="E3837" i="12"/>
  <c r="E3838" i="12"/>
  <c r="E3839" i="12"/>
  <c r="E3840" i="12"/>
  <c r="E3841" i="12"/>
  <c r="E3842" i="12"/>
  <c r="E3843" i="12"/>
  <c r="E3844" i="12"/>
  <c r="E3845" i="12"/>
  <c r="E3846" i="12"/>
  <c r="E3847" i="12"/>
  <c r="E3848" i="12"/>
  <c r="E3849" i="12"/>
  <c r="E3851" i="12"/>
  <c r="E3852" i="12"/>
  <c r="E3853" i="12"/>
  <c r="E3854" i="12"/>
  <c r="E3855" i="12"/>
  <c r="E3856" i="12"/>
  <c r="E3857" i="12"/>
  <c r="E3858" i="12"/>
  <c r="E3859" i="12"/>
  <c r="E3860" i="12"/>
  <c r="E3861" i="12"/>
  <c r="E3862" i="12"/>
  <c r="E3863" i="12"/>
  <c r="E3864" i="12"/>
  <c r="E3865" i="12"/>
  <c r="E3866" i="12"/>
  <c r="E3867" i="12"/>
  <c r="E3868" i="12"/>
  <c r="E3869" i="12"/>
  <c r="E3870" i="12"/>
  <c r="E3871" i="12"/>
  <c r="E3872" i="12"/>
  <c r="E3873" i="12"/>
  <c r="E3874" i="12"/>
  <c r="E3875" i="12"/>
  <c r="E3876" i="12"/>
  <c r="E3877" i="12"/>
  <c r="E3878" i="12"/>
  <c r="E3879" i="12"/>
  <c r="E3880" i="12"/>
  <c r="E3881" i="12"/>
  <c r="E3882" i="12"/>
  <c r="E3883" i="12"/>
  <c r="E3884" i="12"/>
  <c r="E3885" i="12"/>
  <c r="E3886" i="12"/>
  <c r="E3887" i="12"/>
  <c r="E3888" i="12"/>
  <c r="E3889" i="12"/>
  <c r="E3890" i="12"/>
  <c r="E3891" i="12"/>
  <c r="E3892" i="12"/>
  <c r="E3893" i="12"/>
  <c r="E3894" i="12"/>
  <c r="E3895" i="12"/>
  <c r="E3896" i="12"/>
  <c r="E3897" i="12"/>
  <c r="E3898" i="12"/>
  <c r="E3899" i="12"/>
  <c r="E3900" i="12"/>
  <c r="E3901" i="12"/>
  <c r="E3902" i="12"/>
  <c r="E3903" i="12"/>
  <c r="E3904" i="12"/>
  <c r="E3905" i="12"/>
  <c r="E3906" i="12"/>
  <c r="E3907" i="12"/>
  <c r="E3908" i="12"/>
  <c r="E3909" i="12"/>
  <c r="E3910" i="12"/>
  <c r="E3911" i="12"/>
  <c r="E3912" i="12"/>
  <c r="E3913" i="12"/>
  <c r="E3914" i="12"/>
  <c r="E3915" i="12"/>
  <c r="E3916" i="12"/>
  <c r="E3917" i="12"/>
  <c r="E3918" i="12"/>
  <c r="E3919" i="12"/>
  <c r="E3920" i="12"/>
  <c r="E3921" i="12"/>
  <c r="E3922" i="12"/>
  <c r="E3923" i="12"/>
  <c r="E3924" i="12"/>
  <c r="E3925" i="12"/>
  <c r="E3926" i="12"/>
  <c r="E3927" i="12"/>
  <c r="E3928" i="12"/>
  <c r="E3929" i="12"/>
  <c r="E3930" i="12"/>
  <c r="E3931" i="12"/>
  <c r="E3932" i="12"/>
  <c r="E3933" i="12"/>
  <c r="E3934" i="12"/>
  <c r="E3935" i="12"/>
  <c r="E3936" i="12"/>
  <c r="E3937" i="12"/>
  <c r="E3938" i="12"/>
  <c r="E3939" i="12"/>
  <c r="E3940" i="12"/>
  <c r="E3941" i="12"/>
  <c r="E3942" i="12"/>
  <c r="E3943" i="12"/>
  <c r="E3944" i="12"/>
  <c r="E3945" i="12"/>
  <c r="E3946" i="12"/>
  <c r="E3947" i="12"/>
  <c r="E3948" i="12"/>
  <c r="E3949" i="12"/>
  <c r="E3950" i="12"/>
  <c r="E3951" i="12"/>
  <c r="E3952" i="12"/>
  <c r="E3953" i="12"/>
  <c r="E3954" i="12"/>
  <c r="E3955" i="12"/>
  <c r="E3956" i="12"/>
  <c r="E3957" i="12"/>
  <c r="E3958" i="12"/>
  <c r="E3959" i="12"/>
  <c r="E3960" i="12"/>
  <c r="E3961" i="12"/>
  <c r="E3962" i="12"/>
  <c r="E3963" i="12"/>
  <c r="E3964" i="12"/>
  <c r="E3965" i="12"/>
  <c r="E3966" i="12"/>
  <c r="E3967" i="12"/>
  <c r="E3968" i="12"/>
  <c r="E3969" i="12"/>
  <c r="E3970" i="12"/>
  <c r="E3971" i="12"/>
  <c r="E3972" i="12"/>
  <c r="E3973" i="12"/>
  <c r="E3974" i="12"/>
  <c r="E3975" i="12"/>
  <c r="E3976" i="12"/>
  <c r="E3977" i="12"/>
  <c r="E3978" i="12"/>
  <c r="E3979" i="12"/>
  <c r="E3980" i="12"/>
  <c r="E3981" i="12"/>
  <c r="E3982" i="12"/>
  <c r="E3983" i="12"/>
  <c r="E3984" i="12"/>
  <c r="E3985" i="12"/>
  <c r="E3986" i="12"/>
  <c r="E3987" i="12"/>
  <c r="E3988" i="12"/>
  <c r="E3989" i="12"/>
  <c r="E3990" i="12"/>
  <c r="E3991" i="12"/>
  <c r="E3992" i="12"/>
  <c r="E3993" i="12"/>
  <c r="E3994" i="12"/>
  <c r="E3995" i="12"/>
  <c r="E3996" i="12"/>
  <c r="E3997" i="12"/>
  <c r="E3998" i="12"/>
  <c r="E3999" i="12"/>
  <c r="E4000" i="12"/>
  <c r="E4001" i="12"/>
  <c r="E4002" i="12"/>
  <c r="E4003" i="12"/>
  <c r="E4004" i="12"/>
  <c r="E4005" i="12"/>
  <c r="E4006" i="12"/>
  <c r="E4007" i="12"/>
  <c r="E4008" i="12"/>
  <c r="E4009" i="12"/>
  <c r="E4010" i="12"/>
  <c r="E4011" i="12"/>
  <c r="E4012" i="12"/>
  <c r="E4013" i="12"/>
  <c r="E4014" i="12"/>
  <c r="E4015" i="12"/>
  <c r="E4016" i="12"/>
  <c r="E4017" i="12"/>
  <c r="E4018" i="12"/>
  <c r="E4019" i="12"/>
  <c r="E4020" i="12"/>
  <c r="E4021" i="12"/>
  <c r="E4022" i="12"/>
  <c r="E4023" i="12"/>
  <c r="E4024" i="12"/>
  <c r="E4025" i="12"/>
  <c r="E4026" i="12"/>
  <c r="E4027" i="12"/>
  <c r="E4028" i="12"/>
  <c r="E4029" i="12"/>
  <c r="E4030" i="12"/>
  <c r="E4031" i="12"/>
  <c r="E4032" i="12"/>
  <c r="E4033" i="12"/>
  <c r="E4034" i="12"/>
  <c r="E4035" i="12"/>
  <c r="E4036" i="12"/>
  <c r="E4037" i="12"/>
  <c r="E4038" i="12"/>
  <c r="E4039" i="12"/>
  <c r="E4040" i="12"/>
  <c r="E4041" i="12"/>
  <c r="E4042" i="12"/>
  <c r="E4043" i="12"/>
  <c r="E4044" i="12"/>
  <c r="E4045" i="12"/>
  <c r="E4046" i="12"/>
  <c r="E4047" i="12"/>
  <c r="E4048" i="12"/>
  <c r="E4049" i="12"/>
  <c r="E4050" i="12"/>
  <c r="E4051" i="12"/>
  <c r="E4052" i="12"/>
  <c r="E4053" i="12"/>
  <c r="E4054" i="12"/>
  <c r="E4055" i="12"/>
  <c r="E4056" i="12"/>
  <c r="E4057" i="12"/>
  <c r="E4058" i="12"/>
  <c r="E4059" i="12"/>
  <c r="E4060" i="12"/>
  <c r="E4061" i="12"/>
  <c r="E4062" i="12"/>
  <c r="E4063" i="12"/>
  <c r="E4064" i="12"/>
  <c r="E4065" i="12"/>
  <c r="E4066" i="12"/>
  <c r="E4067" i="12"/>
  <c r="E4068" i="12"/>
  <c r="E4069" i="12"/>
  <c r="E4070" i="12"/>
  <c r="E4071" i="12"/>
  <c r="E4072" i="12"/>
  <c r="E4073" i="12"/>
  <c r="E4074" i="12"/>
  <c r="E4075" i="12"/>
  <c r="E4076" i="12"/>
  <c r="E4077" i="12"/>
  <c r="E4078" i="12"/>
  <c r="E4079" i="12"/>
  <c r="E4080" i="12"/>
  <c r="E4081" i="12"/>
  <c r="E4082" i="12"/>
  <c r="E4083" i="12"/>
  <c r="E4084" i="12"/>
  <c r="E4085" i="12"/>
  <c r="E4086" i="12"/>
  <c r="E4087" i="12"/>
  <c r="E4088" i="12"/>
  <c r="E4089" i="12"/>
  <c r="E4090" i="12"/>
  <c r="E4091" i="12"/>
  <c r="E4092" i="12"/>
  <c r="E4093" i="12"/>
  <c r="E4094" i="12"/>
  <c r="E4095" i="12"/>
  <c r="E4096" i="12"/>
  <c r="E4097" i="12"/>
  <c r="E4098" i="12"/>
  <c r="E4099" i="12"/>
  <c r="E4100" i="12"/>
  <c r="E4101" i="12"/>
  <c r="E4102" i="12"/>
  <c r="E4103" i="12"/>
  <c r="E4104" i="12"/>
  <c r="E4105" i="12"/>
  <c r="E4106" i="12"/>
  <c r="E4107" i="12"/>
  <c r="E4108" i="12"/>
  <c r="E4109" i="12"/>
  <c r="E4110" i="12"/>
  <c r="E4111" i="12"/>
  <c r="E4112" i="12"/>
  <c r="E4113" i="12"/>
  <c r="E4114" i="12"/>
  <c r="E4115" i="12"/>
  <c r="E4116" i="12"/>
  <c r="E4117" i="12"/>
  <c r="E4118" i="12"/>
  <c r="E4119" i="12"/>
  <c r="E4120" i="12"/>
  <c r="E4121" i="12"/>
  <c r="E4122" i="12"/>
  <c r="E4123" i="12"/>
  <c r="E4124" i="12"/>
  <c r="E4125" i="12"/>
  <c r="E4126" i="12"/>
  <c r="E4127" i="12"/>
  <c r="E4128" i="12"/>
  <c r="E4129" i="12"/>
  <c r="E4130" i="12"/>
  <c r="E4131" i="12"/>
  <c r="E4132" i="12"/>
  <c r="E4133" i="12"/>
  <c r="E4134" i="12"/>
  <c r="E4135" i="12"/>
  <c r="E4136" i="12"/>
  <c r="E4137" i="12"/>
  <c r="E4138" i="12"/>
  <c r="E4139" i="12"/>
  <c r="E4140" i="12"/>
  <c r="E4141" i="12"/>
  <c r="E4142" i="12"/>
  <c r="E4143" i="12"/>
  <c r="E4144" i="12"/>
  <c r="E4145" i="12"/>
  <c r="E4146" i="12"/>
  <c r="E4147" i="12"/>
  <c r="E4148" i="12"/>
  <c r="E4149" i="12"/>
  <c r="E4150" i="12"/>
  <c r="E4151" i="12"/>
  <c r="E4152" i="12"/>
  <c r="E4153" i="12"/>
  <c r="E4154" i="12"/>
  <c r="E4155" i="12"/>
  <c r="E4156" i="12"/>
  <c r="E4157" i="12"/>
  <c r="E4158" i="12"/>
  <c r="E4159" i="12"/>
  <c r="E4160" i="12"/>
  <c r="E4161" i="12"/>
  <c r="E4162" i="12"/>
  <c r="E4163" i="12"/>
  <c r="E4164" i="12"/>
  <c r="E4165" i="12"/>
  <c r="E4166" i="12"/>
  <c r="E4167" i="12"/>
  <c r="E4168" i="12"/>
  <c r="E4169" i="12"/>
  <c r="E4170" i="12"/>
  <c r="E4171" i="12"/>
  <c r="E4172" i="12"/>
  <c r="E4173" i="12"/>
  <c r="E4174" i="12"/>
  <c r="E4175" i="12"/>
  <c r="E4176" i="12"/>
  <c r="E4177" i="12"/>
  <c r="E4178" i="12"/>
  <c r="E4179" i="12"/>
  <c r="E4180" i="12"/>
  <c r="E4181" i="12"/>
  <c r="E4182" i="12"/>
  <c r="E4183" i="12"/>
  <c r="E4184" i="12"/>
  <c r="E4185" i="12"/>
  <c r="E4186" i="12"/>
  <c r="E4187" i="12"/>
  <c r="E4188" i="12"/>
  <c r="E4189" i="12"/>
  <c r="E4190" i="12"/>
  <c r="E4191" i="12"/>
  <c r="E4192" i="12"/>
  <c r="E4193" i="12"/>
  <c r="E4194" i="12"/>
  <c r="E4195" i="12"/>
  <c r="E4196" i="12"/>
  <c r="E4197" i="12"/>
  <c r="E4198" i="12"/>
  <c r="E4199" i="12"/>
  <c r="E4200" i="12"/>
  <c r="E4201" i="12"/>
  <c r="E4202" i="12"/>
  <c r="E4203" i="12"/>
  <c r="E4204" i="12"/>
  <c r="E4205" i="12"/>
  <c r="E4206" i="12"/>
  <c r="E4207" i="12"/>
  <c r="E4208" i="12"/>
  <c r="E4209" i="12"/>
  <c r="E4210" i="12"/>
  <c r="E4211" i="12"/>
  <c r="E4212" i="12"/>
  <c r="E4213" i="12"/>
  <c r="E4214" i="12"/>
  <c r="E4215" i="12"/>
  <c r="E4216" i="12"/>
  <c r="E4217" i="12"/>
  <c r="E4218" i="12"/>
  <c r="E4219" i="12"/>
  <c r="E4220" i="12"/>
  <c r="E4221" i="12"/>
  <c r="E4222" i="12"/>
  <c r="E4223" i="12"/>
  <c r="E4224" i="12"/>
  <c r="E4225" i="12"/>
  <c r="E4226" i="12"/>
  <c r="E4227" i="12"/>
  <c r="E4228" i="12"/>
  <c r="E4229" i="12"/>
  <c r="E4230" i="12"/>
  <c r="E4231" i="12"/>
  <c r="E4232" i="12"/>
  <c r="E4233" i="12"/>
  <c r="E4234" i="12"/>
  <c r="E4235" i="12"/>
  <c r="E4236" i="12"/>
  <c r="E4237" i="12"/>
  <c r="E4238" i="12"/>
  <c r="E4239" i="12"/>
  <c r="E4240" i="12"/>
  <c r="E4241" i="12"/>
  <c r="E4242" i="12"/>
  <c r="E4243" i="12"/>
  <c r="E4244" i="12"/>
  <c r="E4245" i="12"/>
  <c r="E4246" i="12"/>
  <c r="E4247" i="12"/>
  <c r="E4248" i="12"/>
  <c r="E4249" i="12"/>
  <c r="E4250" i="12"/>
  <c r="E4251" i="12"/>
  <c r="E4252" i="12"/>
  <c r="E4253" i="12"/>
  <c r="E4254" i="12"/>
  <c r="E4255" i="12"/>
  <c r="E4256" i="12"/>
  <c r="E4257" i="12"/>
  <c r="E4258" i="12"/>
  <c r="E4259" i="12"/>
  <c r="E4260" i="12"/>
  <c r="E4261" i="12"/>
  <c r="E4262" i="12"/>
  <c r="E4263" i="12"/>
  <c r="E4264" i="12"/>
  <c r="E4265" i="12"/>
  <c r="E4266" i="12"/>
  <c r="E4267" i="12"/>
  <c r="E4268" i="12"/>
  <c r="E4269" i="12"/>
  <c r="E4270" i="12"/>
  <c r="E4271" i="12"/>
  <c r="E4272" i="12"/>
  <c r="E4273" i="12"/>
  <c r="E4274" i="12"/>
  <c r="E4275" i="12"/>
  <c r="E4276" i="12"/>
  <c r="E4277" i="12"/>
  <c r="E4278" i="12"/>
  <c r="E4279" i="12"/>
  <c r="E4280" i="12"/>
  <c r="E4281" i="12"/>
  <c r="E4282" i="12"/>
  <c r="E4283" i="12"/>
  <c r="E4284" i="12"/>
  <c r="E4285" i="12"/>
  <c r="E4286" i="12"/>
  <c r="E4287" i="12"/>
  <c r="E4288" i="12"/>
  <c r="E4289" i="12"/>
  <c r="E4290" i="12"/>
  <c r="E4291" i="12"/>
  <c r="E4292" i="12"/>
  <c r="E4293" i="12"/>
  <c r="E4294" i="12"/>
  <c r="E4295" i="12"/>
  <c r="E4296" i="12"/>
  <c r="E4297" i="12"/>
  <c r="E4298" i="12"/>
  <c r="E4299" i="12"/>
  <c r="E4300" i="12"/>
  <c r="E4301" i="12"/>
  <c r="E4302" i="12"/>
  <c r="E4303" i="12"/>
  <c r="E4304" i="12"/>
  <c r="E4305" i="12"/>
  <c r="E4306" i="12"/>
  <c r="E4307" i="12"/>
  <c r="E4308" i="12"/>
  <c r="E4309" i="12"/>
  <c r="E4310" i="12"/>
  <c r="E4311" i="12"/>
  <c r="E4312" i="12"/>
  <c r="E4313" i="12"/>
  <c r="E4314" i="12"/>
  <c r="E4315" i="12"/>
  <c r="E4316" i="12"/>
  <c r="E4317" i="12"/>
  <c r="E4318" i="12"/>
  <c r="E4319" i="12"/>
  <c r="E4320" i="12"/>
  <c r="E4321" i="12"/>
  <c r="E4322" i="12"/>
  <c r="E4323" i="12"/>
  <c r="E4324" i="12"/>
  <c r="E4325" i="12"/>
  <c r="E4326" i="12"/>
  <c r="E4327" i="12"/>
  <c r="E4328" i="12"/>
  <c r="E4329" i="12"/>
  <c r="E4330" i="12"/>
  <c r="E4331" i="12"/>
  <c r="E4332" i="12"/>
  <c r="E4333" i="12"/>
  <c r="E4334" i="12"/>
  <c r="E4335" i="12"/>
  <c r="E4336" i="12"/>
  <c r="E4337" i="12"/>
  <c r="E4338" i="12"/>
  <c r="E4339" i="12"/>
  <c r="E4340" i="12"/>
  <c r="E4341" i="12"/>
  <c r="E4342" i="12"/>
  <c r="E4343" i="12"/>
  <c r="E4344" i="12"/>
  <c r="E4345" i="12"/>
  <c r="E4346" i="12"/>
  <c r="E4347" i="12"/>
  <c r="E4348" i="12"/>
  <c r="E4349" i="12"/>
  <c r="E4350" i="12"/>
  <c r="E4351" i="12"/>
  <c r="E4352" i="12"/>
  <c r="E4353" i="12"/>
  <c r="E4354" i="12"/>
  <c r="E4355" i="12"/>
  <c r="E4356" i="12"/>
  <c r="E4357" i="12"/>
  <c r="E4358" i="12"/>
  <c r="E4359" i="12"/>
  <c r="E4360" i="12"/>
  <c r="E4361" i="12"/>
  <c r="E4362" i="12"/>
  <c r="E4363" i="12"/>
  <c r="E4364" i="12"/>
  <c r="E4365" i="12"/>
  <c r="E4366" i="12"/>
  <c r="E4367" i="12"/>
  <c r="E4368" i="12"/>
  <c r="E4369" i="12"/>
  <c r="E4370" i="12"/>
  <c r="E4371" i="12"/>
  <c r="E4372" i="12"/>
  <c r="E4373" i="12"/>
  <c r="E4374" i="12"/>
  <c r="E4375" i="12"/>
  <c r="E4376" i="12"/>
  <c r="E4377" i="12"/>
  <c r="E4378" i="12"/>
  <c r="E4379" i="12"/>
  <c r="E4380" i="12"/>
  <c r="E4381" i="12"/>
  <c r="E4382" i="12"/>
  <c r="E4383" i="12"/>
  <c r="E4384" i="12"/>
  <c r="E4385" i="12"/>
  <c r="E4386" i="12"/>
  <c r="E4387" i="12"/>
  <c r="E4388" i="12"/>
  <c r="E4389" i="12"/>
  <c r="E4390" i="12"/>
  <c r="E4391" i="12"/>
  <c r="E4392" i="12"/>
  <c r="E4393" i="12"/>
  <c r="E4394" i="12"/>
  <c r="E4395" i="12"/>
  <c r="E4396" i="12"/>
  <c r="E4397" i="12"/>
  <c r="E4398" i="12"/>
  <c r="E4399" i="12"/>
  <c r="E4400" i="12"/>
  <c r="E4401" i="12"/>
  <c r="E4402" i="12"/>
  <c r="E4403" i="12"/>
  <c r="E4404" i="12"/>
  <c r="E4405" i="12"/>
  <c r="E4406" i="12"/>
  <c r="E4407" i="12"/>
  <c r="E4408" i="12"/>
  <c r="E4409" i="12"/>
  <c r="E4410" i="12"/>
  <c r="E4411" i="12"/>
  <c r="E4412" i="12"/>
  <c r="E4413" i="12"/>
  <c r="E4414" i="12"/>
  <c r="E4415" i="12"/>
  <c r="E4416" i="12"/>
  <c r="E4417" i="12"/>
  <c r="E4418" i="12"/>
  <c r="E4419" i="12"/>
  <c r="E4420" i="12"/>
  <c r="E4421" i="12"/>
  <c r="E4422" i="12"/>
  <c r="E4423" i="12"/>
  <c r="E4424" i="12"/>
  <c r="E4425" i="12"/>
  <c r="E4426" i="12"/>
  <c r="E4427" i="12"/>
  <c r="E4428" i="12"/>
  <c r="E4429" i="12"/>
  <c r="E4430" i="12"/>
  <c r="E4431" i="12"/>
  <c r="E4432" i="12"/>
  <c r="E4433" i="12"/>
  <c r="E4434" i="12"/>
  <c r="E4435" i="12"/>
  <c r="E4436" i="12"/>
  <c r="E4437" i="12"/>
  <c r="E4438" i="12"/>
  <c r="E4439" i="12"/>
  <c r="E4440" i="12"/>
  <c r="E4441" i="12"/>
  <c r="E4442" i="12"/>
  <c r="E4443" i="12"/>
  <c r="E4444" i="12"/>
  <c r="E4445" i="12"/>
  <c r="E4446" i="12"/>
  <c r="E4447" i="12"/>
  <c r="E4448" i="12"/>
  <c r="E4449" i="12"/>
  <c r="E4450" i="12"/>
  <c r="E4451" i="12"/>
  <c r="E4452" i="12"/>
  <c r="E4453" i="12"/>
  <c r="E4454" i="12"/>
  <c r="E4455" i="12"/>
  <c r="E4456" i="12"/>
  <c r="E4457" i="12"/>
  <c r="E4458" i="12"/>
  <c r="E4459" i="12"/>
  <c r="E4460" i="12"/>
  <c r="E4461" i="12"/>
  <c r="E4462" i="12"/>
  <c r="E4463" i="12"/>
  <c r="E4464" i="12"/>
  <c r="E4465" i="12"/>
  <c r="E4466" i="12"/>
  <c r="E4467" i="12"/>
  <c r="E4468" i="12"/>
  <c r="E4469" i="12"/>
  <c r="E4470" i="12"/>
  <c r="E4471" i="12"/>
  <c r="E4472" i="12"/>
  <c r="E4473" i="12"/>
  <c r="E4474" i="12"/>
  <c r="E4475" i="12"/>
  <c r="E4476" i="12"/>
  <c r="E4477" i="12"/>
  <c r="E4478" i="12"/>
  <c r="E4479" i="12"/>
  <c r="E4480" i="12"/>
  <c r="E4481" i="12"/>
  <c r="E4482" i="12"/>
  <c r="E4483" i="12"/>
  <c r="E4484" i="12"/>
  <c r="E4485" i="12"/>
  <c r="E4486" i="12"/>
  <c r="E4487" i="12"/>
  <c r="E4488" i="12"/>
  <c r="E4489" i="12"/>
  <c r="E4490" i="12"/>
  <c r="E4491" i="12"/>
  <c r="E4492" i="12"/>
  <c r="E4493" i="12"/>
  <c r="E4494" i="12"/>
  <c r="E4495" i="12"/>
  <c r="E4496" i="12"/>
  <c r="E4497" i="12"/>
  <c r="E4498" i="12"/>
  <c r="E4499" i="12"/>
  <c r="E4500" i="12"/>
  <c r="E4501" i="12"/>
  <c r="E4502" i="12"/>
  <c r="E4503" i="12"/>
  <c r="E4504" i="12"/>
  <c r="E4505" i="12"/>
  <c r="E4506" i="12"/>
  <c r="E4507" i="12"/>
  <c r="E4508" i="12"/>
  <c r="E4509" i="12"/>
  <c r="E4510" i="12"/>
  <c r="E4511" i="12"/>
  <c r="E4512" i="12"/>
  <c r="E4513" i="12"/>
  <c r="E4514" i="12"/>
  <c r="E4515" i="12"/>
  <c r="E4516" i="12"/>
  <c r="E4517" i="12"/>
  <c r="E4518" i="12"/>
  <c r="E4519" i="12"/>
  <c r="E4520" i="12"/>
  <c r="E4521" i="12"/>
  <c r="E4522" i="12"/>
  <c r="E4523" i="12"/>
  <c r="E4524" i="12"/>
  <c r="E4525" i="12"/>
  <c r="E4526" i="12"/>
  <c r="E4527" i="12"/>
  <c r="E4528" i="12"/>
  <c r="E4529" i="12"/>
  <c r="E4530" i="12"/>
  <c r="E4531" i="12"/>
  <c r="E4532" i="12"/>
  <c r="E4533" i="12"/>
  <c r="E4534" i="12"/>
  <c r="E4535" i="12"/>
  <c r="E4536" i="12"/>
  <c r="E4537" i="12"/>
  <c r="E4538" i="12"/>
  <c r="E4539" i="12"/>
  <c r="E4540" i="12"/>
  <c r="E4541" i="12"/>
  <c r="E4542" i="12"/>
  <c r="E4543" i="12"/>
  <c r="E4544" i="12"/>
  <c r="E4545" i="12"/>
  <c r="E4546" i="12"/>
  <c r="E4547" i="12"/>
  <c r="E4548" i="12"/>
  <c r="E4549" i="12"/>
  <c r="E4550" i="12"/>
  <c r="E4551" i="12"/>
  <c r="E4552" i="12"/>
  <c r="E4553" i="12"/>
  <c r="E4554" i="12"/>
  <c r="E4555" i="12"/>
  <c r="E4556" i="12"/>
  <c r="E4557" i="12"/>
  <c r="E4558" i="12"/>
  <c r="E4559" i="12"/>
  <c r="E4560" i="12"/>
  <c r="E4561" i="12"/>
  <c r="E4562" i="12"/>
  <c r="E4563" i="12"/>
  <c r="E4564" i="12"/>
  <c r="E4565" i="12"/>
  <c r="E4566" i="12"/>
  <c r="E4567" i="12"/>
  <c r="E4568" i="12"/>
  <c r="E4569" i="12"/>
  <c r="E4570" i="12"/>
  <c r="E4571" i="12"/>
  <c r="E4572" i="12"/>
  <c r="E4573" i="12"/>
  <c r="E4574" i="12"/>
  <c r="E4575" i="12"/>
  <c r="E4576" i="12"/>
  <c r="E4577" i="12"/>
  <c r="E4578" i="12"/>
  <c r="E4579" i="12"/>
  <c r="E4580" i="12"/>
  <c r="E4581" i="12"/>
  <c r="E4582" i="12"/>
  <c r="E4583" i="12"/>
  <c r="E4584" i="12"/>
  <c r="E4585" i="12"/>
  <c r="E4586" i="12"/>
  <c r="E4587" i="12"/>
  <c r="E4588" i="12"/>
  <c r="E4589" i="12"/>
  <c r="E4590" i="12"/>
  <c r="E4591" i="12"/>
  <c r="E4592" i="12"/>
  <c r="E4593" i="12"/>
  <c r="E4594" i="12"/>
  <c r="E4595" i="12"/>
  <c r="E4596" i="12"/>
  <c r="E4597" i="12"/>
  <c r="E4598" i="12"/>
  <c r="E4599" i="12"/>
  <c r="E4600" i="12"/>
  <c r="E4601" i="12"/>
  <c r="E4602" i="12"/>
  <c r="E4603" i="12"/>
  <c r="E4604" i="12"/>
  <c r="E4605" i="12"/>
  <c r="E4606" i="12"/>
  <c r="E4607" i="12"/>
  <c r="E4608" i="12"/>
  <c r="E4609" i="12"/>
  <c r="E4610" i="12"/>
  <c r="E4611" i="12"/>
  <c r="E4612" i="12"/>
  <c r="E4613" i="12"/>
  <c r="E4614" i="12"/>
  <c r="E4615" i="12"/>
  <c r="E4616" i="12"/>
  <c r="E4617" i="12"/>
  <c r="E4618" i="12"/>
  <c r="E4619" i="12"/>
  <c r="E4620" i="12"/>
  <c r="E4621" i="12"/>
  <c r="E4622" i="12"/>
  <c r="E4623" i="12"/>
  <c r="E4624" i="12"/>
  <c r="E4625" i="12"/>
  <c r="E4626" i="12"/>
  <c r="E4627" i="12"/>
  <c r="E4628" i="12"/>
  <c r="E4629" i="12"/>
  <c r="E4630" i="12"/>
  <c r="E4631" i="12"/>
  <c r="E4632" i="12"/>
  <c r="E4633" i="12"/>
  <c r="E4634" i="12"/>
  <c r="E4635" i="12"/>
  <c r="E4636" i="12"/>
  <c r="E4637" i="12"/>
  <c r="E4638" i="12"/>
  <c r="E4639" i="12"/>
  <c r="E4640" i="12"/>
  <c r="E4641" i="12"/>
  <c r="E4642" i="12"/>
  <c r="E4643" i="12"/>
  <c r="E4644" i="12"/>
  <c r="E4645" i="12"/>
  <c r="E4646" i="12"/>
  <c r="E4647" i="12"/>
  <c r="E4648" i="12"/>
  <c r="E4649" i="12"/>
  <c r="E4650" i="12"/>
  <c r="E4651" i="12"/>
  <c r="E4652" i="12"/>
  <c r="E4653" i="12"/>
  <c r="E4654" i="12"/>
  <c r="E4655" i="12"/>
  <c r="E4656" i="12"/>
  <c r="E4657" i="12"/>
  <c r="E4658" i="12"/>
  <c r="E4659" i="12"/>
  <c r="E4660" i="12"/>
  <c r="E4661" i="12"/>
  <c r="E4662" i="12"/>
  <c r="E4663" i="12"/>
  <c r="E4664" i="12"/>
  <c r="E4665" i="12"/>
  <c r="E4666" i="12"/>
  <c r="E4667" i="12"/>
  <c r="E4668" i="12"/>
  <c r="E4669" i="12"/>
  <c r="E4670" i="12"/>
  <c r="E4671" i="12"/>
  <c r="E4672" i="12"/>
  <c r="E4673" i="12"/>
  <c r="E4674" i="12"/>
  <c r="E4675" i="12"/>
  <c r="E4676" i="12"/>
  <c r="E4677" i="12"/>
  <c r="E4678" i="12"/>
  <c r="E4679" i="12"/>
  <c r="E4680" i="12"/>
  <c r="E4681" i="12"/>
  <c r="E4682" i="12"/>
  <c r="E4683" i="12"/>
  <c r="E4684" i="12"/>
  <c r="E4685" i="12"/>
  <c r="E4686" i="12"/>
  <c r="E4687" i="12"/>
  <c r="E4688" i="12"/>
  <c r="E4689" i="12"/>
  <c r="E4690" i="12"/>
  <c r="E4691" i="12"/>
  <c r="E4692" i="12"/>
  <c r="E4693" i="12"/>
  <c r="E4694" i="12"/>
  <c r="E4695" i="12"/>
  <c r="E4696" i="12"/>
  <c r="E4697" i="12"/>
  <c r="E4698" i="12"/>
  <c r="E4699" i="12"/>
  <c r="E4700" i="12"/>
  <c r="E4701" i="12"/>
  <c r="E4702" i="12"/>
  <c r="E4703" i="12"/>
  <c r="E4704" i="12"/>
  <c r="E4705" i="12"/>
  <c r="E4706" i="12"/>
  <c r="E4707" i="12"/>
  <c r="E4708" i="12"/>
  <c r="E4709" i="12"/>
  <c r="E4710" i="12"/>
  <c r="E4711" i="12"/>
  <c r="E4712" i="12"/>
  <c r="E4713" i="12"/>
  <c r="E4714" i="12"/>
  <c r="E4715" i="12"/>
  <c r="E4716" i="12"/>
  <c r="E4717" i="12"/>
  <c r="E4718" i="12"/>
  <c r="E4719" i="12"/>
  <c r="E4720" i="12"/>
  <c r="E4721" i="12"/>
  <c r="E4722" i="12"/>
  <c r="E4723" i="12"/>
  <c r="E4724" i="12"/>
  <c r="E4725" i="12"/>
  <c r="E4726" i="12"/>
  <c r="E4727" i="12"/>
  <c r="E4728" i="12"/>
  <c r="E4729" i="12"/>
  <c r="E4730" i="12"/>
  <c r="E4731" i="12"/>
  <c r="E4732" i="12"/>
  <c r="E4733" i="12"/>
  <c r="E4734" i="12"/>
  <c r="E4735" i="12"/>
  <c r="E4736" i="12"/>
  <c r="E4737" i="12"/>
  <c r="E4738" i="12"/>
  <c r="E4739" i="12"/>
  <c r="E4740" i="12"/>
  <c r="E4741" i="12"/>
  <c r="E4742" i="12"/>
  <c r="E4743" i="12"/>
  <c r="E4744" i="12"/>
  <c r="E4745" i="12"/>
  <c r="E4746" i="12"/>
  <c r="E4747" i="12"/>
  <c r="E4748" i="12"/>
  <c r="E4749" i="12"/>
  <c r="E4750" i="12"/>
  <c r="E4751" i="12"/>
  <c r="E4752" i="12"/>
  <c r="E4753" i="12"/>
  <c r="E4754" i="12"/>
  <c r="E4755" i="12"/>
  <c r="E4756" i="12"/>
  <c r="E4757" i="12"/>
  <c r="E4758" i="12"/>
  <c r="E4759" i="12"/>
  <c r="E4760" i="12"/>
  <c r="E4761" i="12"/>
  <c r="E4762" i="12"/>
  <c r="E4763" i="12"/>
  <c r="E4764" i="12"/>
  <c r="E4765" i="12"/>
  <c r="E4766" i="12"/>
  <c r="E4767" i="12"/>
  <c r="E4768" i="12"/>
  <c r="E4769" i="12"/>
  <c r="E4770" i="12"/>
  <c r="E4771" i="12"/>
  <c r="E4772" i="12"/>
  <c r="E4773" i="12"/>
  <c r="E4774" i="12"/>
  <c r="E4775" i="12"/>
  <c r="E4776" i="12"/>
  <c r="E4777" i="12"/>
  <c r="E4778" i="12"/>
  <c r="E4779" i="12"/>
  <c r="E4780" i="12"/>
  <c r="E4781" i="12"/>
  <c r="E4782" i="12"/>
  <c r="E4783" i="12"/>
  <c r="E4784" i="12"/>
  <c r="E4785" i="12"/>
  <c r="E4786" i="12"/>
  <c r="E4787" i="12"/>
  <c r="E4788" i="12"/>
  <c r="E4789" i="12"/>
  <c r="E4790" i="12"/>
  <c r="E4791" i="12"/>
  <c r="E4792" i="12"/>
  <c r="E4793" i="12"/>
  <c r="E4794" i="12"/>
  <c r="E4795" i="12"/>
  <c r="E4796" i="12"/>
  <c r="E4797" i="12"/>
  <c r="E4798" i="12"/>
  <c r="E4799" i="12"/>
  <c r="E4800" i="12"/>
  <c r="E4801" i="12"/>
  <c r="E4802" i="12"/>
  <c r="E4803" i="12"/>
  <c r="E4804" i="12"/>
  <c r="E4805" i="12"/>
  <c r="E4806" i="12"/>
  <c r="E4807" i="12"/>
  <c r="E4808" i="12"/>
  <c r="E4809" i="12"/>
  <c r="E4810" i="12"/>
  <c r="E4811" i="12"/>
  <c r="E4812" i="12"/>
  <c r="E4813" i="12"/>
  <c r="E4814" i="12"/>
  <c r="E4815" i="12"/>
  <c r="E4816" i="12"/>
  <c r="E4817" i="12"/>
  <c r="E4818" i="12"/>
  <c r="E4819" i="12"/>
  <c r="E4820" i="12"/>
  <c r="E4821" i="12"/>
  <c r="E4822" i="12"/>
  <c r="E4823" i="12"/>
  <c r="E4824" i="12"/>
  <c r="E4825" i="12"/>
  <c r="E4826" i="12"/>
  <c r="E4827" i="12"/>
  <c r="E4828" i="12"/>
  <c r="E4829" i="12"/>
  <c r="E4830" i="12"/>
  <c r="E4831" i="12"/>
  <c r="E4832" i="12"/>
  <c r="E4833" i="12"/>
  <c r="E4834" i="12"/>
  <c r="E4835" i="12"/>
  <c r="E4836" i="12"/>
  <c r="E4837" i="12"/>
  <c r="E4838" i="12"/>
  <c r="E4839" i="12"/>
  <c r="E4840" i="12"/>
  <c r="E4841" i="12"/>
  <c r="E4842" i="12"/>
  <c r="E4843" i="12"/>
  <c r="E4844" i="12"/>
  <c r="E4845" i="12"/>
  <c r="E4846" i="12"/>
  <c r="E4847" i="12"/>
  <c r="E4848" i="12"/>
  <c r="E4849" i="12"/>
  <c r="E4850" i="12"/>
  <c r="E4851" i="12"/>
  <c r="E4852" i="12"/>
  <c r="E4853" i="12"/>
  <c r="E4854" i="12"/>
  <c r="E4855" i="12"/>
  <c r="E4856" i="12"/>
  <c r="E4857" i="12"/>
  <c r="E4858" i="12"/>
  <c r="E4859" i="12"/>
  <c r="E4860" i="12"/>
  <c r="E4861" i="12"/>
  <c r="E4862" i="12"/>
  <c r="E4863" i="12"/>
  <c r="E4864" i="12"/>
  <c r="E4865" i="12"/>
  <c r="E4866" i="12"/>
  <c r="E4867" i="12"/>
  <c r="E4868" i="12"/>
  <c r="E4869" i="12"/>
  <c r="E4870" i="12"/>
  <c r="E4871" i="12"/>
  <c r="E4872" i="12"/>
  <c r="E4873" i="12"/>
  <c r="E4874" i="12"/>
  <c r="E4875" i="12"/>
  <c r="E4876" i="12"/>
  <c r="E4877" i="12"/>
  <c r="E4878" i="12"/>
  <c r="E4879" i="12"/>
  <c r="E4880" i="12"/>
  <c r="E4881" i="12"/>
  <c r="E4882" i="12"/>
  <c r="E4883" i="12"/>
  <c r="E4884" i="12"/>
  <c r="E4885" i="12"/>
  <c r="E4886" i="12"/>
  <c r="E4887" i="12"/>
  <c r="E4888" i="12"/>
  <c r="E4889" i="12"/>
  <c r="E4890" i="12"/>
  <c r="E4891" i="12"/>
  <c r="E4892" i="12"/>
  <c r="E4893" i="12"/>
  <c r="E4894" i="12"/>
  <c r="E4895" i="12"/>
  <c r="E4896" i="12"/>
  <c r="E4897" i="12"/>
  <c r="E4898" i="12"/>
  <c r="E4899" i="12"/>
  <c r="E4900" i="12"/>
  <c r="E4901" i="12"/>
  <c r="E4902" i="12"/>
  <c r="E4903" i="12"/>
  <c r="E4904" i="12"/>
  <c r="E4905" i="12"/>
  <c r="E4906" i="12"/>
  <c r="E4907" i="12"/>
  <c r="E4908" i="12"/>
  <c r="E4909" i="12"/>
  <c r="E4910" i="12"/>
  <c r="E4911" i="12"/>
  <c r="E4912" i="12"/>
  <c r="E4913" i="12"/>
  <c r="E4914" i="12"/>
  <c r="E4915" i="12"/>
  <c r="E4916" i="12"/>
  <c r="E4917" i="12"/>
  <c r="E4918" i="12"/>
  <c r="E4919" i="12"/>
  <c r="E4920" i="12"/>
  <c r="E4921" i="12"/>
  <c r="E4922" i="12"/>
  <c r="E4923" i="12"/>
  <c r="E4924" i="12"/>
  <c r="E4925" i="12"/>
  <c r="E4926" i="12"/>
  <c r="E4927" i="12"/>
  <c r="E4928" i="12"/>
  <c r="E4929" i="12"/>
  <c r="E4930" i="12"/>
  <c r="E4931" i="12"/>
  <c r="E4932" i="12"/>
  <c r="E4933" i="12"/>
  <c r="E4934" i="12"/>
  <c r="E4935" i="12"/>
  <c r="E4936" i="12"/>
  <c r="E4937" i="12"/>
  <c r="E4938" i="12"/>
  <c r="E4939" i="12"/>
  <c r="E4940" i="12"/>
  <c r="E4941" i="12"/>
  <c r="E4942" i="12"/>
  <c r="E4943" i="12"/>
  <c r="E4944" i="12"/>
  <c r="E4945" i="12"/>
  <c r="E4946" i="12"/>
  <c r="E4947" i="12"/>
  <c r="E4948" i="12"/>
  <c r="E4949" i="12"/>
  <c r="E4950" i="12"/>
  <c r="E4951" i="12"/>
  <c r="E4952" i="12"/>
  <c r="E4953" i="12"/>
  <c r="E4954" i="12"/>
  <c r="E4955" i="12"/>
  <c r="E4956" i="12"/>
  <c r="E4957" i="12"/>
  <c r="E4958" i="12"/>
  <c r="E4959" i="12"/>
  <c r="E4960" i="12"/>
  <c r="E4961" i="12"/>
  <c r="E4962" i="12"/>
  <c r="E4963" i="12"/>
  <c r="E4964" i="12"/>
  <c r="E4965" i="12"/>
  <c r="E4966" i="12"/>
  <c r="E4967" i="12"/>
  <c r="E4968" i="12"/>
  <c r="E4969" i="12"/>
  <c r="E4970" i="12"/>
  <c r="E4971" i="12"/>
  <c r="E4972" i="12"/>
  <c r="E4973" i="12"/>
  <c r="E4974" i="12"/>
  <c r="E4975" i="12"/>
  <c r="E4976" i="12"/>
  <c r="E4977" i="12"/>
  <c r="E4978" i="12"/>
  <c r="E4979" i="12"/>
  <c r="E4980" i="12"/>
  <c r="E4981" i="12"/>
  <c r="E4982" i="12"/>
  <c r="E4983" i="12"/>
  <c r="E4984" i="12"/>
  <c r="E4985" i="12"/>
  <c r="E4986" i="12"/>
  <c r="E4987" i="12"/>
  <c r="E4988" i="12"/>
  <c r="E4989" i="12"/>
  <c r="E4990" i="12"/>
  <c r="E4991" i="12"/>
  <c r="E4992" i="12"/>
  <c r="E4993" i="12"/>
  <c r="E4994" i="12"/>
  <c r="E4995" i="12"/>
  <c r="E4996" i="12"/>
  <c r="E4997" i="12"/>
  <c r="E4998" i="12"/>
  <c r="E4999" i="12"/>
  <c r="E5000" i="12"/>
  <c r="E5001" i="12"/>
  <c r="E5002" i="12"/>
  <c r="E5003" i="12"/>
  <c r="E5004" i="12"/>
  <c r="E5005" i="12"/>
  <c r="E5006" i="12"/>
  <c r="E5007" i="12"/>
  <c r="E5008" i="12"/>
  <c r="E5009" i="12"/>
  <c r="E5010" i="12"/>
  <c r="E5011" i="12"/>
  <c r="E5012" i="12"/>
  <c r="E5013" i="12"/>
  <c r="E5014" i="12"/>
  <c r="E5015" i="12"/>
  <c r="E5016" i="12"/>
  <c r="E5017" i="12"/>
  <c r="E5018" i="12"/>
  <c r="E5019" i="12"/>
  <c r="E5020" i="12"/>
  <c r="E5021" i="12"/>
  <c r="E5022" i="12"/>
  <c r="E5023" i="12"/>
  <c r="E5024" i="12"/>
  <c r="E5025" i="12"/>
  <c r="E5026" i="12"/>
  <c r="E5027" i="12"/>
  <c r="E5028" i="12"/>
  <c r="E5029" i="12"/>
  <c r="E5030" i="12"/>
  <c r="E5031" i="12"/>
  <c r="E5032" i="12"/>
  <c r="E5033" i="12"/>
  <c r="E5034" i="12"/>
  <c r="E5035" i="12"/>
  <c r="E5036" i="12"/>
  <c r="E5037" i="12"/>
  <c r="E5038" i="12"/>
  <c r="E5039" i="12"/>
  <c r="E5040" i="12"/>
  <c r="E5041" i="12"/>
  <c r="E5042" i="12"/>
  <c r="E5043" i="12"/>
  <c r="E5044" i="12"/>
  <c r="E5045" i="12"/>
  <c r="E5046" i="12"/>
  <c r="E5047" i="12"/>
  <c r="E5048" i="12"/>
  <c r="E5049" i="12"/>
  <c r="E5050" i="12"/>
  <c r="E5051" i="12"/>
  <c r="E5052" i="12"/>
  <c r="E5053" i="12"/>
  <c r="E5054" i="12"/>
  <c r="E5055" i="12"/>
  <c r="E5056" i="12"/>
  <c r="E5057" i="12"/>
  <c r="E5058" i="12"/>
  <c r="E5059" i="12"/>
  <c r="E5060" i="12"/>
  <c r="E5061" i="12"/>
  <c r="E5062" i="12"/>
  <c r="E5063" i="12"/>
  <c r="E5064" i="12"/>
  <c r="E5065" i="12"/>
  <c r="E5066" i="12"/>
  <c r="E5067" i="12"/>
  <c r="E5068" i="12"/>
  <c r="E5069" i="12"/>
  <c r="E5070" i="12"/>
  <c r="E5071" i="12"/>
  <c r="E4" i="12"/>
  <c r="C828" i="12"/>
  <c r="C838" i="12"/>
  <c r="C4659" i="12"/>
  <c r="C4411" i="12"/>
  <c r="C4248" i="12"/>
  <c r="C4167" i="12"/>
  <c r="C3998" i="12"/>
  <c r="C3903" i="12"/>
  <c r="C3766" i="12"/>
  <c r="C3747" i="12"/>
  <c r="C1921" i="12"/>
  <c r="C1250" i="12"/>
  <c r="C1196" i="12"/>
  <c r="C1123" i="12"/>
  <c r="C764" i="12"/>
  <c r="C571" i="12"/>
  <c r="C512" i="12"/>
  <c r="C508" i="12"/>
  <c r="C325" i="12"/>
  <c r="C255" i="12"/>
  <c r="C253" i="12"/>
  <c r="C161" i="12"/>
  <c r="C86" i="12"/>
  <c r="C79" i="12"/>
  <c r="C5071" i="12"/>
  <c r="C5070" i="12"/>
  <c r="C5069" i="12"/>
  <c r="C5068" i="12"/>
  <c r="C5067" i="12"/>
  <c r="C5066" i="12"/>
  <c r="C5065" i="12"/>
  <c r="C5064" i="12"/>
  <c r="C5063" i="12"/>
  <c r="C5062" i="12"/>
  <c r="C5061" i="12"/>
  <c r="C5060" i="12"/>
  <c r="C5059" i="12"/>
  <c r="C5058" i="12"/>
  <c r="C5057" i="12"/>
  <c r="C5056" i="12"/>
  <c r="C5055" i="12"/>
  <c r="C5054" i="12"/>
  <c r="C5053" i="12"/>
  <c r="C5052" i="12"/>
  <c r="C5051" i="12"/>
  <c r="C5050" i="12"/>
  <c r="C5049" i="12"/>
  <c r="C5048" i="12"/>
  <c r="C5047" i="12"/>
  <c r="C5046" i="12"/>
  <c r="C5045" i="12"/>
  <c r="C5044" i="12"/>
  <c r="C5043" i="12"/>
  <c r="C5042" i="12"/>
  <c r="C5041" i="12"/>
  <c r="C5040" i="12"/>
  <c r="C5039" i="12"/>
  <c r="C5038" i="12"/>
  <c r="C5037" i="12"/>
  <c r="C5036" i="12"/>
  <c r="C5035" i="12"/>
  <c r="C5034" i="12"/>
  <c r="C5033" i="12"/>
  <c r="C5032" i="12"/>
  <c r="C5031" i="12"/>
  <c r="C5030" i="12"/>
  <c r="C5029" i="12"/>
  <c r="C5028" i="12"/>
  <c r="C5027" i="12"/>
  <c r="C5026" i="12"/>
  <c r="C5025" i="12"/>
  <c r="C5024" i="12"/>
  <c r="C5023" i="12"/>
  <c r="C5022" i="12"/>
  <c r="C5021" i="12"/>
  <c r="C5020" i="12"/>
  <c r="C5019" i="12"/>
  <c r="C5018" i="12"/>
  <c r="C5017" i="12"/>
  <c r="C5016" i="12"/>
  <c r="C5015" i="12"/>
  <c r="C5014" i="12"/>
  <c r="C5013" i="12"/>
  <c r="C5012" i="12"/>
  <c r="C5011" i="12"/>
  <c r="C5010" i="12"/>
  <c r="C5009" i="12"/>
  <c r="C5008" i="12"/>
  <c r="C5007" i="12"/>
  <c r="C5006" i="12"/>
  <c r="C5005" i="12"/>
  <c r="C5004" i="12"/>
  <c r="C5003" i="12"/>
  <c r="C5002" i="12"/>
  <c r="C5001" i="12"/>
  <c r="C5000" i="12"/>
  <c r="C4999" i="12"/>
  <c r="C4998" i="12"/>
  <c r="C4997" i="12"/>
  <c r="C4996" i="12"/>
  <c r="C4995" i="12"/>
  <c r="C4994" i="12"/>
  <c r="C4993" i="12"/>
  <c r="C4992" i="12"/>
  <c r="C4991" i="12"/>
  <c r="C4990" i="12"/>
  <c r="C4989" i="12"/>
  <c r="C4988" i="12"/>
  <c r="C4987" i="12"/>
  <c r="C4986" i="12"/>
  <c r="C4985" i="12"/>
  <c r="C4984" i="12"/>
  <c r="C4983" i="12"/>
  <c r="C4982" i="12"/>
  <c r="C4981" i="12"/>
  <c r="C4980" i="12"/>
  <c r="C4979" i="12"/>
  <c r="C4978" i="12"/>
  <c r="C4977" i="12"/>
  <c r="C4976" i="12"/>
  <c r="C4975" i="12"/>
  <c r="C4974" i="12"/>
  <c r="C4973" i="12"/>
  <c r="C4972" i="12"/>
  <c r="C4971" i="12"/>
  <c r="C4970" i="12"/>
  <c r="C4969" i="12"/>
  <c r="C4968" i="12"/>
  <c r="C4967" i="12"/>
  <c r="C4966" i="12"/>
  <c r="C4965" i="12"/>
  <c r="C4964" i="12"/>
  <c r="C4963" i="12"/>
  <c r="C4962" i="12"/>
  <c r="C4961" i="12"/>
  <c r="C4960" i="12"/>
  <c r="C4959" i="12"/>
  <c r="C4958" i="12"/>
  <c r="C4957" i="12"/>
  <c r="C4956" i="12"/>
  <c r="C4955" i="12"/>
  <c r="C4954" i="12"/>
  <c r="C4953" i="12"/>
  <c r="C4952" i="12"/>
  <c r="C4951" i="12"/>
  <c r="C4950" i="12"/>
  <c r="C4949" i="12"/>
  <c r="C4948" i="12"/>
  <c r="C4947" i="12"/>
  <c r="C4946" i="12"/>
  <c r="C4945" i="12"/>
  <c r="C4944" i="12"/>
  <c r="C4943" i="12"/>
  <c r="C4942" i="12"/>
  <c r="C4941" i="12"/>
  <c r="C4940" i="12"/>
  <c r="C4939" i="12"/>
  <c r="C4938" i="12"/>
  <c r="C4937" i="12"/>
  <c r="C4936" i="12"/>
  <c r="C4935" i="12"/>
  <c r="C4934" i="12"/>
  <c r="C4933" i="12"/>
  <c r="C4932" i="12"/>
  <c r="C4931" i="12"/>
  <c r="C4930" i="12"/>
  <c r="C4929" i="12"/>
  <c r="C4928" i="12"/>
  <c r="C4927" i="12"/>
  <c r="C4926" i="12"/>
  <c r="C4925" i="12"/>
  <c r="C4924" i="12"/>
  <c r="C4923" i="12"/>
  <c r="C4922" i="12"/>
  <c r="C4921" i="12"/>
  <c r="C4920" i="12"/>
  <c r="C4919" i="12"/>
  <c r="C4918" i="12"/>
  <c r="C4917" i="12"/>
  <c r="C4916" i="12"/>
  <c r="C4915" i="12"/>
  <c r="C4914" i="12"/>
  <c r="C4913" i="12"/>
  <c r="C4912" i="12"/>
  <c r="C4911" i="12"/>
  <c r="C4910" i="12"/>
  <c r="C4909" i="12"/>
  <c r="C4908" i="12"/>
  <c r="C4907" i="12"/>
  <c r="C4906" i="12"/>
  <c r="C4905" i="12"/>
  <c r="C4904" i="12"/>
  <c r="C4903" i="12"/>
  <c r="C4902" i="12"/>
  <c r="C4901" i="12"/>
  <c r="C4900" i="12"/>
  <c r="C4899" i="12"/>
  <c r="C4898" i="12"/>
  <c r="C4897" i="12"/>
  <c r="C4896" i="12"/>
  <c r="C4895" i="12"/>
  <c r="C4894" i="12"/>
  <c r="C4893" i="12"/>
  <c r="C4892" i="12"/>
  <c r="C4891" i="12"/>
  <c r="C4890" i="12"/>
  <c r="C4889" i="12"/>
  <c r="C4888" i="12"/>
  <c r="C4887" i="12"/>
  <c r="C4886" i="12"/>
  <c r="C4885" i="12"/>
  <c r="C4884" i="12"/>
  <c r="C4883" i="12"/>
  <c r="C4882" i="12"/>
  <c r="C4881" i="12"/>
  <c r="C4880" i="12"/>
  <c r="C4879" i="12"/>
  <c r="C4878" i="12"/>
  <c r="C4877" i="12"/>
  <c r="C4876" i="12"/>
  <c r="C4875" i="12"/>
  <c r="C4874" i="12"/>
  <c r="C4873" i="12"/>
  <c r="C4872" i="12"/>
  <c r="C4871" i="12"/>
  <c r="C4870" i="12"/>
  <c r="C4869" i="12"/>
  <c r="C4868" i="12"/>
  <c r="C4867" i="12"/>
  <c r="C4866" i="12"/>
  <c r="C4865" i="12"/>
  <c r="C4864" i="12"/>
  <c r="C4863" i="12"/>
  <c r="C4862" i="12"/>
  <c r="C4861" i="12"/>
  <c r="C4860" i="12"/>
  <c r="C4859" i="12"/>
  <c r="C4858" i="12"/>
  <c r="C4857" i="12"/>
  <c r="C4856" i="12"/>
  <c r="C4855" i="12"/>
  <c r="C4854" i="12"/>
  <c r="C4853" i="12"/>
  <c r="C4852" i="12"/>
  <c r="C4851" i="12"/>
  <c r="C4850" i="12"/>
  <c r="C4849" i="12"/>
  <c r="C4848" i="12"/>
  <c r="C4847" i="12"/>
  <c r="C4846" i="12"/>
  <c r="C4845" i="12"/>
  <c r="C4844" i="12"/>
  <c r="C4843" i="12"/>
  <c r="C4842" i="12"/>
  <c r="C4841" i="12"/>
  <c r="C4840" i="12"/>
  <c r="C4839" i="12"/>
  <c r="C4838" i="12"/>
  <c r="C4837" i="12"/>
  <c r="C4836" i="12"/>
  <c r="C4835" i="12"/>
  <c r="C4834" i="12"/>
  <c r="C4833" i="12"/>
  <c r="C4832" i="12"/>
  <c r="C4831" i="12"/>
  <c r="C4830" i="12"/>
  <c r="C4829" i="12"/>
  <c r="C4828" i="12"/>
  <c r="C4827" i="12"/>
  <c r="C4826" i="12"/>
  <c r="C4825" i="12"/>
  <c r="C4824" i="12"/>
  <c r="C4823" i="12"/>
  <c r="C4822" i="12"/>
  <c r="C4821" i="12"/>
  <c r="C4820" i="12"/>
  <c r="C4819" i="12"/>
  <c r="C4818" i="12"/>
  <c r="C4817" i="12"/>
  <c r="C4816" i="12"/>
  <c r="C4815" i="12"/>
  <c r="C4814" i="12"/>
  <c r="C4813" i="12"/>
  <c r="C4812" i="12"/>
  <c r="C4811" i="12"/>
  <c r="C4810" i="12"/>
  <c r="C4809" i="12"/>
  <c r="C4808" i="12"/>
  <c r="C4807" i="12"/>
  <c r="C4806" i="12"/>
  <c r="C4805" i="12"/>
  <c r="C4804" i="12"/>
  <c r="C4803" i="12"/>
  <c r="C4802" i="12"/>
  <c r="C4801" i="12"/>
  <c r="C4800" i="12"/>
  <c r="C4799" i="12"/>
  <c r="C4798" i="12"/>
  <c r="C4797" i="12"/>
  <c r="C4796" i="12"/>
  <c r="C4795" i="12"/>
  <c r="C4794" i="12"/>
  <c r="C4793" i="12"/>
  <c r="C4792" i="12"/>
  <c r="C4791" i="12"/>
  <c r="C4790" i="12"/>
  <c r="C4789" i="12"/>
  <c r="C4788" i="12"/>
  <c r="C4787" i="12"/>
  <c r="C4786" i="12"/>
  <c r="C4785" i="12"/>
  <c r="C4784" i="12"/>
  <c r="C4783" i="12"/>
  <c r="C4782" i="12"/>
  <c r="C4781" i="12"/>
  <c r="C4780" i="12"/>
  <c r="C4779" i="12"/>
  <c r="C4778" i="12"/>
  <c r="C4777" i="12"/>
  <c r="C4776" i="12"/>
  <c r="C4775" i="12"/>
  <c r="C4774" i="12"/>
  <c r="C4773" i="12"/>
  <c r="C4772" i="12"/>
  <c r="C4771" i="12"/>
  <c r="C4770" i="12"/>
  <c r="C4769" i="12"/>
  <c r="C4768" i="12"/>
  <c r="C4767" i="12"/>
  <c r="C4766" i="12"/>
  <c r="C4765" i="12"/>
  <c r="C4764" i="12"/>
  <c r="C4763" i="12"/>
  <c r="C4762" i="12"/>
  <c r="C4761" i="12"/>
  <c r="C4760" i="12"/>
  <c r="C4759" i="12"/>
  <c r="C4758" i="12"/>
  <c r="C4757" i="12"/>
  <c r="C4756" i="12"/>
  <c r="C4755" i="12"/>
  <c r="C4754" i="12"/>
  <c r="C4753" i="12"/>
  <c r="C4752" i="12"/>
  <c r="C4751" i="12"/>
  <c r="C4750" i="12"/>
  <c r="C4749" i="12"/>
  <c r="C4748" i="12"/>
  <c r="C4747" i="12"/>
  <c r="C4746" i="12"/>
  <c r="C4745" i="12"/>
  <c r="C4744" i="12"/>
  <c r="C4743" i="12"/>
  <c r="C4742" i="12"/>
  <c r="C4741" i="12"/>
  <c r="C4740" i="12"/>
  <c r="C4739" i="12"/>
  <c r="C4738" i="12"/>
  <c r="C4737" i="12"/>
  <c r="C4736" i="12"/>
  <c r="C4735" i="12"/>
  <c r="C4734" i="12"/>
  <c r="C4733" i="12"/>
  <c r="C4732" i="12"/>
  <c r="C4731" i="12"/>
  <c r="C4730" i="12"/>
  <c r="C4729" i="12"/>
  <c r="C4728" i="12"/>
  <c r="C4727" i="12"/>
  <c r="C4726" i="12"/>
  <c r="C4725" i="12"/>
  <c r="C4724" i="12"/>
  <c r="C4723" i="12"/>
  <c r="C4722" i="12"/>
  <c r="C4721" i="12"/>
  <c r="C4720" i="12"/>
  <c r="C4719" i="12"/>
  <c r="C4718" i="12"/>
  <c r="C4717" i="12"/>
  <c r="C4716" i="12"/>
  <c r="C4715" i="12"/>
  <c r="C4714" i="12"/>
  <c r="C4713" i="12"/>
  <c r="C4712" i="12"/>
  <c r="C4711" i="12"/>
  <c r="C4710" i="12"/>
  <c r="C4709" i="12"/>
  <c r="C4708" i="12"/>
  <c r="C4707" i="12"/>
  <c r="C4706" i="12"/>
  <c r="C4705" i="12"/>
  <c r="C4704" i="12"/>
  <c r="C4703" i="12"/>
  <c r="C4702" i="12"/>
  <c r="C4701" i="12"/>
  <c r="C4700" i="12"/>
  <c r="C4699" i="12"/>
  <c r="C4698" i="12"/>
  <c r="C4697" i="12"/>
  <c r="C4696" i="12"/>
  <c r="C4695" i="12"/>
  <c r="C4694" i="12"/>
  <c r="C4693" i="12"/>
  <c r="C4692" i="12"/>
  <c r="C4691" i="12"/>
  <c r="C4690" i="12"/>
  <c r="C4689" i="12"/>
  <c r="C4688" i="12"/>
  <c r="C4687" i="12"/>
  <c r="C4686" i="12"/>
  <c r="C4685" i="12"/>
  <c r="C4684" i="12"/>
  <c r="C4683" i="12"/>
  <c r="C4682" i="12"/>
  <c r="C4681" i="12"/>
  <c r="C4680" i="12"/>
  <c r="C4679" i="12"/>
  <c r="C4678" i="12"/>
  <c r="C4677" i="12"/>
  <c r="C4676" i="12"/>
  <c r="C4675" i="12"/>
  <c r="C4674" i="12"/>
  <c r="C4673" i="12"/>
  <c r="C4672" i="12"/>
  <c r="C4671" i="12"/>
  <c r="C4670" i="12"/>
  <c r="C4669" i="12"/>
  <c r="C4668" i="12"/>
  <c r="C4667" i="12"/>
  <c r="C4666" i="12"/>
  <c r="C4665" i="12"/>
  <c r="C4664" i="12"/>
  <c r="C4663" i="12"/>
  <c r="C4662" i="12"/>
  <c r="C4661" i="12"/>
  <c r="C4660" i="12"/>
  <c r="C4658" i="12"/>
  <c r="C4657" i="12"/>
  <c r="C4656" i="12"/>
  <c r="C4655" i="12"/>
  <c r="C4654" i="12"/>
  <c r="C4653" i="12"/>
  <c r="C4652" i="12"/>
  <c r="C4651" i="12"/>
  <c r="C4650" i="12"/>
  <c r="C4649" i="12"/>
  <c r="C4648" i="12"/>
  <c r="C4647" i="12"/>
  <c r="C4646" i="12"/>
  <c r="C4645" i="12"/>
  <c r="C4644" i="12"/>
  <c r="C4643" i="12"/>
  <c r="C4642" i="12"/>
  <c r="C4641" i="12"/>
  <c r="C4640" i="12"/>
  <c r="C4639" i="12"/>
  <c r="C4638" i="12"/>
  <c r="C4637" i="12"/>
  <c r="C4636" i="12"/>
  <c r="C4635" i="12"/>
  <c r="C4634" i="12"/>
  <c r="C4633" i="12"/>
  <c r="C4632" i="12"/>
  <c r="C4631" i="12"/>
  <c r="C4630" i="12"/>
  <c r="C4629" i="12"/>
  <c r="C4628" i="12"/>
  <c r="C4627" i="12"/>
  <c r="C4626" i="12"/>
  <c r="C4625" i="12"/>
  <c r="C4624" i="12"/>
  <c r="C4623" i="12"/>
  <c r="C4622" i="12"/>
  <c r="C4621" i="12"/>
  <c r="C4620" i="12"/>
  <c r="C4619" i="12"/>
  <c r="C4618" i="12"/>
  <c r="C4617" i="12"/>
  <c r="C4616" i="12"/>
  <c r="C4615" i="12"/>
  <c r="C4614" i="12"/>
  <c r="C4613" i="12"/>
  <c r="C4612" i="12"/>
  <c r="C4611" i="12"/>
  <c r="C4610" i="12"/>
  <c r="C4609" i="12"/>
  <c r="C4608" i="12"/>
  <c r="C4607" i="12"/>
  <c r="C4606" i="12"/>
  <c r="C4605" i="12"/>
  <c r="C4604" i="12"/>
  <c r="C4603" i="12"/>
  <c r="C4602" i="12"/>
  <c r="C4601" i="12"/>
  <c r="C4600" i="12"/>
  <c r="C4599" i="12"/>
  <c r="C4598" i="12"/>
  <c r="C4597" i="12"/>
  <c r="C4596" i="12"/>
  <c r="C4595" i="12"/>
  <c r="C4594" i="12"/>
  <c r="C4593" i="12"/>
  <c r="C4592" i="12"/>
  <c r="C4591" i="12"/>
  <c r="C4590" i="12"/>
  <c r="C4589" i="12"/>
  <c r="C4588" i="12"/>
  <c r="C4587" i="12"/>
  <c r="C4586" i="12"/>
  <c r="C4585" i="12"/>
  <c r="C4584" i="12"/>
  <c r="C4583" i="12"/>
  <c r="C4582" i="12"/>
  <c r="C4581" i="12"/>
  <c r="C4580" i="12"/>
  <c r="C4579" i="12"/>
  <c r="C4578" i="12"/>
  <c r="C4577" i="12"/>
  <c r="C4576" i="12"/>
  <c r="C4575" i="12"/>
  <c r="C4574" i="12"/>
  <c r="C4573" i="12"/>
  <c r="C4572" i="12"/>
  <c r="C4571" i="12"/>
  <c r="C4570" i="12"/>
  <c r="C4569" i="12"/>
  <c r="C4568" i="12"/>
  <c r="C4567" i="12"/>
  <c r="C4566" i="12"/>
  <c r="C4565" i="12"/>
  <c r="C4564" i="12"/>
  <c r="C4563" i="12"/>
  <c r="C4562" i="12"/>
  <c r="C4561" i="12"/>
  <c r="C4560" i="12"/>
  <c r="C4559" i="12"/>
  <c r="C4558" i="12"/>
  <c r="C4557" i="12"/>
  <c r="C4556" i="12"/>
  <c r="C4555" i="12"/>
  <c r="C4554" i="12"/>
  <c r="C4553" i="12"/>
  <c r="C4552" i="12"/>
  <c r="C4551" i="12"/>
  <c r="C4550" i="12"/>
  <c r="C4549" i="12"/>
  <c r="C4548" i="12"/>
  <c r="C4547" i="12"/>
  <c r="C4546" i="12"/>
  <c r="C4545" i="12"/>
  <c r="C4544" i="12"/>
  <c r="C4543" i="12"/>
  <c r="C4542" i="12"/>
  <c r="C4541" i="12"/>
  <c r="C4540" i="12"/>
  <c r="C4539" i="12"/>
  <c r="C4538" i="12"/>
  <c r="C4537" i="12"/>
  <c r="C4536" i="12"/>
  <c r="C4535" i="12"/>
  <c r="C4534" i="12"/>
  <c r="C4533" i="12"/>
  <c r="C4532" i="12"/>
  <c r="C4531" i="12"/>
  <c r="C4530" i="12"/>
  <c r="C4529" i="12"/>
  <c r="C4528" i="12"/>
  <c r="C4527" i="12"/>
  <c r="C4526" i="12"/>
  <c r="C4525" i="12"/>
  <c r="C4524" i="12"/>
  <c r="C4523" i="12"/>
  <c r="C4522" i="12"/>
  <c r="C4521" i="12"/>
  <c r="C4520" i="12"/>
  <c r="C4519" i="12"/>
  <c r="C4518" i="12"/>
  <c r="C4517" i="12"/>
  <c r="C4516" i="12"/>
  <c r="C4515" i="12"/>
  <c r="C4514" i="12"/>
  <c r="C4513" i="12"/>
  <c r="C4512" i="12"/>
  <c r="C4511" i="12"/>
  <c r="C4510" i="12"/>
  <c r="C4509" i="12"/>
  <c r="C4508" i="12"/>
  <c r="C4507" i="12"/>
  <c r="C4506" i="12"/>
  <c r="C4505" i="12"/>
  <c r="C4504" i="12"/>
  <c r="C4503" i="12"/>
  <c r="C4502" i="12"/>
  <c r="C4501" i="12"/>
  <c r="C4500" i="12"/>
  <c r="C4499" i="12"/>
  <c r="C4498" i="12"/>
  <c r="C4497" i="12"/>
  <c r="C4496" i="12"/>
  <c r="C4495" i="12"/>
  <c r="C4494" i="12"/>
  <c r="C4493" i="12"/>
  <c r="C4492" i="12"/>
  <c r="C4491" i="12"/>
  <c r="C4490" i="12"/>
  <c r="C4489" i="12"/>
  <c r="C4488" i="12"/>
  <c r="C4487" i="12"/>
  <c r="C4486" i="12"/>
  <c r="C4485" i="12"/>
  <c r="C4484" i="12"/>
  <c r="C4483" i="12"/>
  <c r="C4482" i="12"/>
  <c r="C4481" i="12"/>
  <c r="C4480" i="12"/>
  <c r="C4479" i="12"/>
  <c r="C4478" i="12"/>
  <c r="C4477" i="12"/>
  <c r="C4476" i="12"/>
  <c r="C4475" i="12"/>
  <c r="C4474" i="12"/>
  <c r="C4473" i="12"/>
  <c r="C4472" i="12"/>
  <c r="C4471" i="12"/>
  <c r="C4470" i="12"/>
  <c r="C4469" i="12"/>
  <c r="C4468" i="12"/>
  <c r="C4467" i="12"/>
  <c r="C4466" i="12"/>
  <c r="C4465" i="12"/>
  <c r="C4464" i="12"/>
  <c r="C4463" i="12"/>
  <c r="C4462" i="12"/>
  <c r="C4461" i="12"/>
  <c r="C4460" i="12"/>
  <c r="C4459" i="12"/>
  <c r="C4458" i="12"/>
  <c r="C4457" i="12"/>
  <c r="C4456" i="12"/>
  <c r="C4455" i="12"/>
  <c r="C4454" i="12"/>
  <c r="C4453" i="12"/>
  <c r="C4452" i="12"/>
  <c r="C4451" i="12"/>
  <c r="C4450" i="12"/>
  <c r="C4449" i="12"/>
  <c r="C4448" i="12"/>
  <c r="C4447" i="12"/>
  <c r="C4446" i="12"/>
  <c r="C4445" i="12"/>
  <c r="C4444" i="12"/>
  <c r="C4443" i="12"/>
  <c r="C4442" i="12"/>
  <c r="C4441" i="12"/>
  <c r="C4440" i="12"/>
  <c r="C4439" i="12"/>
  <c r="C4438" i="12"/>
  <c r="C4437" i="12"/>
  <c r="C4436" i="12"/>
  <c r="C4435" i="12"/>
  <c r="C4434" i="12"/>
  <c r="C4433" i="12"/>
  <c r="C4432" i="12"/>
  <c r="C4431" i="12"/>
  <c r="C4430" i="12"/>
  <c r="C4429" i="12"/>
  <c r="C4428" i="12"/>
  <c r="C4427" i="12"/>
  <c r="C4426" i="12"/>
  <c r="C4425" i="12"/>
  <c r="C4424" i="12"/>
  <c r="C4423" i="12"/>
  <c r="C4422" i="12"/>
  <c r="C4421" i="12"/>
  <c r="C4420" i="12"/>
  <c r="C4419" i="12"/>
  <c r="C4418" i="12"/>
  <c r="C4417" i="12"/>
  <c r="C4416" i="12"/>
  <c r="C4415" i="12"/>
  <c r="C4414" i="12"/>
  <c r="C4413" i="12"/>
  <c r="C4412" i="12"/>
  <c r="C4410" i="12"/>
  <c r="C4409" i="12"/>
  <c r="C4408" i="12"/>
  <c r="C4407" i="12"/>
  <c r="C4406" i="12"/>
  <c r="C4405" i="12"/>
  <c r="C4404" i="12"/>
  <c r="C4403" i="12"/>
  <c r="C4402" i="12"/>
  <c r="C4401" i="12"/>
  <c r="C4400" i="12"/>
  <c r="C4399" i="12"/>
  <c r="C4398" i="12"/>
  <c r="C4397" i="12"/>
  <c r="C4396" i="12"/>
  <c r="C4395" i="12"/>
  <c r="C4394" i="12"/>
  <c r="C4393" i="12"/>
  <c r="C4392" i="12"/>
  <c r="C4391" i="12"/>
  <c r="C4390" i="12"/>
  <c r="C4389" i="12"/>
  <c r="C4388" i="12"/>
  <c r="C4387" i="12"/>
  <c r="C4386" i="12"/>
  <c r="C4385" i="12"/>
  <c r="C4384" i="12"/>
  <c r="C4383" i="12"/>
  <c r="C4382" i="12"/>
  <c r="C4381" i="12"/>
  <c r="C4380" i="12"/>
  <c r="C4379" i="12"/>
  <c r="C4378" i="12"/>
  <c r="C4377" i="12"/>
  <c r="C4376" i="12"/>
  <c r="C4375" i="12"/>
  <c r="C4374" i="12"/>
  <c r="C4373" i="12"/>
  <c r="C4372" i="12"/>
  <c r="C4371" i="12"/>
  <c r="C4370" i="12"/>
  <c r="C4369" i="12"/>
  <c r="C4368" i="12"/>
  <c r="C4367" i="12"/>
  <c r="C4366" i="12"/>
  <c r="C4365" i="12"/>
  <c r="C4364" i="12"/>
  <c r="C4363" i="12"/>
  <c r="C4362" i="12"/>
  <c r="C4361" i="12"/>
  <c r="C4360" i="12"/>
  <c r="C4359" i="12"/>
  <c r="C4358" i="12"/>
  <c r="C4357" i="12"/>
  <c r="C4356" i="12"/>
  <c r="C4355" i="12"/>
  <c r="C4354" i="12"/>
  <c r="C4353" i="12"/>
  <c r="C4352" i="12"/>
  <c r="C4351" i="12"/>
  <c r="C4350" i="12"/>
  <c r="C4349" i="12"/>
  <c r="C4348" i="12"/>
  <c r="C4347" i="12"/>
  <c r="C4346" i="12"/>
  <c r="C4345" i="12"/>
  <c r="C4344" i="12"/>
  <c r="C4343" i="12"/>
  <c r="C4342" i="12"/>
  <c r="C4341" i="12"/>
  <c r="C4340" i="12"/>
  <c r="C4339" i="12"/>
  <c r="C4338" i="12"/>
  <c r="C4337" i="12"/>
  <c r="C4336" i="12"/>
  <c r="C4335" i="12"/>
  <c r="C4334" i="12"/>
  <c r="C4333" i="12"/>
  <c r="C4332" i="12"/>
  <c r="C4331" i="12"/>
  <c r="C4330" i="12"/>
  <c r="C4329" i="12"/>
  <c r="C4328" i="12"/>
  <c r="C4327" i="12"/>
  <c r="C4326" i="12"/>
  <c r="C4325" i="12"/>
  <c r="C4324" i="12"/>
  <c r="C4323" i="12"/>
  <c r="C4322" i="12"/>
  <c r="C4321" i="12"/>
  <c r="C4320" i="12"/>
  <c r="C4319" i="12"/>
  <c r="C4318" i="12"/>
  <c r="C4317" i="12"/>
  <c r="C4316" i="12"/>
  <c r="C4315" i="12"/>
  <c r="C4314" i="12"/>
  <c r="C4313" i="12"/>
  <c r="C4312" i="12"/>
  <c r="C4311" i="12"/>
  <c r="C4310" i="12"/>
  <c r="C4309" i="12"/>
  <c r="C4308" i="12"/>
  <c r="C4307" i="12"/>
  <c r="C4306" i="12"/>
  <c r="C4305" i="12"/>
  <c r="C4304" i="12"/>
  <c r="C4303" i="12"/>
  <c r="C4302" i="12"/>
  <c r="C4301" i="12"/>
  <c r="C4300" i="12"/>
  <c r="C4299" i="12"/>
  <c r="C4298" i="12"/>
  <c r="C4297" i="12"/>
  <c r="C4296" i="12"/>
  <c r="C4295" i="12"/>
  <c r="C4294" i="12"/>
  <c r="C4293" i="12"/>
  <c r="C4292" i="12"/>
  <c r="C4291" i="12"/>
  <c r="C4290" i="12"/>
  <c r="C4289" i="12"/>
  <c r="C4288" i="12"/>
  <c r="C4287" i="12"/>
  <c r="C4286" i="12"/>
  <c r="C4285" i="12"/>
  <c r="C4284" i="12"/>
  <c r="C4283" i="12"/>
  <c r="C4282" i="12"/>
  <c r="C4281" i="12"/>
  <c r="C4280" i="12"/>
  <c r="C4279" i="12"/>
  <c r="C4278" i="12"/>
  <c r="C4277" i="12"/>
  <c r="C4276" i="12"/>
  <c r="C4275" i="12"/>
  <c r="C4274" i="12"/>
  <c r="C4273" i="12"/>
  <c r="C4272" i="12"/>
  <c r="C4271" i="12"/>
  <c r="C4270" i="12"/>
  <c r="C4269" i="12"/>
  <c r="C4268" i="12"/>
  <c r="C4267" i="12"/>
  <c r="C4266" i="12"/>
  <c r="C4265" i="12"/>
  <c r="C4264" i="12"/>
  <c r="C4263" i="12"/>
  <c r="C4262" i="12"/>
  <c r="C4261" i="12"/>
  <c r="C4260" i="12"/>
  <c r="C4259" i="12"/>
  <c r="C4258" i="12"/>
  <c r="C4257" i="12"/>
  <c r="C4256" i="12"/>
  <c r="C4255" i="12"/>
  <c r="C4254" i="12"/>
  <c r="C4253" i="12"/>
  <c r="C4252" i="12"/>
  <c r="C4251" i="12"/>
  <c r="C4250" i="12"/>
  <c r="C4249" i="12"/>
  <c r="C4247" i="12"/>
  <c r="C4246" i="12"/>
  <c r="C4245" i="12"/>
  <c r="C4244" i="12"/>
  <c r="C4243" i="12"/>
  <c r="C4242" i="12"/>
  <c r="C4241" i="12"/>
  <c r="C4240" i="12"/>
  <c r="C4239" i="12"/>
  <c r="C4238" i="12"/>
  <c r="C4237" i="12"/>
  <c r="C4236" i="12"/>
  <c r="C4235" i="12"/>
  <c r="C4234" i="12"/>
  <c r="C4233" i="12"/>
  <c r="C4232" i="12"/>
  <c r="C4231" i="12"/>
  <c r="C4230" i="12"/>
  <c r="C4229" i="12"/>
  <c r="C4228" i="12"/>
  <c r="C4227" i="12"/>
  <c r="C4226" i="12"/>
  <c r="C4225" i="12"/>
  <c r="C4224" i="12"/>
  <c r="C4223" i="12"/>
  <c r="C4222" i="12"/>
  <c r="C4221" i="12"/>
  <c r="C4220" i="12"/>
  <c r="C4219" i="12"/>
  <c r="C4218" i="12"/>
  <c r="C4217" i="12"/>
  <c r="C4216" i="12"/>
  <c r="C4215" i="12"/>
  <c r="C4214" i="12"/>
  <c r="C4213" i="12"/>
  <c r="C4212" i="12"/>
  <c r="C4211" i="12"/>
  <c r="C4210" i="12"/>
  <c r="C4209" i="12"/>
  <c r="C4208" i="12"/>
  <c r="C4207" i="12"/>
  <c r="C4206" i="12"/>
  <c r="C4205" i="12"/>
  <c r="C4204" i="12"/>
  <c r="C4203" i="12"/>
  <c r="C4202" i="12"/>
  <c r="C4201" i="12"/>
  <c r="C4200" i="12"/>
  <c r="C4199" i="12"/>
  <c r="C4198" i="12"/>
  <c r="C4197" i="12"/>
  <c r="C4196" i="12"/>
  <c r="C4195" i="12"/>
  <c r="C4194" i="12"/>
  <c r="C4193" i="12"/>
  <c r="C4192" i="12"/>
  <c r="C4191" i="12"/>
  <c r="C4190" i="12"/>
  <c r="C4189" i="12"/>
  <c r="C4188" i="12"/>
  <c r="C4187" i="12"/>
  <c r="C4186" i="12"/>
  <c r="C4185" i="12"/>
  <c r="C4184" i="12"/>
  <c r="C4183" i="12"/>
  <c r="C4182" i="12"/>
  <c r="C4181" i="12"/>
  <c r="C4180" i="12"/>
  <c r="C4179" i="12"/>
  <c r="C4178" i="12"/>
  <c r="C4177" i="12"/>
  <c r="C4176" i="12"/>
  <c r="C4175" i="12"/>
  <c r="C4174" i="12"/>
  <c r="C4173" i="12"/>
  <c r="C4172" i="12"/>
  <c r="C4171" i="12"/>
  <c r="C4170" i="12"/>
  <c r="C4169" i="12"/>
  <c r="C4168" i="12"/>
  <c r="C4166" i="12"/>
  <c r="C4165" i="12"/>
  <c r="C4164" i="12"/>
  <c r="C4163" i="12"/>
  <c r="C4162" i="12"/>
  <c r="C4161" i="12"/>
  <c r="C4160" i="12"/>
  <c r="C4159" i="12"/>
  <c r="C4158" i="12"/>
  <c r="C4157" i="12"/>
  <c r="C4156" i="12"/>
  <c r="C4155" i="12"/>
  <c r="C4154" i="12"/>
  <c r="C4153" i="12"/>
  <c r="C4152" i="12"/>
  <c r="C4151" i="12"/>
  <c r="C4150" i="12"/>
  <c r="C4149" i="12"/>
  <c r="C4148" i="12"/>
  <c r="C4147" i="12"/>
  <c r="C4146" i="12"/>
  <c r="C4145" i="12"/>
  <c r="C4144" i="12"/>
  <c r="C4143" i="12"/>
  <c r="C4142" i="12"/>
  <c r="C4141" i="12"/>
  <c r="C4140" i="12"/>
  <c r="C4139" i="12"/>
  <c r="C4138" i="12"/>
  <c r="C4137" i="12"/>
  <c r="C4136" i="12"/>
  <c r="C4135" i="12"/>
  <c r="C4134" i="12"/>
  <c r="C4133" i="12"/>
  <c r="C4132" i="12"/>
  <c r="C4131" i="12"/>
  <c r="C4130" i="12"/>
  <c r="C4129" i="12"/>
  <c r="C4128" i="12"/>
  <c r="C4127" i="12"/>
  <c r="C4126" i="12"/>
  <c r="C4125" i="12"/>
  <c r="C4124" i="12"/>
  <c r="C4123" i="12"/>
  <c r="C4122" i="12"/>
  <c r="C4121" i="12"/>
  <c r="C4120" i="12"/>
  <c r="C4119" i="12"/>
  <c r="C4118" i="12"/>
  <c r="C4117" i="12"/>
  <c r="C4116" i="12"/>
  <c r="C4115" i="12"/>
  <c r="C4114" i="12"/>
  <c r="C4113" i="12"/>
  <c r="C4112" i="12"/>
  <c r="C4111" i="12"/>
  <c r="C4110" i="12"/>
  <c r="C4109" i="12"/>
  <c r="C4108" i="12"/>
  <c r="C4107" i="12"/>
  <c r="C4106" i="12"/>
  <c r="C4105" i="12"/>
  <c r="C4104" i="12"/>
  <c r="C4103" i="12"/>
  <c r="C4102" i="12"/>
  <c r="C4101" i="12"/>
  <c r="C4100" i="12"/>
  <c r="C4099" i="12"/>
  <c r="C4098" i="12"/>
  <c r="C4097" i="12"/>
  <c r="C4096" i="12"/>
  <c r="C4095" i="12"/>
  <c r="C4094" i="12"/>
  <c r="C4093" i="12"/>
  <c r="C4092" i="12"/>
  <c r="C4091" i="12"/>
  <c r="C4090" i="12"/>
  <c r="C4089" i="12"/>
  <c r="C4088" i="12"/>
  <c r="C4087" i="12"/>
  <c r="C4086" i="12"/>
  <c r="C4085" i="12"/>
  <c r="C4084" i="12"/>
  <c r="C4083" i="12"/>
  <c r="C4082" i="12"/>
  <c r="C4081" i="12"/>
  <c r="C4080" i="12"/>
  <c r="C4079" i="12"/>
  <c r="C4078" i="12"/>
  <c r="C4077" i="12"/>
  <c r="C4076" i="12"/>
  <c r="C4075" i="12"/>
  <c r="C4074" i="12"/>
  <c r="C4073" i="12"/>
  <c r="C4072" i="12"/>
  <c r="C4071" i="12"/>
  <c r="C4070" i="12"/>
  <c r="C4069" i="12"/>
  <c r="C4068" i="12"/>
  <c r="C4067" i="12"/>
  <c r="C4066" i="12"/>
  <c r="C4065" i="12"/>
  <c r="C4064" i="12"/>
  <c r="C4063" i="12"/>
  <c r="C4062" i="12"/>
  <c r="C4061" i="12"/>
  <c r="C4060" i="12"/>
  <c r="C4059" i="12"/>
  <c r="C4058" i="12"/>
  <c r="C4057" i="12"/>
  <c r="C4056" i="12"/>
  <c r="C4055" i="12"/>
  <c r="C4054" i="12"/>
  <c r="C4053" i="12"/>
  <c r="C4052" i="12"/>
  <c r="C4051" i="12"/>
  <c r="C4050" i="12"/>
  <c r="C4049" i="12"/>
  <c r="C4048" i="12"/>
  <c r="C4047" i="12"/>
  <c r="C4046" i="12"/>
  <c r="C4045" i="12"/>
  <c r="C4044" i="12"/>
  <c r="C4043" i="12"/>
  <c r="C4042" i="12"/>
  <c r="C4041" i="12"/>
  <c r="C4040" i="12"/>
  <c r="C4039" i="12"/>
  <c r="C4038" i="12"/>
  <c r="C4037" i="12"/>
  <c r="C4036" i="12"/>
  <c r="C4035" i="12"/>
  <c r="C4034" i="12"/>
  <c r="C4033" i="12"/>
  <c r="C4032" i="12"/>
  <c r="C4031" i="12"/>
  <c r="C4030" i="12"/>
  <c r="C4029" i="12"/>
  <c r="C4028" i="12"/>
  <c r="C4027" i="12"/>
  <c r="C4026" i="12"/>
  <c r="C4025" i="12"/>
  <c r="C4024" i="12"/>
  <c r="C4023" i="12"/>
  <c r="C4022" i="12"/>
  <c r="C4021" i="12"/>
  <c r="C4020" i="12"/>
  <c r="C4019" i="12"/>
  <c r="C4018" i="12"/>
  <c r="C4017" i="12"/>
  <c r="C4016" i="12"/>
  <c r="C4015" i="12"/>
  <c r="C4014" i="12"/>
  <c r="C4013" i="12"/>
  <c r="C4012" i="12"/>
  <c r="C4011" i="12"/>
  <c r="C4010" i="12"/>
  <c r="C4009" i="12"/>
  <c r="C4008" i="12"/>
  <c r="C4007" i="12"/>
  <c r="C4006" i="12"/>
  <c r="C4005" i="12"/>
  <c r="C4004" i="12"/>
  <c r="C4003" i="12"/>
  <c r="C4002" i="12"/>
  <c r="C4001" i="12"/>
  <c r="C4000" i="12"/>
  <c r="C3999" i="12"/>
  <c r="C3997" i="12"/>
  <c r="C3996" i="12"/>
  <c r="C3995" i="12"/>
  <c r="C3994" i="12"/>
  <c r="C3993" i="12"/>
  <c r="C3992" i="12"/>
  <c r="C3991" i="12"/>
  <c r="C3990" i="12"/>
  <c r="C3989" i="12"/>
  <c r="C3988" i="12"/>
  <c r="C3987" i="12"/>
  <c r="C3986" i="12"/>
  <c r="C3985" i="12"/>
  <c r="C3984" i="12"/>
  <c r="C3983" i="12"/>
  <c r="C3982" i="12"/>
  <c r="C3981" i="12"/>
  <c r="C3980" i="12"/>
  <c r="C3979" i="12"/>
  <c r="C3978" i="12"/>
  <c r="C3977" i="12"/>
  <c r="C3976" i="12"/>
  <c r="C3975" i="12"/>
  <c r="C3974" i="12"/>
  <c r="C3973" i="12"/>
  <c r="C3972" i="12"/>
  <c r="C3971" i="12"/>
  <c r="C3970" i="12"/>
  <c r="C3969" i="12"/>
  <c r="C3968" i="12"/>
  <c r="C3967" i="12"/>
  <c r="C3966" i="12"/>
  <c r="C3965" i="12"/>
  <c r="C3964" i="12"/>
  <c r="C3963" i="12"/>
  <c r="C3962" i="12"/>
  <c r="C3961" i="12"/>
  <c r="C3960" i="12"/>
  <c r="C3959" i="12"/>
  <c r="C3958" i="12"/>
  <c r="C3957" i="12"/>
  <c r="C3956" i="12"/>
  <c r="C3955" i="12"/>
  <c r="C3954" i="12"/>
  <c r="C3953" i="12"/>
  <c r="C3952" i="12"/>
  <c r="C3951" i="12"/>
  <c r="C3950" i="12"/>
  <c r="C3949" i="12"/>
  <c r="C3948" i="12"/>
  <c r="C3947" i="12"/>
  <c r="C3946" i="12"/>
  <c r="C3945" i="12"/>
  <c r="C3944" i="12"/>
  <c r="C3943" i="12"/>
  <c r="C3942" i="12"/>
  <c r="C3941" i="12"/>
  <c r="C3940" i="12"/>
  <c r="C3939" i="12"/>
  <c r="C3938" i="12"/>
  <c r="C3937" i="12"/>
  <c r="C3936" i="12"/>
  <c r="C3935" i="12"/>
  <c r="C3934" i="12"/>
  <c r="C3933" i="12"/>
  <c r="C3932" i="12"/>
  <c r="C3931" i="12"/>
  <c r="C3930" i="12"/>
  <c r="C3929" i="12"/>
  <c r="C3928" i="12"/>
  <c r="C3927" i="12"/>
  <c r="C3926" i="12"/>
  <c r="C3925" i="12"/>
  <c r="C3924" i="12"/>
  <c r="C3923" i="12"/>
  <c r="C3922" i="12"/>
  <c r="C3921" i="12"/>
  <c r="C3920" i="12"/>
  <c r="C3919" i="12"/>
  <c r="C3918" i="12"/>
  <c r="C3917" i="12"/>
  <c r="C3916" i="12"/>
  <c r="C3915" i="12"/>
  <c r="C3914" i="12"/>
  <c r="C3913" i="12"/>
  <c r="C3912" i="12"/>
  <c r="C3911" i="12"/>
  <c r="C3910" i="12"/>
  <c r="C3909" i="12"/>
  <c r="C3908" i="12"/>
  <c r="C3907" i="12"/>
  <c r="C3906" i="12"/>
  <c r="C3905" i="12"/>
  <c r="C3904" i="12"/>
  <c r="C3902" i="12"/>
  <c r="C3901" i="12"/>
  <c r="C3900" i="12"/>
  <c r="C3899" i="12"/>
  <c r="C3898" i="12"/>
  <c r="C3897" i="12"/>
  <c r="C3896" i="12"/>
  <c r="C3895" i="12"/>
  <c r="C3894" i="12"/>
  <c r="C3893" i="12"/>
  <c r="C3892" i="12"/>
  <c r="C3891" i="12"/>
  <c r="C3890" i="12"/>
  <c r="C3889" i="12"/>
  <c r="C3888" i="12"/>
  <c r="C3887" i="12"/>
  <c r="C3886" i="12"/>
  <c r="C3885" i="12"/>
  <c r="C3884" i="12"/>
  <c r="C3883" i="12"/>
  <c r="C3882" i="12"/>
  <c r="C3881" i="12"/>
  <c r="C3880" i="12"/>
  <c r="C3879" i="12"/>
  <c r="C3878" i="12"/>
  <c r="C3877" i="12"/>
  <c r="C3876" i="12"/>
  <c r="C3875" i="12"/>
  <c r="C3874" i="12"/>
  <c r="C3873" i="12"/>
  <c r="C3872" i="12"/>
  <c r="C3871" i="12"/>
  <c r="C3870" i="12"/>
  <c r="C3869" i="12"/>
  <c r="C3868" i="12"/>
  <c r="C3867" i="12"/>
  <c r="C3866" i="12"/>
  <c r="C3865" i="12"/>
  <c r="C3864" i="12"/>
  <c r="C3863" i="12"/>
  <c r="C3862" i="12"/>
  <c r="C3861" i="12"/>
  <c r="C3860" i="12"/>
  <c r="C3859" i="12"/>
  <c r="C3858" i="12"/>
  <c r="C3857" i="12"/>
  <c r="C3856" i="12"/>
  <c r="C3855" i="12"/>
  <c r="C3854" i="12"/>
  <c r="C3853" i="12"/>
  <c r="C3852" i="12"/>
  <c r="C3851" i="12"/>
  <c r="C3850" i="12"/>
  <c r="C3849" i="12"/>
  <c r="C3848" i="12"/>
  <c r="C3847" i="12"/>
  <c r="C3846" i="12"/>
  <c r="C3845" i="12"/>
  <c r="C3844" i="12"/>
  <c r="C3843" i="12"/>
  <c r="C3842" i="12"/>
  <c r="C3841" i="12"/>
  <c r="C3840" i="12"/>
  <c r="C3839" i="12"/>
  <c r="C3838" i="12"/>
  <c r="C3837" i="12"/>
  <c r="C3836" i="12"/>
  <c r="C3835" i="12"/>
  <c r="C3834" i="12"/>
  <c r="C3833" i="12"/>
  <c r="C3832" i="12"/>
  <c r="C3831" i="12"/>
  <c r="C3830" i="12"/>
  <c r="C3829" i="12"/>
  <c r="C3828" i="12"/>
  <c r="C3827" i="12"/>
  <c r="C3826" i="12"/>
  <c r="C3825" i="12"/>
  <c r="C3824" i="12"/>
  <c r="C3823" i="12"/>
  <c r="C3822" i="12"/>
  <c r="C3821" i="12"/>
  <c r="C3820" i="12"/>
  <c r="C3819" i="12"/>
  <c r="C3818" i="12"/>
  <c r="C3817" i="12"/>
  <c r="C3816" i="12"/>
  <c r="C3815" i="12"/>
  <c r="C3814" i="12"/>
  <c r="C3813" i="12"/>
  <c r="C3812" i="12"/>
  <c r="C3811" i="12"/>
  <c r="C3810" i="12"/>
  <c r="C3809" i="12"/>
  <c r="C3808" i="12"/>
  <c r="C3807" i="12"/>
  <c r="C3806" i="12"/>
  <c r="C3805" i="12"/>
  <c r="C3804" i="12"/>
  <c r="C3803" i="12"/>
  <c r="C3802" i="12"/>
  <c r="C3801" i="12"/>
  <c r="C3800" i="12"/>
  <c r="C3799" i="12"/>
  <c r="C3798" i="12"/>
  <c r="C3797" i="12"/>
  <c r="C3796" i="12"/>
  <c r="C3795" i="12"/>
  <c r="C3794" i="12"/>
  <c r="C3793" i="12"/>
  <c r="C3792" i="12"/>
  <c r="C3791" i="12"/>
  <c r="C3790" i="12"/>
  <c r="C3789" i="12"/>
  <c r="C3788" i="12"/>
  <c r="C3787" i="12"/>
  <c r="C3786" i="12"/>
  <c r="C3785" i="12"/>
  <c r="C3784" i="12"/>
  <c r="C3783" i="12"/>
  <c r="C3782" i="12"/>
  <c r="C3781" i="12"/>
  <c r="C3780" i="12"/>
  <c r="C3779" i="12"/>
  <c r="C3778" i="12"/>
  <c r="C3777" i="12"/>
  <c r="C3776" i="12"/>
  <c r="C3775" i="12"/>
  <c r="C3774" i="12"/>
  <c r="C3773" i="12"/>
  <c r="C3772" i="12"/>
  <c r="C3771" i="12"/>
  <c r="C3770" i="12"/>
  <c r="C3769" i="12"/>
  <c r="C3768" i="12"/>
  <c r="C3767" i="12"/>
  <c r="C3765" i="12"/>
  <c r="C3764" i="12"/>
  <c r="C3763" i="12"/>
  <c r="C3762" i="12"/>
  <c r="C3761" i="12"/>
  <c r="C3760" i="12"/>
  <c r="C3759" i="12"/>
  <c r="C3758" i="12"/>
  <c r="C3757" i="12"/>
  <c r="C3756" i="12"/>
  <c r="C3755" i="12"/>
  <c r="C3754" i="12"/>
  <c r="C3753" i="12"/>
  <c r="C3752" i="12"/>
  <c r="C3751" i="12"/>
  <c r="C3750" i="12"/>
  <c r="C3749" i="12"/>
  <c r="C3748" i="12"/>
  <c r="C3746" i="12"/>
  <c r="C3745" i="12"/>
  <c r="C3744" i="12"/>
  <c r="C3743" i="12"/>
  <c r="C3742" i="12"/>
  <c r="C3741" i="12"/>
  <c r="C3740" i="12"/>
  <c r="C3739" i="12"/>
  <c r="C3738" i="12"/>
  <c r="C3737" i="12"/>
  <c r="C3736" i="12"/>
  <c r="C3735" i="12"/>
  <c r="C3734" i="12"/>
  <c r="C3733" i="12"/>
  <c r="C3732" i="12"/>
  <c r="C3731" i="12"/>
  <c r="C3730" i="12"/>
  <c r="C3729" i="12"/>
  <c r="C3728" i="12"/>
  <c r="C3727" i="12"/>
  <c r="C3726" i="12"/>
  <c r="C3725" i="12"/>
  <c r="C3724" i="12"/>
  <c r="C3723" i="12"/>
  <c r="C3722" i="12"/>
  <c r="C3721" i="12"/>
  <c r="C3720" i="12"/>
  <c r="C3719" i="12"/>
  <c r="C3718" i="12"/>
  <c r="C3717" i="12"/>
  <c r="C3716" i="12"/>
  <c r="C3715" i="12"/>
  <c r="C3714" i="12"/>
  <c r="C3713" i="12"/>
  <c r="C3712" i="12"/>
  <c r="C3711" i="12"/>
  <c r="C3710" i="12"/>
  <c r="C3709" i="12"/>
  <c r="C3708" i="12"/>
  <c r="C3707" i="12"/>
  <c r="C3706" i="12"/>
  <c r="C3705" i="12"/>
  <c r="C3704" i="12"/>
  <c r="C3703" i="12"/>
  <c r="C3702" i="12"/>
  <c r="C3701" i="12"/>
  <c r="C3700" i="12"/>
  <c r="C3699" i="12"/>
  <c r="C3698" i="12"/>
  <c r="C3697" i="12"/>
  <c r="C3696" i="12"/>
  <c r="C3695" i="12"/>
  <c r="C3694" i="12"/>
  <c r="C3693" i="12"/>
  <c r="C3692" i="12"/>
  <c r="C3691" i="12"/>
  <c r="C3690" i="12"/>
  <c r="C3689" i="12"/>
  <c r="C3688" i="12"/>
  <c r="C3687" i="12"/>
  <c r="C3686" i="12"/>
  <c r="C3685" i="12"/>
  <c r="C3684" i="12"/>
  <c r="C3683" i="12"/>
  <c r="C3682" i="12"/>
  <c r="C3681" i="12"/>
  <c r="C3680" i="12"/>
  <c r="C3679" i="12"/>
  <c r="C3678" i="12"/>
  <c r="C3677" i="12"/>
  <c r="C3676" i="12"/>
  <c r="C3675" i="12"/>
  <c r="C3674" i="12"/>
  <c r="C3673" i="12"/>
  <c r="C3672" i="12"/>
  <c r="C3671" i="12"/>
  <c r="C3670" i="12"/>
  <c r="C3669" i="12"/>
  <c r="C3668" i="12"/>
  <c r="C3667" i="12"/>
  <c r="C3666" i="12"/>
  <c r="C3665" i="12"/>
  <c r="C3664" i="12"/>
  <c r="C3663" i="12"/>
  <c r="C3662" i="12"/>
  <c r="C3661" i="12"/>
  <c r="C3660" i="12"/>
  <c r="C3659" i="12"/>
  <c r="C3658" i="12"/>
  <c r="C3657" i="12"/>
  <c r="C3656" i="12"/>
  <c r="C3655" i="12"/>
  <c r="C3654" i="12"/>
  <c r="C3653" i="12"/>
  <c r="C3652" i="12"/>
  <c r="C3651" i="12"/>
  <c r="C3650" i="12"/>
  <c r="C3649" i="12"/>
  <c r="C3648" i="12"/>
  <c r="C3647" i="12"/>
  <c r="C3646" i="12"/>
  <c r="C3645" i="12"/>
  <c r="C3644" i="12"/>
  <c r="C3643" i="12"/>
  <c r="C3642" i="12"/>
  <c r="C3641" i="12"/>
  <c r="C3640" i="12"/>
  <c r="C3639" i="12"/>
  <c r="C3638" i="12"/>
  <c r="C3637" i="12"/>
  <c r="C3636" i="12"/>
  <c r="C3635" i="12"/>
  <c r="C3634" i="12"/>
  <c r="C3633" i="12"/>
  <c r="C3632" i="12"/>
  <c r="C3631" i="12"/>
  <c r="C3630" i="12"/>
  <c r="C3629" i="12"/>
  <c r="C3628" i="12"/>
  <c r="C3627" i="12"/>
  <c r="C3626" i="12"/>
  <c r="C3625" i="12"/>
  <c r="C3624" i="12"/>
  <c r="C3623" i="12"/>
  <c r="C3622" i="12"/>
  <c r="C3621" i="12"/>
  <c r="C3620" i="12"/>
  <c r="C3619" i="12"/>
  <c r="C3618" i="12"/>
  <c r="C3617" i="12"/>
  <c r="C3616" i="12"/>
  <c r="C3615" i="12"/>
  <c r="C3614" i="12"/>
  <c r="C3613" i="12"/>
  <c r="C3612" i="12"/>
  <c r="C3611" i="12"/>
  <c r="C3610" i="12"/>
  <c r="C3609" i="12"/>
  <c r="C3608" i="12"/>
  <c r="C3607" i="12"/>
  <c r="C3606" i="12"/>
  <c r="C3605" i="12"/>
  <c r="C3604" i="12"/>
  <c r="C3603" i="12"/>
  <c r="C3602" i="12"/>
  <c r="C3601" i="12"/>
  <c r="C3600" i="12"/>
  <c r="C3599" i="12"/>
  <c r="C3598" i="12"/>
  <c r="C3597" i="12"/>
  <c r="C3596" i="12"/>
  <c r="C3595" i="12"/>
  <c r="C3594" i="12"/>
  <c r="C3593" i="12"/>
  <c r="C3592" i="12"/>
  <c r="C3591" i="12"/>
  <c r="C3590" i="12"/>
  <c r="C3589" i="12"/>
  <c r="C3588" i="12"/>
  <c r="C3587" i="12"/>
  <c r="C3586" i="12"/>
  <c r="C3585" i="12"/>
  <c r="C3584" i="12"/>
  <c r="C3583" i="12"/>
  <c r="C3582" i="12"/>
  <c r="C3581" i="12"/>
  <c r="C3580" i="12"/>
  <c r="C3579" i="12"/>
  <c r="C3578" i="12"/>
  <c r="C3577" i="12"/>
  <c r="C3576" i="12"/>
  <c r="C3575" i="12"/>
  <c r="C3574" i="12"/>
  <c r="C3573" i="12"/>
  <c r="C3572" i="12"/>
  <c r="C3571" i="12"/>
  <c r="C3570" i="12"/>
  <c r="C3569" i="12"/>
  <c r="C3568" i="12"/>
  <c r="C3567" i="12"/>
  <c r="C3566" i="12"/>
  <c r="C3565" i="12"/>
  <c r="C3564" i="12"/>
  <c r="C3563" i="12"/>
  <c r="C3562" i="12"/>
  <c r="C3561" i="12"/>
  <c r="C3560" i="12"/>
  <c r="C3559" i="12"/>
  <c r="C3558" i="12"/>
  <c r="C3557" i="12"/>
  <c r="C3556" i="12"/>
  <c r="C3555" i="12"/>
  <c r="C3554" i="12"/>
  <c r="C3553" i="12"/>
  <c r="C3552" i="12"/>
  <c r="C3551" i="12"/>
  <c r="C3550" i="12"/>
  <c r="C3549" i="12"/>
  <c r="C3548" i="12"/>
  <c r="C3547" i="12"/>
  <c r="C3546" i="12"/>
  <c r="C3545" i="12"/>
  <c r="C3544" i="12"/>
  <c r="C3543" i="12"/>
  <c r="C3542" i="12"/>
  <c r="C3541" i="12"/>
  <c r="C3540" i="12"/>
  <c r="C3539" i="12"/>
  <c r="C3538" i="12"/>
  <c r="C3537" i="12"/>
  <c r="C3536" i="12"/>
  <c r="C3535" i="12"/>
  <c r="C3534" i="12"/>
  <c r="C3533" i="12"/>
  <c r="C3532" i="12"/>
  <c r="C3531" i="12"/>
  <c r="C3530" i="12"/>
  <c r="C3529" i="12"/>
  <c r="C3528" i="12"/>
  <c r="C3527" i="12"/>
  <c r="C3526" i="12"/>
  <c r="C3525" i="12"/>
  <c r="C3524" i="12"/>
  <c r="C3523" i="12"/>
  <c r="C3522" i="12"/>
  <c r="C3521" i="12"/>
  <c r="C3520" i="12"/>
  <c r="C3519" i="12"/>
  <c r="C3518" i="12"/>
  <c r="C3517" i="12"/>
  <c r="C3516" i="12"/>
  <c r="C3515" i="12"/>
  <c r="C3514" i="12"/>
  <c r="C3513" i="12"/>
  <c r="C3512" i="12"/>
  <c r="C3511" i="12"/>
  <c r="C3510" i="12"/>
  <c r="C3509" i="12"/>
  <c r="C3508" i="12"/>
  <c r="C3507" i="12"/>
  <c r="C3506" i="12"/>
  <c r="C3505" i="12"/>
  <c r="C3504" i="12"/>
  <c r="C3503" i="12"/>
  <c r="C3502" i="12"/>
  <c r="C3501" i="12"/>
  <c r="C3500" i="12"/>
  <c r="C3499" i="12"/>
  <c r="C3498" i="12"/>
  <c r="C3497" i="12"/>
  <c r="C3496" i="12"/>
  <c r="C3495" i="12"/>
  <c r="C3494" i="12"/>
  <c r="C3493" i="12"/>
  <c r="C3492" i="12"/>
  <c r="C3491" i="12"/>
  <c r="C3490" i="12"/>
  <c r="C3489" i="12"/>
  <c r="C3488" i="12"/>
  <c r="C3487" i="12"/>
  <c r="C3486" i="12"/>
  <c r="C3485" i="12"/>
  <c r="C3484" i="12"/>
  <c r="C3483" i="12"/>
  <c r="C3482" i="12"/>
  <c r="C3481" i="12"/>
  <c r="C3480" i="12"/>
  <c r="C3479" i="12"/>
  <c r="C3478" i="12"/>
  <c r="C3477" i="12"/>
  <c r="C3476" i="12"/>
  <c r="C3475" i="12"/>
  <c r="C3474" i="12"/>
  <c r="C3473" i="12"/>
  <c r="C3472" i="12"/>
  <c r="C3471" i="12"/>
  <c r="C3470" i="12"/>
  <c r="C3469" i="12"/>
  <c r="C3468" i="12"/>
  <c r="C3467" i="12"/>
  <c r="C3466" i="12"/>
  <c r="C3465" i="12"/>
  <c r="C3464" i="12"/>
  <c r="C3463" i="12"/>
  <c r="C3462" i="12"/>
  <c r="C3461" i="12"/>
  <c r="C3460" i="12"/>
  <c r="C3459" i="12"/>
  <c r="C3458" i="12"/>
  <c r="C3457" i="12"/>
  <c r="C3456" i="12"/>
  <c r="C3455" i="12"/>
  <c r="C3454" i="12"/>
  <c r="C3453" i="12"/>
  <c r="C3452" i="12"/>
  <c r="C3451" i="12"/>
  <c r="C3450" i="12"/>
  <c r="C3449" i="12"/>
  <c r="C3448" i="12"/>
  <c r="C3447" i="12"/>
  <c r="C3446" i="12"/>
  <c r="C3445" i="12"/>
  <c r="C3444" i="12"/>
  <c r="C3443" i="12"/>
  <c r="C3442" i="12"/>
  <c r="C3441" i="12"/>
  <c r="C3440" i="12"/>
  <c r="C3439" i="12"/>
  <c r="C3438" i="12"/>
  <c r="C3437" i="12"/>
  <c r="C3436" i="12"/>
  <c r="C3435" i="12"/>
  <c r="C3434" i="12"/>
  <c r="C3433" i="12"/>
  <c r="C3432" i="12"/>
  <c r="C3431" i="12"/>
  <c r="C3430" i="12"/>
  <c r="C3429" i="12"/>
  <c r="C3428" i="12"/>
  <c r="C3427" i="12"/>
  <c r="C3426" i="12"/>
  <c r="C3425" i="12"/>
  <c r="C3424" i="12"/>
  <c r="C3423" i="12"/>
  <c r="C3422" i="12"/>
  <c r="C3421" i="12"/>
  <c r="C3420" i="12"/>
  <c r="C3419" i="12"/>
  <c r="C3418" i="12"/>
  <c r="C3417" i="12"/>
  <c r="C3416" i="12"/>
  <c r="C3415" i="12"/>
  <c r="C3414" i="12"/>
  <c r="C3413" i="12"/>
  <c r="C3412" i="12"/>
  <c r="C3411" i="12"/>
  <c r="C3410" i="12"/>
  <c r="C3409" i="12"/>
  <c r="C3408" i="12"/>
  <c r="C3407" i="12"/>
  <c r="C3406" i="12"/>
  <c r="C3405" i="12"/>
  <c r="C3404" i="12"/>
  <c r="C3403" i="12"/>
  <c r="C3402" i="12"/>
  <c r="C3401" i="12"/>
  <c r="C3400" i="12"/>
  <c r="C3399" i="12"/>
  <c r="C3398" i="12"/>
  <c r="C3397" i="12"/>
  <c r="C3396" i="12"/>
  <c r="C3395" i="12"/>
  <c r="C3394" i="12"/>
  <c r="C3393" i="12"/>
  <c r="C3392" i="12"/>
  <c r="C3391" i="12"/>
  <c r="C3390" i="12"/>
  <c r="C3389" i="12"/>
  <c r="C3388" i="12"/>
  <c r="C3387" i="12"/>
  <c r="C3386" i="12"/>
  <c r="C3385" i="12"/>
  <c r="C3384" i="12"/>
  <c r="C3383" i="12"/>
  <c r="C3382" i="12"/>
  <c r="C3381" i="12"/>
  <c r="C3380" i="12"/>
  <c r="C3379" i="12"/>
  <c r="C3378" i="12"/>
  <c r="C3377" i="12"/>
  <c r="C3376" i="12"/>
  <c r="C3375" i="12"/>
  <c r="C3374" i="12"/>
  <c r="C3373" i="12"/>
  <c r="C3372" i="12"/>
  <c r="C3371" i="12"/>
  <c r="C3370" i="12"/>
  <c r="C3369" i="12"/>
  <c r="C3368" i="12"/>
  <c r="C3367" i="12"/>
  <c r="C3366" i="12"/>
  <c r="C3365" i="12"/>
  <c r="C3364" i="12"/>
  <c r="C3363" i="12"/>
  <c r="C3362" i="12"/>
  <c r="C3361" i="12"/>
  <c r="C3360" i="12"/>
  <c r="C3359" i="12"/>
  <c r="C3358" i="12"/>
  <c r="C3357" i="12"/>
  <c r="C3356" i="12"/>
  <c r="C3355" i="12"/>
  <c r="C3354" i="12"/>
  <c r="C3353" i="12"/>
  <c r="C3352" i="12"/>
  <c r="C3351" i="12"/>
  <c r="C3350" i="12"/>
  <c r="C3349" i="12"/>
  <c r="C3348" i="12"/>
  <c r="C3347" i="12"/>
  <c r="C3346" i="12"/>
  <c r="C3345" i="12"/>
  <c r="C3344" i="12"/>
  <c r="C3343" i="12"/>
  <c r="C3342" i="12"/>
  <c r="C3341" i="12"/>
  <c r="C3340" i="12"/>
  <c r="C3339" i="12"/>
  <c r="C3338" i="12"/>
  <c r="C3337" i="12"/>
  <c r="C3336" i="12"/>
  <c r="C3335" i="12"/>
  <c r="C3334" i="12"/>
  <c r="C3333" i="12"/>
  <c r="C3332" i="12"/>
  <c r="C3331" i="12"/>
  <c r="C3330" i="12"/>
  <c r="C3329" i="12"/>
  <c r="C3328" i="12"/>
  <c r="C3327" i="12"/>
  <c r="C3326" i="12"/>
  <c r="C3325" i="12"/>
  <c r="C3324" i="12"/>
  <c r="C3323" i="12"/>
  <c r="C3322" i="12"/>
  <c r="C3321" i="12"/>
  <c r="C3320" i="12"/>
  <c r="C3319" i="12"/>
  <c r="C3318" i="12"/>
  <c r="C3317" i="12"/>
  <c r="C3316" i="12"/>
  <c r="C3315" i="12"/>
  <c r="C3314" i="12"/>
  <c r="C3313" i="12"/>
  <c r="C3312" i="12"/>
  <c r="C3311" i="12"/>
  <c r="C3310" i="12"/>
  <c r="C3309" i="12"/>
  <c r="C3308" i="12"/>
  <c r="C3307" i="12"/>
  <c r="C3306" i="12"/>
  <c r="C3305" i="12"/>
  <c r="C3304" i="12"/>
  <c r="C3303" i="12"/>
  <c r="C3302" i="12"/>
  <c r="C3301" i="12"/>
  <c r="C3300" i="12"/>
  <c r="C3299" i="12"/>
  <c r="C3298" i="12"/>
  <c r="C3297" i="12"/>
  <c r="C3296" i="12"/>
  <c r="C3295" i="12"/>
  <c r="C3294" i="12"/>
  <c r="C3293" i="12"/>
  <c r="C3292" i="12"/>
  <c r="C3291" i="12"/>
  <c r="C3290" i="12"/>
  <c r="C3289" i="12"/>
  <c r="C3288" i="12"/>
  <c r="C3287" i="12"/>
  <c r="C3286" i="12"/>
  <c r="C3285" i="12"/>
  <c r="C3284" i="12"/>
  <c r="C3283" i="12"/>
  <c r="C3282" i="12"/>
  <c r="C3281" i="12"/>
  <c r="C3280" i="12"/>
  <c r="C3279" i="12"/>
  <c r="C3278" i="12"/>
  <c r="C3277" i="12"/>
  <c r="C3276" i="12"/>
  <c r="C3275" i="12"/>
  <c r="C3274" i="12"/>
  <c r="C3273" i="12"/>
  <c r="C3272" i="12"/>
  <c r="C3271" i="12"/>
  <c r="C3270" i="12"/>
  <c r="C3269" i="12"/>
  <c r="C3268" i="12"/>
  <c r="C3267" i="12"/>
  <c r="C3266" i="12"/>
  <c r="C3265" i="12"/>
  <c r="C3264" i="12"/>
  <c r="C3263" i="12"/>
  <c r="C3262" i="12"/>
  <c r="C3261" i="12"/>
  <c r="C3260" i="12"/>
  <c r="C3259" i="12"/>
  <c r="C3258" i="12"/>
  <c r="C3257" i="12"/>
  <c r="C3256" i="12"/>
  <c r="C3255" i="12"/>
  <c r="C3254" i="12"/>
  <c r="C3253" i="12"/>
  <c r="C3252" i="12"/>
  <c r="C3251" i="12"/>
  <c r="C3250" i="12"/>
  <c r="C3249" i="12"/>
  <c r="C3248" i="12"/>
  <c r="C3247" i="12"/>
  <c r="C3246" i="12"/>
  <c r="C3245" i="12"/>
  <c r="C3244" i="12"/>
  <c r="C3243" i="12"/>
  <c r="C3242" i="12"/>
  <c r="C3241" i="12"/>
  <c r="C3240" i="12"/>
  <c r="C3239" i="12"/>
  <c r="C3238" i="12"/>
  <c r="C3237" i="12"/>
  <c r="C3236" i="12"/>
  <c r="C3235" i="12"/>
  <c r="C3234" i="12"/>
  <c r="C3233" i="12"/>
  <c r="C3232" i="12"/>
  <c r="C3231" i="12"/>
  <c r="C3230" i="12"/>
  <c r="C3229" i="12"/>
  <c r="C3228" i="12"/>
  <c r="C3227" i="12"/>
  <c r="C3226" i="12"/>
  <c r="C3225" i="12"/>
  <c r="C3224" i="12"/>
  <c r="C3223" i="12"/>
  <c r="C3222" i="12"/>
  <c r="C3221" i="12"/>
  <c r="C3220" i="12"/>
  <c r="C3219" i="12"/>
  <c r="C3218" i="12"/>
  <c r="C3217" i="12"/>
  <c r="C3216" i="12"/>
  <c r="C3215" i="12"/>
  <c r="C3214" i="12"/>
  <c r="C3213" i="12"/>
  <c r="C3212" i="12"/>
  <c r="C3211" i="12"/>
  <c r="C3210" i="12"/>
  <c r="C3209" i="12"/>
  <c r="C3208" i="12"/>
  <c r="C3207" i="12"/>
  <c r="C3206" i="12"/>
  <c r="C3205" i="12"/>
  <c r="C3204" i="12"/>
  <c r="C3203" i="12"/>
  <c r="C3202" i="12"/>
  <c r="C3201" i="12"/>
  <c r="C3200" i="12"/>
  <c r="C3199" i="12"/>
  <c r="C3198" i="12"/>
  <c r="C3197" i="12"/>
  <c r="C3196" i="12"/>
  <c r="C3195" i="12"/>
  <c r="C3194" i="12"/>
  <c r="C3193" i="12"/>
  <c r="C3192" i="12"/>
  <c r="C3191" i="12"/>
  <c r="C3190" i="12"/>
  <c r="C3189" i="12"/>
  <c r="C3188" i="12"/>
  <c r="C3187" i="12"/>
  <c r="C3186" i="12"/>
  <c r="C3185" i="12"/>
  <c r="C3184" i="12"/>
  <c r="C3183" i="12"/>
  <c r="C3182" i="12"/>
  <c r="C3181" i="12"/>
  <c r="C3180" i="12"/>
  <c r="C3179" i="12"/>
  <c r="C3178" i="12"/>
  <c r="C3177" i="12"/>
  <c r="C3176" i="12"/>
  <c r="C3175" i="12"/>
  <c r="C3174" i="12"/>
  <c r="C3173" i="12"/>
  <c r="C3172" i="12"/>
  <c r="C3171" i="12"/>
  <c r="C3170" i="12"/>
  <c r="C3169" i="12"/>
  <c r="C3168" i="12"/>
  <c r="C3167" i="12"/>
  <c r="C3166" i="12"/>
  <c r="C3165" i="12"/>
  <c r="C3164" i="12"/>
  <c r="C3163" i="12"/>
  <c r="C3162" i="12"/>
  <c r="C3161" i="12"/>
  <c r="C3160" i="12"/>
  <c r="C3159" i="12"/>
  <c r="C3158" i="12"/>
  <c r="C3157" i="12"/>
  <c r="C3156" i="12"/>
  <c r="C3155" i="12"/>
  <c r="C3154" i="12"/>
  <c r="C3153" i="12"/>
  <c r="C3152" i="12"/>
  <c r="C3151" i="12"/>
  <c r="C3150" i="12"/>
  <c r="C3149" i="12"/>
  <c r="C3148" i="12"/>
  <c r="C3147" i="12"/>
  <c r="C3146" i="12"/>
  <c r="C3145" i="12"/>
  <c r="C3144" i="12"/>
  <c r="C3143" i="12"/>
  <c r="C3142" i="12"/>
  <c r="C3141" i="12"/>
  <c r="C3140" i="12"/>
  <c r="C3139" i="12"/>
  <c r="C3138" i="12"/>
  <c r="C3137" i="12"/>
  <c r="C3136" i="12"/>
  <c r="C3135" i="12"/>
  <c r="C3134" i="12"/>
  <c r="C3133" i="12"/>
  <c r="C3132" i="12"/>
  <c r="C3131" i="12"/>
  <c r="C3130" i="12"/>
  <c r="C3129" i="12"/>
  <c r="C3128" i="12"/>
  <c r="C3127" i="12"/>
  <c r="C3126" i="12"/>
  <c r="C3125" i="12"/>
  <c r="C3124" i="12"/>
  <c r="C3123" i="12"/>
  <c r="C3122" i="12"/>
  <c r="C3121" i="12"/>
  <c r="C3120" i="12"/>
  <c r="C3119" i="12"/>
  <c r="C3118" i="12"/>
  <c r="C3117" i="12"/>
  <c r="C3116" i="12"/>
  <c r="C3115" i="12"/>
  <c r="C3114" i="12"/>
  <c r="C3113" i="12"/>
  <c r="C3112" i="12"/>
  <c r="C3111" i="12"/>
  <c r="C3110" i="12"/>
  <c r="C3109" i="12"/>
  <c r="C3108" i="12"/>
  <c r="C3107" i="12"/>
  <c r="C3106" i="12"/>
  <c r="C3105" i="12"/>
  <c r="C3104" i="12"/>
  <c r="C3103" i="12"/>
  <c r="C3102" i="12"/>
  <c r="C3101" i="12"/>
  <c r="C3100" i="12"/>
  <c r="C3099" i="12"/>
  <c r="C3098" i="12"/>
  <c r="C3097" i="12"/>
  <c r="C3096" i="12"/>
  <c r="C3095" i="12"/>
  <c r="C3094" i="12"/>
  <c r="C3093" i="12"/>
  <c r="C3092" i="12"/>
  <c r="C3091" i="12"/>
  <c r="C3090" i="12"/>
  <c r="C3089" i="12"/>
  <c r="C3088" i="12"/>
  <c r="C3087" i="12"/>
  <c r="C3086" i="12"/>
  <c r="C3085" i="12"/>
  <c r="C3084" i="12"/>
  <c r="C3083" i="12"/>
  <c r="C3082" i="12"/>
  <c r="C3081" i="12"/>
  <c r="C3080" i="12"/>
  <c r="C3079" i="12"/>
  <c r="C3078" i="12"/>
  <c r="C3077" i="12"/>
  <c r="C3076" i="12"/>
  <c r="C3075" i="12"/>
  <c r="C3074" i="12"/>
  <c r="C3073" i="12"/>
  <c r="C3072" i="12"/>
  <c r="C3071" i="12"/>
  <c r="C3070" i="12"/>
  <c r="C3069" i="12"/>
  <c r="C3068" i="12"/>
  <c r="C3067" i="12"/>
  <c r="C3066" i="12"/>
  <c r="C3065" i="12"/>
  <c r="C3064" i="12"/>
  <c r="C3063" i="12"/>
  <c r="C3062" i="12"/>
  <c r="C3061" i="12"/>
  <c r="C3060" i="12"/>
  <c r="C3059" i="12"/>
  <c r="C3058" i="12"/>
  <c r="C3057" i="12"/>
  <c r="C3056" i="12"/>
  <c r="C3055" i="12"/>
  <c r="C3054" i="12"/>
  <c r="C3053" i="12"/>
  <c r="C3052" i="12"/>
  <c r="C3051" i="12"/>
  <c r="C3050" i="12"/>
  <c r="C3049" i="12"/>
  <c r="C3048" i="12"/>
  <c r="C3047" i="12"/>
  <c r="C3046" i="12"/>
  <c r="C3045" i="12"/>
  <c r="C3044" i="12"/>
  <c r="C3043" i="12"/>
  <c r="C3042" i="12"/>
  <c r="C3041" i="12"/>
  <c r="C3040" i="12"/>
  <c r="C3039" i="12"/>
  <c r="C3038" i="12"/>
  <c r="C3037" i="12"/>
  <c r="C3036" i="12"/>
  <c r="C3035" i="12"/>
  <c r="C3034" i="12"/>
  <c r="C3033" i="12"/>
  <c r="C3032" i="12"/>
  <c r="C3031" i="12"/>
  <c r="C3030" i="12"/>
  <c r="C3029" i="12"/>
  <c r="C3028" i="12"/>
  <c r="C3027" i="12"/>
  <c r="C3026" i="12"/>
  <c r="C3025" i="12"/>
  <c r="C3024" i="12"/>
  <c r="C3023" i="12"/>
  <c r="C3022" i="12"/>
  <c r="C3021" i="12"/>
  <c r="C3020" i="12"/>
  <c r="C3019" i="12"/>
  <c r="C3018" i="12"/>
  <c r="C3017" i="12"/>
  <c r="C3016" i="12"/>
  <c r="C3015" i="12"/>
  <c r="C3014" i="12"/>
  <c r="C3013" i="12"/>
  <c r="C3012" i="12"/>
  <c r="C3011" i="12"/>
  <c r="C3010" i="12"/>
  <c r="C3009" i="12"/>
  <c r="C3008" i="12"/>
  <c r="C3007" i="12"/>
  <c r="C3006" i="12"/>
  <c r="C3005" i="12"/>
  <c r="C3004" i="12"/>
  <c r="C3003" i="12"/>
  <c r="C3002" i="12"/>
  <c r="C3001" i="12"/>
  <c r="C3000" i="12"/>
  <c r="C2999" i="12"/>
  <c r="C2998" i="12"/>
  <c r="C2997" i="12"/>
  <c r="C2996" i="12"/>
  <c r="C2995" i="12"/>
  <c r="C2994" i="12"/>
  <c r="C2993" i="12"/>
  <c r="C2992" i="12"/>
  <c r="C2991" i="12"/>
  <c r="C2990" i="12"/>
  <c r="C2989" i="12"/>
  <c r="C2988" i="12"/>
  <c r="C2987" i="12"/>
  <c r="C2986" i="12"/>
  <c r="C2985" i="12"/>
  <c r="C2984" i="12"/>
  <c r="C2983" i="12"/>
  <c r="C2982" i="12"/>
  <c r="C2981" i="12"/>
  <c r="C2980" i="12"/>
  <c r="C2979" i="12"/>
  <c r="C2978" i="12"/>
  <c r="C2977" i="12"/>
  <c r="C2976" i="12"/>
  <c r="C2975" i="12"/>
  <c r="C2974" i="12"/>
  <c r="C2973" i="12"/>
  <c r="C2972" i="12"/>
  <c r="C2971" i="12"/>
  <c r="C2970" i="12"/>
  <c r="C2969" i="12"/>
  <c r="C2968" i="12"/>
  <c r="C2967" i="12"/>
  <c r="C2966" i="12"/>
  <c r="C2965" i="12"/>
  <c r="C2964" i="12"/>
  <c r="C2963" i="12"/>
  <c r="C2962" i="12"/>
  <c r="C2961" i="12"/>
  <c r="C2960" i="12"/>
  <c r="C2959" i="12"/>
  <c r="C2958" i="12"/>
  <c r="C2957" i="12"/>
  <c r="C2956" i="12"/>
  <c r="C2955" i="12"/>
  <c r="C2954" i="12"/>
  <c r="C2953" i="12"/>
  <c r="C2952" i="12"/>
  <c r="C2951" i="12"/>
  <c r="C2950" i="12"/>
  <c r="C2949" i="12"/>
  <c r="C2948" i="12"/>
  <c r="C2947" i="12"/>
  <c r="C2946" i="12"/>
  <c r="C2945" i="12"/>
  <c r="C2944" i="12"/>
  <c r="C2943" i="12"/>
  <c r="C2942" i="12"/>
  <c r="C2941" i="12"/>
  <c r="C2940" i="12"/>
  <c r="C2939" i="12"/>
  <c r="C2938" i="12"/>
  <c r="C2937" i="12"/>
  <c r="C2936" i="12"/>
  <c r="C2935" i="12"/>
  <c r="C2934" i="12"/>
  <c r="C2933" i="12"/>
  <c r="C2932" i="12"/>
  <c r="C2931" i="12"/>
  <c r="C2930" i="12"/>
  <c r="C2929" i="12"/>
  <c r="C2928" i="12"/>
  <c r="C2927" i="12"/>
  <c r="C2926" i="12"/>
  <c r="C2925" i="12"/>
  <c r="C2924" i="12"/>
  <c r="C2923" i="12"/>
  <c r="C2922" i="12"/>
  <c r="C2921" i="12"/>
  <c r="C2920" i="12"/>
  <c r="C2919" i="12"/>
  <c r="C2918" i="12"/>
  <c r="C2917" i="12"/>
  <c r="C2916" i="12"/>
  <c r="C2915" i="12"/>
  <c r="C2914" i="12"/>
  <c r="C2913" i="12"/>
  <c r="C2912" i="12"/>
  <c r="C2911" i="12"/>
  <c r="C2910" i="12"/>
  <c r="C2909" i="12"/>
  <c r="C2908" i="12"/>
  <c r="C2907" i="12"/>
  <c r="C2906" i="12"/>
  <c r="C2905" i="12"/>
  <c r="C2904" i="12"/>
  <c r="C2903" i="12"/>
  <c r="C2902" i="12"/>
  <c r="C2901" i="12"/>
  <c r="C2900" i="12"/>
  <c r="C2899" i="12"/>
  <c r="C2898" i="12"/>
  <c r="C2897" i="12"/>
  <c r="C2896" i="12"/>
  <c r="C2895" i="12"/>
  <c r="C2894" i="12"/>
  <c r="C2893" i="12"/>
  <c r="C2892" i="12"/>
  <c r="C2891" i="12"/>
  <c r="C2890" i="12"/>
  <c r="C2889" i="12"/>
  <c r="C2888" i="12"/>
  <c r="C2887" i="12"/>
  <c r="C2886" i="12"/>
  <c r="C2885" i="12"/>
  <c r="C2884" i="12"/>
  <c r="C2883" i="12"/>
  <c r="C2882" i="12"/>
  <c r="C2881" i="12"/>
  <c r="C2880" i="12"/>
  <c r="C2879" i="12"/>
  <c r="C2878" i="12"/>
  <c r="C2877" i="12"/>
  <c r="C2876" i="12"/>
  <c r="C2875" i="12"/>
  <c r="C2874" i="12"/>
  <c r="C2873" i="12"/>
  <c r="C2872" i="12"/>
  <c r="C2871" i="12"/>
  <c r="C2870" i="12"/>
  <c r="C2869" i="12"/>
  <c r="C2868" i="12"/>
  <c r="C2867" i="12"/>
  <c r="C2866" i="12"/>
  <c r="C2865" i="12"/>
  <c r="C2864" i="12"/>
  <c r="C2863" i="12"/>
  <c r="C2862" i="12"/>
  <c r="C2861" i="12"/>
  <c r="C2860" i="12"/>
  <c r="C2859" i="12"/>
  <c r="C2858" i="12"/>
  <c r="C2857" i="12"/>
  <c r="C2856" i="12"/>
  <c r="C2855" i="12"/>
  <c r="C2854" i="12"/>
  <c r="C2853" i="12"/>
  <c r="C2852" i="12"/>
  <c r="C2851" i="12"/>
  <c r="C2850" i="12"/>
  <c r="C2849" i="12"/>
  <c r="C2848" i="12"/>
  <c r="C2847" i="12"/>
  <c r="C2846" i="12"/>
  <c r="C2845" i="12"/>
  <c r="C2844" i="12"/>
  <c r="C2843" i="12"/>
  <c r="C2842" i="12"/>
  <c r="C2841" i="12"/>
  <c r="C2840" i="12"/>
  <c r="C2839" i="12"/>
  <c r="C2838" i="12"/>
  <c r="C2837" i="12"/>
  <c r="C2836" i="12"/>
  <c r="C2835" i="12"/>
  <c r="C2834" i="12"/>
  <c r="C2833" i="12"/>
  <c r="C2832" i="12"/>
  <c r="C2831" i="12"/>
  <c r="C2830" i="12"/>
  <c r="C2829" i="12"/>
  <c r="C2828" i="12"/>
  <c r="C2827" i="12"/>
  <c r="C2826" i="12"/>
  <c r="C2825" i="12"/>
  <c r="C2824" i="12"/>
  <c r="C2823" i="12"/>
  <c r="C2822" i="12"/>
  <c r="C2821" i="12"/>
  <c r="C2820" i="12"/>
  <c r="C2819" i="12"/>
  <c r="C2818" i="12"/>
  <c r="C2817" i="12"/>
  <c r="C2816" i="12"/>
  <c r="C2815" i="12"/>
  <c r="C2814" i="12"/>
  <c r="C2813" i="12"/>
  <c r="C2812" i="12"/>
  <c r="C2811" i="12"/>
  <c r="C2810" i="12"/>
  <c r="C2809" i="12"/>
  <c r="C2808" i="12"/>
  <c r="C2807" i="12"/>
  <c r="C2806" i="12"/>
  <c r="C2805" i="12"/>
  <c r="C2804" i="12"/>
  <c r="C2803" i="12"/>
  <c r="C2802" i="12"/>
  <c r="C2801" i="12"/>
  <c r="C2800" i="12"/>
  <c r="C2799" i="12"/>
  <c r="C2798" i="12"/>
  <c r="C2797" i="12"/>
  <c r="C2796" i="12"/>
  <c r="C2795" i="12"/>
  <c r="C2794" i="12"/>
  <c r="C2793" i="12"/>
  <c r="C2792" i="12"/>
  <c r="C2791" i="12"/>
  <c r="C2790" i="12"/>
  <c r="C2789" i="12"/>
  <c r="C2788" i="12"/>
  <c r="C2787" i="12"/>
  <c r="C2786" i="12"/>
  <c r="C2785" i="12"/>
  <c r="C2784" i="12"/>
  <c r="C2783" i="12"/>
  <c r="C2782" i="12"/>
  <c r="C2781" i="12"/>
  <c r="C2780" i="12"/>
  <c r="C2779" i="12"/>
  <c r="C2778" i="12"/>
  <c r="C2777" i="12"/>
  <c r="C2776" i="12"/>
  <c r="C2775" i="12"/>
  <c r="C2774" i="12"/>
  <c r="C2773" i="12"/>
  <c r="C2772" i="12"/>
  <c r="C2771" i="12"/>
  <c r="C2770" i="12"/>
  <c r="C2769" i="12"/>
  <c r="C2768" i="12"/>
  <c r="C2767" i="12"/>
  <c r="C2766" i="12"/>
  <c r="C2765" i="12"/>
  <c r="C2764" i="12"/>
  <c r="C2763" i="12"/>
  <c r="C2762" i="12"/>
  <c r="C2761" i="12"/>
  <c r="C2760" i="12"/>
  <c r="C2759" i="12"/>
  <c r="C2758" i="12"/>
  <c r="C2757" i="12"/>
  <c r="C2756" i="12"/>
  <c r="C2755" i="12"/>
  <c r="C2754" i="12"/>
  <c r="C2753" i="12"/>
  <c r="C2752" i="12"/>
  <c r="C2751" i="12"/>
  <c r="C2750" i="12"/>
  <c r="C2749" i="12"/>
  <c r="C2748" i="12"/>
  <c r="C2747" i="12"/>
  <c r="C2746" i="12"/>
  <c r="C2745" i="12"/>
  <c r="C2744" i="12"/>
  <c r="C2743" i="12"/>
  <c r="C2742" i="12"/>
  <c r="C2741" i="12"/>
  <c r="C2740" i="12"/>
  <c r="C2739" i="12"/>
  <c r="C2738" i="12"/>
  <c r="C2737" i="12"/>
  <c r="C2736" i="12"/>
  <c r="C2735" i="12"/>
  <c r="C2734" i="12"/>
  <c r="C2733" i="12"/>
  <c r="C2732" i="12"/>
  <c r="C2731" i="12"/>
  <c r="C2730" i="12"/>
  <c r="C2729" i="12"/>
  <c r="C2728" i="12"/>
  <c r="C2727" i="12"/>
  <c r="C2726" i="12"/>
  <c r="C2725" i="12"/>
  <c r="C2724" i="12"/>
  <c r="C2723" i="12"/>
  <c r="C2722" i="12"/>
  <c r="C2721" i="12"/>
  <c r="C2720" i="12"/>
  <c r="C2719" i="12"/>
  <c r="C2718" i="12"/>
  <c r="C2717" i="12"/>
  <c r="C2716" i="12"/>
  <c r="C2715" i="12"/>
  <c r="C2714" i="12"/>
  <c r="C2713" i="12"/>
  <c r="C2712" i="12"/>
  <c r="C2711" i="12"/>
  <c r="C2710" i="12"/>
  <c r="C2709" i="12"/>
  <c r="C2708" i="12"/>
  <c r="C2707" i="12"/>
  <c r="C2706" i="12"/>
  <c r="C2705" i="12"/>
  <c r="C2704" i="12"/>
  <c r="C2703" i="12"/>
  <c r="C2702" i="12"/>
  <c r="C2701" i="12"/>
  <c r="C2700" i="12"/>
  <c r="C2699" i="12"/>
  <c r="C2698" i="12"/>
  <c r="C2697" i="12"/>
  <c r="C2696" i="12"/>
  <c r="C2695" i="12"/>
  <c r="C2694" i="12"/>
  <c r="C2693" i="12"/>
  <c r="C2692" i="12"/>
  <c r="C2691" i="12"/>
  <c r="C2690" i="12"/>
  <c r="C2689" i="12"/>
  <c r="C2688" i="12"/>
  <c r="C2687" i="12"/>
  <c r="C2686" i="12"/>
  <c r="C2685" i="12"/>
  <c r="C2684" i="12"/>
  <c r="C2683" i="12"/>
  <c r="C2682" i="12"/>
  <c r="C2681" i="12"/>
  <c r="C2680" i="12"/>
  <c r="C2679" i="12"/>
  <c r="C2678" i="12"/>
  <c r="C2677" i="12"/>
  <c r="C2676" i="12"/>
  <c r="C2675" i="12"/>
  <c r="C2674" i="12"/>
  <c r="C2673" i="12"/>
  <c r="C2672" i="12"/>
  <c r="C2671" i="12"/>
  <c r="C2670" i="12"/>
  <c r="C2669" i="12"/>
  <c r="C2668" i="12"/>
  <c r="C2667" i="12"/>
  <c r="C2666" i="12"/>
  <c r="C2665" i="12"/>
  <c r="C2664" i="12"/>
  <c r="C2663" i="12"/>
  <c r="C2662" i="12"/>
  <c r="C2661" i="12"/>
  <c r="C2660" i="12"/>
  <c r="C2659" i="12"/>
  <c r="C2658" i="12"/>
  <c r="C2657" i="12"/>
  <c r="C2656" i="12"/>
  <c r="C2655" i="12"/>
  <c r="C2654" i="12"/>
  <c r="C2653" i="12"/>
  <c r="C2652" i="12"/>
  <c r="C2651" i="12"/>
  <c r="C2650" i="12"/>
  <c r="C2649" i="12"/>
  <c r="C2648" i="12"/>
  <c r="C2647" i="12"/>
  <c r="C2646" i="12"/>
  <c r="C2645" i="12"/>
  <c r="C2644" i="12"/>
  <c r="C2643" i="12"/>
  <c r="C2642" i="12"/>
  <c r="C2641" i="12"/>
  <c r="C2640" i="12"/>
  <c r="C2639" i="12"/>
  <c r="C2638" i="12"/>
  <c r="C2637" i="12"/>
  <c r="C2636" i="12"/>
  <c r="C2635" i="12"/>
  <c r="C2634" i="12"/>
  <c r="C2633" i="12"/>
  <c r="C2632" i="12"/>
  <c r="C2631" i="12"/>
  <c r="C2630" i="12"/>
  <c r="C2629" i="12"/>
  <c r="C2628" i="12"/>
  <c r="C2627" i="12"/>
  <c r="C2626" i="12"/>
  <c r="C2625" i="12"/>
  <c r="C2624" i="12"/>
  <c r="C2623" i="12"/>
  <c r="C2622" i="12"/>
  <c r="C2621" i="12"/>
  <c r="C2620" i="12"/>
  <c r="C2619" i="12"/>
  <c r="C2618" i="12"/>
  <c r="C2617" i="12"/>
  <c r="C2616" i="12"/>
  <c r="C2615" i="12"/>
  <c r="C2614" i="12"/>
  <c r="C2613" i="12"/>
  <c r="C2612" i="12"/>
  <c r="C2611" i="12"/>
  <c r="C2610" i="12"/>
  <c r="C2609" i="12"/>
  <c r="C2608" i="12"/>
  <c r="C2607" i="12"/>
  <c r="C2606" i="12"/>
  <c r="C2605" i="12"/>
  <c r="C2604" i="12"/>
  <c r="C2603" i="12"/>
  <c r="C2602" i="12"/>
  <c r="C2601" i="12"/>
  <c r="C2600" i="12"/>
  <c r="C2599" i="12"/>
  <c r="C2598" i="12"/>
  <c r="C2597" i="12"/>
  <c r="C2596" i="12"/>
  <c r="C2595" i="12"/>
  <c r="C2594" i="12"/>
  <c r="C2593" i="12"/>
  <c r="C2592" i="12"/>
  <c r="C2591" i="12"/>
  <c r="C2590" i="12"/>
  <c r="C2589" i="12"/>
  <c r="C2588" i="12"/>
  <c r="C2587" i="12"/>
  <c r="C2586" i="12"/>
  <c r="C2585" i="12"/>
  <c r="C2584" i="12"/>
  <c r="C2583" i="12"/>
  <c r="C2582" i="12"/>
  <c r="C2581" i="12"/>
  <c r="C2580" i="12"/>
  <c r="C2579" i="12"/>
  <c r="C2578" i="12"/>
  <c r="C2577" i="12"/>
  <c r="C2576" i="12"/>
  <c r="C2575" i="12"/>
  <c r="C2574" i="12"/>
  <c r="C2573" i="12"/>
  <c r="C2572" i="12"/>
  <c r="C2571" i="12"/>
  <c r="C2570" i="12"/>
  <c r="C2569" i="12"/>
  <c r="C2568" i="12"/>
  <c r="C2567" i="12"/>
  <c r="C2566" i="12"/>
  <c r="C2565" i="12"/>
  <c r="C2564" i="12"/>
  <c r="C2563" i="12"/>
  <c r="C2562" i="12"/>
  <c r="C2561" i="12"/>
  <c r="C2560" i="12"/>
  <c r="C2559" i="12"/>
  <c r="C2558" i="12"/>
  <c r="C2557" i="12"/>
  <c r="C2556" i="12"/>
  <c r="C2555" i="12"/>
  <c r="C2554" i="12"/>
  <c r="C2553" i="12"/>
  <c r="C2552" i="12"/>
  <c r="C2551" i="12"/>
  <c r="C2550" i="12"/>
  <c r="C2549" i="12"/>
  <c r="C2548" i="12"/>
  <c r="C2547" i="12"/>
  <c r="C2546" i="12"/>
  <c r="C2545" i="12"/>
  <c r="C2544" i="12"/>
  <c r="C2543" i="12"/>
  <c r="C2542" i="12"/>
  <c r="C2541" i="12"/>
  <c r="C2540" i="12"/>
  <c r="C2539" i="12"/>
  <c r="C2538" i="12"/>
  <c r="C2537" i="12"/>
  <c r="C2536" i="12"/>
  <c r="C2535" i="12"/>
  <c r="C2534" i="12"/>
  <c r="C2533" i="12"/>
  <c r="C2532" i="12"/>
  <c r="C2531" i="12"/>
  <c r="C2530" i="12"/>
  <c r="C2529" i="12"/>
  <c r="C2528" i="12"/>
  <c r="C2527" i="12"/>
  <c r="C2526" i="12"/>
  <c r="C2525" i="12"/>
  <c r="C2524" i="12"/>
  <c r="C2523" i="12"/>
  <c r="C2522" i="12"/>
  <c r="C2521" i="12"/>
  <c r="C2520" i="12"/>
  <c r="C2519" i="12"/>
  <c r="C2518" i="12"/>
  <c r="C2517" i="12"/>
  <c r="C2516" i="12"/>
  <c r="C2515" i="12"/>
  <c r="C2514" i="12"/>
  <c r="C2513" i="12"/>
  <c r="C2512" i="12"/>
  <c r="C2511" i="12"/>
  <c r="C2510" i="12"/>
  <c r="C2509" i="12"/>
  <c r="C2508" i="12"/>
  <c r="C2507" i="12"/>
  <c r="C2506" i="12"/>
  <c r="C2505" i="12"/>
  <c r="C2504" i="12"/>
  <c r="C2503" i="12"/>
  <c r="C2502" i="12"/>
  <c r="C2501" i="12"/>
  <c r="C2500" i="12"/>
  <c r="C2499" i="12"/>
  <c r="C2498" i="12"/>
  <c r="C2497" i="12"/>
  <c r="C2496" i="12"/>
  <c r="C2495" i="12"/>
  <c r="C2494" i="12"/>
  <c r="C2493" i="12"/>
  <c r="C2492" i="12"/>
  <c r="C2491" i="12"/>
  <c r="C2490" i="12"/>
  <c r="C2489" i="12"/>
  <c r="C2488" i="12"/>
  <c r="C2487" i="12"/>
  <c r="C2486" i="12"/>
  <c r="C2485" i="12"/>
  <c r="C2484" i="12"/>
  <c r="C2483" i="12"/>
  <c r="C2482" i="12"/>
  <c r="C2481" i="12"/>
  <c r="C2480" i="12"/>
  <c r="C2479" i="12"/>
  <c r="C2478" i="12"/>
  <c r="C2477" i="12"/>
  <c r="C2476" i="12"/>
  <c r="C2475" i="12"/>
  <c r="C2474" i="12"/>
  <c r="C2473" i="12"/>
  <c r="C2472" i="12"/>
  <c r="C2471" i="12"/>
  <c r="C2470" i="12"/>
  <c r="C2469" i="12"/>
  <c r="C2468" i="12"/>
  <c r="C2467" i="12"/>
  <c r="C2466" i="12"/>
  <c r="C2465" i="12"/>
  <c r="C2464" i="12"/>
  <c r="C2463" i="12"/>
  <c r="C2462" i="12"/>
  <c r="C2461" i="12"/>
  <c r="C2460" i="12"/>
  <c r="C2459" i="12"/>
  <c r="C2458" i="12"/>
  <c r="C2457" i="12"/>
  <c r="C2456" i="12"/>
  <c r="C2455" i="12"/>
  <c r="C2454" i="12"/>
  <c r="C2453" i="12"/>
  <c r="C2452" i="12"/>
  <c r="C2451" i="12"/>
  <c r="C2450" i="12"/>
  <c r="C2449" i="12"/>
  <c r="C2448" i="12"/>
  <c r="C2447" i="12"/>
  <c r="C2446" i="12"/>
  <c r="C2445" i="12"/>
  <c r="C2444" i="12"/>
  <c r="C2443" i="12"/>
  <c r="C2442" i="12"/>
  <c r="C2441" i="12"/>
  <c r="C2440" i="12"/>
  <c r="C2439" i="12"/>
  <c r="C2438" i="12"/>
  <c r="C2437" i="12"/>
  <c r="C2436" i="12"/>
  <c r="C2435" i="12"/>
  <c r="C2434" i="12"/>
  <c r="C2433" i="12"/>
  <c r="C2432" i="12"/>
  <c r="C2431" i="12"/>
  <c r="C2430" i="12"/>
  <c r="C2429" i="12"/>
  <c r="C2428" i="12"/>
  <c r="C2427" i="12"/>
  <c r="C2426" i="12"/>
  <c r="C2425" i="12"/>
  <c r="C2424" i="12"/>
  <c r="C2423" i="12"/>
  <c r="C2422" i="12"/>
  <c r="C2421" i="12"/>
  <c r="C2420" i="12"/>
  <c r="C2419" i="12"/>
  <c r="C2418" i="12"/>
  <c r="C2417" i="12"/>
  <c r="C2416" i="12"/>
  <c r="C2415" i="12"/>
  <c r="C2414" i="12"/>
  <c r="C2413" i="12"/>
  <c r="C2412" i="12"/>
  <c r="C2411" i="12"/>
  <c r="C2410" i="12"/>
  <c r="C2409" i="12"/>
  <c r="C2408" i="12"/>
  <c r="C2407" i="12"/>
  <c r="C2406" i="12"/>
  <c r="C2405" i="12"/>
  <c r="C2404" i="12"/>
  <c r="C2403" i="12"/>
  <c r="C2402" i="12"/>
  <c r="C2401" i="12"/>
  <c r="C2400" i="12"/>
  <c r="C2399" i="12"/>
  <c r="C2398" i="12"/>
  <c r="C2397" i="12"/>
  <c r="C2396" i="12"/>
  <c r="C2395" i="12"/>
  <c r="C2394" i="12"/>
  <c r="C2393" i="12"/>
  <c r="C2392" i="12"/>
  <c r="C2391" i="12"/>
  <c r="C2390" i="12"/>
  <c r="C2389" i="12"/>
  <c r="C2388" i="12"/>
  <c r="C2387" i="12"/>
  <c r="C2386" i="12"/>
  <c r="C2385" i="12"/>
  <c r="C2384" i="12"/>
  <c r="C2383" i="12"/>
  <c r="C2382" i="12"/>
  <c r="C2381" i="12"/>
  <c r="C2380" i="12"/>
  <c r="C2379" i="12"/>
  <c r="C2378" i="12"/>
  <c r="C2377" i="12"/>
  <c r="C2376" i="12"/>
  <c r="C2375" i="12"/>
  <c r="C2374" i="12"/>
  <c r="C2373" i="12"/>
  <c r="C2372" i="12"/>
  <c r="C2371" i="12"/>
  <c r="C2370" i="12"/>
  <c r="C2369" i="12"/>
  <c r="C2368" i="12"/>
  <c r="C2367" i="12"/>
  <c r="C2366" i="12"/>
  <c r="C2365" i="12"/>
  <c r="C2364" i="12"/>
  <c r="C2363" i="12"/>
  <c r="C2362" i="12"/>
  <c r="C2361" i="12"/>
  <c r="C2360" i="12"/>
  <c r="C2359" i="12"/>
  <c r="C2358" i="12"/>
  <c r="C2357" i="12"/>
  <c r="C2356" i="12"/>
  <c r="C2355" i="12"/>
  <c r="C2354" i="12"/>
  <c r="C2353" i="12"/>
  <c r="C2352" i="12"/>
  <c r="C2351" i="12"/>
  <c r="C2350" i="12"/>
  <c r="C2349" i="12"/>
  <c r="C2348" i="12"/>
  <c r="C2347" i="12"/>
  <c r="C2346" i="12"/>
  <c r="C2345" i="12"/>
  <c r="C2344" i="12"/>
  <c r="C2343" i="12"/>
  <c r="C2342" i="12"/>
  <c r="C2341" i="12"/>
  <c r="C2340" i="12"/>
  <c r="C2339" i="12"/>
  <c r="C2338" i="12"/>
  <c r="C2337" i="12"/>
  <c r="C2336" i="12"/>
  <c r="C2335" i="12"/>
  <c r="C2334" i="12"/>
  <c r="C2333" i="12"/>
  <c r="C2332" i="12"/>
  <c r="C2331" i="12"/>
  <c r="C2330" i="12"/>
  <c r="C2329" i="12"/>
  <c r="C2328" i="12"/>
  <c r="C2327" i="12"/>
  <c r="C2326" i="12"/>
  <c r="C2325" i="12"/>
  <c r="C2324" i="12"/>
  <c r="C2323" i="12"/>
  <c r="C2322" i="12"/>
  <c r="C2321" i="12"/>
  <c r="C2320" i="12"/>
  <c r="C2319" i="12"/>
  <c r="C2318" i="12"/>
  <c r="C2317" i="12"/>
  <c r="C2316" i="12"/>
  <c r="C2315" i="12"/>
  <c r="C2314" i="12"/>
  <c r="C2313" i="12"/>
  <c r="C2312" i="12"/>
  <c r="C2311" i="12"/>
  <c r="C2310" i="12"/>
  <c r="C2309" i="12"/>
  <c r="C2308" i="12"/>
  <c r="C2307" i="12"/>
  <c r="C2306" i="12"/>
  <c r="C2305" i="12"/>
  <c r="C2304" i="12"/>
  <c r="C2303" i="12"/>
  <c r="C2302" i="12"/>
  <c r="C2301" i="12"/>
  <c r="C2300" i="12"/>
  <c r="C2299" i="12"/>
  <c r="C2298" i="12"/>
  <c r="C2297" i="12"/>
  <c r="C2296" i="12"/>
  <c r="C2295" i="12"/>
  <c r="C2294" i="12"/>
  <c r="C2293" i="12"/>
  <c r="C2292" i="12"/>
  <c r="C2291" i="12"/>
  <c r="C2290" i="12"/>
  <c r="C2289" i="12"/>
  <c r="C2288" i="12"/>
  <c r="C2287" i="12"/>
  <c r="C2286" i="12"/>
  <c r="C2285" i="12"/>
  <c r="C2284" i="12"/>
  <c r="C2283" i="12"/>
  <c r="C2282" i="12"/>
  <c r="C2281" i="12"/>
  <c r="C2280" i="12"/>
  <c r="C2279" i="12"/>
  <c r="C2278" i="12"/>
  <c r="C2277" i="12"/>
  <c r="C2276" i="12"/>
  <c r="C2275" i="12"/>
  <c r="C2274" i="12"/>
  <c r="C2273" i="12"/>
  <c r="C2272" i="12"/>
  <c r="C2271" i="12"/>
  <c r="C2270" i="12"/>
  <c r="C2269" i="12"/>
  <c r="C2268" i="12"/>
  <c r="C2267" i="12"/>
  <c r="C2266" i="12"/>
  <c r="C2265" i="12"/>
  <c r="C2264" i="12"/>
  <c r="C2263" i="12"/>
  <c r="C2262" i="12"/>
  <c r="C2261" i="12"/>
  <c r="C2260" i="12"/>
  <c r="C2259" i="12"/>
  <c r="C2258" i="12"/>
  <c r="C2257" i="12"/>
  <c r="C2256" i="12"/>
  <c r="C2255" i="12"/>
  <c r="C2254" i="12"/>
  <c r="C2253" i="12"/>
  <c r="C2252" i="12"/>
  <c r="C2251" i="12"/>
  <c r="C2250" i="12"/>
  <c r="C2249" i="12"/>
  <c r="C2248" i="12"/>
  <c r="C2247" i="12"/>
  <c r="C2246" i="12"/>
  <c r="C2245" i="12"/>
  <c r="C2244" i="12"/>
  <c r="C2243" i="12"/>
  <c r="C2242" i="12"/>
  <c r="C2241" i="12"/>
  <c r="C2240" i="12"/>
  <c r="C2239" i="12"/>
  <c r="C2238" i="12"/>
  <c r="C2237" i="12"/>
  <c r="C2236" i="12"/>
  <c r="C2235" i="12"/>
  <c r="C2234" i="12"/>
  <c r="C2233" i="12"/>
  <c r="C2232" i="12"/>
  <c r="C2231" i="12"/>
  <c r="C2230" i="12"/>
  <c r="C2229" i="12"/>
  <c r="C2228" i="12"/>
  <c r="C2227" i="12"/>
  <c r="C2226" i="12"/>
  <c r="C2225" i="12"/>
  <c r="C2224" i="12"/>
  <c r="C2223" i="12"/>
  <c r="C2222" i="12"/>
  <c r="C2221" i="12"/>
  <c r="C2220" i="12"/>
  <c r="C2219" i="12"/>
  <c r="C2218" i="12"/>
  <c r="C2217" i="12"/>
  <c r="C2216" i="12"/>
  <c r="C2215" i="12"/>
  <c r="C2214" i="12"/>
  <c r="C2213" i="12"/>
  <c r="C2212" i="12"/>
  <c r="C2211" i="12"/>
  <c r="C2210" i="12"/>
  <c r="C2209" i="12"/>
  <c r="C2208" i="12"/>
  <c r="C2207" i="12"/>
  <c r="C2206" i="12"/>
  <c r="C2205" i="12"/>
  <c r="C2204" i="12"/>
  <c r="C2203" i="12"/>
  <c r="C2202" i="12"/>
  <c r="C2201" i="12"/>
  <c r="C2200" i="12"/>
  <c r="C2199" i="12"/>
  <c r="C2198" i="12"/>
  <c r="C2197" i="12"/>
  <c r="C2196" i="12"/>
  <c r="C2195" i="12"/>
  <c r="C2194" i="12"/>
  <c r="C2193" i="12"/>
  <c r="C2192" i="12"/>
  <c r="C2191" i="12"/>
  <c r="C2190" i="12"/>
  <c r="C2189" i="12"/>
  <c r="C2188" i="12"/>
  <c r="C2187" i="12"/>
  <c r="C2186" i="12"/>
  <c r="C2185" i="12"/>
  <c r="C2184" i="12"/>
  <c r="C2183" i="12"/>
  <c r="C2182" i="12"/>
  <c r="C2181" i="12"/>
  <c r="C2180" i="12"/>
  <c r="C2179" i="12"/>
  <c r="C2178" i="12"/>
  <c r="C2177" i="12"/>
  <c r="C2176" i="12"/>
  <c r="C2175" i="12"/>
  <c r="C2174" i="12"/>
  <c r="C2173" i="12"/>
  <c r="C2172" i="12"/>
  <c r="C2171" i="12"/>
  <c r="C2170" i="12"/>
  <c r="C2169" i="12"/>
  <c r="C2168" i="12"/>
  <c r="C2167" i="12"/>
  <c r="C2166" i="12"/>
  <c r="C2165" i="12"/>
  <c r="C2164" i="12"/>
  <c r="C2163" i="12"/>
  <c r="C2162" i="12"/>
  <c r="C2161" i="12"/>
  <c r="C2160" i="12"/>
  <c r="C2159" i="12"/>
  <c r="C2158" i="12"/>
  <c r="C2157" i="12"/>
  <c r="C2156" i="12"/>
  <c r="C2155" i="12"/>
  <c r="C2154" i="12"/>
  <c r="C2153" i="12"/>
  <c r="C2152" i="12"/>
  <c r="C2151" i="12"/>
  <c r="C2150" i="12"/>
  <c r="C2149" i="12"/>
  <c r="C2148" i="12"/>
  <c r="C2147" i="12"/>
  <c r="C2146" i="12"/>
  <c r="C2145" i="12"/>
  <c r="C2144" i="12"/>
  <c r="C2143" i="12"/>
  <c r="C2142" i="12"/>
  <c r="C2141" i="12"/>
  <c r="C2140" i="12"/>
  <c r="C2139" i="12"/>
  <c r="C2138" i="12"/>
  <c r="C2137" i="12"/>
  <c r="C2136" i="12"/>
  <c r="C2135" i="12"/>
  <c r="C2134" i="12"/>
  <c r="C2133" i="12"/>
  <c r="C2132" i="12"/>
  <c r="C2131" i="12"/>
  <c r="C2130" i="12"/>
  <c r="C2129" i="12"/>
  <c r="C2128" i="12"/>
  <c r="C2127" i="12"/>
  <c r="C2126" i="12"/>
  <c r="C2125" i="12"/>
  <c r="C2124" i="12"/>
  <c r="C2123" i="12"/>
  <c r="C2122" i="12"/>
  <c r="C2121" i="12"/>
  <c r="C2120" i="12"/>
  <c r="C2119" i="12"/>
  <c r="C2118" i="12"/>
  <c r="C2117" i="12"/>
  <c r="C2116" i="12"/>
  <c r="C2115" i="12"/>
  <c r="C2114" i="12"/>
  <c r="C2113" i="12"/>
  <c r="C2112" i="12"/>
  <c r="C2111" i="12"/>
  <c r="C2110" i="12"/>
  <c r="C2109" i="12"/>
  <c r="C2108" i="12"/>
  <c r="C2107" i="12"/>
  <c r="C2106" i="12"/>
  <c r="C2105" i="12"/>
  <c r="C2104" i="12"/>
  <c r="C2103" i="12"/>
  <c r="C2102" i="12"/>
  <c r="C2101" i="12"/>
  <c r="C2100" i="12"/>
  <c r="C2099" i="12"/>
  <c r="C2098" i="12"/>
  <c r="C2097" i="12"/>
  <c r="C2096" i="12"/>
  <c r="C2095" i="12"/>
  <c r="C2094" i="12"/>
  <c r="C2093" i="12"/>
  <c r="C2092" i="12"/>
  <c r="C2091" i="12"/>
  <c r="C2090" i="12"/>
  <c r="C2089" i="12"/>
  <c r="C2088" i="12"/>
  <c r="C2087" i="12"/>
  <c r="C2086" i="12"/>
  <c r="C2085" i="12"/>
  <c r="C2084" i="12"/>
  <c r="C2083" i="12"/>
  <c r="C2082" i="12"/>
  <c r="C2081" i="12"/>
  <c r="C2080" i="12"/>
  <c r="C2079" i="12"/>
  <c r="C2078" i="12"/>
  <c r="C2077" i="12"/>
  <c r="C2076" i="12"/>
  <c r="C2075" i="12"/>
  <c r="C2074" i="12"/>
  <c r="C2073" i="12"/>
  <c r="C2072" i="12"/>
  <c r="C2071" i="12"/>
  <c r="C2070" i="12"/>
  <c r="C2069" i="12"/>
  <c r="C2068" i="12"/>
  <c r="C2067" i="12"/>
  <c r="C2066" i="12"/>
  <c r="C2065" i="12"/>
  <c r="C2064" i="12"/>
  <c r="C2063" i="12"/>
  <c r="C2062" i="12"/>
  <c r="C2061" i="12"/>
  <c r="C2060" i="12"/>
  <c r="C2059" i="12"/>
  <c r="C2058" i="12"/>
  <c r="C2057" i="12"/>
  <c r="C2056" i="12"/>
  <c r="C2055" i="12"/>
  <c r="C2054" i="12"/>
  <c r="C2053" i="12"/>
  <c r="C2052" i="12"/>
  <c r="C2051" i="12"/>
  <c r="C2050" i="12"/>
  <c r="C2049" i="12"/>
  <c r="C2048" i="12"/>
  <c r="C2047" i="12"/>
  <c r="C2046" i="12"/>
  <c r="C2045" i="12"/>
  <c r="C2044" i="12"/>
  <c r="C2043" i="12"/>
  <c r="C2042" i="12"/>
  <c r="C2041" i="12"/>
  <c r="C2040" i="12"/>
  <c r="C2039" i="12"/>
  <c r="C2038" i="12"/>
  <c r="C2037" i="12"/>
  <c r="C2036" i="12"/>
  <c r="C2035" i="12"/>
  <c r="C2034" i="12"/>
  <c r="C2033" i="12"/>
  <c r="C2032" i="12"/>
  <c r="C2031" i="12"/>
  <c r="C2030" i="12"/>
  <c r="C2029" i="12"/>
  <c r="C2028" i="12"/>
  <c r="C2027" i="12"/>
  <c r="C2026" i="12"/>
  <c r="C2025" i="12"/>
  <c r="C2024" i="12"/>
  <c r="C2023" i="12"/>
  <c r="C2022" i="12"/>
  <c r="C2021" i="12"/>
  <c r="C2020" i="12"/>
  <c r="C2019" i="12"/>
  <c r="C2018" i="12"/>
  <c r="C2017" i="12"/>
  <c r="C2016" i="12"/>
  <c r="C2015" i="12"/>
  <c r="C2014" i="12"/>
  <c r="C2013" i="12"/>
  <c r="C2012" i="12"/>
  <c r="C2011" i="12"/>
  <c r="C2010" i="12"/>
  <c r="C2009" i="12"/>
  <c r="C2008" i="12"/>
  <c r="C2007" i="12"/>
  <c r="C2006" i="12"/>
  <c r="C2005" i="12"/>
  <c r="C2004" i="12"/>
  <c r="C2003" i="12"/>
  <c r="C2002" i="12"/>
  <c r="C2001" i="12"/>
  <c r="C2000" i="12"/>
  <c r="C1999" i="12"/>
  <c r="C1998" i="12"/>
  <c r="C1997" i="12"/>
  <c r="C1996" i="12"/>
  <c r="C1995" i="12"/>
  <c r="C1994" i="12"/>
  <c r="C1993" i="12"/>
  <c r="C1992" i="12"/>
  <c r="C1991" i="12"/>
  <c r="C1990" i="12"/>
  <c r="C1989" i="12"/>
  <c r="C1988" i="12"/>
  <c r="C1987" i="12"/>
  <c r="C1986" i="12"/>
  <c r="C1985" i="12"/>
  <c r="C1984" i="12"/>
  <c r="C1983" i="12"/>
  <c r="C1982" i="12"/>
  <c r="C1981" i="12"/>
  <c r="C1980" i="12"/>
  <c r="C1979" i="12"/>
  <c r="C1978" i="12"/>
  <c r="C1977" i="12"/>
  <c r="C1976" i="12"/>
  <c r="C1975" i="12"/>
  <c r="C1974" i="12"/>
  <c r="C1973" i="12"/>
  <c r="C1972" i="12"/>
  <c r="C1971" i="12"/>
  <c r="C1970" i="12"/>
  <c r="C1969" i="12"/>
  <c r="C1968" i="12"/>
  <c r="C1967" i="12"/>
  <c r="C1966" i="12"/>
  <c r="C1965" i="12"/>
  <c r="C1964" i="12"/>
  <c r="C1963" i="12"/>
  <c r="C1962" i="12"/>
  <c r="C1961" i="12"/>
  <c r="C1960" i="12"/>
  <c r="C1959" i="12"/>
  <c r="C1958" i="12"/>
  <c r="C1957" i="12"/>
  <c r="C1956" i="12"/>
  <c r="C1955" i="12"/>
  <c r="C1954" i="12"/>
  <c r="C1953" i="12"/>
  <c r="C1952" i="12"/>
  <c r="C1951" i="12"/>
  <c r="C1950" i="12"/>
  <c r="C1949" i="12"/>
  <c r="C1948" i="12"/>
  <c r="C1947" i="12"/>
  <c r="C1946" i="12"/>
  <c r="C1945" i="12"/>
  <c r="C1944" i="12"/>
  <c r="C1943" i="12"/>
  <c r="C1942" i="12"/>
  <c r="C1941" i="12"/>
  <c r="C1940" i="12"/>
  <c r="C1939" i="12"/>
  <c r="C1938" i="12"/>
  <c r="C1937" i="12"/>
  <c r="C1936" i="12"/>
  <c r="C1935" i="12"/>
  <c r="C1934" i="12"/>
  <c r="C1933" i="12"/>
  <c r="C1932" i="12"/>
  <c r="C1931" i="12"/>
  <c r="C1930" i="12"/>
  <c r="C1929" i="12"/>
  <c r="C1928" i="12"/>
  <c r="C1927" i="12"/>
  <c r="C1926" i="12"/>
  <c r="C1925" i="12"/>
  <c r="C1924" i="12"/>
  <c r="C1923" i="12"/>
  <c r="C1922" i="12"/>
  <c r="C1920" i="12"/>
  <c r="C1919" i="12"/>
  <c r="C1918" i="12"/>
  <c r="C1917" i="12"/>
  <c r="C1916" i="12"/>
  <c r="C1915" i="12"/>
  <c r="C1914" i="12"/>
  <c r="C1913" i="12"/>
  <c r="C1912" i="12"/>
  <c r="C1911" i="12"/>
  <c r="C1910" i="12"/>
  <c r="C1909" i="12"/>
  <c r="C1908" i="12"/>
  <c r="C1907" i="12"/>
  <c r="C1906" i="12"/>
  <c r="C1905" i="12"/>
  <c r="C1904" i="12"/>
  <c r="C1903" i="12"/>
  <c r="C1902" i="12"/>
  <c r="C1901" i="12"/>
  <c r="C1900" i="12"/>
  <c r="C1899" i="12"/>
  <c r="C1898" i="12"/>
  <c r="C1897" i="12"/>
  <c r="C1896" i="12"/>
  <c r="C1895" i="12"/>
  <c r="C1894" i="12"/>
  <c r="C1893" i="12"/>
  <c r="C1892" i="12"/>
  <c r="C1891" i="12"/>
  <c r="C1890" i="12"/>
  <c r="C1889" i="12"/>
  <c r="C1888" i="12"/>
  <c r="C1887" i="12"/>
  <c r="C1886" i="12"/>
  <c r="C1885" i="12"/>
  <c r="C1884" i="12"/>
  <c r="C1883" i="12"/>
  <c r="C1882" i="12"/>
  <c r="C1881" i="12"/>
  <c r="C1880" i="12"/>
  <c r="C1879" i="12"/>
  <c r="C1878" i="12"/>
  <c r="C1877" i="12"/>
  <c r="C1876" i="12"/>
  <c r="C1875" i="12"/>
  <c r="C1874" i="12"/>
  <c r="C1873" i="12"/>
  <c r="C1872" i="12"/>
  <c r="C1871" i="12"/>
  <c r="C1870" i="12"/>
  <c r="C1869" i="12"/>
  <c r="C1868" i="12"/>
  <c r="C1867" i="12"/>
  <c r="C1866" i="12"/>
  <c r="C1865" i="12"/>
  <c r="C1864" i="12"/>
  <c r="C1863" i="12"/>
  <c r="C1862" i="12"/>
  <c r="C1861" i="12"/>
  <c r="C1860" i="12"/>
  <c r="C1859" i="12"/>
  <c r="C1858" i="12"/>
  <c r="C1857" i="12"/>
  <c r="C1856" i="12"/>
  <c r="C1855" i="12"/>
  <c r="C1854" i="12"/>
  <c r="C1853" i="12"/>
  <c r="C1852" i="12"/>
  <c r="C1851" i="12"/>
  <c r="C1850" i="12"/>
  <c r="C1849" i="12"/>
  <c r="C1848" i="12"/>
  <c r="C1847" i="12"/>
  <c r="C1846" i="12"/>
  <c r="C1845" i="12"/>
  <c r="C1844" i="12"/>
  <c r="C1843" i="12"/>
  <c r="C1842" i="12"/>
  <c r="C1841" i="12"/>
  <c r="C1840" i="12"/>
  <c r="C1839" i="12"/>
  <c r="C1838" i="12"/>
  <c r="C1837" i="12"/>
  <c r="C1836" i="12"/>
  <c r="C1835" i="12"/>
  <c r="C1834" i="12"/>
  <c r="C1833" i="12"/>
  <c r="C1832" i="12"/>
  <c r="C1831" i="12"/>
  <c r="C1830" i="12"/>
  <c r="C1829" i="12"/>
  <c r="C1828" i="12"/>
  <c r="C1827" i="12"/>
  <c r="C1826" i="12"/>
  <c r="C1825" i="12"/>
  <c r="C1824" i="12"/>
  <c r="C1823" i="12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24" i="11" s="1"/>
  <c r="C839" i="12"/>
  <c r="C837" i="12"/>
  <c r="C836" i="12"/>
  <c r="C835" i="12"/>
  <c r="C834" i="12"/>
  <c r="C833" i="12"/>
  <c r="C832" i="12"/>
  <c r="C831" i="12"/>
  <c r="C830" i="12"/>
  <c r="C829" i="12"/>
  <c r="C23" i="11" s="1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17" i="11" s="1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1" i="12"/>
  <c r="C510" i="12"/>
  <c r="C509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4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5" i="12"/>
  <c r="C84" i="12"/>
  <c r="C83" i="12"/>
  <c r="C82" i="12"/>
  <c r="C81" i="12"/>
  <c r="C80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C38" i="11" l="1"/>
  <c r="C37" i="11"/>
  <c r="C44" i="11"/>
  <c r="C45" i="11"/>
  <c r="C18" i="11"/>
  <c r="C46" i="11" s="1"/>
  <c r="C39" i="11" l="1"/>
  <c r="E4" i="4" l="1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H17" i="9"/>
  <c r="H37" i="9" s="1"/>
  <c r="F18" i="9"/>
  <c r="E18" i="9"/>
  <c r="D17" i="9"/>
  <c r="C18" i="9"/>
  <c r="H17" i="6"/>
  <c r="G18" i="6"/>
  <c r="F57" i="6"/>
  <c r="E18" i="6"/>
  <c r="D17" i="6"/>
  <c r="C18" i="6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2280" i="5"/>
  <c r="E2281" i="5"/>
  <c r="E2282" i="5"/>
  <c r="E2283" i="5"/>
  <c r="E2284" i="5"/>
  <c r="E2285" i="5"/>
  <c r="E2286" i="5"/>
  <c r="E2287" i="5"/>
  <c r="E2288" i="5"/>
  <c r="E2289" i="5"/>
  <c r="E2290" i="5"/>
  <c r="E2291" i="5"/>
  <c r="E2292" i="5"/>
  <c r="E2293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2" i="5"/>
  <c r="E2433" i="5"/>
  <c r="E2434" i="5"/>
  <c r="E2435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451" i="5"/>
  <c r="E2452" i="5"/>
  <c r="E2453" i="5"/>
  <c r="E2454" i="5"/>
  <c r="E2455" i="5"/>
  <c r="E2456" i="5"/>
  <c r="E2457" i="5"/>
  <c r="E2458" i="5"/>
  <c r="E2459" i="5"/>
  <c r="E2460" i="5"/>
  <c r="E2461" i="5"/>
  <c r="E2462" i="5"/>
  <c r="E2463" i="5"/>
  <c r="E2464" i="5"/>
  <c r="E2465" i="5"/>
  <c r="E2466" i="5"/>
  <c r="E2467" i="5"/>
  <c r="E2468" i="5"/>
  <c r="E2469" i="5"/>
  <c r="E2470" i="5"/>
  <c r="E2471" i="5"/>
  <c r="E2472" i="5"/>
  <c r="E2473" i="5"/>
  <c r="E2474" i="5"/>
  <c r="E2475" i="5"/>
  <c r="E2476" i="5"/>
  <c r="E2477" i="5"/>
  <c r="E2478" i="5"/>
  <c r="E2479" i="5"/>
  <c r="E2480" i="5"/>
  <c r="E2481" i="5"/>
  <c r="E2482" i="5"/>
  <c r="E2483" i="5"/>
  <c r="E2484" i="5"/>
  <c r="E2485" i="5"/>
  <c r="E2486" i="5"/>
  <c r="E2487" i="5"/>
  <c r="E2488" i="5"/>
  <c r="E2489" i="5"/>
  <c r="E2490" i="5"/>
  <c r="E2491" i="5"/>
  <c r="E2492" i="5"/>
  <c r="E2493" i="5"/>
  <c r="E2494" i="5"/>
  <c r="E2495" i="5"/>
  <c r="E2496" i="5"/>
  <c r="E2497" i="5"/>
  <c r="E2498" i="5"/>
  <c r="E2499" i="5"/>
  <c r="E2500" i="5"/>
  <c r="E2501" i="5"/>
  <c r="E2502" i="5"/>
  <c r="E2503" i="5"/>
  <c r="E2504" i="5"/>
  <c r="E2505" i="5"/>
  <c r="E2506" i="5"/>
  <c r="E2507" i="5"/>
  <c r="E2508" i="5"/>
  <c r="E2509" i="5"/>
  <c r="E2510" i="5"/>
  <c r="E2511" i="5"/>
  <c r="E2512" i="5"/>
  <c r="E2513" i="5"/>
  <c r="E2514" i="5"/>
  <c r="E2515" i="5"/>
  <c r="E2516" i="5"/>
  <c r="E2517" i="5"/>
  <c r="E2518" i="5"/>
  <c r="E2519" i="5"/>
  <c r="E2520" i="5"/>
  <c r="E2521" i="5"/>
  <c r="E2522" i="5"/>
  <c r="E2523" i="5"/>
  <c r="E2524" i="5"/>
  <c r="E2525" i="5"/>
  <c r="E2526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40" i="5"/>
  <c r="E2541" i="5"/>
  <c r="E2542" i="5"/>
  <c r="E2543" i="5"/>
  <c r="E2544" i="5"/>
  <c r="E2545" i="5"/>
  <c r="E2546" i="5"/>
  <c r="E2547" i="5"/>
  <c r="E2548" i="5"/>
  <c r="E2549" i="5"/>
  <c r="E2550" i="5"/>
  <c r="E2551" i="5"/>
  <c r="E2552" i="5"/>
  <c r="E2553" i="5"/>
  <c r="E2554" i="5"/>
  <c r="E2555" i="5"/>
  <c r="E2556" i="5"/>
  <c r="E2557" i="5"/>
  <c r="E2558" i="5"/>
  <c r="E2559" i="5"/>
  <c r="E2560" i="5"/>
  <c r="E2561" i="5"/>
  <c r="E2562" i="5"/>
  <c r="E2563" i="5"/>
  <c r="E2564" i="5"/>
  <c r="E2565" i="5"/>
  <c r="E2566" i="5"/>
  <c r="E2567" i="5"/>
  <c r="E2568" i="5"/>
  <c r="E2569" i="5"/>
  <c r="E2570" i="5"/>
  <c r="E2571" i="5"/>
  <c r="E2572" i="5"/>
  <c r="E2573" i="5"/>
  <c r="E2574" i="5"/>
  <c r="E2575" i="5"/>
  <c r="E2576" i="5"/>
  <c r="E2577" i="5"/>
  <c r="E2578" i="5"/>
  <c r="E2579" i="5"/>
  <c r="E2580" i="5"/>
  <c r="E2581" i="5"/>
  <c r="E2582" i="5"/>
  <c r="E2583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8" i="5"/>
  <c r="E2599" i="5"/>
  <c r="E2600" i="5"/>
  <c r="E2601" i="5"/>
  <c r="E2602" i="5"/>
  <c r="E2603" i="5"/>
  <c r="E2604" i="5"/>
  <c r="E2605" i="5"/>
  <c r="E2606" i="5"/>
  <c r="E2607" i="5"/>
  <c r="E2608" i="5"/>
  <c r="E2609" i="5"/>
  <c r="E2610" i="5"/>
  <c r="E2611" i="5"/>
  <c r="E2612" i="5"/>
  <c r="E2613" i="5"/>
  <c r="E2614" i="5"/>
  <c r="E2615" i="5"/>
  <c r="E2616" i="5"/>
  <c r="E2617" i="5"/>
  <c r="E2618" i="5"/>
  <c r="E2619" i="5"/>
  <c r="E2620" i="5"/>
  <c r="E2621" i="5"/>
  <c r="E2622" i="5"/>
  <c r="E2623" i="5"/>
  <c r="E2624" i="5"/>
  <c r="E2625" i="5"/>
  <c r="E2626" i="5"/>
  <c r="E2627" i="5"/>
  <c r="E2628" i="5"/>
  <c r="E2629" i="5"/>
  <c r="E2630" i="5"/>
  <c r="E2631" i="5"/>
  <c r="E2632" i="5"/>
  <c r="E2633" i="5"/>
  <c r="E2634" i="5"/>
  <c r="E2635" i="5"/>
  <c r="E2636" i="5"/>
  <c r="E2637" i="5"/>
  <c r="E2638" i="5"/>
  <c r="E2639" i="5"/>
  <c r="E2640" i="5"/>
  <c r="E2641" i="5"/>
  <c r="E2642" i="5"/>
  <c r="E2643" i="5"/>
  <c r="E2644" i="5"/>
  <c r="E2645" i="5"/>
  <c r="E2646" i="5"/>
  <c r="E2647" i="5"/>
  <c r="E2648" i="5"/>
  <c r="E2649" i="5"/>
  <c r="E2650" i="5"/>
  <c r="E2651" i="5"/>
  <c r="E2652" i="5"/>
  <c r="E2653" i="5"/>
  <c r="E2654" i="5"/>
  <c r="E2655" i="5"/>
  <c r="E2656" i="5"/>
  <c r="E2657" i="5"/>
  <c r="E2658" i="5"/>
  <c r="E2659" i="5"/>
  <c r="E2660" i="5"/>
  <c r="E2661" i="5"/>
  <c r="E2662" i="5"/>
  <c r="E2663" i="5"/>
  <c r="E2664" i="5"/>
  <c r="E2665" i="5"/>
  <c r="E2666" i="5"/>
  <c r="E2667" i="5"/>
  <c r="E2668" i="5"/>
  <c r="E2669" i="5"/>
  <c r="E2670" i="5"/>
  <c r="E2671" i="5"/>
  <c r="E2672" i="5"/>
  <c r="E2673" i="5"/>
  <c r="E2674" i="5"/>
  <c r="E2675" i="5"/>
  <c r="E2676" i="5"/>
  <c r="E2677" i="5"/>
  <c r="E2678" i="5"/>
  <c r="E2679" i="5"/>
  <c r="E2680" i="5"/>
  <c r="E2681" i="5"/>
  <c r="E2682" i="5"/>
  <c r="E2683" i="5"/>
  <c r="E2684" i="5"/>
  <c r="E2685" i="5"/>
  <c r="E2686" i="5"/>
  <c r="E2687" i="5"/>
  <c r="E2688" i="5"/>
  <c r="E2689" i="5"/>
  <c r="E2690" i="5"/>
  <c r="E2691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4" i="5"/>
  <c r="E2705" i="5"/>
  <c r="E2706" i="5"/>
  <c r="E2707" i="5"/>
  <c r="E2708" i="5"/>
  <c r="E2709" i="5"/>
  <c r="E2710" i="5"/>
  <c r="E2711" i="5"/>
  <c r="E2712" i="5"/>
  <c r="E2713" i="5"/>
  <c r="E2714" i="5"/>
  <c r="E2715" i="5"/>
  <c r="E2716" i="5"/>
  <c r="E2717" i="5"/>
  <c r="E2718" i="5"/>
  <c r="E2719" i="5"/>
  <c r="E2720" i="5"/>
  <c r="E2721" i="5"/>
  <c r="E2722" i="5"/>
  <c r="E2723" i="5"/>
  <c r="E2724" i="5"/>
  <c r="E2725" i="5"/>
  <c r="E2726" i="5"/>
  <c r="E2727" i="5"/>
  <c r="E2728" i="5"/>
  <c r="E2729" i="5"/>
  <c r="E2730" i="5"/>
  <c r="E2731" i="5"/>
  <c r="E2732" i="5"/>
  <c r="E2733" i="5"/>
  <c r="E2734" i="5"/>
  <c r="E2735" i="5"/>
  <c r="E2736" i="5"/>
  <c r="E2737" i="5"/>
  <c r="E2738" i="5"/>
  <c r="E2739" i="5"/>
  <c r="E2740" i="5"/>
  <c r="E2741" i="5"/>
  <c r="E2742" i="5"/>
  <c r="E2743" i="5"/>
  <c r="E2744" i="5"/>
  <c r="E2745" i="5"/>
  <c r="E2746" i="5"/>
  <c r="E2747" i="5"/>
  <c r="E2748" i="5"/>
  <c r="E2749" i="5"/>
  <c r="E2750" i="5"/>
  <c r="E2751" i="5"/>
  <c r="E2752" i="5"/>
  <c r="E2753" i="5"/>
  <c r="E2754" i="5"/>
  <c r="E2755" i="5"/>
  <c r="E2756" i="5"/>
  <c r="E2757" i="5"/>
  <c r="E2758" i="5"/>
  <c r="E2759" i="5"/>
  <c r="E2760" i="5"/>
  <c r="E2761" i="5"/>
  <c r="E2762" i="5"/>
  <c r="E2763" i="5"/>
  <c r="E2764" i="5"/>
  <c r="E2765" i="5"/>
  <c r="E2766" i="5"/>
  <c r="E2767" i="5"/>
  <c r="E2768" i="5"/>
  <c r="E2769" i="5"/>
  <c r="E2770" i="5"/>
  <c r="E2771" i="5"/>
  <c r="E2772" i="5"/>
  <c r="E2773" i="5"/>
  <c r="E2774" i="5"/>
  <c r="E2775" i="5"/>
  <c r="E2776" i="5"/>
  <c r="E2777" i="5"/>
  <c r="E2778" i="5"/>
  <c r="E2779" i="5"/>
  <c r="E2780" i="5"/>
  <c r="E2781" i="5"/>
  <c r="E2782" i="5"/>
  <c r="E2783" i="5"/>
  <c r="E2784" i="5"/>
  <c r="E2785" i="5"/>
  <c r="E2786" i="5"/>
  <c r="E2787" i="5"/>
  <c r="E2788" i="5"/>
  <c r="E2789" i="5"/>
  <c r="E2790" i="5"/>
  <c r="E2791" i="5"/>
  <c r="E2792" i="5"/>
  <c r="E2793" i="5"/>
  <c r="E2794" i="5"/>
  <c r="E2795" i="5"/>
  <c r="E2796" i="5"/>
  <c r="E2797" i="5"/>
  <c r="E2798" i="5"/>
  <c r="E2799" i="5"/>
  <c r="E2800" i="5"/>
  <c r="E2801" i="5"/>
  <c r="E2802" i="5"/>
  <c r="E2803" i="5"/>
  <c r="E2804" i="5"/>
  <c r="E2805" i="5"/>
  <c r="E2806" i="5"/>
  <c r="E2807" i="5"/>
  <c r="E2808" i="5"/>
  <c r="E2809" i="5"/>
  <c r="E2810" i="5"/>
  <c r="E2811" i="5"/>
  <c r="E2812" i="5"/>
  <c r="E2813" i="5"/>
  <c r="E2814" i="5"/>
  <c r="E2815" i="5"/>
  <c r="E2816" i="5"/>
  <c r="E2817" i="5"/>
  <c r="E2818" i="5"/>
  <c r="E2819" i="5"/>
  <c r="E2820" i="5"/>
  <c r="E2821" i="5"/>
  <c r="E2822" i="5"/>
  <c r="E2823" i="5"/>
  <c r="E2824" i="5"/>
  <c r="E2825" i="5"/>
  <c r="E2826" i="5"/>
  <c r="E2827" i="5"/>
  <c r="E2828" i="5"/>
  <c r="E2829" i="5"/>
  <c r="E2830" i="5"/>
  <c r="E2831" i="5"/>
  <c r="E2832" i="5"/>
  <c r="E2833" i="5"/>
  <c r="E2834" i="5"/>
  <c r="E2835" i="5"/>
  <c r="E2836" i="5"/>
  <c r="E2837" i="5"/>
  <c r="E2838" i="5"/>
  <c r="E2839" i="5"/>
  <c r="E2840" i="5"/>
  <c r="E2841" i="5"/>
  <c r="E2842" i="5"/>
  <c r="E2843" i="5"/>
  <c r="E2844" i="5"/>
  <c r="E2845" i="5"/>
  <c r="E2846" i="5"/>
  <c r="E2847" i="5"/>
  <c r="E2848" i="5"/>
  <c r="E2849" i="5"/>
  <c r="E2850" i="5"/>
  <c r="E2851" i="5"/>
  <c r="E2852" i="5"/>
  <c r="E2853" i="5"/>
  <c r="E2854" i="5"/>
  <c r="E2855" i="5"/>
  <c r="E2856" i="5"/>
  <c r="E2857" i="5"/>
  <c r="E2858" i="5"/>
  <c r="E2859" i="5"/>
  <c r="E2860" i="5"/>
  <c r="E2861" i="5"/>
  <c r="E2862" i="5"/>
  <c r="E2863" i="5"/>
  <c r="E2864" i="5"/>
  <c r="E2865" i="5"/>
  <c r="E2866" i="5"/>
  <c r="E2867" i="5"/>
  <c r="E2868" i="5"/>
  <c r="E2869" i="5"/>
  <c r="E2870" i="5"/>
  <c r="E2871" i="5"/>
  <c r="E2872" i="5"/>
  <c r="E2873" i="5"/>
  <c r="E2874" i="5"/>
  <c r="E2875" i="5"/>
  <c r="E2876" i="5"/>
  <c r="E2877" i="5"/>
  <c r="E2878" i="5"/>
  <c r="E2879" i="5"/>
  <c r="E2880" i="5"/>
  <c r="E2881" i="5"/>
  <c r="E2882" i="5"/>
  <c r="E2883" i="5"/>
  <c r="E2884" i="5"/>
  <c r="E2885" i="5"/>
  <c r="E2886" i="5"/>
  <c r="E2887" i="5"/>
  <c r="E2888" i="5"/>
  <c r="E2889" i="5"/>
  <c r="E2890" i="5"/>
  <c r="E2891" i="5"/>
  <c r="E2892" i="5"/>
  <c r="E2893" i="5"/>
  <c r="E2894" i="5"/>
  <c r="E2895" i="5"/>
  <c r="E2896" i="5"/>
  <c r="E2897" i="5"/>
  <c r="E2898" i="5"/>
  <c r="E2899" i="5"/>
  <c r="E2900" i="5"/>
  <c r="E2901" i="5"/>
  <c r="E2902" i="5"/>
  <c r="E2903" i="5"/>
  <c r="E2904" i="5"/>
  <c r="E2905" i="5"/>
  <c r="E2906" i="5"/>
  <c r="E2907" i="5"/>
  <c r="E2908" i="5"/>
  <c r="E2909" i="5"/>
  <c r="E2910" i="5"/>
  <c r="E2911" i="5"/>
  <c r="E2912" i="5"/>
  <c r="E2913" i="5"/>
  <c r="E2914" i="5"/>
  <c r="E2915" i="5"/>
  <c r="E2916" i="5"/>
  <c r="E2917" i="5"/>
  <c r="E2918" i="5"/>
  <c r="E2919" i="5"/>
  <c r="E2920" i="5"/>
  <c r="E2921" i="5"/>
  <c r="E2922" i="5"/>
  <c r="E2923" i="5"/>
  <c r="E2924" i="5"/>
  <c r="E2925" i="5"/>
  <c r="E2926" i="5"/>
  <c r="E2927" i="5"/>
  <c r="E2928" i="5"/>
  <c r="E2929" i="5"/>
  <c r="E2930" i="5"/>
  <c r="E2931" i="5"/>
  <c r="E2932" i="5"/>
  <c r="E2933" i="5"/>
  <c r="E2934" i="5"/>
  <c r="E2935" i="5"/>
  <c r="E2936" i="5"/>
  <c r="E2937" i="5"/>
  <c r="E2938" i="5"/>
  <c r="E2939" i="5"/>
  <c r="E2940" i="5"/>
  <c r="E2941" i="5"/>
  <c r="E2942" i="5"/>
  <c r="E2943" i="5"/>
  <c r="E2944" i="5"/>
  <c r="E2945" i="5"/>
  <c r="E2946" i="5"/>
  <c r="E2947" i="5"/>
  <c r="E2948" i="5"/>
  <c r="E2949" i="5"/>
  <c r="E2950" i="5"/>
  <c r="E2951" i="5"/>
  <c r="E2952" i="5"/>
  <c r="E2953" i="5"/>
  <c r="E2954" i="5"/>
  <c r="E2955" i="5"/>
  <c r="E2956" i="5"/>
  <c r="E2957" i="5"/>
  <c r="E2958" i="5"/>
  <c r="E2959" i="5"/>
  <c r="E2960" i="5"/>
  <c r="E2961" i="5"/>
  <c r="E2962" i="5"/>
  <c r="E2963" i="5"/>
  <c r="E2964" i="5"/>
  <c r="E2965" i="5"/>
  <c r="E2966" i="5"/>
  <c r="E2967" i="5"/>
  <c r="E2968" i="5"/>
  <c r="E2969" i="5"/>
  <c r="E2970" i="5"/>
  <c r="E2971" i="5"/>
  <c r="E2972" i="5"/>
  <c r="E2973" i="5"/>
  <c r="E2974" i="5"/>
  <c r="E2975" i="5"/>
  <c r="E2976" i="5"/>
  <c r="E2977" i="5"/>
  <c r="E2978" i="5"/>
  <c r="E2979" i="5"/>
  <c r="E2980" i="5"/>
  <c r="E2981" i="5"/>
  <c r="E2982" i="5"/>
  <c r="E2983" i="5"/>
  <c r="E2984" i="5"/>
  <c r="E2985" i="5"/>
  <c r="E2986" i="5"/>
  <c r="E2987" i="5"/>
  <c r="E2988" i="5"/>
  <c r="E2989" i="5"/>
  <c r="E2990" i="5"/>
  <c r="E2991" i="5"/>
  <c r="E2992" i="5"/>
  <c r="E2993" i="5"/>
  <c r="E2994" i="5"/>
  <c r="E2995" i="5"/>
  <c r="E2996" i="5"/>
  <c r="E2997" i="5"/>
  <c r="E2998" i="5"/>
  <c r="E2999" i="5"/>
  <c r="E3000" i="5"/>
  <c r="E3001" i="5"/>
  <c r="E3002" i="5"/>
  <c r="E3003" i="5"/>
  <c r="E3004" i="5"/>
  <c r="E3005" i="5"/>
  <c r="E3006" i="5"/>
  <c r="E3007" i="5"/>
  <c r="E3008" i="5"/>
  <c r="E3009" i="5"/>
  <c r="E3010" i="5"/>
  <c r="E3011" i="5"/>
  <c r="E3012" i="5"/>
  <c r="E3013" i="5"/>
  <c r="E3014" i="5"/>
  <c r="E3015" i="5"/>
  <c r="E3016" i="5"/>
  <c r="E3017" i="5"/>
  <c r="E3018" i="5"/>
  <c r="E3019" i="5"/>
  <c r="E3020" i="5"/>
  <c r="E3021" i="5"/>
  <c r="E3022" i="5"/>
  <c r="E3023" i="5"/>
  <c r="E3024" i="5"/>
  <c r="E3025" i="5"/>
  <c r="E3026" i="5"/>
  <c r="E3027" i="5"/>
  <c r="E3028" i="5"/>
  <c r="E3029" i="5"/>
  <c r="E3030" i="5"/>
  <c r="E3031" i="5"/>
  <c r="E3032" i="5"/>
  <c r="E3033" i="5"/>
  <c r="E3034" i="5"/>
  <c r="E3035" i="5"/>
  <c r="E3036" i="5"/>
  <c r="E3037" i="5"/>
  <c r="E3038" i="5"/>
  <c r="E3039" i="5"/>
  <c r="E3040" i="5"/>
  <c r="E3041" i="5"/>
  <c r="E3042" i="5"/>
  <c r="E3043" i="5"/>
  <c r="E3044" i="5"/>
  <c r="E3045" i="5"/>
  <c r="E3046" i="5"/>
  <c r="E3047" i="5"/>
  <c r="E3048" i="5"/>
  <c r="E3049" i="5"/>
  <c r="E3050" i="5"/>
  <c r="E3051" i="5"/>
  <c r="E3052" i="5"/>
  <c r="E3053" i="5"/>
  <c r="E3054" i="5"/>
  <c r="E3055" i="5"/>
  <c r="E3056" i="5"/>
  <c r="E3057" i="5"/>
  <c r="E3058" i="5"/>
  <c r="E3059" i="5"/>
  <c r="E3060" i="5"/>
  <c r="E3061" i="5"/>
  <c r="E3062" i="5"/>
  <c r="E3063" i="5"/>
  <c r="E3064" i="5"/>
  <c r="E3065" i="5"/>
  <c r="E3066" i="5"/>
  <c r="E3067" i="5"/>
  <c r="E3068" i="5"/>
  <c r="E3069" i="5"/>
  <c r="E3070" i="5"/>
  <c r="E3071" i="5"/>
  <c r="E3072" i="5"/>
  <c r="E3073" i="5"/>
  <c r="E3074" i="5"/>
  <c r="E3075" i="5"/>
  <c r="E3076" i="5"/>
  <c r="E3077" i="5"/>
  <c r="E3078" i="5"/>
  <c r="E3079" i="5"/>
  <c r="E3080" i="5"/>
  <c r="E3081" i="5"/>
  <c r="E3082" i="5"/>
  <c r="E3083" i="5"/>
  <c r="E3084" i="5"/>
  <c r="E3085" i="5"/>
  <c r="E3086" i="5"/>
  <c r="E3087" i="5"/>
  <c r="E3088" i="5"/>
  <c r="E3089" i="5"/>
  <c r="E3090" i="5"/>
  <c r="E3091" i="5"/>
  <c r="E3092" i="5"/>
  <c r="E3093" i="5"/>
  <c r="E3094" i="5"/>
  <c r="E3095" i="5"/>
  <c r="E3096" i="5"/>
  <c r="E3097" i="5"/>
  <c r="E3098" i="5"/>
  <c r="E3099" i="5"/>
  <c r="E3100" i="5"/>
  <c r="E3101" i="5"/>
  <c r="E3102" i="5"/>
  <c r="E3103" i="5"/>
  <c r="E3104" i="5"/>
  <c r="E3105" i="5"/>
  <c r="E3106" i="5"/>
  <c r="E3107" i="5"/>
  <c r="E3108" i="5"/>
  <c r="E3109" i="5"/>
  <c r="E3110" i="5"/>
  <c r="E3111" i="5"/>
  <c r="E3112" i="5"/>
  <c r="E3113" i="5"/>
  <c r="E3114" i="5"/>
  <c r="E3115" i="5"/>
  <c r="E3116" i="5"/>
  <c r="E3117" i="5"/>
  <c r="E3118" i="5"/>
  <c r="E3119" i="5"/>
  <c r="E3120" i="5"/>
  <c r="E3121" i="5"/>
  <c r="E3122" i="5"/>
  <c r="E3123" i="5"/>
  <c r="E3124" i="5"/>
  <c r="E3125" i="5"/>
  <c r="E3126" i="5"/>
  <c r="E3127" i="5"/>
  <c r="E3128" i="5"/>
  <c r="E3129" i="5"/>
  <c r="E3130" i="5"/>
  <c r="E3131" i="5"/>
  <c r="E3132" i="5"/>
  <c r="E3133" i="5"/>
  <c r="E3134" i="5"/>
  <c r="E3135" i="5"/>
  <c r="E3136" i="5"/>
  <c r="E3137" i="5"/>
  <c r="E3138" i="5"/>
  <c r="E3139" i="5"/>
  <c r="E3140" i="5"/>
  <c r="E3141" i="5"/>
  <c r="E3142" i="5"/>
  <c r="E3143" i="5"/>
  <c r="E3144" i="5"/>
  <c r="E3145" i="5"/>
  <c r="E3146" i="5"/>
  <c r="E3147" i="5"/>
  <c r="E3148" i="5"/>
  <c r="E3149" i="5"/>
  <c r="E3150" i="5"/>
  <c r="E3151" i="5"/>
  <c r="E3152" i="5"/>
  <c r="E3153" i="5"/>
  <c r="E3154" i="5"/>
  <c r="E3155" i="5"/>
  <c r="E3156" i="5"/>
  <c r="E3157" i="5"/>
  <c r="E3158" i="5"/>
  <c r="E3159" i="5"/>
  <c r="E3160" i="5"/>
  <c r="E3161" i="5"/>
  <c r="E3162" i="5"/>
  <c r="E3163" i="5"/>
  <c r="E3164" i="5"/>
  <c r="E3165" i="5"/>
  <c r="E3166" i="5"/>
  <c r="E3167" i="5"/>
  <c r="E3168" i="5"/>
  <c r="E3169" i="5"/>
  <c r="E3170" i="5"/>
  <c r="E3171" i="5"/>
  <c r="E3172" i="5"/>
  <c r="E3173" i="5"/>
  <c r="E3174" i="5"/>
  <c r="E3175" i="5"/>
  <c r="E3176" i="5"/>
  <c r="E3177" i="5"/>
  <c r="E3178" i="5"/>
  <c r="E3179" i="5"/>
  <c r="E3180" i="5"/>
  <c r="E3181" i="5"/>
  <c r="E3182" i="5"/>
  <c r="E3183" i="5"/>
  <c r="E3184" i="5"/>
  <c r="E3185" i="5"/>
  <c r="E3186" i="5"/>
  <c r="E3187" i="5"/>
  <c r="E3188" i="5"/>
  <c r="E3189" i="5"/>
  <c r="E3190" i="5"/>
  <c r="E3191" i="5"/>
  <c r="E3192" i="5"/>
  <c r="E3193" i="5"/>
  <c r="E3194" i="5"/>
  <c r="E3195" i="5"/>
  <c r="E3196" i="5"/>
  <c r="E3197" i="5"/>
  <c r="E3198" i="5"/>
  <c r="E3199" i="5"/>
  <c r="E3200" i="5"/>
  <c r="E3201" i="5"/>
  <c r="E3202" i="5"/>
  <c r="E3203" i="5"/>
  <c r="E3204" i="5"/>
  <c r="E3205" i="5"/>
  <c r="E3206" i="5"/>
  <c r="E3207" i="5"/>
  <c r="E3208" i="5"/>
  <c r="E3209" i="5"/>
  <c r="E3210" i="5"/>
  <c r="E3211" i="5"/>
  <c r="E3212" i="5"/>
  <c r="E3213" i="5"/>
  <c r="E3214" i="5"/>
  <c r="E3215" i="5"/>
  <c r="E3216" i="5"/>
  <c r="E3217" i="5"/>
  <c r="E3218" i="5"/>
  <c r="E3219" i="5"/>
  <c r="E3220" i="5"/>
  <c r="E3221" i="5"/>
  <c r="E3222" i="5"/>
  <c r="E3223" i="5"/>
  <c r="E3224" i="5"/>
  <c r="E3225" i="5"/>
  <c r="E3226" i="5"/>
  <c r="E3227" i="5"/>
  <c r="E3228" i="5"/>
  <c r="E3229" i="5"/>
  <c r="E3230" i="5"/>
  <c r="E3231" i="5"/>
  <c r="E3232" i="5"/>
  <c r="E3233" i="5"/>
  <c r="E3234" i="5"/>
  <c r="E3235" i="5"/>
  <c r="E3236" i="5"/>
  <c r="E3237" i="5"/>
  <c r="E3238" i="5"/>
  <c r="E3239" i="5"/>
  <c r="E3240" i="5"/>
  <c r="E3241" i="5"/>
  <c r="E3242" i="5"/>
  <c r="E3243" i="5"/>
  <c r="E3244" i="5"/>
  <c r="E3245" i="5"/>
  <c r="E3246" i="5"/>
  <c r="E3247" i="5"/>
  <c r="E3248" i="5"/>
  <c r="E3249" i="5"/>
  <c r="E3250" i="5"/>
  <c r="E3251" i="5"/>
  <c r="E3252" i="5"/>
  <c r="E3253" i="5"/>
  <c r="E3254" i="5"/>
  <c r="E3255" i="5"/>
  <c r="E3256" i="5"/>
  <c r="E3257" i="5"/>
  <c r="E3258" i="5"/>
  <c r="E3259" i="5"/>
  <c r="E3260" i="5"/>
  <c r="E3261" i="5"/>
  <c r="E3262" i="5"/>
  <c r="E3263" i="5"/>
  <c r="E3264" i="5"/>
  <c r="E3265" i="5"/>
  <c r="E3266" i="5"/>
  <c r="E3267" i="5"/>
  <c r="E3268" i="5"/>
  <c r="E3269" i="5"/>
  <c r="E3270" i="5"/>
  <c r="E3271" i="5"/>
  <c r="E3272" i="5"/>
  <c r="E3273" i="5"/>
  <c r="E3274" i="5"/>
  <c r="E3275" i="5"/>
  <c r="E3276" i="5"/>
  <c r="E3277" i="5"/>
  <c r="E3278" i="5"/>
  <c r="E3279" i="5"/>
  <c r="E3280" i="5"/>
  <c r="E3281" i="5"/>
  <c r="E3282" i="5"/>
  <c r="E3283" i="5"/>
  <c r="E3284" i="5"/>
  <c r="E3285" i="5"/>
  <c r="E3286" i="5"/>
  <c r="E3287" i="5"/>
  <c r="E3288" i="5"/>
  <c r="E3289" i="5"/>
  <c r="E3290" i="5"/>
  <c r="E3291" i="5"/>
  <c r="E3292" i="5"/>
  <c r="E3293" i="5"/>
  <c r="E3294" i="5"/>
  <c r="E3295" i="5"/>
  <c r="E3296" i="5"/>
  <c r="E3297" i="5"/>
  <c r="E3298" i="5"/>
  <c r="E3299" i="5"/>
  <c r="E3300" i="5"/>
  <c r="E3301" i="5"/>
  <c r="E3302" i="5"/>
  <c r="E3303" i="5"/>
  <c r="E3304" i="5"/>
  <c r="E3305" i="5"/>
  <c r="E3306" i="5"/>
  <c r="E3307" i="5"/>
  <c r="E3308" i="5"/>
  <c r="E3309" i="5"/>
  <c r="E3310" i="5"/>
  <c r="E3311" i="5"/>
  <c r="E3312" i="5"/>
  <c r="E3313" i="5"/>
  <c r="E3314" i="5"/>
  <c r="E3315" i="5"/>
  <c r="E3316" i="5"/>
  <c r="E3317" i="5"/>
  <c r="E3318" i="5"/>
  <c r="E3319" i="5"/>
  <c r="E3320" i="5"/>
  <c r="E3321" i="5"/>
  <c r="E3322" i="5"/>
  <c r="E3323" i="5"/>
  <c r="E3324" i="5"/>
  <c r="E3325" i="5"/>
  <c r="E3326" i="5"/>
  <c r="E3327" i="5"/>
  <c r="E3328" i="5"/>
  <c r="E3329" i="5"/>
  <c r="E3330" i="5"/>
  <c r="E3331" i="5"/>
  <c r="E3332" i="5"/>
  <c r="E3333" i="5"/>
  <c r="E3334" i="5"/>
  <c r="E3335" i="5"/>
  <c r="E3336" i="5"/>
  <c r="E3337" i="5"/>
  <c r="E3338" i="5"/>
  <c r="E3339" i="5"/>
  <c r="E3340" i="5"/>
  <c r="E3341" i="5"/>
  <c r="E3342" i="5"/>
  <c r="E3343" i="5"/>
  <c r="E3344" i="5"/>
  <c r="E3345" i="5"/>
  <c r="E3346" i="5"/>
  <c r="E3347" i="5"/>
  <c r="E3348" i="5"/>
  <c r="E3349" i="5"/>
  <c r="E3350" i="5"/>
  <c r="E3351" i="5"/>
  <c r="E3352" i="5"/>
  <c r="E3353" i="5"/>
  <c r="E3354" i="5"/>
  <c r="E3355" i="5"/>
  <c r="E3356" i="5"/>
  <c r="E3357" i="5"/>
  <c r="E3358" i="5"/>
  <c r="E3359" i="5"/>
  <c r="E3360" i="5"/>
  <c r="E3361" i="5"/>
  <c r="E3362" i="5"/>
  <c r="E3363" i="5"/>
  <c r="E3364" i="5"/>
  <c r="E3365" i="5"/>
  <c r="E3366" i="5"/>
  <c r="E3367" i="5"/>
  <c r="E3368" i="5"/>
  <c r="E3369" i="5"/>
  <c r="E3370" i="5"/>
  <c r="E3371" i="5"/>
  <c r="E3372" i="5"/>
  <c r="E3373" i="5"/>
  <c r="E3374" i="5"/>
  <c r="E3375" i="5"/>
  <c r="E3376" i="5"/>
  <c r="E3377" i="5"/>
  <c r="E3378" i="5"/>
  <c r="E3379" i="5"/>
  <c r="E3380" i="5"/>
  <c r="E3381" i="5"/>
  <c r="E3382" i="5"/>
  <c r="E3383" i="5"/>
  <c r="E3384" i="5"/>
  <c r="E3385" i="5"/>
  <c r="E3386" i="5"/>
  <c r="E3387" i="5"/>
  <c r="E3388" i="5"/>
  <c r="E3389" i="5"/>
  <c r="E3390" i="5"/>
  <c r="E3391" i="5"/>
  <c r="E3392" i="5"/>
  <c r="E3393" i="5"/>
  <c r="E3394" i="5"/>
  <c r="E3395" i="5"/>
  <c r="E3396" i="5"/>
  <c r="E3397" i="5"/>
  <c r="E3398" i="5"/>
  <c r="E3399" i="5"/>
  <c r="E3400" i="5"/>
  <c r="E3401" i="5"/>
  <c r="E3402" i="5"/>
  <c r="E3403" i="5"/>
  <c r="E3404" i="5"/>
  <c r="E3405" i="5"/>
  <c r="E3406" i="5"/>
  <c r="E3407" i="5"/>
  <c r="E3408" i="5"/>
  <c r="E3409" i="5"/>
  <c r="E3410" i="5"/>
  <c r="E3411" i="5"/>
  <c r="E3412" i="5"/>
  <c r="E3413" i="5"/>
  <c r="E3414" i="5"/>
  <c r="E3415" i="5"/>
  <c r="E3416" i="5"/>
  <c r="E3417" i="5"/>
  <c r="E3418" i="5"/>
  <c r="E3419" i="5"/>
  <c r="E3420" i="5"/>
  <c r="E3421" i="5"/>
  <c r="E3422" i="5"/>
  <c r="E3423" i="5"/>
  <c r="E3424" i="5"/>
  <c r="E3425" i="5"/>
  <c r="E3426" i="5"/>
  <c r="E3427" i="5"/>
  <c r="E3428" i="5"/>
  <c r="E3429" i="5"/>
  <c r="E3430" i="5"/>
  <c r="E3431" i="5"/>
  <c r="E3432" i="5"/>
  <c r="E3433" i="5"/>
  <c r="E3434" i="5"/>
  <c r="E3435" i="5"/>
  <c r="E3436" i="5"/>
  <c r="E3437" i="5"/>
  <c r="E3438" i="5"/>
  <c r="E3439" i="5"/>
  <c r="E3440" i="5"/>
  <c r="E3441" i="5"/>
  <c r="E3442" i="5"/>
  <c r="E3443" i="5"/>
  <c r="E3444" i="5"/>
  <c r="E3445" i="5"/>
  <c r="E3446" i="5"/>
  <c r="E3447" i="5"/>
  <c r="E3448" i="5"/>
  <c r="E3449" i="5"/>
  <c r="E3450" i="5"/>
  <c r="E3451" i="5"/>
  <c r="E3452" i="5"/>
  <c r="E3453" i="5"/>
  <c r="E3454" i="5"/>
  <c r="E3455" i="5"/>
  <c r="E3456" i="5"/>
  <c r="E3457" i="5"/>
  <c r="E3458" i="5"/>
  <c r="E3459" i="5"/>
  <c r="E3460" i="5"/>
  <c r="E3461" i="5"/>
  <c r="E3462" i="5"/>
  <c r="E3463" i="5"/>
  <c r="E3464" i="5"/>
  <c r="E3465" i="5"/>
  <c r="E3466" i="5"/>
  <c r="E3467" i="5"/>
  <c r="E3468" i="5"/>
  <c r="E3469" i="5"/>
  <c r="E3470" i="5"/>
  <c r="E3471" i="5"/>
  <c r="E3472" i="5"/>
  <c r="E3473" i="5"/>
  <c r="E3474" i="5"/>
  <c r="E3475" i="5"/>
  <c r="E3476" i="5"/>
  <c r="E3477" i="5"/>
  <c r="E3478" i="5"/>
  <c r="E3479" i="5"/>
  <c r="E3480" i="5"/>
  <c r="E3481" i="5"/>
  <c r="E3482" i="5"/>
  <c r="E3483" i="5"/>
  <c r="E3484" i="5"/>
  <c r="E3485" i="5"/>
  <c r="E3486" i="5"/>
  <c r="E3487" i="5"/>
  <c r="E3488" i="5"/>
  <c r="E3489" i="5"/>
  <c r="E3490" i="5"/>
  <c r="E3491" i="5"/>
  <c r="E3492" i="5"/>
  <c r="E3493" i="5"/>
  <c r="E3494" i="5"/>
  <c r="E3495" i="5"/>
  <c r="E3496" i="5"/>
  <c r="E3497" i="5"/>
  <c r="E3498" i="5"/>
  <c r="E3499" i="5"/>
  <c r="E3500" i="5"/>
  <c r="E3501" i="5"/>
  <c r="E3502" i="5"/>
  <c r="E3503" i="5"/>
  <c r="E3504" i="5"/>
  <c r="E3505" i="5"/>
  <c r="E3506" i="5"/>
  <c r="E3507" i="5"/>
  <c r="E3508" i="5"/>
  <c r="E3509" i="5"/>
  <c r="E3510" i="5"/>
  <c r="E3511" i="5"/>
  <c r="E3512" i="5"/>
  <c r="E3513" i="5"/>
  <c r="E3514" i="5"/>
  <c r="E3515" i="5"/>
  <c r="E3516" i="5"/>
  <c r="E3517" i="5"/>
  <c r="E3518" i="5"/>
  <c r="E3519" i="5"/>
  <c r="E3520" i="5"/>
  <c r="E3521" i="5"/>
  <c r="E3522" i="5"/>
  <c r="E3523" i="5"/>
  <c r="E3524" i="5"/>
  <c r="E3525" i="5"/>
  <c r="E3526" i="5"/>
  <c r="E3527" i="5"/>
  <c r="E3528" i="5"/>
  <c r="E3529" i="5"/>
  <c r="E3530" i="5"/>
  <c r="E3531" i="5"/>
  <c r="E3532" i="5"/>
  <c r="E3533" i="5"/>
  <c r="E3534" i="5"/>
  <c r="E3535" i="5"/>
  <c r="E3536" i="5"/>
  <c r="E3537" i="5"/>
  <c r="E3538" i="5"/>
  <c r="E3539" i="5"/>
  <c r="E3540" i="5"/>
  <c r="E3541" i="5"/>
  <c r="E3542" i="5"/>
  <c r="E3543" i="5"/>
  <c r="E3544" i="5"/>
  <c r="E3545" i="5"/>
  <c r="E3546" i="5"/>
  <c r="E3547" i="5"/>
  <c r="E3548" i="5"/>
  <c r="E3549" i="5"/>
  <c r="E3550" i="5"/>
  <c r="E3551" i="5"/>
  <c r="E3552" i="5"/>
  <c r="E3553" i="5"/>
  <c r="E3554" i="5"/>
  <c r="E3555" i="5"/>
  <c r="E3556" i="5"/>
  <c r="E3557" i="5"/>
  <c r="E3558" i="5"/>
  <c r="E3559" i="5"/>
  <c r="E3560" i="5"/>
  <c r="E3561" i="5"/>
  <c r="E3562" i="5"/>
  <c r="E3563" i="5"/>
  <c r="E3564" i="5"/>
  <c r="E3565" i="5"/>
  <c r="E3566" i="5"/>
  <c r="E3567" i="5"/>
  <c r="E3568" i="5"/>
  <c r="E3569" i="5"/>
  <c r="E3570" i="5"/>
  <c r="E3571" i="5"/>
  <c r="E3572" i="5"/>
  <c r="E3573" i="5"/>
  <c r="E3574" i="5"/>
  <c r="E3575" i="5"/>
  <c r="E3576" i="5"/>
  <c r="E3577" i="5"/>
  <c r="E3578" i="5"/>
  <c r="E3579" i="5"/>
  <c r="E3580" i="5"/>
  <c r="E3581" i="5"/>
  <c r="E3582" i="5"/>
  <c r="E3583" i="5"/>
  <c r="E3584" i="5"/>
  <c r="E3585" i="5"/>
  <c r="E3586" i="5"/>
  <c r="E3587" i="5"/>
  <c r="E3588" i="5"/>
  <c r="E3589" i="5"/>
  <c r="E3590" i="5"/>
  <c r="E3591" i="5"/>
  <c r="E3592" i="5"/>
  <c r="E3593" i="5"/>
  <c r="E3594" i="5"/>
  <c r="E3595" i="5"/>
  <c r="E3596" i="5"/>
  <c r="E3597" i="5"/>
  <c r="E3598" i="5"/>
  <c r="E3599" i="5"/>
  <c r="E3600" i="5"/>
  <c r="E3601" i="5"/>
  <c r="E3602" i="5"/>
  <c r="E3603" i="5"/>
  <c r="E3604" i="5"/>
  <c r="E3605" i="5"/>
  <c r="E3606" i="5"/>
  <c r="E3607" i="5"/>
  <c r="E3608" i="5"/>
  <c r="E3609" i="5"/>
  <c r="E3610" i="5"/>
  <c r="E3611" i="5"/>
  <c r="E3612" i="5"/>
  <c r="E3613" i="5"/>
  <c r="E3614" i="5"/>
  <c r="E3615" i="5"/>
  <c r="E3616" i="5"/>
  <c r="E3617" i="5"/>
  <c r="E3618" i="5"/>
  <c r="E3619" i="5"/>
  <c r="E3620" i="5"/>
  <c r="E3621" i="5"/>
  <c r="E3622" i="5"/>
  <c r="E3623" i="5"/>
  <c r="E3624" i="5"/>
  <c r="E3625" i="5"/>
  <c r="E3626" i="5"/>
  <c r="E3627" i="5"/>
  <c r="E3628" i="5"/>
  <c r="E3629" i="5"/>
  <c r="E3630" i="5"/>
  <c r="E3631" i="5"/>
  <c r="E3632" i="5"/>
  <c r="E3633" i="5"/>
  <c r="E3634" i="5"/>
  <c r="E3635" i="5"/>
  <c r="E3636" i="5"/>
  <c r="E3637" i="5"/>
  <c r="E3638" i="5"/>
  <c r="E3639" i="5"/>
  <c r="E3640" i="5"/>
  <c r="E3641" i="5"/>
  <c r="E3642" i="5"/>
  <c r="E3643" i="5"/>
  <c r="E3644" i="5"/>
  <c r="E3645" i="5"/>
  <c r="E3646" i="5"/>
  <c r="E3647" i="5"/>
  <c r="E3648" i="5"/>
  <c r="E3649" i="5"/>
  <c r="E3650" i="5"/>
  <c r="E3651" i="5"/>
  <c r="E3652" i="5"/>
  <c r="E3653" i="5"/>
  <c r="E3654" i="5"/>
  <c r="E3655" i="5"/>
  <c r="E3656" i="5"/>
  <c r="E3657" i="5"/>
  <c r="E3658" i="5"/>
  <c r="E3659" i="5"/>
  <c r="E3660" i="5"/>
  <c r="E3661" i="5"/>
  <c r="E3662" i="5"/>
  <c r="E3663" i="5"/>
  <c r="E3664" i="5"/>
  <c r="E3665" i="5"/>
  <c r="E3666" i="5"/>
  <c r="E3667" i="5"/>
  <c r="E3668" i="5"/>
  <c r="E3669" i="5"/>
  <c r="E3670" i="5"/>
  <c r="E3671" i="5"/>
  <c r="E3672" i="5"/>
  <c r="E3673" i="5"/>
  <c r="E3674" i="5"/>
  <c r="E3675" i="5"/>
  <c r="E3676" i="5"/>
  <c r="E3677" i="5"/>
  <c r="E3678" i="5"/>
  <c r="E3679" i="5"/>
  <c r="E3680" i="5"/>
  <c r="E3681" i="5"/>
  <c r="E3682" i="5"/>
  <c r="E3683" i="5"/>
  <c r="E3684" i="5"/>
  <c r="E3685" i="5"/>
  <c r="E3686" i="5"/>
  <c r="E3687" i="5"/>
  <c r="E3688" i="5"/>
  <c r="E3689" i="5"/>
  <c r="E3690" i="5"/>
  <c r="E3691" i="5"/>
  <c r="E3692" i="5"/>
  <c r="E3693" i="5"/>
  <c r="E3694" i="5"/>
  <c r="E3695" i="5"/>
  <c r="E3696" i="5"/>
  <c r="E3697" i="5"/>
  <c r="E3698" i="5"/>
  <c r="E3699" i="5"/>
  <c r="E3700" i="5"/>
  <c r="E3701" i="5"/>
  <c r="E3702" i="5"/>
  <c r="E3703" i="5"/>
  <c r="E3704" i="5"/>
  <c r="E3705" i="5"/>
  <c r="E3706" i="5"/>
  <c r="E3707" i="5"/>
  <c r="E3708" i="5"/>
  <c r="E3709" i="5"/>
  <c r="E3710" i="5"/>
  <c r="E3711" i="5"/>
  <c r="E3712" i="5"/>
  <c r="E3713" i="5"/>
  <c r="E3714" i="5"/>
  <c r="E3715" i="5"/>
  <c r="E3716" i="5"/>
  <c r="E3717" i="5"/>
  <c r="E3718" i="5"/>
  <c r="E3719" i="5"/>
  <c r="E3720" i="5"/>
  <c r="E3721" i="5"/>
  <c r="E3722" i="5"/>
  <c r="E3723" i="5"/>
  <c r="E3724" i="5"/>
  <c r="E3725" i="5"/>
  <c r="E3726" i="5"/>
  <c r="E3727" i="5"/>
  <c r="E3728" i="5"/>
  <c r="E3729" i="5"/>
  <c r="E3730" i="5"/>
  <c r="E3731" i="5"/>
  <c r="E3732" i="5"/>
  <c r="E3733" i="5"/>
  <c r="E3734" i="5"/>
  <c r="E3735" i="5"/>
  <c r="E3736" i="5"/>
  <c r="E3737" i="5"/>
  <c r="E3738" i="5"/>
  <c r="E3739" i="5"/>
  <c r="E3740" i="5"/>
  <c r="E3741" i="5"/>
  <c r="E3742" i="5"/>
  <c r="E3743" i="5"/>
  <c r="E3744" i="5"/>
  <c r="E3745" i="5"/>
  <c r="E3746" i="5"/>
  <c r="E3747" i="5"/>
  <c r="E3748" i="5"/>
  <c r="E3749" i="5"/>
  <c r="E3750" i="5"/>
  <c r="E3751" i="5"/>
  <c r="E3752" i="5"/>
  <c r="E3753" i="5"/>
  <c r="E3754" i="5"/>
  <c r="E3755" i="5"/>
  <c r="E3756" i="5"/>
  <c r="E3757" i="5"/>
  <c r="E3758" i="5"/>
  <c r="E3759" i="5"/>
  <c r="E3760" i="5"/>
  <c r="E3761" i="5"/>
  <c r="E3762" i="5"/>
  <c r="E3763" i="5"/>
  <c r="E3764" i="5"/>
  <c r="E3765" i="5"/>
  <c r="E3766" i="5"/>
  <c r="E3767" i="5"/>
  <c r="E3768" i="5"/>
  <c r="E3769" i="5"/>
  <c r="E3770" i="5"/>
  <c r="E3771" i="5"/>
  <c r="E3772" i="5"/>
  <c r="E3773" i="5"/>
  <c r="E3774" i="5"/>
  <c r="E3775" i="5"/>
  <c r="E3776" i="5"/>
  <c r="E3777" i="5"/>
  <c r="E3778" i="5"/>
  <c r="E3779" i="5"/>
  <c r="E3780" i="5"/>
  <c r="E3781" i="5"/>
  <c r="E3782" i="5"/>
  <c r="E3783" i="5"/>
  <c r="E3784" i="5"/>
  <c r="E3785" i="5"/>
  <c r="E3786" i="5"/>
  <c r="E3787" i="5"/>
  <c r="E3788" i="5"/>
  <c r="E3789" i="5"/>
  <c r="E3790" i="5"/>
  <c r="E3791" i="5"/>
  <c r="E3792" i="5"/>
  <c r="E3793" i="5"/>
  <c r="E3794" i="5"/>
  <c r="E3795" i="5"/>
  <c r="E3796" i="5"/>
  <c r="E3797" i="5"/>
  <c r="E3798" i="5"/>
  <c r="E3799" i="5"/>
  <c r="E3800" i="5"/>
  <c r="E3801" i="5"/>
  <c r="E3802" i="5"/>
  <c r="E3803" i="5"/>
  <c r="E3804" i="5"/>
  <c r="E3805" i="5"/>
  <c r="E3806" i="5"/>
  <c r="E3807" i="5"/>
  <c r="E3808" i="5"/>
  <c r="E3809" i="5"/>
  <c r="E3810" i="5"/>
  <c r="E3811" i="5"/>
  <c r="E3812" i="5"/>
  <c r="E3813" i="5"/>
  <c r="E3814" i="5"/>
  <c r="E3815" i="5"/>
  <c r="E3816" i="5"/>
  <c r="E3817" i="5"/>
  <c r="E3818" i="5"/>
  <c r="E3819" i="5"/>
  <c r="E3820" i="5"/>
  <c r="E3821" i="5"/>
  <c r="E3822" i="5"/>
  <c r="E3823" i="5"/>
  <c r="E3824" i="5"/>
  <c r="E3825" i="5"/>
  <c r="E3826" i="5"/>
  <c r="E3827" i="5"/>
  <c r="E3828" i="5"/>
  <c r="E3829" i="5"/>
  <c r="E3830" i="5"/>
  <c r="E3831" i="5"/>
  <c r="E3832" i="5"/>
  <c r="E3833" i="5"/>
  <c r="E3834" i="5"/>
  <c r="E3835" i="5"/>
  <c r="E3836" i="5"/>
  <c r="E3837" i="5"/>
  <c r="E3838" i="5"/>
  <c r="E3839" i="5"/>
  <c r="E3840" i="5"/>
  <c r="E3841" i="5"/>
  <c r="E3842" i="5"/>
  <c r="E3843" i="5"/>
  <c r="E3844" i="5"/>
  <c r="E3845" i="5"/>
  <c r="E3846" i="5"/>
  <c r="E3847" i="5"/>
  <c r="E3848" i="5"/>
  <c r="E3849" i="5"/>
  <c r="E3850" i="5"/>
  <c r="E3851" i="5"/>
  <c r="E3852" i="5"/>
  <c r="E3853" i="5"/>
  <c r="E3854" i="5"/>
  <c r="E3855" i="5"/>
  <c r="E3856" i="5"/>
  <c r="E3857" i="5"/>
  <c r="E3858" i="5"/>
  <c r="E3859" i="5"/>
  <c r="E3860" i="5"/>
  <c r="E3861" i="5"/>
  <c r="E3862" i="5"/>
  <c r="E3863" i="5"/>
  <c r="E3864" i="5"/>
  <c r="E3865" i="5"/>
  <c r="E3866" i="5"/>
  <c r="E3867" i="5"/>
  <c r="E3868" i="5"/>
  <c r="E3869" i="5"/>
  <c r="E3870" i="5"/>
  <c r="E3871" i="5"/>
  <c r="E3872" i="5"/>
  <c r="E3873" i="5"/>
  <c r="E3874" i="5"/>
  <c r="E3875" i="5"/>
  <c r="E3876" i="5"/>
  <c r="E3877" i="5"/>
  <c r="E3878" i="5"/>
  <c r="E3879" i="5"/>
  <c r="E3880" i="5"/>
  <c r="E3881" i="5"/>
  <c r="E3882" i="5"/>
  <c r="E3883" i="5"/>
  <c r="E3884" i="5"/>
  <c r="E3885" i="5"/>
  <c r="E3886" i="5"/>
  <c r="E3887" i="5"/>
  <c r="E3888" i="5"/>
  <c r="E3889" i="5"/>
  <c r="E3890" i="5"/>
  <c r="E3891" i="5"/>
  <c r="E3892" i="5"/>
  <c r="E3893" i="5"/>
  <c r="E3894" i="5"/>
  <c r="E3895" i="5"/>
  <c r="E3896" i="5"/>
  <c r="E3897" i="5"/>
  <c r="E3898" i="5"/>
  <c r="E3899" i="5"/>
  <c r="E3900" i="5"/>
  <c r="E3901" i="5"/>
  <c r="E3902" i="5"/>
  <c r="E3903" i="5"/>
  <c r="E3904" i="5"/>
  <c r="E3905" i="5"/>
  <c r="E3906" i="5"/>
  <c r="E3907" i="5"/>
  <c r="E3908" i="5"/>
  <c r="E3909" i="5"/>
  <c r="E3910" i="5"/>
  <c r="E3911" i="5"/>
  <c r="E3912" i="5"/>
  <c r="E3913" i="5"/>
  <c r="E3914" i="5"/>
  <c r="E3915" i="5"/>
  <c r="E3916" i="5"/>
  <c r="E3917" i="5"/>
  <c r="E3918" i="5"/>
  <c r="E3919" i="5"/>
  <c r="E3920" i="5"/>
  <c r="E3921" i="5"/>
  <c r="E3922" i="5"/>
  <c r="E3923" i="5"/>
  <c r="E3924" i="5"/>
  <c r="E3925" i="5"/>
  <c r="E3926" i="5"/>
  <c r="E3927" i="5"/>
  <c r="E3928" i="5"/>
  <c r="E3929" i="5"/>
  <c r="E3930" i="5"/>
  <c r="E3931" i="5"/>
  <c r="E3932" i="5"/>
  <c r="E3933" i="5"/>
  <c r="E3934" i="5"/>
  <c r="E3935" i="5"/>
  <c r="E3936" i="5"/>
  <c r="E3937" i="5"/>
  <c r="E3938" i="5"/>
  <c r="E3939" i="5"/>
  <c r="E3940" i="5"/>
  <c r="E3941" i="5"/>
  <c r="E3942" i="5"/>
  <c r="E3943" i="5"/>
  <c r="E3944" i="5"/>
  <c r="E3945" i="5"/>
  <c r="E3946" i="5"/>
  <c r="E3947" i="5"/>
  <c r="E3948" i="5"/>
  <c r="E3949" i="5"/>
  <c r="E3950" i="5"/>
  <c r="E3951" i="5"/>
  <c r="E3952" i="5"/>
  <c r="E3953" i="5"/>
  <c r="E3954" i="5"/>
  <c r="E3955" i="5"/>
  <c r="E3956" i="5"/>
  <c r="E3957" i="5"/>
  <c r="E3958" i="5"/>
  <c r="E3959" i="5"/>
  <c r="E3960" i="5"/>
  <c r="E3961" i="5"/>
  <c r="E3962" i="5"/>
  <c r="E3963" i="5"/>
  <c r="E3964" i="5"/>
  <c r="E3965" i="5"/>
  <c r="E3966" i="5"/>
  <c r="E3967" i="5"/>
  <c r="E3968" i="5"/>
  <c r="E3969" i="5"/>
  <c r="E3970" i="5"/>
  <c r="E3971" i="5"/>
  <c r="E3972" i="5"/>
  <c r="E3973" i="5"/>
  <c r="E3974" i="5"/>
  <c r="E3975" i="5"/>
  <c r="E3976" i="5"/>
  <c r="E3977" i="5"/>
  <c r="E3978" i="5"/>
  <c r="E3979" i="5"/>
  <c r="E3980" i="5"/>
  <c r="E3981" i="5"/>
  <c r="E3982" i="5"/>
  <c r="E3983" i="5"/>
  <c r="E3984" i="5"/>
  <c r="E3985" i="5"/>
  <c r="E3986" i="5"/>
  <c r="E3987" i="5"/>
  <c r="E3988" i="5"/>
  <c r="E3989" i="5"/>
  <c r="E3990" i="5"/>
  <c r="E3991" i="5"/>
  <c r="E3992" i="5"/>
  <c r="E3993" i="5"/>
  <c r="E3994" i="5"/>
  <c r="E3995" i="5"/>
  <c r="E3996" i="5"/>
  <c r="E3997" i="5"/>
  <c r="E3998" i="5"/>
  <c r="E3999" i="5"/>
  <c r="E4000" i="5"/>
  <c r="E4001" i="5"/>
  <c r="E4002" i="5"/>
  <c r="E4003" i="5"/>
  <c r="E4004" i="5"/>
  <c r="E4005" i="5"/>
  <c r="E4006" i="5"/>
  <c r="E4007" i="5"/>
  <c r="E4008" i="5"/>
  <c r="E4009" i="5"/>
  <c r="E4010" i="5"/>
  <c r="E4011" i="5"/>
  <c r="E4012" i="5"/>
  <c r="E4013" i="5"/>
  <c r="E4014" i="5"/>
  <c r="E4015" i="5"/>
  <c r="E4016" i="5"/>
  <c r="E4017" i="5"/>
  <c r="E4018" i="5"/>
  <c r="E4019" i="5"/>
  <c r="E4020" i="5"/>
  <c r="E4021" i="5"/>
  <c r="E4022" i="5"/>
  <c r="E4023" i="5"/>
  <c r="E4024" i="5"/>
  <c r="E4025" i="5"/>
  <c r="E4026" i="5"/>
  <c r="E4027" i="5"/>
  <c r="E4028" i="5"/>
  <c r="E4029" i="5"/>
  <c r="E4030" i="5"/>
  <c r="E4031" i="5"/>
  <c r="E4032" i="5"/>
  <c r="E4033" i="5"/>
  <c r="E4034" i="5"/>
  <c r="E4035" i="5"/>
  <c r="E4036" i="5"/>
  <c r="E4037" i="5"/>
  <c r="E4038" i="5"/>
  <c r="E4039" i="5"/>
  <c r="E4040" i="5"/>
  <c r="E4041" i="5"/>
  <c r="E4042" i="5"/>
  <c r="E4043" i="5"/>
  <c r="E4044" i="5"/>
  <c r="E4045" i="5"/>
  <c r="E4046" i="5"/>
  <c r="E4047" i="5"/>
  <c r="E4048" i="5"/>
  <c r="E4049" i="5"/>
  <c r="E4050" i="5"/>
  <c r="E4051" i="5"/>
  <c r="E4052" i="5"/>
  <c r="E4053" i="5"/>
  <c r="E4054" i="5"/>
  <c r="E4055" i="5"/>
  <c r="E4056" i="5"/>
  <c r="E4057" i="5"/>
  <c r="E4058" i="5"/>
  <c r="E4059" i="5"/>
  <c r="E4060" i="5"/>
  <c r="E4061" i="5"/>
  <c r="E4062" i="5"/>
  <c r="E4063" i="5"/>
  <c r="E4064" i="5"/>
  <c r="E4065" i="5"/>
  <c r="E4066" i="5"/>
  <c r="E4067" i="5"/>
  <c r="E4068" i="5"/>
  <c r="E4069" i="5"/>
  <c r="E4070" i="5"/>
  <c r="E4071" i="5"/>
  <c r="E4072" i="5"/>
  <c r="E4073" i="5"/>
  <c r="E4074" i="5"/>
  <c r="E4075" i="5"/>
  <c r="E4076" i="5"/>
  <c r="E4077" i="5"/>
  <c r="E4078" i="5"/>
  <c r="E4079" i="5"/>
  <c r="E4080" i="5"/>
  <c r="E4081" i="5"/>
  <c r="E4082" i="5"/>
  <c r="E4083" i="5"/>
  <c r="E4084" i="5"/>
  <c r="E4085" i="5"/>
  <c r="E4086" i="5"/>
  <c r="E4087" i="5"/>
  <c r="E4088" i="5"/>
  <c r="E4089" i="5"/>
  <c r="E4090" i="5"/>
  <c r="E4091" i="5"/>
  <c r="E4092" i="5"/>
  <c r="E4093" i="5"/>
  <c r="E4094" i="5"/>
  <c r="E4095" i="5"/>
  <c r="E4096" i="5"/>
  <c r="E4097" i="5"/>
  <c r="E4098" i="5"/>
  <c r="E4099" i="5"/>
  <c r="E4100" i="5"/>
  <c r="E4101" i="5"/>
  <c r="E4102" i="5"/>
  <c r="E4103" i="5"/>
  <c r="E4104" i="5"/>
  <c r="E4105" i="5"/>
  <c r="E4106" i="5"/>
  <c r="E4107" i="5"/>
  <c r="E4108" i="5"/>
  <c r="E4109" i="5"/>
  <c r="E4110" i="5"/>
  <c r="E4111" i="5"/>
  <c r="E4112" i="5"/>
  <c r="E4113" i="5"/>
  <c r="E4114" i="5"/>
  <c r="E4115" i="5"/>
  <c r="E4116" i="5"/>
  <c r="E4117" i="5"/>
  <c r="E4118" i="5"/>
  <c r="E4119" i="5"/>
  <c r="E4120" i="5"/>
  <c r="E4121" i="5"/>
  <c r="E4122" i="5"/>
  <c r="E4123" i="5"/>
  <c r="E4124" i="5"/>
  <c r="E4125" i="5"/>
  <c r="E4126" i="5"/>
  <c r="E4127" i="5"/>
  <c r="E4128" i="5"/>
  <c r="E4129" i="5"/>
  <c r="E4130" i="5"/>
  <c r="E4131" i="5"/>
  <c r="E4132" i="5"/>
  <c r="E4133" i="5"/>
  <c r="E4134" i="5"/>
  <c r="E4135" i="5"/>
  <c r="E4136" i="5"/>
  <c r="E4137" i="5"/>
  <c r="E4138" i="5"/>
  <c r="E4139" i="5"/>
  <c r="E4140" i="5"/>
  <c r="E4141" i="5"/>
  <c r="E4142" i="5"/>
  <c r="E4143" i="5"/>
  <c r="E4144" i="5"/>
  <c r="E4145" i="5"/>
  <c r="E4146" i="5"/>
  <c r="E4147" i="5"/>
  <c r="E4148" i="5"/>
  <c r="E4149" i="5"/>
  <c r="E4150" i="5"/>
  <c r="E4151" i="5"/>
  <c r="E4152" i="5"/>
  <c r="E4153" i="5"/>
  <c r="E4154" i="5"/>
  <c r="E4155" i="5"/>
  <c r="E4156" i="5"/>
  <c r="E4157" i="5"/>
  <c r="E4158" i="5"/>
  <c r="E4159" i="5"/>
  <c r="E4160" i="5"/>
  <c r="E4161" i="5"/>
  <c r="E4162" i="5"/>
  <c r="E4163" i="5"/>
  <c r="E4164" i="5"/>
  <c r="E4165" i="5"/>
  <c r="E4166" i="5"/>
  <c r="E4167" i="5"/>
  <c r="E4168" i="5"/>
  <c r="E4169" i="5"/>
  <c r="E4170" i="5"/>
  <c r="E4171" i="5"/>
  <c r="E4172" i="5"/>
  <c r="E4173" i="5"/>
  <c r="E4174" i="5"/>
  <c r="E4175" i="5"/>
  <c r="E4176" i="5"/>
  <c r="E4177" i="5"/>
  <c r="E4178" i="5"/>
  <c r="E4179" i="5"/>
  <c r="E4180" i="5"/>
  <c r="E4181" i="5"/>
  <c r="E4182" i="5"/>
  <c r="E4183" i="5"/>
  <c r="E4184" i="5"/>
  <c r="E4185" i="5"/>
  <c r="E4186" i="5"/>
  <c r="E4187" i="5"/>
  <c r="E4188" i="5"/>
  <c r="E4189" i="5"/>
  <c r="E4190" i="5"/>
  <c r="E4191" i="5"/>
  <c r="E4192" i="5"/>
  <c r="E4193" i="5"/>
  <c r="E4194" i="5"/>
  <c r="E4195" i="5"/>
  <c r="E4196" i="5"/>
  <c r="E4197" i="5"/>
  <c r="E4198" i="5"/>
  <c r="E4199" i="5"/>
  <c r="E4200" i="5"/>
  <c r="E4201" i="5"/>
  <c r="E4202" i="5"/>
  <c r="E4203" i="5"/>
  <c r="E4204" i="5"/>
  <c r="E4205" i="5"/>
  <c r="E4206" i="5"/>
  <c r="E4207" i="5"/>
  <c r="E4208" i="5"/>
  <c r="E4209" i="5"/>
  <c r="E4210" i="5"/>
  <c r="E4211" i="5"/>
  <c r="E4212" i="5"/>
  <c r="E4213" i="5"/>
  <c r="E4214" i="5"/>
  <c r="E4215" i="5"/>
  <c r="E4216" i="5"/>
  <c r="E4217" i="5"/>
  <c r="E4218" i="5"/>
  <c r="E4219" i="5"/>
  <c r="E4220" i="5"/>
  <c r="E4221" i="5"/>
  <c r="E4222" i="5"/>
  <c r="E4223" i="5"/>
  <c r="E4224" i="5"/>
  <c r="E4225" i="5"/>
  <c r="E4226" i="5"/>
  <c r="E4227" i="5"/>
  <c r="E4228" i="5"/>
  <c r="E4229" i="5"/>
  <c r="E4230" i="5"/>
  <c r="E4231" i="5"/>
  <c r="E4232" i="5"/>
  <c r="E4233" i="5"/>
  <c r="E4234" i="5"/>
  <c r="E4235" i="5"/>
  <c r="E4236" i="5"/>
  <c r="E4237" i="5"/>
  <c r="E4238" i="5"/>
  <c r="E4239" i="5"/>
  <c r="E4240" i="5"/>
  <c r="E4241" i="5"/>
  <c r="E4242" i="5"/>
  <c r="E4243" i="5"/>
  <c r="E4244" i="5"/>
  <c r="E4245" i="5"/>
  <c r="E4246" i="5"/>
  <c r="E4247" i="5"/>
  <c r="E4248" i="5"/>
  <c r="E4249" i="5"/>
  <c r="E4250" i="5"/>
  <c r="E4251" i="5"/>
  <c r="E4252" i="5"/>
  <c r="E4253" i="5"/>
  <c r="E4254" i="5"/>
  <c r="E4255" i="5"/>
  <c r="E4256" i="5"/>
  <c r="E4257" i="5"/>
  <c r="E4258" i="5"/>
  <c r="E4259" i="5"/>
  <c r="E4260" i="5"/>
  <c r="E4261" i="5"/>
  <c r="E4262" i="5"/>
  <c r="E4263" i="5"/>
  <c r="E4264" i="5"/>
  <c r="E4265" i="5"/>
  <c r="E4266" i="5"/>
  <c r="E4267" i="5"/>
  <c r="E4268" i="5"/>
  <c r="E4269" i="5"/>
  <c r="E4270" i="5"/>
  <c r="E4271" i="5"/>
  <c r="E4272" i="5"/>
  <c r="E4273" i="5"/>
  <c r="E4274" i="5"/>
  <c r="E4275" i="5"/>
  <c r="E4276" i="5"/>
  <c r="E4277" i="5"/>
  <c r="E4278" i="5"/>
  <c r="E4279" i="5"/>
  <c r="E4280" i="5"/>
  <c r="E4281" i="5"/>
  <c r="E4282" i="5"/>
  <c r="E4283" i="5"/>
  <c r="E4284" i="5"/>
  <c r="E4285" i="5"/>
  <c r="E4286" i="5"/>
  <c r="E4287" i="5"/>
  <c r="E4288" i="5"/>
  <c r="E4289" i="5"/>
  <c r="E4290" i="5"/>
  <c r="E4291" i="5"/>
  <c r="E4292" i="5"/>
  <c r="E4293" i="5"/>
  <c r="E4294" i="5"/>
  <c r="E4295" i="5"/>
  <c r="E4296" i="5"/>
  <c r="E4297" i="5"/>
  <c r="E4298" i="5"/>
  <c r="E4299" i="5"/>
  <c r="E4300" i="5"/>
  <c r="E4301" i="5"/>
  <c r="E4302" i="5"/>
  <c r="E4303" i="5"/>
  <c r="E4304" i="5"/>
  <c r="E4305" i="5"/>
  <c r="E4306" i="5"/>
  <c r="E4307" i="5"/>
  <c r="E4308" i="5"/>
  <c r="E4309" i="5"/>
  <c r="E4310" i="5"/>
  <c r="E4311" i="5"/>
  <c r="E4312" i="5"/>
  <c r="E4313" i="5"/>
  <c r="E4314" i="5"/>
  <c r="E4315" i="5"/>
  <c r="E4316" i="5"/>
  <c r="E4317" i="5"/>
  <c r="E4318" i="5"/>
  <c r="E4319" i="5"/>
  <c r="E4320" i="5"/>
  <c r="E4321" i="5"/>
  <c r="E4322" i="5"/>
  <c r="E4323" i="5"/>
  <c r="E4324" i="5"/>
  <c r="E4325" i="5"/>
  <c r="E4326" i="5"/>
  <c r="E4327" i="5"/>
  <c r="E4328" i="5"/>
  <c r="E4329" i="5"/>
  <c r="E4330" i="5"/>
  <c r="E4331" i="5"/>
  <c r="E4332" i="5"/>
  <c r="E4333" i="5"/>
  <c r="E4334" i="5"/>
  <c r="E4335" i="5"/>
  <c r="E4336" i="5"/>
  <c r="E4337" i="5"/>
  <c r="E4338" i="5"/>
  <c r="E4339" i="5"/>
  <c r="E4340" i="5"/>
  <c r="E4341" i="5"/>
  <c r="E4342" i="5"/>
  <c r="E4343" i="5"/>
  <c r="E4344" i="5"/>
  <c r="E4345" i="5"/>
  <c r="E4346" i="5"/>
  <c r="E4347" i="5"/>
  <c r="E4348" i="5"/>
  <c r="E4349" i="5"/>
  <c r="E4350" i="5"/>
  <c r="E4351" i="5"/>
  <c r="E4352" i="5"/>
  <c r="E4353" i="5"/>
  <c r="E4354" i="5"/>
  <c r="E4355" i="5"/>
  <c r="E4356" i="5"/>
  <c r="E4357" i="5"/>
  <c r="E4358" i="5"/>
  <c r="E4359" i="5"/>
  <c r="E4360" i="5"/>
  <c r="E4361" i="5"/>
  <c r="E4362" i="5"/>
  <c r="E4363" i="5"/>
  <c r="E4364" i="5"/>
  <c r="E4365" i="5"/>
  <c r="E4366" i="5"/>
  <c r="E4367" i="5"/>
  <c r="E4368" i="5"/>
  <c r="E4369" i="5"/>
  <c r="E4370" i="5"/>
  <c r="E4371" i="5"/>
  <c r="E4372" i="5"/>
  <c r="E4373" i="5"/>
  <c r="E4374" i="5"/>
  <c r="E4375" i="5"/>
  <c r="E4376" i="5"/>
  <c r="E4377" i="5"/>
  <c r="E4378" i="5"/>
  <c r="E4379" i="5"/>
  <c r="E4380" i="5"/>
  <c r="E4381" i="5"/>
  <c r="E4382" i="5"/>
  <c r="E4383" i="5"/>
  <c r="E4384" i="5"/>
  <c r="E4385" i="5"/>
  <c r="E4386" i="5"/>
  <c r="E4387" i="5"/>
  <c r="E4388" i="5"/>
  <c r="E4389" i="5"/>
  <c r="E4390" i="5"/>
  <c r="E4391" i="5"/>
  <c r="E4392" i="5"/>
  <c r="E4393" i="5"/>
  <c r="E4394" i="5"/>
  <c r="E4395" i="5"/>
  <c r="E4396" i="5"/>
  <c r="E4397" i="5"/>
  <c r="E4398" i="5"/>
  <c r="E4399" i="5"/>
  <c r="E4400" i="5"/>
  <c r="E4401" i="5"/>
  <c r="E4402" i="5"/>
  <c r="E4403" i="5"/>
  <c r="E4404" i="5"/>
  <c r="E4405" i="5"/>
  <c r="E4406" i="5"/>
  <c r="E4407" i="5"/>
  <c r="E4408" i="5"/>
  <c r="E4409" i="5"/>
  <c r="E4410" i="5"/>
  <c r="E4411" i="5"/>
  <c r="E4412" i="5"/>
  <c r="E4413" i="5"/>
  <c r="E4414" i="5"/>
  <c r="E4415" i="5"/>
  <c r="E4416" i="5"/>
  <c r="E4417" i="5"/>
  <c r="E4418" i="5"/>
  <c r="E4419" i="5"/>
  <c r="E4420" i="5"/>
  <c r="E4421" i="5"/>
  <c r="E4422" i="5"/>
  <c r="E4423" i="5"/>
  <c r="E4424" i="5"/>
  <c r="E4425" i="5"/>
  <c r="E4426" i="5"/>
  <c r="E4427" i="5"/>
  <c r="E4428" i="5"/>
  <c r="E4429" i="5"/>
  <c r="E4430" i="5"/>
  <c r="E4431" i="5"/>
  <c r="E4432" i="5"/>
  <c r="E4433" i="5"/>
  <c r="E4434" i="5"/>
  <c r="E4435" i="5"/>
  <c r="E4436" i="5"/>
  <c r="E4437" i="5"/>
  <c r="E4438" i="5"/>
  <c r="E4439" i="5"/>
  <c r="E4440" i="5"/>
  <c r="E4441" i="5"/>
  <c r="E4442" i="5"/>
  <c r="E4443" i="5"/>
  <c r="E4444" i="5"/>
  <c r="E4445" i="5"/>
  <c r="E4446" i="5"/>
  <c r="E4447" i="5"/>
  <c r="E4448" i="5"/>
  <c r="E4449" i="5"/>
  <c r="E4450" i="5"/>
  <c r="E4451" i="5"/>
  <c r="E4452" i="5"/>
  <c r="E4453" i="5"/>
  <c r="E4454" i="5"/>
  <c r="E4455" i="5"/>
  <c r="E4456" i="5"/>
  <c r="E4457" i="5"/>
  <c r="E4458" i="5"/>
  <c r="E4459" i="5"/>
  <c r="E4460" i="5"/>
  <c r="E4461" i="5"/>
  <c r="E4462" i="5"/>
  <c r="E4463" i="5"/>
  <c r="E4464" i="5"/>
  <c r="E4465" i="5"/>
  <c r="E4466" i="5"/>
  <c r="E4467" i="5"/>
  <c r="E4468" i="5"/>
  <c r="E4469" i="5"/>
  <c r="E4470" i="5"/>
  <c r="E4471" i="5"/>
  <c r="E4472" i="5"/>
  <c r="E4473" i="5"/>
  <c r="E4474" i="5"/>
  <c r="E4475" i="5"/>
  <c r="E4476" i="5"/>
  <c r="E4477" i="5"/>
  <c r="E4478" i="5"/>
  <c r="E4479" i="5"/>
  <c r="E4480" i="5"/>
  <c r="E4481" i="5"/>
  <c r="E4482" i="5"/>
  <c r="E4483" i="5"/>
  <c r="E4484" i="5"/>
  <c r="E4485" i="5"/>
  <c r="E4486" i="5"/>
  <c r="E4487" i="5"/>
  <c r="E4488" i="5"/>
  <c r="E4489" i="5"/>
  <c r="E4490" i="5"/>
  <c r="E4491" i="5"/>
  <c r="E4492" i="5"/>
  <c r="E4493" i="5"/>
  <c r="E4494" i="5"/>
  <c r="E4495" i="5"/>
  <c r="E4496" i="5"/>
  <c r="E4497" i="5"/>
  <c r="E4498" i="5"/>
  <c r="E4499" i="5"/>
  <c r="E4500" i="5"/>
  <c r="E4501" i="5"/>
  <c r="E4502" i="5"/>
  <c r="E4503" i="5"/>
  <c r="E4504" i="5"/>
  <c r="E4505" i="5"/>
  <c r="E4506" i="5"/>
  <c r="E4507" i="5"/>
  <c r="E4508" i="5"/>
  <c r="E4509" i="5"/>
  <c r="E4510" i="5"/>
  <c r="E4511" i="5"/>
  <c r="E4512" i="5"/>
  <c r="E4513" i="5"/>
  <c r="E4514" i="5"/>
  <c r="E4515" i="5"/>
  <c r="E4516" i="5"/>
  <c r="E4517" i="5"/>
  <c r="E4518" i="5"/>
  <c r="E4519" i="5"/>
  <c r="E4520" i="5"/>
  <c r="E4521" i="5"/>
  <c r="E4522" i="5"/>
  <c r="E4523" i="5"/>
  <c r="E4524" i="5"/>
  <c r="E4525" i="5"/>
  <c r="E4526" i="5"/>
  <c r="E4527" i="5"/>
  <c r="E4528" i="5"/>
  <c r="E4529" i="5"/>
  <c r="E4530" i="5"/>
  <c r="E4531" i="5"/>
  <c r="E4532" i="5"/>
  <c r="E4533" i="5"/>
  <c r="E4534" i="5"/>
  <c r="E4535" i="5"/>
  <c r="E4536" i="5"/>
  <c r="E4537" i="5"/>
  <c r="E4538" i="5"/>
  <c r="E4539" i="5"/>
  <c r="E4540" i="5"/>
  <c r="E4541" i="5"/>
  <c r="E4542" i="5"/>
  <c r="E4543" i="5"/>
  <c r="E4544" i="5"/>
  <c r="E4545" i="5"/>
  <c r="E4546" i="5"/>
  <c r="E4547" i="5"/>
  <c r="E4548" i="5"/>
  <c r="E4549" i="5"/>
  <c r="E4550" i="5"/>
  <c r="E4551" i="5"/>
  <c r="E4552" i="5"/>
  <c r="E4553" i="5"/>
  <c r="E4554" i="5"/>
  <c r="E4555" i="5"/>
  <c r="E4556" i="5"/>
  <c r="E4557" i="5"/>
  <c r="E4558" i="5"/>
  <c r="E4559" i="5"/>
  <c r="E4560" i="5"/>
  <c r="E4561" i="5"/>
  <c r="E4562" i="5"/>
  <c r="E4563" i="5"/>
  <c r="E4564" i="5"/>
  <c r="E4565" i="5"/>
  <c r="E4566" i="5"/>
  <c r="E4567" i="5"/>
  <c r="E4568" i="5"/>
  <c r="E4569" i="5"/>
  <c r="E4570" i="5"/>
  <c r="E4571" i="5"/>
  <c r="E4572" i="5"/>
  <c r="E4573" i="5"/>
  <c r="E4574" i="5"/>
  <c r="E4575" i="5"/>
  <c r="E4576" i="5"/>
  <c r="E4577" i="5"/>
  <c r="E4578" i="5"/>
  <c r="E4579" i="5"/>
  <c r="E4580" i="5"/>
  <c r="E4581" i="5"/>
  <c r="E4582" i="5"/>
  <c r="E4583" i="5"/>
  <c r="E4584" i="5"/>
  <c r="E4585" i="5"/>
  <c r="E4586" i="5"/>
  <c r="E4587" i="5"/>
  <c r="E4588" i="5"/>
  <c r="E4589" i="5"/>
  <c r="E4590" i="5"/>
  <c r="E4591" i="5"/>
  <c r="E4592" i="5"/>
  <c r="E4593" i="5"/>
  <c r="E4594" i="5"/>
  <c r="E4595" i="5"/>
  <c r="E4596" i="5"/>
  <c r="E4597" i="5"/>
  <c r="E4598" i="5"/>
  <c r="E4599" i="5"/>
  <c r="E4600" i="5"/>
  <c r="E4601" i="5"/>
  <c r="E4602" i="5"/>
  <c r="E4603" i="5"/>
  <c r="E4604" i="5"/>
  <c r="E4605" i="5"/>
  <c r="E4606" i="5"/>
  <c r="E4607" i="5"/>
  <c r="E4608" i="5"/>
  <c r="E4609" i="5"/>
  <c r="E4610" i="5"/>
  <c r="E4611" i="5"/>
  <c r="E4612" i="5"/>
  <c r="E4613" i="5"/>
  <c r="E4614" i="5"/>
  <c r="E4615" i="5"/>
  <c r="E4616" i="5"/>
  <c r="E4617" i="5"/>
  <c r="E4618" i="5"/>
  <c r="E4619" i="5"/>
  <c r="E4620" i="5"/>
  <c r="E4621" i="5"/>
  <c r="E4622" i="5"/>
  <c r="E4623" i="5"/>
  <c r="E4624" i="5"/>
  <c r="E4625" i="5"/>
  <c r="E4626" i="5"/>
  <c r="E4627" i="5"/>
  <c r="E4628" i="5"/>
  <c r="E4629" i="5"/>
  <c r="E4630" i="5"/>
  <c r="E4631" i="5"/>
  <c r="E4632" i="5"/>
  <c r="E4633" i="5"/>
  <c r="E4634" i="5"/>
  <c r="E4635" i="5"/>
  <c r="E4636" i="5"/>
  <c r="E4637" i="5"/>
  <c r="E4638" i="5"/>
  <c r="E4639" i="5"/>
  <c r="E4640" i="5"/>
  <c r="E4641" i="5"/>
  <c r="E4642" i="5"/>
  <c r="E4643" i="5"/>
  <c r="E4644" i="5"/>
  <c r="E4645" i="5"/>
  <c r="E4646" i="5"/>
  <c r="E4647" i="5"/>
  <c r="E4648" i="5"/>
  <c r="E4649" i="5"/>
  <c r="E4650" i="5"/>
  <c r="E4651" i="5"/>
  <c r="E4652" i="5"/>
  <c r="E4653" i="5"/>
  <c r="E4654" i="5"/>
  <c r="E4655" i="5"/>
  <c r="E4656" i="5"/>
  <c r="E4657" i="5"/>
  <c r="E4658" i="5"/>
  <c r="E4659" i="5"/>
  <c r="E4660" i="5"/>
  <c r="E4661" i="5"/>
  <c r="E4662" i="5"/>
  <c r="E4663" i="5"/>
  <c r="E4664" i="5"/>
  <c r="E4665" i="5"/>
  <c r="E4666" i="5"/>
  <c r="E4667" i="5"/>
  <c r="E4668" i="5"/>
  <c r="E4669" i="5"/>
  <c r="E4670" i="5"/>
  <c r="E4671" i="5"/>
  <c r="E4672" i="5"/>
  <c r="E4673" i="5"/>
  <c r="E4674" i="5"/>
  <c r="E4675" i="5"/>
  <c r="E4676" i="5"/>
  <c r="E4677" i="5"/>
  <c r="E4678" i="5"/>
  <c r="E4679" i="5"/>
  <c r="E4680" i="5"/>
  <c r="E4681" i="5"/>
  <c r="E4682" i="5"/>
  <c r="E4683" i="5"/>
  <c r="E4684" i="5"/>
  <c r="E4685" i="5"/>
  <c r="E4686" i="5"/>
  <c r="E4687" i="5"/>
  <c r="E4688" i="5"/>
  <c r="E4689" i="5"/>
  <c r="E4690" i="5"/>
  <c r="E4691" i="5"/>
  <c r="E4692" i="5"/>
  <c r="E4693" i="5"/>
  <c r="E4694" i="5"/>
  <c r="E4695" i="5"/>
  <c r="E4696" i="5"/>
  <c r="E4697" i="5"/>
  <c r="E4698" i="5"/>
  <c r="E4699" i="5"/>
  <c r="E4700" i="5"/>
  <c r="E4701" i="5"/>
  <c r="E4702" i="5"/>
  <c r="E4703" i="5"/>
  <c r="E4704" i="5"/>
  <c r="E4705" i="5"/>
  <c r="E4706" i="5"/>
  <c r="E4707" i="5"/>
  <c r="E4708" i="5"/>
  <c r="E4709" i="5"/>
  <c r="E4710" i="5"/>
  <c r="E4711" i="5"/>
  <c r="E4712" i="5"/>
  <c r="E4713" i="5"/>
  <c r="E4714" i="5"/>
  <c r="E4715" i="5"/>
  <c r="E4716" i="5"/>
  <c r="E4717" i="5"/>
  <c r="E4718" i="5"/>
  <c r="E4719" i="5"/>
  <c r="E4720" i="5"/>
  <c r="E4721" i="5"/>
  <c r="E4722" i="5"/>
  <c r="E4723" i="5"/>
  <c r="E4724" i="5"/>
  <c r="E4725" i="5"/>
  <c r="E4726" i="5"/>
  <c r="E4727" i="5"/>
  <c r="E4728" i="5"/>
  <c r="E4729" i="5"/>
  <c r="E4730" i="5"/>
  <c r="E4731" i="5"/>
  <c r="E4732" i="5"/>
  <c r="E4733" i="5"/>
  <c r="E4734" i="5"/>
  <c r="E4735" i="5"/>
  <c r="E4736" i="5"/>
  <c r="E4737" i="5"/>
  <c r="E4738" i="5"/>
  <c r="E4739" i="5"/>
  <c r="E4740" i="5"/>
  <c r="E4741" i="5"/>
  <c r="E4742" i="5"/>
  <c r="E4743" i="5"/>
  <c r="E4744" i="5"/>
  <c r="E4745" i="5"/>
  <c r="E4746" i="5"/>
  <c r="E4747" i="5"/>
  <c r="E4748" i="5"/>
  <c r="E4749" i="5"/>
  <c r="E4750" i="5"/>
  <c r="E4751" i="5"/>
  <c r="E4752" i="5"/>
  <c r="E4753" i="5"/>
  <c r="E4754" i="5"/>
  <c r="E4755" i="5"/>
  <c r="E4756" i="5"/>
  <c r="E4757" i="5"/>
  <c r="E4758" i="5"/>
  <c r="E4759" i="5"/>
  <c r="E4760" i="5"/>
  <c r="E4761" i="5"/>
  <c r="E4762" i="5"/>
  <c r="E4763" i="5"/>
  <c r="E4764" i="5"/>
  <c r="E4765" i="5"/>
  <c r="E4766" i="5"/>
  <c r="E4767" i="5"/>
  <c r="E4768" i="5"/>
  <c r="E4769" i="5"/>
  <c r="E4770" i="5"/>
  <c r="E4771" i="5"/>
  <c r="E4772" i="5"/>
  <c r="E4773" i="5"/>
  <c r="E4774" i="5"/>
  <c r="E4775" i="5"/>
  <c r="E4776" i="5"/>
  <c r="E4777" i="5"/>
  <c r="E4778" i="5"/>
  <c r="E4779" i="5"/>
  <c r="E4780" i="5"/>
  <c r="E4781" i="5"/>
  <c r="E4782" i="5"/>
  <c r="E4783" i="5"/>
  <c r="E4784" i="5"/>
  <c r="E4785" i="5"/>
  <c r="E4786" i="5"/>
  <c r="E4787" i="5"/>
  <c r="E4788" i="5"/>
  <c r="E4789" i="5"/>
  <c r="E4790" i="5"/>
  <c r="E4791" i="5"/>
  <c r="E4792" i="5"/>
  <c r="E4793" i="5"/>
  <c r="E4794" i="5"/>
  <c r="E4795" i="5"/>
  <c r="E4796" i="5"/>
  <c r="E4797" i="5"/>
  <c r="E4798" i="5"/>
  <c r="E4799" i="5"/>
  <c r="E4800" i="5"/>
  <c r="E4801" i="5"/>
  <c r="E4802" i="5"/>
  <c r="E4803" i="5"/>
  <c r="E4804" i="5"/>
  <c r="E4805" i="5"/>
  <c r="E4806" i="5"/>
  <c r="E4807" i="5"/>
  <c r="E4808" i="5"/>
  <c r="E4809" i="5"/>
  <c r="E4810" i="5"/>
  <c r="E4811" i="5"/>
  <c r="E4812" i="5"/>
  <c r="E4813" i="5"/>
  <c r="E4814" i="5"/>
  <c r="E4815" i="5"/>
  <c r="E4816" i="5"/>
  <c r="E4817" i="5"/>
  <c r="E4818" i="5"/>
  <c r="E4819" i="5"/>
  <c r="E4820" i="5"/>
  <c r="E4821" i="5"/>
  <c r="E4822" i="5"/>
  <c r="E4823" i="5"/>
  <c r="E4824" i="5"/>
  <c r="E4825" i="5"/>
  <c r="E4826" i="5"/>
  <c r="E4827" i="5"/>
  <c r="E4828" i="5"/>
  <c r="E4829" i="5"/>
  <c r="E4830" i="5"/>
  <c r="E4831" i="5"/>
  <c r="E4832" i="5"/>
  <c r="E4833" i="5"/>
  <c r="E4834" i="5"/>
  <c r="E4835" i="5"/>
  <c r="E4836" i="5"/>
  <c r="E4837" i="5"/>
  <c r="E4838" i="5"/>
  <c r="E4839" i="5"/>
  <c r="E4840" i="5"/>
  <c r="E4841" i="5"/>
  <c r="E4842" i="5"/>
  <c r="E4843" i="5"/>
  <c r="E4844" i="5"/>
  <c r="E4845" i="5"/>
  <c r="E4846" i="5"/>
  <c r="E4847" i="5"/>
  <c r="E4848" i="5"/>
  <c r="E4849" i="5"/>
  <c r="E4850" i="5"/>
  <c r="E4851" i="5"/>
  <c r="E4852" i="5"/>
  <c r="E4853" i="5"/>
  <c r="E4854" i="5"/>
  <c r="E4855" i="5"/>
  <c r="E4856" i="5"/>
  <c r="E4857" i="5"/>
  <c r="E4858" i="5"/>
  <c r="E4859" i="5"/>
  <c r="E4860" i="5"/>
  <c r="E4861" i="5"/>
  <c r="E4862" i="5"/>
  <c r="E4863" i="5"/>
  <c r="E4864" i="5"/>
  <c r="E4865" i="5"/>
  <c r="E4866" i="5"/>
  <c r="E4867" i="5"/>
  <c r="E4868" i="5"/>
  <c r="E4869" i="5"/>
  <c r="E4870" i="5"/>
  <c r="E4871" i="5"/>
  <c r="E4872" i="5"/>
  <c r="E4873" i="5"/>
  <c r="E4874" i="5"/>
  <c r="E4875" i="5"/>
  <c r="E4876" i="5"/>
  <c r="E4877" i="5"/>
  <c r="E4878" i="5"/>
  <c r="E4879" i="5"/>
  <c r="E4880" i="5"/>
  <c r="E4881" i="5"/>
  <c r="E4882" i="5"/>
  <c r="E4883" i="5"/>
  <c r="E4884" i="5"/>
  <c r="E4885" i="5"/>
  <c r="E4886" i="5"/>
  <c r="E4887" i="5"/>
  <c r="E4888" i="5"/>
  <c r="E4889" i="5"/>
  <c r="E4890" i="5"/>
  <c r="E4891" i="5"/>
  <c r="E4892" i="5"/>
  <c r="E4893" i="5"/>
  <c r="E4894" i="5"/>
  <c r="E4895" i="5"/>
  <c r="E4896" i="5"/>
  <c r="E4897" i="5"/>
  <c r="E4898" i="5"/>
  <c r="E4899" i="5"/>
  <c r="E4900" i="5"/>
  <c r="E4901" i="5"/>
  <c r="E4902" i="5"/>
  <c r="E4903" i="5"/>
  <c r="E4904" i="5"/>
  <c r="E4905" i="5"/>
  <c r="E4906" i="5"/>
  <c r="E4907" i="5"/>
  <c r="E4908" i="5"/>
  <c r="E4909" i="5"/>
  <c r="E4910" i="5"/>
  <c r="E4911" i="5"/>
  <c r="E4912" i="5"/>
  <c r="E4913" i="5"/>
  <c r="E4914" i="5"/>
  <c r="E4915" i="5"/>
  <c r="E4916" i="5"/>
  <c r="E4917" i="5"/>
  <c r="E4918" i="5"/>
  <c r="E4919" i="5"/>
  <c r="E4920" i="5"/>
  <c r="E4921" i="5"/>
  <c r="E4922" i="5"/>
  <c r="E4923" i="5"/>
  <c r="E4924" i="5"/>
  <c r="E4925" i="5"/>
  <c r="E4926" i="5"/>
  <c r="E4927" i="5"/>
  <c r="E4928" i="5"/>
  <c r="E4929" i="5"/>
  <c r="E4930" i="5"/>
  <c r="E4931" i="5"/>
  <c r="E4932" i="5"/>
  <c r="E4933" i="5"/>
  <c r="E4934" i="5"/>
  <c r="E4935" i="5"/>
  <c r="E4936" i="5"/>
  <c r="E4937" i="5"/>
  <c r="E4938" i="5"/>
  <c r="E4939" i="5"/>
  <c r="E4940" i="5"/>
  <c r="E4941" i="5"/>
  <c r="E4942" i="5"/>
  <c r="E4943" i="5"/>
  <c r="E4944" i="5"/>
  <c r="E4945" i="5"/>
  <c r="E4946" i="5"/>
  <c r="E4947" i="5"/>
  <c r="E4948" i="5"/>
  <c r="E4949" i="5"/>
  <c r="E4950" i="5"/>
  <c r="E4951" i="5"/>
  <c r="E4952" i="5"/>
  <c r="E4953" i="5"/>
  <c r="E4954" i="5"/>
  <c r="E4955" i="5"/>
  <c r="E4956" i="5"/>
  <c r="E4957" i="5"/>
  <c r="E4958" i="5"/>
  <c r="E4959" i="5"/>
  <c r="E4960" i="5"/>
  <c r="E4961" i="5"/>
  <c r="E4962" i="5"/>
  <c r="E4963" i="5"/>
  <c r="E4964" i="5"/>
  <c r="E4965" i="5"/>
  <c r="E4966" i="5"/>
  <c r="E4967" i="5"/>
  <c r="E4968" i="5"/>
  <c r="E4969" i="5"/>
  <c r="E4970" i="5"/>
  <c r="E4971" i="5"/>
  <c r="E4972" i="5"/>
  <c r="E4973" i="5"/>
  <c r="E4974" i="5"/>
  <c r="E4975" i="5"/>
  <c r="E4976" i="5"/>
  <c r="E4977" i="5"/>
  <c r="E4978" i="5"/>
  <c r="E4979" i="5"/>
  <c r="E4980" i="5"/>
  <c r="E4981" i="5"/>
  <c r="E4982" i="5"/>
  <c r="E4983" i="5"/>
  <c r="E4984" i="5"/>
  <c r="E4985" i="5"/>
  <c r="E4986" i="5"/>
  <c r="E4987" i="5"/>
  <c r="E4988" i="5"/>
  <c r="E4989" i="5"/>
  <c r="E4990" i="5"/>
  <c r="E4991" i="5"/>
  <c r="E4992" i="5"/>
  <c r="E4993" i="5"/>
  <c r="E4994" i="5"/>
  <c r="E4995" i="5"/>
  <c r="E4996" i="5"/>
  <c r="E4997" i="5"/>
  <c r="E4998" i="5"/>
  <c r="E4999" i="5"/>
  <c r="E5000" i="5"/>
  <c r="E5001" i="5"/>
  <c r="E5002" i="5"/>
  <c r="E5003" i="5"/>
  <c r="E5004" i="5"/>
  <c r="E5005" i="5"/>
  <c r="E5006" i="5"/>
  <c r="E5007" i="5"/>
  <c r="E5008" i="5"/>
  <c r="E5009" i="5"/>
  <c r="E5010" i="5"/>
  <c r="E5011" i="5"/>
  <c r="E5012" i="5"/>
  <c r="E5013" i="5"/>
  <c r="E5014" i="5"/>
  <c r="E5015" i="5"/>
  <c r="E5016" i="5"/>
  <c r="E5017" i="5"/>
  <c r="E5018" i="5"/>
  <c r="E5019" i="5"/>
  <c r="E5020" i="5"/>
  <c r="E5021" i="5"/>
  <c r="E5022" i="5"/>
  <c r="E5023" i="5"/>
  <c r="E5024" i="5"/>
  <c r="E5025" i="5"/>
  <c r="E5026" i="5"/>
  <c r="E5027" i="5"/>
  <c r="E5028" i="5"/>
  <c r="E5029" i="5"/>
  <c r="E5030" i="5"/>
  <c r="E5031" i="5"/>
  <c r="E5032" i="5"/>
  <c r="E5033" i="5"/>
  <c r="E5034" i="5"/>
  <c r="E5035" i="5"/>
  <c r="E5036" i="5"/>
  <c r="E5037" i="5"/>
  <c r="E5038" i="5"/>
  <c r="E5039" i="5"/>
  <c r="E5040" i="5"/>
  <c r="E5041" i="5"/>
  <c r="E5042" i="5"/>
  <c r="E5043" i="5"/>
  <c r="E5044" i="5"/>
  <c r="E5045" i="5"/>
  <c r="E5046" i="5"/>
  <c r="E5047" i="5"/>
  <c r="E5048" i="5"/>
  <c r="E5049" i="5"/>
  <c r="E5050" i="5"/>
  <c r="E5051" i="5"/>
  <c r="E5052" i="5"/>
  <c r="E5053" i="5"/>
  <c r="E5054" i="5"/>
  <c r="E5055" i="5"/>
  <c r="E5056" i="5"/>
  <c r="E5057" i="5"/>
  <c r="E5058" i="5"/>
  <c r="E5059" i="5"/>
  <c r="E5060" i="5"/>
  <c r="E5061" i="5"/>
  <c r="E5062" i="5"/>
  <c r="E5063" i="5"/>
  <c r="E5064" i="5"/>
  <c r="E5065" i="5"/>
  <c r="E5066" i="5"/>
  <c r="E5067" i="5"/>
  <c r="E5068" i="5"/>
  <c r="E5069" i="5"/>
  <c r="E5070" i="5"/>
  <c r="E5071" i="5"/>
  <c r="E5072" i="5"/>
  <c r="E5073" i="5"/>
  <c r="E5074" i="5"/>
  <c r="E5075" i="5"/>
  <c r="E5076" i="5"/>
  <c r="E5077" i="5"/>
  <c r="E5078" i="5"/>
  <c r="E5079" i="5"/>
  <c r="E5080" i="5"/>
  <c r="E5081" i="5"/>
  <c r="E5082" i="5"/>
  <c r="E5083" i="5"/>
  <c r="E5084" i="5"/>
  <c r="E5085" i="5"/>
  <c r="E5086" i="5"/>
  <c r="E5087" i="5"/>
  <c r="E5088" i="5"/>
  <c r="E5089" i="5"/>
  <c r="E5090" i="5"/>
  <c r="E5091" i="5"/>
  <c r="E5092" i="5"/>
  <c r="E5093" i="5"/>
  <c r="E5094" i="5"/>
  <c r="E5095" i="5"/>
  <c r="E5096" i="5"/>
  <c r="E5097" i="5"/>
  <c r="E5098" i="5"/>
  <c r="E5099" i="5"/>
  <c r="E5100" i="5"/>
  <c r="E5101" i="5"/>
  <c r="E5102" i="5"/>
  <c r="E5103" i="5"/>
  <c r="E5104" i="5"/>
  <c r="E5105" i="5"/>
  <c r="E5106" i="5"/>
  <c r="E5107" i="5"/>
  <c r="E5108" i="5"/>
  <c r="E5109" i="5"/>
  <c r="E5110" i="5"/>
  <c r="E5111" i="5"/>
  <c r="E5112" i="5"/>
  <c r="E5113" i="5"/>
  <c r="E5114" i="5"/>
  <c r="E5115" i="5"/>
  <c r="E5116" i="5"/>
  <c r="E5117" i="5"/>
  <c r="E5118" i="5"/>
  <c r="E5119" i="5"/>
  <c r="E5120" i="5"/>
  <c r="E5121" i="5"/>
  <c r="E5122" i="5"/>
  <c r="E5123" i="5"/>
  <c r="E5124" i="5"/>
  <c r="E5125" i="5"/>
  <c r="E5126" i="5"/>
  <c r="E5127" i="5"/>
  <c r="E5128" i="5"/>
  <c r="E5129" i="5"/>
  <c r="E5130" i="5"/>
  <c r="E5131" i="5"/>
  <c r="E5132" i="5"/>
  <c r="E5133" i="5"/>
  <c r="E5134" i="5"/>
  <c r="E5135" i="5"/>
  <c r="E5136" i="5"/>
  <c r="E5137" i="5"/>
  <c r="E5138" i="5"/>
  <c r="E5139" i="5"/>
  <c r="E5140" i="5"/>
  <c r="E5141" i="5"/>
  <c r="E5142" i="5"/>
  <c r="E5143" i="5"/>
  <c r="E5144" i="5"/>
  <c r="E5145" i="5"/>
  <c r="E5146" i="5"/>
  <c r="E5147" i="5"/>
  <c r="E5148" i="5"/>
  <c r="E5149" i="5"/>
  <c r="E5150" i="5"/>
  <c r="E5151" i="5"/>
  <c r="E5152" i="5"/>
  <c r="E5153" i="5"/>
  <c r="E5154" i="5"/>
  <c r="E5155" i="5"/>
  <c r="E5156" i="5"/>
  <c r="E5157" i="5"/>
  <c r="E5158" i="5"/>
  <c r="E5159" i="5"/>
  <c r="E5160" i="5"/>
  <c r="E5161" i="5"/>
  <c r="E5162" i="5"/>
  <c r="E5163" i="5"/>
  <c r="E5164" i="5"/>
  <c r="E5165" i="5"/>
  <c r="E5166" i="5"/>
  <c r="E5167" i="5"/>
  <c r="E5168" i="5"/>
  <c r="E5169" i="5"/>
  <c r="E5170" i="5"/>
  <c r="E5171" i="5"/>
  <c r="E5172" i="5"/>
  <c r="E5173" i="5"/>
  <c r="E5174" i="5"/>
  <c r="E5175" i="5"/>
  <c r="E5176" i="5"/>
  <c r="E5177" i="5"/>
  <c r="E5178" i="5"/>
  <c r="E5179" i="5"/>
  <c r="E5180" i="5"/>
  <c r="E5181" i="5"/>
  <c r="E5182" i="5"/>
  <c r="E5183" i="5"/>
  <c r="E5184" i="5"/>
  <c r="E5185" i="5"/>
  <c r="E5186" i="5"/>
  <c r="E5187" i="5"/>
  <c r="E5188" i="5"/>
  <c r="E5189" i="5"/>
  <c r="E5190" i="5"/>
  <c r="E5191" i="5"/>
  <c r="E5192" i="5"/>
  <c r="E5193" i="5"/>
  <c r="E5194" i="5"/>
  <c r="E5195" i="5"/>
  <c r="E5196" i="5"/>
  <c r="E5197" i="5"/>
  <c r="E5198" i="5"/>
  <c r="E5199" i="5"/>
  <c r="E5200" i="5"/>
  <c r="E5201" i="5"/>
  <c r="E5202" i="5"/>
  <c r="E5203" i="5"/>
  <c r="E5204" i="5"/>
  <c r="E5205" i="5"/>
  <c r="E5206" i="5"/>
  <c r="E5207" i="5"/>
  <c r="E5208" i="5"/>
  <c r="E5209" i="5"/>
  <c r="E5210" i="5"/>
  <c r="E5211" i="5"/>
  <c r="E5212" i="5"/>
  <c r="E5213" i="5"/>
  <c r="E5214" i="5"/>
  <c r="E5215" i="5"/>
  <c r="E5216" i="5"/>
  <c r="E5217" i="5"/>
  <c r="E5218" i="5"/>
  <c r="E5219" i="5"/>
  <c r="E5220" i="5"/>
  <c r="E5221" i="5"/>
  <c r="E5222" i="5"/>
  <c r="E5223" i="5"/>
  <c r="E5224" i="5"/>
  <c r="E5225" i="5"/>
  <c r="E5226" i="5"/>
  <c r="E5227" i="5"/>
  <c r="E5228" i="5"/>
  <c r="E5229" i="5"/>
  <c r="E5230" i="5"/>
  <c r="E5231" i="5"/>
  <c r="E5232" i="5"/>
  <c r="E5233" i="5"/>
  <c r="E5234" i="5"/>
  <c r="E5235" i="5"/>
  <c r="E5236" i="5"/>
  <c r="E5237" i="5"/>
  <c r="E5238" i="5"/>
  <c r="E5239" i="5"/>
  <c r="E5240" i="5"/>
  <c r="E5241" i="5"/>
  <c r="E5242" i="5"/>
  <c r="E5243" i="5"/>
  <c r="E5244" i="5"/>
  <c r="E5245" i="5"/>
  <c r="E5246" i="5"/>
  <c r="E5247" i="5"/>
  <c r="E5248" i="5"/>
  <c r="E5249" i="5"/>
  <c r="E5250" i="5"/>
  <c r="E5251" i="5"/>
  <c r="E5252" i="5"/>
  <c r="E5253" i="5"/>
  <c r="E5254" i="5"/>
  <c r="E5255" i="5"/>
  <c r="E5256" i="5"/>
  <c r="E5257" i="5"/>
  <c r="E5258" i="5"/>
  <c r="E5259" i="5"/>
  <c r="E5260" i="5"/>
  <c r="E5261" i="5"/>
  <c r="E5262" i="5"/>
  <c r="E5263" i="5"/>
  <c r="E5264" i="5"/>
  <c r="E5265" i="5"/>
  <c r="E5266" i="5"/>
  <c r="E5267" i="5"/>
  <c r="E5268" i="5"/>
  <c r="E5269" i="5"/>
  <c r="E5270" i="5"/>
  <c r="E5271" i="5"/>
  <c r="E5272" i="5"/>
  <c r="E5273" i="5"/>
  <c r="E5274" i="5"/>
  <c r="E5275" i="5"/>
  <c r="E5276" i="5"/>
  <c r="E5277" i="5"/>
  <c r="E5278" i="5"/>
  <c r="E5279" i="5"/>
  <c r="E5280" i="5"/>
  <c r="E5281" i="5"/>
  <c r="E5282" i="5"/>
  <c r="E5283" i="5"/>
  <c r="E5284" i="5"/>
  <c r="E5285" i="5"/>
  <c r="E5286" i="5"/>
  <c r="E5287" i="5"/>
  <c r="E5288" i="5"/>
  <c r="E5289" i="5"/>
  <c r="E5290" i="5"/>
  <c r="E5291" i="5"/>
  <c r="E5292" i="5"/>
  <c r="E5293" i="5"/>
  <c r="E5294" i="5"/>
  <c r="E5295" i="5"/>
  <c r="E5296" i="5"/>
  <c r="E5297" i="5"/>
  <c r="E5298" i="5"/>
  <c r="E5299" i="5"/>
  <c r="E5300" i="5"/>
  <c r="E5301" i="5"/>
  <c r="E5302" i="5"/>
  <c r="E5303" i="5"/>
  <c r="E5304" i="5"/>
  <c r="E5305" i="5"/>
  <c r="E5306" i="5"/>
  <c r="E5307" i="5"/>
  <c r="E5308" i="5"/>
  <c r="E5309" i="5"/>
  <c r="E5310" i="5"/>
  <c r="E5311" i="5"/>
  <c r="E5312" i="5"/>
  <c r="E5313" i="5"/>
  <c r="E5314" i="5"/>
  <c r="E5315" i="5"/>
  <c r="E5316" i="5"/>
  <c r="E5317" i="5"/>
  <c r="E5318" i="5"/>
  <c r="E5319" i="5"/>
  <c r="E5320" i="5"/>
  <c r="E5321" i="5"/>
  <c r="E5322" i="5"/>
  <c r="E5323" i="5"/>
  <c r="E5324" i="5"/>
  <c r="E5325" i="5"/>
  <c r="E5326" i="5"/>
  <c r="E5327" i="5"/>
  <c r="E5328" i="5"/>
  <c r="E5329" i="5"/>
  <c r="E5330" i="5"/>
  <c r="E5331" i="5"/>
  <c r="E5332" i="5"/>
  <c r="E5333" i="5"/>
  <c r="E5334" i="5"/>
  <c r="E5335" i="5"/>
  <c r="E5336" i="5"/>
  <c r="E5337" i="5"/>
  <c r="E5338" i="5"/>
  <c r="E5339" i="5"/>
  <c r="E5340" i="5"/>
  <c r="E5341" i="5"/>
  <c r="E5342" i="5"/>
  <c r="E5343" i="5"/>
  <c r="E5344" i="5"/>
  <c r="E5345" i="5"/>
  <c r="E5346" i="5"/>
  <c r="E5347" i="5"/>
  <c r="E5348" i="5"/>
  <c r="E5349" i="5"/>
  <c r="E5350" i="5"/>
  <c r="E5351" i="5"/>
  <c r="E5352" i="5"/>
  <c r="E5353" i="5"/>
  <c r="E5354" i="5"/>
  <c r="E5355" i="5"/>
  <c r="E5356" i="5"/>
  <c r="E5357" i="5"/>
  <c r="E5358" i="5"/>
  <c r="E5359" i="5"/>
  <c r="E5360" i="5"/>
  <c r="E5361" i="5"/>
  <c r="E5362" i="5"/>
  <c r="E5363" i="5"/>
  <c r="E5364" i="5"/>
  <c r="E5365" i="5"/>
  <c r="E5366" i="5"/>
  <c r="E5367" i="5"/>
  <c r="E5368" i="5"/>
  <c r="E5369" i="5"/>
  <c r="E5370" i="5"/>
  <c r="E5371" i="5"/>
  <c r="E5372" i="5"/>
  <c r="E5373" i="5"/>
  <c r="E5374" i="5"/>
  <c r="E5375" i="5"/>
  <c r="E5376" i="5"/>
  <c r="E5377" i="5"/>
  <c r="E5378" i="5"/>
  <c r="E5379" i="5"/>
  <c r="E5380" i="5"/>
  <c r="E5381" i="5"/>
  <c r="E5382" i="5"/>
  <c r="E5383" i="5"/>
  <c r="E5384" i="5"/>
  <c r="E5385" i="5"/>
  <c r="E5386" i="5"/>
  <c r="E5387" i="5"/>
  <c r="E5388" i="5"/>
  <c r="E5389" i="5"/>
  <c r="E5390" i="5"/>
  <c r="E5391" i="5"/>
  <c r="E5392" i="5"/>
  <c r="E5393" i="5"/>
  <c r="E5394" i="5"/>
  <c r="E5395" i="5"/>
  <c r="E5396" i="5"/>
  <c r="E5397" i="5"/>
  <c r="E5398" i="5"/>
  <c r="E5399" i="5"/>
  <c r="E5400" i="5"/>
  <c r="E5401" i="5"/>
  <c r="E5402" i="5"/>
  <c r="E5403" i="5"/>
  <c r="E5404" i="5"/>
  <c r="E5405" i="5"/>
  <c r="E5406" i="5"/>
  <c r="E5407" i="5"/>
  <c r="E5408" i="5"/>
  <c r="E5409" i="5"/>
  <c r="E5410" i="5"/>
  <c r="E5411" i="5"/>
  <c r="E5412" i="5"/>
  <c r="E5413" i="5"/>
  <c r="E5414" i="5"/>
  <c r="E5415" i="5"/>
  <c r="E5416" i="5"/>
  <c r="E5417" i="5"/>
  <c r="E5418" i="5"/>
  <c r="E5419" i="5"/>
  <c r="E5420" i="5"/>
  <c r="E5421" i="5"/>
  <c r="E5422" i="5"/>
  <c r="E5423" i="5"/>
  <c r="E5424" i="5"/>
  <c r="E5425" i="5"/>
  <c r="E5426" i="5"/>
  <c r="E5427" i="5"/>
  <c r="E5428" i="5"/>
  <c r="E5429" i="5"/>
  <c r="E5430" i="5"/>
  <c r="E5431" i="5"/>
  <c r="E5432" i="5"/>
  <c r="E5433" i="5"/>
  <c r="E5434" i="5"/>
  <c r="E5435" i="5"/>
  <c r="E5436" i="5"/>
  <c r="E5437" i="5"/>
  <c r="E5438" i="5"/>
  <c r="E5439" i="5"/>
  <c r="E5440" i="5"/>
  <c r="E5441" i="5"/>
  <c r="E5442" i="5"/>
  <c r="E5443" i="5"/>
  <c r="E5444" i="5"/>
  <c r="E5445" i="5"/>
  <c r="E5446" i="5"/>
  <c r="E5447" i="5"/>
  <c r="E5448" i="5"/>
  <c r="E5449" i="5"/>
  <c r="E5450" i="5"/>
  <c r="E5451" i="5"/>
  <c r="E5452" i="5"/>
  <c r="E5453" i="5"/>
  <c r="E5454" i="5"/>
  <c r="E5455" i="5"/>
  <c r="E5456" i="5"/>
  <c r="E5457" i="5"/>
  <c r="E5458" i="5"/>
  <c r="E5459" i="5"/>
  <c r="E5460" i="5"/>
  <c r="E5461" i="5"/>
  <c r="E5462" i="5"/>
  <c r="E5463" i="5"/>
  <c r="E5464" i="5"/>
  <c r="E5465" i="5"/>
  <c r="E5466" i="5"/>
  <c r="E5467" i="5"/>
  <c r="E5468" i="5"/>
  <c r="E5469" i="5"/>
  <c r="E5470" i="5"/>
  <c r="E5471" i="5"/>
  <c r="E5472" i="5"/>
  <c r="E5473" i="5"/>
  <c r="E5474" i="5"/>
  <c r="E5475" i="5"/>
  <c r="E5476" i="5"/>
  <c r="E5477" i="5"/>
  <c r="E5478" i="5"/>
  <c r="E5479" i="5"/>
  <c r="E5480" i="5"/>
  <c r="E5481" i="5"/>
  <c r="E5482" i="5"/>
  <c r="E5483" i="5"/>
  <c r="E5484" i="5"/>
  <c r="E5485" i="5"/>
  <c r="E5486" i="5"/>
  <c r="E5487" i="5"/>
  <c r="E5488" i="5"/>
  <c r="E5489" i="5"/>
  <c r="E5490" i="5"/>
  <c r="E5491" i="5"/>
  <c r="E5492" i="5"/>
  <c r="E5493" i="5"/>
  <c r="E5494" i="5"/>
  <c r="E5495" i="5"/>
  <c r="E5496" i="5"/>
  <c r="E5497" i="5"/>
  <c r="E5498" i="5"/>
  <c r="E5499" i="5"/>
  <c r="E5500" i="5"/>
  <c r="E5501" i="5"/>
  <c r="E5502" i="5"/>
  <c r="E5503" i="5"/>
  <c r="E5504" i="5"/>
  <c r="E5505" i="5"/>
  <c r="E5506" i="5"/>
  <c r="E5507" i="5"/>
  <c r="E5508" i="5"/>
  <c r="E5509" i="5"/>
  <c r="E5510" i="5"/>
  <c r="E5511" i="5"/>
  <c r="E5512" i="5"/>
  <c r="E5513" i="5"/>
  <c r="E5514" i="5"/>
  <c r="E5515" i="5"/>
  <c r="E5516" i="5"/>
  <c r="E5517" i="5"/>
  <c r="E5518" i="5"/>
  <c r="E5519" i="5"/>
  <c r="E5520" i="5"/>
  <c r="E5521" i="5"/>
  <c r="E5522" i="5"/>
  <c r="E5523" i="5"/>
  <c r="E5524" i="5"/>
  <c r="E5525" i="5"/>
  <c r="E5526" i="5"/>
  <c r="E5527" i="5"/>
  <c r="E5528" i="5"/>
  <c r="E5529" i="5"/>
  <c r="E5530" i="5"/>
  <c r="E5531" i="5"/>
  <c r="E5532" i="5"/>
  <c r="E5533" i="5"/>
  <c r="E5534" i="5"/>
  <c r="E5535" i="5"/>
  <c r="E5536" i="5"/>
  <c r="E5537" i="5"/>
  <c r="E5538" i="5"/>
  <c r="E5539" i="5"/>
  <c r="E5540" i="5"/>
  <c r="E5541" i="5"/>
  <c r="E5542" i="5"/>
  <c r="E5543" i="5"/>
  <c r="E5544" i="5"/>
  <c r="E5545" i="5"/>
  <c r="E5546" i="5"/>
  <c r="E5547" i="5"/>
  <c r="E5548" i="5"/>
  <c r="E5549" i="5"/>
  <c r="E5550" i="5"/>
  <c r="E5551" i="5"/>
  <c r="E5552" i="5"/>
  <c r="E5553" i="5"/>
  <c r="E5554" i="5"/>
  <c r="E5555" i="5"/>
  <c r="E5556" i="5"/>
  <c r="E5557" i="5"/>
  <c r="E5558" i="5"/>
  <c r="E5559" i="5"/>
  <c r="E5560" i="5"/>
  <c r="E5561" i="5"/>
  <c r="E5562" i="5"/>
  <c r="E5563" i="5"/>
  <c r="E5564" i="5"/>
  <c r="E5565" i="5"/>
  <c r="E5566" i="5"/>
  <c r="E5567" i="5"/>
  <c r="E5568" i="5"/>
  <c r="E5569" i="5"/>
  <c r="E5570" i="5"/>
  <c r="E5571" i="5"/>
  <c r="E5572" i="5"/>
  <c r="E5573" i="5"/>
  <c r="E5574" i="5"/>
  <c r="E5575" i="5"/>
  <c r="E5576" i="5"/>
  <c r="E5577" i="5"/>
  <c r="E5578" i="5"/>
  <c r="E5579" i="5"/>
  <c r="E5580" i="5"/>
  <c r="E5581" i="5"/>
  <c r="E5582" i="5"/>
  <c r="E5583" i="5"/>
  <c r="E5584" i="5"/>
  <c r="E5585" i="5"/>
  <c r="E5586" i="5"/>
  <c r="E5587" i="5"/>
  <c r="E5588" i="5"/>
  <c r="E5589" i="5"/>
  <c r="E5590" i="5"/>
  <c r="E5591" i="5"/>
  <c r="E5592" i="5"/>
  <c r="E5593" i="5"/>
  <c r="E5594" i="5"/>
  <c r="E5595" i="5"/>
  <c r="E5596" i="5"/>
  <c r="E5597" i="5"/>
  <c r="E5598" i="5"/>
  <c r="E5599" i="5"/>
  <c r="E5600" i="5"/>
  <c r="E5601" i="5"/>
  <c r="E5602" i="5"/>
  <c r="E5603" i="5"/>
  <c r="E5604" i="5"/>
  <c r="E5605" i="5"/>
  <c r="E5606" i="5"/>
  <c r="E5607" i="5"/>
  <c r="E5608" i="5"/>
  <c r="E5609" i="5"/>
  <c r="E5610" i="5"/>
  <c r="E5611" i="5"/>
  <c r="E5612" i="5"/>
  <c r="E5613" i="5"/>
  <c r="E5614" i="5"/>
  <c r="E5615" i="5"/>
  <c r="E5616" i="5"/>
  <c r="E5617" i="5"/>
  <c r="E5618" i="5"/>
  <c r="E5619" i="5"/>
  <c r="E5620" i="5"/>
  <c r="E5621" i="5"/>
  <c r="E5622" i="5"/>
  <c r="E5623" i="5"/>
  <c r="E5624" i="5"/>
  <c r="E5625" i="5"/>
  <c r="E5626" i="5"/>
  <c r="E5627" i="5"/>
  <c r="E5628" i="5"/>
  <c r="E5629" i="5"/>
  <c r="E5630" i="5"/>
  <c r="E5631" i="5"/>
  <c r="E5632" i="5"/>
  <c r="E5633" i="5"/>
  <c r="E5634" i="5"/>
  <c r="E5635" i="5"/>
  <c r="E5636" i="5"/>
  <c r="E5637" i="5"/>
  <c r="E5638" i="5"/>
  <c r="E5639" i="5"/>
  <c r="E5640" i="5"/>
  <c r="E5641" i="5"/>
  <c r="E5642" i="5"/>
  <c r="E5643" i="5"/>
  <c r="E5644" i="5"/>
  <c r="E5645" i="5"/>
  <c r="E5646" i="5"/>
  <c r="E5647" i="5"/>
  <c r="E5648" i="5"/>
  <c r="E5649" i="5"/>
  <c r="E5650" i="5"/>
  <c r="E5651" i="5"/>
  <c r="E5652" i="5"/>
  <c r="E5653" i="5"/>
  <c r="E5654" i="5"/>
  <c r="E5655" i="5"/>
  <c r="E5656" i="5"/>
  <c r="E5657" i="5"/>
  <c r="E5658" i="5"/>
  <c r="E5659" i="5"/>
  <c r="E5660" i="5"/>
  <c r="E5661" i="5"/>
  <c r="E5662" i="5"/>
  <c r="E5663" i="5"/>
  <c r="E5664" i="5"/>
  <c r="E5665" i="5"/>
  <c r="E5666" i="5"/>
  <c r="E5667" i="5"/>
  <c r="E5668" i="5"/>
  <c r="E5669" i="5"/>
  <c r="E5670" i="5"/>
  <c r="E5671" i="5"/>
  <c r="E5672" i="5"/>
  <c r="E5673" i="5"/>
  <c r="E5674" i="5"/>
  <c r="E5675" i="5"/>
  <c r="E5676" i="5"/>
  <c r="E5677" i="5"/>
  <c r="E5678" i="5"/>
  <c r="E5679" i="5"/>
  <c r="E5680" i="5"/>
  <c r="E5681" i="5"/>
  <c r="E5682" i="5"/>
  <c r="E5683" i="5"/>
  <c r="E5684" i="5"/>
  <c r="E5685" i="5"/>
  <c r="E5686" i="5"/>
  <c r="E5687" i="5"/>
  <c r="E5688" i="5"/>
  <c r="E5689" i="5"/>
  <c r="E5690" i="5"/>
  <c r="E5691" i="5"/>
  <c r="E5692" i="5"/>
  <c r="E5693" i="5"/>
  <c r="E5694" i="5"/>
  <c r="E5695" i="5"/>
  <c r="E5696" i="5"/>
  <c r="E5697" i="5"/>
  <c r="E5698" i="5"/>
  <c r="E5699" i="5"/>
  <c r="E5700" i="5"/>
  <c r="E5701" i="5"/>
  <c r="E5702" i="5"/>
  <c r="E5703" i="5"/>
  <c r="E5704" i="5"/>
  <c r="E5705" i="5"/>
  <c r="E5706" i="5"/>
  <c r="E5707" i="5"/>
  <c r="E5708" i="5"/>
  <c r="E5709" i="5"/>
  <c r="E5710" i="5"/>
  <c r="E5711" i="5"/>
  <c r="E5712" i="5"/>
  <c r="E5713" i="5"/>
  <c r="E5714" i="5"/>
  <c r="E5715" i="5"/>
  <c r="E5716" i="5"/>
  <c r="E5717" i="5"/>
  <c r="E5718" i="5"/>
  <c r="E5719" i="5"/>
  <c r="E5720" i="5"/>
  <c r="E5721" i="5"/>
  <c r="E5722" i="5"/>
  <c r="E5723" i="5"/>
  <c r="E5724" i="5"/>
  <c r="E5725" i="5"/>
  <c r="E5726" i="5"/>
  <c r="E5727" i="5"/>
  <c r="E5728" i="5"/>
  <c r="E5729" i="5"/>
  <c r="E5730" i="5"/>
  <c r="E5731" i="5"/>
  <c r="E5732" i="5"/>
  <c r="E5733" i="5"/>
  <c r="E5734" i="5"/>
  <c r="E5735" i="5"/>
  <c r="E5736" i="5"/>
  <c r="E5737" i="5"/>
  <c r="E5738" i="5"/>
  <c r="E5739" i="5"/>
  <c r="E5740" i="5"/>
  <c r="E5741" i="5"/>
  <c r="E5742" i="5"/>
  <c r="E5743" i="5"/>
  <c r="E5744" i="5"/>
  <c r="E5745" i="5"/>
  <c r="E5746" i="5"/>
  <c r="E5747" i="5"/>
  <c r="E5748" i="5"/>
  <c r="E5749" i="5"/>
  <c r="E5750" i="5"/>
  <c r="E5751" i="5"/>
  <c r="E5752" i="5"/>
  <c r="E5753" i="5"/>
  <c r="E5754" i="5"/>
  <c r="E5755" i="5"/>
  <c r="E5756" i="5"/>
  <c r="E5757" i="5"/>
  <c r="E5758" i="5"/>
  <c r="E5759" i="5"/>
  <c r="E5760" i="5"/>
  <c r="E5761" i="5"/>
  <c r="E5762" i="5"/>
  <c r="E5763" i="5"/>
  <c r="E5764" i="5"/>
  <c r="E5765" i="5"/>
  <c r="E5766" i="5"/>
  <c r="E5767" i="5"/>
  <c r="E5768" i="5"/>
  <c r="E5769" i="5"/>
  <c r="E5770" i="5"/>
  <c r="E5771" i="5"/>
  <c r="E5772" i="5"/>
  <c r="E5773" i="5"/>
  <c r="E5774" i="5"/>
  <c r="E5775" i="5"/>
  <c r="E5776" i="5"/>
  <c r="E5777" i="5"/>
  <c r="E5778" i="5"/>
  <c r="E5779" i="5"/>
  <c r="E5780" i="5"/>
  <c r="E5781" i="5"/>
  <c r="E5782" i="5"/>
  <c r="E5783" i="5"/>
  <c r="E5784" i="5"/>
  <c r="E5785" i="5"/>
  <c r="E5786" i="5"/>
  <c r="E5787" i="5"/>
  <c r="E5788" i="5"/>
  <c r="E5789" i="5"/>
  <c r="E5790" i="5"/>
  <c r="E5791" i="5"/>
  <c r="E5792" i="5"/>
  <c r="E5793" i="5"/>
  <c r="E5794" i="5"/>
  <c r="E5795" i="5"/>
  <c r="E5796" i="5"/>
  <c r="E5797" i="5"/>
  <c r="E5798" i="5"/>
  <c r="E5799" i="5"/>
  <c r="E5800" i="5"/>
  <c r="E5801" i="5"/>
  <c r="E5802" i="5"/>
  <c r="E5803" i="5"/>
  <c r="E5804" i="5"/>
  <c r="E5805" i="5"/>
  <c r="E5806" i="5"/>
  <c r="E5807" i="5"/>
  <c r="E5808" i="5"/>
  <c r="E5809" i="5"/>
  <c r="E5810" i="5"/>
  <c r="E5811" i="5"/>
  <c r="E5812" i="5"/>
  <c r="E5813" i="5"/>
  <c r="E5814" i="5"/>
  <c r="E5815" i="5"/>
  <c r="E5816" i="5"/>
  <c r="E5817" i="5"/>
  <c r="E5818" i="5"/>
  <c r="E5819" i="5"/>
  <c r="E5820" i="5"/>
  <c r="E5821" i="5"/>
  <c r="E5822" i="5"/>
  <c r="E5823" i="5"/>
  <c r="E5824" i="5"/>
  <c r="E5825" i="5"/>
  <c r="E5826" i="5"/>
  <c r="E5827" i="5"/>
  <c r="E5828" i="5"/>
  <c r="E5829" i="5"/>
  <c r="E5830" i="5"/>
  <c r="E5831" i="5"/>
  <c r="E5832" i="5"/>
  <c r="E5833" i="5"/>
  <c r="E5834" i="5"/>
  <c r="E5835" i="5"/>
  <c r="E5836" i="5"/>
  <c r="E5837" i="5"/>
  <c r="E5838" i="5"/>
  <c r="E5839" i="5"/>
  <c r="E5840" i="5"/>
  <c r="E5841" i="5"/>
  <c r="E5842" i="5"/>
  <c r="E5843" i="5"/>
  <c r="E5844" i="5"/>
  <c r="E5845" i="5"/>
  <c r="E5846" i="5"/>
  <c r="E5847" i="5"/>
  <c r="E5848" i="5"/>
  <c r="E5849" i="5"/>
  <c r="E5850" i="5"/>
  <c r="E5851" i="5"/>
  <c r="E5852" i="5"/>
  <c r="E5853" i="5"/>
  <c r="E5854" i="5"/>
  <c r="E5855" i="5"/>
  <c r="E5856" i="5"/>
  <c r="E5857" i="5"/>
  <c r="E5858" i="5"/>
  <c r="E5859" i="5"/>
  <c r="E5860" i="5"/>
  <c r="E5861" i="5"/>
  <c r="E5862" i="5"/>
  <c r="E5863" i="5"/>
  <c r="E5864" i="5"/>
  <c r="E5865" i="5"/>
  <c r="E5866" i="5"/>
  <c r="E5867" i="5"/>
  <c r="E5868" i="5"/>
  <c r="E5869" i="5"/>
  <c r="E5870" i="5"/>
  <c r="E5871" i="5"/>
  <c r="E5872" i="5"/>
  <c r="E5873" i="5"/>
  <c r="E5874" i="5"/>
  <c r="E5875" i="5"/>
  <c r="E5876" i="5"/>
  <c r="E5877" i="5"/>
  <c r="E5878" i="5"/>
  <c r="E5879" i="5"/>
  <c r="E5880" i="5"/>
  <c r="E5881" i="5"/>
  <c r="E5882" i="5"/>
  <c r="E5883" i="5"/>
  <c r="E5884" i="5"/>
  <c r="E5885" i="5"/>
  <c r="E5886" i="5"/>
  <c r="E5887" i="5"/>
  <c r="E5888" i="5"/>
  <c r="E5889" i="5"/>
  <c r="E5890" i="5"/>
  <c r="E5891" i="5"/>
  <c r="E5892" i="5"/>
  <c r="E5893" i="5"/>
  <c r="E5894" i="5"/>
  <c r="E5895" i="5"/>
  <c r="E5896" i="5"/>
  <c r="E5897" i="5"/>
  <c r="E5898" i="5"/>
  <c r="E5899" i="5"/>
  <c r="E5900" i="5"/>
  <c r="E5901" i="5"/>
  <c r="E5902" i="5"/>
  <c r="E5903" i="5"/>
  <c r="E5904" i="5"/>
  <c r="E5905" i="5"/>
  <c r="E5906" i="5"/>
  <c r="E5907" i="5"/>
  <c r="E5908" i="5"/>
  <c r="E5909" i="5"/>
  <c r="E5910" i="5"/>
  <c r="E5911" i="5"/>
  <c r="E5912" i="5"/>
  <c r="E5913" i="5"/>
  <c r="E5914" i="5"/>
  <c r="E5915" i="5"/>
  <c r="E5916" i="5"/>
  <c r="E5917" i="5"/>
  <c r="E5918" i="5"/>
  <c r="E5919" i="5"/>
  <c r="E5920" i="5"/>
  <c r="E5921" i="5"/>
  <c r="E5922" i="5"/>
  <c r="E5923" i="5"/>
  <c r="E5924" i="5"/>
  <c r="E5925" i="5"/>
  <c r="E5926" i="5"/>
  <c r="E5927" i="5"/>
  <c r="E5928" i="5"/>
  <c r="E5929" i="5"/>
  <c r="E5930" i="5"/>
  <c r="E5931" i="5"/>
  <c r="E5932" i="5"/>
  <c r="E5933" i="5"/>
  <c r="E5934" i="5"/>
  <c r="E5935" i="5"/>
  <c r="E5936" i="5"/>
  <c r="E5937" i="5"/>
  <c r="E5938" i="5"/>
  <c r="E5939" i="5"/>
  <c r="E5940" i="5"/>
  <c r="E5941" i="5"/>
  <c r="E5942" i="5"/>
  <c r="E5943" i="5"/>
  <c r="E5944" i="5"/>
  <c r="E5945" i="5"/>
  <c r="E5946" i="5"/>
  <c r="E5947" i="5"/>
  <c r="E5948" i="5"/>
  <c r="E5949" i="5"/>
  <c r="E5950" i="5"/>
  <c r="E5951" i="5"/>
  <c r="E5952" i="5"/>
  <c r="E5953" i="5"/>
  <c r="E5954" i="5"/>
  <c r="E5955" i="5"/>
  <c r="E5956" i="5"/>
  <c r="E5957" i="5"/>
  <c r="E5958" i="5"/>
  <c r="E5959" i="5"/>
  <c r="E5960" i="5"/>
  <c r="E5961" i="5"/>
  <c r="E5962" i="5"/>
  <c r="E5963" i="5"/>
  <c r="E5964" i="5"/>
  <c r="E5965" i="5"/>
  <c r="E5966" i="5"/>
  <c r="E5967" i="5"/>
  <c r="E5968" i="5"/>
  <c r="E5969" i="5"/>
  <c r="E5970" i="5"/>
  <c r="E5971" i="5"/>
  <c r="E5972" i="5"/>
  <c r="E5973" i="5"/>
  <c r="E5974" i="5"/>
  <c r="E5975" i="5"/>
  <c r="E5976" i="5"/>
  <c r="E5977" i="5"/>
  <c r="E5978" i="5"/>
  <c r="E5979" i="5"/>
  <c r="E5980" i="5"/>
  <c r="E5981" i="5"/>
  <c r="E5982" i="5"/>
  <c r="E5983" i="5"/>
  <c r="E5984" i="5"/>
  <c r="E5985" i="5"/>
  <c r="E5986" i="5"/>
  <c r="E5987" i="5"/>
  <c r="E5988" i="5"/>
  <c r="E5989" i="5"/>
  <c r="E5990" i="5"/>
  <c r="E5991" i="5"/>
  <c r="E5992" i="5"/>
  <c r="E5993" i="5"/>
  <c r="E5994" i="5"/>
  <c r="E5995" i="5"/>
  <c r="E5996" i="5"/>
  <c r="E5997" i="5"/>
  <c r="E5998" i="5"/>
  <c r="E5999" i="5"/>
  <c r="E6000" i="5"/>
  <c r="E6001" i="5"/>
  <c r="E6002" i="5"/>
  <c r="E6003" i="5"/>
  <c r="E6004" i="5"/>
  <c r="E6005" i="5"/>
  <c r="E6006" i="5"/>
  <c r="E6007" i="5"/>
  <c r="E6008" i="5"/>
  <c r="E6009" i="5"/>
  <c r="E6010" i="5"/>
  <c r="E6011" i="5"/>
  <c r="E6012" i="5"/>
  <c r="E6013" i="5"/>
  <c r="E6014" i="5"/>
  <c r="E6015" i="5"/>
  <c r="E6016" i="5"/>
  <c r="E6017" i="5"/>
  <c r="E6018" i="5"/>
  <c r="E6019" i="5"/>
  <c r="E6020" i="5"/>
  <c r="E6021" i="5"/>
  <c r="E6022" i="5"/>
  <c r="E6023" i="5"/>
  <c r="E6024" i="5"/>
  <c r="E6025" i="5"/>
  <c r="E6026" i="5"/>
  <c r="E6027" i="5"/>
  <c r="E6028" i="5"/>
  <c r="E6029" i="5"/>
  <c r="E6030" i="5"/>
  <c r="E6031" i="5"/>
  <c r="E6032" i="5"/>
  <c r="E6033" i="5"/>
  <c r="E6034" i="5"/>
  <c r="E6035" i="5"/>
  <c r="E6036" i="5"/>
  <c r="E6037" i="5"/>
  <c r="E6038" i="5"/>
  <c r="E6039" i="5"/>
  <c r="E6040" i="5"/>
  <c r="E6041" i="5"/>
  <c r="E6042" i="5"/>
  <c r="E6043" i="5"/>
  <c r="E6044" i="5"/>
  <c r="E6045" i="5"/>
  <c r="E6046" i="5"/>
  <c r="E6047" i="5"/>
  <c r="E6048" i="5"/>
  <c r="E6049" i="5"/>
  <c r="E6050" i="5"/>
  <c r="E6051" i="5"/>
  <c r="E6052" i="5"/>
  <c r="E6053" i="5"/>
  <c r="E6054" i="5"/>
  <c r="E6055" i="5"/>
  <c r="E6056" i="5"/>
  <c r="E6057" i="5"/>
  <c r="E6058" i="5"/>
  <c r="E6059" i="5"/>
  <c r="E6060" i="5"/>
  <c r="E6061" i="5"/>
  <c r="E6062" i="5"/>
  <c r="E6063" i="5"/>
  <c r="E6064" i="5"/>
  <c r="E6065" i="5"/>
  <c r="E6066" i="5"/>
  <c r="E6067" i="5"/>
  <c r="E6068" i="5"/>
  <c r="E6069" i="5"/>
  <c r="E6070" i="5"/>
  <c r="E6071" i="5"/>
  <c r="E6072" i="5"/>
  <c r="E6073" i="5"/>
  <c r="E6074" i="5"/>
  <c r="E6075" i="5"/>
  <c r="E6076" i="5"/>
  <c r="E6077" i="5"/>
  <c r="E6078" i="5"/>
  <c r="E6079" i="5"/>
  <c r="E6080" i="5"/>
  <c r="E6081" i="5"/>
  <c r="E6082" i="5"/>
  <c r="E6083" i="5"/>
  <c r="E6084" i="5"/>
  <c r="E6085" i="5"/>
  <c r="E6086" i="5"/>
  <c r="E6087" i="5"/>
  <c r="E6088" i="5"/>
  <c r="E6089" i="5"/>
  <c r="E6090" i="5"/>
  <c r="E6091" i="5"/>
  <c r="E6092" i="5"/>
  <c r="E6093" i="5"/>
  <c r="E6094" i="5"/>
  <c r="E6095" i="5"/>
  <c r="E6096" i="5"/>
  <c r="E6097" i="5"/>
  <c r="E6098" i="5"/>
  <c r="E6099" i="5"/>
  <c r="E6100" i="5"/>
  <c r="E6101" i="5"/>
  <c r="E6102" i="5"/>
  <c r="E6103" i="5"/>
  <c r="E6104" i="5"/>
  <c r="E6105" i="5"/>
  <c r="E6106" i="5"/>
  <c r="E6107" i="5"/>
  <c r="E6108" i="5"/>
  <c r="E6109" i="5"/>
  <c r="E6110" i="5"/>
  <c r="E6111" i="5"/>
  <c r="E6112" i="5"/>
  <c r="E6113" i="5"/>
  <c r="E6114" i="5"/>
  <c r="E6115" i="5"/>
  <c r="E6116" i="5"/>
  <c r="E6117" i="5"/>
  <c r="E6118" i="5"/>
  <c r="E6119" i="5"/>
  <c r="E6120" i="5"/>
  <c r="E6121" i="5"/>
  <c r="E6122" i="5"/>
  <c r="E6123" i="5"/>
  <c r="E6124" i="5"/>
  <c r="E6125" i="5"/>
  <c r="E6126" i="5"/>
  <c r="E6127" i="5"/>
  <c r="E6128" i="5"/>
  <c r="E6129" i="5"/>
  <c r="E6130" i="5"/>
  <c r="E6131" i="5"/>
  <c r="E6132" i="5"/>
  <c r="E6133" i="5"/>
  <c r="E6134" i="5"/>
  <c r="E6135" i="5"/>
  <c r="E6136" i="5"/>
  <c r="E6137" i="5"/>
  <c r="E6138" i="5"/>
  <c r="E6139" i="5"/>
  <c r="E6140" i="5"/>
  <c r="E6141" i="5"/>
  <c r="E6142" i="5"/>
  <c r="E6143" i="5"/>
  <c r="E6144" i="5"/>
  <c r="E6145" i="5"/>
  <c r="E6146" i="5"/>
  <c r="E6147" i="5"/>
  <c r="E6148" i="5"/>
  <c r="E6149" i="5"/>
  <c r="E6150" i="5"/>
  <c r="E6151" i="5"/>
  <c r="E6152" i="5"/>
  <c r="E6153" i="5"/>
  <c r="E6154" i="5"/>
  <c r="E6155" i="5"/>
  <c r="E6156" i="5"/>
  <c r="E6157" i="5"/>
  <c r="E6158" i="5"/>
  <c r="E6159" i="5"/>
  <c r="E6160" i="5"/>
  <c r="E6161" i="5"/>
  <c r="E6162" i="5"/>
  <c r="E6163" i="5"/>
  <c r="E6164" i="5"/>
  <c r="E6165" i="5"/>
  <c r="E6166" i="5"/>
  <c r="E6167" i="5"/>
  <c r="E6168" i="5"/>
  <c r="E6169" i="5"/>
  <c r="E6170" i="5"/>
  <c r="E6171" i="5"/>
  <c r="E6172" i="5"/>
  <c r="E6173" i="5"/>
  <c r="E6174" i="5"/>
  <c r="E6175" i="5"/>
  <c r="E6176" i="5"/>
  <c r="E6177" i="5"/>
  <c r="E6178" i="5"/>
  <c r="E6179" i="5"/>
  <c r="E6180" i="5"/>
  <c r="E6181" i="5"/>
  <c r="E6182" i="5"/>
  <c r="E6183" i="5"/>
  <c r="E6184" i="5"/>
  <c r="E6185" i="5"/>
  <c r="E6186" i="5"/>
  <c r="E6187" i="5"/>
  <c r="E6188" i="5"/>
  <c r="E6189" i="5"/>
  <c r="E6190" i="5"/>
  <c r="E6191" i="5"/>
  <c r="E6192" i="5"/>
  <c r="E6193" i="5"/>
  <c r="E6194" i="5"/>
  <c r="E6195" i="5"/>
  <c r="E6196" i="5"/>
  <c r="E6197" i="5"/>
  <c r="E6198" i="5"/>
  <c r="E6199" i="5"/>
  <c r="E6200" i="5"/>
  <c r="E6201" i="5"/>
  <c r="E6202" i="5"/>
  <c r="E6203" i="5"/>
  <c r="E6204" i="5"/>
  <c r="E4" i="5"/>
  <c r="C3051" i="5"/>
  <c r="C120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C5061" i="5"/>
  <c r="C5062" i="5"/>
  <c r="C5063" i="5"/>
  <c r="C5064" i="5"/>
  <c r="C5065" i="5"/>
  <c r="C5066" i="5"/>
  <c r="C5067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15" i="5"/>
  <c r="C5116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4" i="5"/>
  <c r="C5135" i="5"/>
  <c r="C5136" i="5"/>
  <c r="C5137" i="5"/>
  <c r="C5138" i="5"/>
  <c r="C5139" i="5"/>
  <c r="C5140" i="5"/>
  <c r="C5141" i="5"/>
  <c r="C5142" i="5"/>
  <c r="C5143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79" i="5"/>
  <c r="C5180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3" i="5"/>
  <c r="C5194" i="5"/>
  <c r="C5195" i="5"/>
  <c r="C5196" i="5"/>
  <c r="C5197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234" i="5"/>
  <c r="C5235" i="5"/>
  <c r="C5236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54" i="5"/>
  <c r="C5255" i="5"/>
  <c r="C5256" i="5"/>
  <c r="C5257" i="5"/>
  <c r="C5258" i="5"/>
  <c r="C5259" i="5"/>
  <c r="C5260" i="5"/>
  <c r="C5261" i="5"/>
  <c r="C5262" i="5"/>
  <c r="C5263" i="5"/>
  <c r="C5264" i="5"/>
  <c r="C5265" i="5"/>
  <c r="C5266" i="5"/>
  <c r="C5267" i="5"/>
  <c r="C5268" i="5"/>
  <c r="C5269" i="5"/>
  <c r="C5270" i="5"/>
  <c r="C5271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88" i="5"/>
  <c r="C5289" i="5"/>
  <c r="C5290" i="5"/>
  <c r="C5291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06" i="5"/>
  <c r="C5307" i="5"/>
  <c r="C5308" i="5"/>
  <c r="C5309" i="5"/>
  <c r="C5310" i="5"/>
  <c r="C5311" i="5"/>
  <c r="C5312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6" i="5"/>
  <c r="C5327" i="5"/>
  <c r="C5328" i="5"/>
  <c r="C5329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2" i="5"/>
  <c r="C5343" i="5"/>
  <c r="C5344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7" i="5"/>
  <c r="C5388" i="5"/>
  <c r="C5389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3" i="5"/>
  <c r="C5414" i="5"/>
  <c r="C5415" i="5"/>
  <c r="C5416" i="5"/>
  <c r="C5417" i="5"/>
  <c r="C5418" i="5"/>
  <c r="C5419" i="5"/>
  <c r="C5420" i="5"/>
  <c r="C5421" i="5"/>
  <c r="C5422" i="5"/>
  <c r="C5423" i="5"/>
  <c r="C5424" i="5"/>
  <c r="C5425" i="5"/>
  <c r="C5426" i="5"/>
  <c r="C5427" i="5"/>
  <c r="C5428" i="5"/>
  <c r="C5429" i="5"/>
  <c r="C5430" i="5"/>
  <c r="C5431" i="5"/>
  <c r="C5432" i="5"/>
  <c r="C5433" i="5"/>
  <c r="C5434" i="5"/>
  <c r="C5435" i="5"/>
  <c r="C5436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89" i="5"/>
  <c r="C5490" i="5"/>
  <c r="C5491" i="5"/>
  <c r="C5492" i="5"/>
  <c r="C5493" i="5"/>
  <c r="C5494" i="5"/>
  <c r="C5495" i="5"/>
  <c r="C5496" i="5"/>
  <c r="C5497" i="5"/>
  <c r="C5498" i="5"/>
  <c r="C5499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5" i="5"/>
  <c r="C5526" i="5"/>
  <c r="C5527" i="5"/>
  <c r="C5528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5" i="5"/>
  <c r="C5586" i="5"/>
  <c r="C5587" i="5"/>
  <c r="C5588" i="5"/>
  <c r="C5589" i="5"/>
  <c r="C5590" i="5"/>
  <c r="C5591" i="5"/>
  <c r="C5592" i="5"/>
  <c r="C5593" i="5"/>
  <c r="C5594" i="5"/>
  <c r="C5595" i="5"/>
  <c r="C5596" i="5"/>
  <c r="C5597" i="5"/>
  <c r="C5598" i="5"/>
  <c r="C5599" i="5"/>
  <c r="C5600" i="5"/>
  <c r="C5601" i="5"/>
  <c r="C5602" i="5"/>
  <c r="C5603" i="5"/>
  <c r="C5604" i="5"/>
  <c r="C5605" i="5"/>
  <c r="C5606" i="5"/>
  <c r="C5607" i="5"/>
  <c r="C5608" i="5"/>
  <c r="C5609" i="5"/>
  <c r="C5610" i="5"/>
  <c r="C5611" i="5"/>
  <c r="C5612" i="5"/>
  <c r="C5613" i="5"/>
  <c r="C5614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49" i="5"/>
  <c r="C5650" i="5"/>
  <c r="C5651" i="5"/>
  <c r="C5652" i="5"/>
  <c r="C5653" i="5"/>
  <c r="C5654" i="5"/>
  <c r="C5655" i="5"/>
  <c r="C5656" i="5"/>
  <c r="C5657" i="5"/>
  <c r="C5658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4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14" i="5"/>
  <c r="C5715" i="5"/>
  <c r="C5716" i="5"/>
  <c r="C5717" i="5"/>
  <c r="C5718" i="5"/>
  <c r="C5719" i="5"/>
  <c r="C5720" i="5"/>
  <c r="C5721" i="5"/>
  <c r="C5722" i="5"/>
  <c r="C5723" i="5"/>
  <c r="C5724" i="5"/>
  <c r="C5725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0" i="5"/>
  <c r="C5741" i="5"/>
  <c r="C5742" i="5"/>
  <c r="C5743" i="5"/>
  <c r="C5744" i="5"/>
  <c r="C5745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2" i="5"/>
  <c r="C5763" i="5"/>
  <c r="C5764" i="5"/>
  <c r="C5765" i="5"/>
  <c r="C5766" i="5"/>
  <c r="C5767" i="5"/>
  <c r="C5768" i="5"/>
  <c r="C5769" i="5"/>
  <c r="C5770" i="5"/>
  <c r="C5771" i="5"/>
  <c r="C577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8" i="5"/>
  <c r="C5819" i="5"/>
  <c r="C5820" i="5"/>
  <c r="C5821" i="5"/>
  <c r="C5822" i="5"/>
  <c r="C5823" i="5"/>
  <c r="C5824" i="5"/>
  <c r="C5825" i="5"/>
  <c r="C5826" i="5"/>
  <c r="C5827" i="5"/>
  <c r="C5828" i="5"/>
  <c r="C5829" i="5"/>
  <c r="C5830" i="5"/>
  <c r="C5831" i="5"/>
  <c r="C5832" i="5"/>
  <c r="C5833" i="5"/>
  <c r="C5834" i="5"/>
  <c r="C5835" i="5"/>
  <c r="C5836" i="5"/>
  <c r="C5837" i="5"/>
  <c r="C5838" i="5"/>
  <c r="C5839" i="5"/>
  <c r="C5840" i="5"/>
  <c r="C5841" i="5"/>
  <c r="C5842" i="5"/>
  <c r="C5843" i="5"/>
  <c r="C5844" i="5"/>
  <c r="C5845" i="5"/>
  <c r="C5846" i="5"/>
  <c r="C5847" i="5"/>
  <c r="C5848" i="5"/>
  <c r="C5849" i="5"/>
  <c r="C5850" i="5"/>
  <c r="C5851" i="5"/>
  <c r="C5852" i="5"/>
  <c r="C5853" i="5"/>
  <c r="C5854" i="5"/>
  <c r="C5855" i="5"/>
  <c r="C5856" i="5"/>
  <c r="C5857" i="5"/>
  <c r="C5858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6" i="5"/>
  <c r="C5897" i="5"/>
  <c r="C5898" i="5"/>
  <c r="C5899" i="5"/>
  <c r="C5900" i="5"/>
  <c r="C5901" i="5"/>
  <c r="C5902" i="5"/>
  <c r="C5903" i="5"/>
  <c r="C5904" i="5"/>
  <c r="C5905" i="5"/>
  <c r="C5906" i="5"/>
  <c r="C5907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0" i="5"/>
  <c r="C5951" i="5"/>
  <c r="C5952" i="5"/>
  <c r="C5953" i="5"/>
  <c r="C5954" i="5"/>
  <c r="C5955" i="5"/>
  <c r="C5956" i="5"/>
  <c r="C5957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7" i="5"/>
  <c r="C5978" i="5"/>
  <c r="C5979" i="5"/>
  <c r="C5980" i="5"/>
  <c r="C5981" i="5"/>
  <c r="C5982" i="5"/>
  <c r="C5983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07" i="5"/>
  <c r="C6008" i="5"/>
  <c r="C6009" i="5"/>
  <c r="C6010" i="5"/>
  <c r="C6011" i="5"/>
  <c r="C6012" i="5"/>
  <c r="C6013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29" i="5"/>
  <c r="C6030" i="5"/>
  <c r="C6031" i="5"/>
  <c r="C6032" i="5"/>
  <c r="C6033" i="5"/>
  <c r="C6034" i="5"/>
  <c r="C6035" i="5"/>
  <c r="C6036" i="5"/>
  <c r="C6037" i="5"/>
  <c r="C6038" i="5"/>
  <c r="C6039" i="5"/>
  <c r="C6040" i="5"/>
  <c r="C6041" i="5"/>
  <c r="C6042" i="5"/>
  <c r="C6043" i="5"/>
  <c r="C6044" i="5"/>
  <c r="C6045" i="5"/>
  <c r="C6046" i="5"/>
  <c r="C6047" i="5"/>
  <c r="C6048" i="5"/>
  <c r="C6049" i="5"/>
  <c r="C6050" i="5"/>
  <c r="C6051" i="5"/>
  <c r="C6052" i="5"/>
  <c r="C6053" i="5"/>
  <c r="C6054" i="5"/>
  <c r="C6055" i="5"/>
  <c r="C6056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0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5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0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6" i="5"/>
  <c r="C6147" i="5"/>
  <c r="C6148" i="5"/>
  <c r="C6149" i="5"/>
  <c r="C6150" i="5"/>
  <c r="C6151" i="5"/>
  <c r="C6152" i="5"/>
  <c r="C6153" i="5"/>
  <c r="C6154" i="5"/>
  <c r="C6155" i="5"/>
  <c r="C6156" i="5"/>
  <c r="C6157" i="5"/>
  <c r="C6158" i="5"/>
  <c r="C6159" i="5"/>
  <c r="C6160" i="5"/>
  <c r="C6161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E46" i="6" l="1"/>
  <c r="D38" i="6"/>
  <c r="H38" i="6"/>
  <c r="D50" i="9"/>
  <c r="H50" i="9"/>
  <c r="D57" i="9"/>
  <c r="H57" i="9"/>
  <c r="C50" i="9"/>
  <c r="D18" i="9"/>
  <c r="E57" i="9"/>
  <c r="C17" i="9"/>
  <c r="C37" i="9" s="1"/>
  <c r="H18" i="9"/>
  <c r="H46" i="9" s="1"/>
  <c r="E50" i="9"/>
  <c r="F57" i="9"/>
  <c r="E46" i="9"/>
  <c r="E17" i="9"/>
  <c r="E44" i="9" s="1"/>
  <c r="F50" i="9"/>
  <c r="D38" i="9"/>
  <c r="H38" i="9"/>
  <c r="C57" i="9"/>
  <c r="D44" i="9"/>
  <c r="H44" i="9"/>
  <c r="E45" i="9"/>
  <c r="D45" i="9"/>
  <c r="H45" i="9"/>
  <c r="C46" i="9"/>
  <c r="F46" i="9"/>
  <c r="D37" i="9"/>
  <c r="F17" i="9"/>
  <c r="E39" i="9"/>
  <c r="E53" i="9" s="1"/>
  <c r="F39" i="9"/>
  <c r="F53" i="9" s="1"/>
  <c r="C39" i="9"/>
  <c r="C53" i="9" s="1"/>
  <c r="C17" i="6"/>
  <c r="C38" i="6" s="1"/>
  <c r="C52" i="6" s="1"/>
  <c r="D37" i="6"/>
  <c r="D51" i="6" s="1"/>
  <c r="H37" i="6"/>
  <c r="E17" i="6"/>
  <c r="E57" i="6"/>
  <c r="G17" i="6"/>
  <c r="G44" i="6" s="1"/>
  <c r="C50" i="6"/>
  <c r="E44" i="6"/>
  <c r="C57" i="6"/>
  <c r="G57" i="6"/>
  <c r="D44" i="6"/>
  <c r="D58" i="6" s="1"/>
  <c r="H44" i="6"/>
  <c r="D45" i="6"/>
  <c r="H45" i="6"/>
  <c r="C46" i="6"/>
  <c r="C60" i="6" s="1"/>
  <c r="G46" i="6"/>
  <c r="D18" i="6"/>
  <c r="D46" i="6" s="1"/>
  <c r="D60" i="6" s="1"/>
  <c r="H18" i="6"/>
  <c r="D57" i="6"/>
  <c r="H57" i="6"/>
  <c r="F17" i="6"/>
  <c r="F38" i="6" s="1"/>
  <c r="E53" i="6"/>
  <c r="F18" i="6"/>
  <c r="F46" i="6" s="1"/>
  <c r="C39" i="6"/>
  <c r="C53" i="6" s="1"/>
  <c r="G39" i="6"/>
  <c r="G53" i="6" s="1"/>
  <c r="E6142" i="7"/>
  <c r="E6073" i="7"/>
  <c r="E6059" i="7"/>
  <c r="E5999" i="7"/>
  <c r="E5977" i="7"/>
  <c r="E5901" i="7"/>
  <c r="C5896" i="7"/>
  <c r="E5896" i="7"/>
  <c r="E5894" i="7"/>
  <c r="C5894" i="7"/>
  <c r="E5811" i="7"/>
  <c r="E5728" i="7"/>
  <c r="C5645" i="7"/>
  <c r="E5643" i="7"/>
  <c r="C5643" i="7"/>
  <c r="E5561" i="7"/>
  <c r="E5493" i="7"/>
  <c r="C5497" i="7"/>
  <c r="C5394" i="7"/>
  <c r="C5392" i="7"/>
  <c r="C5335" i="7"/>
  <c r="E5308" i="7"/>
  <c r="C5144" i="7"/>
  <c r="C5142" i="7"/>
  <c r="C5085" i="7"/>
  <c r="E5059" i="7"/>
  <c r="E4981" i="7"/>
  <c r="C4978" i="7"/>
  <c r="C4854" i="7"/>
  <c r="C4835" i="7"/>
  <c r="E4810" i="7"/>
  <c r="E4746" i="7"/>
  <c r="E4727" i="7"/>
  <c r="E4645" i="7"/>
  <c r="E4642" i="7"/>
  <c r="E4558" i="7"/>
  <c r="E4494" i="7"/>
  <c r="E4475" i="7"/>
  <c r="E4306" i="7"/>
  <c r="E4237" i="7"/>
  <c r="E4223" i="7"/>
  <c r="E4049" i="7"/>
  <c r="E3985" i="7"/>
  <c r="E3971" i="7"/>
  <c r="E3797" i="7"/>
  <c r="E3733" i="7"/>
  <c r="E3719" i="7"/>
  <c r="E3545" i="7"/>
  <c r="E3487" i="7"/>
  <c r="E3468" i="7"/>
  <c r="E3381" i="7"/>
  <c r="E3378" i="7"/>
  <c r="E3294" i="7"/>
  <c r="E3231" i="7"/>
  <c r="E3212" i="7"/>
  <c r="E3131" i="7"/>
  <c r="E3128" i="7"/>
  <c r="E3044" i="7"/>
  <c r="C3021" i="7"/>
  <c r="E2982" i="7"/>
  <c r="E2963" i="7"/>
  <c r="C2880" i="7"/>
  <c r="E2795" i="7"/>
  <c r="E2726" i="7"/>
  <c r="C2698" i="7"/>
  <c r="E2540" i="7"/>
  <c r="E2476" i="7"/>
  <c r="E2376" i="7"/>
  <c r="E2293" i="7"/>
  <c r="E2128" i="7"/>
  <c r="E2126" i="7"/>
  <c r="E2043" i="7"/>
  <c r="E1979" i="7"/>
  <c r="E1878" i="7"/>
  <c r="E1876" i="7"/>
  <c r="E1792" i="7"/>
  <c r="E1728" i="7"/>
  <c r="E1709" i="7"/>
  <c r="E1627" i="7"/>
  <c r="E1625" i="7"/>
  <c r="E1542" i="7"/>
  <c r="E1478" i="7"/>
  <c r="E1459" i="7"/>
  <c r="C1372" i="7"/>
  <c r="E1286" i="7"/>
  <c r="E1222" i="7"/>
  <c r="C1123" i="7"/>
  <c r="C1121" i="7"/>
  <c r="E1036" i="7"/>
  <c r="E978" i="7"/>
  <c r="C873" i="7"/>
  <c r="E786" i="7"/>
  <c r="E722" i="7"/>
  <c r="E534" i="7"/>
  <c r="E470" i="7"/>
  <c r="E369" i="7"/>
  <c r="E367" i="7"/>
  <c r="E283" i="7"/>
  <c r="E219" i="7"/>
  <c r="C215" i="7"/>
  <c r="E201" i="7"/>
  <c r="C119" i="7"/>
  <c r="E34" i="7"/>
  <c r="E6144" i="7"/>
  <c r="E6143" i="7"/>
  <c r="E6141" i="7"/>
  <c r="E6140" i="7"/>
  <c r="E6139" i="7"/>
  <c r="E6138" i="7"/>
  <c r="E6137" i="7"/>
  <c r="E6136" i="7"/>
  <c r="E6135" i="7"/>
  <c r="E6134" i="7"/>
  <c r="E6133" i="7"/>
  <c r="E6132" i="7"/>
  <c r="E6131" i="7"/>
  <c r="E6130" i="7"/>
  <c r="E6129" i="7"/>
  <c r="E6128" i="7"/>
  <c r="E6127" i="7"/>
  <c r="E6126" i="7"/>
  <c r="E6125" i="7"/>
  <c r="E6124" i="7"/>
  <c r="E6123" i="7"/>
  <c r="E6122" i="7"/>
  <c r="E6121" i="7"/>
  <c r="E6120" i="7"/>
  <c r="E6119" i="7"/>
  <c r="E6118" i="7"/>
  <c r="E6117" i="7"/>
  <c r="E6116" i="7"/>
  <c r="E6115" i="7"/>
  <c r="E6114" i="7"/>
  <c r="E6113" i="7"/>
  <c r="E6112" i="7"/>
  <c r="E6111" i="7"/>
  <c r="E6110" i="7"/>
  <c r="E6109" i="7"/>
  <c r="E6108" i="7"/>
  <c r="E6107" i="7"/>
  <c r="E6106" i="7"/>
  <c r="E6105" i="7"/>
  <c r="E6104" i="7"/>
  <c r="E6103" i="7"/>
  <c r="E6102" i="7"/>
  <c r="E6101" i="7"/>
  <c r="E6100" i="7"/>
  <c r="E6099" i="7"/>
  <c r="E6098" i="7"/>
  <c r="E6097" i="7"/>
  <c r="E6096" i="7"/>
  <c r="E6095" i="7"/>
  <c r="E6094" i="7"/>
  <c r="E6093" i="7"/>
  <c r="E6092" i="7"/>
  <c r="E6091" i="7"/>
  <c r="E6090" i="7"/>
  <c r="E6089" i="7"/>
  <c r="E6088" i="7"/>
  <c r="E6087" i="7"/>
  <c r="E6086" i="7"/>
  <c r="E6085" i="7"/>
  <c r="E6084" i="7"/>
  <c r="E6083" i="7"/>
  <c r="E6082" i="7"/>
  <c r="E6081" i="7"/>
  <c r="E6080" i="7"/>
  <c r="E6079" i="7"/>
  <c r="E6078" i="7"/>
  <c r="E6077" i="7"/>
  <c r="E6076" i="7"/>
  <c r="E6075" i="7"/>
  <c r="E6074" i="7"/>
  <c r="E6072" i="7"/>
  <c r="E6071" i="7"/>
  <c r="E6070" i="7"/>
  <c r="E6069" i="7"/>
  <c r="E6068" i="7"/>
  <c r="E6067" i="7"/>
  <c r="E6066" i="7"/>
  <c r="E6065" i="7"/>
  <c r="E6064" i="7"/>
  <c r="E6063" i="7"/>
  <c r="E6062" i="7"/>
  <c r="E6061" i="7"/>
  <c r="E6060" i="7"/>
  <c r="E6058" i="7"/>
  <c r="E6057" i="7"/>
  <c r="E6056" i="7"/>
  <c r="E6055" i="7"/>
  <c r="E6054" i="7"/>
  <c r="E6053" i="7"/>
  <c r="E6052" i="7"/>
  <c r="E6051" i="7"/>
  <c r="E6050" i="7"/>
  <c r="E6049" i="7"/>
  <c r="E6048" i="7"/>
  <c r="E6047" i="7"/>
  <c r="E6046" i="7"/>
  <c r="E6045" i="7"/>
  <c r="E6044" i="7"/>
  <c r="E6043" i="7"/>
  <c r="E6042" i="7"/>
  <c r="E6041" i="7"/>
  <c r="E6040" i="7"/>
  <c r="E6039" i="7"/>
  <c r="E6038" i="7"/>
  <c r="E6037" i="7"/>
  <c r="E6036" i="7"/>
  <c r="E6035" i="7"/>
  <c r="E6034" i="7"/>
  <c r="E6033" i="7"/>
  <c r="E6032" i="7"/>
  <c r="E6031" i="7"/>
  <c r="E6030" i="7"/>
  <c r="E6029" i="7"/>
  <c r="E6028" i="7"/>
  <c r="E6027" i="7"/>
  <c r="E6026" i="7"/>
  <c r="E6025" i="7"/>
  <c r="E6024" i="7"/>
  <c r="E6023" i="7"/>
  <c r="E6022" i="7"/>
  <c r="E6021" i="7"/>
  <c r="E6020" i="7"/>
  <c r="E6019" i="7"/>
  <c r="E6018" i="7"/>
  <c r="E6017" i="7"/>
  <c r="E6016" i="7"/>
  <c r="E6015" i="7"/>
  <c r="E6014" i="7"/>
  <c r="E6013" i="7"/>
  <c r="E6012" i="7"/>
  <c r="E6011" i="7"/>
  <c r="E6010" i="7"/>
  <c r="E6009" i="7"/>
  <c r="E6008" i="7"/>
  <c r="E6007" i="7"/>
  <c r="E6006" i="7"/>
  <c r="E6005" i="7"/>
  <c r="E6004" i="7"/>
  <c r="E6003" i="7"/>
  <c r="E6002" i="7"/>
  <c r="E6001" i="7"/>
  <c r="E6000" i="7"/>
  <c r="E5998" i="7"/>
  <c r="E5997" i="7"/>
  <c r="E5996" i="7"/>
  <c r="E5995" i="7"/>
  <c r="E5994" i="7"/>
  <c r="E5993" i="7"/>
  <c r="E5992" i="7"/>
  <c r="E5991" i="7"/>
  <c r="E5990" i="7"/>
  <c r="E5989" i="7"/>
  <c r="E5988" i="7"/>
  <c r="E5987" i="7"/>
  <c r="E5986" i="7"/>
  <c r="E5985" i="7"/>
  <c r="E5984" i="7"/>
  <c r="E5983" i="7"/>
  <c r="E5982" i="7"/>
  <c r="E5981" i="7"/>
  <c r="E5980" i="7"/>
  <c r="E5979" i="7"/>
  <c r="E5978" i="7"/>
  <c r="E5976" i="7"/>
  <c r="E5975" i="7"/>
  <c r="E5974" i="7"/>
  <c r="E5973" i="7"/>
  <c r="E5972" i="7"/>
  <c r="E5971" i="7"/>
  <c r="E5970" i="7"/>
  <c r="E5969" i="7"/>
  <c r="E5968" i="7"/>
  <c r="E5967" i="7"/>
  <c r="E5966" i="7"/>
  <c r="E5965" i="7"/>
  <c r="E5964" i="7"/>
  <c r="E5963" i="7"/>
  <c r="E5962" i="7"/>
  <c r="E5961" i="7"/>
  <c r="E5960" i="7"/>
  <c r="E5959" i="7"/>
  <c r="E5958" i="7"/>
  <c r="E5957" i="7"/>
  <c r="E5956" i="7"/>
  <c r="E5955" i="7"/>
  <c r="E5954" i="7"/>
  <c r="E5953" i="7"/>
  <c r="E5952" i="7"/>
  <c r="E5951" i="7"/>
  <c r="E5950" i="7"/>
  <c r="E5949" i="7"/>
  <c r="E5948" i="7"/>
  <c r="E5947" i="7"/>
  <c r="E5946" i="7"/>
  <c r="E5945" i="7"/>
  <c r="E5944" i="7"/>
  <c r="E5943" i="7"/>
  <c r="E5942" i="7"/>
  <c r="E5941" i="7"/>
  <c r="E5940" i="7"/>
  <c r="E5939" i="7"/>
  <c r="E5938" i="7"/>
  <c r="E5937" i="7"/>
  <c r="E5936" i="7"/>
  <c r="E5935" i="7"/>
  <c r="E5934" i="7"/>
  <c r="E5933" i="7"/>
  <c r="E5932" i="7"/>
  <c r="E5931" i="7"/>
  <c r="E5930" i="7"/>
  <c r="E5929" i="7"/>
  <c r="E5928" i="7"/>
  <c r="E5927" i="7"/>
  <c r="E5926" i="7"/>
  <c r="E5925" i="7"/>
  <c r="E5924" i="7"/>
  <c r="E5923" i="7"/>
  <c r="E5922" i="7"/>
  <c r="E5921" i="7"/>
  <c r="E5920" i="7"/>
  <c r="E5919" i="7"/>
  <c r="E5918" i="7"/>
  <c r="E5917" i="7"/>
  <c r="E5916" i="7"/>
  <c r="E5915" i="7"/>
  <c r="E5914" i="7"/>
  <c r="E5913" i="7"/>
  <c r="E5912" i="7"/>
  <c r="E5911" i="7"/>
  <c r="E5910" i="7"/>
  <c r="E5909" i="7"/>
  <c r="E5908" i="7"/>
  <c r="E5907" i="7"/>
  <c r="E5906" i="7"/>
  <c r="E5905" i="7"/>
  <c r="E5904" i="7"/>
  <c r="E5903" i="7"/>
  <c r="E5902" i="7"/>
  <c r="E5900" i="7"/>
  <c r="E5899" i="7"/>
  <c r="E5898" i="7"/>
  <c r="E5897" i="7"/>
  <c r="E5895" i="7"/>
  <c r="E5893" i="7"/>
  <c r="E5892" i="7"/>
  <c r="E5891" i="7"/>
  <c r="E5890" i="7"/>
  <c r="E5889" i="7"/>
  <c r="E5888" i="7"/>
  <c r="E5887" i="7"/>
  <c r="E5886" i="7"/>
  <c r="E5885" i="7"/>
  <c r="E5884" i="7"/>
  <c r="E5883" i="7"/>
  <c r="E5882" i="7"/>
  <c r="E5881" i="7"/>
  <c r="E5880" i="7"/>
  <c r="E5879" i="7"/>
  <c r="E5878" i="7"/>
  <c r="E5877" i="7"/>
  <c r="E5876" i="7"/>
  <c r="E5875" i="7"/>
  <c r="E5874" i="7"/>
  <c r="E5873" i="7"/>
  <c r="E5872" i="7"/>
  <c r="E5871" i="7"/>
  <c r="E5870" i="7"/>
  <c r="E5869" i="7"/>
  <c r="E5868" i="7"/>
  <c r="E5867" i="7"/>
  <c r="E5866" i="7"/>
  <c r="E5865" i="7"/>
  <c r="E5864" i="7"/>
  <c r="E5863" i="7"/>
  <c r="E5862" i="7"/>
  <c r="E5861" i="7"/>
  <c r="E5860" i="7"/>
  <c r="E5859" i="7"/>
  <c r="E5858" i="7"/>
  <c r="E5857" i="7"/>
  <c r="E5856" i="7"/>
  <c r="E5855" i="7"/>
  <c r="E5854" i="7"/>
  <c r="E5853" i="7"/>
  <c r="E5852" i="7"/>
  <c r="E5851" i="7"/>
  <c r="E5850" i="7"/>
  <c r="E5849" i="7"/>
  <c r="E5848" i="7"/>
  <c r="E5847" i="7"/>
  <c r="E5846" i="7"/>
  <c r="E5845" i="7"/>
  <c r="E5844" i="7"/>
  <c r="E5843" i="7"/>
  <c r="E5842" i="7"/>
  <c r="E5841" i="7"/>
  <c r="E5840" i="7"/>
  <c r="E5839" i="7"/>
  <c r="E5838" i="7"/>
  <c r="E5837" i="7"/>
  <c r="E5836" i="7"/>
  <c r="E5835" i="7"/>
  <c r="E5834" i="7"/>
  <c r="E5833" i="7"/>
  <c r="E5832" i="7"/>
  <c r="E5831" i="7"/>
  <c r="E5830" i="7"/>
  <c r="E5829" i="7"/>
  <c r="E5828" i="7"/>
  <c r="E5827" i="7"/>
  <c r="E5826" i="7"/>
  <c r="E5825" i="7"/>
  <c r="E5824" i="7"/>
  <c r="E5823" i="7"/>
  <c r="E5822" i="7"/>
  <c r="E5821" i="7"/>
  <c r="E5820" i="7"/>
  <c r="E5819" i="7"/>
  <c r="E5818" i="7"/>
  <c r="E5817" i="7"/>
  <c r="E5816" i="7"/>
  <c r="E5815" i="7"/>
  <c r="E5814" i="7"/>
  <c r="E5813" i="7"/>
  <c r="E5812" i="7"/>
  <c r="E5810" i="7"/>
  <c r="E5809" i="7"/>
  <c r="E5808" i="7"/>
  <c r="E5807" i="7"/>
  <c r="E5806" i="7"/>
  <c r="E5805" i="7"/>
  <c r="E5804" i="7"/>
  <c r="E5803" i="7"/>
  <c r="E5802" i="7"/>
  <c r="E5801" i="7"/>
  <c r="E5800" i="7"/>
  <c r="E5799" i="7"/>
  <c r="E5798" i="7"/>
  <c r="E5797" i="7"/>
  <c r="E5796" i="7"/>
  <c r="E5795" i="7"/>
  <c r="E5794" i="7"/>
  <c r="E5793" i="7"/>
  <c r="E5792" i="7"/>
  <c r="E5791" i="7"/>
  <c r="E5790" i="7"/>
  <c r="E5789" i="7"/>
  <c r="E5788" i="7"/>
  <c r="E5787" i="7"/>
  <c r="E5786" i="7"/>
  <c r="E5785" i="7"/>
  <c r="E5784" i="7"/>
  <c r="E5783" i="7"/>
  <c r="E5782" i="7"/>
  <c r="E5781" i="7"/>
  <c r="E5780" i="7"/>
  <c r="E5779" i="7"/>
  <c r="E5778" i="7"/>
  <c r="E5777" i="7"/>
  <c r="E5776" i="7"/>
  <c r="E5775" i="7"/>
  <c r="E5774" i="7"/>
  <c r="E5773" i="7"/>
  <c r="E5772" i="7"/>
  <c r="E5771" i="7"/>
  <c r="E5770" i="7"/>
  <c r="E5769" i="7"/>
  <c r="E5768" i="7"/>
  <c r="E5767" i="7"/>
  <c r="E5766" i="7"/>
  <c r="E5765" i="7"/>
  <c r="E5764" i="7"/>
  <c r="E5763" i="7"/>
  <c r="E5762" i="7"/>
  <c r="E5761" i="7"/>
  <c r="E5760" i="7"/>
  <c r="E5759" i="7"/>
  <c r="E5758" i="7"/>
  <c r="E5757" i="7"/>
  <c r="E5756" i="7"/>
  <c r="E5755" i="7"/>
  <c r="E5754" i="7"/>
  <c r="E5753" i="7"/>
  <c r="E5752" i="7"/>
  <c r="E5751" i="7"/>
  <c r="E5750" i="7"/>
  <c r="E5749" i="7"/>
  <c r="E5748" i="7"/>
  <c r="E5747" i="7"/>
  <c r="E5746" i="7"/>
  <c r="E5745" i="7"/>
  <c r="E5744" i="7"/>
  <c r="E5743" i="7"/>
  <c r="E5742" i="7"/>
  <c r="E5741" i="7"/>
  <c r="E5740" i="7"/>
  <c r="E5739" i="7"/>
  <c r="E5738" i="7"/>
  <c r="E5737" i="7"/>
  <c r="E5736" i="7"/>
  <c r="E5735" i="7"/>
  <c r="E5734" i="7"/>
  <c r="E5733" i="7"/>
  <c r="E5732" i="7"/>
  <c r="E5731" i="7"/>
  <c r="E5730" i="7"/>
  <c r="E5729" i="7"/>
  <c r="E5727" i="7"/>
  <c r="E5726" i="7"/>
  <c r="E5725" i="7"/>
  <c r="E5724" i="7"/>
  <c r="E5723" i="7"/>
  <c r="E5722" i="7"/>
  <c r="E5721" i="7"/>
  <c r="E5720" i="7"/>
  <c r="E5719" i="7"/>
  <c r="E5718" i="7"/>
  <c r="E5717" i="7"/>
  <c r="E5716" i="7"/>
  <c r="E5715" i="7"/>
  <c r="E5714" i="7"/>
  <c r="E5713" i="7"/>
  <c r="E5712" i="7"/>
  <c r="E5711" i="7"/>
  <c r="E5710" i="7"/>
  <c r="E5709" i="7"/>
  <c r="E5708" i="7"/>
  <c r="E5707" i="7"/>
  <c r="E5706" i="7"/>
  <c r="E5705" i="7"/>
  <c r="E5704" i="7"/>
  <c r="E5703" i="7"/>
  <c r="E5702" i="7"/>
  <c r="E5701" i="7"/>
  <c r="E5700" i="7"/>
  <c r="E5699" i="7"/>
  <c r="E5698" i="7"/>
  <c r="E5697" i="7"/>
  <c r="E5696" i="7"/>
  <c r="E5695" i="7"/>
  <c r="E5694" i="7"/>
  <c r="E5693" i="7"/>
  <c r="E5692" i="7"/>
  <c r="E5691" i="7"/>
  <c r="E5690" i="7"/>
  <c r="E5689" i="7"/>
  <c r="E5688" i="7"/>
  <c r="E5687" i="7"/>
  <c r="E5686" i="7"/>
  <c r="E5685" i="7"/>
  <c r="E5684" i="7"/>
  <c r="E5683" i="7"/>
  <c r="E5682" i="7"/>
  <c r="E5681" i="7"/>
  <c r="E5680" i="7"/>
  <c r="E5679" i="7"/>
  <c r="E5678" i="7"/>
  <c r="E5677" i="7"/>
  <c r="E5676" i="7"/>
  <c r="E5675" i="7"/>
  <c r="E5674" i="7"/>
  <c r="E5673" i="7"/>
  <c r="E5672" i="7"/>
  <c r="E5671" i="7"/>
  <c r="E5670" i="7"/>
  <c r="E5669" i="7"/>
  <c r="E5668" i="7"/>
  <c r="E5667" i="7"/>
  <c r="E5666" i="7"/>
  <c r="E5665" i="7"/>
  <c r="E5664" i="7"/>
  <c r="E5663" i="7"/>
  <c r="E5662" i="7"/>
  <c r="E5661" i="7"/>
  <c r="E5660" i="7"/>
  <c r="E5659" i="7"/>
  <c r="E5658" i="7"/>
  <c r="E5657" i="7"/>
  <c r="E5656" i="7"/>
  <c r="E5655" i="7"/>
  <c r="E5654" i="7"/>
  <c r="E5653" i="7"/>
  <c r="E5652" i="7"/>
  <c r="E5651" i="7"/>
  <c r="E5650" i="7"/>
  <c r="E5649" i="7"/>
  <c r="E5648" i="7"/>
  <c r="E5647" i="7"/>
  <c r="E5646" i="7"/>
  <c r="E5645" i="7"/>
  <c r="E5644" i="7"/>
  <c r="E5642" i="7"/>
  <c r="E5641" i="7"/>
  <c r="E5640" i="7"/>
  <c r="E5639" i="7"/>
  <c r="E5638" i="7"/>
  <c r="E5637" i="7"/>
  <c r="E5636" i="7"/>
  <c r="E5635" i="7"/>
  <c r="E5634" i="7"/>
  <c r="E5633" i="7"/>
  <c r="E5632" i="7"/>
  <c r="E5631" i="7"/>
  <c r="E5630" i="7"/>
  <c r="E5629" i="7"/>
  <c r="E5628" i="7"/>
  <c r="E5627" i="7"/>
  <c r="E5626" i="7"/>
  <c r="E5625" i="7"/>
  <c r="E5624" i="7"/>
  <c r="E5623" i="7"/>
  <c r="E5622" i="7"/>
  <c r="E5621" i="7"/>
  <c r="E5620" i="7"/>
  <c r="E5619" i="7"/>
  <c r="E5618" i="7"/>
  <c r="E5617" i="7"/>
  <c r="E5616" i="7"/>
  <c r="E5615" i="7"/>
  <c r="E5614" i="7"/>
  <c r="E5613" i="7"/>
  <c r="E5612" i="7"/>
  <c r="E5611" i="7"/>
  <c r="E5610" i="7"/>
  <c r="E5609" i="7"/>
  <c r="E5608" i="7"/>
  <c r="E5607" i="7"/>
  <c r="E5606" i="7"/>
  <c r="E5605" i="7"/>
  <c r="E5604" i="7"/>
  <c r="E5603" i="7"/>
  <c r="E5602" i="7"/>
  <c r="E5601" i="7"/>
  <c r="E5600" i="7"/>
  <c r="E5599" i="7"/>
  <c r="E5598" i="7"/>
  <c r="E5597" i="7"/>
  <c r="E5596" i="7"/>
  <c r="E5595" i="7"/>
  <c r="E5594" i="7"/>
  <c r="E5593" i="7"/>
  <c r="E5592" i="7"/>
  <c r="E5591" i="7"/>
  <c r="E5590" i="7"/>
  <c r="E5589" i="7"/>
  <c r="E5588" i="7"/>
  <c r="E5587" i="7"/>
  <c r="E5586" i="7"/>
  <c r="E5585" i="7"/>
  <c r="E5584" i="7"/>
  <c r="E5583" i="7"/>
  <c r="E5582" i="7"/>
  <c r="E5581" i="7"/>
  <c r="E5580" i="7"/>
  <c r="E5579" i="7"/>
  <c r="E5578" i="7"/>
  <c r="E5577" i="7"/>
  <c r="E5576" i="7"/>
  <c r="E5575" i="7"/>
  <c r="E5574" i="7"/>
  <c r="E5573" i="7"/>
  <c r="E5572" i="7"/>
  <c r="E5571" i="7"/>
  <c r="E5570" i="7"/>
  <c r="E5569" i="7"/>
  <c r="E5568" i="7"/>
  <c r="E5567" i="7"/>
  <c r="E5566" i="7"/>
  <c r="E5565" i="7"/>
  <c r="E5564" i="7"/>
  <c r="E5563" i="7"/>
  <c r="E5562" i="7"/>
  <c r="E5560" i="7"/>
  <c r="E5559" i="7"/>
  <c r="E5558" i="7"/>
  <c r="E5557" i="7"/>
  <c r="E5556" i="7"/>
  <c r="E5555" i="7"/>
  <c r="E5554" i="7"/>
  <c r="E5553" i="7"/>
  <c r="E5552" i="7"/>
  <c r="E5551" i="7"/>
  <c r="E5550" i="7"/>
  <c r="E5549" i="7"/>
  <c r="E5548" i="7"/>
  <c r="E5547" i="7"/>
  <c r="E5546" i="7"/>
  <c r="E5545" i="7"/>
  <c r="E5544" i="7"/>
  <c r="E5543" i="7"/>
  <c r="E5542" i="7"/>
  <c r="E5541" i="7"/>
  <c r="E5540" i="7"/>
  <c r="E5539" i="7"/>
  <c r="E5538" i="7"/>
  <c r="E5537" i="7"/>
  <c r="E5536" i="7"/>
  <c r="E5535" i="7"/>
  <c r="E5534" i="7"/>
  <c r="E5533" i="7"/>
  <c r="E5532" i="7"/>
  <c r="E5531" i="7"/>
  <c r="E5530" i="7"/>
  <c r="E5529" i="7"/>
  <c r="E5528" i="7"/>
  <c r="E5527" i="7"/>
  <c r="E5526" i="7"/>
  <c r="E5525" i="7"/>
  <c r="E5524" i="7"/>
  <c r="E5523" i="7"/>
  <c r="E5522" i="7"/>
  <c r="E5521" i="7"/>
  <c r="E5520" i="7"/>
  <c r="E5519" i="7"/>
  <c r="E5518" i="7"/>
  <c r="E5517" i="7"/>
  <c r="E5516" i="7"/>
  <c r="E5515" i="7"/>
  <c r="E5514" i="7"/>
  <c r="E5513" i="7"/>
  <c r="E5512" i="7"/>
  <c r="E5511" i="7"/>
  <c r="E5510" i="7"/>
  <c r="E5509" i="7"/>
  <c r="E5508" i="7"/>
  <c r="E5507" i="7"/>
  <c r="E5506" i="7"/>
  <c r="E5505" i="7"/>
  <c r="E5504" i="7"/>
  <c r="E5503" i="7"/>
  <c r="E5502" i="7"/>
  <c r="E5501" i="7"/>
  <c r="E5500" i="7"/>
  <c r="E5499" i="7"/>
  <c r="E5498" i="7"/>
  <c r="E5497" i="7"/>
  <c r="E5496" i="7"/>
  <c r="E5495" i="7"/>
  <c r="E5494" i="7"/>
  <c r="E5492" i="7"/>
  <c r="E5491" i="7"/>
  <c r="E5490" i="7"/>
  <c r="E5489" i="7"/>
  <c r="E5488" i="7"/>
  <c r="E5487" i="7"/>
  <c r="E5486" i="7"/>
  <c r="E5485" i="7"/>
  <c r="E5484" i="7"/>
  <c r="E5483" i="7"/>
  <c r="E5482" i="7"/>
  <c r="E5481" i="7"/>
  <c r="E5480" i="7"/>
  <c r="E5479" i="7"/>
  <c r="E5478" i="7"/>
  <c r="E5477" i="7"/>
  <c r="E5476" i="7"/>
  <c r="E5475" i="7"/>
  <c r="E5474" i="7"/>
  <c r="E5473" i="7"/>
  <c r="E5472" i="7"/>
  <c r="E5471" i="7"/>
  <c r="E5470" i="7"/>
  <c r="E5469" i="7"/>
  <c r="E5468" i="7"/>
  <c r="E5467" i="7"/>
  <c r="E5466" i="7"/>
  <c r="E5465" i="7"/>
  <c r="E5464" i="7"/>
  <c r="E5463" i="7"/>
  <c r="E5462" i="7"/>
  <c r="E5461" i="7"/>
  <c r="E5460" i="7"/>
  <c r="E5459" i="7"/>
  <c r="E5458" i="7"/>
  <c r="E5457" i="7"/>
  <c r="E5456" i="7"/>
  <c r="E5455" i="7"/>
  <c r="E5454" i="7"/>
  <c r="E5453" i="7"/>
  <c r="E5452" i="7"/>
  <c r="E5451" i="7"/>
  <c r="E5450" i="7"/>
  <c r="E5449" i="7"/>
  <c r="E5448" i="7"/>
  <c r="E5447" i="7"/>
  <c r="E5446" i="7"/>
  <c r="E5445" i="7"/>
  <c r="E5444" i="7"/>
  <c r="E5443" i="7"/>
  <c r="E5442" i="7"/>
  <c r="E5441" i="7"/>
  <c r="E5440" i="7"/>
  <c r="E5439" i="7"/>
  <c r="E5438" i="7"/>
  <c r="E5437" i="7"/>
  <c r="E5436" i="7"/>
  <c r="E5435" i="7"/>
  <c r="E5434" i="7"/>
  <c r="E5433" i="7"/>
  <c r="E5432" i="7"/>
  <c r="E5431" i="7"/>
  <c r="E5430" i="7"/>
  <c r="E5429" i="7"/>
  <c r="E5428" i="7"/>
  <c r="E5427" i="7"/>
  <c r="E5426" i="7"/>
  <c r="E5425" i="7"/>
  <c r="E5424" i="7"/>
  <c r="E5423" i="7"/>
  <c r="E5422" i="7"/>
  <c r="E5421" i="7"/>
  <c r="E5420" i="7"/>
  <c r="E5419" i="7"/>
  <c r="E5418" i="7"/>
  <c r="E5417" i="7"/>
  <c r="E5416" i="7"/>
  <c r="E5415" i="7"/>
  <c r="E5414" i="7"/>
  <c r="E5413" i="7"/>
  <c r="E5412" i="7"/>
  <c r="E5411" i="7"/>
  <c r="E5410" i="7"/>
  <c r="E5409" i="7"/>
  <c r="E5408" i="7"/>
  <c r="E5407" i="7"/>
  <c r="E5406" i="7"/>
  <c r="E5405" i="7"/>
  <c r="E5404" i="7"/>
  <c r="E5403" i="7"/>
  <c r="E5402" i="7"/>
  <c r="E5401" i="7"/>
  <c r="E5400" i="7"/>
  <c r="E5399" i="7"/>
  <c r="E5398" i="7"/>
  <c r="E5397" i="7"/>
  <c r="E5396" i="7"/>
  <c r="E5395" i="7"/>
  <c r="E5394" i="7"/>
  <c r="E5393" i="7"/>
  <c r="E5392" i="7"/>
  <c r="E5391" i="7"/>
  <c r="E5390" i="7"/>
  <c r="E5389" i="7"/>
  <c r="E5388" i="7"/>
  <c r="E5387" i="7"/>
  <c r="E5386" i="7"/>
  <c r="E5385" i="7"/>
  <c r="E5384" i="7"/>
  <c r="E5383" i="7"/>
  <c r="E5382" i="7"/>
  <c r="E5381" i="7"/>
  <c r="E5380" i="7"/>
  <c r="E5379" i="7"/>
  <c r="E5378" i="7"/>
  <c r="E5377" i="7"/>
  <c r="E5376" i="7"/>
  <c r="E5375" i="7"/>
  <c r="E5374" i="7"/>
  <c r="E5373" i="7"/>
  <c r="E5372" i="7"/>
  <c r="E5371" i="7"/>
  <c r="E5370" i="7"/>
  <c r="E5369" i="7"/>
  <c r="E5368" i="7"/>
  <c r="E5367" i="7"/>
  <c r="E5366" i="7"/>
  <c r="E5365" i="7"/>
  <c r="E5364" i="7"/>
  <c r="E5363" i="7"/>
  <c r="E5362" i="7"/>
  <c r="E5361" i="7"/>
  <c r="E5360" i="7"/>
  <c r="E5359" i="7"/>
  <c r="E5358" i="7"/>
  <c r="E5357" i="7"/>
  <c r="E5356" i="7"/>
  <c r="E5355" i="7"/>
  <c r="E5354" i="7"/>
  <c r="E5353" i="7"/>
  <c r="E5352" i="7"/>
  <c r="E5351" i="7"/>
  <c r="E5350" i="7"/>
  <c r="E5349" i="7"/>
  <c r="E5348" i="7"/>
  <c r="E5347" i="7"/>
  <c r="E5346" i="7"/>
  <c r="E5345" i="7"/>
  <c r="E5344" i="7"/>
  <c r="E5343" i="7"/>
  <c r="E5342" i="7"/>
  <c r="E5341" i="7"/>
  <c r="E5340" i="7"/>
  <c r="E5339" i="7"/>
  <c r="E5338" i="7"/>
  <c r="E5337" i="7"/>
  <c r="E5336" i="7"/>
  <c r="E5335" i="7"/>
  <c r="E5334" i="7"/>
  <c r="E5333" i="7"/>
  <c r="E5332" i="7"/>
  <c r="E5331" i="7"/>
  <c r="E5330" i="7"/>
  <c r="E5329" i="7"/>
  <c r="E5328" i="7"/>
  <c r="E5327" i="7"/>
  <c r="E5326" i="7"/>
  <c r="E5325" i="7"/>
  <c r="E5324" i="7"/>
  <c r="E5323" i="7"/>
  <c r="E5322" i="7"/>
  <c r="E5321" i="7"/>
  <c r="E5320" i="7"/>
  <c r="E5319" i="7"/>
  <c r="E5318" i="7"/>
  <c r="E5317" i="7"/>
  <c r="E5316" i="7"/>
  <c r="E5315" i="7"/>
  <c r="E5314" i="7"/>
  <c r="E5313" i="7"/>
  <c r="E5312" i="7"/>
  <c r="E5311" i="7"/>
  <c r="E5310" i="7"/>
  <c r="E5309" i="7"/>
  <c r="E5307" i="7"/>
  <c r="E5306" i="7"/>
  <c r="E5305" i="7"/>
  <c r="E5304" i="7"/>
  <c r="E5303" i="7"/>
  <c r="E5302" i="7"/>
  <c r="E5301" i="7"/>
  <c r="E5300" i="7"/>
  <c r="E5299" i="7"/>
  <c r="E5298" i="7"/>
  <c r="E5297" i="7"/>
  <c r="E5296" i="7"/>
  <c r="E5295" i="7"/>
  <c r="E5294" i="7"/>
  <c r="E5293" i="7"/>
  <c r="E5292" i="7"/>
  <c r="E5291" i="7"/>
  <c r="E5290" i="7"/>
  <c r="E5289" i="7"/>
  <c r="E5288" i="7"/>
  <c r="E5287" i="7"/>
  <c r="E5286" i="7"/>
  <c r="E5285" i="7"/>
  <c r="E5284" i="7"/>
  <c r="E5283" i="7"/>
  <c r="E5282" i="7"/>
  <c r="E5281" i="7"/>
  <c r="E5280" i="7"/>
  <c r="E5279" i="7"/>
  <c r="E5278" i="7"/>
  <c r="E5277" i="7"/>
  <c r="E5276" i="7"/>
  <c r="E5275" i="7"/>
  <c r="E5274" i="7"/>
  <c r="E5273" i="7"/>
  <c r="E5272" i="7"/>
  <c r="E5271" i="7"/>
  <c r="E5270" i="7"/>
  <c r="E5269" i="7"/>
  <c r="E5268" i="7"/>
  <c r="E5267" i="7"/>
  <c r="E5266" i="7"/>
  <c r="E5265" i="7"/>
  <c r="E5264" i="7"/>
  <c r="E5263" i="7"/>
  <c r="E5262" i="7"/>
  <c r="E5261" i="7"/>
  <c r="E5260" i="7"/>
  <c r="E5259" i="7"/>
  <c r="E5258" i="7"/>
  <c r="E5257" i="7"/>
  <c r="E5256" i="7"/>
  <c r="E5255" i="7"/>
  <c r="E5254" i="7"/>
  <c r="E5253" i="7"/>
  <c r="E5252" i="7"/>
  <c r="E5251" i="7"/>
  <c r="E5250" i="7"/>
  <c r="E5249" i="7"/>
  <c r="E5248" i="7"/>
  <c r="E5247" i="7"/>
  <c r="E5246" i="7"/>
  <c r="E5245" i="7"/>
  <c r="E5244" i="7"/>
  <c r="E5243" i="7"/>
  <c r="E5242" i="7"/>
  <c r="E5241" i="7"/>
  <c r="E5240" i="7"/>
  <c r="E5239" i="7"/>
  <c r="E5238" i="7"/>
  <c r="E5237" i="7"/>
  <c r="E5236" i="7"/>
  <c r="E5235" i="7"/>
  <c r="E5234" i="7"/>
  <c r="E5233" i="7"/>
  <c r="E5232" i="7"/>
  <c r="E5231" i="7"/>
  <c r="E5230" i="7"/>
  <c r="E5229" i="7"/>
  <c r="E5228" i="7"/>
  <c r="E5227" i="7"/>
  <c r="E5226" i="7"/>
  <c r="E5225" i="7"/>
  <c r="E5224" i="7"/>
  <c r="E5223" i="7"/>
  <c r="E5222" i="7"/>
  <c r="E5221" i="7"/>
  <c r="E5220" i="7"/>
  <c r="E5219" i="7"/>
  <c r="E5218" i="7"/>
  <c r="E5217" i="7"/>
  <c r="E5216" i="7"/>
  <c r="E5215" i="7"/>
  <c r="E5214" i="7"/>
  <c r="E5213" i="7"/>
  <c r="E5212" i="7"/>
  <c r="E5211" i="7"/>
  <c r="E5210" i="7"/>
  <c r="E5209" i="7"/>
  <c r="E5208" i="7"/>
  <c r="E5207" i="7"/>
  <c r="E5206" i="7"/>
  <c r="E5205" i="7"/>
  <c r="E5204" i="7"/>
  <c r="E5203" i="7"/>
  <c r="E5202" i="7"/>
  <c r="E5201" i="7"/>
  <c r="E5200" i="7"/>
  <c r="E5199" i="7"/>
  <c r="E5198" i="7"/>
  <c r="E5197" i="7"/>
  <c r="E5196" i="7"/>
  <c r="E5195" i="7"/>
  <c r="E5194" i="7"/>
  <c r="E5193" i="7"/>
  <c r="E5192" i="7"/>
  <c r="E5191" i="7"/>
  <c r="E5190" i="7"/>
  <c r="E5189" i="7"/>
  <c r="E5188" i="7"/>
  <c r="E5187" i="7"/>
  <c r="E5186" i="7"/>
  <c r="E5185" i="7"/>
  <c r="E5184" i="7"/>
  <c r="E5183" i="7"/>
  <c r="E5182" i="7"/>
  <c r="E5181" i="7"/>
  <c r="E5180" i="7"/>
  <c r="E5179" i="7"/>
  <c r="E5178" i="7"/>
  <c r="E5177" i="7"/>
  <c r="E5176" i="7"/>
  <c r="E5175" i="7"/>
  <c r="E5174" i="7"/>
  <c r="E5173" i="7"/>
  <c r="E5172" i="7"/>
  <c r="E5171" i="7"/>
  <c r="E5170" i="7"/>
  <c r="E5169" i="7"/>
  <c r="E5168" i="7"/>
  <c r="E5167" i="7"/>
  <c r="E5166" i="7"/>
  <c r="E5165" i="7"/>
  <c r="E5164" i="7"/>
  <c r="E5163" i="7"/>
  <c r="E5162" i="7"/>
  <c r="E5161" i="7"/>
  <c r="E5160" i="7"/>
  <c r="E5159" i="7"/>
  <c r="E5158" i="7"/>
  <c r="E5157" i="7"/>
  <c r="E5156" i="7"/>
  <c r="E5155" i="7"/>
  <c r="E5154" i="7"/>
  <c r="E5153" i="7"/>
  <c r="E5152" i="7"/>
  <c r="E5151" i="7"/>
  <c r="E5150" i="7"/>
  <c r="E5149" i="7"/>
  <c r="E5148" i="7"/>
  <c r="E5147" i="7"/>
  <c r="E5146" i="7"/>
  <c r="E5145" i="7"/>
  <c r="E5144" i="7"/>
  <c r="E5143" i="7"/>
  <c r="E5142" i="7"/>
  <c r="E5141" i="7"/>
  <c r="E5140" i="7"/>
  <c r="E5139" i="7"/>
  <c r="E5138" i="7"/>
  <c r="E5137" i="7"/>
  <c r="E5136" i="7"/>
  <c r="E5135" i="7"/>
  <c r="E5134" i="7"/>
  <c r="E5133" i="7"/>
  <c r="E5132" i="7"/>
  <c r="E5131" i="7"/>
  <c r="E5130" i="7"/>
  <c r="E5129" i="7"/>
  <c r="E5128" i="7"/>
  <c r="E5127" i="7"/>
  <c r="E5126" i="7"/>
  <c r="E5125" i="7"/>
  <c r="E5124" i="7"/>
  <c r="E5123" i="7"/>
  <c r="E5122" i="7"/>
  <c r="E5121" i="7"/>
  <c r="E5120" i="7"/>
  <c r="E5119" i="7"/>
  <c r="E5118" i="7"/>
  <c r="E5117" i="7"/>
  <c r="E5116" i="7"/>
  <c r="E5115" i="7"/>
  <c r="E5114" i="7"/>
  <c r="E5113" i="7"/>
  <c r="E5112" i="7"/>
  <c r="E5111" i="7"/>
  <c r="E5110" i="7"/>
  <c r="E5109" i="7"/>
  <c r="E5108" i="7"/>
  <c r="E5107" i="7"/>
  <c r="E5106" i="7"/>
  <c r="E5105" i="7"/>
  <c r="E5104" i="7"/>
  <c r="E5103" i="7"/>
  <c r="E5102" i="7"/>
  <c r="E5101" i="7"/>
  <c r="E5100" i="7"/>
  <c r="E5099" i="7"/>
  <c r="E5098" i="7"/>
  <c r="E5097" i="7"/>
  <c r="E5096" i="7"/>
  <c r="E5095" i="7"/>
  <c r="E5094" i="7"/>
  <c r="E5093" i="7"/>
  <c r="E5092" i="7"/>
  <c r="E5091" i="7"/>
  <c r="E5090" i="7"/>
  <c r="E5089" i="7"/>
  <c r="E5088" i="7"/>
  <c r="E5087" i="7"/>
  <c r="E5086" i="7"/>
  <c r="E5085" i="7"/>
  <c r="E5084" i="7"/>
  <c r="E5083" i="7"/>
  <c r="E5082" i="7"/>
  <c r="E5081" i="7"/>
  <c r="E5080" i="7"/>
  <c r="E5079" i="7"/>
  <c r="E5078" i="7"/>
  <c r="E5077" i="7"/>
  <c r="E5076" i="7"/>
  <c r="E5075" i="7"/>
  <c r="E5074" i="7"/>
  <c r="E5073" i="7"/>
  <c r="E5072" i="7"/>
  <c r="E5071" i="7"/>
  <c r="E5070" i="7"/>
  <c r="E5069" i="7"/>
  <c r="E5068" i="7"/>
  <c r="E5067" i="7"/>
  <c r="E5066" i="7"/>
  <c r="E5065" i="7"/>
  <c r="E5064" i="7"/>
  <c r="E5063" i="7"/>
  <c r="E5062" i="7"/>
  <c r="E5061" i="7"/>
  <c r="E5060" i="7"/>
  <c r="E5058" i="7"/>
  <c r="E5057" i="7"/>
  <c r="E5056" i="7"/>
  <c r="E5055" i="7"/>
  <c r="E5054" i="7"/>
  <c r="E5053" i="7"/>
  <c r="E5052" i="7"/>
  <c r="E5051" i="7"/>
  <c r="E5050" i="7"/>
  <c r="E5049" i="7"/>
  <c r="E5048" i="7"/>
  <c r="E5047" i="7"/>
  <c r="E5046" i="7"/>
  <c r="E5045" i="7"/>
  <c r="E5044" i="7"/>
  <c r="E5043" i="7"/>
  <c r="E5042" i="7"/>
  <c r="E5041" i="7"/>
  <c r="E5040" i="7"/>
  <c r="E5039" i="7"/>
  <c r="E5038" i="7"/>
  <c r="E5037" i="7"/>
  <c r="E5036" i="7"/>
  <c r="E5035" i="7"/>
  <c r="E5034" i="7"/>
  <c r="E5033" i="7"/>
  <c r="E5032" i="7"/>
  <c r="E5031" i="7"/>
  <c r="E5030" i="7"/>
  <c r="E5029" i="7"/>
  <c r="E5028" i="7"/>
  <c r="E5027" i="7"/>
  <c r="E5026" i="7"/>
  <c r="E5025" i="7"/>
  <c r="E5024" i="7"/>
  <c r="E5023" i="7"/>
  <c r="E5022" i="7"/>
  <c r="E5021" i="7"/>
  <c r="E5020" i="7"/>
  <c r="E5019" i="7"/>
  <c r="E5018" i="7"/>
  <c r="E5017" i="7"/>
  <c r="E5016" i="7"/>
  <c r="E5015" i="7"/>
  <c r="E5014" i="7"/>
  <c r="E5013" i="7"/>
  <c r="E5012" i="7"/>
  <c r="E5011" i="7"/>
  <c r="E5010" i="7"/>
  <c r="E5009" i="7"/>
  <c r="E5008" i="7"/>
  <c r="E5007" i="7"/>
  <c r="E5006" i="7"/>
  <c r="E5005" i="7"/>
  <c r="E5004" i="7"/>
  <c r="E5003" i="7"/>
  <c r="E5002" i="7"/>
  <c r="E5001" i="7"/>
  <c r="E5000" i="7"/>
  <c r="E4999" i="7"/>
  <c r="E4998" i="7"/>
  <c r="E4997" i="7"/>
  <c r="E4996" i="7"/>
  <c r="E4995" i="7"/>
  <c r="E4994" i="7"/>
  <c r="E4993" i="7"/>
  <c r="E4992" i="7"/>
  <c r="E4991" i="7"/>
  <c r="E4990" i="7"/>
  <c r="E4989" i="7"/>
  <c r="E4988" i="7"/>
  <c r="E4987" i="7"/>
  <c r="E4986" i="7"/>
  <c r="E4985" i="7"/>
  <c r="E4984" i="7"/>
  <c r="E4983" i="7"/>
  <c r="E4982" i="7"/>
  <c r="E4980" i="7"/>
  <c r="E4979" i="7"/>
  <c r="E4978" i="7"/>
  <c r="E4977" i="7"/>
  <c r="E4976" i="7"/>
  <c r="E4975" i="7"/>
  <c r="E4974" i="7"/>
  <c r="E4973" i="7"/>
  <c r="E4972" i="7"/>
  <c r="E4971" i="7"/>
  <c r="E4970" i="7"/>
  <c r="E4969" i="7"/>
  <c r="E4968" i="7"/>
  <c r="E4967" i="7"/>
  <c r="E4966" i="7"/>
  <c r="E4965" i="7"/>
  <c r="E4964" i="7"/>
  <c r="E4963" i="7"/>
  <c r="E4962" i="7"/>
  <c r="E4961" i="7"/>
  <c r="E4960" i="7"/>
  <c r="E4959" i="7"/>
  <c r="E4958" i="7"/>
  <c r="E4957" i="7"/>
  <c r="E4956" i="7"/>
  <c r="E4955" i="7"/>
  <c r="E4954" i="7"/>
  <c r="E4953" i="7"/>
  <c r="E4952" i="7"/>
  <c r="E4951" i="7"/>
  <c r="E4950" i="7"/>
  <c r="E4949" i="7"/>
  <c r="E4948" i="7"/>
  <c r="E4947" i="7"/>
  <c r="E4946" i="7"/>
  <c r="E4945" i="7"/>
  <c r="E4944" i="7"/>
  <c r="E4943" i="7"/>
  <c r="E4942" i="7"/>
  <c r="E4941" i="7"/>
  <c r="E4940" i="7"/>
  <c r="E4939" i="7"/>
  <c r="E4938" i="7"/>
  <c r="E4937" i="7"/>
  <c r="E4936" i="7"/>
  <c r="E4935" i="7"/>
  <c r="E4934" i="7"/>
  <c r="E4933" i="7"/>
  <c r="E4932" i="7"/>
  <c r="E4931" i="7"/>
  <c r="E4930" i="7"/>
  <c r="E4929" i="7"/>
  <c r="E4928" i="7"/>
  <c r="E4927" i="7"/>
  <c r="E4926" i="7"/>
  <c r="E4925" i="7"/>
  <c r="E4924" i="7"/>
  <c r="E4923" i="7"/>
  <c r="E4922" i="7"/>
  <c r="E4921" i="7"/>
  <c r="E4920" i="7"/>
  <c r="E4919" i="7"/>
  <c r="E4918" i="7"/>
  <c r="E4917" i="7"/>
  <c r="E4916" i="7"/>
  <c r="E4915" i="7"/>
  <c r="E4914" i="7"/>
  <c r="E4913" i="7"/>
  <c r="E4912" i="7"/>
  <c r="E4911" i="7"/>
  <c r="E4910" i="7"/>
  <c r="E4909" i="7"/>
  <c r="E4908" i="7"/>
  <c r="E4907" i="7"/>
  <c r="E4906" i="7"/>
  <c r="E4905" i="7"/>
  <c r="E4904" i="7"/>
  <c r="E4903" i="7"/>
  <c r="E4902" i="7"/>
  <c r="E4901" i="7"/>
  <c r="E4900" i="7"/>
  <c r="E4899" i="7"/>
  <c r="E4898" i="7"/>
  <c r="E4897" i="7"/>
  <c r="E4896" i="7"/>
  <c r="E4895" i="7"/>
  <c r="E4894" i="7"/>
  <c r="E4893" i="7"/>
  <c r="E4892" i="7"/>
  <c r="E4891" i="7"/>
  <c r="E4890" i="7"/>
  <c r="E4889" i="7"/>
  <c r="E4888" i="7"/>
  <c r="E4887" i="7"/>
  <c r="E4886" i="7"/>
  <c r="E4885" i="7"/>
  <c r="E4884" i="7"/>
  <c r="E4883" i="7"/>
  <c r="E4882" i="7"/>
  <c r="E4881" i="7"/>
  <c r="E4880" i="7"/>
  <c r="E4879" i="7"/>
  <c r="E4878" i="7"/>
  <c r="E4877" i="7"/>
  <c r="E4876" i="7"/>
  <c r="E4875" i="7"/>
  <c r="E4874" i="7"/>
  <c r="E4873" i="7"/>
  <c r="E4872" i="7"/>
  <c r="E4871" i="7"/>
  <c r="E4870" i="7"/>
  <c r="E4869" i="7"/>
  <c r="E4868" i="7"/>
  <c r="E4867" i="7"/>
  <c r="E4866" i="7"/>
  <c r="E4865" i="7"/>
  <c r="E4864" i="7"/>
  <c r="E4863" i="7"/>
  <c r="E4862" i="7"/>
  <c r="E4861" i="7"/>
  <c r="E4860" i="7"/>
  <c r="E4859" i="7"/>
  <c r="E4858" i="7"/>
  <c r="E4857" i="7"/>
  <c r="E4856" i="7"/>
  <c r="E4855" i="7"/>
  <c r="E4854" i="7"/>
  <c r="E4853" i="7"/>
  <c r="E4852" i="7"/>
  <c r="E4851" i="7"/>
  <c r="E4850" i="7"/>
  <c r="E4849" i="7"/>
  <c r="E4848" i="7"/>
  <c r="E4847" i="7"/>
  <c r="E4846" i="7"/>
  <c r="E4845" i="7"/>
  <c r="E4844" i="7"/>
  <c r="E4843" i="7"/>
  <c r="E4842" i="7"/>
  <c r="E4841" i="7"/>
  <c r="E4840" i="7"/>
  <c r="E4839" i="7"/>
  <c r="E4838" i="7"/>
  <c r="E4837" i="7"/>
  <c r="E4836" i="7"/>
  <c r="E4835" i="7"/>
  <c r="E4834" i="7"/>
  <c r="E4833" i="7"/>
  <c r="E4832" i="7"/>
  <c r="E4831" i="7"/>
  <c r="E4830" i="7"/>
  <c r="E4829" i="7"/>
  <c r="E4828" i="7"/>
  <c r="E4827" i="7"/>
  <c r="E4826" i="7"/>
  <c r="E4825" i="7"/>
  <c r="E4824" i="7"/>
  <c r="E4823" i="7"/>
  <c r="E4822" i="7"/>
  <c r="E4821" i="7"/>
  <c r="E4820" i="7"/>
  <c r="E4819" i="7"/>
  <c r="E4818" i="7"/>
  <c r="E4817" i="7"/>
  <c r="E4816" i="7"/>
  <c r="E4815" i="7"/>
  <c r="E4814" i="7"/>
  <c r="E4813" i="7"/>
  <c r="E4812" i="7"/>
  <c r="E4811" i="7"/>
  <c r="E4809" i="7"/>
  <c r="E4808" i="7"/>
  <c r="E4807" i="7"/>
  <c r="E4806" i="7"/>
  <c r="E4805" i="7"/>
  <c r="E4804" i="7"/>
  <c r="E4803" i="7"/>
  <c r="E4802" i="7"/>
  <c r="E4801" i="7"/>
  <c r="E4800" i="7"/>
  <c r="E4799" i="7"/>
  <c r="E4798" i="7"/>
  <c r="E4797" i="7"/>
  <c r="E4796" i="7"/>
  <c r="E4795" i="7"/>
  <c r="E4794" i="7"/>
  <c r="E4793" i="7"/>
  <c r="E4792" i="7"/>
  <c r="E4791" i="7"/>
  <c r="E4790" i="7"/>
  <c r="E4789" i="7"/>
  <c r="E4788" i="7"/>
  <c r="E4787" i="7"/>
  <c r="E4786" i="7"/>
  <c r="E4785" i="7"/>
  <c r="E4784" i="7"/>
  <c r="E4783" i="7"/>
  <c r="E4782" i="7"/>
  <c r="E4781" i="7"/>
  <c r="E4780" i="7"/>
  <c r="E4779" i="7"/>
  <c r="E4778" i="7"/>
  <c r="E4777" i="7"/>
  <c r="E4776" i="7"/>
  <c r="E4775" i="7"/>
  <c r="E4774" i="7"/>
  <c r="E4773" i="7"/>
  <c r="E4772" i="7"/>
  <c r="E4771" i="7"/>
  <c r="E4770" i="7"/>
  <c r="E4769" i="7"/>
  <c r="E4768" i="7"/>
  <c r="E4767" i="7"/>
  <c r="E4766" i="7"/>
  <c r="E4765" i="7"/>
  <c r="E4764" i="7"/>
  <c r="E4763" i="7"/>
  <c r="E4762" i="7"/>
  <c r="E4761" i="7"/>
  <c r="E4760" i="7"/>
  <c r="E4759" i="7"/>
  <c r="E4758" i="7"/>
  <c r="E4757" i="7"/>
  <c r="E4756" i="7"/>
  <c r="E4755" i="7"/>
  <c r="E4754" i="7"/>
  <c r="E4753" i="7"/>
  <c r="E4752" i="7"/>
  <c r="E4751" i="7"/>
  <c r="E4750" i="7"/>
  <c r="E4749" i="7"/>
  <c r="E4748" i="7"/>
  <c r="E4747" i="7"/>
  <c r="E4745" i="7"/>
  <c r="E4744" i="7"/>
  <c r="E4743" i="7"/>
  <c r="E4742" i="7"/>
  <c r="E4741" i="7"/>
  <c r="E4740" i="7"/>
  <c r="E4739" i="7"/>
  <c r="E4738" i="7"/>
  <c r="E4737" i="7"/>
  <c r="E4736" i="7"/>
  <c r="E4735" i="7"/>
  <c r="E4734" i="7"/>
  <c r="E4733" i="7"/>
  <c r="E4732" i="7"/>
  <c r="E4731" i="7"/>
  <c r="E4730" i="7"/>
  <c r="E4729" i="7"/>
  <c r="E4728" i="7"/>
  <c r="E4726" i="7"/>
  <c r="E4725" i="7"/>
  <c r="E4724" i="7"/>
  <c r="E4723" i="7"/>
  <c r="E4722" i="7"/>
  <c r="E4721" i="7"/>
  <c r="E4720" i="7"/>
  <c r="E4719" i="7"/>
  <c r="E4718" i="7"/>
  <c r="E4717" i="7"/>
  <c r="E4716" i="7"/>
  <c r="E4715" i="7"/>
  <c r="E4714" i="7"/>
  <c r="E4713" i="7"/>
  <c r="E4712" i="7"/>
  <c r="E4711" i="7"/>
  <c r="E4710" i="7"/>
  <c r="E4709" i="7"/>
  <c r="E4708" i="7"/>
  <c r="E4707" i="7"/>
  <c r="E4706" i="7"/>
  <c r="E4705" i="7"/>
  <c r="E4704" i="7"/>
  <c r="E4703" i="7"/>
  <c r="E4702" i="7"/>
  <c r="E4701" i="7"/>
  <c r="E4700" i="7"/>
  <c r="E4699" i="7"/>
  <c r="E4698" i="7"/>
  <c r="E4697" i="7"/>
  <c r="E4696" i="7"/>
  <c r="E4695" i="7"/>
  <c r="E4694" i="7"/>
  <c r="E4693" i="7"/>
  <c r="E4692" i="7"/>
  <c r="E4691" i="7"/>
  <c r="E4690" i="7"/>
  <c r="E4689" i="7"/>
  <c r="E4688" i="7"/>
  <c r="E4687" i="7"/>
  <c r="E4686" i="7"/>
  <c r="E4685" i="7"/>
  <c r="E4684" i="7"/>
  <c r="E4683" i="7"/>
  <c r="E4682" i="7"/>
  <c r="E4681" i="7"/>
  <c r="E4680" i="7"/>
  <c r="E4679" i="7"/>
  <c r="E4678" i="7"/>
  <c r="E4677" i="7"/>
  <c r="E4676" i="7"/>
  <c r="E4675" i="7"/>
  <c r="E4674" i="7"/>
  <c r="E4673" i="7"/>
  <c r="E4672" i="7"/>
  <c r="E4671" i="7"/>
  <c r="E4670" i="7"/>
  <c r="E4669" i="7"/>
  <c r="E4668" i="7"/>
  <c r="E4667" i="7"/>
  <c r="E4666" i="7"/>
  <c r="E4665" i="7"/>
  <c r="E4664" i="7"/>
  <c r="E4663" i="7"/>
  <c r="E4662" i="7"/>
  <c r="E4661" i="7"/>
  <c r="E4660" i="7"/>
  <c r="E4659" i="7"/>
  <c r="E4658" i="7"/>
  <c r="E4657" i="7"/>
  <c r="E4656" i="7"/>
  <c r="E4655" i="7"/>
  <c r="E4654" i="7"/>
  <c r="E4653" i="7"/>
  <c r="E4652" i="7"/>
  <c r="E4651" i="7"/>
  <c r="E4650" i="7"/>
  <c r="E4649" i="7"/>
  <c r="E4648" i="7"/>
  <c r="E4647" i="7"/>
  <c r="E4646" i="7"/>
  <c r="E4644" i="7"/>
  <c r="E4643" i="7"/>
  <c r="E4641" i="7"/>
  <c r="E4640" i="7"/>
  <c r="E4639" i="7"/>
  <c r="E4638" i="7"/>
  <c r="E4637" i="7"/>
  <c r="E4636" i="7"/>
  <c r="E4635" i="7"/>
  <c r="E4634" i="7"/>
  <c r="E4633" i="7"/>
  <c r="E4632" i="7"/>
  <c r="E4631" i="7"/>
  <c r="E4630" i="7"/>
  <c r="E4629" i="7"/>
  <c r="E4628" i="7"/>
  <c r="E4627" i="7"/>
  <c r="E4626" i="7"/>
  <c r="E4625" i="7"/>
  <c r="E4624" i="7"/>
  <c r="E4623" i="7"/>
  <c r="E4622" i="7"/>
  <c r="E4621" i="7"/>
  <c r="E4620" i="7"/>
  <c r="E4619" i="7"/>
  <c r="E4618" i="7"/>
  <c r="E4617" i="7"/>
  <c r="E4616" i="7"/>
  <c r="E4615" i="7"/>
  <c r="E4614" i="7"/>
  <c r="E4613" i="7"/>
  <c r="E4612" i="7"/>
  <c r="E4611" i="7"/>
  <c r="E4610" i="7"/>
  <c r="E4609" i="7"/>
  <c r="E4608" i="7"/>
  <c r="E4607" i="7"/>
  <c r="E4606" i="7"/>
  <c r="E4605" i="7"/>
  <c r="E4604" i="7"/>
  <c r="E4603" i="7"/>
  <c r="E4602" i="7"/>
  <c r="E4601" i="7"/>
  <c r="E4600" i="7"/>
  <c r="E4599" i="7"/>
  <c r="E4598" i="7"/>
  <c r="E4597" i="7"/>
  <c r="E4596" i="7"/>
  <c r="E4595" i="7"/>
  <c r="E4594" i="7"/>
  <c r="E4593" i="7"/>
  <c r="E4592" i="7"/>
  <c r="E4591" i="7"/>
  <c r="E4590" i="7"/>
  <c r="E4589" i="7"/>
  <c r="E4588" i="7"/>
  <c r="E4587" i="7"/>
  <c r="E4586" i="7"/>
  <c r="E4585" i="7"/>
  <c r="E4584" i="7"/>
  <c r="E4583" i="7"/>
  <c r="E4582" i="7"/>
  <c r="E4581" i="7"/>
  <c r="E4580" i="7"/>
  <c r="E4579" i="7"/>
  <c r="E4578" i="7"/>
  <c r="E4577" i="7"/>
  <c r="E4576" i="7"/>
  <c r="E4575" i="7"/>
  <c r="E4574" i="7"/>
  <c r="E4573" i="7"/>
  <c r="E4572" i="7"/>
  <c r="E4571" i="7"/>
  <c r="E4570" i="7"/>
  <c r="E4569" i="7"/>
  <c r="E4568" i="7"/>
  <c r="E4567" i="7"/>
  <c r="E4566" i="7"/>
  <c r="E4565" i="7"/>
  <c r="E4564" i="7"/>
  <c r="E4563" i="7"/>
  <c r="E4562" i="7"/>
  <c r="E4561" i="7"/>
  <c r="E4560" i="7"/>
  <c r="E4559" i="7"/>
  <c r="E4557" i="7"/>
  <c r="E4556" i="7"/>
  <c r="E4555" i="7"/>
  <c r="E4554" i="7"/>
  <c r="E4553" i="7"/>
  <c r="E4552" i="7"/>
  <c r="E4551" i="7"/>
  <c r="E4550" i="7"/>
  <c r="E4549" i="7"/>
  <c r="E4548" i="7"/>
  <c r="E4547" i="7"/>
  <c r="E4546" i="7"/>
  <c r="E4545" i="7"/>
  <c r="E4544" i="7"/>
  <c r="E4543" i="7"/>
  <c r="E4542" i="7"/>
  <c r="E4541" i="7"/>
  <c r="E4540" i="7"/>
  <c r="E4539" i="7"/>
  <c r="E4538" i="7"/>
  <c r="E4537" i="7"/>
  <c r="E4536" i="7"/>
  <c r="E4535" i="7"/>
  <c r="E4534" i="7"/>
  <c r="E4533" i="7"/>
  <c r="E4532" i="7"/>
  <c r="E4531" i="7"/>
  <c r="E4530" i="7"/>
  <c r="E4529" i="7"/>
  <c r="E4528" i="7"/>
  <c r="E4527" i="7"/>
  <c r="E4526" i="7"/>
  <c r="E4525" i="7"/>
  <c r="E4524" i="7"/>
  <c r="E4523" i="7"/>
  <c r="E4522" i="7"/>
  <c r="E4521" i="7"/>
  <c r="E4520" i="7"/>
  <c r="E4519" i="7"/>
  <c r="E4518" i="7"/>
  <c r="E4517" i="7"/>
  <c r="E4516" i="7"/>
  <c r="E4515" i="7"/>
  <c r="E4514" i="7"/>
  <c r="E4513" i="7"/>
  <c r="E4512" i="7"/>
  <c r="E4511" i="7"/>
  <c r="E4510" i="7"/>
  <c r="E4509" i="7"/>
  <c r="E4508" i="7"/>
  <c r="E4507" i="7"/>
  <c r="E4506" i="7"/>
  <c r="E4505" i="7"/>
  <c r="E4504" i="7"/>
  <c r="E4503" i="7"/>
  <c r="E4502" i="7"/>
  <c r="E4501" i="7"/>
  <c r="E4500" i="7"/>
  <c r="E4499" i="7"/>
  <c r="E4498" i="7"/>
  <c r="E4497" i="7"/>
  <c r="E4496" i="7"/>
  <c r="E4495" i="7"/>
  <c r="E4493" i="7"/>
  <c r="E4492" i="7"/>
  <c r="E4491" i="7"/>
  <c r="E4490" i="7"/>
  <c r="E4489" i="7"/>
  <c r="E4488" i="7"/>
  <c r="E4487" i="7"/>
  <c r="E4486" i="7"/>
  <c r="E4485" i="7"/>
  <c r="E4484" i="7"/>
  <c r="E4483" i="7"/>
  <c r="E4482" i="7"/>
  <c r="E4481" i="7"/>
  <c r="E4480" i="7"/>
  <c r="E4479" i="7"/>
  <c r="E4478" i="7"/>
  <c r="E4477" i="7"/>
  <c r="E4476" i="7"/>
  <c r="E4474" i="7"/>
  <c r="E4473" i="7"/>
  <c r="E4472" i="7"/>
  <c r="E4471" i="7"/>
  <c r="E4470" i="7"/>
  <c r="E4469" i="7"/>
  <c r="E4468" i="7"/>
  <c r="E4467" i="7"/>
  <c r="E4466" i="7"/>
  <c r="E4465" i="7"/>
  <c r="E4464" i="7"/>
  <c r="E4463" i="7"/>
  <c r="E4462" i="7"/>
  <c r="E4461" i="7"/>
  <c r="E4460" i="7"/>
  <c r="E4459" i="7"/>
  <c r="E4458" i="7"/>
  <c r="E4457" i="7"/>
  <c r="E4456" i="7"/>
  <c r="E4455" i="7"/>
  <c r="E4454" i="7"/>
  <c r="E4453" i="7"/>
  <c r="E4452" i="7"/>
  <c r="E4451" i="7"/>
  <c r="E4450" i="7"/>
  <c r="E4449" i="7"/>
  <c r="E4448" i="7"/>
  <c r="E4447" i="7"/>
  <c r="E4446" i="7"/>
  <c r="E4445" i="7"/>
  <c r="E4444" i="7"/>
  <c r="E4443" i="7"/>
  <c r="E4442" i="7"/>
  <c r="E4441" i="7"/>
  <c r="E4440" i="7"/>
  <c r="E4439" i="7"/>
  <c r="E4438" i="7"/>
  <c r="E4437" i="7"/>
  <c r="E4436" i="7"/>
  <c r="E4435" i="7"/>
  <c r="E4434" i="7"/>
  <c r="E4433" i="7"/>
  <c r="E4432" i="7"/>
  <c r="E4431" i="7"/>
  <c r="E4430" i="7"/>
  <c r="E4429" i="7"/>
  <c r="E4428" i="7"/>
  <c r="E4427" i="7"/>
  <c r="E4426" i="7"/>
  <c r="E4425" i="7"/>
  <c r="E4424" i="7"/>
  <c r="E4423" i="7"/>
  <c r="E4422" i="7"/>
  <c r="E4421" i="7"/>
  <c r="E4420" i="7"/>
  <c r="E4419" i="7"/>
  <c r="E4418" i="7"/>
  <c r="E4417" i="7"/>
  <c r="E4416" i="7"/>
  <c r="E4415" i="7"/>
  <c r="E4414" i="7"/>
  <c r="E4413" i="7"/>
  <c r="E4412" i="7"/>
  <c r="E4411" i="7"/>
  <c r="E4410" i="7"/>
  <c r="E4409" i="7"/>
  <c r="E4408" i="7"/>
  <c r="E4407" i="7"/>
  <c r="E4406" i="7"/>
  <c r="E4405" i="7"/>
  <c r="E4404" i="7"/>
  <c r="E4403" i="7"/>
  <c r="E4402" i="7"/>
  <c r="E4401" i="7"/>
  <c r="E4400" i="7"/>
  <c r="E4399" i="7"/>
  <c r="E4398" i="7"/>
  <c r="E4397" i="7"/>
  <c r="E4396" i="7"/>
  <c r="E4395" i="7"/>
  <c r="E4394" i="7"/>
  <c r="E4393" i="7"/>
  <c r="E4392" i="7"/>
  <c r="E4391" i="7"/>
  <c r="E4390" i="7"/>
  <c r="E4389" i="7"/>
  <c r="E4388" i="7"/>
  <c r="E4387" i="7"/>
  <c r="E4386" i="7"/>
  <c r="E4385" i="7"/>
  <c r="E4384" i="7"/>
  <c r="E4383" i="7"/>
  <c r="E4382" i="7"/>
  <c r="E4381" i="7"/>
  <c r="E4380" i="7"/>
  <c r="E4379" i="7"/>
  <c r="E4378" i="7"/>
  <c r="E4377" i="7"/>
  <c r="E4376" i="7"/>
  <c r="E4375" i="7"/>
  <c r="E4374" i="7"/>
  <c r="E4373" i="7"/>
  <c r="E4372" i="7"/>
  <c r="E4371" i="7"/>
  <c r="E4370" i="7"/>
  <c r="E4369" i="7"/>
  <c r="E4368" i="7"/>
  <c r="E4367" i="7"/>
  <c r="E4366" i="7"/>
  <c r="E4365" i="7"/>
  <c r="E4364" i="7"/>
  <c r="E4363" i="7"/>
  <c r="E4362" i="7"/>
  <c r="E4361" i="7"/>
  <c r="E4360" i="7"/>
  <c r="E4359" i="7"/>
  <c r="E4358" i="7"/>
  <c r="E4357" i="7"/>
  <c r="E4356" i="7"/>
  <c r="E4355" i="7"/>
  <c r="E4354" i="7"/>
  <c r="E4353" i="7"/>
  <c r="E4352" i="7"/>
  <c r="E4351" i="7"/>
  <c r="E4350" i="7"/>
  <c r="E4349" i="7"/>
  <c r="E4348" i="7"/>
  <c r="E4347" i="7"/>
  <c r="E4346" i="7"/>
  <c r="E4345" i="7"/>
  <c r="E4344" i="7"/>
  <c r="E4343" i="7"/>
  <c r="E4342" i="7"/>
  <c r="E4341" i="7"/>
  <c r="E4340" i="7"/>
  <c r="E4339" i="7"/>
  <c r="E4338" i="7"/>
  <c r="E4337" i="7"/>
  <c r="E4336" i="7"/>
  <c r="E4335" i="7"/>
  <c r="E4334" i="7"/>
  <c r="E4333" i="7"/>
  <c r="E4332" i="7"/>
  <c r="E4331" i="7"/>
  <c r="E4330" i="7"/>
  <c r="E4329" i="7"/>
  <c r="E4328" i="7"/>
  <c r="E4327" i="7"/>
  <c r="E4326" i="7"/>
  <c r="E4325" i="7"/>
  <c r="E4324" i="7"/>
  <c r="E4323" i="7"/>
  <c r="E4322" i="7"/>
  <c r="E4321" i="7"/>
  <c r="E4320" i="7"/>
  <c r="E4319" i="7"/>
  <c r="E4318" i="7"/>
  <c r="E4317" i="7"/>
  <c r="E4316" i="7"/>
  <c r="E4315" i="7"/>
  <c r="E4314" i="7"/>
  <c r="E4313" i="7"/>
  <c r="E4312" i="7"/>
  <c r="E4311" i="7"/>
  <c r="E4310" i="7"/>
  <c r="E4309" i="7"/>
  <c r="E4308" i="7"/>
  <c r="E4307" i="7"/>
  <c r="E4305" i="7"/>
  <c r="E4304" i="7"/>
  <c r="E4303" i="7"/>
  <c r="E4302" i="7"/>
  <c r="E4301" i="7"/>
  <c r="E4300" i="7"/>
  <c r="E4299" i="7"/>
  <c r="E4298" i="7"/>
  <c r="E4297" i="7"/>
  <c r="E4296" i="7"/>
  <c r="E4295" i="7"/>
  <c r="E4294" i="7"/>
  <c r="E4293" i="7"/>
  <c r="E4292" i="7"/>
  <c r="E4291" i="7"/>
  <c r="E4290" i="7"/>
  <c r="E4289" i="7"/>
  <c r="E4288" i="7"/>
  <c r="E4287" i="7"/>
  <c r="E4286" i="7"/>
  <c r="E4285" i="7"/>
  <c r="E4284" i="7"/>
  <c r="E4283" i="7"/>
  <c r="E4282" i="7"/>
  <c r="E4281" i="7"/>
  <c r="E4280" i="7"/>
  <c r="E4279" i="7"/>
  <c r="E4278" i="7"/>
  <c r="E4277" i="7"/>
  <c r="E4276" i="7"/>
  <c r="E4275" i="7"/>
  <c r="E4274" i="7"/>
  <c r="E4273" i="7"/>
  <c r="E4272" i="7"/>
  <c r="E4271" i="7"/>
  <c r="E4270" i="7"/>
  <c r="E4269" i="7"/>
  <c r="E4268" i="7"/>
  <c r="E4267" i="7"/>
  <c r="E4266" i="7"/>
  <c r="E4265" i="7"/>
  <c r="E4264" i="7"/>
  <c r="E4263" i="7"/>
  <c r="E4262" i="7"/>
  <c r="E4261" i="7"/>
  <c r="E4260" i="7"/>
  <c r="E4259" i="7"/>
  <c r="E4258" i="7"/>
  <c r="E4257" i="7"/>
  <c r="E4256" i="7"/>
  <c r="E4255" i="7"/>
  <c r="E4254" i="7"/>
  <c r="E4253" i="7"/>
  <c r="E4252" i="7"/>
  <c r="E4251" i="7"/>
  <c r="E4250" i="7"/>
  <c r="E4249" i="7"/>
  <c r="E4248" i="7"/>
  <c r="E4247" i="7"/>
  <c r="E4246" i="7"/>
  <c r="E4245" i="7"/>
  <c r="E4244" i="7"/>
  <c r="E4243" i="7"/>
  <c r="E4242" i="7"/>
  <c r="E4241" i="7"/>
  <c r="E4240" i="7"/>
  <c r="E4239" i="7"/>
  <c r="E4238" i="7"/>
  <c r="E4236" i="7"/>
  <c r="E4235" i="7"/>
  <c r="E4234" i="7"/>
  <c r="E4233" i="7"/>
  <c r="E4232" i="7"/>
  <c r="E4231" i="7"/>
  <c r="E4230" i="7"/>
  <c r="E4229" i="7"/>
  <c r="E4228" i="7"/>
  <c r="E4227" i="7"/>
  <c r="E4226" i="7"/>
  <c r="E4225" i="7"/>
  <c r="E4224" i="7"/>
  <c r="E4222" i="7"/>
  <c r="E4221" i="7"/>
  <c r="E4220" i="7"/>
  <c r="E4219" i="7"/>
  <c r="E4218" i="7"/>
  <c r="E4217" i="7"/>
  <c r="E4216" i="7"/>
  <c r="E4215" i="7"/>
  <c r="E4214" i="7"/>
  <c r="E4213" i="7"/>
  <c r="E4212" i="7"/>
  <c r="E4211" i="7"/>
  <c r="E4210" i="7"/>
  <c r="E4209" i="7"/>
  <c r="E4208" i="7"/>
  <c r="E4207" i="7"/>
  <c r="E4206" i="7"/>
  <c r="E4205" i="7"/>
  <c r="E4204" i="7"/>
  <c r="E4203" i="7"/>
  <c r="E4202" i="7"/>
  <c r="E4201" i="7"/>
  <c r="E4200" i="7"/>
  <c r="E4199" i="7"/>
  <c r="E4198" i="7"/>
  <c r="E4197" i="7"/>
  <c r="E4196" i="7"/>
  <c r="E4195" i="7"/>
  <c r="E4194" i="7"/>
  <c r="E4193" i="7"/>
  <c r="E4192" i="7"/>
  <c r="E4191" i="7"/>
  <c r="E4190" i="7"/>
  <c r="E4189" i="7"/>
  <c r="E4188" i="7"/>
  <c r="E4187" i="7"/>
  <c r="E4186" i="7"/>
  <c r="E4185" i="7"/>
  <c r="E4184" i="7"/>
  <c r="E4183" i="7"/>
  <c r="E4182" i="7"/>
  <c r="E4181" i="7"/>
  <c r="E4180" i="7"/>
  <c r="E4179" i="7"/>
  <c r="E4178" i="7"/>
  <c r="E4177" i="7"/>
  <c r="E4176" i="7"/>
  <c r="E4175" i="7"/>
  <c r="E4174" i="7"/>
  <c r="E4173" i="7"/>
  <c r="E4172" i="7"/>
  <c r="E4171" i="7"/>
  <c r="E4170" i="7"/>
  <c r="E4169" i="7"/>
  <c r="E4168" i="7"/>
  <c r="E4167" i="7"/>
  <c r="E4166" i="7"/>
  <c r="E4165" i="7"/>
  <c r="E4164" i="7"/>
  <c r="E4163" i="7"/>
  <c r="E4162" i="7"/>
  <c r="E4161" i="7"/>
  <c r="E4160" i="7"/>
  <c r="E4159" i="7"/>
  <c r="E4158" i="7"/>
  <c r="E4157" i="7"/>
  <c r="E4156" i="7"/>
  <c r="E4155" i="7"/>
  <c r="E4154" i="7"/>
  <c r="E4153" i="7"/>
  <c r="E4152" i="7"/>
  <c r="E4151" i="7"/>
  <c r="E4150" i="7"/>
  <c r="E4149" i="7"/>
  <c r="E4148" i="7"/>
  <c r="E4147" i="7"/>
  <c r="E4146" i="7"/>
  <c r="E4145" i="7"/>
  <c r="E4144" i="7"/>
  <c r="E4143" i="7"/>
  <c r="E4142" i="7"/>
  <c r="E4141" i="7"/>
  <c r="E4140" i="7"/>
  <c r="E4139" i="7"/>
  <c r="E4138" i="7"/>
  <c r="E4137" i="7"/>
  <c r="E4136" i="7"/>
  <c r="E4135" i="7"/>
  <c r="E4134" i="7"/>
  <c r="E4133" i="7"/>
  <c r="E4132" i="7"/>
  <c r="E4131" i="7"/>
  <c r="E4130" i="7"/>
  <c r="E4129" i="7"/>
  <c r="E4128" i="7"/>
  <c r="E4127" i="7"/>
  <c r="E4126" i="7"/>
  <c r="E4125" i="7"/>
  <c r="E4124" i="7"/>
  <c r="E4123" i="7"/>
  <c r="E4122" i="7"/>
  <c r="E4121" i="7"/>
  <c r="E4120" i="7"/>
  <c r="E4119" i="7"/>
  <c r="E4118" i="7"/>
  <c r="E4117" i="7"/>
  <c r="E4116" i="7"/>
  <c r="E4115" i="7"/>
  <c r="E4114" i="7"/>
  <c r="E4113" i="7"/>
  <c r="E4112" i="7"/>
  <c r="E4111" i="7"/>
  <c r="E4110" i="7"/>
  <c r="E4109" i="7"/>
  <c r="E4108" i="7"/>
  <c r="E4107" i="7"/>
  <c r="E4106" i="7"/>
  <c r="E4105" i="7"/>
  <c r="E4104" i="7"/>
  <c r="E4103" i="7"/>
  <c r="E4102" i="7"/>
  <c r="E4101" i="7"/>
  <c r="E4100" i="7"/>
  <c r="E4099" i="7"/>
  <c r="E4098" i="7"/>
  <c r="E4097" i="7"/>
  <c r="E4096" i="7"/>
  <c r="E4095" i="7"/>
  <c r="E4094" i="7"/>
  <c r="E4093" i="7"/>
  <c r="E4092" i="7"/>
  <c r="E4091" i="7"/>
  <c r="E4090" i="7"/>
  <c r="E4089" i="7"/>
  <c r="E4088" i="7"/>
  <c r="E4087" i="7"/>
  <c r="E4086" i="7"/>
  <c r="E4085" i="7"/>
  <c r="E4084" i="7"/>
  <c r="E4083" i="7"/>
  <c r="E4082" i="7"/>
  <c r="E4081" i="7"/>
  <c r="E4080" i="7"/>
  <c r="E4079" i="7"/>
  <c r="E4078" i="7"/>
  <c r="E4077" i="7"/>
  <c r="E4076" i="7"/>
  <c r="E4075" i="7"/>
  <c r="E4074" i="7"/>
  <c r="E4073" i="7"/>
  <c r="E4072" i="7"/>
  <c r="E4071" i="7"/>
  <c r="E4070" i="7"/>
  <c r="E4069" i="7"/>
  <c r="E4068" i="7"/>
  <c r="E4067" i="7"/>
  <c r="E4066" i="7"/>
  <c r="E4065" i="7"/>
  <c r="E4064" i="7"/>
  <c r="E4063" i="7"/>
  <c r="E4062" i="7"/>
  <c r="E4061" i="7"/>
  <c r="E4060" i="7"/>
  <c r="E4059" i="7"/>
  <c r="E4058" i="7"/>
  <c r="E4057" i="7"/>
  <c r="E4056" i="7"/>
  <c r="E4055" i="7"/>
  <c r="E4054" i="7"/>
  <c r="E4053" i="7"/>
  <c r="E4052" i="7"/>
  <c r="E4051" i="7"/>
  <c r="E4050" i="7"/>
  <c r="E4048" i="7"/>
  <c r="E4047" i="7"/>
  <c r="E4046" i="7"/>
  <c r="E4045" i="7"/>
  <c r="E4044" i="7"/>
  <c r="E4043" i="7"/>
  <c r="E4042" i="7"/>
  <c r="E4041" i="7"/>
  <c r="E4040" i="7"/>
  <c r="E4039" i="7"/>
  <c r="E4038" i="7"/>
  <c r="E4037" i="7"/>
  <c r="E4036" i="7"/>
  <c r="E4035" i="7"/>
  <c r="E4034" i="7"/>
  <c r="E4033" i="7"/>
  <c r="E4032" i="7"/>
  <c r="E4031" i="7"/>
  <c r="E4030" i="7"/>
  <c r="E4029" i="7"/>
  <c r="E4028" i="7"/>
  <c r="E4027" i="7"/>
  <c r="E4026" i="7"/>
  <c r="E4025" i="7"/>
  <c r="E4024" i="7"/>
  <c r="E4023" i="7"/>
  <c r="E4022" i="7"/>
  <c r="E4021" i="7"/>
  <c r="E4020" i="7"/>
  <c r="E4019" i="7"/>
  <c r="E4018" i="7"/>
  <c r="E4017" i="7"/>
  <c r="E4016" i="7"/>
  <c r="E4015" i="7"/>
  <c r="E4014" i="7"/>
  <c r="E4013" i="7"/>
  <c r="E4012" i="7"/>
  <c r="E4011" i="7"/>
  <c r="E4010" i="7"/>
  <c r="E4009" i="7"/>
  <c r="E4008" i="7"/>
  <c r="E4007" i="7"/>
  <c r="E4006" i="7"/>
  <c r="E4005" i="7"/>
  <c r="E4004" i="7"/>
  <c r="E4003" i="7"/>
  <c r="E4002" i="7"/>
  <c r="E4001" i="7"/>
  <c r="E4000" i="7"/>
  <c r="E3999" i="7"/>
  <c r="E3998" i="7"/>
  <c r="E3997" i="7"/>
  <c r="E3996" i="7"/>
  <c r="E3995" i="7"/>
  <c r="E3994" i="7"/>
  <c r="E3993" i="7"/>
  <c r="E3992" i="7"/>
  <c r="E3991" i="7"/>
  <c r="E3990" i="7"/>
  <c r="E3989" i="7"/>
  <c r="E3988" i="7"/>
  <c r="E3987" i="7"/>
  <c r="E3986" i="7"/>
  <c r="E3984" i="7"/>
  <c r="E3983" i="7"/>
  <c r="E3982" i="7"/>
  <c r="E3981" i="7"/>
  <c r="E3980" i="7"/>
  <c r="E3979" i="7"/>
  <c r="E3978" i="7"/>
  <c r="E3977" i="7"/>
  <c r="E3976" i="7"/>
  <c r="E3975" i="7"/>
  <c r="E3974" i="7"/>
  <c r="E3973" i="7"/>
  <c r="E3972" i="7"/>
  <c r="E3970" i="7"/>
  <c r="E3969" i="7"/>
  <c r="E3968" i="7"/>
  <c r="E3967" i="7"/>
  <c r="E3966" i="7"/>
  <c r="E3965" i="7"/>
  <c r="E3964" i="7"/>
  <c r="E3963" i="7"/>
  <c r="E3962" i="7"/>
  <c r="E3961" i="7"/>
  <c r="E3960" i="7"/>
  <c r="E3959" i="7"/>
  <c r="E3958" i="7"/>
  <c r="E3957" i="7"/>
  <c r="E3956" i="7"/>
  <c r="E3955" i="7"/>
  <c r="E3954" i="7"/>
  <c r="E3953" i="7"/>
  <c r="E3952" i="7"/>
  <c r="E3951" i="7"/>
  <c r="E3950" i="7"/>
  <c r="E3949" i="7"/>
  <c r="E3948" i="7"/>
  <c r="E3947" i="7"/>
  <c r="E3946" i="7"/>
  <c r="E3945" i="7"/>
  <c r="E3944" i="7"/>
  <c r="E3943" i="7"/>
  <c r="E3942" i="7"/>
  <c r="E3941" i="7"/>
  <c r="E3940" i="7"/>
  <c r="E3939" i="7"/>
  <c r="E3938" i="7"/>
  <c r="E3937" i="7"/>
  <c r="E3936" i="7"/>
  <c r="E3935" i="7"/>
  <c r="E3934" i="7"/>
  <c r="E3933" i="7"/>
  <c r="E3932" i="7"/>
  <c r="E3931" i="7"/>
  <c r="E3930" i="7"/>
  <c r="E3929" i="7"/>
  <c r="E3928" i="7"/>
  <c r="E3927" i="7"/>
  <c r="E3926" i="7"/>
  <c r="E3925" i="7"/>
  <c r="E3924" i="7"/>
  <c r="E3923" i="7"/>
  <c r="E3922" i="7"/>
  <c r="E3921" i="7"/>
  <c r="E3920" i="7"/>
  <c r="E3919" i="7"/>
  <c r="E3918" i="7"/>
  <c r="E3917" i="7"/>
  <c r="E3916" i="7"/>
  <c r="E3915" i="7"/>
  <c r="E3914" i="7"/>
  <c r="E3913" i="7"/>
  <c r="E3912" i="7"/>
  <c r="E3911" i="7"/>
  <c r="E3910" i="7"/>
  <c r="E3909" i="7"/>
  <c r="E3908" i="7"/>
  <c r="E3907" i="7"/>
  <c r="E3906" i="7"/>
  <c r="E3905" i="7"/>
  <c r="E3904" i="7"/>
  <c r="E3903" i="7"/>
  <c r="E3902" i="7"/>
  <c r="E3901" i="7"/>
  <c r="E3900" i="7"/>
  <c r="E3899" i="7"/>
  <c r="E3898" i="7"/>
  <c r="E3897" i="7"/>
  <c r="E3896" i="7"/>
  <c r="E3895" i="7"/>
  <c r="E3894" i="7"/>
  <c r="E3893" i="7"/>
  <c r="E3892" i="7"/>
  <c r="E3891" i="7"/>
  <c r="E3890" i="7"/>
  <c r="E3889" i="7"/>
  <c r="E3888" i="7"/>
  <c r="E3887" i="7"/>
  <c r="E3886" i="7"/>
  <c r="E3885" i="7"/>
  <c r="E3884" i="7"/>
  <c r="E3883" i="7"/>
  <c r="E3882" i="7"/>
  <c r="E3881" i="7"/>
  <c r="E3880" i="7"/>
  <c r="E3879" i="7"/>
  <c r="E3878" i="7"/>
  <c r="E3877" i="7"/>
  <c r="E3876" i="7"/>
  <c r="E3875" i="7"/>
  <c r="E3874" i="7"/>
  <c r="E3873" i="7"/>
  <c r="E3872" i="7"/>
  <c r="E3871" i="7"/>
  <c r="E3870" i="7"/>
  <c r="E3869" i="7"/>
  <c r="E3868" i="7"/>
  <c r="E3867" i="7"/>
  <c r="E3866" i="7"/>
  <c r="E3865" i="7"/>
  <c r="E3864" i="7"/>
  <c r="E3863" i="7"/>
  <c r="E3862" i="7"/>
  <c r="E3861" i="7"/>
  <c r="E3860" i="7"/>
  <c r="E3859" i="7"/>
  <c r="E3858" i="7"/>
  <c r="E3857" i="7"/>
  <c r="E3856" i="7"/>
  <c r="E3855" i="7"/>
  <c r="E3854" i="7"/>
  <c r="E3853" i="7"/>
  <c r="E3852" i="7"/>
  <c r="E3851" i="7"/>
  <c r="E3850" i="7"/>
  <c r="E3849" i="7"/>
  <c r="E3848" i="7"/>
  <c r="E3847" i="7"/>
  <c r="E3846" i="7"/>
  <c r="E3845" i="7"/>
  <c r="E3844" i="7"/>
  <c r="E3843" i="7"/>
  <c r="E3842" i="7"/>
  <c r="E3841" i="7"/>
  <c r="E3840" i="7"/>
  <c r="E3839" i="7"/>
  <c r="E3838" i="7"/>
  <c r="E3837" i="7"/>
  <c r="E3836" i="7"/>
  <c r="E3835" i="7"/>
  <c r="E3834" i="7"/>
  <c r="E3833" i="7"/>
  <c r="E3832" i="7"/>
  <c r="E3831" i="7"/>
  <c r="E3830" i="7"/>
  <c r="E3829" i="7"/>
  <c r="E3828" i="7"/>
  <c r="E3827" i="7"/>
  <c r="E3826" i="7"/>
  <c r="E3825" i="7"/>
  <c r="E3824" i="7"/>
  <c r="E3823" i="7"/>
  <c r="E3822" i="7"/>
  <c r="E3821" i="7"/>
  <c r="E3820" i="7"/>
  <c r="E3819" i="7"/>
  <c r="E3818" i="7"/>
  <c r="E3817" i="7"/>
  <c r="E3816" i="7"/>
  <c r="E3815" i="7"/>
  <c r="E3814" i="7"/>
  <c r="E3813" i="7"/>
  <c r="E3812" i="7"/>
  <c r="E3811" i="7"/>
  <c r="E3810" i="7"/>
  <c r="E3809" i="7"/>
  <c r="E3808" i="7"/>
  <c r="E3807" i="7"/>
  <c r="E3806" i="7"/>
  <c r="E3805" i="7"/>
  <c r="E3804" i="7"/>
  <c r="E3803" i="7"/>
  <c r="E3802" i="7"/>
  <c r="E3801" i="7"/>
  <c r="E3800" i="7"/>
  <c r="E3799" i="7"/>
  <c r="E3798" i="7"/>
  <c r="E3796" i="7"/>
  <c r="E3795" i="7"/>
  <c r="E3794" i="7"/>
  <c r="E3793" i="7"/>
  <c r="E3792" i="7"/>
  <c r="E3791" i="7"/>
  <c r="E3790" i="7"/>
  <c r="E3789" i="7"/>
  <c r="E3788" i="7"/>
  <c r="E3787" i="7"/>
  <c r="E3786" i="7"/>
  <c r="E3785" i="7"/>
  <c r="E3784" i="7"/>
  <c r="E3783" i="7"/>
  <c r="E3782" i="7"/>
  <c r="E3781" i="7"/>
  <c r="E3780" i="7"/>
  <c r="E3779" i="7"/>
  <c r="E3778" i="7"/>
  <c r="E3777" i="7"/>
  <c r="E3776" i="7"/>
  <c r="E3775" i="7"/>
  <c r="E3774" i="7"/>
  <c r="E3773" i="7"/>
  <c r="E3772" i="7"/>
  <c r="E3771" i="7"/>
  <c r="E3770" i="7"/>
  <c r="E3769" i="7"/>
  <c r="E3768" i="7"/>
  <c r="E3767" i="7"/>
  <c r="E3766" i="7"/>
  <c r="E3765" i="7"/>
  <c r="E3764" i="7"/>
  <c r="E3763" i="7"/>
  <c r="E3762" i="7"/>
  <c r="E3761" i="7"/>
  <c r="E3760" i="7"/>
  <c r="E3759" i="7"/>
  <c r="E3758" i="7"/>
  <c r="E3757" i="7"/>
  <c r="E3756" i="7"/>
  <c r="E3755" i="7"/>
  <c r="E3754" i="7"/>
  <c r="E3753" i="7"/>
  <c r="E3752" i="7"/>
  <c r="E3751" i="7"/>
  <c r="E3750" i="7"/>
  <c r="E3749" i="7"/>
  <c r="E3748" i="7"/>
  <c r="E3747" i="7"/>
  <c r="E3746" i="7"/>
  <c r="E3745" i="7"/>
  <c r="E3744" i="7"/>
  <c r="E3743" i="7"/>
  <c r="E3742" i="7"/>
  <c r="E3741" i="7"/>
  <c r="E3740" i="7"/>
  <c r="E3739" i="7"/>
  <c r="E3738" i="7"/>
  <c r="E3737" i="7"/>
  <c r="E3736" i="7"/>
  <c r="E3735" i="7"/>
  <c r="E3734" i="7"/>
  <c r="E3732" i="7"/>
  <c r="E3731" i="7"/>
  <c r="E3730" i="7"/>
  <c r="E3729" i="7"/>
  <c r="E3728" i="7"/>
  <c r="E3727" i="7"/>
  <c r="E3726" i="7"/>
  <c r="E3725" i="7"/>
  <c r="E3724" i="7"/>
  <c r="E3723" i="7"/>
  <c r="E3722" i="7"/>
  <c r="E3721" i="7"/>
  <c r="E3720" i="7"/>
  <c r="E3718" i="7"/>
  <c r="E3717" i="7"/>
  <c r="E3716" i="7"/>
  <c r="E3715" i="7"/>
  <c r="E3714" i="7"/>
  <c r="E3713" i="7"/>
  <c r="E3712" i="7"/>
  <c r="E3711" i="7"/>
  <c r="E3710" i="7"/>
  <c r="E3709" i="7"/>
  <c r="E3708" i="7"/>
  <c r="E3707" i="7"/>
  <c r="E3706" i="7"/>
  <c r="E3705" i="7"/>
  <c r="E3704" i="7"/>
  <c r="E3703" i="7"/>
  <c r="E3702" i="7"/>
  <c r="E3701" i="7"/>
  <c r="E3700" i="7"/>
  <c r="E3699" i="7"/>
  <c r="E3698" i="7"/>
  <c r="E3697" i="7"/>
  <c r="E3696" i="7"/>
  <c r="E3695" i="7"/>
  <c r="E3694" i="7"/>
  <c r="E3693" i="7"/>
  <c r="E3692" i="7"/>
  <c r="E3691" i="7"/>
  <c r="E3690" i="7"/>
  <c r="E3689" i="7"/>
  <c r="E3688" i="7"/>
  <c r="E3687" i="7"/>
  <c r="E3686" i="7"/>
  <c r="E3685" i="7"/>
  <c r="E3684" i="7"/>
  <c r="E3683" i="7"/>
  <c r="E3682" i="7"/>
  <c r="E3681" i="7"/>
  <c r="E3680" i="7"/>
  <c r="E3679" i="7"/>
  <c r="E3678" i="7"/>
  <c r="E3677" i="7"/>
  <c r="E3676" i="7"/>
  <c r="E3675" i="7"/>
  <c r="E3674" i="7"/>
  <c r="E3673" i="7"/>
  <c r="E3672" i="7"/>
  <c r="E3671" i="7"/>
  <c r="E3670" i="7"/>
  <c r="E3669" i="7"/>
  <c r="E3668" i="7"/>
  <c r="E3667" i="7"/>
  <c r="E3666" i="7"/>
  <c r="E3665" i="7"/>
  <c r="E3664" i="7"/>
  <c r="E3663" i="7"/>
  <c r="E3662" i="7"/>
  <c r="E3661" i="7"/>
  <c r="E3660" i="7"/>
  <c r="E3659" i="7"/>
  <c r="E3658" i="7"/>
  <c r="E3657" i="7"/>
  <c r="E3656" i="7"/>
  <c r="E3655" i="7"/>
  <c r="E3654" i="7"/>
  <c r="E3653" i="7"/>
  <c r="E3652" i="7"/>
  <c r="E3651" i="7"/>
  <c r="E3650" i="7"/>
  <c r="E3649" i="7"/>
  <c r="E3648" i="7"/>
  <c r="E3647" i="7"/>
  <c r="E3646" i="7"/>
  <c r="E3645" i="7"/>
  <c r="E3644" i="7"/>
  <c r="E3643" i="7"/>
  <c r="E3642" i="7"/>
  <c r="E3641" i="7"/>
  <c r="E3640" i="7"/>
  <c r="E3639" i="7"/>
  <c r="E3638" i="7"/>
  <c r="E3637" i="7"/>
  <c r="E3636" i="7"/>
  <c r="E3635" i="7"/>
  <c r="E3634" i="7"/>
  <c r="E3633" i="7"/>
  <c r="E3632" i="7"/>
  <c r="E3631" i="7"/>
  <c r="E3630" i="7"/>
  <c r="E3629" i="7"/>
  <c r="E3628" i="7"/>
  <c r="E3627" i="7"/>
  <c r="E3626" i="7"/>
  <c r="E3625" i="7"/>
  <c r="E3624" i="7"/>
  <c r="E3623" i="7"/>
  <c r="E3622" i="7"/>
  <c r="E3621" i="7"/>
  <c r="E3620" i="7"/>
  <c r="E3619" i="7"/>
  <c r="E3618" i="7"/>
  <c r="E3617" i="7"/>
  <c r="E3616" i="7"/>
  <c r="E3615" i="7"/>
  <c r="E3614" i="7"/>
  <c r="E3613" i="7"/>
  <c r="E3612" i="7"/>
  <c r="E3611" i="7"/>
  <c r="E3610" i="7"/>
  <c r="E3609" i="7"/>
  <c r="E3608" i="7"/>
  <c r="E3607" i="7"/>
  <c r="E3606" i="7"/>
  <c r="E3605" i="7"/>
  <c r="E3604" i="7"/>
  <c r="E3603" i="7"/>
  <c r="E3602" i="7"/>
  <c r="E3601" i="7"/>
  <c r="E3600" i="7"/>
  <c r="E3599" i="7"/>
  <c r="E3598" i="7"/>
  <c r="E3597" i="7"/>
  <c r="E3596" i="7"/>
  <c r="E3595" i="7"/>
  <c r="E3594" i="7"/>
  <c r="E3593" i="7"/>
  <c r="E3592" i="7"/>
  <c r="E3591" i="7"/>
  <c r="E3590" i="7"/>
  <c r="E3589" i="7"/>
  <c r="E3588" i="7"/>
  <c r="E3587" i="7"/>
  <c r="E3586" i="7"/>
  <c r="E3585" i="7"/>
  <c r="E3584" i="7"/>
  <c r="E3583" i="7"/>
  <c r="E3582" i="7"/>
  <c r="E3581" i="7"/>
  <c r="E3580" i="7"/>
  <c r="E3579" i="7"/>
  <c r="E3578" i="7"/>
  <c r="E3577" i="7"/>
  <c r="E3576" i="7"/>
  <c r="E3575" i="7"/>
  <c r="E3574" i="7"/>
  <c r="E3573" i="7"/>
  <c r="E3572" i="7"/>
  <c r="E3571" i="7"/>
  <c r="E3570" i="7"/>
  <c r="E3569" i="7"/>
  <c r="E3568" i="7"/>
  <c r="E3567" i="7"/>
  <c r="E3566" i="7"/>
  <c r="E3565" i="7"/>
  <c r="E3564" i="7"/>
  <c r="E3563" i="7"/>
  <c r="E3562" i="7"/>
  <c r="E3561" i="7"/>
  <c r="E3560" i="7"/>
  <c r="E3559" i="7"/>
  <c r="E3558" i="7"/>
  <c r="E3557" i="7"/>
  <c r="E3556" i="7"/>
  <c r="E3555" i="7"/>
  <c r="E3554" i="7"/>
  <c r="E3553" i="7"/>
  <c r="E3552" i="7"/>
  <c r="E3551" i="7"/>
  <c r="E3550" i="7"/>
  <c r="E3549" i="7"/>
  <c r="E3548" i="7"/>
  <c r="E3547" i="7"/>
  <c r="E3546" i="7"/>
  <c r="E3544" i="7"/>
  <c r="E3543" i="7"/>
  <c r="E3542" i="7"/>
  <c r="E3541" i="7"/>
  <c r="E3540" i="7"/>
  <c r="E3539" i="7"/>
  <c r="E3538" i="7"/>
  <c r="E3537" i="7"/>
  <c r="E3536" i="7"/>
  <c r="E3535" i="7"/>
  <c r="E3534" i="7"/>
  <c r="E3533" i="7"/>
  <c r="E3532" i="7"/>
  <c r="E3531" i="7"/>
  <c r="E3530" i="7"/>
  <c r="E3529" i="7"/>
  <c r="E3528" i="7"/>
  <c r="E3527" i="7"/>
  <c r="E3526" i="7"/>
  <c r="E3525" i="7"/>
  <c r="E3524" i="7"/>
  <c r="E3523" i="7"/>
  <c r="E3522" i="7"/>
  <c r="E3521" i="7"/>
  <c r="E3520" i="7"/>
  <c r="E3519" i="7"/>
  <c r="E3518" i="7"/>
  <c r="E3517" i="7"/>
  <c r="E3516" i="7"/>
  <c r="E3515" i="7"/>
  <c r="E3514" i="7"/>
  <c r="E3513" i="7"/>
  <c r="E3512" i="7"/>
  <c r="E3511" i="7"/>
  <c r="E3510" i="7"/>
  <c r="E3509" i="7"/>
  <c r="E3508" i="7"/>
  <c r="E3507" i="7"/>
  <c r="E3506" i="7"/>
  <c r="E3505" i="7"/>
  <c r="E3504" i="7"/>
  <c r="E3503" i="7"/>
  <c r="E3502" i="7"/>
  <c r="E3501" i="7"/>
  <c r="E3500" i="7"/>
  <c r="E3499" i="7"/>
  <c r="E3498" i="7"/>
  <c r="E3497" i="7"/>
  <c r="E3496" i="7"/>
  <c r="E3495" i="7"/>
  <c r="E3494" i="7"/>
  <c r="E3493" i="7"/>
  <c r="E3492" i="7"/>
  <c r="E3491" i="7"/>
  <c r="E3490" i="7"/>
  <c r="E3489" i="7"/>
  <c r="E3488" i="7"/>
  <c r="E3486" i="7"/>
  <c r="E3485" i="7"/>
  <c r="E3484" i="7"/>
  <c r="E3483" i="7"/>
  <c r="E3482" i="7"/>
  <c r="E3481" i="7"/>
  <c r="E3480" i="7"/>
  <c r="E3479" i="7"/>
  <c r="E3478" i="7"/>
  <c r="E3477" i="7"/>
  <c r="E3476" i="7"/>
  <c r="E3475" i="7"/>
  <c r="E3474" i="7"/>
  <c r="E3473" i="7"/>
  <c r="E3472" i="7"/>
  <c r="E3471" i="7"/>
  <c r="E3470" i="7"/>
  <c r="E3469" i="7"/>
  <c r="E3467" i="7"/>
  <c r="E3466" i="7"/>
  <c r="E3465" i="7"/>
  <c r="E3464" i="7"/>
  <c r="E3463" i="7"/>
  <c r="E3462" i="7"/>
  <c r="E3461" i="7"/>
  <c r="E3460" i="7"/>
  <c r="E3459" i="7"/>
  <c r="E3458" i="7"/>
  <c r="E3457" i="7"/>
  <c r="E3456" i="7"/>
  <c r="E3455" i="7"/>
  <c r="E3454" i="7"/>
  <c r="E3453" i="7"/>
  <c r="E3452" i="7"/>
  <c r="E3451" i="7"/>
  <c r="E3450" i="7"/>
  <c r="E3449" i="7"/>
  <c r="E3448" i="7"/>
  <c r="E3447" i="7"/>
  <c r="E3446" i="7"/>
  <c r="E3445" i="7"/>
  <c r="E3444" i="7"/>
  <c r="E3443" i="7"/>
  <c r="E3442" i="7"/>
  <c r="E3441" i="7"/>
  <c r="E3440" i="7"/>
  <c r="E3439" i="7"/>
  <c r="E3438" i="7"/>
  <c r="E3437" i="7"/>
  <c r="E3436" i="7"/>
  <c r="E3435" i="7"/>
  <c r="E3434" i="7"/>
  <c r="E3433" i="7"/>
  <c r="E3432" i="7"/>
  <c r="E3431" i="7"/>
  <c r="E3430" i="7"/>
  <c r="E3429" i="7"/>
  <c r="E3428" i="7"/>
  <c r="E3427" i="7"/>
  <c r="E3426" i="7"/>
  <c r="E3425" i="7"/>
  <c r="E3424" i="7"/>
  <c r="E3423" i="7"/>
  <c r="E3422" i="7"/>
  <c r="E3421" i="7"/>
  <c r="E3420" i="7"/>
  <c r="E3419" i="7"/>
  <c r="E3418" i="7"/>
  <c r="E3417" i="7"/>
  <c r="E3416" i="7"/>
  <c r="E3415" i="7"/>
  <c r="E3414" i="7"/>
  <c r="E3413" i="7"/>
  <c r="E3412" i="7"/>
  <c r="E3411" i="7"/>
  <c r="E3410" i="7"/>
  <c r="E3409" i="7"/>
  <c r="E3408" i="7"/>
  <c r="E3407" i="7"/>
  <c r="E3406" i="7"/>
  <c r="E3405" i="7"/>
  <c r="E3404" i="7"/>
  <c r="E3403" i="7"/>
  <c r="E3402" i="7"/>
  <c r="E3401" i="7"/>
  <c r="E3400" i="7"/>
  <c r="E3399" i="7"/>
  <c r="E3398" i="7"/>
  <c r="E3397" i="7"/>
  <c r="E3396" i="7"/>
  <c r="E3395" i="7"/>
  <c r="E3394" i="7"/>
  <c r="E3393" i="7"/>
  <c r="E3392" i="7"/>
  <c r="E3391" i="7"/>
  <c r="E3390" i="7"/>
  <c r="E3389" i="7"/>
  <c r="E3388" i="7"/>
  <c r="E3387" i="7"/>
  <c r="E3386" i="7"/>
  <c r="E3385" i="7"/>
  <c r="E3384" i="7"/>
  <c r="E3383" i="7"/>
  <c r="E3382" i="7"/>
  <c r="E3380" i="7"/>
  <c r="E3379" i="7"/>
  <c r="E3377" i="7"/>
  <c r="E3376" i="7"/>
  <c r="E3375" i="7"/>
  <c r="E3374" i="7"/>
  <c r="E3373" i="7"/>
  <c r="E3372" i="7"/>
  <c r="E3371" i="7"/>
  <c r="E3370" i="7"/>
  <c r="E3369" i="7"/>
  <c r="E3368" i="7"/>
  <c r="E3367" i="7"/>
  <c r="E3366" i="7"/>
  <c r="E3365" i="7"/>
  <c r="E3364" i="7"/>
  <c r="E3363" i="7"/>
  <c r="E3362" i="7"/>
  <c r="E3361" i="7"/>
  <c r="E3360" i="7"/>
  <c r="E3359" i="7"/>
  <c r="E3358" i="7"/>
  <c r="E3357" i="7"/>
  <c r="E3356" i="7"/>
  <c r="E3355" i="7"/>
  <c r="E3354" i="7"/>
  <c r="E3353" i="7"/>
  <c r="E3352" i="7"/>
  <c r="E3351" i="7"/>
  <c r="E3350" i="7"/>
  <c r="E3349" i="7"/>
  <c r="E3348" i="7"/>
  <c r="E3347" i="7"/>
  <c r="E3346" i="7"/>
  <c r="E3345" i="7"/>
  <c r="E3344" i="7"/>
  <c r="E3343" i="7"/>
  <c r="E3342" i="7"/>
  <c r="E3341" i="7"/>
  <c r="E3340" i="7"/>
  <c r="E3339" i="7"/>
  <c r="E3338" i="7"/>
  <c r="E3337" i="7"/>
  <c r="E3336" i="7"/>
  <c r="E3335" i="7"/>
  <c r="E3334" i="7"/>
  <c r="E3333" i="7"/>
  <c r="E3332" i="7"/>
  <c r="E3331" i="7"/>
  <c r="E3330" i="7"/>
  <c r="E3329" i="7"/>
  <c r="E3328" i="7"/>
  <c r="E3327" i="7"/>
  <c r="E3326" i="7"/>
  <c r="E3325" i="7"/>
  <c r="E3324" i="7"/>
  <c r="E3323" i="7"/>
  <c r="E3322" i="7"/>
  <c r="E3321" i="7"/>
  <c r="E3320" i="7"/>
  <c r="E3319" i="7"/>
  <c r="E3318" i="7"/>
  <c r="E3317" i="7"/>
  <c r="E3316" i="7"/>
  <c r="E3315" i="7"/>
  <c r="E3314" i="7"/>
  <c r="E3313" i="7"/>
  <c r="E3312" i="7"/>
  <c r="E3311" i="7"/>
  <c r="E3310" i="7"/>
  <c r="E3309" i="7"/>
  <c r="E3308" i="7"/>
  <c r="E3307" i="7"/>
  <c r="E3306" i="7"/>
  <c r="E3305" i="7"/>
  <c r="E3304" i="7"/>
  <c r="E3303" i="7"/>
  <c r="E3302" i="7"/>
  <c r="E3301" i="7"/>
  <c r="E3300" i="7"/>
  <c r="E3299" i="7"/>
  <c r="E3298" i="7"/>
  <c r="E3297" i="7"/>
  <c r="E3296" i="7"/>
  <c r="E3295" i="7"/>
  <c r="E3293" i="7"/>
  <c r="E3292" i="7"/>
  <c r="E3291" i="7"/>
  <c r="E3290" i="7"/>
  <c r="E3289" i="7"/>
  <c r="E3288" i="7"/>
  <c r="E3287" i="7"/>
  <c r="E3286" i="7"/>
  <c r="E3285" i="7"/>
  <c r="E3284" i="7"/>
  <c r="E3283" i="7"/>
  <c r="E3282" i="7"/>
  <c r="E3281" i="7"/>
  <c r="E3280" i="7"/>
  <c r="E3279" i="7"/>
  <c r="E3278" i="7"/>
  <c r="E3277" i="7"/>
  <c r="E3276" i="7"/>
  <c r="E3275" i="7"/>
  <c r="E3274" i="7"/>
  <c r="E3273" i="7"/>
  <c r="E3272" i="7"/>
  <c r="E3271" i="7"/>
  <c r="E3270" i="7"/>
  <c r="E3269" i="7"/>
  <c r="E3268" i="7"/>
  <c r="E3267" i="7"/>
  <c r="E3266" i="7"/>
  <c r="E3265" i="7"/>
  <c r="E3264" i="7"/>
  <c r="E3263" i="7"/>
  <c r="E3262" i="7"/>
  <c r="E3261" i="7"/>
  <c r="E3260" i="7"/>
  <c r="E3259" i="7"/>
  <c r="E3258" i="7"/>
  <c r="E3257" i="7"/>
  <c r="E3256" i="7"/>
  <c r="E3255" i="7"/>
  <c r="E3254" i="7"/>
  <c r="E3253" i="7"/>
  <c r="E3252" i="7"/>
  <c r="E3251" i="7"/>
  <c r="E3250" i="7"/>
  <c r="E3249" i="7"/>
  <c r="E3248" i="7"/>
  <c r="E3247" i="7"/>
  <c r="E3246" i="7"/>
  <c r="E3245" i="7"/>
  <c r="E3244" i="7"/>
  <c r="E3243" i="7"/>
  <c r="E3242" i="7"/>
  <c r="E3241" i="7"/>
  <c r="E3240" i="7"/>
  <c r="E3239" i="7"/>
  <c r="E3238" i="7"/>
  <c r="E3237" i="7"/>
  <c r="E3236" i="7"/>
  <c r="E3235" i="7"/>
  <c r="E3234" i="7"/>
  <c r="E3233" i="7"/>
  <c r="E3232" i="7"/>
  <c r="E3230" i="7"/>
  <c r="E3229" i="7"/>
  <c r="E3228" i="7"/>
  <c r="E3227" i="7"/>
  <c r="E3226" i="7"/>
  <c r="E3225" i="7"/>
  <c r="E3224" i="7"/>
  <c r="E3223" i="7"/>
  <c r="E3222" i="7"/>
  <c r="E3221" i="7"/>
  <c r="E3220" i="7"/>
  <c r="E3219" i="7"/>
  <c r="E3218" i="7"/>
  <c r="E3217" i="7"/>
  <c r="E3216" i="7"/>
  <c r="E3215" i="7"/>
  <c r="E3214" i="7"/>
  <c r="E3213" i="7"/>
  <c r="E3211" i="7"/>
  <c r="E3210" i="7"/>
  <c r="E3209" i="7"/>
  <c r="E3208" i="7"/>
  <c r="E3207" i="7"/>
  <c r="E3206" i="7"/>
  <c r="E3205" i="7"/>
  <c r="E3204" i="7"/>
  <c r="E3203" i="7"/>
  <c r="E3202" i="7"/>
  <c r="E3201" i="7"/>
  <c r="E3200" i="7"/>
  <c r="E3199" i="7"/>
  <c r="E3198" i="7"/>
  <c r="E3197" i="7"/>
  <c r="E3196" i="7"/>
  <c r="E3195" i="7"/>
  <c r="E3194" i="7"/>
  <c r="E3193" i="7"/>
  <c r="E3192" i="7"/>
  <c r="E3191" i="7"/>
  <c r="E3190" i="7"/>
  <c r="E3189" i="7"/>
  <c r="E3188" i="7"/>
  <c r="E3187" i="7"/>
  <c r="E3186" i="7"/>
  <c r="E3185" i="7"/>
  <c r="E3184" i="7"/>
  <c r="E3183" i="7"/>
  <c r="E3182" i="7"/>
  <c r="E3181" i="7"/>
  <c r="E3180" i="7"/>
  <c r="E3179" i="7"/>
  <c r="E3178" i="7"/>
  <c r="E3177" i="7"/>
  <c r="E3176" i="7"/>
  <c r="E3175" i="7"/>
  <c r="E3174" i="7"/>
  <c r="E3173" i="7"/>
  <c r="E3172" i="7"/>
  <c r="E3171" i="7"/>
  <c r="E3170" i="7"/>
  <c r="E3169" i="7"/>
  <c r="E3168" i="7"/>
  <c r="E3167" i="7"/>
  <c r="E3166" i="7"/>
  <c r="E3165" i="7"/>
  <c r="E3164" i="7"/>
  <c r="E3163" i="7"/>
  <c r="E3162" i="7"/>
  <c r="E3161" i="7"/>
  <c r="E3160" i="7"/>
  <c r="E3159" i="7"/>
  <c r="E3158" i="7"/>
  <c r="E3157" i="7"/>
  <c r="E3156" i="7"/>
  <c r="E3155" i="7"/>
  <c r="E3154" i="7"/>
  <c r="E3153" i="7"/>
  <c r="E3152" i="7"/>
  <c r="E3151" i="7"/>
  <c r="E3150" i="7"/>
  <c r="E3149" i="7"/>
  <c r="E3148" i="7"/>
  <c r="E3147" i="7"/>
  <c r="E3146" i="7"/>
  <c r="E3145" i="7"/>
  <c r="E3144" i="7"/>
  <c r="E3143" i="7"/>
  <c r="E3142" i="7"/>
  <c r="E3141" i="7"/>
  <c r="E3140" i="7"/>
  <c r="E3139" i="7"/>
  <c r="E3138" i="7"/>
  <c r="E3137" i="7"/>
  <c r="E3136" i="7"/>
  <c r="E3135" i="7"/>
  <c r="E3134" i="7"/>
  <c r="E3133" i="7"/>
  <c r="E3132" i="7"/>
  <c r="E3130" i="7"/>
  <c r="E3129" i="7"/>
  <c r="E3127" i="7"/>
  <c r="E3126" i="7"/>
  <c r="E3125" i="7"/>
  <c r="E3124" i="7"/>
  <c r="E3123" i="7"/>
  <c r="E3122" i="7"/>
  <c r="E3121" i="7"/>
  <c r="E3120" i="7"/>
  <c r="E3119" i="7"/>
  <c r="E3118" i="7"/>
  <c r="E3117" i="7"/>
  <c r="E3116" i="7"/>
  <c r="E3115" i="7"/>
  <c r="E3114" i="7"/>
  <c r="E3113" i="7"/>
  <c r="E3112" i="7"/>
  <c r="E3111" i="7"/>
  <c r="E3110" i="7"/>
  <c r="E3109" i="7"/>
  <c r="E3108" i="7"/>
  <c r="E3107" i="7"/>
  <c r="E3106" i="7"/>
  <c r="E3105" i="7"/>
  <c r="E3104" i="7"/>
  <c r="E3103" i="7"/>
  <c r="E3102" i="7"/>
  <c r="E3101" i="7"/>
  <c r="E3100" i="7"/>
  <c r="E3099" i="7"/>
  <c r="E3098" i="7"/>
  <c r="E3097" i="7"/>
  <c r="E3096" i="7"/>
  <c r="E3095" i="7"/>
  <c r="E3094" i="7"/>
  <c r="E3093" i="7"/>
  <c r="E3092" i="7"/>
  <c r="E3091" i="7"/>
  <c r="E3090" i="7"/>
  <c r="E3089" i="7"/>
  <c r="E3088" i="7"/>
  <c r="E3087" i="7"/>
  <c r="E3086" i="7"/>
  <c r="E3085" i="7"/>
  <c r="E3084" i="7"/>
  <c r="E3083" i="7"/>
  <c r="E3082" i="7"/>
  <c r="E3081" i="7"/>
  <c r="E3080" i="7"/>
  <c r="E3079" i="7"/>
  <c r="E3078" i="7"/>
  <c r="E3077" i="7"/>
  <c r="E3076" i="7"/>
  <c r="E3075" i="7"/>
  <c r="E3074" i="7"/>
  <c r="E3073" i="7"/>
  <c r="E3072" i="7"/>
  <c r="E3071" i="7"/>
  <c r="E3070" i="7"/>
  <c r="E3069" i="7"/>
  <c r="E3068" i="7"/>
  <c r="E3067" i="7"/>
  <c r="E3066" i="7"/>
  <c r="E3065" i="7"/>
  <c r="E3064" i="7"/>
  <c r="E3063" i="7"/>
  <c r="E3062" i="7"/>
  <c r="E3061" i="7"/>
  <c r="E3060" i="7"/>
  <c r="E3059" i="7"/>
  <c r="E3058" i="7"/>
  <c r="E3057" i="7"/>
  <c r="E3056" i="7"/>
  <c r="E3055" i="7"/>
  <c r="E3054" i="7"/>
  <c r="E3053" i="7"/>
  <c r="E3052" i="7"/>
  <c r="E3051" i="7"/>
  <c r="E3050" i="7"/>
  <c r="E3049" i="7"/>
  <c r="E3048" i="7"/>
  <c r="E3047" i="7"/>
  <c r="E3046" i="7"/>
  <c r="E3045" i="7"/>
  <c r="E3043" i="7"/>
  <c r="E3042" i="7"/>
  <c r="E3041" i="7"/>
  <c r="E3040" i="7"/>
  <c r="E3039" i="7"/>
  <c r="E3038" i="7"/>
  <c r="E3037" i="7"/>
  <c r="E3036" i="7"/>
  <c r="E3035" i="7"/>
  <c r="E3034" i="7"/>
  <c r="E3033" i="7"/>
  <c r="E3032" i="7"/>
  <c r="E3031" i="7"/>
  <c r="E3030" i="7"/>
  <c r="E3029" i="7"/>
  <c r="E3028" i="7"/>
  <c r="E3027" i="7"/>
  <c r="E3026" i="7"/>
  <c r="E3025" i="7"/>
  <c r="E3024" i="7"/>
  <c r="E3023" i="7"/>
  <c r="E3022" i="7"/>
  <c r="E3021" i="7"/>
  <c r="E3020" i="7"/>
  <c r="E3019" i="7"/>
  <c r="E3018" i="7"/>
  <c r="E3017" i="7"/>
  <c r="E3016" i="7"/>
  <c r="E3015" i="7"/>
  <c r="E3014" i="7"/>
  <c r="E3013" i="7"/>
  <c r="E3012" i="7"/>
  <c r="E3011" i="7"/>
  <c r="E3010" i="7"/>
  <c r="E3009" i="7"/>
  <c r="E3008" i="7"/>
  <c r="E3007" i="7"/>
  <c r="E3006" i="7"/>
  <c r="E3005" i="7"/>
  <c r="E3004" i="7"/>
  <c r="E3003" i="7"/>
  <c r="E3002" i="7"/>
  <c r="E3001" i="7"/>
  <c r="E3000" i="7"/>
  <c r="E2999" i="7"/>
  <c r="E2998" i="7"/>
  <c r="E2997" i="7"/>
  <c r="E2996" i="7"/>
  <c r="E2995" i="7"/>
  <c r="E2994" i="7"/>
  <c r="E2993" i="7"/>
  <c r="E2992" i="7"/>
  <c r="E2991" i="7"/>
  <c r="E2990" i="7"/>
  <c r="E2989" i="7"/>
  <c r="E2988" i="7"/>
  <c r="E2987" i="7"/>
  <c r="E2986" i="7"/>
  <c r="E2985" i="7"/>
  <c r="E2984" i="7"/>
  <c r="E2983" i="7"/>
  <c r="E2981" i="7"/>
  <c r="E2980" i="7"/>
  <c r="E2979" i="7"/>
  <c r="E2978" i="7"/>
  <c r="E2977" i="7"/>
  <c r="E2976" i="7"/>
  <c r="E2975" i="7"/>
  <c r="E2974" i="7"/>
  <c r="E2973" i="7"/>
  <c r="E2972" i="7"/>
  <c r="E2971" i="7"/>
  <c r="E2970" i="7"/>
  <c r="E2969" i="7"/>
  <c r="E2968" i="7"/>
  <c r="E2967" i="7"/>
  <c r="E2966" i="7"/>
  <c r="E2965" i="7"/>
  <c r="E2964" i="7"/>
  <c r="E2962" i="7"/>
  <c r="E2961" i="7"/>
  <c r="E2960" i="7"/>
  <c r="E2959" i="7"/>
  <c r="E2958" i="7"/>
  <c r="E2957" i="7"/>
  <c r="E2956" i="7"/>
  <c r="E2955" i="7"/>
  <c r="E2954" i="7"/>
  <c r="E2953" i="7"/>
  <c r="E2952" i="7"/>
  <c r="E2951" i="7"/>
  <c r="E2950" i="7"/>
  <c r="E2949" i="7"/>
  <c r="E2948" i="7"/>
  <c r="E2947" i="7"/>
  <c r="E2946" i="7"/>
  <c r="E2945" i="7"/>
  <c r="E2944" i="7"/>
  <c r="E2943" i="7"/>
  <c r="E2942" i="7"/>
  <c r="E2941" i="7"/>
  <c r="E2940" i="7"/>
  <c r="E2939" i="7"/>
  <c r="E2938" i="7"/>
  <c r="E2937" i="7"/>
  <c r="E2936" i="7"/>
  <c r="E2935" i="7"/>
  <c r="E2934" i="7"/>
  <c r="E2933" i="7"/>
  <c r="E2932" i="7"/>
  <c r="E2931" i="7"/>
  <c r="E2930" i="7"/>
  <c r="E2929" i="7"/>
  <c r="E2928" i="7"/>
  <c r="E2927" i="7"/>
  <c r="E2926" i="7"/>
  <c r="E2925" i="7"/>
  <c r="E2924" i="7"/>
  <c r="E2923" i="7"/>
  <c r="E2922" i="7"/>
  <c r="E2921" i="7"/>
  <c r="E2920" i="7"/>
  <c r="E2919" i="7"/>
  <c r="E2918" i="7"/>
  <c r="E2917" i="7"/>
  <c r="E2916" i="7"/>
  <c r="E2915" i="7"/>
  <c r="E2914" i="7"/>
  <c r="E2913" i="7"/>
  <c r="E2912" i="7"/>
  <c r="E2911" i="7"/>
  <c r="E2910" i="7"/>
  <c r="E2909" i="7"/>
  <c r="E2908" i="7"/>
  <c r="E2907" i="7"/>
  <c r="E2906" i="7"/>
  <c r="E2905" i="7"/>
  <c r="E2904" i="7"/>
  <c r="E2903" i="7"/>
  <c r="E2902" i="7"/>
  <c r="E2901" i="7"/>
  <c r="E2900" i="7"/>
  <c r="E2899" i="7"/>
  <c r="E2898" i="7"/>
  <c r="E2897" i="7"/>
  <c r="E2896" i="7"/>
  <c r="E2895" i="7"/>
  <c r="E2894" i="7"/>
  <c r="E2893" i="7"/>
  <c r="E2892" i="7"/>
  <c r="E2891" i="7"/>
  <c r="E2890" i="7"/>
  <c r="E2889" i="7"/>
  <c r="E2888" i="7"/>
  <c r="E2887" i="7"/>
  <c r="E2886" i="7"/>
  <c r="E2885" i="7"/>
  <c r="E2884" i="7"/>
  <c r="E2883" i="7"/>
  <c r="E2882" i="7"/>
  <c r="E2881" i="7"/>
  <c r="E2880" i="7"/>
  <c r="E2879" i="7"/>
  <c r="E2878" i="7"/>
  <c r="E2877" i="7"/>
  <c r="E2876" i="7"/>
  <c r="E2875" i="7"/>
  <c r="E2874" i="7"/>
  <c r="E2873" i="7"/>
  <c r="E2872" i="7"/>
  <c r="E2871" i="7"/>
  <c r="E2870" i="7"/>
  <c r="E2869" i="7"/>
  <c r="E2868" i="7"/>
  <c r="E2867" i="7"/>
  <c r="E2866" i="7"/>
  <c r="E2865" i="7"/>
  <c r="E2864" i="7"/>
  <c r="E2863" i="7"/>
  <c r="E2862" i="7"/>
  <c r="E2861" i="7"/>
  <c r="E2860" i="7"/>
  <c r="E2859" i="7"/>
  <c r="E2858" i="7"/>
  <c r="E2857" i="7"/>
  <c r="E2856" i="7"/>
  <c r="E2855" i="7"/>
  <c r="E2854" i="7"/>
  <c r="E2853" i="7"/>
  <c r="E2852" i="7"/>
  <c r="E2851" i="7"/>
  <c r="E2850" i="7"/>
  <c r="E2849" i="7"/>
  <c r="E2848" i="7"/>
  <c r="E2847" i="7"/>
  <c r="E2846" i="7"/>
  <c r="E2845" i="7"/>
  <c r="E2844" i="7"/>
  <c r="E2843" i="7"/>
  <c r="E2842" i="7"/>
  <c r="E2841" i="7"/>
  <c r="E2840" i="7"/>
  <c r="E2839" i="7"/>
  <c r="E2838" i="7"/>
  <c r="E2837" i="7"/>
  <c r="E2836" i="7"/>
  <c r="E2835" i="7"/>
  <c r="E2834" i="7"/>
  <c r="E2833" i="7"/>
  <c r="E2832" i="7"/>
  <c r="E2831" i="7"/>
  <c r="E2830" i="7"/>
  <c r="E2829" i="7"/>
  <c r="E2828" i="7"/>
  <c r="E2827" i="7"/>
  <c r="E2826" i="7"/>
  <c r="E2825" i="7"/>
  <c r="E2824" i="7"/>
  <c r="E2823" i="7"/>
  <c r="E2822" i="7"/>
  <c r="E2821" i="7"/>
  <c r="E2820" i="7"/>
  <c r="E2819" i="7"/>
  <c r="E2818" i="7"/>
  <c r="E2817" i="7"/>
  <c r="E2816" i="7"/>
  <c r="E2815" i="7"/>
  <c r="E2814" i="7"/>
  <c r="E2813" i="7"/>
  <c r="E2812" i="7"/>
  <c r="E2811" i="7"/>
  <c r="E2810" i="7"/>
  <c r="E2809" i="7"/>
  <c r="E2808" i="7"/>
  <c r="E2807" i="7"/>
  <c r="E2806" i="7"/>
  <c r="E2805" i="7"/>
  <c r="E2804" i="7"/>
  <c r="E2803" i="7"/>
  <c r="E2802" i="7"/>
  <c r="E2801" i="7"/>
  <c r="E2800" i="7"/>
  <c r="E2799" i="7"/>
  <c r="E2798" i="7"/>
  <c r="E2797" i="7"/>
  <c r="E2796" i="7"/>
  <c r="E2794" i="7"/>
  <c r="E2793" i="7"/>
  <c r="E2792" i="7"/>
  <c r="E2791" i="7"/>
  <c r="E2790" i="7"/>
  <c r="E2789" i="7"/>
  <c r="E2788" i="7"/>
  <c r="E2787" i="7"/>
  <c r="E2786" i="7"/>
  <c r="E2785" i="7"/>
  <c r="E2784" i="7"/>
  <c r="E2783" i="7"/>
  <c r="E2782" i="7"/>
  <c r="E2781" i="7"/>
  <c r="E2780" i="7"/>
  <c r="E2779" i="7"/>
  <c r="E2778" i="7"/>
  <c r="E2777" i="7"/>
  <c r="E2776" i="7"/>
  <c r="E2775" i="7"/>
  <c r="E2774" i="7"/>
  <c r="E2773" i="7"/>
  <c r="E2772" i="7"/>
  <c r="E2771" i="7"/>
  <c r="E2770" i="7"/>
  <c r="E2769" i="7"/>
  <c r="E2768" i="7"/>
  <c r="E2767" i="7"/>
  <c r="E2766" i="7"/>
  <c r="E2765" i="7"/>
  <c r="E2764" i="7"/>
  <c r="E2763" i="7"/>
  <c r="E2762" i="7"/>
  <c r="E2761" i="7"/>
  <c r="E2760" i="7"/>
  <c r="E2759" i="7"/>
  <c r="E2758" i="7"/>
  <c r="E2757" i="7"/>
  <c r="E2756" i="7"/>
  <c r="E2755" i="7"/>
  <c r="E2754" i="7"/>
  <c r="E2753" i="7"/>
  <c r="E2752" i="7"/>
  <c r="E2751" i="7"/>
  <c r="E2750" i="7"/>
  <c r="E2749" i="7"/>
  <c r="E2748" i="7"/>
  <c r="E2747" i="7"/>
  <c r="E2746" i="7"/>
  <c r="E2745" i="7"/>
  <c r="E2744" i="7"/>
  <c r="E2743" i="7"/>
  <c r="E2742" i="7"/>
  <c r="E2741" i="7"/>
  <c r="E2740" i="7"/>
  <c r="E2739" i="7"/>
  <c r="E2738" i="7"/>
  <c r="E2737" i="7"/>
  <c r="E2736" i="7"/>
  <c r="E2735" i="7"/>
  <c r="E2734" i="7"/>
  <c r="E2733" i="7"/>
  <c r="E2732" i="7"/>
  <c r="E2731" i="7"/>
  <c r="E2730" i="7"/>
  <c r="E2729" i="7"/>
  <c r="E2728" i="7"/>
  <c r="E2727" i="7"/>
  <c r="E2725" i="7"/>
  <c r="E2724" i="7"/>
  <c r="E2723" i="7"/>
  <c r="E2722" i="7"/>
  <c r="E2721" i="7"/>
  <c r="E2720" i="7"/>
  <c r="E2719" i="7"/>
  <c r="E2718" i="7"/>
  <c r="E2717" i="7"/>
  <c r="E2716" i="7"/>
  <c r="E2715" i="7"/>
  <c r="E2714" i="7"/>
  <c r="E2713" i="7"/>
  <c r="E2712" i="7"/>
  <c r="E2711" i="7"/>
  <c r="E2710" i="7"/>
  <c r="E2709" i="7"/>
  <c r="E2708" i="7"/>
  <c r="E2707" i="7"/>
  <c r="E2706" i="7"/>
  <c r="E2705" i="7"/>
  <c r="E2704" i="7"/>
  <c r="E2703" i="7"/>
  <c r="E2702" i="7"/>
  <c r="E2701" i="7"/>
  <c r="E2700" i="7"/>
  <c r="E2699" i="7"/>
  <c r="E2698" i="7"/>
  <c r="E2697" i="7"/>
  <c r="E2696" i="7"/>
  <c r="E2695" i="7"/>
  <c r="E2694" i="7"/>
  <c r="E2693" i="7"/>
  <c r="E2692" i="7"/>
  <c r="E2691" i="7"/>
  <c r="E2690" i="7"/>
  <c r="E2689" i="7"/>
  <c r="E2688" i="7"/>
  <c r="E2687" i="7"/>
  <c r="E2686" i="7"/>
  <c r="E2685" i="7"/>
  <c r="E2684" i="7"/>
  <c r="E2683" i="7"/>
  <c r="E2682" i="7"/>
  <c r="E2681" i="7"/>
  <c r="E2680" i="7"/>
  <c r="E2679" i="7"/>
  <c r="E2678" i="7"/>
  <c r="E2677" i="7"/>
  <c r="E2676" i="7"/>
  <c r="E2675" i="7"/>
  <c r="E2674" i="7"/>
  <c r="E2673" i="7"/>
  <c r="E2672" i="7"/>
  <c r="E2671" i="7"/>
  <c r="E2670" i="7"/>
  <c r="E2669" i="7"/>
  <c r="E2668" i="7"/>
  <c r="E2667" i="7"/>
  <c r="E2666" i="7"/>
  <c r="E2665" i="7"/>
  <c r="E2664" i="7"/>
  <c r="E2663" i="7"/>
  <c r="E2662" i="7"/>
  <c r="E2661" i="7"/>
  <c r="E2660" i="7"/>
  <c r="E2659" i="7"/>
  <c r="E2658" i="7"/>
  <c r="E2657" i="7"/>
  <c r="E2656" i="7"/>
  <c r="E2655" i="7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3" i="7"/>
  <c r="E2162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7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7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6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8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2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3422" i="7"/>
  <c r="C3423" i="7"/>
  <c r="C3424" i="7"/>
  <c r="C3425" i="7"/>
  <c r="C3426" i="7"/>
  <c r="C3427" i="7"/>
  <c r="C3428" i="7"/>
  <c r="C3429" i="7"/>
  <c r="C3430" i="7"/>
  <c r="C3431" i="7"/>
  <c r="C3432" i="7"/>
  <c r="C3433" i="7"/>
  <c r="C3434" i="7"/>
  <c r="C3435" i="7"/>
  <c r="C3436" i="7"/>
  <c r="C3437" i="7"/>
  <c r="C3438" i="7"/>
  <c r="C3439" i="7"/>
  <c r="C3440" i="7"/>
  <c r="C3441" i="7"/>
  <c r="C3442" i="7"/>
  <c r="C3443" i="7"/>
  <c r="C3444" i="7"/>
  <c r="C3445" i="7"/>
  <c r="C3446" i="7"/>
  <c r="C3447" i="7"/>
  <c r="C3448" i="7"/>
  <c r="C3449" i="7"/>
  <c r="C3450" i="7"/>
  <c r="C3451" i="7"/>
  <c r="C3452" i="7"/>
  <c r="C3453" i="7"/>
  <c r="C3454" i="7"/>
  <c r="C3455" i="7"/>
  <c r="C3456" i="7"/>
  <c r="C3457" i="7"/>
  <c r="C3458" i="7"/>
  <c r="C3459" i="7"/>
  <c r="C3460" i="7"/>
  <c r="C3461" i="7"/>
  <c r="C3462" i="7"/>
  <c r="C3463" i="7"/>
  <c r="C3464" i="7"/>
  <c r="C3465" i="7"/>
  <c r="C3466" i="7"/>
  <c r="C3467" i="7"/>
  <c r="C3468" i="7"/>
  <c r="C3469" i="7"/>
  <c r="C3470" i="7"/>
  <c r="C3471" i="7"/>
  <c r="C3472" i="7"/>
  <c r="C3473" i="7"/>
  <c r="C3474" i="7"/>
  <c r="C3475" i="7"/>
  <c r="C3476" i="7"/>
  <c r="C3477" i="7"/>
  <c r="C3478" i="7"/>
  <c r="C3479" i="7"/>
  <c r="C3480" i="7"/>
  <c r="C3481" i="7"/>
  <c r="C3482" i="7"/>
  <c r="C3483" i="7"/>
  <c r="C3484" i="7"/>
  <c r="C3485" i="7"/>
  <c r="C3486" i="7"/>
  <c r="C3487" i="7"/>
  <c r="C3488" i="7"/>
  <c r="C3489" i="7"/>
  <c r="C3490" i="7"/>
  <c r="C3491" i="7"/>
  <c r="C3492" i="7"/>
  <c r="C3493" i="7"/>
  <c r="C3494" i="7"/>
  <c r="C3495" i="7"/>
  <c r="C3496" i="7"/>
  <c r="C3497" i="7"/>
  <c r="C3498" i="7"/>
  <c r="C3499" i="7"/>
  <c r="C3500" i="7"/>
  <c r="C3501" i="7"/>
  <c r="C3502" i="7"/>
  <c r="C3503" i="7"/>
  <c r="C3504" i="7"/>
  <c r="C3505" i="7"/>
  <c r="C3506" i="7"/>
  <c r="C3507" i="7"/>
  <c r="C3508" i="7"/>
  <c r="C3509" i="7"/>
  <c r="C3510" i="7"/>
  <c r="C3511" i="7"/>
  <c r="C3512" i="7"/>
  <c r="C3513" i="7"/>
  <c r="C3514" i="7"/>
  <c r="C3515" i="7"/>
  <c r="C3516" i="7"/>
  <c r="C3517" i="7"/>
  <c r="C3518" i="7"/>
  <c r="C3519" i="7"/>
  <c r="C3520" i="7"/>
  <c r="C3521" i="7"/>
  <c r="C3522" i="7"/>
  <c r="C3523" i="7"/>
  <c r="C3524" i="7"/>
  <c r="C3525" i="7"/>
  <c r="C3526" i="7"/>
  <c r="C3527" i="7"/>
  <c r="C3528" i="7"/>
  <c r="C352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3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3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C5490" i="7"/>
  <c r="C5491" i="7"/>
  <c r="C5492" i="7"/>
  <c r="C5493" i="7"/>
  <c r="C5494" i="7"/>
  <c r="C5495" i="7"/>
  <c r="C5496" i="7"/>
  <c r="C5498" i="7"/>
  <c r="C5499" i="7"/>
  <c r="C5500" i="7"/>
  <c r="C5501" i="7"/>
  <c r="C5502" i="7"/>
  <c r="C5503" i="7"/>
  <c r="C5504" i="7"/>
  <c r="C5505" i="7"/>
  <c r="C5506" i="7"/>
  <c r="C5507" i="7"/>
  <c r="C5508" i="7"/>
  <c r="C5509" i="7"/>
  <c r="C5510" i="7"/>
  <c r="C5511" i="7"/>
  <c r="C5512" i="7"/>
  <c r="C5513" i="7"/>
  <c r="C5514" i="7"/>
  <c r="C5515" i="7"/>
  <c r="C5516" i="7"/>
  <c r="C5517" i="7"/>
  <c r="C5518" i="7"/>
  <c r="C5519" i="7"/>
  <c r="C5520" i="7"/>
  <c r="C5521" i="7"/>
  <c r="C5522" i="7"/>
  <c r="C5523" i="7"/>
  <c r="C5524" i="7"/>
  <c r="C5525" i="7"/>
  <c r="C5526" i="7"/>
  <c r="C5527" i="7"/>
  <c r="C5528" i="7"/>
  <c r="C5529" i="7"/>
  <c r="C5530" i="7"/>
  <c r="C5531" i="7"/>
  <c r="C5532" i="7"/>
  <c r="C5533" i="7"/>
  <c r="C5534" i="7"/>
  <c r="C5535" i="7"/>
  <c r="C5536" i="7"/>
  <c r="C5537" i="7"/>
  <c r="C5538" i="7"/>
  <c r="C5539" i="7"/>
  <c r="C5540" i="7"/>
  <c r="C5541" i="7"/>
  <c r="C5542" i="7"/>
  <c r="C5543" i="7"/>
  <c r="C5544" i="7"/>
  <c r="C5545" i="7"/>
  <c r="C5546" i="7"/>
  <c r="C5547" i="7"/>
  <c r="C5548" i="7"/>
  <c r="C5549" i="7"/>
  <c r="C5550" i="7"/>
  <c r="C5551" i="7"/>
  <c r="C5552" i="7"/>
  <c r="C5553" i="7"/>
  <c r="C5554" i="7"/>
  <c r="C5555" i="7"/>
  <c r="C5556" i="7"/>
  <c r="C5557" i="7"/>
  <c r="C5558" i="7"/>
  <c r="C5559" i="7"/>
  <c r="C5560" i="7"/>
  <c r="C5561" i="7"/>
  <c r="C5562" i="7"/>
  <c r="C5563" i="7"/>
  <c r="C5564" i="7"/>
  <c r="C5565" i="7"/>
  <c r="C5566" i="7"/>
  <c r="C5567" i="7"/>
  <c r="C5568" i="7"/>
  <c r="C5569" i="7"/>
  <c r="C5570" i="7"/>
  <c r="C5571" i="7"/>
  <c r="C5572" i="7"/>
  <c r="C5573" i="7"/>
  <c r="C5574" i="7"/>
  <c r="C5575" i="7"/>
  <c r="C5576" i="7"/>
  <c r="C5577" i="7"/>
  <c r="C5578" i="7"/>
  <c r="C5579" i="7"/>
  <c r="C5580" i="7"/>
  <c r="C5581" i="7"/>
  <c r="C5582" i="7"/>
  <c r="C5583" i="7"/>
  <c r="C5584" i="7"/>
  <c r="C5585" i="7"/>
  <c r="C5586" i="7"/>
  <c r="C5587" i="7"/>
  <c r="C5588" i="7"/>
  <c r="C5589" i="7"/>
  <c r="C5590" i="7"/>
  <c r="C5591" i="7"/>
  <c r="C5592" i="7"/>
  <c r="C5593" i="7"/>
  <c r="C5594" i="7"/>
  <c r="C5595" i="7"/>
  <c r="C5596" i="7"/>
  <c r="C5597" i="7"/>
  <c r="C5598" i="7"/>
  <c r="C5599" i="7"/>
  <c r="C5600" i="7"/>
  <c r="C5601" i="7"/>
  <c r="C5602" i="7"/>
  <c r="C5603" i="7"/>
  <c r="C5604" i="7"/>
  <c r="C5605" i="7"/>
  <c r="C5606" i="7"/>
  <c r="C5607" i="7"/>
  <c r="C5608" i="7"/>
  <c r="C5609" i="7"/>
  <c r="C5610" i="7"/>
  <c r="C5611" i="7"/>
  <c r="C5612" i="7"/>
  <c r="C5613" i="7"/>
  <c r="C5614" i="7"/>
  <c r="C5615" i="7"/>
  <c r="C5616" i="7"/>
  <c r="C5617" i="7"/>
  <c r="C5618" i="7"/>
  <c r="C5619" i="7"/>
  <c r="C5620" i="7"/>
  <c r="C5621" i="7"/>
  <c r="C5622" i="7"/>
  <c r="C5623" i="7"/>
  <c r="C5624" i="7"/>
  <c r="C5625" i="7"/>
  <c r="C5626" i="7"/>
  <c r="C5627" i="7"/>
  <c r="C5628" i="7"/>
  <c r="C5629" i="7"/>
  <c r="C5630" i="7"/>
  <c r="C5631" i="7"/>
  <c r="C5632" i="7"/>
  <c r="C5633" i="7"/>
  <c r="C5634" i="7"/>
  <c r="C5635" i="7"/>
  <c r="C5636" i="7"/>
  <c r="C5637" i="7"/>
  <c r="C5638" i="7"/>
  <c r="C5639" i="7"/>
  <c r="C5640" i="7"/>
  <c r="C5641" i="7"/>
  <c r="C5642" i="7"/>
  <c r="C5644" i="7"/>
  <c r="C5646" i="7"/>
  <c r="C5647" i="7"/>
  <c r="C5648" i="7"/>
  <c r="C5649" i="7"/>
  <c r="C5650" i="7"/>
  <c r="C5651" i="7"/>
  <c r="C5652" i="7"/>
  <c r="C5653" i="7"/>
  <c r="C5654" i="7"/>
  <c r="C5655" i="7"/>
  <c r="C5656" i="7"/>
  <c r="C5657" i="7"/>
  <c r="C5658" i="7"/>
  <c r="C5659" i="7"/>
  <c r="C5660" i="7"/>
  <c r="C5661" i="7"/>
  <c r="C5662" i="7"/>
  <c r="C5663" i="7"/>
  <c r="C5664" i="7"/>
  <c r="C5665" i="7"/>
  <c r="C5666" i="7"/>
  <c r="C5667" i="7"/>
  <c r="C5668" i="7"/>
  <c r="C5669" i="7"/>
  <c r="C5670" i="7"/>
  <c r="C5671" i="7"/>
  <c r="C5672" i="7"/>
  <c r="C5673" i="7"/>
  <c r="C5674" i="7"/>
  <c r="C5675" i="7"/>
  <c r="C5676" i="7"/>
  <c r="C5677" i="7"/>
  <c r="C5678" i="7"/>
  <c r="C5679" i="7"/>
  <c r="C5680" i="7"/>
  <c r="C5681" i="7"/>
  <c r="C5682" i="7"/>
  <c r="C5683" i="7"/>
  <c r="C5684" i="7"/>
  <c r="C5685" i="7"/>
  <c r="C5686" i="7"/>
  <c r="C5687" i="7"/>
  <c r="C5688" i="7"/>
  <c r="C5689" i="7"/>
  <c r="C5690" i="7"/>
  <c r="C5691" i="7"/>
  <c r="C5692" i="7"/>
  <c r="C5693" i="7"/>
  <c r="C5694" i="7"/>
  <c r="C5695" i="7"/>
  <c r="C5696" i="7"/>
  <c r="C5697" i="7"/>
  <c r="C5698" i="7"/>
  <c r="C5699" i="7"/>
  <c r="C5700" i="7"/>
  <c r="C5701" i="7"/>
  <c r="C5702" i="7"/>
  <c r="C5703" i="7"/>
  <c r="C5704" i="7"/>
  <c r="C5705" i="7"/>
  <c r="C5706" i="7"/>
  <c r="C5707" i="7"/>
  <c r="C5708" i="7"/>
  <c r="C5709" i="7"/>
  <c r="C5710" i="7"/>
  <c r="C5711" i="7"/>
  <c r="C5712" i="7"/>
  <c r="C5713" i="7"/>
  <c r="C5714" i="7"/>
  <c r="C5715" i="7"/>
  <c r="C5716" i="7"/>
  <c r="C5717" i="7"/>
  <c r="C5718" i="7"/>
  <c r="C5719" i="7"/>
  <c r="C5720" i="7"/>
  <c r="C5721" i="7"/>
  <c r="C5722" i="7"/>
  <c r="C5723" i="7"/>
  <c r="C5724" i="7"/>
  <c r="C5725" i="7"/>
  <c r="C5726" i="7"/>
  <c r="C5727" i="7"/>
  <c r="C5728" i="7"/>
  <c r="C5729" i="7"/>
  <c r="C5730" i="7"/>
  <c r="C5731" i="7"/>
  <c r="C5732" i="7"/>
  <c r="C5733" i="7"/>
  <c r="C5734" i="7"/>
  <c r="C5735" i="7"/>
  <c r="C5736" i="7"/>
  <c r="C5737" i="7"/>
  <c r="C5738" i="7"/>
  <c r="C5739" i="7"/>
  <c r="C5740" i="7"/>
  <c r="C5741" i="7"/>
  <c r="C5742" i="7"/>
  <c r="C5743" i="7"/>
  <c r="C5744" i="7"/>
  <c r="C5745" i="7"/>
  <c r="C5746" i="7"/>
  <c r="C5747" i="7"/>
  <c r="C5748" i="7"/>
  <c r="C5749" i="7"/>
  <c r="C5750" i="7"/>
  <c r="C5751" i="7"/>
  <c r="C5752" i="7"/>
  <c r="C5753" i="7"/>
  <c r="C5754" i="7"/>
  <c r="C5755" i="7"/>
  <c r="C5756" i="7"/>
  <c r="C5757" i="7"/>
  <c r="C5758" i="7"/>
  <c r="C5759" i="7"/>
  <c r="C5760" i="7"/>
  <c r="C5761" i="7"/>
  <c r="C5762" i="7"/>
  <c r="C5763" i="7"/>
  <c r="C5764" i="7"/>
  <c r="C5765" i="7"/>
  <c r="C5766" i="7"/>
  <c r="C5767" i="7"/>
  <c r="C5768" i="7"/>
  <c r="C5769" i="7"/>
  <c r="C5770" i="7"/>
  <c r="C5771" i="7"/>
  <c r="C5772" i="7"/>
  <c r="C5773" i="7"/>
  <c r="C5774" i="7"/>
  <c r="C5775" i="7"/>
  <c r="C5776" i="7"/>
  <c r="C5777" i="7"/>
  <c r="C5778" i="7"/>
  <c r="C5779" i="7"/>
  <c r="C5780" i="7"/>
  <c r="C5781" i="7"/>
  <c r="C5782" i="7"/>
  <c r="C5783" i="7"/>
  <c r="C5784" i="7"/>
  <c r="C5785" i="7"/>
  <c r="C5786" i="7"/>
  <c r="C5787" i="7"/>
  <c r="C5788" i="7"/>
  <c r="C5789" i="7"/>
  <c r="C5790" i="7"/>
  <c r="C5791" i="7"/>
  <c r="C5792" i="7"/>
  <c r="C5793" i="7"/>
  <c r="C5794" i="7"/>
  <c r="C5795" i="7"/>
  <c r="C5796" i="7"/>
  <c r="C5797" i="7"/>
  <c r="C5798" i="7"/>
  <c r="C5799" i="7"/>
  <c r="C5800" i="7"/>
  <c r="C5801" i="7"/>
  <c r="C5802" i="7"/>
  <c r="C5803" i="7"/>
  <c r="C5804" i="7"/>
  <c r="C5805" i="7"/>
  <c r="C5806" i="7"/>
  <c r="C5807" i="7"/>
  <c r="C5808" i="7"/>
  <c r="C5809" i="7"/>
  <c r="C5810" i="7"/>
  <c r="C5811" i="7"/>
  <c r="C5812" i="7"/>
  <c r="C5813" i="7"/>
  <c r="C5814" i="7"/>
  <c r="C5815" i="7"/>
  <c r="C5816" i="7"/>
  <c r="C5817" i="7"/>
  <c r="C5818" i="7"/>
  <c r="C5819" i="7"/>
  <c r="C5820" i="7"/>
  <c r="C5821" i="7"/>
  <c r="C5822" i="7"/>
  <c r="C5823" i="7"/>
  <c r="C5824" i="7"/>
  <c r="C5825" i="7"/>
  <c r="C5826" i="7"/>
  <c r="C5827" i="7"/>
  <c r="C5828" i="7"/>
  <c r="C5829" i="7"/>
  <c r="C5830" i="7"/>
  <c r="C5831" i="7"/>
  <c r="C5832" i="7"/>
  <c r="C5833" i="7"/>
  <c r="C5834" i="7"/>
  <c r="C5835" i="7"/>
  <c r="C5836" i="7"/>
  <c r="C5837" i="7"/>
  <c r="C5838" i="7"/>
  <c r="C5839" i="7"/>
  <c r="C5840" i="7"/>
  <c r="C5841" i="7"/>
  <c r="C5842" i="7"/>
  <c r="C5843" i="7"/>
  <c r="C5844" i="7"/>
  <c r="C5845" i="7"/>
  <c r="C5846" i="7"/>
  <c r="C5847" i="7"/>
  <c r="C5848" i="7"/>
  <c r="C5849" i="7"/>
  <c r="C5850" i="7"/>
  <c r="C5851" i="7"/>
  <c r="C5852" i="7"/>
  <c r="C5853" i="7"/>
  <c r="C5854" i="7"/>
  <c r="C5855" i="7"/>
  <c r="C5856" i="7"/>
  <c r="C5857" i="7"/>
  <c r="C5858" i="7"/>
  <c r="C5859" i="7"/>
  <c r="C5860" i="7"/>
  <c r="C5861" i="7"/>
  <c r="C5862" i="7"/>
  <c r="C5863" i="7"/>
  <c r="C5864" i="7"/>
  <c r="C5865" i="7"/>
  <c r="C5866" i="7"/>
  <c r="C5867" i="7"/>
  <c r="C5868" i="7"/>
  <c r="C5869" i="7"/>
  <c r="C5870" i="7"/>
  <c r="C5871" i="7"/>
  <c r="C5872" i="7"/>
  <c r="C5873" i="7"/>
  <c r="C5874" i="7"/>
  <c r="C5875" i="7"/>
  <c r="C5876" i="7"/>
  <c r="C5877" i="7"/>
  <c r="C5878" i="7"/>
  <c r="C5879" i="7"/>
  <c r="C5880" i="7"/>
  <c r="C5881" i="7"/>
  <c r="C5882" i="7"/>
  <c r="C5883" i="7"/>
  <c r="C5884" i="7"/>
  <c r="C5885" i="7"/>
  <c r="C5886" i="7"/>
  <c r="C5887" i="7"/>
  <c r="C5888" i="7"/>
  <c r="C5889" i="7"/>
  <c r="C5890" i="7"/>
  <c r="C5891" i="7"/>
  <c r="C5892" i="7"/>
  <c r="C5893" i="7"/>
  <c r="C5895" i="7"/>
  <c r="C5897" i="7"/>
  <c r="C5898" i="7"/>
  <c r="C5899" i="7"/>
  <c r="C5900" i="7"/>
  <c r="C5901" i="7"/>
  <c r="C5902" i="7"/>
  <c r="C5903" i="7"/>
  <c r="C5904" i="7"/>
  <c r="C5905" i="7"/>
  <c r="C5906" i="7"/>
  <c r="C5907" i="7"/>
  <c r="C5908" i="7"/>
  <c r="C5909" i="7"/>
  <c r="C5910" i="7"/>
  <c r="C5911" i="7"/>
  <c r="C5912" i="7"/>
  <c r="C5913" i="7"/>
  <c r="C5914" i="7"/>
  <c r="C5915" i="7"/>
  <c r="C5916" i="7"/>
  <c r="C5917" i="7"/>
  <c r="C5918" i="7"/>
  <c r="C5919" i="7"/>
  <c r="C5920" i="7"/>
  <c r="C5921" i="7"/>
  <c r="C5922" i="7"/>
  <c r="C5923" i="7"/>
  <c r="C5924" i="7"/>
  <c r="C5925" i="7"/>
  <c r="C5926" i="7"/>
  <c r="C5927" i="7"/>
  <c r="C5928" i="7"/>
  <c r="C5929" i="7"/>
  <c r="C5930" i="7"/>
  <c r="C5931" i="7"/>
  <c r="C5932" i="7"/>
  <c r="C5933" i="7"/>
  <c r="C5934" i="7"/>
  <c r="C5935" i="7"/>
  <c r="C5936" i="7"/>
  <c r="C5937" i="7"/>
  <c r="C5938" i="7"/>
  <c r="C5939" i="7"/>
  <c r="C5940" i="7"/>
  <c r="C5941" i="7"/>
  <c r="C5942" i="7"/>
  <c r="C5943" i="7"/>
  <c r="C5944" i="7"/>
  <c r="C5945" i="7"/>
  <c r="C5946" i="7"/>
  <c r="C5947" i="7"/>
  <c r="C5948" i="7"/>
  <c r="C5949" i="7"/>
  <c r="C5950" i="7"/>
  <c r="C5951" i="7"/>
  <c r="C5952" i="7"/>
  <c r="C5953" i="7"/>
  <c r="C5954" i="7"/>
  <c r="C5955" i="7"/>
  <c r="C5956" i="7"/>
  <c r="C5957" i="7"/>
  <c r="C5958" i="7"/>
  <c r="C5959" i="7"/>
  <c r="C5960" i="7"/>
  <c r="C5961" i="7"/>
  <c r="C5962" i="7"/>
  <c r="C5963" i="7"/>
  <c r="C5964" i="7"/>
  <c r="C5965" i="7"/>
  <c r="C5966" i="7"/>
  <c r="C5967" i="7"/>
  <c r="C5968" i="7"/>
  <c r="C5969" i="7"/>
  <c r="C5970" i="7"/>
  <c r="C5971" i="7"/>
  <c r="C5972" i="7"/>
  <c r="C5973" i="7"/>
  <c r="C5974" i="7"/>
  <c r="C5975" i="7"/>
  <c r="C5976" i="7"/>
  <c r="C5977" i="7"/>
  <c r="C5978" i="7"/>
  <c r="C5979" i="7"/>
  <c r="C5980" i="7"/>
  <c r="C5981" i="7"/>
  <c r="C5982" i="7"/>
  <c r="C5983" i="7"/>
  <c r="C5984" i="7"/>
  <c r="C5985" i="7"/>
  <c r="C5986" i="7"/>
  <c r="C5987" i="7"/>
  <c r="C5988" i="7"/>
  <c r="C5989" i="7"/>
  <c r="C5990" i="7"/>
  <c r="C5991" i="7"/>
  <c r="C5992" i="7"/>
  <c r="C5993" i="7"/>
  <c r="C5994" i="7"/>
  <c r="C5995" i="7"/>
  <c r="C5996" i="7"/>
  <c r="C5997" i="7"/>
  <c r="C5998" i="7"/>
  <c r="C5999" i="7"/>
  <c r="C6000" i="7"/>
  <c r="C6001" i="7"/>
  <c r="C6002" i="7"/>
  <c r="C6003" i="7"/>
  <c r="C6004" i="7"/>
  <c r="C6005" i="7"/>
  <c r="C6006" i="7"/>
  <c r="C6007" i="7"/>
  <c r="C6008" i="7"/>
  <c r="C6009" i="7"/>
  <c r="C6010" i="7"/>
  <c r="C6011" i="7"/>
  <c r="C6012" i="7"/>
  <c r="C6013" i="7"/>
  <c r="C6014" i="7"/>
  <c r="C6015" i="7"/>
  <c r="C6016" i="7"/>
  <c r="C6017" i="7"/>
  <c r="C6018" i="7"/>
  <c r="C6019" i="7"/>
  <c r="C6020" i="7"/>
  <c r="C6021" i="7"/>
  <c r="C6022" i="7"/>
  <c r="C6023" i="7"/>
  <c r="C6024" i="7"/>
  <c r="C6025" i="7"/>
  <c r="C6026" i="7"/>
  <c r="C6027" i="7"/>
  <c r="C6028" i="7"/>
  <c r="C6029" i="7"/>
  <c r="C6030" i="7"/>
  <c r="C6031" i="7"/>
  <c r="C6032" i="7"/>
  <c r="C6033" i="7"/>
  <c r="C6034" i="7"/>
  <c r="C6035" i="7"/>
  <c r="C6036" i="7"/>
  <c r="C6037" i="7"/>
  <c r="C6038" i="7"/>
  <c r="C6039" i="7"/>
  <c r="C6040" i="7"/>
  <c r="C6041" i="7"/>
  <c r="C6042" i="7"/>
  <c r="C6043" i="7"/>
  <c r="C6044" i="7"/>
  <c r="C6045" i="7"/>
  <c r="C6046" i="7"/>
  <c r="C6047" i="7"/>
  <c r="C6048" i="7"/>
  <c r="C6049" i="7"/>
  <c r="C6050" i="7"/>
  <c r="C6051" i="7"/>
  <c r="C6052" i="7"/>
  <c r="C6053" i="7"/>
  <c r="C6054" i="7"/>
  <c r="C6055" i="7"/>
  <c r="C6056" i="7"/>
  <c r="C6057" i="7"/>
  <c r="C6058" i="7"/>
  <c r="C6059" i="7"/>
  <c r="C6060" i="7"/>
  <c r="C6061" i="7"/>
  <c r="C6062" i="7"/>
  <c r="C6063" i="7"/>
  <c r="C6064" i="7"/>
  <c r="C6065" i="7"/>
  <c r="C6066" i="7"/>
  <c r="C6067" i="7"/>
  <c r="C6068" i="7"/>
  <c r="C6069" i="7"/>
  <c r="C6070" i="7"/>
  <c r="C6071" i="7"/>
  <c r="C6072" i="7"/>
  <c r="C6073" i="7"/>
  <c r="C6074" i="7"/>
  <c r="C6075" i="7"/>
  <c r="C6076" i="7"/>
  <c r="C6077" i="7"/>
  <c r="C6078" i="7"/>
  <c r="C6079" i="7"/>
  <c r="C6080" i="7"/>
  <c r="C6081" i="7"/>
  <c r="C6082" i="7"/>
  <c r="C6083" i="7"/>
  <c r="C6084" i="7"/>
  <c r="C6085" i="7"/>
  <c r="C6086" i="7"/>
  <c r="C6087" i="7"/>
  <c r="C6088" i="7"/>
  <c r="C6089" i="7"/>
  <c r="C6090" i="7"/>
  <c r="C6091" i="7"/>
  <c r="C6092" i="7"/>
  <c r="C6093" i="7"/>
  <c r="C6094" i="7"/>
  <c r="C6095" i="7"/>
  <c r="C6096" i="7"/>
  <c r="C6097" i="7"/>
  <c r="C6098" i="7"/>
  <c r="C6099" i="7"/>
  <c r="C6100" i="7"/>
  <c r="C6101" i="7"/>
  <c r="C6102" i="7"/>
  <c r="C6103" i="7"/>
  <c r="C6104" i="7"/>
  <c r="C6105" i="7"/>
  <c r="C6106" i="7"/>
  <c r="C6107" i="7"/>
  <c r="C6108" i="7"/>
  <c r="C6109" i="7"/>
  <c r="C6110" i="7"/>
  <c r="C6111" i="7"/>
  <c r="C6112" i="7"/>
  <c r="C6113" i="7"/>
  <c r="C6114" i="7"/>
  <c r="C6115" i="7"/>
  <c r="C6116" i="7"/>
  <c r="C6117" i="7"/>
  <c r="C6118" i="7"/>
  <c r="C6119" i="7"/>
  <c r="C6120" i="7"/>
  <c r="C6121" i="7"/>
  <c r="C6122" i="7"/>
  <c r="C6123" i="7"/>
  <c r="C6124" i="7"/>
  <c r="C6125" i="7"/>
  <c r="C6126" i="7"/>
  <c r="C6127" i="7"/>
  <c r="C6128" i="7"/>
  <c r="C6129" i="7"/>
  <c r="C6130" i="7"/>
  <c r="C6131" i="7"/>
  <c r="C6132" i="7"/>
  <c r="C6133" i="7"/>
  <c r="C6134" i="7"/>
  <c r="C6135" i="7"/>
  <c r="C6136" i="7"/>
  <c r="C6137" i="7"/>
  <c r="C6138" i="7"/>
  <c r="C6139" i="7"/>
  <c r="C6140" i="7"/>
  <c r="C6141" i="7"/>
  <c r="C6142" i="7"/>
  <c r="C6143" i="7"/>
  <c r="C6144" i="7"/>
  <c r="C5955" i="3"/>
  <c r="C5951" i="3"/>
  <c r="C5798" i="3"/>
  <c r="C5700" i="3"/>
  <c r="C5697" i="3"/>
  <c r="E5569" i="3"/>
  <c r="C5551" i="3"/>
  <c r="C5447" i="3"/>
  <c r="C5445" i="3"/>
  <c r="C5388" i="3"/>
  <c r="C5306" i="3"/>
  <c r="C5196" i="3"/>
  <c r="C5194" i="3"/>
  <c r="C5137" i="3"/>
  <c r="C5041" i="3"/>
  <c r="C4904" i="3"/>
  <c r="C4885" i="3"/>
  <c r="E4775" i="3"/>
  <c r="C4435" i="3"/>
  <c r="E4263" i="3"/>
  <c r="E4009" i="3"/>
  <c r="E3754" i="3"/>
  <c r="E3499" i="3"/>
  <c r="C3046" i="3"/>
  <c r="C2903" i="3"/>
  <c r="C2900" i="3"/>
  <c r="E2695" i="3"/>
  <c r="C2650" i="3"/>
  <c r="C2648" i="3"/>
  <c r="C2393" i="3"/>
  <c r="C2247" i="3"/>
  <c r="E1956" i="3"/>
  <c r="E1448" i="3"/>
  <c r="C1382" i="3"/>
  <c r="C1131" i="3"/>
  <c r="C1129" i="3"/>
  <c r="E731" i="3"/>
  <c r="E507" i="3"/>
  <c r="E484" i="3"/>
  <c r="E329" i="3"/>
  <c r="E252" i="3"/>
  <c r="C119" i="3"/>
  <c r="E86" i="3"/>
  <c r="E6211" i="3"/>
  <c r="E6210" i="3"/>
  <c r="E6209" i="3"/>
  <c r="E6208" i="3"/>
  <c r="E6207" i="3"/>
  <c r="E6206" i="3"/>
  <c r="E6205" i="3"/>
  <c r="E6204" i="3"/>
  <c r="E6203" i="3"/>
  <c r="E6202" i="3"/>
  <c r="E6201" i="3"/>
  <c r="E6200" i="3"/>
  <c r="E6199" i="3"/>
  <c r="E6198" i="3"/>
  <c r="E6197" i="3"/>
  <c r="E6196" i="3"/>
  <c r="E6195" i="3"/>
  <c r="E6194" i="3"/>
  <c r="E6193" i="3"/>
  <c r="E6192" i="3"/>
  <c r="E6191" i="3"/>
  <c r="E6190" i="3"/>
  <c r="E6189" i="3"/>
  <c r="E6188" i="3"/>
  <c r="E6187" i="3"/>
  <c r="E6186" i="3"/>
  <c r="E6185" i="3"/>
  <c r="E6184" i="3"/>
  <c r="E6183" i="3"/>
  <c r="E6182" i="3"/>
  <c r="E6181" i="3"/>
  <c r="E6180" i="3"/>
  <c r="E6179" i="3"/>
  <c r="E6178" i="3"/>
  <c r="E6177" i="3"/>
  <c r="E6176" i="3"/>
  <c r="E6175" i="3"/>
  <c r="E6174" i="3"/>
  <c r="E6173" i="3"/>
  <c r="E6172" i="3"/>
  <c r="E6171" i="3"/>
  <c r="E6170" i="3"/>
  <c r="E6169" i="3"/>
  <c r="E6168" i="3"/>
  <c r="E6167" i="3"/>
  <c r="E6166" i="3"/>
  <c r="E6165" i="3"/>
  <c r="E6164" i="3"/>
  <c r="E6163" i="3"/>
  <c r="E6162" i="3"/>
  <c r="E6161" i="3"/>
  <c r="E6160" i="3"/>
  <c r="E6159" i="3"/>
  <c r="E6158" i="3"/>
  <c r="E6157" i="3"/>
  <c r="E6156" i="3"/>
  <c r="E6155" i="3"/>
  <c r="E6154" i="3"/>
  <c r="E6153" i="3"/>
  <c r="E6152" i="3"/>
  <c r="E6151" i="3"/>
  <c r="E6150" i="3"/>
  <c r="E6149" i="3"/>
  <c r="E6148" i="3"/>
  <c r="E6147" i="3"/>
  <c r="E6146" i="3"/>
  <c r="E6145" i="3"/>
  <c r="E6144" i="3"/>
  <c r="E6143" i="3"/>
  <c r="E6142" i="3"/>
  <c r="E6141" i="3"/>
  <c r="E6140" i="3"/>
  <c r="E6139" i="3"/>
  <c r="E6138" i="3"/>
  <c r="E6137" i="3"/>
  <c r="E6136" i="3"/>
  <c r="E6135" i="3"/>
  <c r="E6134" i="3"/>
  <c r="E6133" i="3"/>
  <c r="E6132" i="3"/>
  <c r="E6131" i="3"/>
  <c r="E6130" i="3"/>
  <c r="E6129" i="3"/>
  <c r="E6128" i="3"/>
  <c r="E6127" i="3"/>
  <c r="E6126" i="3"/>
  <c r="E6125" i="3"/>
  <c r="E6124" i="3"/>
  <c r="E6123" i="3"/>
  <c r="E6122" i="3"/>
  <c r="E6121" i="3"/>
  <c r="E6120" i="3"/>
  <c r="E6119" i="3"/>
  <c r="E6118" i="3"/>
  <c r="E6117" i="3"/>
  <c r="E6116" i="3"/>
  <c r="E6115" i="3"/>
  <c r="E6114" i="3"/>
  <c r="E6113" i="3"/>
  <c r="E6112" i="3"/>
  <c r="E6111" i="3"/>
  <c r="E6110" i="3"/>
  <c r="E6109" i="3"/>
  <c r="E6108" i="3"/>
  <c r="E6107" i="3"/>
  <c r="E6106" i="3"/>
  <c r="E6105" i="3"/>
  <c r="E6104" i="3"/>
  <c r="E6103" i="3"/>
  <c r="E6102" i="3"/>
  <c r="E6101" i="3"/>
  <c r="E6100" i="3"/>
  <c r="E6099" i="3"/>
  <c r="E6098" i="3"/>
  <c r="E6097" i="3"/>
  <c r="E6096" i="3"/>
  <c r="E6095" i="3"/>
  <c r="E6094" i="3"/>
  <c r="E6093" i="3"/>
  <c r="E6092" i="3"/>
  <c r="E6091" i="3"/>
  <c r="E6090" i="3"/>
  <c r="E6089" i="3"/>
  <c r="E6088" i="3"/>
  <c r="E6087" i="3"/>
  <c r="E6086" i="3"/>
  <c r="E6085" i="3"/>
  <c r="E6084" i="3"/>
  <c r="E6083" i="3"/>
  <c r="E6082" i="3"/>
  <c r="E6081" i="3"/>
  <c r="E6080" i="3"/>
  <c r="E6079" i="3"/>
  <c r="E6078" i="3"/>
  <c r="E6077" i="3"/>
  <c r="E6076" i="3"/>
  <c r="E6075" i="3"/>
  <c r="E6074" i="3"/>
  <c r="E6073" i="3"/>
  <c r="E6072" i="3"/>
  <c r="E6071" i="3"/>
  <c r="E6070" i="3"/>
  <c r="E6069" i="3"/>
  <c r="E6068" i="3"/>
  <c r="E6067" i="3"/>
  <c r="E6066" i="3"/>
  <c r="E6065" i="3"/>
  <c r="E6064" i="3"/>
  <c r="E6063" i="3"/>
  <c r="E6062" i="3"/>
  <c r="E6061" i="3"/>
  <c r="E6060" i="3"/>
  <c r="E6059" i="3"/>
  <c r="E6058" i="3"/>
  <c r="E6057" i="3"/>
  <c r="E6056" i="3"/>
  <c r="E6055" i="3"/>
  <c r="E6054" i="3"/>
  <c r="E6053" i="3"/>
  <c r="E6052" i="3"/>
  <c r="E6051" i="3"/>
  <c r="E6050" i="3"/>
  <c r="E6049" i="3"/>
  <c r="E6048" i="3"/>
  <c r="E6047" i="3"/>
  <c r="E6046" i="3"/>
  <c r="E6045" i="3"/>
  <c r="E6044" i="3"/>
  <c r="E6043" i="3"/>
  <c r="E6042" i="3"/>
  <c r="E6041" i="3"/>
  <c r="E6040" i="3"/>
  <c r="E6039" i="3"/>
  <c r="E6038" i="3"/>
  <c r="E6037" i="3"/>
  <c r="E6036" i="3"/>
  <c r="E6035" i="3"/>
  <c r="E6034" i="3"/>
  <c r="E6033" i="3"/>
  <c r="E6032" i="3"/>
  <c r="E6031" i="3"/>
  <c r="E6030" i="3"/>
  <c r="E6029" i="3"/>
  <c r="E6028" i="3"/>
  <c r="E6027" i="3"/>
  <c r="E6026" i="3"/>
  <c r="E6025" i="3"/>
  <c r="E6024" i="3"/>
  <c r="E6023" i="3"/>
  <c r="E6022" i="3"/>
  <c r="E6021" i="3"/>
  <c r="E6020" i="3"/>
  <c r="E6019" i="3"/>
  <c r="E6018" i="3"/>
  <c r="E6017" i="3"/>
  <c r="E6016" i="3"/>
  <c r="E6015" i="3"/>
  <c r="E6014" i="3"/>
  <c r="E6013" i="3"/>
  <c r="E6012" i="3"/>
  <c r="E6011" i="3"/>
  <c r="E6010" i="3"/>
  <c r="E6009" i="3"/>
  <c r="E6008" i="3"/>
  <c r="E6007" i="3"/>
  <c r="E6006" i="3"/>
  <c r="E6005" i="3"/>
  <c r="E6004" i="3"/>
  <c r="E6003" i="3"/>
  <c r="E6002" i="3"/>
  <c r="E6001" i="3"/>
  <c r="E6000" i="3"/>
  <c r="E5999" i="3"/>
  <c r="E5998" i="3"/>
  <c r="E5997" i="3"/>
  <c r="E5996" i="3"/>
  <c r="E5995" i="3"/>
  <c r="E5994" i="3"/>
  <c r="E5993" i="3"/>
  <c r="E5992" i="3"/>
  <c r="E5991" i="3"/>
  <c r="E5990" i="3"/>
  <c r="E5989" i="3"/>
  <c r="E5988" i="3"/>
  <c r="E5987" i="3"/>
  <c r="E5986" i="3"/>
  <c r="E5985" i="3"/>
  <c r="E5984" i="3"/>
  <c r="E5983" i="3"/>
  <c r="E5982" i="3"/>
  <c r="E5981" i="3"/>
  <c r="E5980" i="3"/>
  <c r="E5979" i="3"/>
  <c r="E5978" i="3"/>
  <c r="E5977" i="3"/>
  <c r="E5976" i="3"/>
  <c r="E5975" i="3"/>
  <c r="E5974" i="3"/>
  <c r="E5973" i="3"/>
  <c r="E5972" i="3"/>
  <c r="E5971" i="3"/>
  <c r="E5970" i="3"/>
  <c r="E5969" i="3"/>
  <c r="E5968" i="3"/>
  <c r="E5967" i="3"/>
  <c r="E5966" i="3"/>
  <c r="E5965" i="3"/>
  <c r="E5964" i="3"/>
  <c r="E5963" i="3"/>
  <c r="E5962" i="3"/>
  <c r="E5961" i="3"/>
  <c r="E5960" i="3"/>
  <c r="E5959" i="3"/>
  <c r="E5958" i="3"/>
  <c r="E5957" i="3"/>
  <c r="E5956" i="3"/>
  <c r="E5955" i="3"/>
  <c r="E5954" i="3"/>
  <c r="E5953" i="3"/>
  <c r="E5952" i="3"/>
  <c r="E5951" i="3"/>
  <c r="E5950" i="3"/>
  <c r="E5949" i="3"/>
  <c r="E5948" i="3"/>
  <c r="E5947" i="3"/>
  <c r="E5946" i="3"/>
  <c r="E5945" i="3"/>
  <c r="E5944" i="3"/>
  <c r="E5943" i="3"/>
  <c r="E5942" i="3"/>
  <c r="E5941" i="3"/>
  <c r="E5940" i="3"/>
  <c r="E5939" i="3"/>
  <c r="E5938" i="3"/>
  <c r="E5937" i="3"/>
  <c r="E5936" i="3"/>
  <c r="E5935" i="3"/>
  <c r="E5934" i="3"/>
  <c r="E5933" i="3"/>
  <c r="E5932" i="3"/>
  <c r="E5931" i="3"/>
  <c r="E5930" i="3"/>
  <c r="E5929" i="3"/>
  <c r="E5928" i="3"/>
  <c r="E5927" i="3"/>
  <c r="E5926" i="3"/>
  <c r="E5925" i="3"/>
  <c r="E5924" i="3"/>
  <c r="E5923" i="3"/>
  <c r="E5922" i="3"/>
  <c r="E5921" i="3"/>
  <c r="E5920" i="3"/>
  <c r="E5919" i="3"/>
  <c r="E5918" i="3"/>
  <c r="E5917" i="3"/>
  <c r="E5916" i="3"/>
  <c r="E5915" i="3"/>
  <c r="E5914" i="3"/>
  <c r="E5913" i="3"/>
  <c r="E5912" i="3"/>
  <c r="E5911" i="3"/>
  <c r="E5910" i="3"/>
  <c r="E5909" i="3"/>
  <c r="E5908" i="3"/>
  <c r="E5907" i="3"/>
  <c r="E5906" i="3"/>
  <c r="E5905" i="3"/>
  <c r="E5904" i="3"/>
  <c r="E5903" i="3"/>
  <c r="E5902" i="3"/>
  <c r="E5901" i="3"/>
  <c r="E5900" i="3"/>
  <c r="E5899" i="3"/>
  <c r="E5898" i="3"/>
  <c r="E5897" i="3"/>
  <c r="E5896" i="3"/>
  <c r="E5895" i="3"/>
  <c r="E5894" i="3"/>
  <c r="E5893" i="3"/>
  <c r="E5892" i="3"/>
  <c r="E5891" i="3"/>
  <c r="E5890" i="3"/>
  <c r="E5889" i="3"/>
  <c r="E5888" i="3"/>
  <c r="E5887" i="3"/>
  <c r="E5886" i="3"/>
  <c r="E5885" i="3"/>
  <c r="E5884" i="3"/>
  <c r="E5883" i="3"/>
  <c r="E5882" i="3"/>
  <c r="E5881" i="3"/>
  <c r="E5880" i="3"/>
  <c r="E5879" i="3"/>
  <c r="E5878" i="3"/>
  <c r="E5877" i="3"/>
  <c r="E5876" i="3"/>
  <c r="E5875" i="3"/>
  <c r="E5874" i="3"/>
  <c r="E5873" i="3"/>
  <c r="E5872" i="3"/>
  <c r="E5871" i="3"/>
  <c r="E5870" i="3"/>
  <c r="E5869" i="3"/>
  <c r="E5868" i="3"/>
  <c r="E5867" i="3"/>
  <c r="E5866" i="3"/>
  <c r="E5865" i="3"/>
  <c r="E5864" i="3"/>
  <c r="E5863" i="3"/>
  <c r="E5862" i="3"/>
  <c r="E5861" i="3"/>
  <c r="E5860" i="3"/>
  <c r="E5859" i="3"/>
  <c r="E5858" i="3"/>
  <c r="E5857" i="3"/>
  <c r="E5856" i="3"/>
  <c r="E5855" i="3"/>
  <c r="E5854" i="3"/>
  <c r="E5853" i="3"/>
  <c r="E5852" i="3"/>
  <c r="E5851" i="3"/>
  <c r="E5850" i="3"/>
  <c r="E5849" i="3"/>
  <c r="E5848" i="3"/>
  <c r="E5847" i="3"/>
  <c r="E5846" i="3"/>
  <c r="E5845" i="3"/>
  <c r="E5844" i="3"/>
  <c r="E5843" i="3"/>
  <c r="E5842" i="3"/>
  <c r="E5841" i="3"/>
  <c r="E5840" i="3"/>
  <c r="E5839" i="3"/>
  <c r="E5838" i="3"/>
  <c r="E5837" i="3"/>
  <c r="E5836" i="3"/>
  <c r="E5835" i="3"/>
  <c r="E5834" i="3"/>
  <c r="E5833" i="3"/>
  <c r="E5832" i="3"/>
  <c r="E5831" i="3"/>
  <c r="E5830" i="3"/>
  <c r="E5829" i="3"/>
  <c r="E5828" i="3"/>
  <c r="E5827" i="3"/>
  <c r="E5826" i="3"/>
  <c r="E5825" i="3"/>
  <c r="E5824" i="3"/>
  <c r="E5823" i="3"/>
  <c r="E5822" i="3"/>
  <c r="E5821" i="3"/>
  <c r="E5820" i="3"/>
  <c r="E5819" i="3"/>
  <c r="E5818" i="3"/>
  <c r="E5817" i="3"/>
  <c r="E5816" i="3"/>
  <c r="E5815" i="3"/>
  <c r="E5814" i="3"/>
  <c r="E5813" i="3"/>
  <c r="E5812" i="3"/>
  <c r="E5811" i="3"/>
  <c r="E5810" i="3"/>
  <c r="E5809" i="3"/>
  <c r="E5808" i="3"/>
  <c r="E5807" i="3"/>
  <c r="E5806" i="3"/>
  <c r="E5805" i="3"/>
  <c r="E5804" i="3"/>
  <c r="E5803" i="3"/>
  <c r="E5802" i="3"/>
  <c r="E5801" i="3"/>
  <c r="E5800" i="3"/>
  <c r="E5799" i="3"/>
  <c r="E5798" i="3"/>
  <c r="E5797" i="3"/>
  <c r="E5796" i="3"/>
  <c r="E5795" i="3"/>
  <c r="E5794" i="3"/>
  <c r="E5793" i="3"/>
  <c r="E5792" i="3"/>
  <c r="E5791" i="3"/>
  <c r="E5790" i="3"/>
  <c r="E5789" i="3"/>
  <c r="E5788" i="3"/>
  <c r="E5787" i="3"/>
  <c r="E5786" i="3"/>
  <c r="E5785" i="3"/>
  <c r="E5784" i="3"/>
  <c r="E5783" i="3"/>
  <c r="E5782" i="3"/>
  <c r="E5781" i="3"/>
  <c r="E5780" i="3"/>
  <c r="E5779" i="3"/>
  <c r="E5778" i="3"/>
  <c r="E5777" i="3"/>
  <c r="E5776" i="3"/>
  <c r="E5775" i="3"/>
  <c r="E5774" i="3"/>
  <c r="E5773" i="3"/>
  <c r="E5772" i="3"/>
  <c r="E5771" i="3"/>
  <c r="E5770" i="3"/>
  <c r="E5769" i="3"/>
  <c r="E5768" i="3"/>
  <c r="E5767" i="3"/>
  <c r="E5766" i="3"/>
  <c r="E5765" i="3"/>
  <c r="E5764" i="3"/>
  <c r="E5763" i="3"/>
  <c r="E5762" i="3"/>
  <c r="E5761" i="3"/>
  <c r="E5760" i="3"/>
  <c r="E5759" i="3"/>
  <c r="E5758" i="3"/>
  <c r="E5757" i="3"/>
  <c r="E5756" i="3"/>
  <c r="E5755" i="3"/>
  <c r="E5754" i="3"/>
  <c r="E5753" i="3"/>
  <c r="E5752" i="3"/>
  <c r="E5751" i="3"/>
  <c r="E5750" i="3"/>
  <c r="E5749" i="3"/>
  <c r="E5748" i="3"/>
  <c r="E5747" i="3"/>
  <c r="E5746" i="3"/>
  <c r="E5745" i="3"/>
  <c r="E5744" i="3"/>
  <c r="E5743" i="3"/>
  <c r="E5742" i="3"/>
  <c r="E5741" i="3"/>
  <c r="E5740" i="3"/>
  <c r="E5739" i="3"/>
  <c r="E5738" i="3"/>
  <c r="E5737" i="3"/>
  <c r="E5736" i="3"/>
  <c r="E5735" i="3"/>
  <c r="E5734" i="3"/>
  <c r="E5733" i="3"/>
  <c r="E5732" i="3"/>
  <c r="E5731" i="3"/>
  <c r="E5730" i="3"/>
  <c r="E5729" i="3"/>
  <c r="E5728" i="3"/>
  <c r="E5727" i="3"/>
  <c r="E5726" i="3"/>
  <c r="E5725" i="3"/>
  <c r="E5724" i="3"/>
  <c r="E5723" i="3"/>
  <c r="E5722" i="3"/>
  <c r="E5721" i="3"/>
  <c r="E5720" i="3"/>
  <c r="E5719" i="3"/>
  <c r="E5718" i="3"/>
  <c r="E5717" i="3"/>
  <c r="E5716" i="3"/>
  <c r="E5715" i="3"/>
  <c r="E5714" i="3"/>
  <c r="E5713" i="3"/>
  <c r="E5712" i="3"/>
  <c r="E5711" i="3"/>
  <c r="E5710" i="3"/>
  <c r="E5709" i="3"/>
  <c r="E5708" i="3"/>
  <c r="E5707" i="3"/>
  <c r="E5706" i="3"/>
  <c r="E5705" i="3"/>
  <c r="E5704" i="3"/>
  <c r="E5703" i="3"/>
  <c r="E5702" i="3"/>
  <c r="E5701" i="3"/>
  <c r="E5700" i="3"/>
  <c r="E5699" i="3"/>
  <c r="E5698" i="3"/>
  <c r="E5697" i="3"/>
  <c r="E5696" i="3"/>
  <c r="E5695" i="3"/>
  <c r="E5694" i="3"/>
  <c r="E5693" i="3"/>
  <c r="E5692" i="3"/>
  <c r="E5691" i="3"/>
  <c r="E5690" i="3"/>
  <c r="E5689" i="3"/>
  <c r="E5688" i="3"/>
  <c r="E5687" i="3"/>
  <c r="E5686" i="3"/>
  <c r="E5685" i="3"/>
  <c r="E5684" i="3"/>
  <c r="E5683" i="3"/>
  <c r="E5682" i="3"/>
  <c r="E5681" i="3"/>
  <c r="E5680" i="3"/>
  <c r="E5679" i="3"/>
  <c r="E5678" i="3"/>
  <c r="E5677" i="3"/>
  <c r="E5676" i="3"/>
  <c r="E5675" i="3"/>
  <c r="E5674" i="3"/>
  <c r="E5673" i="3"/>
  <c r="E5672" i="3"/>
  <c r="E5671" i="3"/>
  <c r="E5670" i="3"/>
  <c r="E5669" i="3"/>
  <c r="E5668" i="3"/>
  <c r="E5667" i="3"/>
  <c r="E5666" i="3"/>
  <c r="E5665" i="3"/>
  <c r="E5664" i="3"/>
  <c r="E5663" i="3"/>
  <c r="E5662" i="3"/>
  <c r="E5661" i="3"/>
  <c r="E5660" i="3"/>
  <c r="E5659" i="3"/>
  <c r="E5658" i="3"/>
  <c r="E5657" i="3"/>
  <c r="E5656" i="3"/>
  <c r="E5655" i="3"/>
  <c r="E5654" i="3"/>
  <c r="E5653" i="3"/>
  <c r="E5652" i="3"/>
  <c r="E5651" i="3"/>
  <c r="E5650" i="3"/>
  <c r="E5649" i="3"/>
  <c r="E5648" i="3"/>
  <c r="E5647" i="3"/>
  <c r="E5646" i="3"/>
  <c r="E5645" i="3"/>
  <c r="E5644" i="3"/>
  <c r="E5643" i="3"/>
  <c r="E5642" i="3"/>
  <c r="E5641" i="3"/>
  <c r="E5640" i="3"/>
  <c r="E5639" i="3"/>
  <c r="E5638" i="3"/>
  <c r="E5637" i="3"/>
  <c r="E5636" i="3"/>
  <c r="E5635" i="3"/>
  <c r="E5634" i="3"/>
  <c r="E5633" i="3"/>
  <c r="E5632" i="3"/>
  <c r="E5631" i="3"/>
  <c r="E5630" i="3"/>
  <c r="E5629" i="3"/>
  <c r="E5628" i="3"/>
  <c r="E5627" i="3"/>
  <c r="E5626" i="3"/>
  <c r="E5625" i="3"/>
  <c r="E5624" i="3"/>
  <c r="E5623" i="3"/>
  <c r="E5622" i="3"/>
  <c r="E5621" i="3"/>
  <c r="E5620" i="3"/>
  <c r="E5619" i="3"/>
  <c r="E5618" i="3"/>
  <c r="E5617" i="3"/>
  <c r="E5616" i="3"/>
  <c r="E5615" i="3"/>
  <c r="E5614" i="3"/>
  <c r="E5613" i="3"/>
  <c r="E5612" i="3"/>
  <c r="E5611" i="3"/>
  <c r="E5610" i="3"/>
  <c r="E5609" i="3"/>
  <c r="E5608" i="3"/>
  <c r="E5607" i="3"/>
  <c r="E5606" i="3"/>
  <c r="E5605" i="3"/>
  <c r="E5604" i="3"/>
  <c r="E5603" i="3"/>
  <c r="E5602" i="3"/>
  <c r="E5601" i="3"/>
  <c r="E5600" i="3"/>
  <c r="E5599" i="3"/>
  <c r="E5598" i="3"/>
  <c r="E5597" i="3"/>
  <c r="E5596" i="3"/>
  <c r="E5595" i="3"/>
  <c r="E5594" i="3"/>
  <c r="E5593" i="3"/>
  <c r="E5592" i="3"/>
  <c r="E5591" i="3"/>
  <c r="E5590" i="3"/>
  <c r="E5589" i="3"/>
  <c r="E5588" i="3"/>
  <c r="E5587" i="3"/>
  <c r="E5586" i="3"/>
  <c r="E5585" i="3"/>
  <c r="E5584" i="3"/>
  <c r="E5583" i="3"/>
  <c r="E5582" i="3"/>
  <c r="E5581" i="3"/>
  <c r="E5580" i="3"/>
  <c r="E5579" i="3"/>
  <c r="E5578" i="3"/>
  <c r="E5577" i="3"/>
  <c r="E5576" i="3"/>
  <c r="E5575" i="3"/>
  <c r="E5574" i="3"/>
  <c r="E5573" i="3"/>
  <c r="E5572" i="3"/>
  <c r="E5571" i="3"/>
  <c r="E5570" i="3"/>
  <c r="E5568" i="3"/>
  <c r="E5567" i="3"/>
  <c r="E5566" i="3"/>
  <c r="E5565" i="3"/>
  <c r="E5564" i="3"/>
  <c r="E5563" i="3"/>
  <c r="E5562" i="3"/>
  <c r="E5561" i="3"/>
  <c r="E5560" i="3"/>
  <c r="E5559" i="3"/>
  <c r="E5558" i="3"/>
  <c r="E5557" i="3"/>
  <c r="E5556" i="3"/>
  <c r="E5555" i="3"/>
  <c r="E5554" i="3"/>
  <c r="E5553" i="3"/>
  <c r="E5552" i="3"/>
  <c r="E5551" i="3"/>
  <c r="E5550" i="3"/>
  <c r="E5549" i="3"/>
  <c r="E5548" i="3"/>
  <c r="E5547" i="3"/>
  <c r="E5546" i="3"/>
  <c r="E5545" i="3"/>
  <c r="E5544" i="3"/>
  <c r="E5543" i="3"/>
  <c r="E5542" i="3"/>
  <c r="E5541" i="3"/>
  <c r="E5540" i="3"/>
  <c r="E5539" i="3"/>
  <c r="E5538" i="3"/>
  <c r="E5537" i="3"/>
  <c r="E5536" i="3"/>
  <c r="E5535" i="3"/>
  <c r="E5534" i="3"/>
  <c r="E5533" i="3"/>
  <c r="E5532" i="3"/>
  <c r="E5531" i="3"/>
  <c r="E5530" i="3"/>
  <c r="E5529" i="3"/>
  <c r="E5528" i="3"/>
  <c r="E5527" i="3"/>
  <c r="E5526" i="3"/>
  <c r="E5525" i="3"/>
  <c r="E5524" i="3"/>
  <c r="E5523" i="3"/>
  <c r="E5522" i="3"/>
  <c r="E5521" i="3"/>
  <c r="E5520" i="3"/>
  <c r="E5519" i="3"/>
  <c r="E5518" i="3"/>
  <c r="E5517" i="3"/>
  <c r="E5516" i="3"/>
  <c r="E5515" i="3"/>
  <c r="E5514" i="3"/>
  <c r="E5513" i="3"/>
  <c r="E5512" i="3"/>
  <c r="E5511" i="3"/>
  <c r="E5510" i="3"/>
  <c r="E5509" i="3"/>
  <c r="E5508" i="3"/>
  <c r="E5507" i="3"/>
  <c r="E5506" i="3"/>
  <c r="E5505" i="3"/>
  <c r="E5504" i="3"/>
  <c r="E5503" i="3"/>
  <c r="E5502" i="3"/>
  <c r="E5501" i="3"/>
  <c r="E5500" i="3"/>
  <c r="E5499" i="3"/>
  <c r="E5498" i="3"/>
  <c r="E5497" i="3"/>
  <c r="E5496" i="3"/>
  <c r="E5495" i="3"/>
  <c r="E5494" i="3"/>
  <c r="E5493" i="3"/>
  <c r="E5492" i="3"/>
  <c r="E5491" i="3"/>
  <c r="E5490" i="3"/>
  <c r="E5489" i="3"/>
  <c r="E5488" i="3"/>
  <c r="E5487" i="3"/>
  <c r="E5486" i="3"/>
  <c r="E5485" i="3"/>
  <c r="E5484" i="3"/>
  <c r="E5483" i="3"/>
  <c r="E5482" i="3"/>
  <c r="E5481" i="3"/>
  <c r="E5480" i="3"/>
  <c r="E5479" i="3"/>
  <c r="E5478" i="3"/>
  <c r="E5477" i="3"/>
  <c r="E5476" i="3"/>
  <c r="E5475" i="3"/>
  <c r="E5474" i="3"/>
  <c r="E5473" i="3"/>
  <c r="E5472" i="3"/>
  <c r="E5471" i="3"/>
  <c r="E5470" i="3"/>
  <c r="E5469" i="3"/>
  <c r="E5468" i="3"/>
  <c r="E5467" i="3"/>
  <c r="E5466" i="3"/>
  <c r="E5465" i="3"/>
  <c r="E5464" i="3"/>
  <c r="E5463" i="3"/>
  <c r="E5462" i="3"/>
  <c r="E5461" i="3"/>
  <c r="E5460" i="3"/>
  <c r="E5459" i="3"/>
  <c r="E5458" i="3"/>
  <c r="E5457" i="3"/>
  <c r="E5456" i="3"/>
  <c r="E5455" i="3"/>
  <c r="E5454" i="3"/>
  <c r="E5453" i="3"/>
  <c r="E5452" i="3"/>
  <c r="E5451" i="3"/>
  <c r="E5450" i="3"/>
  <c r="E5449" i="3"/>
  <c r="E5448" i="3"/>
  <c r="E5447" i="3"/>
  <c r="E5446" i="3"/>
  <c r="E5445" i="3"/>
  <c r="E5444" i="3"/>
  <c r="E5443" i="3"/>
  <c r="E5442" i="3"/>
  <c r="E5441" i="3"/>
  <c r="E5440" i="3"/>
  <c r="E5439" i="3"/>
  <c r="E5438" i="3"/>
  <c r="E5437" i="3"/>
  <c r="E5436" i="3"/>
  <c r="E5435" i="3"/>
  <c r="E5434" i="3"/>
  <c r="E5433" i="3"/>
  <c r="E5432" i="3"/>
  <c r="E5431" i="3"/>
  <c r="E5430" i="3"/>
  <c r="E5429" i="3"/>
  <c r="E5428" i="3"/>
  <c r="E5427" i="3"/>
  <c r="E5426" i="3"/>
  <c r="E5425" i="3"/>
  <c r="E5424" i="3"/>
  <c r="E5423" i="3"/>
  <c r="E5422" i="3"/>
  <c r="E5421" i="3"/>
  <c r="E5420" i="3"/>
  <c r="E5419" i="3"/>
  <c r="E5418" i="3"/>
  <c r="E5417" i="3"/>
  <c r="E5416" i="3"/>
  <c r="E5415" i="3"/>
  <c r="E5414" i="3"/>
  <c r="E5413" i="3"/>
  <c r="E5412" i="3"/>
  <c r="E5411" i="3"/>
  <c r="E5410" i="3"/>
  <c r="E5409" i="3"/>
  <c r="E5408" i="3"/>
  <c r="E5407" i="3"/>
  <c r="E5406" i="3"/>
  <c r="E5405" i="3"/>
  <c r="E5404" i="3"/>
  <c r="E5403" i="3"/>
  <c r="E5402" i="3"/>
  <c r="E5401" i="3"/>
  <c r="E5400" i="3"/>
  <c r="E5399" i="3"/>
  <c r="E5398" i="3"/>
  <c r="E5397" i="3"/>
  <c r="E5396" i="3"/>
  <c r="E5395" i="3"/>
  <c r="E5394" i="3"/>
  <c r="E5393" i="3"/>
  <c r="E5392" i="3"/>
  <c r="E5391" i="3"/>
  <c r="E5390" i="3"/>
  <c r="E5389" i="3"/>
  <c r="E5388" i="3"/>
  <c r="E5387" i="3"/>
  <c r="E5386" i="3"/>
  <c r="E5385" i="3"/>
  <c r="E5384" i="3"/>
  <c r="E5383" i="3"/>
  <c r="E5382" i="3"/>
  <c r="E5381" i="3"/>
  <c r="E5380" i="3"/>
  <c r="E5379" i="3"/>
  <c r="E5378" i="3"/>
  <c r="E5377" i="3"/>
  <c r="E5376" i="3"/>
  <c r="E5375" i="3"/>
  <c r="E5374" i="3"/>
  <c r="E5373" i="3"/>
  <c r="E5372" i="3"/>
  <c r="E5371" i="3"/>
  <c r="E5370" i="3"/>
  <c r="E5369" i="3"/>
  <c r="E5368" i="3"/>
  <c r="E5367" i="3"/>
  <c r="E5366" i="3"/>
  <c r="E5365" i="3"/>
  <c r="E5364" i="3"/>
  <c r="E5363" i="3"/>
  <c r="E5362" i="3"/>
  <c r="E5361" i="3"/>
  <c r="E5360" i="3"/>
  <c r="E5359" i="3"/>
  <c r="E5358" i="3"/>
  <c r="E5357" i="3"/>
  <c r="E5356" i="3"/>
  <c r="E5355" i="3"/>
  <c r="E5354" i="3"/>
  <c r="E5353" i="3"/>
  <c r="E5352" i="3"/>
  <c r="E5351" i="3"/>
  <c r="E5350" i="3"/>
  <c r="E5349" i="3"/>
  <c r="E5348" i="3"/>
  <c r="E5347" i="3"/>
  <c r="E5346" i="3"/>
  <c r="E5345" i="3"/>
  <c r="E5344" i="3"/>
  <c r="E5343" i="3"/>
  <c r="E5342" i="3"/>
  <c r="E5341" i="3"/>
  <c r="E5340" i="3"/>
  <c r="E5339" i="3"/>
  <c r="E5338" i="3"/>
  <c r="E5337" i="3"/>
  <c r="E5336" i="3"/>
  <c r="E5335" i="3"/>
  <c r="E5334" i="3"/>
  <c r="E5333" i="3"/>
  <c r="E5332" i="3"/>
  <c r="E5331" i="3"/>
  <c r="E5330" i="3"/>
  <c r="E5329" i="3"/>
  <c r="E5328" i="3"/>
  <c r="E5327" i="3"/>
  <c r="E5326" i="3"/>
  <c r="E5325" i="3"/>
  <c r="E5324" i="3"/>
  <c r="E5323" i="3"/>
  <c r="E5322" i="3"/>
  <c r="E5321" i="3"/>
  <c r="E5320" i="3"/>
  <c r="E5319" i="3"/>
  <c r="E5318" i="3"/>
  <c r="E5317" i="3"/>
  <c r="E5316" i="3"/>
  <c r="E5315" i="3"/>
  <c r="E5314" i="3"/>
  <c r="E5313" i="3"/>
  <c r="E5312" i="3"/>
  <c r="E5311" i="3"/>
  <c r="E5310" i="3"/>
  <c r="E5309" i="3"/>
  <c r="E5308" i="3"/>
  <c r="E5307" i="3"/>
  <c r="E5306" i="3"/>
  <c r="E5305" i="3"/>
  <c r="E5304" i="3"/>
  <c r="E5303" i="3"/>
  <c r="E5302" i="3"/>
  <c r="E5301" i="3"/>
  <c r="E5300" i="3"/>
  <c r="E5299" i="3"/>
  <c r="E5298" i="3"/>
  <c r="E5297" i="3"/>
  <c r="E5296" i="3"/>
  <c r="E5295" i="3"/>
  <c r="E5294" i="3"/>
  <c r="E5293" i="3"/>
  <c r="E5292" i="3"/>
  <c r="E5291" i="3"/>
  <c r="E5290" i="3"/>
  <c r="E5289" i="3"/>
  <c r="E5288" i="3"/>
  <c r="E5287" i="3"/>
  <c r="E5286" i="3"/>
  <c r="E5285" i="3"/>
  <c r="E5284" i="3"/>
  <c r="E5283" i="3"/>
  <c r="E5282" i="3"/>
  <c r="E5281" i="3"/>
  <c r="E5280" i="3"/>
  <c r="E5279" i="3"/>
  <c r="E5278" i="3"/>
  <c r="E5277" i="3"/>
  <c r="E5276" i="3"/>
  <c r="E5275" i="3"/>
  <c r="E5274" i="3"/>
  <c r="E5273" i="3"/>
  <c r="E5272" i="3"/>
  <c r="E5271" i="3"/>
  <c r="E5270" i="3"/>
  <c r="E5269" i="3"/>
  <c r="E5268" i="3"/>
  <c r="E5267" i="3"/>
  <c r="E5266" i="3"/>
  <c r="E5265" i="3"/>
  <c r="E5264" i="3"/>
  <c r="E5263" i="3"/>
  <c r="E5262" i="3"/>
  <c r="E5261" i="3"/>
  <c r="E5260" i="3"/>
  <c r="E5259" i="3"/>
  <c r="E5258" i="3"/>
  <c r="E5257" i="3"/>
  <c r="E5256" i="3"/>
  <c r="E5255" i="3"/>
  <c r="E5254" i="3"/>
  <c r="E5253" i="3"/>
  <c r="E5252" i="3"/>
  <c r="E5251" i="3"/>
  <c r="E5250" i="3"/>
  <c r="E5249" i="3"/>
  <c r="E5248" i="3"/>
  <c r="E5247" i="3"/>
  <c r="E5246" i="3"/>
  <c r="E5245" i="3"/>
  <c r="E5244" i="3"/>
  <c r="E5243" i="3"/>
  <c r="E5242" i="3"/>
  <c r="E5241" i="3"/>
  <c r="E5240" i="3"/>
  <c r="E5239" i="3"/>
  <c r="E5238" i="3"/>
  <c r="E5237" i="3"/>
  <c r="E5236" i="3"/>
  <c r="E5235" i="3"/>
  <c r="E5234" i="3"/>
  <c r="E5233" i="3"/>
  <c r="E5232" i="3"/>
  <c r="E5231" i="3"/>
  <c r="E5230" i="3"/>
  <c r="E5229" i="3"/>
  <c r="E5228" i="3"/>
  <c r="E5227" i="3"/>
  <c r="E5226" i="3"/>
  <c r="E5225" i="3"/>
  <c r="E5224" i="3"/>
  <c r="E5223" i="3"/>
  <c r="E5222" i="3"/>
  <c r="E5221" i="3"/>
  <c r="E5220" i="3"/>
  <c r="E5219" i="3"/>
  <c r="E5218" i="3"/>
  <c r="E5217" i="3"/>
  <c r="E5216" i="3"/>
  <c r="E5215" i="3"/>
  <c r="E5214" i="3"/>
  <c r="E5213" i="3"/>
  <c r="E5212" i="3"/>
  <c r="E5211" i="3"/>
  <c r="E5210" i="3"/>
  <c r="E5209" i="3"/>
  <c r="E5208" i="3"/>
  <c r="E5207" i="3"/>
  <c r="E5206" i="3"/>
  <c r="E5205" i="3"/>
  <c r="E5204" i="3"/>
  <c r="E5203" i="3"/>
  <c r="E5202" i="3"/>
  <c r="E5201" i="3"/>
  <c r="E5200" i="3"/>
  <c r="E5199" i="3"/>
  <c r="E5198" i="3"/>
  <c r="E5197" i="3"/>
  <c r="E5196" i="3"/>
  <c r="E5195" i="3"/>
  <c r="E5194" i="3"/>
  <c r="E5193" i="3"/>
  <c r="E5192" i="3"/>
  <c r="E5191" i="3"/>
  <c r="E5190" i="3"/>
  <c r="E5189" i="3"/>
  <c r="E5188" i="3"/>
  <c r="E5187" i="3"/>
  <c r="E5186" i="3"/>
  <c r="E5185" i="3"/>
  <c r="E5184" i="3"/>
  <c r="E5183" i="3"/>
  <c r="E5182" i="3"/>
  <c r="E5181" i="3"/>
  <c r="E5180" i="3"/>
  <c r="E5179" i="3"/>
  <c r="E5178" i="3"/>
  <c r="E5177" i="3"/>
  <c r="E5176" i="3"/>
  <c r="E5175" i="3"/>
  <c r="E5174" i="3"/>
  <c r="E5173" i="3"/>
  <c r="E5172" i="3"/>
  <c r="E5171" i="3"/>
  <c r="E5170" i="3"/>
  <c r="E5169" i="3"/>
  <c r="E5168" i="3"/>
  <c r="E5167" i="3"/>
  <c r="E5166" i="3"/>
  <c r="E5165" i="3"/>
  <c r="E5164" i="3"/>
  <c r="E5163" i="3"/>
  <c r="E5162" i="3"/>
  <c r="E5161" i="3"/>
  <c r="E5160" i="3"/>
  <c r="E5159" i="3"/>
  <c r="E5158" i="3"/>
  <c r="E5157" i="3"/>
  <c r="E5156" i="3"/>
  <c r="E5155" i="3"/>
  <c r="E5154" i="3"/>
  <c r="E5153" i="3"/>
  <c r="E5152" i="3"/>
  <c r="E5151" i="3"/>
  <c r="E5150" i="3"/>
  <c r="E5149" i="3"/>
  <c r="E5148" i="3"/>
  <c r="E5147" i="3"/>
  <c r="E5146" i="3"/>
  <c r="E5145" i="3"/>
  <c r="E5144" i="3"/>
  <c r="E5143" i="3"/>
  <c r="E5142" i="3"/>
  <c r="E5141" i="3"/>
  <c r="E5140" i="3"/>
  <c r="E5139" i="3"/>
  <c r="E5138" i="3"/>
  <c r="E5137" i="3"/>
  <c r="E5136" i="3"/>
  <c r="E5135" i="3"/>
  <c r="E5134" i="3"/>
  <c r="E5133" i="3"/>
  <c r="E5132" i="3"/>
  <c r="E5131" i="3"/>
  <c r="E5130" i="3"/>
  <c r="E5129" i="3"/>
  <c r="E5128" i="3"/>
  <c r="E5127" i="3"/>
  <c r="E5126" i="3"/>
  <c r="E5125" i="3"/>
  <c r="E5124" i="3"/>
  <c r="E5123" i="3"/>
  <c r="E5122" i="3"/>
  <c r="E5121" i="3"/>
  <c r="E5120" i="3"/>
  <c r="E5119" i="3"/>
  <c r="E5118" i="3"/>
  <c r="E5117" i="3"/>
  <c r="E5116" i="3"/>
  <c r="E5115" i="3"/>
  <c r="E5114" i="3"/>
  <c r="E5113" i="3"/>
  <c r="E5112" i="3"/>
  <c r="E5111" i="3"/>
  <c r="E5110" i="3"/>
  <c r="E5109" i="3"/>
  <c r="E5108" i="3"/>
  <c r="E5107" i="3"/>
  <c r="E5106" i="3"/>
  <c r="E5105" i="3"/>
  <c r="E5104" i="3"/>
  <c r="E5103" i="3"/>
  <c r="E5102" i="3"/>
  <c r="E5101" i="3"/>
  <c r="E5100" i="3"/>
  <c r="E5099" i="3"/>
  <c r="E5098" i="3"/>
  <c r="E5097" i="3"/>
  <c r="E5096" i="3"/>
  <c r="E5095" i="3"/>
  <c r="E5094" i="3"/>
  <c r="E5093" i="3"/>
  <c r="E5092" i="3"/>
  <c r="E5091" i="3"/>
  <c r="E5090" i="3"/>
  <c r="E5089" i="3"/>
  <c r="E5088" i="3"/>
  <c r="E5087" i="3"/>
  <c r="E5086" i="3"/>
  <c r="E5085" i="3"/>
  <c r="E5084" i="3"/>
  <c r="E5083" i="3"/>
  <c r="E5082" i="3"/>
  <c r="E5081" i="3"/>
  <c r="E5080" i="3"/>
  <c r="E5079" i="3"/>
  <c r="E5078" i="3"/>
  <c r="E5077" i="3"/>
  <c r="E5076" i="3"/>
  <c r="E5075" i="3"/>
  <c r="E5074" i="3"/>
  <c r="E5073" i="3"/>
  <c r="E5072" i="3"/>
  <c r="E5071" i="3"/>
  <c r="E5070" i="3"/>
  <c r="E5069" i="3"/>
  <c r="E5068" i="3"/>
  <c r="E5067" i="3"/>
  <c r="E5066" i="3"/>
  <c r="E5065" i="3"/>
  <c r="E5064" i="3"/>
  <c r="E5063" i="3"/>
  <c r="E5062" i="3"/>
  <c r="E5061" i="3"/>
  <c r="E5060" i="3"/>
  <c r="E5059" i="3"/>
  <c r="E5058" i="3"/>
  <c r="E5057" i="3"/>
  <c r="E5056" i="3"/>
  <c r="E5055" i="3"/>
  <c r="E5054" i="3"/>
  <c r="E5053" i="3"/>
  <c r="E5052" i="3"/>
  <c r="E5051" i="3"/>
  <c r="E5050" i="3"/>
  <c r="E5049" i="3"/>
  <c r="E5048" i="3"/>
  <c r="E5047" i="3"/>
  <c r="E5046" i="3"/>
  <c r="E5045" i="3"/>
  <c r="E5044" i="3"/>
  <c r="E5043" i="3"/>
  <c r="E5042" i="3"/>
  <c r="E5041" i="3"/>
  <c r="E5040" i="3"/>
  <c r="E5039" i="3"/>
  <c r="E5038" i="3"/>
  <c r="E5037" i="3"/>
  <c r="E5036" i="3"/>
  <c r="E5035" i="3"/>
  <c r="E5034" i="3"/>
  <c r="E5033" i="3"/>
  <c r="E5032" i="3"/>
  <c r="E5031" i="3"/>
  <c r="E5030" i="3"/>
  <c r="E5029" i="3"/>
  <c r="E5028" i="3"/>
  <c r="E5027" i="3"/>
  <c r="E5026" i="3"/>
  <c r="E5025" i="3"/>
  <c r="E5024" i="3"/>
  <c r="E5023" i="3"/>
  <c r="E5022" i="3"/>
  <c r="E5021" i="3"/>
  <c r="E5020" i="3"/>
  <c r="E5019" i="3"/>
  <c r="E5018" i="3"/>
  <c r="E5017" i="3"/>
  <c r="E5016" i="3"/>
  <c r="E5015" i="3"/>
  <c r="E5014" i="3"/>
  <c r="E5013" i="3"/>
  <c r="E5012" i="3"/>
  <c r="E5011" i="3"/>
  <c r="E5010" i="3"/>
  <c r="E5009" i="3"/>
  <c r="E5008" i="3"/>
  <c r="E5007" i="3"/>
  <c r="E5006" i="3"/>
  <c r="E5005" i="3"/>
  <c r="E5004" i="3"/>
  <c r="E5003" i="3"/>
  <c r="E5002" i="3"/>
  <c r="E5001" i="3"/>
  <c r="E5000" i="3"/>
  <c r="E4999" i="3"/>
  <c r="E4998" i="3"/>
  <c r="E4997" i="3"/>
  <c r="E4996" i="3"/>
  <c r="E4995" i="3"/>
  <c r="E4994" i="3"/>
  <c r="E4993" i="3"/>
  <c r="E4992" i="3"/>
  <c r="E4991" i="3"/>
  <c r="E4990" i="3"/>
  <c r="E4989" i="3"/>
  <c r="E4988" i="3"/>
  <c r="E4987" i="3"/>
  <c r="E4986" i="3"/>
  <c r="E4985" i="3"/>
  <c r="E4984" i="3"/>
  <c r="E4983" i="3"/>
  <c r="E4982" i="3"/>
  <c r="E4981" i="3"/>
  <c r="E4980" i="3"/>
  <c r="E4979" i="3"/>
  <c r="E4978" i="3"/>
  <c r="E4977" i="3"/>
  <c r="E4976" i="3"/>
  <c r="E4975" i="3"/>
  <c r="E4974" i="3"/>
  <c r="E4973" i="3"/>
  <c r="E4972" i="3"/>
  <c r="E4971" i="3"/>
  <c r="E4970" i="3"/>
  <c r="E4969" i="3"/>
  <c r="E4968" i="3"/>
  <c r="E4967" i="3"/>
  <c r="E4966" i="3"/>
  <c r="E4965" i="3"/>
  <c r="E4964" i="3"/>
  <c r="E4963" i="3"/>
  <c r="E4962" i="3"/>
  <c r="E4961" i="3"/>
  <c r="E4960" i="3"/>
  <c r="E4959" i="3"/>
  <c r="E4958" i="3"/>
  <c r="E4957" i="3"/>
  <c r="E4956" i="3"/>
  <c r="E4955" i="3"/>
  <c r="E4954" i="3"/>
  <c r="E4953" i="3"/>
  <c r="E4952" i="3"/>
  <c r="E4951" i="3"/>
  <c r="E4950" i="3"/>
  <c r="E4949" i="3"/>
  <c r="E4948" i="3"/>
  <c r="E4947" i="3"/>
  <c r="E4946" i="3"/>
  <c r="E4945" i="3"/>
  <c r="E4944" i="3"/>
  <c r="E4943" i="3"/>
  <c r="E4942" i="3"/>
  <c r="E4941" i="3"/>
  <c r="E4940" i="3"/>
  <c r="E4939" i="3"/>
  <c r="E4938" i="3"/>
  <c r="E4937" i="3"/>
  <c r="E4936" i="3"/>
  <c r="E4935" i="3"/>
  <c r="E4934" i="3"/>
  <c r="E4933" i="3"/>
  <c r="E4932" i="3"/>
  <c r="E4931" i="3"/>
  <c r="E4930" i="3"/>
  <c r="E4929" i="3"/>
  <c r="E4928" i="3"/>
  <c r="E4927" i="3"/>
  <c r="E4926" i="3"/>
  <c r="E4925" i="3"/>
  <c r="E4924" i="3"/>
  <c r="E4923" i="3"/>
  <c r="E4922" i="3"/>
  <c r="E4921" i="3"/>
  <c r="E4920" i="3"/>
  <c r="E4919" i="3"/>
  <c r="E4918" i="3"/>
  <c r="E4917" i="3"/>
  <c r="E4916" i="3"/>
  <c r="E4915" i="3"/>
  <c r="E4914" i="3"/>
  <c r="E4913" i="3"/>
  <c r="E4912" i="3"/>
  <c r="E4911" i="3"/>
  <c r="E4910" i="3"/>
  <c r="E4909" i="3"/>
  <c r="E4908" i="3"/>
  <c r="E4907" i="3"/>
  <c r="E4906" i="3"/>
  <c r="E4905" i="3"/>
  <c r="E4904" i="3"/>
  <c r="E4903" i="3"/>
  <c r="E4902" i="3"/>
  <c r="E4901" i="3"/>
  <c r="E4900" i="3"/>
  <c r="E4899" i="3"/>
  <c r="E4898" i="3"/>
  <c r="E4897" i="3"/>
  <c r="E4896" i="3"/>
  <c r="E4895" i="3"/>
  <c r="E4894" i="3"/>
  <c r="E4893" i="3"/>
  <c r="E4892" i="3"/>
  <c r="E4891" i="3"/>
  <c r="E4890" i="3"/>
  <c r="E4889" i="3"/>
  <c r="E4888" i="3"/>
  <c r="E4887" i="3"/>
  <c r="E4886" i="3"/>
  <c r="E4885" i="3"/>
  <c r="E4884" i="3"/>
  <c r="E4883" i="3"/>
  <c r="E4882" i="3"/>
  <c r="E4881" i="3"/>
  <c r="E4880" i="3"/>
  <c r="E4879" i="3"/>
  <c r="E4878" i="3"/>
  <c r="E4877" i="3"/>
  <c r="E4876" i="3"/>
  <c r="E4875" i="3"/>
  <c r="E4874" i="3"/>
  <c r="E4873" i="3"/>
  <c r="E4872" i="3"/>
  <c r="E4871" i="3"/>
  <c r="E4870" i="3"/>
  <c r="E4869" i="3"/>
  <c r="E4868" i="3"/>
  <c r="E4867" i="3"/>
  <c r="E4866" i="3"/>
  <c r="E4865" i="3"/>
  <c r="E4864" i="3"/>
  <c r="E4863" i="3"/>
  <c r="E4862" i="3"/>
  <c r="E4861" i="3"/>
  <c r="E4860" i="3"/>
  <c r="E4859" i="3"/>
  <c r="E4858" i="3"/>
  <c r="E4857" i="3"/>
  <c r="E4856" i="3"/>
  <c r="E4855" i="3"/>
  <c r="E4854" i="3"/>
  <c r="E4853" i="3"/>
  <c r="E4852" i="3"/>
  <c r="E4851" i="3"/>
  <c r="E4850" i="3"/>
  <c r="E4849" i="3"/>
  <c r="E4848" i="3"/>
  <c r="E4847" i="3"/>
  <c r="E4846" i="3"/>
  <c r="E4845" i="3"/>
  <c r="E4844" i="3"/>
  <c r="E4843" i="3"/>
  <c r="E4842" i="3"/>
  <c r="E4841" i="3"/>
  <c r="E4840" i="3"/>
  <c r="E4839" i="3"/>
  <c r="E4838" i="3"/>
  <c r="E4837" i="3"/>
  <c r="E4836" i="3"/>
  <c r="E4835" i="3"/>
  <c r="E4834" i="3"/>
  <c r="E4833" i="3"/>
  <c r="E4832" i="3"/>
  <c r="E4831" i="3"/>
  <c r="E4830" i="3"/>
  <c r="E4829" i="3"/>
  <c r="E4828" i="3"/>
  <c r="E4827" i="3"/>
  <c r="E4826" i="3"/>
  <c r="E4825" i="3"/>
  <c r="E4824" i="3"/>
  <c r="E4823" i="3"/>
  <c r="E4822" i="3"/>
  <c r="E4821" i="3"/>
  <c r="E4820" i="3"/>
  <c r="E4819" i="3"/>
  <c r="E4818" i="3"/>
  <c r="E4817" i="3"/>
  <c r="E4816" i="3"/>
  <c r="E4815" i="3"/>
  <c r="E4814" i="3"/>
  <c r="E4813" i="3"/>
  <c r="E4812" i="3"/>
  <c r="E4811" i="3"/>
  <c r="E4810" i="3"/>
  <c r="E4809" i="3"/>
  <c r="E4808" i="3"/>
  <c r="E4807" i="3"/>
  <c r="E4806" i="3"/>
  <c r="E4805" i="3"/>
  <c r="E4804" i="3"/>
  <c r="E4803" i="3"/>
  <c r="E4802" i="3"/>
  <c r="E4801" i="3"/>
  <c r="E4800" i="3"/>
  <c r="E4799" i="3"/>
  <c r="E4798" i="3"/>
  <c r="E4797" i="3"/>
  <c r="E4796" i="3"/>
  <c r="E4795" i="3"/>
  <c r="E4794" i="3"/>
  <c r="E4793" i="3"/>
  <c r="E4792" i="3"/>
  <c r="E4791" i="3"/>
  <c r="E4790" i="3"/>
  <c r="E4789" i="3"/>
  <c r="E4788" i="3"/>
  <c r="E4787" i="3"/>
  <c r="E4786" i="3"/>
  <c r="E4785" i="3"/>
  <c r="E4784" i="3"/>
  <c r="E4783" i="3"/>
  <c r="E4782" i="3"/>
  <c r="E4781" i="3"/>
  <c r="E4780" i="3"/>
  <c r="E4779" i="3"/>
  <c r="E4778" i="3"/>
  <c r="E4777" i="3"/>
  <c r="E4776" i="3"/>
  <c r="E4774" i="3"/>
  <c r="E4773" i="3"/>
  <c r="E4772" i="3"/>
  <c r="E4771" i="3"/>
  <c r="E4770" i="3"/>
  <c r="E4769" i="3"/>
  <c r="E4768" i="3"/>
  <c r="E4767" i="3"/>
  <c r="E4766" i="3"/>
  <c r="E4765" i="3"/>
  <c r="E4764" i="3"/>
  <c r="E4763" i="3"/>
  <c r="E4762" i="3"/>
  <c r="E4761" i="3"/>
  <c r="E4760" i="3"/>
  <c r="E4759" i="3"/>
  <c r="E4758" i="3"/>
  <c r="E4757" i="3"/>
  <c r="E4756" i="3"/>
  <c r="E4755" i="3"/>
  <c r="E4754" i="3"/>
  <c r="E4753" i="3"/>
  <c r="E4752" i="3"/>
  <c r="E4751" i="3"/>
  <c r="E4750" i="3"/>
  <c r="E4749" i="3"/>
  <c r="E4748" i="3"/>
  <c r="E4747" i="3"/>
  <c r="E4746" i="3"/>
  <c r="E4745" i="3"/>
  <c r="E4744" i="3"/>
  <c r="E4743" i="3"/>
  <c r="E4742" i="3"/>
  <c r="E4741" i="3"/>
  <c r="E4740" i="3"/>
  <c r="E4739" i="3"/>
  <c r="E4738" i="3"/>
  <c r="E4737" i="3"/>
  <c r="E4736" i="3"/>
  <c r="E4735" i="3"/>
  <c r="E4734" i="3"/>
  <c r="E4733" i="3"/>
  <c r="E4732" i="3"/>
  <c r="E4731" i="3"/>
  <c r="E4730" i="3"/>
  <c r="E4729" i="3"/>
  <c r="E4728" i="3"/>
  <c r="E4727" i="3"/>
  <c r="E4726" i="3"/>
  <c r="E4725" i="3"/>
  <c r="E4724" i="3"/>
  <c r="E4723" i="3"/>
  <c r="E4722" i="3"/>
  <c r="E4721" i="3"/>
  <c r="E4720" i="3"/>
  <c r="E4719" i="3"/>
  <c r="E4718" i="3"/>
  <c r="E4717" i="3"/>
  <c r="E4716" i="3"/>
  <c r="E4715" i="3"/>
  <c r="E4714" i="3"/>
  <c r="E4713" i="3"/>
  <c r="E4712" i="3"/>
  <c r="E4711" i="3"/>
  <c r="E4710" i="3"/>
  <c r="E4709" i="3"/>
  <c r="E4708" i="3"/>
  <c r="E4707" i="3"/>
  <c r="E4706" i="3"/>
  <c r="E4705" i="3"/>
  <c r="E4704" i="3"/>
  <c r="E4703" i="3"/>
  <c r="E4702" i="3"/>
  <c r="E4701" i="3"/>
  <c r="E4700" i="3"/>
  <c r="E4699" i="3"/>
  <c r="E4698" i="3"/>
  <c r="E4697" i="3"/>
  <c r="E4696" i="3"/>
  <c r="E4695" i="3"/>
  <c r="E4694" i="3"/>
  <c r="E4693" i="3"/>
  <c r="E4692" i="3"/>
  <c r="E4691" i="3"/>
  <c r="E4690" i="3"/>
  <c r="E4689" i="3"/>
  <c r="E4688" i="3"/>
  <c r="E4687" i="3"/>
  <c r="E4686" i="3"/>
  <c r="E4685" i="3"/>
  <c r="E4684" i="3"/>
  <c r="E4683" i="3"/>
  <c r="E4682" i="3"/>
  <c r="E4681" i="3"/>
  <c r="E4680" i="3"/>
  <c r="E4679" i="3"/>
  <c r="E4678" i="3"/>
  <c r="E4677" i="3"/>
  <c r="E4676" i="3"/>
  <c r="E4675" i="3"/>
  <c r="E4674" i="3"/>
  <c r="E4673" i="3"/>
  <c r="E4672" i="3"/>
  <c r="E4671" i="3"/>
  <c r="E4670" i="3"/>
  <c r="E4669" i="3"/>
  <c r="E4668" i="3"/>
  <c r="E4667" i="3"/>
  <c r="E4666" i="3"/>
  <c r="E4665" i="3"/>
  <c r="E4664" i="3"/>
  <c r="E4663" i="3"/>
  <c r="E4662" i="3"/>
  <c r="E4661" i="3"/>
  <c r="E4660" i="3"/>
  <c r="E4659" i="3"/>
  <c r="E4658" i="3"/>
  <c r="E4657" i="3"/>
  <c r="E4656" i="3"/>
  <c r="E4655" i="3"/>
  <c r="E4654" i="3"/>
  <c r="E4653" i="3"/>
  <c r="E4652" i="3"/>
  <c r="E4651" i="3"/>
  <c r="E4650" i="3"/>
  <c r="E4649" i="3"/>
  <c r="E4648" i="3"/>
  <c r="E4647" i="3"/>
  <c r="E4646" i="3"/>
  <c r="E4645" i="3"/>
  <c r="E4644" i="3"/>
  <c r="E4643" i="3"/>
  <c r="E4642" i="3"/>
  <c r="E4641" i="3"/>
  <c r="E4640" i="3"/>
  <c r="E4639" i="3"/>
  <c r="E4638" i="3"/>
  <c r="E4637" i="3"/>
  <c r="E4636" i="3"/>
  <c r="E4635" i="3"/>
  <c r="E4634" i="3"/>
  <c r="E4633" i="3"/>
  <c r="E4632" i="3"/>
  <c r="E4631" i="3"/>
  <c r="E4630" i="3"/>
  <c r="E4629" i="3"/>
  <c r="E4628" i="3"/>
  <c r="E4627" i="3"/>
  <c r="E4626" i="3"/>
  <c r="E4625" i="3"/>
  <c r="E4624" i="3"/>
  <c r="E4623" i="3"/>
  <c r="E4622" i="3"/>
  <c r="E4621" i="3"/>
  <c r="E4620" i="3"/>
  <c r="E4619" i="3"/>
  <c r="E4618" i="3"/>
  <c r="E4617" i="3"/>
  <c r="E4616" i="3"/>
  <c r="E4615" i="3"/>
  <c r="E4614" i="3"/>
  <c r="E4613" i="3"/>
  <c r="E4612" i="3"/>
  <c r="E4611" i="3"/>
  <c r="E4610" i="3"/>
  <c r="E4609" i="3"/>
  <c r="E4608" i="3"/>
  <c r="E4607" i="3"/>
  <c r="E4606" i="3"/>
  <c r="E4605" i="3"/>
  <c r="E4604" i="3"/>
  <c r="E4603" i="3"/>
  <c r="E4602" i="3"/>
  <c r="E4601" i="3"/>
  <c r="E4600" i="3"/>
  <c r="E4599" i="3"/>
  <c r="E4598" i="3"/>
  <c r="E4597" i="3"/>
  <c r="E4596" i="3"/>
  <c r="E4595" i="3"/>
  <c r="E4594" i="3"/>
  <c r="E4593" i="3"/>
  <c r="E4592" i="3"/>
  <c r="E4591" i="3"/>
  <c r="E4590" i="3"/>
  <c r="E4589" i="3"/>
  <c r="E4588" i="3"/>
  <c r="E4587" i="3"/>
  <c r="E4586" i="3"/>
  <c r="E4585" i="3"/>
  <c r="E4584" i="3"/>
  <c r="E4583" i="3"/>
  <c r="E4582" i="3"/>
  <c r="E4581" i="3"/>
  <c r="E4580" i="3"/>
  <c r="E4579" i="3"/>
  <c r="E4578" i="3"/>
  <c r="E4577" i="3"/>
  <c r="E4576" i="3"/>
  <c r="E4575" i="3"/>
  <c r="E4574" i="3"/>
  <c r="E4573" i="3"/>
  <c r="E4572" i="3"/>
  <c r="E4571" i="3"/>
  <c r="E4570" i="3"/>
  <c r="E4569" i="3"/>
  <c r="E4568" i="3"/>
  <c r="E4567" i="3"/>
  <c r="E4566" i="3"/>
  <c r="E4565" i="3"/>
  <c r="E4564" i="3"/>
  <c r="E4563" i="3"/>
  <c r="E4562" i="3"/>
  <c r="E4561" i="3"/>
  <c r="E4560" i="3"/>
  <c r="E4559" i="3"/>
  <c r="E4558" i="3"/>
  <c r="E4557" i="3"/>
  <c r="E4556" i="3"/>
  <c r="E4555" i="3"/>
  <c r="E4554" i="3"/>
  <c r="E4553" i="3"/>
  <c r="E4552" i="3"/>
  <c r="E4551" i="3"/>
  <c r="E4550" i="3"/>
  <c r="E4549" i="3"/>
  <c r="E4548" i="3"/>
  <c r="E4547" i="3"/>
  <c r="E4546" i="3"/>
  <c r="E4545" i="3"/>
  <c r="E4544" i="3"/>
  <c r="E4543" i="3"/>
  <c r="E4542" i="3"/>
  <c r="E4541" i="3"/>
  <c r="E4540" i="3"/>
  <c r="E4539" i="3"/>
  <c r="E4538" i="3"/>
  <c r="E4537" i="3"/>
  <c r="E4536" i="3"/>
  <c r="E4535" i="3"/>
  <c r="E4534" i="3"/>
  <c r="E4533" i="3"/>
  <c r="E4532" i="3"/>
  <c r="E4531" i="3"/>
  <c r="E4530" i="3"/>
  <c r="E4529" i="3"/>
  <c r="E4528" i="3"/>
  <c r="E4527" i="3"/>
  <c r="E4526" i="3"/>
  <c r="E4525" i="3"/>
  <c r="E4524" i="3"/>
  <c r="E4523" i="3"/>
  <c r="E4522" i="3"/>
  <c r="E4521" i="3"/>
  <c r="E4520" i="3"/>
  <c r="E4519" i="3"/>
  <c r="E4518" i="3"/>
  <c r="E4517" i="3"/>
  <c r="E4516" i="3"/>
  <c r="E4515" i="3"/>
  <c r="E4514" i="3"/>
  <c r="E4513" i="3"/>
  <c r="E4512" i="3"/>
  <c r="E4511" i="3"/>
  <c r="E4510" i="3"/>
  <c r="E4509" i="3"/>
  <c r="E4508" i="3"/>
  <c r="E4507" i="3"/>
  <c r="E4506" i="3"/>
  <c r="E4505" i="3"/>
  <c r="E4504" i="3"/>
  <c r="E4503" i="3"/>
  <c r="E4502" i="3"/>
  <c r="E4501" i="3"/>
  <c r="E4500" i="3"/>
  <c r="E4499" i="3"/>
  <c r="E4498" i="3"/>
  <c r="E4497" i="3"/>
  <c r="E4496" i="3"/>
  <c r="E4495" i="3"/>
  <c r="E4494" i="3"/>
  <c r="E4493" i="3"/>
  <c r="E4492" i="3"/>
  <c r="E4491" i="3"/>
  <c r="E4490" i="3"/>
  <c r="E4489" i="3"/>
  <c r="E4488" i="3"/>
  <c r="E4487" i="3"/>
  <c r="E4486" i="3"/>
  <c r="E4485" i="3"/>
  <c r="E4484" i="3"/>
  <c r="E4483" i="3"/>
  <c r="E4482" i="3"/>
  <c r="E4481" i="3"/>
  <c r="E4480" i="3"/>
  <c r="E4479" i="3"/>
  <c r="E4478" i="3"/>
  <c r="E4477" i="3"/>
  <c r="E4476" i="3"/>
  <c r="E4475" i="3"/>
  <c r="E4474" i="3"/>
  <c r="E4473" i="3"/>
  <c r="E4472" i="3"/>
  <c r="E4471" i="3"/>
  <c r="E4470" i="3"/>
  <c r="E4469" i="3"/>
  <c r="E4468" i="3"/>
  <c r="E4467" i="3"/>
  <c r="E4466" i="3"/>
  <c r="E4465" i="3"/>
  <c r="E4464" i="3"/>
  <c r="E4463" i="3"/>
  <c r="E4462" i="3"/>
  <c r="E4461" i="3"/>
  <c r="E4460" i="3"/>
  <c r="E4459" i="3"/>
  <c r="E4458" i="3"/>
  <c r="E4457" i="3"/>
  <c r="E4456" i="3"/>
  <c r="E4455" i="3"/>
  <c r="E4454" i="3"/>
  <c r="E4453" i="3"/>
  <c r="E4452" i="3"/>
  <c r="E4451" i="3"/>
  <c r="E4450" i="3"/>
  <c r="E4449" i="3"/>
  <c r="E4448" i="3"/>
  <c r="E4447" i="3"/>
  <c r="E4446" i="3"/>
  <c r="E4445" i="3"/>
  <c r="E4444" i="3"/>
  <c r="E4443" i="3"/>
  <c r="E4442" i="3"/>
  <c r="E4441" i="3"/>
  <c r="E4440" i="3"/>
  <c r="E4439" i="3"/>
  <c r="E4438" i="3"/>
  <c r="E4437" i="3"/>
  <c r="E4436" i="3"/>
  <c r="E4435" i="3"/>
  <c r="E4434" i="3"/>
  <c r="E4433" i="3"/>
  <c r="E4432" i="3"/>
  <c r="E4431" i="3"/>
  <c r="E4430" i="3"/>
  <c r="E4429" i="3"/>
  <c r="E4428" i="3"/>
  <c r="E4427" i="3"/>
  <c r="E4426" i="3"/>
  <c r="E4425" i="3"/>
  <c r="E4424" i="3"/>
  <c r="E4423" i="3"/>
  <c r="E4422" i="3"/>
  <c r="E4421" i="3"/>
  <c r="E4420" i="3"/>
  <c r="E4419" i="3"/>
  <c r="E4418" i="3"/>
  <c r="E4417" i="3"/>
  <c r="E4416" i="3"/>
  <c r="E4415" i="3"/>
  <c r="E4414" i="3"/>
  <c r="E4413" i="3"/>
  <c r="E4412" i="3"/>
  <c r="E4411" i="3"/>
  <c r="E4410" i="3"/>
  <c r="E4409" i="3"/>
  <c r="E4408" i="3"/>
  <c r="E4407" i="3"/>
  <c r="E4406" i="3"/>
  <c r="E4405" i="3"/>
  <c r="E4404" i="3"/>
  <c r="E4403" i="3"/>
  <c r="E4402" i="3"/>
  <c r="E4401" i="3"/>
  <c r="E4400" i="3"/>
  <c r="E4399" i="3"/>
  <c r="E4398" i="3"/>
  <c r="E4397" i="3"/>
  <c r="E4396" i="3"/>
  <c r="E4395" i="3"/>
  <c r="E4394" i="3"/>
  <c r="E4393" i="3"/>
  <c r="E4392" i="3"/>
  <c r="E4391" i="3"/>
  <c r="E4390" i="3"/>
  <c r="E4389" i="3"/>
  <c r="E4388" i="3"/>
  <c r="E4387" i="3"/>
  <c r="E4386" i="3"/>
  <c r="E4385" i="3"/>
  <c r="E4384" i="3"/>
  <c r="E4383" i="3"/>
  <c r="E4382" i="3"/>
  <c r="E4381" i="3"/>
  <c r="E4380" i="3"/>
  <c r="E4379" i="3"/>
  <c r="E4378" i="3"/>
  <c r="E4377" i="3"/>
  <c r="E4376" i="3"/>
  <c r="E4375" i="3"/>
  <c r="E4374" i="3"/>
  <c r="E4373" i="3"/>
  <c r="E4372" i="3"/>
  <c r="E4371" i="3"/>
  <c r="E4370" i="3"/>
  <c r="E4369" i="3"/>
  <c r="E4368" i="3"/>
  <c r="E4367" i="3"/>
  <c r="E4366" i="3"/>
  <c r="E4365" i="3"/>
  <c r="E4364" i="3"/>
  <c r="E4363" i="3"/>
  <c r="E4362" i="3"/>
  <c r="E4361" i="3"/>
  <c r="E4360" i="3"/>
  <c r="E4359" i="3"/>
  <c r="E4358" i="3"/>
  <c r="E4357" i="3"/>
  <c r="E4356" i="3"/>
  <c r="E4355" i="3"/>
  <c r="E4354" i="3"/>
  <c r="E4353" i="3"/>
  <c r="E4352" i="3"/>
  <c r="E4351" i="3"/>
  <c r="E4350" i="3"/>
  <c r="E4349" i="3"/>
  <c r="E4348" i="3"/>
  <c r="E4347" i="3"/>
  <c r="E4346" i="3"/>
  <c r="E4345" i="3"/>
  <c r="E4344" i="3"/>
  <c r="E4343" i="3"/>
  <c r="E4342" i="3"/>
  <c r="E4341" i="3"/>
  <c r="E4340" i="3"/>
  <c r="E4339" i="3"/>
  <c r="E4338" i="3"/>
  <c r="E4337" i="3"/>
  <c r="E4336" i="3"/>
  <c r="E4335" i="3"/>
  <c r="E4334" i="3"/>
  <c r="E4333" i="3"/>
  <c r="E4332" i="3"/>
  <c r="E4331" i="3"/>
  <c r="E4330" i="3"/>
  <c r="E4329" i="3"/>
  <c r="E4328" i="3"/>
  <c r="E4327" i="3"/>
  <c r="E4326" i="3"/>
  <c r="E4325" i="3"/>
  <c r="E4324" i="3"/>
  <c r="E4323" i="3"/>
  <c r="E4322" i="3"/>
  <c r="E4321" i="3"/>
  <c r="E4320" i="3"/>
  <c r="E4319" i="3"/>
  <c r="E4318" i="3"/>
  <c r="E4317" i="3"/>
  <c r="E4316" i="3"/>
  <c r="E4315" i="3"/>
  <c r="E4314" i="3"/>
  <c r="E4313" i="3"/>
  <c r="E4312" i="3"/>
  <c r="E4311" i="3"/>
  <c r="E4310" i="3"/>
  <c r="E4309" i="3"/>
  <c r="E4308" i="3"/>
  <c r="E4307" i="3"/>
  <c r="E4306" i="3"/>
  <c r="E4305" i="3"/>
  <c r="E4304" i="3"/>
  <c r="E4303" i="3"/>
  <c r="E4302" i="3"/>
  <c r="E4301" i="3"/>
  <c r="E4300" i="3"/>
  <c r="E4299" i="3"/>
  <c r="E4298" i="3"/>
  <c r="E4297" i="3"/>
  <c r="E4296" i="3"/>
  <c r="E4295" i="3"/>
  <c r="E4294" i="3"/>
  <c r="E4293" i="3"/>
  <c r="E4292" i="3"/>
  <c r="E4291" i="3"/>
  <c r="E4290" i="3"/>
  <c r="E4289" i="3"/>
  <c r="E4288" i="3"/>
  <c r="E4287" i="3"/>
  <c r="E4286" i="3"/>
  <c r="E4285" i="3"/>
  <c r="E4284" i="3"/>
  <c r="E4283" i="3"/>
  <c r="E4282" i="3"/>
  <c r="E4281" i="3"/>
  <c r="E4280" i="3"/>
  <c r="E4279" i="3"/>
  <c r="E4278" i="3"/>
  <c r="E4277" i="3"/>
  <c r="E4276" i="3"/>
  <c r="E4275" i="3"/>
  <c r="E4274" i="3"/>
  <c r="E4273" i="3"/>
  <c r="E4272" i="3"/>
  <c r="E4271" i="3"/>
  <c r="E4270" i="3"/>
  <c r="E4269" i="3"/>
  <c r="E4268" i="3"/>
  <c r="E4267" i="3"/>
  <c r="E4266" i="3"/>
  <c r="E4265" i="3"/>
  <c r="E4264" i="3"/>
  <c r="E4262" i="3"/>
  <c r="E4261" i="3"/>
  <c r="E4260" i="3"/>
  <c r="E4259" i="3"/>
  <c r="E4258" i="3"/>
  <c r="E4257" i="3"/>
  <c r="E4256" i="3"/>
  <c r="E4255" i="3"/>
  <c r="E4254" i="3"/>
  <c r="E4253" i="3"/>
  <c r="E4252" i="3"/>
  <c r="E4251" i="3"/>
  <c r="E4250" i="3"/>
  <c r="E4249" i="3"/>
  <c r="E4248" i="3"/>
  <c r="E4247" i="3"/>
  <c r="E4246" i="3"/>
  <c r="E4245" i="3"/>
  <c r="E4244" i="3"/>
  <c r="E4243" i="3"/>
  <c r="E4242" i="3"/>
  <c r="E4241" i="3"/>
  <c r="E4240" i="3"/>
  <c r="E4239" i="3"/>
  <c r="E4238" i="3"/>
  <c r="E4237" i="3"/>
  <c r="E4236" i="3"/>
  <c r="E4235" i="3"/>
  <c r="E4234" i="3"/>
  <c r="E4233" i="3"/>
  <c r="E4232" i="3"/>
  <c r="E4231" i="3"/>
  <c r="E4230" i="3"/>
  <c r="E4229" i="3"/>
  <c r="E4228" i="3"/>
  <c r="E4227" i="3"/>
  <c r="E4226" i="3"/>
  <c r="E4225" i="3"/>
  <c r="E4224" i="3"/>
  <c r="E4223" i="3"/>
  <c r="E4222" i="3"/>
  <c r="E4221" i="3"/>
  <c r="E4220" i="3"/>
  <c r="E4219" i="3"/>
  <c r="E4218" i="3"/>
  <c r="E4217" i="3"/>
  <c r="E4216" i="3"/>
  <c r="E4215" i="3"/>
  <c r="E4214" i="3"/>
  <c r="E4213" i="3"/>
  <c r="E4212" i="3"/>
  <c r="E4211" i="3"/>
  <c r="E4210" i="3"/>
  <c r="E4209" i="3"/>
  <c r="E4208" i="3"/>
  <c r="E4207" i="3"/>
  <c r="E4206" i="3"/>
  <c r="E4205" i="3"/>
  <c r="E4204" i="3"/>
  <c r="E4203" i="3"/>
  <c r="E4202" i="3"/>
  <c r="E4201" i="3"/>
  <c r="E4200" i="3"/>
  <c r="E4199" i="3"/>
  <c r="E4198" i="3"/>
  <c r="E4197" i="3"/>
  <c r="E4196" i="3"/>
  <c r="E4195" i="3"/>
  <c r="E4194" i="3"/>
  <c r="E4193" i="3"/>
  <c r="E4192" i="3"/>
  <c r="E4191" i="3"/>
  <c r="E4190" i="3"/>
  <c r="E4189" i="3"/>
  <c r="E4188" i="3"/>
  <c r="E4187" i="3"/>
  <c r="E4186" i="3"/>
  <c r="E4185" i="3"/>
  <c r="E4184" i="3"/>
  <c r="E4183" i="3"/>
  <c r="E4182" i="3"/>
  <c r="E4181" i="3"/>
  <c r="E4180" i="3"/>
  <c r="E4179" i="3"/>
  <c r="E4178" i="3"/>
  <c r="E4177" i="3"/>
  <c r="E4176" i="3"/>
  <c r="E4175" i="3"/>
  <c r="E4174" i="3"/>
  <c r="E4173" i="3"/>
  <c r="E4172" i="3"/>
  <c r="E4171" i="3"/>
  <c r="E4170" i="3"/>
  <c r="E4169" i="3"/>
  <c r="E4168" i="3"/>
  <c r="E4167" i="3"/>
  <c r="E4166" i="3"/>
  <c r="E4165" i="3"/>
  <c r="E4164" i="3"/>
  <c r="E4163" i="3"/>
  <c r="E4162" i="3"/>
  <c r="E4161" i="3"/>
  <c r="E4160" i="3"/>
  <c r="E4159" i="3"/>
  <c r="E4158" i="3"/>
  <c r="E4157" i="3"/>
  <c r="E4156" i="3"/>
  <c r="E4155" i="3"/>
  <c r="E4154" i="3"/>
  <c r="E4153" i="3"/>
  <c r="E4152" i="3"/>
  <c r="E4151" i="3"/>
  <c r="E4150" i="3"/>
  <c r="E4149" i="3"/>
  <c r="E4148" i="3"/>
  <c r="E4147" i="3"/>
  <c r="E4146" i="3"/>
  <c r="E4145" i="3"/>
  <c r="E4144" i="3"/>
  <c r="E4143" i="3"/>
  <c r="E4142" i="3"/>
  <c r="E4141" i="3"/>
  <c r="E4140" i="3"/>
  <c r="E4139" i="3"/>
  <c r="E4138" i="3"/>
  <c r="E4137" i="3"/>
  <c r="E4136" i="3"/>
  <c r="E4135" i="3"/>
  <c r="E4134" i="3"/>
  <c r="E4133" i="3"/>
  <c r="E4132" i="3"/>
  <c r="E4131" i="3"/>
  <c r="E4130" i="3"/>
  <c r="E4129" i="3"/>
  <c r="E4128" i="3"/>
  <c r="E4127" i="3"/>
  <c r="E4126" i="3"/>
  <c r="E4125" i="3"/>
  <c r="E4124" i="3"/>
  <c r="E4123" i="3"/>
  <c r="E4122" i="3"/>
  <c r="E4121" i="3"/>
  <c r="E4120" i="3"/>
  <c r="E4119" i="3"/>
  <c r="E4118" i="3"/>
  <c r="E4117" i="3"/>
  <c r="E4116" i="3"/>
  <c r="E4115" i="3"/>
  <c r="E4114" i="3"/>
  <c r="E4113" i="3"/>
  <c r="E4112" i="3"/>
  <c r="E4111" i="3"/>
  <c r="E4110" i="3"/>
  <c r="E4109" i="3"/>
  <c r="E4108" i="3"/>
  <c r="E4107" i="3"/>
  <c r="E4106" i="3"/>
  <c r="E4105" i="3"/>
  <c r="E4104" i="3"/>
  <c r="E4103" i="3"/>
  <c r="E4102" i="3"/>
  <c r="E4101" i="3"/>
  <c r="E4100" i="3"/>
  <c r="E4099" i="3"/>
  <c r="E4098" i="3"/>
  <c r="E4097" i="3"/>
  <c r="E4096" i="3"/>
  <c r="E4095" i="3"/>
  <c r="E4094" i="3"/>
  <c r="E4093" i="3"/>
  <c r="E4092" i="3"/>
  <c r="E4091" i="3"/>
  <c r="E4090" i="3"/>
  <c r="E4089" i="3"/>
  <c r="E4088" i="3"/>
  <c r="E4087" i="3"/>
  <c r="E4086" i="3"/>
  <c r="E4085" i="3"/>
  <c r="E4084" i="3"/>
  <c r="E4083" i="3"/>
  <c r="E4082" i="3"/>
  <c r="E4081" i="3"/>
  <c r="E4080" i="3"/>
  <c r="E4079" i="3"/>
  <c r="E4078" i="3"/>
  <c r="E4077" i="3"/>
  <c r="E4076" i="3"/>
  <c r="E4075" i="3"/>
  <c r="E4074" i="3"/>
  <c r="E4073" i="3"/>
  <c r="E4072" i="3"/>
  <c r="E4071" i="3"/>
  <c r="E4070" i="3"/>
  <c r="E4069" i="3"/>
  <c r="E4068" i="3"/>
  <c r="E4067" i="3"/>
  <c r="E4066" i="3"/>
  <c r="E4065" i="3"/>
  <c r="E4064" i="3"/>
  <c r="E4063" i="3"/>
  <c r="E4062" i="3"/>
  <c r="E4061" i="3"/>
  <c r="E4060" i="3"/>
  <c r="E4059" i="3"/>
  <c r="E4058" i="3"/>
  <c r="E4057" i="3"/>
  <c r="E4056" i="3"/>
  <c r="E4055" i="3"/>
  <c r="E4054" i="3"/>
  <c r="E4053" i="3"/>
  <c r="E4052" i="3"/>
  <c r="E4051" i="3"/>
  <c r="E4050" i="3"/>
  <c r="E4049" i="3"/>
  <c r="E4048" i="3"/>
  <c r="E4047" i="3"/>
  <c r="E4046" i="3"/>
  <c r="E4045" i="3"/>
  <c r="E4044" i="3"/>
  <c r="E4043" i="3"/>
  <c r="E4042" i="3"/>
  <c r="E4041" i="3"/>
  <c r="E4040" i="3"/>
  <c r="E4039" i="3"/>
  <c r="E4038" i="3"/>
  <c r="E4037" i="3"/>
  <c r="E4036" i="3"/>
  <c r="E4035" i="3"/>
  <c r="E4034" i="3"/>
  <c r="E4033" i="3"/>
  <c r="E4032" i="3"/>
  <c r="E4031" i="3"/>
  <c r="E4030" i="3"/>
  <c r="E4029" i="3"/>
  <c r="E4028" i="3"/>
  <c r="E4027" i="3"/>
  <c r="E4026" i="3"/>
  <c r="E4025" i="3"/>
  <c r="E4024" i="3"/>
  <c r="E4023" i="3"/>
  <c r="E4022" i="3"/>
  <c r="E4021" i="3"/>
  <c r="E4020" i="3"/>
  <c r="E4019" i="3"/>
  <c r="E4018" i="3"/>
  <c r="E4017" i="3"/>
  <c r="E4016" i="3"/>
  <c r="E4015" i="3"/>
  <c r="E4014" i="3"/>
  <c r="E4013" i="3"/>
  <c r="E4012" i="3"/>
  <c r="E4011" i="3"/>
  <c r="E4010" i="3"/>
  <c r="E4008" i="3"/>
  <c r="E4007" i="3"/>
  <c r="E4006" i="3"/>
  <c r="E4005" i="3"/>
  <c r="E4004" i="3"/>
  <c r="E4003" i="3"/>
  <c r="E4002" i="3"/>
  <c r="E4001" i="3"/>
  <c r="E4000" i="3"/>
  <c r="E3999" i="3"/>
  <c r="E3998" i="3"/>
  <c r="E3997" i="3"/>
  <c r="E3996" i="3"/>
  <c r="E3995" i="3"/>
  <c r="E3994" i="3"/>
  <c r="E3993" i="3"/>
  <c r="E3992" i="3"/>
  <c r="E3991" i="3"/>
  <c r="E3990" i="3"/>
  <c r="E3989" i="3"/>
  <c r="E3988" i="3"/>
  <c r="E3987" i="3"/>
  <c r="E3986" i="3"/>
  <c r="E3985" i="3"/>
  <c r="E3984" i="3"/>
  <c r="E3983" i="3"/>
  <c r="E3982" i="3"/>
  <c r="E3981" i="3"/>
  <c r="E3980" i="3"/>
  <c r="E3979" i="3"/>
  <c r="E3978" i="3"/>
  <c r="E3977" i="3"/>
  <c r="E3976" i="3"/>
  <c r="E3975" i="3"/>
  <c r="E3974" i="3"/>
  <c r="E3973" i="3"/>
  <c r="E3972" i="3"/>
  <c r="E3971" i="3"/>
  <c r="E3970" i="3"/>
  <c r="E3969" i="3"/>
  <c r="E3968" i="3"/>
  <c r="E3967" i="3"/>
  <c r="E3966" i="3"/>
  <c r="E3965" i="3"/>
  <c r="E3964" i="3"/>
  <c r="E3963" i="3"/>
  <c r="E3962" i="3"/>
  <c r="E3961" i="3"/>
  <c r="E3960" i="3"/>
  <c r="E3959" i="3"/>
  <c r="E3958" i="3"/>
  <c r="E3957" i="3"/>
  <c r="E3956" i="3"/>
  <c r="E3955" i="3"/>
  <c r="E3954" i="3"/>
  <c r="E3953" i="3"/>
  <c r="E3952" i="3"/>
  <c r="E3951" i="3"/>
  <c r="E3950" i="3"/>
  <c r="E3949" i="3"/>
  <c r="E3948" i="3"/>
  <c r="E3947" i="3"/>
  <c r="E3946" i="3"/>
  <c r="E3945" i="3"/>
  <c r="E3944" i="3"/>
  <c r="E3943" i="3"/>
  <c r="E3942" i="3"/>
  <c r="E3941" i="3"/>
  <c r="E3940" i="3"/>
  <c r="E3939" i="3"/>
  <c r="E3938" i="3"/>
  <c r="E3937" i="3"/>
  <c r="E3936" i="3"/>
  <c r="E3935" i="3"/>
  <c r="E3934" i="3"/>
  <c r="E3933" i="3"/>
  <c r="E3932" i="3"/>
  <c r="E3931" i="3"/>
  <c r="E3930" i="3"/>
  <c r="E3929" i="3"/>
  <c r="E3928" i="3"/>
  <c r="E3927" i="3"/>
  <c r="E3926" i="3"/>
  <c r="E3925" i="3"/>
  <c r="E3924" i="3"/>
  <c r="E3923" i="3"/>
  <c r="E3922" i="3"/>
  <c r="E3921" i="3"/>
  <c r="E3920" i="3"/>
  <c r="E3919" i="3"/>
  <c r="E3918" i="3"/>
  <c r="E3917" i="3"/>
  <c r="E3916" i="3"/>
  <c r="E3915" i="3"/>
  <c r="E3914" i="3"/>
  <c r="E3913" i="3"/>
  <c r="E3912" i="3"/>
  <c r="E3911" i="3"/>
  <c r="E3910" i="3"/>
  <c r="E3909" i="3"/>
  <c r="E3908" i="3"/>
  <c r="E3907" i="3"/>
  <c r="E3906" i="3"/>
  <c r="E3905" i="3"/>
  <c r="E3904" i="3"/>
  <c r="E3903" i="3"/>
  <c r="E3902" i="3"/>
  <c r="E3901" i="3"/>
  <c r="E3900" i="3"/>
  <c r="E3899" i="3"/>
  <c r="E3898" i="3"/>
  <c r="E3897" i="3"/>
  <c r="E3896" i="3"/>
  <c r="E3895" i="3"/>
  <c r="E3894" i="3"/>
  <c r="E3893" i="3"/>
  <c r="E3892" i="3"/>
  <c r="E3891" i="3"/>
  <c r="E3890" i="3"/>
  <c r="E3889" i="3"/>
  <c r="E3888" i="3"/>
  <c r="E3887" i="3"/>
  <c r="E3886" i="3"/>
  <c r="E3885" i="3"/>
  <c r="E3884" i="3"/>
  <c r="E3883" i="3"/>
  <c r="E3882" i="3"/>
  <c r="E3881" i="3"/>
  <c r="E3880" i="3"/>
  <c r="E3879" i="3"/>
  <c r="E3878" i="3"/>
  <c r="E3877" i="3"/>
  <c r="E3876" i="3"/>
  <c r="E3875" i="3"/>
  <c r="E3874" i="3"/>
  <c r="E3873" i="3"/>
  <c r="E3872" i="3"/>
  <c r="E3871" i="3"/>
  <c r="E3870" i="3"/>
  <c r="E3869" i="3"/>
  <c r="E3868" i="3"/>
  <c r="E3867" i="3"/>
  <c r="E3866" i="3"/>
  <c r="E3865" i="3"/>
  <c r="E3864" i="3"/>
  <c r="E3863" i="3"/>
  <c r="E3862" i="3"/>
  <c r="E3861" i="3"/>
  <c r="E3860" i="3"/>
  <c r="E3859" i="3"/>
  <c r="E3858" i="3"/>
  <c r="E3857" i="3"/>
  <c r="E3856" i="3"/>
  <c r="E3855" i="3"/>
  <c r="E3854" i="3"/>
  <c r="E3853" i="3"/>
  <c r="E3852" i="3"/>
  <c r="E3851" i="3"/>
  <c r="E3850" i="3"/>
  <c r="E3849" i="3"/>
  <c r="E3848" i="3"/>
  <c r="E3847" i="3"/>
  <c r="E3846" i="3"/>
  <c r="E3845" i="3"/>
  <c r="E3844" i="3"/>
  <c r="E3843" i="3"/>
  <c r="E3842" i="3"/>
  <c r="E3841" i="3"/>
  <c r="E3840" i="3"/>
  <c r="E3839" i="3"/>
  <c r="E3838" i="3"/>
  <c r="E3837" i="3"/>
  <c r="E3836" i="3"/>
  <c r="E3835" i="3"/>
  <c r="E3834" i="3"/>
  <c r="E3833" i="3"/>
  <c r="E3832" i="3"/>
  <c r="E3831" i="3"/>
  <c r="E3830" i="3"/>
  <c r="E3829" i="3"/>
  <c r="E3828" i="3"/>
  <c r="E3827" i="3"/>
  <c r="E3826" i="3"/>
  <c r="E3825" i="3"/>
  <c r="E3824" i="3"/>
  <c r="E3823" i="3"/>
  <c r="E3822" i="3"/>
  <c r="E3821" i="3"/>
  <c r="E3820" i="3"/>
  <c r="E3819" i="3"/>
  <c r="E3818" i="3"/>
  <c r="E3817" i="3"/>
  <c r="E3816" i="3"/>
  <c r="E3815" i="3"/>
  <c r="E3814" i="3"/>
  <c r="E3813" i="3"/>
  <c r="E3812" i="3"/>
  <c r="E3811" i="3"/>
  <c r="E3810" i="3"/>
  <c r="E3809" i="3"/>
  <c r="E3808" i="3"/>
  <c r="E3807" i="3"/>
  <c r="E3806" i="3"/>
  <c r="E3805" i="3"/>
  <c r="E3804" i="3"/>
  <c r="E3803" i="3"/>
  <c r="E3802" i="3"/>
  <c r="E3801" i="3"/>
  <c r="E3800" i="3"/>
  <c r="E3799" i="3"/>
  <c r="E3798" i="3"/>
  <c r="E3797" i="3"/>
  <c r="E3796" i="3"/>
  <c r="E3795" i="3"/>
  <c r="E3794" i="3"/>
  <c r="E3793" i="3"/>
  <c r="E3792" i="3"/>
  <c r="E3791" i="3"/>
  <c r="E3790" i="3"/>
  <c r="E3789" i="3"/>
  <c r="E3788" i="3"/>
  <c r="E3787" i="3"/>
  <c r="E3786" i="3"/>
  <c r="E3785" i="3"/>
  <c r="E3784" i="3"/>
  <c r="E3783" i="3"/>
  <c r="E3782" i="3"/>
  <c r="E3781" i="3"/>
  <c r="E3780" i="3"/>
  <c r="E3779" i="3"/>
  <c r="E3778" i="3"/>
  <c r="E3777" i="3"/>
  <c r="E3776" i="3"/>
  <c r="E3775" i="3"/>
  <c r="E3774" i="3"/>
  <c r="E3773" i="3"/>
  <c r="E3772" i="3"/>
  <c r="E3771" i="3"/>
  <c r="E3770" i="3"/>
  <c r="E3769" i="3"/>
  <c r="E3768" i="3"/>
  <c r="E3767" i="3"/>
  <c r="E3766" i="3"/>
  <c r="E3765" i="3"/>
  <c r="E3764" i="3"/>
  <c r="E3763" i="3"/>
  <c r="E3762" i="3"/>
  <c r="E3761" i="3"/>
  <c r="E3760" i="3"/>
  <c r="E3759" i="3"/>
  <c r="E3758" i="3"/>
  <c r="E3757" i="3"/>
  <c r="E3756" i="3"/>
  <c r="E3755" i="3"/>
  <c r="E3753" i="3"/>
  <c r="E3752" i="3"/>
  <c r="E3751" i="3"/>
  <c r="E3750" i="3"/>
  <c r="E3749" i="3"/>
  <c r="E3748" i="3"/>
  <c r="E3747" i="3"/>
  <c r="E3746" i="3"/>
  <c r="E3745" i="3"/>
  <c r="E3744" i="3"/>
  <c r="E3743" i="3"/>
  <c r="E3742" i="3"/>
  <c r="E3741" i="3"/>
  <c r="E3740" i="3"/>
  <c r="E3739" i="3"/>
  <c r="E3738" i="3"/>
  <c r="E3737" i="3"/>
  <c r="E3736" i="3"/>
  <c r="E3735" i="3"/>
  <c r="E3734" i="3"/>
  <c r="E3733" i="3"/>
  <c r="E3732" i="3"/>
  <c r="E3731" i="3"/>
  <c r="E3730" i="3"/>
  <c r="E3729" i="3"/>
  <c r="E3728" i="3"/>
  <c r="E3727" i="3"/>
  <c r="E3726" i="3"/>
  <c r="E3725" i="3"/>
  <c r="E3724" i="3"/>
  <c r="E3723" i="3"/>
  <c r="E3722" i="3"/>
  <c r="E3721" i="3"/>
  <c r="E3720" i="3"/>
  <c r="E3719" i="3"/>
  <c r="E3718" i="3"/>
  <c r="E3717" i="3"/>
  <c r="E3716" i="3"/>
  <c r="E3715" i="3"/>
  <c r="E3714" i="3"/>
  <c r="E3713" i="3"/>
  <c r="E3712" i="3"/>
  <c r="E3711" i="3"/>
  <c r="E3710" i="3"/>
  <c r="E3709" i="3"/>
  <c r="E3708" i="3"/>
  <c r="E3707" i="3"/>
  <c r="E3706" i="3"/>
  <c r="E3705" i="3"/>
  <c r="E3704" i="3"/>
  <c r="E3703" i="3"/>
  <c r="E3702" i="3"/>
  <c r="E3701" i="3"/>
  <c r="E3700" i="3"/>
  <c r="E3699" i="3"/>
  <c r="E3698" i="3"/>
  <c r="E3697" i="3"/>
  <c r="E3696" i="3"/>
  <c r="E3695" i="3"/>
  <c r="E3694" i="3"/>
  <c r="E3693" i="3"/>
  <c r="E3692" i="3"/>
  <c r="E3691" i="3"/>
  <c r="E3690" i="3"/>
  <c r="E3689" i="3"/>
  <c r="E3688" i="3"/>
  <c r="E3687" i="3"/>
  <c r="E3686" i="3"/>
  <c r="E3685" i="3"/>
  <c r="E3684" i="3"/>
  <c r="E3683" i="3"/>
  <c r="E3682" i="3"/>
  <c r="E3681" i="3"/>
  <c r="E3680" i="3"/>
  <c r="E3679" i="3"/>
  <c r="E3678" i="3"/>
  <c r="E3677" i="3"/>
  <c r="E3676" i="3"/>
  <c r="E3675" i="3"/>
  <c r="E3674" i="3"/>
  <c r="E3673" i="3"/>
  <c r="E3672" i="3"/>
  <c r="E3671" i="3"/>
  <c r="E3670" i="3"/>
  <c r="E3669" i="3"/>
  <c r="E3668" i="3"/>
  <c r="E3667" i="3"/>
  <c r="E3666" i="3"/>
  <c r="E3665" i="3"/>
  <c r="E3664" i="3"/>
  <c r="E3663" i="3"/>
  <c r="E3662" i="3"/>
  <c r="E3661" i="3"/>
  <c r="E3660" i="3"/>
  <c r="E3659" i="3"/>
  <c r="E3658" i="3"/>
  <c r="E3657" i="3"/>
  <c r="E3656" i="3"/>
  <c r="E3655" i="3"/>
  <c r="E3654" i="3"/>
  <c r="E3653" i="3"/>
  <c r="E3652" i="3"/>
  <c r="E3651" i="3"/>
  <c r="E3650" i="3"/>
  <c r="E3649" i="3"/>
  <c r="E3648" i="3"/>
  <c r="E3647" i="3"/>
  <c r="E3646" i="3"/>
  <c r="E3645" i="3"/>
  <c r="E3644" i="3"/>
  <c r="E3643" i="3"/>
  <c r="E3642" i="3"/>
  <c r="E3641" i="3"/>
  <c r="E3640" i="3"/>
  <c r="E3639" i="3"/>
  <c r="E3638" i="3"/>
  <c r="E3637" i="3"/>
  <c r="E3636" i="3"/>
  <c r="E3635" i="3"/>
  <c r="E3634" i="3"/>
  <c r="E3633" i="3"/>
  <c r="E3632" i="3"/>
  <c r="E3631" i="3"/>
  <c r="E3630" i="3"/>
  <c r="E3629" i="3"/>
  <c r="E3628" i="3"/>
  <c r="E3627" i="3"/>
  <c r="E3626" i="3"/>
  <c r="E3625" i="3"/>
  <c r="E3624" i="3"/>
  <c r="E3623" i="3"/>
  <c r="E3622" i="3"/>
  <c r="E3621" i="3"/>
  <c r="E3620" i="3"/>
  <c r="E3619" i="3"/>
  <c r="E3618" i="3"/>
  <c r="E3617" i="3"/>
  <c r="E3616" i="3"/>
  <c r="E3615" i="3"/>
  <c r="E3614" i="3"/>
  <c r="E3613" i="3"/>
  <c r="E3612" i="3"/>
  <c r="E3611" i="3"/>
  <c r="E3610" i="3"/>
  <c r="E3609" i="3"/>
  <c r="E3608" i="3"/>
  <c r="E3607" i="3"/>
  <c r="E3606" i="3"/>
  <c r="E3605" i="3"/>
  <c r="E3604" i="3"/>
  <c r="E3603" i="3"/>
  <c r="E3602" i="3"/>
  <c r="E3601" i="3"/>
  <c r="E3600" i="3"/>
  <c r="E3599" i="3"/>
  <c r="E3598" i="3"/>
  <c r="E3597" i="3"/>
  <c r="E3596" i="3"/>
  <c r="E3595" i="3"/>
  <c r="E3594" i="3"/>
  <c r="E3593" i="3"/>
  <c r="E3592" i="3"/>
  <c r="E3591" i="3"/>
  <c r="E3590" i="3"/>
  <c r="E3589" i="3"/>
  <c r="E3588" i="3"/>
  <c r="E3587" i="3"/>
  <c r="E3586" i="3"/>
  <c r="E3585" i="3"/>
  <c r="E3584" i="3"/>
  <c r="E3583" i="3"/>
  <c r="E3582" i="3"/>
  <c r="E3581" i="3"/>
  <c r="E3580" i="3"/>
  <c r="E3579" i="3"/>
  <c r="E3578" i="3"/>
  <c r="E3577" i="3"/>
  <c r="E3576" i="3"/>
  <c r="E3575" i="3"/>
  <c r="E3574" i="3"/>
  <c r="E3573" i="3"/>
  <c r="E3572" i="3"/>
  <c r="E3571" i="3"/>
  <c r="E3570" i="3"/>
  <c r="E3569" i="3"/>
  <c r="E3568" i="3"/>
  <c r="E3567" i="3"/>
  <c r="E3566" i="3"/>
  <c r="E3565" i="3"/>
  <c r="E3564" i="3"/>
  <c r="E3563" i="3"/>
  <c r="E3562" i="3"/>
  <c r="E3561" i="3"/>
  <c r="E3560" i="3"/>
  <c r="E3559" i="3"/>
  <c r="E3558" i="3"/>
  <c r="E3557" i="3"/>
  <c r="E3556" i="3"/>
  <c r="E3555" i="3"/>
  <c r="E3554" i="3"/>
  <c r="E3553" i="3"/>
  <c r="E3552" i="3"/>
  <c r="E3551" i="3"/>
  <c r="E3550" i="3"/>
  <c r="E3549" i="3"/>
  <c r="E3548" i="3"/>
  <c r="E3547" i="3"/>
  <c r="E3546" i="3"/>
  <c r="E3545" i="3"/>
  <c r="E3544" i="3"/>
  <c r="E3543" i="3"/>
  <c r="E3542" i="3"/>
  <c r="E3541" i="3"/>
  <c r="E3540" i="3"/>
  <c r="E3539" i="3"/>
  <c r="E3538" i="3"/>
  <c r="E3537" i="3"/>
  <c r="E3536" i="3"/>
  <c r="E3535" i="3"/>
  <c r="E3534" i="3"/>
  <c r="E3533" i="3"/>
  <c r="E3532" i="3"/>
  <c r="E3531" i="3"/>
  <c r="E3530" i="3"/>
  <c r="E3529" i="3"/>
  <c r="E3528" i="3"/>
  <c r="E3527" i="3"/>
  <c r="E3526" i="3"/>
  <c r="E3525" i="3"/>
  <c r="E3524" i="3"/>
  <c r="E3523" i="3"/>
  <c r="E3522" i="3"/>
  <c r="E3521" i="3"/>
  <c r="E3520" i="3"/>
  <c r="E3519" i="3"/>
  <c r="E3518" i="3"/>
  <c r="E3517" i="3"/>
  <c r="E3516" i="3"/>
  <c r="E3515" i="3"/>
  <c r="E3514" i="3"/>
  <c r="E3513" i="3"/>
  <c r="E3512" i="3"/>
  <c r="E3511" i="3"/>
  <c r="E3510" i="3"/>
  <c r="E3509" i="3"/>
  <c r="E3508" i="3"/>
  <c r="E3507" i="3"/>
  <c r="E3506" i="3"/>
  <c r="E3505" i="3"/>
  <c r="E3504" i="3"/>
  <c r="E3503" i="3"/>
  <c r="E3502" i="3"/>
  <c r="E3501" i="3"/>
  <c r="E3500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C962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30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9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1" i="3"/>
  <c r="C2902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5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6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8" i="3"/>
  <c r="C5699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2" i="3"/>
  <c r="C5953" i="3"/>
  <c r="C5954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3" i="2"/>
  <c r="H46" i="6" l="1"/>
  <c r="F38" i="9"/>
  <c r="F37" i="9"/>
  <c r="D39" i="9"/>
  <c r="D53" i="9" s="1"/>
  <c r="G38" i="6"/>
  <c r="G37" i="6"/>
  <c r="C44" i="6"/>
  <c r="C58" i="6" s="1"/>
  <c r="H39" i="9"/>
  <c r="H53" i="9" s="1"/>
  <c r="C37" i="6"/>
  <c r="C45" i="6"/>
  <c r="C59" i="6" s="1"/>
  <c r="D46" i="9"/>
  <c r="C38" i="9"/>
  <c r="C44" i="9"/>
  <c r="E38" i="9"/>
  <c r="E37" i="9"/>
  <c r="F44" i="9"/>
  <c r="F45" i="9"/>
  <c r="C45" i="9"/>
  <c r="G45" i="6"/>
  <c r="H39" i="6"/>
  <c r="H53" i="6" s="1"/>
  <c r="E45" i="6"/>
  <c r="D39" i="6"/>
  <c r="D53" i="6" s="1"/>
  <c r="F44" i="6"/>
  <c r="F45" i="6"/>
  <c r="F39" i="6"/>
  <c r="F53" i="6" s="1"/>
  <c r="F37" i="6"/>
  <c r="C23" i="8" l="1"/>
  <c r="C30" i="8" a="1"/>
  <c r="C30" i="8"/>
  <c r="C32" i="8" a="1"/>
  <c r="C32" i="8"/>
  <c r="C24" i="8"/>
  <c r="C31" i="8" a="1"/>
  <c r="C31" i="8"/>
  <c r="D32" i="8" a="1"/>
  <c r="D32" i="8"/>
  <c r="D30" i="8" a="1"/>
  <c r="D30" i="8"/>
  <c r="D23" i="8"/>
  <c r="D50" i="8"/>
  <c r="D24" i="8"/>
  <c r="D31" i="8" a="1"/>
  <c r="D31" i="8"/>
  <c r="E23" i="8"/>
  <c r="E30" i="8" a="1"/>
  <c r="E30" i="8"/>
  <c r="E32" i="8" a="1"/>
  <c r="E32" i="8"/>
  <c r="E24" i="8"/>
  <c r="E31" i="8" a="1"/>
  <c r="E31" i="8"/>
  <c r="F23" i="8"/>
  <c r="F30" i="8" a="1"/>
  <c r="F30" i="8"/>
  <c r="F32" i="8" a="1"/>
  <c r="F32" i="8"/>
  <c r="F50" i="8"/>
  <c r="F24" i="8"/>
  <c r="F31" i="8" a="1"/>
  <c r="F31" i="8"/>
  <c r="G23" i="8"/>
  <c r="G30" i="8" a="1"/>
  <c r="G30" i="8"/>
  <c r="G32" i="8" a="1"/>
  <c r="G32" i="8"/>
  <c r="G50" i="8"/>
  <c r="G24" i="8"/>
  <c r="G31" i="8" a="1"/>
  <c r="G31" i="8"/>
  <c r="G17" i="8"/>
  <c r="F18" i="8"/>
  <c r="D18" i="8"/>
  <c r="C17" i="8"/>
  <c r="C44" i="8"/>
  <c r="C58" i="8" s="1"/>
  <c r="C38" i="8"/>
  <c r="C52" i="8" s="1"/>
  <c r="C45" i="8"/>
  <c r="C59" i="8" s="1"/>
  <c r="G44" i="8"/>
  <c r="G58" i="8" s="1"/>
  <c r="G38" i="8"/>
  <c r="G52" i="8" s="1"/>
  <c r="G37" i="8"/>
  <c r="G51" i="8" s="1"/>
  <c r="F46" i="8"/>
  <c r="F60" i="8" s="1"/>
  <c r="G18" i="8"/>
  <c r="G39" i="8"/>
  <c r="G53" i="8" s="1"/>
  <c r="D17" i="8"/>
  <c r="F17" i="8"/>
  <c r="C18" i="8"/>
  <c r="C39" i="8" s="1"/>
  <c r="C53" i="8" s="1"/>
  <c r="G45" i="8"/>
  <c r="G59" i="8" s="1"/>
  <c r="D44" i="8"/>
  <c r="D58" i="8" s="1"/>
  <c r="C46" i="8"/>
  <c r="C60" i="8" s="1"/>
  <c r="G46" i="8"/>
  <c r="G60" i="8" s="1"/>
  <c r="F39" i="8"/>
  <c r="F53" i="8" s="1"/>
  <c r="F37" i="8"/>
  <c r="F51" i="8" s="1"/>
  <c r="F38" i="8"/>
  <c r="F52" i="8" s="1"/>
  <c r="D45" i="8"/>
  <c r="D59" i="8" s="1"/>
  <c r="F45" i="8"/>
  <c r="F59" i="8" s="1"/>
  <c r="F44" i="8"/>
  <c r="F58" i="8" s="1"/>
  <c r="E17" i="8"/>
  <c r="E57" i="8"/>
  <c r="E50" i="8"/>
  <c r="E18" i="8"/>
  <c r="I21" i="8" l="1" a="1"/>
  <c r="I21" i="8" s="1"/>
  <c r="J24" i="8"/>
  <c r="J23" i="8"/>
  <c r="E39" i="8"/>
  <c r="E53" i="8" s="1"/>
  <c r="E45" i="8"/>
  <c r="E59" i="8" s="1"/>
  <c r="E38" i="8"/>
  <c r="E52" i="8" s="1"/>
  <c r="E46" i="8"/>
  <c r="E60" i="8" s="1"/>
  <c r="E44" i="8"/>
  <c r="E58" i="8" s="1"/>
  <c r="E37" i="8"/>
  <c r="E51" i="8" s="1"/>
  <c r="D46" i="8"/>
  <c r="D60" i="8" s="1"/>
  <c r="H31" i="8"/>
  <c r="H24" i="8"/>
  <c r="H32" i="8"/>
  <c r="H30" i="8"/>
  <c r="H23" i="8"/>
  <c r="D39" i="8"/>
  <c r="D38" i="8"/>
  <c r="D37" i="8"/>
  <c r="C18" i="10"/>
  <c r="C17" i="10"/>
  <c r="C32" i="10" a="1"/>
  <c r="C32" i="10" s="1"/>
  <c r="C30" i="10" a="1"/>
  <c r="C30" i="10" s="1"/>
  <c r="C44" i="10" s="1"/>
  <c r="C23" i="10"/>
  <c r="C50" i="10"/>
  <c r="C31" i="10" a="1"/>
  <c r="C31" i="10" s="1"/>
  <c r="C24" i="10"/>
  <c r="C37" i="8"/>
  <c r="C51" i="8" s="1"/>
  <c r="C38" i="10" l="1"/>
  <c r="D51" i="8"/>
  <c r="D52" i="8"/>
  <c r="D53" i="8"/>
  <c r="C53" i="10"/>
  <c r="C45" i="10"/>
  <c r="G50" i="9" l="1"/>
  <c r="G57" i="9"/>
  <c r="G17" i="9"/>
  <c r="G45" i="9"/>
  <c r="G18" i="9"/>
  <c r="G46" i="9"/>
  <c r="G39" i="9" l="1"/>
  <c r="G53" i="9" s="1"/>
  <c r="G37" i="9"/>
  <c r="G38" i="9"/>
  <c r="G44" i="9"/>
  <c r="F5534" i="4" l="1"/>
  <c r="F5430" i="4"/>
  <c r="F5428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80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6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2" i="4"/>
  <c r="F5541" i="4"/>
  <c r="F5540" i="4"/>
  <c r="F5539" i="4"/>
  <c r="F5538" i="4"/>
  <c r="F5537" i="4"/>
  <c r="F5536" i="4"/>
  <c r="F5535" i="4"/>
  <c r="F5533" i="4"/>
  <c r="F5532" i="4"/>
  <c r="F5531" i="4"/>
  <c r="F5530" i="4"/>
  <c r="F5529" i="4"/>
  <c r="F5528" i="4"/>
  <c r="F5527" i="4"/>
  <c r="F5526" i="4"/>
  <c r="F5525" i="4"/>
  <c r="F5524" i="4"/>
  <c r="F5523" i="4"/>
  <c r="F5522" i="4"/>
  <c r="F5521" i="4"/>
  <c r="F5520" i="4"/>
  <c r="F5519" i="4"/>
  <c r="F5518" i="4"/>
  <c r="F5517" i="4"/>
  <c r="F5516" i="4"/>
  <c r="F5515" i="4"/>
  <c r="F5514" i="4"/>
  <c r="F5513" i="4"/>
  <c r="F5512" i="4"/>
  <c r="F5511" i="4"/>
  <c r="F5510" i="4"/>
  <c r="F5509" i="4"/>
  <c r="F5508" i="4"/>
  <c r="F5507" i="4"/>
  <c r="F5506" i="4"/>
  <c r="F5505" i="4"/>
  <c r="F5504" i="4"/>
  <c r="F5503" i="4"/>
  <c r="F5502" i="4"/>
  <c r="F5501" i="4"/>
  <c r="F5500" i="4"/>
  <c r="F5499" i="4"/>
  <c r="F5498" i="4"/>
  <c r="F5497" i="4"/>
  <c r="F5496" i="4"/>
  <c r="F5495" i="4"/>
  <c r="F5494" i="4"/>
  <c r="F5493" i="4"/>
  <c r="F5492" i="4"/>
  <c r="F5491" i="4"/>
  <c r="F5490" i="4"/>
  <c r="F5489" i="4"/>
  <c r="F5488" i="4"/>
  <c r="F5487" i="4"/>
  <c r="F5486" i="4"/>
  <c r="F5485" i="4"/>
  <c r="F5484" i="4"/>
  <c r="F5483" i="4"/>
  <c r="F5482" i="4"/>
  <c r="F5481" i="4"/>
  <c r="F5480" i="4"/>
  <c r="F5479" i="4"/>
  <c r="F5478" i="4"/>
  <c r="F5477" i="4"/>
  <c r="F5476" i="4"/>
  <c r="F5475" i="4"/>
  <c r="F5474" i="4"/>
  <c r="F5473" i="4"/>
  <c r="F5472" i="4"/>
  <c r="F5471" i="4"/>
  <c r="F5470" i="4"/>
  <c r="F5469" i="4"/>
  <c r="F5468" i="4"/>
  <c r="F5467" i="4"/>
  <c r="F5466" i="4"/>
  <c r="F5465" i="4"/>
  <c r="F5464" i="4"/>
  <c r="F5463" i="4"/>
  <c r="F5462" i="4"/>
  <c r="F5461" i="4"/>
  <c r="F5460" i="4"/>
  <c r="F5459" i="4"/>
  <c r="F5458" i="4"/>
  <c r="F5457" i="4"/>
  <c r="F5456" i="4"/>
  <c r="F5455" i="4"/>
  <c r="F5454" i="4"/>
  <c r="F5453" i="4"/>
  <c r="F5452" i="4"/>
  <c r="F5451" i="4"/>
  <c r="F5450" i="4"/>
  <c r="F5449" i="4"/>
  <c r="F5448" i="4"/>
  <c r="F5447" i="4"/>
  <c r="F5446" i="4"/>
  <c r="F5445" i="4"/>
  <c r="F5444" i="4"/>
  <c r="F5443" i="4"/>
  <c r="F5442" i="4"/>
  <c r="F5441" i="4"/>
  <c r="F5440" i="4"/>
  <c r="F5439" i="4"/>
  <c r="F5438" i="4"/>
  <c r="F5437" i="4"/>
  <c r="F5436" i="4"/>
  <c r="F5435" i="4"/>
  <c r="F5434" i="4"/>
  <c r="F5433" i="4"/>
  <c r="F5432" i="4"/>
  <c r="F5431" i="4"/>
  <c r="F5429" i="4"/>
  <c r="F5427" i="4"/>
  <c r="F5426" i="4"/>
  <c r="F5425" i="4"/>
  <c r="F5424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J24" i="10"/>
  <c r="J17" i="10"/>
  <c r="J38" i="10"/>
  <c r="J31" i="10" a="1"/>
  <c r="J31" i="10"/>
  <c r="J45" i="10"/>
  <c r="J50" i="10"/>
  <c r="J23" i="10"/>
  <c r="J18" i="10"/>
  <c r="J39" i="10"/>
  <c r="J53" i="10" s="1"/>
  <c r="J37" i="10"/>
  <c r="J30" i="10" a="1"/>
  <c r="J30" i="10"/>
  <c r="J44" i="10"/>
  <c r="J32" i="10" a="1"/>
  <c r="J32" i="10"/>
  <c r="J46" i="10"/>
  <c r="I24" i="10"/>
  <c r="I17" i="10"/>
  <c r="I38" i="10"/>
  <c r="I31" i="10" a="1"/>
  <c r="I31" i="10"/>
  <c r="I45" i="10"/>
  <c r="I23" i="10"/>
  <c r="I18" i="10"/>
  <c r="I39" i="10"/>
  <c r="I53" i="10" s="1"/>
  <c r="I50" i="10"/>
  <c r="I30" i="10" a="1"/>
  <c r="I30" i="10"/>
  <c r="I44" i="10"/>
  <c r="I32" i="10" a="1"/>
  <c r="I32" i="10"/>
  <c r="I37" i="10"/>
  <c r="H24" i="10"/>
  <c r="H31" i="10" a="1"/>
  <c r="H31" i="10"/>
  <c r="H17" i="10"/>
  <c r="H45" i="10"/>
  <c r="H23" i="10"/>
  <c r="H18" i="10"/>
  <c r="H39" i="10"/>
  <c r="H53" i="10" s="1"/>
  <c r="H50" i="10"/>
  <c r="H37" i="10"/>
  <c r="H30" i="10" a="1"/>
  <c r="H30" i="10"/>
  <c r="H44" i="10"/>
  <c r="H32" i="10" a="1"/>
  <c r="H32" i="10"/>
  <c r="H46" i="10"/>
  <c r="H38" i="10"/>
  <c r="G24" i="10"/>
  <c r="G17" i="10"/>
  <c r="G38" i="10"/>
  <c r="G31" i="10" a="1"/>
  <c r="G31" i="10"/>
  <c r="G45" i="10"/>
  <c r="G23" i="10"/>
  <c r="G18" i="10"/>
  <c r="G39" i="10"/>
  <c r="G53" i="10" s="1"/>
  <c r="G50" i="10"/>
  <c r="G37" i="10"/>
  <c r="G30" i="10" a="1"/>
  <c r="G30" i="10"/>
  <c r="G32" i="10" a="1"/>
  <c r="G32" i="10"/>
  <c r="G46" i="10"/>
  <c r="G44" i="10"/>
  <c r="F24" i="10"/>
  <c r="F17" i="10"/>
  <c r="F38" i="10"/>
  <c r="F31" i="10" a="1"/>
  <c r="F31" i="10"/>
  <c r="F45" i="10"/>
  <c r="F23" i="10"/>
  <c r="F18" i="10"/>
  <c r="F39" i="10"/>
  <c r="F53" i="10" s="1"/>
  <c r="F50" i="10"/>
  <c r="F37" i="10"/>
  <c r="F30" i="10" a="1"/>
  <c r="F30" i="10"/>
  <c r="F44" i="10"/>
  <c r="F32" i="10" a="1"/>
  <c r="F32" i="10"/>
  <c r="F46" i="10"/>
  <c r="E24" i="10"/>
  <c r="E17" i="10"/>
  <c r="E38" i="10"/>
  <c r="E31" i="10" a="1"/>
  <c r="E31" i="10"/>
  <c r="E45" i="10"/>
  <c r="E23" i="10"/>
  <c r="E18" i="10"/>
  <c r="E39" i="10"/>
  <c r="E50" i="10"/>
  <c r="E30" i="10" a="1"/>
  <c r="E30" i="10"/>
  <c r="E44" i="10"/>
  <c r="E32" i="10" a="1"/>
  <c r="E32" i="10"/>
  <c r="D24" i="10"/>
  <c r="D31" i="10" a="1"/>
  <c r="D31" i="10"/>
  <c r="D17" i="10"/>
  <c r="D45" i="10"/>
  <c r="D23" i="10"/>
  <c r="D18" i="10"/>
  <c r="D39" i="10"/>
  <c r="D50" i="10"/>
  <c r="D37" i="10"/>
  <c r="D30" i="10" a="1"/>
  <c r="D30" i="10"/>
  <c r="D44" i="10"/>
  <c r="D32" i="10" a="1"/>
  <c r="D32" i="10"/>
  <c r="D46" i="10"/>
  <c r="D38" i="10"/>
  <c r="G24" i="11"/>
  <c r="G31" i="11" a="1"/>
  <c r="G31" i="11"/>
  <c r="G23" i="11"/>
  <c r="G30" i="11" a="1"/>
  <c r="G30" i="11"/>
  <c r="G32" i="11" a="1"/>
  <c r="G32" i="11"/>
  <c r="G17" i="11"/>
  <c r="F24" i="11"/>
  <c r="F31" i="11" a="1"/>
  <c r="F31" i="11"/>
  <c r="F23" i="11"/>
  <c r="F30" i="11" a="1"/>
  <c r="F30" i="11"/>
  <c r="F32" i="11" a="1"/>
  <c r="F32" i="11"/>
  <c r="F18" i="11"/>
  <c r="E24" i="11"/>
  <c r="E31" i="11" a="1"/>
  <c r="E31" i="11"/>
  <c r="E23" i="11"/>
  <c r="E30" i="11" a="1"/>
  <c r="E30" i="11"/>
  <c r="E32" i="11" a="1"/>
  <c r="E32" i="11"/>
  <c r="E17" i="11"/>
  <c r="D24" i="11"/>
  <c r="D31" i="11" a="1"/>
  <c r="D31" i="11"/>
  <c r="D23" i="11"/>
  <c r="D30" i="11" a="1"/>
  <c r="D30" i="11"/>
  <c r="D32" i="11" a="1"/>
  <c r="D32" i="11"/>
  <c r="D18" i="11"/>
  <c r="F17" i="11"/>
  <c r="F37" i="11"/>
  <c r="E37" i="11"/>
  <c r="G38" i="11"/>
  <c r="E38" i="11"/>
  <c r="E18" i="11"/>
  <c r="D17" i="11"/>
  <c r="D37" i="11"/>
  <c r="F38" i="11"/>
  <c r="G37" i="11"/>
  <c r="G18" i="11"/>
  <c r="D39" i="11"/>
  <c r="F39" i="11"/>
  <c r="F53" i="11" s="1"/>
  <c r="D38" i="11"/>
  <c r="E39" i="11"/>
  <c r="G39" i="11"/>
  <c r="G53" i="11" s="1"/>
  <c r="E37" i="1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997F15D-B252-49D8-B2EF-CCF702FD9DC9}" keepAlive="1" name="Requête - ^IBEX" description="Connexion à la requête « ^IBEX » dans le classeur." type="5" refreshedVersion="8" background="1" saveData="1">
    <dbPr connection="Provider=Microsoft.Mashup.OleDb.1;Data Source=$Workbook$;Location=^IBEX;Extended Properties=&quot;&quot;" command="SELECT * FROM [^IBEX]"/>
  </connection>
  <connection id="2" xr16:uid="{518F9160-F5B8-4768-9079-0B67D7B1CF76}" keepAlive="1" name="Requête - Feuille 1" description="Connexion à la requête « Feuille 1 » dans le classeur." type="5" refreshedVersion="8" background="1" saveData="1">
    <dbPr connection="Provider=Microsoft.Mashup.OleDb.1;Data Source=$Workbook$;Location=&quot;Feuille 1&quot;;Extended Properties=&quot;&quot;" command="SELECT * FROM [Feuille 1]"/>
  </connection>
  <connection id="3" xr16:uid="{33BEE73A-A3EF-4061-B8B1-92A530613297}" keepAlive="1" name="Requête - Feuille 1 (2)" description="Connexion à la requête « Feuille 1 (2) » dans le classeur." type="5" refreshedVersion="8" background="1" saveData="1">
    <dbPr connection="Provider=Microsoft.Mashup.OleDb.1;Data Source=$Workbook$;Location=&quot;Feuille 1 (2)&quot;;Extended Properties=&quot;&quot;" command="SELECT * FROM [Feuille 1 (2)]"/>
  </connection>
  <connection id="4" xr16:uid="{F75DA047-9728-42BD-8C67-22CBA7BC1A2A}" keepAlive="1" name="Requête - Feuille 1 (3)" description="Connexion à la requête « Feuille 1 (3) » dans le classeur." type="5" refreshedVersion="8" background="1" saveData="1">
    <dbPr connection="Provider=Microsoft.Mashup.OleDb.1;Data Source=$Workbook$;Location=&quot;Feuille 1 (3)&quot;;Extended Properties=&quot;&quot;" command="SELECT * FROM [Feuille 1 (3)]"/>
  </connection>
  <connection id="5" xr16:uid="{38FDD547-FD69-4AE1-A155-096EBCAFA49B}" keepAlive="1" name="Requête - Feuille 1 (4)" description="Connexion à la requête « Feuille 1 (4) » dans le classeur." type="5" refreshedVersion="8" background="1" saveData="1">
    <dbPr connection="Provider=Microsoft.Mashup.OleDb.1;Data Source=$Workbook$;Location=&quot;Feuille 1 (4)&quot;;Extended Properties=&quot;&quot;" command="SELECT * FROM [Feuille 1 (4)]"/>
  </connection>
  <connection id="6" xr16:uid="{66867150-5D7E-420D-93BD-833B278BAC3F}" keepAlive="1" name="Requête - Feuille 1 (5)" description="Connexion à la requête « Feuille 1 (5) » dans le classeur." type="5" refreshedVersion="8" background="1" saveData="1">
    <dbPr connection="Provider=Microsoft.Mashup.OleDb.1;Data Source=$Workbook$;Location=&quot;Feuille 1 (5)&quot;;Extended Properties=&quot;&quot;" command="SELECT * FROM [Feuille 1 (5)]"/>
  </connection>
  <connection id="7" xr16:uid="{5D3763ED-7C59-4356-B04D-044AA98F41FD}" keepAlive="1" name="Requête - Feuille 1 (6)" description="Connexion à la requête « Feuille 1 (6) » dans le classeur." type="5" refreshedVersion="8" background="1" saveData="1">
    <dbPr connection="Provider=Microsoft.Mashup.OleDb.1;Data Source=$Workbook$;Location=&quot;Feuille 1 (6)&quot;;Extended Properties=&quot;&quot;" command="SELECT * FROM [Feuille 1 (6)]"/>
  </connection>
  <connection id="8" xr16:uid="{4821AFDF-9923-45F0-85B8-16587C7A67D4}" keepAlive="1" name="Requête - Feuille 1 (7)" description="Connexion à la requête « Feuille 1 (7) » dans le classeur." type="5" refreshedVersion="8" background="1" saveData="1">
    <dbPr connection="Provider=Microsoft.Mashup.OleDb.1;Data Source=$Workbook$;Location=&quot;Feuille 1 (7)&quot;;Extended Properties=&quot;&quot;" command="SELECT * FROM [Feuille 1 (7)]"/>
  </connection>
  <connection id="9" xr16:uid="{F134F375-C697-48AA-B452-219FCCA82A1F}" keepAlive="1" name="Requête - Feuille 1 (8)" description="Connexion à la requête « Feuille 1 (8) » dans le classeur." type="5" refreshedVersion="8" background="1" saveData="1">
    <dbPr connection="Provider=Microsoft.Mashup.OleDb.1;Data Source=$Workbook$;Location=&quot;Feuille 1 (8)&quot;;Extended Properties=&quot;&quot;" command="SELECT * FROM [Feuille 1 (8)]"/>
  </connection>
  <connection id="10" xr16:uid="{3B550B61-9D41-4F7E-8309-A8B3A4197475}" keepAlive="1" name="Requête - Feuille 1 (9)" description="Connexion à la requête « Feuille 1 (9) » dans le classeur." type="5" refreshedVersion="0" background="1" saveData="1">
    <dbPr connection="Provider=Microsoft.Mashup.OleDb.1;Data Source=$Workbook$;Location=&quot;Feuille 1 (9)&quot;;Extended Properties=&quot;&quot;" command="SELECT * FROM [Feuille 1 (9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<sst xmlns="http://schemas.openxmlformats.org/spreadsheetml/2006/main" count="779" uniqueCount="154">
  <si>
    <t>Date</t>
  </si>
  <si>
    <t>Close</t>
  </si>
  <si>
    <t>Return</t>
  </si>
  <si>
    <t>CAC40</t>
  </si>
  <si>
    <t>EUROSTOXX 600</t>
  </si>
  <si>
    <t>France</t>
  </si>
  <si>
    <t>Election day</t>
  </si>
  <si>
    <t>Winning wing</t>
  </si>
  <si>
    <t>Right</t>
  </si>
  <si>
    <t>Left</t>
  </si>
  <si>
    <t xml:space="preserve">10 days </t>
  </si>
  <si>
    <t>Adjustment period- Après</t>
  </si>
  <si>
    <t>Estimation period- Avant</t>
  </si>
  <si>
    <t>Alpha</t>
  </si>
  <si>
    <t>Beta</t>
  </si>
  <si>
    <t>Stdev</t>
  </si>
  <si>
    <t>Stdev 10 days</t>
  </si>
  <si>
    <t>stdev 21 days</t>
  </si>
  <si>
    <t>Return (CAR)</t>
  </si>
  <si>
    <t>RETURN(BHAR)</t>
  </si>
  <si>
    <t>T-STAT (CAR)</t>
  </si>
  <si>
    <t>T-STAT(BHAR)</t>
  </si>
  <si>
    <t>P VALUE(CAR)</t>
  </si>
  <si>
    <t>P VALUE(BHAR)</t>
  </si>
  <si>
    <t>FTSE100</t>
  </si>
  <si>
    <t>EUROSTOXX600</t>
  </si>
  <si>
    <t>England</t>
  </si>
  <si>
    <t>winning wing</t>
  </si>
  <si>
    <t xml:space="preserve">Alpha </t>
  </si>
  <si>
    <t>DAX30</t>
  </si>
  <si>
    <t>Germany</t>
  </si>
  <si>
    <t>IBEX35</t>
  </si>
  <si>
    <t>null</t>
  </si>
  <si>
    <t>Spain</t>
  </si>
  <si>
    <t>FTSE Italia all-share</t>
  </si>
  <si>
    <t>Italy</t>
  </si>
  <si>
    <t>Abnormal return DAX30</t>
  </si>
  <si>
    <t>Market model</t>
  </si>
  <si>
    <t xml:space="preserve">Market model  </t>
  </si>
  <si>
    <t xml:space="preserve">Market model </t>
  </si>
  <si>
    <t>Abnormal return CAC40</t>
  </si>
  <si>
    <t>Abnormal Return FTSE100</t>
  </si>
  <si>
    <t>250 days</t>
  </si>
  <si>
    <t xml:space="preserve">250 days </t>
  </si>
  <si>
    <t xml:space="preserve"> 250 days</t>
  </si>
  <si>
    <t>Abnormal return IBEX35</t>
  </si>
  <si>
    <t xml:space="preserve">100 days </t>
  </si>
  <si>
    <t>Abnormal returns Italia all-share</t>
  </si>
  <si>
    <t>DAYS</t>
  </si>
  <si>
    <t xml:space="preserve"> AR France 2002</t>
  </si>
  <si>
    <t>AR France 2007</t>
  </si>
  <si>
    <t>AR France 2012</t>
  </si>
  <si>
    <t>AR France 2017</t>
  </si>
  <si>
    <t>AR France2022</t>
  </si>
  <si>
    <t>AR England 2001</t>
  </si>
  <si>
    <t>AR England 2005</t>
  </si>
  <si>
    <t>AR England 2010</t>
  </si>
  <si>
    <t>AR England 2015</t>
  </si>
  <si>
    <t>AR England 2017</t>
  </si>
  <si>
    <t>AR England 2019</t>
  </si>
  <si>
    <t>AR Germany 2002</t>
  </si>
  <si>
    <t>AR Germany 2005</t>
  </si>
  <si>
    <t>AR Germany 2009</t>
  </si>
  <si>
    <t>AR Germany 2013</t>
  </si>
  <si>
    <t>AR Germany 2017</t>
  </si>
  <si>
    <t>AR Germany 2021</t>
  </si>
  <si>
    <t>AR Spain 2000</t>
  </si>
  <si>
    <t>AR Spain 2004</t>
  </si>
  <si>
    <t>AR Spain 2008</t>
  </si>
  <si>
    <t>AR Spain 2011</t>
  </si>
  <si>
    <t>AR Spain 2015</t>
  </si>
  <si>
    <t>AR Spain 2016</t>
  </si>
  <si>
    <t>AR Spain 2019</t>
  </si>
  <si>
    <t>AR Italy 2006</t>
  </si>
  <si>
    <t>AR Italy 2008</t>
  </si>
  <si>
    <t>AR Italy 2013</t>
  </si>
  <si>
    <t>AR Italy 2018</t>
  </si>
  <si>
    <t>AR Italy 2022</t>
  </si>
  <si>
    <t>Average abnormal return (AAR)</t>
  </si>
  <si>
    <t>Return (CAAR)</t>
  </si>
  <si>
    <t>T-STAT (CAAR)</t>
  </si>
  <si>
    <t>P VALUE(CAAR)</t>
  </si>
  <si>
    <t>Average abnormal return(AAR)</t>
  </si>
  <si>
    <t>T-10</t>
  </si>
  <si>
    <t>T+10</t>
  </si>
  <si>
    <t>Stdev 3 days</t>
  </si>
  <si>
    <t>T-3</t>
  </si>
  <si>
    <t>T+3</t>
  </si>
  <si>
    <t>[T-10;T+10]</t>
  </si>
  <si>
    <t>stdev 3 days</t>
  </si>
  <si>
    <t>T-10;T+10</t>
  </si>
  <si>
    <t>T-10 period- Avant</t>
  </si>
  <si>
    <t>BHAR</t>
  </si>
  <si>
    <t>CAAR</t>
  </si>
  <si>
    <t>T-10;T+10]</t>
  </si>
  <si>
    <r>
      <t xml:space="preserve"> </t>
    </r>
    <r>
      <rPr>
        <b/>
        <sz val="11"/>
        <color theme="1"/>
        <rFont val="Calibri"/>
        <family val="2"/>
      </rPr>
      <t>∑ CAR</t>
    </r>
  </si>
  <si>
    <t xml:space="preserve"> ∑ BHAR</t>
  </si>
  <si>
    <t>∑CAR</t>
  </si>
  <si>
    <t>∑BHAR</t>
  </si>
  <si>
    <t>∑ CAR</t>
  </si>
  <si>
    <t>∑ BHAR</t>
  </si>
  <si>
    <t>Stdev 3days</t>
  </si>
  <si>
    <t>RETURN (CAR)</t>
  </si>
  <si>
    <t>Event Day</t>
  </si>
  <si>
    <t xml:space="preserve">3-10 days </t>
  </si>
  <si>
    <t>Estimation period</t>
  </si>
  <si>
    <t>pre-event period</t>
  </si>
  <si>
    <t>post event period</t>
  </si>
  <si>
    <t>Event day</t>
  </si>
  <si>
    <t>Post-event period</t>
  </si>
  <si>
    <t>Pre-event period</t>
  </si>
  <si>
    <t xml:space="preserve"> ∑ CAR</t>
  </si>
  <si>
    <t>France (5)</t>
  </si>
  <si>
    <t>England (6)</t>
  </si>
  <si>
    <t>Germany (6)</t>
  </si>
  <si>
    <t>Spain (8)</t>
  </si>
  <si>
    <t>Italy (5)</t>
  </si>
  <si>
    <t>Left win</t>
  </si>
  <si>
    <t>Right win</t>
  </si>
  <si>
    <t>left win</t>
  </si>
  <si>
    <t>Election</t>
  </si>
  <si>
    <t>Left parties</t>
  </si>
  <si>
    <t>England (4)</t>
  </si>
  <si>
    <t>England (2)</t>
  </si>
  <si>
    <t>France (4)</t>
  </si>
  <si>
    <t>France (1)</t>
  </si>
  <si>
    <t>Germany (2)</t>
  </si>
  <si>
    <t>Spain (4)</t>
  </si>
  <si>
    <t>Germany (4)</t>
  </si>
  <si>
    <t>Italy (3)</t>
  </si>
  <si>
    <t>Italy (2)</t>
  </si>
  <si>
    <t>Elections won</t>
  </si>
  <si>
    <t>Right parties</t>
  </si>
  <si>
    <t>Left &amp; Right parties</t>
  </si>
  <si>
    <t>Les élections gagnées par la droite</t>
  </si>
  <si>
    <t xml:space="preserve"> entre 2000 et 2022</t>
  </si>
  <si>
    <t>Allemagne,Angleterre,Espagne,Italie,France</t>
  </si>
  <si>
    <t>[T+1;T+10]</t>
  </si>
  <si>
    <t>[T-1;T-3]</t>
  </si>
  <si>
    <t>[T+1;T+3]</t>
  </si>
  <si>
    <t>[T+1;[T+1;T+3]]</t>
  </si>
  <si>
    <t>[T-10;T-1]</t>
  </si>
  <si>
    <t>entre 2000 and 2022</t>
  </si>
  <si>
    <t>Les élection gagnées par la gauche</t>
  </si>
  <si>
    <t>Analyse globale</t>
  </si>
  <si>
    <t>P-value (CAAR)</t>
  </si>
  <si>
    <t>Fenêtres</t>
  </si>
  <si>
    <t>Return (BHAR)</t>
  </si>
  <si>
    <t>T-STAT (BHAR)</t>
  </si>
  <si>
    <t>P-value (BHAR)</t>
  </si>
  <si>
    <t>T-stat (CAAR)</t>
  </si>
  <si>
    <t>T-stat (BHAR)</t>
  </si>
  <si>
    <t>[T-3;T-1]</t>
  </si>
  <si>
    <t>T0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</si>
</sst>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%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2"/>
      <color theme="0"/>
      <name val="Times New Roman"/>
      <family val="1"/>
    </font>
    <font>
      <sz val="12"/>
      <color theme="0"/>
      <name val="Calibri"/>
      <family val="2"/>
      <scheme val="minor"/>
    </font>
    <font>
      <sz val="14"/>
      <color theme="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7">
    <xf numFmtId="0" fontId="0" fillId="0" borderId="0" xfId="0"/>
    <xf numFmtId="14" fontId="2" fillId="2" borderId="1" xfId="0" applyNumberFormat="1" applyFont="1" applyFill="1" applyBorder="1"/>
    <xf numFmtId="0" fontId="2" fillId="2" borderId="1" xfId="0" applyFont="1" applyFill="1" applyBorder="1"/>
    <xf numFmtId="14" fontId="0" fillId="2" borderId="1" xfId="0" applyNumberFormat="1" applyFill="1" applyBorder="1"/>
    <xf numFmtId="0" fontId="0" fillId="2" borderId="1" xfId="0" applyFill="1" applyBorder="1"/>
    <xf numFmtId="164" fontId="0" fillId="2" borderId="1" xfId="1" applyNumberFormat="1" applyFont="1" applyFill="1" applyBorder="1"/>
    <xf numFmtId="14" fontId="0" fillId="3" borderId="1" xfId="0" applyNumberFormat="1" applyFill="1" applyBorder="1"/>
    <xf numFmtId="0" fontId="0" fillId="3" borderId="1" xfId="0" applyFill="1" applyBorder="1"/>
    <xf numFmtId="164" fontId="0" fillId="3" borderId="1" xfId="1" applyNumberFormat="1" applyFont="1" applyFill="1" applyBorder="1"/>
    <xf numFmtId="14" fontId="0" fillId="4" borderId="1" xfId="0" applyNumberFormat="1" applyFill="1" applyBorder="1"/>
    <xf numFmtId="0" fontId="0" fillId="4" borderId="1" xfId="0" applyFill="1" applyBorder="1"/>
    <xf numFmtId="164" fontId="0" fillId="4" borderId="1" xfId="1" applyNumberFormat="1" applyFont="1" applyFill="1" applyBorder="1"/>
    <xf numFmtId="14" fontId="0" fillId="5" borderId="1" xfId="0" applyNumberFormat="1" applyFill="1" applyBorder="1"/>
    <xf numFmtId="0" fontId="0" fillId="5" borderId="1" xfId="0" applyFill="1" applyBorder="1"/>
    <xf numFmtId="164" fontId="0" fillId="5" borderId="1" xfId="1" applyNumberFormat="1" applyFont="1" applyFill="1" applyBorder="1"/>
    <xf numFmtId="14" fontId="0" fillId="6" borderId="1" xfId="0" applyNumberFormat="1" applyFill="1" applyBorder="1"/>
    <xf numFmtId="0" fontId="0" fillId="6" borderId="1" xfId="0" applyFill="1" applyBorder="1"/>
    <xf numFmtId="164" fontId="0" fillId="6" borderId="1" xfId="1" applyNumberFormat="1" applyFont="1" applyFill="1" applyBorder="1"/>
    <xf numFmtId="0" fontId="0" fillId="0" borderId="5" xfId="0" applyBorder="1"/>
    <xf numFmtId="0" fontId="0" fillId="0" borderId="1" xfId="0" applyBorder="1"/>
    <xf numFmtId="14" fontId="0" fillId="0" borderId="1" xfId="0" applyNumberFormat="1" applyBorder="1" applyAlignment="1">
      <alignment horizontal="right" vertical="center"/>
    </xf>
    <xf numFmtId="14" fontId="0" fillId="5" borderId="1" xfId="0" applyNumberFormat="1" applyFill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4" borderId="1" xfId="0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right" vertical="center"/>
    </xf>
    <xf numFmtId="0" fontId="2" fillId="2" borderId="0" xfId="0" applyFont="1" applyFill="1"/>
    <xf numFmtId="14" fontId="0" fillId="0" borderId="1" xfId="0" applyNumberFormat="1" applyBorder="1" applyAlignment="1">
      <alignment horizontal="center"/>
    </xf>
    <xf numFmtId="14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164" fontId="0" fillId="0" borderId="0" xfId="1" applyNumberFormat="1" applyFont="1"/>
    <xf numFmtId="14" fontId="2" fillId="5" borderId="1" xfId="0" applyNumberFormat="1" applyFont="1" applyFill="1" applyBorder="1"/>
    <xf numFmtId="0" fontId="2" fillId="5" borderId="1" xfId="0" applyFont="1" applyFill="1" applyBorder="1"/>
    <xf numFmtId="164" fontId="2" fillId="2" borderId="1" xfId="1" applyNumberFormat="1" applyFont="1" applyFill="1" applyBorder="1"/>
    <xf numFmtId="164" fontId="2" fillId="5" borderId="1" xfId="1" applyNumberFormat="1" applyFont="1" applyFill="1" applyBorder="1"/>
    <xf numFmtId="164" fontId="0" fillId="0" borderId="1" xfId="1" applyNumberFormat="1" applyFont="1" applyBorder="1"/>
    <xf numFmtId="14" fontId="2" fillId="2" borderId="6" xfId="0" applyNumberFormat="1" applyFont="1" applyFill="1" applyBorder="1"/>
    <xf numFmtId="0" fontId="5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/>
    <xf numFmtId="0" fontId="0" fillId="3" borderId="1" xfId="0" applyFill="1" applyBorder="1" applyAlignment="1">
      <alignment horizontal="right" vertical="center"/>
    </xf>
    <xf numFmtId="2" fontId="0" fillId="0" borderId="0" xfId="0" applyNumberFormat="1"/>
    <xf numFmtId="0" fontId="5" fillId="0" borderId="0" xfId="0" applyFont="1"/>
    <xf numFmtId="14" fontId="2" fillId="3" borderId="1" xfId="0" applyNumberFormat="1" applyFont="1" applyFill="1" applyBorder="1"/>
    <xf numFmtId="164" fontId="2" fillId="3" borderId="1" xfId="1" applyNumberFormat="1" applyFont="1" applyFill="1" applyBorder="1"/>
    <xf numFmtId="14" fontId="2" fillId="4" borderId="1" xfId="0" applyNumberFormat="1" applyFont="1" applyFill="1" applyBorder="1"/>
    <xf numFmtId="0" fontId="2" fillId="4" borderId="1" xfId="0" applyFont="1" applyFill="1" applyBorder="1"/>
    <xf numFmtId="164" fontId="2" fillId="4" borderId="1" xfId="1" applyNumberFormat="1" applyFont="1" applyFill="1" applyBorder="1"/>
    <xf numFmtId="14" fontId="2" fillId="6" borderId="1" xfId="0" applyNumberFormat="1" applyFont="1" applyFill="1" applyBorder="1"/>
    <xf numFmtId="0" fontId="2" fillId="6" borderId="1" xfId="0" applyFont="1" applyFill="1" applyBorder="1"/>
    <xf numFmtId="164" fontId="2" fillId="6" borderId="1" xfId="1" applyNumberFormat="1" applyFont="1" applyFill="1" applyBorder="1"/>
    <xf numFmtId="0" fontId="4" fillId="2" borderId="1" xfId="0" applyFont="1" applyFill="1" applyBorder="1"/>
    <xf numFmtId="164" fontId="4" fillId="2" borderId="1" xfId="1" applyNumberFormat="1" applyFont="1" applyFill="1" applyBorder="1"/>
    <xf numFmtId="14" fontId="0" fillId="0" borderId="1" xfId="0" applyNumberFormat="1" applyBorder="1"/>
    <xf numFmtId="0" fontId="4" fillId="2" borderId="6" xfId="0" applyFont="1" applyFill="1" applyBorder="1"/>
    <xf numFmtId="0" fontId="2" fillId="2" borderId="6" xfId="0" applyFont="1" applyFill="1" applyBorder="1"/>
    <xf numFmtId="164" fontId="3" fillId="0" borderId="1" xfId="1" applyNumberFormat="1" applyFont="1" applyBorder="1" applyAlignment="1"/>
    <xf numFmtId="0" fontId="0" fillId="0" borderId="10" xfId="0" applyBorder="1"/>
    <xf numFmtId="164" fontId="2" fillId="2" borderId="2" xfId="1" applyNumberFormat="1" applyFont="1" applyFill="1" applyBorder="1" applyAlignment="1"/>
    <xf numFmtId="164" fontId="2" fillId="2" borderId="1" xfId="1" applyNumberFormat="1" applyFont="1" applyFill="1" applyBorder="1" applyAlignment="1"/>
    <xf numFmtId="0" fontId="0" fillId="0" borderId="0" xfId="1" applyNumberFormat="1" applyFont="1"/>
    <xf numFmtId="0" fontId="2" fillId="2" borderId="2" xfId="0" applyFont="1" applyFill="1" applyBorder="1"/>
    <xf numFmtId="0" fontId="2" fillId="5" borderId="6" xfId="0" applyFont="1" applyFill="1" applyBorder="1"/>
    <xf numFmtId="0" fontId="2" fillId="4" borderId="6" xfId="0" applyFont="1" applyFill="1" applyBorder="1"/>
    <xf numFmtId="0" fontId="2" fillId="6" borderId="6" xfId="0" applyFont="1" applyFill="1" applyBorder="1"/>
    <xf numFmtId="0" fontId="2" fillId="3" borderId="6" xfId="0" applyFont="1" applyFill="1" applyBorder="1"/>
    <xf numFmtId="164" fontId="0" fillId="0" borderId="0" xfId="0" applyNumberFormat="1"/>
    <xf numFmtId="0" fontId="0" fillId="0" borderId="0" xfId="2" applyNumberFormat="1" applyFont="1"/>
    <xf numFmtId="164" fontId="0" fillId="3" borderId="1" xfId="0" applyNumberFormat="1" applyFill="1" applyBorder="1"/>
    <xf numFmtId="164" fontId="0" fillId="0" borderId="1" xfId="0" applyNumberFormat="1" applyBorder="1"/>
    <xf numFmtId="0" fontId="0" fillId="0" borderId="8" xfId="0" applyBorder="1"/>
    <xf numFmtId="164" fontId="2" fillId="3" borderId="1" xfId="0" applyNumberFormat="1" applyFont="1" applyFill="1" applyBorder="1"/>
    <xf numFmtId="164" fontId="2" fillId="4" borderId="1" xfId="0" applyNumberFormat="1" applyFont="1" applyFill="1" applyBorder="1"/>
    <xf numFmtId="164" fontId="2" fillId="5" borderId="1" xfId="0" applyNumberFormat="1" applyFont="1" applyFill="1" applyBorder="1"/>
    <xf numFmtId="164" fontId="2" fillId="6" borderId="1" xfId="0" applyNumberFormat="1" applyFont="1" applyFill="1" applyBorder="1"/>
    <xf numFmtId="164" fontId="2" fillId="2" borderId="1" xfId="0" applyNumberFormat="1" applyFont="1" applyFill="1" applyBorder="1"/>
    <xf numFmtId="164" fontId="0" fillId="6" borderId="1" xfId="0" applyNumberFormat="1" applyFill="1" applyBorder="1"/>
    <xf numFmtId="164" fontId="0" fillId="5" borderId="1" xfId="0" applyNumberFormat="1" applyFill="1" applyBorder="1"/>
    <xf numFmtId="164" fontId="0" fillId="4" borderId="1" xfId="0" applyNumberFormat="1" applyFill="1" applyBorder="1"/>
    <xf numFmtId="0" fontId="0" fillId="11" borderId="1" xfId="0" applyFill="1" applyBorder="1" applyAlignment="1">
      <alignment horizontal="right"/>
    </xf>
    <xf numFmtId="0" fontId="0" fillId="11" borderId="1" xfId="0" applyFill="1" applyBorder="1"/>
    <xf numFmtId="0" fontId="0" fillId="11" borderId="2" xfId="0" applyFill="1" applyBorder="1"/>
    <xf numFmtId="0" fontId="3" fillId="0" borderId="1" xfId="0" applyFont="1" applyBorder="1"/>
    <xf numFmtId="0" fontId="0" fillId="11" borderId="9" xfId="0" applyFill="1" applyBorder="1"/>
    <xf numFmtId="2" fontId="0" fillId="0" borderId="1" xfId="1" applyNumberFormat="1" applyFont="1" applyBorder="1"/>
    <xf numFmtId="2" fontId="0" fillId="0" borderId="1" xfId="0" applyNumberFormat="1" applyBorder="1"/>
    <xf numFmtId="164" fontId="0" fillId="3" borderId="6" xfId="1" applyNumberFormat="1" applyFont="1" applyFill="1" applyBorder="1"/>
    <xf numFmtId="164" fontId="0" fillId="4" borderId="6" xfId="1" applyNumberFormat="1" applyFont="1" applyFill="1" applyBorder="1"/>
    <xf numFmtId="164" fontId="0" fillId="5" borderId="6" xfId="1" applyNumberFormat="1" applyFont="1" applyFill="1" applyBorder="1"/>
    <xf numFmtId="164" fontId="0" fillId="6" borderId="6" xfId="1" applyNumberFormat="1" applyFont="1" applyFill="1" applyBorder="1"/>
    <xf numFmtId="0" fontId="0" fillId="0" borderId="15" xfId="0" applyBorder="1"/>
    <xf numFmtId="164" fontId="0" fillId="0" borderId="15" xfId="1" applyNumberFormat="1" applyFont="1" applyBorder="1"/>
    <xf numFmtId="0" fontId="3" fillId="0" borderId="0" xfId="0" applyFont="1"/>
    <xf numFmtId="0" fontId="3" fillId="0" borderId="0" xfId="0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right"/>
    </xf>
    <xf numFmtId="164" fontId="9" fillId="0" borderId="0" xfId="0" applyNumberFormat="1" applyFont="1"/>
    <xf numFmtId="2" fontId="0" fillId="0" borderId="0" xfId="2" applyNumberFormat="1" applyFont="1"/>
    <xf numFmtId="164" fontId="10" fillId="0" borderId="0" xfId="0" applyNumberFormat="1" applyFont="1" applyAlignment="1">
      <alignment horizontal="right"/>
    </xf>
    <xf numFmtId="0" fontId="0" fillId="0" borderId="1" xfId="0" applyBorder="1" applyAlignment="1">
      <alignment horizontal="right"/>
    </xf>
    <xf numFmtId="164" fontId="0" fillId="0" borderId="1" xfId="1" applyNumberFormat="1" applyFont="1" applyBorder="1" applyAlignment="1">
      <alignment horizontal="right"/>
    </xf>
    <xf numFmtId="165" fontId="0" fillId="0" borderId="1" xfId="1" applyNumberFormat="1" applyFont="1" applyBorder="1" applyAlignment="1">
      <alignment horizontal="right"/>
    </xf>
    <xf numFmtId="0" fontId="0" fillId="0" borderId="4" xfId="0" applyBorder="1"/>
    <xf numFmtId="0" fontId="0" fillId="0" borderId="12" xfId="0" applyBorder="1"/>
    <xf numFmtId="0" fontId="0" fillId="0" borderId="9" xfId="0" applyBorder="1"/>
    <xf numFmtId="164" fontId="0" fillId="11" borderId="1" xfId="1" applyNumberFormat="1" applyFont="1" applyFill="1" applyBorder="1" applyAlignment="1">
      <alignment horizontal="right"/>
    </xf>
    <xf numFmtId="164" fontId="0" fillId="11" borderId="1" xfId="0" applyNumberFormat="1" applyFill="1" applyBorder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4" fontId="0" fillId="11" borderId="1" xfId="1" applyNumberFormat="1" applyFont="1" applyFill="1" applyBorder="1"/>
    <xf numFmtId="164" fontId="0" fillId="11" borderId="1" xfId="0" applyNumberFormat="1" applyFill="1" applyBorder="1"/>
    <xf numFmtId="0" fontId="7" fillId="9" borderId="0" xfId="0" applyFont="1" applyFill="1"/>
    <xf numFmtId="0" fontId="6" fillId="9" borderId="0" xfId="0" applyFont="1" applyFill="1"/>
    <xf numFmtId="0" fontId="6" fillId="10" borderId="0" xfId="0" applyFont="1" applyFill="1"/>
    <xf numFmtId="2" fontId="0" fillId="5" borderId="1" xfId="0" applyNumberFormat="1" applyFill="1" applyBorder="1"/>
    <xf numFmtId="2" fontId="0" fillId="5" borderId="1" xfId="1" applyNumberFormat="1" applyFont="1" applyFill="1" applyBorder="1"/>
    <xf numFmtId="0" fontId="0" fillId="13" borderId="1" xfId="0" applyFill="1" applyBorder="1"/>
    <xf numFmtId="164" fontId="0" fillId="13" borderId="1" xfId="1" applyNumberFormat="1" applyFont="1" applyFill="1" applyBorder="1"/>
    <xf numFmtId="2" fontId="0" fillId="2" borderId="1" xfId="1" applyNumberFormat="1" applyFont="1" applyFill="1" applyBorder="1"/>
    <xf numFmtId="2" fontId="0" fillId="2" borderId="1" xfId="2" applyNumberFormat="1" applyFont="1" applyFill="1" applyBorder="1"/>
    <xf numFmtId="0" fontId="0" fillId="0" borderId="1" xfId="0" applyBorder="1" applyAlignment="1">
      <alignment horizontal="left"/>
    </xf>
    <xf numFmtId="2" fontId="0" fillId="0" borderId="1" xfId="2" applyNumberFormat="1" applyFont="1" applyBorder="1"/>
    <xf numFmtId="14" fontId="4" fillId="5" borderId="7" xfId="0" applyNumberFormat="1" applyFont="1" applyFill="1" applyBorder="1" applyAlignment="1">
      <alignment horizontal="center"/>
    </xf>
    <xf numFmtId="14" fontId="2" fillId="5" borderId="8" xfId="0" applyNumberFormat="1" applyFont="1" applyFill="1" applyBorder="1" applyAlignment="1">
      <alignment horizontal="center"/>
    </xf>
    <xf numFmtId="14" fontId="6" fillId="6" borderId="6" xfId="0" applyNumberFormat="1" applyFont="1" applyFill="1" applyBorder="1" applyAlignment="1">
      <alignment horizontal="center"/>
    </xf>
    <xf numFmtId="14" fontId="7" fillId="6" borderId="8" xfId="0" applyNumberFormat="1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8" borderId="6" xfId="0" applyFont="1" applyFill="1" applyBorder="1" applyAlignment="1">
      <alignment horizontal="center"/>
    </xf>
    <xf numFmtId="0" fontId="6" fillId="8" borderId="8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9" borderId="9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14" fontId="4" fillId="5" borderId="9" xfId="0" applyNumberFormat="1" applyFont="1" applyFill="1" applyBorder="1" applyAlignment="1">
      <alignment horizontal="center"/>
    </xf>
    <xf numFmtId="14" fontId="2" fillId="5" borderId="10" xfId="0" applyNumberFormat="1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0" fontId="11" fillId="10" borderId="4" xfId="0" applyFont="1" applyFill="1" applyBorder="1" applyAlignment="1">
      <alignment horizontal="center"/>
    </xf>
    <xf numFmtId="0" fontId="11" fillId="10" borderId="12" xfId="0" applyFont="1" applyFill="1" applyBorder="1" applyAlignment="1">
      <alignment horizontal="center"/>
    </xf>
    <xf numFmtId="0" fontId="11" fillId="10" borderId="13" xfId="0" applyFont="1" applyFill="1" applyBorder="1" applyAlignment="1">
      <alignment horizontal="center"/>
    </xf>
    <xf numFmtId="0" fontId="12" fillId="10" borderId="9" xfId="0" applyFont="1" applyFill="1" applyBorder="1" applyAlignment="1">
      <alignment horizontal="center"/>
    </xf>
    <xf numFmtId="0" fontId="12" fillId="10" borderId="0" xfId="0" applyFont="1" applyFill="1" applyAlignment="1">
      <alignment horizontal="center"/>
    </xf>
    <xf numFmtId="0" fontId="12" fillId="10" borderId="10" xfId="0" applyFont="1" applyFill="1" applyBorder="1" applyAlignment="1">
      <alignment horizontal="center"/>
    </xf>
    <xf numFmtId="0" fontId="12" fillId="10" borderId="14" xfId="0" applyFont="1" applyFill="1" applyBorder="1" applyAlignment="1">
      <alignment horizontal="center"/>
    </xf>
    <xf numFmtId="0" fontId="12" fillId="10" borderId="5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11" fillId="9" borderId="0" xfId="0" applyFont="1" applyFill="1" applyAlignment="1">
      <alignment horizontal="center"/>
    </xf>
    <xf numFmtId="164" fontId="0" fillId="2" borderId="1" xfId="0" applyNumberFormat="1" applyFill="1" applyBorder="1"/>
  </cellXfs>
  <cellStyles count="4">
    <cellStyle name="Milliers" xfId="2" builtinId="3"/>
    <cellStyle name="Milliers 2" xfId="3" xr:uid="{57E48FA8-BE89-4445-A5A2-C16091067236}"/>
    <cellStyle name="Normal" xfId="0" builtinId="0"/>
    <cellStyle name="Pourcentage" xfId="1" builtinId="5"/>
  </cellStyles>
  <dxfs count="45"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00%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numFmt numFmtId="164" formatCode="0.000%"/>
      <fill>
        <patternFill patternType="solid">
          <fgColor indexed="64"/>
          <bgColor theme="0"/>
        </patternFill>
      </fill>
      <border>
        <left style="thin">
          <color indexed="64"/>
        </left>
      </border>
    </dxf>
    <dxf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00%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00%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00%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00%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00%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Les rendements anormaux moyens des 5 pays [1;10]</a:t>
            </a:r>
          </a:p>
        </c:rich>
      </c:tx>
      <c:layout>
        <c:manualLayout>
          <c:xMode val="edge"/>
          <c:yMode val="edge"/>
          <c:x val="0.1592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'Cross-country data'!$AF$263:$AF$272</c:f>
              <c:numCache>
                <c:formatCode>0.000%</c:formatCode>
                <c:ptCount val="10"/>
                <c:pt idx="0">
                  <c:v>1.4896394368247516E-3</c:v>
                </c:pt>
                <c:pt idx="1">
                  <c:v>-2.2001104722060719E-3</c:v>
                </c:pt>
                <c:pt idx="2">
                  <c:v>-1.5487254201172788E-3</c:v>
                </c:pt>
                <c:pt idx="3">
                  <c:v>5.2636226570445372E-4</c:v>
                </c:pt>
                <c:pt idx="4">
                  <c:v>1.6683739147796653E-3</c:v>
                </c:pt>
                <c:pt idx="5">
                  <c:v>9.5309376947824525E-4</c:v>
                </c:pt>
                <c:pt idx="6">
                  <c:v>-1.3912172435659466E-3</c:v>
                </c:pt>
                <c:pt idx="7">
                  <c:v>-3.8913145188337134E-5</c:v>
                </c:pt>
                <c:pt idx="8">
                  <c:v>1.6399309560702633E-3</c:v>
                </c:pt>
                <c:pt idx="9">
                  <c:v>6.4528296026325732E-4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F-406B-A69D-2323C48BE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48016"/>
        <c:axId val="1863197968"/>
      </c:lineChart>
      <c:catAx>
        <c:axId val="26348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63197968"/>
        <c:crosses val="autoZero"/>
        <c:auto val="1"/>
        <c:lblAlgn val="ctr"/>
        <c:lblOffset val="100"/>
        <c:noMultiLvlLbl val="0"/>
      </c:catAx>
      <c:valAx>
        <c:axId val="186319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34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les rendements</a:t>
            </a:r>
            <a:r>
              <a:rPr lang="en-US" baseline="0"/>
              <a:t> anormaux moyens des 5 pays</a:t>
            </a:r>
          </a:p>
          <a:p>
            <a:pPr>
              <a:defRPr/>
            </a:pPr>
            <a:r>
              <a:rPr lang="en-US" baseline="0"/>
              <a:t>[-10;10 ]</a:t>
            </a:r>
            <a:endParaRPr lang="en-US"/>
          </a:p>
        </c:rich>
      </c:tx>
      <c:layout>
        <c:manualLayout>
          <c:xMode val="edge"/>
          <c:yMode val="edge"/>
          <c:x val="0.12701377952755902"/>
          <c:y val="1.65367965367965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'Cross-country data'!$AF$252:$AF$272</c:f>
              <c:numCache>
                <c:formatCode>0.000%</c:formatCode>
                <c:ptCount val="21"/>
                <c:pt idx="0">
                  <c:v>-1.4501856925309754E-3</c:v>
                </c:pt>
                <c:pt idx="1">
                  <c:v>2.1126030941557598E-3</c:v>
                </c:pt>
                <c:pt idx="2">
                  <c:v>1.3899260589449861E-3</c:v>
                </c:pt>
                <c:pt idx="3">
                  <c:v>8.3781898808664218E-4</c:v>
                </c:pt>
                <c:pt idx="4">
                  <c:v>2.1351073986768435E-3</c:v>
                </c:pt>
                <c:pt idx="5">
                  <c:v>-5.6868463482322119E-4</c:v>
                </c:pt>
                <c:pt idx="6">
                  <c:v>-1.1466583807278581E-3</c:v>
                </c:pt>
                <c:pt idx="7">
                  <c:v>4.0712531633100341E-5</c:v>
                </c:pt>
                <c:pt idx="8">
                  <c:v>3.9509873759688876E-4</c:v>
                </c:pt>
                <c:pt idx="9">
                  <c:v>1.5776358550581422E-4</c:v>
                </c:pt>
                <c:pt idx="10">
                  <c:v>-2.9669082705211518E-3</c:v>
                </c:pt>
                <c:pt idx="11">
                  <c:v>1.4896394368247516E-3</c:v>
                </c:pt>
                <c:pt idx="12">
                  <c:v>-2.2001104722060719E-3</c:v>
                </c:pt>
                <c:pt idx="13">
                  <c:v>-1.5487254201172788E-3</c:v>
                </c:pt>
                <c:pt idx="14">
                  <c:v>5.2636226570445372E-4</c:v>
                </c:pt>
                <c:pt idx="15">
                  <c:v>1.6683739147796653E-3</c:v>
                </c:pt>
                <c:pt idx="16">
                  <c:v>9.5309376947824525E-4</c:v>
                </c:pt>
                <c:pt idx="17">
                  <c:v>-1.3912172435659466E-3</c:v>
                </c:pt>
                <c:pt idx="18">
                  <c:v>-3.8913145188337134E-5</c:v>
                </c:pt>
                <c:pt idx="19">
                  <c:v>1.6399309560702633E-3</c:v>
                </c:pt>
                <c:pt idx="20">
                  <c:v>6.4528296026325732E-4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7-4B8E-B509-6E1D0B128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11360"/>
        <c:axId val="1743963696"/>
      </c:lineChart>
      <c:catAx>
        <c:axId val="26311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3963696"/>
        <c:crosses val="autoZero"/>
        <c:auto val="1"/>
        <c:lblAlgn val="ctr"/>
        <c:lblOffset val="100"/>
        <c:noMultiLvlLbl val="0"/>
      </c:catAx>
      <c:valAx>
        <c:axId val="174396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31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'Analyse Cross-country'!$I$10:$I$14</c:f>
              <c:strCache>
                <c:ptCount val="5"/>
                <c:pt idx="0">
                  <c:v>[T-10;T-1]</c:v>
                </c:pt>
                <c:pt idx="1">
                  <c:v>[T-3;T-1]</c:v>
                </c:pt>
                <c:pt idx="2">
                  <c:v>T0</c:v>
                </c:pt>
                <c:pt idx="3">
                  <c:v>[T+1;T+3]</c:v>
                </c:pt>
                <c:pt idx="4">
                  <c:v>[T+1;T+10]</c:v>
                </c:pt>
              </c:strCache>
            </c:strRef>
          </c:cat>
          <c:val>
            <c:numRef>
              <c:f>'Analyse Cross-country'!$J$10:$J$14</c:f>
              <c:numCache>
                <c:formatCode>0.000%</c:formatCode>
                <c:ptCount val="5"/>
                <c:pt idx="0">
                  <c:v>3.9035016865179798E-3</c:v>
                </c:pt>
                <c:pt idx="1">
                  <c:v>5.9357485473580333E-4</c:v>
                </c:pt>
                <c:pt idx="2">
                  <c:v>-2.9669082705211518E-3</c:v>
                </c:pt>
                <c:pt idx="3">
                  <c:v>-2.2591964554985991E-3</c:v>
                </c:pt>
                <c:pt idx="4">
                  <c:v>1.7437170220430021E-3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9-4523-97F9-EDC8C9729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18415"/>
        <c:axId val="185974335"/>
      </c:lineChart>
      <c:catAx>
        <c:axId val="214618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974335"/>
        <c:crosses val="autoZero"/>
        <c:auto val="1"/>
        <c:lblAlgn val="ctr"/>
        <c:lblOffset val="100"/>
        <c:noMultiLvlLbl val="0"/>
      </c:catAx>
      <c:valAx>
        <c:axId val="185974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46184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CAAR</a:t>
            </a:r>
            <a:r>
              <a:rPr lang="fr-BE" baseline="0"/>
              <a:t> des élections gagnées par la droite</a:t>
            </a:r>
            <a:endParaRPr lang="fr-B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'Right winning election analyse'!$H$10:$H$14</c:f>
              <c:strCache>
                <c:ptCount val="5"/>
                <c:pt idx="0">
                  <c:v>[T-10;T-1]</c:v>
                </c:pt>
                <c:pt idx="1">
                  <c:v>[T-1;T-3]</c:v>
                </c:pt>
                <c:pt idx="2">
                  <c:v>T0</c:v>
                </c:pt>
                <c:pt idx="3">
                  <c:v>[T+1;T+3]</c:v>
                </c:pt>
                <c:pt idx="4">
                  <c:v>[T+1;T+10]</c:v>
                </c:pt>
              </c:strCache>
            </c:strRef>
          </c:cat>
          <c:val>
            <c:numRef>
              <c:f>'Right winning election analyse'!$I$10:$I$14</c:f>
              <c:numCache>
                <c:formatCode>0.000%</c:formatCode>
                <c:ptCount val="5"/>
                <c:pt idx="0">
                  <c:v>5.377970690979986E-3</c:v>
                </c:pt>
                <c:pt idx="1">
                  <c:v>5.0165111860952201E-5</c:v>
                </c:pt>
                <c:pt idx="2">
                  <c:v>-1.1474506041746137E-3</c:v>
                </c:pt>
                <c:pt idx="3">
                  <c:v>-1.8860074465641306E-3</c:v>
                </c:pt>
                <c:pt idx="4">
                  <c:v>2.5673173547022376E-3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F-4A5D-B462-1596CCAF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83919"/>
        <c:axId val="185972895"/>
      </c:lineChart>
      <c:catAx>
        <c:axId val="188583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972895"/>
        <c:crosses val="autoZero"/>
        <c:auto val="1"/>
        <c:lblAlgn val="ctr"/>
        <c:lblOffset val="100"/>
        <c:noMultiLvlLbl val="0"/>
      </c:catAx>
      <c:valAx>
        <c:axId val="185972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8583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CAAR</a:t>
            </a:r>
            <a:r>
              <a:rPr lang="fr-BE" baseline="0"/>
              <a:t> des élections gagnées par la gauche</a:t>
            </a:r>
            <a:endParaRPr lang="fr-B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'Left winning election analyse'!$H$9:$H$13</c:f>
              <c:strCache>
                <c:ptCount val="5"/>
                <c:pt idx="0">
                  <c:v>[T-10;T-1]</c:v>
                </c:pt>
                <c:pt idx="1">
                  <c:v>[T-1;T-3]</c:v>
                </c:pt>
                <c:pt idx="2">
                  <c:v>T0</c:v>
                </c:pt>
                <c:pt idx="3">
                  <c:v>[T+1;T+3]</c:v>
                </c:pt>
                <c:pt idx="4">
                  <c:v>[T+1;T+10]</c:v>
                </c:pt>
              </c:strCache>
            </c:strRef>
          </c:cat>
          <c:val>
            <c:numRef>
              <c:f>'Left winning election analyse'!$I$9:$I$13</c:f>
              <c:numCache>
                <c:formatCode>0.000%</c:formatCode>
                <c:ptCount val="5"/>
                <c:pt idx="0">
                  <c:v>1.3566915879017877E-3</c:v>
                </c:pt>
                <c:pt idx="1">
                  <c:v>1.5321916833378204E-3</c:v>
                </c:pt>
                <c:pt idx="2">
                  <c:v>-6.1096078760288089E-3</c:v>
                </c:pt>
                <c:pt idx="3">
                  <c:v>-2.9037956527490499E-3</c:v>
                </c:pt>
                <c:pt idx="4">
                  <c:v>3.2113462926795902E-4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D-4F24-BDCB-F390454E3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47439"/>
        <c:axId val="185985855"/>
      </c:lineChart>
      <c:catAx>
        <c:axId val="182747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985855"/>
        <c:crosses val="autoZero"/>
        <c:auto val="1"/>
        <c:lblAlgn val="ctr"/>
        <c:lblOffset val="100"/>
        <c:noMultiLvlLbl val="0"/>
      </c:catAx>
      <c:valAx>
        <c:axId val="185985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747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533400</xdr:colOff>
      <xdr:row>16</xdr:row>
      <xdr:rowOff>125730</xdr:rowOff>
    </xdr:from>
    <xdr:ext cx="65" cy="172227"/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CB2ADFF-157C-3487-B19C-CF4B065DD377}"/>
            </a:ext>
          </a:extLst>
        </xdr:cNvPr>
        <xdr:cNvSpPr txBox="1"/>
      </xdr:nvSpPr>
      <xdr:spPr>
        <a:xfrm>
          <a:off x="6629400" y="30518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fr-BE" sz="1100"/>
        </a:p>
      </xdr:txBody>
    </xdr:sp>
    <xdr:clientData/>
  </xdr:oneCellAnchor>
  <xdr:oneCellAnchor>
    <xdr:from>
      <xdr:col>6</xdr:col>
      <xdr:colOff>533400</xdr:colOff>
      <xdr:row>16</xdr:row>
      <xdr:rowOff>125730</xdr:rowOff>
    </xdr:from>
    <xdr:ext cx="65" cy="172227"/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5A90421D-8D09-71F9-BCE4-BEDA37EE9F1F}"/>
            </a:ext>
          </a:extLst>
        </xdr:cNvPr>
        <xdr:cNvSpPr txBox="1"/>
      </xdr:nvSpPr>
      <xdr:spPr>
        <a:xfrm>
          <a:off x="6629400" y="30518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fr-BE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510540</xdr:colOff>
      <xdr:row>21</xdr:row>
      <xdr:rowOff>41910</xdr:rowOff>
    </xdr:from>
    <xdr:ext cx="65" cy="172227"/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EF892293-448A-F9B7-B9A2-428784429A29}"/>
            </a:ext>
          </a:extLst>
        </xdr:cNvPr>
        <xdr:cNvSpPr txBox="1"/>
      </xdr:nvSpPr>
      <xdr:spPr>
        <a:xfrm>
          <a:off x="6629400" y="388239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fr-BE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99060</xdr:colOff>
      <xdr:row>274</xdr:row>
      <xdr:rowOff>11430</xdr:rowOff>
    </xdr:from>
    <xdr:to>
      <xdr:col>27</xdr:col>
      <xdr:colOff>464820</xdr:colOff>
      <xdr:row>289</xdr:row>
      <xdr:rowOff>11430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89B61F3B-C1AB-03D4-29BE-083E5CADEB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30480</xdr:colOff>
      <xdr:row>274</xdr:row>
      <xdr:rowOff>15240</xdr:rowOff>
    </xdr:from>
    <xdr:to>
      <xdr:col>31</xdr:col>
      <xdr:colOff>1432560</xdr:colOff>
      <xdr:row>288</xdr:row>
      <xdr:rowOff>144780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12EC0DB1-42D6-130A-7800-A72BBB8A06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16</xdr:row>
      <xdr:rowOff>15240</xdr:rowOff>
    </xdr:from>
    <xdr:to>
      <xdr:col>16</xdr:col>
      <xdr:colOff>609600</xdr:colOff>
      <xdr:row>29</xdr:row>
      <xdr:rowOff>38100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DF9336BB-6342-B11E-DEFD-55AF1BD9AA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</xdr:colOff>
      <xdr:row>11</xdr:row>
      <xdr:rowOff>156210</xdr:rowOff>
    </xdr:from>
    <xdr:to>
      <xdr:col>18</xdr:col>
      <xdr:colOff>624840</xdr:colOff>
      <xdr:row>26</xdr:row>
      <xdr:rowOff>156210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95EE9C6-9DD3-FAE8-FAE8-A053CC5FCD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784860</xdr:colOff>
      <xdr:row>8</xdr:row>
      <xdr:rowOff>156210</xdr:rowOff>
    </xdr:from>
    <xdr:to>
      <xdr:col>17</xdr:col>
      <xdr:colOff>777240</xdr:colOff>
      <xdr:row>20</xdr:row>
      <xdr:rowOff>129540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65CCCC46-06B6-33CF-295A-44FC9C8FCC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B89AE69B-77FD-41F8-B82A-2C9CF2BA2B21}" autoFormatId="16" applyNumberFormats="0" applyBorderFormats="0" applyFontFormats="0" applyPatternFormats="0" applyAlignmentFormats="0" applyWidthHeightFormats="0">
  <queryTableRefresh nextId="4" unboundColumnsRight="1">
    <queryTableFields count="3">
      <queryTableField id="1" name="Date" tableColumnId="1"/>
      <queryTableField id="2" name="Close" tableColumnId="2"/>
      <queryTableField id="3" dataBound="0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43D18A48-EA59-4403-8C39-1631D31A8FB7}" autoFormatId="16" applyNumberFormats="0" applyBorderFormats="0" applyFontFormats="0" applyPatternFormats="0" applyAlignmentFormats="0" applyWidthHeightFormats="0">
  <queryTableRefresh nextId="4" unboundColumnsRight="1">
    <queryTableFields count="3">
      <queryTableField id="1" name="Date" tableColumnId="1"/>
      <queryTableField id="2" name="Close" tableColumnId="2"/>
      <queryTableField id="3" dataBound="0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6" xr16:uid="{710D4652-402B-419A-B767-5F8AE98BEC9C}" autoFormatId="16" applyNumberFormats="0" applyBorderFormats="0" applyFontFormats="0" applyPatternFormats="0" applyAlignmentFormats="0" applyWidthHeightFormats="0">
  <queryTableRefresh nextId="6" unboundColumnsRight="2">
    <queryTableFields count="3">
      <queryTableField id="2" name="Close" tableColumnId="2"/>
      <queryTableField id="3" dataBound="0" tableColumnId="3"/>
      <queryTableField id="4" dataBound="0" tableColumnId="1"/>
    </queryTableFields>
    <queryTableDeletedFields count="1">
      <deletedField name="Date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5" xr16:uid="{CB412782-2B00-4A97-9DC7-A8E89826E8FC}" autoFormatId="16" applyNumberFormats="0" applyBorderFormats="0" applyFontFormats="0" applyPatternFormats="0" applyAlignmentFormats="0" applyWidthHeightFormats="0">
  <queryTableRefresh nextId="4" unboundColumnsRight="1">
    <queryTableFields count="3">
      <queryTableField id="1" name="Date" tableColumnId="1"/>
      <queryTableField id="2" name="Close" tableColumnId="2"/>
      <queryTableField id="3" dataBound="0" tableColumnId="3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7" xr16:uid="{8820296B-ADF5-405F-B897-1E7ACA48E20B}" autoFormatId="16" applyNumberFormats="0" applyBorderFormats="0" applyFontFormats="0" applyPatternFormats="0" applyAlignmentFormats="0" applyWidthHeightFormats="0">
  <queryTableRefresh nextId="5" unboundColumnsRight="2">
    <queryTableFields count="3">
      <queryTableField id="2" name="Close" tableColumnId="2"/>
      <queryTableField id="3" dataBound="0" tableColumnId="3"/>
      <queryTableField id="4" dataBound="0" tableColumnId="1"/>
    </queryTableFields>
    <queryTableDeletedFields count="1">
      <deletedField name="Date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4" xr16:uid="{808ACCE1-86D3-42F1-B7D4-990AF1BF3120}" autoFormatId="16" applyNumberFormats="0" applyBorderFormats="0" applyFontFormats="0" applyPatternFormats="0" applyAlignmentFormats="0" applyWidthHeightFormats="0">
  <queryTableRefresh nextId="4" unboundColumnsRight="1">
    <queryTableFields count="3">
      <queryTableField id="1" name="Date" tableColumnId="1"/>
      <queryTableField id="2" name="Close" tableColumnId="2"/>
      <queryTableField id="3" dataBound="0" tableColumnId="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8" xr16:uid="{A9FC3509-375A-474C-B149-E6409C7ED273}" autoFormatId="16" applyNumberFormats="0" applyBorderFormats="0" applyFontFormats="0" applyPatternFormats="0" applyAlignmentFormats="0" applyWidthHeightFormats="0">
  <queryTableRefresh nextId="6" unboundColumnsRight="2">
    <queryTableFields count="3">
      <queryTableField id="2" name="Close" tableColumnId="2"/>
      <queryTableField id="4" dataBound="0" tableColumnId="4"/>
      <queryTableField id="5" dataBound="0" tableColumnId="1"/>
    </queryTableFields>
    <queryTableDeletedFields count="1">
      <deletedField name="Date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28C5D490-5C10-419E-B860-8C04340A45A5}" autoFormatId="16" applyNumberFormats="0" applyBorderFormats="0" applyFontFormats="0" applyPatternFormats="0" applyAlignmentFormats="0" applyWidthHeightFormats="0">
  <queryTableRefresh nextId="10" unboundColumnsRight="1">
    <queryTableFields count="3">
      <queryTableField id="1" name="Date" tableColumnId="1"/>
      <queryTableField id="6" name="Adj Close" tableColumnId="6"/>
      <queryTableField id="8" dataBound="0" tableColumnId="8"/>
    </queryTableFields>
    <queryTableDeletedFields count="5">
      <deletedField name="Open"/>
      <deletedField name="High"/>
      <deletedField name="Low"/>
      <deletedField name="Close"/>
      <deletedField name="Volume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9" xr16:uid="{A3ACD726-B582-4AD8-A51A-0F45B4842017}" autoFormatId="16" applyNumberFormats="0" applyBorderFormats="0" applyFontFormats="0" applyPatternFormats="0" applyAlignmentFormats="0" applyWidthHeightFormats="0">
  <queryTableRefresh nextId="6" unboundColumnsRight="2">
    <queryTableFields count="3">
      <queryTableField id="2" name="Close" tableColumnId="2"/>
      <queryTableField id="4" dataBound="0" tableColumnId="4"/>
      <queryTableField id="5" dataBound="0" tableColumnId="1"/>
    </queryTableFields>
    <queryTableDeletedFields count="1">
      <deletedField name="Date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3D57D55-8EC1-4E21-8ED8-EA811E021CE4}" name="Feuille_1" displayName="Feuille_1" ref="A1:C6232" tableType="queryTable" totalsRowShown="0" headerRowDxfId="44" dataDxfId="43">
  <tableColumns count="3">
    <tableColumn id="1" xr3:uid="{B539DD5F-018B-47C6-8C70-FA25B260C7E4}" uniqueName="1" name="Date" queryTableFieldId="1" dataDxfId="42"/>
    <tableColumn id="2" xr3:uid="{750AC2B2-6B33-44F9-B16F-455180FE1342}" uniqueName="2" name="Close" queryTableFieldId="2" dataDxfId="41"/>
    <tableColumn id="3" xr3:uid="{ED653DE4-3471-401B-B6E8-9CEF361615DE}" uniqueName="3" name="Return" queryTableFieldId="3" dataDxfId="4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CC66B5C-F31F-4149-859A-99581E954991}" name="Feuille_1__2" displayName="Feuille_1__2" ref="A2:C6211" tableType="queryTable" totalsRowShown="0" headerRowDxfId="39" dataDxfId="38">
  <tableColumns count="3">
    <tableColumn id="1" xr3:uid="{116F6FCA-8B16-441E-8746-3B88E907053B}" uniqueName="1" name="Date" queryTableFieldId="1" dataDxfId="37"/>
    <tableColumn id="2" xr3:uid="{DD983E6C-3DB0-4480-9F40-802F49C8630E}" uniqueName="2" name="Close" queryTableFieldId="2" dataDxfId="36"/>
    <tableColumn id="3" xr3:uid="{EEF32FDB-B2E6-4C55-AEF5-5985B207F264}" uniqueName="3" name="Return" queryTableFieldId="3" dataDxfId="35" dataCellStyle="Pourcentage">
      <calculatedColumnFormula>B3/B2-1</calculatedColumnFormula>
    </tableColumn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EF39AD6-1AC6-4615-B380-D59838029CC4}" name="Feuille_18" displayName="Feuille_18" ref="D2:F6211" tableType="queryTable" totalsRowShown="0" headerRowDxfId="34" dataDxfId="33">
  <tableColumns count="3">
    <tableColumn id="2" xr3:uid="{0BD54A7D-403F-4795-9562-E649B746213D}" uniqueName="2" name="Close" queryTableFieldId="2" dataDxfId="32"/>
    <tableColumn id="3" xr3:uid="{C61B7E8F-9756-471C-8A65-E678B43D6025}" uniqueName="3" name="Return" queryTableFieldId="3" dataDxfId="31"/>
    <tableColumn id="1" xr3:uid="{BBDE6286-A7BE-4627-AC71-27A14853A5E4}" uniqueName="1" name="Abnormal return CAC40" queryTableFieldId="4" dataDxfId="3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BFD6B7C-F617-4CAD-A18B-1C413AAB160F}" name="Feuille_1__4" displayName="Feuille_1__4" ref="A2:C6144" tableType="queryTable" totalsRowShown="0" headerRowDxfId="29" dataDxfId="28">
  <tableColumns count="3">
    <tableColumn id="1" xr3:uid="{35AFE3F4-F822-4E79-B2BA-31F84496A506}" uniqueName="1" name="Date" queryTableFieldId="1" dataDxfId="27"/>
    <tableColumn id="2" xr3:uid="{602053F8-9647-42E5-B038-B49F7E2CCBAD}" uniqueName="2" name="Close" queryTableFieldId="2" dataDxfId="26"/>
    <tableColumn id="3" xr3:uid="{C77D87B3-2ADB-42E2-B151-1C770367EB46}" uniqueName="3" name="Return" queryTableFieldId="3" dataDxfId="25" dataCellStyle="Pourcentage">
      <calculatedColumnFormula>B3/B2-1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21E2A22-8EF4-4030-A2BB-C84BF8F657B6}" name="Feuille_110" displayName="Feuille_110" ref="D2:F6144" tableType="queryTable" totalsRowShown="0" headerRowDxfId="24" dataDxfId="23">
  <tableColumns count="3">
    <tableColumn id="2" xr3:uid="{7417655B-A0B3-4899-BCFE-521941C92952}" uniqueName="2" name="Close" queryTableFieldId="2" dataDxfId="22"/>
    <tableColumn id="3" xr3:uid="{4A3E68F7-8712-4154-823A-21527AB9F9E9}" uniqueName="3" name="Return" queryTableFieldId="3" dataDxfId="21"/>
    <tableColumn id="1" xr3:uid="{17628909-5B79-4E57-8F4D-9CC15CB8D7CA}" uniqueName="1" name="Abnormal Return FTSE100" queryTableFieldId="4" dataDxfId="20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0BC5A47-5FA3-4404-B967-B7E3F9A1C753}" name="Feuille_1__3" displayName="Feuille_1__3" ref="A2:C6204" tableType="queryTable" totalsRowShown="0" headerRowDxfId="19" dataDxfId="18">
  <tableColumns count="3">
    <tableColumn id="1" xr3:uid="{6AAE62CC-AAC2-4423-A15E-AD16B1380F0B}" uniqueName="1" name="Date" queryTableFieldId="1" dataDxfId="17"/>
    <tableColumn id="2" xr3:uid="{8B1F7944-AED7-4725-8B1F-0B0136ACF72C}" uniqueName="2" name="Close" queryTableFieldId="2" dataDxfId="16"/>
    <tableColumn id="3" xr3:uid="{AD2AAAB2-69C2-4902-BB64-D652615FCAA1}" uniqueName="3" name="Return" queryTableFieldId="3" dataDxfId="15" dataCellStyle="Pourcentage">
      <calculatedColumnFormula>B3/B2-1</calculatedColumnFormula>
    </tableColumn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E2A4F2C-DA8A-4E75-A2DD-70F91AAE8E1F}" name="Feuille_111" displayName="Feuille_111" ref="D2:F6204" tableType="queryTable" totalsRowShown="0" headerRowDxfId="14" dataDxfId="13">
  <tableColumns count="3">
    <tableColumn id="2" xr3:uid="{1BA61651-ABC0-45BA-B8FF-0D894363982A}" uniqueName="2" name="Close" queryTableFieldId="2" dataDxfId="12"/>
    <tableColumn id="4" xr3:uid="{1E5EE985-0327-4293-98D1-96167438E559}" uniqueName="4" name="Return" queryTableFieldId="4" dataDxfId="11" dataCellStyle="Pourcentage"/>
    <tableColumn id="1" xr3:uid="{161513BE-5B3D-4502-9A32-EF33E62D0E13}" uniqueName="1" name="Abnormal return DAX30" queryTableFieldId="5" dataDxfId="10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B5B452C-9CEC-4C39-8429-D62BED653ACF}" name="IBEX" displayName="IBEX" ref="A2:C6225" tableType="queryTable" totalsRowShown="0" headerRowDxfId="9" dataDxfId="8">
  <tableColumns count="3">
    <tableColumn id="1" xr3:uid="{DC0DCAE7-8F02-4397-920F-24F5806C88B3}" uniqueName="1" name="Date" queryTableFieldId="1" dataDxfId="7"/>
    <tableColumn id="6" xr3:uid="{71B581B8-4467-4D83-8F1F-BD133DD4331B}" uniqueName="6" name="Close" queryTableFieldId="6" dataDxfId="6"/>
    <tableColumn id="8" xr3:uid="{24464E52-6CEB-4A52-8070-AF2388A7E2E6}" uniqueName="8" name="Return" queryTableFieldId="8" dataDxfId="5" dataCellStyle="Pourcentage">
      <calculatedColumnFormula>B3/B2-1</calculatedColumnFormula>
    </tableColumn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40EDB57-BB05-4E90-9668-6FA2854DFB7B}" name="Feuille_112" displayName="Feuille_112" ref="D2:F6195" tableType="queryTable" totalsRowShown="0" headerRowDxfId="4" dataDxfId="3">
  <tableColumns count="3">
    <tableColumn id="2" xr3:uid="{9DF473C5-961F-402A-816B-AA01B3D3BEAA}" uniqueName="2" name="Close" queryTableFieldId="2" dataDxfId="2"/>
    <tableColumn id="4" xr3:uid="{0636DDC2-C912-419A-B75C-2AAF7BBDC677}" uniqueName="4" name="Return" queryTableFieldId="4" dataDxfId="1" dataCellStyle="Pourcentage">
      <calculatedColumnFormula>D3/D2-1</calculatedColumnFormula>
    </tableColumn>
    <tableColumn id="1" xr3:uid="{868E44B3-C0C3-47D7-B32F-29D523AA8AAC}" uniqueName="1" name="Abnormal return IBEX35" queryTableFieldId="5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0120C-C9D4-4B9F-A732-A8526622ACB7}">
  <sheetPr>
    <tabColor rgb="FFFFFF00"/>
  </sheetPr>
  <dimension ref="A1:C6232"/>
  <sheetViews>
    <sheetView workbookViewId="0">
      <selection activeCell="D9" sqref="D9"/>
    </sheetView>
  </sheetViews>
  <sheetFormatPr baseColWidth="10" defaultColWidth="11.44140625" defaultRowHeight="14.4" x14ac:dyDescent="0.3"/>
  <cols>
    <col min="1" max="1" width="10.6640625" style="1" bestFit="1" customWidth="1"/>
    <col min="2" max="2" width="7" style="2" bestFit="1" customWidth="1"/>
    <col min="3" max="3" width="8.88671875" style="19" bestFit="1" customWidth="1"/>
  </cols>
  <sheetData>
    <row r="1" spans="1:3" x14ac:dyDescent="0.3">
      <c r="A1" s="29" t="s">
        <v>0</v>
      </c>
      <c r="B1" s="30" t="s">
        <v>1</v>
      </c>
      <c r="C1" s="30" t="s">
        <v>2</v>
      </c>
    </row>
    <row r="2" spans="1:3" x14ac:dyDescent="0.3">
      <c r="A2" s="1">
        <v>35993.75</v>
      </c>
      <c r="B2" s="2">
        <v>313.83</v>
      </c>
      <c r="C2" s="2">
        <v>0</v>
      </c>
    </row>
    <row r="3" spans="1:3" x14ac:dyDescent="0.3">
      <c r="A3" s="1">
        <v>35996.75</v>
      </c>
      <c r="B3" s="2">
        <v>315</v>
      </c>
      <c r="C3" s="34">
        <f>B3/B2-1</f>
        <v>3.7281330656726563E-3</v>
      </c>
    </row>
    <row r="4" spans="1:3" x14ac:dyDescent="0.3">
      <c r="A4" s="1">
        <v>35997.75</v>
      </c>
      <c r="B4" s="2">
        <v>313.52</v>
      </c>
      <c r="C4" s="34">
        <f t="shared" ref="C4:C67" si="0">B4/B3-1</f>
        <v>-4.6984126984127572E-3</v>
      </c>
    </row>
    <row r="5" spans="1:3" x14ac:dyDescent="0.3">
      <c r="A5" s="1">
        <v>35998.75</v>
      </c>
      <c r="B5" s="2">
        <v>308.13</v>
      </c>
      <c r="C5" s="34">
        <f t="shared" si="0"/>
        <v>-1.7191885685123753E-2</v>
      </c>
    </row>
    <row r="6" spans="1:3" x14ac:dyDescent="0.3">
      <c r="A6" s="1">
        <v>35999.75</v>
      </c>
      <c r="B6" s="2">
        <v>307.42</v>
      </c>
      <c r="C6" s="34">
        <f t="shared" si="0"/>
        <v>-2.3042222438580673E-3</v>
      </c>
    </row>
    <row r="7" spans="1:3" x14ac:dyDescent="0.3">
      <c r="A7" s="1">
        <v>36000.75</v>
      </c>
      <c r="B7" s="2">
        <v>305.3</v>
      </c>
      <c r="C7" s="34">
        <f t="shared" si="0"/>
        <v>-6.896103051200364E-3</v>
      </c>
    </row>
    <row r="8" spans="1:3" x14ac:dyDescent="0.3">
      <c r="A8" s="1">
        <v>36003.75</v>
      </c>
      <c r="B8" s="2">
        <v>300.5</v>
      </c>
      <c r="C8" s="34">
        <f t="shared" si="0"/>
        <v>-1.5722240419259736E-2</v>
      </c>
    </row>
    <row r="9" spans="1:3" x14ac:dyDescent="0.3">
      <c r="A9" s="1">
        <v>36004.75</v>
      </c>
      <c r="B9" s="2">
        <v>299.72000000000003</v>
      </c>
      <c r="C9" s="34">
        <f t="shared" si="0"/>
        <v>-2.5956738768717624E-3</v>
      </c>
    </row>
    <row r="10" spans="1:3" x14ac:dyDescent="0.3">
      <c r="A10" s="1">
        <v>36005.75</v>
      </c>
      <c r="B10" s="2">
        <v>299.16000000000003</v>
      </c>
      <c r="C10" s="34">
        <f t="shared" si="0"/>
        <v>-1.8684105164820108E-3</v>
      </c>
    </row>
    <row r="11" spans="1:3" x14ac:dyDescent="0.3">
      <c r="A11" s="1">
        <v>36006.75</v>
      </c>
      <c r="B11" s="2">
        <v>302.63</v>
      </c>
      <c r="C11" s="34">
        <f t="shared" si="0"/>
        <v>1.1599144270624251E-2</v>
      </c>
    </row>
    <row r="12" spans="1:3" x14ac:dyDescent="0.3">
      <c r="A12" s="1">
        <v>36007.75</v>
      </c>
      <c r="B12" s="2">
        <v>299.76</v>
      </c>
      <c r="C12" s="34">
        <f t="shared" si="0"/>
        <v>-9.4835277401447149E-3</v>
      </c>
    </row>
    <row r="13" spans="1:3" x14ac:dyDescent="0.3">
      <c r="A13" s="1">
        <v>36010.75</v>
      </c>
      <c r="B13" s="2">
        <v>296.31</v>
      </c>
      <c r="C13" s="34">
        <f t="shared" si="0"/>
        <v>-1.1509207365892671E-2</v>
      </c>
    </row>
    <row r="14" spans="1:3" x14ac:dyDescent="0.3">
      <c r="A14" s="1">
        <v>36011.75</v>
      </c>
      <c r="B14" s="2">
        <v>294.95</v>
      </c>
      <c r="C14" s="34">
        <f t="shared" si="0"/>
        <v>-4.589787722317884E-3</v>
      </c>
    </row>
    <row r="15" spans="1:3" x14ac:dyDescent="0.3">
      <c r="A15" s="1">
        <v>36012.75</v>
      </c>
      <c r="B15" s="2">
        <v>288.68</v>
      </c>
      <c r="C15" s="34">
        <f t="shared" si="0"/>
        <v>-2.1257840311917242E-2</v>
      </c>
    </row>
    <row r="16" spans="1:3" x14ac:dyDescent="0.3">
      <c r="A16" s="1">
        <v>36013.75</v>
      </c>
      <c r="B16" s="2">
        <v>285.2</v>
      </c>
      <c r="C16" s="34">
        <f t="shared" si="0"/>
        <v>-1.2054870444783261E-2</v>
      </c>
    </row>
    <row r="17" spans="1:3" x14ac:dyDescent="0.3">
      <c r="A17" s="1">
        <v>36014.75</v>
      </c>
      <c r="B17" s="2">
        <v>289.42</v>
      </c>
      <c r="C17" s="34">
        <f t="shared" si="0"/>
        <v>1.4796633941094095E-2</v>
      </c>
    </row>
    <row r="18" spans="1:3" x14ac:dyDescent="0.3">
      <c r="A18" s="1">
        <v>36017.75</v>
      </c>
      <c r="B18" s="2">
        <v>284.26</v>
      </c>
      <c r="C18" s="34">
        <f t="shared" si="0"/>
        <v>-1.7828760970216351E-2</v>
      </c>
    </row>
    <row r="19" spans="1:3" x14ac:dyDescent="0.3">
      <c r="A19" s="1">
        <v>36018.75</v>
      </c>
      <c r="B19" s="2">
        <v>275.85000000000002</v>
      </c>
      <c r="C19" s="34">
        <f t="shared" si="0"/>
        <v>-2.9585590656441174E-2</v>
      </c>
    </row>
    <row r="20" spans="1:3" x14ac:dyDescent="0.3">
      <c r="A20" s="1">
        <v>36019.75</v>
      </c>
      <c r="B20" s="2">
        <v>279.49</v>
      </c>
      <c r="C20" s="34">
        <f t="shared" si="0"/>
        <v>1.3195577306507111E-2</v>
      </c>
    </row>
    <row r="21" spans="1:3" x14ac:dyDescent="0.3">
      <c r="A21" s="1">
        <v>36020.75</v>
      </c>
      <c r="B21" s="2">
        <v>277.8</v>
      </c>
      <c r="C21" s="34">
        <f t="shared" si="0"/>
        <v>-6.0467279688003472E-3</v>
      </c>
    </row>
    <row r="22" spans="1:3" x14ac:dyDescent="0.3">
      <c r="A22" s="1">
        <v>36021.75</v>
      </c>
      <c r="B22" s="2">
        <v>281.56</v>
      </c>
      <c r="C22" s="34">
        <f t="shared" si="0"/>
        <v>1.3534917206623476E-2</v>
      </c>
    </row>
    <row r="23" spans="1:3" x14ac:dyDescent="0.3">
      <c r="A23" s="1">
        <v>36024.75</v>
      </c>
      <c r="B23" s="2">
        <v>280.68</v>
      </c>
      <c r="C23" s="34">
        <f t="shared" si="0"/>
        <v>-3.1254439551072766E-3</v>
      </c>
    </row>
    <row r="24" spans="1:3" x14ac:dyDescent="0.3">
      <c r="A24" s="1">
        <v>36025.75</v>
      </c>
      <c r="B24" s="2">
        <v>289.27</v>
      </c>
      <c r="C24" s="34">
        <f t="shared" si="0"/>
        <v>3.0604246829129211E-2</v>
      </c>
    </row>
    <row r="25" spans="1:3" x14ac:dyDescent="0.3">
      <c r="A25" s="1">
        <v>36026.75</v>
      </c>
      <c r="B25" s="2">
        <v>290.33999999999997</v>
      </c>
      <c r="C25" s="34">
        <f t="shared" si="0"/>
        <v>3.6989663636048942E-3</v>
      </c>
    </row>
    <row r="26" spans="1:3" x14ac:dyDescent="0.3">
      <c r="A26" s="1">
        <v>36027.75</v>
      </c>
      <c r="B26" s="2">
        <v>287.36</v>
      </c>
      <c r="C26" s="34">
        <f t="shared" si="0"/>
        <v>-1.026382861472741E-2</v>
      </c>
    </row>
    <row r="27" spans="1:3" x14ac:dyDescent="0.3">
      <c r="A27" s="1">
        <v>36028.75</v>
      </c>
      <c r="B27" s="2">
        <v>277.18</v>
      </c>
      <c r="C27" s="34">
        <f t="shared" si="0"/>
        <v>-3.5425946547884224E-2</v>
      </c>
    </row>
    <row r="28" spans="1:3" x14ac:dyDescent="0.3">
      <c r="A28" s="1">
        <v>36031.75</v>
      </c>
      <c r="B28" s="2">
        <v>277.27999999999997</v>
      </c>
      <c r="C28" s="34">
        <f t="shared" si="0"/>
        <v>3.6077639079290513E-4</v>
      </c>
    </row>
    <row r="29" spans="1:3" x14ac:dyDescent="0.3">
      <c r="A29" s="1">
        <v>36032.75</v>
      </c>
      <c r="B29" s="2">
        <v>282.98</v>
      </c>
      <c r="C29" s="34">
        <f t="shared" si="0"/>
        <v>2.0556837853433541E-2</v>
      </c>
    </row>
    <row r="30" spans="1:3" x14ac:dyDescent="0.3">
      <c r="A30" s="1">
        <v>36033.75</v>
      </c>
      <c r="B30" s="2">
        <v>276.41000000000003</v>
      </c>
      <c r="C30" s="34">
        <f t="shared" si="0"/>
        <v>-2.3217188493886431E-2</v>
      </c>
    </row>
    <row r="31" spans="1:3" x14ac:dyDescent="0.3">
      <c r="A31" s="1">
        <v>36034.75</v>
      </c>
      <c r="B31" s="2">
        <v>266.31</v>
      </c>
      <c r="C31" s="34">
        <f t="shared" si="0"/>
        <v>-3.6539922578778028E-2</v>
      </c>
    </row>
    <row r="32" spans="1:3" x14ac:dyDescent="0.3">
      <c r="A32" s="1">
        <v>36035.75</v>
      </c>
      <c r="B32" s="2">
        <v>261.62</v>
      </c>
      <c r="C32" s="34">
        <f t="shared" si="0"/>
        <v>-1.7611054785775959E-2</v>
      </c>
    </row>
    <row r="33" spans="1:3" x14ac:dyDescent="0.3">
      <c r="A33" s="1">
        <v>36038.75</v>
      </c>
      <c r="B33" s="2">
        <v>259.47000000000003</v>
      </c>
      <c r="C33" s="34">
        <f t="shared" si="0"/>
        <v>-8.2180261447900582E-3</v>
      </c>
    </row>
    <row r="34" spans="1:3" x14ac:dyDescent="0.3">
      <c r="A34" s="1">
        <v>36039.75</v>
      </c>
      <c r="B34" s="2">
        <v>255.09</v>
      </c>
      <c r="C34" s="34">
        <f t="shared" si="0"/>
        <v>-1.6880564227078398E-2</v>
      </c>
    </row>
    <row r="35" spans="1:3" x14ac:dyDescent="0.3">
      <c r="A35" s="1">
        <v>36040.75</v>
      </c>
      <c r="B35" s="2">
        <v>261.02</v>
      </c>
      <c r="C35" s="34">
        <f t="shared" si="0"/>
        <v>2.3246697244109882E-2</v>
      </c>
    </row>
    <row r="36" spans="1:3" x14ac:dyDescent="0.3">
      <c r="A36" s="1">
        <v>36041.75</v>
      </c>
      <c r="B36" s="2">
        <v>254.31</v>
      </c>
      <c r="C36" s="34">
        <f t="shared" si="0"/>
        <v>-2.5706842387556383E-2</v>
      </c>
    </row>
    <row r="37" spans="1:3" x14ac:dyDescent="0.3">
      <c r="A37" s="1">
        <v>36042.75</v>
      </c>
      <c r="B37" s="2">
        <v>256.83999999999997</v>
      </c>
      <c r="C37" s="34">
        <f t="shared" si="0"/>
        <v>9.9484880657463304E-3</v>
      </c>
    </row>
    <row r="38" spans="1:3" x14ac:dyDescent="0.3">
      <c r="A38" s="1">
        <v>36045.75</v>
      </c>
      <c r="B38" s="2">
        <v>261.55</v>
      </c>
      <c r="C38" s="34">
        <f t="shared" si="0"/>
        <v>1.8338265067746606E-2</v>
      </c>
    </row>
    <row r="39" spans="1:3" x14ac:dyDescent="0.3">
      <c r="A39" s="1">
        <v>36046.75</v>
      </c>
      <c r="B39" s="2">
        <v>265.42</v>
      </c>
      <c r="C39" s="34">
        <f t="shared" si="0"/>
        <v>1.4796406040910037E-2</v>
      </c>
    </row>
    <row r="40" spans="1:3" x14ac:dyDescent="0.3">
      <c r="A40" s="1">
        <v>36047.75</v>
      </c>
      <c r="B40" s="2">
        <v>262.22000000000003</v>
      </c>
      <c r="C40" s="34">
        <f t="shared" si="0"/>
        <v>-1.2056363499359457E-2</v>
      </c>
    </row>
    <row r="41" spans="1:3" x14ac:dyDescent="0.3">
      <c r="A41" s="1">
        <v>36048.75</v>
      </c>
      <c r="B41" s="2">
        <v>250.71</v>
      </c>
      <c r="C41" s="34">
        <f t="shared" si="0"/>
        <v>-4.3894439783388028E-2</v>
      </c>
    </row>
    <row r="42" spans="1:3" x14ac:dyDescent="0.3">
      <c r="A42" s="1">
        <v>36049.75</v>
      </c>
      <c r="B42" s="2">
        <v>249.14</v>
      </c>
      <c r="C42" s="34">
        <f t="shared" si="0"/>
        <v>-6.2622153085238885E-3</v>
      </c>
    </row>
    <row r="43" spans="1:3" x14ac:dyDescent="0.3">
      <c r="A43" s="1">
        <v>36052.75</v>
      </c>
      <c r="B43" s="2">
        <v>256.8</v>
      </c>
      <c r="C43" s="34">
        <f t="shared" si="0"/>
        <v>3.0745765433089822E-2</v>
      </c>
    </row>
    <row r="44" spans="1:3" x14ac:dyDescent="0.3">
      <c r="A44" s="1">
        <v>36053.75</v>
      </c>
      <c r="B44" s="2">
        <v>254.82</v>
      </c>
      <c r="C44" s="34">
        <f t="shared" si="0"/>
        <v>-7.7102803738318126E-3</v>
      </c>
    </row>
    <row r="45" spans="1:3" x14ac:dyDescent="0.3">
      <c r="A45" s="1">
        <v>36054.75</v>
      </c>
      <c r="B45" s="2">
        <v>256.66000000000003</v>
      </c>
      <c r="C45" s="34">
        <f t="shared" si="0"/>
        <v>7.2207832980144548E-3</v>
      </c>
    </row>
    <row r="46" spans="1:3" x14ac:dyDescent="0.3">
      <c r="A46" s="1">
        <v>36055.75</v>
      </c>
      <c r="B46" s="2">
        <v>246.34</v>
      </c>
      <c r="C46" s="34">
        <f t="shared" si="0"/>
        <v>-4.0208836593158326E-2</v>
      </c>
    </row>
    <row r="47" spans="1:3" x14ac:dyDescent="0.3">
      <c r="A47" s="1">
        <v>36056.75</v>
      </c>
      <c r="B47" s="2">
        <v>243.11</v>
      </c>
      <c r="C47" s="34">
        <f t="shared" si="0"/>
        <v>-1.3111959080944979E-2</v>
      </c>
    </row>
    <row r="48" spans="1:3" x14ac:dyDescent="0.3">
      <c r="A48" s="1">
        <v>36059.75</v>
      </c>
      <c r="B48" s="2">
        <v>234.79</v>
      </c>
      <c r="C48" s="34">
        <f t="shared" si="0"/>
        <v>-3.4223191148040066E-2</v>
      </c>
    </row>
    <row r="49" spans="1:3" x14ac:dyDescent="0.3">
      <c r="A49" s="1">
        <v>36060.75</v>
      </c>
      <c r="B49" s="2">
        <v>240.1</v>
      </c>
      <c r="C49" s="34">
        <f t="shared" si="0"/>
        <v>2.2615954682908113E-2</v>
      </c>
    </row>
    <row r="50" spans="1:3" x14ac:dyDescent="0.3">
      <c r="A50" s="1">
        <v>36061.75</v>
      </c>
      <c r="B50" s="2">
        <v>246.28</v>
      </c>
      <c r="C50" s="34">
        <f t="shared" si="0"/>
        <v>2.5739275301957631E-2</v>
      </c>
    </row>
    <row r="51" spans="1:3" x14ac:dyDescent="0.3">
      <c r="A51" s="1">
        <v>36062.75</v>
      </c>
      <c r="B51" s="2">
        <v>243.4</v>
      </c>
      <c r="C51" s="34">
        <f t="shared" si="0"/>
        <v>-1.169400682150401E-2</v>
      </c>
    </row>
    <row r="52" spans="1:3" x14ac:dyDescent="0.3">
      <c r="A52" s="1">
        <v>36063.75</v>
      </c>
      <c r="B52" s="2">
        <v>240.3</v>
      </c>
      <c r="C52" s="34">
        <f t="shared" si="0"/>
        <v>-1.2736236647493793E-2</v>
      </c>
    </row>
    <row r="53" spans="1:3" x14ac:dyDescent="0.3">
      <c r="A53" s="1">
        <v>36066.75</v>
      </c>
      <c r="B53" s="2">
        <v>243.42</v>
      </c>
      <c r="C53" s="34">
        <f t="shared" si="0"/>
        <v>1.2983770287140928E-2</v>
      </c>
    </row>
    <row r="54" spans="1:3" x14ac:dyDescent="0.3">
      <c r="A54" s="1">
        <v>36067.75</v>
      </c>
      <c r="B54" s="2">
        <v>242.21</v>
      </c>
      <c r="C54" s="34">
        <f t="shared" si="0"/>
        <v>-4.9708323063017978E-3</v>
      </c>
    </row>
    <row r="55" spans="1:3" x14ac:dyDescent="0.3">
      <c r="A55" s="1">
        <v>36068.75</v>
      </c>
      <c r="B55" s="2">
        <v>235.86</v>
      </c>
      <c r="C55" s="34">
        <f t="shared" si="0"/>
        <v>-2.6216919202345035E-2</v>
      </c>
    </row>
    <row r="56" spans="1:3" x14ac:dyDescent="0.3">
      <c r="A56" s="1">
        <v>36069.75</v>
      </c>
      <c r="B56" s="2">
        <v>224.49</v>
      </c>
      <c r="C56" s="34">
        <f t="shared" si="0"/>
        <v>-4.8206563215466791E-2</v>
      </c>
    </row>
    <row r="57" spans="1:3" x14ac:dyDescent="0.3">
      <c r="A57" s="1">
        <v>36070.75</v>
      </c>
      <c r="B57" s="2">
        <v>218.73</v>
      </c>
      <c r="C57" s="34">
        <f t="shared" si="0"/>
        <v>-2.5658158492583238E-2</v>
      </c>
    </row>
    <row r="58" spans="1:3" x14ac:dyDescent="0.3">
      <c r="A58" s="1">
        <v>36073.75</v>
      </c>
      <c r="B58" s="2">
        <v>212.96</v>
      </c>
      <c r="C58" s="34">
        <f t="shared" si="0"/>
        <v>-2.6379554702144148E-2</v>
      </c>
    </row>
    <row r="59" spans="1:3" x14ac:dyDescent="0.3">
      <c r="A59" s="1">
        <v>36074.75</v>
      </c>
      <c r="B59" s="2">
        <v>223.27</v>
      </c>
      <c r="C59" s="34">
        <f t="shared" si="0"/>
        <v>4.8412847483095378E-2</v>
      </c>
    </row>
    <row r="60" spans="1:3" x14ac:dyDescent="0.3">
      <c r="A60" s="1">
        <v>36075.75</v>
      </c>
      <c r="B60" s="2">
        <v>220.37</v>
      </c>
      <c r="C60" s="34">
        <f t="shared" si="0"/>
        <v>-1.2988758006001744E-2</v>
      </c>
    </row>
    <row r="61" spans="1:3" x14ac:dyDescent="0.3">
      <c r="A61" s="1">
        <v>36076.75</v>
      </c>
      <c r="B61" s="2">
        <v>212.07</v>
      </c>
      <c r="C61" s="34">
        <f t="shared" si="0"/>
        <v>-3.7663928846939254E-2</v>
      </c>
    </row>
    <row r="62" spans="1:3" x14ac:dyDescent="0.3">
      <c r="A62" s="1">
        <v>36077.75</v>
      </c>
      <c r="B62" s="2">
        <v>216.09</v>
      </c>
      <c r="C62" s="34">
        <f t="shared" si="0"/>
        <v>1.8956005092658046E-2</v>
      </c>
    </row>
    <row r="63" spans="1:3" x14ac:dyDescent="0.3">
      <c r="A63" s="1">
        <v>36080.75</v>
      </c>
      <c r="B63" s="2">
        <v>216.09</v>
      </c>
      <c r="C63" s="34">
        <f t="shared" si="0"/>
        <v>0</v>
      </c>
    </row>
    <row r="64" spans="1:3" x14ac:dyDescent="0.3">
      <c r="A64" s="1">
        <v>36081.75</v>
      </c>
      <c r="B64" s="2">
        <v>216.09</v>
      </c>
      <c r="C64" s="34">
        <f t="shared" si="0"/>
        <v>0</v>
      </c>
    </row>
    <row r="65" spans="1:3" x14ac:dyDescent="0.3">
      <c r="A65" s="1">
        <v>36082.75</v>
      </c>
      <c r="B65" s="2">
        <v>216.09</v>
      </c>
      <c r="C65" s="34">
        <f t="shared" si="0"/>
        <v>0</v>
      </c>
    </row>
    <row r="66" spans="1:3" x14ac:dyDescent="0.3">
      <c r="A66" s="1">
        <v>36083.75</v>
      </c>
      <c r="B66" s="2">
        <v>216.09</v>
      </c>
      <c r="C66" s="34">
        <f t="shared" si="0"/>
        <v>0</v>
      </c>
    </row>
    <row r="67" spans="1:3" x14ac:dyDescent="0.3">
      <c r="A67" s="1">
        <v>36084.75</v>
      </c>
      <c r="B67" s="2">
        <v>216.09</v>
      </c>
      <c r="C67" s="34">
        <f t="shared" si="0"/>
        <v>0</v>
      </c>
    </row>
    <row r="68" spans="1:3" x14ac:dyDescent="0.3">
      <c r="A68" s="1">
        <v>36087.75</v>
      </c>
      <c r="B68" s="2">
        <v>216.09</v>
      </c>
      <c r="C68" s="34">
        <f t="shared" ref="C68:C131" si="1">B68/B67-1</f>
        <v>0</v>
      </c>
    </row>
    <row r="69" spans="1:3" x14ac:dyDescent="0.3">
      <c r="A69" s="1">
        <v>36088.75</v>
      </c>
      <c r="B69" s="2">
        <v>216.09</v>
      </c>
      <c r="C69" s="34">
        <f t="shared" si="1"/>
        <v>0</v>
      </c>
    </row>
    <row r="70" spans="1:3" x14ac:dyDescent="0.3">
      <c r="A70" s="1">
        <v>36089.75</v>
      </c>
      <c r="B70" s="2">
        <v>216.09</v>
      </c>
      <c r="C70" s="34">
        <f t="shared" si="1"/>
        <v>0</v>
      </c>
    </row>
    <row r="71" spans="1:3" x14ac:dyDescent="0.3">
      <c r="A71" s="1">
        <v>36090.75</v>
      </c>
      <c r="B71" s="2">
        <v>242.74</v>
      </c>
      <c r="C71" s="34">
        <f t="shared" si="1"/>
        <v>0.12332824286177058</v>
      </c>
    </row>
    <row r="72" spans="1:3" x14ac:dyDescent="0.3">
      <c r="A72" s="1">
        <v>36091.75</v>
      </c>
      <c r="B72" s="2">
        <v>242.55</v>
      </c>
      <c r="C72" s="34">
        <f t="shared" si="1"/>
        <v>-7.8273049353216884E-4</v>
      </c>
    </row>
    <row r="73" spans="1:3" x14ac:dyDescent="0.3">
      <c r="A73" s="1">
        <v>36094.75</v>
      </c>
      <c r="B73" s="2">
        <v>244.98</v>
      </c>
      <c r="C73" s="34">
        <f t="shared" si="1"/>
        <v>1.0018552875695752E-2</v>
      </c>
    </row>
    <row r="74" spans="1:3" x14ac:dyDescent="0.3">
      <c r="A74" s="1">
        <v>36095.75</v>
      </c>
      <c r="B74" s="2">
        <v>250.23</v>
      </c>
      <c r="C74" s="34">
        <f t="shared" si="1"/>
        <v>2.1430320842517725E-2</v>
      </c>
    </row>
    <row r="75" spans="1:3" x14ac:dyDescent="0.3">
      <c r="A75" s="1">
        <v>36096.75</v>
      </c>
      <c r="B75" s="2">
        <v>246.21</v>
      </c>
      <c r="C75" s="34">
        <f t="shared" si="1"/>
        <v>-1.6065219997602131E-2</v>
      </c>
    </row>
    <row r="76" spans="1:3" x14ac:dyDescent="0.3">
      <c r="A76" s="1">
        <v>36097.75</v>
      </c>
      <c r="B76" s="2">
        <v>247.32</v>
      </c>
      <c r="C76" s="34">
        <f t="shared" si="1"/>
        <v>4.5083465334470052E-3</v>
      </c>
    </row>
    <row r="77" spans="1:3" x14ac:dyDescent="0.3">
      <c r="A77" s="1">
        <v>36098.75</v>
      </c>
      <c r="B77" s="2">
        <v>251.64</v>
      </c>
      <c r="C77" s="34">
        <f t="shared" si="1"/>
        <v>1.7467248908296984E-2</v>
      </c>
    </row>
    <row r="78" spans="1:3" x14ac:dyDescent="0.3">
      <c r="A78" s="1">
        <v>36101.75</v>
      </c>
      <c r="B78" s="2">
        <v>256.63</v>
      </c>
      <c r="C78" s="34">
        <f t="shared" si="1"/>
        <v>1.9829915752662464E-2</v>
      </c>
    </row>
    <row r="79" spans="1:3" x14ac:dyDescent="0.3">
      <c r="A79" s="1">
        <v>36102.75</v>
      </c>
      <c r="B79" s="2">
        <v>255.92</v>
      </c>
      <c r="C79" s="34">
        <f t="shared" si="1"/>
        <v>-2.7666289989479731E-3</v>
      </c>
    </row>
    <row r="80" spans="1:3" x14ac:dyDescent="0.3">
      <c r="A80" s="1">
        <v>36103.75</v>
      </c>
      <c r="B80" s="2">
        <v>261.81</v>
      </c>
      <c r="C80" s="34">
        <f t="shared" si="1"/>
        <v>2.3015004688965446E-2</v>
      </c>
    </row>
    <row r="81" spans="1:3" x14ac:dyDescent="0.3">
      <c r="A81" s="1">
        <v>36104.75</v>
      </c>
      <c r="B81" s="2">
        <v>256.58</v>
      </c>
      <c r="C81" s="34">
        <f t="shared" si="1"/>
        <v>-1.9976318704403973E-2</v>
      </c>
    </row>
    <row r="82" spans="1:3" x14ac:dyDescent="0.3">
      <c r="A82" s="1">
        <v>36105.75</v>
      </c>
      <c r="B82" s="2">
        <v>257.33</v>
      </c>
      <c r="C82" s="34">
        <f t="shared" si="1"/>
        <v>2.9230649310156842E-3</v>
      </c>
    </row>
    <row r="83" spans="1:3" x14ac:dyDescent="0.3">
      <c r="A83" s="1">
        <v>36108.75</v>
      </c>
      <c r="B83" s="2">
        <v>256.72000000000003</v>
      </c>
      <c r="C83" s="34">
        <f t="shared" si="1"/>
        <v>-2.3704970271634096E-3</v>
      </c>
    </row>
    <row r="84" spans="1:3" x14ac:dyDescent="0.3">
      <c r="A84" s="1">
        <v>36109.75</v>
      </c>
      <c r="B84" s="2">
        <v>253.94</v>
      </c>
      <c r="C84" s="34">
        <f t="shared" si="1"/>
        <v>-1.0828918666251242E-2</v>
      </c>
    </row>
    <row r="85" spans="1:3" x14ac:dyDescent="0.3">
      <c r="A85" s="1">
        <v>36110.75</v>
      </c>
      <c r="B85" s="2">
        <v>255.37</v>
      </c>
      <c r="C85" s="34">
        <f t="shared" si="1"/>
        <v>5.6312514767267174E-3</v>
      </c>
    </row>
    <row r="86" spans="1:3" x14ac:dyDescent="0.3">
      <c r="A86" s="1">
        <v>36111.75</v>
      </c>
      <c r="B86" s="2">
        <v>255.03</v>
      </c>
      <c r="C86" s="34">
        <f t="shared" si="1"/>
        <v>-1.3314014958687448E-3</v>
      </c>
    </row>
    <row r="87" spans="1:3" x14ac:dyDescent="0.3">
      <c r="A87" s="1">
        <v>36112.75</v>
      </c>
      <c r="B87" s="2">
        <v>254.91</v>
      </c>
      <c r="C87" s="34">
        <f t="shared" si="1"/>
        <v>-4.7053287848486391E-4</v>
      </c>
    </row>
    <row r="88" spans="1:3" x14ac:dyDescent="0.3">
      <c r="A88" s="1">
        <v>36115.75</v>
      </c>
      <c r="B88" s="2">
        <v>258.27999999999997</v>
      </c>
      <c r="C88" s="34">
        <f t="shared" si="1"/>
        <v>1.3220352281197112E-2</v>
      </c>
    </row>
    <row r="89" spans="1:3" x14ac:dyDescent="0.3">
      <c r="A89" s="1">
        <v>36116.75</v>
      </c>
      <c r="B89" s="2">
        <v>257.35000000000002</v>
      </c>
      <c r="C89" s="34">
        <f t="shared" si="1"/>
        <v>-3.6007433792780708E-3</v>
      </c>
    </row>
    <row r="90" spans="1:3" x14ac:dyDescent="0.3">
      <c r="A90" s="1">
        <v>36117.75</v>
      </c>
      <c r="B90" s="2">
        <v>257.07</v>
      </c>
      <c r="C90" s="34">
        <f t="shared" si="1"/>
        <v>-1.0880124344279096E-3</v>
      </c>
    </row>
    <row r="91" spans="1:3" x14ac:dyDescent="0.3">
      <c r="A91" s="1">
        <v>36118.75</v>
      </c>
      <c r="B91" s="2">
        <v>262.79000000000002</v>
      </c>
      <c r="C91" s="34">
        <f t="shared" si="1"/>
        <v>2.2250748823277711E-2</v>
      </c>
    </row>
    <row r="92" spans="1:3" x14ac:dyDescent="0.3">
      <c r="A92" s="1">
        <v>36119.75</v>
      </c>
      <c r="B92" s="2">
        <v>267.88</v>
      </c>
      <c r="C92" s="34">
        <f t="shared" si="1"/>
        <v>1.9369077971003401E-2</v>
      </c>
    </row>
    <row r="93" spans="1:3" x14ac:dyDescent="0.3">
      <c r="A93" s="1">
        <v>36122.75</v>
      </c>
      <c r="B93" s="2">
        <v>273.57</v>
      </c>
      <c r="C93" s="34">
        <f t="shared" si="1"/>
        <v>2.1240854113782293E-2</v>
      </c>
    </row>
    <row r="94" spans="1:3" x14ac:dyDescent="0.3">
      <c r="A94" s="1">
        <v>36123.75</v>
      </c>
      <c r="B94" s="2">
        <v>270.97000000000003</v>
      </c>
      <c r="C94" s="34">
        <f t="shared" si="1"/>
        <v>-9.5039660781517377E-3</v>
      </c>
    </row>
    <row r="95" spans="1:3" x14ac:dyDescent="0.3">
      <c r="A95" s="1">
        <v>36124.75</v>
      </c>
      <c r="B95" s="2">
        <v>270.58</v>
      </c>
      <c r="C95" s="34">
        <f t="shared" si="1"/>
        <v>-1.4392737203382522E-3</v>
      </c>
    </row>
    <row r="96" spans="1:3" x14ac:dyDescent="0.3">
      <c r="A96" s="1">
        <v>36125.75</v>
      </c>
      <c r="B96" s="2">
        <v>275.26</v>
      </c>
      <c r="C96" s="34">
        <f t="shared" si="1"/>
        <v>1.7296178579348176E-2</v>
      </c>
    </row>
    <row r="97" spans="1:3" x14ac:dyDescent="0.3">
      <c r="A97" s="1">
        <v>36126.75</v>
      </c>
      <c r="B97" s="2">
        <v>277.62</v>
      </c>
      <c r="C97" s="34">
        <f t="shared" si="1"/>
        <v>8.5737121267166483E-3</v>
      </c>
    </row>
    <row r="98" spans="1:3" x14ac:dyDescent="0.3">
      <c r="A98" s="1">
        <v>36129.75</v>
      </c>
      <c r="B98" s="2">
        <v>271.27</v>
      </c>
      <c r="C98" s="34">
        <f t="shared" si="1"/>
        <v>-2.2872991859376191E-2</v>
      </c>
    </row>
    <row r="99" spans="1:3" x14ac:dyDescent="0.3">
      <c r="A99" s="1">
        <v>36130.75</v>
      </c>
      <c r="B99" s="2">
        <v>260.98</v>
      </c>
      <c r="C99" s="34">
        <f t="shared" si="1"/>
        <v>-3.7932686990820863E-2</v>
      </c>
    </row>
    <row r="100" spans="1:3" x14ac:dyDescent="0.3">
      <c r="A100" s="1">
        <v>36131.75</v>
      </c>
      <c r="B100" s="2">
        <v>258.94</v>
      </c>
      <c r="C100" s="34">
        <f t="shared" si="1"/>
        <v>-7.8166909341712554E-3</v>
      </c>
    </row>
    <row r="101" spans="1:3" x14ac:dyDescent="0.3">
      <c r="A101" s="1">
        <v>36132.75</v>
      </c>
      <c r="B101" s="2">
        <v>261.89</v>
      </c>
      <c r="C101" s="34">
        <f t="shared" si="1"/>
        <v>1.139260060245606E-2</v>
      </c>
    </row>
    <row r="102" spans="1:3" x14ac:dyDescent="0.3">
      <c r="A102" s="1">
        <v>36133.75</v>
      </c>
      <c r="B102" s="2">
        <v>262.95</v>
      </c>
      <c r="C102" s="34">
        <f t="shared" si="1"/>
        <v>4.0475008591394079E-3</v>
      </c>
    </row>
    <row r="103" spans="1:3" x14ac:dyDescent="0.3">
      <c r="A103" s="1">
        <v>36136.75</v>
      </c>
      <c r="B103" s="2">
        <v>263.07</v>
      </c>
      <c r="C103" s="34">
        <f t="shared" si="1"/>
        <v>4.563605248146807E-4</v>
      </c>
    </row>
    <row r="104" spans="1:3" x14ac:dyDescent="0.3">
      <c r="A104" s="1">
        <v>36137.75</v>
      </c>
      <c r="B104" s="2">
        <v>263.29000000000002</v>
      </c>
      <c r="C104" s="34">
        <f t="shared" si="1"/>
        <v>8.3627931729202132E-4</v>
      </c>
    </row>
    <row r="105" spans="1:3" x14ac:dyDescent="0.3">
      <c r="A105" s="1">
        <v>36138.75</v>
      </c>
      <c r="B105" s="2">
        <v>265.04000000000002</v>
      </c>
      <c r="C105" s="34">
        <f t="shared" si="1"/>
        <v>6.6466633749857618E-3</v>
      </c>
    </row>
    <row r="106" spans="1:3" x14ac:dyDescent="0.3">
      <c r="A106" s="1">
        <v>36139.75</v>
      </c>
      <c r="B106" s="2">
        <v>263.08</v>
      </c>
      <c r="C106" s="34">
        <f t="shared" si="1"/>
        <v>-7.3951101720496348E-3</v>
      </c>
    </row>
    <row r="107" spans="1:3" x14ac:dyDescent="0.3">
      <c r="A107" s="1">
        <v>36140.75</v>
      </c>
      <c r="B107" s="2">
        <v>259.13</v>
      </c>
      <c r="C107" s="34">
        <f t="shared" si="1"/>
        <v>-1.5014444275505467E-2</v>
      </c>
    </row>
    <row r="108" spans="1:3" x14ac:dyDescent="0.3">
      <c r="A108" s="1">
        <v>36143.75</v>
      </c>
      <c r="B108" s="2">
        <v>258.64999999999998</v>
      </c>
      <c r="C108" s="34">
        <f t="shared" si="1"/>
        <v>-1.8523521012620003E-3</v>
      </c>
    </row>
    <row r="109" spans="1:3" x14ac:dyDescent="0.3">
      <c r="A109" s="1">
        <v>36144.75</v>
      </c>
      <c r="B109" s="2">
        <v>260.32</v>
      </c>
      <c r="C109" s="34">
        <f t="shared" si="1"/>
        <v>6.4566015851537095E-3</v>
      </c>
    </row>
    <row r="110" spans="1:3" x14ac:dyDescent="0.3">
      <c r="A110" s="1">
        <v>36145.75</v>
      </c>
      <c r="B110" s="2">
        <v>263.88</v>
      </c>
      <c r="C110" s="34">
        <f t="shared" si="1"/>
        <v>1.3675476336816317E-2</v>
      </c>
    </row>
    <row r="111" spans="1:3" x14ac:dyDescent="0.3">
      <c r="A111" s="1">
        <v>36146.75</v>
      </c>
      <c r="B111" s="2">
        <v>266.58999999999997</v>
      </c>
      <c r="C111" s="34">
        <f t="shared" si="1"/>
        <v>1.0269819614976416E-2</v>
      </c>
    </row>
    <row r="112" spans="1:3" x14ac:dyDescent="0.3">
      <c r="A112" s="1">
        <v>36147.75</v>
      </c>
      <c r="B112" s="2">
        <v>266.31</v>
      </c>
      <c r="C112" s="34">
        <f t="shared" si="1"/>
        <v>-1.050301961813882E-3</v>
      </c>
    </row>
    <row r="113" spans="1:3" x14ac:dyDescent="0.3">
      <c r="A113" s="1">
        <v>36150.75</v>
      </c>
      <c r="B113" s="2">
        <v>273.52999999999997</v>
      </c>
      <c r="C113" s="34">
        <f t="shared" si="1"/>
        <v>2.7111261312004586E-2</v>
      </c>
    </row>
    <row r="114" spans="1:3" x14ac:dyDescent="0.3">
      <c r="A114" s="1">
        <v>36151.75</v>
      </c>
      <c r="B114" s="2">
        <v>273.72000000000003</v>
      </c>
      <c r="C114" s="34">
        <f t="shared" si="1"/>
        <v>6.9462216210314232E-4</v>
      </c>
    </row>
    <row r="115" spans="1:3" x14ac:dyDescent="0.3">
      <c r="A115" s="1">
        <v>36152.75</v>
      </c>
      <c r="B115" s="2">
        <v>277.68</v>
      </c>
      <c r="C115" s="34">
        <f t="shared" si="1"/>
        <v>1.4467338886453129E-2</v>
      </c>
    </row>
    <row r="116" spans="1:3" x14ac:dyDescent="0.3">
      <c r="A116" s="1">
        <v>36157.75</v>
      </c>
      <c r="B116" s="2">
        <v>279.45999999999998</v>
      </c>
      <c r="C116" s="34">
        <f t="shared" si="1"/>
        <v>6.4102564102563875E-3</v>
      </c>
    </row>
    <row r="117" spans="1:3" x14ac:dyDescent="0.3">
      <c r="A117" s="1">
        <v>36158.75</v>
      </c>
      <c r="B117" s="2">
        <v>280.68</v>
      </c>
      <c r="C117" s="34">
        <f t="shared" si="1"/>
        <v>4.3655621555858115E-3</v>
      </c>
    </row>
    <row r="118" spans="1:3" x14ac:dyDescent="0.3">
      <c r="A118" s="1">
        <v>36159.75</v>
      </c>
      <c r="B118" s="2">
        <v>279.2</v>
      </c>
      <c r="C118" s="34">
        <f t="shared" si="1"/>
        <v>-5.2729086504205158E-3</v>
      </c>
    </row>
    <row r="119" spans="1:3" x14ac:dyDescent="0.3">
      <c r="A119" s="1">
        <v>36165.75</v>
      </c>
      <c r="B119" s="2">
        <v>288.95999999999998</v>
      </c>
      <c r="C119" s="34">
        <f t="shared" si="1"/>
        <v>3.4957020057306609E-2</v>
      </c>
    </row>
    <row r="120" spans="1:3" x14ac:dyDescent="0.3">
      <c r="A120" s="1">
        <v>36166.75</v>
      </c>
      <c r="B120" s="2">
        <v>294.31</v>
      </c>
      <c r="C120" s="34">
        <f t="shared" si="1"/>
        <v>1.8514673311184948E-2</v>
      </c>
    </row>
    <row r="121" spans="1:3" x14ac:dyDescent="0.3">
      <c r="A121" s="1">
        <v>36167.75</v>
      </c>
      <c r="B121" s="2">
        <v>297.33</v>
      </c>
      <c r="C121" s="34">
        <f t="shared" si="1"/>
        <v>1.0261289116917371E-2</v>
      </c>
    </row>
    <row r="122" spans="1:3" x14ac:dyDescent="0.3">
      <c r="A122" s="1">
        <v>36168.75</v>
      </c>
      <c r="B122" s="2">
        <v>297.47000000000003</v>
      </c>
      <c r="C122" s="34">
        <f t="shared" si="1"/>
        <v>4.7085729660656384E-4</v>
      </c>
    </row>
    <row r="123" spans="1:3" x14ac:dyDescent="0.3">
      <c r="A123" s="1">
        <v>36171.75</v>
      </c>
      <c r="B123" s="2">
        <v>296.91000000000003</v>
      </c>
      <c r="C123" s="34">
        <f t="shared" si="1"/>
        <v>-1.8825427774229464E-3</v>
      </c>
    </row>
    <row r="124" spans="1:3" x14ac:dyDescent="0.3">
      <c r="A124" s="1">
        <v>36172.75</v>
      </c>
      <c r="B124" s="2">
        <v>291.37</v>
      </c>
      <c r="C124" s="34">
        <f t="shared" si="1"/>
        <v>-1.8658852851032415E-2</v>
      </c>
    </row>
    <row r="125" spans="1:3" x14ac:dyDescent="0.3">
      <c r="A125" s="1">
        <v>36173.75</v>
      </c>
      <c r="B125" s="2">
        <v>281.52999999999997</v>
      </c>
      <c r="C125" s="34">
        <f t="shared" si="1"/>
        <v>-3.3771493290318255E-2</v>
      </c>
    </row>
    <row r="126" spans="1:3" x14ac:dyDescent="0.3">
      <c r="A126" s="1">
        <v>36174.75</v>
      </c>
      <c r="B126" s="2">
        <v>276.79000000000002</v>
      </c>
      <c r="C126" s="34">
        <f t="shared" si="1"/>
        <v>-1.6836571590949312E-2</v>
      </c>
    </row>
    <row r="127" spans="1:3" x14ac:dyDescent="0.3">
      <c r="A127" s="1">
        <v>36175.75</v>
      </c>
      <c r="B127" s="2">
        <v>274.58999999999997</v>
      </c>
      <c r="C127" s="34">
        <f t="shared" si="1"/>
        <v>-7.9482640268797589E-3</v>
      </c>
    </row>
    <row r="128" spans="1:3" x14ac:dyDescent="0.3">
      <c r="A128" s="1">
        <v>36178.75</v>
      </c>
      <c r="B128" s="2">
        <v>287.24</v>
      </c>
      <c r="C128" s="34">
        <f t="shared" si="1"/>
        <v>4.6068684220110123E-2</v>
      </c>
    </row>
    <row r="129" spans="1:3" x14ac:dyDescent="0.3">
      <c r="A129" s="1">
        <v>36179.75</v>
      </c>
      <c r="B129" s="2">
        <v>288.27999999999997</v>
      </c>
      <c r="C129" s="34">
        <f t="shared" si="1"/>
        <v>3.6206656454531583E-3</v>
      </c>
    </row>
    <row r="130" spans="1:3" x14ac:dyDescent="0.3">
      <c r="A130" s="1">
        <v>36180.75</v>
      </c>
      <c r="B130" s="2">
        <v>291.41000000000003</v>
      </c>
      <c r="C130" s="34">
        <f t="shared" si="1"/>
        <v>1.0857499653115221E-2</v>
      </c>
    </row>
    <row r="131" spans="1:3" x14ac:dyDescent="0.3">
      <c r="A131" s="1">
        <v>36181.75</v>
      </c>
      <c r="B131" s="2">
        <v>288.97000000000003</v>
      </c>
      <c r="C131" s="34">
        <f t="shared" si="1"/>
        <v>-8.3730825984008606E-3</v>
      </c>
    </row>
    <row r="132" spans="1:3" x14ac:dyDescent="0.3">
      <c r="A132" s="1">
        <v>36182.75</v>
      </c>
      <c r="B132" s="2">
        <v>281.64999999999998</v>
      </c>
      <c r="C132" s="34">
        <f t="shared" ref="C132:C195" si="2">B132/B131-1</f>
        <v>-2.5331349275011461E-2</v>
      </c>
    </row>
    <row r="133" spans="1:3" x14ac:dyDescent="0.3">
      <c r="A133" s="1">
        <v>36185.75</v>
      </c>
      <c r="B133" s="2">
        <v>276.49</v>
      </c>
      <c r="C133" s="34">
        <f t="shared" si="2"/>
        <v>-1.8320610687022842E-2</v>
      </c>
    </row>
    <row r="134" spans="1:3" x14ac:dyDescent="0.3">
      <c r="A134" s="1">
        <v>36186.75</v>
      </c>
      <c r="B134" s="2">
        <v>283.77999999999997</v>
      </c>
      <c r="C134" s="34">
        <f t="shared" si="2"/>
        <v>2.6366233860175559E-2</v>
      </c>
    </row>
    <row r="135" spans="1:3" x14ac:dyDescent="0.3">
      <c r="A135" s="1">
        <v>36187.75</v>
      </c>
      <c r="B135" s="2">
        <v>282.52999999999997</v>
      </c>
      <c r="C135" s="34">
        <f t="shared" si="2"/>
        <v>-4.4048206357036879E-3</v>
      </c>
    </row>
    <row r="136" spans="1:3" x14ac:dyDescent="0.3">
      <c r="A136" s="1">
        <v>36188.75</v>
      </c>
      <c r="B136" s="2">
        <v>286.31</v>
      </c>
      <c r="C136" s="34">
        <f t="shared" si="2"/>
        <v>1.3379110182989429E-2</v>
      </c>
    </row>
    <row r="137" spans="1:3" x14ac:dyDescent="0.3">
      <c r="A137" s="1">
        <v>36189.75</v>
      </c>
      <c r="B137" s="2">
        <v>288.31</v>
      </c>
      <c r="C137" s="34">
        <f t="shared" si="2"/>
        <v>6.9854353672593739E-3</v>
      </c>
    </row>
    <row r="138" spans="1:3" x14ac:dyDescent="0.3">
      <c r="A138" s="1">
        <v>36192.75</v>
      </c>
      <c r="B138" s="2">
        <v>292.89</v>
      </c>
      <c r="C138" s="34">
        <f t="shared" si="2"/>
        <v>1.588567860982959E-2</v>
      </c>
    </row>
    <row r="139" spans="1:3" x14ac:dyDescent="0.3">
      <c r="A139" s="1">
        <v>36193.75</v>
      </c>
      <c r="B139" s="2">
        <v>291</v>
      </c>
      <c r="C139" s="34">
        <f t="shared" si="2"/>
        <v>-6.452934548806688E-3</v>
      </c>
    </row>
    <row r="140" spans="1:3" x14ac:dyDescent="0.3">
      <c r="A140" s="1">
        <v>36194.75</v>
      </c>
      <c r="B140" s="2">
        <v>287.69</v>
      </c>
      <c r="C140" s="34">
        <f t="shared" si="2"/>
        <v>-1.1374570446735399E-2</v>
      </c>
    </row>
    <row r="141" spans="1:3" x14ac:dyDescent="0.3">
      <c r="A141" s="1">
        <v>36195.75</v>
      </c>
      <c r="B141" s="2">
        <v>288.05</v>
      </c>
      <c r="C141" s="34">
        <f t="shared" si="2"/>
        <v>1.2513469359380913E-3</v>
      </c>
    </row>
    <row r="142" spans="1:3" x14ac:dyDescent="0.3">
      <c r="A142" s="1">
        <v>36196.75</v>
      </c>
      <c r="B142" s="2">
        <v>287.14</v>
      </c>
      <c r="C142" s="34">
        <f t="shared" si="2"/>
        <v>-3.1591737545565435E-3</v>
      </c>
    </row>
    <row r="143" spans="1:3" x14ac:dyDescent="0.3">
      <c r="A143" s="1">
        <v>36199.75</v>
      </c>
      <c r="B143" s="2">
        <v>285.05</v>
      </c>
      <c r="C143" s="34">
        <f t="shared" si="2"/>
        <v>-7.2786793898446112E-3</v>
      </c>
    </row>
    <row r="144" spans="1:3" x14ac:dyDescent="0.3">
      <c r="A144" s="1">
        <v>36200.75</v>
      </c>
      <c r="B144" s="2">
        <v>279.32</v>
      </c>
      <c r="C144" s="34">
        <f t="shared" si="2"/>
        <v>-2.0101736537449622E-2</v>
      </c>
    </row>
    <row r="145" spans="1:3" x14ac:dyDescent="0.3">
      <c r="A145" s="1">
        <v>36201.75</v>
      </c>
      <c r="B145" s="2">
        <v>277.38</v>
      </c>
      <c r="C145" s="34">
        <f t="shared" si="2"/>
        <v>-6.9454389230989566E-3</v>
      </c>
    </row>
    <row r="146" spans="1:3" x14ac:dyDescent="0.3">
      <c r="A146" s="1">
        <v>36202.75</v>
      </c>
      <c r="B146" s="2">
        <v>281.11</v>
      </c>
      <c r="C146" s="34">
        <f t="shared" si="2"/>
        <v>1.3447256471266877E-2</v>
      </c>
    </row>
    <row r="147" spans="1:3" x14ac:dyDescent="0.3">
      <c r="A147" s="1">
        <v>36203.75</v>
      </c>
      <c r="B147" s="2">
        <v>283.75</v>
      </c>
      <c r="C147" s="34">
        <f t="shared" si="2"/>
        <v>9.3913414677528895E-3</v>
      </c>
    </row>
    <row r="148" spans="1:3" x14ac:dyDescent="0.3">
      <c r="A148" s="1">
        <v>36206.75</v>
      </c>
      <c r="B148" s="2">
        <v>285.57</v>
      </c>
      <c r="C148" s="34">
        <f t="shared" si="2"/>
        <v>6.414096916299572E-3</v>
      </c>
    </row>
    <row r="149" spans="1:3" x14ac:dyDescent="0.3">
      <c r="A149" s="1">
        <v>36207.75</v>
      </c>
      <c r="B149" s="2">
        <v>286.72000000000003</v>
      </c>
      <c r="C149" s="34">
        <f t="shared" si="2"/>
        <v>4.0270336519943051E-3</v>
      </c>
    </row>
    <row r="150" spans="1:3" x14ac:dyDescent="0.3">
      <c r="A150" s="1">
        <v>36208.75</v>
      </c>
      <c r="B150" s="2">
        <v>283.77</v>
      </c>
      <c r="C150" s="34">
        <f t="shared" si="2"/>
        <v>-1.0288783482143016E-2</v>
      </c>
    </row>
    <row r="151" spans="1:3" x14ac:dyDescent="0.3">
      <c r="A151" s="1">
        <v>36209.75</v>
      </c>
      <c r="B151" s="2">
        <v>284.42</v>
      </c>
      <c r="C151" s="34">
        <f t="shared" si="2"/>
        <v>2.2905874475809274E-3</v>
      </c>
    </row>
    <row r="152" spans="1:3" x14ac:dyDescent="0.3">
      <c r="A152" s="1">
        <v>36210.75</v>
      </c>
      <c r="B152" s="2">
        <v>285.99</v>
      </c>
      <c r="C152" s="34">
        <f t="shared" si="2"/>
        <v>5.5200056254833818E-3</v>
      </c>
    </row>
    <row r="153" spans="1:3" x14ac:dyDescent="0.3">
      <c r="A153" s="1">
        <v>36213.75</v>
      </c>
      <c r="B153" s="2">
        <v>289.58999999999997</v>
      </c>
      <c r="C153" s="34">
        <f t="shared" si="2"/>
        <v>1.2587852722123039E-2</v>
      </c>
    </row>
    <row r="154" spans="1:3" x14ac:dyDescent="0.3">
      <c r="A154" s="1">
        <v>36214.75</v>
      </c>
      <c r="B154" s="2">
        <v>292.76</v>
      </c>
      <c r="C154" s="34">
        <f t="shared" si="2"/>
        <v>1.0946510583929037E-2</v>
      </c>
    </row>
    <row r="155" spans="1:3" x14ac:dyDescent="0.3">
      <c r="A155" s="1">
        <v>36215.75</v>
      </c>
      <c r="B155" s="2">
        <v>295.81</v>
      </c>
      <c r="C155" s="34">
        <f t="shared" si="2"/>
        <v>1.04180899029922E-2</v>
      </c>
    </row>
    <row r="156" spans="1:3" x14ac:dyDescent="0.3">
      <c r="A156" s="1">
        <v>36216.75</v>
      </c>
      <c r="B156" s="2">
        <v>291.08999999999997</v>
      </c>
      <c r="C156" s="34">
        <f t="shared" si="2"/>
        <v>-1.5956188093708912E-2</v>
      </c>
    </row>
    <row r="157" spans="1:3" x14ac:dyDescent="0.3">
      <c r="A157" s="1">
        <v>36217.75</v>
      </c>
      <c r="B157" s="2">
        <v>289.95999999999998</v>
      </c>
      <c r="C157" s="34">
        <f t="shared" si="2"/>
        <v>-3.8819609055618098E-3</v>
      </c>
    </row>
    <row r="158" spans="1:3" x14ac:dyDescent="0.3">
      <c r="A158" s="1">
        <v>36220.75</v>
      </c>
      <c r="B158" s="2">
        <v>286.47000000000003</v>
      </c>
      <c r="C158" s="34">
        <f t="shared" si="2"/>
        <v>-1.2036142916264203E-2</v>
      </c>
    </row>
    <row r="159" spans="1:3" x14ac:dyDescent="0.3">
      <c r="A159" s="1">
        <v>36221.75</v>
      </c>
      <c r="B159" s="2">
        <v>287.11</v>
      </c>
      <c r="C159" s="34">
        <f t="shared" si="2"/>
        <v>2.2340908297553419E-3</v>
      </c>
    </row>
    <row r="160" spans="1:3" x14ac:dyDescent="0.3">
      <c r="A160" s="1">
        <v>36222.75</v>
      </c>
      <c r="B160" s="2">
        <v>285.19</v>
      </c>
      <c r="C160" s="34">
        <f t="shared" si="2"/>
        <v>-6.6873323813173569E-3</v>
      </c>
    </row>
    <row r="161" spans="1:3" x14ac:dyDescent="0.3">
      <c r="A161" s="1">
        <v>36223.75</v>
      </c>
      <c r="B161" s="2">
        <v>288.08999999999997</v>
      </c>
      <c r="C161" s="34">
        <f t="shared" si="2"/>
        <v>1.0168659490164433E-2</v>
      </c>
    </row>
    <row r="162" spans="1:3" x14ac:dyDescent="0.3">
      <c r="A162" s="1">
        <v>36224.75</v>
      </c>
      <c r="B162" s="2">
        <v>293.86</v>
      </c>
      <c r="C162" s="34">
        <f t="shared" si="2"/>
        <v>2.0028463327432577E-2</v>
      </c>
    </row>
    <row r="163" spans="1:3" x14ac:dyDescent="0.3">
      <c r="A163" s="1">
        <v>36227.75</v>
      </c>
      <c r="B163" s="2">
        <v>292.23</v>
      </c>
      <c r="C163" s="34">
        <f t="shared" si="2"/>
        <v>-5.5468590485264757E-3</v>
      </c>
    </row>
    <row r="164" spans="1:3" x14ac:dyDescent="0.3">
      <c r="A164" s="1">
        <v>36228.75</v>
      </c>
      <c r="B164" s="2">
        <v>293.45</v>
      </c>
      <c r="C164" s="34">
        <f t="shared" si="2"/>
        <v>4.1747938267802098E-3</v>
      </c>
    </row>
    <row r="165" spans="1:3" x14ac:dyDescent="0.3">
      <c r="A165" s="1">
        <v>36229.75</v>
      </c>
      <c r="B165" s="2">
        <v>292.95</v>
      </c>
      <c r="C165" s="34">
        <f t="shared" si="2"/>
        <v>-1.703867779860313E-3</v>
      </c>
    </row>
    <row r="166" spans="1:3" x14ac:dyDescent="0.3">
      <c r="A166" s="1">
        <v>36230.75</v>
      </c>
      <c r="B166" s="2">
        <v>297.82</v>
      </c>
      <c r="C166" s="34">
        <f t="shared" si="2"/>
        <v>1.6623997269158641E-2</v>
      </c>
    </row>
    <row r="167" spans="1:3" x14ac:dyDescent="0.3">
      <c r="A167" s="1">
        <v>36231.75</v>
      </c>
      <c r="B167" s="2">
        <v>297.99</v>
      </c>
      <c r="C167" s="34">
        <f t="shared" si="2"/>
        <v>5.7081458599150814E-4</v>
      </c>
    </row>
    <row r="168" spans="1:3" x14ac:dyDescent="0.3">
      <c r="A168" s="1">
        <v>36234.75</v>
      </c>
      <c r="B168" s="2">
        <v>296.58</v>
      </c>
      <c r="C168" s="34">
        <f t="shared" si="2"/>
        <v>-4.7317024061210855E-3</v>
      </c>
    </row>
    <row r="169" spans="1:3" x14ac:dyDescent="0.3">
      <c r="A169" s="1">
        <v>36235.75</v>
      </c>
      <c r="B169" s="2">
        <v>297.17</v>
      </c>
      <c r="C169" s="34">
        <f t="shared" si="2"/>
        <v>1.9893452019692504E-3</v>
      </c>
    </row>
    <row r="170" spans="1:3" x14ac:dyDescent="0.3">
      <c r="A170" s="1">
        <v>36236.75</v>
      </c>
      <c r="B170" s="2">
        <v>295.02999999999997</v>
      </c>
      <c r="C170" s="34">
        <f t="shared" si="2"/>
        <v>-7.2012652690380818E-3</v>
      </c>
    </row>
    <row r="171" spans="1:3" x14ac:dyDescent="0.3">
      <c r="A171" s="1">
        <v>36237.75</v>
      </c>
      <c r="B171" s="2">
        <v>293.99</v>
      </c>
      <c r="C171" s="34">
        <f t="shared" si="2"/>
        <v>-3.5250652476017663E-3</v>
      </c>
    </row>
    <row r="172" spans="1:3" x14ac:dyDescent="0.3">
      <c r="A172" s="1">
        <v>36238.75</v>
      </c>
      <c r="B172" s="2">
        <v>297.85000000000002</v>
      </c>
      <c r="C172" s="34">
        <f t="shared" si="2"/>
        <v>1.3129698289057412E-2</v>
      </c>
    </row>
    <row r="173" spans="1:3" x14ac:dyDescent="0.3">
      <c r="A173" s="1">
        <v>36241.75</v>
      </c>
      <c r="B173" s="2">
        <v>296.02</v>
      </c>
      <c r="C173" s="34">
        <f t="shared" si="2"/>
        <v>-6.1440322309889162E-3</v>
      </c>
    </row>
    <row r="174" spans="1:3" x14ac:dyDescent="0.3">
      <c r="A174" s="1">
        <v>36242.75</v>
      </c>
      <c r="B174" s="2">
        <v>291.93</v>
      </c>
      <c r="C174" s="34">
        <f t="shared" si="2"/>
        <v>-1.3816634011215356E-2</v>
      </c>
    </row>
    <row r="175" spans="1:3" x14ac:dyDescent="0.3">
      <c r="A175" s="1">
        <v>36243.75</v>
      </c>
      <c r="B175" s="2">
        <v>287.95</v>
      </c>
      <c r="C175" s="34">
        <f t="shared" si="2"/>
        <v>-1.3633405268386301E-2</v>
      </c>
    </row>
    <row r="176" spans="1:3" x14ac:dyDescent="0.3">
      <c r="A176" s="1">
        <v>36244.75</v>
      </c>
      <c r="B176" s="2">
        <v>292.42</v>
      </c>
      <c r="C176" s="34">
        <f t="shared" si="2"/>
        <v>1.5523528390345653E-2</v>
      </c>
    </row>
    <row r="177" spans="1:3" x14ac:dyDescent="0.3">
      <c r="A177" s="1">
        <v>36245.75</v>
      </c>
      <c r="B177" s="2">
        <v>292.11</v>
      </c>
      <c r="C177" s="34">
        <f t="shared" si="2"/>
        <v>-1.0601190069078337E-3</v>
      </c>
    </row>
    <row r="178" spans="1:3" x14ac:dyDescent="0.3">
      <c r="A178" s="1">
        <v>36248.75</v>
      </c>
      <c r="B178" s="2">
        <v>296.2</v>
      </c>
      <c r="C178" s="34">
        <f t="shared" si="2"/>
        <v>1.4001574749238133E-2</v>
      </c>
    </row>
    <row r="179" spans="1:3" x14ac:dyDescent="0.3">
      <c r="A179" s="1">
        <v>36249.75</v>
      </c>
      <c r="B179" s="2">
        <v>295.27</v>
      </c>
      <c r="C179" s="34">
        <f t="shared" si="2"/>
        <v>-3.1397704253882663E-3</v>
      </c>
    </row>
    <row r="180" spans="1:3" x14ac:dyDescent="0.3">
      <c r="A180" s="1">
        <v>36250.75</v>
      </c>
      <c r="B180" s="2">
        <v>297.14999999999998</v>
      </c>
      <c r="C180" s="34">
        <f t="shared" si="2"/>
        <v>6.3670538828868306E-3</v>
      </c>
    </row>
    <row r="181" spans="1:3" x14ac:dyDescent="0.3">
      <c r="A181" s="1">
        <v>36251.75</v>
      </c>
      <c r="B181" s="2">
        <v>297</v>
      </c>
      <c r="C181" s="34">
        <f t="shared" si="2"/>
        <v>-5.0479555779903151E-4</v>
      </c>
    </row>
    <row r="182" spans="1:3" x14ac:dyDescent="0.3">
      <c r="A182" s="1">
        <v>36256.75</v>
      </c>
      <c r="B182" s="2">
        <v>300.7</v>
      </c>
      <c r="C182" s="34">
        <f t="shared" si="2"/>
        <v>1.2457912457912501E-2</v>
      </c>
    </row>
    <row r="183" spans="1:3" x14ac:dyDescent="0.3">
      <c r="A183" s="1">
        <v>36257.75</v>
      </c>
      <c r="B183" s="2">
        <v>302.87</v>
      </c>
      <c r="C183" s="34">
        <f t="shared" si="2"/>
        <v>7.2164948453607991E-3</v>
      </c>
    </row>
    <row r="184" spans="1:3" x14ac:dyDescent="0.3">
      <c r="A184" s="1">
        <v>36258.75</v>
      </c>
      <c r="B184" s="2">
        <v>303.58</v>
      </c>
      <c r="C184" s="34">
        <f t="shared" si="2"/>
        <v>2.3442401030144833E-3</v>
      </c>
    </row>
    <row r="185" spans="1:3" x14ac:dyDescent="0.3">
      <c r="A185" s="1">
        <v>36259.75</v>
      </c>
      <c r="B185" s="2">
        <v>305.23</v>
      </c>
      <c r="C185" s="34">
        <f t="shared" si="2"/>
        <v>5.4351406548522885E-3</v>
      </c>
    </row>
    <row r="186" spans="1:3" x14ac:dyDescent="0.3">
      <c r="A186" s="1">
        <v>36262.75</v>
      </c>
      <c r="B186" s="2">
        <v>304.3</v>
      </c>
      <c r="C186" s="34">
        <f t="shared" si="2"/>
        <v>-3.0468826786358427E-3</v>
      </c>
    </row>
    <row r="187" spans="1:3" x14ac:dyDescent="0.3">
      <c r="A187" s="1">
        <v>36263.75</v>
      </c>
      <c r="B187" s="2">
        <v>307.41000000000003</v>
      </c>
      <c r="C187" s="34">
        <f t="shared" si="2"/>
        <v>1.0220177456457424E-2</v>
      </c>
    </row>
    <row r="188" spans="1:3" x14ac:dyDescent="0.3">
      <c r="A188" s="1">
        <v>36264.75</v>
      </c>
      <c r="B188" s="2">
        <v>306.57</v>
      </c>
      <c r="C188" s="34">
        <f t="shared" si="2"/>
        <v>-2.7325070752416414E-3</v>
      </c>
    </row>
    <row r="189" spans="1:3" x14ac:dyDescent="0.3">
      <c r="A189" s="1">
        <v>36265.75</v>
      </c>
      <c r="B189" s="2">
        <v>304.62</v>
      </c>
      <c r="C189" s="34">
        <f t="shared" si="2"/>
        <v>-6.3607006556414269E-3</v>
      </c>
    </row>
    <row r="190" spans="1:3" x14ac:dyDescent="0.3">
      <c r="A190" s="1">
        <v>36266.75</v>
      </c>
      <c r="B190" s="2">
        <v>304</v>
      </c>
      <c r="C190" s="34">
        <f t="shared" si="2"/>
        <v>-2.0353226971309146E-3</v>
      </c>
    </row>
    <row r="191" spans="1:3" x14ac:dyDescent="0.3">
      <c r="A191" s="1">
        <v>36269.75</v>
      </c>
      <c r="B191" s="2">
        <v>308.24</v>
      </c>
      <c r="C191" s="34">
        <f t="shared" si="2"/>
        <v>1.3947368421052708E-2</v>
      </c>
    </row>
    <row r="192" spans="1:3" x14ac:dyDescent="0.3">
      <c r="A192" s="1">
        <v>36270.75</v>
      </c>
      <c r="B192" s="2">
        <v>301.27999999999997</v>
      </c>
      <c r="C192" s="34">
        <f t="shared" si="2"/>
        <v>-2.257980794186365E-2</v>
      </c>
    </row>
    <row r="193" spans="1:3" x14ac:dyDescent="0.3">
      <c r="A193" s="1">
        <v>36271.75</v>
      </c>
      <c r="B193" s="2">
        <v>302.5</v>
      </c>
      <c r="C193" s="34">
        <f t="shared" si="2"/>
        <v>4.0493892724375868E-3</v>
      </c>
    </row>
    <row r="194" spans="1:3" x14ac:dyDescent="0.3">
      <c r="A194" s="1">
        <v>36272.75</v>
      </c>
      <c r="B194" s="2">
        <v>305.61</v>
      </c>
      <c r="C194" s="34">
        <f t="shared" si="2"/>
        <v>1.0280991735537315E-2</v>
      </c>
    </row>
    <row r="195" spans="1:3" x14ac:dyDescent="0.3">
      <c r="A195" s="1">
        <v>36273.75</v>
      </c>
      <c r="B195" s="2">
        <v>305.56</v>
      </c>
      <c r="C195" s="34">
        <f t="shared" si="2"/>
        <v>-1.6360721180597171E-4</v>
      </c>
    </row>
    <row r="196" spans="1:3" x14ac:dyDescent="0.3">
      <c r="A196" s="1">
        <v>36276.75</v>
      </c>
      <c r="B196" s="2">
        <v>307.63</v>
      </c>
      <c r="C196" s="34">
        <f t="shared" ref="C196:C259" si="3">B196/B195-1</f>
        <v>6.7744469171358013E-3</v>
      </c>
    </row>
    <row r="197" spans="1:3" x14ac:dyDescent="0.3">
      <c r="A197" s="1">
        <v>36277.75</v>
      </c>
      <c r="B197" s="2">
        <v>312.45999999999998</v>
      </c>
      <c r="C197" s="34">
        <f t="shared" si="3"/>
        <v>1.5700679387576022E-2</v>
      </c>
    </row>
    <row r="198" spans="1:3" x14ac:dyDescent="0.3">
      <c r="A198" s="1">
        <v>36278.75</v>
      </c>
      <c r="B198" s="2">
        <v>312.33</v>
      </c>
      <c r="C198" s="34">
        <f t="shared" si="3"/>
        <v>-4.1605325481663957E-4</v>
      </c>
    </row>
    <row r="199" spans="1:3" x14ac:dyDescent="0.3">
      <c r="A199" s="1">
        <v>36279.75</v>
      </c>
      <c r="B199" s="2">
        <v>310.32</v>
      </c>
      <c r="C199" s="34">
        <f t="shared" si="3"/>
        <v>-6.4355009124963392E-3</v>
      </c>
    </row>
    <row r="200" spans="1:3" x14ac:dyDescent="0.3">
      <c r="A200" s="1">
        <v>36280.75</v>
      </c>
      <c r="B200" s="2">
        <v>312.35000000000002</v>
      </c>
      <c r="C200" s="34">
        <f t="shared" si="3"/>
        <v>6.5416344418665062E-3</v>
      </c>
    </row>
    <row r="201" spans="1:3" x14ac:dyDescent="0.3">
      <c r="A201" s="1">
        <v>36283.75</v>
      </c>
      <c r="B201" s="2">
        <v>313.74</v>
      </c>
      <c r="C201" s="34">
        <f t="shared" si="3"/>
        <v>4.4501360653113053E-3</v>
      </c>
    </row>
    <row r="202" spans="1:3" x14ac:dyDescent="0.3">
      <c r="A202" s="1">
        <v>36284.75</v>
      </c>
      <c r="B202" s="2">
        <v>313.63</v>
      </c>
      <c r="C202" s="34">
        <f t="shared" si="3"/>
        <v>-3.5060878434378662E-4</v>
      </c>
    </row>
    <row r="203" spans="1:3" x14ac:dyDescent="0.3">
      <c r="A203" s="1">
        <v>36285.75</v>
      </c>
      <c r="B203" s="2">
        <v>308.12</v>
      </c>
      <c r="C203" s="34">
        <f t="shared" si="3"/>
        <v>-1.7568472403787894E-2</v>
      </c>
    </row>
    <row r="204" spans="1:3" x14ac:dyDescent="0.3">
      <c r="A204" s="1">
        <v>36286.75</v>
      </c>
      <c r="B204" s="2">
        <v>307.57</v>
      </c>
      <c r="C204" s="34">
        <f t="shared" si="3"/>
        <v>-1.7850188238348608E-3</v>
      </c>
    </row>
    <row r="205" spans="1:3" x14ac:dyDescent="0.3">
      <c r="A205" s="1">
        <v>36287.75</v>
      </c>
      <c r="B205" s="2">
        <v>306.2</v>
      </c>
      <c r="C205" s="34">
        <f t="shared" si="3"/>
        <v>-4.4542705725526544E-3</v>
      </c>
    </row>
    <row r="206" spans="1:3" x14ac:dyDescent="0.3">
      <c r="A206" s="1">
        <v>36290.75</v>
      </c>
      <c r="B206" s="2">
        <v>305.69</v>
      </c>
      <c r="C206" s="34">
        <f t="shared" si="3"/>
        <v>-1.6655780535597131E-3</v>
      </c>
    </row>
    <row r="207" spans="1:3" x14ac:dyDescent="0.3">
      <c r="A207" s="1">
        <v>36291.75</v>
      </c>
      <c r="B207" s="2">
        <v>306.95</v>
      </c>
      <c r="C207" s="34">
        <f t="shared" si="3"/>
        <v>4.1218227616213188E-3</v>
      </c>
    </row>
    <row r="208" spans="1:3" x14ac:dyDescent="0.3">
      <c r="A208" s="1">
        <v>36292.75</v>
      </c>
      <c r="B208" s="2">
        <v>305.75</v>
      </c>
      <c r="C208" s="34">
        <f t="shared" si="3"/>
        <v>-3.9094315035022031E-3</v>
      </c>
    </row>
    <row r="209" spans="1:3" x14ac:dyDescent="0.3">
      <c r="A209" s="1">
        <v>36293.75</v>
      </c>
      <c r="B209" s="2">
        <v>308.33999999999997</v>
      </c>
      <c r="C209" s="34">
        <f t="shared" si="3"/>
        <v>8.4709730171708131E-3</v>
      </c>
    </row>
    <row r="210" spans="1:3" x14ac:dyDescent="0.3">
      <c r="A210" s="1">
        <v>36294.75</v>
      </c>
      <c r="B210" s="2">
        <v>303.24</v>
      </c>
      <c r="C210" s="34">
        <f t="shared" si="3"/>
        <v>-1.6540182914963841E-2</v>
      </c>
    </row>
    <row r="211" spans="1:3" x14ac:dyDescent="0.3">
      <c r="A211" s="1">
        <v>36297.75</v>
      </c>
      <c r="B211" s="2">
        <v>297.8</v>
      </c>
      <c r="C211" s="34">
        <f t="shared" si="3"/>
        <v>-1.7939585806621805E-2</v>
      </c>
    </row>
    <row r="212" spans="1:3" x14ac:dyDescent="0.3">
      <c r="A212" s="1">
        <v>36298.75</v>
      </c>
      <c r="B212" s="2">
        <v>299.99</v>
      </c>
      <c r="C212" s="34">
        <f t="shared" si="3"/>
        <v>7.3539288112827172E-3</v>
      </c>
    </row>
    <row r="213" spans="1:3" x14ac:dyDescent="0.3">
      <c r="A213" s="1">
        <v>36299.75</v>
      </c>
      <c r="B213" s="2">
        <v>303.10000000000002</v>
      </c>
      <c r="C213" s="34">
        <f t="shared" si="3"/>
        <v>1.0367012233741146E-2</v>
      </c>
    </row>
    <row r="214" spans="1:3" x14ac:dyDescent="0.3">
      <c r="A214" s="1">
        <v>36300.75</v>
      </c>
      <c r="B214" s="2">
        <v>306.68</v>
      </c>
      <c r="C214" s="34">
        <f t="shared" si="3"/>
        <v>1.1811283404816741E-2</v>
      </c>
    </row>
    <row r="215" spans="1:3" x14ac:dyDescent="0.3">
      <c r="A215" s="1">
        <v>36301.75</v>
      </c>
      <c r="B215" s="2">
        <v>307.04000000000002</v>
      </c>
      <c r="C215" s="34">
        <f t="shared" si="3"/>
        <v>1.1738620059997817E-3</v>
      </c>
    </row>
    <row r="216" spans="1:3" x14ac:dyDescent="0.3">
      <c r="A216" s="1">
        <v>36305.75</v>
      </c>
      <c r="B216" s="2">
        <v>301.58</v>
      </c>
      <c r="C216" s="34">
        <f t="shared" si="3"/>
        <v>-1.7782699322563933E-2</v>
      </c>
    </row>
    <row r="217" spans="1:3" x14ac:dyDescent="0.3">
      <c r="A217" s="1">
        <v>36306.75</v>
      </c>
      <c r="B217" s="2">
        <v>302.41000000000003</v>
      </c>
      <c r="C217" s="34">
        <f t="shared" si="3"/>
        <v>2.7521718946881268E-3</v>
      </c>
    </row>
    <row r="218" spans="1:3" x14ac:dyDescent="0.3">
      <c r="A218" s="1">
        <v>36307.75</v>
      </c>
      <c r="B218" s="2">
        <v>299.38</v>
      </c>
      <c r="C218" s="34">
        <f t="shared" si="3"/>
        <v>-1.0019509936840865E-2</v>
      </c>
    </row>
    <row r="219" spans="1:3" x14ac:dyDescent="0.3">
      <c r="A219" s="1">
        <v>36308.75</v>
      </c>
      <c r="B219" s="2">
        <v>300.08</v>
      </c>
      <c r="C219" s="34">
        <f t="shared" si="3"/>
        <v>2.3381655421204073E-3</v>
      </c>
    </row>
    <row r="220" spans="1:3" x14ac:dyDescent="0.3">
      <c r="A220" s="1">
        <v>36311.75</v>
      </c>
      <c r="B220" s="2">
        <v>301.22000000000003</v>
      </c>
      <c r="C220" s="34">
        <f t="shared" si="3"/>
        <v>3.798986936816906E-3</v>
      </c>
    </row>
    <row r="221" spans="1:3" x14ac:dyDescent="0.3">
      <c r="A221" s="1">
        <v>36312.75</v>
      </c>
      <c r="B221" s="2">
        <v>301.5</v>
      </c>
      <c r="C221" s="34">
        <f t="shared" si="3"/>
        <v>9.2955315052112297E-4</v>
      </c>
    </row>
    <row r="222" spans="1:3" x14ac:dyDescent="0.3">
      <c r="A222" s="1">
        <v>36313.75</v>
      </c>
      <c r="B222" s="2">
        <v>303.44</v>
      </c>
      <c r="C222" s="34">
        <f t="shared" si="3"/>
        <v>6.4344941956882007E-3</v>
      </c>
    </row>
    <row r="223" spans="1:3" x14ac:dyDescent="0.3">
      <c r="A223" s="1">
        <v>36314.75</v>
      </c>
      <c r="B223" s="2">
        <v>305.88</v>
      </c>
      <c r="C223" s="34">
        <f t="shared" si="3"/>
        <v>8.0411283944108458E-3</v>
      </c>
    </row>
    <row r="224" spans="1:3" x14ac:dyDescent="0.3">
      <c r="A224" s="1">
        <v>36315.75</v>
      </c>
      <c r="B224" s="2">
        <v>307.95</v>
      </c>
      <c r="C224" s="34">
        <f t="shared" si="3"/>
        <v>6.7673597489210646E-3</v>
      </c>
    </row>
    <row r="225" spans="1:3" x14ac:dyDescent="0.3">
      <c r="A225" s="1">
        <v>36318.75</v>
      </c>
      <c r="B225" s="2">
        <v>310.92</v>
      </c>
      <c r="C225" s="34">
        <f t="shared" si="3"/>
        <v>9.6444227959084916E-3</v>
      </c>
    </row>
    <row r="226" spans="1:3" x14ac:dyDescent="0.3">
      <c r="A226" s="1">
        <v>36319.75</v>
      </c>
      <c r="B226" s="2">
        <v>310.29000000000002</v>
      </c>
      <c r="C226" s="34">
        <f t="shared" si="3"/>
        <v>-2.0262446931686995E-3</v>
      </c>
    </row>
    <row r="227" spans="1:3" x14ac:dyDescent="0.3">
      <c r="A227" s="1">
        <v>36320.75</v>
      </c>
      <c r="B227" s="2">
        <v>310.97000000000003</v>
      </c>
      <c r="C227" s="34">
        <f t="shared" si="3"/>
        <v>2.1914982758064472E-3</v>
      </c>
    </row>
    <row r="228" spans="1:3" x14ac:dyDescent="0.3">
      <c r="A228" s="1">
        <v>36321.75</v>
      </c>
      <c r="B228" s="2">
        <v>307.73</v>
      </c>
      <c r="C228" s="34">
        <f t="shared" si="3"/>
        <v>-1.0419011480207074E-2</v>
      </c>
    </row>
    <row r="229" spans="1:3" x14ac:dyDescent="0.3">
      <c r="A229" s="1">
        <v>36322.75</v>
      </c>
      <c r="B229" s="2">
        <v>310.58</v>
      </c>
      <c r="C229" s="34">
        <f t="shared" si="3"/>
        <v>9.2613654827282677E-3</v>
      </c>
    </row>
    <row r="230" spans="1:3" x14ac:dyDescent="0.3">
      <c r="A230" s="1">
        <v>36325.75</v>
      </c>
      <c r="B230" s="2">
        <v>309.89999999999998</v>
      </c>
      <c r="C230" s="34">
        <f t="shared" si="3"/>
        <v>-2.1894519930453216E-3</v>
      </c>
    </row>
    <row r="231" spans="1:3" x14ac:dyDescent="0.3">
      <c r="A231" s="1">
        <v>36326.75</v>
      </c>
      <c r="B231" s="2">
        <v>310.13</v>
      </c>
      <c r="C231" s="34">
        <f t="shared" si="3"/>
        <v>7.42174895127512E-4</v>
      </c>
    </row>
    <row r="232" spans="1:3" x14ac:dyDescent="0.3">
      <c r="A232" s="1">
        <v>36327.75</v>
      </c>
      <c r="B232" s="2">
        <v>313.29000000000002</v>
      </c>
      <c r="C232" s="34">
        <f t="shared" si="3"/>
        <v>1.0189275465127601E-2</v>
      </c>
    </row>
    <row r="233" spans="1:3" x14ac:dyDescent="0.3">
      <c r="A233" s="1">
        <v>36328.75</v>
      </c>
      <c r="B233" s="2">
        <v>314.41000000000003</v>
      </c>
      <c r="C233" s="34">
        <f t="shared" si="3"/>
        <v>3.5749624948131498E-3</v>
      </c>
    </row>
    <row r="234" spans="1:3" x14ac:dyDescent="0.3">
      <c r="A234" s="1">
        <v>36329.75</v>
      </c>
      <c r="B234" s="2">
        <v>315.51</v>
      </c>
      <c r="C234" s="34">
        <f t="shared" si="3"/>
        <v>3.4986164562194055E-3</v>
      </c>
    </row>
    <row r="235" spans="1:3" x14ac:dyDescent="0.3">
      <c r="A235" s="1">
        <v>36332.75</v>
      </c>
      <c r="B235" s="2">
        <v>318.93</v>
      </c>
      <c r="C235" s="34">
        <f t="shared" si="3"/>
        <v>1.0839593039840389E-2</v>
      </c>
    </row>
    <row r="236" spans="1:3" x14ac:dyDescent="0.3">
      <c r="A236" s="1">
        <v>36333.75</v>
      </c>
      <c r="B236" s="2">
        <v>317.26</v>
      </c>
      <c r="C236" s="34">
        <f t="shared" si="3"/>
        <v>-5.236258740162425E-3</v>
      </c>
    </row>
    <row r="237" spans="1:3" x14ac:dyDescent="0.3">
      <c r="A237" s="1">
        <v>36334.75</v>
      </c>
      <c r="B237" s="2">
        <v>314.02</v>
      </c>
      <c r="C237" s="34">
        <f t="shared" si="3"/>
        <v>-1.0212444052197012E-2</v>
      </c>
    </row>
    <row r="238" spans="1:3" x14ac:dyDescent="0.3">
      <c r="A238" s="1">
        <v>36335.75</v>
      </c>
      <c r="B238" s="2">
        <v>311.17</v>
      </c>
      <c r="C238" s="34">
        <f t="shared" si="3"/>
        <v>-9.0758550410801053E-3</v>
      </c>
    </row>
    <row r="239" spans="1:3" x14ac:dyDescent="0.3">
      <c r="A239" s="1">
        <v>36336.75</v>
      </c>
      <c r="B239" s="2">
        <v>309.07</v>
      </c>
      <c r="C239" s="34">
        <f t="shared" si="3"/>
        <v>-6.7487225632292258E-3</v>
      </c>
    </row>
    <row r="240" spans="1:3" x14ac:dyDescent="0.3">
      <c r="A240" s="1">
        <v>36339.75</v>
      </c>
      <c r="B240" s="2">
        <v>309.98</v>
      </c>
      <c r="C240" s="34">
        <f t="shared" si="3"/>
        <v>2.9443168214320359E-3</v>
      </c>
    </row>
    <row r="241" spans="1:3" x14ac:dyDescent="0.3">
      <c r="A241" s="1">
        <v>36340.75</v>
      </c>
      <c r="B241" s="2">
        <v>309.93</v>
      </c>
      <c r="C241" s="34">
        <f t="shared" si="3"/>
        <v>-1.6130072907938331E-4</v>
      </c>
    </row>
    <row r="242" spans="1:3" x14ac:dyDescent="0.3">
      <c r="A242" s="1">
        <v>36341.75</v>
      </c>
      <c r="B242" s="2">
        <v>309.74</v>
      </c>
      <c r="C242" s="34">
        <f t="shared" si="3"/>
        <v>-6.1304165456710358E-4</v>
      </c>
    </row>
    <row r="243" spans="1:3" x14ac:dyDescent="0.3">
      <c r="A243" s="1">
        <v>36342.75</v>
      </c>
      <c r="B243" s="2">
        <v>319.64</v>
      </c>
      <c r="C243" s="34">
        <f t="shared" si="3"/>
        <v>3.1962290953702954E-2</v>
      </c>
    </row>
    <row r="244" spans="1:3" x14ac:dyDescent="0.3">
      <c r="A244" s="1">
        <v>36343.75</v>
      </c>
      <c r="B244" s="2">
        <v>321.12</v>
      </c>
      <c r="C244" s="34">
        <f t="shared" si="3"/>
        <v>4.6302089851082417E-3</v>
      </c>
    </row>
    <row r="245" spans="1:3" x14ac:dyDescent="0.3">
      <c r="A245" s="1">
        <v>36346.75</v>
      </c>
      <c r="B245" s="2">
        <v>326.08999999999997</v>
      </c>
      <c r="C245" s="34">
        <f t="shared" si="3"/>
        <v>1.5477080219232553E-2</v>
      </c>
    </row>
    <row r="246" spans="1:3" x14ac:dyDescent="0.3">
      <c r="A246" s="1">
        <v>36347.75</v>
      </c>
      <c r="B246" s="2">
        <v>325.24</v>
      </c>
      <c r="C246" s="34">
        <f t="shared" si="3"/>
        <v>-2.6066423380047832E-3</v>
      </c>
    </row>
    <row r="247" spans="1:3" x14ac:dyDescent="0.3">
      <c r="A247" s="1">
        <v>36348.75</v>
      </c>
      <c r="B247" s="2">
        <v>323.42</v>
      </c>
      <c r="C247" s="34">
        <f t="shared" si="3"/>
        <v>-5.5958676669536356E-3</v>
      </c>
    </row>
    <row r="248" spans="1:3" x14ac:dyDescent="0.3">
      <c r="A248" s="1">
        <v>36349.75</v>
      </c>
      <c r="B248" s="2">
        <v>319.43</v>
      </c>
      <c r="C248" s="34">
        <f t="shared" si="3"/>
        <v>-1.2336899387793032E-2</v>
      </c>
    </row>
    <row r="249" spans="1:3" x14ac:dyDescent="0.3">
      <c r="A249" s="1">
        <v>36350.75</v>
      </c>
      <c r="B249" s="2">
        <v>320.22000000000003</v>
      </c>
      <c r="C249" s="34">
        <f t="shared" si="3"/>
        <v>2.4731553078922719E-3</v>
      </c>
    </row>
    <row r="250" spans="1:3" x14ac:dyDescent="0.3">
      <c r="A250" s="1">
        <v>36353.75</v>
      </c>
      <c r="B250" s="2">
        <v>321.42</v>
      </c>
      <c r="C250" s="34">
        <f t="shared" si="3"/>
        <v>3.7474236462431421E-3</v>
      </c>
    </row>
    <row r="251" spans="1:3" x14ac:dyDescent="0.3">
      <c r="A251" s="1">
        <v>36354.75</v>
      </c>
      <c r="B251" s="2">
        <v>316.36</v>
      </c>
      <c r="C251" s="34">
        <f t="shared" si="3"/>
        <v>-1.5742642026009612E-2</v>
      </c>
    </row>
    <row r="252" spans="1:3" x14ac:dyDescent="0.3">
      <c r="A252" s="1">
        <v>36355.75</v>
      </c>
      <c r="B252" s="2">
        <v>317.79000000000002</v>
      </c>
      <c r="C252" s="34">
        <f t="shared" si="3"/>
        <v>4.5201668984700127E-3</v>
      </c>
    </row>
    <row r="253" spans="1:3" x14ac:dyDescent="0.3">
      <c r="A253" s="1">
        <v>36356.75</v>
      </c>
      <c r="B253" s="2">
        <v>321.19</v>
      </c>
      <c r="C253" s="34">
        <f t="shared" si="3"/>
        <v>1.069888920356199E-2</v>
      </c>
    </row>
    <row r="254" spans="1:3" x14ac:dyDescent="0.3">
      <c r="A254" s="1">
        <v>36357.75</v>
      </c>
      <c r="B254" s="2">
        <v>320.39</v>
      </c>
      <c r="C254" s="34">
        <f t="shared" si="3"/>
        <v>-2.4907375696628931E-3</v>
      </c>
    </row>
    <row r="255" spans="1:3" x14ac:dyDescent="0.3">
      <c r="A255" s="1">
        <v>36360.75</v>
      </c>
      <c r="B255" s="2">
        <v>319.79000000000002</v>
      </c>
      <c r="C255" s="34">
        <f t="shared" si="3"/>
        <v>-1.8727176253939826E-3</v>
      </c>
    </row>
    <row r="256" spans="1:3" x14ac:dyDescent="0.3">
      <c r="A256" s="1">
        <v>36361.75</v>
      </c>
      <c r="B256" s="2">
        <v>312.52999999999997</v>
      </c>
      <c r="C256" s="34">
        <f t="shared" si="3"/>
        <v>-2.2702398448982253E-2</v>
      </c>
    </row>
    <row r="257" spans="1:3" x14ac:dyDescent="0.3">
      <c r="A257" s="1">
        <v>36362.75</v>
      </c>
      <c r="B257" s="2">
        <v>308.45</v>
      </c>
      <c r="C257" s="34">
        <f t="shared" si="3"/>
        <v>-1.3054746744312506E-2</v>
      </c>
    </row>
    <row r="258" spans="1:3" x14ac:dyDescent="0.3">
      <c r="A258" s="1">
        <v>36363.75</v>
      </c>
      <c r="B258" s="2">
        <v>306.75</v>
      </c>
      <c r="C258" s="34">
        <f t="shared" si="3"/>
        <v>-5.5114281082833116E-3</v>
      </c>
    </row>
    <row r="259" spans="1:3" x14ac:dyDescent="0.3">
      <c r="A259" s="1">
        <v>36364.75</v>
      </c>
      <c r="B259" s="2">
        <v>303.32</v>
      </c>
      <c r="C259" s="34">
        <f t="shared" si="3"/>
        <v>-1.1181744091279588E-2</v>
      </c>
    </row>
    <row r="260" spans="1:3" x14ac:dyDescent="0.3">
      <c r="A260" s="1">
        <v>36367.75</v>
      </c>
      <c r="B260" s="2">
        <v>299.27</v>
      </c>
      <c r="C260" s="34">
        <f t="shared" ref="C260:C323" si="4">B260/B259-1</f>
        <v>-1.3352235263088486E-2</v>
      </c>
    </row>
    <row r="261" spans="1:3" x14ac:dyDescent="0.3">
      <c r="A261" s="1">
        <v>36368.75</v>
      </c>
      <c r="B261" s="2">
        <v>301.7</v>
      </c>
      <c r="C261" s="34">
        <f t="shared" si="4"/>
        <v>8.1197580779897027E-3</v>
      </c>
    </row>
    <row r="262" spans="1:3" x14ac:dyDescent="0.3">
      <c r="A262" s="1">
        <v>36369.75</v>
      </c>
      <c r="B262" s="2">
        <v>302.56</v>
      </c>
      <c r="C262" s="34">
        <f t="shared" si="4"/>
        <v>2.8505137553862525E-3</v>
      </c>
    </row>
    <row r="263" spans="1:3" x14ac:dyDescent="0.3">
      <c r="A263" s="1">
        <v>36370.75</v>
      </c>
      <c r="B263" s="2">
        <v>296.13</v>
      </c>
      <c r="C263" s="34">
        <f t="shared" si="4"/>
        <v>-2.125198307773668E-2</v>
      </c>
    </row>
    <row r="264" spans="1:3" x14ac:dyDescent="0.3">
      <c r="A264" s="1">
        <v>36371.75</v>
      </c>
      <c r="B264" s="2">
        <v>301.27999999999997</v>
      </c>
      <c r="C264" s="34">
        <f t="shared" si="4"/>
        <v>1.7391010704757903E-2</v>
      </c>
    </row>
    <row r="265" spans="1:3" x14ac:dyDescent="0.3">
      <c r="A265" s="1">
        <v>36374.75</v>
      </c>
      <c r="B265" s="2">
        <v>301.69</v>
      </c>
      <c r="C265" s="34">
        <f t="shared" si="4"/>
        <v>1.3608603292618593E-3</v>
      </c>
    </row>
    <row r="266" spans="1:3" x14ac:dyDescent="0.3">
      <c r="A266" s="1">
        <v>36375.75</v>
      </c>
      <c r="B266" s="2">
        <v>300.7</v>
      </c>
      <c r="C266" s="34">
        <f t="shared" si="4"/>
        <v>-3.281514137028152E-3</v>
      </c>
    </row>
    <row r="267" spans="1:3" x14ac:dyDescent="0.3">
      <c r="A267" s="1">
        <v>36376.75</v>
      </c>
      <c r="B267" s="2">
        <v>299.33</v>
      </c>
      <c r="C267" s="34">
        <f t="shared" si="4"/>
        <v>-4.5560359161955777E-3</v>
      </c>
    </row>
    <row r="268" spans="1:3" x14ac:dyDescent="0.3">
      <c r="A268" s="1">
        <v>36377.75</v>
      </c>
      <c r="B268" s="2">
        <v>292.62</v>
      </c>
      <c r="C268" s="34">
        <f t="shared" si="4"/>
        <v>-2.2416730698560094E-2</v>
      </c>
    </row>
    <row r="269" spans="1:3" x14ac:dyDescent="0.3">
      <c r="A269" s="1">
        <v>36378.75</v>
      </c>
      <c r="B269" s="2">
        <v>293.68</v>
      </c>
      <c r="C269" s="34">
        <f t="shared" si="4"/>
        <v>3.6224454924476124E-3</v>
      </c>
    </row>
    <row r="270" spans="1:3" x14ac:dyDescent="0.3">
      <c r="A270" s="1">
        <v>36381.75</v>
      </c>
      <c r="B270" s="2">
        <v>296.33999999999997</v>
      </c>
      <c r="C270" s="34">
        <f t="shared" si="4"/>
        <v>9.0574775265594987E-3</v>
      </c>
    </row>
    <row r="271" spans="1:3" x14ac:dyDescent="0.3">
      <c r="A271" s="1">
        <v>36382.75</v>
      </c>
      <c r="B271" s="2">
        <v>291.98</v>
      </c>
      <c r="C271" s="34">
        <f t="shared" si="4"/>
        <v>-1.4712829857595811E-2</v>
      </c>
    </row>
    <row r="272" spans="1:3" x14ac:dyDescent="0.3">
      <c r="A272" s="1">
        <v>36383.75</v>
      </c>
      <c r="B272" s="2">
        <v>293.91000000000003</v>
      </c>
      <c r="C272" s="34">
        <f t="shared" si="4"/>
        <v>6.610041783683851E-3</v>
      </c>
    </row>
    <row r="273" spans="1:3" x14ac:dyDescent="0.3">
      <c r="A273" s="1">
        <v>36384.75</v>
      </c>
      <c r="B273" s="2">
        <v>299.69</v>
      </c>
      <c r="C273" s="34">
        <f t="shared" si="4"/>
        <v>1.9665884114184573E-2</v>
      </c>
    </row>
    <row r="274" spans="1:3" x14ac:dyDescent="0.3">
      <c r="A274" s="1">
        <v>36385.75</v>
      </c>
      <c r="B274" s="2">
        <v>304.60000000000002</v>
      </c>
      <c r="C274" s="34">
        <f t="shared" si="4"/>
        <v>1.6383596382929078E-2</v>
      </c>
    </row>
    <row r="275" spans="1:3" x14ac:dyDescent="0.3">
      <c r="A275" s="1">
        <v>36388.75</v>
      </c>
      <c r="B275" s="2">
        <v>305.77999999999997</v>
      </c>
      <c r="C275" s="34">
        <f t="shared" si="4"/>
        <v>3.8739330269204064E-3</v>
      </c>
    </row>
    <row r="276" spans="1:3" x14ac:dyDescent="0.3">
      <c r="A276" s="1">
        <v>36389.75</v>
      </c>
      <c r="B276" s="2">
        <v>306.27999999999997</v>
      </c>
      <c r="C276" s="34">
        <f t="shared" si="4"/>
        <v>1.6351625351560539E-3</v>
      </c>
    </row>
    <row r="277" spans="1:3" x14ac:dyDescent="0.3">
      <c r="A277" s="1">
        <v>36390.75</v>
      </c>
      <c r="B277" s="2">
        <v>306.19</v>
      </c>
      <c r="C277" s="34">
        <f t="shared" si="4"/>
        <v>-2.9384876583504749E-4</v>
      </c>
    </row>
    <row r="278" spans="1:3" x14ac:dyDescent="0.3">
      <c r="A278" s="1">
        <v>36391.75</v>
      </c>
      <c r="B278" s="2">
        <v>302.94</v>
      </c>
      <c r="C278" s="34">
        <f t="shared" si="4"/>
        <v>-1.061432443907373E-2</v>
      </c>
    </row>
    <row r="279" spans="1:3" x14ac:dyDescent="0.3">
      <c r="A279" s="1">
        <v>36392.75</v>
      </c>
      <c r="B279" s="2">
        <v>305.55</v>
      </c>
      <c r="C279" s="34">
        <f t="shared" si="4"/>
        <v>8.6155674390968606E-3</v>
      </c>
    </row>
    <row r="280" spans="1:3" x14ac:dyDescent="0.3">
      <c r="A280" s="1">
        <v>36395.75</v>
      </c>
      <c r="B280" s="2">
        <v>309.95</v>
      </c>
      <c r="C280" s="34">
        <f t="shared" si="4"/>
        <v>1.4400261822942184E-2</v>
      </c>
    </row>
    <row r="281" spans="1:3" x14ac:dyDescent="0.3">
      <c r="A281" s="1">
        <v>36396.75</v>
      </c>
      <c r="B281" s="2">
        <v>310.52999999999997</v>
      </c>
      <c r="C281" s="34">
        <f t="shared" si="4"/>
        <v>1.87126955960637E-3</v>
      </c>
    </row>
    <row r="282" spans="1:3" x14ac:dyDescent="0.3">
      <c r="A282" s="1">
        <v>36397.75</v>
      </c>
      <c r="B282" s="2">
        <v>314.33999999999997</v>
      </c>
      <c r="C282" s="34">
        <f t="shared" si="4"/>
        <v>1.2269345956912314E-2</v>
      </c>
    </row>
    <row r="283" spans="1:3" x14ac:dyDescent="0.3">
      <c r="A283" s="1">
        <v>36398.75</v>
      </c>
      <c r="B283" s="2">
        <v>314.54000000000002</v>
      </c>
      <c r="C283" s="34">
        <f t="shared" si="4"/>
        <v>6.3625373799092166E-4</v>
      </c>
    </row>
    <row r="284" spans="1:3" x14ac:dyDescent="0.3">
      <c r="A284" s="1">
        <v>36399.75</v>
      </c>
      <c r="B284" s="2">
        <v>315.02</v>
      </c>
      <c r="C284" s="34">
        <f t="shared" si="4"/>
        <v>1.526038023780707E-3</v>
      </c>
    </row>
    <row r="285" spans="1:3" x14ac:dyDescent="0.3">
      <c r="A285" s="1">
        <v>36402.75</v>
      </c>
      <c r="B285" s="2">
        <v>314.58</v>
      </c>
      <c r="C285" s="34">
        <f t="shared" si="4"/>
        <v>-1.3967367151291876E-3</v>
      </c>
    </row>
    <row r="286" spans="1:3" x14ac:dyDescent="0.3">
      <c r="A286" s="1">
        <v>36403.75</v>
      </c>
      <c r="B286" s="2">
        <v>308.69</v>
      </c>
      <c r="C286" s="34">
        <f t="shared" si="4"/>
        <v>-1.8723377201347757E-2</v>
      </c>
    </row>
    <row r="287" spans="1:3" x14ac:dyDescent="0.3">
      <c r="A287" s="1">
        <v>36404.75</v>
      </c>
      <c r="B287" s="2">
        <v>310.27</v>
      </c>
      <c r="C287" s="34">
        <f t="shared" si="4"/>
        <v>5.1184035764033631E-3</v>
      </c>
    </row>
    <row r="288" spans="1:3" x14ac:dyDescent="0.3">
      <c r="A288" s="1">
        <v>36405.75</v>
      </c>
      <c r="B288" s="2">
        <v>305.18</v>
      </c>
      <c r="C288" s="34">
        <f t="shared" si="4"/>
        <v>-1.6405066554935899E-2</v>
      </c>
    </row>
    <row r="289" spans="1:3" x14ac:dyDescent="0.3">
      <c r="A289" s="1">
        <v>36406.75</v>
      </c>
      <c r="B289" s="2">
        <v>312.32</v>
      </c>
      <c r="C289" s="34">
        <f t="shared" si="4"/>
        <v>2.3396028573301031E-2</v>
      </c>
    </row>
    <row r="290" spans="1:3" x14ac:dyDescent="0.3">
      <c r="A290" s="1">
        <v>36409.75</v>
      </c>
      <c r="B290" s="2">
        <v>315.27</v>
      </c>
      <c r="C290" s="34">
        <f t="shared" si="4"/>
        <v>9.4454405737705027E-3</v>
      </c>
    </row>
    <row r="291" spans="1:3" x14ac:dyDescent="0.3">
      <c r="A291" s="1">
        <v>36410.75</v>
      </c>
      <c r="B291" s="2">
        <v>313.98</v>
      </c>
      <c r="C291" s="34">
        <f t="shared" si="4"/>
        <v>-4.0917308973259514E-3</v>
      </c>
    </row>
    <row r="292" spans="1:3" x14ac:dyDescent="0.3">
      <c r="A292" s="1">
        <v>36411.75</v>
      </c>
      <c r="B292" s="2">
        <v>313.62</v>
      </c>
      <c r="C292" s="34">
        <f t="shared" si="4"/>
        <v>-1.1465698452131079E-3</v>
      </c>
    </row>
    <row r="293" spans="1:3" x14ac:dyDescent="0.3">
      <c r="A293" s="1">
        <v>36412.75</v>
      </c>
      <c r="B293" s="2">
        <v>316.41000000000003</v>
      </c>
      <c r="C293" s="34">
        <f t="shared" si="4"/>
        <v>8.8961163191123571E-3</v>
      </c>
    </row>
    <row r="294" spans="1:3" x14ac:dyDescent="0.3">
      <c r="A294" s="1">
        <v>36413.75</v>
      </c>
      <c r="B294" s="2">
        <v>316.82</v>
      </c>
      <c r="C294" s="34">
        <f t="shared" si="4"/>
        <v>1.295787111658786E-3</v>
      </c>
    </row>
    <row r="295" spans="1:3" x14ac:dyDescent="0.3">
      <c r="A295" s="1">
        <v>36416.75</v>
      </c>
      <c r="B295" s="2">
        <v>314.68</v>
      </c>
      <c r="C295" s="34">
        <f t="shared" si="4"/>
        <v>-6.7546240767627497E-3</v>
      </c>
    </row>
    <row r="296" spans="1:3" x14ac:dyDescent="0.3">
      <c r="A296" s="1">
        <v>36417.75</v>
      </c>
      <c r="B296" s="2">
        <v>312.39999999999998</v>
      </c>
      <c r="C296" s="34">
        <f t="shared" si="4"/>
        <v>-7.245455701029746E-3</v>
      </c>
    </row>
    <row r="297" spans="1:3" x14ac:dyDescent="0.3">
      <c r="A297" s="1">
        <v>36418.75</v>
      </c>
      <c r="B297" s="2">
        <v>311.33</v>
      </c>
      <c r="C297" s="34">
        <f t="shared" si="4"/>
        <v>-3.4250960307298239E-3</v>
      </c>
    </row>
    <row r="298" spans="1:3" x14ac:dyDescent="0.3">
      <c r="A298" s="1">
        <v>36419.75</v>
      </c>
      <c r="B298" s="2">
        <v>309.35000000000002</v>
      </c>
      <c r="C298" s="34">
        <f t="shared" si="4"/>
        <v>-6.3598111328814211E-3</v>
      </c>
    </row>
    <row r="299" spans="1:3" x14ac:dyDescent="0.3">
      <c r="A299" s="1">
        <v>36420.75</v>
      </c>
      <c r="B299" s="2">
        <v>310.25</v>
      </c>
      <c r="C299" s="34">
        <f t="shared" si="4"/>
        <v>2.9093260061419102E-3</v>
      </c>
    </row>
    <row r="300" spans="1:3" x14ac:dyDescent="0.3">
      <c r="A300" s="1">
        <v>36423.75</v>
      </c>
      <c r="B300" s="2">
        <v>311.77</v>
      </c>
      <c r="C300" s="34">
        <f t="shared" si="4"/>
        <v>4.899274778404461E-3</v>
      </c>
    </row>
    <row r="301" spans="1:3" x14ac:dyDescent="0.3">
      <c r="A301" s="1">
        <v>36424.75</v>
      </c>
      <c r="B301" s="2">
        <v>307.58999999999997</v>
      </c>
      <c r="C301" s="34">
        <f t="shared" si="4"/>
        <v>-1.3407319498348169E-2</v>
      </c>
    </row>
    <row r="302" spans="1:3" x14ac:dyDescent="0.3">
      <c r="A302" s="1">
        <v>36425.75</v>
      </c>
      <c r="B302" s="2">
        <v>305.72000000000003</v>
      </c>
      <c r="C302" s="34">
        <f t="shared" si="4"/>
        <v>-6.0795214408789766E-3</v>
      </c>
    </row>
    <row r="303" spans="1:3" x14ac:dyDescent="0.3">
      <c r="A303" s="1">
        <v>36426.75</v>
      </c>
      <c r="B303" s="2">
        <v>308.52</v>
      </c>
      <c r="C303" s="34">
        <f t="shared" si="4"/>
        <v>9.1587073138819086E-3</v>
      </c>
    </row>
    <row r="304" spans="1:3" x14ac:dyDescent="0.3">
      <c r="A304" s="1">
        <v>36427.75</v>
      </c>
      <c r="B304" s="2">
        <v>305.02999999999997</v>
      </c>
      <c r="C304" s="34">
        <f t="shared" si="4"/>
        <v>-1.131207053027361E-2</v>
      </c>
    </row>
    <row r="305" spans="1:3" x14ac:dyDescent="0.3">
      <c r="A305" s="1">
        <v>36430.75</v>
      </c>
      <c r="B305" s="2">
        <v>309.38</v>
      </c>
      <c r="C305" s="34">
        <f t="shared" si="4"/>
        <v>1.4260892371242173E-2</v>
      </c>
    </row>
    <row r="306" spans="1:3" x14ac:dyDescent="0.3">
      <c r="A306" s="1">
        <v>36431.75</v>
      </c>
      <c r="B306" s="2">
        <v>305.38</v>
      </c>
      <c r="C306" s="34">
        <f t="shared" si="4"/>
        <v>-1.2929083974400402E-2</v>
      </c>
    </row>
    <row r="307" spans="1:3" x14ac:dyDescent="0.3">
      <c r="A307" s="1">
        <v>36432.75</v>
      </c>
      <c r="B307" s="2">
        <v>303.14</v>
      </c>
      <c r="C307" s="34">
        <f t="shared" si="4"/>
        <v>-7.3351234527474496E-3</v>
      </c>
    </row>
    <row r="308" spans="1:3" x14ac:dyDescent="0.3">
      <c r="A308" s="1">
        <v>36433.75</v>
      </c>
      <c r="B308" s="2">
        <v>303.91000000000003</v>
      </c>
      <c r="C308" s="34">
        <f t="shared" si="4"/>
        <v>2.5400804908624064E-3</v>
      </c>
    </row>
    <row r="309" spans="1:3" x14ac:dyDescent="0.3">
      <c r="A309" s="1">
        <v>36434.75</v>
      </c>
      <c r="B309" s="2">
        <v>301.49</v>
      </c>
      <c r="C309" s="34">
        <f t="shared" si="4"/>
        <v>-7.9628837484782E-3</v>
      </c>
    </row>
    <row r="310" spans="1:3" x14ac:dyDescent="0.3">
      <c r="A310" s="1">
        <v>36437.75</v>
      </c>
      <c r="B310" s="2">
        <v>305.82</v>
      </c>
      <c r="C310" s="34">
        <f t="shared" si="4"/>
        <v>1.4362002056452994E-2</v>
      </c>
    </row>
    <row r="311" spans="1:3" x14ac:dyDescent="0.3">
      <c r="A311" s="1">
        <v>36438.75</v>
      </c>
      <c r="B311" s="2">
        <v>307.83</v>
      </c>
      <c r="C311" s="34">
        <f t="shared" si="4"/>
        <v>6.5724936237001597E-3</v>
      </c>
    </row>
    <row r="312" spans="1:3" x14ac:dyDescent="0.3">
      <c r="A312" s="1">
        <v>36439.75</v>
      </c>
      <c r="B312" s="2">
        <v>308.93</v>
      </c>
      <c r="C312" s="34">
        <f t="shared" si="4"/>
        <v>3.5734009030958802E-3</v>
      </c>
    </row>
    <row r="313" spans="1:3" x14ac:dyDescent="0.3">
      <c r="A313" s="1">
        <v>36440.75</v>
      </c>
      <c r="B313" s="2">
        <v>311.57</v>
      </c>
      <c r="C313" s="34">
        <f t="shared" si="4"/>
        <v>8.545625222542208E-3</v>
      </c>
    </row>
    <row r="314" spans="1:3" x14ac:dyDescent="0.3">
      <c r="A314" s="1">
        <v>36441.75</v>
      </c>
      <c r="B314" s="2">
        <v>312.37</v>
      </c>
      <c r="C314" s="34">
        <f t="shared" si="4"/>
        <v>2.5676413005104592E-3</v>
      </c>
    </row>
    <row r="315" spans="1:3" x14ac:dyDescent="0.3">
      <c r="A315" s="1">
        <v>36444.75</v>
      </c>
      <c r="B315" s="2">
        <v>313.14999999999998</v>
      </c>
      <c r="C315" s="34">
        <f t="shared" si="4"/>
        <v>2.4970387681273465E-3</v>
      </c>
    </row>
    <row r="316" spans="1:3" x14ac:dyDescent="0.3">
      <c r="A316" s="1">
        <v>36445.75</v>
      </c>
      <c r="B316" s="2">
        <v>309.62</v>
      </c>
      <c r="C316" s="34">
        <f t="shared" si="4"/>
        <v>-1.1272553089573645E-2</v>
      </c>
    </row>
    <row r="317" spans="1:3" x14ac:dyDescent="0.3">
      <c r="A317" s="1">
        <v>36446.75</v>
      </c>
      <c r="B317" s="2">
        <v>306.47000000000003</v>
      </c>
      <c r="C317" s="34">
        <f t="shared" si="4"/>
        <v>-1.017376138492343E-2</v>
      </c>
    </row>
    <row r="318" spans="1:3" x14ac:dyDescent="0.3">
      <c r="A318" s="1">
        <v>36447.75</v>
      </c>
      <c r="B318" s="2">
        <v>303.77999999999997</v>
      </c>
      <c r="C318" s="34">
        <f t="shared" si="4"/>
        <v>-8.7773680947565991E-3</v>
      </c>
    </row>
    <row r="319" spans="1:3" x14ac:dyDescent="0.3">
      <c r="A319" s="1">
        <v>36448.75</v>
      </c>
      <c r="B319" s="2">
        <v>298.48</v>
      </c>
      <c r="C319" s="34">
        <f t="shared" si="4"/>
        <v>-1.7446836526433418E-2</v>
      </c>
    </row>
    <row r="320" spans="1:3" x14ac:dyDescent="0.3">
      <c r="A320" s="1">
        <v>36451.75</v>
      </c>
      <c r="B320" s="2">
        <v>295.91000000000003</v>
      </c>
      <c r="C320" s="34">
        <f t="shared" si="4"/>
        <v>-8.610292146877474E-3</v>
      </c>
    </row>
    <row r="321" spans="1:3" x14ac:dyDescent="0.3">
      <c r="A321" s="1">
        <v>36452.75</v>
      </c>
      <c r="B321" s="2">
        <v>302.01</v>
      </c>
      <c r="C321" s="34">
        <f t="shared" si="4"/>
        <v>2.061437599270044E-2</v>
      </c>
    </row>
    <row r="322" spans="1:3" x14ac:dyDescent="0.3">
      <c r="A322" s="1">
        <v>36453.75</v>
      </c>
      <c r="B322" s="2">
        <v>302.60000000000002</v>
      </c>
      <c r="C322" s="34">
        <f t="shared" si="4"/>
        <v>1.9535776961028262E-3</v>
      </c>
    </row>
    <row r="323" spans="1:3" x14ac:dyDescent="0.3">
      <c r="A323" s="1">
        <v>36454.75</v>
      </c>
      <c r="B323" s="2">
        <v>301.02999999999997</v>
      </c>
      <c r="C323" s="34">
        <f t="shared" si="4"/>
        <v>-5.1883674818243852E-3</v>
      </c>
    </row>
    <row r="324" spans="1:3" x14ac:dyDescent="0.3">
      <c r="A324" s="1">
        <v>36455.75</v>
      </c>
      <c r="B324" s="2">
        <v>305.22000000000003</v>
      </c>
      <c r="C324" s="34">
        <f t="shared" ref="C324:C387" si="5">B324/B323-1</f>
        <v>1.3918878517091393E-2</v>
      </c>
    </row>
    <row r="325" spans="1:3" x14ac:dyDescent="0.3">
      <c r="A325" s="1">
        <v>36458.75</v>
      </c>
      <c r="B325" s="2">
        <v>305.20999999999998</v>
      </c>
      <c r="C325" s="34">
        <f t="shared" si="5"/>
        <v>-3.27632527359345E-5</v>
      </c>
    </row>
    <row r="326" spans="1:3" x14ac:dyDescent="0.3">
      <c r="A326" s="1">
        <v>36459.75</v>
      </c>
      <c r="B326" s="2">
        <v>308.57</v>
      </c>
      <c r="C326" s="34">
        <f t="shared" si="5"/>
        <v>1.100881360374828E-2</v>
      </c>
    </row>
    <row r="327" spans="1:3" x14ac:dyDescent="0.3">
      <c r="A327" s="1">
        <v>36460.75</v>
      </c>
      <c r="B327" s="2">
        <v>307.82</v>
      </c>
      <c r="C327" s="34">
        <f t="shared" si="5"/>
        <v>-2.4305668081796572E-3</v>
      </c>
    </row>
    <row r="328" spans="1:3" x14ac:dyDescent="0.3">
      <c r="A328" s="1">
        <v>36461.75</v>
      </c>
      <c r="B328" s="2">
        <v>312.05</v>
      </c>
      <c r="C328" s="34">
        <f t="shared" si="5"/>
        <v>1.3741797154181112E-2</v>
      </c>
    </row>
    <row r="329" spans="1:3" x14ac:dyDescent="0.3">
      <c r="A329" s="1">
        <v>36462.75</v>
      </c>
      <c r="B329" s="2">
        <v>317.27</v>
      </c>
      <c r="C329" s="34">
        <f t="shared" si="5"/>
        <v>1.6728088447364176E-2</v>
      </c>
    </row>
    <row r="330" spans="1:3" x14ac:dyDescent="0.3">
      <c r="A330" s="1">
        <v>36465.75</v>
      </c>
      <c r="B330" s="2">
        <v>317.94</v>
      </c>
      <c r="C330" s="34">
        <f t="shared" si="5"/>
        <v>2.1117660037193176E-3</v>
      </c>
    </row>
    <row r="331" spans="1:3" x14ac:dyDescent="0.3">
      <c r="A331" s="1">
        <v>36466.75</v>
      </c>
      <c r="B331" s="2">
        <v>318.18</v>
      </c>
      <c r="C331" s="34">
        <f t="shared" si="5"/>
        <v>7.5485940743535984E-4</v>
      </c>
    </row>
    <row r="332" spans="1:3" x14ac:dyDescent="0.3">
      <c r="A332" s="1">
        <v>36467.75</v>
      </c>
      <c r="B332" s="2">
        <v>319.94</v>
      </c>
      <c r="C332" s="34">
        <f t="shared" si="5"/>
        <v>5.5314601797724627E-3</v>
      </c>
    </row>
    <row r="333" spans="1:3" x14ac:dyDescent="0.3">
      <c r="A333" s="1">
        <v>36468.75</v>
      </c>
      <c r="B333" s="2">
        <v>321.95</v>
      </c>
      <c r="C333" s="34">
        <f t="shared" si="5"/>
        <v>6.2824279552415874E-3</v>
      </c>
    </row>
    <row r="334" spans="1:3" x14ac:dyDescent="0.3">
      <c r="A334" s="1">
        <v>36469.75</v>
      </c>
      <c r="B334" s="2">
        <v>323.33999999999997</v>
      </c>
      <c r="C334" s="34">
        <f t="shared" si="5"/>
        <v>4.3174405963659623E-3</v>
      </c>
    </row>
    <row r="335" spans="1:3" x14ac:dyDescent="0.3">
      <c r="A335" s="1">
        <v>36472.75</v>
      </c>
      <c r="B335" s="2">
        <v>324.19</v>
      </c>
      <c r="C335" s="34">
        <f t="shared" si="5"/>
        <v>2.628811777076745E-3</v>
      </c>
    </row>
    <row r="336" spans="1:3" x14ac:dyDescent="0.3">
      <c r="A336" s="1">
        <v>36473.75</v>
      </c>
      <c r="B336" s="2">
        <v>325.89999999999998</v>
      </c>
      <c r="C336" s="34">
        <f t="shared" si="5"/>
        <v>5.2746845985378599E-3</v>
      </c>
    </row>
    <row r="337" spans="1:3" x14ac:dyDescent="0.3">
      <c r="A337" s="1">
        <v>36474.75</v>
      </c>
      <c r="B337" s="2">
        <v>327.47000000000003</v>
      </c>
      <c r="C337" s="34">
        <f t="shared" si="5"/>
        <v>4.8174286590980664E-3</v>
      </c>
    </row>
    <row r="338" spans="1:3" x14ac:dyDescent="0.3">
      <c r="A338" s="1">
        <v>36475.75</v>
      </c>
      <c r="B338" s="2">
        <v>331.75</v>
      </c>
      <c r="C338" s="34">
        <f t="shared" si="5"/>
        <v>1.3069899532781593E-2</v>
      </c>
    </row>
    <row r="339" spans="1:3" x14ac:dyDescent="0.3">
      <c r="A339" s="1">
        <v>36476.75</v>
      </c>
      <c r="B339" s="2">
        <v>331.34</v>
      </c>
      <c r="C339" s="34">
        <f t="shared" si="5"/>
        <v>-1.2358703843255991E-3</v>
      </c>
    </row>
    <row r="340" spans="1:3" x14ac:dyDescent="0.3">
      <c r="A340" s="1">
        <v>36479.75</v>
      </c>
      <c r="B340" s="2">
        <v>334.63</v>
      </c>
      <c r="C340" s="34">
        <f t="shared" si="5"/>
        <v>9.929377678517648E-3</v>
      </c>
    </row>
    <row r="341" spans="1:3" x14ac:dyDescent="0.3">
      <c r="A341" s="1">
        <v>36480.75</v>
      </c>
      <c r="B341" s="2">
        <v>336.02</v>
      </c>
      <c r="C341" s="34">
        <f t="shared" si="5"/>
        <v>4.1538415563457942E-3</v>
      </c>
    </row>
    <row r="342" spans="1:3" x14ac:dyDescent="0.3">
      <c r="A342" s="1">
        <v>36481.75</v>
      </c>
      <c r="B342" s="2">
        <v>335.73</v>
      </c>
      <c r="C342" s="34">
        <f t="shared" si="5"/>
        <v>-8.6304386643643038E-4</v>
      </c>
    </row>
    <row r="343" spans="1:3" x14ac:dyDescent="0.3">
      <c r="A343" s="1">
        <v>36482.75</v>
      </c>
      <c r="B343" s="2">
        <v>338.79</v>
      </c>
      <c r="C343" s="34">
        <f t="shared" si="5"/>
        <v>9.1144669823965963E-3</v>
      </c>
    </row>
    <row r="344" spans="1:3" x14ac:dyDescent="0.3">
      <c r="A344" s="1">
        <v>36483.75</v>
      </c>
      <c r="B344" s="2">
        <v>337.58</v>
      </c>
      <c r="C344" s="34">
        <f t="shared" si="5"/>
        <v>-3.5715339886066566E-3</v>
      </c>
    </row>
    <row r="345" spans="1:3" x14ac:dyDescent="0.3">
      <c r="A345" s="1">
        <v>36486.75</v>
      </c>
      <c r="B345" s="2">
        <v>334.04</v>
      </c>
      <c r="C345" s="34">
        <f t="shared" si="5"/>
        <v>-1.0486403222939589E-2</v>
      </c>
    </row>
    <row r="346" spans="1:3" x14ac:dyDescent="0.3">
      <c r="A346" s="1">
        <v>36487.75</v>
      </c>
      <c r="B346" s="2">
        <v>336.26</v>
      </c>
      <c r="C346" s="34">
        <f t="shared" si="5"/>
        <v>6.6459106693808057E-3</v>
      </c>
    </row>
    <row r="347" spans="1:3" x14ac:dyDescent="0.3">
      <c r="A347" s="1">
        <v>36488.75</v>
      </c>
      <c r="B347" s="2">
        <v>336.89</v>
      </c>
      <c r="C347" s="34">
        <f t="shared" si="5"/>
        <v>1.8735502289894956E-3</v>
      </c>
    </row>
    <row r="348" spans="1:3" x14ac:dyDescent="0.3">
      <c r="A348" s="1">
        <v>36489.75</v>
      </c>
      <c r="B348" s="2">
        <v>343.86</v>
      </c>
      <c r="C348" s="34">
        <f t="shared" si="5"/>
        <v>2.0689245747870233E-2</v>
      </c>
    </row>
    <row r="349" spans="1:3" x14ac:dyDescent="0.3">
      <c r="A349" s="1">
        <v>36490.75</v>
      </c>
      <c r="B349" s="2">
        <v>345.1</v>
      </c>
      <c r="C349" s="34">
        <f t="shared" si="5"/>
        <v>3.6061187692666419E-3</v>
      </c>
    </row>
    <row r="350" spans="1:3" x14ac:dyDescent="0.3">
      <c r="A350" s="1">
        <v>36493.75</v>
      </c>
      <c r="B350" s="2">
        <v>345.71</v>
      </c>
      <c r="C350" s="34">
        <f t="shared" si="5"/>
        <v>1.7676035931613043E-3</v>
      </c>
    </row>
    <row r="351" spans="1:3" x14ac:dyDescent="0.3">
      <c r="A351" s="1">
        <v>36494.75</v>
      </c>
      <c r="B351" s="2">
        <v>342.13</v>
      </c>
      <c r="C351" s="34">
        <f t="shared" si="5"/>
        <v>-1.0355500274796703E-2</v>
      </c>
    </row>
    <row r="352" spans="1:3" x14ac:dyDescent="0.3">
      <c r="A352" s="1">
        <v>36495.75</v>
      </c>
      <c r="B352" s="2">
        <v>345.09</v>
      </c>
      <c r="C352" s="34">
        <f t="shared" si="5"/>
        <v>8.6516821091398022E-3</v>
      </c>
    </row>
    <row r="353" spans="1:3" x14ac:dyDescent="0.3">
      <c r="A353" s="1">
        <v>36496.75</v>
      </c>
      <c r="B353" s="2">
        <v>346.24</v>
      </c>
      <c r="C353" s="34">
        <f t="shared" si="5"/>
        <v>3.3324639948999479E-3</v>
      </c>
    </row>
    <row r="354" spans="1:3" x14ac:dyDescent="0.3">
      <c r="A354" s="1">
        <v>36497.75</v>
      </c>
      <c r="B354" s="2">
        <v>353.24</v>
      </c>
      <c r="C354" s="34">
        <f t="shared" si="5"/>
        <v>2.0217190388170048E-2</v>
      </c>
    </row>
    <row r="355" spans="1:3" x14ac:dyDescent="0.3">
      <c r="A355" s="1">
        <v>36500.75</v>
      </c>
      <c r="B355" s="2">
        <v>351.15</v>
      </c>
      <c r="C355" s="34">
        <f t="shared" si="5"/>
        <v>-5.9166572302118414E-3</v>
      </c>
    </row>
    <row r="356" spans="1:3" x14ac:dyDescent="0.3">
      <c r="A356" s="1">
        <v>36501.75</v>
      </c>
      <c r="B356" s="2">
        <v>352.5</v>
      </c>
      <c r="C356" s="34">
        <f t="shared" si="5"/>
        <v>3.8445108927809279E-3</v>
      </c>
    </row>
    <row r="357" spans="1:3" x14ac:dyDescent="0.3">
      <c r="A357" s="1">
        <v>36502.75</v>
      </c>
      <c r="B357" s="2">
        <v>351.79</v>
      </c>
      <c r="C357" s="34">
        <f t="shared" si="5"/>
        <v>-2.0141843971630546E-3</v>
      </c>
    </row>
    <row r="358" spans="1:3" x14ac:dyDescent="0.3">
      <c r="A358" s="1">
        <v>36503.75</v>
      </c>
      <c r="B358" s="2">
        <v>353.95</v>
      </c>
      <c r="C358" s="34">
        <f t="shared" si="5"/>
        <v>6.1400267204865244E-3</v>
      </c>
    </row>
    <row r="359" spans="1:3" x14ac:dyDescent="0.3">
      <c r="A359" s="1">
        <v>36504.75</v>
      </c>
      <c r="B359" s="2">
        <v>353.54</v>
      </c>
      <c r="C359" s="34">
        <f t="shared" si="5"/>
        <v>-1.1583556999574807E-3</v>
      </c>
    </row>
    <row r="360" spans="1:3" x14ac:dyDescent="0.3">
      <c r="A360" s="1">
        <v>36507.75</v>
      </c>
      <c r="B360" s="2">
        <v>355.11</v>
      </c>
      <c r="C360" s="34">
        <f t="shared" si="5"/>
        <v>4.4407987780732405E-3</v>
      </c>
    </row>
    <row r="361" spans="1:3" x14ac:dyDescent="0.3">
      <c r="A361" s="1">
        <v>36508.75</v>
      </c>
      <c r="B361" s="2">
        <v>356.24</v>
      </c>
      <c r="C361" s="34">
        <f t="shared" si="5"/>
        <v>3.182112584832808E-3</v>
      </c>
    </row>
    <row r="362" spans="1:3" x14ac:dyDescent="0.3">
      <c r="A362" s="1">
        <v>36509.75</v>
      </c>
      <c r="B362" s="2">
        <v>352.99</v>
      </c>
      <c r="C362" s="34">
        <f t="shared" si="5"/>
        <v>-9.1230631035257304E-3</v>
      </c>
    </row>
    <row r="363" spans="1:3" x14ac:dyDescent="0.3">
      <c r="A363" s="1">
        <v>36510.75</v>
      </c>
      <c r="B363" s="2">
        <v>354.61</v>
      </c>
      <c r="C363" s="34">
        <f t="shared" si="5"/>
        <v>4.5893651378225986E-3</v>
      </c>
    </row>
    <row r="364" spans="1:3" x14ac:dyDescent="0.3">
      <c r="A364" s="1">
        <v>36511.75</v>
      </c>
      <c r="B364" s="2">
        <v>357.5</v>
      </c>
      <c r="C364" s="34">
        <f t="shared" si="5"/>
        <v>8.1497983700402621E-3</v>
      </c>
    </row>
    <row r="365" spans="1:3" x14ac:dyDescent="0.3">
      <c r="A365" s="1">
        <v>36514.75</v>
      </c>
      <c r="B365" s="2">
        <v>359.92</v>
      </c>
      <c r="C365" s="34">
        <f t="shared" si="5"/>
        <v>6.7692307692308606E-3</v>
      </c>
    </row>
    <row r="366" spans="1:3" x14ac:dyDescent="0.3">
      <c r="A366" s="1">
        <v>36515.75</v>
      </c>
      <c r="B366" s="2">
        <v>358.66</v>
      </c>
      <c r="C366" s="34">
        <f t="shared" si="5"/>
        <v>-3.5007779506557313E-3</v>
      </c>
    </row>
    <row r="367" spans="1:3" x14ac:dyDescent="0.3">
      <c r="A367" s="1">
        <v>36516.75</v>
      </c>
      <c r="B367" s="2">
        <v>362.31</v>
      </c>
      <c r="C367" s="34">
        <f t="shared" si="5"/>
        <v>1.0176769084927262E-2</v>
      </c>
    </row>
    <row r="368" spans="1:3" x14ac:dyDescent="0.3">
      <c r="A368" s="1">
        <v>36517.75</v>
      </c>
      <c r="B368" s="2">
        <v>367.59</v>
      </c>
      <c r="C368" s="34">
        <f t="shared" si="5"/>
        <v>1.4573155584996167E-2</v>
      </c>
    </row>
    <row r="369" spans="1:3" x14ac:dyDescent="0.3">
      <c r="A369" s="1">
        <v>36518.75</v>
      </c>
      <c r="B369" s="2">
        <v>369.61</v>
      </c>
      <c r="C369" s="34">
        <f t="shared" si="5"/>
        <v>5.4952528632443709E-3</v>
      </c>
    </row>
    <row r="370" spans="1:3" x14ac:dyDescent="0.3">
      <c r="A370" s="1">
        <v>36521.75</v>
      </c>
      <c r="B370" s="2">
        <v>370.89</v>
      </c>
      <c r="C370" s="34">
        <f t="shared" si="5"/>
        <v>3.4631097643460507E-3</v>
      </c>
    </row>
    <row r="371" spans="1:3" x14ac:dyDescent="0.3">
      <c r="A371" s="1">
        <v>36522.75</v>
      </c>
      <c r="B371" s="2">
        <v>372.34</v>
      </c>
      <c r="C371" s="34">
        <f t="shared" si="5"/>
        <v>3.9095149505243842E-3</v>
      </c>
    </row>
    <row r="372" spans="1:3" x14ac:dyDescent="0.3">
      <c r="A372" s="1">
        <v>36523.75</v>
      </c>
      <c r="B372" s="2">
        <v>374.37</v>
      </c>
      <c r="C372" s="34">
        <f t="shared" si="5"/>
        <v>5.4520062308642814E-3</v>
      </c>
    </row>
    <row r="373" spans="1:3" x14ac:dyDescent="0.3">
      <c r="A373" s="1">
        <v>36524.75</v>
      </c>
      <c r="B373" s="2">
        <v>379.49</v>
      </c>
      <c r="C373" s="34">
        <f t="shared" si="5"/>
        <v>1.3676309533349418E-2</v>
      </c>
    </row>
    <row r="374" spans="1:3" x14ac:dyDescent="0.3">
      <c r="A374" s="1">
        <v>36528.75</v>
      </c>
      <c r="B374" s="2">
        <v>377.69</v>
      </c>
      <c r="C374" s="34">
        <f t="shared" si="5"/>
        <v>-4.7432079896704282E-3</v>
      </c>
    </row>
    <row r="375" spans="1:3" x14ac:dyDescent="0.3">
      <c r="A375" s="1">
        <v>36529.75</v>
      </c>
      <c r="B375" s="2">
        <v>362.7</v>
      </c>
      <c r="C375" s="34">
        <f t="shared" si="5"/>
        <v>-3.9688633535439166E-2</v>
      </c>
    </row>
    <row r="376" spans="1:3" x14ac:dyDescent="0.3">
      <c r="A376" s="1">
        <v>36530.75</v>
      </c>
      <c r="B376" s="2">
        <v>353.74</v>
      </c>
      <c r="C376" s="34">
        <f t="shared" si="5"/>
        <v>-2.4703611800385938E-2</v>
      </c>
    </row>
    <row r="377" spans="1:3" x14ac:dyDescent="0.3">
      <c r="A377" s="1">
        <v>36531.75</v>
      </c>
      <c r="B377" s="2">
        <v>352.21</v>
      </c>
      <c r="C377" s="34">
        <f t="shared" si="5"/>
        <v>-4.3252106066603568E-3</v>
      </c>
    </row>
    <row r="378" spans="1:3" x14ac:dyDescent="0.3">
      <c r="A378" s="1">
        <v>36532.75</v>
      </c>
      <c r="B378" s="2">
        <v>359.75</v>
      </c>
      <c r="C378" s="34">
        <f t="shared" si="5"/>
        <v>2.1407682916442017E-2</v>
      </c>
    </row>
    <row r="379" spans="1:3" x14ac:dyDescent="0.3">
      <c r="A379" s="1">
        <v>36535.75</v>
      </c>
      <c r="B379" s="2">
        <v>365.39</v>
      </c>
      <c r="C379" s="34">
        <f t="shared" si="5"/>
        <v>1.5677553856844995E-2</v>
      </c>
    </row>
    <row r="380" spans="1:3" x14ac:dyDescent="0.3">
      <c r="A380" s="1">
        <v>36536.75</v>
      </c>
      <c r="B380" s="2">
        <v>362.93</v>
      </c>
      <c r="C380" s="34">
        <f t="shared" si="5"/>
        <v>-6.7325323626808986E-3</v>
      </c>
    </row>
    <row r="381" spans="1:3" x14ac:dyDescent="0.3">
      <c r="A381" s="1">
        <v>36537.75</v>
      </c>
      <c r="B381" s="2">
        <v>362.92</v>
      </c>
      <c r="C381" s="34">
        <f t="shared" si="5"/>
        <v>-2.7553522717882473E-5</v>
      </c>
    </row>
    <row r="382" spans="1:3" x14ac:dyDescent="0.3">
      <c r="A382" s="1">
        <v>36538.75</v>
      </c>
      <c r="B382" s="2">
        <v>364.83</v>
      </c>
      <c r="C382" s="34">
        <f t="shared" si="5"/>
        <v>5.2628678496637882E-3</v>
      </c>
    </row>
    <row r="383" spans="1:3" x14ac:dyDescent="0.3">
      <c r="A383" s="1">
        <v>36539.75</v>
      </c>
      <c r="B383" s="2">
        <v>373.63</v>
      </c>
      <c r="C383" s="34">
        <f t="shared" si="5"/>
        <v>2.4120823397198787E-2</v>
      </c>
    </row>
    <row r="384" spans="1:3" x14ac:dyDescent="0.3">
      <c r="A384" s="1">
        <v>36542.75</v>
      </c>
      <c r="B384" s="2">
        <v>376.21</v>
      </c>
      <c r="C384" s="34">
        <f t="shared" si="5"/>
        <v>6.9052270963252393E-3</v>
      </c>
    </row>
    <row r="385" spans="1:3" x14ac:dyDescent="0.3">
      <c r="A385" s="1">
        <v>36543.75</v>
      </c>
      <c r="B385" s="2">
        <v>368.3</v>
      </c>
      <c r="C385" s="34">
        <f t="shared" si="5"/>
        <v>-2.1025491082108272E-2</v>
      </c>
    </row>
    <row r="386" spans="1:3" x14ac:dyDescent="0.3">
      <c r="A386" s="1">
        <v>36544.75</v>
      </c>
      <c r="B386" s="2">
        <v>366.58</v>
      </c>
      <c r="C386" s="34">
        <f t="shared" si="5"/>
        <v>-4.6701058919359495E-3</v>
      </c>
    </row>
    <row r="387" spans="1:3" x14ac:dyDescent="0.3">
      <c r="A387" s="1">
        <v>36545.75</v>
      </c>
      <c r="B387" s="2">
        <v>365.64</v>
      </c>
      <c r="C387" s="34">
        <f t="shared" si="5"/>
        <v>-2.5642424573081302E-3</v>
      </c>
    </row>
    <row r="388" spans="1:3" x14ac:dyDescent="0.3">
      <c r="A388" s="1">
        <v>36546.75</v>
      </c>
      <c r="B388" s="2">
        <v>364.63</v>
      </c>
      <c r="C388" s="34">
        <f t="shared" ref="C388:C451" si="6">B388/B387-1</f>
        <v>-2.7622798380920743E-3</v>
      </c>
    </row>
    <row r="389" spans="1:3" x14ac:dyDescent="0.3">
      <c r="A389" s="1">
        <v>36549.75</v>
      </c>
      <c r="B389" s="2">
        <v>366.45</v>
      </c>
      <c r="C389" s="34">
        <f t="shared" si="6"/>
        <v>4.991361105778358E-3</v>
      </c>
    </row>
    <row r="390" spans="1:3" x14ac:dyDescent="0.3">
      <c r="A390" s="1">
        <v>36550.75</v>
      </c>
      <c r="B390" s="2">
        <v>360.18</v>
      </c>
      <c r="C390" s="34">
        <f t="shared" si="6"/>
        <v>-1.7110110519852562E-2</v>
      </c>
    </row>
    <row r="391" spans="1:3" x14ac:dyDescent="0.3">
      <c r="A391" s="1">
        <v>36551.75</v>
      </c>
      <c r="B391" s="2">
        <v>364.28</v>
      </c>
      <c r="C391" s="34">
        <f t="shared" si="6"/>
        <v>1.1383197290243618E-2</v>
      </c>
    </row>
    <row r="392" spans="1:3" x14ac:dyDescent="0.3">
      <c r="A392" s="1">
        <v>36552.75</v>
      </c>
      <c r="B392" s="2">
        <v>369.06</v>
      </c>
      <c r="C392" s="34">
        <f t="shared" si="6"/>
        <v>1.3121774459207369E-2</v>
      </c>
    </row>
    <row r="393" spans="1:3" x14ac:dyDescent="0.3">
      <c r="A393" s="1">
        <v>36553.75</v>
      </c>
      <c r="B393" s="2">
        <v>368.38</v>
      </c>
      <c r="C393" s="34">
        <f t="shared" si="6"/>
        <v>-1.8425188316263386E-3</v>
      </c>
    </row>
    <row r="394" spans="1:3" x14ac:dyDescent="0.3">
      <c r="A394" s="1">
        <v>36556.75</v>
      </c>
      <c r="B394" s="2">
        <v>360.93</v>
      </c>
      <c r="C394" s="34">
        <f t="shared" si="6"/>
        <v>-2.0223682067430304E-2</v>
      </c>
    </row>
    <row r="395" spans="1:3" x14ac:dyDescent="0.3">
      <c r="A395" s="1">
        <v>36557.75</v>
      </c>
      <c r="B395" s="2">
        <v>366.71</v>
      </c>
      <c r="C395" s="34">
        <f t="shared" si="6"/>
        <v>1.6014185576150419E-2</v>
      </c>
    </row>
    <row r="396" spans="1:3" x14ac:dyDescent="0.3">
      <c r="A396" s="1">
        <v>36558.75</v>
      </c>
      <c r="B396" s="2">
        <v>371.34</v>
      </c>
      <c r="C396" s="34">
        <f t="shared" si="6"/>
        <v>1.2625780589566649E-2</v>
      </c>
    </row>
    <row r="397" spans="1:3" x14ac:dyDescent="0.3">
      <c r="A397" s="1">
        <v>36559.75</v>
      </c>
      <c r="B397" s="2">
        <v>376.29</v>
      </c>
      <c r="C397" s="34">
        <f t="shared" si="6"/>
        <v>1.3330101793504801E-2</v>
      </c>
    </row>
    <row r="398" spans="1:3" x14ac:dyDescent="0.3">
      <c r="A398" s="1">
        <v>36560.75</v>
      </c>
      <c r="B398" s="2">
        <v>377.37</v>
      </c>
      <c r="C398" s="34">
        <f t="shared" si="6"/>
        <v>2.8701267639319461E-3</v>
      </c>
    </row>
    <row r="399" spans="1:3" x14ac:dyDescent="0.3">
      <c r="A399" s="1">
        <v>36563.75</v>
      </c>
      <c r="B399" s="2">
        <v>374.2</v>
      </c>
      <c r="C399" s="34">
        <f t="shared" si="6"/>
        <v>-8.4002437925643214E-3</v>
      </c>
    </row>
    <row r="400" spans="1:3" x14ac:dyDescent="0.3">
      <c r="A400" s="1">
        <v>36564.75</v>
      </c>
      <c r="B400" s="2">
        <v>382.38</v>
      </c>
      <c r="C400" s="34">
        <f t="shared" si="6"/>
        <v>2.1859967931587398E-2</v>
      </c>
    </row>
    <row r="401" spans="1:3" x14ac:dyDescent="0.3">
      <c r="A401" s="1">
        <v>36565.75</v>
      </c>
      <c r="B401" s="2">
        <v>382.35</v>
      </c>
      <c r="C401" s="34">
        <f t="shared" si="6"/>
        <v>-7.8455986191716676E-5</v>
      </c>
    </row>
    <row r="402" spans="1:3" x14ac:dyDescent="0.3">
      <c r="A402" s="1">
        <v>36566.75</v>
      </c>
      <c r="B402" s="2">
        <v>381.61</v>
      </c>
      <c r="C402" s="34">
        <f t="shared" si="6"/>
        <v>-1.9353995030730875E-3</v>
      </c>
    </row>
    <row r="403" spans="1:3" x14ac:dyDescent="0.3">
      <c r="A403" s="1">
        <v>36567.75</v>
      </c>
      <c r="B403" s="2">
        <v>381.41</v>
      </c>
      <c r="C403" s="34">
        <f t="shared" si="6"/>
        <v>-5.2409528052199672E-4</v>
      </c>
    </row>
    <row r="404" spans="1:3" x14ac:dyDescent="0.3">
      <c r="A404" s="1">
        <v>36570.75</v>
      </c>
      <c r="B404" s="2">
        <v>379.14</v>
      </c>
      <c r="C404" s="34">
        <f t="shared" si="6"/>
        <v>-5.9516006397316579E-3</v>
      </c>
    </row>
    <row r="405" spans="1:3" x14ac:dyDescent="0.3">
      <c r="A405" s="1">
        <v>36571.75</v>
      </c>
      <c r="B405" s="2">
        <v>371.3</v>
      </c>
      <c r="C405" s="34">
        <f t="shared" si="6"/>
        <v>-2.0678377380387136E-2</v>
      </c>
    </row>
    <row r="406" spans="1:3" x14ac:dyDescent="0.3">
      <c r="A406" s="1">
        <v>36572.75</v>
      </c>
      <c r="B406" s="2">
        <v>376.12</v>
      </c>
      <c r="C406" s="34">
        <f t="shared" si="6"/>
        <v>1.2981416644223032E-2</v>
      </c>
    </row>
    <row r="407" spans="1:3" x14ac:dyDescent="0.3">
      <c r="A407" s="1">
        <v>36573.75</v>
      </c>
      <c r="B407" s="2">
        <v>379.95</v>
      </c>
      <c r="C407" s="34">
        <f t="shared" si="6"/>
        <v>1.0182920344570912E-2</v>
      </c>
    </row>
    <row r="408" spans="1:3" x14ac:dyDescent="0.3">
      <c r="A408" s="1">
        <v>36574.75</v>
      </c>
      <c r="B408" s="2">
        <v>378.76</v>
      </c>
      <c r="C408" s="34">
        <f t="shared" si="6"/>
        <v>-3.1319910514541194E-3</v>
      </c>
    </row>
    <row r="409" spans="1:3" x14ac:dyDescent="0.3">
      <c r="A409" s="1">
        <v>36577.75</v>
      </c>
      <c r="B409" s="2">
        <v>374.48</v>
      </c>
      <c r="C409" s="34">
        <f t="shared" si="6"/>
        <v>-1.1300031682331735E-2</v>
      </c>
    </row>
    <row r="410" spans="1:3" x14ac:dyDescent="0.3">
      <c r="A410" s="1">
        <v>36578.75</v>
      </c>
      <c r="B410" s="2">
        <v>371.76</v>
      </c>
      <c r="C410" s="34">
        <f t="shared" si="6"/>
        <v>-7.2634052552874584E-3</v>
      </c>
    </row>
    <row r="411" spans="1:3" x14ac:dyDescent="0.3">
      <c r="A411" s="1">
        <v>36579.75</v>
      </c>
      <c r="B411" s="2">
        <v>376.98</v>
      </c>
      <c r="C411" s="34">
        <f t="shared" si="6"/>
        <v>1.4041316978695928E-2</v>
      </c>
    </row>
    <row r="412" spans="1:3" x14ac:dyDescent="0.3">
      <c r="A412" s="1">
        <v>36580.75</v>
      </c>
      <c r="B412" s="2">
        <v>377.77</v>
      </c>
      <c r="C412" s="34">
        <f t="shared" si="6"/>
        <v>2.0956018886941763E-3</v>
      </c>
    </row>
    <row r="413" spans="1:3" x14ac:dyDescent="0.3">
      <c r="A413" s="1">
        <v>36581.75</v>
      </c>
      <c r="B413" s="2">
        <v>385.34</v>
      </c>
      <c r="C413" s="34">
        <f t="shared" si="6"/>
        <v>2.0038647854514702E-2</v>
      </c>
    </row>
    <row r="414" spans="1:3" x14ac:dyDescent="0.3">
      <c r="A414" s="1">
        <v>36584.75</v>
      </c>
      <c r="B414" s="2">
        <v>381.51</v>
      </c>
      <c r="C414" s="34">
        <f t="shared" si="6"/>
        <v>-9.9392744070171402E-3</v>
      </c>
    </row>
    <row r="415" spans="1:3" x14ac:dyDescent="0.3">
      <c r="A415" s="1">
        <v>36585.75</v>
      </c>
      <c r="B415" s="2">
        <v>386.01</v>
      </c>
      <c r="C415" s="34">
        <f t="shared" si="6"/>
        <v>1.1795234725171078E-2</v>
      </c>
    </row>
    <row r="416" spans="1:3" x14ac:dyDescent="0.3">
      <c r="A416" s="1">
        <v>36586.75</v>
      </c>
      <c r="B416" s="2">
        <v>391.03</v>
      </c>
      <c r="C416" s="34">
        <f t="shared" si="6"/>
        <v>1.3004844434082008E-2</v>
      </c>
    </row>
    <row r="417" spans="1:3" x14ac:dyDescent="0.3">
      <c r="A417" s="1">
        <v>36587.75</v>
      </c>
      <c r="B417" s="2">
        <v>398.98</v>
      </c>
      <c r="C417" s="34">
        <f t="shared" si="6"/>
        <v>2.0330920901209693E-2</v>
      </c>
    </row>
    <row r="418" spans="1:3" x14ac:dyDescent="0.3">
      <c r="A418" s="1">
        <v>36588.75</v>
      </c>
      <c r="B418" s="2">
        <v>402.57</v>
      </c>
      <c r="C418" s="34">
        <f t="shared" si="6"/>
        <v>8.9979447591357342E-3</v>
      </c>
    </row>
    <row r="419" spans="1:3" x14ac:dyDescent="0.3">
      <c r="A419" s="1">
        <v>36591.75</v>
      </c>
      <c r="B419" s="2">
        <v>405.5</v>
      </c>
      <c r="C419" s="34">
        <f t="shared" si="6"/>
        <v>7.2782373251856214E-3</v>
      </c>
    </row>
    <row r="420" spans="1:3" x14ac:dyDescent="0.3">
      <c r="A420" s="1">
        <v>36592.75</v>
      </c>
      <c r="B420" s="2">
        <v>402.62</v>
      </c>
      <c r="C420" s="34">
        <f t="shared" si="6"/>
        <v>-7.1023427866830913E-3</v>
      </c>
    </row>
    <row r="421" spans="1:3" x14ac:dyDescent="0.3">
      <c r="A421" s="1">
        <v>36593.75</v>
      </c>
      <c r="B421" s="2">
        <v>398.35</v>
      </c>
      <c r="C421" s="34">
        <f t="shared" si="6"/>
        <v>-1.0605533753911822E-2</v>
      </c>
    </row>
    <row r="422" spans="1:3" x14ac:dyDescent="0.3">
      <c r="A422" s="1">
        <v>36594.75</v>
      </c>
      <c r="B422" s="2">
        <v>399.08</v>
      </c>
      <c r="C422" s="34">
        <f t="shared" si="6"/>
        <v>1.8325593071417678E-3</v>
      </c>
    </row>
    <row r="423" spans="1:3" x14ac:dyDescent="0.3">
      <c r="A423" s="1">
        <v>36595.75</v>
      </c>
      <c r="B423" s="2">
        <v>402.26</v>
      </c>
      <c r="C423" s="34">
        <f t="shared" si="6"/>
        <v>7.9683271524506605E-3</v>
      </c>
    </row>
    <row r="424" spans="1:3" x14ac:dyDescent="0.3">
      <c r="A424" s="1">
        <v>36598.75</v>
      </c>
      <c r="B424" s="2">
        <v>392.86</v>
      </c>
      <c r="C424" s="34">
        <f t="shared" si="6"/>
        <v>-2.3367970964053075E-2</v>
      </c>
    </row>
    <row r="425" spans="1:3" x14ac:dyDescent="0.3">
      <c r="A425" s="1">
        <v>36599.75</v>
      </c>
      <c r="B425" s="2">
        <v>393.57</v>
      </c>
      <c r="C425" s="34">
        <f t="shared" si="6"/>
        <v>1.8072595835665339E-3</v>
      </c>
    </row>
    <row r="426" spans="1:3" x14ac:dyDescent="0.3">
      <c r="A426" s="1">
        <v>36600.75</v>
      </c>
      <c r="B426" s="2">
        <v>385.36</v>
      </c>
      <c r="C426" s="34">
        <f t="shared" si="6"/>
        <v>-2.0860329801560051E-2</v>
      </c>
    </row>
    <row r="427" spans="1:3" x14ac:dyDescent="0.3">
      <c r="A427" s="1">
        <v>36601.75</v>
      </c>
      <c r="B427" s="2">
        <v>390.38</v>
      </c>
      <c r="C427" s="34">
        <f t="shared" si="6"/>
        <v>1.3026780153622575E-2</v>
      </c>
    </row>
    <row r="428" spans="1:3" x14ac:dyDescent="0.3">
      <c r="A428" s="1">
        <v>36602.75</v>
      </c>
      <c r="B428" s="2">
        <v>393.74</v>
      </c>
      <c r="C428" s="34">
        <f t="shared" si="6"/>
        <v>8.6069983093397529E-3</v>
      </c>
    </row>
    <row r="429" spans="1:3" x14ac:dyDescent="0.3">
      <c r="A429" s="1">
        <v>36605.75</v>
      </c>
      <c r="B429" s="2">
        <v>397.39</v>
      </c>
      <c r="C429" s="34">
        <f t="shared" si="6"/>
        <v>9.2700767003606188E-3</v>
      </c>
    </row>
    <row r="430" spans="1:3" x14ac:dyDescent="0.3">
      <c r="A430" s="1">
        <v>36606.75</v>
      </c>
      <c r="B430" s="2">
        <v>395.56</v>
      </c>
      <c r="C430" s="34">
        <f t="shared" si="6"/>
        <v>-4.6050479377940379E-3</v>
      </c>
    </row>
    <row r="431" spans="1:3" x14ac:dyDescent="0.3">
      <c r="A431" s="1">
        <v>36607.75</v>
      </c>
      <c r="B431" s="2">
        <v>396.33</v>
      </c>
      <c r="C431" s="34">
        <f t="shared" si="6"/>
        <v>1.9466073414904361E-3</v>
      </c>
    </row>
    <row r="432" spans="1:3" x14ac:dyDescent="0.3">
      <c r="A432" s="1">
        <v>36608.75</v>
      </c>
      <c r="B432" s="2">
        <v>394</v>
      </c>
      <c r="C432" s="34">
        <f t="shared" si="6"/>
        <v>-5.8789392677818242E-3</v>
      </c>
    </row>
    <row r="433" spans="1:3" x14ac:dyDescent="0.3">
      <c r="A433" s="1">
        <v>36609.75</v>
      </c>
      <c r="B433" s="2">
        <v>402.36</v>
      </c>
      <c r="C433" s="34">
        <f t="shared" si="6"/>
        <v>2.1218274111675095E-2</v>
      </c>
    </row>
    <row r="434" spans="1:3" x14ac:dyDescent="0.3">
      <c r="A434" s="1">
        <v>36612.75</v>
      </c>
      <c r="B434" s="2">
        <v>402.37</v>
      </c>
      <c r="C434" s="34">
        <f t="shared" si="6"/>
        <v>2.4853365145682815E-5</v>
      </c>
    </row>
    <row r="435" spans="1:3" x14ac:dyDescent="0.3">
      <c r="A435" s="1">
        <v>36613.75</v>
      </c>
      <c r="B435" s="2">
        <v>403.56</v>
      </c>
      <c r="C435" s="34">
        <f t="shared" si="6"/>
        <v>2.9574769490767761E-3</v>
      </c>
    </row>
    <row r="436" spans="1:3" x14ac:dyDescent="0.3">
      <c r="A436" s="1">
        <v>36614.75</v>
      </c>
      <c r="B436" s="2">
        <v>403.06</v>
      </c>
      <c r="C436" s="34">
        <f t="shared" si="6"/>
        <v>-1.2389731390622938E-3</v>
      </c>
    </row>
    <row r="437" spans="1:3" x14ac:dyDescent="0.3">
      <c r="A437" s="1">
        <v>36615.75</v>
      </c>
      <c r="B437" s="2">
        <v>391.66</v>
      </c>
      <c r="C437" s="34">
        <f t="shared" si="6"/>
        <v>-2.8283630228750023E-2</v>
      </c>
    </row>
    <row r="438" spans="1:3" x14ac:dyDescent="0.3">
      <c r="A438" s="1">
        <v>36616.75</v>
      </c>
      <c r="B438" s="2">
        <v>394.1</v>
      </c>
      <c r="C438" s="34">
        <f t="shared" si="6"/>
        <v>6.2298932747790747E-3</v>
      </c>
    </row>
    <row r="439" spans="1:3" x14ac:dyDescent="0.3">
      <c r="A439" s="1">
        <v>36619.75</v>
      </c>
      <c r="B439" s="2">
        <v>386.99</v>
      </c>
      <c r="C439" s="34">
        <f t="shared" si="6"/>
        <v>-1.8041106318193334E-2</v>
      </c>
    </row>
    <row r="440" spans="1:3" x14ac:dyDescent="0.3">
      <c r="A440" s="1">
        <v>36620.75</v>
      </c>
      <c r="B440" s="2">
        <v>387.35</v>
      </c>
      <c r="C440" s="34">
        <f t="shared" si="6"/>
        <v>9.3025659577761211E-4</v>
      </c>
    </row>
    <row r="441" spans="1:3" x14ac:dyDescent="0.3">
      <c r="A441" s="1">
        <v>36621.75</v>
      </c>
      <c r="B441" s="2">
        <v>377.52</v>
      </c>
      <c r="C441" s="34">
        <f t="shared" si="6"/>
        <v>-2.5377565509229538E-2</v>
      </c>
    </row>
    <row r="442" spans="1:3" x14ac:dyDescent="0.3">
      <c r="A442" s="1">
        <v>36622.75</v>
      </c>
      <c r="B442" s="2">
        <v>388.15</v>
      </c>
      <c r="C442" s="34">
        <f t="shared" si="6"/>
        <v>2.8157448611993985E-2</v>
      </c>
    </row>
    <row r="443" spans="1:3" x14ac:dyDescent="0.3">
      <c r="A443" s="1">
        <v>36623.75</v>
      </c>
      <c r="B443" s="2">
        <v>393.39</v>
      </c>
      <c r="C443" s="34">
        <f t="shared" si="6"/>
        <v>1.3499935591910317E-2</v>
      </c>
    </row>
    <row r="444" spans="1:3" x14ac:dyDescent="0.3">
      <c r="A444" s="1">
        <v>36626.75</v>
      </c>
      <c r="B444" s="2">
        <v>392.88</v>
      </c>
      <c r="C444" s="34">
        <f t="shared" si="6"/>
        <v>-1.296423396629276E-3</v>
      </c>
    </row>
    <row r="445" spans="1:3" x14ac:dyDescent="0.3">
      <c r="A445" s="1">
        <v>36627.75</v>
      </c>
      <c r="B445" s="2">
        <v>384.96</v>
      </c>
      <c r="C445" s="34">
        <f t="shared" si="6"/>
        <v>-2.0158827122785605E-2</v>
      </c>
    </row>
    <row r="446" spans="1:3" x14ac:dyDescent="0.3">
      <c r="A446" s="1">
        <v>36628.75</v>
      </c>
      <c r="B446" s="2">
        <v>384.96</v>
      </c>
      <c r="C446" s="34">
        <f t="shared" si="6"/>
        <v>0</v>
      </c>
    </row>
    <row r="447" spans="1:3" x14ac:dyDescent="0.3">
      <c r="A447" s="1">
        <v>36629.75</v>
      </c>
      <c r="B447" s="2">
        <v>384.95</v>
      </c>
      <c r="C447" s="34">
        <f t="shared" si="6"/>
        <v>-2.5976724854492872E-5</v>
      </c>
    </row>
    <row r="448" spans="1:3" x14ac:dyDescent="0.3">
      <c r="A448" s="1">
        <v>36630.75</v>
      </c>
      <c r="B448" s="2">
        <v>374.04</v>
      </c>
      <c r="C448" s="34">
        <f t="shared" si="6"/>
        <v>-2.8341343031562438E-2</v>
      </c>
    </row>
    <row r="449" spans="1:3" x14ac:dyDescent="0.3">
      <c r="A449" s="1">
        <v>36633.75</v>
      </c>
      <c r="B449" s="2">
        <v>368.15</v>
      </c>
      <c r="C449" s="34">
        <f t="shared" si="6"/>
        <v>-1.5746978932734579E-2</v>
      </c>
    </row>
    <row r="450" spans="1:3" x14ac:dyDescent="0.3">
      <c r="A450" s="1">
        <v>36634.75</v>
      </c>
      <c r="B450" s="2">
        <v>372.92</v>
      </c>
      <c r="C450" s="34">
        <f t="shared" si="6"/>
        <v>1.2956675268233075E-2</v>
      </c>
    </row>
    <row r="451" spans="1:3" x14ac:dyDescent="0.3">
      <c r="A451" s="1">
        <v>36635.75</v>
      </c>
      <c r="B451" s="2">
        <v>378.87</v>
      </c>
      <c r="C451" s="34">
        <f t="shared" si="6"/>
        <v>1.5955164646572984E-2</v>
      </c>
    </row>
    <row r="452" spans="1:3" x14ac:dyDescent="0.3">
      <c r="A452" s="1">
        <v>36636.75</v>
      </c>
      <c r="B452" s="2">
        <v>381.36</v>
      </c>
      <c r="C452" s="34">
        <f t="shared" ref="C452:C515" si="7">B452/B451-1</f>
        <v>6.5721751524270289E-3</v>
      </c>
    </row>
    <row r="453" spans="1:3" x14ac:dyDescent="0.3">
      <c r="A453" s="1">
        <v>36641.75</v>
      </c>
      <c r="B453" s="2">
        <v>385.04</v>
      </c>
      <c r="C453" s="34">
        <f t="shared" si="7"/>
        <v>9.6496748479126815E-3</v>
      </c>
    </row>
    <row r="454" spans="1:3" x14ac:dyDescent="0.3">
      <c r="A454" s="1">
        <v>36642.75</v>
      </c>
      <c r="B454" s="2">
        <v>388.67</v>
      </c>
      <c r="C454" s="34">
        <f t="shared" si="7"/>
        <v>9.4275919384998463E-3</v>
      </c>
    </row>
    <row r="455" spans="1:3" x14ac:dyDescent="0.3">
      <c r="A455" s="1">
        <v>36643.75</v>
      </c>
      <c r="B455" s="2">
        <v>385.97</v>
      </c>
      <c r="C455" s="34">
        <f t="shared" si="7"/>
        <v>-6.9467671803843389E-3</v>
      </c>
    </row>
    <row r="456" spans="1:3" x14ac:dyDescent="0.3">
      <c r="A456" s="1">
        <v>36644.75</v>
      </c>
      <c r="B456" s="2">
        <v>392.62</v>
      </c>
      <c r="C456" s="34">
        <f t="shared" si="7"/>
        <v>1.7229318340803657E-2</v>
      </c>
    </row>
    <row r="457" spans="1:3" x14ac:dyDescent="0.3">
      <c r="A457" s="1">
        <v>36648.75</v>
      </c>
      <c r="B457" s="2">
        <v>400.66</v>
      </c>
      <c r="C457" s="34">
        <f t="shared" si="7"/>
        <v>2.0477815699658786E-2</v>
      </c>
    </row>
    <row r="458" spans="1:3" x14ac:dyDescent="0.3">
      <c r="A458" s="1">
        <v>36649.75</v>
      </c>
      <c r="B458" s="2">
        <v>395.5</v>
      </c>
      <c r="C458" s="34">
        <f t="shared" si="7"/>
        <v>-1.2878750062397137E-2</v>
      </c>
    </row>
    <row r="459" spans="1:3" x14ac:dyDescent="0.3">
      <c r="A459" s="1">
        <v>36650.75</v>
      </c>
      <c r="B459" s="2">
        <v>394.74</v>
      </c>
      <c r="C459" s="34">
        <f t="shared" si="7"/>
        <v>-1.9216182048040764E-3</v>
      </c>
    </row>
    <row r="460" spans="1:3" x14ac:dyDescent="0.3">
      <c r="A460" s="1">
        <v>36651.75</v>
      </c>
      <c r="B460" s="2">
        <v>395.34</v>
      </c>
      <c r="C460" s="34">
        <f t="shared" si="7"/>
        <v>1.5199878400971034E-3</v>
      </c>
    </row>
    <row r="461" spans="1:3" x14ac:dyDescent="0.3">
      <c r="A461" s="1">
        <v>36654.75</v>
      </c>
      <c r="B461" s="2">
        <v>392.92</v>
      </c>
      <c r="C461" s="34">
        <f t="shared" si="7"/>
        <v>-6.1213132999442532E-3</v>
      </c>
    </row>
    <row r="462" spans="1:3" x14ac:dyDescent="0.3">
      <c r="A462" s="1">
        <v>36655.75</v>
      </c>
      <c r="B462" s="2">
        <v>386.37</v>
      </c>
      <c r="C462" s="34">
        <f t="shared" si="7"/>
        <v>-1.667006006311722E-2</v>
      </c>
    </row>
    <row r="463" spans="1:3" x14ac:dyDescent="0.3">
      <c r="A463" s="1">
        <v>36656.75</v>
      </c>
      <c r="B463" s="2">
        <v>378.6</v>
      </c>
      <c r="C463" s="34">
        <f t="shared" si="7"/>
        <v>-2.0110257007531551E-2</v>
      </c>
    </row>
    <row r="464" spans="1:3" x14ac:dyDescent="0.3">
      <c r="A464" s="1">
        <v>36657.75</v>
      </c>
      <c r="B464" s="2">
        <v>384.56</v>
      </c>
      <c r="C464" s="34">
        <f t="shared" si="7"/>
        <v>1.574220813523497E-2</v>
      </c>
    </row>
    <row r="465" spans="1:3" x14ac:dyDescent="0.3">
      <c r="A465" s="1">
        <v>36658.75</v>
      </c>
      <c r="B465" s="2">
        <v>389</v>
      </c>
      <c r="C465" s="34">
        <f t="shared" si="7"/>
        <v>1.1545662575410898E-2</v>
      </c>
    </row>
    <row r="466" spans="1:3" x14ac:dyDescent="0.3">
      <c r="A466" s="1">
        <v>36661.75</v>
      </c>
      <c r="B466" s="2">
        <v>384.55</v>
      </c>
      <c r="C466" s="34">
        <f t="shared" si="7"/>
        <v>-1.1439588688946012E-2</v>
      </c>
    </row>
    <row r="467" spans="1:3" x14ac:dyDescent="0.3">
      <c r="A467" s="1">
        <v>36662.75</v>
      </c>
      <c r="B467" s="2">
        <v>393.18</v>
      </c>
      <c r="C467" s="34">
        <f t="shared" si="7"/>
        <v>2.2441815108568353E-2</v>
      </c>
    </row>
    <row r="468" spans="1:3" x14ac:dyDescent="0.3">
      <c r="A468" s="1">
        <v>36663.75</v>
      </c>
      <c r="B468" s="2">
        <v>387.48</v>
      </c>
      <c r="C468" s="34">
        <f t="shared" si="7"/>
        <v>-1.4497176865557737E-2</v>
      </c>
    </row>
    <row r="469" spans="1:3" x14ac:dyDescent="0.3">
      <c r="A469" s="1">
        <v>36664.75</v>
      </c>
      <c r="B469" s="2">
        <v>387.38</v>
      </c>
      <c r="C469" s="34">
        <f t="shared" si="7"/>
        <v>-2.580778362755165E-4</v>
      </c>
    </row>
    <row r="470" spans="1:3" x14ac:dyDescent="0.3">
      <c r="A470" s="1">
        <v>36665.75</v>
      </c>
      <c r="B470" s="2">
        <v>375.78</v>
      </c>
      <c r="C470" s="34">
        <f t="shared" si="7"/>
        <v>-2.9944757086065477E-2</v>
      </c>
    </row>
    <row r="471" spans="1:3" x14ac:dyDescent="0.3">
      <c r="A471" s="1">
        <v>36668.75</v>
      </c>
      <c r="B471" s="2">
        <v>368.67</v>
      </c>
      <c r="C471" s="34">
        <f t="shared" si="7"/>
        <v>-1.8920645058278618E-2</v>
      </c>
    </row>
    <row r="472" spans="1:3" x14ac:dyDescent="0.3">
      <c r="A472" s="1">
        <v>36669.75</v>
      </c>
      <c r="B472" s="2">
        <v>370.71</v>
      </c>
      <c r="C472" s="34">
        <f t="shared" si="7"/>
        <v>5.533403857107988E-3</v>
      </c>
    </row>
    <row r="473" spans="1:3" x14ac:dyDescent="0.3">
      <c r="A473" s="1">
        <v>36670.75</v>
      </c>
      <c r="B473" s="2">
        <v>366.48</v>
      </c>
      <c r="C473" s="34">
        <f t="shared" si="7"/>
        <v>-1.1410536537994509E-2</v>
      </c>
    </row>
    <row r="474" spans="1:3" x14ac:dyDescent="0.3">
      <c r="A474" s="1">
        <v>36671.75</v>
      </c>
      <c r="B474" s="2">
        <v>374.1</v>
      </c>
      <c r="C474" s="34">
        <f t="shared" si="7"/>
        <v>2.0792403405369919E-2</v>
      </c>
    </row>
    <row r="475" spans="1:3" x14ac:dyDescent="0.3">
      <c r="A475" s="1">
        <v>36672.75</v>
      </c>
      <c r="B475" s="2">
        <v>369.86</v>
      </c>
      <c r="C475" s="34">
        <f t="shared" si="7"/>
        <v>-1.1333867949746113E-2</v>
      </c>
    </row>
    <row r="476" spans="1:3" x14ac:dyDescent="0.3">
      <c r="A476" s="1">
        <v>36675.75</v>
      </c>
      <c r="B476" s="2">
        <v>373.55</v>
      </c>
      <c r="C476" s="34">
        <f t="shared" si="7"/>
        <v>9.9767479586869712E-3</v>
      </c>
    </row>
    <row r="477" spans="1:3" x14ac:dyDescent="0.3">
      <c r="A477" s="1">
        <v>36676.75</v>
      </c>
      <c r="B477" s="2">
        <v>379.08</v>
      </c>
      <c r="C477" s="34">
        <f t="shared" si="7"/>
        <v>1.4803908445990999E-2</v>
      </c>
    </row>
    <row r="478" spans="1:3" x14ac:dyDescent="0.3">
      <c r="A478" s="1">
        <v>36677.75</v>
      </c>
      <c r="B478" s="2">
        <v>380.24</v>
      </c>
      <c r="C478" s="34">
        <f t="shared" si="7"/>
        <v>3.0600400970772768E-3</v>
      </c>
    </row>
    <row r="479" spans="1:3" x14ac:dyDescent="0.3">
      <c r="A479" s="1">
        <v>36678.75</v>
      </c>
      <c r="B479" s="2">
        <v>385.55</v>
      </c>
      <c r="C479" s="34">
        <f t="shared" si="7"/>
        <v>1.3964864296234003E-2</v>
      </c>
    </row>
    <row r="480" spans="1:3" x14ac:dyDescent="0.3">
      <c r="A480" s="1">
        <v>36679.75</v>
      </c>
      <c r="B480" s="2">
        <v>394.83</v>
      </c>
      <c r="C480" s="34">
        <f t="shared" si="7"/>
        <v>2.4069511088055995E-2</v>
      </c>
    </row>
    <row r="481" spans="1:3" x14ac:dyDescent="0.3">
      <c r="A481" s="1">
        <v>36682.75</v>
      </c>
      <c r="B481" s="2">
        <v>391.39</v>
      </c>
      <c r="C481" s="34">
        <f t="shared" si="7"/>
        <v>-8.7126104905909108E-3</v>
      </c>
    </row>
    <row r="482" spans="1:3" x14ac:dyDescent="0.3">
      <c r="A482" s="1">
        <v>36683.75</v>
      </c>
      <c r="B482" s="2">
        <v>388.91</v>
      </c>
      <c r="C482" s="34">
        <f t="shared" si="7"/>
        <v>-6.3363908122332502E-3</v>
      </c>
    </row>
    <row r="483" spans="1:3" x14ac:dyDescent="0.3">
      <c r="A483" s="1">
        <v>36684.75</v>
      </c>
      <c r="B483" s="2">
        <v>386.31</v>
      </c>
      <c r="C483" s="34">
        <f t="shared" si="7"/>
        <v>-6.6853513666401687E-3</v>
      </c>
    </row>
    <row r="484" spans="1:3" x14ac:dyDescent="0.3">
      <c r="A484" s="1">
        <v>36685.75</v>
      </c>
      <c r="B484" s="2">
        <v>386.25</v>
      </c>
      <c r="C484" s="34">
        <f t="shared" si="7"/>
        <v>-1.5531567911786226E-4</v>
      </c>
    </row>
    <row r="485" spans="1:3" x14ac:dyDescent="0.3">
      <c r="A485" s="1">
        <v>36686.75</v>
      </c>
      <c r="B485" s="2">
        <v>386.76</v>
      </c>
      <c r="C485" s="34">
        <f t="shared" si="7"/>
        <v>1.3203883495145341E-3</v>
      </c>
    </row>
    <row r="486" spans="1:3" x14ac:dyDescent="0.3">
      <c r="A486" s="1">
        <v>36689.75</v>
      </c>
      <c r="B486" s="2">
        <v>386.6</v>
      </c>
      <c r="C486" s="34">
        <f t="shared" si="7"/>
        <v>-4.1369324645768035E-4</v>
      </c>
    </row>
    <row r="487" spans="1:3" x14ac:dyDescent="0.3">
      <c r="A487" s="1">
        <v>36690.75</v>
      </c>
      <c r="B487" s="2">
        <v>385.53</v>
      </c>
      <c r="C487" s="34">
        <f t="shared" si="7"/>
        <v>-2.7677185721677322E-3</v>
      </c>
    </row>
    <row r="488" spans="1:3" x14ac:dyDescent="0.3">
      <c r="A488" s="1">
        <v>36691.75</v>
      </c>
      <c r="B488" s="2">
        <v>389.26</v>
      </c>
      <c r="C488" s="34">
        <f t="shared" si="7"/>
        <v>9.6749928669623841E-3</v>
      </c>
    </row>
    <row r="489" spans="1:3" x14ac:dyDescent="0.3">
      <c r="A489" s="1">
        <v>36692.75</v>
      </c>
      <c r="B489" s="2">
        <v>387.84</v>
      </c>
      <c r="C489" s="34">
        <f t="shared" si="7"/>
        <v>-3.6479473873504142E-3</v>
      </c>
    </row>
    <row r="490" spans="1:3" x14ac:dyDescent="0.3">
      <c r="A490" s="1">
        <v>36693.75</v>
      </c>
      <c r="B490" s="2">
        <v>385.49</v>
      </c>
      <c r="C490" s="34">
        <f t="shared" si="7"/>
        <v>-6.0591996699669304E-3</v>
      </c>
    </row>
    <row r="491" spans="1:3" x14ac:dyDescent="0.3">
      <c r="A491" s="1">
        <v>36696.75</v>
      </c>
      <c r="B491" s="2">
        <v>384.62</v>
      </c>
      <c r="C491" s="34">
        <f t="shared" si="7"/>
        <v>-2.2568678824353983E-3</v>
      </c>
    </row>
    <row r="492" spans="1:3" x14ac:dyDescent="0.3">
      <c r="A492" s="1">
        <v>36697.75</v>
      </c>
      <c r="B492" s="2">
        <v>388.1</v>
      </c>
      <c r="C492" s="34">
        <f t="shared" si="7"/>
        <v>9.0478914253029341E-3</v>
      </c>
    </row>
    <row r="493" spans="1:3" x14ac:dyDescent="0.3">
      <c r="A493" s="1">
        <v>36698.75</v>
      </c>
      <c r="B493" s="2">
        <v>384.95</v>
      </c>
      <c r="C493" s="34">
        <f t="shared" si="7"/>
        <v>-8.1164648286524699E-3</v>
      </c>
    </row>
    <row r="494" spans="1:3" x14ac:dyDescent="0.3">
      <c r="A494" s="1">
        <v>36699.75</v>
      </c>
      <c r="B494" s="2">
        <v>383.98</v>
      </c>
      <c r="C494" s="34">
        <f t="shared" si="7"/>
        <v>-2.5198077672424768E-3</v>
      </c>
    </row>
    <row r="495" spans="1:3" x14ac:dyDescent="0.3">
      <c r="A495" s="1">
        <v>36700.75</v>
      </c>
      <c r="B495" s="2">
        <v>383.43</v>
      </c>
      <c r="C495" s="34">
        <f t="shared" si="7"/>
        <v>-1.4323662690765016E-3</v>
      </c>
    </row>
    <row r="496" spans="1:3" x14ac:dyDescent="0.3">
      <c r="A496" s="1">
        <v>36703.75</v>
      </c>
      <c r="B496" s="2">
        <v>383.2</v>
      </c>
      <c r="C496" s="34">
        <f t="shared" si="7"/>
        <v>-5.9984873379759218E-4</v>
      </c>
    </row>
    <row r="497" spans="1:3" x14ac:dyDescent="0.3">
      <c r="A497" s="1">
        <v>36704.75</v>
      </c>
      <c r="B497" s="2">
        <v>380.92</v>
      </c>
      <c r="C497" s="34">
        <f t="shared" si="7"/>
        <v>-5.9498956158663407E-3</v>
      </c>
    </row>
    <row r="498" spans="1:3" x14ac:dyDescent="0.3">
      <c r="A498" s="1">
        <v>36705.75</v>
      </c>
      <c r="B498" s="2">
        <v>381.5</v>
      </c>
      <c r="C498" s="34">
        <f t="shared" si="7"/>
        <v>1.5226294235008986E-3</v>
      </c>
    </row>
    <row r="499" spans="1:3" x14ac:dyDescent="0.3">
      <c r="A499" s="1">
        <v>36706.75</v>
      </c>
      <c r="B499" s="2">
        <v>372.78</v>
      </c>
      <c r="C499" s="34">
        <f t="shared" si="7"/>
        <v>-2.2857142857142909E-2</v>
      </c>
    </row>
    <row r="500" spans="1:3" x14ac:dyDescent="0.3">
      <c r="A500" s="1">
        <v>36707.75</v>
      </c>
      <c r="B500" s="2">
        <v>376.74</v>
      </c>
      <c r="C500" s="34">
        <f t="shared" si="7"/>
        <v>1.062288749396445E-2</v>
      </c>
    </row>
    <row r="501" spans="1:3" x14ac:dyDescent="0.3">
      <c r="A501" s="1">
        <v>36710.75</v>
      </c>
      <c r="B501" s="2">
        <v>381.87</v>
      </c>
      <c r="C501" s="34">
        <f t="shared" si="7"/>
        <v>1.361681796464409E-2</v>
      </c>
    </row>
    <row r="502" spans="1:3" x14ac:dyDescent="0.3">
      <c r="A502" s="1">
        <v>36711.75</v>
      </c>
      <c r="B502" s="2">
        <v>381.85</v>
      </c>
      <c r="C502" s="34">
        <f t="shared" si="7"/>
        <v>-5.2373844501962807E-5</v>
      </c>
    </row>
    <row r="503" spans="1:3" x14ac:dyDescent="0.3">
      <c r="A503" s="1">
        <v>36712.75</v>
      </c>
      <c r="B503" s="2">
        <v>379.73</v>
      </c>
      <c r="C503" s="34">
        <f t="shared" si="7"/>
        <v>-5.5519182925232169E-3</v>
      </c>
    </row>
    <row r="504" spans="1:3" x14ac:dyDescent="0.3">
      <c r="A504" s="1">
        <v>36713.75</v>
      </c>
      <c r="B504" s="2">
        <v>380.61</v>
      </c>
      <c r="C504" s="34">
        <f t="shared" si="7"/>
        <v>2.3174360729991683E-3</v>
      </c>
    </row>
    <row r="505" spans="1:3" x14ac:dyDescent="0.3">
      <c r="A505" s="1">
        <v>36714.75</v>
      </c>
      <c r="B505" s="2">
        <v>386.85</v>
      </c>
      <c r="C505" s="34">
        <f t="shared" si="7"/>
        <v>1.6394734767872565E-2</v>
      </c>
    </row>
    <row r="506" spans="1:3" x14ac:dyDescent="0.3">
      <c r="A506" s="1">
        <v>36717.75</v>
      </c>
      <c r="B506" s="2">
        <v>385.83</v>
      </c>
      <c r="C506" s="34">
        <f t="shared" si="7"/>
        <v>-2.636680884063658E-3</v>
      </c>
    </row>
    <row r="507" spans="1:3" x14ac:dyDescent="0.3">
      <c r="A507" s="1">
        <v>36718.75</v>
      </c>
      <c r="B507" s="2">
        <v>385.82</v>
      </c>
      <c r="C507" s="34">
        <f t="shared" si="7"/>
        <v>-2.5918150480808144E-5</v>
      </c>
    </row>
    <row r="508" spans="1:3" x14ac:dyDescent="0.3">
      <c r="A508" s="1">
        <v>36719.75</v>
      </c>
      <c r="B508" s="2">
        <v>388.68</v>
      </c>
      <c r="C508" s="34">
        <f t="shared" si="7"/>
        <v>7.4127831631332075E-3</v>
      </c>
    </row>
    <row r="509" spans="1:3" x14ac:dyDescent="0.3">
      <c r="A509" s="1">
        <v>36720.75</v>
      </c>
      <c r="B509" s="2">
        <v>390.68</v>
      </c>
      <c r="C509" s="34">
        <f t="shared" si="7"/>
        <v>5.1456210764639909E-3</v>
      </c>
    </row>
    <row r="510" spans="1:3" x14ac:dyDescent="0.3">
      <c r="A510" s="1">
        <v>36721.75</v>
      </c>
      <c r="B510" s="2">
        <v>391.82</v>
      </c>
      <c r="C510" s="34">
        <f t="shared" si="7"/>
        <v>2.9179891471280417E-3</v>
      </c>
    </row>
    <row r="511" spans="1:3" x14ac:dyDescent="0.3">
      <c r="A511" s="1">
        <v>36724.75</v>
      </c>
      <c r="B511" s="2">
        <v>394.5</v>
      </c>
      <c r="C511" s="34">
        <f t="shared" si="7"/>
        <v>6.8398754530141215E-3</v>
      </c>
    </row>
    <row r="512" spans="1:3" x14ac:dyDescent="0.3">
      <c r="A512" s="1">
        <v>36725.75</v>
      </c>
      <c r="B512" s="2">
        <v>391.32</v>
      </c>
      <c r="C512" s="34">
        <f t="shared" si="7"/>
        <v>-8.0608365019011474E-3</v>
      </c>
    </row>
    <row r="513" spans="1:3" x14ac:dyDescent="0.3">
      <c r="A513" s="1">
        <v>36726.75</v>
      </c>
      <c r="B513" s="2">
        <v>391.48</v>
      </c>
      <c r="C513" s="34">
        <f t="shared" si="7"/>
        <v>4.0887253398769197E-4</v>
      </c>
    </row>
    <row r="514" spans="1:3" x14ac:dyDescent="0.3">
      <c r="A514" s="1">
        <v>36727.75</v>
      </c>
      <c r="B514" s="2">
        <v>394.3</v>
      </c>
      <c r="C514" s="34">
        <f t="shared" si="7"/>
        <v>7.2034331255748096E-3</v>
      </c>
    </row>
    <row r="515" spans="1:3" x14ac:dyDescent="0.3">
      <c r="A515" s="1">
        <v>36728.75</v>
      </c>
      <c r="B515" s="2">
        <v>389.04</v>
      </c>
      <c r="C515" s="34">
        <f t="shared" si="7"/>
        <v>-1.3340096373319787E-2</v>
      </c>
    </row>
    <row r="516" spans="1:3" x14ac:dyDescent="0.3">
      <c r="A516" s="1">
        <v>36731.75</v>
      </c>
      <c r="B516" s="2">
        <v>389.24</v>
      </c>
      <c r="C516" s="34">
        <f t="shared" ref="C516:C579" si="8">B516/B515-1</f>
        <v>5.1408595517177247E-4</v>
      </c>
    </row>
    <row r="517" spans="1:3" x14ac:dyDescent="0.3">
      <c r="A517" s="1">
        <v>36732.75</v>
      </c>
      <c r="B517" s="2">
        <v>387.76</v>
      </c>
      <c r="C517" s="34">
        <f t="shared" si="8"/>
        <v>-3.8022813688213253E-3</v>
      </c>
    </row>
    <row r="518" spans="1:3" x14ac:dyDescent="0.3">
      <c r="A518" s="1">
        <v>36733.75</v>
      </c>
      <c r="B518" s="2">
        <v>386.6</v>
      </c>
      <c r="C518" s="34">
        <f t="shared" si="8"/>
        <v>-2.9915411594799712E-3</v>
      </c>
    </row>
    <row r="519" spans="1:3" x14ac:dyDescent="0.3">
      <c r="A519" s="1">
        <v>36734.75</v>
      </c>
      <c r="B519" s="2">
        <v>381.95</v>
      </c>
      <c r="C519" s="34">
        <f t="shared" si="8"/>
        <v>-1.202793585100892E-2</v>
      </c>
    </row>
    <row r="520" spans="1:3" x14ac:dyDescent="0.3">
      <c r="A520" s="1">
        <v>36735.75</v>
      </c>
      <c r="B520" s="2">
        <v>379.83</v>
      </c>
      <c r="C520" s="34">
        <f t="shared" si="8"/>
        <v>-5.5504647205131263E-3</v>
      </c>
    </row>
    <row r="521" spans="1:3" x14ac:dyDescent="0.3">
      <c r="A521" s="1">
        <v>36738.75</v>
      </c>
      <c r="B521" s="2">
        <v>382.63</v>
      </c>
      <c r="C521" s="34">
        <f t="shared" si="8"/>
        <v>7.371718926888482E-3</v>
      </c>
    </row>
    <row r="522" spans="1:3" x14ac:dyDescent="0.3">
      <c r="A522" s="1">
        <v>36739.75</v>
      </c>
      <c r="B522" s="2">
        <v>382.92</v>
      </c>
      <c r="C522" s="34">
        <f t="shared" si="8"/>
        <v>7.5791234351729742E-4</v>
      </c>
    </row>
    <row r="523" spans="1:3" x14ac:dyDescent="0.3">
      <c r="A523" s="1">
        <v>36740.75</v>
      </c>
      <c r="B523" s="2">
        <v>383.57</v>
      </c>
      <c r="C523" s="34">
        <f t="shared" si="8"/>
        <v>1.6974825028726048E-3</v>
      </c>
    </row>
    <row r="524" spans="1:3" x14ac:dyDescent="0.3">
      <c r="A524" s="1">
        <v>36741.75</v>
      </c>
      <c r="B524" s="2">
        <v>378.9</v>
      </c>
      <c r="C524" s="34">
        <f t="shared" si="8"/>
        <v>-1.2175091899783608E-2</v>
      </c>
    </row>
    <row r="525" spans="1:3" x14ac:dyDescent="0.3">
      <c r="A525" s="1">
        <v>36742.75</v>
      </c>
      <c r="B525" s="2">
        <v>382.47</v>
      </c>
      <c r="C525" s="34">
        <f t="shared" si="8"/>
        <v>9.422011084718962E-3</v>
      </c>
    </row>
    <row r="526" spans="1:3" x14ac:dyDescent="0.3">
      <c r="A526" s="1">
        <v>36745.75</v>
      </c>
      <c r="B526" s="2">
        <v>385.44</v>
      </c>
      <c r="C526" s="34">
        <f t="shared" si="8"/>
        <v>7.7653149266607713E-3</v>
      </c>
    </row>
    <row r="527" spans="1:3" x14ac:dyDescent="0.3">
      <c r="A527" s="1">
        <v>36746.75</v>
      </c>
      <c r="B527" s="2">
        <v>386.29</v>
      </c>
      <c r="C527" s="34">
        <f t="shared" si="8"/>
        <v>2.2052718970528851E-3</v>
      </c>
    </row>
    <row r="528" spans="1:3" x14ac:dyDescent="0.3">
      <c r="A528" s="1">
        <v>36747.75</v>
      </c>
      <c r="B528" s="2">
        <v>389.9</v>
      </c>
      <c r="C528" s="34">
        <f t="shared" si="8"/>
        <v>9.3453105180045792E-3</v>
      </c>
    </row>
    <row r="529" spans="1:3" x14ac:dyDescent="0.3">
      <c r="A529" s="1">
        <v>36748.75</v>
      </c>
      <c r="B529" s="2">
        <v>388.62</v>
      </c>
      <c r="C529" s="34">
        <f t="shared" si="8"/>
        <v>-3.2828930494998021E-3</v>
      </c>
    </row>
    <row r="530" spans="1:3" x14ac:dyDescent="0.3">
      <c r="A530" s="1">
        <v>36749.75</v>
      </c>
      <c r="B530" s="2">
        <v>389.28</v>
      </c>
      <c r="C530" s="34">
        <f t="shared" si="8"/>
        <v>1.6983171221243154E-3</v>
      </c>
    </row>
    <row r="531" spans="1:3" x14ac:dyDescent="0.3">
      <c r="A531" s="1">
        <v>36752.75</v>
      </c>
      <c r="B531" s="2">
        <v>392.09</v>
      </c>
      <c r="C531" s="34">
        <f t="shared" si="8"/>
        <v>7.2184545828195557E-3</v>
      </c>
    </row>
    <row r="532" spans="1:3" x14ac:dyDescent="0.3">
      <c r="A532" s="1">
        <v>36753.75</v>
      </c>
      <c r="B532" s="2">
        <v>391.31</v>
      </c>
      <c r="C532" s="34">
        <f t="shared" si="8"/>
        <v>-1.9893391823304629E-3</v>
      </c>
    </row>
    <row r="533" spans="1:3" x14ac:dyDescent="0.3">
      <c r="A533" s="1">
        <v>36754.75</v>
      </c>
      <c r="B533" s="2">
        <v>392.71</v>
      </c>
      <c r="C533" s="34">
        <f t="shared" si="8"/>
        <v>3.577726099511791E-3</v>
      </c>
    </row>
    <row r="534" spans="1:3" x14ac:dyDescent="0.3">
      <c r="A534" s="1">
        <v>36755.75</v>
      </c>
      <c r="B534" s="2">
        <v>390.75</v>
      </c>
      <c r="C534" s="34">
        <f t="shared" si="8"/>
        <v>-4.9909602505665562E-3</v>
      </c>
    </row>
    <row r="535" spans="1:3" x14ac:dyDescent="0.3">
      <c r="A535" s="1">
        <v>36756.75</v>
      </c>
      <c r="B535" s="2">
        <v>391.05</v>
      </c>
      <c r="C535" s="34">
        <f t="shared" si="8"/>
        <v>7.6775431861797472E-4</v>
      </c>
    </row>
    <row r="536" spans="1:3" x14ac:dyDescent="0.3">
      <c r="A536" s="1">
        <v>36759.75</v>
      </c>
      <c r="B536" s="2">
        <v>391.63</v>
      </c>
      <c r="C536" s="34">
        <f t="shared" si="8"/>
        <v>1.4831862933128992E-3</v>
      </c>
    </row>
    <row r="537" spans="1:3" x14ac:dyDescent="0.3">
      <c r="A537" s="1">
        <v>36760.75</v>
      </c>
      <c r="B537" s="2">
        <v>392.53</v>
      </c>
      <c r="C537" s="34">
        <f t="shared" si="8"/>
        <v>2.2980874805300644E-3</v>
      </c>
    </row>
    <row r="538" spans="1:3" x14ac:dyDescent="0.3">
      <c r="A538" s="1">
        <v>36761.75</v>
      </c>
      <c r="B538" s="2">
        <v>392.04</v>
      </c>
      <c r="C538" s="34">
        <f t="shared" si="8"/>
        <v>-1.2483122309121519E-3</v>
      </c>
    </row>
    <row r="539" spans="1:3" x14ac:dyDescent="0.3">
      <c r="A539" s="1">
        <v>36762.75</v>
      </c>
      <c r="B539" s="2">
        <v>390.13</v>
      </c>
      <c r="C539" s="34">
        <f t="shared" si="8"/>
        <v>-4.8719518416489027E-3</v>
      </c>
    </row>
    <row r="540" spans="1:3" x14ac:dyDescent="0.3">
      <c r="A540" s="1">
        <v>36763.75</v>
      </c>
      <c r="B540" s="2">
        <v>391.71</v>
      </c>
      <c r="C540" s="34">
        <f t="shared" si="8"/>
        <v>4.0499320739240119E-3</v>
      </c>
    </row>
    <row r="541" spans="1:3" x14ac:dyDescent="0.3">
      <c r="A541" s="1">
        <v>36766.75</v>
      </c>
      <c r="B541" s="2">
        <v>392.99</v>
      </c>
      <c r="C541" s="34">
        <f t="shared" si="8"/>
        <v>3.26772357100924E-3</v>
      </c>
    </row>
    <row r="542" spans="1:3" x14ac:dyDescent="0.3">
      <c r="A542" s="1">
        <v>36767.75</v>
      </c>
      <c r="B542" s="2">
        <v>392.01</v>
      </c>
      <c r="C542" s="34">
        <f t="shared" si="8"/>
        <v>-2.4937021298252482E-3</v>
      </c>
    </row>
    <row r="543" spans="1:3" x14ac:dyDescent="0.3">
      <c r="A543" s="1">
        <v>36768.75</v>
      </c>
      <c r="B543" s="2">
        <v>391.62</v>
      </c>
      <c r="C543" s="34">
        <f t="shared" si="8"/>
        <v>-9.9487257978114751E-4</v>
      </c>
    </row>
    <row r="544" spans="1:3" x14ac:dyDescent="0.3">
      <c r="A544" s="1">
        <v>36769.75</v>
      </c>
      <c r="B544" s="2">
        <v>394.96</v>
      </c>
      <c r="C544" s="34">
        <f t="shared" si="8"/>
        <v>8.5286757571114702E-3</v>
      </c>
    </row>
    <row r="545" spans="1:3" x14ac:dyDescent="0.3">
      <c r="A545" s="1">
        <v>36770.75</v>
      </c>
      <c r="B545" s="2">
        <v>400.84</v>
      </c>
      <c r="C545" s="34">
        <f t="shared" si="8"/>
        <v>1.4887583552764871E-2</v>
      </c>
    </row>
    <row r="546" spans="1:3" x14ac:dyDescent="0.3">
      <c r="A546" s="1">
        <v>36773.75</v>
      </c>
      <c r="B546" s="2">
        <v>404.28</v>
      </c>
      <c r="C546" s="34">
        <f t="shared" si="8"/>
        <v>8.5819778465223706E-3</v>
      </c>
    </row>
    <row r="547" spans="1:3" x14ac:dyDescent="0.3">
      <c r="A547" s="1">
        <v>36774.75</v>
      </c>
      <c r="B547" s="2">
        <v>402.11</v>
      </c>
      <c r="C547" s="34">
        <f t="shared" si="8"/>
        <v>-5.3675670327494318E-3</v>
      </c>
    </row>
    <row r="548" spans="1:3" x14ac:dyDescent="0.3">
      <c r="A548" s="1">
        <v>36775.75</v>
      </c>
      <c r="B548" s="2">
        <v>401.29</v>
      </c>
      <c r="C548" s="34">
        <f t="shared" si="8"/>
        <v>-2.0392429932107881E-3</v>
      </c>
    </row>
    <row r="549" spans="1:3" x14ac:dyDescent="0.3">
      <c r="A549" s="1">
        <v>36776.75</v>
      </c>
      <c r="B549" s="2">
        <v>401.2</v>
      </c>
      <c r="C549" s="34">
        <f t="shared" si="8"/>
        <v>-2.2427670761804297E-4</v>
      </c>
    </row>
    <row r="550" spans="1:3" x14ac:dyDescent="0.3">
      <c r="A550" s="1">
        <v>36777.75</v>
      </c>
      <c r="B550" s="2">
        <v>395.47</v>
      </c>
      <c r="C550" s="34">
        <f t="shared" si="8"/>
        <v>-1.4282153539381781E-2</v>
      </c>
    </row>
    <row r="551" spans="1:3" x14ac:dyDescent="0.3">
      <c r="A551" s="1">
        <v>36780.75</v>
      </c>
      <c r="B551" s="2">
        <v>394.85</v>
      </c>
      <c r="C551" s="34">
        <f t="shared" si="8"/>
        <v>-1.5677548233746785E-3</v>
      </c>
    </row>
    <row r="552" spans="1:3" x14ac:dyDescent="0.3">
      <c r="A552" s="1">
        <v>36781.75</v>
      </c>
      <c r="B552" s="2">
        <v>393</v>
      </c>
      <c r="C552" s="34">
        <f t="shared" si="8"/>
        <v>-4.6853235405850402E-3</v>
      </c>
    </row>
    <row r="553" spans="1:3" x14ac:dyDescent="0.3">
      <c r="A553" s="1">
        <v>36782.75</v>
      </c>
      <c r="B553" s="2">
        <v>388.7</v>
      </c>
      <c r="C553" s="34">
        <f t="shared" si="8"/>
        <v>-1.0941475826972025E-2</v>
      </c>
    </row>
    <row r="554" spans="1:3" x14ac:dyDescent="0.3">
      <c r="A554" s="1">
        <v>36783.75</v>
      </c>
      <c r="B554" s="2">
        <v>392.06</v>
      </c>
      <c r="C554" s="34">
        <f t="shared" si="8"/>
        <v>8.6441986107539392E-3</v>
      </c>
    </row>
    <row r="555" spans="1:3" x14ac:dyDescent="0.3">
      <c r="A555" s="1">
        <v>36784.75</v>
      </c>
      <c r="B555" s="2">
        <v>388.39</v>
      </c>
      <c r="C555" s="34">
        <f t="shared" si="8"/>
        <v>-9.3608121205938088E-3</v>
      </c>
    </row>
    <row r="556" spans="1:3" x14ac:dyDescent="0.3">
      <c r="A556" s="1">
        <v>36787.75</v>
      </c>
      <c r="B556" s="2">
        <v>386.75</v>
      </c>
      <c r="C556" s="34">
        <f t="shared" si="8"/>
        <v>-4.2225597981410123E-3</v>
      </c>
    </row>
    <row r="557" spans="1:3" x14ac:dyDescent="0.3">
      <c r="A557" s="1">
        <v>36788.75</v>
      </c>
      <c r="B557" s="2">
        <v>386.97</v>
      </c>
      <c r="C557" s="34">
        <f t="shared" si="8"/>
        <v>5.6884292178427387E-4</v>
      </c>
    </row>
    <row r="558" spans="1:3" x14ac:dyDescent="0.3">
      <c r="A558" s="1">
        <v>36789.75</v>
      </c>
      <c r="B558" s="2">
        <v>382.08</v>
      </c>
      <c r="C558" s="34">
        <f t="shared" si="8"/>
        <v>-1.2636638499108566E-2</v>
      </c>
    </row>
    <row r="559" spans="1:3" x14ac:dyDescent="0.3">
      <c r="A559" s="1">
        <v>36790.75</v>
      </c>
      <c r="B559" s="2">
        <v>377.03</v>
      </c>
      <c r="C559" s="34">
        <f t="shared" si="8"/>
        <v>-1.3217127303182585E-2</v>
      </c>
    </row>
    <row r="560" spans="1:3" x14ac:dyDescent="0.3">
      <c r="A560" s="1">
        <v>36791.75</v>
      </c>
      <c r="B560" s="2">
        <v>376.19</v>
      </c>
      <c r="C560" s="34">
        <f t="shared" si="8"/>
        <v>-2.2279394212662007E-3</v>
      </c>
    </row>
    <row r="561" spans="1:3" x14ac:dyDescent="0.3">
      <c r="A561" s="1">
        <v>36794.75</v>
      </c>
      <c r="B561" s="2">
        <v>379.84</v>
      </c>
      <c r="C561" s="34">
        <f t="shared" si="8"/>
        <v>9.7025439272706571E-3</v>
      </c>
    </row>
    <row r="562" spans="1:3" x14ac:dyDescent="0.3">
      <c r="A562" s="1">
        <v>36795.75</v>
      </c>
      <c r="B562" s="2">
        <v>376.63</v>
      </c>
      <c r="C562" s="34">
        <f t="shared" si="8"/>
        <v>-8.4509267059814652E-3</v>
      </c>
    </row>
    <row r="563" spans="1:3" x14ac:dyDescent="0.3">
      <c r="A563" s="1">
        <v>36796.75</v>
      </c>
      <c r="B563" s="2">
        <v>378.07</v>
      </c>
      <c r="C563" s="34">
        <f t="shared" si="8"/>
        <v>3.8233810370920107E-3</v>
      </c>
    </row>
    <row r="564" spans="1:3" x14ac:dyDescent="0.3">
      <c r="A564" s="1">
        <v>36797.75</v>
      </c>
      <c r="B564" s="2">
        <v>376.84</v>
      </c>
      <c r="C564" s="34">
        <f t="shared" si="8"/>
        <v>-3.2533657788240689E-3</v>
      </c>
    </row>
    <row r="565" spans="1:3" x14ac:dyDescent="0.3">
      <c r="A565" s="1">
        <v>36798.75</v>
      </c>
      <c r="B565" s="2">
        <v>377.44</v>
      </c>
      <c r="C565" s="34">
        <f t="shared" si="8"/>
        <v>1.5921876658528955E-3</v>
      </c>
    </row>
    <row r="566" spans="1:3" x14ac:dyDescent="0.3">
      <c r="A566" s="1">
        <v>36801.75</v>
      </c>
      <c r="B566" s="2">
        <v>379.92</v>
      </c>
      <c r="C566" s="34">
        <f t="shared" si="8"/>
        <v>6.570580754557076E-3</v>
      </c>
    </row>
    <row r="567" spans="1:3" x14ac:dyDescent="0.3">
      <c r="A567" s="1">
        <v>36802.75</v>
      </c>
      <c r="B567" s="2">
        <v>382.54</v>
      </c>
      <c r="C567" s="34">
        <f t="shared" si="8"/>
        <v>6.8961886712992637E-3</v>
      </c>
    </row>
    <row r="568" spans="1:3" x14ac:dyDescent="0.3">
      <c r="A568" s="1">
        <v>36803.75</v>
      </c>
      <c r="B568" s="2">
        <v>380.59</v>
      </c>
      <c r="C568" s="34">
        <f t="shared" si="8"/>
        <v>-5.0975061431485225E-3</v>
      </c>
    </row>
    <row r="569" spans="1:3" x14ac:dyDescent="0.3">
      <c r="A569" s="1">
        <v>36804.75</v>
      </c>
      <c r="B569" s="2">
        <v>382.57</v>
      </c>
      <c r="C569" s="34">
        <f t="shared" si="8"/>
        <v>5.2024488294490911E-3</v>
      </c>
    </row>
    <row r="570" spans="1:3" x14ac:dyDescent="0.3">
      <c r="A570" s="1">
        <v>36805.75</v>
      </c>
      <c r="B570" s="2">
        <v>380.45</v>
      </c>
      <c r="C570" s="34">
        <f t="shared" si="8"/>
        <v>-5.5414695349870202E-3</v>
      </c>
    </row>
    <row r="571" spans="1:3" x14ac:dyDescent="0.3">
      <c r="A571" s="1">
        <v>36808.75</v>
      </c>
      <c r="B571" s="2">
        <v>372.6</v>
      </c>
      <c r="C571" s="34">
        <f t="shared" si="8"/>
        <v>-2.0633460375870549E-2</v>
      </c>
    </row>
    <row r="572" spans="1:3" x14ac:dyDescent="0.3">
      <c r="A572" s="1">
        <v>36809.75</v>
      </c>
      <c r="B572" s="2">
        <v>373.3</v>
      </c>
      <c r="C572" s="34">
        <f t="shared" si="8"/>
        <v>1.8786902844873943E-3</v>
      </c>
    </row>
    <row r="573" spans="1:3" x14ac:dyDescent="0.3">
      <c r="A573" s="1">
        <v>36810.75</v>
      </c>
      <c r="B573" s="2">
        <v>365.75</v>
      </c>
      <c r="C573" s="34">
        <f t="shared" si="8"/>
        <v>-2.0225020091079626E-2</v>
      </c>
    </row>
    <row r="574" spans="1:3" x14ac:dyDescent="0.3">
      <c r="A574" s="1">
        <v>36811.75</v>
      </c>
      <c r="B574" s="2">
        <v>368.23</v>
      </c>
      <c r="C574" s="34">
        <f t="shared" si="8"/>
        <v>6.7805878332194425E-3</v>
      </c>
    </row>
    <row r="575" spans="1:3" x14ac:dyDescent="0.3">
      <c r="A575" s="1">
        <v>36812.75</v>
      </c>
      <c r="B575" s="2">
        <v>370.85</v>
      </c>
      <c r="C575" s="34">
        <f t="shared" si="8"/>
        <v>7.1151182684734415E-3</v>
      </c>
    </row>
    <row r="576" spans="1:3" x14ac:dyDescent="0.3">
      <c r="A576" s="1">
        <v>36815.75</v>
      </c>
      <c r="B576" s="2">
        <v>373.41</v>
      </c>
      <c r="C576" s="34">
        <f t="shared" si="8"/>
        <v>6.9030605366051656E-3</v>
      </c>
    </row>
    <row r="577" spans="1:3" x14ac:dyDescent="0.3">
      <c r="A577" s="1">
        <v>36816.75</v>
      </c>
      <c r="B577" s="2">
        <v>369.69</v>
      </c>
      <c r="C577" s="34">
        <f t="shared" si="8"/>
        <v>-9.9622398971640491E-3</v>
      </c>
    </row>
    <row r="578" spans="1:3" x14ac:dyDescent="0.3">
      <c r="A578" s="1">
        <v>36817.75</v>
      </c>
      <c r="B578" s="2">
        <v>367.21</v>
      </c>
      <c r="C578" s="34">
        <f t="shared" si="8"/>
        <v>-6.7083231896994944E-3</v>
      </c>
    </row>
    <row r="579" spans="1:3" x14ac:dyDescent="0.3">
      <c r="A579" s="1">
        <v>36818.75</v>
      </c>
      <c r="B579" s="2">
        <v>375.27</v>
      </c>
      <c r="C579" s="34">
        <f t="shared" si="8"/>
        <v>2.194929331989881E-2</v>
      </c>
    </row>
    <row r="580" spans="1:3" x14ac:dyDescent="0.3">
      <c r="A580" s="1">
        <v>36819.75</v>
      </c>
      <c r="B580" s="2">
        <v>377.5</v>
      </c>
      <c r="C580" s="34">
        <f t="shared" ref="C580:C643" si="9">B580/B579-1</f>
        <v>5.9423881472007167E-3</v>
      </c>
    </row>
    <row r="581" spans="1:3" x14ac:dyDescent="0.3">
      <c r="A581" s="1">
        <v>36822.75</v>
      </c>
      <c r="B581" s="2">
        <v>380.49</v>
      </c>
      <c r="C581" s="34">
        <f t="shared" si="9"/>
        <v>7.9205298013245162E-3</v>
      </c>
    </row>
    <row r="582" spans="1:3" x14ac:dyDescent="0.3">
      <c r="A582" s="1">
        <v>36823.75</v>
      </c>
      <c r="B582" s="2">
        <v>388.14</v>
      </c>
      <c r="C582" s="34">
        <f t="shared" si="9"/>
        <v>2.010565323661595E-2</v>
      </c>
    </row>
    <row r="583" spans="1:3" x14ac:dyDescent="0.3">
      <c r="A583" s="1">
        <v>36824.75</v>
      </c>
      <c r="B583" s="2">
        <v>384.83</v>
      </c>
      <c r="C583" s="34">
        <f t="shared" si="9"/>
        <v>-8.5278507754933397E-3</v>
      </c>
    </row>
    <row r="584" spans="1:3" x14ac:dyDescent="0.3">
      <c r="A584" s="1">
        <v>36825.75</v>
      </c>
      <c r="B584" s="2">
        <v>381.35</v>
      </c>
      <c r="C584" s="34">
        <f t="shared" si="9"/>
        <v>-9.0429540316502299E-3</v>
      </c>
    </row>
    <row r="585" spans="1:3" x14ac:dyDescent="0.3">
      <c r="A585" s="1">
        <v>36826.75</v>
      </c>
      <c r="B585" s="2">
        <v>384.55</v>
      </c>
      <c r="C585" s="34">
        <f t="shared" si="9"/>
        <v>8.3912416415365954E-3</v>
      </c>
    </row>
    <row r="586" spans="1:3" x14ac:dyDescent="0.3">
      <c r="A586" s="1">
        <v>36829.75</v>
      </c>
      <c r="B586" s="2">
        <v>385.29</v>
      </c>
      <c r="C586" s="34">
        <f t="shared" si="9"/>
        <v>1.9243271356130798E-3</v>
      </c>
    </row>
    <row r="587" spans="1:3" x14ac:dyDescent="0.3">
      <c r="A587" s="1">
        <v>36830.75</v>
      </c>
      <c r="B587" s="2">
        <v>388.03</v>
      </c>
      <c r="C587" s="34">
        <f t="shared" si="9"/>
        <v>7.1115263827246089E-3</v>
      </c>
    </row>
    <row r="588" spans="1:3" x14ac:dyDescent="0.3">
      <c r="A588" s="1">
        <v>36831.75</v>
      </c>
      <c r="B588" s="2">
        <v>387.66</v>
      </c>
      <c r="C588" s="34">
        <f t="shared" si="9"/>
        <v>-9.5353452052659993E-4</v>
      </c>
    </row>
    <row r="589" spans="1:3" x14ac:dyDescent="0.3">
      <c r="A589" s="1">
        <v>36832.75</v>
      </c>
      <c r="B589" s="2">
        <v>386.45</v>
      </c>
      <c r="C589" s="34">
        <f t="shared" si="9"/>
        <v>-3.1212918536862588E-3</v>
      </c>
    </row>
    <row r="590" spans="1:3" x14ac:dyDescent="0.3">
      <c r="A590" s="1">
        <v>36833.75</v>
      </c>
      <c r="B590" s="2">
        <v>386.52</v>
      </c>
      <c r="C590" s="34">
        <f t="shared" si="9"/>
        <v>1.8113598136881848E-4</v>
      </c>
    </row>
    <row r="591" spans="1:3" x14ac:dyDescent="0.3">
      <c r="A591" s="1">
        <v>36836.75</v>
      </c>
      <c r="B591" s="2">
        <v>385.99</v>
      </c>
      <c r="C591" s="34">
        <f t="shared" si="9"/>
        <v>-1.3712097692227809E-3</v>
      </c>
    </row>
    <row r="592" spans="1:3" x14ac:dyDescent="0.3">
      <c r="A592" s="1">
        <v>36837.75</v>
      </c>
      <c r="B592" s="2">
        <v>386.85</v>
      </c>
      <c r="C592" s="34">
        <f t="shared" si="9"/>
        <v>2.2280369957772272E-3</v>
      </c>
    </row>
    <row r="593" spans="1:3" x14ac:dyDescent="0.3">
      <c r="A593" s="1">
        <v>36838.75</v>
      </c>
      <c r="B593" s="2">
        <v>385.63</v>
      </c>
      <c r="C593" s="34">
        <f t="shared" si="9"/>
        <v>-3.1536771358408044E-3</v>
      </c>
    </row>
    <row r="594" spans="1:3" x14ac:dyDescent="0.3">
      <c r="A594" s="1">
        <v>36839.75</v>
      </c>
      <c r="B594" s="2">
        <v>381.96</v>
      </c>
      <c r="C594" s="34">
        <f t="shared" si="9"/>
        <v>-9.5168944324871552E-3</v>
      </c>
    </row>
    <row r="595" spans="1:3" x14ac:dyDescent="0.3">
      <c r="A595" s="1">
        <v>36840.75</v>
      </c>
      <c r="B595" s="2">
        <v>377.68</v>
      </c>
      <c r="C595" s="34">
        <f t="shared" si="9"/>
        <v>-1.1205361817991366E-2</v>
      </c>
    </row>
    <row r="596" spans="1:3" x14ac:dyDescent="0.3">
      <c r="A596" s="1">
        <v>36843.75</v>
      </c>
      <c r="B596" s="2">
        <v>372.33</v>
      </c>
      <c r="C596" s="34">
        <f t="shared" si="9"/>
        <v>-1.4165431052743149E-2</v>
      </c>
    </row>
    <row r="597" spans="1:3" x14ac:dyDescent="0.3">
      <c r="A597" s="1">
        <v>36844.75</v>
      </c>
      <c r="B597" s="2">
        <v>380.91</v>
      </c>
      <c r="C597" s="34">
        <f t="shared" si="9"/>
        <v>2.3044073805495335E-2</v>
      </c>
    </row>
    <row r="598" spans="1:3" x14ac:dyDescent="0.3">
      <c r="A598" s="1">
        <v>36845.75</v>
      </c>
      <c r="B598" s="2">
        <v>382.84</v>
      </c>
      <c r="C598" s="34">
        <f t="shared" si="9"/>
        <v>5.0668136830220867E-3</v>
      </c>
    </row>
    <row r="599" spans="1:3" x14ac:dyDescent="0.3">
      <c r="A599" s="1">
        <v>36846.75</v>
      </c>
      <c r="B599" s="2">
        <v>381.52</v>
      </c>
      <c r="C599" s="34">
        <f t="shared" si="9"/>
        <v>-3.4479155783094795E-3</v>
      </c>
    </row>
    <row r="600" spans="1:3" x14ac:dyDescent="0.3">
      <c r="A600" s="1">
        <v>36847.75</v>
      </c>
      <c r="B600" s="2">
        <v>380.39</v>
      </c>
      <c r="C600" s="34">
        <f t="shared" si="9"/>
        <v>-2.9618368630740521E-3</v>
      </c>
    </row>
    <row r="601" spans="1:3" x14ac:dyDescent="0.3">
      <c r="A601" s="1">
        <v>36850.75</v>
      </c>
      <c r="B601" s="2">
        <v>374.71</v>
      </c>
      <c r="C601" s="34">
        <f t="shared" si="9"/>
        <v>-1.4932043429112252E-2</v>
      </c>
    </row>
    <row r="602" spans="1:3" x14ac:dyDescent="0.3">
      <c r="A602" s="1">
        <v>36851.75</v>
      </c>
      <c r="B602" s="2">
        <v>377.39</v>
      </c>
      <c r="C602" s="34">
        <f t="shared" si="9"/>
        <v>7.1521976995543302E-3</v>
      </c>
    </row>
    <row r="603" spans="1:3" x14ac:dyDescent="0.3">
      <c r="A603" s="1">
        <v>36852.75</v>
      </c>
      <c r="B603" s="2">
        <v>367.59</v>
      </c>
      <c r="C603" s="34">
        <f t="shared" si="9"/>
        <v>-2.596783168605421E-2</v>
      </c>
    </row>
    <row r="604" spans="1:3" x14ac:dyDescent="0.3">
      <c r="A604" s="1">
        <v>36853.75</v>
      </c>
      <c r="B604" s="2">
        <v>371.31</v>
      </c>
      <c r="C604" s="34">
        <f t="shared" si="9"/>
        <v>1.0119970619440144E-2</v>
      </c>
    </row>
    <row r="605" spans="1:3" x14ac:dyDescent="0.3">
      <c r="A605" s="1">
        <v>36854.75</v>
      </c>
      <c r="B605" s="2">
        <v>375.94</v>
      </c>
      <c r="C605" s="34">
        <f t="shared" si="9"/>
        <v>1.2469365220435735E-2</v>
      </c>
    </row>
    <row r="606" spans="1:3" x14ac:dyDescent="0.3">
      <c r="A606" s="1">
        <v>36857.75</v>
      </c>
      <c r="B606" s="2">
        <v>377.47</v>
      </c>
      <c r="C606" s="34">
        <f t="shared" si="9"/>
        <v>4.0697983720807684E-3</v>
      </c>
    </row>
    <row r="607" spans="1:3" x14ac:dyDescent="0.3">
      <c r="A607" s="1">
        <v>36858.75</v>
      </c>
      <c r="B607" s="2">
        <v>371.72</v>
      </c>
      <c r="C607" s="34">
        <f t="shared" si="9"/>
        <v>-1.5232998648899265E-2</v>
      </c>
    </row>
    <row r="608" spans="1:3" x14ac:dyDescent="0.3">
      <c r="A608" s="1">
        <v>36859.75</v>
      </c>
      <c r="B608" s="2">
        <v>370.32</v>
      </c>
      <c r="C608" s="34">
        <f t="shared" si="9"/>
        <v>-3.7662756913806605E-3</v>
      </c>
    </row>
    <row r="609" spans="1:3" x14ac:dyDescent="0.3">
      <c r="A609" s="1">
        <v>36860.75</v>
      </c>
      <c r="B609" s="2">
        <v>363.25</v>
      </c>
      <c r="C609" s="34">
        <f t="shared" si="9"/>
        <v>-1.909159645711811E-2</v>
      </c>
    </row>
    <row r="610" spans="1:3" x14ac:dyDescent="0.3">
      <c r="A610" s="1">
        <v>36861.75</v>
      </c>
      <c r="B610" s="2">
        <v>366.97</v>
      </c>
      <c r="C610" s="34">
        <f t="shared" si="9"/>
        <v>1.0240880935994623E-2</v>
      </c>
    </row>
    <row r="611" spans="1:3" x14ac:dyDescent="0.3">
      <c r="A611" s="1">
        <v>36864.75</v>
      </c>
      <c r="B611" s="2">
        <v>362.46</v>
      </c>
      <c r="C611" s="34">
        <f t="shared" si="9"/>
        <v>-1.2289832956372537E-2</v>
      </c>
    </row>
    <row r="612" spans="1:3" x14ac:dyDescent="0.3">
      <c r="A612" s="1">
        <v>36865.75</v>
      </c>
      <c r="B612" s="2">
        <v>371.68</v>
      </c>
      <c r="C612" s="34">
        <f t="shared" si="9"/>
        <v>2.5437289631959459E-2</v>
      </c>
    </row>
    <row r="613" spans="1:3" x14ac:dyDescent="0.3">
      <c r="A613" s="1">
        <v>36866.75</v>
      </c>
      <c r="B613" s="2">
        <v>369.38</v>
      </c>
      <c r="C613" s="34">
        <f t="shared" si="9"/>
        <v>-6.1881188118811936E-3</v>
      </c>
    </row>
    <row r="614" spans="1:3" x14ac:dyDescent="0.3">
      <c r="A614" s="1">
        <v>36867.75</v>
      </c>
      <c r="B614" s="2">
        <v>368.63</v>
      </c>
      <c r="C614" s="34">
        <f t="shared" si="9"/>
        <v>-2.0304293681303598E-3</v>
      </c>
    </row>
    <row r="615" spans="1:3" x14ac:dyDescent="0.3">
      <c r="A615" s="1">
        <v>36868.75</v>
      </c>
      <c r="B615" s="2">
        <v>371.38</v>
      </c>
      <c r="C615" s="34">
        <f t="shared" si="9"/>
        <v>7.4600547974934539E-3</v>
      </c>
    </row>
    <row r="616" spans="1:3" x14ac:dyDescent="0.3">
      <c r="A616" s="1">
        <v>36871.75</v>
      </c>
      <c r="B616" s="2">
        <v>378.35</v>
      </c>
      <c r="C616" s="34">
        <f t="shared" si="9"/>
        <v>1.8767838871237119E-2</v>
      </c>
    </row>
    <row r="617" spans="1:3" x14ac:dyDescent="0.3">
      <c r="A617" s="1">
        <v>36872.75</v>
      </c>
      <c r="B617" s="2">
        <v>376.37</v>
      </c>
      <c r="C617" s="34">
        <f t="shared" si="9"/>
        <v>-5.2332496365798953E-3</v>
      </c>
    </row>
    <row r="618" spans="1:3" x14ac:dyDescent="0.3">
      <c r="A618" s="1">
        <v>36873.75</v>
      </c>
      <c r="B618" s="2">
        <v>375.57</v>
      </c>
      <c r="C618" s="34">
        <f t="shared" si="9"/>
        <v>-2.1255679251800386E-3</v>
      </c>
    </row>
    <row r="619" spans="1:3" x14ac:dyDescent="0.3">
      <c r="A619" s="1">
        <v>36874.75</v>
      </c>
      <c r="B619" s="2">
        <v>368.4</v>
      </c>
      <c r="C619" s="34">
        <f t="shared" si="9"/>
        <v>-1.9090981707804211E-2</v>
      </c>
    </row>
    <row r="620" spans="1:3" x14ac:dyDescent="0.3">
      <c r="A620" s="1">
        <v>36875.75</v>
      </c>
      <c r="B620" s="2">
        <v>361.67</v>
      </c>
      <c r="C620" s="34">
        <f t="shared" si="9"/>
        <v>-1.8268186753528703E-2</v>
      </c>
    </row>
    <row r="621" spans="1:3" x14ac:dyDescent="0.3">
      <c r="A621" s="1">
        <v>36878.75</v>
      </c>
      <c r="B621" s="2">
        <v>364.58</v>
      </c>
      <c r="C621" s="34">
        <f t="shared" si="9"/>
        <v>8.0460087925455781E-3</v>
      </c>
    </row>
    <row r="622" spans="1:3" x14ac:dyDescent="0.3">
      <c r="A622" s="1">
        <v>36879.75</v>
      </c>
      <c r="B622" s="2">
        <v>367.87</v>
      </c>
      <c r="C622" s="34">
        <f t="shared" si="9"/>
        <v>9.0240825058971463E-3</v>
      </c>
    </row>
    <row r="623" spans="1:3" x14ac:dyDescent="0.3">
      <c r="A623" s="1">
        <v>36880.75</v>
      </c>
      <c r="B623" s="2">
        <v>356.72</v>
      </c>
      <c r="C623" s="34">
        <f t="shared" si="9"/>
        <v>-3.0309620246282587E-2</v>
      </c>
    </row>
    <row r="624" spans="1:3" x14ac:dyDescent="0.3">
      <c r="A624" s="1">
        <v>36881.75</v>
      </c>
      <c r="B624" s="2">
        <v>353.07</v>
      </c>
      <c r="C624" s="34">
        <f t="shared" si="9"/>
        <v>-1.0232114823951699E-2</v>
      </c>
    </row>
    <row r="625" spans="1:3" x14ac:dyDescent="0.3">
      <c r="A625" s="1">
        <v>36882.75</v>
      </c>
      <c r="B625" s="2">
        <v>353.12</v>
      </c>
      <c r="C625" s="34">
        <f t="shared" si="9"/>
        <v>1.4161497719999971E-4</v>
      </c>
    </row>
    <row r="626" spans="1:3" x14ac:dyDescent="0.3">
      <c r="A626" s="1">
        <v>36887.75</v>
      </c>
      <c r="B626" s="2">
        <v>358.51</v>
      </c>
      <c r="C626" s="34">
        <f t="shared" si="9"/>
        <v>1.5263932940643432E-2</v>
      </c>
    </row>
    <row r="627" spans="1:3" x14ac:dyDescent="0.3">
      <c r="A627" s="1">
        <v>36888.75</v>
      </c>
      <c r="B627" s="2">
        <v>361.01</v>
      </c>
      <c r="C627" s="34">
        <f t="shared" si="9"/>
        <v>6.9733061839278854E-3</v>
      </c>
    </row>
    <row r="628" spans="1:3" x14ac:dyDescent="0.3">
      <c r="A628" s="1">
        <v>36889.75</v>
      </c>
      <c r="B628" s="2">
        <v>359.79</v>
      </c>
      <c r="C628" s="34">
        <f t="shared" si="9"/>
        <v>-3.379407772637788E-3</v>
      </c>
    </row>
    <row r="629" spans="1:3" x14ac:dyDescent="0.3">
      <c r="A629" s="1">
        <v>36893.75</v>
      </c>
      <c r="B629" s="2">
        <v>354.83</v>
      </c>
      <c r="C629" s="34">
        <f t="shared" si="9"/>
        <v>-1.3785819505822916E-2</v>
      </c>
    </row>
    <row r="630" spans="1:3" x14ac:dyDescent="0.3">
      <c r="A630" s="1">
        <v>36894.75</v>
      </c>
      <c r="B630" s="2">
        <v>351.38</v>
      </c>
      <c r="C630" s="34">
        <f t="shared" si="9"/>
        <v>-9.7229659273454505E-3</v>
      </c>
    </row>
    <row r="631" spans="1:3" x14ac:dyDescent="0.3">
      <c r="A631" s="1">
        <v>36895.75</v>
      </c>
      <c r="B631" s="2">
        <v>356.54</v>
      </c>
      <c r="C631" s="34">
        <f t="shared" si="9"/>
        <v>1.4684956457396536E-2</v>
      </c>
    </row>
    <row r="632" spans="1:3" x14ac:dyDescent="0.3">
      <c r="A632" s="1">
        <v>36896.75</v>
      </c>
      <c r="B632" s="2">
        <v>355.1</v>
      </c>
      <c r="C632" s="34">
        <f t="shared" si="9"/>
        <v>-4.038817523980498E-3</v>
      </c>
    </row>
    <row r="633" spans="1:3" x14ac:dyDescent="0.3">
      <c r="A633" s="1">
        <v>36899.75</v>
      </c>
      <c r="B633" s="2">
        <v>353.65</v>
      </c>
      <c r="C633" s="34">
        <f t="shared" si="9"/>
        <v>-4.0833568009013277E-3</v>
      </c>
    </row>
    <row r="634" spans="1:3" x14ac:dyDescent="0.3">
      <c r="A634" s="1">
        <v>36900.75</v>
      </c>
      <c r="B634" s="2">
        <v>350.77</v>
      </c>
      <c r="C634" s="34">
        <f t="shared" si="9"/>
        <v>-8.1436448465996847E-3</v>
      </c>
    </row>
    <row r="635" spans="1:3" x14ac:dyDescent="0.3">
      <c r="A635" s="1">
        <v>36901.75</v>
      </c>
      <c r="B635" s="2">
        <v>348.83</v>
      </c>
      <c r="C635" s="34">
        <f t="shared" si="9"/>
        <v>-5.530689625680596E-3</v>
      </c>
    </row>
    <row r="636" spans="1:3" x14ac:dyDescent="0.3">
      <c r="A636" s="1">
        <v>36902.75</v>
      </c>
      <c r="B636" s="2">
        <v>352.12</v>
      </c>
      <c r="C636" s="34">
        <f t="shared" si="9"/>
        <v>9.4315282515839982E-3</v>
      </c>
    </row>
    <row r="637" spans="1:3" x14ac:dyDescent="0.3">
      <c r="A637" s="1">
        <v>36903.75</v>
      </c>
      <c r="B637" s="2">
        <v>353.85</v>
      </c>
      <c r="C637" s="34">
        <f t="shared" si="9"/>
        <v>4.9130978075655474E-3</v>
      </c>
    </row>
    <row r="638" spans="1:3" x14ac:dyDescent="0.3">
      <c r="A638" s="1">
        <v>36906.75</v>
      </c>
      <c r="B638" s="2">
        <v>355.98</v>
      </c>
      <c r="C638" s="34">
        <f t="shared" si="9"/>
        <v>6.0194997880458345E-3</v>
      </c>
    </row>
    <row r="639" spans="1:3" x14ac:dyDescent="0.3">
      <c r="A639" s="1">
        <v>36907.75</v>
      </c>
      <c r="B639" s="2">
        <v>351.04</v>
      </c>
      <c r="C639" s="34">
        <f t="shared" si="9"/>
        <v>-1.3877184111466878E-2</v>
      </c>
    </row>
    <row r="640" spans="1:3" x14ac:dyDescent="0.3">
      <c r="A640" s="1">
        <v>36908.75</v>
      </c>
      <c r="B640" s="2">
        <v>359.48</v>
      </c>
      <c r="C640" s="34">
        <f t="shared" si="9"/>
        <v>2.40428441203282E-2</v>
      </c>
    </row>
    <row r="641" spans="1:3" x14ac:dyDescent="0.3">
      <c r="A641" s="1">
        <v>36909.75</v>
      </c>
      <c r="B641" s="2">
        <v>357.99</v>
      </c>
      <c r="C641" s="34">
        <f t="shared" si="9"/>
        <v>-4.1448759319017148E-3</v>
      </c>
    </row>
    <row r="642" spans="1:3" x14ac:dyDescent="0.3">
      <c r="A642" s="1">
        <v>36910.75</v>
      </c>
      <c r="B642" s="2">
        <v>357.19</v>
      </c>
      <c r="C642" s="34">
        <f t="shared" si="9"/>
        <v>-2.2346992932763543E-3</v>
      </c>
    </row>
    <row r="643" spans="1:3" x14ac:dyDescent="0.3">
      <c r="A643" s="1">
        <v>36913.75</v>
      </c>
      <c r="B643" s="2">
        <v>357.17</v>
      </c>
      <c r="C643" s="34">
        <f t="shared" si="9"/>
        <v>-5.599260897559688E-5</v>
      </c>
    </row>
    <row r="644" spans="1:3" x14ac:dyDescent="0.3">
      <c r="A644" s="1">
        <v>36914.75</v>
      </c>
      <c r="B644" s="2">
        <v>356.87</v>
      </c>
      <c r="C644" s="34">
        <f t="shared" ref="C644:C707" si="10">B644/B643-1</f>
        <v>-8.3993616485145139E-4</v>
      </c>
    </row>
    <row r="645" spans="1:3" x14ac:dyDescent="0.3">
      <c r="A645" s="1">
        <v>36915.75</v>
      </c>
      <c r="B645" s="2">
        <v>360.58</v>
      </c>
      <c r="C645" s="34">
        <f t="shared" si="10"/>
        <v>1.0395942500069921E-2</v>
      </c>
    </row>
    <row r="646" spans="1:3" x14ac:dyDescent="0.3">
      <c r="A646" s="1">
        <v>36916.75</v>
      </c>
      <c r="B646" s="2">
        <v>361.97</v>
      </c>
      <c r="C646" s="34">
        <f t="shared" si="10"/>
        <v>3.8549004381831509E-3</v>
      </c>
    </row>
    <row r="647" spans="1:3" x14ac:dyDescent="0.3">
      <c r="A647" s="1">
        <v>36917.75</v>
      </c>
      <c r="B647" s="2">
        <v>361.36</v>
      </c>
      <c r="C647" s="34">
        <f t="shared" si="10"/>
        <v>-1.6852225322541159E-3</v>
      </c>
    </row>
    <row r="648" spans="1:3" x14ac:dyDescent="0.3">
      <c r="A648" s="1">
        <v>36920.75</v>
      </c>
      <c r="B648" s="2">
        <v>362.47</v>
      </c>
      <c r="C648" s="34">
        <f t="shared" si="10"/>
        <v>3.0717290236883521E-3</v>
      </c>
    </row>
    <row r="649" spans="1:3" x14ac:dyDescent="0.3">
      <c r="A649" s="1">
        <v>36921.75</v>
      </c>
      <c r="B649" s="2">
        <v>361.48</v>
      </c>
      <c r="C649" s="34">
        <f t="shared" si="10"/>
        <v>-2.7312605181118998E-3</v>
      </c>
    </row>
    <row r="650" spans="1:3" x14ac:dyDescent="0.3">
      <c r="A650" s="1">
        <v>36922.75</v>
      </c>
      <c r="B650" s="2">
        <v>362.33</v>
      </c>
      <c r="C650" s="34">
        <f t="shared" si="10"/>
        <v>2.3514440632952383E-3</v>
      </c>
    </row>
    <row r="651" spans="1:3" x14ac:dyDescent="0.3">
      <c r="A651" s="1">
        <v>36923.75</v>
      </c>
      <c r="B651" s="2">
        <v>358.62</v>
      </c>
      <c r="C651" s="34">
        <f t="shared" si="10"/>
        <v>-1.0239284630033318E-2</v>
      </c>
    </row>
    <row r="652" spans="1:3" x14ac:dyDescent="0.3">
      <c r="A652" s="1">
        <v>36924.75</v>
      </c>
      <c r="B652" s="2">
        <v>356.86</v>
      </c>
      <c r="C652" s="34">
        <f t="shared" si="10"/>
        <v>-4.9077017455803063E-3</v>
      </c>
    </row>
    <row r="653" spans="1:3" x14ac:dyDescent="0.3">
      <c r="A653" s="1">
        <v>36927.75</v>
      </c>
      <c r="B653" s="2">
        <v>356.55</v>
      </c>
      <c r="C653" s="34">
        <f t="shared" si="10"/>
        <v>-8.6868800089667797E-4</v>
      </c>
    </row>
    <row r="654" spans="1:3" x14ac:dyDescent="0.3">
      <c r="A654" s="1">
        <v>36928.75</v>
      </c>
      <c r="B654" s="2">
        <v>358.6</v>
      </c>
      <c r="C654" s="34">
        <f t="shared" si="10"/>
        <v>5.7495442434440935E-3</v>
      </c>
    </row>
    <row r="655" spans="1:3" x14ac:dyDescent="0.3">
      <c r="A655" s="1">
        <v>36929.75</v>
      </c>
      <c r="B655" s="2">
        <v>354.23</v>
      </c>
      <c r="C655" s="34">
        <f t="shared" si="10"/>
        <v>-1.2186279977691061E-2</v>
      </c>
    </row>
    <row r="656" spans="1:3" x14ac:dyDescent="0.3">
      <c r="A656" s="1">
        <v>36930.75</v>
      </c>
      <c r="B656" s="2">
        <v>355</v>
      </c>
      <c r="C656" s="34">
        <f t="shared" si="10"/>
        <v>2.1737289331789089E-3</v>
      </c>
    </row>
    <row r="657" spans="1:3" x14ac:dyDescent="0.3">
      <c r="A657" s="1">
        <v>36931.75</v>
      </c>
      <c r="B657" s="2">
        <v>350.29</v>
      </c>
      <c r="C657" s="34">
        <f t="shared" si="10"/>
        <v>-1.3267605633802804E-2</v>
      </c>
    </row>
    <row r="658" spans="1:3" x14ac:dyDescent="0.3">
      <c r="A658" s="1">
        <v>36934.75</v>
      </c>
      <c r="B658" s="2">
        <v>352.65</v>
      </c>
      <c r="C658" s="34">
        <f t="shared" si="10"/>
        <v>6.7372748294269869E-3</v>
      </c>
    </row>
    <row r="659" spans="1:3" x14ac:dyDescent="0.3">
      <c r="A659" s="1">
        <v>36935.75</v>
      </c>
      <c r="B659" s="2">
        <v>354.13</v>
      </c>
      <c r="C659" s="34">
        <f t="shared" si="10"/>
        <v>4.1967956897774883E-3</v>
      </c>
    </row>
    <row r="660" spans="1:3" x14ac:dyDescent="0.3">
      <c r="A660" s="1">
        <v>36936.75</v>
      </c>
      <c r="B660" s="2">
        <v>350.09</v>
      </c>
      <c r="C660" s="34">
        <f t="shared" si="10"/>
        <v>-1.1408239911896767E-2</v>
      </c>
    </row>
    <row r="661" spans="1:3" x14ac:dyDescent="0.3">
      <c r="A661" s="1">
        <v>36937.75</v>
      </c>
      <c r="B661" s="2">
        <v>354.68</v>
      </c>
      <c r="C661" s="34">
        <f t="shared" si="10"/>
        <v>1.3110914336313506E-2</v>
      </c>
    </row>
    <row r="662" spans="1:3" x14ac:dyDescent="0.3">
      <c r="A662" s="1">
        <v>36938.75</v>
      </c>
      <c r="B662" s="2">
        <v>347.37</v>
      </c>
      <c r="C662" s="34">
        <f t="shared" si="10"/>
        <v>-2.0610127438818071E-2</v>
      </c>
    </row>
    <row r="663" spans="1:3" x14ac:dyDescent="0.3">
      <c r="A663" s="1">
        <v>36941.75</v>
      </c>
      <c r="B663" s="2">
        <v>345.83</v>
      </c>
      <c r="C663" s="34">
        <f t="shared" si="10"/>
        <v>-4.4333131819098703E-3</v>
      </c>
    </row>
    <row r="664" spans="1:3" x14ac:dyDescent="0.3">
      <c r="A664" s="1">
        <v>36942.75</v>
      </c>
      <c r="B664" s="2">
        <v>343.62</v>
      </c>
      <c r="C664" s="34">
        <f t="shared" si="10"/>
        <v>-6.3904230402219708E-3</v>
      </c>
    </row>
    <row r="665" spans="1:3" x14ac:dyDescent="0.3">
      <c r="A665" s="1">
        <v>36943.75</v>
      </c>
      <c r="B665" s="2">
        <v>340.91</v>
      </c>
      <c r="C665" s="34">
        <f t="shared" si="10"/>
        <v>-7.8866189395261355E-3</v>
      </c>
    </row>
    <row r="666" spans="1:3" x14ac:dyDescent="0.3">
      <c r="A666" s="1">
        <v>36944.75</v>
      </c>
      <c r="B666" s="2">
        <v>340.06</v>
      </c>
      <c r="C666" s="34">
        <f t="shared" si="10"/>
        <v>-2.493326684462227E-3</v>
      </c>
    </row>
    <row r="667" spans="1:3" x14ac:dyDescent="0.3">
      <c r="A667" s="1">
        <v>36945.75</v>
      </c>
      <c r="B667" s="2">
        <v>333.86</v>
      </c>
      <c r="C667" s="34">
        <f t="shared" si="10"/>
        <v>-1.8232076692348387E-2</v>
      </c>
    </row>
    <row r="668" spans="1:3" x14ac:dyDescent="0.3">
      <c r="A668" s="1">
        <v>36948.75</v>
      </c>
      <c r="B668" s="2">
        <v>336.24</v>
      </c>
      <c r="C668" s="34">
        <f t="shared" si="10"/>
        <v>7.1287365961780758E-3</v>
      </c>
    </row>
    <row r="669" spans="1:3" x14ac:dyDescent="0.3">
      <c r="A669" s="1">
        <v>36949.75</v>
      </c>
      <c r="B669" s="2">
        <v>336.81</v>
      </c>
      <c r="C669" s="34">
        <f t="shared" si="10"/>
        <v>1.6952177016416048E-3</v>
      </c>
    </row>
    <row r="670" spans="1:3" x14ac:dyDescent="0.3">
      <c r="A670" s="1">
        <v>36950.75</v>
      </c>
      <c r="B670" s="2">
        <v>335.02</v>
      </c>
      <c r="C670" s="34">
        <f t="shared" si="10"/>
        <v>-5.3145690448621608E-3</v>
      </c>
    </row>
    <row r="671" spans="1:3" x14ac:dyDescent="0.3">
      <c r="A671" s="1">
        <v>36951.75</v>
      </c>
      <c r="B671" s="2">
        <v>332</v>
      </c>
      <c r="C671" s="34">
        <f t="shared" si="10"/>
        <v>-9.0143872007640846E-3</v>
      </c>
    </row>
    <row r="672" spans="1:3" x14ac:dyDescent="0.3">
      <c r="A672" s="1">
        <v>36952.75</v>
      </c>
      <c r="B672" s="2">
        <v>332.38</v>
      </c>
      <c r="C672" s="34">
        <f t="shared" si="10"/>
        <v>1.1445783132530973E-3</v>
      </c>
    </row>
    <row r="673" spans="1:3" x14ac:dyDescent="0.3">
      <c r="A673" s="1">
        <v>36955.75</v>
      </c>
      <c r="B673" s="2">
        <v>335.96</v>
      </c>
      <c r="C673" s="34">
        <f t="shared" si="10"/>
        <v>1.0770804500872533E-2</v>
      </c>
    </row>
    <row r="674" spans="1:3" x14ac:dyDescent="0.3">
      <c r="A674" s="1">
        <v>36956.75</v>
      </c>
      <c r="B674" s="2">
        <v>339.99</v>
      </c>
      <c r="C674" s="34">
        <f t="shared" si="10"/>
        <v>1.199547565186343E-2</v>
      </c>
    </row>
    <row r="675" spans="1:3" x14ac:dyDescent="0.3">
      <c r="A675" s="1">
        <v>36957.75</v>
      </c>
      <c r="B675" s="2">
        <v>339.87</v>
      </c>
      <c r="C675" s="34">
        <f t="shared" si="10"/>
        <v>-3.5295155739878403E-4</v>
      </c>
    </row>
    <row r="676" spans="1:3" x14ac:dyDescent="0.3">
      <c r="A676" s="1">
        <v>36958.75</v>
      </c>
      <c r="B676" s="2">
        <v>338.6</v>
      </c>
      <c r="C676" s="34">
        <f t="shared" si="10"/>
        <v>-3.7367228646246753E-3</v>
      </c>
    </row>
    <row r="677" spans="1:3" x14ac:dyDescent="0.3">
      <c r="A677" s="1">
        <v>36959.75</v>
      </c>
      <c r="B677" s="2">
        <v>334.74</v>
      </c>
      <c r="C677" s="34">
        <f t="shared" si="10"/>
        <v>-1.1399881866509198E-2</v>
      </c>
    </row>
    <row r="678" spans="1:3" x14ac:dyDescent="0.3">
      <c r="A678" s="1">
        <v>36962.75</v>
      </c>
      <c r="B678" s="2">
        <v>327.42</v>
      </c>
      <c r="C678" s="34">
        <f t="shared" si="10"/>
        <v>-2.1867718229073296E-2</v>
      </c>
    </row>
    <row r="679" spans="1:3" x14ac:dyDescent="0.3">
      <c r="A679" s="1">
        <v>36963.75</v>
      </c>
      <c r="B679" s="2">
        <v>324.33999999999997</v>
      </c>
      <c r="C679" s="34">
        <f t="shared" si="10"/>
        <v>-9.4068780160040388E-3</v>
      </c>
    </row>
    <row r="680" spans="1:3" x14ac:dyDescent="0.3">
      <c r="A680" s="1">
        <v>36964.75</v>
      </c>
      <c r="B680" s="2">
        <v>318.95</v>
      </c>
      <c r="C680" s="34">
        <f t="shared" si="10"/>
        <v>-1.6618363445766726E-2</v>
      </c>
    </row>
    <row r="681" spans="1:3" x14ac:dyDescent="0.3">
      <c r="A681" s="1">
        <v>36965.75</v>
      </c>
      <c r="B681" s="2">
        <v>324.61</v>
      </c>
      <c r="C681" s="34">
        <f t="shared" si="10"/>
        <v>1.7745728170559749E-2</v>
      </c>
    </row>
    <row r="682" spans="1:3" x14ac:dyDescent="0.3">
      <c r="A682" s="1">
        <v>36966.75</v>
      </c>
      <c r="B682" s="2">
        <v>316.83</v>
      </c>
      <c r="C682" s="34">
        <f t="shared" si="10"/>
        <v>-2.3967222205107719E-2</v>
      </c>
    </row>
    <row r="683" spans="1:3" x14ac:dyDescent="0.3">
      <c r="A683" s="1">
        <v>36969.75</v>
      </c>
      <c r="B683" s="2">
        <v>314.19</v>
      </c>
      <c r="C683" s="34">
        <f t="shared" si="10"/>
        <v>-8.3325442666414284E-3</v>
      </c>
    </row>
    <row r="684" spans="1:3" x14ac:dyDescent="0.3">
      <c r="A684" s="1">
        <v>36970.75</v>
      </c>
      <c r="B684" s="2">
        <v>318.3</v>
      </c>
      <c r="C684" s="34">
        <f t="shared" si="10"/>
        <v>1.3081256564499322E-2</v>
      </c>
    </row>
    <row r="685" spans="1:3" x14ac:dyDescent="0.3">
      <c r="A685" s="1">
        <v>36971.75</v>
      </c>
      <c r="B685" s="2">
        <v>313.05</v>
      </c>
      <c r="C685" s="34">
        <f t="shared" si="10"/>
        <v>-1.6493873704052753E-2</v>
      </c>
    </row>
    <row r="686" spans="1:3" x14ac:dyDescent="0.3">
      <c r="A686" s="1">
        <v>36972.75</v>
      </c>
      <c r="B686" s="2">
        <v>300.64</v>
      </c>
      <c r="C686" s="34">
        <f t="shared" si="10"/>
        <v>-3.964222967577069E-2</v>
      </c>
    </row>
    <row r="687" spans="1:3" x14ac:dyDescent="0.3">
      <c r="A687" s="1">
        <v>36973.75</v>
      </c>
      <c r="B687" s="2">
        <v>307.14</v>
      </c>
      <c r="C687" s="34">
        <f t="shared" si="10"/>
        <v>2.1620542841937151E-2</v>
      </c>
    </row>
    <row r="688" spans="1:3" x14ac:dyDescent="0.3">
      <c r="A688" s="1">
        <v>36976.75</v>
      </c>
      <c r="B688" s="2">
        <v>317.01</v>
      </c>
      <c r="C688" s="34">
        <f t="shared" si="10"/>
        <v>3.2135182652861971E-2</v>
      </c>
    </row>
    <row r="689" spans="1:3" x14ac:dyDescent="0.3">
      <c r="A689" s="1">
        <v>36977.75</v>
      </c>
      <c r="B689" s="2">
        <v>323.74</v>
      </c>
      <c r="C689" s="34">
        <f t="shared" si="10"/>
        <v>2.1229614207753711E-2</v>
      </c>
    </row>
    <row r="690" spans="1:3" x14ac:dyDescent="0.3">
      <c r="A690" s="1">
        <v>36978.75</v>
      </c>
      <c r="B690" s="2">
        <v>319.63</v>
      </c>
      <c r="C690" s="34">
        <f t="shared" si="10"/>
        <v>-1.2695372830048846E-2</v>
      </c>
    </row>
    <row r="691" spans="1:3" x14ac:dyDescent="0.3">
      <c r="A691" s="1">
        <v>36979.75</v>
      </c>
      <c r="B691" s="2">
        <v>320.12</v>
      </c>
      <c r="C691" s="34">
        <f t="shared" si="10"/>
        <v>1.5330225573320089E-3</v>
      </c>
    </row>
    <row r="692" spans="1:3" x14ac:dyDescent="0.3">
      <c r="A692" s="1">
        <v>36980.75</v>
      </c>
      <c r="B692" s="2">
        <v>321.7</v>
      </c>
      <c r="C692" s="34">
        <f t="shared" si="10"/>
        <v>4.9356491315755147E-3</v>
      </c>
    </row>
    <row r="693" spans="1:3" x14ac:dyDescent="0.3">
      <c r="A693" s="1">
        <v>36983.75</v>
      </c>
      <c r="B693" s="2">
        <v>320.14999999999998</v>
      </c>
      <c r="C693" s="34">
        <f t="shared" si="10"/>
        <v>-4.8181535592166647E-3</v>
      </c>
    </row>
    <row r="694" spans="1:3" x14ac:dyDescent="0.3">
      <c r="A694" s="1">
        <v>36984.75</v>
      </c>
      <c r="B694" s="2">
        <v>310.13</v>
      </c>
      <c r="C694" s="34">
        <f t="shared" si="10"/>
        <v>-3.1297829142589384E-2</v>
      </c>
    </row>
    <row r="695" spans="1:3" x14ac:dyDescent="0.3">
      <c r="A695" s="1">
        <v>36985.75</v>
      </c>
      <c r="B695" s="2">
        <v>311.17</v>
      </c>
      <c r="C695" s="34">
        <f t="shared" si="10"/>
        <v>3.3534324315609432E-3</v>
      </c>
    </row>
    <row r="696" spans="1:3" x14ac:dyDescent="0.3">
      <c r="A696" s="1">
        <v>36986.75</v>
      </c>
      <c r="B696" s="2">
        <v>317.69</v>
      </c>
      <c r="C696" s="34">
        <f t="shared" si="10"/>
        <v>2.0953176720120759E-2</v>
      </c>
    </row>
    <row r="697" spans="1:3" x14ac:dyDescent="0.3">
      <c r="A697" s="1">
        <v>36987.75</v>
      </c>
      <c r="B697" s="2">
        <v>316.68</v>
      </c>
      <c r="C697" s="34">
        <f t="shared" si="10"/>
        <v>-3.1791998489092421E-3</v>
      </c>
    </row>
    <row r="698" spans="1:3" x14ac:dyDescent="0.3">
      <c r="A698" s="1">
        <v>36990.75</v>
      </c>
      <c r="B698" s="2">
        <v>321.42</v>
      </c>
      <c r="C698" s="34">
        <f t="shared" si="10"/>
        <v>1.4967790829859773E-2</v>
      </c>
    </row>
    <row r="699" spans="1:3" x14ac:dyDescent="0.3">
      <c r="A699" s="1">
        <v>36991.75</v>
      </c>
      <c r="B699" s="2">
        <v>329.27</v>
      </c>
      <c r="C699" s="34">
        <f t="shared" si="10"/>
        <v>2.4422873498848752E-2</v>
      </c>
    </row>
    <row r="700" spans="1:3" x14ac:dyDescent="0.3">
      <c r="A700" s="1">
        <v>36992.75</v>
      </c>
      <c r="B700" s="2">
        <v>330.68</v>
      </c>
      <c r="C700" s="34">
        <f t="shared" si="10"/>
        <v>4.2822000182221043E-3</v>
      </c>
    </row>
    <row r="701" spans="1:3" x14ac:dyDescent="0.3">
      <c r="A701" s="1">
        <v>36993.75</v>
      </c>
      <c r="B701" s="2">
        <v>329.75</v>
      </c>
      <c r="C701" s="34">
        <f t="shared" si="10"/>
        <v>-2.8123865973146422E-3</v>
      </c>
    </row>
    <row r="702" spans="1:3" x14ac:dyDescent="0.3">
      <c r="A702" s="1">
        <v>36998.75</v>
      </c>
      <c r="B702" s="2">
        <v>329</v>
      </c>
      <c r="C702" s="34">
        <f t="shared" si="10"/>
        <v>-2.2744503411675776E-3</v>
      </c>
    </row>
    <row r="703" spans="1:3" x14ac:dyDescent="0.3">
      <c r="A703" s="1">
        <v>36999.75</v>
      </c>
      <c r="B703" s="2">
        <v>336.7</v>
      </c>
      <c r="C703" s="34">
        <f t="shared" si="10"/>
        <v>2.3404255319148914E-2</v>
      </c>
    </row>
    <row r="704" spans="1:3" x14ac:dyDescent="0.3">
      <c r="A704" s="1">
        <v>37000.75</v>
      </c>
      <c r="B704" s="2">
        <v>336.2</v>
      </c>
      <c r="C704" s="34">
        <f t="shared" si="10"/>
        <v>-1.4850014850015247E-3</v>
      </c>
    </row>
    <row r="705" spans="1:3" x14ac:dyDescent="0.3">
      <c r="A705" s="1">
        <v>37001.75</v>
      </c>
      <c r="B705" s="2">
        <v>333.21</v>
      </c>
      <c r="C705" s="34">
        <f t="shared" si="10"/>
        <v>-8.8935157644259855E-3</v>
      </c>
    </row>
    <row r="706" spans="1:3" x14ac:dyDescent="0.3">
      <c r="A706" s="1">
        <v>37004.75</v>
      </c>
      <c r="B706" s="2">
        <v>330.91</v>
      </c>
      <c r="C706" s="34">
        <f t="shared" si="10"/>
        <v>-6.902553944959533E-3</v>
      </c>
    </row>
    <row r="707" spans="1:3" x14ac:dyDescent="0.3">
      <c r="A707" s="1">
        <v>37005.75</v>
      </c>
      <c r="B707" s="2">
        <v>332.3</v>
      </c>
      <c r="C707" s="34">
        <f t="shared" si="10"/>
        <v>4.200537910610036E-3</v>
      </c>
    </row>
    <row r="708" spans="1:3" x14ac:dyDescent="0.3">
      <c r="A708" s="1">
        <v>37006.75</v>
      </c>
      <c r="B708" s="2">
        <v>331.64</v>
      </c>
      <c r="C708" s="34">
        <f t="shared" ref="C708:C771" si="11">B708/B707-1</f>
        <v>-1.9861570869696976E-3</v>
      </c>
    </row>
    <row r="709" spans="1:3" x14ac:dyDescent="0.3">
      <c r="A709" s="1">
        <v>37007.75</v>
      </c>
      <c r="B709" s="2">
        <v>333.33</v>
      </c>
      <c r="C709" s="34">
        <f t="shared" si="11"/>
        <v>5.0958871065009959E-3</v>
      </c>
    </row>
    <row r="710" spans="1:3" x14ac:dyDescent="0.3">
      <c r="A710" s="1">
        <v>37008.75</v>
      </c>
      <c r="B710" s="2">
        <v>338.71</v>
      </c>
      <c r="C710" s="34">
        <f t="shared" si="11"/>
        <v>1.6140161401613895E-2</v>
      </c>
    </row>
    <row r="711" spans="1:3" x14ac:dyDescent="0.3">
      <c r="A711" s="1">
        <v>37011.75</v>
      </c>
      <c r="B711" s="2">
        <v>342.02</v>
      </c>
      <c r="C711" s="34">
        <f t="shared" si="11"/>
        <v>9.7723716453603782E-3</v>
      </c>
    </row>
    <row r="712" spans="1:3" x14ac:dyDescent="0.3">
      <c r="A712" s="1">
        <v>37013.75</v>
      </c>
      <c r="B712" s="2">
        <v>339.31</v>
      </c>
      <c r="C712" s="34">
        <f t="shared" si="11"/>
        <v>-7.9235132448394197E-3</v>
      </c>
    </row>
    <row r="713" spans="1:3" x14ac:dyDescent="0.3">
      <c r="A713" s="1">
        <v>37014.75</v>
      </c>
      <c r="B713" s="2">
        <v>333.51</v>
      </c>
      <c r="C713" s="34">
        <f t="shared" si="11"/>
        <v>-1.7093513306415953E-2</v>
      </c>
    </row>
    <row r="714" spans="1:3" x14ac:dyDescent="0.3">
      <c r="A714" s="1">
        <v>37015.75</v>
      </c>
      <c r="B714" s="2">
        <v>336.17</v>
      </c>
      <c r="C714" s="34">
        <f t="shared" si="11"/>
        <v>7.9757728403946349E-3</v>
      </c>
    </row>
    <row r="715" spans="1:3" x14ac:dyDescent="0.3">
      <c r="A715" s="1">
        <v>37018.75</v>
      </c>
      <c r="B715" s="2">
        <v>338.17</v>
      </c>
      <c r="C715" s="34">
        <f t="shared" si="11"/>
        <v>5.9493708540321322E-3</v>
      </c>
    </row>
    <row r="716" spans="1:3" x14ac:dyDescent="0.3">
      <c r="A716" s="1">
        <v>37019.75</v>
      </c>
      <c r="B716" s="2">
        <v>338.26</v>
      </c>
      <c r="C716" s="34">
        <f t="shared" si="11"/>
        <v>2.6613833279109933E-4</v>
      </c>
    </row>
    <row r="717" spans="1:3" x14ac:dyDescent="0.3">
      <c r="A717" s="1">
        <v>37020.75</v>
      </c>
      <c r="B717" s="2">
        <v>336.54</v>
      </c>
      <c r="C717" s="34">
        <f t="shared" si="11"/>
        <v>-5.0848459764677445E-3</v>
      </c>
    </row>
    <row r="718" spans="1:3" x14ac:dyDescent="0.3">
      <c r="A718" s="1">
        <v>37021.75</v>
      </c>
      <c r="B718" s="2">
        <v>342.56</v>
      </c>
      <c r="C718" s="34">
        <f t="shared" si="11"/>
        <v>1.7887918226659583E-2</v>
      </c>
    </row>
    <row r="719" spans="1:3" x14ac:dyDescent="0.3">
      <c r="A719" s="1">
        <v>37022.75</v>
      </c>
      <c r="B719" s="2">
        <v>340.96</v>
      </c>
      <c r="C719" s="34">
        <f t="shared" si="11"/>
        <v>-4.6707146193368798E-3</v>
      </c>
    </row>
    <row r="720" spans="1:3" x14ac:dyDescent="0.3">
      <c r="A720" s="1">
        <v>37025.75</v>
      </c>
      <c r="B720" s="2">
        <v>335.39</v>
      </c>
      <c r="C720" s="34">
        <f t="shared" si="11"/>
        <v>-1.6336227123416203E-2</v>
      </c>
    </row>
    <row r="721" spans="1:3" x14ac:dyDescent="0.3">
      <c r="A721" s="1">
        <v>37026.75</v>
      </c>
      <c r="B721" s="2">
        <v>339</v>
      </c>
      <c r="C721" s="34">
        <f t="shared" si="11"/>
        <v>1.0763588657980216E-2</v>
      </c>
    </row>
    <row r="722" spans="1:3" x14ac:dyDescent="0.3">
      <c r="A722" s="1">
        <v>37027.75</v>
      </c>
      <c r="B722" s="2">
        <v>339.51</v>
      </c>
      <c r="C722" s="34">
        <f t="shared" si="11"/>
        <v>1.5044247787610043E-3</v>
      </c>
    </row>
    <row r="723" spans="1:3" x14ac:dyDescent="0.3">
      <c r="A723" s="1">
        <v>37028.75</v>
      </c>
      <c r="B723" s="2">
        <v>342.71</v>
      </c>
      <c r="C723" s="34">
        <f t="shared" si="11"/>
        <v>9.4253482960737767E-3</v>
      </c>
    </row>
    <row r="724" spans="1:3" x14ac:dyDescent="0.3">
      <c r="A724" s="1">
        <v>37029.75</v>
      </c>
      <c r="B724" s="2">
        <v>346.09</v>
      </c>
      <c r="C724" s="34">
        <f t="shared" si="11"/>
        <v>9.862566017915908E-3</v>
      </c>
    </row>
    <row r="725" spans="1:3" x14ac:dyDescent="0.3">
      <c r="A725" s="1">
        <v>37032.75</v>
      </c>
      <c r="B725" s="2">
        <v>347.72</v>
      </c>
      <c r="C725" s="34">
        <f t="shared" si="11"/>
        <v>4.7097575775087996E-3</v>
      </c>
    </row>
    <row r="726" spans="1:3" x14ac:dyDescent="0.3">
      <c r="A726" s="1">
        <v>37033.75</v>
      </c>
      <c r="B726" s="2">
        <v>350.74</v>
      </c>
      <c r="C726" s="34">
        <f t="shared" si="11"/>
        <v>8.6851489704360407E-3</v>
      </c>
    </row>
    <row r="727" spans="1:3" x14ac:dyDescent="0.3">
      <c r="A727" s="1">
        <v>37034.75</v>
      </c>
      <c r="B727" s="2">
        <v>347.89</v>
      </c>
      <c r="C727" s="34">
        <f t="shared" si="11"/>
        <v>-8.1256771397617555E-3</v>
      </c>
    </row>
    <row r="728" spans="1:3" x14ac:dyDescent="0.3">
      <c r="A728" s="1">
        <v>37035.75</v>
      </c>
      <c r="B728" s="2">
        <v>347.71</v>
      </c>
      <c r="C728" s="34">
        <f t="shared" si="11"/>
        <v>-5.1740492684471118E-4</v>
      </c>
    </row>
    <row r="729" spans="1:3" x14ac:dyDescent="0.3">
      <c r="A729" s="1">
        <v>37036.75</v>
      </c>
      <c r="B729" s="2">
        <v>346</v>
      </c>
      <c r="C729" s="34">
        <f t="shared" si="11"/>
        <v>-4.917891346236769E-3</v>
      </c>
    </row>
    <row r="730" spans="1:3" x14ac:dyDescent="0.3">
      <c r="A730" s="1">
        <v>37039.75</v>
      </c>
      <c r="B730" s="2">
        <v>346.41</v>
      </c>
      <c r="C730" s="34">
        <f t="shared" si="11"/>
        <v>1.1849710982658745E-3</v>
      </c>
    </row>
    <row r="731" spans="1:3" x14ac:dyDescent="0.3">
      <c r="A731" s="1">
        <v>37040.75</v>
      </c>
      <c r="B731" s="2">
        <v>344.79</v>
      </c>
      <c r="C731" s="34">
        <f t="shared" si="11"/>
        <v>-4.6765393608729777E-3</v>
      </c>
    </row>
    <row r="732" spans="1:3" x14ac:dyDescent="0.3">
      <c r="A732" s="1">
        <v>37041.75</v>
      </c>
      <c r="B732" s="2">
        <v>340.83</v>
      </c>
      <c r="C732" s="34">
        <f t="shared" si="11"/>
        <v>-1.1485251892456416E-2</v>
      </c>
    </row>
    <row r="733" spans="1:3" x14ac:dyDescent="0.3">
      <c r="A733" s="1">
        <v>37042.75</v>
      </c>
      <c r="B733" s="2">
        <v>341.97</v>
      </c>
      <c r="C733" s="34">
        <f t="shared" si="11"/>
        <v>3.3447759880294026E-3</v>
      </c>
    </row>
    <row r="734" spans="1:3" x14ac:dyDescent="0.3">
      <c r="A734" s="1">
        <v>37043.75</v>
      </c>
      <c r="B734" s="2">
        <v>341.57</v>
      </c>
      <c r="C734" s="34">
        <f t="shared" si="11"/>
        <v>-1.1696932479458022E-3</v>
      </c>
    </row>
    <row r="735" spans="1:3" x14ac:dyDescent="0.3">
      <c r="A735" s="1">
        <v>37046.75</v>
      </c>
      <c r="B735" s="2">
        <v>343.02</v>
      </c>
      <c r="C735" s="34">
        <f t="shared" si="11"/>
        <v>4.2451034926953568E-3</v>
      </c>
    </row>
    <row r="736" spans="1:3" x14ac:dyDescent="0.3">
      <c r="A736" s="1">
        <v>37047.75</v>
      </c>
      <c r="B736" s="2">
        <v>345.84</v>
      </c>
      <c r="C736" s="34">
        <f t="shared" si="11"/>
        <v>8.2210949798844357E-3</v>
      </c>
    </row>
    <row r="737" spans="1:3" x14ac:dyDescent="0.3">
      <c r="A737" s="1">
        <v>37048.75</v>
      </c>
      <c r="B737" s="2">
        <v>343.39</v>
      </c>
      <c r="C737" s="34">
        <f t="shared" si="11"/>
        <v>-7.0842007864908574E-3</v>
      </c>
    </row>
    <row r="738" spans="1:3" x14ac:dyDescent="0.3">
      <c r="A738" s="1">
        <v>37049.75</v>
      </c>
      <c r="B738" s="2">
        <v>342.99</v>
      </c>
      <c r="C738" s="34">
        <f t="shared" si="11"/>
        <v>-1.1648562858557199E-3</v>
      </c>
    </row>
    <row r="739" spans="1:3" x14ac:dyDescent="0.3">
      <c r="A739" s="1">
        <v>37050.75</v>
      </c>
      <c r="B739" s="2">
        <v>341.76</v>
      </c>
      <c r="C739" s="34">
        <f t="shared" si="11"/>
        <v>-3.5861103822268925E-3</v>
      </c>
    </row>
    <row r="740" spans="1:3" x14ac:dyDescent="0.3">
      <c r="A740" s="1">
        <v>37053.75</v>
      </c>
      <c r="B740" s="2">
        <v>338.97</v>
      </c>
      <c r="C740" s="34">
        <f t="shared" si="11"/>
        <v>-8.163623595505487E-3</v>
      </c>
    </row>
    <row r="741" spans="1:3" x14ac:dyDescent="0.3">
      <c r="A741" s="1">
        <v>37054.75</v>
      </c>
      <c r="B741" s="2">
        <v>332.54</v>
      </c>
      <c r="C741" s="34">
        <f t="shared" si="11"/>
        <v>-1.8969230315367125E-2</v>
      </c>
    </row>
    <row r="742" spans="1:3" x14ac:dyDescent="0.3">
      <c r="A742" s="1">
        <v>37055.75</v>
      </c>
      <c r="B742" s="2">
        <v>335.07</v>
      </c>
      <c r="C742" s="34">
        <f t="shared" si="11"/>
        <v>7.6081072953628759E-3</v>
      </c>
    </row>
    <row r="743" spans="1:3" x14ac:dyDescent="0.3">
      <c r="A743" s="1">
        <v>37056.75</v>
      </c>
      <c r="B743" s="2">
        <v>330.07</v>
      </c>
      <c r="C743" s="34">
        <f t="shared" si="11"/>
        <v>-1.4922255051183386E-2</v>
      </c>
    </row>
    <row r="744" spans="1:3" x14ac:dyDescent="0.3">
      <c r="A744" s="1">
        <v>37057.75</v>
      </c>
      <c r="B744" s="2">
        <v>327.89</v>
      </c>
      <c r="C744" s="34">
        <f t="shared" si="11"/>
        <v>-6.6046596176568828E-3</v>
      </c>
    </row>
    <row r="745" spans="1:3" x14ac:dyDescent="0.3">
      <c r="A745" s="1">
        <v>37060.75</v>
      </c>
      <c r="B745" s="2">
        <v>324.92</v>
      </c>
      <c r="C745" s="34">
        <f t="shared" si="11"/>
        <v>-9.0579157644331554E-3</v>
      </c>
    </row>
    <row r="746" spans="1:3" x14ac:dyDescent="0.3">
      <c r="A746" s="1">
        <v>37061.75</v>
      </c>
      <c r="B746" s="2">
        <v>326.52</v>
      </c>
      <c r="C746" s="34">
        <f t="shared" si="11"/>
        <v>4.9242890557674723E-3</v>
      </c>
    </row>
    <row r="747" spans="1:3" x14ac:dyDescent="0.3">
      <c r="A747" s="1">
        <v>37062.75</v>
      </c>
      <c r="B747" s="2">
        <v>325.37</v>
      </c>
      <c r="C747" s="34">
        <f t="shared" si="11"/>
        <v>-3.5219894646575378E-3</v>
      </c>
    </row>
    <row r="748" spans="1:3" x14ac:dyDescent="0.3">
      <c r="A748" s="1">
        <v>37063.75</v>
      </c>
      <c r="B748" s="2">
        <v>325.67</v>
      </c>
      <c r="C748" s="34">
        <f t="shared" si="11"/>
        <v>9.2202723053746993E-4</v>
      </c>
    </row>
    <row r="749" spans="1:3" x14ac:dyDescent="0.3">
      <c r="A749" s="1">
        <v>37064.75</v>
      </c>
      <c r="B749" s="2">
        <v>326.2</v>
      </c>
      <c r="C749" s="34">
        <f t="shared" si="11"/>
        <v>1.6274142536922831E-3</v>
      </c>
    </row>
    <row r="750" spans="1:3" x14ac:dyDescent="0.3">
      <c r="A750" s="1">
        <v>37067.75</v>
      </c>
      <c r="B750" s="2">
        <v>325.95</v>
      </c>
      <c r="C750" s="34">
        <f t="shared" si="11"/>
        <v>-7.6640098099323151E-4</v>
      </c>
    </row>
    <row r="751" spans="1:3" x14ac:dyDescent="0.3">
      <c r="A751" s="1">
        <v>37068.75</v>
      </c>
      <c r="B751" s="2">
        <v>320.81</v>
      </c>
      <c r="C751" s="34">
        <f t="shared" si="11"/>
        <v>-1.5769289768369332E-2</v>
      </c>
    </row>
    <row r="752" spans="1:3" x14ac:dyDescent="0.3">
      <c r="A752" s="1">
        <v>37069.75</v>
      </c>
      <c r="B752" s="2">
        <v>321.67</v>
      </c>
      <c r="C752" s="34">
        <f t="shared" si="11"/>
        <v>2.6807144415699202E-3</v>
      </c>
    </row>
    <row r="753" spans="1:3" x14ac:dyDescent="0.3">
      <c r="A753" s="1">
        <v>37070.75</v>
      </c>
      <c r="B753" s="2">
        <v>326.41000000000003</v>
      </c>
      <c r="C753" s="34">
        <f t="shared" si="11"/>
        <v>1.4735598594833199E-2</v>
      </c>
    </row>
    <row r="754" spans="1:3" x14ac:dyDescent="0.3">
      <c r="A754" s="1">
        <v>37071.75</v>
      </c>
      <c r="B754" s="2">
        <v>329.35</v>
      </c>
      <c r="C754" s="34">
        <f t="shared" si="11"/>
        <v>9.0070769890628899E-3</v>
      </c>
    </row>
    <row r="755" spans="1:3" x14ac:dyDescent="0.3">
      <c r="A755" s="1">
        <v>37074.75</v>
      </c>
      <c r="B755" s="2">
        <v>333.79</v>
      </c>
      <c r="C755" s="34">
        <f t="shared" si="11"/>
        <v>1.3481099134659225E-2</v>
      </c>
    </row>
    <row r="756" spans="1:3" x14ac:dyDescent="0.3">
      <c r="A756" s="1">
        <v>37075.75</v>
      </c>
      <c r="B756" s="2">
        <v>328.92</v>
      </c>
      <c r="C756" s="34">
        <f t="shared" si="11"/>
        <v>-1.4590011683992987E-2</v>
      </c>
    </row>
    <row r="757" spans="1:3" x14ac:dyDescent="0.3">
      <c r="A757" s="1">
        <v>37076.75</v>
      </c>
      <c r="B757" s="2">
        <v>327.16000000000003</v>
      </c>
      <c r="C757" s="34">
        <f t="shared" si="11"/>
        <v>-5.3508451903198084E-3</v>
      </c>
    </row>
    <row r="758" spans="1:3" x14ac:dyDescent="0.3">
      <c r="A758" s="1">
        <v>37077.75</v>
      </c>
      <c r="B758" s="2">
        <v>325.27</v>
      </c>
      <c r="C758" s="34">
        <f t="shared" si="11"/>
        <v>-5.7769898520603213E-3</v>
      </c>
    </row>
    <row r="759" spans="1:3" x14ac:dyDescent="0.3">
      <c r="A759" s="1">
        <v>37078.75</v>
      </c>
      <c r="B759" s="2">
        <v>318.37</v>
      </c>
      <c r="C759" s="34">
        <f t="shared" si="11"/>
        <v>-2.1213146001783034E-2</v>
      </c>
    </row>
    <row r="760" spans="1:3" x14ac:dyDescent="0.3">
      <c r="A760" s="1">
        <v>37081.75</v>
      </c>
      <c r="B760" s="2">
        <v>317.86</v>
      </c>
      <c r="C760" s="34">
        <f t="shared" si="11"/>
        <v>-1.6019097276752658E-3</v>
      </c>
    </row>
    <row r="761" spans="1:3" x14ac:dyDescent="0.3">
      <c r="A761" s="1">
        <v>37082.75</v>
      </c>
      <c r="B761" s="2">
        <v>315.49</v>
      </c>
      <c r="C761" s="34">
        <f t="shared" si="11"/>
        <v>-7.4561127540426764E-3</v>
      </c>
    </row>
    <row r="762" spans="1:3" x14ac:dyDescent="0.3">
      <c r="A762" s="1">
        <v>37083.75</v>
      </c>
      <c r="B762" s="2">
        <v>310.77999999999997</v>
      </c>
      <c r="C762" s="34">
        <f t="shared" si="11"/>
        <v>-1.4929157817997529E-2</v>
      </c>
    </row>
    <row r="763" spans="1:3" x14ac:dyDescent="0.3">
      <c r="A763" s="1">
        <v>37084.75</v>
      </c>
      <c r="B763" s="2">
        <v>315.45999999999998</v>
      </c>
      <c r="C763" s="34">
        <f t="shared" si="11"/>
        <v>1.5058884098075875E-2</v>
      </c>
    </row>
    <row r="764" spans="1:3" x14ac:dyDescent="0.3">
      <c r="A764" s="1">
        <v>37085.75</v>
      </c>
      <c r="B764" s="2">
        <v>317.17</v>
      </c>
      <c r="C764" s="34">
        <f t="shared" si="11"/>
        <v>5.4206555506246534E-3</v>
      </c>
    </row>
    <row r="765" spans="1:3" x14ac:dyDescent="0.3">
      <c r="A765" s="1">
        <v>37088.75</v>
      </c>
      <c r="B765" s="2">
        <v>315.06</v>
      </c>
      <c r="C765" s="34">
        <f t="shared" si="11"/>
        <v>-6.6525837878740335E-3</v>
      </c>
    </row>
    <row r="766" spans="1:3" x14ac:dyDescent="0.3">
      <c r="A766" s="1">
        <v>37089.75</v>
      </c>
      <c r="B766" s="2">
        <v>311.92</v>
      </c>
      <c r="C766" s="34">
        <f t="shared" si="11"/>
        <v>-9.9663556148035237E-3</v>
      </c>
    </row>
    <row r="767" spans="1:3" x14ac:dyDescent="0.3">
      <c r="A767" s="1">
        <v>37090.75</v>
      </c>
      <c r="B767" s="2">
        <v>308.37</v>
      </c>
      <c r="C767" s="34">
        <f t="shared" si="11"/>
        <v>-1.138112336496544E-2</v>
      </c>
    </row>
    <row r="768" spans="1:3" x14ac:dyDescent="0.3">
      <c r="A768" s="1">
        <v>37091.75</v>
      </c>
      <c r="B768" s="2">
        <v>313.41000000000003</v>
      </c>
      <c r="C768" s="34">
        <f t="shared" si="11"/>
        <v>1.6344002334857555E-2</v>
      </c>
    </row>
    <row r="769" spans="1:3" x14ac:dyDescent="0.3">
      <c r="A769" s="1">
        <v>37092.75</v>
      </c>
      <c r="B769" s="2">
        <v>310.52</v>
      </c>
      <c r="C769" s="34">
        <f t="shared" si="11"/>
        <v>-9.2211480169747118E-3</v>
      </c>
    </row>
    <row r="770" spans="1:3" x14ac:dyDescent="0.3">
      <c r="A770" s="1">
        <v>37095.75</v>
      </c>
      <c r="B770" s="2">
        <v>311.2</v>
      </c>
      <c r="C770" s="34">
        <f t="shared" si="11"/>
        <v>2.1898750483060336E-3</v>
      </c>
    </row>
    <row r="771" spans="1:3" x14ac:dyDescent="0.3">
      <c r="A771" s="1">
        <v>37096.75</v>
      </c>
      <c r="B771" s="2">
        <v>306.54000000000002</v>
      </c>
      <c r="C771" s="34">
        <f t="shared" si="11"/>
        <v>-1.4974293059125898E-2</v>
      </c>
    </row>
    <row r="772" spans="1:3" x14ac:dyDescent="0.3">
      <c r="A772" s="1">
        <v>37097.75</v>
      </c>
      <c r="B772" s="2">
        <v>302.24</v>
      </c>
      <c r="C772" s="34">
        <f t="shared" ref="C772:C835" si="12">B772/B771-1</f>
        <v>-1.4027533111502621E-2</v>
      </c>
    </row>
    <row r="773" spans="1:3" x14ac:dyDescent="0.3">
      <c r="A773" s="1">
        <v>37098.75</v>
      </c>
      <c r="B773" s="2">
        <v>304.60000000000002</v>
      </c>
      <c r="C773" s="34">
        <f t="shared" si="12"/>
        <v>7.8083642138697673E-3</v>
      </c>
    </row>
    <row r="774" spans="1:3" x14ac:dyDescent="0.3">
      <c r="A774" s="1">
        <v>37099.75</v>
      </c>
      <c r="B774" s="2">
        <v>310</v>
      </c>
      <c r="C774" s="34">
        <f t="shared" si="12"/>
        <v>1.7728168089297336E-2</v>
      </c>
    </row>
    <row r="775" spans="1:3" x14ac:dyDescent="0.3">
      <c r="A775" s="1">
        <v>37102.75</v>
      </c>
      <c r="B775" s="2">
        <v>313.68</v>
      </c>
      <c r="C775" s="34">
        <f t="shared" si="12"/>
        <v>1.1870967741935523E-2</v>
      </c>
    </row>
    <row r="776" spans="1:3" x14ac:dyDescent="0.3">
      <c r="A776" s="1">
        <v>37103.75</v>
      </c>
      <c r="B776" s="2">
        <v>316.95</v>
      </c>
      <c r="C776" s="34">
        <f t="shared" si="12"/>
        <v>1.0424636572302859E-2</v>
      </c>
    </row>
    <row r="777" spans="1:3" x14ac:dyDescent="0.3">
      <c r="A777" s="1">
        <v>37104.75</v>
      </c>
      <c r="B777" s="2">
        <v>317.89</v>
      </c>
      <c r="C777" s="34">
        <f t="shared" si="12"/>
        <v>2.9657674712100235E-3</v>
      </c>
    </row>
    <row r="778" spans="1:3" x14ac:dyDescent="0.3">
      <c r="A778" s="1">
        <v>37105.75</v>
      </c>
      <c r="B778" s="2">
        <v>317.92</v>
      </c>
      <c r="C778" s="34">
        <f t="shared" si="12"/>
        <v>9.437226713648883E-5</v>
      </c>
    </row>
    <row r="779" spans="1:3" x14ac:dyDescent="0.3">
      <c r="A779" s="1">
        <v>37106.75</v>
      </c>
      <c r="B779" s="2">
        <v>315.16000000000003</v>
      </c>
      <c r="C779" s="34">
        <f t="shared" si="12"/>
        <v>-8.6814292903875101E-3</v>
      </c>
    </row>
    <row r="780" spans="1:3" x14ac:dyDescent="0.3">
      <c r="A780" s="1">
        <v>37109.75</v>
      </c>
      <c r="B780" s="2">
        <v>314.87</v>
      </c>
      <c r="C780" s="34">
        <f t="shared" si="12"/>
        <v>-9.2016753395107731E-4</v>
      </c>
    </row>
    <row r="781" spans="1:3" x14ac:dyDescent="0.3">
      <c r="A781" s="1">
        <v>37110.75</v>
      </c>
      <c r="B781" s="2">
        <v>315.38</v>
      </c>
      <c r="C781" s="34">
        <f t="shared" si="12"/>
        <v>1.619716073300026E-3</v>
      </c>
    </row>
    <row r="782" spans="1:3" x14ac:dyDescent="0.3">
      <c r="A782" s="1">
        <v>37111.75</v>
      </c>
      <c r="B782" s="2">
        <v>311.48</v>
      </c>
      <c r="C782" s="34">
        <f t="shared" si="12"/>
        <v>-1.2366034624896827E-2</v>
      </c>
    </row>
    <row r="783" spans="1:3" x14ac:dyDescent="0.3">
      <c r="A783" s="1">
        <v>37112.75</v>
      </c>
      <c r="B783" s="2">
        <v>305.44</v>
      </c>
      <c r="C783" s="34">
        <f t="shared" si="12"/>
        <v>-1.9391293180942681E-2</v>
      </c>
    </row>
    <row r="784" spans="1:3" x14ac:dyDescent="0.3">
      <c r="A784" s="1">
        <v>37113.75</v>
      </c>
      <c r="B784" s="2">
        <v>303.19</v>
      </c>
      <c r="C784" s="34">
        <f t="shared" si="12"/>
        <v>-7.3664222105814803E-3</v>
      </c>
    </row>
    <row r="785" spans="1:3" x14ac:dyDescent="0.3">
      <c r="A785" s="1">
        <v>37116.75</v>
      </c>
      <c r="B785" s="2">
        <v>304.38</v>
      </c>
      <c r="C785" s="34">
        <f t="shared" si="12"/>
        <v>3.9249315610672131E-3</v>
      </c>
    </row>
    <row r="786" spans="1:3" x14ac:dyDescent="0.3">
      <c r="A786" s="1">
        <v>37117.75</v>
      </c>
      <c r="B786" s="2">
        <v>308.22000000000003</v>
      </c>
      <c r="C786" s="34">
        <f t="shared" si="12"/>
        <v>1.2615809185886118E-2</v>
      </c>
    </row>
    <row r="787" spans="1:3" x14ac:dyDescent="0.3">
      <c r="A787" s="1">
        <v>37118.75</v>
      </c>
      <c r="B787" s="2">
        <v>305.73</v>
      </c>
      <c r="C787" s="34">
        <f t="shared" si="12"/>
        <v>-8.0786451236130041E-3</v>
      </c>
    </row>
    <row r="788" spans="1:3" x14ac:dyDescent="0.3">
      <c r="A788" s="1">
        <v>37119.75</v>
      </c>
      <c r="B788" s="2">
        <v>302.27999999999997</v>
      </c>
      <c r="C788" s="34">
        <f t="shared" si="12"/>
        <v>-1.1284466686292016E-2</v>
      </c>
    </row>
    <row r="789" spans="1:3" x14ac:dyDescent="0.3">
      <c r="A789" s="1">
        <v>37120.75</v>
      </c>
      <c r="B789" s="2">
        <v>297.92</v>
      </c>
      <c r="C789" s="34">
        <f t="shared" si="12"/>
        <v>-1.4423713113669301E-2</v>
      </c>
    </row>
    <row r="790" spans="1:3" x14ac:dyDescent="0.3">
      <c r="A790" s="1">
        <v>37123.75</v>
      </c>
      <c r="B790" s="2">
        <v>298.01</v>
      </c>
      <c r="C790" s="34">
        <f t="shared" si="12"/>
        <v>3.0209452201934717E-4</v>
      </c>
    </row>
    <row r="791" spans="1:3" x14ac:dyDescent="0.3">
      <c r="A791" s="1">
        <v>37124.75</v>
      </c>
      <c r="B791" s="2">
        <v>301.60000000000002</v>
      </c>
      <c r="C791" s="34">
        <f t="shared" si="12"/>
        <v>1.2046575618267941E-2</v>
      </c>
    </row>
    <row r="792" spans="1:3" x14ac:dyDescent="0.3">
      <c r="A792" s="1">
        <v>37125.75</v>
      </c>
      <c r="B792" s="2">
        <v>300.5</v>
      </c>
      <c r="C792" s="34">
        <f t="shared" si="12"/>
        <v>-3.647214854111458E-3</v>
      </c>
    </row>
    <row r="793" spans="1:3" x14ac:dyDescent="0.3">
      <c r="A793" s="1">
        <v>37126.75</v>
      </c>
      <c r="B793" s="2">
        <v>300.98</v>
      </c>
      <c r="C793" s="34">
        <f t="shared" si="12"/>
        <v>1.5973377703828451E-3</v>
      </c>
    </row>
    <row r="794" spans="1:3" x14ac:dyDescent="0.3">
      <c r="A794" s="1">
        <v>37127.75</v>
      </c>
      <c r="B794" s="2">
        <v>305.61</v>
      </c>
      <c r="C794" s="34">
        <f t="shared" si="12"/>
        <v>1.5383081932354381E-2</v>
      </c>
    </row>
    <row r="795" spans="1:3" x14ac:dyDescent="0.3">
      <c r="A795" s="1">
        <v>37130.75</v>
      </c>
      <c r="B795" s="2">
        <v>305.98</v>
      </c>
      <c r="C795" s="34">
        <f t="shared" si="12"/>
        <v>1.2106933673636799E-3</v>
      </c>
    </row>
    <row r="796" spans="1:3" x14ac:dyDescent="0.3">
      <c r="A796" s="1">
        <v>37131.75</v>
      </c>
      <c r="B796" s="2">
        <v>303.17</v>
      </c>
      <c r="C796" s="34">
        <f t="shared" si="12"/>
        <v>-9.1836067716843939E-3</v>
      </c>
    </row>
    <row r="797" spans="1:3" x14ac:dyDescent="0.3">
      <c r="A797" s="1">
        <v>37132.75</v>
      </c>
      <c r="B797" s="2">
        <v>302.51</v>
      </c>
      <c r="C797" s="34">
        <f t="shared" si="12"/>
        <v>-2.1769964046575163E-3</v>
      </c>
    </row>
    <row r="798" spans="1:3" x14ac:dyDescent="0.3">
      <c r="A798" s="1">
        <v>37133.75</v>
      </c>
      <c r="B798" s="2">
        <v>296.61</v>
      </c>
      <c r="C798" s="34">
        <f t="shared" si="12"/>
        <v>-1.9503487488016891E-2</v>
      </c>
    </row>
    <row r="799" spans="1:3" x14ac:dyDescent="0.3">
      <c r="A799" s="1">
        <v>37134.75</v>
      </c>
      <c r="B799" s="2">
        <v>297.66000000000003</v>
      </c>
      <c r="C799" s="34">
        <f t="shared" si="12"/>
        <v>3.5400020228584239E-3</v>
      </c>
    </row>
    <row r="800" spans="1:3" x14ac:dyDescent="0.3">
      <c r="A800" s="1">
        <v>37137.75</v>
      </c>
      <c r="B800" s="2">
        <v>294.70999999999998</v>
      </c>
      <c r="C800" s="34">
        <f t="shared" si="12"/>
        <v>-9.9106362964457295E-3</v>
      </c>
    </row>
    <row r="801" spans="1:3" x14ac:dyDescent="0.3">
      <c r="A801" s="1">
        <v>37138.75</v>
      </c>
      <c r="B801" s="2">
        <v>299.69</v>
      </c>
      <c r="C801" s="34">
        <f t="shared" si="12"/>
        <v>1.6897967493468169E-2</v>
      </c>
    </row>
    <row r="802" spans="1:3" x14ac:dyDescent="0.3">
      <c r="A802" s="1">
        <v>37139.75</v>
      </c>
      <c r="B802" s="2">
        <v>295.64999999999998</v>
      </c>
      <c r="C802" s="34">
        <f t="shared" si="12"/>
        <v>-1.3480596616503804E-2</v>
      </c>
    </row>
    <row r="803" spans="1:3" x14ac:dyDescent="0.3">
      <c r="A803" s="1">
        <v>37140.75</v>
      </c>
      <c r="B803" s="2">
        <v>288.57</v>
      </c>
      <c r="C803" s="34">
        <f t="shared" si="12"/>
        <v>-2.3947234906138926E-2</v>
      </c>
    </row>
    <row r="804" spans="1:3" x14ac:dyDescent="0.3">
      <c r="A804" s="1">
        <v>37141.75</v>
      </c>
      <c r="B804" s="2">
        <v>281.17</v>
      </c>
      <c r="C804" s="34">
        <f t="shared" si="12"/>
        <v>-2.564369130540245E-2</v>
      </c>
    </row>
    <row r="805" spans="1:3" x14ac:dyDescent="0.3">
      <c r="A805" s="1">
        <v>37144.75</v>
      </c>
      <c r="B805" s="2">
        <v>278.82</v>
      </c>
      <c r="C805" s="34">
        <f t="shared" si="12"/>
        <v>-8.3579329231426858E-3</v>
      </c>
    </row>
    <row r="806" spans="1:3" x14ac:dyDescent="0.3">
      <c r="A806" s="1">
        <v>37145.75</v>
      </c>
      <c r="B806" s="2">
        <v>261.5</v>
      </c>
      <c r="C806" s="34">
        <f t="shared" si="12"/>
        <v>-6.211892977548239E-2</v>
      </c>
    </row>
    <row r="807" spans="1:3" x14ac:dyDescent="0.3">
      <c r="A807" s="1">
        <v>37146.75</v>
      </c>
      <c r="B807" s="2">
        <v>266.37</v>
      </c>
      <c r="C807" s="34">
        <f t="shared" si="12"/>
        <v>1.8623326959847031E-2</v>
      </c>
    </row>
    <row r="808" spans="1:3" x14ac:dyDescent="0.3">
      <c r="A808" s="1">
        <v>37147.75</v>
      </c>
      <c r="B808" s="2">
        <v>268.68</v>
      </c>
      <c r="C808" s="34">
        <f t="shared" si="12"/>
        <v>8.6721477643878497E-3</v>
      </c>
    </row>
    <row r="809" spans="1:3" x14ac:dyDescent="0.3">
      <c r="A809" s="1">
        <v>37148.75</v>
      </c>
      <c r="B809" s="2">
        <v>255.18</v>
      </c>
      <c r="C809" s="34">
        <f t="shared" si="12"/>
        <v>-5.0245645377400616E-2</v>
      </c>
    </row>
    <row r="810" spans="1:3" x14ac:dyDescent="0.3">
      <c r="A810" s="1">
        <v>37151.75</v>
      </c>
      <c r="B810" s="2">
        <v>260.79000000000002</v>
      </c>
      <c r="C810" s="34">
        <f t="shared" si="12"/>
        <v>2.1984481542440593E-2</v>
      </c>
    </row>
    <row r="811" spans="1:3" x14ac:dyDescent="0.3">
      <c r="A811" s="1">
        <v>37152.75</v>
      </c>
      <c r="B811" s="2">
        <v>258.35000000000002</v>
      </c>
      <c r="C811" s="34">
        <f t="shared" si="12"/>
        <v>-9.356186970359337E-3</v>
      </c>
    </row>
    <row r="812" spans="1:3" x14ac:dyDescent="0.3">
      <c r="A812" s="1">
        <v>37153.75</v>
      </c>
      <c r="B812" s="2">
        <v>252.07</v>
      </c>
      <c r="C812" s="34">
        <f t="shared" si="12"/>
        <v>-2.4308109154248192E-2</v>
      </c>
    </row>
    <row r="813" spans="1:3" x14ac:dyDescent="0.3">
      <c r="A813" s="1">
        <v>37154.75</v>
      </c>
      <c r="B813" s="2">
        <v>242.33</v>
      </c>
      <c r="C813" s="34">
        <f t="shared" si="12"/>
        <v>-3.86400603007101E-2</v>
      </c>
    </row>
    <row r="814" spans="1:3" x14ac:dyDescent="0.3">
      <c r="A814" s="1">
        <v>37155.75</v>
      </c>
      <c r="B814" s="2">
        <v>235.9</v>
      </c>
      <c r="C814" s="34">
        <f t="shared" si="12"/>
        <v>-2.6534065117814531E-2</v>
      </c>
    </row>
    <row r="815" spans="1:3" x14ac:dyDescent="0.3">
      <c r="A815" s="1">
        <v>37158.75</v>
      </c>
      <c r="B815" s="2">
        <v>248.1</v>
      </c>
      <c r="C815" s="34">
        <f t="shared" si="12"/>
        <v>5.1716829164900391E-2</v>
      </c>
    </row>
    <row r="816" spans="1:3" x14ac:dyDescent="0.3">
      <c r="A816" s="1">
        <v>37159.75</v>
      </c>
      <c r="B816" s="2">
        <v>251.1</v>
      </c>
      <c r="C816" s="34">
        <f t="shared" si="12"/>
        <v>1.2091898428053138E-2</v>
      </c>
    </row>
    <row r="817" spans="1:3" x14ac:dyDescent="0.3">
      <c r="A817" s="1">
        <v>37160.75</v>
      </c>
      <c r="B817" s="2">
        <v>254.23</v>
      </c>
      <c r="C817" s="34">
        <f t="shared" si="12"/>
        <v>1.246515332536835E-2</v>
      </c>
    </row>
    <row r="818" spans="1:3" x14ac:dyDescent="0.3">
      <c r="A818" s="1">
        <v>37161.75</v>
      </c>
      <c r="B818" s="2">
        <v>257.70999999999998</v>
      </c>
      <c r="C818" s="34">
        <f t="shared" si="12"/>
        <v>1.3688392400582172E-2</v>
      </c>
    </row>
    <row r="819" spans="1:3" x14ac:dyDescent="0.3">
      <c r="A819" s="1">
        <v>37162.75</v>
      </c>
      <c r="B819" s="2">
        <v>266.29000000000002</v>
      </c>
      <c r="C819" s="34">
        <f t="shared" si="12"/>
        <v>3.3293236583757047E-2</v>
      </c>
    </row>
    <row r="820" spans="1:3" x14ac:dyDescent="0.3">
      <c r="A820" s="1">
        <v>37165.75</v>
      </c>
      <c r="B820" s="2">
        <v>259.89</v>
      </c>
      <c r="C820" s="34">
        <f t="shared" si="12"/>
        <v>-2.4033947951481616E-2</v>
      </c>
    </row>
    <row r="821" spans="1:3" x14ac:dyDescent="0.3">
      <c r="A821" s="1">
        <v>37166.75</v>
      </c>
      <c r="B821" s="2">
        <v>261.61</v>
      </c>
      <c r="C821" s="34">
        <f t="shared" si="12"/>
        <v>6.6181846165687119E-3</v>
      </c>
    </row>
    <row r="822" spans="1:3" x14ac:dyDescent="0.3">
      <c r="A822" s="1">
        <v>37167.75</v>
      </c>
      <c r="B822" s="2">
        <v>263.37</v>
      </c>
      <c r="C822" s="34">
        <f t="shared" si="12"/>
        <v>6.7275715760100052E-3</v>
      </c>
    </row>
    <row r="823" spans="1:3" x14ac:dyDescent="0.3">
      <c r="A823" s="1">
        <v>37168.75</v>
      </c>
      <c r="B823" s="2">
        <v>271.67</v>
      </c>
      <c r="C823" s="34">
        <f t="shared" si="12"/>
        <v>3.1514599233018137E-2</v>
      </c>
    </row>
    <row r="824" spans="1:3" x14ac:dyDescent="0.3">
      <c r="A824" s="1">
        <v>37169.75</v>
      </c>
      <c r="B824" s="2">
        <v>270.51</v>
      </c>
      <c r="C824" s="34">
        <f t="shared" si="12"/>
        <v>-4.2698862590644371E-3</v>
      </c>
    </row>
    <row r="825" spans="1:3" x14ac:dyDescent="0.3">
      <c r="A825" s="1">
        <v>37172.75</v>
      </c>
      <c r="B825" s="2">
        <v>269.95999999999998</v>
      </c>
      <c r="C825" s="34">
        <f t="shared" si="12"/>
        <v>-2.0331965546560582E-3</v>
      </c>
    </row>
    <row r="826" spans="1:3" x14ac:dyDescent="0.3">
      <c r="A826" s="1">
        <v>37173.75</v>
      </c>
      <c r="B826" s="2">
        <v>269.32</v>
      </c>
      <c r="C826" s="34">
        <f t="shared" si="12"/>
        <v>-2.3707215883833621E-3</v>
      </c>
    </row>
    <row r="827" spans="1:3" x14ac:dyDescent="0.3">
      <c r="A827" s="1">
        <v>37174.75</v>
      </c>
      <c r="B827" s="2">
        <v>276.02</v>
      </c>
      <c r="C827" s="34">
        <f t="shared" si="12"/>
        <v>2.4877469181642686E-2</v>
      </c>
    </row>
    <row r="828" spans="1:3" x14ac:dyDescent="0.3">
      <c r="A828" s="1">
        <v>37175.75</v>
      </c>
      <c r="B828" s="2">
        <v>280.19</v>
      </c>
      <c r="C828" s="34">
        <f t="shared" si="12"/>
        <v>1.5107600898485618E-2</v>
      </c>
    </row>
    <row r="829" spans="1:3" x14ac:dyDescent="0.3">
      <c r="A829" s="1">
        <v>37176.75</v>
      </c>
      <c r="B829" s="2">
        <v>278.26</v>
      </c>
      <c r="C829" s="34">
        <f t="shared" si="12"/>
        <v>-6.8881830186658943E-3</v>
      </c>
    </row>
    <row r="830" spans="1:3" x14ac:dyDescent="0.3">
      <c r="A830" s="1">
        <v>37179.75</v>
      </c>
      <c r="B830" s="2">
        <v>273.29000000000002</v>
      </c>
      <c r="C830" s="34">
        <f t="shared" si="12"/>
        <v>-1.7860993315603979E-2</v>
      </c>
    </row>
    <row r="831" spans="1:3" x14ac:dyDescent="0.3">
      <c r="A831" s="1">
        <v>37180.75</v>
      </c>
      <c r="B831" s="2">
        <v>275.39999999999998</v>
      </c>
      <c r="C831" s="34">
        <f t="shared" si="12"/>
        <v>7.7207362142777125E-3</v>
      </c>
    </row>
    <row r="832" spans="1:3" x14ac:dyDescent="0.3">
      <c r="A832" s="1">
        <v>37181.75</v>
      </c>
      <c r="B832" s="2">
        <v>281.88</v>
      </c>
      <c r="C832" s="34">
        <f t="shared" si="12"/>
        <v>2.3529411764706021E-2</v>
      </c>
    </row>
    <row r="833" spans="1:3" x14ac:dyDescent="0.3">
      <c r="A833" s="1">
        <v>37182.75</v>
      </c>
      <c r="B833" s="2">
        <v>277.26</v>
      </c>
      <c r="C833" s="34">
        <f t="shared" si="12"/>
        <v>-1.6389953171562333E-2</v>
      </c>
    </row>
    <row r="834" spans="1:3" x14ac:dyDescent="0.3">
      <c r="A834" s="1">
        <v>37183.75</v>
      </c>
      <c r="B834" s="2">
        <v>273.11</v>
      </c>
      <c r="C834" s="34">
        <f t="shared" si="12"/>
        <v>-1.4967900165909209E-2</v>
      </c>
    </row>
    <row r="835" spans="1:3" x14ac:dyDescent="0.3">
      <c r="A835" s="1">
        <v>37186.75</v>
      </c>
      <c r="B835" s="2">
        <v>276.67</v>
      </c>
      <c r="C835" s="34">
        <f t="shared" si="12"/>
        <v>1.30350408260409E-2</v>
      </c>
    </row>
    <row r="836" spans="1:3" x14ac:dyDescent="0.3">
      <c r="A836" s="1">
        <v>37187.75</v>
      </c>
      <c r="B836" s="2">
        <v>283.73</v>
      </c>
      <c r="C836" s="34">
        <f t="shared" ref="C836:C899" si="13">B836/B835-1</f>
        <v>2.5517764846206603E-2</v>
      </c>
    </row>
    <row r="837" spans="1:3" x14ac:dyDescent="0.3">
      <c r="A837" s="1">
        <v>37188.75</v>
      </c>
      <c r="B837" s="2">
        <v>284.23</v>
      </c>
      <c r="C837" s="34">
        <f t="shared" si="13"/>
        <v>1.762238748105549E-3</v>
      </c>
    </row>
    <row r="838" spans="1:3" x14ac:dyDescent="0.3">
      <c r="A838" s="1">
        <v>37189.75</v>
      </c>
      <c r="B838" s="2">
        <v>279.22000000000003</v>
      </c>
      <c r="C838" s="34">
        <f t="shared" si="13"/>
        <v>-1.7626570031312627E-2</v>
      </c>
    </row>
    <row r="839" spans="1:3" x14ac:dyDescent="0.3">
      <c r="A839" s="1">
        <v>37190.75</v>
      </c>
      <c r="B839" s="2">
        <v>285.69</v>
      </c>
      <c r="C839" s="34">
        <f t="shared" si="13"/>
        <v>2.3171692572165226E-2</v>
      </c>
    </row>
    <row r="840" spans="1:3" x14ac:dyDescent="0.3">
      <c r="A840" s="1">
        <v>37193.75</v>
      </c>
      <c r="B840" s="2">
        <v>279.77999999999997</v>
      </c>
      <c r="C840" s="34">
        <f t="shared" si="13"/>
        <v>-2.0686758374461878E-2</v>
      </c>
    </row>
    <row r="841" spans="1:3" x14ac:dyDescent="0.3">
      <c r="A841" s="1">
        <v>37194.75</v>
      </c>
      <c r="B841" s="2">
        <v>273.26</v>
      </c>
      <c r="C841" s="34">
        <f t="shared" si="13"/>
        <v>-2.3304024590749761E-2</v>
      </c>
    </row>
    <row r="842" spans="1:3" x14ac:dyDescent="0.3">
      <c r="A842" s="1">
        <v>37195.75</v>
      </c>
      <c r="B842" s="2">
        <v>277.41000000000003</v>
      </c>
      <c r="C842" s="34">
        <f t="shared" si="13"/>
        <v>1.5187001390617016E-2</v>
      </c>
    </row>
    <row r="843" spans="1:3" x14ac:dyDescent="0.3">
      <c r="A843" s="1">
        <v>37196.75</v>
      </c>
      <c r="B843" s="2">
        <v>279.06</v>
      </c>
      <c r="C843" s="34">
        <f t="shared" si="13"/>
        <v>5.9478749864820823E-3</v>
      </c>
    </row>
    <row r="844" spans="1:3" x14ac:dyDescent="0.3">
      <c r="A844" s="1">
        <v>37197.75</v>
      </c>
      <c r="B844" s="2">
        <v>280.35000000000002</v>
      </c>
      <c r="C844" s="34">
        <f t="shared" si="13"/>
        <v>4.6226617931628411E-3</v>
      </c>
    </row>
    <row r="845" spans="1:3" x14ac:dyDescent="0.3">
      <c r="A845" s="1">
        <v>37200.75</v>
      </c>
      <c r="B845" s="2">
        <v>286.93</v>
      </c>
      <c r="C845" s="34">
        <f t="shared" si="13"/>
        <v>2.3470661672908788E-2</v>
      </c>
    </row>
    <row r="846" spans="1:3" x14ac:dyDescent="0.3">
      <c r="A846" s="1">
        <v>37201.75</v>
      </c>
      <c r="B846" s="2">
        <v>286.77</v>
      </c>
      <c r="C846" s="34">
        <f t="shared" si="13"/>
        <v>-5.5762729585617787E-4</v>
      </c>
    </row>
    <row r="847" spans="1:3" x14ac:dyDescent="0.3">
      <c r="A847" s="1">
        <v>37202.75</v>
      </c>
      <c r="B847" s="2">
        <v>289.14999999999998</v>
      </c>
      <c r="C847" s="34">
        <f t="shared" si="13"/>
        <v>8.2993339610140104E-3</v>
      </c>
    </row>
    <row r="848" spans="1:3" x14ac:dyDescent="0.3">
      <c r="A848" s="1">
        <v>37203.75</v>
      </c>
      <c r="B848" s="2">
        <v>294.14999999999998</v>
      </c>
      <c r="C848" s="34">
        <f t="shared" si="13"/>
        <v>1.7292062943109032E-2</v>
      </c>
    </row>
    <row r="849" spans="1:3" x14ac:dyDescent="0.3">
      <c r="A849" s="1">
        <v>37204.75</v>
      </c>
      <c r="B849" s="2">
        <v>291.33999999999997</v>
      </c>
      <c r="C849" s="34">
        <f t="shared" si="13"/>
        <v>-9.5529491755906859E-3</v>
      </c>
    </row>
    <row r="850" spans="1:3" x14ac:dyDescent="0.3">
      <c r="A850" s="1">
        <v>37207.75</v>
      </c>
      <c r="B850" s="2">
        <v>285.04000000000002</v>
      </c>
      <c r="C850" s="34">
        <f t="shared" si="13"/>
        <v>-2.1624219125420341E-2</v>
      </c>
    </row>
    <row r="851" spans="1:3" x14ac:dyDescent="0.3">
      <c r="A851" s="1">
        <v>37208.75</v>
      </c>
      <c r="B851" s="2">
        <v>294.61</v>
      </c>
      <c r="C851" s="34">
        <f t="shared" si="13"/>
        <v>3.3574235195060309E-2</v>
      </c>
    </row>
    <row r="852" spans="1:3" x14ac:dyDescent="0.3">
      <c r="A852" s="1">
        <v>37209.75</v>
      </c>
      <c r="B852" s="2">
        <v>294.08999999999997</v>
      </c>
      <c r="C852" s="34">
        <f t="shared" si="13"/>
        <v>-1.7650453141442313E-3</v>
      </c>
    </row>
    <row r="853" spans="1:3" x14ac:dyDescent="0.3">
      <c r="A853" s="1">
        <v>37210.75</v>
      </c>
      <c r="B853" s="2">
        <v>294.89999999999998</v>
      </c>
      <c r="C853" s="34">
        <f t="shared" si="13"/>
        <v>2.754258900336648E-3</v>
      </c>
    </row>
    <row r="854" spans="1:3" x14ac:dyDescent="0.3">
      <c r="A854" s="1">
        <v>37211.75</v>
      </c>
      <c r="B854" s="2">
        <v>296.91000000000003</v>
      </c>
      <c r="C854" s="34">
        <f t="shared" si="13"/>
        <v>6.8158697863685003E-3</v>
      </c>
    </row>
    <row r="855" spans="1:3" x14ac:dyDescent="0.3">
      <c r="A855" s="1">
        <v>37214.75</v>
      </c>
      <c r="B855" s="2">
        <v>299.74</v>
      </c>
      <c r="C855" s="34">
        <f t="shared" si="13"/>
        <v>9.5315078643358753E-3</v>
      </c>
    </row>
    <row r="856" spans="1:3" x14ac:dyDescent="0.3">
      <c r="A856" s="1">
        <v>37215.75</v>
      </c>
      <c r="B856" s="2">
        <v>296.24</v>
      </c>
      <c r="C856" s="34">
        <f t="shared" si="13"/>
        <v>-1.1676786548341922E-2</v>
      </c>
    </row>
    <row r="857" spans="1:3" x14ac:dyDescent="0.3">
      <c r="A857" s="1">
        <v>37216.75</v>
      </c>
      <c r="B857" s="2">
        <v>296.14</v>
      </c>
      <c r="C857" s="34">
        <f t="shared" si="13"/>
        <v>-3.3756413718610823E-4</v>
      </c>
    </row>
    <row r="858" spans="1:3" x14ac:dyDescent="0.3">
      <c r="A858" s="1">
        <v>37217.75</v>
      </c>
      <c r="B858" s="2">
        <v>298.23</v>
      </c>
      <c r="C858" s="34">
        <f t="shared" si="13"/>
        <v>7.0574728169110479E-3</v>
      </c>
    </row>
    <row r="859" spans="1:3" x14ac:dyDescent="0.3">
      <c r="A859" s="1">
        <v>37218.75</v>
      </c>
      <c r="B859" s="2">
        <v>296.74</v>
      </c>
      <c r="C859" s="34">
        <f t="shared" si="13"/>
        <v>-4.9961439157697463E-3</v>
      </c>
    </row>
    <row r="860" spans="1:3" x14ac:dyDescent="0.3">
      <c r="A860" s="1">
        <v>37221.75</v>
      </c>
      <c r="B860" s="2">
        <v>296.76</v>
      </c>
      <c r="C860" s="34">
        <f t="shared" si="13"/>
        <v>6.739906989272626E-5</v>
      </c>
    </row>
    <row r="861" spans="1:3" x14ac:dyDescent="0.3">
      <c r="A861" s="1">
        <v>37222.75</v>
      </c>
      <c r="B861" s="2">
        <v>293.29000000000002</v>
      </c>
      <c r="C861" s="34">
        <f t="shared" si="13"/>
        <v>-1.1692950532416702E-2</v>
      </c>
    </row>
    <row r="862" spans="1:3" x14ac:dyDescent="0.3">
      <c r="A862" s="1">
        <v>37223.75</v>
      </c>
      <c r="B862" s="2">
        <v>289.52</v>
      </c>
      <c r="C862" s="34">
        <f t="shared" si="13"/>
        <v>-1.2854171638992273E-2</v>
      </c>
    </row>
    <row r="863" spans="1:3" x14ac:dyDescent="0.3">
      <c r="A863" s="1">
        <v>37224.75</v>
      </c>
      <c r="B863" s="2">
        <v>289.2</v>
      </c>
      <c r="C863" s="34">
        <f t="shared" si="13"/>
        <v>-1.1052777010223114E-3</v>
      </c>
    </row>
    <row r="864" spans="1:3" x14ac:dyDescent="0.3">
      <c r="A864" s="1">
        <v>37225.75</v>
      </c>
      <c r="B864" s="2">
        <v>288.95</v>
      </c>
      <c r="C864" s="34">
        <f t="shared" si="13"/>
        <v>-8.6445366528353773E-4</v>
      </c>
    </row>
    <row r="865" spans="1:3" x14ac:dyDescent="0.3">
      <c r="A865" s="1">
        <v>37228.75</v>
      </c>
      <c r="B865" s="2">
        <v>287.87</v>
      </c>
      <c r="C865" s="34">
        <f t="shared" si="13"/>
        <v>-3.7376708773143585E-3</v>
      </c>
    </row>
    <row r="866" spans="1:3" x14ac:dyDescent="0.3">
      <c r="A866" s="1">
        <v>37229.75</v>
      </c>
      <c r="B866" s="2">
        <v>291.42</v>
      </c>
      <c r="C866" s="34">
        <f t="shared" si="13"/>
        <v>1.233195539653309E-2</v>
      </c>
    </row>
    <row r="867" spans="1:3" x14ac:dyDescent="0.3">
      <c r="A867" s="1">
        <v>37230.75</v>
      </c>
      <c r="B867" s="2">
        <v>299.81</v>
      </c>
      <c r="C867" s="34">
        <f t="shared" si="13"/>
        <v>2.8790062452817233E-2</v>
      </c>
    </row>
    <row r="868" spans="1:3" x14ac:dyDescent="0.3">
      <c r="A868" s="1">
        <v>37231.75</v>
      </c>
      <c r="B868" s="2">
        <v>300.62</v>
      </c>
      <c r="C868" s="34">
        <f t="shared" si="13"/>
        <v>2.7017110836864422E-3</v>
      </c>
    </row>
    <row r="869" spans="1:3" x14ac:dyDescent="0.3">
      <c r="A869" s="1">
        <v>37232.75</v>
      </c>
      <c r="B869" s="2">
        <v>298.07</v>
      </c>
      <c r="C869" s="34">
        <f t="shared" si="13"/>
        <v>-8.4824695629033275E-3</v>
      </c>
    </row>
    <row r="870" spans="1:3" x14ac:dyDescent="0.3">
      <c r="A870" s="1">
        <v>37235.75</v>
      </c>
      <c r="B870" s="2">
        <v>293.58</v>
      </c>
      <c r="C870" s="34">
        <f t="shared" si="13"/>
        <v>-1.5063575670144602E-2</v>
      </c>
    </row>
    <row r="871" spans="1:3" x14ac:dyDescent="0.3">
      <c r="A871" s="1">
        <v>37236.75</v>
      </c>
      <c r="B871" s="2">
        <v>293.64999999999998</v>
      </c>
      <c r="C871" s="34">
        <f t="shared" si="13"/>
        <v>2.384358607534498E-4</v>
      </c>
    </row>
    <row r="872" spans="1:3" x14ac:dyDescent="0.3">
      <c r="A872" s="1">
        <v>37237.75</v>
      </c>
      <c r="B872" s="2">
        <v>290.5</v>
      </c>
      <c r="C872" s="34">
        <f t="shared" si="13"/>
        <v>-1.0727056019070202E-2</v>
      </c>
    </row>
    <row r="873" spans="1:3" x14ac:dyDescent="0.3">
      <c r="A873" s="1">
        <v>37238.75</v>
      </c>
      <c r="B873" s="2">
        <v>286.16000000000003</v>
      </c>
      <c r="C873" s="34">
        <f t="shared" si="13"/>
        <v>-1.4939759036144529E-2</v>
      </c>
    </row>
    <row r="874" spans="1:3" x14ac:dyDescent="0.3">
      <c r="A874" s="1">
        <v>37239.75</v>
      </c>
      <c r="B874" s="2">
        <v>283.72000000000003</v>
      </c>
      <c r="C874" s="34">
        <f t="shared" si="13"/>
        <v>-8.5266983505730698E-3</v>
      </c>
    </row>
    <row r="875" spans="1:3" x14ac:dyDescent="0.3">
      <c r="A875" s="1">
        <v>37242.75</v>
      </c>
      <c r="B875" s="2">
        <v>290.35000000000002</v>
      </c>
      <c r="C875" s="34">
        <f t="shared" si="13"/>
        <v>2.3368109403637316E-2</v>
      </c>
    </row>
    <row r="876" spans="1:3" x14ac:dyDescent="0.3">
      <c r="A876" s="1">
        <v>37243.75</v>
      </c>
      <c r="B876" s="2">
        <v>290.24</v>
      </c>
      <c r="C876" s="34">
        <f t="shared" si="13"/>
        <v>-3.7885310831764496E-4</v>
      </c>
    </row>
    <row r="877" spans="1:3" x14ac:dyDescent="0.3">
      <c r="A877" s="1">
        <v>37244.75</v>
      </c>
      <c r="B877" s="2">
        <v>287.69</v>
      </c>
      <c r="C877" s="34">
        <f t="shared" si="13"/>
        <v>-8.7858324145535516E-3</v>
      </c>
    </row>
    <row r="878" spans="1:3" x14ac:dyDescent="0.3">
      <c r="A878" s="1">
        <v>37245.75</v>
      </c>
      <c r="B878" s="2">
        <v>286.07</v>
      </c>
      <c r="C878" s="34">
        <f t="shared" si="13"/>
        <v>-5.6310612117209669E-3</v>
      </c>
    </row>
    <row r="879" spans="1:3" x14ac:dyDescent="0.3">
      <c r="A879" s="1">
        <v>37246.75</v>
      </c>
      <c r="B879" s="2">
        <v>291.39</v>
      </c>
      <c r="C879" s="34">
        <f t="shared" si="13"/>
        <v>1.8596846925577726E-2</v>
      </c>
    </row>
    <row r="880" spans="1:3" x14ac:dyDescent="0.3">
      <c r="A880" s="1">
        <v>37249.75</v>
      </c>
      <c r="B880" s="2">
        <v>291.89999999999998</v>
      </c>
      <c r="C880" s="34">
        <f t="shared" si="13"/>
        <v>1.7502316483064551E-3</v>
      </c>
    </row>
    <row r="881" spans="1:3" x14ac:dyDescent="0.3">
      <c r="A881" s="1">
        <v>37252.75</v>
      </c>
      <c r="B881" s="2">
        <v>297.11</v>
      </c>
      <c r="C881" s="34">
        <f t="shared" si="13"/>
        <v>1.7848578280233118E-2</v>
      </c>
    </row>
    <row r="882" spans="1:3" x14ac:dyDescent="0.3">
      <c r="A882" s="1">
        <v>37253.75</v>
      </c>
      <c r="B882" s="2">
        <v>298.73</v>
      </c>
      <c r="C882" s="34">
        <f t="shared" si="13"/>
        <v>5.4525260004711917E-3</v>
      </c>
    </row>
    <row r="883" spans="1:3" x14ac:dyDescent="0.3">
      <c r="A883" s="1">
        <v>37258.75</v>
      </c>
      <c r="B883" s="2">
        <v>293.69</v>
      </c>
      <c r="C883" s="34">
        <f t="shared" si="13"/>
        <v>-1.687142235463468E-2</v>
      </c>
    </row>
    <row r="884" spans="1:3" x14ac:dyDescent="0.3">
      <c r="A884" s="1">
        <v>37259.75</v>
      </c>
      <c r="B884" s="2">
        <v>299.08999999999997</v>
      </c>
      <c r="C884" s="34">
        <f t="shared" si="13"/>
        <v>1.8386734311689024E-2</v>
      </c>
    </row>
    <row r="885" spans="1:3" x14ac:dyDescent="0.3">
      <c r="A885" s="1">
        <v>37260.75</v>
      </c>
      <c r="B885" s="2">
        <v>300.57</v>
      </c>
      <c r="C885" s="34">
        <f t="shared" si="13"/>
        <v>4.9483433080343975E-3</v>
      </c>
    </row>
    <row r="886" spans="1:3" x14ac:dyDescent="0.3">
      <c r="A886" s="1">
        <v>37263.75</v>
      </c>
      <c r="B886" s="2">
        <v>297.77</v>
      </c>
      <c r="C886" s="34">
        <f t="shared" si="13"/>
        <v>-9.3156336294374364E-3</v>
      </c>
    </row>
    <row r="887" spans="1:3" x14ac:dyDescent="0.3">
      <c r="A887" s="1">
        <v>37264.75</v>
      </c>
      <c r="B887" s="2">
        <v>295.36</v>
      </c>
      <c r="C887" s="34">
        <f t="shared" si="13"/>
        <v>-8.0934949793464162E-3</v>
      </c>
    </row>
    <row r="888" spans="1:3" x14ac:dyDescent="0.3">
      <c r="A888" s="1">
        <v>37265.75</v>
      </c>
      <c r="B888" s="2">
        <v>295.24</v>
      </c>
      <c r="C888" s="34">
        <f t="shared" si="13"/>
        <v>-4.0628385698804337E-4</v>
      </c>
    </row>
    <row r="889" spans="1:3" x14ac:dyDescent="0.3">
      <c r="A889" s="1">
        <v>37266.75</v>
      </c>
      <c r="B889" s="2">
        <v>292.60000000000002</v>
      </c>
      <c r="C889" s="34">
        <f t="shared" si="13"/>
        <v>-8.94187779433675E-3</v>
      </c>
    </row>
    <row r="890" spans="1:3" x14ac:dyDescent="0.3">
      <c r="A890" s="1">
        <v>37267.75</v>
      </c>
      <c r="B890" s="2">
        <v>294.61</v>
      </c>
      <c r="C890" s="34">
        <f t="shared" si="13"/>
        <v>6.8694463431304698E-3</v>
      </c>
    </row>
    <row r="891" spans="1:3" x14ac:dyDescent="0.3">
      <c r="A891" s="1">
        <v>37270.75</v>
      </c>
      <c r="B891" s="2">
        <v>288.17</v>
      </c>
      <c r="C891" s="34">
        <f t="shared" si="13"/>
        <v>-2.1859407352092575E-2</v>
      </c>
    </row>
    <row r="892" spans="1:3" x14ac:dyDescent="0.3">
      <c r="A892" s="1">
        <v>37271.75</v>
      </c>
      <c r="B892" s="2">
        <v>290.92</v>
      </c>
      <c r="C892" s="34">
        <f t="shared" si="13"/>
        <v>9.542978103203037E-3</v>
      </c>
    </row>
    <row r="893" spans="1:3" x14ac:dyDescent="0.3">
      <c r="A893" s="1">
        <v>37272.75</v>
      </c>
      <c r="B893" s="2">
        <v>287.93</v>
      </c>
      <c r="C893" s="34">
        <f t="shared" si="13"/>
        <v>-1.0277739584765633E-2</v>
      </c>
    </row>
    <row r="894" spans="1:3" x14ac:dyDescent="0.3">
      <c r="A894" s="1">
        <v>37273.75</v>
      </c>
      <c r="B894" s="2">
        <v>291.26</v>
      </c>
      <c r="C894" s="34">
        <f t="shared" si="13"/>
        <v>1.1565311013093327E-2</v>
      </c>
    </row>
    <row r="895" spans="1:3" x14ac:dyDescent="0.3">
      <c r="A895" s="1">
        <v>37274.75</v>
      </c>
      <c r="B895" s="2">
        <v>290.25</v>
      </c>
      <c r="C895" s="34">
        <f t="shared" si="13"/>
        <v>-3.4676920964086255E-3</v>
      </c>
    </row>
    <row r="896" spans="1:3" x14ac:dyDescent="0.3">
      <c r="A896" s="1">
        <v>37277.75</v>
      </c>
      <c r="B896" s="2">
        <v>288.63</v>
      </c>
      <c r="C896" s="34">
        <f t="shared" si="13"/>
        <v>-5.5813953488371704E-3</v>
      </c>
    </row>
    <row r="897" spans="1:3" x14ac:dyDescent="0.3">
      <c r="A897" s="1">
        <v>37278.75</v>
      </c>
      <c r="B897" s="2">
        <v>288.61</v>
      </c>
      <c r="C897" s="34">
        <f t="shared" si="13"/>
        <v>-6.9292866299308642E-5</v>
      </c>
    </row>
    <row r="898" spans="1:3" x14ac:dyDescent="0.3">
      <c r="A898" s="1">
        <v>37279.75</v>
      </c>
      <c r="B898" s="2">
        <v>291.04000000000002</v>
      </c>
      <c r="C898" s="34">
        <f t="shared" si="13"/>
        <v>8.4196666782163643E-3</v>
      </c>
    </row>
    <row r="899" spans="1:3" x14ac:dyDescent="0.3">
      <c r="A899" s="1">
        <v>37280.75</v>
      </c>
      <c r="B899" s="2">
        <v>294.55</v>
      </c>
      <c r="C899" s="34">
        <f t="shared" si="13"/>
        <v>1.206019791094004E-2</v>
      </c>
    </row>
    <row r="900" spans="1:3" x14ac:dyDescent="0.3">
      <c r="A900" s="1">
        <v>37281.75</v>
      </c>
      <c r="B900" s="2">
        <v>293.51</v>
      </c>
      <c r="C900" s="34">
        <f t="shared" ref="C900:C963" si="14">B900/B899-1</f>
        <v>-3.5308097097267455E-3</v>
      </c>
    </row>
    <row r="901" spans="1:3" x14ac:dyDescent="0.3">
      <c r="A901" s="1">
        <v>37284.75</v>
      </c>
      <c r="B901" s="2">
        <v>296.12</v>
      </c>
      <c r="C901" s="34">
        <f t="shared" si="14"/>
        <v>8.8923716398079389E-3</v>
      </c>
    </row>
    <row r="902" spans="1:3" x14ac:dyDescent="0.3">
      <c r="A902" s="1">
        <v>37285.75</v>
      </c>
      <c r="B902" s="2">
        <v>291.95999999999998</v>
      </c>
      <c r="C902" s="34">
        <f t="shared" si="14"/>
        <v>-1.4048358773470326E-2</v>
      </c>
    </row>
    <row r="903" spans="1:3" x14ac:dyDescent="0.3">
      <c r="A903" s="1">
        <v>37286.75</v>
      </c>
      <c r="B903" s="2">
        <v>288.70999999999998</v>
      </c>
      <c r="C903" s="34">
        <f t="shared" si="14"/>
        <v>-1.1131661871489285E-2</v>
      </c>
    </row>
    <row r="904" spans="1:3" x14ac:dyDescent="0.3">
      <c r="A904" s="1">
        <v>37287.75</v>
      </c>
      <c r="B904" s="2">
        <v>292.45</v>
      </c>
      <c r="C904" s="34">
        <f t="shared" si="14"/>
        <v>1.2954175470194951E-2</v>
      </c>
    </row>
    <row r="905" spans="1:3" x14ac:dyDescent="0.3">
      <c r="A905" s="1">
        <v>37288.75</v>
      </c>
      <c r="B905" s="2">
        <v>293.45999999999998</v>
      </c>
      <c r="C905" s="34">
        <f t="shared" si="14"/>
        <v>3.4535818088561321E-3</v>
      </c>
    </row>
    <row r="906" spans="1:3" x14ac:dyDescent="0.3">
      <c r="A906" s="1">
        <v>37291.75</v>
      </c>
      <c r="B906" s="2">
        <v>289.99</v>
      </c>
      <c r="C906" s="34">
        <f t="shared" si="14"/>
        <v>-1.1824439446602497E-2</v>
      </c>
    </row>
    <row r="907" spans="1:3" x14ac:dyDescent="0.3">
      <c r="A907" s="1">
        <v>37292.75</v>
      </c>
      <c r="B907" s="2">
        <v>285.20999999999998</v>
      </c>
      <c r="C907" s="34">
        <f t="shared" si="14"/>
        <v>-1.6483327011276305E-2</v>
      </c>
    </row>
    <row r="908" spans="1:3" x14ac:dyDescent="0.3">
      <c r="A908" s="1">
        <v>37293.75</v>
      </c>
      <c r="B908" s="2">
        <v>282.33</v>
      </c>
      <c r="C908" s="34">
        <f t="shared" si="14"/>
        <v>-1.0097822656989552E-2</v>
      </c>
    </row>
    <row r="909" spans="1:3" x14ac:dyDescent="0.3">
      <c r="A909" s="1">
        <v>37294.75</v>
      </c>
      <c r="B909" s="2">
        <v>284.74</v>
      </c>
      <c r="C909" s="34">
        <f t="shared" si="14"/>
        <v>8.5361102256225063E-3</v>
      </c>
    </row>
    <row r="910" spans="1:3" x14ac:dyDescent="0.3">
      <c r="A910" s="1">
        <v>37295.75</v>
      </c>
      <c r="B910" s="2">
        <v>284.33999999999997</v>
      </c>
      <c r="C910" s="34">
        <f t="shared" si="14"/>
        <v>-1.4047903350425939E-3</v>
      </c>
    </row>
    <row r="911" spans="1:3" x14ac:dyDescent="0.3">
      <c r="A911" s="1">
        <v>37298.75</v>
      </c>
      <c r="B911" s="2">
        <v>286.94</v>
      </c>
      <c r="C911" s="34">
        <f t="shared" si="14"/>
        <v>9.1439825560948318E-3</v>
      </c>
    </row>
    <row r="912" spans="1:3" x14ac:dyDescent="0.3">
      <c r="A912" s="1">
        <v>37299.75</v>
      </c>
      <c r="B912" s="2">
        <v>286.83999999999997</v>
      </c>
      <c r="C912" s="34">
        <f t="shared" si="14"/>
        <v>-3.4850491391935634E-4</v>
      </c>
    </row>
    <row r="913" spans="1:3" x14ac:dyDescent="0.3">
      <c r="A913" s="1">
        <v>37300.75</v>
      </c>
      <c r="B913" s="2">
        <v>288.88</v>
      </c>
      <c r="C913" s="34">
        <f t="shared" si="14"/>
        <v>7.1119788035143294E-3</v>
      </c>
    </row>
    <row r="914" spans="1:3" x14ac:dyDescent="0.3">
      <c r="A914" s="1">
        <v>37301.75</v>
      </c>
      <c r="B914" s="2">
        <v>291.7</v>
      </c>
      <c r="C914" s="34">
        <f t="shared" si="14"/>
        <v>9.7618388258100541E-3</v>
      </c>
    </row>
    <row r="915" spans="1:3" x14ac:dyDescent="0.3">
      <c r="A915" s="1">
        <v>37302.75</v>
      </c>
      <c r="B915" s="2">
        <v>289.7</v>
      </c>
      <c r="C915" s="34">
        <f t="shared" si="14"/>
        <v>-6.8563592732259204E-3</v>
      </c>
    </row>
    <row r="916" spans="1:3" x14ac:dyDescent="0.3">
      <c r="A916" s="1">
        <v>37305.75</v>
      </c>
      <c r="B916" s="2">
        <v>288</v>
      </c>
      <c r="C916" s="34">
        <f t="shared" si="14"/>
        <v>-5.8681394546081789E-3</v>
      </c>
    </row>
    <row r="917" spans="1:3" x14ac:dyDescent="0.3">
      <c r="A917" s="1">
        <v>37306.75</v>
      </c>
      <c r="B917" s="2">
        <v>282.64999999999998</v>
      </c>
      <c r="C917" s="34">
        <f t="shared" si="14"/>
        <v>-1.8576388888889017E-2</v>
      </c>
    </row>
    <row r="918" spans="1:3" x14ac:dyDescent="0.3">
      <c r="A918" s="1">
        <v>37307.75</v>
      </c>
      <c r="B918" s="2">
        <v>280.85000000000002</v>
      </c>
      <c r="C918" s="34">
        <f t="shared" si="14"/>
        <v>-6.3683000176895099E-3</v>
      </c>
    </row>
    <row r="919" spans="1:3" x14ac:dyDescent="0.3">
      <c r="A919" s="1">
        <v>37308.75</v>
      </c>
      <c r="B919" s="2">
        <v>283.64999999999998</v>
      </c>
      <c r="C919" s="34">
        <f t="shared" si="14"/>
        <v>9.9697347338434383E-3</v>
      </c>
    </row>
    <row r="920" spans="1:3" x14ac:dyDescent="0.3">
      <c r="A920" s="1">
        <v>37309.75</v>
      </c>
      <c r="B920" s="2">
        <v>280.89</v>
      </c>
      <c r="C920" s="34">
        <f t="shared" si="14"/>
        <v>-9.7303014278159461E-3</v>
      </c>
    </row>
    <row r="921" spans="1:3" x14ac:dyDescent="0.3">
      <c r="A921" s="1">
        <v>37312.75</v>
      </c>
      <c r="B921" s="2">
        <v>284.86</v>
      </c>
      <c r="C921" s="34">
        <f t="shared" si="14"/>
        <v>1.4133646623233354E-2</v>
      </c>
    </row>
    <row r="922" spans="1:3" x14ac:dyDescent="0.3">
      <c r="A922" s="1">
        <v>37313.75</v>
      </c>
      <c r="B922" s="2">
        <v>286.87</v>
      </c>
      <c r="C922" s="34">
        <f t="shared" si="14"/>
        <v>7.0560977322193796E-3</v>
      </c>
    </row>
    <row r="923" spans="1:3" x14ac:dyDescent="0.3">
      <c r="A923" s="1">
        <v>37314.75</v>
      </c>
      <c r="B923" s="2">
        <v>290.87</v>
      </c>
      <c r="C923" s="34">
        <f t="shared" si="14"/>
        <v>1.394359814550139E-2</v>
      </c>
    </row>
    <row r="924" spans="1:3" x14ac:dyDescent="0.3">
      <c r="A924" s="1">
        <v>37315.75</v>
      </c>
      <c r="B924" s="2">
        <v>289.83999999999997</v>
      </c>
      <c r="C924" s="34">
        <f t="shared" si="14"/>
        <v>-3.5411008354249152E-3</v>
      </c>
    </row>
    <row r="925" spans="1:3" x14ac:dyDescent="0.3">
      <c r="A925" s="1">
        <v>37316.75</v>
      </c>
      <c r="B925" s="2">
        <v>292.94</v>
      </c>
      <c r="C925" s="34">
        <f t="shared" si="14"/>
        <v>1.0695556168920817E-2</v>
      </c>
    </row>
    <row r="926" spans="1:3" x14ac:dyDescent="0.3">
      <c r="A926" s="1">
        <v>37319.75</v>
      </c>
      <c r="B926" s="2">
        <v>298.64</v>
      </c>
      <c r="C926" s="34">
        <f t="shared" si="14"/>
        <v>1.9457909469515977E-2</v>
      </c>
    </row>
    <row r="927" spans="1:3" x14ac:dyDescent="0.3">
      <c r="A927" s="1">
        <v>37320.75</v>
      </c>
      <c r="B927" s="2">
        <v>297.35000000000002</v>
      </c>
      <c r="C927" s="34">
        <f t="shared" si="14"/>
        <v>-4.3195821055450612E-3</v>
      </c>
    </row>
    <row r="928" spans="1:3" x14ac:dyDescent="0.3">
      <c r="A928" s="1">
        <v>37321.75</v>
      </c>
      <c r="B928" s="2">
        <v>297.70999999999998</v>
      </c>
      <c r="C928" s="34">
        <f t="shared" si="14"/>
        <v>1.2106944677987563E-3</v>
      </c>
    </row>
    <row r="929" spans="1:3" x14ac:dyDescent="0.3">
      <c r="A929" s="1">
        <v>37322.75</v>
      </c>
      <c r="B929" s="2">
        <v>299.35000000000002</v>
      </c>
      <c r="C929" s="34">
        <f t="shared" si="14"/>
        <v>5.5087165362266433E-3</v>
      </c>
    </row>
    <row r="930" spans="1:3" x14ac:dyDescent="0.3">
      <c r="A930" s="1">
        <v>37323.75</v>
      </c>
      <c r="B930" s="2">
        <v>301.36</v>
      </c>
      <c r="C930" s="34">
        <f t="shared" si="14"/>
        <v>6.7145481877399771E-3</v>
      </c>
    </row>
    <row r="931" spans="1:3" x14ac:dyDescent="0.3">
      <c r="A931" s="1">
        <v>37326.75</v>
      </c>
      <c r="B931" s="2">
        <v>299.54000000000002</v>
      </c>
      <c r="C931" s="34">
        <f t="shared" si="14"/>
        <v>-6.039288558534639E-3</v>
      </c>
    </row>
    <row r="932" spans="1:3" x14ac:dyDescent="0.3">
      <c r="A932" s="1">
        <v>37327.75</v>
      </c>
      <c r="B932" s="2">
        <v>297.36</v>
      </c>
      <c r="C932" s="34">
        <f t="shared" si="14"/>
        <v>-7.2778259998664829E-3</v>
      </c>
    </row>
    <row r="933" spans="1:3" x14ac:dyDescent="0.3">
      <c r="A933" s="1">
        <v>37328.75</v>
      </c>
      <c r="B933" s="2">
        <v>297.29000000000002</v>
      </c>
      <c r="C933" s="34">
        <f t="shared" si="14"/>
        <v>-2.3540489642182028E-4</v>
      </c>
    </row>
    <row r="934" spans="1:3" x14ac:dyDescent="0.3">
      <c r="A934" s="1">
        <v>37329.75</v>
      </c>
      <c r="B934" s="2">
        <v>297.25</v>
      </c>
      <c r="C934" s="34">
        <f t="shared" si="14"/>
        <v>-1.345487571059456E-4</v>
      </c>
    </row>
    <row r="935" spans="1:3" x14ac:dyDescent="0.3">
      <c r="A935" s="1">
        <v>37330.75</v>
      </c>
      <c r="B935" s="2">
        <v>299.74</v>
      </c>
      <c r="C935" s="34">
        <f t="shared" si="14"/>
        <v>8.376787216147985E-3</v>
      </c>
    </row>
    <row r="936" spans="1:3" x14ac:dyDescent="0.3">
      <c r="A936" s="1">
        <v>37333.75</v>
      </c>
      <c r="B936" s="2">
        <v>301.39</v>
      </c>
      <c r="C936" s="34">
        <f t="shared" si="14"/>
        <v>5.5047708013611363E-3</v>
      </c>
    </row>
    <row r="937" spans="1:3" x14ac:dyDescent="0.3">
      <c r="A937" s="1">
        <v>37334.75</v>
      </c>
      <c r="B937" s="2">
        <v>302.27999999999997</v>
      </c>
      <c r="C937" s="34">
        <f t="shared" si="14"/>
        <v>2.952984505126155E-3</v>
      </c>
    </row>
    <row r="938" spans="1:3" x14ac:dyDescent="0.3">
      <c r="A938" s="1">
        <v>37335.75</v>
      </c>
      <c r="B938" s="2">
        <v>299.45</v>
      </c>
      <c r="C938" s="34">
        <f t="shared" si="14"/>
        <v>-9.3621807595606343E-3</v>
      </c>
    </row>
    <row r="939" spans="1:3" x14ac:dyDescent="0.3">
      <c r="A939" s="1">
        <v>37336.75</v>
      </c>
      <c r="B939" s="2">
        <v>298.67</v>
      </c>
      <c r="C939" s="34">
        <f t="shared" si="14"/>
        <v>-2.604775421606198E-3</v>
      </c>
    </row>
    <row r="940" spans="1:3" x14ac:dyDescent="0.3">
      <c r="A940" s="1">
        <v>37337.75</v>
      </c>
      <c r="B940" s="2">
        <v>300.32</v>
      </c>
      <c r="C940" s="34">
        <f t="shared" si="14"/>
        <v>5.5244919141526072E-3</v>
      </c>
    </row>
    <row r="941" spans="1:3" x14ac:dyDescent="0.3">
      <c r="A941" s="1">
        <v>37340.75</v>
      </c>
      <c r="B941" s="2">
        <v>298.25</v>
      </c>
      <c r="C941" s="34">
        <f t="shared" si="14"/>
        <v>-6.8926478423014803E-3</v>
      </c>
    </row>
    <row r="942" spans="1:3" x14ac:dyDescent="0.3">
      <c r="A942" s="1">
        <v>37341.75</v>
      </c>
      <c r="B942" s="2">
        <v>298.77</v>
      </c>
      <c r="C942" s="34">
        <f t="shared" si="14"/>
        <v>1.7435037720032742E-3</v>
      </c>
    </row>
    <row r="943" spans="1:3" x14ac:dyDescent="0.3">
      <c r="A943" s="1">
        <v>37342.75</v>
      </c>
      <c r="B943" s="2">
        <v>299.52</v>
      </c>
      <c r="C943" s="34">
        <f t="shared" si="14"/>
        <v>2.5102921980117987E-3</v>
      </c>
    </row>
    <row r="944" spans="1:3" x14ac:dyDescent="0.3">
      <c r="A944" s="1">
        <v>37343.75</v>
      </c>
      <c r="B944" s="2">
        <v>303.02999999999997</v>
      </c>
      <c r="C944" s="34">
        <f t="shared" si="14"/>
        <v>1.171875E-2</v>
      </c>
    </row>
    <row r="945" spans="1:3" x14ac:dyDescent="0.3">
      <c r="A945" s="1">
        <v>37348.75</v>
      </c>
      <c r="B945" s="2">
        <v>301.24</v>
      </c>
      <c r="C945" s="34">
        <f t="shared" si="14"/>
        <v>-5.907005907005769E-3</v>
      </c>
    </row>
    <row r="946" spans="1:3" x14ac:dyDescent="0.3">
      <c r="A946" s="1">
        <v>37349.75</v>
      </c>
      <c r="B946" s="2">
        <v>300.79000000000002</v>
      </c>
      <c r="C946" s="34">
        <f t="shared" si="14"/>
        <v>-1.4938255211790485E-3</v>
      </c>
    </row>
    <row r="947" spans="1:3" x14ac:dyDescent="0.3">
      <c r="A947" s="1">
        <v>37350.75</v>
      </c>
      <c r="B947" s="2">
        <v>298</v>
      </c>
      <c r="C947" s="34">
        <f t="shared" si="14"/>
        <v>-9.2755743209549379E-3</v>
      </c>
    </row>
    <row r="948" spans="1:3" x14ac:dyDescent="0.3">
      <c r="A948" s="1">
        <v>37351.75</v>
      </c>
      <c r="B948" s="2">
        <v>298</v>
      </c>
      <c r="C948" s="34">
        <f t="shared" si="14"/>
        <v>0</v>
      </c>
    </row>
    <row r="949" spans="1:3" x14ac:dyDescent="0.3">
      <c r="A949" s="1">
        <v>37354.75</v>
      </c>
      <c r="B949" s="2">
        <v>294.29000000000002</v>
      </c>
      <c r="C949" s="34">
        <f t="shared" si="14"/>
        <v>-1.2449664429530105E-2</v>
      </c>
    </row>
    <row r="950" spans="1:3" x14ac:dyDescent="0.3">
      <c r="A950" s="1">
        <v>37355.75</v>
      </c>
      <c r="B950" s="2">
        <v>294.64</v>
      </c>
      <c r="C950" s="34">
        <f t="shared" si="14"/>
        <v>1.1893030684018147E-3</v>
      </c>
    </row>
    <row r="951" spans="1:3" x14ac:dyDescent="0.3">
      <c r="A951" s="1">
        <v>37356.75</v>
      </c>
      <c r="B951" s="2">
        <v>297.11</v>
      </c>
      <c r="C951" s="34">
        <f t="shared" si="14"/>
        <v>8.3831115938095557E-3</v>
      </c>
    </row>
    <row r="952" spans="1:3" x14ac:dyDescent="0.3">
      <c r="A952" s="1">
        <v>37357.75</v>
      </c>
      <c r="B952" s="2">
        <v>292.37</v>
      </c>
      <c r="C952" s="34">
        <f t="shared" si="14"/>
        <v>-1.5953687186563981E-2</v>
      </c>
    </row>
    <row r="953" spans="1:3" x14ac:dyDescent="0.3">
      <c r="A953" s="1">
        <v>37358.75</v>
      </c>
      <c r="B953" s="2">
        <v>293.8</v>
      </c>
      <c r="C953" s="34">
        <f t="shared" si="14"/>
        <v>4.8910626945308788E-3</v>
      </c>
    </row>
    <row r="954" spans="1:3" x14ac:dyDescent="0.3">
      <c r="A954" s="1">
        <v>37361.75</v>
      </c>
      <c r="B954" s="2">
        <v>295.77999999999997</v>
      </c>
      <c r="C954" s="34">
        <f t="shared" si="14"/>
        <v>6.7392784206943279E-3</v>
      </c>
    </row>
    <row r="955" spans="1:3" x14ac:dyDescent="0.3">
      <c r="A955" s="1">
        <v>37362.75</v>
      </c>
      <c r="B955" s="2">
        <v>300.36</v>
      </c>
      <c r="C955" s="34">
        <f t="shared" si="14"/>
        <v>1.5484481709378661E-2</v>
      </c>
    </row>
    <row r="956" spans="1:3" x14ac:dyDescent="0.3">
      <c r="A956" s="1">
        <v>37363.75</v>
      </c>
      <c r="B956" s="2">
        <v>300.25</v>
      </c>
      <c r="C956" s="34">
        <f t="shared" si="14"/>
        <v>-3.6622719403389681E-4</v>
      </c>
    </row>
    <row r="957" spans="1:3" x14ac:dyDescent="0.3">
      <c r="A957" s="1">
        <v>37364.75</v>
      </c>
      <c r="B957" s="2">
        <v>298.26</v>
      </c>
      <c r="C957" s="34">
        <f t="shared" si="14"/>
        <v>-6.6278101582015747E-3</v>
      </c>
    </row>
    <row r="958" spans="1:3" x14ac:dyDescent="0.3">
      <c r="A958" s="1">
        <v>37365.75</v>
      </c>
      <c r="B958" s="2">
        <v>298.54000000000002</v>
      </c>
      <c r="C958" s="34">
        <f t="shared" si="14"/>
        <v>9.3877824716703806E-4</v>
      </c>
    </row>
    <row r="959" spans="1:3" x14ac:dyDescent="0.3">
      <c r="A959" s="1">
        <v>37368.75</v>
      </c>
      <c r="B959" s="2">
        <v>296.55</v>
      </c>
      <c r="C959" s="34">
        <f t="shared" si="14"/>
        <v>-6.6657734306960759E-3</v>
      </c>
    </row>
    <row r="960" spans="1:3" x14ac:dyDescent="0.3">
      <c r="A960" s="1">
        <v>37369.75</v>
      </c>
      <c r="B960" s="2">
        <v>295.64999999999998</v>
      </c>
      <c r="C960" s="34">
        <f t="shared" si="14"/>
        <v>-3.0349013657057222E-3</v>
      </c>
    </row>
    <row r="961" spans="1:3" x14ac:dyDescent="0.3">
      <c r="A961" s="1">
        <v>37370.75</v>
      </c>
      <c r="B961" s="2">
        <v>294.43</v>
      </c>
      <c r="C961" s="34">
        <f t="shared" si="14"/>
        <v>-4.1265009301537647E-3</v>
      </c>
    </row>
    <row r="962" spans="1:3" x14ac:dyDescent="0.3">
      <c r="A962" s="1">
        <v>37371.75</v>
      </c>
      <c r="B962" s="2">
        <v>291.42</v>
      </c>
      <c r="C962" s="34">
        <f t="shared" si="14"/>
        <v>-1.022314302211047E-2</v>
      </c>
    </row>
    <row r="963" spans="1:3" x14ac:dyDescent="0.3">
      <c r="A963" s="1">
        <v>37372.75</v>
      </c>
      <c r="B963" s="2">
        <v>289.88</v>
      </c>
      <c r="C963" s="34">
        <f t="shared" si="14"/>
        <v>-5.2844691510535169E-3</v>
      </c>
    </row>
    <row r="964" spans="1:3" x14ac:dyDescent="0.3">
      <c r="A964" s="1">
        <v>37375.75</v>
      </c>
      <c r="B964" s="2">
        <v>288.99</v>
      </c>
      <c r="C964" s="34">
        <f t="shared" ref="C964:C1027" si="15">B964/B963-1</f>
        <v>-3.0702359597074569E-3</v>
      </c>
    </row>
    <row r="965" spans="1:3" x14ac:dyDescent="0.3">
      <c r="A965" s="1">
        <v>37376.75</v>
      </c>
      <c r="B965" s="2">
        <v>290.64</v>
      </c>
      <c r="C965" s="34">
        <f t="shared" si="15"/>
        <v>5.7095401224955822E-3</v>
      </c>
    </row>
    <row r="966" spans="1:3" x14ac:dyDescent="0.3">
      <c r="A966" s="1">
        <v>37378.75</v>
      </c>
      <c r="B966" s="2">
        <v>289.95</v>
      </c>
      <c r="C966" s="34">
        <f t="shared" si="15"/>
        <v>-2.3740710156895384E-3</v>
      </c>
    </row>
    <row r="967" spans="1:3" x14ac:dyDescent="0.3">
      <c r="A967" s="1">
        <v>37379.75</v>
      </c>
      <c r="B967" s="2">
        <v>287.54000000000002</v>
      </c>
      <c r="C967" s="34">
        <f t="shared" si="15"/>
        <v>-8.3117778927400687E-3</v>
      </c>
    </row>
    <row r="968" spans="1:3" x14ac:dyDescent="0.3">
      <c r="A968" s="1">
        <v>37382.75</v>
      </c>
      <c r="B968" s="2">
        <v>286.92</v>
      </c>
      <c r="C968" s="34">
        <f t="shared" si="15"/>
        <v>-2.156221743061848E-3</v>
      </c>
    </row>
    <row r="969" spans="1:3" x14ac:dyDescent="0.3">
      <c r="A969" s="1">
        <v>37383.75</v>
      </c>
      <c r="B969" s="2">
        <v>283.86</v>
      </c>
      <c r="C969" s="34">
        <f t="shared" si="15"/>
        <v>-1.0664993726474337E-2</v>
      </c>
    </row>
    <row r="970" spans="1:3" x14ac:dyDescent="0.3">
      <c r="A970" s="1">
        <v>37384.75</v>
      </c>
      <c r="B970" s="2">
        <v>289.97000000000003</v>
      </c>
      <c r="C970" s="34">
        <f t="shared" si="15"/>
        <v>2.1524695272317373E-2</v>
      </c>
    </row>
    <row r="971" spans="1:3" x14ac:dyDescent="0.3">
      <c r="A971" s="1">
        <v>37385.75</v>
      </c>
      <c r="B971" s="2">
        <v>289</v>
      </c>
      <c r="C971" s="34">
        <f t="shared" si="15"/>
        <v>-3.3451736386523878E-3</v>
      </c>
    </row>
    <row r="972" spans="1:3" x14ac:dyDescent="0.3">
      <c r="A972" s="1">
        <v>37386.75</v>
      </c>
      <c r="B972" s="2">
        <v>285.83999999999997</v>
      </c>
      <c r="C972" s="34">
        <f t="shared" si="15"/>
        <v>-1.0934256055363356E-2</v>
      </c>
    </row>
    <row r="973" spans="1:3" x14ac:dyDescent="0.3">
      <c r="A973" s="1">
        <v>37389.75</v>
      </c>
      <c r="B973" s="2">
        <v>288.02</v>
      </c>
      <c r="C973" s="34">
        <f t="shared" si="15"/>
        <v>7.6266442765182685E-3</v>
      </c>
    </row>
    <row r="974" spans="1:3" x14ac:dyDescent="0.3">
      <c r="A974" s="1">
        <v>37390.75</v>
      </c>
      <c r="B974" s="2">
        <v>291.77999999999997</v>
      </c>
      <c r="C974" s="34">
        <f t="shared" si="15"/>
        <v>1.3054648982709471E-2</v>
      </c>
    </row>
    <row r="975" spans="1:3" x14ac:dyDescent="0.3">
      <c r="A975" s="1">
        <v>37391.75</v>
      </c>
      <c r="B975" s="2">
        <v>292.89</v>
      </c>
      <c r="C975" s="34">
        <f t="shared" si="15"/>
        <v>3.8042360682706278E-3</v>
      </c>
    </row>
    <row r="976" spans="1:3" x14ac:dyDescent="0.3">
      <c r="A976" s="1">
        <v>37392.75</v>
      </c>
      <c r="B976" s="2">
        <v>291.62</v>
      </c>
      <c r="C976" s="34">
        <f t="shared" si="15"/>
        <v>-4.3360988767113806E-3</v>
      </c>
    </row>
    <row r="977" spans="1:3" x14ac:dyDescent="0.3">
      <c r="A977" s="1">
        <v>37393.75</v>
      </c>
      <c r="B977" s="2">
        <v>289.26</v>
      </c>
      <c r="C977" s="34">
        <f t="shared" si="15"/>
        <v>-8.0927234071738186E-3</v>
      </c>
    </row>
    <row r="978" spans="1:3" x14ac:dyDescent="0.3">
      <c r="A978" s="1">
        <v>37396.75</v>
      </c>
      <c r="B978" s="2">
        <v>287.58</v>
      </c>
      <c r="C978" s="34">
        <f t="shared" si="15"/>
        <v>-5.8079236672889945E-3</v>
      </c>
    </row>
    <row r="979" spans="1:3" x14ac:dyDescent="0.3">
      <c r="A979" s="1">
        <v>37397.75</v>
      </c>
      <c r="B979" s="2">
        <v>287.48</v>
      </c>
      <c r="C979" s="34">
        <f t="shared" si="15"/>
        <v>-3.4772932749138619E-4</v>
      </c>
    </row>
    <row r="980" spans="1:3" x14ac:dyDescent="0.3">
      <c r="A980" s="1">
        <v>37398.75</v>
      </c>
      <c r="B980" s="2">
        <v>283.35000000000002</v>
      </c>
      <c r="C980" s="34">
        <f t="shared" si="15"/>
        <v>-1.4366216780297703E-2</v>
      </c>
    </row>
    <row r="981" spans="1:3" x14ac:dyDescent="0.3">
      <c r="A981" s="1">
        <v>37399.75</v>
      </c>
      <c r="B981" s="2">
        <v>283.98</v>
      </c>
      <c r="C981" s="34">
        <f t="shared" si="15"/>
        <v>2.2233986236104286E-3</v>
      </c>
    </row>
    <row r="982" spans="1:3" x14ac:dyDescent="0.3">
      <c r="A982" s="1">
        <v>37400.75</v>
      </c>
      <c r="B982" s="2">
        <v>284.27999999999997</v>
      </c>
      <c r="C982" s="34">
        <f t="shared" si="15"/>
        <v>1.0564124234100358E-3</v>
      </c>
    </row>
    <row r="983" spans="1:3" x14ac:dyDescent="0.3">
      <c r="A983" s="1">
        <v>37403.75</v>
      </c>
      <c r="B983" s="2">
        <v>284.39999999999998</v>
      </c>
      <c r="C983" s="34">
        <f t="shared" si="15"/>
        <v>4.2211903756861346E-4</v>
      </c>
    </row>
    <row r="984" spans="1:3" x14ac:dyDescent="0.3">
      <c r="A984" s="1">
        <v>37404.75</v>
      </c>
      <c r="B984" s="2">
        <v>281.3</v>
      </c>
      <c r="C984" s="34">
        <f t="shared" si="15"/>
        <v>-1.0900140646975975E-2</v>
      </c>
    </row>
    <row r="985" spans="1:3" x14ac:dyDescent="0.3">
      <c r="A985" s="1">
        <v>37405.75</v>
      </c>
      <c r="B985" s="2">
        <v>280.22000000000003</v>
      </c>
      <c r="C985" s="34">
        <f t="shared" si="15"/>
        <v>-3.8393174546746955E-3</v>
      </c>
    </row>
    <row r="986" spans="1:3" x14ac:dyDescent="0.3">
      <c r="A986" s="1">
        <v>37406.75</v>
      </c>
      <c r="B986" s="2">
        <v>276.58999999999997</v>
      </c>
      <c r="C986" s="34">
        <f t="shared" si="15"/>
        <v>-1.2954107486974675E-2</v>
      </c>
    </row>
    <row r="987" spans="1:3" x14ac:dyDescent="0.3">
      <c r="A987" s="1">
        <v>37407.75</v>
      </c>
      <c r="B987" s="2">
        <v>279.02999999999997</v>
      </c>
      <c r="C987" s="34">
        <f t="shared" si="15"/>
        <v>8.8217216819117539E-3</v>
      </c>
    </row>
    <row r="988" spans="1:3" x14ac:dyDescent="0.3">
      <c r="A988" s="1">
        <v>37410.75</v>
      </c>
      <c r="B988" s="2">
        <v>277</v>
      </c>
      <c r="C988" s="34">
        <f t="shared" si="15"/>
        <v>-7.2752033831486873E-3</v>
      </c>
    </row>
    <row r="989" spans="1:3" x14ac:dyDescent="0.3">
      <c r="A989" s="1">
        <v>37411.75</v>
      </c>
      <c r="B989" s="2">
        <v>271.82</v>
      </c>
      <c r="C989" s="34">
        <f t="shared" si="15"/>
        <v>-1.8700361010830391E-2</v>
      </c>
    </row>
    <row r="990" spans="1:3" x14ac:dyDescent="0.3">
      <c r="A990" s="1">
        <v>37412.75</v>
      </c>
      <c r="B990" s="2">
        <v>270.24</v>
      </c>
      <c r="C990" s="34">
        <f t="shared" si="15"/>
        <v>-5.8126701493634858E-3</v>
      </c>
    </row>
    <row r="991" spans="1:3" x14ac:dyDescent="0.3">
      <c r="A991" s="1">
        <v>37413.75</v>
      </c>
      <c r="B991" s="2">
        <v>269.02999999999997</v>
      </c>
      <c r="C991" s="34">
        <f t="shared" si="15"/>
        <v>-4.4775014801659019E-3</v>
      </c>
    </row>
    <row r="992" spans="1:3" x14ac:dyDescent="0.3">
      <c r="A992" s="1">
        <v>37414.75</v>
      </c>
      <c r="B992" s="2">
        <v>265.62</v>
      </c>
      <c r="C992" s="34">
        <f t="shared" si="15"/>
        <v>-1.2675166338326438E-2</v>
      </c>
    </row>
    <row r="993" spans="1:3" x14ac:dyDescent="0.3">
      <c r="A993" s="1">
        <v>37417.75</v>
      </c>
      <c r="B993" s="2">
        <v>266.18</v>
      </c>
      <c r="C993" s="34">
        <f t="shared" si="15"/>
        <v>2.1082749792937783E-3</v>
      </c>
    </row>
    <row r="994" spans="1:3" x14ac:dyDescent="0.3">
      <c r="A994" s="1">
        <v>37418.75</v>
      </c>
      <c r="B994" s="2">
        <v>268.74</v>
      </c>
      <c r="C994" s="34">
        <f t="shared" si="15"/>
        <v>9.6175520324592867E-3</v>
      </c>
    </row>
    <row r="995" spans="1:3" x14ac:dyDescent="0.3">
      <c r="A995" s="1">
        <v>37419.75</v>
      </c>
      <c r="B995" s="2">
        <v>262.94</v>
      </c>
      <c r="C995" s="34">
        <f t="shared" si="15"/>
        <v>-2.1582198407382625E-2</v>
      </c>
    </row>
    <row r="996" spans="1:3" x14ac:dyDescent="0.3">
      <c r="A996" s="1">
        <v>37420.75</v>
      </c>
      <c r="B996" s="2">
        <v>259.87</v>
      </c>
      <c r="C996" s="34">
        <f t="shared" si="15"/>
        <v>-1.1675667452650806E-2</v>
      </c>
    </row>
    <row r="997" spans="1:3" x14ac:dyDescent="0.3">
      <c r="A997" s="1">
        <v>37421.75</v>
      </c>
      <c r="B997" s="2">
        <v>253.3</v>
      </c>
      <c r="C997" s="34">
        <f t="shared" si="15"/>
        <v>-2.5281871705083336E-2</v>
      </c>
    </row>
    <row r="998" spans="1:3" x14ac:dyDescent="0.3">
      <c r="A998" s="1">
        <v>37424.75</v>
      </c>
      <c r="B998" s="2">
        <v>261.54000000000002</v>
      </c>
      <c r="C998" s="34">
        <f t="shared" si="15"/>
        <v>3.2530596131070011E-2</v>
      </c>
    </row>
    <row r="999" spans="1:3" x14ac:dyDescent="0.3">
      <c r="A999" s="1">
        <v>37425.75</v>
      </c>
      <c r="B999" s="2">
        <v>259.93</v>
      </c>
      <c r="C999" s="34">
        <f t="shared" si="15"/>
        <v>-6.1558461420815336E-3</v>
      </c>
    </row>
    <row r="1000" spans="1:3" x14ac:dyDescent="0.3">
      <c r="A1000" s="1">
        <v>37426.75</v>
      </c>
      <c r="B1000" s="2">
        <v>255.63</v>
      </c>
      <c r="C1000" s="34">
        <f t="shared" si="15"/>
        <v>-1.6542915400300173E-2</v>
      </c>
    </row>
    <row r="1001" spans="1:3" x14ac:dyDescent="0.3">
      <c r="A1001" s="1">
        <v>37427.75</v>
      </c>
      <c r="B1001" s="2">
        <v>250.14</v>
      </c>
      <c r="C1001" s="34">
        <f t="shared" si="15"/>
        <v>-2.1476352540781618E-2</v>
      </c>
    </row>
    <row r="1002" spans="1:3" x14ac:dyDescent="0.3">
      <c r="A1002" s="1">
        <v>37428.75</v>
      </c>
      <c r="B1002" s="2">
        <v>249.15</v>
      </c>
      <c r="C1002" s="34">
        <f t="shared" si="15"/>
        <v>-3.9577836411608391E-3</v>
      </c>
    </row>
    <row r="1003" spans="1:3" x14ac:dyDescent="0.3">
      <c r="A1003" s="1">
        <v>37431.75</v>
      </c>
      <c r="B1003" s="2">
        <v>243.26</v>
      </c>
      <c r="C1003" s="34">
        <f t="shared" si="15"/>
        <v>-2.3640377282761471E-2</v>
      </c>
    </row>
    <row r="1004" spans="1:3" x14ac:dyDescent="0.3">
      <c r="A1004" s="1">
        <v>37432.75</v>
      </c>
      <c r="B1004" s="2">
        <v>248.47</v>
      </c>
      <c r="C1004" s="34">
        <f t="shared" si="15"/>
        <v>2.1417413467072377E-2</v>
      </c>
    </row>
    <row r="1005" spans="1:3" x14ac:dyDescent="0.3">
      <c r="A1005" s="1">
        <v>37433.75</v>
      </c>
      <c r="B1005" s="2">
        <v>243.66</v>
      </c>
      <c r="C1005" s="34">
        <f t="shared" si="15"/>
        <v>-1.9358473860023317E-2</v>
      </c>
    </row>
    <row r="1006" spans="1:3" x14ac:dyDescent="0.3">
      <c r="A1006" s="1">
        <v>37434.75</v>
      </c>
      <c r="B1006" s="2">
        <v>246.44</v>
      </c>
      <c r="C1006" s="34">
        <f t="shared" si="15"/>
        <v>1.140934088483947E-2</v>
      </c>
    </row>
    <row r="1007" spans="1:3" x14ac:dyDescent="0.3">
      <c r="A1007" s="1">
        <v>37435.75</v>
      </c>
      <c r="B1007" s="2">
        <v>254.04</v>
      </c>
      <c r="C1007" s="34">
        <f t="shared" si="15"/>
        <v>3.0839149488719242E-2</v>
      </c>
    </row>
    <row r="1008" spans="1:3" x14ac:dyDescent="0.3">
      <c r="A1008" s="1">
        <v>37438.75</v>
      </c>
      <c r="B1008" s="2">
        <v>254.86</v>
      </c>
      <c r="C1008" s="34">
        <f t="shared" si="15"/>
        <v>3.2278381357266905E-3</v>
      </c>
    </row>
    <row r="1009" spans="1:3" x14ac:dyDescent="0.3">
      <c r="A1009" s="1">
        <v>37439.75</v>
      </c>
      <c r="B1009" s="2">
        <v>247.7</v>
      </c>
      <c r="C1009" s="34">
        <f t="shared" si="15"/>
        <v>-2.8093855450051053E-2</v>
      </c>
    </row>
    <row r="1010" spans="1:3" x14ac:dyDescent="0.3">
      <c r="A1010" s="1">
        <v>37440.75</v>
      </c>
      <c r="B1010" s="2">
        <v>240.75</v>
      </c>
      <c r="C1010" s="34">
        <f t="shared" si="15"/>
        <v>-2.8058134840532878E-2</v>
      </c>
    </row>
    <row r="1011" spans="1:3" x14ac:dyDescent="0.3">
      <c r="A1011" s="1">
        <v>37441.75</v>
      </c>
      <c r="B1011" s="2">
        <v>245.5</v>
      </c>
      <c r="C1011" s="34">
        <f t="shared" si="15"/>
        <v>1.9730010384215957E-2</v>
      </c>
    </row>
    <row r="1012" spans="1:3" x14ac:dyDescent="0.3">
      <c r="A1012" s="1">
        <v>37442.75</v>
      </c>
      <c r="B1012" s="2">
        <v>254.82</v>
      </c>
      <c r="C1012" s="34">
        <f t="shared" si="15"/>
        <v>3.7963340122199485E-2</v>
      </c>
    </row>
    <row r="1013" spans="1:3" x14ac:dyDescent="0.3">
      <c r="A1013" s="1">
        <v>37445.75</v>
      </c>
      <c r="B1013" s="2">
        <v>253.72</v>
      </c>
      <c r="C1013" s="34">
        <f t="shared" si="15"/>
        <v>-4.3167726238129145E-3</v>
      </c>
    </row>
    <row r="1014" spans="1:3" x14ac:dyDescent="0.3">
      <c r="A1014" s="1">
        <v>37446.75</v>
      </c>
      <c r="B1014" s="2">
        <v>250.77</v>
      </c>
      <c r="C1014" s="34">
        <f t="shared" si="15"/>
        <v>-1.1626990383099445E-2</v>
      </c>
    </row>
    <row r="1015" spans="1:3" x14ac:dyDescent="0.3">
      <c r="A1015" s="1">
        <v>37447.75</v>
      </c>
      <c r="B1015" s="2">
        <v>243.36</v>
      </c>
      <c r="C1015" s="34">
        <f t="shared" si="15"/>
        <v>-2.9548989113530322E-2</v>
      </c>
    </row>
    <row r="1016" spans="1:3" x14ac:dyDescent="0.3">
      <c r="A1016" s="1">
        <v>37448.75</v>
      </c>
      <c r="B1016" s="2">
        <v>235.02</v>
      </c>
      <c r="C1016" s="34">
        <f t="shared" si="15"/>
        <v>-3.4270216962524636E-2</v>
      </c>
    </row>
    <row r="1017" spans="1:3" x14ac:dyDescent="0.3">
      <c r="A1017" s="1">
        <v>37449.75</v>
      </c>
      <c r="B1017" s="2">
        <v>234.86</v>
      </c>
      <c r="C1017" s="34">
        <f t="shared" si="15"/>
        <v>-6.8079312398938718E-4</v>
      </c>
    </row>
    <row r="1018" spans="1:3" x14ac:dyDescent="0.3">
      <c r="A1018" s="1">
        <v>37452.75</v>
      </c>
      <c r="B1018" s="2">
        <v>223.04</v>
      </c>
      <c r="C1018" s="34">
        <f t="shared" si="15"/>
        <v>-5.0327854892276314E-2</v>
      </c>
    </row>
    <row r="1019" spans="1:3" x14ac:dyDescent="0.3">
      <c r="A1019" s="1">
        <v>37453.75</v>
      </c>
      <c r="B1019" s="2">
        <v>222.61</v>
      </c>
      <c r="C1019" s="34">
        <f t="shared" si="15"/>
        <v>-1.9279053084647613E-3</v>
      </c>
    </row>
    <row r="1020" spans="1:3" x14ac:dyDescent="0.3">
      <c r="A1020" s="1">
        <v>37454.75</v>
      </c>
      <c r="B1020" s="2">
        <v>229.84</v>
      </c>
      <c r="C1020" s="34">
        <f t="shared" si="15"/>
        <v>3.2478325322312429E-2</v>
      </c>
    </row>
    <row r="1021" spans="1:3" x14ac:dyDescent="0.3">
      <c r="A1021" s="1">
        <v>37455.75</v>
      </c>
      <c r="B1021" s="2">
        <v>233.16</v>
      </c>
      <c r="C1021" s="34">
        <f t="shared" si="15"/>
        <v>1.4444831186912532E-2</v>
      </c>
    </row>
    <row r="1022" spans="1:3" x14ac:dyDescent="0.3">
      <c r="A1022" s="1">
        <v>37456.75</v>
      </c>
      <c r="B1022" s="2">
        <v>222.54</v>
      </c>
      <c r="C1022" s="34">
        <f t="shared" si="15"/>
        <v>-4.5548121461657209E-2</v>
      </c>
    </row>
    <row r="1023" spans="1:3" x14ac:dyDescent="0.3">
      <c r="A1023" s="1">
        <v>37459.75</v>
      </c>
      <c r="B1023" s="2">
        <v>212.63</v>
      </c>
      <c r="C1023" s="34">
        <f t="shared" si="15"/>
        <v>-4.4531320212096714E-2</v>
      </c>
    </row>
    <row r="1024" spans="1:3" x14ac:dyDescent="0.3">
      <c r="A1024" s="1">
        <v>37460.75</v>
      </c>
      <c r="B1024" s="2">
        <v>208.77</v>
      </c>
      <c r="C1024" s="34">
        <f t="shared" si="15"/>
        <v>-1.8153600150496052E-2</v>
      </c>
    </row>
    <row r="1025" spans="1:3" x14ac:dyDescent="0.3">
      <c r="A1025" s="1">
        <v>37461.75</v>
      </c>
      <c r="B1025" s="2">
        <v>205.39</v>
      </c>
      <c r="C1025" s="34">
        <f t="shared" si="15"/>
        <v>-1.6190065622455396E-2</v>
      </c>
    </row>
    <row r="1026" spans="1:3" x14ac:dyDescent="0.3">
      <c r="A1026" s="1">
        <v>37462.75</v>
      </c>
      <c r="B1026" s="2">
        <v>212.94</v>
      </c>
      <c r="C1026" s="34">
        <f t="shared" si="15"/>
        <v>3.6759335897560863E-2</v>
      </c>
    </row>
    <row r="1027" spans="1:3" x14ac:dyDescent="0.3">
      <c r="A1027" s="1">
        <v>37463.75</v>
      </c>
      <c r="B1027" s="2">
        <v>215.1</v>
      </c>
      <c r="C1027" s="34">
        <f t="shared" si="15"/>
        <v>1.0143702451394843E-2</v>
      </c>
    </row>
    <row r="1028" spans="1:3" x14ac:dyDescent="0.3">
      <c r="A1028" s="1">
        <v>37466.75</v>
      </c>
      <c r="B1028" s="2">
        <v>227.24</v>
      </c>
      <c r="C1028" s="34">
        <f t="shared" ref="C1028:C1091" si="16">B1028/B1027-1</f>
        <v>5.643886564388656E-2</v>
      </c>
    </row>
    <row r="1029" spans="1:3" x14ac:dyDescent="0.3">
      <c r="A1029" s="1">
        <v>37467.75</v>
      </c>
      <c r="B1029" s="2">
        <v>226.1</v>
      </c>
      <c r="C1029" s="34">
        <f t="shared" si="16"/>
        <v>-5.0167224080268635E-3</v>
      </c>
    </row>
    <row r="1030" spans="1:3" x14ac:dyDescent="0.3">
      <c r="A1030" s="1">
        <v>37468.75</v>
      </c>
      <c r="B1030" s="2">
        <v>227.63</v>
      </c>
      <c r="C1030" s="34">
        <f t="shared" si="16"/>
        <v>6.7669172932331989E-3</v>
      </c>
    </row>
    <row r="1031" spans="1:3" x14ac:dyDescent="0.3">
      <c r="A1031" s="1">
        <v>37469.75</v>
      </c>
      <c r="B1031" s="2">
        <v>218.16</v>
      </c>
      <c r="C1031" s="34">
        <f t="shared" si="16"/>
        <v>-4.1602600711681204E-2</v>
      </c>
    </row>
    <row r="1032" spans="1:3" x14ac:dyDescent="0.3">
      <c r="A1032" s="1">
        <v>37470.75</v>
      </c>
      <c r="B1032" s="2">
        <v>217.82</v>
      </c>
      <c r="C1032" s="34">
        <f t="shared" si="16"/>
        <v>-1.5584891822515434E-3</v>
      </c>
    </row>
    <row r="1033" spans="1:3" x14ac:dyDescent="0.3">
      <c r="A1033" s="1">
        <v>37473.75</v>
      </c>
      <c r="B1033" s="2">
        <v>211.38</v>
      </c>
      <c r="C1033" s="34">
        <f t="shared" si="16"/>
        <v>-2.9565696446607226E-2</v>
      </c>
    </row>
    <row r="1034" spans="1:3" x14ac:dyDescent="0.3">
      <c r="A1034" s="1">
        <v>37474.75</v>
      </c>
      <c r="B1034" s="2">
        <v>219.85</v>
      </c>
      <c r="C1034" s="34">
        <f t="shared" si="16"/>
        <v>4.0070016084776228E-2</v>
      </c>
    </row>
    <row r="1035" spans="1:3" x14ac:dyDescent="0.3">
      <c r="A1035" s="1">
        <v>37475.75</v>
      </c>
      <c r="B1035" s="2">
        <v>217.33</v>
      </c>
      <c r="C1035" s="34">
        <f t="shared" si="16"/>
        <v>-1.146236070047757E-2</v>
      </c>
    </row>
    <row r="1036" spans="1:3" x14ac:dyDescent="0.3">
      <c r="A1036" s="1">
        <v>37476.75</v>
      </c>
      <c r="B1036" s="2">
        <v>225.49</v>
      </c>
      <c r="C1036" s="34">
        <f t="shared" si="16"/>
        <v>3.7546588137854942E-2</v>
      </c>
    </row>
    <row r="1037" spans="1:3" x14ac:dyDescent="0.3">
      <c r="A1037" s="1">
        <v>37477.75</v>
      </c>
      <c r="B1037" s="2">
        <v>228.56</v>
      </c>
      <c r="C1037" s="34">
        <f t="shared" si="16"/>
        <v>1.3614794447647238E-2</v>
      </c>
    </row>
    <row r="1038" spans="1:3" x14ac:dyDescent="0.3">
      <c r="A1038" s="1">
        <v>37480.75</v>
      </c>
      <c r="B1038" s="2">
        <v>223.46</v>
      </c>
      <c r="C1038" s="34">
        <f t="shared" si="16"/>
        <v>-2.2313615680784049E-2</v>
      </c>
    </row>
    <row r="1039" spans="1:3" x14ac:dyDescent="0.3">
      <c r="A1039" s="1">
        <v>37481.75</v>
      </c>
      <c r="B1039" s="2">
        <v>225.66</v>
      </c>
      <c r="C1039" s="34">
        <f t="shared" si="16"/>
        <v>9.8451624451802999E-3</v>
      </c>
    </row>
    <row r="1040" spans="1:3" x14ac:dyDescent="0.3">
      <c r="A1040" s="1">
        <v>37482.75</v>
      </c>
      <c r="B1040" s="2">
        <v>220.52</v>
      </c>
      <c r="C1040" s="34">
        <f t="shared" si="16"/>
        <v>-2.2777630062926435E-2</v>
      </c>
    </row>
    <row r="1041" spans="1:3" x14ac:dyDescent="0.3">
      <c r="A1041" s="1">
        <v>37483.75</v>
      </c>
      <c r="B1041" s="2">
        <v>226.97</v>
      </c>
      <c r="C1041" s="34">
        <f t="shared" si="16"/>
        <v>2.924904770542347E-2</v>
      </c>
    </row>
    <row r="1042" spans="1:3" x14ac:dyDescent="0.3">
      <c r="A1042" s="1">
        <v>37484.75</v>
      </c>
      <c r="B1042" s="2">
        <v>227.94</v>
      </c>
      <c r="C1042" s="34">
        <f t="shared" si="16"/>
        <v>4.2736925584878627E-3</v>
      </c>
    </row>
    <row r="1043" spans="1:3" x14ac:dyDescent="0.3">
      <c r="A1043" s="1">
        <v>37487.75</v>
      </c>
      <c r="B1043" s="2">
        <v>234.31</v>
      </c>
      <c r="C1043" s="34">
        <f t="shared" si="16"/>
        <v>2.794595068877781E-2</v>
      </c>
    </row>
    <row r="1044" spans="1:3" x14ac:dyDescent="0.3">
      <c r="A1044" s="1">
        <v>37488.75</v>
      </c>
      <c r="B1044" s="2">
        <v>231.01</v>
      </c>
      <c r="C1044" s="34">
        <f t="shared" si="16"/>
        <v>-1.4083905936579821E-2</v>
      </c>
    </row>
    <row r="1045" spans="1:3" x14ac:dyDescent="0.3">
      <c r="A1045" s="1">
        <v>37489.75</v>
      </c>
      <c r="B1045" s="2">
        <v>233.13</v>
      </c>
      <c r="C1045" s="34">
        <f t="shared" si="16"/>
        <v>9.1770919007836405E-3</v>
      </c>
    </row>
    <row r="1046" spans="1:3" x14ac:dyDescent="0.3">
      <c r="A1046" s="1">
        <v>37490.75</v>
      </c>
      <c r="B1046" s="2">
        <v>237.64</v>
      </c>
      <c r="C1046" s="34">
        <f t="shared" si="16"/>
        <v>1.9345429588641494E-2</v>
      </c>
    </row>
    <row r="1047" spans="1:3" x14ac:dyDescent="0.3">
      <c r="A1047" s="1">
        <v>37491.75</v>
      </c>
      <c r="B1047" s="2">
        <v>234.58</v>
      </c>
      <c r="C1047" s="34">
        <f t="shared" si="16"/>
        <v>-1.2876620097626579E-2</v>
      </c>
    </row>
    <row r="1048" spans="1:3" x14ac:dyDescent="0.3">
      <c r="A1048" s="1">
        <v>37494.75</v>
      </c>
      <c r="B1048" s="2">
        <v>232.79</v>
      </c>
      <c r="C1048" s="34">
        <f t="shared" si="16"/>
        <v>-7.6306590502175364E-3</v>
      </c>
    </row>
    <row r="1049" spans="1:3" x14ac:dyDescent="0.3">
      <c r="A1049" s="1">
        <v>37495.75</v>
      </c>
      <c r="B1049" s="2">
        <v>236.86</v>
      </c>
      <c r="C1049" s="34">
        <f t="shared" si="16"/>
        <v>1.7483568881824896E-2</v>
      </c>
    </row>
    <row r="1050" spans="1:3" x14ac:dyDescent="0.3">
      <c r="A1050" s="1">
        <v>37496.75</v>
      </c>
      <c r="B1050" s="2">
        <v>228.35</v>
      </c>
      <c r="C1050" s="34">
        <f t="shared" si="16"/>
        <v>-3.5928396521151762E-2</v>
      </c>
    </row>
    <row r="1051" spans="1:3" x14ac:dyDescent="0.3">
      <c r="A1051" s="1">
        <v>37497.75</v>
      </c>
      <c r="B1051" s="2">
        <v>224.55</v>
      </c>
      <c r="C1051" s="34">
        <f t="shared" si="16"/>
        <v>-1.6641121086052091E-2</v>
      </c>
    </row>
    <row r="1052" spans="1:3" x14ac:dyDescent="0.3">
      <c r="A1052" s="1">
        <v>37498.75</v>
      </c>
      <c r="B1052" s="2">
        <v>226.82</v>
      </c>
      <c r="C1052" s="34">
        <f t="shared" si="16"/>
        <v>1.0109107103094983E-2</v>
      </c>
    </row>
    <row r="1053" spans="1:3" x14ac:dyDescent="0.3">
      <c r="A1053" s="1">
        <v>37501.75</v>
      </c>
      <c r="B1053" s="2">
        <v>222.75</v>
      </c>
      <c r="C1053" s="34">
        <f t="shared" si="16"/>
        <v>-1.7943743937924306E-2</v>
      </c>
    </row>
    <row r="1054" spans="1:3" x14ac:dyDescent="0.3">
      <c r="A1054" s="1">
        <v>37502.75</v>
      </c>
      <c r="B1054" s="2">
        <v>213.87</v>
      </c>
      <c r="C1054" s="34">
        <f t="shared" si="16"/>
        <v>-3.9865319865319826E-2</v>
      </c>
    </row>
    <row r="1055" spans="1:3" x14ac:dyDescent="0.3">
      <c r="A1055" s="1">
        <v>37503.75</v>
      </c>
      <c r="B1055" s="2">
        <v>215.12</v>
      </c>
      <c r="C1055" s="34">
        <f t="shared" si="16"/>
        <v>5.8446719970075556E-3</v>
      </c>
    </row>
    <row r="1056" spans="1:3" x14ac:dyDescent="0.3">
      <c r="A1056" s="1">
        <v>37504.75</v>
      </c>
      <c r="B1056" s="2">
        <v>213.75</v>
      </c>
      <c r="C1056" s="34">
        <f t="shared" si="16"/>
        <v>-6.3685384901450703E-3</v>
      </c>
    </row>
    <row r="1057" spans="1:3" x14ac:dyDescent="0.3">
      <c r="A1057" s="1">
        <v>37505.75</v>
      </c>
      <c r="B1057" s="2">
        <v>220.22</v>
      </c>
      <c r="C1057" s="34">
        <f t="shared" si="16"/>
        <v>3.0269005847953112E-2</v>
      </c>
    </row>
    <row r="1058" spans="1:3" x14ac:dyDescent="0.3">
      <c r="A1058" s="1">
        <v>37508.75</v>
      </c>
      <c r="B1058" s="2">
        <v>217.4</v>
      </c>
      <c r="C1058" s="34">
        <f t="shared" si="16"/>
        <v>-1.2805376441740068E-2</v>
      </c>
    </row>
    <row r="1059" spans="1:3" x14ac:dyDescent="0.3">
      <c r="A1059" s="1">
        <v>37509.75</v>
      </c>
      <c r="B1059" s="2">
        <v>222.93</v>
      </c>
      <c r="C1059" s="34">
        <f t="shared" si="16"/>
        <v>2.5436982520699258E-2</v>
      </c>
    </row>
    <row r="1060" spans="1:3" x14ac:dyDescent="0.3">
      <c r="A1060" s="1">
        <v>37510.75</v>
      </c>
      <c r="B1060" s="2">
        <v>226.99</v>
      </c>
      <c r="C1060" s="34">
        <f t="shared" si="16"/>
        <v>1.8211994796572872E-2</v>
      </c>
    </row>
    <row r="1061" spans="1:3" x14ac:dyDescent="0.3">
      <c r="A1061" s="1">
        <v>37511.75</v>
      </c>
      <c r="B1061" s="2">
        <v>219.11</v>
      </c>
      <c r="C1061" s="34">
        <f t="shared" si="16"/>
        <v>-3.4715185690999628E-2</v>
      </c>
    </row>
    <row r="1062" spans="1:3" x14ac:dyDescent="0.3">
      <c r="A1062" s="1">
        <v>37512.75</v>
      </c>
      <c r="B1062" s="2">
        <v>215.08</v>
      </c>
      <c r="C1062" s="34">
        <f t="shared" si="16"/>
        <v>-1.8392588197708948E-2</v>
      </c>
    </row>
    <row r="1063" spans="1:3" x14ac:dyDescent="0.3">
      <c r="A1063" s="1">
        <v>37515.75</v>
      </c>
      <c r="B1063" s="2">
        <v>214.83</v>
      </c>
      <c r="C1063" s="34">
        <f t="shared" si="16"/>
        <v>-1.1623581923005943E-3</v>
      </c>
    </row>
    <row r="1064" spans="1:3" x14ac:dyDescent="0.3">
      <c r="A1064" s="1">
        <v>37516.75</v>
      </c>
      <c r="B1064" s="2">
        <v>213.12</v>
      </c>
      <c r="C1064" s="34">
        <f t="shared" si="16"/>
        <v>-7.9597821533305968E-3</v>
      </c>
    </row>
    <row r="1065" spans="1:3" x14ac:dyDescent="0.3">
      <c r="A1065" s="1">
        <v>37517.75</v>
      </c>
      <c r="B1065" s="2">
        <v>205.48</v>
      </c>
      <c r="C1065" s="34">
        <f t="shared" si="16"/>
        <v>-3.584834834834838E-2</v>
      </c>
    </row>
    <row r="1066" spans="1:3" x14ac:dyDescent="0.3">
      <c r="A1066" s="1">
        <v>37518.75</v>
      </c>
      <c r="B1066" s="2">
        <v>201.58</v>
      </c>
      <c r="C1066" s="34">
        <f t="shared" si="16"/>
        <v>-1.8979949386801476E-2</v>
      </c>
    </row>
    <row r="1067" spans="1:3" x14ac:dyDescent="0.3">
      <c r="A1067" s="1">
        <v>37519.75</v>
      </c>
      <c r="B1067" s="2">
        <v>202.26</v>
      </c>
      <c r="C1067" s="34">
        <f t="shared" si="16"/>
        <v>3.3733505308064515E-3</v>
      </c>
    </row>
    <row r="1068" spans="1:3" x14ac:dyDescent="0.3">
      <c r="A1068" s="1">
        <v>37522.75</v>
      </c>
      <c r="B1068" s="2">
        <v>195.39</v>
      </c>
      <c r="C1068" s="34">
        <f t="shared" si="16"/>
        <v>-3.3966182141797696E-2</v>
      </c>
    </row>
    <row r="1069" spans="1:3" x14ac:dyDescent="0.3">
      <c r="A1069" s="1">
        <v>37523.75</v>
      </c>
      <c r="B1069" s="2">
        <v>192.33</v>
      </c>
      <c r="C1069" s="34">
        <f t="shared" si="16"/>
        <v>-1.5660985720865828E-2</v>
      </c>
    </row>
    <row r="1070" spans="1:3" x14ac:dyDescent="0.3">
      <c r="A1070" s="1">
        <v>37524.75</v>
      </c>
      <c r="B1070" s="2">
        <v>195.43</v>
      </c>
      <c r="C1070" s="34">
        <f t="shared" si="16"/>
        <v>1.611813029688558E-2</v>
      </c>
    </row>
    <row r="1071" spans="1:3" x14ac:dyDescent="0.3">
      <c r="A1071" s="1">
        <v>37525.75</v>
      </c>
      <c r="B1071" s="2">
        <v>204.01</v>
      </c>
      <c r="C1071" s="34">
        <f t="shared" si="16"/>
        <v>4.3903187842194047E-2</v>
      </c>
    </row>
    <row r="1072" spans="1:3" x14ac:dyDescent="0.3">
      <c r="A1072" s="1">
        <v>37526.75</v>
      </c>
      <c r="B1072" s="2">
        <v>204.19</v>
      </c>
      <c r="C1072" s="34">
        <f t="shared" si="16"/>
        <v>8.8230969070157705E-4</v>
      </c>
    </row>
    <row r="1073" spans="1:3" x14ac:dyDescent="0.3">
      <c r="A1073" s="1">
        <v>37529.75</v>
      </c>
      <c r="B1073" s="2">
        <v>194.76</v>
      </c>
      <c r="C1073" s="34">
        <f t="shared" si="16"/>
        <v>-4.6182477104657504E-2</v>
      </c>
    </row>
    <row r="1074" spans="1:3" x14ac:dyDescent="0.3">
      <c r="A1074" s="1">
        <v>37530.75</v>
      </c>
      <c r="B1074" s="2">
        <v>197.54</v>
      </c>
      <c r="C1074" s="34">
        <f t="shared" si="16"/>
        <v>1.4273978229615958E-2</v>
      </c>
    </row>
    <row r="1075" spans="1:3" x14ac:dyDescent="0.3">
      <c r="A1075" s="1">
        <v>37531.75</v>
      </c>
      <c r="B1075" s="2">
        <v>203.1</v>
      </c>
      <c r="C1075" s="34">
        <f t="shared" si="16"/>
        <v>2.8146198238331532E-2</v>
      </c>
    </row>
    <row r="1076" spans="1:3" x14ac:dyDescent="0.3">
      <c r="A1076" s="1">
        <v>37532.75</v>
      </c>
      <c r="B1076" s="2">
        <v>200.32</v>
      </c>
      <c r="C1076" s="34">
        <f t="shared" si="16"/>
        <v>-1.3687838503200433E-2</v>
      </c>
    </row>
    <row r="1077" spans="1:3" x14ac:dyDescent="0.3">
      <c r="A1077" s="1">
        <v>37533.75</v>
      </c>
      <c r="B1077" s="2">
        <v>196.44</v>
      </c>
      <c r="C1077" s="34">
        <f t="shared" si="16"/>
        <v>-1.9369009584664476E-2</v>
      </c>
    </row>
    <row r="1078" spans="1:3" x14ac:dyDescent="0.3">
      <c r="A1078" s="1">
        <v>37536.75</v>
      </c>
      <c r="B1078" s="2">
        <v>193.75</v>
      </c>
      <c r="C1078" s="34">
        <f t="shared" si="16"/>
        <v>-1.3693748727346744E-2</v>
      </c>
    </row>
    <row r="1079" spans="1:3" x14ac:dyDescent="0.3">
      <c r="A1079" s="1">
        <v>37537.75</v>
      </c>
      <c r="B1079" s="2">
        <v>190.84</v>
      </c>
      <c r="C1079" s="34">
        <f t="shared" si="16"/>
        <v>-1.5019354838709642E-2</v>
      </c>
    </row>
    <row r="1080" spans="1:3" x14ac:dyDescent="0.3">
      <c r="A1080" s="1">
        <v>37538.75</v>
      </c>
      <c r="B1080" s="2">
        <v>189.34</v>
      </c>
      <c r="C1080" s="34">
        <f t="shared" si="16"/>
        <v>-7.859987424020165E-3</v>
      </c>
    </row>
    <row r="1081" spans="1:3" x14ac:dyDescent="0.3">
      <c r="A1081" s="1">
        <v>37539.75</v>
      </c>
      <c r="B1081" s="2">
        <v>193.44</v>
      </c>
      <c r="C1081" s="34">
        <f t="shared" si="16"/>
        <v>2.1654167106792022E-2</v>
      </c>
    </row>
    <row r="1082" spans="1:3" x14ac:dyDescent="0.3">
      <c r="A1082" s="1">
        <v>37540.75</v>
      </c>
      <c r="B1082" s="2">
        <v>202.72</v>
      </c>
      <c r="C1082" s="34">
        <f t="shared" si="16"/>
        <v>4.7973531844499595E-2</v>
      </c>
    </row>
    <row r="1083" spans="1:3" x14ac:dyDescent="0.3">
      <c r="A1083" s="1">
        <v>37543.75</v>
      </c>
      <c r="B1083" s="2">
        <v>200.76</v>
      </c>
      <c r="C1083" s="34">
        <f t="shared" si="16"/>
        <v>-9.6685082872928207E-3</v>
      </c>
    </row>
    <row r="1084" spans="1:3" x14ac:dyDescent="0.3">
      <c r="A1084" s="1">
        <v>37544.75</v>
      </c>
      <c r="B1084" s="2">
        <v>212.41</v>
      </c>
      <c r="C1084" s="34">
        <f t="shared" si="16"/>
        <v>5.8029487945805869E-2</v>
      </c>
    </row>
    <row r="1085" spans="1:3" x14ac:dyDescent="0.3">
      <c r="A1085" s="1">
        <v>37545.75</v>
      </c>
      <c r="B1085" s="2">
        <v>209.3</v>
      </c>
      <c r="C1085" s="34">
        <f t="shared" si="16"/>
        <v>-1.4641495221505485E-2</v>
      </c>
    </row>
    <row r="1086" spans="1:3" x14ac:dyDescent="0.3">
      <c r="A1086" s="1">
        <v>37546.75</v>
      </c>
      <c r="B1086" s="2">
        <v>216.17</v>
      </c>
      <c r="C1086" s="34">
        <f t="shared" si="16"/>
        <v>3.28236980410892E-2</v>
      </c>
    </row>
    <row r="1087" spans="1:3" x14ac:dyDescent="0.3">
      <c r="A1087" s="1">
        <v>37547.75</v>
      </c>
      <c r="B1087" s="2">
        <v>215.06</v>
      </c>
      <c r="C1087" s="34">
        <f t="shared" si="16"/>
        <v>-5.1348475736687771E-3</v>
      </c>
    </row>
    <row r="1088" spans="1:3" x14ac:dyDescent="0.3">
      <c r="A1088" s="1">
        <v>37550.75</v>
      </c>
      <c r="B1088" s="2">
        <v>215.31</v>
      </c>
      <c r="C1088" s="34">
        <f t="shared" si="16"/>
        <v>1.1624662884777148E-3</v>
      </c>
    </row>
    <row r="1089" spans="1:3" x14ac:dyDescent="0.3">
      <c r="A1089" s="1">
        <v>37551.75</v>
      </c>
      <c r="B1089" s="2">
        <v>213.36</v>
      </c>
      <c r="C1089" s="34">
        <f t="shared" si="16"/>
        <v>-9.0567089313082771E-3</v>
      </c>
    </row>
    <row r="1090" spans="1:3" x14ac:dyDescent="0.3">
      <c r="A1090" s="1">
        <v>37552.75</v>
      </c>
      <c r="B1090" s="2">
        <v>207.22</v>
      </c>
      <c r="C1090" s="34">
        <f t="shared" si="16"/>
        <v>-2.8777652793400943E-2</v>
      </c>
    </row>
    <row r="1091" spans="1:3" x14ac:dyDescent="0.3">
      <c r="A1091" s="1">
        <v>37553.75</v>
      </c>
      <c r="B1091" s="2">
        <v>212.33</v>
      </c>
      <c r="C1091" s="34">
        <f t="shared" si="16"/>
        <v>2.4659781874336595E-2</v>
      </c>
    </row>
    <row r="1092" spans="1:3" x14ac:dyDescent="0.3">
      <c r="A1092" s="1">
        <v>37554.75</v>
      </c>
      <c r="B1092" s="2">
        <v>211.07</v>
      </c>
      <c r="C1092" s="34">
        <f t="shared" ref="C1092:C1155" si="17">B1092/B1091-1</f>
        <v>-5.934159091979585E-3</v>
      </c>
    </row>
    <row r="1093" spans="1:3" x14ac:dyDescent="0.3">
      <c r="A1093" s="1">
        <v>37557.75</v>
      </c>
      <c r="B1093" s="2">
        <v>213.56</v>
      </c>
      <c r="C1093" s="34">
        <f t="shared" si="17"/>
        <v>1.1797034159283681E-2</v>
      </c>
    </row>
    <row r="1094" spans="1:3" x14ac:dyDescent="0.3">
      <c r="A1094" s="1">
        <v>37558.75</v>
      </c>
      <c r="B1094" s="2">
        <v>205.14</v>
      </c>
      <c r="C1094" s="34">
        <f t="shared" si="17"/>
        <v>-3.942685896235254E-2</v>
      </c>
    </row>
    <row r="1095" spans="1:3" x14ac:dyDescent="0.3">
      <c r="A1095" s="1">
        <v>37559.75</v>
      </c>
      <c r="B1095" s="2">
        <v>210.09</v>
      </c>
      <c r="C1095" s="34">
        <f t="shared" si="17"/>
        <v>2.41298625329045E-2</v>
      </c>
    </row>
    <row r="1096" spans="1:3" x14ac:dyDescent="0.3">
      <c r="A1096" s="1">
        <v>37560.75</v>
      </c>
      <c r="B1096" s="2">
        <v>213.01</v>
      </c>
      <c r="C1096" s="34">
        <f t="shared" si="17"/>
        <v>1.389880527393017E-2</v>
      </c>
    </row>
    <row r="1097" spans="1:3" x14ac:dyDescent="0.3">
      <c r="A1097" s="1">
        <v>37561.75</v>
      </c>
      <c r="B1097" s="2">
        <v>210.47</v>
      </c>
      <c r="C1097" s="34">
        <f t="shared" si="17"/>
        <v>-1.1924322801746379E-2</v>
      </c>
    </row>
    <row r="1098" spans="1:3" x14ac:dyDescent="0.3">
      <c r="A1098" s="1">
        <v>37564.75</v>
      </c>
      <c r="B1098" s="2">
        <v>217.63</v>
      </c>
      <c r="C1098" s="34">
        <f t="shared" si="17"/>
        <v>3.401910010927911E-2</v>
      </c>
    </row>
    <row r="1099" spans="1:3" x14ac:dyDescent="0.3">
      <c r="A1099" s="1">
        <v>37565.75</v>
      </c>
      <c r="B1099" s="2">
        <v>218.39</v>
      </c>
      <c r="C1099" s="34">
        <f t="shared" si="17"/>
        <v>3.4921656021686953E-3</v>
      </c>
    </row>
    <row r="1100" spans="1:3" x14ac:dyDescent="0.3">
      <c r="A1100" s="1">
        <v>37566.75</v>
      </c>
      <c r="B1100" s="2">
        <v>216.18</v>
      </c>
      <c r="C1100" s="34">
        <f t="shared" si="17"/>
        <v>-1.0119510966619227E-2</v>
      </c>
    </row>
    <row r="1101" spans="1:3" x14ac:dyDescent="0.3">
      <c r="A1101" s="1">
        <v>37567.75</v>
      </c>
      <c r="B1101" s="2">
        <v>212.21</v>
      </c>
      <c r="C1101" s="34">
        <f t="shared" si="17"/>
        <v>-1.8364326024609134E-2</v>
      </c>
    </row>
    <row r="1102" spans="1:3" x14ac:dyDescent="0.3">
      <c r="A1102" s="1">
        <v>37568.75</v>
      </c>
      <c r="B1102" s="2">
        <v>209.88</v>
      </c>
      <c r="C1102" s="34">
        <f t="shared" si="17"/>
        <v>-1.0979689929786596E-2</v>
      </c>
    </row>
    <row r="1103" spans="1:3" x14ac:dyDescent="0.3">
      <c r="A1103" s="1">
        <v>37571.75</v>
      </c>
      <c r="B1103" s="2">
        <v>208.55</v>
      </c>
      <c r="C1103" s="34">
        <f t="shared" si="17"/>
        <v>-6.3369544501619135E-3</v>
      </c>
    </row>
    <row r="1104" spans="1:3" x14ac:dyDescent="0.3">
      <c r="A1104" s="1">
        <v>37572.75</v>
      </c>
      <c r="B1104" s="2">
        <v>211.32</v>
      </c>
      <c r="C1104" s="34">
        <f t="shared" si="17"/>
        <v>1.3282186526012874E-2</v>
      </c>
    </row>
    <row r="1105" spans="1:3" x14ac:dyDescent="0.3">
      <c r="A1105" s="1">
        <v>37573.75</v>
      </c>
      <c r="B1105" s="2">
        <v>209.65</v>
      </c>
      <c r="C1105" s="34">
        <f t="shared" si="17"/>
        <v>-7.9027067953812979E-3</v>
      </c>
    </row>
    <row r="1106" spans="1:3" x14ac:dyDescent="0.3">
      <c r="A1106" s="1">
        <v>37574.75</v>
      </c>
      <c r="B1106" s="2">
        <v>213.49</v>
      </c>
      <c r="C1106" s="34">
        <f t="shared" si="17"/>
        <v>1.8316241354638718E-2</v>
      </c>
    </row>
    <row r="1107" spans="1:3" x14ac:dyDescent="0.3">
      <c r="A1107" s="1">
        <v>37575.75</v>
      </c>
      <c r="B1107" s="2">
        <v>214.59</v>
      </c>
      <c r="C1107" s="34">
        <f t="shared" si="17"/>
        <v>5.1524661576654029E-3</v>
      </c>
    </row>
    <row r="1108" spans="1:3" x14ac:dyDescent="0.3">
      <c r="A1108" s="1">
        <v>37578.75</v>
      </c>
      <c r="B1108" s="2">
        <v>216.72</v>
      </c>
      <c r="C1108" s="34">
        <f t="shared" si="17"/>
        <v>9.9259052145952431E-3</v>
      </c>
    </row>
    <row r="1109" spans="1:3" x14ac:dyDescent="0.3">
      <c r="A1109" s="1">
        <v>37579.75</v>
      </c>
      <c r="B1109" s="2">
        <v>215.58</v>
      </c>
      <c r="C1109" s="34">
        <f t="shared" si="17"/>
        <v>-5.2602436323365698E-3</v>
      </c>
    </row>
    <row r="1110" spans="1:3" x14ac:dyDescent="0.3">
      <c r="A1110" s="1">
        <v>37580.75</v>
      </c>
      <c r="B1110" s="2">
        <v>215.17</v>
      </c>
      <c r="C1110" s="34">
        <f t="shared" si="17"/>
        <v>-1.9018461823917532E-3</v>
      </c>
    </row>
    <row r="1111" spans="1:3" x14ac:dyDescent="0.3">
      <c r="A1111" s="1">
        <v>37581.75</v>
      </c>
      <c r="B1111" s="2">
        <v>221.84</v>
      </c>
      <c r="C1111" s="34">
        <f t="shared" si="17"/>
        <v>3.0998745178231202E-2</v>
      </c>
    </row>
    <row r="1112" spans="1:3" x14ac:dyDescent="0.3">
      <c r="A1112" s="1">
        <v>37582.75</v>
      </c>
      <c r="B1112" s="2">
        <v>222.3</v>
      </c>
      <c r="C1112" s="34">
        <f t="shared" si="17"/>
        <v>2.0735665344393528E-3</v>
      </c>
    </row>
    <row r="1113" spans="1:3" x14ac:dyDescent="0.3">
      <c r="A1113" s="1">
        <v>37585.75</v>
      </c>
      <c r="B1113" s="2">
        <v>220.85</v>
      </c>
      <c r="C1113" s="34">
        <f t="shared" si="17"/>
        <v>-6.5227170490329556E-3</v>
      </c>
    </row>
    <row r="1114" spans="1:3" x14ac:dyDescent="0.3">
      <c r="A1114" s="1">
        <v>37586.75</v>
      </c>
      <c r="B1114" s="2">
        <v>216.26</v>
      </c>
      <c r="C1114" s="34">
        <f t="shared" si="17"/>
        <v>-2.0783337106633493E-2</v>
      </c>
    </row>
    <row r="1115" spans="1:3" x14ac:dyDescent="0.3">
      <c r="A1115" s="1">
        <v>37587.75</v>
      </c>
      <c r="B1115" s="2">
        <v>221.42</v>
      </c>
      <c r="C1115" s="34">
        <f t="shared" si="17"/>
        <v>2.3860168315916086E-2</v>
      </c>
    </row>
    <row r="1116" spans="1:3" x14ac:dyDescent="0.3">
      <c r="A1116" s="1">
        <v>37588.75</v>
      </c>
      <c r="B1116" s="2">
        <v>222.89</v>
      </c>
      <c r="C1116" s="34">
        <f t="shared" si="17"/>
        <v>6.6389666696775596E-3</v>
      </c>
    </row>
    <row r="1117" spans="1:3" x14ac:dyDescent="0.3">
      <c r="A1117" s="1">
        <v>37589.75</v>
      </c>
      <c r="B1117" s="2">
        <v>222.47</v>
      </c>
      <c r="C1117" s="34">
        <f t="shared" si="17"/>
        <v>-1.884337565615235E-3</v>
      </c>
    </row>
    <row r="1118" spans="1:3" x14ac:dyDescent="0.3">
      <c r="A1118" s="1">
        <v>37592.75</v>
      </c>
      <c r="B1118" s="2">
        <v>222.45</v>
      </c>
      <c r="C1118" s="34">
        <f t="shared" si="17"/>
        <v>-8.9899761765654951E-5</v>
      </c>
    </row>
    <row r="1119" spans="1:3" x14ac:dyDescent="0.3">
      <c r="A1119" s="1">
        <v>37593.75</v>
      </c>
      <c r="B1119" s="2">
        <v>217.9</v>
      </c>
      <c r="C1119" s="34">
        <f t="shared" si="17"/>
        <v>-2.045403461452E-2</v>
      </c>
    </row>
    <row r="1120" spans="1:3" x14ac:dyDescent="0.3">
      <c r="A1120" s="1">
        <v>37594.75</v>
      </c>
      <c r="B1120" s="2">
        <v>216.49</v>
      </c>
      <c r="C1120" s="34">
        <f t="shared" si="17"/>
        <v>-6.4708581918311303E-3</v>
      </c>
    </row>
    <row r="1121" spans="1:3" x14ac:dyDescent="0.3">
      <c r="A1121" s="1">
        <v>37595.75</v>
      </c>
      <c r="B1121" s="2">
        <v>214.41</v>
      </c>
      <c r="C1121" s="34">
        <f t="shared" si="17"/>
        <v>-9.6078340800961337E-3</v>
      </c>
    </row>
    <row r="1122" spans="1:3" x14ac:dyDescent="0.3">
      <c r="A1122" s="1">
        <v>37596.75</v>
      </c>
      <c r="B1122" s="2">
        <v>213.21</v>
      </c>
      <c r="C1122" s="34">
        <f t="shared" si="17"/>
        <v>-5.5967538827479402E-3</v>
      </c>
    </row>
    <row r="1123" spans="1:3" x14ac:dyDescent="0.3">
      <c r="A1123" s="1">
        <v>37599.75</v>
      </c>
      <c r="B1123" s="2">
        <v>208.89</v>
      </c>
      <c r="C1123" s="34">
        <f t="shared" si="17"/>
        <v>-2.0261713803292669E-2</v>
      </c>
    </row>
    <row r="1124" spans="1:3" x14ac:dyDescent="0.3">
      <c r="A1124" s="1">
        <v>37600.75</v>
      </c>
      <c r="B1124" s="2">
        <v>209.38</v>
      </c>
      <c r="C1124" s="34">
        <f t="shared" si="17"/>
        <v>2.3457322035520534E-3</v>
      </c>
    </row>
    <row r="1125" spans="1:3" x14ac:dyDescent="0.3">
      <c r="A1125" s="1">
        <v>37601.75</v>
      </c>
      <c r="B1125" s="2">
        <v>211.68</v>
      </c>
      <c r="C1125" s="34">
        <f t="shared" si="17"/>
        <v>1.0984812302989866E-2</v>
      </c>
    </row>
    <row r="1126" spans="1:3" x14ac:dyDescent="0.3">
      <c r="A1126" s="1">
        <v>37602.75</v>
      </c>
      <c r="B1126" s="2">
        <v>208.34</v>
      </c>
      <c r="C1126" s="34">
        <f t="shared" si="17"/>
        <v>-1.5778533635676495E-2</v>
      </c>
    </row>
    <row r="1127" spans="1:3" x14ac:dyDescent="0.3">
      <c r="A1127" s="1">
        <v>37603.75</v>
      </c>
      <c r="B1127" s="2">
        <v>205.63</v>
      </c>
      <c r="C1127" s="34">
        <f t="shared" si="17"/>
        <v>-1.3007583757319807E-2</v>
      </c>
    </row>
    <row r="1128" spans="1:3" x14ac:dyDescent="0.3">
      <c r="A1128" s="1">
        <v>37606.75</v>
      </c>
      <c r="B1128" s="2">
        <v>211.18</v>
      </c>
      <c r="C1128" s="34">
        <f t="shared" si="17"/>
        <v>2.6990225161698245E-2</v>
      </c>
    </row>
    <row r="1129" spans="1:3" x14ac:dyDescent="0.3">
      <c r="A1129" s="1">
        <v>37607.75</v>
      </c>
      <c r="B1129" s="2">
        <v>208.28</v>
      </c>
      <c r="C1129" s="34">
        <f t="shared" si="17"/>
        <v>-1.3732361019035966E-2</v>
      </c>
    </row>
    <row r="1130" spans="1:3" x14ac:dyDescent="0.3">
      <c r="A1130" s="1">
        <v>37608.75</v>
      </c>
      <c r="B1130" s="2">
        <v>204.46</v>
      </c>
      <c r="C1130" s="34">
        <f t="shared" si="17"/>
        <v>-1.8340695217975767E-2</v>
      </c>
    </row>
    <row r="1131" spans="1:3" x14ac:dyDescent="0.3">
      <c r="A1131" s="1">
        <v>37609.75</v>
      </c>
      <c r="B1131" s="2">
        <v>203.81</v>
      </c>
      <c r="C1131" s="34">
        <f t="shared" si="17"/>
        <v>-3.1791059375917419E-3</v>
      </c>
    </row>
    <row r="1132" spans="1:3" x14ac:dyDescent="0.3">
      <c r="A1132" s="1">
        <v>37610.75</v>
      </c>
      <c r="B1132" s="2">
        <v>205.67</v>
      </c>
      <c r="C1132" s="34">
        <f t="shared" si="17"/>
        <v>9.1261469015258001E-3</v>
      </c>
    </row>
    <row r="1133" spans="1:3" x14ac:dyDescent="0.3">
      <c r="A1133" s="1">
        <v>37613.75</v>
      </c>
      <c r="B1133" s="2">
        <v>206.13</v>
      </c>
      <c r="C1133" s="34">
        <f t="shared" si="17"/>
        <v>2.2365925997958058E-3</v>
      </c>
    </row>
    <row r="1134" spans="1:3" x14ac:dyDescent="0.3">
      <c r="A1134" s="1">
        <v>37617.75</v>
      </c>
      <c r="B1134" s="2">
        <v>199.83</v>
      </c>
      <c r="C1134" s="34">
        <f t="shared" si="17"/>
        <v>-3.0563236792315429E-2</v>
      </c>
    </row>
    <row r="1135" spans="1:3" x14ac:dyDescent="0.3">
      <c r="A1135" s="1">
        <v>37620.75</v>
      </c>
      <c r="B1135" s="2">
        <v>201.74</v>
      </c>
      <c r="C1135" s="34">
        <f t="shared" si="17"/>
        <v>9.5581244057447723E-3</v>
      </c>
    </row>
    <row r="1136" spans="1:3" x14ac:dyDescent="0.3">
      <c r="A1136" s="1">
        <v>37623.75</v>
      </c>
      <c r="B1136" s="2">
        <v>209.29</v>
      </c>
      <c r="C1136" s="34">
        <f t="shared" si="17"/>
        <v>3.7424407653415148E-2</v>
      </c>
    </row>
    <row r="1137" spans="1:3" x14ac:dyDescent="0.3">
      <c r="A1137" s="1">
        <v>37624.75</v>
      </c>
      <c r="B1137" s="2">
        <v>210.38</v>
      </c>
      <c r="C1137" s="34">
        <f t="shared" si="17"/>
        <v>5.2080844760857836E-3</v>
      </c>
    </row>
    <row r="1138" spans="1:3" x14ac:dyDescent="0.3">
      <c r="A1138" s="1">
        <v>37627.75</v>
      </c>
      <c r="B1138" s="2">
        <v>210.98</v>
      </c>
      <c r="C1138" s="34">
        <f t="shared" si="17"/>
        <v>2.851982127578534E-3</v>
      </c>
    </row>
    <row r="1139" spans="1:3" x14ac:dyDescent="0.3">
      <c r="A1139" s="1">
        <v>37628.75</v>
      </c>
      <c r="B1139" s="2">
        <v>209.32</v>
      </c>
      <c r="C1139" s="34">
        <f t="shared" si="17"/>
        <v>-7.8680443643946996E-3</v>
      </c>
    </row>
    <row r="1140" spans="1:3" x14ac:dyDescent="0.3">
      <c r="A1140" s="1">
        <v>37629.75</v>
      </c>
      <c r="B1140" s="2">
        <v>206.33</v>
      </c>
      <c r="C1140" s="34">
        <f t="shared" si="17"/>
        <v>-1.428434932161271E-2</v>
      </c>
    </row>
    <row r="1141" spans="1:3" x14ac:dyDescent="0.3">
      <c r="A1141" s="1">
        <v>37630.75</v>
      </c>
      <c r="B1141" s="2">
        <v>207.48</v>
      </c>
      <c r="C1141" s="34">
        <f t="shared" si="17"/>
        <v>5.5735956962146282E-3</v>
      </c>
    </row>
    <row r="1142" spans="1:3" x14ac:dyDescent="0.3">
      <c r="A1142" s="1">
        <v>37631.75</v>
      </c>
      <c r="B1142" s="2">
        <v>207.82</v>
      </c>
      <c r="C1142" s="34">
        <f t="shared" si="17"/>
        <v>1.6387121650278669E-3</v>
      </c>
    </row>
    <row r="1143" spans="1:3" x14ac:dyDescent="0.3">
      <c r="A1143" s="1">
        <v>37634.75</v>
      </c>
      <c r="B1143" s="2">
        <v>207.62</v>
      </c>
      <c r="C1143" s="34">
        <f t="shared" si="17"/>
        <v>-9.6237128284082374E-4</v>
      </c>
    </row>
    <row r="1144" spans="1:3" x14ac:dyDescent="0.3">
      <c r="A1144" s="1">
        <v>37635.75</v>
      </c>
      <c r="B1144" s="2">
        <v>208.58</v>
      </c>
      <c r="C1144" s="34">
        <f t="shared" si="17"/>
        <v>4.6238320007707667E-3</v>
      </c>
    </row>
    <row r="1145" spans="1:3" x14ac:dyDescent="0.3">
      <c r="A1145" s="1">
        <v>37636.75</v>
      </c>
      <c r="B1145" s="2">
        <v>205.76</v>
      </c>
      <c r="C1145" s="34">
        <f t="shared" si="17"/>
        <v>-1.351999232908252E-2</v>
      </c>
    </row>
    <row r="1146" spans="1:3" x14ac:dyDescent="0.3">
      <c r="A1146" s="1">
        <v>37637.75</v>
      </c>
      <c r="B1146" s="2">
        <v>205.61</v>
      </c>
      <c r="C1146" s="34">
        <f t="shared" si="17"/>
        <v>-7.2900466562975108E-4</v>
      </c>
    </row>
    <row r="1147" spans="1:3" x14ac:dyDescent="0.3">
      <c r="A1147" s="1">
        <v>37638.75</v>
      </c>
      <c r="B1147" s="2">
        <v>200.93</v>
      </c>
      <c r="C1147" s="34">
        <f t="shared" si="17"/>
        <v>-2.2761538835659789E-2</v>
      </c>
    </row>
    <row r="1148" spans="1:3" x14ac:dyDescent="0.3">
      <c r="A1148" s="1">
        <v>37641.75</v>
      </c>
      <c r="B1148" s="2">
        <v>198.3</v>
      </c>
      <c r="C1148" s="34">
        <f t="shared" si="17"/>
        <v>-1.3089135519832706E-2</v>
      </c>
    </row>
    <row r="1149" spans="1:3" x14ac:dyDescent="0.3">
      <c r="A1149" s="1">
        <v>37642.75</v>
      </c>
      <c r="B1149" s="2">
        <v>196.28</v>
      </c>
      <c r="C1149" s="34">
        <f t="shared" si="17"/>
        <v>-1.0186585980837215E-2</v>
      </c>
    </row>
    <row r="1150" spans="1:3" x14ac:dyDescent="0.3">
      <c r="A1150" s="1">
        <v>37643.75</v>
      </c>
      <c r="B1150" s="2">
        <v>192.85</v>
      </c>
      <c r="C1150" s="34">
        <f t="shared" si="17"/>
        <v>-1.7475035663338079E-2</v>
      </c>
    </row>
    <row r="1151" spans="1:3" x14ac:dyDescent="0.3">
      <c r="A1151" s="1">
        <v>37644.75</v>
      </c>
      <c r="B1151" s="2">
        <v>191.42</v>
      </c>
      <c r="C1151" s="34">
        <f t="shared" si="17"/>
        <v>-7.4150894477573726E-3</v>
      </c>
    </row>
    <row r="1152" spans="1:3" x14ac:dyDescent="0.3">
      <c r="A1152" s="1">
        <v>37645.75</v>
      </c>
      <c r="B1152" s="2">
        <v>189.62</v>
      </c>
      <c r="C1152" s="34">
        <f t="shared" si="17"/>
        <v>-9.4034061226621057E-3</v>
      </c>
    </row>
    <row r="1153" spans="1:3" x14ac:dyDescent="0.3">
      <c r="A1153" s="1">
        <v>37648.75</v>
      </c>
      <c r="B1153" s="2">
        <v>183.34</v>
      </c>
      <c r="C1153" s="34">
        <f t="shared" si="17"/>
        <v>-3.3118869317582567E-2</v>
      </c>
    </row>
    <row r="1154" spans="1:3" x14ac:dyDescent="0.3">
      <c r="A1154" s="1">
        <v>37649.75</v>
      </c>
      <c r="B1154" s="2">
        <v>183.67</v>
      </c>
      <c r="C1154" s="34">
        <f t="shared" si="17"/>
        <v>1.7999345478345585E-3</v>
      </c>
    </row>
    <row r="1155" spans="1:3" x14ac:dyDescent="0.3">
      <c r="A1155" s="1">
        <v>37650.75</v>
      </c>
      <c r="B1155" s="2">
        <v>184.35</v>
      </c>
      <c r="C1155" s="34">
        <f t="shared" si="17"/>
        <v>3.7022921544074272E-3</v>
      </c>
    </row>
    <row r="1156" spans="1:3" x14ac:dyDescent="0.3">
      <c r="A1156" s="1">
        <v>37651.75</v>
      </c>
      <c r="B1156" s="2">
        <v>188.75</v>
      </c>
      <c r="C1156" s="34">
        <f t="shared" ref="C1156:C1219" si="18">B1156/B1155-1</f>
        <v>2.3867643070246913E-2</v>
      </c>
    </row>
    <row r="1157" spans="1:3" x14ac:dyDescent="0.3">
      <c r="A1157" s="1">
        <v>37652.75</v>
      </c>
      <c r="B1157" s="2">
        <v>189</v>
      </c>
      <c r="C1157" s="34">
        <f t="shared" si="18"/>
        <v>1.3245033112583293E-3</v>
      </c>
    </row>
    <row r="1158" spans="1:3" x14ac:dyDescent="0.3">
      <c r="A1158" s="1">
        <v>37655.75</v>
      </c>
      <c r="B1158" s="2">
        <v>192.12</v>
      </c>
      <c r="C1158" s="34">
        <f t="shared" si="18"/>
        <v>1.6507936507936583E-2</v>
      </c>
    </row>
    <row r="1159" spans="1:3" x14ac:dyDescent="0.3">
      <c r="A1159" s="1">
        <v>37656.75</v>
      </c>
      <c r="B1159" s="2">
        <v>186.14</v>
      </c>
      <c r="C1159" s="34">
        <f t="shared" si="18"/>
        <v>-3.1126379346242072E-2</v>
      </c>
    </row>
    <row r="1160" spans="1:3" x14ac:dyDescent="0.3">
      <c r="A1160" s="1">
        <v>37657.75</v>
      </c>
      <c r="B1160" s="2">
        <v>189.75</v>
      </c>
      <c r="C1160" s="34">
        <f t="shared" si="18"/>
        <v>1.9394004512732321E-2</v>
      </c>
    </row>
    <row r="1161" spans="1:3" x14ac:dyDescent="0.3">
      <c r="A1161" s="1">
        <v>37658.75</v>
      </c>
      <c r="B1161" s="2">
        <v>185.43</v>
      </c>
      <c r="C1161" s="34">
        <f t="shared" si="18"/>
        <v>-2.2766798418972334E-2</v>
      </c>
    </row>
    <row r="1162" spans="1:3" x14ac:dyDescent="0.3">
      <c r="A1162" s="1">
        <v>37659.75</v>
      </c>
      <c r="B1162" s="2">
        <v>183.77</v>
      </c>
      <c r="C1162" s="34">
        <f t="shared" si="18"/>
        <v>-8.9521652375559313E-3</v>
      </c>
    </row>
    <row r="1163" spans="1:3" x14ac:dyDescent="0.3">
      <c r="A1163" s="1">
        <v>37662.75</v>
      </c>
      <c r="B1163" s="2">
        <v>182.92</v>
      </c>
      <c r="C1163" s="34">
        <f t="shared" si="18"/>
        <v>-4.6253469010176795E-3</v>
      </c>
    </row>
    <row r="1164" spans="1:3" x14ac:dyDescent="0.3">
      <c r="A1164" s="1">
        <v>37663.75</v>
      </c>
      <c r="B1164" s="2">
        <v>186.93</v>
      </c>
      <c r="C1164" s="34">
        <f t="shared" si="18"/>
        <v>2.192215176033252E-2</v>
      </c>
    </row>
    <row r="1165" spans="1:3" x14ac:dyDescent="0.3">
      <c r="A1165" s="1">
        <v>37664.75</v>
      </c>
      <c r="B1165" s="2">
        <v>183.65</v>
      </c>
      <c r="C1165" s="34">
        <f t="shared" si="18"/>
        <v>-1.7546675226020492E-2</v>
      </c>
    </row>
    <row r="1166" spans="1:3" x14ac:dyDescent="0.3">
      <c r="A1166" s="1">
        <v>37665.75</v>
      </c>
      <c r="B1166" s="2">
        <v>182.4</v>
      </c>
      <c r="C1166" s="34">
        <f t="shared" si="18"/>
        <v>-6.8064252654506108E-3</v>
      </c>
    </row>
    <row r="1167" spans="1:3" x14ac:dyDescent="0.3">
      <c r="A1167" s="1">
        <v>37666.75</v>
      </c>
      <c r="B1167" s="2">
        <v>185.29</v>
      </c>
      <c r="C1167" s="34">
        <f t="shared" si="18"/>
        <v>1.5844298245613953E-2</v>
      </c>
    </row>
    <row r="1168" spans="1:3" x14ac:dyDescent="0.3">
      <c r="A1168" s="1">
        <v>37669.75</v>
      </c>
      <c r="B1168" s="2">
        <v>188.6</v>
      </c>
      <c r="C1168" s="34">
        <f t="shared" si="18"/>
        <v>1.7863889038804093E-2</v>
      </c>
    </row>
    <row r="1169" spans="1:3" x14ac:dyDescent="0.3">
      <c r="A1169" s="1">
        <v>37670.75</v>
      </c>
      <c r="B1169" s="2">
        <v>190.45</v>
      </c>
      <c r="C1169" s="34">
        <f t="shared" si="18"/>
        <v>9.8091198303287275E-3</v>
      </c>
    </row>
    <row r="1170" spans="1:3" x14ac:dyDescent="0.3">
      <c r="A1170" s="1">
        <v>37671.75</v>
      </c>
      <c r="B1170" s="2">
        <v>186.07</v>
      </c>
      <c r="C1170" s="34">
        <f t="shared" si="18"/>
        <v>-2.2998162247308995E-2</v>
      </c>
    </row>
    <row r="1171" spans="1:3" x14ac:dyDescent="0.3">
      <c r="A1171" s="1">
        <v>37672.75</v>
      </c>
      <c r="B1171" s="2">
        <v>184.79</v>
      </c>
      <c r="C1171" s="34">
        <f t="shared" si="18"/>
        <v>-6.8791315096469186E-3</v>
      </c>
    </row>
    <row r="1172" spans="1:3" x14ac:dyDescent="0.3">
      <c r="A1172" s="1">
        <v>37673.75</v>
      </c>
      <c r="B1172" s="2">
        <v>186.06</v>
      </c>
      <c r="C1172" s="34">
        <f t="shared" si="18"/>
        <v>6.8726662698197494E-3</v>
      </c>
    </row>
    <row r="1173" spans="1:3" x14ac:dyDescent="0.3">
      <c r="A1173" s="1">
        <v>37676.75</v>
      </c>
      <c r="B1173" s="2">
        <v>184.18</v>
      </c>
      <c r="C1173" s="34">
        <f t="shared" si="18"/>
        <v>-1.0104267440610548E-2</v>
      </c>
    </row>
    <row r="1174" spans="1:3" x14ac:dyDescent="0.3">
      <c r="A1174" s="1">
        <v>37677.75</v>
      </c>
      <c r="B1174" s="2">
        <v>178.96</v>
      </c>
      <c r="C1174" s="34">
        <f t="shared" si="18"/>
        <v>-2.8341839504832267E-2</v>
      </c>
    </row>
    <row r="1175" spans="1:3" x14ac:dyDescent="0.3">
      <c r="A1175" s="1">
        <v>37678.75</v>
      </c>
      <c r="B1175" s="2">
        <v>177.4</v>
      </c>
      <c r="C1175" s="34">
        <f t="shared" si="18"/>
        <v>-8.7170317389361207E-3</v>
      </c>
    </row>
    <row r="1176" spans="1:3" x14ac:dyDescent="0.3">
      <c r="A1176" s="1">
        <v>37679.75</v>
      </c>
      <c r="B1176" s="2">
        <v>178.84</v>
      </c>
      <c r="C1176" s="34">
        <f t="shared" si="18"/>
        <v>8.117249154453221E-3</v>
      </c>
    </row>
    <row r="1177" spans="1:3" x14ac:dyDescent="0.3">
      <c r="A1177" s="1">
        <v>37680.75</v>
      </c>
      <c r="B1177" s="2">
        <v>181.75</v>
      </c>
      <c r="C1177" s="34">
        <f t="shared" si="18"/>
        <v>1.6271527622455872E-2</v>
      </c>
    </row>
    <row r="1178" spans="1:3" x14ac:dyDescent="0.3">
      <c r="A1178" s="1">
        <v>37683.75</v>
      </c>
      <c r="B1178" s="2">
        <v>182.08</v>
      </c>
      <c r="C1178" s="34">
        <f t="shared" si="18"/>
        <v>1.8156808803302393E-3</v>
      </c>
    </row>
    <row r="1179" spans="1:3" x14ac:dyDescent="0.3">
      <c r="A1179" s="1">
        <v>37684.75</v>
      </c>
      <c r="B1179" s="2">
        <v>178.5</v>
      </c>
      <c r="C1179" s="34">
        <f t="shared" si="18"/>
        <v>-1.9661687170474562E-2</v>
      </c>
    </row>
    <row r="1180" spans="1:3" x14ac:dyDescent="0.3">
      <c r="A1180" s="1">
        <v>37685.75</v>
      </c>
      <c r="B1180" s="2">
        <v>176.85</v>
      </c>
      <c r="C1180" s="34">
        <f t="shared" si="18"/>
        <v>-9.2436974789916748E-3</v>
      </c>
    </row>
    <row r="1181" spans="1:3" x14ac:dyDescent="0.3">
      <c r="A1181" s="1">
        <v>37686.75</v>
      </c>
      <c r="B1181" s="2">
        <v>175.27</v>
      </c>
      <c r="C1181" s="34">
        <f t="shared" si="18"/>
        <v>-8.9341249646591736E-3</v>
      </c>
    </row>
    <row r="1182" spans="1:3" x14ac:dyDescent="0.3">
      <c r="A1182" s="1">
        <v>37687.75</v>
      </c>
      <c r="B1182" s="2">
        <v>171.77</v>
      </c>
      <c r="C1182" s="34">
        <f t="shared" si="18"/>
        <v>-1.9969190391966651E-2</v>
      </c>
    </row>
    <row r="1183" spans="1:3" x14ac:dyDescent="0.3">
      <c r="A1183" s="1">
        <v>37690.75</v>
      </c>
      <c r="B1183" s="2">
        <v>167.86</v>
      </c>
      <c r="C1183" s="34">
        <f t="shared" si="18"/>
        <v>-2.2762997030913446E-2</v>
      </c>
    </row>
    <row r="1184" spans="1:3" x14ac:dyDescent="0.3">
      <c r="A1184" s="1">
        <v>37691.75</v>
      </c>
      <c r="B1184" s="2">
        <v>168</v>
      </c>
      <c r="C1184" s="34">
        <f t="shared" si="18"/>
        <v>8.3402835696411159E-4</v>
      </c>
    </row>
    <row r="1185" spans="1:3" x14ac:dyDescent="0.3">
      <c r="A1185" s="1">
        <v>37692.75</v>
      </c>
      <c r="B1185" s="2">
        <v>162.59</v>
      </c>
      <c r="C1185" s="34">
        <f t="shared" si="18"/>
        <v>-3.2202380952380927E-2</v>
      </c>
    </row>
    <row r="1186" spans="1:3" x14ac:dyDescent="0.3">
      <c r="A1186" s="1">
        <v>37693.75</v>
      </c>
      <c r="B1186" s="2">
        <v>171.96</v>
      </c>
      <c r="C1186" s="34">
        <f t="shared" si="18"/>
        <v>5.762962051786702E-2</v>
      </c>
    </row>
    <row r="1187" spans="1:3" x14ac:dyDescent="0.3">
      <c r="A1187" s="1">
        <v>37694.75</v>
      </c>
      <c r="B1187" s="2">
        <v>178.72</v>
      </c>
      <c r="C1187" s="34">
        <f t="shared" si="18"/>
        <v>3.9311467783205378E-2</v>
      </c>
    </row>
    <row r="1188" spans="1:3" x14ac:dyDescent="0.3">
      <c r="A1188" s="1">
        <v>37697.75</v>
      </c>
      <c r="B1188" s="2">
        <v>184.29</v>
      </c>
      <c r="C1188" s="34">
        <f t="shared" si="18"/>
        <v>3.1166069829901444E-2</v>
      </c>
    </row>
    <row r="1189" spans="1:3" x14ac:dyDescent="0.3">
      <c r="A1189" s="1">
        <v>37698.75</v>
      </c>
      <c r="B1189" s="2">
        <v>184.94</v>
      </c>
      <c r="C1189" s="34">
        <f t="shared" si="18"/>
        <v>3.5270497585326854E-3</v>
      </c>
    </row>
    <row r="1190" spans="1:3" x14ac:dyDescent="0.3">
      <c r="A1190" s="1">
        <v>37699.75</v>
      </c>
      <c r="B1190" s="2">
        <v>187.26</v>
      </c>
      <c r="C1190" s="34">
        <f t="shared" si="18"/>
        <v>1.2544609062398626E-2</v>
      </c>
    </row>
    <row r="1191" spans="1:3" x14ac:dyDescent="0.3">
      <c r="A1191" s="1">
        <v>37700.75</v>
      </c>
      <c r="B1191" s="2">
        <v>186.35</v>
      </c>
      <c r="C1191" s="34">
        <f t="shared" si="18"/>
        <v>-4.8595535618924934E-3</v>
      </c>
    </row>
    <row r="1192" spans="1:3" x14ac:dyDescent="0.3">
      <c r="A1192" s="1">
        <v>37701.75</v>
      </c>
      <c r="B1192" s="2">
        <v>192.45</v>
      </c>
      <c r="C1192" s="34">
        <f t="shared" si="18"/>
        <v>3.2734102495304507E-2</v>
      </c>
    </row>
    <row r="1193" spans="1:3" x14ac:dyDescent="0.3">
      <c r="A1193" s="1">
        <v>37704.75</v>
      </c>
      <c r="B1193" s="2">
        <v>184.47</v>
      </c>
      <c r="C1193" s="34">
        <f t="shared" si="18"/>
        <v>-4.1465315666406766E-2</v>
      </c>
    </row>
    <row r="1194" spans="1:3" x14ac:dyDescent="0.3">
      <c r="A1194" s="1">
        <v>37705.75</v>
      </c>
      <c r="B1194" s="2">
        <v>186.74</v>
      </c>
      <c r="C1194" s="34">
        <f t="shared" si="18"/>
        <v>1.2305523933430873E-2</v>
      </c>
    </row>
    <row r="1195" spans="1:3" x14ac:dyDescent="0.3">
      <c r="A1195" s="1">
        <v>37706.75</v>
      </c>
      <c r="B1195" s="2">
        <v>186.64</v>
      </c>
      <c r="C1195" s="34">
        <f t="shared" si="18"/>
        <v>-5.3550390917866952E-4</v>
      </c>
    </row>
    <row r="1196" spans="1:3" x14ac:dyDescent="0.3">
      <c r="A1196" s="1">
        <v>37707.75</v>
      </c>
      <c r="B1196" s="2">
        <v>183.33</v>
      </c>
      <c r="C1196" s="34">
        <f t="shared" si="18"/>
        <v>-1.7734676382340164E-2</v>
      </c>
    </row>
    <row r="1197" spans="1:3" x14ac:dyDescent="0.3">
      <c r="A1197" s="1">
        <v>37708.75</v>
      </c>
      <c r="B1197" s="2">
        <v>182.71</v>
      </c>
      <c r="C1197" s="34">
        <f t="shared" si="18"/>
        <v>-3.3818796705394893E-3</v>
      </c>
    </row>
    <row r="1198" spans="1:3" x14ac:dyDescent="0.3">
      <c r="A1198" s="1">
        <v>37711.75</v>
      </c>
      <c r="B1198" s="2">
        <v>176.41</v>
      </c>
      <c r="C1198" s="34">
        <f t="shared" si="18"/>
        <v>-3.4480871326145301E-2</v>
      </c>
    </row>
    <row r="1199" spans="1:3" x14ac:dyDescent="0.3">
      <c r="A1199" s="1">
        <v>37712.75</v>
      </c>
      <c r="B1199" s="2">
        <v>178.92</v>
      </c>
      <c r="C1199" s="34">
        <f t="shared" si="18"/>
        <v>1.4228218354968458E-2</v>
      </c>
    </row>
    <row r="1200" spans="1:3" x14ac:dyDescent="0.3">
      <c r="A1200" s="1">
        <v>37713.75</v>
      </c>
      <c r="B1200" s="2">
        <v>184.46</v>
      </c>
      <c r="C1200" s="34">
        <f t="shared" si="18"/>
        <v>3.0963559132573426E-2</v>
      </c>
    </row>
    <row r="1201" spans="1:3" x14ac:dyDescent="0.3">
      <c r="A1201" s="1">
        <v>37714.75</v>
      </c>
      <c r="B1201" s="2">
        <v>186.35</v>
      </c>
      <c r="C1201" s="34">
        <f t="shared" si="18"/>
        <v>1.0246123820882413E-2</v>
      </c>
    </row>
    <row r="1202" spans="1:3" x14ac:dyDescent="0.3">
      <c r="A1202" s="1">
        <v>37715.75</v>
      </c>
      <c r="B1202" s="2">
        <v>188.31</v>
      </c>
      <c r="C1202" s="34">
        <f t="shared" si="18"/>
        <v>1.0517842768983154E-2</v>
      </c>
    </row>
    <row r="1203" spans="1:3" x14ac:dyDescent="0.3">
      <c r="A1203" s="1">
        <v>37718.75</v>
      </c>
      <c r="B1203" s="2">
        <v>194.79</v>
      </c>
      <c r="C1203" s="34">
        <f t="shared" si="18"/>
        <v>3.4411342998247552E-2</v>
      </c>
    </row>
    <row r="1204" spans="1:3" x14ac:dyDescent="0.3">
      <c r="A1204" s="1">
        <v>37719.75</v>
      </c>
      <c r="B1204" s="2">
        <v>191.68</v>
      </c>
      <c r="C1204" s="34">
        <f t="shared" si="18"/>
        <v>-1.5965912007803174E-2</v>
      </c>
    </row>
    <row r="1205" spans="1:3" x14ac:dyDescent="0.3">
      <c r="A1205" s="1">
        <v>37720.75</v>
      </c>
      <c r="B1205" s="2">
        <v>191.38</v>
      </c>
      <c r="C1205" s="34">
        <f t="shared" si="18"/>
        <v>-1.5651085141903387E-3</v>
      </c>
    </row>
    <row r="1206" spans="1:3" x14ac:dyDescent="0.3">
      <c r="A1206" s="1">
        <v>37721.75</v>
      </c>
      <c r="B1206" s="2">
        <v>188.17</v>
      </c>
      <c r="C1206" s="34">
        <f t="shared" si="18"/>
        <v>-1.6772912530044981E-2</v>
      </c>
    </row>
    <row r="1207" spans="1:3" x14ac:dyDescent="0.3">
      <c r="A1207" s="1">
        <v>37722.75</v>
      </c>
      <c r="B1207" s="2">
        <v>189.63</v>
      </c>
      <c r="C1207" s="34">
        <f t="shared" si="18"/>
        <v>7.758941382792095E-3</v>
      </c>
    </row>
    <row r="1208" spans="1:3" x14ac:dyDescent="0.3">
      <c r="A1208" s="1">
        <v>37725.75</v>
      </c>
      <c r="B1208" s="2">
        <v>191.45</v>
      </c>
      <c r="C1208" s="34">
        <f t="shared" si="18"/>
        <v>9.597637504614287E-3</v>
      </c>
    </row>
    <row r="1209" spans="1:3" x14ac:dyDescent="0.3">
      <c r="A1209" s="1">
        <v>37726.75</v>
      </c>
      <c r="B1209" s="2">
        <v>194.52</v>
      </c>
      <c r="C1209" s="34">
        <f t="shared" si="18"/>
        <v>1.6035518412118144E-2</v>
      </c>
    </row>
    <row r="1210" spans="1:3" x14ac:dyDescent="0.3">
      <c r="A1210" s="1">
        <v>37727.75</v>
      </c>
      <c r="B1210" s="2">
        <v>192.45</v>
      </c>
      <c r="C1210" s="34">
        <f t="shared" si="18"/>
        <v>-1.0641579272054447E-2</v>
      </c>
    </row>
    <row r="1211" spans="1:3" x14ac:dyDescent="0.3">
      <c r="A1211" s="1">
        <v>37728.75</v>
      </c>
      <c r="B1211" s="2">
        <v>193.71</v>
      </c>
      <c r="C1211" s="34">
        <f t="shared" si="18"/>
        <v>6.547155105222302E-3</v>
      </c>
    </row>
    <row r="1212" spans="1:3" x14ac:dyDescent="0.3">
      <c r="A1212" s="1">
        <v>37733.75</v>
      </c>
      <c r="B1212" s="2">
        <v>194.6</v>
      </c>
      <c r="C1212" s="34">
        <f t="shared" si="18"/>
        <v>4.5944969283979731E-3</v>
      </c>
    </row>
    <row r="1213" spans="1:3" x14ac:dyDescent="0.3">
      <c r="A1213" s="1">
        <v>37734.75</v>
      </c>
      <c r="B1213" s="2">
        <v>197.29</v>
      </c>
      <c r="C1213" s="34">
        <f t="shared" si="18"/>
        <v>1.3823227132579552E-2</v>
      </c>
    </row>
    <row r="1214" spans="1:3" x14ac:dyDescent="0.3">
      <c r="A1214" s="1">
        <v>37735.75</v>
      </c>
      <c r="B1214" s="2">
        <v>194.02</v>
      </c>
      <c r="C1214" s="34">
        <f t="shared" si="18"/>
        <v>-1.6574585635359074E-2</v>
      </c>
    </row>
    <row r="1215" spans="1:3" x14ac:dyDescent="0.3">
      <c r="A1215" s="1">
        <v>37736.75</v>
      </c>
      <c r="B1215" s="2">
        <v>191.62</v>
      </c>
      <c r="C1215" s="34">
        <f t="shared" si="18"/>
        <v>-1.2369858777445675E-2</v>
      </c>
    </row>
    <row r="1216" spans="1:3" x14ac:dyDescent="0.3">
      <c r="A1216" s="1">
        <v>37739.75</v>
      </c>
      <c r="B1216" s="2">
        <v>196.14</v>
      </c>
      <c r="C1216" s="34">
        <f t="shared" si="18"/>
        <v>2.3588351946560726E-2</v>
      </c>
    </row>
    <row r="1217" spans="1:3" x14ac:dyDescent="0.3">
      <c r="A1217" s="1">
        <v>37740.75</v>
      </c>
      <c r="B1217" s="2">
        <v>195.08</v>
      </c>
      <c r="C1217" s="34">
        <f t="shared" si="18"/>
        <v>-5.4043030488425403E-3</v>
      </c>
    </row>
    <row r="1218" spans="1:3" x14ac:dyDescent="0.3">
      <c r="A1218" s="1">
        <v>37741.75</v>
      </c>
      <c r="B1218" s="2">
        <v>194.88</v>
      </c>
      <c r="C1218" s="34">
        <f t="shared" si="18"/>
        <v>-1.0252204223909489E-3</v>
      </c>
    </row>
    <row r="1219" spans="1:3" x14ac:dyDescent="0.3">
      <c r="A1219" s="1">
        <v>37743.75</v>
      </c>
      <c r="B1219" s="2">
        <v>195.16</v>
      </c>
      <c r="C1219" s="34">
        <f t="shared" si="18"/>
        <v>1.4367816091953589E-3</v>
      </c>
    </row>
    <row r="1220" spans="1:3" x14ac:dyDescent="0.3">
      <c r="A1220" s="1">
        <v>37746.75</v>
      </c>
      <c r="B1220" s="2">
        <v>196.21</v>
      </c>
      <c r="C1220" s="34">
        <f t="shared" ref="C1220:C1283" si="19">B1220/B1219-1</f>
        <v>5.3802008608321295E-3</v>
      </c>
    </row>
    <row r="1221" spans="1:3" x14ac:dyDescent="0.3">
      <c r="A1221" s="1">
        <v>37747.75</v>
      </c>
      <c r="B1221" s="2">
        <v>198.92</v>
      </c>
      <c r="C1221" s="34">
        <f t="shared" si="19"/>
        <v>1.3811732327608128E-2</v>
      </c>
    </row>
    <row r="1222" spans="1:3" x14ac:dyDescent="0.3">
      <c r="A1222" s="1">
        <v>37748.75</v>
      </c>
      <c r="B1222" s="2">
        <v>196.94</v>
      </c>
      <c r="C1222" s="34">
        <f t="shared" si="19"/>
        <v>-9.9537502513572518E-3</v>
      </c>
    </row>
    <row r="1223" spans="1:3" x14ac:dyDescent="0.3">
      <c r="A1223" s="1">
        <v>37749.75</v>
      </c>
      <c r="B1223" s="2">
        <v>191.88</v>
      </c>
      <c r="C1223" s="34">
        <f t="shared" si="19"/>
        <v>-2.5693104498832109E-2</v>
      </c>
    </row>
    <row r="1224" spans="1:3" x14ac:dyDescent="0.3">
      <c r="A1224" s="1">
        <v>37750.75</v>
      </c>
      <c r="B1224" s="2">
        <v>193.64</v>
      </c>
      <c r="C1224" s="34">
        <f t="shared" si="19"/>
        <v>9.1723994163017686E-3</v>
      </c>
    </row>
    <row r="1225" spans="1:3" x14ac:dyDescent="0.3">
      <c r="A1225" s="1">
        <v>37753.75</v>
      </c>
      <c r="B1225" s="2">
        <v>193.52</v>
      </c>
      <c r="C1225" s="34">
        <f t="shared" si="19"/>
        <v>-6.197066721750355E-4</v>
      </c>
    </row>
    <row r="1226" spans="1:3" x14ac:dyDescent="0.3">
      <c r="A1226" s="1">
        <v>37754.75</v>
      </c>
      <c r="B1226" s="2">
        <v>194.32</v>
      </c>
      <c r="C1226" s="34">
        <f t="shared" si="19"/>
        <v>4.133939644481055E-3</v>
      </c>
    </row>
    <row r="1227" spans="1:3" x14ac:dyDescent="0.3">
      <c r="A1227" s="1">
        <v>37755.75</v>
      </c>
      <c r="B1227" s="2">
        <v>194.52</v>
      </c>
      <c r="C1227" s="34">
        <f t="shared" si="19"/>
        <v>1.0292301358585387E-3</v>
      </c>
    </row>
    <row r="1228" spans="1:3" x14ac:dyDescent="0.3">
      <c r="A1228" s="1">
        <v>37756.75</v>
      </c>
      <c r="B1228" s="2">
        <v>197.4</v>
      </c>
      <c r="C1228" s="34">
        <f t="shared" si="19"/>
        <v>1.4805675508945182E-2</v>
      </c>
    </row>
    <row r="1229" spans="1:3" x14ac:dyDescent="0.3">
      <c r="A1229" s="1">
        <v>37757.75</v>
      </c>
      <c r="B1229" s="2">
        <v>197.51</v>
      </c>
      <c r="C1229" s="34">
        <f t="shared" si="19"/>
        <v>5.5724417426539219E-4</v>
      </c>
    </row>
    <row r="1230" spans="1:3" x14ac:dyDescent="0.3">
      <c r="A1230" s="1">
        <v>37760.75</v>
      </c>
      <c r="B1230" s="2">
        <v>191.17</v>
      </c>
      <c r="C1230" s="34">
        <f t="shared" si="19"/>
        <v>-3.2099640524530404E-2</v>
      </c>
    </row>
    <row r="1231" spans="1:3" x14ac:dyDescent="0.3">
      <c r="A1231" s="1">
        <v>37761.75</v>
      </c>
      <c r="B1231" s="2">
        <v>192.01</v>
      </c>
      <c r="C1231" s="34">
        <f t="shared" si="19"/>
        <v>4.3939948736726464E-3</v>
      </c>
    </row>
    <row r="1232" spans="1:3" x14ac:dyDescent="0.3">
      <c r="A1232" s="1">
        <v>37762.75</v>
      </c>
      <c r="B1232" s="2">
        <v>190.11</v>
      </c>
      <c r="C1232" s="34">
        <f t="shared" si="19"/>
        <v>-9.8953179521898971E-3</v>
      </c>
    </row>
    <row r="1233" spans="1:3" x14ac:dyDescent="0.3">
      <c r="A1233" s="1">
        <v>37763.75</v>
      </c>
      <c r="B1233" s="2">
        <v>192.75</v>
      </c>
      <c r="C1233" s="34">
        <f t="shared" si="19"/>
        <v>1.388669717531954E-2</v>
      </c>
    </row>
    <row r="1234" spans="1:3" x14ac:dyDescent="0.3">
      <c r="A1234" s="1">
        <v>37764.75</v>
      </c>
      <c r="B1234" s="2">
        <v>191.27</v>
      </c>
      <c r="C1234" s="34">
        <f t="shared" si="19"/>
        <v>-7.6783398184175899E-3</v>
      </c>
    </row>
    <row r="1235" spans="1:3" x14ac:dyDescent="0.3">
      <c r="A1235" s="1">
        <v>37767.75</v>
      </c>
      <c r="B1235" s="2">
        <v>190.54</v>
      </c>
      <c r="C1235" s="34">
        <f t="shared" si="19"/>
        <v>-3.8165943430753524E-3</v>
      </c>
    </row>
    <row r="1236" spans="1:3" x14ac:dyDescent="0.3">
      <c r="A1236" s="1">
        <v>37768.75</v>
      </c>
      <c r="B1236" s="2">
        <v>191.67</v>
      </c>
      <c r="C1236" s="34">
        <f t="shared" si="19"/>
        <v>5.9305132780518299E-3</v>
      </c>
    </row>
    <row r="1237" spans="1:3" x14ac:dyDescent="0.3">
      <c r="A1237" s="1">
        <v>37769.75</v>
      </c>
      <c r="B1237" s="2">
        <v>195.91</v>
      </c>
      <c r="C1237" s="34">
        <f t="shared" si="19"/>
        <v>2.2121354411227756E-2</v>
      </c>
    </row>
    <row r="1238" spans="1:3" x14ac:dyDescent="0.3">
      <c r="A1238" s="1">
        <v>37770.75</v>
      </c>
      <c r="B1238" s="2">
        <v>196.23</v>
      </c>
      <c r="C1238" s="34">
        <f t="shared" si="19"/>
        <v>1.633403093256991E-3</v>
      </c>
    </row>
    <row r="1239" spans="1:3" x14ac:dyDescent="0.3">
      <c r="A1239" s="1">
        <v>37771.75</v>
      </c>
      <c r="B1239" s="2">
        <v>196.54</v>
      </c>
      <c r="C1239" s="34">
        <f t="shared" si="19"/>
        <v>1.5797788309637184E-3</v>
      </c>
    </row>
    <row r="1240" spans="1:3" x14ac:dyDescent="0.3">
      <c r="A1240" s="1">
        <v>37774.75</v>
      </c>
      <c r="B1240" s="2">
        <v>200.41</v>
      </c>
      <c r="C1240" s="34">
        <f t="shared" si="19"/>
        <v>1.9690648214103934E-2</v>
      </c>
    </row>
    <row r="1241" spans="1:3" x14ac:dyDescent="0.3">
      <c r="A1241" s="1">
        <v>37775.75</v>
      </c>
      <c r="B1241" s="2">
        <v>198.78</v>
      </c>
      <c r="C1241" s="34">
        <f t="shared" si="19"/>
        <v>-8.1333266803053084E-3</v>
      </c>
    </row>
    <row r="1242" spans="1:3" x14ac:dyDescent="0.3">
      <c r="A1242" s="1">
        <v>37776.75</v>
      </c>
      <c r="B1242" s="2">
        <v>200.92</v>
      </c>
      <c r="C1242" s="34">
        <f t="shared" si="19"/>
        <v>1.0765670590602516E-2</v>
      </c>
    </row>
    <row r="1243" spans="1:3" x14ac:dyDescent="0.3">
      <c r="A1243" s="1">
        <v>37777.75</v>
      </c>
      <c r="B1243" s="2">
        <v>199.82</v>
      </c>
      <c r="C1243" s="34">
        <f t="shared" si="19"/>
        <v>-5.4748158471032982E-3</v>
      </c>
    </row>
    <row r="1244" spans="1:3" x14ac:dyDescent="0.3">
      <c r="A1244" s="1">
        <v>37778.75</v>
      </c>
      <c r="B1244" s="2">
        <v>204.41</v>
      </c>
      <c r="C1244" s="34">
        <f t="shared" si="19"/>
        <v>2.2970673606245606E-2</v>
      </c>
    </row>
    <row r="1245" spans="1:3" x14ac:dyDescent="0.3">
      <c r="A1245" s="1">
        <v>37781.75</v>
      </c>
      <c r="B1245" s="2">
        <v>201.79</v>
      </c>
      <c r="C1245" s="34">
        <f t="shared" si="19"/>
        <v>-1.2817376840663419E-2</v>
      </c>
    </row>
    <row r="1246" spans="1:3" x14ac:dyDescent="0.3">
      <c r="A1246" s="1">
        <v>37782.75</v>
      </c>
      <c r="B1246" s="2">
        <v>202.84</v>
      </c>
      <c r="C1246" s="34">
        <f t="shared" si="19"/>
        <v>5.203429307696128E-3</v>
      </c>
    </row>
    <row r="1247" spans="1:3" x14ac:dyDescent="0.3">
      <c r="A1247" s="1">
        <v>37783.75</v>
      </c>
      <c r="B1247" s="2">
        <v>205.32</v>
      </c>
      <c r="C1247" s="34">
        <f t="shared" si="19"/>
        <v>1.222638532833753E-2</v>
      </c>
    </row>
    <row r="1248" spans="1:3" x14ac:dyDescent="0.3">
      <c r="A1248" s="1">
        <v>37784.75</v>
      </c>
      <c r="B1248" s="2">
        <v>206.59</v>
      </c>
      <c r="C1248" s="34">
        <f t="shared" si="19"/>
        <v>6.1854665887395299E-3</v>
      </c>
    </row>
    <row r="1249" spans="1:3" x14ac:dyDescent="0.3">
      <c r="A1249" s="1">
        <v>37785.75</v>
      </c>
      <c r="B1249" s="2">
        <v>203.6</v>
      </c>
      <c r="C1249" s="34">
        <f t="shared" si="19"/>
        <v>-1.4473110992787697E-2</v>
      </c>
    </row>
    <row r="1250" spans="1:3" x14ac:dyDescent="0.3">
      <c r="A1250" s="1">
        <v>37788.75</v>
      </c>
      <c r="B1250" s="2">
        <v>206.94</v>
      </c>
      <c r="C1250" s="34">
        <f t="shared" si="19"/>
        <v>1.6404715127701364E-2</v>
      </c>
    </row>
    <row r="1251" spans="1:3" x14ac:dyDescent="0.3">
      <c r="A1251" s="1">
        <v>37789.75</v>
      </c>
      <c r="B1251" s="2">
        <v>209.06</v>
      </c>
      <c r="C1251" s="34">
        <f t="shared" si="19"/>
        <v>1.0244515318449832E-2</v>
      </c>
    </row>
    <row r="1252" spans="1:3" x14ac:dyDescent="0.3">
      <c r="A1252" s="1">
        <v>37790.75</v>
      </c>
      <c r="B1252" s="2">
        <v>210.57</v>
      </c>
      <c r="C1252" s="34">
        <f t="shared" si="19"/>
        <v>7.2228068497082187E-3</v>
      </c>
    </row>
    <row r="1253" spans="1:3" x14ac:dyDescent="0.3">
      <c r="A1253" s="1">
        <v>37791.75</v>
      </c>
      <c r="B1253" s="2">
        <v>207.12</v>
      </c>
      <c r="C1253" s="34">
        <f t="shared" si="19"/>
        <v>-1.6384100299187909E-2</v>
      </c>
    </row>
    <row r="1254" spans="1:3" x14ac:dyDescent="0.3">
      <c r="A1254" s="1">
        <v>37792.75</v>
      </c>
      <c r="B1254" s="2">
        <v>208.71</v>
      </c>
      <c r="C1254" s="34">
        <f t="shared" si="19"/>
        <v>7.6767091541136701E-3</v>
      </c>
    </row>
    <row r="1255" spans="1:3" x14ac:dyDescent="0.3">
      <c r="A1255" s="1">
        <v>37795.75</v>
      </c>
      <c r="B1255" s="2">
        <v>205.32</v>
      </c>
      <c r="C1255" s="34">
        <f t="shared" si="19"/>
        <v>-1.6242633318959365E-2</v>
      </c>
    </row>
    <row r="1256" spans="1:3" x14ac:dyDescent="0.3">
      <c r="A1256" s="1">
        <v>37796.75</v>
      </c>
      <c r="B1256" s="2">
        <v>204.38</v>
      </c>
      <c r="C1256" s="34">
        <f t="shared" si="19"/>
        <v>-4.5782193648937763E-3</v>
      </c>
    </row>
    <row r="1257" spans="1:3" x14ac:dyDescent="0.3">
      <c r="A1257" s="1">
        <v>37797.75</v>
      </c>
      <c r="B1257" s="2">
        <v>204.99</v>
      </c>
      <c r="C1257" s="34">
        <f t="shared" si="19"/>
        <v>2.984636461493384E-3</v>
      </c>
    </row>
    <row r="1258" spans="1:3" x14ac:dyDescent="0.3">
      <c r="A1258" s="1">
        <v>37798.75</v>
      </c>
      <c r="B1258" s="2">
        <v>204.85</v>
      </c>
      <c r="C1258" s="34">
        <f t="shared" si="19"/>
        <v>-6.8296014439739317E-4</v>
      </c>
    </row>
    <row r="1259" spans="1:3" x14ac:dyDescent="0.3">
      <c r="A1259" s="1">
        <v>37799.75</v>
      </c>
      <c r="B1259" s="2">
        <v>204.94</v>
      </c>
      <c r="C1259" s="34">
        <f t="shared" si="19"/>
        <v>4.3934586282645682E-4</v>
      </c>
    </row>
    <row r="1260" spans="1:3" x14ac:dyDescent="0.3">
      <c r="A1260" s="1">
        <v>37802.75</v>
      </c>
      <c r="B1260" s="2">
        <v>202.94</v>
      </c>
      <c r="C1260" s="34">
        <f t="shared" si="19"/>
        <v>-9.7589538401483544E-3</v>
      </c>
    </row>
    <row r="1261" spans="1:3" x14ac:dyDescent="0.3">
      <c r="A1261" s="1">
        <v>37803.75</v>
      </c>
      <c r="B1261" s="2">
        <v>198.87</v>
      </c>
      <c r="C1261" s="34">
        <f t="shared" si="19"/>
        <v>-2.0055188725731754E-2</v>
      </c>
    </row>
    <row r="1262" spans="1:3" x14ac:dyDescent="0.3">
      <c r="A1262" s="1">
        <v>37804.75</v>
      </c>
      <c r="B1262" s="2">
        <v>202.5</v>
      </c>
      <c r="C1262" s="34">
        <f t="shared" si="19"/>
        <v>1.8253130185548416E-2</v>
      </c>
    </row>
    <row r="1263" spans="1:3" x14ac:dyDescent="0.3">
      <c r="A1263" s="1">
        <v>37805.75</v>
      </c>
      <c r="B1263" s="2">
        <v>203.79</v>
      </c>
      <c r="C1263" s="34">
        <f t="shared" si="19"/>
        <v>6.3703703703703596E-3</v>
      </c>
    </row>
    <row r="1264" spans="1:3" x14ac:dyDescent="0.3">
      <c r="A1264" s="1">
        <v>37806.75</v>
      </c>
      <c r="B1264" s="2">
        <v>203.26</v>
      </c>
      <c r="C1264" s="34">
        <f t="shared" si="19"/>
        <v>-2.6007164237695779E-3</v>
      </c>
    </row>
    <row r="1265" spans="1:3" x14ac:dyDescent="0.3">
      <c r="A1265" s="1">
        <v>37809.75</v>
      </c>
      <c r="B1265" s="2">
        <v>208.14</v>
      </c>
      <c r="C1265" s="34">
        <f t="shared" si="19"/>
        <v>2.4008658860572574E-2</v>
      </c>
    </row>
    <row r="1266" spans="1:3" x14ac:dyDescent="0.3">
      <c r="A1266" s="1">
        <v>37810.75</v>
      </c>
      <c r="B1266" s="2">
        <v>207.78</v>
      </c>
      <c r="C1266" s="34">
        <f t="shared" si="19"/>
        <v>-1.7296050735081669E-3</v>
      </c>
    </row>
    <row r="1267" spans="1:3" x14ac:dyDescent="0.3">
      <c r="A1267" s="1">
        <v>37811.75</v>
      </c>
      <c r="B1267" s="2">
        <v>206.25</v>
      </c>
      <c r="C1267" s="34">
        <f t="shared" si="19"/>
        <v>-7.36355760900953E-3</v>
      </c>
    </row>
    <row r="1268" spans="1:3" x14ac:dyDescent="0.3">
      <c r="A1268" s="1">
        <v>37812.75</v>
      </c>
      <c r="B1268" s="2">
        <v>204.29</v>
      </c>
      <c r="C1268" s="34">
        <f t="shared" si="19"/>
        <v>-9.5030303030303465E-3</v>
      </c>
    </row>
    <row r="1269" spans="1:3" x14ac:dyDescent="0.3">
      <c r="A1269" s="1">
        <v>37813.75</v>
      </c>
      <c r="B1269" s="2">
        <v>206.65</v>
      </c>
      <c r="C1269" s="34">
        <f t="shared" si="19"/>
        <v>1.1552205198492427E-2</v>
      </c>
    </row>
    <row r="1270" spans="1:3" x14ac:dyDescent="0.3">
      <c r="A1270" s="1">
        <v>37816.75</v>
      </c>
      <c r="B1270" s="2">
        <v>209.49</v>
      </c>
      <c r="C1270" s="34">
        <f t="shared" si="19"/>
        <v>1.3743043793854381E-2</v>
      </c>
    </row>
    <row r="1271" spans="1:3" x14ac:dyDescent="0.3">
      <c r="A1271" s="1">
        <v>37817.75</v>
      </c>
      <c r="B1271" s="2">
        <v>208.15</v>
      </c>
      <c r="C1271" s="34">
        <f t="shared" si="19"/>
        <v>-6.3964867058093899E-3</v>
      </c>
    </row>
    <row r="1272" spans="1:3" x14ac:dyDescent="0.3">
      <c r="A1272" s="1">
        <v>37818.75</v>
      </c>
      <c r="B1272" s="2">
        <v>207.02</v>
      </c>
      <c r="C1272" s="34">
        <f t="shared" si="19"/>
        <v>-5.4287773240451198E-3</v>
      </c>
    </row>
    <row r="1273" spans="1:3" x14ac:dyDescent="0.3">
      <c r="A1273" s="1">
        <v>37819.75</v>
      </c>
      <c r="B1273" s="2">
        <v>205.17</v>
      </c>
      <c r="C1273" s="34">
        <f t="shared" si="19"/>
        <v>-8.9363346536567301E-3</v>
      </c>
    </row>
    <row r="1274" spans="1:3" x14ac:dyDescent="0.3">
      <c r="A1274" s="1">
        <v>37820.75</v>
      </c>
      <c r="B1274" s="2">
        <v>205.16</v>
      </c>
      <c r="C1274" s="34">
        <f t="shared" si="19"/>
        <v>-4.8740069210850834E-5</v>
      </c>
    </row>
    <row r="1275" spans="1:3" x14ac:dyDescent="0.3">
      <c r="A1275" s="1">
        <v>37823.75</v>
      </c>
      <c r="B1275" s="2">
        <v>203.45</v>
      </c>
      <c r="C1275" s="34">
        <f t="shared" si="19"/>
        <v>-8.3349580814974233E-3</v>
      </c>
    </row>
    <row r="1276" spans="1:3" x14ac:dyDescent="0.3">
      <c r="A1276" s="1">
        <v>37824.75</v>
      </c>
      <c r="B1276" s="2">
        <v>204.33</v>
      </c>
      <c r="C1276" s="34">
        <f t="shared" si="19"/>
        <v>4.325387072991127E-3</v>
      </c>
    </row>
    <row r="1277" spans="1:3" x14ac:dyDescent="0.3">
      <c r="A1277" s="1">
        <v>37825.75</v>
      </c>
      <c r="B1277" s="2">
        <v>203.93</v>
      </c>
      <c r="C1277" s="34">
        <f t="shared" si="19"/>
        <v>-1.9576175794059347E-3</v>
      </c>
    </row>
    <row r="1278" spans="1:3" x14ac:dyDescent="0.3">
      <c r="A1278" s="1">
        <v>37826.75</v>
      </c>
      <c r="B1278" s="2">
        <v>207.47</v>
      </c>
      <c r="C1278" s="34">
        <f t="shared" si="19"/>
        <v>1.7358897660961992E-2</v>
      </c>
    </row>
    <row r="1279" spans="1:3" x14ac:dyDescent="0.3">
      <c r="A1279" s="1">
        <v>37827.75</v>
      </c>
      <c r="B1279" s="2">
        <v>205.79</v>
      </c>
      <c r="C1279" s="34">
        <f t="shared" si="19"/>
        <v>-8.0975562731961936E-3</v>
      </c>
    </row>
    <row r="1280" spans="1:3" x14ac:dyDescent="0.3">
      <c r="A1280" s="1">
        <v>37830.75</v>
      </c>
      <c r="B1280" s="2">
        <v>208.19</v>
      </c>
      <c r="C1280" s="34">
        <f t="shared" si="19"/>
        <v>1.1662374265027475E-2</v>
      </c>
    </row>
    <row r="1281" spans="1:3" x14ac:dyDescent="0.3">
      <c r="A1281" s="1">
        <v>37831.75</v>
      </c>
      <c r="B1281" s="2">
        <v>207.42</v>
      </c>
      <c r="C1281" s="34">
        <f t="shared" si="19"/>
        <v>-3.6985445986839061E-3</v>
      </c>
    </row>
    <row r="1282" spans="1:3" x14ac:dyDescent="0.3">
      <c r="A1282" s="1">
        <v>37832.75</v>
      </c>
      <c r="B1282" s="2">
        <v>208.75</v>
      </c>
      <c r="C1282" s="34">
        <f t="shared" si="19"/>
        <v>6.4121106932792937E-3</v>
      </c>
    </row>
    <row r="1283" spans="1:3" x14ac:dyDescent="0.3">
      <c r="A1283" s="1">
        <v>37833.75</v>
      </c>
      <c r="B1283" s="2">
        <v>211.11</v>
      </c>
      <c r="C1283" s="34">
        <f t="shared" si="19"/>
        <v>1.1305389221556883E-2</v>
      </c>
    </row>
    <row r="1284" spans="1:3" x14ac:dyDescent="0.3">
      <c r="A1284" s="1">
        <v>37834.75</v>
      </c>
      <c r="B1284" s="2">
        <v>208.77</v>
      </c>
      <c r="C1284" s="34">
        <f t="shared" ref="C1284:C1347" si="20">B1284/B1283-1</f>
        <v>-1.1084268864573033E-2</v>
      </c>
    </row>
    <row r="1285" spans="1:3" x14ac:dyDescent="0.3">
      <c r="A1285" s="1">
        <v>37837.75</v>
      </c>
      <c r="B1285" s="2">
        <v>207.13</v>
      </c>
      <c r="C1285" s="34">
        <f t="shared" si="20"/>
        <v>-7.8555347990612034E-3</v>
      </c>
    </row>
    <row r="1286" spans="1:3" x14ac:dyDescent="0.3">
      <c r="A1286" s="1">
        <v>37838.75</v>
      </c>
      <c r="B1286" s="2">
        <v>208.6</v>
      </c>
      <c r="C1286" s="34">
        <f t="shared" si="20"/>
        <v>7.0969922271038044E-3</v>
      </c>
    </row>
    <row r="1287" spans="1:3" x14ac:dyDescent="0.3">
      <c r="A1287" s="1">
        <v>37839.75</v>
      </c>
      <c r="B1287" s="2">
        <v>205.68</v>
      </c>
      <c r="C1287" s="34">
        <f t="shared" si="20"/>
        <v>-1.3998082454458216E-2</v>
      </c>
    </row>
    <row r="1288" spans="1:3" x14ac:dyDescent="0.3">
      <c r="A1288" s="1">
        <v>37840.75</v>
      </c>
      <c r="B1288" s="2">
        <v>206.27</v>
      </c>
      <c r="C1288" s="34">
        <f t="shared" si="20"/>
        <v>2.8685336444962406E-3</v>
      </c>
    </row>
    <row r="1289" spans="1:3" x14ac:dyDescent="0.3">
      <c r="A1289" s="1">
        <v>37841.75</v>
      </c>
      <c r="B1289" s="2">
        <v>208</v>
      </c>
      <c r="C1289" s="34">
        <f t="shared" si="20"/>
        <v>8.3870654966791136E-3</v>
      </c>
    </row>
    <row r="1290" spans="1:3" x14ac:dyDescent="0.3">
      <c r="A1290" s="1">
        <v>37844.75</v>
      </c>
      <c r="B1290" s="2">
        <v>208.58</v>
      </c>
      <c r="C1290" s="34">
        <f t="shared" si="20"/>
        <v>2.788461538461684E-3</v>
      </c>
    </row>
    <row r="1291" spans="1:3" x14ac:dyDescent="0.3">
      <c r="A1291" s="1">
        <v>37845.75</v>
      </c>
      <c r="B1291" s="2">
        <v>209.93</v>
      </c>
      <c r="C1291" s="34">
        <f t="shared" si="20"/>
        <v>6.4723367532841802E-3</v>
      </c>
    </row>
    <row r="1292" spans="1:3" x14ac:dyDescent="0.3">
      <c r="A1292" s="1">
        <v>37846.75</v>
      </c>
      <c r="B1292" s="2">
        <v>210.3</v>
      </c>
      <c r="C1292" s="34">
        <f t="shared" si="20"/>
        <v>1.7624922593244552E-3</v>
      </c>
    </row>
    <row r="1293" spans="1:3" x14ac:dyDescent="0.3">
      <c r="A1293" s="1">
        <v>37847.75</v>
      </c>
      <c r="B1293" s="2">
        <v>213.13</v>
      </c>
      <c r="C1293" s="34">
        <f t="shared" si="20"/>
        <v>1.3456966238706514E-2</v>
      </c>
    </row>
    <row r="1294" spans="1:3" x14ac:dyDescent="0.3">
      <c r="A1294" s="1">
        <v>37848.75</v>
      </c>
      <c r="B1294" s="2">
        <v>213.52</v>
      </c>
      <c r="C1294" s="34">
        <f t="shared" si="20"/>
        <v>1.8298690939801965E-3</v>
      </c>
    </row>
    <row r="1295" spans="1:3" x14ac:dyDescent="0.3">
      <c r="A1295" s="1">
        <v>37851.75</v>
      </c>
      <c r="B1295" s="2">
        <v>215.64</v>
      </c>
      <c r="C1295" s="34">
        <f t="shared" si="20"/>
        <v>9.9288122892466912E-3</v>
      </c>
    </row>
    <row r="1296" spans="1:3" x14ac:dyDescent="0.3">
      <c r="A1296" s="1">
        <v>37852.75</v>
      </c>
      <c r="B1296" s="2">
        <v>216</v>
      </c>
      <c r="C1296" s="34">
        <f t="shared" si="20"/>
        <v>1.6694490818029983E-3</v>
      </c>
    </row>
    <row r="1297" spans="1:3" x14ac:dyDescent="0.3">
      <c r="A1297" s="1">
        <v>37853.75</v>
      </c>
      <c r="B1297" s="2">
        <v>215.26</v>
      </c>
      <c r="C1297" s="34">
        <f t="shared" si="20"/>
        <v>-3.4259259259259434E-3</v>
      </c>
    </row>
    <row r="1298" spans="1:3" x14ac:dyDescent="0.3">
      <c r="A1298" s="1">
        <v>37854.75</v>
      </c>
      <c r="B1298" s="2">
        <v>217.46</v>
      </c>
      <c r="C1298" s="34">
        <f t="shared" si="20"/>
        <v>1.022019882932268E-2</v>
      </c>
    </row>
    <row r="1299" spans="1:3" x14ac:dyDescent="0.3">
      <c r="A1299" s="1">
        <v>37855.75</v>
      </c>
      <c r="B1299" s="2">
        <v>218.15</v>
      </c>
      <c r="C1299" s="34">
        <f t="shared" si="20"/>
        <v>3.1729973328427086E-3</v>
      </c>
    </row>
    <row r="1300" spans="1:3" x14ac:dyDescent="0.3">
      <c r="A1300" s="1">
        <v>37858.75</v>
      </c>
      <c r="B1300" s="2">
        <v>216.53</v>
      </c>
      <c r="C1300" s="34">
        <f t="shared" si="20"/>
        <v>-7.4260829704332343E-3</v>
      </c>
    </row>
    <row r="1301" spans="1:3" x14ac:dyDescent="0.3">
      <c r="A1301" s="1">
        <v>37859.75</v>
      </c>
      <c r="B1301" s="2">
        <v>214.64</v>
      </c>
      <c r="C1301" s="34">
        <f t="shared" si="20"/>
        <v>-8.7285826444373216E-3</v>
      </c>
    </row>
    <row r="1302" spans="1:3" x14ac:dyDescent="0.3">
      <c r="A1302" s="1">
        <v>37860.75</v>
      </c>
      <c r="B1302" s="2">
        <v>216.17</v>
      </c>
      <c r="C1302" s="34">
        <f t="shared" si="20"/>
        <v>7.1282146850539796E-3</v>
      </c>
    </row>
    <row r="1303" spans="1:3" x14ac:dyDescent="0.3">
      <c r="A1303" s="1">
        <v>37861.75</v>
      </c>
      <c r="B1303" s="2">
        <v>216.99</v>
      </c>
      <c r="C1303" s="34">
        <f t="shared" si="20"/>
        <v>3.7933108201879673E-3</v>
      </c>
    </row>
    <row r="1304" spans="1:3" x14ac:dyDescent="0.3">
      <c r="A1304" s="1">
        <v>37862.75</v>
      </c>
      <c r="B1304" s="2">
        <v>214.7</v>
      </c>
      <c r="C1304" s="34">
        <f t="shared" si="20"/>
        <v>-1.0553481727268665E-2</v>
      </c>
    </row>
    <row r="1305" spans="1:3" x14ac:dyDescent="0.3">
      <c r="A1305" s="1">
        <v>37865.75</v>
      </c>
      <c r="B1305" s="2">
        <v>217.68</v>
      </c>
      <c r="C1305" s="34">
        <f t="shared" si="20"/>
        <v>1.3879832324173336E-2</v>
      </c>
    </row>
    <row r="1306" spans="1:3" x14ac:dyDescent="0.3">
      <c r="A1306" s="1">
        <v>37866.75</v>
      </c>
      <c r="B1306" s="2">
        <v>218.66</v>
      </c>
      <c r="C1306" s="34">
        <f t="shared" si="20"/>
        <v>4.5020213156927724E-3</v>
      </c>
    </row>
    <row r="1307" spans="1:3" x14ac:dyDescent="0.3">
      <c r="A1307" s="1">
        <v>37867.75</v>
      </c>
      <c r="B1307" s="2">
        <v>222.15</v>
      </c>
      <c r="C1307" s="34">
        <f t="shared" si="20"/>
        <v>1.5960852465014108E-2</v>
      </c>
    </row>
    <row r="1308" spans="1:3" x14ac:dyDescent="0.3">
      <c r="A1308" s="1">
        <v>37868.75</v>
      </c>
      <c r="B1308" s="2">
        <v>221.59</v>
      </c>
      <c r="C1308" s="34">
        <f t="shared" si="20"/>
        <v>-2.5208192662615758E-3</v>
      </c>
    </row>
    <row r="1309" spans="1:3" x14ac:dyDescent="0.3">
      <c r="A1309" s="1">
        <v>37869.75</v>
      </c>
      <c r="B1309" s="2">
        <v>220.17</v>
      </c>
      <c r="C1309" s="34">
        <f t="shared" si="20"/>
        <v>-6.4082314183854239E-3</v>
      </c>
    </row>
    <row r="1310" spans="1:3" x14ac:dyDescent="0.3">
      <c r="A1310" s="1">
        <v>37872.75</v>
      </c>
      <c r="B1310" s="2">
        <v>221.42</v>
      </c>
      <c r="C1310" s="34">
        <f t="shared" si="20"/>
        <v>5.6774310759868385E-3</v>
      </c>
    </row>
    <row r="1311" spans="1:3" x14ac:dyDescent="0.3">
      <c r="A1311" s="1">
        <v>37873.75</v>
      </c>
      <c r="B1311" s="2">
        <v>218.47</v>
      </c>
      <c r="C1311" s="34">
        <f t="shared" si="20"/>
        <v>-1.3323096377924282E-2</v>
      </c>
    </row>
    <row r="1312" spans="1:3" x14ac:dyDescent="0.3">
      <c r="A1312" s="1">
        <v>37874.75</v>
      </c>
      <c r="B1312" s="2">
        <v>216.72</v>
      </c>
      <c r="C1312" s="34">
        <f t="shared" si="20"/>
        <v>-8.0102531239987229E-3</v>
      </c>
    </row>
    <row r="1313" spans="1:3" x14ac:dyDescent="0.3">
      <c r="A1313" s="1">
        <v>37875.75</v>
      </c>
      <c r="B1313" s="2">
        <v>217.29</v>
      </c>
      <c r="C1313" s="34">
        <f t="shared" si="20"/>
        <v>2.6301218161683959E-3</v>
      </c>
    </row>
    <row r="1314" spans="1:3" x14ac:dyDescent="0.3">
      <c r="A1314" s="1">
        <v>37876.75</v>
      </c>
      <c r="B1314" s="2">
        <v>216</v>
      </c>
      <c r="C1314" s="34">
        <f t="shared" si="20"/>
        <v>-5.9367665332044073E-3</v>
      </c>
    </row>
    <row r="1315" spans="1:3" x14ac:dyDescent="0.3">
      <c r="A1315" s="1">
        <v>37879.75</v>
      </c>
      <c r="B1315" s="2">
        <v>216.76</v>
      </c>
      <c r="C1315" s="34">
        <f t="shared" si="20"/>
        <v>3.5185185185184764E-3</v>
      </c>
    </row>
    <row r="1316" spans="1:3" x14ac:dyDescent="0.3">
      <c r="A1316" s="1">
        <v>37880.75</v>
      </c>
      <c r="B1316" s="2">
        <v>219.13</v>
      </c>
      <c r="C1316" s="34">
        <f t="shared" si="20"/>
        <v>1.0933751614689013E-2</v>
      </c>
    </row>
    <row r="1317" spans="1:3" x14ac:dyDescent="0.3">
      <c r="A1317" s="1">
        <v>37881.75</v>
      </c>
      <c r="B1317" s="2">
        <v>219.74</v>
      </c>
      <c r="C1317" s="34">
        <f t="shared" si="20"/>
        <v>2.783735682015287E-3</v>
      </c>
    </row>
    <row r="1318" spans="1:3" x14ac:dyDescent="0.3">
      <c r="A1318" s="1">
        <v>37882.75</v>
      </c>
      <c r="B1318" s="2">
        <v>221.44</v>
      </c>
      <c r="C1318" s="34">
        <f t="shared" si="20"/>
        <v>7.7364157640846809E-3</v>
      </c>
    </row>
    <row r="1319" spans="1:3" x14ac:dyDescent="0.3">
      <c r="A1319" s="1">
        <v>37883.75</v>
      </c>
      <c r="B1319" s="2">
        <v>219.39</v>
      </c>
      <c r="C1319" s="34">
        <f t="shared" si="20"/>
        <v>-9.2575867052023808E-3</v>
      </c>
    </row>
    <row r="1320" spans="1:3" x14ac:dyDescent="0.3">
      <c r="A1320" s="1">
        <v>37886.75</v>
      </c>
      <c r="B1320" s="2">
        <v>215.61</v>
      </c>
      <c r="C1320" s="34">
        <f t="shared" si="20"/>
        <v>-1.7229591139067302E-2</v>
      </c>
    </row>
    <row r="1321" spans="1:3" x14ac:dyDescent="0.3">
      <c r="A1321" s="1">
        <v>37887.75</v>
      </c>
      <c r="B1321" s="2">
        <v>214.83</v>
      </c>
      <c r="C1321" s="34">
        <f t="shared" si="20"/>
        <v>-3.6176429664672716E-3</v>
      </c>
    </row>
    <row r="1322" spans="1:3" x14ac:dyDescent="0.3">
      <c r="A1322" s="1">
        <v>37888.75</v>
      </c>
      <c r="B1322" s="2">
        <v>214.77</v>
      </c>
      <c r="C1322" s="34">
        <f t="shared" si="20"/>
        <v>-2.7929060187126264E-4</v>
      </c>
    </row>
    <row r="1323" spans="1:3" x14ac:dyDescent="0.3">
      <c r="A1323" s="1">
        <v>37889.75</v>
      </c>
      <c r="B1323" s="2">
        <v>213.21</v>
      </c>
      <c r="C1323" s="34">
        <f t="shared" si="20"/>
        <v>-7.2635842994831501E-3</v>
      </c>
    </row>
    <row r="1324" spans="1:3" x14ac:dyDescent="0.3">
      <c r="A1324" s="1">
        <v>37890.75</v>
      </c>
      <c r="B1324" s="2">
        <v>211.67</v>
      </c>
      <c r="C1324" s="34">
        <f t="shared" si="20"/>
        <v>-7.222925753951559E-3</v>
      </c>
    </row>
    <row r="1325" spans="1:3" x14ac:dyDescent="0.3">
      <c r="A1325" s="1">
        <v>37893.75</v>
      </c>
      <c r="B1325" s="2">
        <v>210.45</v>
      </c>
      <c r="C1325" s="34">
        <f t="shared" si="20"/>
        <v>-5.7636887608069065E-3</v>
      </c>
    </row>
    <row r="1326" spans="1:3" x14ac:dyDescent="0.3">
      <c r="A1326" s="1">
        <v>37894.75</v>
      </c>
      <c r="B1326" s="2">
        <v>206.86</v>
      </c>
      <c r="C1326" s="34">
        <f t="shared" si="20"/>
        <v>-1.7058683772867567E-2</v>
      </c>
    </row>
    <row r="1327" spans="1:3" x14ac:dyDescent="0.3">
      <c r="A1327" s="1">
        <v>37895.75</v>
      </c>
      <c r="B1327" s="2">
        <v>209.76</v>
      </c>
      <c r="C1327" s="34">
        <f t="shared" si="20"/>
        <v>1.401914338199739E-2</v>
      </c>
    </row>
    <row r="1328" spans="1:3" x14ac:dyDescent="0.3">
      <c r="A1328" s="1">
        <v>37896.75</v>
      </c>
      <c r="B1328" s="2">
        <v>210.91</v>
      </c>
      <c r="C1328" s="34">
        <f t="shared" si="20"/>
        <v>5.482456140350811E-3</v>
      </c>
    </row>
    <row r="1329" spans="1:3" x14ac:dyDescent="0.3">
      <c r="A1329" s="1">
        <v>37897.75</v>
      </c>
      <c r="B1329" s="2">
        <v>216.13</v>
      </c>
      <c r="C1329" s="34">
        <f t="shared" si="20"/>
        <v>2.4749893319425453E-2</v>
      </c>
    </row>
    <row r="1330" spans="1:3" x14ac:dyDescent="0.3">
      <c r="A1330" s="1">
        <v>37900.75</v>
      </c>
      <c r="B1330" s="2">
        <v>215</v>
      </c>
      <c r="C1330" s="34">
        <f t="shared" si="20"/>
        <v>-5.2283347985009332E-3</v>
      </c>
    </row>
    <row r="1331" spans="1:3" x14ac:dyDescent="0.3">
      <c r="A1331" s="1">
        <v>37901.75</v>
      </c>
      <c r="B1331" s="2">
        <v>213.2</v>
      </c>
      <c r="C1331" s="34">
        <f t="shared" si="20"/>
        <v>-8.3720930232559221E-3</v>
      </c>
    </row>
    <row r="1332" spans="1:3" x14ac:dyDescent="0.3">
      <c r="A1332" s="1">
        <v>37902.75</v>
      </c>
      <c r="B1332" s="2">
        <v>213.19</v>
      </c>
      <c r="C1332" s="34">
        <f t="shared" si="20"/>
        <v>-4.6904315196938384E-5</v>
      </c>
    </row>
    <row r="1333" spans="1:3" x14ac:dyDescent="0.3">
      <c r="A1333" s="1">
        <v>37903.75</v>
      </c>
      <c r="B1333" s="2">
        <v>217.34</v>
      </c>
      <c r="C1333" s="34">
        <f t="shared" si="20"/>
        <v>1.9466203855715625E-2</v>
      </c>
    </row>
    <row r="1334" spans="1:3" x14ac:dyDescent="0.3">
      <c r="A1334" s="1">
        <v>37904.75</v>
      </c>
      <c r="B1334" s="2">
        <v>216.07</v>
      </c>
      <c r="C1334" s="34">
        <f t="shared" si="20"/>
        <v>-5.8433790374529115E-3</v>
      </c>
    </row>
    <row r="1335" spans="1:3" x14ac:dyDescent="0.3">
      <c r="A1335" s="1">
        <v>37907.75</v>
      </c>
      <c r="B1335" s="2">
        <v>219.88</v>
      </c>
      <c r="C1335" s="34">
        <f t="shared" si="20"/>
        <v>1.7633174434211085E-2</v>
      </c>
    </row>
    <row r="1336" spans="1:3" x14ac:dyDescent="0.3">
      <c r="A1336" s="1">
        <v>37908.75</v>
      </c>
      <c r="B1336" s="2">
        <v>219.23</v>
      </c>
      <c r="C1336" s="34">
        <f t="shared" si="20"/>
        <v>-2.9561579043114738E-3</v>
      </c>
    </row>
    <row r="1337" spans="1:3" x14ac:dyDescent="0.3">
      <c r="A1337" s="1">
        <v>37909.75</v>
      </c>
      <c r="B1337" s="2">
        <v>221.37</v>
      </c>
      <c r="C1337" s="34">
        <f t="shared" si="20"/>
        <v>9.7614377594308355E-3</v>
      </c>
    </row>
    <row r="1338" spans="1:3" x14ac:dyDescent="0.3">
      <c r="A1338" s="1">
        <v>37910.75</v>
      </c>
      <c r="B1338" s="2">
        <v>220.7</v>
      </c>
      <c r="C1338" s="34">
        <f t="shared" si="20"/>
        <v>-3.0266070379907362E-3</v>
      </c>
    </row>
    <row r="1339" spans="1:3" x14ac:dyDescent="0.3">
      <c r="A1339" s="1">
        <v>37911.75</v>
      </c>
      <c r="B1339" s="2">
        <v>220.13</v>
      </c>
      <c r="C1339" s="34">
        <f t="shared" si="20"/>
        <v>-2.5826914363389353E-3</v>
      </c>
    </row>
    <row r="1340" spans="1:3" x14ac:dyDescent="0.3">
      <c r="A1340" s="1">
        <v>37914.75</v>
      </c>
      <c r="B1340" s="2">
        <v>220.04</v>
      </c>
      <c r="C1340" s="34">
        <f t="shared" si="20"/>
        <v>-4.0884931631313126E-4</v>
      </c>
    </row>
    <row r="1341" spans="1:3" x14ac:dyDescent="0.3">
      <c r="A1341" s="1">
        <v>37915.75</v>
      </c>
      <c r="B1341" s="2">
        <v>220.31</v>
      </c>
      <c r="C1341" s="34">
        <f t="shared" si="20"/>
        <v>1.2270496273405485E-3</v>
      </c>
    </row>
    <row r="1342" spans="1:3" x14ac:dyDescent="0.3">
      <c r="A1342" s="1">
        <v>37916.75</v>
      </c>
      <c r="B1342" s="2">
        <v>216.59</v>
      </c>
      <c r="C1342" s="34">
        <f t="shared" si="20"/>
        <v>-1.6885297989197023E-2</v>
      </c>
    </row>
    <row r="1343" spans="1:3" x14ac:dyDescent="0.3">
      <c r="A1343" s="1">
        <v>37917.75</v>
      </c>
      <c r="B1343" s="2">
        <v>215.02</v>
      </c>
      <c r="C1343" s="34">
        <f t="shared" si="20"/>
        <v>-7.2487187774135098E-3</v>
      </c>
    </row>
    <row r="1344" spans="1:3" x14ac:dyDescent="0.3">
      <c r="A1344" s="1">
        <v>37918.75</v>
      </c>
      <c r="B1344" s="2">
        <v>214.66</v>
      </c>
      <c r="C1344" s="34">
        <f t="shared" si="20"/>
        <v>-1.6742628592689712E-3</v>
      </c>
    </row>
    <row r="1345" spans="1:3" x14ac:dyDescent="0.3">
      <c r="A1345" s="1">
        <v>37921.75</v>
      </c>
      <c r="B1345" s="2">
        <v>216.61</v>
      </c>
      <c r="C1345" s="34">
        <f t="shared" si="20"/>
        <v>9.0841330476103543E-3</v>
      </c>
    </row>
    <row r="1346" spans="1:3" x14ac:dyDescent="0.3">
      <c r="A1346" s="1">
        <v>37922.75</v>
      </c>
      <c r="B1346" s="2">
        <v>218.93</v>
      </c>
      <c r="C1346" s="34">
        <f t="shared" si="20"/>
        <v>1.0710493513688135E-2</v>
      </c>
    </row>
    <row r="1347" spans="1:3" x14ac:dyDescent="0.3">
      <c r="A1347" s="1">
        <v>37923.75</v>
      </c>
      <c r="B1347" s="2">
        <v>219.72</v>
      </c>
      <c r="C1347" s="34">
        <f t="shared" si="20"/>
        <v>3.6084593248983943E-3</v>
      </c>
    </row>
    <row r="1348" spans="1:3" x14ac:dyDescent="0.3">
      <c r="A1348" s="1">
        <v>37924.75</v>
      </c>
      <c r="B1348" s="2">
        <v>221.44</v>
      </c>
      <c r="C1348" s="34">
        <f t="shared" ref="C1348:C1411" si="21">B1348/B1347-1</f>
        <v>7.8281449117056923E-3</v>
      </c>
    </row>
    <row r="1349" spans="1:3" x14ac:dyDescent="0.3">
      <c r="A1349" s="1">
        <v>37925.75</v>
      </c>
      <c r="B1349" s="2">
        <v>221.53</v>
      </c>
      <c r="C1349" s="34">
        <f t="shared" si="21"/>
        <v>4.0643063583822858E-4</v>
      </c>
    </row>
    <row r="1350" spans="1:3" x14ac:dyDescent="0.3">
      <c r="A1350" s="1">
        <v>37928.75</v>
      </c>
      <c r="B1350" s="2">
        <v>225</v>
      </c>
      <c r="C1350" s="34">
        <f t="shared" si="21"/>
        <v>1.5663792714305069E-2</v>
      </c>
    </row>
    <row r="1351" spans="1:3" x14ac:dyDescent="0.3">
      <c r="A1351" s="1">
        <v>37929.75</v>
      </c>
      <c r="B1351" s="2">
        <v>224.02</v>
      </c>
      <c r="C1351" s="34">
        <f t="shared" si="21"/>
        <v>-4.355555555555557E-3</v>
      </c>
    </row>
    <row r="1352" spans="1:3" x14ac:dyDescent="0.3">
      <c r="A1352" s="1">
        <v>37930.75</v>
      </c>
      <c r="B1352" s="2">
        <v>222.75</v>
      </c>
      <c r="C1352" s="34">
        <f t="shared" si="21"/>
        <v>-5.6691366842246405E-3</v>
      </c>
    </row>
    <row r="1353" spans="1:3" x14ac:dyDescent="0.3">
      <c r="A1353" s="1">
        <v>37931.75</v>
      </c>
      <c r="B1353" s="2">
        <v>223.78</v>
      </c>
      <c r="C1353" s="34">
        <f t="shared" si="21"/>
        <v>4.6240179573513451E-3</v>
      </c>
    </row>
    <row r="1354" spans="1:3" x14ac:dyDescent="0.3">
      <c r="A1354" s="1">
        <v>37932.75</v>
      </c>
      <c r="B1354" s="2">
        <v>225.97</v>
      </c>
      <c r="C1354" s="34">
        <f t="shared" si="21"/>
        <v>9.7863973545446736E-3</v>
      </c>
    </row>
    <row r="1355" spans="1:3" x14ac:dyDescent="0.3">
      <c r="A1355" s="1">
        <v>37935.75</v>
      </c>
      <c r="B1355" s="2">
        <v>224.11</v>
      </c>
      <c r="C1355" s="34">
        <f t="shared" si="21"/>
        <v>-8.231181130238463E-3</v>
      </c>
    </row>
    <row r="1356" spans="1:3" x14ac:dyDescent="0.3">
      <c r="A1356" s="1">
        <v>37936.75</v>
      </c>
      <c r="B1356" s="2">
        <v>223.06</v>
      </c>
      <c r="C1356" s="34">
        <f t="shared" si="21"/>
        <v>-4.6851992325197545E-3</v>
      </c>
    </row>
    <row r="1357" spans="1:3" x14ac:dyDescent="0.3">
      <c r="A1357" s="1">
        <v>37937.75</v>
      </c>
      <c r="B1357" s="2">
        <v>223.72</v>
      </c>
      <c r="C1357" s="34">
        <f t="shared" si="21"/>
        <v>2.9588451537703175E-3</v>
      </c>
    </row>
    <row r="1358" spans="1:3" x14ac:dyDescent="0.3">
      <c r="A1358" s="1">
        <v>37938.75</v>
      </c>
      <c r="B1358" s="2">
        <v>224.33</v>
      </c>
      <c r="C1358" s="34">
        <f t="shared" si="21"/>
        <v>2.726622563919312E-3</v>
      </c>
    </row>
    <row r="1359" spans="1:3" x14ac:dyDescent="0.3">
      <c r="A1359" s="1">
        <v>37939.75</v>
      </c>
      <c r="B1359" s="2">
        <v>225.28</v>
      </c>
      <c r="C1359" s="34">
        <f t="shared" si="21"/>
        <v>4.2348326126688818E-3</v>
      </c>
    </row>
    <row r="1360" spans="1:3" x14ac:dyDescent="0.3">
      <c r="A1360" s="1">
        <v>37942.75</v>
      </c>
      <c r="B1360" s="2">
        <v>221.17</v>
      </c>
      <c r="C1360" s="34">
        <f t="shared" si="21"/>
        <v>-1.8243963068181879E-2</v>
      </c>
    </row>
    <row r="1361" spans="1:3" x14ac:dyDescent="0.3">
      <c r="A1361" s="1">
        <v>37943.75</v>
      </c>
      <c r="B1361" s="2">
        <v>220.96</v>
      </c>
      <c r="C1361" s="34">
        <f t="shared" si="21"/>
        <v>-9.4949586291082078E-4</v>
      </c>
    </row>
    <row r="1362" spans="1:3" x14ac:dyDescent="0.3">
      <c r="A1362" s="1">
        <v>37944.75</v>
      </c>
      <c r="B1362" s="2">
        <v>219.6</v>
      </c>
      <c r="C1362" s="34">
        <f t="shared" si="21"/>
        <v>-6.1549601737871384E-3</v>
      </c>
    </row>
    <row r="1363" spans="1:3" x14ac:dyDescent="0.3">
      <c r="A1363" s="1">
        <v>37945.75</v>
      </c>
      <c r="B1363" s="2">
        <v>219.16</v>
      </c>
      <c r="C1363" s="34">
        <f t="shared" si="21"/>
        <v>-2.003642987249532E-3</v>
      </c>
    </row>
    <row r="1364" spans="1:3" x14ac:dyDescent="0.3">
      <c r="A1364" s="1">
        <v>37946.75</v>
      </c>
      <c r="B1364" s="2">
        <v>219.76</v>
      </c>
      <c r="C1364" s="34">
        <f t="shared" si="21"/>
        <v>2.7377258623835221E-3</v>
      </c>
    </row>
    <row r="1365" spans="1:3" x14ac:dyDescent="0.3">
      <c r="A1365" s="1">
        <v>37949.75</v>
      </c>
      <c r="B1365" s="2">
        <v>224.02</v>
      </c>
      <c r="C1365" s="34">
        <f t="shared" si="21"/>
        <v>1.938478340007288E-2</v>
      </c>
    </row>
    <row r="1366" spans="1:3" x14ac:dyDescent="0.3">
      <c r="A1366" s="1">
        <v>37950.75</v>
      </c>
      <c r="B1366" s="2">
        <v>224.14</v>
      </c>
      <c r="C1366" s="34">
        <f t="shared" si="21"/>
        <v>5.3566645835179116E-4</v>
      </c>
    </row>
    <row r="1367" spans="1:3" x14ac:dyDescent="0.3">
      <c r="A1367" s="1">
        <v>37951.75</v>
      </c>
      <c r="B1367" s="2">
        <v>223.22</v>
      </c>
      <c r="C1367" s="34">
        <f t="shared" si="21"/>
        <v>-4.1045774962076287E-3</v>
      </c>
    </row>
    <row r="1368" spans="1:3" x14ac:dyDescent="0.3">
      <c r="A1368" s="1">
        <v>37952.75</v>
      </c>
      <c r="B1368" s="2">
        <v>224.3</v>
      </c>
      <c r="C1368" s="34">
        <f t="shared" si="21"/>
        <v>4.8382761401308816E-3</v>
      </c>
    </row>
    <row r="1369" spans="1:3" x14ac:dyDescent="0.3">
      <c r="A1369" s="1">
        <v>37953.75</v>
      </c>
      <c r="B1369" s="2">
        <v>223.3</v>
      </c>
      <c r="C1369" s="34">
        <f t="shared" si="21"/>
        <v>-4.4583147570218529E-3</v>
      </c>
    </row>
    <row r="1370" spans="1:3" x14ac:dyDescent="0.3">
      <c r="A1370" s="1">
        <v>37956.75</v>
      </c>
      <c r="B1370" s="2">
        <v>226.79</v>
      </c>
      <c r="C1370" s="34">
        <f t="shared" si="21"/>
        <v>1.5629198387818954E-2</v>
      </c>
    </row>
    <row r="1371" spans="1:3" x14ac:dyDescent="0.3">
      <c r="A1371" s="1">
        <v>37957.75</v>
      </c>
      <c r="B1371" s="2">
        <v>225.61</v>
      </c>
      <c r="C1371" s="34">
        <f t="shared" si="21"/>
        <v>-5.2030512809205787E-3</v>
      </c>
    </row>
    <row r="1372" spans="1:3" x14ac:dyDescent="0.3">
      <c r="A1372" s="1">
        <v>37958.75</v>
      </c>
      <c r="B1372" s="2">
        <v>226.75</v>
      </c>
      <c r="C1372" s="34">
        <f t="shared" si="21"/>
        <v>5.0529675103052618E-3</v>
      </c>
    </row>
    <row r="1373" spans="1:3" x14ac:dyDescent="0.3">
      <c r="A1373" s="1">
        <v>37959.75</v>
      </c>
      <c r="B1373" s="2">
        <v>226.44</v>
      </c>
      <c r="C1373" s="34">
        <f t="shared" si="21"/>
        <v>-1.3671444321941006E-3</v>
      </c>
    </row>
    <row r="1374" spans="1:3" x14ac:dyDescent="0.3">
      <c r="A1374" s="1">
        <v>37960.75</v>
      </c>
      <c r="B1374" s="2">
        <v>224.89</v>
      </c>
      <c r="C1374" s="34">
        <f t="shared" si="21"/>
        <v>-6.8450803744921629E-3</v>
      </c>
    </row>
    <row r="1375" spans="1:3" x14ac:dyDescent="0.3">
      <c r="A1375" s="1">
        <v>37963.75</v>
      </c>
      <c r="B1375" s="2">
        <v>223.86</v>
      </c>
      <c r="C1375" s="34">
        <f t="shared" si="21"/>
        <v>-4.5800168971495969E-3</v>
      </c>
    </row>
    <row r="1376" spans="1:3" x14ac:dyDescent="0.3">
      <c r="A1376" s="1">
        <v>37964.75</v>
      </c>
      <c r="B1376" s="2">
        <v>225.49</v>
      </c>
      <c r="C1376" s="34">
        <f t="shared" si="21"/>
        <v>7.2813365496291471E-3</v>
      </c>
    </row>
    <row r="1377" spans="1:3" x14ac:dyDescent="0.3">
      <c r="A1377" s="1">
        <v>37965.75</v>
      </c>
      <c r="B1377" s="2">
        <v>223.67</v>
      </c>
      <c r="C1377" s="34">
        <f t="shared" si="21"/>
        <v>-8.0713113663578584E-3</v>
      </c>
    </row>
    <row r="1378" spans="1:3" x14ac:dyDescent="0.3">
      <c r="A1378" s="1">
        <v>37966.75</v>
      </c>
      <c r="B1378" s="2">
        <v>224.96</v>
      </c>
      <c r="C1378" s="34">
        <f t="shared" si="21"/>
        <v>5.7674252246613378E-3</v>
      </c>
    </row>
    <row r="1379" spans="1:3" x14ac:dyDescent="0.3">
      <c r="A1379" s="1">
        <v>37967.75</v>
      </c>
      <c r="B1379" s="2">
        <v>224.67</v>
      </c>
      <c r="C1379" s="34">
        <f t="shared" si="21"/>
        <v>-1.2891180654339696E-3</v>
      </c>
    </row>
    <row r="1380" spans="1:3" x14ac:dyDescent="0.3">
      <c r="A1380" s="1">
        <v>37970.75</v>
      </c>
      <c r="B1380" s="2">
        <v>225.05</v>
      </c>
      <c r="C1380" s="34">
        <f t="shared" si="21"/>
        <v>1.6913695642499782E-3</v>
      </c>
    </row>
    <row r="1381" spans="1:3" x14ac:dyDescent="0.3">
      <c r="A1381" s="1">
        <v>37971.75</v>
      </c>
      <c r="B1381" s="2">
        <v>223.96</v>
      </c>
      <c r="C1381" s="34">
        <f t="shared" si="21"/>
        <v>-4.8433681404133067E-3</v>
      </c>
    </row>
    <row r="1382" spans="1:3" x14ac:dyDescent="0.3">
      <c r="A1382" s="1">
        <v>37972.75</v>
      </c>
      <c r="B1382" s="2">
        <v>224.1</v>
      </c>
      <c r="C1382" s="34">
        <f t="shared" si="21"/>
        <v>6.2511162707612478E-4</v>
      </c>
    </row>
    <row r="1383" spans="1:3" x14ac:dyDescent="0.3">
      <c r="A1383" s="1">
        <v>37973.75</v>
      </c>
      <c r="B1383" s="2">
        <v>226.22</v>
      </c>
      <c r="C1383" s="34">
        <f t="shared" si="21"/>
        <v>9.4600624721106197E-3</v>
      </c>
    </row>
    <row r="1384" spans="1:3" x14ac:dyDescent="0.3">
      <c r="A1384" s="1">
        <v>37974.75</v>
      </c>
      <c r="B1384" s="2">
        <v>226.79</v>
      </c>
      <c r="C1384" s="34">
        <f t="shared" si="21"/>
        <v>2.519671116612221E-3</v>
      </c>
    </row>
    <row r="1385" spans="1:3" x14ac:dyDescent="0.3">
      <c r="A1385" s="1">
        <v>37977.75</v>
      </c>
      <c r="B1385" s="2">
        <v>225.89</v>
      </c>
      <c r="C1385" s="34">
        <f t="shared" si="21"/>
        <v>-3.9684289430751418E-3</v>
      </c>
    </row>
    <row r="1386" spans="1:3" x14ac:dyDescent="0.3">
      <c r="A1386" s="1">
        <v>37978.75</v>
      </c>
      <c r="B1386" s="2">
        <v>227.03</v>
      </c>
      <c r="C1386" s="34">
        <f t="shared" si="21"/>
        <v>5.0467041480366515E-3</v>
      </c>
    </row>
    <row r="1387" spans="1:3" x14ac:dyDescent="0.3">
      <c r="A1387" s="1">
        <v>37984.75</v>
      </c>
      <c r="B1387" s="2">
        <v>228.18</v>
      </c>
      <c r="C1387" s="34">
        <f t="shared" si="21"/>
        <v>5.0654098577280759E-3</v>
      </c>
    </row>
    <row r="1388" spans="1:3" x14ac:dyDescent="0.3">
      <c r="A1388" s="1">
        <v>37985.75</v>
      </c>
      <c r="B1388" s="2">
        <v>228.98</v>
      </c>
      <c r="C1388" s="34">
        <f t="shared" si="21"/>
        <v>3.5060040319045971E-3</v>
      </c>
    </row>
    <row r="1389" spans="1:3" x14ac:dyDescent="0.3">
      <c r="A1389" s="1">
        <v>37986.75</v>
      </c>
      <c r="B1389" s="2">
        <v>229.31</v>
      </c>
      <c r="C1389" s="34">
        <f t="shared" si="21"/>
        <v>1.4411739016508829E-3</v>
      </c>
    </row>
    <row r="1390" spans="1:3" x14ac:dyDescent="0.3">
      <c r="A1390" s="1">
        <v>37988.75</v>
      </c>
      <c r="B1390" s="2">
        <v>231.75</v>
      </c>
      <c r="C1390" s="34">
        <f t="shared" si="21"/>
        <v>1.0640617504688032E-2</v>
      </c>
    </row>
    <row r="1391" spans="1:3" x14ac:dyDescent="0.3">
      <c r="A1391" s="1">
        <v>37991.75</v>
      </c>
      <c r="B1391" s="2">
        <v>232.92</v>
      </c>
      <c r="C1391" s="34">
        <f t="shared" si="21"/>
        <v>5.048543689320395E-3</v>
      </c>
    </row>
    <row r="1392" spans="1:3" x14ac:dyDescent="0.3">
      <c r="A1392" s="1">
        <v>37992.75</v>
      </c>
      <c r="B1392" s="2">
        <v>232.83</v>
      </c>
      <c r="C1392" s="34">
        <f t="shared" si="21"/>
        <v>-3.8639876352386526E-4</v>
      </c>
    </row>
    <row r="1393" spans="1:3" x14ac:dyDescent="0.3">
      <c r="A1393" s="1">
        <v>37993.75</v>
      </c>
      <c r="B1393" s="2">
        <v>231.71</v>
      </c>
      <c r="C1393" s="34">
        <f t="shared" si="21"/>
        <v>-4.8103766696732109E-3</v>
      </c>
    </row>
    <row r="1394" spans="1:3" x14ac:dyDescent="0.3">
      <c r="A1394" s="1">
        <v>37994.75</v>
      </c>
      <c r="B1394" s="2">
        <v>234.01</v>
      </c>
      <c r="C1394" s="34">
        <f t="shared" si="21"/>
        <v>9.9262008545164537E-3</v>
      </c>
    </row>
    <row r="1395" spans="1:3" x14ac:dyDescent="0.3">
      <c r="A1395" s="1">
        <v>37995.75</v>
      </c>
      <c r="B1395" s="2">
        <v>232.83</v>
      </c>
      <c r="C1395" s="34">
        <f t="shared" si="21"/>
        <v>-5.0425195504464337E-3</v>
      </c>
    </row>
    <row r="1396" spans="1:3" x14ac:dyDescent="0.3">
      <c r="A1396" s="1">
        <v>37998.75</v>
      </c>
      <c r="B1396" s="2">
        <v>232.56</v>
      </c>
      <c r="C1396" s="34">
        <f t="shared" si="21"/>
        <v>-1.1596443757247998E-3</v>
      </c>
    </row>
    <row r="1397" spans="1:3" x14ac:dyDescent="0.3">
      <c r="A1397" s="1">
        <v>37999.75</v>
      </c>
      <c r="B1397" s="2">
        <v>232.99</v>
      </c>
      <c r="C1397" s="34">
        <f t="shared" si="21"/>
        <v>1.8489852081182701E-3</v>
      </c>
    </row>
    <row r="1398" spans="1:3" x14ac:dyDescent="0.3">
      <c r="A1398" s="1">
        <v>38000.75</v>
      </c>
      <c r="B1398" s="2">
        <v>235.12</v>
      </c>
      <c r="C1398" s="34">
        <f t="shared" si="21"/>
        <v>9.1420232628010023E-3</v>
      </c>
    </row>
    <row r="1399" spans="1:3" x14ac:dyDescent="0.3">
      <c r="A1399" s="1">
        <v>38001.75</v>
      </c>
      <c r="B1399" s="2">
        <v>235.23</v>
      </c>
      <c r="C1399" s="34">
        <f t="shared" si="21"/>
        <v>4.6784620619244599E-4</v>
      </c>
    </row>
    <row r="1400" spans="1:3" x14ac:dyDescent="0.3">
      <c r="A1400" s="1">
        <v>38002.75</v>
      </c>
      <c r="B1400" s="2">
        <v>237.78</v>
      </c>
      <c r="C1400" s="34">
        <f t="shared" si="21"/>
        <v>1.0840454023721469E-2</v>
      </c>
    </row>
    <row r="1401" spans="1:3" x14ac:dyDescent="0.3">
      <c r="A1401" s="1">
        <v>38005.75</v>
      </c>
      <c r="B1401" s="2">
        <v>238.36</v>
      </c>
      <c r="C1401" s="34">
        <f t="shared" si="21"/>
        <v>2.4392295399109365E-3</v>
      </c>
    </row>
    <row r="1402" spans="1:3" x14ac:dyDescent="0.3">
      <c r="A1402" s="1">
        <v>38006.75</v>
      </c>
      <c r="B1402" s="2">
        <v>237.15</v>
      </c>
      <c r="C1402" s="34">
        <f t="shared" si="21"/>
        <v>-5.0763550931364199E-3</v>
      </c>
    </row>
    <row r="1403" spans="1:3" x14ac:dyDescent="0.3">
      <c r="A1403" s="1">
        <v>38007.75</v>
      </c>
      <c r="B1403" s="2">
        <v>238.26</v>
      </c>
      <c r="C1403" s="34">
        <f t="shared" si="21"/>
        <v>4.6805819101833901E-3</v>
      </c>
    </row>
    <row r="1404" spans="1:3" x14ac:dyDescent="0.3">
      <c r="A1404" s="1">
        <v>38008.75</v>
      </c>
      <c r="B1404" s="2">
        <v>238.32</v>
      </c>
      <c r="C1404" s="34">
        <f t="shared" si="21"/>
        <v>2.5182573659021656E-4</v>
      </c>
    </row>
    <row r="1405" spans="1:3" x14ac:dyDescent="0.3">
      <c r="A1405" s="1">
        <v>38009.75</v>
      </c>
      <c r="B1405" s="2">
        <v>237.89</v>
      </c>
      <c r="C1405" s="34">
        <f t="shared" si="21"/>
        <v>-1.8042967438738344E-3</v>
      </c>
    </row>
    <row r="1406" spans="1:3" x14ac:dyDescent="0.3">
      <c r="A1406" s="1">
        <v>38012.75</v>
      </c>
      <c r="B1406" s="2">
        <v>237.22</v>
      </c>
      <c r="C1406" s="34">
        <f t="shared" si="21"/>
        <v>-2.8164277607296562E-3</v>
      </c>
    </row>
    <row r="1407" spans="1:3" x14ac:dyDescent="0.3">
      <c r="A1407" s="1">
        <v>38013.75</v>
      </c>
      <c r="B1407" s="2">
        <v>237.58</v>
      </c>
      <c r="C1407" s="34">
        <f t="shared" si="21"/>
        <v>1.51757861900359E-3</v>
      </c>
    </row>
    <row r="1408" spans="1:3" x14ac:dyDescent="0.3">
      <c r="A1408" s="1">
        <v>38014.75</v>
      </c>
      <c r="B1408" s="2">
        <v>232.99</v>
      </c>
      <c r="C1408" s="34">
        <f t="shared" si="21"/>
        <v>-1.9319808064651944E-2</v>
      </c>
    </row>
    <row r="1409" spans="1:3" x14ac:dyDescent="0.3">
      <c r="A1409" s="1">
        <v>38015.75</v>
      </c>
      <c r="B1409" s="2">
        <v>236.95</v>
      </c>
      <c r="C1409" s="34">
        <f t="shared" si="21"/>
        <v>1.6996437615348192E-2</v>
      </c>
    </row>
    <row r="1410" spans="1:3" x14ac:dyDescent="0.3">
      <c r="A1410" s="1">
        <v>38016.75</v>
      </c>
      <c r="B1410" s="2">
        <v>235.81</v>
      </c>
      <c r="C1410" s="34">
        <f t="shared" si="21"/>
        <v>-4.8111415910528921E-3</v>
      </c>
    </row>
    <row r="1411" spans="1:3" x14ac:dyDescent="0.3">
      <c r="A1411" s="1">
        <v>38019.75</v>
      </c>
      <c r="B1411" s="2">
        <v>236.17</v>
      </c>
      <c r="C1411" s="34">
        <f t="shared" si="21"/>
        <v>1.5266528137058977E-3</v>
      </c>
    </row>
    <row r="1412" spans="1:3" x14ac:dyDescent="0.3">
      <c r="A1412" s="1">
        <v>38020.75</v>
      </c>
      <c r="B1412" s="2">
        <v>235.6</v>
      </c>
      <c r="C1412" s="34">
        <f t="shared" ref="C1412:C1475" si="22">B1412/B1411-1</f>
        <v>-2.4135156878519748E-3</v>
      </c>
    </row>
    <row r="1413" spans="1:3" x14ac:dyDescent="0.3">
      <c r="A1413" s="1">
        <v>38021.75</v>
      </c>
      <c r="B1413" s="2">
        <v>234.92</v>
      </c>
      <c r="C1413" s="34">
        <f t="shared" si="22"/>
        <v>-2.8862478777589295E-3</v>
      </c>
    </row>
    <row r="1414" spans="1:3" x14ac:dyDescent="0.3">
      <c r="A1414" s="1">
        <v>38022.75</v>
      </c>
      <c r="B1414" s="2">
        <v>234.58</v>
      </c>
      <c r="C1414" s="34">
        <f t="shared" si="22"/>
        <v>-1.4473012089221138E-3</v>
      </c>
    </row>
    <row r="1415" spans="1:3" x14ac:dyDescent="0.3">
      <c r="A1415" s="1">
        <v>38023.75</v>
      </c>
      <c r="B1415" s="2">
        <v>235.86</v>
      </c>
      <c r="C1415" s="34">
        <f t="shared" si="22"/>
        <v>5.4565606616079343E-3</v>
      </c>
    </row>
    <row r="1416" spans="1:3" x14ac:dyDescent="0.3">
      <c r="A1416" s="1">
        <v>38026.75</v>
      </c>
      <c r="B1416" s="2">
        <v>238.85</v>
      </c>
      <c r="C1416" s="34">
        <f t="shared" si="22"/>
        <v>1.2677011786653036E-2</v>
      </c>
    </row>
    <row r="1417" spans="1:3" x14ac:dyDescent="0.3">
      <c r="A1417" s="1">
        <v>38027.75</v>
      </c>
      <c r="B1417" s="2">
        <v>238.98</v>
      </c>
      <c r="C1417" s="34">
        <f t="shared" si="22"/>
        <v>5.4427464936157577E-4</v>
      </c>
    </row>
    <row r="1418" spans="1:3" x14ac:dyDescent="0.3">
      <c r="A1418" s="1">
        <v>38028.75</v>
      </c>
      <c r="B1418" s="2">
        <v>239.5</v>
      </c>
      <c r="C1418" s="34">
        <f t="shared" si="22"/>
        <v>2.1759143024522309E-3</v>
      </c>
    </row>
    <row r="1419" spans="1:3" x14ac:dyDescent="0.3">
      <c r="A1419" s="1">
        <v>38029.75</v>
      </c>
      <c r="B1419" s="2">
        <v>239.26</v>
      </c>
      <c r="C1419" s="34">
        <f t="shared" si="22"/>
        <v>-1.0020876826722924E-3</v>
      </c>
    </row>
    <row r="1420" spans="1:3" x14ac:dyDescent="0.3">
      <c r="A1420" s="1">
        <v>38030.75</v>
      </c>
      <c r="B1420" s="2">
        <v>238.79</v>
      </c>
      <c r="C1420" s="34">
        <f t="shared" si="22"/>
        <v>-1.9643902031263316E-3</v>
      </c>
    </row>
    <row r="1421" spans="1:3" x14ac:dyDescent="0.3">
      <c r="A1421" s="1">
        <v>38033.75</v>
      </c>
      <c r="B1421" s="2">
        <v>239.5</v>
      </c>
      <c r="C1421" s="34">
        <f t="shared" si="22"/>
        <v>2.973323841031883E-3</v>
      </c>
    </row>
    <row r="1422" spans="1:3" x14ac:dyDescent="0.3">
      <c r="A1422" s="1">
        <v>38034.75</v>
      </c>
      <c r="B1422" s="2">
        <v>241.64</v>
      </c>
      <c r="C1422" s="34">
        <f t="shared" si="22"/>
        <v>8.9352818371606357E-3</v>
      </c>
    </row>
    <row r="1423" spans="1:3" x14ac:dyDescent="0.3">
      <c r="A1423" s="1">
        <v>38035.75</v>
      </c>
      <c r="B1423" s="2">
        <v>241.55</v>
      </c>
      <c r="C1423" s="34">
        <f t="shared" si="22"/>
        <v>-3.7245489157411438E-4</v>
      </c>
    </row>
    <row r="1424" spans="1:3" x14ac:dyDescent="0.3">
      <c r="A1424" s="1">
        <v>38036.75</v>
      </c>
      <c r="B1424" s="2">
        <v>244.68</v>
      </c>
      <c r="C1424" s="34">
        <f t="shared" si="22"/>
        <v>1.2957979714344869E-2</v>
      </c>
    </row>
    <row r="1425" spans="1:3" x14ac:dyDescent="0.3">
      <c r="A1425" s="1">
        <v>38037.75</v>
      </c>
      <c r="B1425" s="2">
        <v>243.23</v>
      </c>
      <c r="C1425" s="34">
        <f t="shared" si="22"/>
        <v>-5.9261075690698606E-3</v>
      </c>
    </row>
    <row r="1426" spans="1:3" x14ac:dyDescent="0.3">
      <c r="A1426" s="1">
        <v>38040.75</v>
      </c>
      <c r="B1426" s="2">
        <v>243.66</v>
      </c>
      <c r="C1426" s="34">
        <f t="shared" si="22"/>
        <v>1.7678740286970474E-3</v>
      </c>
    </row>
    <row r="1427" spans="1:3" x14ac:dyDescent="0.3">
      <c r="A1427" s="1">
        <v>38041.75</v>
      </c>
      <c r="B1427" s="2">
        <v>241.26</v>
      </c>
      <c r="C1427" s="34">
        <f t="shared" si="22"/>
        <v>-9.8497906919478018E-3</v>
      </c>
    </row>
    <row r="1428" spans="1:3" x14ac:dyDescent="0.3">
      <c r="A1428" s="1">
        <v>38042.75</v>
      </c>
      <c r="B1428" s="2">
        <v>242.45</v>
      </c>
      <c r="C1428" s="34">
        <f t="shared" si="22"/>
        <v>4.9324380336566165E-3</v>
      </c>
    </row>
    <row r="1429" spans="1:3" x14ac:dyDescent="0.3">
      <c r="A1429" s="1">
        <v>38043.75</v>
      </c>
      <c r="B1429" s="2">
        <v>242.75</v>
      </c>
      <c r="C1429" s="34">
        <f t="shared" si="22"/>
        <v>1.2373685295938852E-3</v>
      </c>
    </row>
    <row r="1430" spans="1:3" x14ac:dyDescent="0.3">
      <c r="A1430" s="1">
        <v>38044.75</v>
      </c>
      <c r="B1430" s="2">
        <v>242.59</v>
      </c>
      <c r="C1430" s="34">
        <f t="shared" si="22"/>
        <v>-6.5911431513898666E-4</v>
      </c>
    </row>
    <row r="1431" spans="1:3" x14ac:dyDescent="0.3">
      <c r="A1431" s="1">
        <v>38047.75</v>
      </c>
      <c r="B1431" s="2">
        <v>245.13</v>
      </c>
      <c r="C1431" s="34">
        <f t="shared" si="22"/>
        <v>1.0470340904406683E-2</v>
      </c>
    </row>
    <row r="1432" spans="1:3" x14ac:dyDescent="0.3">
      <c r="A1432" s="1">
        <v>38048.75</v>
      </c>
      <c r="B1432" s="2">
        <v>246.6</v>
      </c>
      <c r="C1432" s="34">
        <f t="shared" si="22"/>
        <v>5.9968180149307937E-3</v>
      </c>
    </row>
    <row r="1433" spans="1:3" x14ac:dyDescent="0.3">
      <c r="A1433" s="1">
        <v>38049.75</v>
      </c>
      <c r="B1433" s="2">
        <v>245.81</v>
      </c>
      <c r="C1433" s="34">
        <f t="shared" si="22"/>
        <v>-3.2035685320356277E-3</v>
      </c>
    </row>
    <row r="1434" spans="1:3" x14ac:dyDescent="0.3">
      <c r="A1434" s="1">
        <v>38050.75</v>
      </c>
      <c r="B1434" s="2">
        <v>247.07</v>
      </c>
      <c r="C1434" s="34">
        <f t="shared" si="22"/>
        <v>5.1259102558887104E-3</v>
      </c>
    </row>
    <row r="1435" spans="1:3" x14ac:dyDescent="0.3">
      <c r="A1435" s="1">
        <v>38051.75</v>
      </c>
      <c r="B1435" s="2">
        <v>246.12</v>
      </c>
      <c r="C1435" s="34">
        <f t="shared" si="22"/>
        <v>-3.8450641518597006E-3</v>
      </c>
    </row>
    <row r="1436" spans="1:3" x14ac:dyDescent="0.3">
      <c r="A1436" s="1">
        <v>38054.75</v>
      </c>
      <c r="B1436" s="2">
        <v>247.05</v>
      </c>
      <c r="C1436" s="34">
        <f t="shared" si="22"/>
        <v>3.7786445636274202E-3</v>
      </c>
    </row>
    <row r="1437" spans="1:3" x14ac:dyDescent="0.3">
      <c r="A1437" s="1">
        <v>38055.75</v>
      </c>
      <c r="B1437" s="2">
        <v>244.49</v>
      </c>
      <c r="C1437" s="34">
        <f t="shared" si="22"/>
        <v>-1.0362274843149222E-2</v>
      </c>
    </row>
    <row r="1438" spans="1:3" x14ac:dyDescent="0.3">
      <c r="A1438" s="1">
        <v>38056.75</v>
      </c>
      <c r="B1438" s="2">
        <v>243.81</v>
      </c>
      <c r="C1438" s="34">
        <f t="shared" si="22"/>
        <v>-2.7812998486645979E-3</v>
      </c>
    </row>
    <row r="1439" spans="1:3" x14ac:dyDescent="0.3">
      <c r="A1439" s="1">
        <v>38057.75</v>
      </c>
      <c r="B1439" s="2">
        <v>237.31</v>
      </c>
      <c r="C1439" s="34">
        <f t="shared" si="22"/>
        <v>-2.6660104179484057E-2</v>
      </c>
    </row>
    <row r="1440" spans="1:3" x14ac:dyDescent="0.3">
      <c r="A1440" s="1">
        <v>38058.75</v>
      </c>
      <c r="B1440" s="2">
        <v>237.97</v>
      </c>
      <c r="C1440" s="34">
        <f t="shared" si="22"/>
        <v>2.7811723062660665E-3</v>
      </c>
    </row>
    <row r="1441" spans="1:3" x14ac:dyDescent="0.3">
      <c r="A1441" s="1">
        <v>38061.75</v>
      </c>
      <c r="B1441" s="2">
        <v>233.49</v>
      </c>
      <c r="C1441" s="34">
        <f t="shared" si="22"/>
        <v>-1.88259024246753E-2</v>
      </c>
    </row>
    <row r="1442" spans="1:3" x14ac:dyDescent="0.3">
      <c r="A1442" s="1">
        <v>38062.75</v>
      </c>
      <c r="B1442" s="2">
        <v>234.62</v>
      </c>
      <c r="C1442" s="34">
        <f t="shared" si="22"/>
        <v>4.8396076919783315E-3</v>
      </c>
    </row>
    <row r="1443" spans="1:3" x14ac:dyDescent="0.3">
      <c r="A1443" s="1">
        <v>38063.75</v>
      </c>
      <c r="B1443" s="2">
        <v>238.2</v>
      </c>
      <c r="C1443" s="34">
        <f t="shared" si="22"/>
        <v>1.5258716221975943E-2</v>
      </c>
    </row>
    <row r="1444" spans="1:3" x14ac:dyDescent="0.3">
      <c r="A1444" s="1">
        <v>38064.75</v>
      </c>
      <c r="B1444" s="2">
        <v>234.32</v>
      </c>
      <c r="C1444" s="34">
        <f t="shared" si="22"/>
        <v>-1.6288832913518014E-2</v>
      </c>
    </row>
    <row r="1445" spans="1:3" x14ac:dyDescent="0.3">
      <c r="A1445" s="1">
        <v>38065.75</v>
      </c>
      <c r="B1445" s="2">
        <v>235.55</v>
      </c>
      <c r="C1445" s="34">
        <f t="shared" si="22"/>
        <v>5.2492318197336907E-3</v>
      </c>
    </row>
    <row r="1446" spans="1:3" x14ac:dyDescent="0.3">
      <c r="A1446" s="1">
        <v>38068.75</v>
      </c>
      <c r="B1446" s="2">
        <v>231.03</v>
      </c>
      <c r="C1446" s="34">
        <f t="shared" si="22"/>
        <v>-1.9189131819146721E-2</v>
      </c>
    </row>
    <row r="1447" spans="1:3" x14ac:dyDescent="0.3">
      <c r="A1447" s="1">
        <v>38069.75</v>
      </c>
      <c r="B1447" s="2">
        <v>231.82</v>
      </c>
      <c r="C1447" s="34">
        <f t="shared" si="22"/>
        <v>3.4194693329869796E-3</v>
      </c>
    </row>
    <row r="1448" spans="1:3" x14ac:dyDescent="0.3">
      <c r="A1448" s="1">
        <v>38070.75</v>
      </c>
      <c r="B1448" s="2">
        <v>231.29</v>
      </c>
      <c r="C1448" s="34">
        <f t="shared" si="22"/>
        <v>-2.286256578379775E-3</v>
      </c>
    </row>
    <row r="1449" spans="1:3" x14ac:dyDescent="0.3">
      <c r="A1449" s="1">
        <v>38071.75</v>
      </c>
      <c r="B1449" s="2">
        <v>234.26</v>
      </c>
      <c r="C1449" s="34">
        <f t="shared" si="22"/>
        <v>1.2841022093475818E-2</v>
      </c>
    </row>
    <row r="1450" spans="1:3" x14ac:dyDescent="0.3">
      <c r="A1450" s="1">
        <v>38072.75</v>
      </c>
      <c r="B1450" s="2">
        <v>234.69</v>
      </c>
      <c r="C1450" s="34">
        <f t="shared" si="22"/>
        <v>1.8355673183643173E-3</v>
      </c>
    </row>
    <row r="1451" spans="1:3" x14ac:dyDescent="0.3">
      <c r="A1451" s="1">
        <v>38075.75</v>
      </c>
      <c r="B1451" s="2">
        <v>237.29</v>
      </c>
      <c r="C1451" s="34">
        <f t="shared" si="22"/>
        <v>1.1078443904725344E-2</v>
      </c>
    </row>
    <row r="1452" spans="1:3" x14ac:dyDescent="0.3">
      <c r="A1452" s="1">
        <v>38076.75</v>
      </c>
      <c r="B1452" s="2">
        <v>237.21</v>
      </c>
      <c r="C1452" s="34">
        <f t="shared" si="22"/>
        <v>-3.371402081839836E-4</v>
      </c>
    </row>
    <row r="1453" spans="1:3" x14ac:dyDescent="0.3">
      <c r="A1453" s="1">
        <v>38077.75</v>
      </c>
      <c r="B1453" s="2">
        <v>236.59</v>
      </c>
      <c r="C1453" s="34">
        <f t="shared" si="22"/>
        <v>-2.6137178027908492E-3</v>
      </c>
    </row>
    <row r="1454" spans="1:3" x14ac:dyDescent="0.3">
      <c r="A1454" s="1">
        <v>38078.75</v>
      </c>
      <c r="B1454" s="2">
        <v>239.33</v>
      </c>
      <c r="C1454" s="34">
        <f t="shared" si="22"/>
        <v>1.1581216450399445E-2</v>
      </c>
    </row>
    <row r="1455" spans="1:3" x14ac:dyDescent="0.3">
      <c r="A1455" s="1">
        <v>38079.75</v>
      </c>
      <c r="B1455" s="2">
        <v>243.34</v>
      </c>
      <c r="C1455" s="34">
        <f t="shared" si="22"/>
        <v>1.6755108009860908E-2</v>
      </c>
    </row>
    <row r="1456" spans="1:3" x14ac:dyDescent="0.3">
      <c r="A1456" s="1">
        <v>38082.75</v>
      </c>
      <c r="B1456" s="2">
        <v>245</v>
      </c>
      <c r="C1456" s="34">
        <f t="shared" si="22"/>
        <v>6.8217309114819713E-3</v>
      </c>
    </row>
    <row r="1457" spans="1:3" x14ac:dyDescent="0.3">
      <c r="A1457" s="1">
        <v>38083.75</v>
      </c>
      <c r="B1457" s="2">
        <v>243.8</v>
      </c>
      <c r="C1457" s="34">
        <f t="shared" si="22"/>
        <v>-4.8979591836734171E-3</v>
      </c>
    </row>
    <row r="1458" spans="1:3" x14ac:dyDescent="0.3">
      <c r="A1458" s="1">
        <v>38084.75</v>
      </c>
      <c r="B1458" s="2">
        <v>243.38</v>
      </c>
      <c r="C1458" s="34">
        <f t="shared" si="22"/>
        <v>-1.7227235438884714E-3</v>
      </c>
    </row>
    <row r="1459" spans="1:3" x14ac:dyDescent="0.3">
      <c r="A1459" s="1">
        <v>38085.75</v>
      </c>
      <c r="B1459" s="2">
        <v>244.49</v>
      </c>
      <c r="C1459" s="34">
        <f t="shared" si="22"/>
        <v>4.5607691675568773E-3</v>
      </c>
    </row>
    <row r="1460" spans="1:3" x14ac:dyDescent="0.3">
      <c r="A1460" s="1">
        <v>38090.75</v>
      </c>
      <c r="B1460" s="2">
        <v>246.57</v>
      </c>
      <c r="C1460" s="34">
        <f t="shared" si="22"/>
        <v>8.507505419444561E-3</v>
      </c>
    </row>
    <row r="1461" spans="1:3" x14ac:dyDescent="0.3">
      <c r="A1461" s="1">
        <v>38091.75</v>
      </c>
      <c r="B1461" s="2">
        <v>242.79</v>
      </c>
      <c r="C1461" s="34">
        <f t="shared" si="22"/>
        <v>-1.5330332157196702E-2</v>
      </c>
    </row>
    <row r="1462" spans="1:3" x14ac:dyDescent="0.3">
      <c r="A1462" s="1">
        <v>38092.75</v>
      </c>
      <c r="B1462" s="2">
        <v>242.61</v>
      </c>
      <c r="C1462" s="34">
        <f t="shared" si="22"/>
        <v>-7.4138144075119872E-4</v>
      </c>
    </row>
    <row r="1463" spans="1:3" x14ac:dyDescent="0.3">
      <c r="A1463" s="1">
        <v>38093.75</v>
      </c>
      <c r="B1463" s="2">
        <v>243.98</v>
      </c>
      <c r="C1463" s="34">
        <f t="shared" si="22"/>
        <v>5.6469230452165231E-3</v>
      </c>
    </row>
    <row r="1464" spans="1:3" x14ac:dyDescent="0.3">
      <c r="A1464" s="1">
        <v>38096.75</v>
      </c>
      <c r="B1464" s="2">
        <v>244.49</v>
      </c>
      <c r="C1464" s="34">
        <f t="shared" si="22"/>
        <v>2.0903352733832037E-3</v>
      </c>
    </row>
    <row r="1465" spans="1:3" x14ac:dyDescent="0.3">
      <c r="A1465" s="1">
        <v>38097.75</v>
      </c>
      <c r="B1465" s="2">
        <v>246.19</v>
      </c>
      <c r="C1465" s="34">
        <f t="shared" si="22"/>
        <v>6.9532496216613282E-3</v>
      </c>
    </row>
    <row r="1466" spans="1:3" x14ac:dyDescent="0.3">
      <c r="A1466" s="1">
        <v>38098.75</v>
      </c>
      <c r="B1466" s="2">
        <v>243.73</v>
      </c>
      <c r="C1466" s="34">
        <f t="shared" si="22"/>
        <v>-9.9922823835248975E-3</v>
      </c>
    </row>
    <row r="1467" spans="1:3" x14ac:dyDescent="0.3">
      <c r="A1467" s="1">
        <v>38099.75</v>
      </c>
      <c r="B1467" s="2">
        <v>245.13</v>
      </c>
      <c r="C1467" s="34">
        <f t="shared" si="22"/>
        <v>5.7440610511632073E-3</v>
      </c>
    </row>
    <row r="1468" spans="1:3" x14ac:dyDescent="0.3">
      <c r="A1468" s="1">
        <v>38100.75</v>
      </c>
      <c r="B1468" s="2">
        <v>246.19</v>
      </c>
      <c r="C1468" s="34">
        <f t="shared" si="22"/>
        <v>4.3242361196100809E-3</v>
      </c>
    </row>
    <row r="1469" spans="1:3" x14ac:dyDescent="0.3">
      <c r="A1469" s="1">
        <v>38103.75</v>
      </c>
      <c r="B1469" s="2">
        <v>247.07</v>
      </c>
      <c r="C1469" s="34">
        <f t="shared" si="22"/>
        <v>3.5744749989845559E-3</v>
      </c>
    </row>
    <row r="1470" spans="1:3" x14ac:dyDescent="0.3">
      <c r="A1470" s="1">
        <v>38104.75</v>
      </c>
      <c r="B1470" s="2">
        <v>246.92</v>
      </c>
      <c r="C1470" s="34">
        <f t="shared" si="22"/>
        <v>-6.0711539239899359E-4</v>
      </c>
    </row>
    <row r="1471" spans="1:3" x14ac:dyDescent="0.3">
      <c r="A1471" s="1">
        <v>38105.75</v>
      </c>
      <c r="B1471" s="2">
        <v>243.38</v>
      </c>
      <c r="C1471" s="34">
        <f t="shared" si="22"/>
        <v>-1.433662724769158E-2</v>
      </c>
    </row>
    <row r="1472" spans="1:3" x14ac:dyDescent="0.3">
      <c r="A1472" s="1">
        <v>38106.75</v>
      </c>
      <c r="B1472" s="2">
        <v>241.25</v>
      </c>
      <c r="C1472" s="34">
        <f t="shared" si="22"/>
        <v>-8.7517462404470558E-3</v>
      </c>
    </row>
    <row r="1473" spans="1:3" x14ac:dyDescent="0.3">
      <c r="A1473" s="1">
        <v>38107.75</v>
      </c>
      <c r="B1473" s="2">
        <v>239.05</v>
      </c>
      <c r="C1473" s="34">
        <f t="shared" si="22"/>
        <v>-9.1191709844559155E-3</v>
      </c>
    </row>
    <row r="1474" spans="1:3" x14ac:dyDescent="0.3">
      <c r="A1474" s="1">
        <v>38110.75</v>
      </c>
      <c r="B1474" s="2">
        <v>240.39</v>
      </c>
      <c r="C1474" s="34">
        <f t="shared" si="22"/>
        <v>5.6055218573518584E-3</v>
      </c>
    </row>
    <row r="1475" spans="1:3" x14ac:dyDescent="0.3">
      <c r="A1475" s="1">
        <v>38111.75</v>
      </c>
      <c r="B1475" s="2">
        <v>241.34</v>
      </c>
      <c r="C1475" s="34">
        <f t="shared" si="22"/>
        <v>3.9519114771828789E-3</v>
      </c>
    </row>
    <row r="1476" spans="1:3" x14ac:dyDescent="0.3">
      <c r="A1476" s="1">
        <v>38112.75</v>
      </c>
      <c r="B1476" s="2">
        <v>242.39</v>
      </c>
      <c r="C1476" s="34">
        <f t="shared" ref="C1476:C1539" si="23">B1476/B1475-1</f>
        <v>4.3507085439629112E-3</v>
      </c>
    </row>
    <row r="1477" spans="1:3" x14ac:dyDescent="0.3">
      <c r="A1477" s="1">
        <v>38113.75</v>
      </c>
      <c r="B1477" s="2">
        <v>239.2</v>
      </c>
      <c r="C1477" s="34">
        <f t="shared" si="23"/>
        <v>-1.316060893601223E-2</v>
      </c>
    </row>
    <row r="1478" spans="1:3" x14ac:dyDescent="0.3">
      <c r="A1478" s="1">
        <v>38114.75</v>
      </c>
      <c r="B1478" s="2">
        <v>239.35</v>
      </c>
      <c r="C1478" s="34">
        <f t="shared" si="23"/>
        <v>6.2709030100327467E-4</v>
      </c>
    </row>
    <row r="1479" spans="1:3" x14ac:dyDescent="0.3">
      <c r="A1479" s="1">
        <v>38117.75</v>
      </c>
      <c r="B1479" s="2">
        <v>232.99</v>
      </c>
      <c r="C1479" s="34">
        <f t="shared" si="23"/>
        <v>-2.657196574054721E-2</v>
      </c>
    </row>
    <row r="1480" spans="1:3" x14ac:dyDescent="0.3">
      <c r="A1480" s="1">
        <v>38118.75</v>
      </c>
      <c r="B1480" s="2">
        <v>235.53</v>
      </c>
      <c r="C1480" s="34">
        <f t="shared" si="23"/>
        <v>1.0901755440147598E-2</v>
      </c>
    </row>
    <row r="1481" spans="1:3" x14ac:dyDescent="0.3">
      <c r="A1481" s="1">
        <v>38119.75</v>
      </c>
      <c r="B1481" s="2">
        <v>233.13</v>
      </c>
      <c r="C1481" s="34">
        <f t="shared" si="23"/>
        <v>-1.0189784740797347E-2</v>
      </c>
    </row>
    <row r="1482" spans="1:3" x14ac:dyDescent="0.3">
      <c r="A1482" s="1">
        <v>38120.75</v>
      </c>
      <c r="B1482" s="2">
        <v>235.53</v>
      </c>
      <c r="C1482" s="34">
        <f t="shared" si="23"/>
        <v>1.0294685368678502E-2</v>
      </c>
    </row>
    <row r="1483" spans="1:3" x14ac:dyDescent="0.3">
      <c r="A1483" s="1">
        <v>38121.75</v>
      </c>
      <c r="B1483" s="2">
        <v>234.04</v>
      </c>
      <c r="C1483" s="34">
        <f t="shared" si="23"/>
        <v>-6.3261580265784323E-3</v>
      </c>
    </row>
    <row r="1484" spans="1:3" x14ac:dyDescent="0.3">
      <c r="A1484" s="1">
        <v>38124.75</v>
      </c>
      <c r="B1484" s="2">
        <v>230.6</v>
      </c>
      <c r="C1484" s="34">
        <f t="shared" si="23"/>
        <v>-1.4698342163732669E-2</v>
      </c>
    </row>
    <row r="1485" spans="1:3" x14ac:dyDescent="0.3">
      <c r="A1485" s="1">
        <v>38125.75</v>
      </c>
      <c r="B1485" s="2">
        <v>232.29</v>
      </c>
      <c r="C1485" s="34">
        <f t="shared" si="23"/>
        <v>7.3287077189938543E-3</v>
      </c>
    </row>
    <row r="1486" spans="1:3" x14ac:dyDescent="0.3">
      <c r="A1486" s="1">
        <v>38126.75</v>
      </c>
      <c r="B1486" s="2">
        <v>236.15</v>
      </c>
      <c r="C1486" s="34">
        <f t="shared" si="23"/>
        <v>1.661715958500154E-2</v>
      </c>
    </row>
    <row r="1487" spans="1:3" x14ac:dyDescent="0.3">
      <c r="A1487" s="1">
        <v>38127.75</v>
      </c>
      <c r="B1487" s="2">
        <v>234.67</v>
      </c>
      <c r="C1487" s="34">
        <f t="shared" si="23"/>
        <v>-6.2672030489097086E-3</v>
      </c>
    </row>
    <row r="1488" spans="1:3" x14ac:dyDescent="0.3">
      <c r="A1488" s="1">
        <v>38128.75</v>
      </c>
      <c r="B1488" s="2">
        <v>234.49</v>
      </c>
      <c r="C1488" s="34">
        <f t="shared" si="23"/>
        <v>-7.6703455916815599E-4</v>
      </c>
    </row>
    <row r="1489" spans="1:3" x14ac:dyDescent="0.3">
      <c r="A1489" s="1">
        <v>38131.75</v>
      </c>
      <c r="B1489" s="2">
        <v>235.73</v>
      </c>
      <c r="C1489" s="34">
        <f t="shared" si="23"/>
        <v>5.2880719860122216E-3</v>
      </c>
    </row>
    <row r="1490" spans="1:3" x14ac:dyDescent="0.3">
      <c r="A1490" s="1">
        <v>38132.75</v>
      </c>
      <c r="B1490" s="2">
        <v>234.42</v>
      </c>
      <c r="C1490" s="34">
        <f t="shared" si="23"/>
        <v>-5.55720527722392E-3</v>
      </c>
    </row>
    <row r="1491" spans="1:3" x14ac:dyDescent="0.3">
      <c r="A1491" s="1">
        <v>38133.75</v>
      </c>
      <c r="B1491" s="2">
        <v>236.51</v>
      </c>
      <c r="C1491" s="34">
        <f t="shared" si="23"/>
        <v>8.9156215339987188E-3</v>
      </c>
    </row>
    <row r="1492" spans="1:3" x14ac:dyDescent="0.3">
      <c r="A1492" s="1">
        <v>38134.75</v>
      </c>
      <c r="B1492" s="2">
        <v>237.72</v>
      </c>
      <c r="C1492" s="34">
        <f t="shared" si="23"/>
        <v>5.1160627457613739E-3</v>
      </c>
    </row>
    <row r="1493" spans="1:3" x14ac:dyDescent="0.3">
      <c r="A1493" s="1">
        <v>38135.75</v>
      </c>
      <c r="B1493" s="2">
        <v>236.93</v>
      </c>
      <c r="C1493" s="34">
        <f t="shared" si="23"/>
        <v>-3.3232374221773275E-3</v>
      </c>
    </row>
    <row r="1494" spans="1:3" x14ac:dyDescent="0.3">
      <c r="A1494" s="1">
        <v>38138.75</v>
      </c>
      <c r="B1494" s="2">
        <v>237.29</v>
      </c>
      <c r="C1494" s="34">
        <f t="shared" si="23"/>
        <v>1.5194361203729745E-3</v>
      </c>
    </row>
    <row r="1495" spans="1:3" x14ac:dyDescent="0.3">
      <c r="A1495" s="1">
        <v>38139.75</v>
      </c>
      <c r="B1495" s="2">
        <v>235.75</v>
      </c>
      <c r="C1495" s="34">
        <f t="shared" si="23"/>
        <v>-6.4899490075435162E-3</v>
      </c>
    </row>
    <row r="1496" spans="1:3" x14ac:dyDescent="0.3">
      <c r="A1496" s="1">
        <v>38140.75</v>
      </c>
      <c r="B1496" s="2">
        <v>236.61</v>
      </c>
      <c r="C1496" s="34">
        <f t="shared" si="23"/>
        <v>3.6479321314952795E-3</v>
      </c>
    </row>
    <row r="1497" spans="1:3" x14ac:dyDescent="0.3">
      <c r="A1497" s="1">
        <v>38141.75</v>
      </c>
      <c r="B1497" s="2">
        <v>237.46</v>
      </c>
      <c r="C1497" s="34">
        <f t="shared" si="23"/>
        <v>3.592409450150047E-3</v>
      </c>
    </row>
    <row r="1498" spans="1:3" x14ac:dyDescent="0.3">
      <c r="A1498" s="1">
        <v>38142.75</v>
      </c>
      <c r="B1498" s="2">
        <v>239.17</v>
      </c>
      <c r="C1498" s="34">
        <f t="shared" si="23"/>
        <v>7.2012128358458494E-3</v>
      </c>
    </row>
    <row r="1499" spans="1:3" x14ac:dyDescent="0.3">
      <c r="A1499" s="1">
        <v>38145.75</v>
      </c>
      <c r="B1499" s="2">
        <v>240.8</v>
      </c>
      <c r="C1499" s="34">
        <f t="shared" si="23"/>
        <v>6.815236024585225E-3</v>
      </c>
    </row>
    <row r="1500" spans="1:3" x14ac:dyDescent="0.3">
      <c r="A1500" s="1">
        <v>38146.75</v>
      </c>
      <c r="B1500" s="2">
        <v>241.46</v>
      </c>
      <c r="C1500" s="34">
        <f t="shared" si="23"/>
        <v>2.7408637873753694E-3</v>
      </c>
    </row>
    <row r="1501" spans="1:3" x14ac:dyDescent="0.3">
      <c r="A1501" s="1">
        <v>38147.75</v>
      </c>
      <c r="B1501" s="2">
        <v>241.58</v>
      </c>
      <c r="C1501" s="34">
        <f t="shared" si="23"/>
        <v>4.9697672492343692E-4</v>
      </c>
    </row>
    <row r="1502" spans="1:3" x14ac:dyDescent="0.3">
      <c r="A1502" s="1">
        <v>38148.75</v>
      </c>
      <c r="B1502" s="2">
        <v>241.94</v>
      </c>
      <c r="C1502" s="34">
        <f t="shared" si="23"/>
        <v>1.4901895852303948E-3</v>
      </c>
    </row>
    <row r="1503" spans="1:3" x14ac:dyDescent="0.3">
      <c r="A1503" s="1">
        <v>38149.75</v>
      </c>
      <c r="B1503" s="2">
        <v>241.65</v>
      </c>
      <c r="C1503" s="34">
        <f t="shared" si="23"/>
        <v>-1.1986442919731388E-3</v>
      </c>
    </row>
    <row r="1504" spans="1:3" x14ac:dyDescent="0.3">
      <c r="A1504" s="1">
        <v>38152.75</v>
      </c>
      <c r="B1504" s="2">
        <v>238.2</v>
      </c>
      <c r="C1504" s="34">
        <f t="shared" si="23"/>
        <v>-1.4276846679081356E-2</v>
      </c>
    </row>
    <row r="1505" spans="1:3" x14ac:dyDescent="0.3">
      <c r="A1505" s="1">
        <v>38153.75</v>
      </c>
      <c r="B1505" s="2">
        <v>239.96</v>
      </c>
      <c r="C1505" s="34">
        <f t="shared" si="23"/>
        <v>7.3887489504618209E-3</v>
      </c>
    </row>
    <row r="1506" spans="1:3" x14ac:dyDescent="0.3">
      <c r="A1506" s="1">
        <v>38154.75</v>
      </c>
      <c r="B1506" s="2">
        <v>242.35</v>
      </c>
      <c r="C1506" s="34">
        <f t="shared" si="23"/>
        <v>9.9599933322220835E-3</v>
      </c>
    </row>
    <row r="1507" spans="1:3" x14ac:dyDescent="0.3">
      <c r="A1507" s="1">
        <v>38155.75</v>
      </c>
      <c r="B1507" s="2">
        <v>242.73</v>
      </c>
      <c r="C1507" s="34">
        <f t="shared" si="23"/>
        <v>1.5679801939343374E-3</v>
      </c>
    </row>
    <row r="1508" spans="1:3" x14ac:dyDescent="0.3">
      <c r="A1508" s="1">
        <v>38156.75</v>
      </c>
      <c r="B1508" s="2">
        <v>243</v>
      </c>
      <c r="C1508" s="34">
        <f t="shared" si="23"/>
        <v>1.1123470522802492E-3</v>
      </c>
    </row>
    <row r="1509" spans="1:3" x14ac:dyDescent="0.3">
      <c r="A1509" s="1">
        <v>38159.75</v>
      </c>
      <c r="B1509" s="2">
        <v>242.71</v>
      </c>
      <c r="C1509" s="34">
        <f t="shared" si="23"/>
        <v>-1.193415637860018E-3</v>
      </c>
    </row>
    <row r="1510" spans="1:3" x14ac:dyDescent="0.3">
      <c r="A1510" s="1">
        <v>38160.75</v>
      </c>
      <c r="B1510" s="2">
        <v>240.19</v>
      </c>
      <c r="C1510" s="34">
        <f t="shared" si="23"/>
        <v>-1.0382761320093969E-2</v>
      </c>
    </row>
    <row r="1511" spans="1:3" x14ac:dyDescent="0.3">
      <c r="A1511" s="1">
        <v>38161.75</v>
      </c>
      <c r="B1511" s="2">
        <v>241.02</v>
      </c>
      <c r="C1511" s="34">
        <f t="shared" si="23"/>
        <v>3.4555976518590992E-3</v>
      </c>
    </row>
    <row r="1512" spans="1:3" x14ac:dyDescent="0.3">
      <c r="A1512" s="1">
        <v>38162.75</v>
      </c>
      <c r="B1512" s="2">
        <v>242.01</v>
      </c>
      <c r="C1512" s="34">
        <f t="shared" si="23"/>
        <v>4.1075429424943799E-3</v>
      </c>
    </row>
    <row r="1513" spans="1:3" x14ac:dyDescent="0.3">
      <c r="A1513" s="1">
        <v>38163.75</v>
      </c>
      <c r="B1513" s="2">
        <v>242.04</v>
      </c>
      <c r="C1513" s="34">
        <f t="shared" si="23"/>
        <v>1.2396181975948828E-4</v>
      </c>
    </row>
    <row r="1514" spans="1:3" x14ac:dyDescent="0.3">
      <c r="A1514" s="1">
        <v>38166.75</v>
      </c>
      <c r="B1514" s="2">
        <v>243.6</v>
      </c>
      <c r="C1514" s="34">
        <f t="shared" si="23"/>
        <v>6.4452156668319827E-3</v>
      </c>
    </row>
    <row r="1515" spans="1:3" x14ac:dyDescent="0.3">
      <c r="A1515" s="1">
        <v>38167.75</v>
      </c>
      <c r="B1515" s="2">
        <v>242.48</v>
      </c>
      <c r="C1515" s="34">
        <f t="shared" si="23"/>
        <v>-4.5977011494252595E-3</v>
      </c>
    </row>
    <row r="1516" spans="1:3" x14ac:dyDescent="0.3">
      <c r="A1516" s="1">
        <v>38168.75</v>
      </c>
      <c r="B1516" s="2">
        <v>240.86</v>
      </c>
      <c r="C1516" s="34">
        <f t="shared" si="23"/>
        <v>-6.6809633784228328E-3</v>
      </c>
    </row>
    <row r="1517" spans="1:3" x14ac:dyDescent="0.3">
      <c r="A1517" s="1">
        <v>38169.75</v>
      </c>
      <c r="B1517" s="2">
        <v>240.08</v>
      </c>
      <c r="C1517" s="34">
        <f t="shared" si="23"/>
        <v>-3.2383957485676573E-3</v>
      </c>
    </row>
    <row r="1518" spans="1:3" x14ac:dyDescent="0.3">
      <c r="A1518" s="1">
        <v>38170.75</v>
      </c>
      <c r="B1518" s="2">
        <v>238.44</v>
      </c>
      <c r="C1518" s="34">
        <f t="shared" si="23"/>
        <v>-6.8310563145618231E-3</v>
      </c>
    </row>
    <row r="1519" spans="1:3" x14ac:dyDescent="0.3">
      <c r="A1519" s="1">
        <v>38173.75</v>
      </c>
      <c r="B1519" s="2">
        <v>238.3</v>
      </c>
      <c r="C1519" s="34">
        <f t="shared" si="23"/>
        <v>-5.8714980707930131E-4</v>
      </c>
    </row>
    <row r="1520" spans="1:3" x14ac:dyDescent="0.3">
      <c r="A1520" s="1">
        <v>38174.75</v>
      </c>
      <c r="B1520" s="2">
        <v>237.08</v>
      </c>
      <c r="C1520" s="34">
        <f t="shared" si="23"/>
        <v>-5.1195971464540468E-3</v>
      </c>
    </row>
    <row r="1521" spans="1:3" x14ac:dyDescent="0.3">
      <c r="A1521" s="1">
        <v>38175.75</v>
      </c>
      <c r="B1521" s="2">
        <v>236.74</v>
      </c>
      <c r="C1521" s="34">
        <f t="shared" si="23"/>
        <v>-1.4341150666441482E-3</v>
      </c>
    </row>
    <row r="1522" spans="1:3" x14ac:dyDescent="0.3">
      <c r="A1522" s="1">
        <v>38176.75</v>
      </c>
      <c r="B1522" s="2">
        <v>237.44</v>
      </c>
      <c r="C1522" s="34">
        <f t="shared" si="23"/>
        <v>2.9568302779419131E-3</v>
      </c>
    </row>
    <row r="1523" spans="1:3" x14ac:dyDescent="0.3">
      <c r="A1523" s="1">
        <v>38177.75</v>
      </c>
      <c r="B1523" s="2">
        <v>237.32</v>
      </c>
      <c r="C1523" s="34">
        <f t="shared" si="23"/>
        <v>-5.0539083557954445E-4</v>
      </c>
    </row>
    <row r="1524" spans="1:3" x14ac:dyDescent="0.3">
      <c r="A1524" s="1">
        <v>38180.75</v>
      </c>
      <c r="B1524" s="2">
        <v>236.33</v>
      </c>
      <c r="C1524" s="34">
        <f t="shared" si="23"/>
        <v>-4.171582673183849E-3</v>
      </c>
    </row>
    <row r="1525" spans="1:3" x14ac:dyDescent="0.3">
      <c r="A1525" s="1">
        <v>38181.75</v>
      </c>
      <c r="B1525" s="2">
        <v>236.7</v>
      </c>
      <c r="C1525" s="34">
        <f t="shared" si="23"/>
        <v>1.5656074133625353E-3</v>
      </c>
    </row>
    <row r="1526" spans="1:3" x14ac:dyDescent="0.3">
      <c r="A1526" s="1">
        <v>38182.75</v>
      </c>
      <c r="B1526" s="2">
        <v>236.23</v>
      </c>
      <c r="C1526" s="34">
        <f t="shared" si="23"/>
        <v>-1.9856358259400242E-3</v>
      </c>
    </row>
    <row r="1527" spans="1:3" x14ac:dyDescent="0.3">
      <c r="A1527" s="1">
        <v>38183.75</v>
      </c>
      <c r="B1527" s="2">
        <v>233.8</v>
      </c>
      <c r="C1527" s="34">
        <f t="shared" si="23"/>
        <v>-1.0286585107733948E-2</v>
      </c>
    </row>
    <row r="1528" spans="1:3" x14ac:dyDescent="0.3">
      <c r="A1528" s="1">
        <v>38184.75</v>
      </c>
      <c r="B1528" s="2">
        <v>234.32</v>
      </c>
      <c r="C1528" s="34">
        <f t="shared" si="23"/>
        <v>2.224123182206883E-3</v>
      </c>
    </row>
    <row r="1529" spans="1:3" x14ac:dyDescent="0.3">
      <c r="A1529" s="1">
        <v>38187.75</v>
      </c>
      <c r="B1529" s="2">
        <v>233.14</v>
      </c>
      <c r="C1529" s="34">
        <f t="shared" si="23"/>
        <v>-5.035848412427435E-3</v>
      </c>
    </row>
    <row r="1530" spans="1:3" x14ac:dyDescent="0.3">
      <c r="A1530" s="1">
        <v>38188.75</v>
      </c>
      <c r="B1530" s="2">
        <v>233.53</v>
      </c>
      <c r="C1530" s="34">
        <f t="shared" si="23"/>
        <v>1.6728146178262016E-3</v>
      </c>
    </row>
    <row r="1531" spans="1:3" x14ac:dyDescent="0.3">
      <c r="A1531" s="1">
        <v>38189.75</v>
      </c>
      <c r="B1531" s="2">
        <v>235.81</v>
      </c>
      <c r="C1531" s="34">
        <f t="shared" si="23"/>
        <v>9.7631995889180256E-3</v>
      </c>
    </row>
    <row r="1532" spans="1:3" x14ac:dyDescent="0.3">
      <c r="A1532" s="1">
        <v>38190.75</v>
      </c>
      <c r="B1532" s="2">
        <v>232.2</v>
      </c>
      <c r="C1532" s="34">
        <f t="shared" si="23"/>
        <v>-1.5308935159662473E-2</v>
      </c>
    </row>
    <row r="1533" spans="1:3" x14ac:dyDescent="0.3">
      <c r="A1533" s="1">
        <v>38191.75</v>
      </c>
      <c r="B1533" s="2">
        <v>232.8</v>
      </c>
      <c r="C1533" s="34">
        <f t="shared" si="23"/>
        <v>2.5839793281654533E-3</v>
      </c>
    </row>
    <row r="1534" spans="1:3" x14ac:dyDescent="0.3">
      <c r="A1534" s="1">
        <v>38194.75</v>
      </c>
      <c r="B1534" s="2">
        <v>230.71</v>
      </c>
      <c r="C1534" s="34">
        <f t="shared" si="23"/>
        <v>-8.9776632302405179E-3</v>
      </c>
    </row>
    <row r="1535" spans="1:3" x14ac:dyDescent="0.3">
      <c r="A1535" s="1">
        <v>38195.75</v>
      </c>
      <c r="B1535" s="2">
        <v>232.67</v>
      </c>
      <c r="C1535" s="34">
        <f t="shared" si="23"/>
        <v>8.4955138485542925E-3</v>
      </c>
    </row>
    <row r="1536" spans="1:3" x14ac:dyDescent="0.3">
      <c r="A1536" s="1">
        <v>38196.75</v>
      </c>
      <c r="B1536" s="2">
        <v>233.45</v>
      </c>
      <c r="C1536" s="34">
        <f t="shared" si="23"/>
        <v>3.3523875016117088E-3</v>
      </c>
    </row>
    <row r="1537" spans="1:3" x14ac:dyDescent="0.3">
      <c r="A1537" s="1">
        <v>38197.75</v>
      </c>
      <c r="B1537" s="2">
        <v>236.09</v>
      </c>
      <c r="C1537" s="34">
        <f t="shared" si="23"/>
        <v>1.13086313985864E-2</v>
      </c>
    </row>
    <row r="1538" spans="1:3" x14ac:dyDescent="0.3">
      <c r="A1538" s="1">
        <v>38198.75</v>
      </c>
      <c r="B1538" s="2">
        <v>236.4</v>
      </c>
      <c r="C1538" s="34">
        <f t="shared" si="23"/>
        <v>1.313058579355264E-3</v>
      </c>
    </row>
    <row r="1539" spans="1:3" x14ac:dyDescent="0.3">
      <c r="A1539" s="1">
        <v>38201.75</v>
      </c>
      <c r="B1539" s="2">
        <v>236.14</v>
      </c>
      <c r="C1539" s="34">
        <f t="shared" si="23"/>
        <v>-1.0998307952623243E-3</v>
      </c>
    </row>
    <row r="1540" spans="1:3" x14ac:dyDescent="0.3">
      <c r="A1540" s="1">
        <v>38202.75</v>
      </c>
      <c r="B1540" s="2">
        <v>236.81</v>
      </c>
      <c r="C1540" s="34">
        <f t="shared" ref="C1540:C1603" si="24">B1540/B1539-1</f>
        <v>2.8372999068349003E-3</v>
      </c>
    </row>
    <row r="1541" spans="1:3" x14ac:dyDescent="0.3">
      <c r="A1541" s="1">
        <v>38203.75</v>
      </c>
      <c r="B1541" s="2">
        <v>234.9</v>
      </c>
      <c r="C1541" s="34">
        <f t="shared" si="24"/>
        <v>-8.0655377728980904E-3</v>
      </c>
    </row>
    <row r="1542" spans="1:3" x14ac:dyDescent="0.3">
      <c r="A1542" s="1">
        <v>38204.75</v>
      </c>
      <c r="B1542" s="2">
        <v>235.29</v>
      </c>
      <c r="C1542" s="34">
        <f t="shared" si="24"/>
        <v>1.6602809706256494E-3</v>
      </c>
    </row>
    <row r="1543" spans="1:3" x14ac:dyDescent="0.3">
      <c r="A1543" s="1">
        <v>38205.75</v>
      </c>
      <c r="B1543" s="2">
        <v>229.97</v>
      </c>
      <c r="C1543" s="34">
        <f t="shared" si="24"/>
        <v>-2.2610395681924356E-2</v>
      </c>
    </row>
    <row r="1544" spans="1:3" x14ac:dyDescent="0.3">
      <c r="A1544" s="1">
        <v>38208.75</v>
      </c>
      <c r="B1544" s="2">
        <v>228.01</v>
      </c>
      <c r="C1544" s="34">
        <f t="shared" si="24"/>
        <v>-8.5228508066269582E-3</v>
      </c>
    </row>
    <row r="1545" spans="1:3" x14ac:dyDescent="0.3">
      <c r="A1545" s="1">
        <v>38209.75</v>
      </c>
      <c r="B1545" s="2">
        <v>229.4</v>
      </c>
      <c r="C1545" s="34">
        <f t="shared" si="24"/>
        <v>6.0962238498312171E-3</v>
      </c>
    </row>
    <row r="1546" spans="1:3" x14ac:dyDescent="0.3">
      <c r="A1546" s="1">
        <v>38210.75</v>
      </c>
      <c r="B1546" s="2">
        <v>227.77</v>
      </c>
      <c r="C1546" s="34">
        <f t="shared" si="24"/>
        <v>-7.105492589363549E-3</v>
      </c>
    </row>
    <row r="1547" spans="1:3" x14ac:dyDescent="0.3">
      <c r="A1547" s="1">
        <v>38211.75</v>
      </c>
      <c r="B1547" s="2">
        <v>227.35</v>
      </c>
      <c r="C1547" s="34">
        <f t="shared" si="24"/>
        <v>-1.8439654036968012E-3</v>
      </c>
    </row>
    <row r="1548" spans="1:3" x14ac:dyDescent="0.3">
      <c r="A1548" s="1">
        <v>38212.75</v>
      </c>
      <c r="B1548" s="2">
        <v>226.57</v>
      </c>
      <c r="C1548" s="34">
        <f t="shared" si="24"/>
        <v>-3.4308335166043369E-3</v>
      </c>
    </row>
    <row r="1549" spans="1:3" x14ac:dyDescent="0.3">
      <c r="A1549" s="1">
        <v>38215.75</v>
      </c>
      <c r="B1549" s="2">
        <v>228.74</v>
      </c>
      <c r="C1549" s="34">
        <f t="shared" si="24"/>
        <v>9.5776139824337303E-3</v>
      </c>
    </row>
    <row r="1550" spans="1:3" x14ac:dyDescent="0.3">
      <c r="A1550" s="1">
        <v>38216.75</v>
      </c>
      <c r="B1550" s="2">
        <v>229.06</v>
      </c>
      <c r="C1550" s="34">
        <f t="shared" si="24"/>
        <v>1.3989682609074627E-3</v>
      </c>
    </row>
    <row r="1551" spans="1:3" x14ac:dyDescent="0.3">
      <c r="A1551" s="1">
        <v>38217.75</v>
      </c>
      <c r="B1551" s="2">
        <v>229.16</v>
      </c>
      <c r="C1551" s="34">
        <f t="shared" si="24"/>
        <v>4.3656683838300125E-4</v>
      </c>
    </row>
    <row r="1552" spans="1:3" x14ac:dyDescent="0.3">
      <c r="A1552" s="1">
        <v>38218.75</v>
      </c>
      <c r="B1552" s="2">
        <v>229.66</v>
      </c>
      <c r="C1552" s="34">
        <f t="shared" si="24"/>
        <v>2.1818816547389819E-3</v>
      </c>
    </row>
    <row r="1553" spans="1:3" x14ac:dyDescent="0.3">
      <c r="A1553" s="1">
        <v>38219.75</v>
      </c>
      <c r="B1553" s="2">
        <v>229.09</v>
      </c>
      <c r="C1553" s="34">
        <f t="shared" si="24"/>
        <v>-2.4819298092833009E-3</v>
      </c>
    </row>
    <row r="1554" spans="1:3" x14ac:dyDescent="0.3">
      <c r="A1554" s="1">
        <v>38222.75</v>
      </c>
      <c r="B1554" s="2">
        <v>232.17</v>
      </c>
      <c r="C1554" s="34">
        <f t="shared" si="24"/>
        <v>1.3444497795626065E-2</v>
      </c>
    </row>
    <row r="1555" spans="1:3" x14ac:dyDescent="0.3">
      <c r="A1555" s="1">
        <v>38223.75</v>
      </c>
      <c r="B1555" s="2">
        <v>231.88</v>
      </c>
      <c r="C1555" s="34">
        <f t="shared" si="24"/>
        <v>-1.2490847224017054E-3</v>
      </c>
    </row>
    <row r="1556" spans="1:3" x14ac:dyDescent="0.3">
      <c r="A1556" s="1">
        <v>38224.75</v>
      </c>
      <c r="B1556" s="2">
        <v>232.56</v>
      </c>
      <c r="C1556" s="34">
        <f t="shared" si="24"/>
        <v>2.9325513196480912E-3</v>
      </c>
    </row>
    <row r="1557" spans="1:3" x14ac:dyDescent="0.3">
      <c r="A1557" s="1">
        <v>38225.75</v>
      </c>
      <c r="B1557" s="2">
        <v>234.45</v>
      </c>
      <c r="C1557" s="34">
        <f t="shared" si="24"/>
        <v>8.1269349845201067E-3</v>
      </c>
    </row>
    <row r="1558" spans="1:3" x14ac:dyDescent="0.3">
      <c r="A1558" s="1">
        <v>38226.75</v>
      </c>
      <c r="B1558" s="2">
        <v>236.24</v>
      </c>
      <c r="C1558" s="34">
        <f t="shared" si="24"/>
        <v>7.6348901684795134E-3</v>
      </c>
    </row>
    <row r="1559" spans="1:3" x14ac:dyDescent="0.3">
      <c r="A1559" s="1">
        <v>38229.75</v>
      </c>
      <c r="B1559" s="2">
        <v>235.89</v>
      </c>
      <c r="C1559" s="34">
        <f t="shared" si="24"/>
        <v>-1.4815441923469175E-3</v>
      </c>
    </row>
    <row r="1560" spans="1:3" x14ac:dyDescent="0.3">
      <c r="A1560" s="1">
        <v>38230.75</v>
      </c>
      <c r="B1560" s="2">
        <v>233.63</v>
      </c>
      <c r="C1560" s="34">
        <f t="shared" si="24"/>
        <v>-9.5807367840942126E-3</v>
      </c>
    </row>
    <row r="1561" spans="1:3" x14ac:dyDescent="0.3">
      <c r="A1561" s="1">
        <v>38231.75</v>
      </c>
      <c r="B1561" s="2">
        <v>235.21</v>
      </c>
      <c r="C1561" s="34">
        <f t="shared" si="24"/>
        <v>6.7628301159954329E-3</v>
      </c>
    </row>
    <row r="1562" spans="1:3" x14ac:dyDescent="0.3">
      <c r="A1562" s="1">
        <v>38232.75</v>
      </c>
      <c r="B1562" s="2">
        <v>236.11</v>
      </c>
      <c r="C1562" s="34">
        <f t="shared" si="24"/>
        <v>3.8263679265337913E-3</v>
      </c>
    </row>
    <row r="1563" spans="1:3" x14ac:dyDescent="0.3">
      <c r="A1563" s="1">
        <v>38233.75</v>
      </c>
      <c r="B1563" s="2">
        <v>237.95</v>
      </c>
      <c r="C1563" s="34">
        <f t="shared" si="24"/>
        <v>7.7929778493073254E-3</v>
      </c>
    </row>
    <row r="1564" spans="1:3" x14ac:dyDescent="0.3">
      <c r="A1564" s="1">
        <v>38236.75</v>
      </c>
      <c r="B1564" s="2">
        <v>238.79</v>
      </c>
      <c r="C1564" s="34">
        <f t="shared" si="24"/>
        <v>3.5301533935701013E-3</v>
      </c>
    </row>
    <row r="1565" spans="1:3" x14ac:dyDescent="0.3">
      <c r="A1565" s="1">
        <v>38237.75</v>
      </c>
      <c r="B1565" s="2">
        <v>238.67</v>
      </c>
      <c r="C1565" s="34">
        <f t="shared" si="24"/>
        <v>-5.0253360693497395E-4</v>
      </c>
    </row>
    <row r="1566" spans="1:3" x14ac:dyDescent="0.3">
      <c r="A1566" s="1">
        <v>38238.75</v>
      </c>
      <c r="B1566" s="2">
        <v>238.6</v>
      </c>
      <c r="C1566" s="34">
        <f t="shared" si="24"/>
        <v>-2.932919931285527E-4</v>
      </c>
    </row>
    <row r="1567" spans="1:3" x14ac:dyDescent="0.3">
      <c r="A1567" s="1">
        <v>38239.75</v>
      </c>
      <c r="B1567" s="2">
        <v>237.14</v>
      </c>
      <c r="C1567" s="34">
        <f t="shared" si="24"/>
        <v>-6.1190276613579675E-3</v>
      </c>
    </row>
    <row r="1568" spans="1:3" x14ac:dyDescent="0.3">
      <c r="A1568" s="1">
        <v>38240.75</v>
      </c>
      <c r="B1568" s="2">
        <v>237.95</v>
      </c>
      <c r="C1568" s="34">
        <f t="shared" si="24"/>
        <v>3.4157038036601861E-3</v>
      </c>
    </row>
    <row r="1569" spans="1:3" x14ac:dyDescent="0.3">
      <c r="A1569" s="1">
        <v>38243.75</v>
      </c>
      <c r="B1569" s="2">
        <v>240</v>
      </c>
      <c r="C1569" s="34">
        <f t="shared" si="24"/>
        <v>8.615255305736591E-3</v>
      </c>
    </row>
    <row r="1570" spans="1:3" x14ac:dyDescent="0.3">
      <c r="A1570" s="1">
        <v>38244.75</v>
      </c>
      <c r="B1570" s="2">
        <v>239.18</v>
      </c>
      <c r="C1570" s="34">
        <f t="shared" si="24"/>
        <v>-3.4166666666666234E-3</v>
      </c>
    </row>
    <row r="1571" spans="1:3" x14ac:dyDescent="0.3">
      <c r="A1571" s="1">
        <v>38245.75</v>
      </c>
      <c r="B1571" s="2">
        <v>238.7</v>
      </c>
      <c r="C1571" s="34">
        <f t="shared" si="24"/>
        <v>-2.006856760598752E-3</v>
      </c>
    </row>
    <row r="1572" spans="1:3" x14ac:dyDescent="0.3">
      <c r="A1572" s="1">
        <v>38246.75</v>
      </c>
      <c r="B1572" s="2">
        <v>239.75</v>
      </c>
      <c r="C1572" s="34">
        <f t="shared" si="24"/>
        <v>4.3988269794721369E-3</v>
      </c>
    </row>
    <row r="1573" spans="1:3" x14ac:dyDescent="0.3">
      <c r="A1573" s="1">
        <v>38247.75</v>
      </c>
      <c r="B1573" s="2">
        <v>241.11</v>
      </c>
      <c r="C1573" s="34">
        <f t="shared" si="24"/>
        <v>5.6725755995830074E-3</v>
      </c>
    </row>
    <row r="1574" spans="1:3" x14ac:dyDescent="0.3">
      <c r="A1574" s="1">
        <v>38250.75</v>
      </c>
      <c r="B1574" s="2">
        <v>240.26</v>
      </c>
      <c r="C1574" s="34">
        <f t="shared" si="24"/>
        <v>-3.5253618680270993E-3</v>
      </c>
    </row>
    <row r="1575" spans="1:3" x14ac:dyDescent="0.3">
      <c r="A1575" s="1">
        <v>38251.75</v>
      </c>
      <c r="B1575" s="2">
        <v>241.37</v>
      </c>
      <c r="C1575" s="34">
        <f t="shared" si="24"/>
        <v>4.6199950054108818E-3</v>
      </c>
    </row>
    <row r="1576" spans="1:3" x14ac:dyDescent="0.3">
      <c r="A1576" s="1">
        <v>38252.75</v>
      </c>
      <c r="B1576" s="2">
        <v>240.01</v>
      </c>
      <c r="C1576" s="34">
        <f t="shared" si="24"/>
        <v>-5.6345030451174782E-3</v>
      </c>
    </row>
    <row r="1577" spans="1:3" x14ac:dyDescent="0.3">
      <c r="A1577" s="1">
        <v>38253.75</v>
      </c>
      <c r="B1577" s="2">
        <v>238.22</v>
      </c>
      <c r="C1577" s="34">
        <f t="shared" si="24"/>
        <v>-7.4580225823923652E-3</v>
      </c>
    </row>
    <row r="1578" spans="1:3" x14ac:dyDescent="0.3">
      <c r="A1578" s="1">
        <v>38254.75</v>
      </c>
      <c r="B1578" s="2">
        <v>238.94</v>
      </c>
      <c r="C1578" s="34">
        <f t="shared" si="24"/>
        <v>3.0224162538829979E-3</v>
      </c>
    </row>
    <row r="1579" spans="1:3" x14ac:dyDescent="0.3">
      <c r="A1579" s="1">
        <v>38257.75</v>
      </c>
      <c r="B1579" s="2">
        <v>237.37</v>
      </c>
      <c r="C1579" s="34">
        <f t="shared" si="24"/>
        <v>-6.5706872018079787E-3</v>
      </c>
    </row>
    <row r="1580" spans="1:3" x14ac:dyDescent="0.3">
      <c r="A1580" s="1">
        <v>38258.75</v>
      </c>
      <c r="B1580" s="2">
        <v>238.51</v>
      </c>
      <c r="C1580" s="34">
        <f t="shared" si="24"/>
        <v>4.8026288073470536E-3</v>
      </c>
    </row>
    <row r="1581" spans="1:3" x14ac:dyDescent="0.3">
      <c r="A1581" s="1">
        <v>38259.75</v>
      </c>
      <c r="B1581" s="2">
        <v>239.34</v>
      </c>
      <c r="C1581" s="34">
        <f t="shared" si="24"/>
        <v>3.4799379480945358E-3</v>
      </c>
    </row>
    <row r="1582" spans="1:3" x14ac:dyDescent="0.3">
      <c r="A1582" s="1">
        <v>38260.75</v>
      </c>
      <c r="B1582" s="2">
        <v>237.74</v>
      </c>
      <c r="C1582" s="34">
        <f t="shared" si="24"/>
        <v>-6.6850505556947937E-3</v>
      </c>
    </row>
    <row r="1583" spans="1:3" x14ac:dyDescent="0.3">
      <c r="A1583" s="1">
        <v>38261.75</v>
      </c>
      <c r="B1583" s="2">
        <v>241.85</v>
      </c>
      <c r="C1583" s="34">
        <f t="shared" si="24"/>
        <v>1.7287793387734451E-2</v>
      </c>
    </row>
    <row r="1584" spans="1:3" x14ac:dyDescent="0.3">
      <c r="A1584" s="1">
        <v>38264.75</v>
      </c>
      <c r="B1584" s="2">
        <v>244.18</v>
      </c>
      <c r="C1584" s="34">
        <f t="shared" si="24"/>
        <v>9.6340707049824559E-3</v>
      </c>
    </row>
    <row r="1585" spans="1:3" x14ac:dyDescent="0.3">
      <c r="A1585" s="1">
        <v>38265.75</v>
      </c>
      <c r="B1585" s="2">
        <v>244.39</v>
      </c>
      <c r="C1585" s="34">
        <f t="shared" si="24"/>
        <v>8.6002129576523423E-4</v>
      </c>
    </row>
    <row r="1586" spans="1:3" x14ac:dyDescent="0.3">
      <c r="A1586" s="1">
        <v>38266.75</v>
      </c>
      <c r="B1586" s="2">
        <v>244.19</v>
      </c>
      <c r="C1586" s="34">
        <f t="shared" si="24"/>
        <v>-8.1836409018365419E-4</v>
      </c>
    </row>
    <row r="1587" spans="1:3" x14ac:dyDescent="0.3">
      <c r="A1587" s="1">
        <v>38267.75</v>
      </c>
      <c r="B1587" s="2">
        <v>244.15</v>
      </c>
      <c r="C1587" s="34">
        <f t="shared" si="24"/>
        <v>-1.6380687169825769E-4</v>
      </c>
    </row>
    <row r="1588" spans="1:3" x14ac:dyDescent="0.3">
      <c r="A1588" s="1">
        <v>38268.75</v>
      </c>
      <c r="B1588" s="2">
        <v>243.07</v>
      </c>
      <c r="C1588" s="34">
        <f t="shared" si="24"/>
        <v>-4.4235101372107621E-3</v>
      </c>
    </row>
    <row r="1589" spans="1:3" x14ac:dyDescent="0.3">
      <c r="A1589" s="1">
        <v>38271.75</v>
      </c>
      <c r="B1589" s="2">
        <v>242.93</v>
      </c>
      <c r="C1589" s="34">
        <f t="shared" si="24"/>
        <v>-5.7596577117702275E-4</v>
      </c>
    </row>
    <row r="1590" spans="1:3" x14ac:dyDescent="0.3">
      <c r="A1590" s="1">
        <v>38272.75</v>
      </c>
      <c r="B1590" s="2">
        <v>241.05</v>
      </c>
      <c r="C1590" s="34">
        <f t="shared" si="24"/>
        <v>-7.7388548141439362E-3</v>
      </c>
    </row>
    <row r="1591" spans="1:3" x14ac:dyDescent="0.3">
      <c r="A1591" s="1">
        <v>38273.75</v>
      </c>
      <c r="B1591" s="2">
        <v>241.6</v>
      </c>
      <c r="C1591" s="34">
        <f t="shared" si="24"/>
        <v>2.2816842978634622E-3</v>
      </c>
    </row>
    <row r="1592" spans="1:3" x14ac:dyDescent="0.3">
      <c r="A1592" s="1">
        <v>38274.75</v>
      </c>
      <c r="B1592" s="2">
        <v>239.97</v>
      </c>
      <c r="C1592" s="34">
        <f t="shared" si="24"/>
        <v>-6.7466887417217958E-3</v>
      </c>
    </row>
    <row r="1593" spans="1:3" x14ac:dyDescent="0.3">
      <c r="A1593" s="1">
        <v>38275.75</v>
      </c>
      <c r="B1593" s="2">
        <v>239.49</v>
      </c>
      <c r="C1593" s="34">
        <f t="shared" si="24"/>
        <v>-2.0002500312538141E-3</v>
      </c>
    </row>
    <row r="1594" spans="1:3" x14ac:dyDescent="0.3">
      <c r="A1594" s="1">
        <v>38278.75</v>
      </c>
      <c r="B1594" s="2">
        <v>238.77</v>
      </c>
      <c r="C1594" s="34">
        <f t="shared" si="24"/>
        <v>-3.0063885757234399E-3</v>
      </c>
    </row>
    <row r="1595" spans="1:3" x14ac:dyDescent="0.3">
      <c r="A1595" s="1">
        <v>38279.75</v>
      </c>
      <c r="B1595" s="2">
        <v>241.05</v>
      </c>
      <c r="C1595" s="34">
        <f t="shared" si="24"/>
        <v>9.548938308832744E-3</v>
      </c>
    </row>
    <row r="1596" spans="1:3" x14ac:dyDescent="0.3">
      <c r="A1596" s="1">
        <v>38280.75</v>
      </c>
      <c r="B1596" s="2">
        <v>238.65</v>
      </c>
      <c r="C1596" s="34">
        <f t="shared" si="24"/>
        <v>-9.9564405724953398E-3</v>
      </c>
    </row>
    <row r="1597" spans="1:3" x14ac:dyDescent="0.3">
      <c r="A1597" s="1">
        <v>38281.75</v>
      </c>
      <c r="B1597" s="2">
        <v>240.06</v>
      </c>
      <c r="C1597" s="34">
        <f t="shared" si="24"/>
        <v>5.9082338152105507E-3</v>
      </c>
    </row>
    <row r="1598" spans="1:3" x14ac:dyDescent="0.3">
      <c r="A1598" s="1">
        <v>38282.75</v>
      </c>
      <c r="B1598" s="2">
        <v>239.87</v>
      </c>
      <c r="C1598" s="34">
        <f t="shared" si="24"/>
        <v>-7.9146879946678794E-4</v>
      </c>
    </row>
    <row r="1599" spans="1:3" x14ac:dyDescent="0.3">
      <c r="A1599" s="1">
        <v>38285.75</v>
      </c>
      <c r="B1599" s="2">
        <v>235.95</v>
      </c>
      <c r="C1599" s="34">
        <f t="shared" si="24"/>
        <v>-1.634218535039822E-2</v>
      </c>
    </row>
    <row r="1600" spans="1:3" x14ac:dyDescent="0.3">
      <c r="A1600" s="1">
        <v>38286.75</v>
      </c>
      <c r="B1600" s="2">
        <v>236.65</v>
      </c>
      <c r="C1600" s="34">
        <f t="shared" si="24"/>
        <v>2.9667302394575934E-3</v>
      </c>
    </row>
    <row r="1601" spans="1:3" x14ac:dyDescent="0.3">
      <c r="A1601" s="1">
        <v>38287.75</v>
      </c>
      <c r="B1601" s="2">
        <v>239.48</v>
      </c>
      <c r="C1601" s="34">
        <f t="shared" si="24"/>
        <v>1.1958588633002254E-2</v>
      </c>
    </row>
    <row r="1602" spans="1:3" x14ac:dyDescent="0.3">
      <c r="A1602" s="1">
        <v>38288.75</v>
      </c>
      <c r="B1602" s="2">
        <v>240.94</v>
      </c>
      <c r="C1602" s="34">
        <f t="shared" si="24"/>
        <v>6.0965425087691205E-3</v>
      </c>
    </row>
    <row r="1603" spans="1:3" x14ac:dyDescent="0.3">
      <c r="A1603" s="1">
        <v>38289.75</v>
      </c>
      <c r="B1603" s="2">
        <v>240.3</v>
      </c>
      <c r="C1603" s="34">
        <f t="shared" si="24"/>
        <v>-2.6562629700339624E-3</v>
      </c>
    </row>
    <row r="1604" spans="1:3" x14ac:dyDescent="0.3">
      <c r="A1604" s="1">
        <v>38292.75</v>
      </c>
      <c r="B1604" s="2">
        <v>242.29</v>
      </c>
      <c r="C1604" s="34">
        <f t="shared" ref="C1604:C1667" si="25">B1604/B1603-1</f>
        <v>8.2813150228879806E-3</v>
      </c>
    </row>
    <row r="1605" spans="1:3" x14ac:dyDescent="0.3">
      <c r="A1605" s="1">
        <v>38293.75</v>
      </c>
      <c r="B1605" s="2">
        <v>244.5</v>
      </c>
      <c r="C1605" s="34">
        <f t="shared" si="25"/>
        <v>9.1213009203847673E-3</v>
      </c>
    </row>
    <row r="1606" spans="1:3" x14ac:dyDescent="0.3">
      <c r="A1606" s="1">
        <v>38294.75</v>
      </c>
      <c r="B1606" s="2">
        <v>245.29</v>
      </c>
      <c r="C1606" s="34">
        <f t="shared" si="25"/>
        <v>3.2310838445808177E-3</v>
      </c>
    </row>
    <row r="1607" spans="1:3" x14ac:dyDescent="0.3">
      <c r="A1607" s="1">
        <v>38295.75</v>
      </c>
      <c r="B1607" s="2">
        <v>244.56</v>
      </c>
      <c r="C1607" s="34">
        <f t="shared" si="25"/>
        <v>-2.976069142647475E-3</v>
      </c>
    </row>
    <row r="1608" spans="1:3" x14ac:dyDescent="0.3">
      <c r="A1608" s="1">
        <v>38296.75</v>
      </c>
      <c r="B1608" s="2">
        <v>245.9</v>
      </c>
      <c r="C1608" s="34">
        <f t="shared" si="25"/>
        <v>5.4792280013085115E-3</v>
      </c>
    </row>
    <row r="1609" spans="1:3" x14ac:dyDescent="0.3">
      <c r="A1609" s="1">
        <v>38299.75</v>
      </c>
      <c r="B1609" s="2">
        <v>245.6</v>
      </c>
      <c r="C1609" s="34">
        <f t="shared" si="25"/>
        <v>-1.2200081333876289E-3</v>
      </c>
    </row>
    <row r="1610" spans="1:3" x14ac:dyDescent="0.3">
      <c r="A1610" s="1">
        <v>38300.75</v>
      </c>
      <c r="B1610" s="2">
        <v>245.52</v>
      </c>
      <c r="C1610" s="34">
        <f t="shared" si="25"/>
        <v>-3.2573289902271263E-4</v>
      </c>
    </row>
    <row r="1611" spans="1:3" x14ac:dyDescent="0.3">
      <c r="A1611" s="1">
        <v>38301.75</v>
      </c>
      <c r="B1611" s="2">
        <v>246.05</v>
      </c>
      <c r="C1611" s="34">
        <f t="shared" si="25"/>
        <v>2.1586836102964746E-3</v>
      </c>
    </row>
    <row r="1612" spans="1:3" x14ac:dyDescent="0.3">
      <c r="A1612" s="1">
        <v>38302.75</v>
      </c>
      <c r="B1612" s="2">
        <v>248.32</v>
      </c>
      <c r="C1612" s="34">
        <f t="shared" si="25"/>
        <v>9.225767120503825E-3</v>
      </c>
    </row>
    <row r="1613" spans="1:3" x14ac:dyDescent="0.3">
      <c r="A1613" s="1">
        <v>38303.75</v>
      </c>
      <c r="B1613" s="2">
        <v>249.2</v>
      </c>
      <c r="C1613" s="34">
        <f t="shared" si="25"/>
        <v>3.5438144329895671E-3</v>
      </c>
    </row>
    <row r="1614" spans="1:3" x14ac:dyDescent="0.3">
      <c r="A1614" s="1">
        <v>38306.75</v>
      </c>
      <c r="B1614" s="2">
        <v>248.89</v>
      </c>
      <c r="C1614" s="34">
        <f t="shared" si="25"/>
        <v>-1.2439807383627377E-3</v>
      </c>
    </row>
    <row r="1615" spans="1:3" x14ac:dyDescent="0.3">
      <c r="A1615" s="1">
        <v>38307.75</v>
      </c>
      <c r="B1615" s="2">
        <v>247.24</v>
      </c>
      <c r="C1615" s="34">
        <f t="shared" si="25"/>
        <v>-6.6294346900236389E-3</v>
      </c>
    </row>
    <row r="1616" spans="1:3" x14ac:dyDescent="0.3">
      <c r="A1616" s="1">
        <v>38308.75</v>
      </c>
      <c r="B1616" s="2">
        <v>249.45</v>
      </c>
      <c r="C1616" s="34">
        <f t="shared" si="25"/>
        <v>8.9386830609932133E-3</v>
      </c>
    </row>
    <row r="1617" spans="1:3" x14ac:dyDescent="0.3">
      <c r="A1617" s="1">
        <v>38309.75</v>
      </c>
      <c r="B1617" s="2">
        <v>249.5</v>
      </c>
      <c r="C1617" s="34">
        <f t="shared" si="25"/>
        <v>2.0044097013438567E-4</v>
      </c>
    </row>
    <row r="1618" spans="1:3" x14ac:dyDescent="0.3">
      <c r="A1618" s="1">
        <v>38310.75</v>
      </c>
      <c r="B1618" s="2">
        <v>247.61</v>
      </c>
      <c r="C1618" s="34">
        <f t="shared" si="25"/>
        <v>-7.5751503006011855E-3</v>
      </c>
    </row>
    <row r="1619" spans="1:3" x14ac:dyDescent="0.3">
      <c r="A1619" s="1">
        <v>38313.75</v>
      </c>
      <c r="B1619" s="2">
        <v>246.32</v>
      </c>
      <c r="C1619" s="34">
        <f t="shared" si="25"/>
        <v>-5.209805742902196E-3</v>
      </c>
    </row>
    <row r="1620" spans="1:3" x14ac:dyDescent="0.3">
      <c r="A1620" s="1">
        <v>38314.75</v>
      </c>
      <c r="B1620" s="2">
        <v>246.71</v>
      </c>
      <c r="C1620" s="34">
        <f t="shared" si="25"/>
        <v>1.5833062682690802E-3</v>
      </c>
    </row>
    <row r="1621" spans="1:3" x14ac:dyDescent="0.3">
      <c r="A1621" s="1">
        <v>38315.75</v>
      </c>
      <c r="B1621" s="2">
        <v>246.4</v>
      </c>
      <c r="C1621" s="34">
        <f t="shared" si="25"/>
        <v>-1.2565360139434878E-3</v>
      </c>
    </row>
    <row r="1622" spans="1:3" x14ac:dyDescent="0.3">
      <c r="A1622" s="1">
        <v>38316.75</v>
      </c>
      <c r="B1622" s="2">
        <v>248.17</v>
      </c>
      <c r="C1622" s="34">
        <f t="shared" si="25"/>
        <v>7.1834415584415279E-3</v>
      </c>
    </row>
    <row r="1623" spans="1:3" x14ac:dyDescent="0.3">
      <c r="A1623" s="1">
        <v>38317.75</v>
      </c>
      <c r="B1623" s="2">
        <v>247.78</v>
      </c>
      <c r="C1623" s="34">
        <f t="shared" si="25"/>
        <v>-1.5715034049239573E-3</v>
      </c>
    </row>
    <row r="1624" spans="1:3" x14ac:dyDescent="0.3">
      <c r="A1624" s="1">
        <v>38320.75</v>
      </c>
      <c r="B1624" s="2">
        <v>247.53</v>
      </c>
      <c r="C1624" s="34">
        <f t="shared" si="25"/>
        <v>-1.0089595609007462E-3</v>
      </c>
    </row>
    <row r="1625" spans="1:3" x14ac:dyDescent="0.3">
      <c r="A1625" s="1">
        <v>38321.75</v>
      </c>
      <c r="B1625" s="2">
        <v>246.51</v>
      </c>
      <c r="C1625" s="34">
        <f t="shared" si="25"/>
        <v>-4.120712640892088E-3</v>
      </c>
    </row>
    <row r="1626" spans="1:3" x14ac:dyDescent="0.3">
      <c r="A1626" s="1">
        <v>38322.75</v>
      </c>
      <c r="B1626" s="2">
        <v>249.29</v>
      </c>
      <c r="C1626" s="34">
        <f t="shared" si="25"/>
        <v>1.1277432964180045E-2</v>
      </c>
    </row>
    <row r="1627" spans="1:3" x14ac:dyDescent="0.3">
      <c r="A1627" s="1">
        <v>38323.75</v>
      </c>
      <c r="B1627" s="2">
        <v>250.32</v>
      </c>
      <c r="C1627" s="34">
        <f t="shared" si="25"/>
        <v>4.1317341249147432E-3</v>
      </c>
    </row>
    <row r="1628" spans="1:3" x14ac:dyDescent="0.3">
      <c r="A1628" s="1">
        <v>38324.75</v>
      </c>
      <c r="B1628" s="2">
        <v>249.74</v>
      </c>
      <c r="C1628" s="34">
        <f t="shared" si="25"/>
        <v>-2.3170341962287511E-3</v>
      </c>
    </row>
    <row r="1629" spans="1:3" x14ac:dyDescent="0.3">
      <c r="A1629" s="1">
        <v>38327.75</v>
      </c>
      <c r="B1629" s="2">
        <v>248.54</v>
      </c>
      <c r="C1629" s="34">
        <f t="shared" si="25"/>
        <v>-4.804997197085048E-3</v>
      </c>
    </row>
    <row r="1630" spans="1:3" x14ac:dyDescent="0.3">
      <c r="A1630" s="1">
        <v>38328.75</v>
      </c>
      <c r="B1630" s="2">
        <v>249.44</v>
      </c>
      <c r="C1630" s="34">
        <f t="shared" si="25"/>
        <v>3.621147501408295E-3</v>
      </c>
    </row>
    <row r="1631" spans="1:3" x14ac:dyDescent="0.3">
      <c r="A1631" s="1">
        <v>38329.75</v>
      </c>
      <c r="B1631" s="2">
        <v>248.97</v>
      </c>
      <c r="C1631" s="34">
        <f t="shared" si="25"/>
        <v>-1.8842206542655227E-3</v>
      </c>
    </row>
    <row r="1632" spans="1:3" x14ac:dyDescent="0.3">
      <c r="A1632" s="1">
        <v>38330.75</v>
      </c>
      <c r="B1632" s="2">
        <v>247.19</v>
      </c>
      <c r="C1632" s="34">
        <f t="shared" si="25"/>
        <v>-7.1494557577218565E-3</v>
      </c>
    </row>
    <row r="1633" spans="1:3" x14ac:dyDescent="0.3">
      <c r="A1633" s="1">
        <v>38331.75</v>
      </c>
      <c r="B1633" s="2">
        <v>248.18</v>
      </c>
      <c r="C1633" s="34">
        <f t="shared" si="25"/>
        <v>4.0050163841580666E-3</v>
      </c>
    </row>
    <row r="1634" spans="1:3" x14ac:dyDescent="0.3">
      <c r="A1634" s="1">
        <v>38334.75</v>
      </c>
      <c r="B1634" s="2">
        <v>250.04</v>
      </c>
      <c r="C1634" s="34">
        <f t="shared" si="25"/>
        <v>7.4945603997098598E-3</v>
      </c>
    </row>
    <row r="1635" spans="1:3" x14ac:dyDescent="0.3">
      <c r="A1635" s="1">
        <v>38335.75</v>
      </c>
      <c r="B1635" s="2">
        <v>250.31</v>
      </c>
      <c r="C1635" s="34">
        <f t="shared" si="25"/>
        <v>1.0798272276435483E-3</v>
      </c>
    </row>
    <row r="1636" spans="1:3" x14ac:dyDescent="0.3">
      <c r="A1636" s="1">
        <v>38336.75</v>
      </c>
      <c r="B1636" s="2">
        <v>250.18</v>
      </c>
      <c r="C1636" s="34">
        <f t="shared" si="25"/>
        <v>-5.1935599856178793E-4</v>
      </c>
    </row>
    <row r="1637" spans="1:3" x14ac:dyDescent="0.3">
      <c r="A1637" s="1">
        <v>38337.75</v>
      </c>
      <c r="B1637" s="2">
        <v>251.09</v>
      </c>
      <c r="C1637" s="34">
        <f t="shared" si="25"/>
        <v>3.6373810856182853E-3</v>
      </c>
    </row>
    <row r="1638" spans="1:3" x14ac:dyDescent="0.3">
      <c r="A1638" s="1">
        <v>38338.75</v>
      </c>
      <c r="B1638" s="2">
        <v>249.13</v>
      </c>
      <c r="C1638" s="34">
        <f t="shared" si="25"/>
        <v>-7.8059659882910859E-3</v>
      </c>
    </row>
    <row r="1639" spans="1:3" x14ac:dyDescent="0.3">
      <c r="A1639" s="1">
        <v>38341.75</v>
      </c>
      <c r="B1639" s="2">
        <v>250.29</v>
      </c>
      <c r="C1639" s="34">
        <f t="shared" si="25"/>
        <v>4.6562035884878394E-3</v>
      </c>
    </row>
    <row r="1640" spans="1:3" x14ac:dyDescent="0.3">
      <c r="A1640" s="1">
        <v>38342.75</v>
      </c>
      <c r="B1640" s="2">
        <v>249.77</v>
      </c>
      <c r="C1640" s="34">
        <f t="shared" si="25"/>
        <v>-2.0775899956050337E-3</v>
      </c>
    </row>
    <row r="1641" spans="1:3" x14ac:dyDescent="0.3">
      <c r="A1641" s="1">
        <v>38343.75</v>
      </c>
      <c r="B1641" s="2">
        <v>250.91</v>
      </c>
      <c r="C1641" s="34">
        <f t="shared" si="25"/>
        <v>4.5641990631379858E-3</v>
      </c>
    </row>
    <row r="1642" spans="1:3" x14ac:dyDescent="0.3">
      <c r="A1642" s="1">
        <v>38344.75</v>
      </c>
      <c r="B1642" s="2">
        <v>250.98</v>
      </c>
      <c r="C1642" s="34">
        <f t="shared" si="25"/>
        <v>2.7898449643304346E-4</v>
      </c>
    </row>
    <row r="1643" spans="1:3" x14ac:dyDescent="0.3">
      <c r="A1643" s="1">
        <v>38348.75</v>
      </c>
      <c r="B1643" s="2">
        <v>250.84</v>
      </c>
      <c r="C1643" s="34">
        <f t="shared" si="25"/>
        <v>-5.5781337158333777E-4</v>
      </c>
    </row>
    <row r="1644" spans="1:3" x14ac:dyDescent="0.3">
      <c r="A1644" s="1">
        <v>38349.75</v>
      </c>
      <c r="B1644" s="2">
        <v>251.09</v>
      </c>
      <c r="C1644" s="34">
        <f t="shared" si="25"/>
        <v>9.9665125179404512E-4</v>
      </c>
    </row>
    <row r="1645" spans="1:3" x14ac:dyDescent="0.3">
      <c r="A1645" s="1">
        <v>38350.75</v>
      </c>
      <c r="B1645" s="2">
        <v>251.03</v>
      </c>
      <c r="C1645" s="34">
        <f t="shared" si="25"/>
        <v>-2.3895814249874636E-4</v>
      </c>
    </row>
    <row r="1646" spans="1:3" x14ac:dyDescent="0.3">
      <c r="A1646" s="1">
        <v>38351.75</v>
      </c>
      <c r="B1646" s="2">
        <v>251.02</v>
      </c>
      <c r="C1646" s="34">
        <f t="shared" si="25"/>
        <v>-3.9835876190053021E-5</v>
      </c>
    </row>
    <row r="1647" spans="1:3" x14ac:dyDescent="0.3">
      <c r="A1647" s="1">
        <v>38355.75</v>
      </c>
      <c r="B1647" s="2">
        <v>252.55</v>
      </c>
      <c r="C1647" s="34">
        <f t="shared" si="25"/>
        <v>6.0951318620030559E-3</v>
      </c>
    </row>
    <row r="1648" spans="1:3" x14ac:dyDescent="0.3">
      <c r="A1648" s="1">
        <v>38356.75</v>
      </c>
      <c r="B1648" s="2">
        <v>253.55</v>
      </c>
      <c r="C1648" s="34">
        <f t="shared" si="25"/>
        <v>3.9596119580280753E-3</v>
      </c>
    </row>
    <row r="1649" spans="1:3" x14ac:dyDescent="0.3">
      <c r="A1649" s="1">
        <v>38357.75</v>
      </c>
      <c r="B1649" s="2">
        <v>251.85</v>
      </c>
      <c r="C1649" s="34">
        <f t="shared" si="25"/>
        <v>-6.704791954249667E-3</v>
      </c>
    </row>
    <row r="1650" spans="1:3" x14ac:dyDescent="0.3">
      <c r="A1650" s="1">
        <v>38358.75</v>
      </c>
      <c r="B1650" s="2">
        <v>253.09</v>
      </c>
      <c r="C1650" s="34">
        <f t="shared" si="25"/>
        <v>4.9235656144530626E-3</v>
      </c>
    </row>
    <row r="1651" spans="1:3" x14ac:dyDescent="0.3">
      <c r="A1651" s="1">
        <v>38359.75</v>
      </c>
      <c r="B1651" s="2">
        <v>254.72</v>
      </c>
      <c r="C1651" s="34">
        <f t="shared" si="25"/>
        <v>6.4403966968271664E-3</v>
      </c>
    </row>
    <row r="1652" spans="1:3" x14ac:dyDescent="0.3">
      <c r="A1652" s="1">
        <v>38362.75</v>
      </c>
      <c r="B1652" s="2">
        <v>254.62</v>
      </c>
      <c r="C1652" s="34">
        <f t="shared" si="25"/>
        <v>-3.9258793969842998E-4</v>
      </c>
    </row>
    <row r="1653" spans="1:3" x14ac:dyDescent="0.3">
      <c r="A1653" s="1">
        <v>38363.75</v>
      </c>
      <c r="B1653" s="2">
        <v>252.73</v>
      </c>
      <c r="C1653" s="34">
        <f t="shared" si="25"/>
        <v>-7.4228261723352507E-3</v>
      </c>
    </row>
    <row r="1654" spans="1:3" x14ac:dyDescent="0.3">
      <c r="A1654" s="1">
        <v>38364.75</v>
      </c>
      <c r="B1654" s="2">
        <v>250.79</v>
      </c>
      <c r="C1654" s="34">
        <f t="shared" si="25"/>
        <v>-7.676176156372394E-3</v>
      </c>
    </row>
    <row r="1655" spans="1:3" x14ac:dyDescent="0.3">
      <c r="A1655" s="1">
        <v>38365.75</v>
      </c>
      <c r="B1655" s="2">
        <v>251.73</v>
      </c>
      <c r="C1655" s="34">
        <f t="shared" si="25"/>
        <v>3.7481558275849203E-3</v>
      </c>
    </row>
    <row r="1656" spans="1:3" x14ac:dyDescent="0.3">
      <c r="A1656" s="1">
        <v>38366.75</v>
      </c>
      <c r="B1656" s="2">
        <v>252.99</v>
      </c>
      <c r="C1656" s="34">
        <f t="shared" si="25"/>
        <v>5.0053628888095947E-3</v>
      </c>
    </row>
    <row r="1657" spans="1:3" x14ac:dyDescent="0.3">
      <c r="A1657" s="1">
        <v>38369.75</v>
      </c>
      <c r="B1657" s="2">
        <v>254.03</v>
      </c>
      <c r="C1657" s="34">
        <f t="shared" si="25"/>
        <v>4.1108344203328873E-3</v>
      </c>
    </row>
    <row r="1658" spans="1:3" x14ac:dyDescent="0.3">
      <c r="A1658" s="1">
        <v>38370.75</v>
      </c>
      <c r="B1658" s="2">
        <v>254.28</v>
      </c>
      <c r="C1658" s="34">
        <f t="shared" si="25"/>
        <v>9.8413573200017979E-4</v>
      </c>
    </row>
    <row r="1659" spans="1:3" x14ac:dyDescent="0.3">
      <c r="A1659" s="1">
        <v>38371.75</v>
      </c>
      <c r="B1659" s="2">
        <v>254.73</v>
      </c>
      <c r="C1659" s="34">
        <f t="shared" si="25"/>
        <v>1.7697026899481383E-3</v>
      </c>
    </row>
    <row r="1660" spans="1:3" x14ac:dyDescent="0.3">
      <c r="A1660" s="1">
        <v>38372.75</v>
      </c>
      <c r="B1660" s="2">
        <v>253.69</v>
      </c>
      <c r="C1660" s="34">
        <f t="shared" si="25"/>
        <v>-4.0827542888548507E-3</v>
      </c>
    </row>
    <row r="1661" spans="1:3" x14ac:dyDescent="0.3">
      <c r="A1661" s="1">
        <v>38373.75</v>
      </c>
      <c r="B1661" s="2">
        <v>253.42</v>
      </c>
      <c r="C1661" s="34">
        <f t="shared" si="25"/>
        <v>-1.0642910638969383E-3</v>
      </c>
    </row>
    <row r="1662" spans="1:3" x14ac:dyDescent="0.3">
      <c r="A1662" s="1">
        <v>38376.75</v>
      </c>
      <c r="B1662" s="2">
        <v>253.28</v>
      </c>
      <c r="C1662" s="34">
        <f t="shared" si="25"/>
        <v>-5.5244258543130087E-4</v>
      </c>
    </row>
    <row r="1663" spans="1:3" x14ac:dyDescent="0.3">
      <c r="A1663" s="1">
        <v>38377.75</v>
      </c>
      <c r="B1663" s="2">
        <v>254.94</v>
      </c>
      <c r="C1663" s="34">
        <f t="shared" si="25"/>
        <v>6.554011370814905E-3</v>
      </c>
    </row>
    <row r="1664" spans="1:3" x14ac:dyDescent="0.3">
      <c r="A1664" s="1">
        <v>38378.75</v>
      </c>
      <c r="B1664" s="2">
        <v>255.03</v>
      </c>
      <c r="C1664" s="34">
        <f t="shared" si="25"/>
        <v>3.530242409979234E-4</v>
      </c>
    </row>
    <row r="1665" spans="1:3" x14ac:dyDescent="0.3">
      <c r="A1665" s="1">
        <v>38379.75</v>
      </c>
      <c r="B1665" s="2">
        <v>256.12</v>
      </c>
      <c r="C1665" s="34">
        <f t="shared" si="25"/>
        <v>4.2740069795710323E-3</v>
      </c>
    </row>
    <row r="1666" spans="1:3" x14ac:dyDescent="0.3">
      <c r="A1666" s="1">
        <v>38380.75</v>
      </c>
      <c r="B1666" s="2">
        <v>255.14</v>
      </c>
      <c r="C1666" s="34">
        <f t="shared" si="25"/>
        <v>-3.8263314071529386E-3</v>
      </c>
    </row>
    <row r="1667" spans="1:3" x14ac:dyDescent="0.3">
      <c r="A1667" s="1">
        <v>38383.75</v>
      </c>
      <c r="B1667" s="2">
        <v>256.85000000000002</v>
      </c>
      <c r="C1667" s="34">
        <f t="shared" si="25"/>
        <v>6.702202712236538E-3</v>
      </c>
    </row>
    <row r="1668" spans="1:3" x14ac:dyDescent="0.3">
      <c r="A1668" s="1">
        <v>38384.75</v>
      </c>
      <c r="B1668" s="2">
        <v>258.86</v>
      </c>
      <c r="C1668" s="34">
        <f t="shared" ref="C1668:C1731" si="26">B1668/B1667-1</f>
        <v>7.82557913178894E-3</v>
      </c>
    </row>
    <row r="1669" spans="1:3" x14ac:dyDescent="0.3">
      <c r="A1669" s="1">
        <v>38385.75</v>
      </c>
      <c r="B1669" s="2">
        <v>259.67</v>
      </c>
      <c r="C1669" s="34">
        <f t="shared" si="26"/>
        <v>3.1291045352699332E-3</v>
      </c>
    </row>
    <row r="1670" spans="1:3" x14ac:dyDescent="0.3">
      <c r="A1670" s="1">
        <v>38386.75</v>
      </c>
      <c r="B1670" s="2">
        <v>259.54000000000002</v>
      </c>
      <c r="C1670" s="34">
        <f t="shared" si="26"/>
        <v>-5.0063542188161225E-4</v>
      </c>
    </row>
    <row r="1671" spans="1:3" x14ac:dyDescent="0.3">
      <c r="A1671" s="1">
        <v>38387.75</v>
      </c>
      <c r="B1671" s="2">
        <v>261.92</v>
      </c>
      <c r="C1671" s="34">
        <f t="shared" si="26"/>
        <v>9.1700701240655658E-3</v>
      </c>
    </row>
    <row r="1672" spans="1:3" x14ac:dyDescent="0.3">
      <c r="A1672" s="1">
        <v>38390.75</v>
      </c>
      <c r="B1672" s="2">
        <v>263.32</v>
      </c>
      <c r="C1672" s="34">
        <f t="shared" si="26"/>
        <v>5.3451435552840376E-3</v>
      </c>
    </row>
    <row r="1673" spans="1:3" x14ac:dyDescent="0.3">
      <c r="A1673" s="1">
        <v>38391.75</v>
      </c>
      <c r="B1673" s="2">
        <v>263.81</v>
      </c>
      <c r="C1673" s="34">
        <f t="shared" si="26"/>
        <v>1.8608537141120429E-3</v>
      </c>
    </row>
    <row r="1674" spans="1:3" x14ac:dyDescent="0.3">
      <c r="A1674" s="1">
        <v>38392.75</v>
      </c>
      <c r="B1674" s="2">
        <v>263.39</v>
      </c>
      <c r="C1674" s="34">
        <f t="shared" si="26"/>
        <v>-1.5920548879876373E-3</v>
      </c>
    </row>
    <row r="1675" spans="1:3" x14ac:dyDescent="0.3">
      <c r="A1675" s="1">
        <v>38393.75</v>
      </c>
      <c r="B1675" s="2">
        <v>263.13</v>
      </c>
      <c r="C1675" s="34">
        <f t="shared" si="26"/>
        <v>-9.8712935191158646E-4</v>
      </c>
    </row>
    <row r="1676" spans="1:3" x14ac:dyDescent="0.3">
      <c r="A1676" s="1">
        <v>38394.75</v>
      </c>
      <c r="B1676" s="2">
        <v>265.52</v>
      </c>
      <c r="C1676" s="34">
        <f t="shared" si="26"/>
        <v>9.0829627940560709E-3</v>
      </c>
    </row>
    <row r="1677" spans="1:3" x14ac:dyDescent="0.3">
      <c r="A1677" s="1">
        <v>38397.75</v>
      </c>
      <c r="B1677" s="2">
        <v>265.91000000000003</v>
      </c>
      <c r="C1677" s="34">
        <f t="shared" si="26"/>
        <v>1.4688159084064178E-3</v>
      </c>
    </row>
    <row r="1678" spans="1:3" x14ac:dyDescent="0.3">
      <c r="A1678" s="1">
        <v>38398.75</v>
      </c>
      <c r="B1678" s="2">
        <v>266.97000000000003</v>
      </c>
      <c r="C1678" s="34">
        <f t="shared" si="26"/>
        <v>3.9863111579105936E-3</v>
      </c>
    </row>
    <row r="1679" spans="1:3" x14ac:dyDescent="0.3">
      <c r="A1679" s="1">
        <v>38399.75</v>
      </c>
      <c r="B1679" s="2">
        <v>265.35000000000002</v>
      </c>
      <c r="C1679" s="34">
        <f t="shared" si="26"/>
        <v>-6.0680975390493552E-3</v>
      </c>
    </row>
    <row r="1680" spans="1:3" x14ac:dyDescent="0.3">
      <c r="A1680" s="1">
        <v>38400.75</v>
      </c>
      <c r="B1680" s="2">
        <v>265.64</v>
      </c>
      <c r="C1680" s="34">
        <f t="shared" si="26"/>
        <v>1.0928961748633004E-3</v>
      </c>
    </row>
    <row r="1681" spans="1:3" x14ac:dyDescent="0.3">
      <c r="A1681" s="1">
        <v>38401.75</v>
      </c>
      <c r="B1681" s="2">
        <v>266.01</v>
      </c>
      <c r="C1681" s="34">
        <f t="shared" si="26"/>
        <v>1.3928625207046963E-3</v>
      </c>
    </row>
    <row r="1682" spans="1:3" x14ac:dyDescent="0.3">
      <c r="A1682" s="1">
        <v>38404.75</v>
      </c>
      <c r="B1682" s="2">
        <v>265.66000000000003</v>
      </c>
      <c r="C1682" s="34">
        <f t="shared" si="26"/>
        <v>-1.3157400097739691E-3</v>
      </c>
    </row>
    <row r="1683" spans="1:3" x14ac:dyDescent="0.3">
      <c r="A1683" s="1">
        <v>38405.75</v>
      </c>
      <c r="B1683" s="2">
        <v>263.75</v>
      </c>
      <c r="C1683" s="34">
        <f t="shared" si="26"/>
        <v>-7.1896408943763479E-3</v>
      </c>
    </row>
    <row r="1684" spans="1:3" x14ac:dyDescent="0.3">
      <c r="A1684" s="1">
        <v>38406.75</v>
      </c>
      <c r="B1684" s="2">
        <v>262.3</v>
      </c>
      <c r="C1684" s="34">
        <f t="shared" si="26"/>
        <v>-5.4976303317535447E-3</v>
      </c>
    </row>
    <row r="1685" spans="1:3" x14ac:dyDescent="0.3">
      <c r="A1685" s="1">
        <v>38407.75</v>
      </c>
      <c r="B1685" s="2">
        <v>262.14</v>
      </c>
      <c r="C1685" s="34">
        <f t="shared" si="26"/>
        <v>-6.0998856271454738E-4</v>
      </c>
    </row>
    <row r="1686" spans="1:3" x14ac:dyDescent="0.3">
      <c r="A1686" s="1">
        <v>38408.75</v>
      </c>
      <c r="B1686" s="2">
        <v>265.14</v>
      </c>
      <c r="C1686" s="34">
        <f t="shared" si="26"/>
        <v>1.1444266422522276E-2</v>
      </c>
    </row>
    <row r="1687" spans="1:3" x14ac:dyDescent="0.3">
      <c r="A1687" s="1">
        <v>38411.75</v>
      </c>
      <c r="B1687" s="2">
        <v>264.29000000000002</v>
      </c>
      <c r="C1687" s="34">
        <f t="shared" si="26"/>
        <v>-3.2058535113523856E-3</v>
      </c>
    </row>
    <row r="1688" spans="1:3" x14ac:dyDescent="0.3">
      <c r="A1688" s="1">
        <v>38412.75</v>
      </c>
      <c r="B1688" s="2">
        <v>266.25</v>
      </c>
      <c r="C1688" s="34">
        <f t="shared" si="26"/>
        <v>7.4160959552005412E-3</v>
      </c>
    </row>
    <row r="1689" spans="1:3" x14ac:dyDescent="0.3">
      <c r="A1689" s="1">
        <v>38413.75</v>
      </c>
      <c r="B1689" s="2">
        <v>266.16000000000003</v>
      </c>
      <c r="C1689" s="34">
        <f t="shared" si="26"/>
        <v>-3.3802816901395971E-4</v>
      </c>
    </row>
    <row r="1690" spans="1:3" x14ac:dyDescent="0.3">
      <c r="A1690" s="1">
        <v>38414.75</v>
      </c>
      <c r="B1690" s="2">
        <v>266.14999999999998</v>
      </c>
      <c r="C1690" s="34">
        <f t="shared" si="26"/>
        <v>-3.7571385632872989E-5</v>
      </c>
    </row>
    <row r="1691" spans="1:3" x14ac:dyDescent="0.3">
      <c r="A1691" s="1">
        <v>38415.75</v>
      </c>
      <c r="B1691" s="2">
        <v>267.91000000000003</v>
      </c>
      <c r="C1691" s="34">
        <f t="shared" si="26"/>
        <v>6.6128123238777814E-3</v>
      </c>
    </row>
    <row r="1692" spans="1:3" x14ac:dyDescent="0.3">
      <c r="A1692" s="1">
        <v>38418.75</v>
      </c>
      <c r="B1692" s="2">
        <v>267.68</v>
      </c>
      <c r="C1692" s="34">
        <f t="shared" si="26"/>
        <v>-8.5849725654141285E-4</v>
      </c>
    </row>
    <row r="1693" spans="1:3" x14ac:dyDescent="0.3">
      <c r="A1693" s="1">
        <v>38419.75</v>
      </c>
      <c r="B1693" s="2">
        <v>266.20999999999998</v>
      </c>
      <c r="C1693" s="34">
        <f t="shared" si="26"/>
        <v>-5.4916317991632324E-3</v>
      </c>
    </row>
    <row r="1694" spans="1:3" x14ac:dyDescent="0.3">
      <c r="A1694" s="1">
        <v>38420.75</v>
      </c>
      <c r="B1694" s="2">
        <v>264.58999999999997</v>
      </c>
      <c r="C1694" s="34">
        <f t="shared" si="26"/>
        <v>-6.0854212839487332E-3</v>
      </c>
    </row>
    <row r="1695" spans="1:3" x14ac:dyDescent="0.3">
      <c r="A1695" s="1">
        <v>38421.75</v>
      </c>
      <c r="B1695" s="2">
        <v>262.45</v>
      </c>
      <c r="C1695" s="34">
        <f t="shared" si="26"/>
        <v>-8.0879851846251682E-3</v>
      </c>
    </row>
    <row r="1696" spans="1:3" x14ac:dyDescent="0.3">
      <c r="A1696" s="1">
        <v>38422.75</v>
      </c>
      <c r="B1696" s="2">
        <v>263.05</v>
      </c>
      <c r="C1696" s="34">
        <f t="shared" si="26"/>
        <v>2.2861497428081634E-3</v>
      </c>
    </row>
    <row r="1697" spans="1:3" x14ac:dyDescent="0.3">
      <c r="A1697" s="1">
        <v>38425.75</v>
      </c>
      <c r="B1697" s="2">
        <v>262.66000000000003</v>
      </c>
      <c r="C1697" s="34">
        <f t="shared" si="26"/>
        <v>-1.4826078692263822E-3</v>
      </c>
    </row>
    <row r="1698" spans="1:3" x14ac:dyDescent="0.3">
      <c r="A1698" s="1">
        <v>38426.75</v>
      </c>
      <c r="B1698" s="2">
        <v>264.79000000000002</v>
      </c>
      <c r="C1698" s="34">
        <f t="shared" si="26"/>
        <v>8.1093428767227138E-3</v>
      </c>
    </row>
    <row r="1699" spans="1:3" x14ac:dyDescent="0.3">
      <c r="A1699" s="1">
        <v>38427.75</v>
      </c>
      <c r="B1699" s="2">
        <v>261.12</v>
      </c>
      <c r="C1699" s="34">
        <f t="shared" si="26"/>
        <v>-1.3860040031723364E-2</v>
      </c>
    </row>
    <row r="1700" spans="1:3" x14ac:dyDescent="0.3">
      <c r="A1700" s="1">
        <v>38428.75</v>
      </c>
      <c r="B1700" s="2">
        <v>261.12</v>
      </c>
      <c r="C1700" s="34">
        <f t="shared" si="26"/>
        <v>0</v>
      </c>
    </row>
    <row r="1701" spans="1:3" x14ac:dyDescent="0.3">
      <c r="A1701" s="1">
        <v>38429.75</v>
      </c>
      <c r="B1701" s="2">
        <v>261.69</v>
      </c>
      <c r="C1701" s="34">
        <f t="shared" si="26"/>
        <v>2.1829044117647189E-3</v>
      </c>
    </row>
    <row r="1702" spans="1:3" x14ac:dyDescent="0.3">
      <c r="A1702" s="1">
        <v>38432.75</v>
      </c>
      <c r="B1702" s="2">
        <v>261.06</v>
      </c>
      <c r="C1702" s="34">
        <f t="shared" si="26"/>
        <v>-2.4074286369367703E-3</v>
      </c>
    </row>
    <row r="1703" spans="1:3" x14ac:dyDescent="0.3">
      <c r="A1703" s="1">
        <v>38433.75</v>
      </c>
      <c r="B1703" s="2">
        <v>261.55</v>
      </c>
      <c r="C1703" s="34">
        <f t="shared" si="26"/>
        <v>1.8769631502337791E-3</v>
      </c>
    </row>
    <row r="1704" spans="1:3" x14ac:dyDescent="0.3">
      <c r="A1704" s="1">
        <v>38434.75</v>
      </c>
      <c r="B1704" s="2">
        <v>260.66000000000003</v>
      </c>
      <c r="C1704" s="34">
        <f t="shared" si="26"/>
        <v>-3.4027910533358519E-3</v>
      </c>
    </row>
    <row r="1705" spans="1:3" x14ac:dyDescent="0.3">
      <c r="A1705" s="1">
        <v>38435.75</v>
      </c>
      <c r="B1705" s="2">
        <v>262.17</v>
      </c>
      <c r="C1705" s="34">
        <f t="shared" si="26"/>
        <v>5.792987032916308E-3</v>
      </c>
    </row>
    <row r="1706" spans="1:3" x14ac:dyDescent="0.3">
      <c r="A1706" s="1">
        <v>38440.75</v>
      </c>
      <c r="B1706" s="2">
        <v>262.89</v>
      </c>
      <c r="C1706" s="34">
        <f t="shared" si="26"/>
        <v>2.7463096464124259E-3</v>
      </c>
    </row>
    <row r="1707" spans="1:3" x14ac:dyDescent="0.3">
      <c r="A1707" s="1">
        <v>38441.75</v>
      </c>
      <c r="B1707" s="2">
        <v>262.08999999999997</v>
      </c>
      <c r="C1707" s="34">
        <f t="shared" si="26"/>
        <v>-3.0430978736354364E-3</v>
      </c>
    </row>
    <row r="1708" spans="1:3" x14ac:dyDescent="0.3">
      <c r="A1708" s="1">
        <v>38442.75</v>
      </c>
      <c r="B1708" s="2">
        <v>262.19</v>
      </c>
      <c r="C1708" s="34">
        <f t="shared" si="26"/>
        <v>3.8154832309511555E-4</v>
      </c>
    </row>
    <row r="1709" spans="1:3" x14ac:dyDescent="0.3">
      <c r="A1709" s="1">
        <v>38443.75</v>
      </c>
      <c r="B1709" s="2">
        <v>263.43</v>
      </c>
      <c r="C1709" s="34">
        <f t="shared" si="26"/>
        <v>4.7293947137572179E-3</v>
      </c>
    </row>
    <row r="1710" spans="1:3" x14ac:dyDescent="0.3">
      <c r="A1710" s="1">
        <v>38446.75</v>
      </c>
      <c r="B1710" s="2">
        <v>262.26</v>
      </c>
      <c r="C1710" s="34">
        <f t="shared" si="26"/>
        <v>-4.4414075845575773E-3</v>
      </c>
    </row>
    <row r="1711" spans="1:3" x14ac:dyDescent="0.3">
      <c r="A1711" s="1">
        <v>38447.75</v>
      </c>
      <c r="B1711" s="2">
        <v>264.47000000000003</v>
      </c>
      <c r="C1711" s="34">
        <f t="shared" si="26"/>
        <v>8.4267520780905159E-3</v>
      </c>
    </row>
    <row r="1712" spans="1:3" x14ac:dyDescent="0.3">
      <c r="A1712" s="1">
        <v>38448.75</v>
      </c>
      <c r="B1712" s="2">
        <v>265.52</v>
      </c>
      <c r="C1712" s="34">
        <f t="shared" si="26"/>
        <v>3.9702045600633618E-3</v>
      </c>
    </row>
    <row r="1713" spans="1:3" x14ac:dyDescent="0.3">
      <c r="A1713" s="1">
        <v>38449.75</v>
      </c>
      <c r="B1713" s="2">
        <v>266.31</v>
      </c>
      <c r="C1713" s="34">
        <f t="shared" si="26"/>
        <v>2.97529376318173E-3</v>
      </c>
    </row>
    <row r="1714" spans="1:3" x14ac:dyDescent="0.3">
      <c r="A1714" s="1">
        <v>38450.75</v>
      </c>
      <c r="B1714" s="2">
        <v>266.89</v>
      </c>
      <c r="C1714" s="34">
        <f t="shared" si="26"/>
        <v>2.1779129585819401E-3</v>
      </c>
    </row>
    <row r="1715" spans="1:3" x14ac:dyDescent="0.3">
      <c r="A1715" s="1">
        <v>38453.75</v>
      </c>
      <c r="B1715" s="2">
        <v>266.32</v>
      </c>
      <c r="C1715" s="34">
        <f t="shared" si="26"/>
        <v>-2.1357113417512785E-3</v>
      </c>
    </row>
    <row r="1716" spans="1:3" x14ac:dyDescent="0.3">
      <c r="A1716" s="1">
        <v>38454.75</v>
      </c>
      <c r="B1716" s="2">
        <v>265.42</v>
      </c>
      <c r="C1716" s="34">
        <f t="shared" si="26"/>
        <v>-3.3793932111744196E-3</v>
      </c>
    </row>
    <row r="1717" spans="1:3" x14ac:dyDescent="0.3">
      <c r="A1717" s="1">
        <v>38455.75</v>
      </c>
      <c r="B1717" s="2">
        <v>266.64999999999998</v>
      </c>
      <c r="C1717" s="34">
        <f t="shared" si="26"/>
        <v>4.6341647200660585E-3</v>
      </c>
    </row>
    <row r="1718" spans="1:3" x14ac:dyDescent="0.3">
      <c r="A1718" s="1">
        <v>38456.75</v>
      </c>
      <c r="B1718" s="2">
        <v>266.01</v>
      </c>
      <c r="C1718" s="34">
        <f t="shared" si="26"/>
        <v>-2.4001500093755457E-3</v>
      </c>
    </row>
    <row r="1719" spans="1:3" x14ac:dyDescent="0.3">
      <c r="A1719" s="1">
        <v>38457.75</v>
      </c>
      <c r="B1719" s="2">
        <v>261.85000000000002</v>
      </c>
      <c r="C1719" s="34">
        <f t="shared" si="26"/>
        <v>-1.5638509830457337E-2</v>
      </c>
    </row>
    <row r="1720" spans="1:3" x14ac:dyDescent="0.3">
      <c r="A1720" s="1">
        <v>38460.75</v>
      </c>
      <c r="B1720" s="2">
        <v>257.27999999999997</v>
      </c>
      <c r="C1720" s="34">
        <f t="shared" si="26"/>
        <v>-1.7452740118388599E-2</v>
      </c>
    </row>
    <row r="1721" spans="1:3" x14ac:dyDescent="0.3">
      <c r="A1721" s="1">
        <v>38461.75</v>
      </c>
      <c r="B1721" s="2">
        <v>259.05</v>
      </c>
      <c r="C1721" s="34">
        <f t="shared" si="26"/>
        <v>6.8796641791046831E-3</v>
      </c>
    </row>
    <row r="1722" spans="1:3" x14ac:dyDescent="0.3">
      <c r="A1722" s="1">
        <v>38462.75</v>
      </c>
      <c r="B1722" s="2">
        <v>257.66000000000003</v>
      </c>
      <c r="C1722" s="34">
        <f t="shared" si="26"/>
        <v>-5.3657595058868024E-3</v>
      </c>
    </row>
    <row r="1723" spans="1:3" x14ac:dyDescent="0.3">
      <c r="A1723" s="1">
        <v>38463.75</v>
      </c>
      <c r="B1723" s="2">
        <v>257.27999999999997</v>
      </c>
      <c r="C1723" s="34">
        <f t="shared" si="26"/>
        <v>-1.4748117674456829E-3</v>
      </c>
    </row>
    <row r="1724" spans="1:3" x14ac:dyDescent="0.3">
      <c r="A1724" s="1">
        <v>38464.75</v>
      </c>
      <c r="B1724" s="2">
        <v>259.27</v>
      </c>
      <c r="C1724" s="34">
        <f t="shared" si="26"/>
        <v>7.7347636815920939E-3</v>
      </c>
    </row>
    <row r="1725" spans="1:3" x14ac:dyDescent="0.3">
      <c r="A1725" s="1">
        <v>38467.75</v>
      </c>
      <c r="B1725" s="2">
        <v>260.45</v>
      </c>
      <c r="C1725" s="34">
        <f t="shared" si="26"/>
        <v>4.5512400200562464E-3</v>
      </c>
    </row>
    <row r="1726" spans="1:3" x14ac:dyDescent="0.3">
      <c r="A1726" s="1">
        <v>38468.75</v>
      </c>
      <c r="B1726" s="2">
        <v>259.52</v>
      </c>
      <c r="C1726" s="34">
        <f t="shared" si="26"/>
        <v>-3.5707429449031158E-3</v>
      </c>
    </row>
    <row r="1727" spans="1:3" x14ac:dyDescent="0.3">
      <c r="A1727" s="1">
        <v>38469.75</v>
      </c>
      <c r="B1727" s="2">
        <v>255.99</v>
      </c>
      <c r="C1727" s="34">
        <f t="shared" si="26"/>
        <v>-1.3602034525277307E-2</v>
      </c>
    </row>
    <row r="1728" spans="1:3" x14ac:dyDescent="0.3">
      <c r="A1728" s="1">
        <v>38470.75</v>
      </c>
      <c r="B1728" s="2">
        <v>255.63</v>
      </c>
      <c r="C1728" s="34">
        <f t="shared" si="26"/>
        <v>-1.406304933786573E-3</v>
      </c>
    </row>
    <row r="1729" spans="1:3" x14ac:dyDescent="0.3">
      <c r="A1729" s="1">
        <v>38471.75</v>
      </c>
      <c r="B1729" s="2">
        <v>256.06</v>
      </c>
      <c r="C1729" s="34">
        <f t="shared" si="26"/>
        <v>1.6821186871651683E-3</v>
      </c>
    </row>
    <row r="1730" spans="1:3" x14ac:dyDescent="0.3">
      <c r="A1730" s="1">
        <v>38474.75</v>
      </c>
      <c r="B1730" s="2">
        <v>256.83</v>
      </c>
      <c r="C1730" s="34">
        <f t="shared" si="26"/>
        <v>3.0071077091307075E-3</v>
      </c>
    </row>
    <row r="1731" spans="1:3" x14ac:dyDescent="0.3">
      <c r="A1731" s="1">
        <v>38475.75</v>
      </c>
      <c r="B1731" s="2">
        <v>257.95999999999998</v>
      </c>
      <c r="C1731" s="34">
        <f t="shared" si="26"/>
        <v>4.3997975314409299E-3</v>
      </c>
    </row>
    <row r="1732" spans="1:3" x14ac:dyDescent="0.3">
      <c r="A1732" s="1">
        <v>38476.75</v>
      </c>
      <c r="B1732" s="2">
        <v>259.29000000000002</v>
      </c>
      <c r="C1732" s="34">
        <f t="shared" ref="C1732:C1795" si="27">B1732/B1731-1</f>
        <v>5.1558381144365395E-3</v>
      </c>
    </row>
    <row r="1733" spans="1:3" x14ac:dyDescent="0.3">
      <c r="A1733" s="1">
        <v>38477.75</v>
      </c>
      <c r="B1733" s="2">
        <v>260.77</v>
      </c>
      <c r="C1733" s="34">
        <f t="shared" si="27"/>
        <v>5.7078946353501525E-3</v>
      </c>
    </row>
    <row r="1734" spans="1:3" x14ac:dyDescent="0.3">
      <c r="A1734" s="1">
        <v>38478.75</v>
      </c>
      <c r="B1734" s="2">
        <v>261.89999999999998</v>
      </c>
      <c r="C1734" s="34">
        <f t="shared" si="27"/>
        <v>4.3333205506768113E-3</v>
      </c>
    </row>
    <row r="1735" spans="1:3" x14ac:dyDescent="0.3">
      <c r="A1735" s="1">
        <v>38481.75</v>
      </c>
      <c r="B1735" s="2">
        <v>261.01</v>
      </c>
      <c r="C1735" s="34">
        <f t="shared" si="27"/>
        <v>-3.3982436044290854E-3</v>
      </c>
    </row>
    <row r="1736" spans="1:3" x14ac:dyDescent="0.3">
      <c r="A1736" s="1">
        <v>38482.75</v>
      </c>
      <c r="B1736" s="2">
        <v>259.11</v>
      </c>
      <c r="C1736" s="34">
        <f t="shared" si="27"/>
        <v>-7.27941458181669E-3</v>
      </c>
    </row>
    <row r="1737" spans="1:3" x14ac:dyDescent="0.3">
      <c r="A1737" s="1">
        <v>38483.75</v>
      </c>
      <c r="B1737" s="2">
        <v>258.55</v>
      </c>
      <c r="C1737" s="34">
        <f t="shared" si="27"/>
        <v>-2.1612442591949499E-3</v>
      </c>
    </row>
    <row r="1738" spans="1:3" x14ac:dyDescent="0.3">
      <c r="A1738" s="1">
        <v>38484.75</v>
      </c>
      <c r="B1738" s="2">
        <v>260.13</v>
      </c>
      <c r="C1738" s="34">
        <f t="shared" si="27"/>
        <v>6.1110036743377005E-3</v>
      </c>
    </row>
    <row r="1739" spans="1:3" x14ac:dyDescent="0.3">
      <c r="A1739" s="1">
        <v>38485.75</v>
      </c>
      <c r="B1739" s="2">
        <v>260.14999999999998</v>
      </c>
      <c r="C1739" s="34">
        <f t="shared" si="27"/>
        <v>7.6884634605756119E-5</v>
      </c>
    </row>
    <row r="1740" spans="1:3" x14ac:dyDescent="0.3">
      <c r="A1740" s="1">
        <v>38488.75</v>
      </c>
      <c r="B1740" s="2">
        <v>259.06</v>
      </c>
      <c r="C1740" s="34">
        <f t="shared" si="27"/>
        <v>-4.1898904478184784E-3</v>
      </c>
    </row>
    <row r="1741" spans="1:3" x14ac:dyDescent="0.3">
      <c r="A1741" s="1">
        <v>38489.75</v>
      </c>
      <c r="B1741" s="2">
        <v>259.32</v>
      </c>
      <c r="C1741" s="34">
        <f t="shared" si="27"/>
        <v>1.0036285030494696E-3</v>
      </c>
    </row>
    <row r="1742" spans="1:3" x14ac:dyDescent="0.3">
      <c r="A1742" s="1">
        <v>38490.75</v>
      </c>
      <c r="B1742" s="2">
        <v>262.29000000000002</v>
      </c>
      <c r="C1742" s="34">
        <f t="shared" si="27"/>
        <v>1.1453031004164949E-2</v>
      </c>
    </row>
    <row r="1743" spans="1:3" x14ac:dyDescent="0.3">
      <c r="A1743" s="1">
        <v>38491.75</v>
      </c>
      <c r="B1743" s="2">
        <v>263.52</v>
      </c>
      <c r="C1743" s="34">
        <f t="shared" si="27"/>
        <v>4.6894658584009097E-3</v>
      </c>
    </row>
    <row r="1744" spans="1:3" x14ac:dyDescent="0.3">
      <c r="A1744" s="1">
        <v>38492.75</v>
      </c>
      <c r="B1744" s="2">
        <v>263.75</v>
      </c>
      <c r="C1744" s="34">
        <f t="shared" si="27"/>
        <v>8.7279902853687474E-4</v>
      </c>
    </row>
    <row r="1745" spans="1:3" x14ac:dyDescent="0.3">
      <c r="A1745" s="1">
        <v>38495.75</v>
      </c>
      <c r="B1745" s="2">
        <v>264.83999999999997</v>
      </c>
      <c r="C1745" s="34">
        <f t="shared" si="27"/>
        <v>4.1327014218008884E-3</v>
      </c>
    </row>
    <row r="1746" spans="1:3" x14ac:dyDescent="0.3">
      <c r="A1746" s="1">
        <v>38496.75</v>
      </c>
      <c r="B1746" s="2">
        <v>264.63</v>
      </c>
      <c r="C1746" s="34">
        <f t="shared" si="27"/>
        <v>-7.929315813320903E-4</v>
      </c>
    </row>
    <row r="1747" spans="1:3" x14ac:dyDescent="0.3">
      <c r="A1747" s="1">
        <v>38497.75</v>
      </c>
      <c r="B1747" s="2">
        <v>264.48</v>
      </c>
      <c r="C1747" s="34">
        <f t="shared" si="27"/>
        <v>-5.6682915769179498E-4</v>
      </c>
    </row>
    <row r="1748" spans="1:3" x14ac:dyDescent="0.3">
      <c r="A1748" s="1">
        <v>38498.75</v>
      </c>
      <c r="B1748" s="2">
        <v>266.33</v>
      </c>
      <c r="C1748" s="34">
        <f t="shared" si="27"/>
        <v>6.9948578342406975E-3</v>
      </c>
    </row>
    <row r="1749" spans="1:3" x14ac:dyDescent="0.3">
      <c r="A1749" s="1">
        <v>38499.75</v>
      </c>
      <c r="B1749" s="2">
        <v>266.10000000000002</v>
      </c>
      <c r="C1749" s="34">
        <f t="shared" si="27"/>
        <v>-8.6359028273175209E-4</v>
      </c>
    </row>
    <row r="1750" spans="1:3" x14ac:dyDescent="0.3">
      <c r="A1750" s="1">
        <v>38502.75</v>
      </c>
      <c r="B1750" s="2">
        <v>267.37</v>
      </c>
      <c r="C1750" s="34">
        <f t="shared" si="27"/>
        <v>4.7726418639608692E-3</v>
      </c>
    </row>
    <row r="1751" spans="1:3" x14ac:dyDescent="0.3">
      <c r="A1751" s="1">
        <v>38503.75</v>
      </c>
      <c r="B1751" s="2">
        <v>267.29000000000002</v>
      </c>
      <c r="C1751" s="34">
        <f t="shared" si="27"/>
        <v>-2.9921083143202853E-4</v>
      </c>
    </row>
    <row r="1752" spans="1:3" x14ac:dyDescent="0.3">
      <c r="A1752" s="1">
        <v>38504.75</v>
      </c>
      <c r="B1752" s="2">
        <v>270.87</v>
      </c>
      <c r="C1752" s="34">
        <f t="shared" si="27"/>
        <v>1.3393692244378697E-2</v>
      </c>
    </row>
    <row r="1753" spans="1:3" x14ac:dyDescent="0.3">
      <c r="A1753" s="1">
        <v>38505.75</v>
      </c>
      <c r="B1753" s="2">
        <v>270.83</v>
      </c>
      <c r="C1753" s="34">
        <f t="shared" si="27"/>
        <v>-1.4767231513279633E-4</v>
      </c>
    </row>
    <row r="1754" spans="1:3" x14ac:dyDescent="0.3">
      <c r="A1754" s="1">
        <v>38506.75</v>
      </c>
      <c r="B1754" s="2">
        <v>270.25</v>
      </c>
      <c r="C1754" s="34">
        <f t="shared" si="27"/>
        <v>-2.1415648192592007E-3</v>
      </c>
    </row>
    <row r="1755" spans="1:3" x14ac:dyDescent="0.3">
      <c r="A1755" s="1">
        <v>38509.75</v>
      </c>
      <c r="B1755" s="2">
        <v>269.39999999999998</v>
      </c>
      <c r="C1755" s="34">
        <f t="shared" si="27"/>
        <v>-3.1452358926919999E-3</v>
      </c>
    </row>
    <row r="1756" spans="1:3" x14ac:dyDescent="0.3">
      <c r="A1756" s="1">
        <v>38510.75</v>
      </c>
      <c r="B1756" s="2">
        <v>272.57</v>
      </c>
      <c r="C1756" s="34">
        <f t="shared" si="27"/>
        <v>1.1766889383815871E-2</v>
      </c>
    </row>
    <row r="1757" spans="1:3" x14ac:dyDescent="0.3">
      <c r="A1757" s="1">
        <v>38511.75</v>
      </c>
      <c r="B1757" s="2">
        <v>271.92</v>
      </c>
      <c r="C1757" s="34">
        <f t="shared" si="27"/>
        <v>-2.3847085152437497E-3</v>
      </c>
    </row>
    <row r="1758" spans="1:3" x14ac:dyDescent="0.3">
      <c r="A1758" s="1">
        <v>38512.75</v>
      </c>
      <c r="B1758" s="2">
        <v>271.98</v>
      </c>
      <c r="C1758" s="34">
        <f t="shared" si="27"/>
        <v>2.2065313327446212E-4</v>
      </c>
    </row>
    <row r="1759" spans="1:3" x14ac:dyDescent="0.3">
      <c r="A1759" s="1">
        <v>38513.75</v>
      </c>
      <c r="B1759" s="2">
        <v>273.63</v>
      </c>
      <c r="C1759" s="34">
        <f t="shared" si="27"/>
        <v>6.0666225457752798E-3</v>
      </c>
    </row>
    <row r="1760" spans="1:3" x14ac:dyDescent="0.3">
      <c r="A1760" s="1">
        <v>38516.75</v>
      </c>
      <c r="B1760" s="2">
        <v>274.72000000000003</v>
      </c>
      <c r="C1760" s="34">
        <f t="shared" si="27"/>
        <v>3.9834813434200811E-3</v>
      </c>
    </row>
    <row r="1761" spans="1:3" x14ac:dyDescent="0.3">
      <c r="A1761" s="1">
        <v>38517.75</v>
      </c>
      <c r="B1761" s="2">
        <v>275.10000000000002</v>
      </c>
      <c r="C1761" s="34">
        <f t="shared" si="27"/>
        <v>1.3832265579498682E-3</v>
      </c>
    </row>
    <row r="1762" spans="1:3" x14ac:dyDescent="0.3">
      <c r="A1762" s="1">
        <v>38518.75</v>
      </c>
      <c r="B1762" s="2">
        <v>273.99</v>
      </c>
      <c r="C1762" s="34">
        <f t="shared" si="27"/>
        <v>-4.0348964013087185E-3</v>
      </c>
    </row>
    <row r="1763" spans="1:3" x14ac:dyDescent="0.3">
      <c r="A1763" s="1">
        <v>38519.75</v>
      </c>
      <c r="B1763" s="2">
        <v>275.51</v>
      </c>
      <c r="C1763" s="34">
        <f t="shared" si="27"/>
        <v>5.5476477243694422E-3</v>
      </c>
    </row>
    <row r="1764" spans="1:3" x14ac:dyDescent="0.3">
      <c r="A1764" s="1">
        <v>38520.75</v>
      </c>
      <c r="B1764" s="2">
        <v>275.87</v>
      </c>
      <c r="C1764" s="34">
        <f t="shared" si="27"/>
        <v>1.30666763456877E-3</v>
      </c>
    </row>
    <row r="1765" spans="1:3" x14ac:dyDescent="0.3">
      <c r="A1765" s="1">
        <v>38523.75</v>
      </c>
      <c r="B1765" s="2">
        <v>275.77999999999997</v>
      </c>
      <c r="C1765" s="34">
        <f t="shared" si="27"/>
        <v>-3.2624062058228542E-4</v>
      </c>
    </row>
    <row r="1766" spans="1:3" x14ac:dyDescent="0.3">
      <c r="A1766" s="1">
        <v>38524.75</v>
      </c>
      <c r="B1766" s="2">
        <v>277.10000000000002</v>
      </c>
      <c r="C1766" s="34">
        <f t="shared" si="27"/>
        <v>4.7864239611286052E-3</v>
      </c>
    </row>
    <row r="1767" spans="1:3" x14ac:dyDescent="0.3">
      <c r="A1767" s="1">
        <v>38525.75</v>
      </c>
      <c r="B1767" s="2">
        <v>277.42</v>
      </c>
      <c r="C1767" s="34">
        <f t="shared" si="27"/>
        <v>1.15481775532289E-3</v>
      </c>
    </row>
    <row r="1768" spans="1:3" x14ac:dyDescent="0.3">
      <c r="A1768" s="1">
        <v>38526.75</v>
      </c>
      <c r="B1768" s="2">
        <v>278.58999999999997</v>
      </c>
      <c r="C1768" s="34">
        <f t="shared" si="27"/>
        <v>4.217432052483483E-3</v>
      </c>
    </row>
    <row r="1769" spans="1:3" x14ac:dyDescent="0.3">
      <c r="A1769" s="1">
        <v>38527.75</v>
      </c>
      <c r="B1769" s="2">
        <v>276.32</v>
      </c>
      <c r="C1769" s="34">
        <f t="shared" si="27"/>
        <v>-8.1481747370687474E-3</v>
      </c>
    </row>
    <row r="1770" spans="1:3" x14ac:dyDescent="0.3">
      <c r="A1770" s="1">
        <v>38530.75</v>
      </c>
      <c r="B1770" s="2">
        <v>273.64</v>
      </c>
      <c r="C1770" s="34">
        <f t="shared" si="27"/>
        <v>-9.6988998262883541E-3</v>
      </c>
    </row>
    <row r="1771" spans="1:3" x14ac:dyDescent="0.3">
      <c r="A1771" s="1">
        <v>38531.75</v>
      </c>
      <c r="B1771" s="2">
        <v>275.97000000000003</v>
      </c>
      <c r="C1771" s="34">
        <f t="shared" si="27"/>
        <v>8.5148370121328476E-3</v>
      </c>
    </row>
    <row r="1772" spans="1:3" x14ac:dyDescent="0.3">
      <c r="A1772" s="1">
        <v>38532.75</v>
      </c>
      <c r="B1772" s="2">
        <v>276.79000000000002</v>
      </c>
      <c r="C1772" s="34">
        <f t="shared" si="27"/>
        <v>2.971337464217072E-3</v>
      </c>
    </row>
    <row r="1773" spans="1:3" x14ac:dyDescent="0.3">
      <c r="A1773" s="1">
        <v>38533.75</v>
      </c>
      <c r="B1773" s="2">
        <v>275.92</v>
      </c>
      <c r="C1773" s="34">
        <f t="shared" si="27"/>
        <v>-3.1431771379023532E-3</v>
      </c>
    </row>
    <row r="1774" spans="1:3" x14ac:dyDescent="0.3">
      <c r="A1774" s="1">
        <v>38534.75</v>
      </c>
      <c r="B1774" s="2">
        <v>278.07</v>
      </c>
      <c r="C1774" s="34">
        <f t="shared" si="27"/>
        <v>7.7921136561320825E-3</v>
      </c>
    </row>
    <row r="1775" spans="1:3" x14ac:dyDescent="0.3">
      <c r="A1775" s="1">
        <v>38537.75</v>
      </c>
      <c r="B1775" s="2">
        <v>278.76</v>
      </c>
      <c r="C1775" s="34">
        <f t="shared" si="27"/>
        <v>2.4813895781636841E-3</v>
      </c>
    </row>
    <row r="1776" spans="1:3" x14ac:dyDescent="0.3">
      <c r="A1776" s="1">
        <v>38538.75</v>
      </c>
      <c r="B1776" s="2">
        <v>278.14</v>
      </c>
      <c r="C1776" s="34">
        <f t="shared" si="27"/>
        <v>-2.2241354570239347E-3</v>
      </c>
    </row>
    <row r="1777" spans="1:3" x14ac:dyDescent="0.3">
      <c r="A1777" s="1">
        <v>38539.75</v>
      </c>
      <c r="B1777" s="2">
        <v>279.77999999999997</v>
      </c>
      <c r="C1777" s="34">
        <f t="shared" si="27"/>
        <v>5.8963112101819704E-3</v>
      </c>
    </row>
    <row r="1778" spans="1:3" x14ac:dyDescent="0.3">
      <c r="A1778" s="1">
        <v>38540.75</v>
      </c>
      <c r="B1778" s="2">
        <v>274.69</v>
      </c>
      <c r="C1778" s="34">
        <f t="shared" si="27"/>
        <v>-1.819286582314672E-2</v>
      </c>
    </row>
    <row r="1779" spans="1:3" x14ac:dyDescent="0.3">
      <c r="A1779" s="1">
        <v>38541.75</v>
      </c>
      <c r="B1779" s="2">
        <v>278.47000000000003</v>
      </c>
      <c r="C1779" s="34">
        <f t="shared" si="27"/>
        <v>1.3760966908151095E-2</v>
      </c>
    </row>
    <row r="1780" spans="1:3" x14ac:dyDescent="0.3">
      <c r="A1780" s="1">
        <v>38544.75</v>
      </c>
      <c r="B1780" s="2">
        <v>279.93</v>
      </c>
      <c r="C1780" s="34">
        <f t="shared" si="27"/>
        <v>5.2429346069593485E-3</v>
      </c>
    </row>
    <row r="1781" spans="1:3" x14ac:dyDescent="0.3">
      <c r="A1781" s="1">
        <v>38545.75</v>
      </c>
      <c r="B1781" s="2">
        <v>278.86</v>
      </c>
      <c r="C1781" s="34">
        <f t="shared" si="27"/>
        <v>-3.8223841674703829E-3</v>
      </c>
    </row>
    <row r="1782" spans="1:3" x14ac:dyDescent="0.3">
      <c r="A1782" s="1">
        <v>38546.75</v>
      </c>
      <c r="B1782" s="2">
        <v>280.45999999999998</v>
      </c>
      <c r="C1782" s="34">
        <f t="shared" si="27"/>
        <v>5.737646130674845E-3</v>
      </c>
    </row>
    <row r="1783" spans="1:3" x14ac:dyDescent="0.3">
      <c r="A1783" s="1">
        <v>38547.75</v>
      </c>
      <c r="B1783" s="2">
        <v>281.74</v>
      </c>
      <c r="C1783" s="34">
        <f t="shared" si="27"/>
        <v>4.5639306853029193E-3</v>
      </c>
    </row>
    <row r="1784" spans="1:3" x14ac:dyDescent="0.3">
      <c r="A1784" s="1">
        <v>38548.75</v>
      </c>
      <c r="B1784" s="2">
        <v>281.23</v>
      </c>
      <c r="C1784" s="34">
        <f t="shared" si="27"/>
        <v>-1.8101795982110591E-3</v>
      </c>
    </row>
    <row r="1785" spans="1:3" x14ac:dyDescent="0.3">
      <c r="A1785" s="1">
        <v>38551.75</v>
      </c>
      <c r="B1785" s="2">
        <v>280.57</v>
      </c>
      <c r="C1785" s="34">
        <f t="shared" si="27"/>
        <v>-2.3468335526082296E-3</v>
      </c>
    </row>
    <row r="1786" spans="1:3" x14ac:dyDescent="0.3">
      <c r="A1786" s="1">
        <v>38552.75</v>
      </c>
      <c r="B1786" s="2">
        <v>281.67</v>
      </c>
      <c r="C1786" s="34">
        <f t="shared" si="27"/>
        <v>3.9205902270378346E-3</v>
      </c>
    </row>
    <row r="1787" spans="1:3" x14ac:dyDescent="0.3">
      <c r="A1787" s="1">
        <v>38553.75</v>
      </c>
      <c r="B1787" s="2">
        <v>281.06</v>
      </c>
      <c r="C1787" s="34">
        <f t="shared" si="27"/>
        <v>-2.1656548443214074E-3</v>
      </c>
    </row>
    <row r="1788" spans="1:3" x14ac:dyDescent="0.3">
      <c r="A1788" s="1">
        <v>38554.75</v>
      </c>
      <c r="B1788" s="2">
        <v>281.45999999999998</v>
      </c>
      <c r="C1788" s="34">
        <f t="shared" si="27"/>
        <v>1.4231836618514571E-3</v>
      </c>
    </row>
    <row r="1789" spans="1:3" x14ac:dyDescent="0.3">
      <c r="A1789" s="1">
        <v>38555.75</v>
      </c>
      <c r="B1789" s="2">
        <v>281.66000000000003</v>
      </c>
      <c r="C1789" s="34">
        <f t="shared" si="27"/>
        <v>7.1058054430483963E-4</v>
      </c>
    </row>
    <row r="1790" spans="1:3" x14ac:dyDescent="0.3">
      <c r="A1790" s="1">
        <v>38558.75</v>
      </c>
      <c r="B1790" s="2">
        <v>282.83</v>
      </c>
      <c r="C1790" s="34">
        <f t="shared" si="27"/>
        <v>4.1539444720584129E-3</v>
      </c>
    </row>
    <row r="1791" spans="1:3" x14ac:dyDescent="0.3">
      <c r="A1791" s="1">
        <v>38559.75</v>
      </c>
      <c r="B1791" s="2">
        <v>283</v>
      </c>
      <c r="C1791" s="34">
        <f t="shared" si="27"/>
        <v>6.010677792314123E-4</v>
      </c>
    </row>
    <row r="1792" spans="1:3" x14ac:dyDescent="0.3">
      <c r="A1792" s="1">
        <v>38560.75</v>
      </c>
      <c r="B1792" s="2">
        <v>283.79000000000002</v>
      </c>
      <c r="C1792" s="34">
        <f t="shared" si="27"/>
        <v>2.791519434629075E-3</v>
      </c>
    </row>
    <row r="1793" spans="1:3" x14ac:dyDescent="0.3">
      <c r="A1793" s="1">
        <v>38561.75</v>
      </c>
      <c r="B1793" s="2">
        <v>285.2</v>
      </c>
      <c r="C1793" s="34">
        <f t="shared" si="27"/>
        <v>4.9684625955810358E-3</v>
      </c>
    </row>
    <row r="1794" spans="1:3" x14ac:dyDescent="0.3">
      <c r="A1794" s="1">
        <v>38562.75</v>
      </c>
      <c r="B1794" s="2">
        <v>285.02999999999997</v>
      </c>
      <c r="C1794" s="34">
        <f t="shared" si="27"/>
        <v>-5.9607293127639238E-4</v>
      </c>
    </row>
    <row r="1795" spans="1:3" x14ac:dyDescent="0.3">
      <c r="A1795" s="1">
        <v>38565.75</v>
      </c>
      <c r="B1795" s="2">
        <v>285.3</v>
      </c>
      <c r="C1795" s="34">
        <f t="shared" si="27"/>
        <v>9.4726870855721401E-4</v>
      </c>
    </row>
    <row r="1796" spans="1:3" x14ac:dyDescent="0.3">
      <c r="A1796" s="1">
        <v>38566.75</v>
      </c>
      <c r="B1796" s="2">
        <v>287.44</v>
      </c>
      <c r="C1796" s="34">
        <f t="shared" ref="C1796:C1859" si="28">B1796/B1795-1</f>
        <v>7.5008762705923715E-3</v>
      </c>
    </row>
    <row r="1797" spans="1:3" x14ac:dyDescent="0.3">
      <c r="A1797" s="1">
        <v>38567.75</v>
      </c>
      <c r="B1797" s="2">
        <v>287.08999999999997</v>
      </c>
      <c r="C1797" s="34">
        <f t="shared" si="28"/>
        <v>-1.2176454216532573E-3</v>
      </c>
    </row>
    <row r="1798" spans="1:3" x14ac:dyDescent="0.3">
      <c r="A1798" s="1">
        <v>38568.75</v>
      </c>
      <c r="B1798" s="2">
        <v>284.93</v>
      </c>
      <c r="C1798" s="34">
        <f t="shared" si="28"/>
        <v>-7.5237730328466812E-3</v>
      </c>
    </row>
    <row r="1799" spans="1:3" x14ac:dyDescent="0.3">
      <c r="A1799" s="1">
        <v>38569.75</v>
      </c>
      <c r="B1799" s="2">
        <v>283.85000000000002</v>
      </c>
      <c r="C1799" s="34">
        <f t="shared" si="28"/>
        <v>-3.7904046607938335E-3</v>
      </c>
    </row>
    <row r="1800" spans="1:3" x14ac:dyDescent="0.3">
      <c r="A1800" s="1">
        <v>38572.75</v>
      </c>
      <c r="B1800" s="2">
        <v>285.62</v>
      </c>
      <c r="C1800" s="34">
        <f t="shared" si="28"/>
        <v>6.2356878633080814E-3</v>
      </c>
    </row>
    <row r="1801" spans="1:3" x14ac:dyDescent="0.3">
      <c r="A1801" s="1">
        <v>38573.75</v>
      </c>
      <c r="B1801" s="2">
        <v>287.36</v>
      </c>
      <c r="C1801" s="34">
        <f t="shared" si="28"/>
        <v>6.0920103634198863E-3</v>
      </c>
    </row>
    <row r="1802" spans="1:3" x14ac:dyDescent="0.3">
      <c r="A1802" s="1">
        <v>38574.75</v>
      </c>
      <c r="B1802" s="2">
        <v>289.76</v>
      </c>
      <c r="C1802" s="34">
        <f t="shared" si="28"/>
        <v>8.3518930957682258E-3</v>
      </c>
    </row>
    <row r="1803" spans="1:3" x14ac:dyDescent="0.3">
      <c r="A1803" s="1">
        <v>38575.75</v>
      </c>
      <c r="B1803" s="2">
        <v>288.85000000000002</v>
      </c>
      <c r="C1803" s="34">
        <f t="shared" si="28"/>
        <v>-3.1405300938707192E-3</v>
      </c>
    </row>
    <row r="1804" spans="1:3" x14ac:dyDescent="0.3">
      <c r="A1804" s="1">
        <v>38576.75</v>
      </c>
      <c r="B1804" s="2">
        <v>288.2</v>
      </c>
      <c r="C1804" s="34">
        <f t="shared" si="28"/>
        <v>-2.2503029253939655E-3</v>
      </c>
    </row>
    <row r="1805" spans="1:3" x14ac:dyDescent="0.3">
      <c r="A1805" s="1">
        <v>38579.75</v>
      </c>
      <c r="B1805" s="2">
        <v>288.08</v>
      </c>
      <c r="C1805" s="34">
        <f t="shared" si="28"/>
        <v>-4.1637751561418579E-4</v>
      </c>
    </row>
    <row r="1806" spans="1:3" x14ac:dyDescent="0.3">
      <c r="A1806" s="1">
        <v>38580.75</v>
      </c>
      <c r="B1806" s="2">
        <v>287.39999999999998</v>
      </c>
      <c r="C1806" s="34">
        <f t="shared" si="28"/>
        <v>-2.3604554290475033E-3</v>
      </c>
    </row>
    <row r="1807" spans="1:3" x14ac:dyDescent="0.3">
      <c r="A1807" s="1">
        <v>38581.75</v>
      </c>
      <c r="B1807" s="2">
        <v>286.66000000000003</v>
      </c>
      <c r="C1807" s="34">
        <f t="shared" si="28"/>
        <v>-2.57480862908821E-3</v>
      </c>
    </row>
    <row r="1808" spans="1:3" x14ac:dyDescent="0.3">
      <c r="A1808" s="1">
        <v>38582.75</v>
      </c>
      <c r="B1808" s="2">
        <v>285.75</v>
      </c>
      <c r="C1808" s="34">
        <f t="shared" si="28"/>
        <v>-3.1744924300566302E-3</v>
      </c>
    </row>
    <row r="1809" spans="1:3" x14ac:dyDescent="0.3">
      <c r="A1809" s="1">
        <v>38583.75</v>
      </c>
      <c r="B1809" s="2">
        <v>288.48</v>
      </c>
      <c r="C1809" s="34">
        <f t="shared" si="28"/>
        <v>9.5538057742783344E-3</v>
      </c>
    </row>
    <row r="1810" spans="1:3" x14ac:dyDescent="0.3">
      <c r="A1810" s="1">
        <v>38586.75</v>
      </c>
      <c r="B1810" s="2">
        <v>288.68</v>
      </c>
      <c r="C1810" s="34">
        <f t="shared" si="28"/>
        <v>6.9328896283971098E-4</v>
      </c>
    </row>
    <row r="1811" spans="1:3" x14ac:dyDescent="0.3">
      <c r="A1811" s="1">
        <v>38587.75</v>
      </c>
      <c r="B1811" s="2">
        <v>287.02999999999997</v>
      </c>
      <c r="C1811" s="34">
        <f t="shared" si="28"/>
        <v>-5.7156713315783536E-3</v>
      </c>
    </row>
    <row r="1812" spans="1:3" x14ac:dyDescent="0.3">
      <c r="A1812" s="1">
        <v>38588.75</v>
      </c>
      <c r="B1812" s="2">
        <v>285.63</v>
      </c>
      <c r="C1812" s="34">
        <f t="shared" si="28"/>
        <v>-4.8775389332125219E-3</v>
      </c>
    </row>
    <row r="1813" spans="1:3" x14ac:dyDescent="0.3">
      <c r="A1813" s="1">
        <v>38589.75</v>
      </c>
      <c r="B1813" s="2">
        <v>283.68</v>
      </c>
      <c r="C1813" s="34">
        <f t="shared" si="28"/>
        <v>-6.8270139691208875E-3</v>
      </c>
    </row>
    <row r="1814" spans="1:3" x14ac:dyDescent="0.3">
      <c r="A1814" s="1">
        <v>38590.75</v>
      </c>
      <c r="B1814" s="2">
        <v>281.82</v>
      </c>
      <c r="C1814" s="34">
        <f t="shared" si="28"/>
        <v>-6.556683587140455E-3</v>
      </c>
    </row>
    <row r="1815" spans="1:3" x14ac:dyDescent="0.3">
      <c r="A1815" s="1">
        <v>38593.75</v>
      </c>
      <c r="B1815" s="2">
        <v>282.61</v>
      </c>
      <c r="C1815" s="34">
        <f t="shared" si="28"/>
        <v>2.8032077212405415E-3</v>
      </c>
    </row>
    <row r="1816" spans="1:3" x14ac:dyDescent="0.3">
      <c r="A1816" s="1">
        <v>38594.75</v>
      </c>
      <c r="B1816" s="2">
        <v>282.54000000000002</v>
      </c>
      <c r="C1816" s="34">
        <f t="shared" si="28"/>
        <v>-2.47691164502295E-4</v>
      </c>
    </row>
    <row r="1817" spans="1:3" x14ac:dyDescent="0.3">
      <c r="A1817" s="1">
        <v>38595.75</v>
      </c>
      <c r="B1817" s="2">
        <v>284.82</v>
      </c>
      <c r="C1817" s="34">
        <f t="shared" si="28"/>
        <v>8.0696538543214569E-3</v>
      </c>
    </row>
    <row r="1818" spans="1:3" x14ac:dyDescent="0.3">
      <c r="A1818" s="1">
        <v>38596.75</v>
      </c>
      <c r="B1818" s="2">
        <v>286.83999999999997</v>
      </c>
      <c r="C1818" s="34">
        <f t="shared" si="28"/>
        <v>7.0921985815601829E-3</v>
      </c>
    </row>
    <row r="1819" spans="1:3" x14ac:dyDescent="0.3">
      <c r="A1819" s="1">
        <v>38597.75</v>
      </c>
      <c r="B1819" s="2">
        <v>286.70999999999998</v>
      </c>
      <c r="C1819" s="34">
        <f t="shared" si="28"/>
        <v>-4.5321433551803736E-4</v>
      </c>
    </row>
    <row r="1820" spans="1:3" x14ac:dyDescent="0.3">
      <c r="A1820" s="1">
        <v>38600.75</v>
      </c>
      <c r="B1820" s="2">
        <v>288.33</v>
      </c>
      <c r="C1820" s="34">
        <f t="shared" si="28"/>
        <v>5.650308674270077E-3</v>
      </c>
    </row>
    <row r="1821" spans="1:3" x14ac:dyDescent="0.3">
      <c r="A1821" s="1">
        <v>38601.75</v>
      </c>
      <c r="B1821" s="2">
        <v>290.73</v>
      </c>
      <c r="C1821" s="34">
        <f t="shared" si="28"/>
        <v>8.3237956508168676E-3</v>
      </c>
    </row>
    <row r="1822" spans="1:3" x14ac:dyDescent="0.3">
      <c r="A1822" s="1">
        <v>38602.75</v>
      </c>
      <c r="B1822" s="2">
        <v>291.83</v>
      </c>
      <c r="C1822" s="34">
        <f t="shared" si="28"/>
        <v>3.7835792659854928E-3</v>
      </c>
    </row>
    <row r="1823" spans="1:3" x14ac:dyDescent="0.3">
      <c r="A1823" s="1">
        <v>38603.75</v>
      </c>
      <c r="B1823" s="2">
        <v>291.55</v>
      </c>
      <c r="C1823" s="34">
        <f t="shared" si="28"/>
        <v>-9.5946270088742569E-4</v>
      </c>
    </row>
    <row r="1824" spans="1:3" x14ac:dyDescent="0.3">
      <c r="A1824" s="1">
        <v>38604.75</v>
      </c>
      <c r="B1824" s="2">
        <v>292.45</v>
      </c>
      <c r="C1824" s="34">
        <f t="shared" si="28"/>
        <v>3.0869490653402387E-3</v>
      </c>
    </row>
    <row r="1825" spans="1:3" x14ac:dyDescent="0.3">
      <c r="A1825" s="1">
        <v>38607.75</v>
      </c>
      <c r="B1825" s="2">
        <v>293.12</v>
      </c>
      <c r="C1825" s="34">
        <f t="shared" si="28"/>
        <v>2.2909899128056299E-3</v>
      </c>
    </row>
    <row r="1826" spans="1:3" x14ac:dyDescent="0.3">
      <c r="A1826" s="1">
        <v>38608.75</v>
      </c>
      <c r="B1826" s="2">
        <v>291.08999999999997</v>
      </c>
      <c r="C1826" s="34">
        <f t="shared" si="28"/>
        <v>-6.9254912663756496E-3</v>
      </c>
    </row>
    <row r="1827" spans="1:3" x14ac:dyDescent="0.3">
      <c r="A1827" s="1">
        <v>38609.75</v>
      </c>
      <c r="B1827" s="2">
        <v>292.05</v>
      </c>
      <c r="C1827" s="34">
        <f t="shared" si="28"/>
        <v>3.297949087911034E-3</v>
      </c>
    </row>
    <row r="1828" spans="1:3" x14ac:dyDescent="0.3">
      <c r="A1828" s="1">
        <v>38610.75</v>
      </c>
      <c r="B1828" s="2">
        <v>292.13</v>
      </c>
      <c r="C1828" s="34">
        <f t="shared" si="28"/>
        <v>2.7392569765449792E-4</v>
      </c>
    </row>
    <row r="1829" spans="1:3" x14ac:dyDescent="0.3">
      <c r="A1829" s="1">
        <v>38611.75</v>
      </c>
      <c r="B1829" s="2">
        <v>293.88</v>
      </c>
      <c r="C1829" s="34">
        <f t="shared" si="28"/>
        <v>5.9904836887687551E-3</v>
      </c>
    </row>
    <row r="1830" spans="1:3" x14ac:dyDescent="0.3">
      <c r="A1830" s="1">
        <v>38614.75</v>
      </c>
      <c r="B1830" s="2">
        <v>294.60000000000002</v>
      </c>
      <c r="C1830" s="34">
        <f t="shared" si="28"/>
        <v>2.4499795835035698E-3</v>
      </c>
    </row>
    <row r="1831" spans="1:3" x14ac:dyDescent="0.3">
      <c r="A1831" s="1">
        <v>38615.75</v>
      </c>
      <c r="B1831" s="2">
        <v>294.93</v>
      </c>
      <c r="C1831" s="34">
        <f t="shared" si="28"/>
        <v>1.1201629327901585E-3</v>
      </c>
    </row>
    <row r="1832" spans="1:3" x14ac:dyDescent="0.3">
      <c r="A1832" s="1">
        <v>38616.75</v>
      </c>
      <c r="B1832" s="2">
        <v>291.89</v>
      </c>
      <c r="C1832" s="34">
        <f t="shared" si="28"/>
        <v>-1.0307530600481507E-2</v>
      </c>
    </row>
    <row r="1833" spans="1:3" x14ac:dyDescent="0.3">
      <c r="A1833" s="1">
        <v>38617.75</v>
      </c>
      <c r="B1833" s="2">
        <v>290.83999999999997</v>
      </c>
      <c r="C1833" s="34">
        <f t="shared" si="28"/>
        <v>-3.5972455377025758E-3</v>
      </c>
    </row>
    <row r="1834" spans="1:3" x14ac:dyDescent="0.3">
      <c r="A1834" s="1">
        <v>38618.75</v>
      </c>
      <c r="B1834" s="2">
        <v>292.20999999999998</v>
      </c>
      <c r="C1834" s="34">
        <f t="shared" si="28"/>
        <v>4.7104937422637327E-3</v>
      </c>
    </row>
    <row r="1835" spans="1:3" x14ac:dyDescent="0.3">
      <c r="A1835" s="1">
        <v>38621.75</v>
      </c>
      <c r="B1835" s="2">
        <v>295.75</v>
      </c>
      <c r="C1835" s="34">
        <f t="shared" si="28"/>
        <v>1.2114575134321237E-2</v>
      </c>
    </row>
    <row r="1836" spans="1:3" x14ac:dyDescent="0.3">
      <c r="A1836" s="1">
        <v>38622.75</v>
      </c>
      <c r="B1836" s="2">
        <v>294.81</v>
      </c>
      <c r="C1836" s="34">
        <f t="shared" si="28"/>
        <v>-3.1783601014370166E-3</v>
      </c>
    </row>
    <row r="1837" spans="1:3" x14ac:dyDescent="0.3">
      <c r="A1837" s="1">
        <v>38623.75</v>
      </c>
      <c r="B1837" s="2">
        <v>297.33</v>
      </c>
      <c r="C1837" s="34">
        <f t="shared" si="28"/>
        <v>8.5478782944947707E-3</v>
      </c>
    </row>
    <row r="1838" spans="1:3" x14ac:dyDescent="0.3">
      <c r="A1838" s="1">
        <v>38624.75</v>
      </c>
      <c r="B1838" s="2">
        <v>296.32</v>
      </c>
      <c r="C1838" s="34">
        <f t="shared" si="28"/>
        <v>-3.3968990683751477E-3</v>
      </c>
    </row>
    <row r="1839" spans="1:3" x14ac:dyDescent="0.3">
      <c r="A1839" s="1">
        <v>38625.75</v>
      </c>
      <c r="B1839" s="2">
        <v>297.39999999999998</v>
      </c>
      <c r="C1839" s="34">
        <f t="shared" si="28"/>
        <v>3.6447084233259819E-3</v>
      </c>
    </row>
    <row r="1840" spans="1:3" x14ac:dyDescent="0.3">
      <c r="A1840" s="1">
        <v>38628.75</v>
      </c>
      <c r="B1840" s="2">
        <v>299.75</v>
      </c>
      <c r="C1840" s="34">
        <f t="shared" si="28"/>
        <v>7.9018157363821562E-3</v>
      </c>
    </row>
    <row r="1841" spans="1:3" x14ac:dyDescent="0.3">
      <c r="A1841" s="1">
        <v>38629.75</v>
      </c>
      <c r="B1841" s="2">
        <v>300.61</v>
      </c>
      <c r="C1841" s="34">
        <f t="shared" si="28"/>
        <v>2.8690575479566327E-3</v>
      </c>
    </row>
    <row r="1842" spans="1:3" x14ac:dyDescent="0.3">
      <c r="A1842" s="1">
        <v>38630.75</v>
      </c>
      <c r="B1842" s="2">
        <v>297.52</v>
      </c>
      <c r="C1842" s="34">
        <f t="shared" si="28"/>
        <v>-1.0279099165031225E-2</v>
      </c>
    </row>
    <row r="1843" spans="1:3" x14ac:dyDescent="0.3">
      <c r="A1843" s="1">
        <v>38631.75</v>
      </c>
      <c r="B1843" s="2">
        <v>293.42</v>
      </c>
      <c r="C1843" s="34">
        <f t="shared" si="28"/>
        <v>-1.378058617908029E-2</v>
      </c>
    </row>
    <row r="1844" spans="1:3" x14ac:dyDescent="0.3">
      <c r="A1844" s="1">
        <v>38632.75</v>
      </c>
      <c r="B1844" s="2">
        <v>292.07</v>
      </c>
      <c r="C1844" s="34">
        <f t="shared" si="28"/>
        <v>-4.6009133665054769E-3</v>
      </c>
    </row>
    <row r="1845" spans="1:3" x14ac:dyDescent="0.3">
      <c r="A1845" s="1">
        <v>38635.75</v>
      </c>
      <c r="B1845" s="2">
        <v>292.87</v>
      </c>
      <c r="C1845" s="34">
        <f t="shared" si="28"/>
        <v>2.7390694011710792E-3</v>
      </c>
    </row>
    <row r="1846" spans="1:3" x14ac:dyDescent="0.3">
      <c r="A1846" s="1">
        <v>38636.75</v>
      </c>
      <c r="B1846" s="2">
        <v>293.54000000000002</v>
      </c>
      <c r="C1846" s="34">
        <f t="shared" si="28"/>
        <v>2.2877044422440207E-3</v>
      </c>
    </row>
    <row r="1847" spans="1:3" x14ac:dyDescent="0.3">
      <c r="A1847" s="1">
        <v>38637.75</v>
      </c>
      <c r="B1847" s="2">
        <v>291.44</v>
      </c>
      <c r="C1847" s="34">
        <f t="shared" si="28"/>
        <v>-7.1540505552906142E-3</v>
      </c>
    </row>
    <row r="1848" spans="1:3" x14ac:dyDescent="0.3">
      <c r="A1848" s="1">
        <v>38638.75</v>
      </c>
      <c r="B1848" s="2">
        <v>288.44</v>
      </c>
      <c r="C1848" s="34">
        <f t="shared" si="28"/>
        <v>-1.0293713972001073E-2</v>
      </c>
    </row>
    <row r="1849" spans="1:3" x14ac:dyDescent="0.3">
      <c r="A1849" s="1">
        <v>38639.75</v>
      </c>
      <c r="B1849" s="2">
        <v>288.91000000000003</v>
      </c>
      <c r="C1849" s="34">
        <f t="shared" si="28"/>
        <v>1.6294549993067786E-3</v>
      </c>
    </row>
    <row r="1850" spans="1:3" x14ac:dyDescent="0.3">
      <c r="A1850" s="1">
        <v>38642.75</v>
      </c>
      <c r="B1850" s="2">
        <v>288.83</v>
      </c>
      <c r="C1850" s="34">
        <f t="shared" si="28"/>
        <v>-2.769028417155539E-4</v>
      </c>
    </row>
    <row r="1851" spans="1:3" x14ac:dyDescent="0.3">
      <c r="A1851" s="1">
        <v>38643.75</v>
      </c>
      <c r="B1851" s="2">
        <v>288.26</v>
      </c>
      <c r="C1851" s="34">
        <f t="shared" si="28"/>
        <v>-1.9734792092234166E-3</v>
      </c>
    </row>
    <row r="1852" spans="1:3" x14ac:dyDescent="0.3">
      <c r="A1852" s="1">
        <v>38644.75</v>
      </c>
      <c r="B1852" s="2">
        <v>283.26</v>
      </c>
      <c r="C1852" s="34">
        <f t="shared" si="28"/>
        <v>-1.7345452022479724E-2</v>
      </c>
    </row>
    <row r="1853" spans="1:3" x14ac:dyDescent="0.3">
      <c r="A1853" s="1">
        <v>38645.75</v>
      </c>
      <c r="B1853" s="2">
        <v>284.56</v>
      </c>
      <c r="C1853" s="34">
        <f t="shared" si="28"/>
        <v>4.589423144814031E-3</v>
      </c>
    </row>
    <row r="1854" spans="1:3" x14ac:dyDescent="0.3">
      <c r="A1854" s="1">
        <v>38646.75</v>
      </c>
      <c r="B1854" s="2">
        <v>283.27999999999997</v>
      </c>
      <c r="C1854" s="34">
        <f t="shared" si="28"/>
        <v>-4.4981726173742853E-3</v>
      </c>
    </row>
    <row r="1855" spans="1:3" x14ac:dyDescent="0.3">
      <c r="A1855" s="1">
        <v>38649.75</v>
      </c>
      <c r="B1855" s="2">
        <v>286.61</v>
      </c>
      <c r="C1855" s="34">
        <f t="shared" si="28"/>
        <v>1.1755153911324534E-2</v>
      </c>
    </row>
    <row r="1856" spans="1:3" x14ac:dyDescent="0.3">
      <c r="A1856" s="1">
        <v>38650.75</v>
      </c>
      <c r="B1856" s="2">
        <v>285.77</v>
      </c>
      <c r="C1856" s="34">
        <f t="shared" si="28"/>
        <v>-2.9308119046789205E-3</v>
      </c>
    </row>
    <row r="1857" spans="1:3" x14ac:dyDescent="0.3">
      <c r="A1857" s="1">
        <v>38651.75</v>
      </c>
      <c r="B1857" s="2">
        <v>286.91000000000003</v>
      </c>
      <c r="C1857" s="34">
        <f t="shared" si="28"/>
        <v>3.9892221016903928E-3</v>
      </c>
    </row>
    <row r="1858" spans="1:3" x14ac:dyDescent="0.3">
      <c r="A1858" s="1">
        <v>38652.75</v>
      </c>
      <c r="B1858" s="2">
        <v>283.11</v>
      </c>
      <c r="C1858" s="34">
        <f t="shared" si="28"/>
        <v>-1.3244571468404742E-2</v>
      </c>
    </row>
    <row r="1859" spans="1:3" x14ac:dyDescent="0.3">
      <c r="A1859" s="1">
        <v>38653.75</v>
      </c>
      <c r="B1859" s="2">
        <v>283.52</v>
      </c>
      <c r="C1859" s="34">
        <f t="shared" si="28"/>
        <v>1.4482003461551152E-3</v>
      </c>
    </row>
    <row r="1860" spans="1:3" x14ac:dyDescent="0.3">
      <c r="A1860" s="1">
        <v>38656.75</v>
      </c>
      <c r="B1860" s="2">
        <v>290.29000000000002</v>
      </c>
      <c r="C1860" s="34">
        <f t="shared" ref="C1860:C1923" si="29">B1860/B1859-1</f>
        <v>2.3878386004514862E-2</v>
      </c>
    </row>
    <row r="1861" spans="1:3" x14ac:dyDescent="0.3">
      <c r="A1861" s="1">
        <v>38657.75</v>
      </c>
      <c r="B1861" s="2">
        <v>290.45</v>
      </c>
      <c r="C1861" s="34">
        <f t="shared" si="29"/>
        <v>5.5117296496587365E-4</v>
      </c>
    </row>
    <row r="1862" spans="1:3" x14ac:dyDescent="0.3">
      <c r="A1862" s="1">
        <v>38658.75</v>
      </c>
      <c r="B1862" s="2">
        <v>291.55</v>
      </c>
      <c r="C1862" s="34">
        <f t="shared" si="29"/>
        <v>3.7872267171630281E-3</v>
      </c>
    </row>
    <row r="1863" spans="1:3" x14ac:dyDescent="0.3">
      <c r="A1863" s="1">
        <v>38659.75</v>
      </c>
      <c r="B1863" s="2">
        <v>295.88</v>
      </c>
      <c r="C1863" s="34">
        <f t="shared" si="29"/>
        <v>1.485165494769336E-2</v>
      </c>
    </row>
    <row r="1864" spans="1:3" x14ac:dyDescent="0.3">
      <c r="A1864" s="1">
        <v>38660.75</v>
      </c>
      <c r="B1864" s="2">
        <v>295.51</v>
      </c>
      <c r="C1864" s="34">
        <f t="shared" si="29"/>
        <v>-1.2505069622820164E-3</v>
      </c>
    </row>
    <row r="1865" spans="1:3" x14ac:dyDescent="0.3">
      <c r="A1865" s="1">
        <v>38663.75</v>
      </c>
      <c r="B1865" s="2">
        <v>296.67</v>
      </c>
      <c r="C1865" s="34">
        <f t="shared" si="29"/>
        <v>3.9254170755642637E-3</v>
      </c>
    </row>
    <row r="1866" spans="1:3" x14ac:dyDescent="0.3">
      <c r="A1866" s="1">
        <v>38664.75</v>
      </c>
      <c r="B1866" s="2">
        <v>296.81</v>
      </c>
      <c r="C1866" s="34">
        <f t="shared" si="29"/>
        <v>4.7190481005832119E-4</v>
      </c>
    </row>
    <row r="1867" spans="1:3" x14ac:dyDescent="0.3">
      <c r="A1867" s="1">
        <v>38665.75</v>
      </c>
      <c r="B1867" s="2">
        <v>296.52</v>
      </c>
      <c r="C1867" s="34">
        <f t="shared" si="29"/>
        <v>-9.7705602910957978E-4</v>
      </c>
    </row>
    <row r="1868" spans="1:3" x14ac:dyDescent="0.3">
      <c r="A1868" s="1">
        <v>38666.75</v>
      </c>
      <c r="B1868" s="2">
        <v>296.72000000000003</v>
      </c>
      <c r="C1868" s="34">
        <f t="shared" si="29"/>
        <v>6.7449075947667581E-4</v>
      </c>
    </row>
    <row r="1869" spans="1:3" x14ac:dyDescent="0.3">
      <c r="A1869" s="1">
        <v>38667.75</v>
      </c>
      <c r="B1869" s="2">
        <v>299.85000000000002</v>
      </c>
      <c r="C1869" s="34">
        <f t="shared" si="29"/>
        <v>1.0548665408465885E-2</v>
      </c>
    </row>
    <row r="1870" spans="1:3" x14ac:dyDescent="0.3">
      <c r="A1870" s="1">
        <v>38670.75</v>
      </c>
      <c r="B1870" s="2">
        <v>299.91000000000003</v>
      </c>
      <c r="C1870" s="34">
        <f t="shared" si="29"/>
        <v>2.0010005002490949E-4</v>
      </c>
    </row>
    <row r="1871" spans="1:3" x14ac:dyDescent="0.3">
      <c r="A1871" s="1">
        <v>38671.75</v>
      </c>
      <c r="B1871" s="2">
        <v>299.02</v>
      </c>
      <c r="C1871" s="34">
        <f t="shared" si="29"/>
        <v>-2.967556933746951E-3</v>
      </c>
    </row>
    <row r="1872" spans="1:3" x14ac:dyDescent="0.3">
      <c r="A1872" s="1">
        <v>38672.75</v>
      </c>
      <c r="B1872" s="2">
        <v>296.74</v>
      </c>
      <c r="C1872" s="34">
        <f t="shared" si="29"/>
        <v>-7.6249080329073848E-3</v>
      </c>
    </row>
    <row r="1873" spans="1:3" x14ac:dyDescent="0.3">
      <c r="A1873" s="1">
        <v>38673.75</v>
      </c>
      <c r="B1873" s="2">
        <v>298.02999999999997</v>
      </c>
      <c r="C1873" s="34">
        <f t="shared" si="29"/>
        <v>4.3472400080877271E-3</v>
      </c>
    </row>
    <row r="1874" spans="1:3" x14ac:dyDescent="0.3">
      <c r="A1874" s="1">
        <v>38674.75</v>
      </c>
      <c r="B1874" s="2">
        <v>299.87</v>
      </c>
      <c r="C1874" s="34">
        <f t="shared" si="29"/>
        <v>6.173875113243632E-3</v>
      </c>
    </row>
    <row r="1875" spans="1:3" x14ac:dyDescent="0.3">
      <c r="A1875" s="1">
        <v>38677.75</v>
      </c>
      <c r="B1875" s="2">
        <v>300.72000000000003</v>
      </c>
      <c r="C1875" s="34">
        <f t="shared" si="29"/>
        <v>2.8345616433789189E-3</v>
      </c>
    </row>
    <row r="1876" spans="1:3" x14ac:dyDescent="0.3">
      <c r="A1876" s="1">
        <v>38678.75</v>
      </c>
      <c r="B1876" s="2">
        <v>300.95999999999998</v>
      </c>
      <c r="C1876" s="34">
        <f t="shared" si="29"/>
        <v>7.9808459696706358E-4</v>
      </c>
    </row>
    <row r="1877" spans="1:3" x14ac:dyDescent="0.3">
      <c r="A1877" s="1">
        <v>38679.75</v>
      </c>
      <c r="B1877" s="2">
        <v>302.19</v>
      </c>
      <c r="C1877" s="34">
        <f t="shared" si="29"/>
        <v>4.086921850079861E-3</v>
      </c>
    </row>
    <row r="1878" spans="1:3" x14ac:dyDescent="0.3">
      <c r="A1878" s="1">
        <v>38680.75</v>
      </c>
      <c r="B1878" s="2">
        <v>301.43</v>
      </c>
      <c r="C1878" s="34">
        <f t="shared" si="29"/>
        <v>-2.5149740229656325E-3</v>
      </c>
    </row>
    <row r="1879" spans="1:3" x14ac:dyDescent="0.3">
      <c r="A1879" s="1">
        <v>38681.75</v>
      </c>
      <c r="B1879" s="2">
        <v>302.31</v>
      </c>
      <c r="C1879" s="34">
        <f t="shared" si="29"/>
        <v>2.9194174435192011E-3</v>
      </c>
    </row>
    <row r="1880" spans="1:3" x14ac:dyDescent="0.3">
      <c r="A1880" s="1">
        <v>38684.75</v>
      </c>
      <c r="B1880" s="2">
        <v>300.27999999999997</v>
      </c>
      <c r="C1880" s="34">
        <f t="shared" si="29"/>
        <v>-6.714961463398561E-3</v>
      </c>
    </row>
    <row r="1881" spans="1:3" x14ac:dyDescent="0.3">
      <c r="A1881" s="1">
        <v>38685.75</v>
      </c>
      <c r="B1881" s="2">
        <v>300.95</v>
      </c>
      <c r="C1881" s="34">
        <f t="shared" si="29"/>
        <v>2.2312508325563751E-3</v>
      </c>
    </row>
    <row r="1882" spans="1:3" x14ac:dyDescent="0.3">
      <c r="A1882" s="1">
        <v>38686.75</v>
      </c>
      <c r="B1882" s="2">
        <v>299.47000000000003</v>
      </c>
      <c r="C1882" s="34">
        <f t="shared" si="29"/>
        <v>-4.9177604253196616E-3</v>
      </c>
    </row>
    <row r="1883" spans="1:3" x14ac:dyDescent="0.3">
      <c r="A1883" s="1">
        <v>38687.75</v>
      </c>
      <c r="B1883" s="2">
        <v>304.31</v>
      </c>
      <c r="C1883" s="34">
        <f t="shared" si="29"/>
        <v>1.6161885998597469E-2</v>
      </c>
    </row>
    <row r="1884" spans="1:3" x14ac:dyDescent="0.3">
      <c r="A1884" s="1">
        <v>38688.75</v>
      </c>
      <c r="B1884" s="2">
        <v>306.68</v>
      </c>
      <c r="C1884" s="34">
        <f t="shared" si="29"/>
        <v>7.7881108080575245E-3</v>
      </c>
    </row>
    <row r="1885" spans="1:3" x14ac:dyDescent="0.3">
      <c r="A1885" s="1">
        <v>38691.75</v>
      </c>
      <c r="B1885" s="2">
        <v>305.49</v>
      </c>
      <c r="C1885" s="34">
        <f t="shared" si="29"/>
        <v>-3.8802660753880502E-3</v>
      </c>
    </row>
    <row r="1886" spans="1:3" x14ac:dyDescent="0.3">
      <c r="A1886" s="1">
        <v>38692.75</v>
      </c>
      <c r="B1886" s="2">
        <v>307.10000000000002</v>
      </c>
      <c r="C1886" s="34">
        <f t="shared" si="29"/>
        <v>5.2702216111821798E-3</v>
      </c>
    </row>
    <row r="1887" spans="1:3" x14ac:dyDescent="0.3">
      <c r="A1887" s="1">
        <v>38693.75</v>
      </c>
      <c r="B1887" s="2">
        <v>306.77999999999997</v>
      </c>
      <c r="C1887" s="34">
        <f t="shared" si="29"/>
        <v>-1.0420058612831129E-3</v>
      </c>
    </row>
    <row r="1888" spans="1:3" x14ac:dyDescent="0.3">
      <c r="A1888" s="1">
        <v>38694.75</v>
      </c>
      <c r="B1888" s="2">
        <v>306.92</v>
      </c>
      <c r="C1888" s="34">
        <f t="shared" si="29"/>
        <v>4.5635308690283871E-4</v>
      </c>
    </row>
    <row r="1889" spans="1:3" x14ac:dyDescent="0.3">
      <c r="A1889" s="1">
        <v>38695.75</v>
      </c>
      <c r="B1889" s="2">
        <v>306.86</v>
      </c>
      <c r="C1889" s="34">
        <f t="shared" si="29"/>
        <v>-1.9549068161084371E-4</v>
      </c>
    </row>
    <row r="1890" spans="1:3" x14ac:dyDescent="0.3">
      <c r="A1890" s="1">
        <v>38698.75</v>
      </c>
      <c r="B1890" s="2">
        <v>306.8</v>
      </c>
      <c r="C1890" s="34">
        <f t="shared" si="29"/>
        <v>-1.9552890568985681E-4</v>
      </c>
    </row>
    <row r="1891" spans="1:3" x14ac:dyDescent="0.3">
      <c r="A1891" s="1">
        <v>38699.75</v>
      </c>
      <c r="B1891" s="2">
        <v>307.22000000000003</v>
      </c>
      <c r="C1891" s="34">
        <f t="shared" si="29"/>
        <v>1.368970013037929E-3</v>
      </c>
    </row>
    <row r="1892" spans="1:3" x14ac:dyDescent="0.3">
      <c r="A1892" s="1">
        <v>38700.75</v>
      </c>
      <c r="B1892" s="2">
        <v>306.31</v>
      </c>
      <c r="C1892" s="34">
        <f t="shared" si="29"/>
        <v>-2.962046741748714E-3</v>
      </c>
    </row>
    <row r="1893" spans="1:3" x14ac:dyDescent="0.3">
      <c r="A1893" s="1">
        <v>38701.75</v>
      </c>
      <c r="B1893" s="2">
        <v>305.67</v>
      </c>
      <c r="C1893" s="34">
        <f t="shared" si="29"/>
        <v>-2.0893865691619107E-3</v>
      </c>
    </row>
    <row r="1894" spans="1:3" x14ac:dyDescent="0.3">
      <c r="A1894" s="1">
        <v>38702.75</v>
      </c>
      <c r="B1894" s="2">
        <v>307.82</v>
      </c>
      <c r="C1894" s="34">
        <f t="shared" si="29"/>
        <v>7.0337291850688377E-3</v>
      </c>
    </row>
    <row r="1895" spans="1:3" x14ac:dyDescent="0.3">
      <c r="A1895" s="1">
        <v>38705.75</v>
      </c>
      <c r="B1895" s="2">
        <v>307.45</v>
      </c>
      <c r="C1895" s="34">
        <f t="shared" si="29"/>
        <v>-1.2020011695146327E-3</v>
      </c>
    </row>
    <row r="1896" spans="1:3" x14ac:dyDescent="0.3">
      <c r="A1896" s="1">
        <v>38706.75</v>
      </c>
      <c r="B1896" s="2">
        <v>308.58999999999997</v>
      </c>
      <c r="C1896" s="34">
        <f t="shared" si="29"/>
        <v>3.7079199869896051E-3</v>
      </c>
    </row>
    <row r="1897" spans="1:3" x14ac:dyDescent="0.3">
      <c r="A1897" s="1">
        <v>38707.75</v>
      </c>
      <c r="B1897" s="2">
        <v>310.18</v>
      </c>
      <c r="C1897" s="34">
        <f t="shared" si="29"/>
        <v>5.1524676755567711E-3</v>
      </c>
    </row>
    <row r="1898" spans="1:3" x14ac:dyDescent="0.3">
      <c r="A1898" s="1">
        <v>38708.75</v>
      </c>
      <c r="B1898" s="2">
        <v>309.55</v>
      </c>
      <c r="C1898" s="34">
        <f t="shared" si="29"/>
        <v>-2.0310787284801846E-3</v>
      </c>
    </row>
    <row r="1899" spans="1:3" x14ac:dyDescent="0.3">
      <c r="A1899" s="1">
        <v>38709.75</v>
      </c>
      <c r="B1899" s="2">
        <v>309.7</v>
      </c>
      <c r="C1899" s="34">
        <f t="shared" si="29"/>
        <v>4.8457438216753523E-4</v>
      </c>
    </row>
    <row r="1900" spans="1:3" x14ac:dyDescent="0.3">
      <c r="A1900" s="1">
        <v>38713.75</v>
      </c>
      <c r="B1900" s="2">
        <v>310.54000000000002</v>
      </c>
      <c r="C1900" s="34">
        <f t="shared" si="29"/>
        <v>2.712302227962704E-3</v>
      </c>
    </row>
    <row r="1901" spans="1:3" x14ac:dyDescent="0.3">
      <c r="A1901" s="1">
        <v>38714.75</v>
      </c>
      <c r="B1901" s="2">
        <v>310.11</v>
      </c>
      <c r="C1901" s="34">
        <f t="shared" si="29"/>
        <v>-1.3846847427062547E-3</v>
      </c>
    </row>
    <row r="1902" spans="1:3" x14ac:dyDescent="0.3">
      <c r="A1902" s="1">
        <v>38715.75</v>
      </c>
      <c r="B1902" s="2">
        <v>311.86</v>
      </c>
      <c r="C1902" s="34">
        <f t="shared" si="29"/>
        <v>5.6431588791074905E-3</v>
      </c>
    </row>
    <row r="1903" spans="1:3" x14ac:dyDescent="0.3">
      <c r="A1903" s="1">
        <v>38716.75</v>
      </c>
      <c r="B1903" s="2">
        <v>310.02999999999997</v>
      </c>
      <c r="C1903" s="34">
        <f t="shared" si="29"/>
        <v>-5.8680177002502498E-3</v>
      </c>
    </row>
    <row r="1904" spans="1:3" x14ac:dyDescent="0.3">
      <c r="A1904" s="1">
        <v>38719.75</v>
      </c>
      <c r="B1904" s="2">
        <v>311.19</v>
      </c>
      <c r="C1904" s="34">
        <f t="shared" si="29"/>
        <v>3.7415733961230213E-3</v>
      </c>
    </row>
    <row r="1905" spans="1:3" x14ac:dyDescent="0.3">
      <c r="A1905" s="1">
        <v>38720.75</v>
      </c>
      <c r="B1905" s="2">
        <v>313.04000000000002</v>
      </c>
      <c r="C1905" s="34">
        <f t="shared" si="29"/>
        <v>5.9449211092901244E-3</v>
      </c>
    </row>
    <row r="1906" spans="1:3" x14ac:dyDescent="0.3">
      <c r="A1906" s="1">
        <v>38721.75</v>
      </c>
      <c r="B1906" s="2">
        <v>316.14</v>
      </c>
      <c r="C1906" s="34">
        <f t="shared" si="29"/>
        <v>9.9028878098643691E-3</v>
      </c>
    </row>
    <row r="1907" spans="1:3" x14ac:dyDescent="0.3">
      <c r="A1907" s="1">
        <v>38722.75</v>
      </c>
      <c r="B1907" s="2">
        <v>315.04000000000002</v>
      </c>
      <c r="C1907" s="34">
        <f t="shared" si="29"/>
        <v>-3.4794711203895989E-3</v>
      </c>
    </row>
    <row r="1908" spans="1:3" x14ac:dyDescent="0.3">
      <c r="A1908" s="1">
        <v>38723.75</v>
      </c>
      <c r="B1908" s="2">
        <v>317.10000000000002</v>
      </c>
      <c r="C1908" s="34">
        <f t="shared" si="29"/>
        <v>6.5388522092433288E-3</v>
      </c>
    </row>
    <row r="1909" spans="1:3" x14ac:dyDescent="0.3">
      <c r="A1909" s="1">
        <v>38726.75</v>
      </c>
      <c r="B1909" s="2">
        <v>317.70999999999998</v>
      </c>
      <c r="C1909" s="34">
        <f t="shared" si="29"/>
        <v>1.9236833806368647E-3</v>
      </c>
    </row>
    <row r="1910" spans="1:3" x14ac:dyDescent="0.3">
      <c r="A1910" s="1">
        <v>38727.75</v>
      </c>
      <c r="B1910" s="2">
        <v>315.7</v>
      </c>
      <c r="C1910" s="34">
        <f t="shared" si="29"/>
        <v>-6.3265241887255907E-3</v>
      </c>
    </row>
    <row r="1911" spans="1:3" x14ac:dyDescent="0.3">
      <c r="A1911" s="1">
        <v>38728.75</v>
      </c>
      <c r="B1911" s="2">
        <v>317.55</v>
      </c>
      <c r="C1911" s="34">
        <f t="shared" si="29"/>
        <v>5.8599936648717765E-3</v>
      </c>
    </row>
    <row r="1912" spans="1:3" x14ac:dyDescent="0.3">
      <c r="A1912" s="1">
        <v>38729.75</v>
      </c>
      <c r="B1912" s="2">
        <v>318.68</v>
      </c>
      <c r="C1912" s="34">
        <f t="shared" si="29"/>
        <v>3.5584947252400578E-3</v>
      </c>
    </row>
    <row r="1913" spans="1:3" x14ac:dyDescent="0.3">
      <c r="A1913" s="1">
        <v>38730.75</v>
      </c>
      <c r="B1913" s="2">
        <v>316.87</v>
      </c>
      <c r="C1913" s="34">
        <f t="shared" si="29"/>
        <v>-5.6796786745324512E-3</v>
      </c>
    </row>
    <row r="1914" spans="1:3" x14ac:dyDescent="0.3">
      <c r="A1914" s="1">
        <v>38733.75</v>
      </c>
      <c r="B1914" s="2">
        <v>317.57</v>
      </c>
      <c r="C1914" s="34">
        <f t="shared" si="29"/>
        <v>2.2091078360211291E-3</v>
      </c>
    </row>
    <row r="1915" spans="1:3" x14ac:dyDescent="0.3">
      <c r="A1915" s="1">
        <v>38734.75</v>
      </c>
      <c r="B1915" s="2">
        <v>315.23</v>
      </c>
      <c r="C1915" s="34">
        <f t="shared" si="29"/>
        <v>-7.3684541990741703E-3</v>
      </c>
    </row>
    <row r="1916" spans="1:3" x14ac:dyDescent="0.3">
      <c r="A1916" s="1">
        <v>38735.75</v>
      </c>
      <c r="B1916" s="2">
        <v>312.51</v>
      </c>
      <c r="C1916" s="34">
        <f t="shared" si="29"/>
        <v>-8.6286203724266208E-3</v>
      </c>
    </row>
    <row r="1917" spans="1:3" x14ac:dyDescent="0.3">
      <c r="A1917" s="1">
        <v>38736.75</v>
      </c>
      <c r="B1917" s="2">
        <v>314.35000000000002</v>
      </c>
      <c r="C1917" s="34">
        <f t="shared" si="29"/>
        <v>5.8878115900291572E-3</v>
      </c>
    </row>
    <row r="1918" spans="1:3" x14ac:dyDescent="0.3">
      <c r="A1918" s="1">
        <v>38737.75</v>
      </c>
      <c r="B1918" s="2">
        <v>312.45999999999998</v>
      </c>
      <c r="C1918" s="34">
        <f t="shared" si="29"/>
        <v>-6.0124065532051185E-3</v>
      </c>
    </row>
    <row r="1919" spans="1:3" x14ac:dyDescent="0.3">
      <c r="A1919" s="1">
        <v>38740.75</v>
      </c>
      <c r="B1919" s="2">
        <v>311.7</v>
      </c>
      <c r="C1919" s="34">
        <f t="shared" si="29"/>
        <v>-2.4323113358509785E-3</v>
      </c>
    </row>
    <row r="1920" spans="1:3" x14ac:dyDescent="0.3">
      <c r="A1920" s="1">
        <v>38741.75</v>
      </c>
      <c r="B1920" s="2">
        <v>311</v>
      </c>
      <c r="C1920" s="34">
        <f t="shared" si="29"/>
        <v>-2.2457491177413358E-3</v>
      </c>
    </row>
    <row r="1921" spans="1:3" x14ac:dyDescent="0.3">
      <c r="A1921" s="1">
        <v>38742.75</v>
      </c>
      <c r="B1921" s="2">
        <v>314.49</v>
      </c>
      <c r="C1921" s="34">
        <f t="shared" si="29"/>
        <v>1.1221864951768579E-2</v>
      </c>
    </row>
    <row r="1922" spans="1:3" x14ac:dyDescent="0.3">
      <c r="A1922" s="1">
        <v>38743.75</v>
      </c>
      <c r="B1922" s="2">
        <v>317.54000000000002</v>
      </c>
      <c r="C1922" s="34">
        <f t="shared" si="29"/>
        <v>9.6982415975070957E-3</v>
      </c>
    </row>
    <row r="1923" spans="1:3" x14ac:dyDescent="0.3">
      <c r="A1923" s="1">
        <v>38744.75</v>
      </c>
      <c r="B1923" s="2">
        <v>321.22000000000003</v>
      </c>
      <c r="C1923" s="34">
        <f t="shared" si="29"/>
        <v>1.1589091138124452E-2</v>
      </c>
    </row>
    <row r="1924" spans="1:3" x14ac:dyDescent="0.3">
      <c r="A1924" s="1">
        <v>38747.75</v>
      </c>
      <c r="B1924" s="2">
        <v>321.07</v>
      </c>
      <c r="C1924" s="34">
        <f t="shared" ref="C1924:C1987" si="30">B1924/B1923-1</f>
        <v>-4.6696967810233581E-4</v>
      </c>
    </row>
    <row r="1925" spans="1:3" x14ac:dyDescent="0.3">
      <c r="A1925" s="1">
        <v>38748.75</v>
      </c>
      <c r="B1925" s="2">
        <v>321.04000000000002</v>
      </c>
      <c r="C1925" s="34">
        <f t="shared" si="30"/>
        <v>-9.3437568131515825E-5</v>
      </c>
    </row>
    <row r="1926" spans="1:3" x14ac:dyDescent="0.3">
      <c r="A1926" s="1">
        <v>38749.75</v>
      </c>
      <c r="B1926" s="2">
        <v>324.48</v>
      </c>
      <c r="C1926" s="34">
        <f t="shared" si="30"/>
        <v>1.0715175679043121E-2</v>
      </c>
    </row>
    <row r="1927" spans="1:3" x14ac:dyDescent="0.3">
      <c r="A1927" s="1">
        <v>38750.75</v>
      </c>
      <c r="B1927" s="2">
        <v>321.56</v>
      </c>
      <c r="C1927" s="34">
        <f t="shared" si="30"/>
        <v>-8.999013806706202E-3</v>
      </c>
    </row>
    <row r="1928" spans="1:3" x14ac:dyDescent="0.3">
      <c r="A1928" s="1">
        <v>38751.75</v>
      </c>
      <c r="B1928" s="2">
        <v>321.77</v>
      </c>
      <c r="C1928" s="34">
        <f t="shared" si="30"/>
        <v>6.5306630177874858E-4</v>
      </c>
    </row>
    <row r="1929" spans="1:3" x14ac:dyDescent="0.3">
      <c r="A1929" s="1">
        <v>38754.75</v>
      </c>
      <c r="B1929" s="2">
        <v>322.13</v>
      </c>
      <c r="C1929" s="34">
        <f t="shared" si="30"/>
        <v>1.1188115734841464E-3</v>
      </c>
    </row>
    <row r="1930" spans="1:3" x14ac:dyDescent="0.3">
      <c r="A1930" s="1">
        <v>38755.75</v>
      </c>
      <c r="B1930" s="2">
        <v>321.10000000000002</v>
      </c>
      <c r="C1930" s="34">
        <f t="shared" si="30"/>
        <v>-3.1974668612050339E-3</v>
      </c>
    </row>
    <row r="1931" spans="1:3" x14ac:dyDescent="0.3">
      <c r="A1931" s="1">
        <v>38756.75</v>
      </c>
      <c r="B1931" s="2">
        <v>320.56</v>
      </c>
      <c r="C1931" s="34">
        <f t="shared" si="30"/>
        <v>-1.6817190906260882E-3</v>
      </c>
    </row>
    <row r="1932" spans="1:3" x14ac:dyDescent="0.3">
      <c r="A1932" s="1">
        <v>38757.75</v>
      </c>
      <c r="B1932" s="2">
        <v>324.3</v>
      </c>
      <c r="C1932" s="34">
        <f t="shared" si="30"/>
        <v>1.1667082605440582E-2</v>
      </c>
    </row>
    <row r="1933" spans="1:3" x14ac:dyDescent="0.3">
      <c r="A1933" s="1">
        <v>38758.75</v>
      </c>
      <c r="B1933" s="2">
        <v>323.08999999999997</v>
      </c>
      <c r="C1933" s="34">
        <f t="shared" si="30"/>
        <v>-3.7311131668209541E-3</v>
      </c>
    </row>
    <row r="1934" spans="1:3" x14ac:dyDescent="0.3">
      <c r="A1934" s="1">
        <v>38761.75</v>
      </c>
      <c r="B1934" s="2">
        <v>324.7</v>
      </c>
      <c r="C1934" s="34">
        <f t="shared" si="30"/>
        <v>4.9831316351480748E-3</v>
      </c>
    </row>
    <row r="1935" spans="1:3" x14ac:dyDescent="0.3">
      <c r="A1935" s="1">
        <v>38762.75</v>
      </c>
      <c r="B1935" s="2">
        <v>324.12</v>
      </c>
      <c r="C1935" s="34">
        <f t="shared" si="30"/>
        <v>-1.7862642439173682E-3</v>
      </c>
    </row>
    <row r="1936" spans="1:3" x14ac:dyDescent="0.3">
      <c r="A1936" s="1">
        <v>38763.75</v>
      </c>
      <c r="B1936" s="2">
        <v>324.51</v>
      </c>
      <c r="C1936" s="34">
        <f t="shared" si="30"/>
        <v>1.2032580525731529E-3</v>
      </c>
    </row>
    <row r="1937" spans="1:3" x14ac:dyDescent="0.3">
      <c r="A1937" s="1">
        <v>38764.75</v>
      </c>
      <c r="B1937" s="2">
        <v>326.33999999999997</v>
      </c>
      <c r="C1937" s="34">
        <f t="shared" si="30"/>
        <v>5.6392715170563434E-3</v>
      </c>
    </row>
    <row r="1938" spans="1:3" x14ac:dyDescent="0.3">
      <c r="A1938" s="1">
        <v>38765.75</v>
      </c>
      <c r="B1938" s="2">
        <v>327.31</v>
      </c>
      <c r="C1938" s="34">
        <f t="shared" si="30"/>
        <v>2.9723601152173984E-3</v>
      </c>
    </row>
    <row r="1939" spans="1:3" x14ac:dyDescent="0.3">
      <c r="A1939" s="1">
        <v>38768.75</v>
      </c>
      <c r="B1939" s="2">
        <v>328.08</v>
      </c>
      <c r="C1939" s="34">
        <f t="shared" si="30"/>
        <v>2.35250985304436E-3</v>
      </c>
    </row>
    <row r="1940" spans="1:3" x14ac:dyDescent="0.3">
      <c r="A1940" s="1">
        <v>38769.75</v>
      </c>
      <c r="B1940" s="2">
        <v>329.18</v>
      </c>
      <c r="C1940" s="34">
        <f t="shared" si="30"/>
        <v>3.3528407705438745E-3</v>
      </c>
    </row>
    <row r="1941" spans="1:3" x14ac:dyDescent="0.3">
      <c r="A1941" s="1">
        <v>38770.75</v>
      </c>
      <c r="B1941" s="2">
        <v>331.05</v>
      </c>
      <c r="C1941" s="34">
        <f t="shared" si="30"/>
        <v>5.6807825505802434E-3</v>
      </c>
    </row>
    <row r="1942" spans="1:3" x14ac:dyDescent="0.3">
      <c r="A1942" s="1">
        <v>38771.75</v>
      </c>
      <c r="B1942" s="2">
        <v>330.45</v>
      </c>
      <c r="C1942" s="34">
        <f t="shared" si="30"/>
        <v>-1.8124150430449681E-3</v>
      </c>
    </row>
    <row r="1943" spans="1:3" x14ac:dyDescent="0.3">
      <c r="A1943" s="1">
        <v>38772.75</v>
      </c>
      <c r="B1943" s="2">
        <v>331.49</v>
      </c>
      <c r="C1943" s="34">
        <f t="shared" si="30"/>
        <v>3.1472234831291246E-3</v>
      </c>
    </row>
    <row r="1944" spans="1:3" x14ac:dyDescent="0.3">
      <c r="A1944" s="1">
        <v>38775.75</v>
      </c>
      <c r="B1944" s="2">
        <v>332.48</v>
      </c>
      <c r="C1944" s="34">
        <f t="shared" si="30"/>
        <v>2.9865154303296837E-3</v>
      </c>
    </row>
    <row r="1945" spans="1:3" x14ac:dyDescent="0.3">
      <c r="A1945" s="1">
        <v>38776.75</v>
      </c>
      <c r="B1945" s="2">
        <v>327.88</v>
      </c>
      <c r="C1945" s="34">
        <f t="shared" si="30"/>
        <v>-1.3835418671799826E-2</v>
      </c>
    </row>
    <row r="1946" spans="1:3" x14ac:dyDescent="0.3">
      <c r="A1946" s="1">
        <v>38777.75</v>
      </c>
      <c r="B1946" s="2">
        <v>330.74</v>
      </c>
      <c r="C1946" s="34">
        <f t="shared" si="30"/>
        <v>8.7227034280834559E-3</v>
      </c>
    </row>
    <row r="1947" spans="1:3" x14ac:dyDescent="0.3">
      <c r="A1947" s="1">
        <v>38778.75</v>
      </c>
      <c r="B1947" s="2">
        <v>327.75</v>
      </c>
      <c r="C1947" s="34">
        <f t="shared" si="30"/>
        <v>-9.0403337969402475E-3</v>
      </c>
    </row>
    <row r="1948" spans="1:3" x14ac:dyDescent="0.3">
      <c r="A1948" s="1">
        <v>38779.75</v>
      </c>
      <c r="B1948" s="2">
        <v>327.58999999999997</v>
      </c>
      <c r="C1948" s="34">
        <f t="shared" si="30"/>
        <v>-4.8817696414960032E-4</v>
      </c>
    </row>
    <row r="1949" spans="1:3" x14ac:dyDescent="0.3">
      <c r="A1949" s="1">
        <v>38782.75</v>
      </c>
      <c r="B1949" s="2">
        <v>329.41</v>
      </c>
      <c r="C1949" s="34">
        <f t="shared" si="30"/>
        <v>5.5557251442353017E-3</v>
      </c>
    </row>
    <row r="1950" spans="1:3" x14ac:dyDescent="0.3">
      <c r="A1950" s="1">
        <v>38783.75</v>
      </c>
      <c r="B1950" s="2">
        <v>327.56</v>
      </c>
      <c r="C1950" s="34">
        <f t="shared" si="30"/>
        <v>-5.6161015148296078E-3</v>
      </c>
    </row>
    <row r="1951" spans="1:3" x14ac:dyDescent="0.3">
      <c r="A1951" s="1">
        <v>38784.75</v>
      </c>
      <c r="B1951" s="2">
        <v>324.92</v>
      </c>
      <c r="C1951" s="34">
        <f t="shared" si="30"/>
        <v>-8.0595921357918821E-3</v>
      </c>
    </row>
    <row r="1952" spans="1:3" x14ac:dyDescent="0.3">
      <c r="A1952" s="1">
        <v>38785.75</v>
      </c>
      <c r="B1952" s="2">
        <v>327.5</v>
      </c>
      <c r="C1952" s="34">
        <f t="shared" si="30"/>
        <v>7.9404161024252407E-3</v>
      </c>
    </row>
    <row r="1953" spans="1:3" x14ac:dyDescent="0.3">
      <c r="A1953" s="1">
        <v>38786.75</v>
      </c>
      <c r="B1953" s="2">
        <v>330.1</v>
      </c>
      <c r="C1953" s="34">
        <f t="shared" si="30"/>
        <v>7.9389312977100612E-3</v>
      </c>
    </row>
    <row r="1954" spans="1:3" x14ac:dyDescent="0.3">
      <c r="A1954" s="1">
        <v>38789.75</v>
      </c>
      <c r="B1954" s="2">
        <v>332.61</v>
      </c>
      <c r="C1954" s="34">
        <f t="shared" si="30"/>
        <v>7.6037564374431543E-3</v>
      </c>
    </row>
    <row r="1955" spans="1:3" x14ac:dyDescent="0.3">
      <c r="A1955" s="1">
        <v>38790.75</v>
      </c>
      <c r="B1955" s="2">
        <v>333.26</v>
      </c>
      <c r="C1955" s="34">
        <f t="shared" si="30"/>
        <v>1.9542407023240838E-3</v>
      </c>
    </row>
    <row r="1956" spans="1:3" x14ac:dyDescent="0.3">
      <c r="A1956" s="1">
        <v>38791.75</v>
      </c>
      <c r="B1956" s="2">
        <v>334</v>
      </c>
      <c r="C1956" s="34">
        <f t="shared" si="30"/>
        <v>2.2204885074716962E-3</v>
      </c>
    </row>
    <row r="1957" spans="1:3" x14ac:dyDescent="0.3">
      <c r="A1957" s="1">
        <v>38792.75</v>
      </c>
      <c r="B1957" s="2">
        <v>334.16</v>
      </c>
      <c r="C1957" s="34">
        <f t="shared" si="30"/>
        <v>4.7904191616776615E-4</v>
      </c>
    </row>
    <row r="1958" spans="1:3" x14ac:dyDescent="0.3">
      <c r="A1958" s="1">
        <v>38793.75</v>
      </c>
      <c r="B1958" s="2">
        <v>334.41</v>
      </c>
      <c r="C1958" s="34">
        <f t="shared" si="30"/>
        <v>7.4814460138861172E-4</v>
      </c>
    </row>
    <row r="1959" spans="1:3" x14ac:dyDescent="0.3">
      <c r="A1959" s="1">
        <v>38796.75</v>
      </c>
      <c r="B1959" s="2">
        <v>335.13</v>
      </c>
      <c r="C1959" s="34">
        <f t="shared" si="30"/>
        <v>2.1530456625100669E-3</v>
      </c>
    </row>
    <row r="1960" spans="1:3" x14ac:dyDescent="0.3">
      <c r="A1960" s="1">
        <v>38797.75</v>
      </c>
      <c r="B1960" s="2">
        <v>335.48</v>
      </c>
      <c r="C1960" s="34">
        <f t="shared" si="30"/>
        <v>1.0443708411662644E-3</v>
      </c>
    </row>
    <row r="1961" spans="1:3" x14ac:dyDescent="0.3">
      <c r="A1961" s="1">
        <v>38798.75</v>
      </c>
      <c r="B1961" s="2">
        <v>336.44</v>
      </c>
      <c r="C1961" s="34">
        <f t="shared" si="30"/>
        <v>2.8615714796709213E-3</v>
      </c>
    </row>
    <row r="1962" spans="1:3" x14ac:dyDescent="0.3">
      <c r="A1962" s="1">
        <v>38799.75</v>
      </c>
      <c r="B1962" s="2">
        <v>336.17</v>
      </c>
      <c r="C1962" s="34">
        <f t="shared" si="30"/>
        <v>-8.0252050885742943E-4</v>
      </c>
    </row>
    <row r="1963" spans="1:3" x14ac:dyDescent="0.3">
      <c r="A1963" s="1">
        <v>38800.75</v>
      </c>
      <c r="B1963" s="2">
        <v>337.86</v>
      </c>
      <c r="C1963" s="34">
        <f t="shared" si="30"/>
        <v>5.027218371657094E-3</v>
      </c>
    </row>
    <row r="1964" spans="1:3" x14ac:dyDescent="0.3">
      <c r="A1964" s="1">
        <v>38803.75</v>
      </c>
      <c r="B1964" s="2">
        <v>335.23</v>
      </c>
      <c r="C1964" s="34">
        <f t="shared" si="30"/>
        <v>-7.7842893506185895E-3</v>
      </c>
    </row>
    <row r="1965" spans="1:3" x14ac:dyDescent="0.3">
      <c r="A1965" s="1">
        <v>38804.75</v>
      </c>
      <c r="B1965" s="2">
        <v>333.22</v>
      </c>
      <c r="C1965" s="34">
        <f t="shared" si="30"/>
        <v>-5.9958834233212466E-3</v>
      </c>
    </row>
    <row r="1966" spans="1:3" x14ac:dyDescent="0.3">
      <c r="A1966" s="1">
        <v>38805.75</v>
      </c>
      <c r="B1966" s="2">
        <v>333.98</v>
      </c>
      <c r="C1966" s="34">
        <f t="shared" si="30"/>
        <v>2.2807754636575694E-3</v>
      </c>
    </row>
    <row r="1967" spans="1:3" x14ac:dyDescent="0.3">
      <c r="A1967" s="1">
        <v>38806.75</v>
      </c>
      <c r="B1967" s="2">
        <v>336.64</v>
      </c>
      <c r="C1967" s="34">
        <f t="shared" si="30"/>
        <v>7.9645487753756683E-3</v>
      </c>
    </row>
    <row r="1968" spans="1:3" x14ac:dyDescent="0.3">
      <c r="A1968" s="1">
        <v>38807.75</v>
      </c>
      <c r="B1968" s="2">
        <v>334.44</v>
      </c>
      <c r="C1968" s="34">
        <f t="shared" si="30"/>
        <v>-6.5351711026615522E-3</v>
      </c>
    </row>
    <row r="1969" spans="1:3" x14ac:dyDescent="0.3">
      <c r="A1969" s="1">
        <v>38810.75</v>
      </c>
      <c r="B1969" s="2">
        <v>337.2</v>
      </c>
      <c r="C1969" s="34">
        <f t="shared" si="30"/>
        <v>8.2526013634731665E-3</v>
      </c>
    </row>
    <row r="1970" spans="1:3" x14ac:dyDescent="0.3">
      <c r="A1970" s="1">
        <v>38811.75</v>
      </c>
      <c r="B1970" s="2">
        <v>335.55</v>
      </c>
      <c r="C1970" s="34">
        <f t="shared" si="30"/>
        <v>-4.8932384341636714E-3</v>
      </c>
    </row>
    <row r="1971" spans="1:3" x14ac:dyDescent="0.3">
      <c r="A1971" s="1">
        <v>38812.75</v>
      </c>
      <c r="B1971" s="2">
        <v>336.75</v>
      </c>
      <c r="C1971" s="34">
        <f t="shared" si="30"/>
        <v>3.5762181493070866E-3</v>
      </c>
    </row>
    <row r="1972" spans="1:3" x14ac:dyDescent="0.3">
      <c r="A1972" s="1">
        <v>38813.75</v>
      </c>
      <c r="B1972" s="2">
        <v>337.54</v>
      </c>
      <c r="C1972" s="34">
        <f t="shared" si="30"/>
        <v>2.3459539717891609E-3</v>
      </c>
    </row>
    <row r="1973" spans="1:3" x14ac:dyDescent="0.3">
      <c r="A1973" s="1">
        <v>38814.75</v>
      </c>
      <c r="B1973" s="2">
        <v>336.02</v>
      </c>
      <c r="C1973" s="34">
        <f t="shared" si="30"/>
        <v>-4.5031699946673776E-3</v>
      </c>
    </row>
    <row r="1974" spans="1:3" x14ac:dyDescent="0.3">
      <c r="A1974" s="1">
        <v>38817.75</v>
      </c>
      <c r="B1974" s="2">
        <v>337.65</v>
      </c>
      <c r="C1974" s="34">
        <f t="shared" si="30"/>
        <v>4.8509017320397252E-3</v>
      </c>
    </row>
    <row r="1975" spans="1:3" x14ac:dyDescent="0.3">
      <c r="A1975" s="1">
        <v>38818.75</v>
      </c>
      <c r="B1975" s="2">
        <v>333.74</v>
      </c>
      <c r="C1975" s="34">
        <f t="shared" si="30"/>
        <v>-1.1580038501406653E-2</v>
      </c>
    </row>
    <row r="1976" spans="1:3" x14ac:dyDescent="0.3">
      <c r="A1976" s="1">
        <v>38819.75</v>
      </c>
      <c r="B1976" s="2">
        <v>333.08</v>
      </c>
      <c r="C1976" s="34">
        <f t="shared" si="30"/>
        <v>-1.9775873434411118E-3</v>
      </c>
    </row>
    <row r="1977" spans="1:3" x14ac:dyDescent="0.3">
      <c r="A1977" s="1">
        <v>38820.75</v>
      </c>
      <c r="B1977" s="2">
        <v>334.36</v>
      </c>
      <c r="C1977" s="34">
        <f t="shared" si="30"/>
        <v>3.8429206196710641E-3</v>
      </c>
    </row>
    <row r="1978" spans="1:3" x14ac:dyDescent="0.3">
      <c r="A1978" s="1">
        <v>38825.75</v>
      </c>
      <c r="B1978" s="2">
        <v>334.04</v>
      </c>
      <c r="C1978" s="34">
        <f t="shared" si="30"/>
        <v>-9.5705227898068568E-4</v>
      </c>
    </row>
    <row r="1979" spans="1:3" x14ac:dyDescent="0.3">
      <c r="A1979" s="1">
        <v>38826.75</v>
      </c>
      <c r="B1979" s="2">
        <v>337.88</v>
      </c>
      <c r="C1979" s="34">
        <f t="shared" si="30"/>
        <v>1.1495629265956042E-2</v>
      </c>
    </row>
    <row r="1980" spans="1:3" x14ac:dyDescent="0.3">
      <c r="A1980" s="1">
        <v>38827.75</v>
      </c>
      <c r="B1980" s="2">
        <v>338.72</v>
      </c>
      <c r="C1980" s="34">
        <f t="shared" si="30"/>
        <v>2.4860897360010625E-3</v>
      </c>
    </row>
    <row r="1981" spans="1:3" x14ac:dyDescent="0.3">
      <c r="A1981" s="1">
        <v>38828.75</v>
      </c>
      <c r="B1981" s="2">
        <v>341.1</v>
      </c>
      <c r="C1981" s="34">
        <f t="shared" si="30"/>
        <v>7.0264525271610534E-3</v>
      </c>
    </row>
    <row r="1982" spans="1:3" x14ac:dyDescent="0.3">
      <c r="A1982" s="1">
        <v>38831.75</v>
      </c>
      <c r="B1982" s="2">
        <v>339.3</v>
      </c>
      <c r="C1982" s="34">
        <f t="shared" si="30"/>
        <v>-5.2770448548813409E-3</v>
      </c>
    </row>
    <row r="1983" spans="1:3" x14ac:dyDescent="0.3">
      <c r="A1983" s="1">
        <v>38832.75</v>
      </c>
      <c r="B1983" s="2">
        <v>339.06</v>
      </c>
      <c r="C1983" s="34">
        <f t="shared" si="30"/>
        <v>-7.0733863837313393E-4</v>
      </c>
    </row>
    <row r="1984" spans="1:3" x14ac:dyDescent="0.3">
      <c r="A1984" s="1">
        <v>38833.75</v>
      </c>
      <c r="B1984" s="2">
        <v>339.7</v>
      </c>
      <c r="C1984" s="34">
        <f t="shared" si="30"/>
        <v>1.8875715212647304E-3</v>
      </c>
    </row>
    <row r="1985" spans="1:3" x14ac:dyDescent="0.3">
      <c r="A1985" s="1">
        <v>38834.75</v>
      </c>
      <c r="B1985" s="2">
        <v>337.84</v>
      </c>
      <c r="C1985" s="34">
        <f t="shared" si="30"/>
        <v>-5.4754194877834061E-3</v>
      </c>
    </row>
    <row r="1986" spans="1:3" x14ac:dyDescent="0.3">
      <c r="A1986" s="1">
        <v>38835.75</v>
      </c>
      <c r="B1986" s="2">
        <v>336.48</v>
      </c>
      <c r="C1986" s="34">
        <f t="shared" si="30"/>
        <v>-4.0255742363247693E-3</v>
      </c>
    </row>
    <row r="1987" spans="1:3" x14ac:dyDescent="0.3">
      <c r="A1987" s="1">
        <v>38839.75</v>
      </c>
      <c r="B1987" s="2">
        <v>339.89</v>
      </c>
      <c r="C1987" s="34">
        <f t="shared" si="30"/>
        <v>1.0134331906799687E-2</v>
      </c>
    </row>
    <row r="1988" spans="1:3" x14ac:dyDescent="0.3">
      <c r="A1988" s="1">
        <v>38840.75</v>
      </c>
      <c r="B1988" s="2">
        <v>337.2</v>
      </c>
      <c r="C1988" s="34">
        <f t="shared" ref="C1988:C2051" si="31">B1988/B1987-1</f>
        <v>-7.9143252228661698E-3</v>
      </c>
    </row>
    <row r="1989" spans="1:3" x14ac:dyDescent="0.3">
      <c r="A1989" s="1">
        <v>38841.75</v>
      </c>
      <c r="B1989" s="2">
        <v>338.76</v>
      </c>
      <c r="C1989" s="34">
        <f t="shared" si="31"/>
        <v>4.6263345195729499E-3</v>
      </c>
    </row>
    <row r="1990" spans="1:3" x14ac:dyDescent="0.3">
      <c r="A1990" s="1">
        <v>38842.75</v>
      </c>
      <c r="B1990" s="2">
        <v>342.11</v>
      </c>
      <c r="C1990" s="34">
        <f t="shared" si="31"/>
        <v>9.889006966584013E-3</v>
      </c>
    </row>
    <row r="1991" spans="1:3" x14ac:dyDescent="0.3">
      <c r="A1991" s="1">
        <v>38845.75</v>
      </c>
      <c r="B1991" s="2">
        <v>342.37</v>
      </c>
      <c r="C1991" s="34">
        <f t="shared" si="31"/>
        <v>7.5998947706867881E-4</v>
      </c>
    </row>
    <row r="1992" spans="1:3" x14ac:dyDescent="0.3">
      <c r="A1992" s="1">
        <v>38846.75</v>
      </c>
      <c r="B1992" s="2">
        <v>343.84</v>
      </c>
      <c r="C1992" s="34">
        <f t="shared" si="31"/>
        <v>4.2936004906970471E-3</v>
      </c>
    </row>
    <row r="1993" spans="1:3" x14ac:dyDescent="0.3">
      <c r="A1993" s="1">
        <v>38847.75</v>
      </c>
      <c r="B1993" s="2">
        <v>341.94</v>
      </c>
      <c r="C1993" s="34">
        <f t="shared" si="31"/>
        <v>-5.5258259655652786E-3</v>
      </c>
    </row>
    <row r="1994" spans="1:3" x14ac:dyDescent="0.3">
      <c r="A1994" s="1">
        <v>38848.75</v>
      </c>
      <c r="B1994" s="2">
        <v>340.78</v>
      </c>
      <c r="C1994" s="34">
        <f t="shared" si="31"/>
        <v>-3.3924080247997868E-3</v>
      </c>
    </row>
    <row r="1995" spans="1:3" x14ac:dyDescent="0.3">
      <c r="A1995" s="1">
        <v>38849.75</v>
      </c>
      <c r="B1995" s="2">
        <v>333.68</v>
      </c>
      <c r="C1995" s="34">
        <f t="shared" si="31"/>
        <v>-2.0834556018545558E-2</v>
      </c>
    </row>
    <row r="1996" spans="1:3" x14ac:dyDescent="0.3">
      <c r="A1996" s="1">
        <v>38852.75</v>
      </c>
      <c r="B1996" s="2">
        <v>328.8</v>
      </c>
      <c r="C1996" s="34">
        <f t="shared" si="31"/>
        <v>-1.4624790218173089E-2</v>
      </c>
    </row>
    <row r="1997" spans="1:3" x14ac:dyDescent="0.3">
      <c r="A1997" s="1">
        <v>38853.75</v>
      </c>
      <c r="B1997" s="2">
        <v>329.29</v>
      </c>
      <c r="C1997" s="34">
        <f t="shared" si="31"/>
        <v>1.490267639902676E-3</v>
      </c>
    </row>
    <row r="1998" spans="1:3" x14ac:dyDescent="0.3">
      <c r="A1998" s="1">
        <v>38854.75</v>
      </c>
      <c r="B1998" s="2">
        <v>320.08</v>
      </c>
      <c r="C1998" s="34">
        <f t="shared" si="31"/>
        <v>-2.7969267211272797E-2</v>
      </c>
    </row>
    <row r="1999" spans="1:3" x14ac:dyDescent="0.3">
      <c r="A1999" s="1">
        <v>38855.75</v>
      </c>
      <c r="B1999" s="2">
        <v>318.63</v>
      </c>
      <c r="C1999" s="34">
        <f t="shared" si="31"/>
        <v>-4.5301174706322556E-3</v>
      </c>
    </row>
    <row r="2000" spans="1:3" x14ac:dyDescent="0.3">
      <c r="A2000" s="1">
        <v>38856.75</v>
      </c>
      <c r="B2000" s="2">
        <v>318.77</v>
      </c>
      <c r="C2000" s="34">
        <f t="shared" si="31"/>
        <v>4.3938110033581168E-4</v>
      </c>
    </row>
    <row r="2001" spans="1:3" x14ac:dyDescent="0.3">
      <c r="A2001" s="1">
        <v>38859.75</v>
      </c>
      <c r="B2001" s="2">
        <v>309.62</v>
      </c>
      <c r="C2001" s="34">
        <f t="shared" si="31"/>
        <v>-2.8704081312544982E-2</v>
      </c>
    </row>
    <row r="2002" spans="1:3" x14ac:dyDescent="0.3">
      <c r="A2002" s="1">
        <v>38860.75</v>
      </c>
      <c r="B2002" s="2">
        <v>317.51</v>
      </c>
      <c r="C2002" s="34">
        <f t="shared" si="31"/>
        <v>2.5482849945093866E-2</v>
      </c>
    </row>
    <row r="2003" spans="1:3" x14ac:dyDescent="0.3">
      <c r="A2003" s="1">
        <v>38861.75</v>
      </c>
      <c r="B2003" s="2">
        <v>313.06</v>
      </c>
      <c r="C2003" s="34">
        <f t="shared" si="31"/>
        <v>-1.4015306604516331E-2</v>
      </c>
    </row>
    <row r="2004" spans="1:3" x14ac:dyDescent="0.3">
      <c r="A2004" s="1">
        <v>38862.75</v>
      </c>
      <c r="B2004" s="2">
        <v>316.91000000000003</v>
      </c>
      <c r="C2004" s="34">
        <f t="shared" si="31"/>
        <v>1.2297962052002953E-2</v>
      </c>
    </row>
    <row r="2005" spans="1:3" x14ac:dyDescent="0.3">
      <c r="A2005" s="1">
        <v>38863.75</v>
      </c>
      <c r="B2005" s="2">
        <v>323.17</v>
      </c>
      <c r="C2005" s="34">
        <f t="shared" si="31"/>
        <v>1.9753242245432512E-2</v>
      </c>
    </row>
    <row r="2006" spans="1:3" x14ac:dyDescent="0.3">
      <c r="A2006" s="1">
        <v>38866.75</v>
      </c>
      <c r="B2006" s="2">
        <v>322.91000000000003</v>
      </c>
      <c r="C2006" s="34">
        <f t="shared" si="31"/>
        <v>-8.0453012346437536E-4</v>
      </c>
    </row>
    <row r="2007" spans="1:3" x14ac:dyDescent="0.3">
      <c r="A2007" s="1">
        <v>38867.75</v>
      </c>
      <c r="B2007" s="2">
        <v>315.85000000000002</v>
      </c>
      <c r="C2007" s="34">
        <f t="shared" si="31"/>
        <v>-2.1863677185593566E-2</v>
      </c>
    </row>
    <row r="2008" spans="1:3" x14ac:dyDescent="0.3">
      <c r="A2008" s="1">
        <v>38868.75</v>
      </c>
      <c r="B2008" s="2">
        <v>318.86</v>
      </c>
      <c r="C2008" s="34">
        <f t="shared" si="31"/>
        <v>9.5298401139780609E-3</v>
      </c>
    </row>
    <row r="2009" spans="1:3" x14ac:dyDescent="0.3">
      <c r="A2009" s="1">
        <v>38869.75</v>
      </c>
      <c r="B2009" s="2">
        <v>320.10000000000002</v>
      </c>
      <c r="C2009" s="34">
        <f t="shared" si="31"/>
        <v>3.8888540425265905E-3</v>
      </c>
    </row>
    <row r="2010" spans="1:3" x14ac:dyDescent="0.3">
      <c r="A2010" s="1">
        <v>38870.75</v>
      </c>
      <c r="B2010" s="2">
        <v>320.95999999999998</v>
      </c>
      <c r="C2010" s="34">
        <f t="shared" si="31"/>
        <v>2.6866604186190912E-3</v>
      </c>
    </row>
    <row r="2011" spans="1:3" x14ac:dyDescent="0.3">
      <c r="A2011" s="1">
        <v>38873.75</v>
      </c>
      <c r="B2011" s="2">
        <v>318.94</v>
      </c>
      <c r="C2011" s="34">
        <f t="shared" si="31"/>
        <v>-6.2936191425722043E-3</v>
      </c>
    </row>
    <row r="2012" spans="1:3" x14ac:dyDescent="0.3">
      <c r="A2012" s="1">
        <v>38874.75</v>
      </c>
      <c r="B2012" s="2">
        <v>312.57</v>
      </c>
      <c r="C2012" s="34">
        <f t="shared" si="31"/>
        <v>-1.9972408603499137E-2</v>
      </c>
    </row>
    <row r="2013" spans="1:3" x14ac:dyDescent="0.3">
      <c r="A2013" s="1">
        <v>38875.75</v>
      </c>
      <c r="B2013" s="2">
        <v>314.26</v>
      </c>
      <c r="C2013" s="34">
        <f t="shared" si="31"/>
        <v>5.4067888792910246E-3</v>
      </c>
    </row>
    <row r="2014" spans="1:3" x14ac:dyDescent="0.3">
      <c r="A2014" s="1">
        <v>38876.75</v>
      </c>
      <c r="B2014" s="2">
        <v>305.83999999999997</v>
      </c>
      <c r="C2014" s="34">
        <f t="shared" si="31"/>
        <v>-2.6793101253739016E-2</v>
      </c>
    </row>
    <row r="2015" spans="1:3" x14ac:dyDescent="0.3">
      <c r="A2015" s="1">
        <v>38877.75</v>
      </c>
      <c r="B2015" s="2">
        <v>311.01</v>
      </c>
      <c r="C2015" s="34">
        <f t="shared" si="31"/>
        <v>1.6904263667277153E-2</v>
      </c>
    </row>
    <row r="2016" spans="1:3" x14ac:dyDescent="0.3">
      <c r="A2016" s="1">
        <v>38880.75</v>
      </c>
      <c r="B2016" s="2">
        <v>308.55</v>
      </c>
      <c r="C2016" s="34">
        <f t="shared" si="31"/>
        <v>-7.9097135140347996E-3</v>
      </c>
    </row>
    <row r="2017" spans="1:3" x14ac:dyDescent="0.3">
      <c r="A2017" s="1">
        <v>38881.75</v>
      </c>
      <c r="B2017" s="2">
        <v>301.66000000000003</v>
      </c>
      <c r="C2017" s="34">
        <f t="shared" si="31"/>
        <v>-2.233025441581582E-2</v>
      </c>
    </row>
    <row r="2018" spans="1:3" x14ac:dyDescent="0.3">
      <c r="A2018" s="1">
        <v>38882.75</v>
      </c>
      <c r="B2018" s="2">
        <v>302.25</v>
      </c>
      <c r="C2018" s="34">
        <f t="shared" si="31"/>
        <v>1.9558443280514037E-3</v>
      </c>
    </row>
    <row r="2019" spans="1:3" x14ac:dyDescent="0.3">
      <c r="A2019" s="1">
        <v>38883.75</v>
      </c>
      <c r="B2019" s="2">
        <v>309.62</v>
      </c>
      <c r="C2019" s="34">
        <f t="shared" si="31"/>
        <v>2.4383788254755956E-2</v>
      </c>
    </row>
    <row r="2020" spans="1:3" x14ac:dyDescent="0.3">
      <c r="A2020" s="1">
        <v>38884.75</v>
      </c>
      <c r="B2020" s="2">
        <v>307.56</v>
      </c>
      <c r="C2020" s="34">
        <f t="shared" si="31"/>
        <v>-6.6533169691880278E-3</v>
      </c>
    </row>
    <row r="2021" spans="1:3" x14ac:dyDescent="0.3">
      <c r="A2021" s="1">
        <v>38887.75</v>
      </c>
      <c r="B2021" s="2">
        <v>309.77999999999997</v>
      </c>
      <c r="C2021" s="34">
        <f t="shared" si="31"/>
        <v>7.2181037846272833E-3</v>
      </c>
    </row>
    <row r="2022" spans="1:3" x14ac:dyDescent="0.3">
      <c r="A2022" s="1">
        <v>38888.75</v>
      </c>
      <c r="B2022" s="2">
        <v>311.39999999999998</v>
      </c>
      <c r="C2022" s="34">
        <f t="shared" si="31"/>
        <v>5.2295177222545508E-3</v>
      </c>
    </row>
    <row r="2023" spans="1:3" x14ac:dyDescent="0.3">
      <c r="A2023" s="1">
        <v>38889.75</v>
      </c>
      <c r="B2023" s="2">
        <v>311.47000000000003</v>
      </c>
      <c r="C2023" s="34">
        <f t="shared" si="31"/>
        <v>2.2479126525376536E-4</v>
      </c>
    </row>
    <row r="2024" spans="1:3" x14ac:dyDescent="0.3">
      <c r="A2024" s="1">
        <v>38890.75</v>
      </c>
      <c r="B2024" s="2">
        <v>312.72000000000003</v>
      </c>
      <c r="C2024" s="34">
        <f t="shared" si="31"/>
        <v>4.0132275981634713E-3</v>
      </c>
    </row>
    <row r="2025" spans="1:3" x14ac:dyDescent="0.3">
      <c r="A2025" s="1">
        <v>38891.75</v>
      </c>
      <c r="B2025" s="2">
        <v>313.17</v>
      </c>
      <c r="C2025" s="34">
        <f t="shared" si="31"/>
        <v>1.4389869531850064E-3</v>
      </c>
    </row>
    <row r="2026" spans="1:3" x14ac:dyDescent="0.3">
      <c r="A2026" s="1">
        <v>38894.75</v>
      </c>
      <c r="B2026" s="2">
        <v>312.3</v>
      </c>
      <c r="C2026" s="34">
        <f t="shared" si="31"/>
        <v>-2.7780438739343216E-3</v>
      </c>
    </row>
    <row r="2027" spans="1:3" x14ac:dyDescent="0.3">
      <c r="A2027" s="1">
        <v>38895.75</v>
      </c>
      <c r="B2027" s="2">
        <v>310.19</v>
      </c>
      <c r="C2027" s="34">
        <f t="shared" si="31"/>
        <v>-6.7563240473903496E-3</v>
      </c>
    </row>
    <row r="2028" spans="1:3" x14ac:dyDescent="0.3">
      <c r="A2028" s="1">
        <v>38896.75</v>
      </c>
      <c r="B2028" s="2">
        <v>310.7</v>
      </c>
      <c r="C2028" s="34">
        <f t="shared" si="31"/>
        <v>1.644153583287622E-3</v>
      </c>
    </row>
    <row r="2029" spans="1:3" x14ac:dyDescent="0.3">
      <c r="A2029" s="1">
        <v>38897.75</v>
      </c>
      <c r="B2029" s="2">
        <v>316.22000000000003</v>
      </c>
      <c r="C2029" s="34">
        <f t="shared" si="31"/>
        <v>1.776633408432593E-2</v>
      </c>
    </row>
    <row r="2030" spans="1:3" x14ac:dyDescent="0.3">
      <c r="A2030" s="1">
        <v>38898.75</v>
      </c>
      <c r="B2030" s="2">
        <v>320.66000000000003</v>
      </c>
      <c r="C2030" s="34">
        <f t="shared" si="31"/>
        <v>1.4040857630763348E-2</v>
      </c>
    </row>
    <row r="2031" spans="1:3" x14ac:dyDescent="0.3">
      <c r="A2031" s="1">
        <v>38901.75</v>
      </c>
      <c r="B2031" s="2">
        <v>322.2</v>
      </c>
      <c r="C2031" s="34">
        <f t="shared" si="31"/>
        <v>4.8025946485372728E-3</v>
      </c>
    </row>
    <row r="2032" spans="1:3" x14ac:dyDescent="0.3">
      <c r="A2032" s="1">
        <v>38902.75</v>
      </c>
      <c r="B2032" s="2">
        <v>322.87</v>
      </c>
      <c r="C2032" s="34">
        <f t="shared" si="31"/>
        <v>2.079453755431393E-3</v>
      </c>
    </row>
    <row r="2033" spans="1:3" x14ac:dyDescent="0.3">
      <c r="A2033" s="1">
        <v>38903.75</v>
      </c>
      <c r="B2033" s="2">
        <v>318.98</v>
      </c>
      <c r="C2033" s="34">
        <f t="shared" si="31"/>
        <v>-1.2048192771084265E-2</v>
      </c>
    </row>
    <row r="2034" spans="1:3" x14ac:dyDescent="0.3">
      <c r="A2034" s="1">
        <v>38904.75</v>
      </c>
      <c r="B2034" s="2">
        <v>321.94</v>
      </c>
      <c r="C2034" s="34">
        <f t="shared" si="31"/>
        <v>9.2795786569690453E-3</v>
      </c>
    </row>
    <row r="2035" spans="1:3" x14ac:dyDescent="0.3">
      <c r="A2035" s="1">
        <v>38905.75</v>
      </c>
      <c r="B2035" s="2">
        <v>321.35000000000002</v>
      </c>
      <c r="C2035" s="34">
        <f t="shared" si="31"/>
        <v>-1.8326396222897445E-3</v>
      </c>
    </row>
    <row r="2036" spans="1:3" x14ac:dyDescent="0.3">
      <c r="A2036" s="1">
        <v>38908.75</v>
      </c>
      <c r="B2036" s="2">
        <v>322.41000000000003</v>
      </c>
      <c r="C2036" s="34">
        <f t="shared" si="31"/>
        <v>3.2985840983350556E-3</v>
      </c>
    </row>
    <row r="2037" spans="1:3" x14ac:dyDescent="0.3">
      <c r="A2037" s="1">
        <v>38909.75</v>
      </c>
      <c r="B2037" s="2">
        <v>319.45</v>
      </c>
      <c r="C2037" s="34">
        <f t="shared" si="31"/>
        <v>-9.1808566731802488E-3</v>
      </c>
    </row>
    <row r="2038" spans="1:3" x14ac:dyDescent="0.3">
      <c r="A2038" s="1">
        <v>38910.75</v>
      </c>
      <c r="B2038" s="2">
        <v>320.3</v>
      </c>
      <c r="C2038" s="34">
        <f t="shared" si="31"/>
        <v>2.6608232900298123E-3</v>
      </c>
    </row>
    <row r="2039" spans="1:3" x14ac:dyDescent="0.3">
      <c r="A2039" s="1">
        <v>38911.75</v>
      </c>
      <c r="B2039" s="2">
        <v>315.64</v>
      </c>
      <c r="C2039" s="34">
        <f t="shared" si="31"/>
        <v>-1.4548860443334477E-2</v>
      </c>
    </row>
    <row r="2040" spans="1:3" x14ac:dyDescent="0.3">
      <c r="A2040" s="1">
        <v>38912.75</v>
      </c>
      <c r="B2040" s="2">
        <v>311.68</v>
      </c>
      <c r="C2040" s="34">
        <f t="shared" si="31"/>
        <v>-1.2545938410847723E-2</v>
      </c>
    </row>
    <row r="2041" spans="1:3" x14ac:dyDescent="0.3">
      <c r="A2041" s="1">
        <v>38915.75</v>
      </c>
      <c r="B2041" s="2">
        <v>310.39999999999998</v>
      </c>
      <c r="C2041" s="34">
        <f t="shared" si="31"/>
        <v>-4.1067761806982128E-3</v>
      </c>
    </row>
    <row r="2042" spans="1:3" x14ac:dyDescent="0.3">
      <c r="A2042" s="1">
        <v>38916.75</v>
      </c>
      <c r="B2042" s="2">
        <v>309.82</v>
      </c>
      <c r="C2042" s="34">
        <f t="shared" si="31"/>
        <v>-1.8685567010309212E-3</v>
      </c>
    </row>
    <row r="2043" spans="1:3" x14ac:dyDescent="0.3">
      <c r="A2043" s="1">
        <v>38917.75</v>
      </c>
      <c r="B2043" s="2">
        <v>316.8</v>
      </c>
      <c r="C2043" s="34">
        <f t="shared" si="31"/>
        <v>2.252921050932799E-2</v>
      </c>
    </row>
    <row r="2044" spans="1:3" x14ac:dyDescent="0.3">
      <c r="A2044" s="1">
        <v>38918.75</v>
      </c>
      <c r="B2044" s="2">
        <v>317.5</v>
      </c>
      <c r="C2044" s="34">
        <f t="shared" si="31"/>
        <v>2.2095959595960224E-3</v>
      </c>
    </row>
    <row r="2045" spans="1:3" x14ac:dyDescent="0.3">
      <c r="A2045" s="1">
        <v>38919.75</v>
      </c>
      <c r="B2045" s="2">
        <v>314.56</v>
      </c>
      <c r="C2045" s="34">
        <f t="shared" si="31"/>
        <v>-9.2598425196850354E-3</v>
      </c>
    </row>
    <row r="2046" spans="1:3" x14ac:dyDescent="0.3">
      <c r="A2046" s="1">
        <v>38922.75</v>
      </c>
      <c r="B2046" s="2">
        <v>320.41000000000003</v>
      </c>
      <c r="C2046" s="34">
        <f t="shared" si="31"/>
        <v>1.8597405900305342E-2</v>
      </c>
    </row>
    <row r="2047" spans="1:3" x14ac:dyDescent="0.3">
      <c r="A2047" s="1">
        <v>38923.75</v>
      </c>
      <c r="B2047" s="2">
        <v>320.77999999999997</v>
      </c>
      <c r="C2047" s="34">
        <f t="shared" si="31"/>
        <v>1.1547704503602763E-3</v>
      </c>
    </row>
    <row r="2048" spans="1:3" x14ac:dyDescent="0.3">
      <c r="A2048" s="1">
        <v>38924.75</v>
      </c>
      <c r="B2048" s="2">
        <v>322.11</v>
      </c>
      <c r="C2048" s="34">
        <f t="shared" si="31"/>
        <v>4.1461437745495822E-3</v>
      </c>
    </row>
    <row r="2049" spans="1:3" x14ac:dyDescent="0.3">
      <c r="A2049" s="1">
        <v>38925.75</v>
      </c>
      <c r="B2049" s="2">
        <v>325.37</v>
      </c>
      <c r="C2049" s="34">
        <f t="shared" si="31"/>
        <v>1.0120766197882602E-2</v>
      </c>
    </row>
    <row r="2050" spans="1:3" x14ac:dyDescent="0.3">
      <c r="A2050" s="1">
        <v>38926.75</v>
      </c>
      <c r="B2050" s="2">
        <v>327.32</v>
      </c>
      <c r="C2050" s="34">
        <f t="shared" si="31"/>
        <v>5.9931769984939987E-3</v>
      </c>
    </row>
    <row r="2051" spans="1:3" x14ac:dyDescent="0.3">
      <c r="A2051" s="1">
        <v>38929.75</v>
      </c>
      <c r="B2051" s="2">
        <v>326.04000000000002</v>
      </c>
      <c r="C2051" s="34">
        <f t="shared" si="31"/>
        <v>-3.9105462544298808E-3</v>
      </c>
    </row>
    <row r="2052" spans="1:3" x14ac:dyDescent="0.3">
      <c r="A2052" s="1">
        <v>38930.75</v>
      </c>
      <c r="B2052" s="2">
        <v>323.51</v>
      </c>
      <c r="C2052" s="34">
        <f t="shared" ref="C2052:C2115" si="32">B2052/B2051-1</f>
        <v>-7.7597840755736502E-3</v>
      </c>
    </row>
    <row r="2053" spans="1:3" x14ac:dyDescent="0.3">
      <c r="A2053" s="1">
        <v>38931.75</v>
      </c>
      <c r="B2053" s="2">
        <v>326.8</v>
      </c>
      <c r="C2053" s="34">
        <f t="shared" si="32"/>
        <v>1.0169701091156336E-2</v>
      </c>
    </row>
    <row r="2054" spans="1:3" x14ac:dyDescent="0.3">
      <c r="A2054" s="1">
        <v>38932.75</v>
      </c>
      <c r="B2054" s="2">
        <v>324.12</v>
      </c>
      <c r="C2054" s="34">
        <f t="shared" si="32"/>
        <v>-8.2007343941248312E-3</v>
      </c>
    </row>
    <row r="2055" spans="1:3" x14ac:dyDescent="0.3">
      <c r="A2055" s="1">
        <v>38933.75</v>
      </c>
      <c r="B2055" s="2">
        <v>327.87</v>
      </c>
      <c r="C2055" s="34">
        <f t="shared" si="32"/>
        <v>1.1569788967049188E-2</v>
      </c>
    </row>
    <row r="2056" spans="1:3" x14ac:dyDescent="0.3">
      <c r="A2056" s="1">
        <v>38936.75</v>
      </c>
      <c r="B2056" s="2">
        <v>324.23</v>
      </c>
      <c r="C2056" s="34">
        <f t="shared" si="32"/>
        <v>-1.1101961143135997E-2</v>
      </c>
    </row>
    <row r="2057" spans="1:3" x14ac:dyDescent="0.3">
      <c r="A2057" s="1">
        <v>38937.75</v>
      </c>
      <c r="B2057" s="2">
        <v>324.44</v>
      </c>
      <c r="C2057" s="34">
        <f t="shared" si="32"/>
        <v>6.4768836936734964E-4</v>
      </c>
    </row>
    <row r="2058" spans="1:3" x14ac:dyDescent="0.3">
      <c r="A2058" s="1">
        <v>38938.75</v>
      </c>
      <c r="B2058" s="2">
        <v>326.61</v>
      </c>
      <c r="C2058" s="34">
        <f t="shared" si="32"/>
        <v>6.6884477869559866E-3</v>
      </c>
    </row>
    <row r="2059" spans="1:3" x14ac:dyDescent="0.3">
      <c r="A2059" s="1">
        <v>38939.75</v>
      </c>
      <c r="B2059" s="2">
        <v>324.04000000000002</v>
      </c>
      <c r="C2059" s="34">
        <f t="shared" si="32"/>
        <v>-7.8687119194145172E-3</v>
      </c>
    </row>
    <row r="2060" spans="1:3" x14ac:dyDescent="0.3">
      <c r="A2060" s="1">
        <v>38940.75</v>
      </c>
      <c r="B2060" s="2">
        <v>324.45</v>
      </c>
      <c r="C2060" s="34">
        <f t="shared" si="32"/>
        <v>1.265275891865203E-3</v>
      </c>
    </row>
    <row r="2061" spans="1:3" x14ac:dyDescent="0.3">
      <c r="A2061" s="1">
        <v>38943.75</v>
      </c>
      <c r="B2061" s="2">
        <v>327.36</v>
      </c>
      <c r="C2061" s="34">
        <f t="shared" si="32"/>
        <v>8.9690245030051852E-3</v>
      </c>
    </row>
    <row r="2062" spans="1:3" x14ac:dyDescent="0.3">
      <c r="A2062" s="1">
        <v>38944.75</v>
      </c>
      <c r="B2062" s="2">
        <v>330.12</v>
      </c>
      <c r="C2062" s="34">
        <f t="shared" si="32"/>
        <v>8.4310850439881513E-3</v>
      </c>
    </row>
    <row r="2063" spans="1:3" x14ac:dyDescent="0.3">
      <c r="A2063" s="1">
        <v>38945.75</v>
      </c>
      <c r="B2063" s="2">
        <v>331.43</v>
      </c>
      <c r="C2063" s="34">
        <f t="shared" si="32"/>
        <v>3.9682539682539542E-3</v>
      </c>
    </row>
    <row r="2064" spans="1:3" x14ac:dyDescent="0.3">
      <c r="A2064" s="1">
        <v>38946.75</v>
      </c>
      <c r="B2064" s="2">
        <v>331.84</v>
      </c>
      <c r="C2064" s="34">
        <f t="shared" si="32"/>
        <v>1.2370636333463025E-3</v>
      </c>
    </row>
    <row r="2065" spans="1:3" x14ac:dyDescent="0.3">
      <c r="A2065" s="1">
        <v>38947.75</v>
      </c>
      <c r="B2065" s="2">
        <v>330.98</v>
      </c>
      <c r="C2065" s="34">
        <f t="shared" si="32"/>
        <v>-2.591610414657497E-3</v>
      </c>
    </row>
    <row r="2066" spans="1:3" x14ac:dyDescent="0.3">
      <c r="A2066" s="1">
        <v>38950.75</v>
      </c>
      <c r="B2066" s="2">
        <v>330.69</v>
      </c>
      <c r="C2066" s="34">
        <f t="shared" si="32"/>
        <v>-8.7618587225823941E-4</v>
      </c>
    </row>
    <row r="2067" spans="1:3" x14ac:dyDescent="0.3">
      <c r="A2067" s="1">
        <v>38951.75</v>
      </c>
      <c r="B2067" s="2">
        <v>331.73</v>
      </c>
      <c r="C2067" s="34">
        <f t="shared" si="32"/>
        <v>3.1449393691977967E-3</v>
      </c>
    </row>
    <row r="2068" spans="1:3" x14ac:dyDescent="0.3">
      <c r="A2068" s="1">
        <v>38952.75</v>
      </c>
      <c r="B2068" s="2">
        <v>330.16</v>
      </c>
      <c r="C2068" s="34">
        <f t="shared" si="32"/>
        <v>-4.732764597714989E-3</v>
      </c>
    </row>
    <row r="2069" spans="1:3" x14ac:dyDescent="0.3">
      <c r="A2069" s="1">
        <v>38953.75</v>
      </c>
      <c r="B2069" s="2">
        <v>331.06</v>
      </c>
      <c r="C2069" s="34">
        <f t="shared" si="32"/>
        <v>2.7259510540342813E-3</v>
      </c>
    </row>
    <row r="2070" spans="1:3" x14ac:dyDescent="0.3">
      <c r="A2070" s="1">
        <v>38954.75</v>
      </c>
      <c r="B2070" s="2">
        <v>331.41</v>
      </c>
      <c r="C2070" s="34">
        <f t="shared" si="32"/>
        <v>1.0572101733825612E-3</v>
      </c>
    </row>
    <row r="2071" spans="1:3" x14ac:dyDescent="0.3">
      <c r="A2071" s="1">
        <v>38957.75</v>
      </c>
      <c r="B2071" s="2">
        <v>332.79</v>
      </c>
      <c r="C2071" s="34">
        <f t="shared" si="32"/>
        <v>4.1640264325155663E-3</v>
      </c>
    </row>
    <row r="2072" spans="1:3" x14ac:dyDescent="0.3">
      <c r="A2072" s="1">
        <v>38958.75</v>
      </c>
      <c r="B2072" s="2">
        <v>333.6</v>
      </c>
      <c r="C2072" s="34">
        <f t="shared" si="32"/>
        <v>2.4339673668078987E-3</v>
      </c>
    </row>
    <row r="2073" spans="1:3" x14ac:dyDescent="0.3">
      <c r="A2073" s="1">
        <v>38959.75</v>
      </c>
      <c r="B2073" s="2">
        <v>335.51</v>
      </c>
      <c r="C2073" s="34">
        <f t="shared" si="32"/>
        <v>5.7254196642684274E-3</v>
      </c>
    </row>
    <row r="2074" spans="1:3" x14ac:dyDescent="0.3">
      <c r="A2074" s="1">
        <v>38960.75</v>
      </c>
      <c r="B2074" s="2">
        <v>334.73</v>
      </c>
      <c r="C2074" s="34">
        <f t="shared" si="32"/>
        <v>-2.3248189323715751E-3</v>
      </c>
    </row>
    <row r="2075" spans="1:3" x14ac:dyDescent="0.3">
      <c r="A2075" s="1">
        <v>38961.75</v>
      </c>
      <c r="B2075" s="2">
        <v>336.43</v>
      </c>
      <c r="C2075" s="34">
        <f t="shared" si="32"/>
        <v>5.0787201625190903E-3</v>
      </c>
    </row>
    <row r="2076" spans="1:3" x14ac:dyDescent="0.3">
      <c r="A2076" s="1">
        <v>38964.75</v>
      </c>
      <c r="B2076" s="2">
        <v>337.8</v>
      </c>
      <c r="C2076" s="34">
        <f t="shared" si="32"/>
        <v>4.0721695449277284E-3</v>
      </c>
    </row>
    <row r="2077" spans="1:3" x14ac:dyDescent="0.3">
      <c r="A2077" s="1">
        <v>38965.75</v>
      </c>
      <c r="B2077" s="2">
        <v>336.65</v>
      </c>
      <c r="C2077" s="34">
        <f t="shared" si="32"/>
        <v>-3.4043812907046389E-3</v>
      </c>
    </row>
    <row r="2078" spans="1:3" x14ac:dyDescent="0.3">
      <c r="A2078" s="1">
        <v>38966.75</v>
      </c>
      <c r="B2078" s="2">
        <v>332.98</v>
      </c>
      <c r="C2078" s="34">
        <f t="shared" si="32"/>
        <v>-1.0901529778701846E-2</v>
      </c>
    </row>
    <row r="2079" spans="1:3" x14ac:dyDescent="0.3">
      <c r="A2079" s="1">
        <v>38967.75</v>
      </c>
      <c r="B2079" s="2">
        <v>329.87</v>
      </c>
      <c r="C2079" s="34">
        <f t="shared" si="32"/>
        <v>-9.3399002943119758E-3</v>
      </c>
    </row>
    <row r="2080" spans="1:3" x14ac:dyDescent="0.3">
      <c r="A2080" s="1">
        <v>38968.75</v>
      </c>
      <c r="B2080" s="2">
        <v>331.22</v>
      </c>
      <c r="C2080" s="34">
        <f t="shared" si="32"/>
        <v>4.0925212962683588E-3</v>
      </c>
    </row>
    <row r="2081" spans="1:3" x14ac:dyDescent="0.3">
      <c r="A2081" s="1">
        <v>38971.75</v>
      </c>
      <c r="B2081" s="2">
        <v>329.41</v>
      </c>
      <c r="C2081" s="34">
        <f t="shared" si="32"/>
        <v>-5.4646458547189525E-3</v>
      </c>
    </row>
    <row r="2082" spans="1:3" x14ac:dyDescent="0.3">
      <c r="A2082" s="1">
        <v>38972.75</v>
      </c>
      <c r="B2082" s="2">
        <v>333.64</v>
      </c>
      <c r="C2082" s="34">
        <f t="shared" si="32"/>
        <v>1.2841140220393843E-2</v>
      </c>
    </row>
    <row r="2083" spans="1:3" x14ac:dyDescent="0.3">
      <c r="A2083" s="1">
        <v>38973.75</v>
      </c>
      <c r="B2083" s="2">
        <v>334.65</v>
      </c>
      <c r="C2083" s="34">
        <f t="shared" si="32"/>
        <v>3.0272149622347921E-3</v>
      </c>
    </row>
    <row r="2084" spans="1:3" x14ac:dyDescent="0.3">
      <c r="A2084" s="1">
        <v>38974.75</v>
      </c>
      <c r="B2084" s="2">
        <v>334.66</v>
      </c>
      <c r="C2084" s="34">
        <f t="shared" si="32"/>
        <v>2.9881966233435975E-5</v>
      </c>
    </row>
    <row r="2085" spans="1:3" x14ac:dyDescent="0.3">
      <c r="A2085" s="1">
        <v>38975.75</v>
      </c>
      <c r="B2085" s="2">
        <v>335.68</v>
      </c>
      <c r="C2085" s="34">
        <f t="shared" si="32"/>
        <v>3.0478694794715544E-3</v>
      </c>
    </row>
    <row r="2086" spans="1:3" x14ac:dyDescent="0.3">
      <c r="A2086" s="1">
        <v>38978.75</v>
      </c>
      <c r="B2086" s="2">
        <v>335.8</v>
      </c>
      <c r="C2086" s="34">
        <f t="shared" si="32"/>
        <v>3.5748331744511752E-4</v>
      </c>
    </row>
    <row r="2087" spans="1:3" x14ac:dyDescent="0.3">
      <c r="A2087" s="1">
        <v>38979.75</v>
      </c>
      <c r="B2087" s="2">
        <v>333.97</v>
      </c>
      <c r="C2087" s="34">
        <f t="shared" si="32"/>
        <v>-5.4496724240619132E-3</v>
      </c>
    </row>
    <row r="2088" spans="1:3" x14ac:dyDescent="0.3">
      <c r="A2088" s="1">
        <v>38980.75</v>
      </c>
      <c r="B2088" s="2">
        <v>337.53</v>
      </c>
      <c r="C2088" s="34">
        <f t="shared" si="32"/>
        <v>1.0659640087432809E-2</v>
      </c>
    </row>
    <row r="2089" spans="1:3" x14ac:dyDescent="0.3">
      <c r="A2089" s="1">
        <v>38981.75</v>
      </c>
      <c r="B2089" s="2">
        <v>339</v>
      </c>
      <c r="C2089" s="34">
        <f t="shared" si="32"/>
        <v>4.355168429472922E-3</v>
      </c>
    </row>
    <row r="2090" spans="1:3" x14ac:dyDescent="0.3">
      <c r="A2090" s="1">
        <v>38982.75</v>
      </c>
      <c r="B2090" s="2">
        <v>335.11</v>
      </c>
      <c r="C2090" s="34">
        <f t="shared" si="32"/>
        <v>-1.147492625368729E-2</v>
      </c>
    </row>
    <row r="2091" spans="1:3" x14ac:dyDescent="0.3">
      <c r="A2091" s="1">
        <v>38985.75</v>
      </c>
      <c r="B2091" s="2">
        <v>334.93</v>
      </c>
      <c r="C2091" s="34">
        <f t="shared" si="32"/>
        <v>-5.3713705947300294E-4</v>
      </c>
    </row>
    <row r="2092" spans="1:3" x14ac:dyDescent="0.3">
      <c r="A2092" s="1">
        <v>38986.75</v>
      </c>
      <c r="B2092" s="2">
        <v>339.52</v>
      </c>
      <c r="C2092" s="34">
        <f t="shared" si="32"/>
        <v>1.3704356134117468E-2</v>
      </c>
    </row>
    <row r="2093" spans="1:3" x14ac:dyDescent="0.3">
      <c r="A2093" s="1">
        <v>38987.75</v>
      </c>
      <c r="B2093" s="2">
        <v>341.38</v>
      </c>
      <c r="C2093" s="34">
        <f t="shared" si="32"/>
        <v>5.4783223374175183E-3</v>
      </c>
    </row>
    <row r="2094" spans="1:3" x14ac:dyDescent="0.3">
      <c r="A2094" s="1">
        <v>38988.75</v>
      </c>
      <c r="B2094" s="2">
        <v>341.63</v>
      </c>
      <c r="C2094" s="34">
        <f t="shared" si="32"/>
        <v>7.3232175288540091E-4</v>
      </c>
    </row>
    <row r="2095" spans="1:3" x14ac:dyDescent="0.3">
      <c r="A2095" s="1">
        <v>38989.75</v>
      </c>
      <c r="B2095" s="2">
        <v>341.43</v>
      </c>
      <c r="C2095" s="34">
        <f t="shared" si="32"/>
        <v>-5.8542868015099003E-4</v>
      </c>
    </row>
    <row r="2096" spans="1:3" x14ac:dyDescent="0.3">
      <c r="A2096" s="1">
        <v>38992.75</v>
      </c>
      <c r="B2096" s="2">
        <v>341.39</v>
      </c>
      <c r="C2096" s="34">
        <f t="shared" si="32"/>
        <v>-1.1715432153014405E-4</v>
      </c>
    </row>
    <row r="2097" spans="1:3" x14ac:dyDescent="0.3">
      <c r="A2097" s="1">
        <v>38993.75</v>
      </c>
      <c r="B2097" s="2">
        <v>340.52</v>
      </c>
      <c r="C2097" s="34">
        <f t="shared" si="32"/>
        <v>-2.5484050499429145E-3</v>
      </c>
    </row>
    <row r="2098" spans="1:3" x14ac:dyDescent="0.3">
      <c r="A2098" s="1">
        <v>38994.75</v>
      </c>
      <c r="B2098" s="2">
        <v>343.01</v>
      </c>
      <c r="C2098" s="34">
        <f t="shared" si="32"/>
        <v>7.312345824033839E-3</v>
      </c>
    </row>
    <row r="2099" spans="1:3" x14ac:dyDescent="0.3">
      <c r="A2099" s="1">
        <v>38995.75</v>
      </c>
      <c r="B2099" s="2">
        <v>344.99</v>
      </c>
      <c r="C2099" s="34">
        <f t="shared" si="32"/>
        <v>5.7724264598699726E-3</v>
      </c>
    </row>
    <row r="2100" spans="1:3" x14ac:dyDescent="0.3">
      <c r="A2100" s="1">
        <v>38996.75</v>
      </c>
      <c r="B2100" s="2">
        <v>345.55</v>
      </c>
      <c r="C2100" s="34">
        <f t="shared" si="32"/>
        <v>1.6232354561001028E-3</v>
      </c>
    </row>
    <row r="2101" spans="1:3" x14ac:dyDescent="0.3">
      <c r="A2101" s="1">
        <v>38999.75</v>
      </c>
      <c r="B2101" s="2">
        <v>345.94</v>
      </c>
      <c r="C2101" s="34">
        <f t="shared" si="32"/>
        <v>1.1286355086095323E-3</v>
      </c>
    </row>
    <row r="2102" spans="1:3" x14ac:dyDescent="0.3">
      <c r="A2102" s="1">
        <v>39000.75</v>
      </c>
      <c r="B2102" s="2">
        <v>348.26</v>
      </c>
      <c r="C2102" s="34">
        <f t="shared" si="32"/>
        <v>6.706365265652936E-3</v>
      </c>
    </row>
    <row r="2103" spans="1:3" x14ac:dyDescent="0.3">
      <c r="A2103" s="1">
        <v>39001.75</v>
      </c>
      <c r="B2103" s="2">
        <v>348.57</v>
      </c>
      <c r="C2103" s="34">
        <f t="shared" si="32"/>
        <v>8.9013955091021835E-4</v>
      </c>
    </row>
    <row r="2104" spans="1:3" x14ac:dyDescent="0.3">
      <c r="A2104" s="1">
        <v>39002.75</v>
      </c>
      <c r="B2104" s="2">
        <v>351.42</v>
      </c>
      <c r="C2104" s="34">
        <f t="shared" si="32"/>
        <v>8.1762630174715412E-3</v>
      </c>
    </row>
    <row r="2105" spans="1:3" x14ac:dyDescent="0.3">
      <c r="A2105" s="1">
        <v>39003.75</v>
      </c>
      <c r="B2105" s="2">
        <v>352.38</v>
      </c>
      <c r="C2105" s="34">
        <f t="shared" si="32"/>
        <v>2.7317739457060064E-3</v>
      </c>
    </row>
    <row r="2106" spans="1:3" x14ac:dyDescent="0.3">
      <c r="A2106" s="1">
        <v>39006.75</v>
      </c>
      <c r="B2106" s="2">
        <v>353.08</v>
      </c>
      <c r="C2106" s="34">
        <f t="shared" si="32"/>
        <v>1.9864918553833544E-3</v>
      </c>
    </row>
    <row r="2107" spans="1:3" x14ac:dyDescent="0.3">
      <c r="A2107" s="1">
        <v>39007.75</v>
      </c>
      <c r="B2107" s="2">
        <v>349.26</v>
      </c>
      <c r="C2107" s="34">
        <f t="shared" si="32"/>
        <v>-1.0819077829387069E-2</v>
      </c>
    </row>
    <row r="2108" spans="1:3" x14ac:dyDescent="0.3">
      <c r="A2108" s="1">
        <v>39008.75</v>
      </c>
      <c r="B2108" s="2">
        <v>352.59</v>
      </c>
      <c r="C2108" s="34">
        <f t="shared" si="32"/>
        <v>9.5344442535645335E-3</v>
      </c>
    </row>
    <row r="2109" spans="1:3" x14ac:dyDescent="0.3">
      <c r="A2109" s="1">
        <v>39009.75</v>
      </c>
      <c r="B2109" s="2">
        <v>352.58</v>
      </c>
      <c r="C2109" s="34">
        <f t="shared" si="32"/>
        <v>-2.8361553078615209E-5</v>
      </c>
    </row>
    <row r="2110" spans="1:3" x14ac:dyDescent="0.3">
      <c r="A2110" s="1">
        <v>39010.75</v>
      </c>
      <c r="B2110" s="2">
        <v>353.65</v>
      </c>
      <c r="C2110" s="34">
        <f t="shared" si="32"/>
        <v>3.0347722502694907E-3</v>
      </c>
    </row>
    <row r="2111" spans="1:3" x14ac:dyDescent="0.3">
      <c r="A2111" s="1">
        <v>39013.75</v>
      </c>
      <c r="B2111" s="2">
        <v>354.84</v>
      </c>
      <c r="C2111" s="34">
        <f t="shared" si="32"/>
        <v>3.3649088081435519E-3</v>
      </c>
    </row>
    <row r="2112" spans="1:3" x14ac:dyDescent="0.3">
      <c r="A2112" s="1">
        <v>39014.75</v>
      </c>
      <c r="B2112" s="2">
        <v>354.9</v>
      </c>
      <c r="C2112" s="34">
        <f t="shared" si="32"/>
        <v>1.69090294217078E-4</v>
      </c>
    </row>
    <row r="2113" spans="1:3" x14ac:dyDescent="0.3">
      <c r="A2113" s="1">
        <v>39015.75</v>
      </c>
      <c r="B2113" s="2">
        <v>356.01</v>
      </c>
      <c r="C2113" s="34">
        <f t="shared" si="32"/>
        <v>3.1276415891801079E-3</v>
      </c>
    </row>
    <row r="2114" spans="1:3" x14ac:dyDescent="0.3">
      <c r="A2114" s="1">
        <v>39016.75</v>
      </c>
      <c r="B2114" s="2">
        <v>355.46</v>
      </c>
      <c r="C2114" s="34">
        <f t="shared" si="32"/>
        <v>-1.5449004241454567E-3</v>
      </c>
    </row>
    <row r="2115" spans="1:3" x14ac:dyDescent="0.3">
      <c r="A2115" s="1">
        <v>39017.75</v>
      </c>
      <c r="B2115" s="2">
        <v>354.55</v>
      </c>
      <c r="C2115" s="34">
        <f t="shared" si="32"/>
        <v>-2.5600630169356764E-3</v>
      </c>
    </row>
    <row r="2116" spans="1:3" x14ac:dyDescent="0.3">
      <c r="A2116" s="1">
        <v>39020.75</v>
      </c>
      <c r="B2116" s="2">
        <v>353.41</v>
      </c>
      <c r="C2116" s="34">
        <f t="shared" ref="C2116:C2179" si="33">B2116/B2115-1</f>
        <v>-3.2153433930334208E-3</v>
      </c>
    </row>
    <row r="2117" spans="1:3" x14ac:dyDescent="0.3">
      <c r="A2117" s="1">
        <v>39021.75</v>
      </c>
      <c r="B2117" s="2">
        <v>353.34</v>
      </c>
      <c r="C2117" s="34">
        <f t="shared" si="33"/>
        <v>-1.9807023004458912E-4</v>
      </c>
    </row>
    <row r="2118" spans="1:3" x14ac:dyDescent="0.3">
      <c r="A2118" s="1">
        <v>39022.75</v>
      </c>
      <c r="B2118" s="2">
        <v>354.6</v>
      </c>
      <c r="C2118" s="34">
        <f t="shared" si="33"/>
        <v>3.5659704533879122E-3</v>
      </c>
    </row>
    <row r="2119" spans="1:3" x14ac:dyDescent="0.3">
      <c r="A2119" s="1">
        <v>39023.75</v>
      </c>
      <c r="B2119" s="2">
        <v>353.19</v>
      </c>
      <c r="C2119" s="34">
        <f t="shared" si="33"/>
        <v>-3.9763113367174974E-3</v>
      </c>
    </row>
    <row r="2120" spans="1:3" x14ac:dyDescent="0.3">
      <c r="A2120" s="1">
        <v>39024.75</v>
      </c>
      <c r="B2120" s="2">
        <v>354.33</v>
      </c>
      <c r="C2120" s="34">
        <f t="shared" si="33"/>
        <v>3.2277244542597838E-3</v>
      </c>
    </row>
    <row r="2121" spans="1:3" x14ac:dyDescent="0.3">
      <c r="A2121" s="1">
        <v>39027.75</v>
      </c>
      <c r="B2121" s="2">
        <v>358.27</v>
      </c>
      <c r="C2121" s="34">
        <f t="shared" si="33"/>
        <v>1.1119577794711066E-2</v>
      </c>
    </row>
    <row r="2122" spans="1:3" x14ac:dyDescent="0.3">
      <c r="A2122" s="1">
        <v>39028.75</v>
      </c>
      <c r="B2122" s="2">
        <v>359.84</v>
      </c>
      <c r="C2122" s="34">
        <f t="shared" si="33"/>
        <v>4.3821698718842228E-3</v>
      </c>
    </row>
    <row r="2123" spans="1:3" x14ac:dyDescent="0.3">
      <c r="A2123" s="1">
        <v>39029.75</v>
      </c>
      <c r="B2123" s="2">
        <v>359.56</v>
      </c>
      <c r="C2123" s="34">
        <f t="shared" si="33"/>
        <v>-7.7812361049345302E-4</v>
      </c>
    </row>
    <row r="2124" spans="1:3" x14ac:dyDescent="0.3">
      <c r="A2124" s="1">
        <v>39030.75</v>
      </c>
      <c r="B2124" s="2">
        <v>358.92</v>
      </c>
      <c r="C2124" s="34">
        <f t="shared" si="33"/>
        <v>-1.7799532762264869E-3</v>
      </c>
    </row>
    <row r="2125" spans="1:3" x14ac:dyDescent="0.3">
      <c r="A2125" s="1">
        <v>39031.75</v>
      </c>
      <c r="B2125" s="2">
        <v>358.47</v>
      </c>
      <c r="C2125" s="34">
        <f t="shared" si="33"/>
        <v>-1.2537612838515733E-3</v>
      </c>
    </row>
    <row r="2126" spans="1:3" x14ac:dyDescent="0.3">
      <c r="A2126" s="1">
        <v>39034.75</v>
      </c>
      <c r="B2126" s="2">
        <v>359.22</v>
      </c>
      <c r="C2126" s="34">
        <f t="shared" si="33"/>
        <v>2.0922252908193162E-3</v>
      </c>
    </row>
    <row r="2127" spans="1:3" x14ac:dyDescent="0.3">
      <c r="A2127" s="1">
        <v>39035.75</v>
      </c>
      <c r="B2127" s="2">
        <v>358.23</v>
      </c>
      <c r="C2127" s="34">
        <f t="shared" si="33"/>
        <v>-2.7559712710873985E-3</v>
      </c>
    </row>
    <row r="2128" spans="1:3" x14ac:dyDescent="0.3">
      <c r="A2128" s="1">
        <v>39036.75</v>
      </c>
      <c r="B2128" s="2">
        <v>360.24</v>
      </c>
      <c r="C2128" s="34">
        <f t="shared" si="33"/>
        <v>5.6109203584289169E-3</v>
      </c>
    </row>
    <row r="2129" spans="1:3" x14ac:dyDescent="0.3">
      <c r="A2129" s="1">
        <v>39037.75</v>
      </c>
      <c r="B2129" s="2">
        <v>361.04</v>
      </c>
      <c r="C2129" s="34">
        <f t="shared" si="33"/>
        <v>2.2207417277371189E-3</v>
      </c>
    </row>
    <row r="2130" spans="1:3" x14ac:dyDescent="0.3">
      <c r="A2130" s="1">
        <v>39038.75</v>
      </c>
      <c r="B2130" s="2">
        <v>358.25</v>
      </c>
      <c r="C2130" s="34">
        <f t="shared" si="33"/>
        <v>-7.7276756038112682E-3</v>
      </c>
    </row>
    <row r="2131" spans="1:3" x14ac:dyDescent="0.3">
      <c r="A2131" s="1">
        <v>39041.75</v>
      </c>
      <c r="B2131" s="2">
        <v>359.48</v>
      </c>
      <c r="C2131" s="34">
        <f t="shared" si="33"/>
        <v>3.4333565945570133E-3</v>
      </c>
    </row>
    <row r="2132" spans="1:3" x14ac:dyDescent="0.3">
      <c r="A2132" s="1">
        <v>39042.75</v>
      </c>
      <c r="B2132" s="2">
        <v>359.98</v>
      </c>
      <c r="C2132" s="34">
        <f t="shared" si="33"/>
        <v>1.3908979637253793E-3</v>
      </c>
    </row>
    <row r="2133" spans="1:3" x14ac:dyDescent="0.3">
      <c r="A2133" s="1">
        <v>39043.75</v>
      </c>
      <c r="B2133" s="2">
        <v>359.55</v>
      </c>
      <c r="C2133" s="34">
        <f t="shared" si="33"/>
        <v>-1.1945108061559573E-3</v>
      </c>
    </row>
    <row r="2134" spans="1:3" x14ac:dyDescent="0.3">
      <c r="A2134" s="1">
        <v>39044.75</v>
      </c>
      <c r="B2134" s="2">
        <v>358.69</v>
      </c>
      <c r="C2134" s="34">
        <f t="shared" si="33"/>
        <v>-2.3918787373106154E-3</v>
      </c>
    </row>
    <row r="2135" spans="1:3" x14ac:dyDescent="0.3">
      <c r="A2135" s="1">
        <v>39045.75</v>
      </c>
      <c r="B2135" s="2">
        <v>355.98</v>
      </c>
      <c r="C2135" s="34">
        <f t="shared" si="33"/>
        <v>-7.5552705678998411E-3</v>
      </c>
    </row>
    <row r="2136" spans="1:3" x14ac:dyDescent="0.3">
      <c r="A2136" s="1">
        <v>39048.75</v>
      </c>
      <c r="B2136" s="2">
        <v>350.6</v>
      </c>
      <c r="C2136" s="34">
        <f t="shared" si="33"/>
        <v>-1.5113208607225093E-2</v>
      </c>
    </row>
    <row r="2137" spans="1:3" x14ac:dyDescent="0.3">
      <c r="A2137" s="1">
        <v>39049.75</v>
      </c>
      <c r="B2137" s="2">
        <v>349.54</v>
      </c>
      <c r="C2137" s="34">
        <f t="shared" si="33"/>
        <v>-3.02338847689676E-3</v>
      </c>
    </row>
    <row r="2138" spans="1:3" x14ac:dyDescent="0.3">
      <c r="A2138" s="1">
        <v>39050.75</v>
      </c>
      <c r="B2138" s="2">
        <v>354.23</v>
      </c>
      <c r="C2138" s="34">
        <f t="shared" si="33"/>
        <v>1.341763460548151E-2</v>
      </c>
    </row>
    <row r="2139" spans="1:3" x14ac:dyDescent="0.3">
      <c r="A2139" s="1">
        <v>39051.75</v>
      </c>
      <c r="B2139" s="2">
        <v>351.78</v>
      </c>
      <c r="C2139" s="34">
        <f t="shared" si="33"/>
        <v>-6.9164102419333462E-3</v>
      </c>
    </row>
    <row r="2140" spans="1:3" x14ac:dyDescent="0.3">
      <c r="A2140" s="1">
        <v>39052.75</v>
      </c>
      <c r="B2140" s="2">
        <v>349.31</v>
      </c>
      <c r="C2140" s="34">
        <f t="shared" si="33"/>
        <v>-7.0214338507020857E-3</v>
      </c>
    </row>
    <row r="2141" spans="1:3" x14ac:dyDescent="0.3">
      <c r="A2141" s="1">
        <v>39055.75</v>
      </c>
      <c r="B2141" s="2">
        <v>351.59</v>
      </c>
      <c r="C2141" s="34">
        <f t="shared" si="33"/>
        <v>6.5271535312472206E-3</v>
      </c>
    </row>
    <row r="2142" spans="1:3" x14ac:dyDescent="0.3">
      <c r="A2142" s="1">
        <v>39056.75</v>
      </c>
      <c r="B2142" s="2">
        <v>353.91</v>
      </c>
      <c r="C2142" s="34">
        <f t="shared" si="33"/>
        <v>6.5985949543503342E-3</v>
      </c>
    </row>
    <row r="2143" spans="1:3" x14ac:dyDescent="0.3">
      <c r="A2143" s="1">
        <v>39057.75</v>
      </c>
      <c r="B2143" s="2">
        <v>354.03</v>
      </c>
      <c r="C2143" s="34">
        <f t="shared" si="33"/>
        <v>3.390692548952412E-4</v>
      </c>
    </row>
    <row r="2144" spans="1:3" x14ac:dyDescent="0.3">
      <c r="A2144" s="1">
        <v>39058.75</v>
      </c>
      <c r="B2144" s="2">
        <v>356.03</v>
      </c>
      <c r="C2144" s="34">
        <f t="shared" si="33"/>
        <v>5.649238765076392E-3</v>
      </c>
    </row>
    <row r="2145" spans="1:3" x14ac:dyDescent="0.3">
      <c r="A2145" s="1">
        <v>39059.75</v>
      </c>
      <c r="B2145" s="2">
        <v>356.34</v>
      </c>
      <c r="C2145" s="34">
        <f t="shared" si="33"/>
        <v>8.7071314215103612E-4</v>
      </c>
    </row>
    <row r="2146" spans="1:3" x14ac:dyDescent="0.3">
      <c r="A2146" s="1">
        <v>39062.75</v>
      </c>
      <c r="B2146" s="2">
        <v>358.43</v>
      </c>
      <c r="C2146" s="34">
        <f t="shared" si="33"/>
        <v>5.8651849357356234E-3</v>
      </c>
    </row>
    <row r="2147" spans="1:3" x14ac:dyDescent="0.3">
      <c r="A2147" s="1">
        <v>39063.75</v>
      </c>
      <c r="B2147" s="2">
        <v>359.7</v>
      </c>
      <c r="C2147" s="34">
        <f t="shared" si="33"/>
        <v>3.5432301983651104E-3</v>
      </c>
    </row>
    <row r="2148" spans="1:3" x14ac:dyDescent="0.3">
      <c r="A2148" s="1">
        <v>39064.75</v>
      </c>
      <c r="B2148" s="2">
        <v>361.99</v>
      </c>
      <c r="C2148" s="34">
        <f t="shared" si="33"/>
        <v>6.3664164581596072E-3</v>
      </c>
    </row>
    <row r="2149" spans="1:3" x14ac:dyDescent="0.3">
      <c r="A2149" s="1">
        <v>39065.75</v>
      </c>
      <c r="B2149" s="2">
        <v>364.18</v>
      </c>
      <c r="C2149" s="34">
        <f t="shared" si="33"/>
        <v>6.0498908809636376E-3</v>
      </c>
    </row>
    <row r="2150" spans="1:3" x14ac:dyDescent="0.3">
      <c r="A2150" s="1">
        <v>39066.75</v>
      </c>
      <c r="B2150" s="2">
        <v>366.16</v>
      </c>
      <c r="C2150" s="34">
        <f t="shared" si="33"/>
        <v>5.4368718765445134E-3</v>
      </c>
    </row>
    <row r="2151" spans="1:3" x14ac:dyDescent="0.3">
      <c r="A2151" s="1">
        <v>39069.75</v>
      </c>
      <c r="B2151" s="2">
        <v>365.94</v>
      </c>
      <c r="C2151" s="34">
        <f t="shared" si="33"/>
        <v>-6.0083023814738734E-4</v>
      </c>
    </row>
    <row r="2152" spans="1:3" x14ac:dyDescent="0.3">
      <c r="A2152" s="1">
        <v>39070.75</v>
      </c>
      <c r="B2152" s="2">
        <v>363.49</v>
      </c>
      <c r="C2152" s="34">
        <f t="shared" si="33"/>
        <v>-6.6950866262228681E-3</v>
      </c>
    </row>
    <row r="2153" spans="1:3" x14ac:dyDescent="0.3">
      <c r="A2153" s="1">
        <v>39071.75</v>
      </c>
      <c r="B2153" s="2">
        <v>364.56</v>
      </c>
      <c r="C2153" s="34">
        <f t="shared" si="33"/>
        <v>2.9436848331452214E-3</v>
      </c>
    </row>
    <row r="2154" spans="1:3" x14ac:dyDescent="0.3">
      <c r="A2154" s="1">
        <v>39072.75</v>
      </c>
      <c r="B2154" s="2">
        <v>364.15</v>
      </c>
      <c r="C2154" s="34">
        <f t="shared" si="33"/>
        <v>-1.1246434057494703E-3</v>
      </c>
    </row>
    <row r="2155" spans="1:3" x14ac:dyDescent="0.3">
      <c r="A2155" s="1">
        <v>39073.75</v>
      </c>
      <c r="B2155" s="2">
        <v>362.45</v>
      </c>
      <c r="C2155" s="34">
        <f t="shared" si="33"/>
        <v>-4.6684058766991443E-3</v>
      </c>
    </row>
    <row r="2156" spans="1:3" x14ac:dyDescent="0.3">
      <c r="A2156" s="1">
        <v>39078.75</v>
      </c>
      <c r="B2156" s="2">
        <v>366.17</v>
      </c>
      <c r="C2156" s="34">
        <f t="shared" si="33"/>
        <v>1.0263484618568075E-2</v>
      </c>
    </row>
    <row r="2157" spans="1:3" x14ac:dyDescent="0.3">
      <c r="A2157" s="1">
        <v>39079.75</v>
      </c>
      <c r="B2157" s="2">
        <v>366.32</v>
      </c>
      <c r="C2157" s="34">
        <f t="shared" si="33"/>
        <v>4.09645792937674E-4</v>
      </c>
    </row>
    <row r="2158" spans="1:3" x14ac:dyDescent="0.3">
      <c r="A2158" s="1">
        <v>39080.75</v>
      </c>
      <c r="B2158" s="2">
        <v>365.26</v>
      </c>
      <c r="C2158" s="34">
        <f t="shared" si="33"/>
        <v>-2.8936449006333742E-3</v>
      </c>
    </row>
    <row r="2159" spans="1:3" x14ac:dyDescent="0.3">
      <c r="A2159" s="1">
        <v>39084.75</v>
      </c>
      <c r="B2159" s="2">
        <v>369.86</v>
      </c>
      <c r="C2159" s="34">
        <f t="shared" si="33"/>
        <v>1.2593768822208862E-2</v>
      </c>
    </row>
    <row r="2160" spans="1:3" x14ac:dyDescent="0.3">
      <c r="A2160" s="1">
        <v>39085.75</v>
      </c>
      <c r="B2160" s="2">
        <v>369.84</v>
      </c>
      <c r="C2160" s="34">
        <f t="shared" si="33"/>
        <v>-5.4074514681312635E-5</v>
      </c>
    </row>
    <row r="2161" spans="1:3" x14ac:dyDescent="0.3">
      <c r="A2161" s="1">
        <v>39086.75</v>
      </c>
      <c r="B2161" s="2">
        <v>368.76</v>
      </c>
      <c r="C2161" s="34">
        <f t="shared" si="33"/>
        <v>-2.9201817001945907E-3</v>
      </c>
    </row>
    <row r="2162" spans="1:3" x14ac:dyDescent="0.3">
      <c r="A2162" s="1">
        <v>39087.75</v>
      </c>
      <c r="B2162" s="2">
        <v>365.69</v>
      </c>
      <c r="C2162" s="34">
        <f t="shared" si="33"/>
        <v>-8.3251979607332771E-3</v>
      </c>
    </row>
    <row r="2163" spans="1:3" x14ac:dyDescent="0.3">
      <c r="A2163" s="1">
        <v>39090.75</v>
      </c>
      <c r="B2163" s="2">
        <v>365.38</v>
      </c>
      <c r="C2163" s="34">
        <f t="shared" si="33"/>
        <v>-8.4771254341109437E-4</v>
      </c>
    </row>
    <row r="2164" spans="1:3" x14ac:dyDescent="0.3">
      <c r="A2164" s="1">
        <v>39091.75</v>
      </c>
      <c r="B2164" s="2">
        <v>366.21</v>
      </c>
      <c r="C2164" s="34">
        <f t="shared" si="33"/>
        <v>2.2716076413595854E-3</v>
      </c>
    </row>
    <row r="2165" spans="1:3" x14ac:dyDescent="0.3">
      <c r="A2165" s="1">
        <v>39092.75</v>
      </c>
      <c r="B2165" s="2">
        <v>363.84</v>
      </c>
      <c r="C2165" s="34">
        <f t="shared" si="33"/>
        <v>-6.4716965675432059E-3</v>
      </c>
    </row>
    <row r="2166" spans="1:3" x14ac:dyDescent="0.3">
      <c r="A2166" s="1">
        <v>39093.75</v>
      </c>
      <c r="B2166" s="2">
        <v>370.1</v>
      </c>
      <c r="C2166" s="34">
        <f t="shared" si="33"/>
        <v>1.7205364995602546E-2</v>
      </c>
    </row>
    <row r="2167" spans="1:3" x14ac:dyDescent="0.3">
      <c r="A2167" s="1">
        <v>39094.75</v>
      </c>
      <c r="B2167" s="2">
        <v>371.86</v>
      </c>
      <c r="C2167" s="34">
        <f t="shared" si="33"/>
        <v>4.755471494190644E-3</v>
      </c>
    </row>
    <row r="2168" spans="1:3" x14ac:dyDescent="0.3">
      <c r="A2168" s="1">
        <v>39097.75</v>
      </c>
      <c r="B2168" s="2">
        <v>374.16</v>
      </c>
      <c r="C2168" s="34">
        <f t="shared" si="33"/>
        <v>6.1851234335503769E-3</v>
      </c>
    </row>
    <row r="2169" spans="1:3" x14ac:dyDescent="0.3">
      <c r="A2169" s="1">
        <v>39098.75</v>
      </c>
      <c r="B2169" s="2">
        <v>372.02</v>
      </c>
      <c r="C2169" s="34">
        <f t="shared" si="33"/>
        <v>-5.7194782980544145E-3</v>
      </c>
    </row>
    <row r="2170" spans="1:3" x14ac:dyDescent="0.3">
      <c r="A2170" s="1">
        <v>39099.75</v>
      </c>
      <c r="B2170" s="2">
        <v>371.73</v>
      </c>
      <c r="C2170" s="34">
        <f t="shared" si="33"/>
        <v>-7.7952798236646803E-4</v>
      </c>
    </row>
    <row r="2171" spans="1:3" x14ac:dyDescent="0.3">
      <c r="A2171" s="1">
        <v>39100.75</v>
      </c>
      <c r="B2171" s="2">
        <v>371.58</v>
      </c>
      <c r="C2171" s="34">
        <f t="shared" si="33"/>
        <v>-4.0351868291510495E-4</v>
      </c>
    </row>
    <row r="2172" spans="1:3" x14ac:dyDescent="0.3">
      <c r="A2172" s="1">
        <v>39101.75</v>
      </c>
      <c r="B2172" s="2">
        <v>374.23</v>
      </c>
      <c r="C2172" s="34">
        <f t="shared" si="33"/>
        <v>7.1317078421875291E-3</v>
      </c>
    </row>
    <row r="2173" spans="1:3" x14ac:dyDescent="0.3">
      <c r="A2173" s="1">
        <v>39104.75</v>
      </c>
      <c r="B2173" s="2">
        <v>372.8</v>
      </c>
      <c r="C2173" s="34">
        <f t="shared" si="33"/>
        <v>-3.8211794885498751E-3</v>
      </c>
    </row>
    <row r="2174" spans="1:3" x14ac:dyDescent="0.3">
      <c r="A2174" s="1">
        <v>39105.75</v>
      </c>
      <c r="B2174" s="2">
        <v>372.61</v>
      </c>
      <c r="C2174" s="34">
        <f t="shared" si="33"/>
        <v>-5.0965665236046842E-4</v>
      </c>
    </row>
    <row r="2175" spans="1:3" x14ac:dyDescent="0.3">
      <c r="A2175" s="1">
        <v>39106.75</v>
      </c>
      <c r="B2175" s="2">
        <v>376.02</v>
      </c>
      <c r="C2175" s="34">
        <f t="shared" si="33"/>
        <v>9.1516599125089915E-3</v>
      </c>
    </row>
    <row r="2176" spans="1:3" x14ac:dyDescent="0.3">
      <c r="A2176" s="1">
        <v>39107.75</v>
      </c>
      <c r="B2176" s="2">
        <v>374.87</v>
      </c>
      <c r="C2176" s="34">
        <f t="shared" si="33"/>
        <v>-3.0583479602148689E-3</v>
      </c>
    </row>
    <row r="2177" spans="1:3" x14ac:dyDescent="0.3">
      <c r="A2177" s="1">
        <v>39108.75</v>
      </c>
      <c r="B2177" s="2">
        <v>372.38</v>
      </c>
      <c r="C2177" s="34">
        <f t="shared" si="33"/>
        <v>-6.642302664923827E-3</v>
      </c>
    </row>
    <row r="2178" spans="1:3" x14ac:dyDescent="0.3">
      <c r="A2178" s="1">
        <v>39111.75</v>
      </c>
      <c r="B2178" s="2">
        <v>373.34</v>
      </c>
      <c r="C2178" s="34">
        <f t="shared" si="33"/>
        <v>2.5780117084697185E-3</v>
      </c>
    </row>
    <row r="2179" spans="1:3" x14ac:dyDescent="0.3">
      <c r="A2179" s="1">
        <v>39112.75</v>
      </c>
      <c r="B2179" s="2">
        <v>374.6</v>
      </c>
      <c r="C2179" s="34">
        <f t="shared" si="33"/>
        <v>3.3749397332192288E-3</v>
      </c>
    </row>
    <row r="2180" spans="1:3" x14ac:dyDescent="0.3">
      <c r="A2180" s="1">
        <v>39113.75</v>
      </c>
      <c r="B2180" s="2">
        <v>372.72</v>
      </c>
      <c r="C2180" s="34">
        <f t="shared" ref="C2180:C2243" si="34">B2180/B2179-1</f>
        <v>-5.018686599038924E-3</v>
      </c>
    </row>
    <row r="2181" spans="1:3" x14ac:dyDescent="0.3">
      <c r="A2181" s="1">
        <v>39114.75</v>
      </c>
      <c r="B2181" s="2">
        <v>376.95</v>
      </c>
      <c r="C2181" s="34">
        <f t="shared" si="34"/>
        <v>1.1349001931744818E-2</v>
      </c>
    </row>
    <row r="2182" spans="1:3" x14ac:dyDescent="0.3">
      <c r="A2182" s="1">
        <v>39115.75</v>
      </c>
      <c r="B2182" s="2">
        <v>378.98</v>
      </c>
      <c r="C2182" s="34">
        <f t="shared" si="34"/>
        <v>5.3853296193129285E-3</v>
      </c>
    </row>
    <row r="2183" spans="1:3" x14ac:dyDescent="0.3">
      <c r="A2183" s="1">
        <v>39118.75</v>
      </c>
      <c r="B2183" s="2">
        <v>379.23</v>
      </c>
      <c r="C2183" s="34">
        <f t="shared" si="34"/>
        <v>6.5966541770023923E-4</v>
      </c>
    </row>
    <row r="2184" spans="1:3" x14ac:dyDescent="0.3">
      <c r="A2184" s="1">
        <v>39119.75</v>
      </c>
      <c r="B2184" s="2">
        <v>380.54</v>
      </c>
      <c r="C2184" s="34">
        <f t="shared" si="34"/>
        <v>3.4543680615986005E-3</v>
      </c>
    </row>
    <row r="2185" spans="1:3" x14ac:dyDescent="0.3">
      <c r="A2185" s="1">
        <v>39120.75</v>
      </c>
      <c r="B2185" s="2">
        <v>381.62</v>
      </c>
      <c r="C2185" s="34">
        <f t="shared" si="34"/>
        <v>2.8380722131706726E-3</v>
      </c>
    </row>
    <row r="2186" spans="1:3" x14ac:dyDescent="0.3">
      <c r="A2186" s="1">
        <v>39121.75</v>
      </c>
      <c r="B2186" s="2">
        <v>378.3</v>
      </c>
      <c r="C2186" s="34">
        <f t="shared" si="34"/>
        <v>-8.6997536816728616E-3</v>
      </c>
    </row>
    <row r="2187" spans="1:3" x14ac:dyDescent="0.3">
      <c r="A2187" s="1">
        <v>39122.75</v>
      </c>
      <c r="B2187" s="2">
        <v>380.24</v>
      </c>
      <c r="C2187" s="34">
        <f t="shared" si="34"/>
        <v>5.12820512820511E-3</v>
      </c>
    </row>
    <row r="2188" spans="1:3" x14ac:dyDescent="0.3">
      <c r="A2188" s="1">
        <v>39125.75</v>
      </c>
      <c r="B2188" s="2">
        <v>378.06</v>
      </c>
      <c r="C2188" s="34">
        <f t="shared" si="34"/>
        <v>-5.7332211235009423E-3</v>
      </c>
    </row>
    <row r="2189" spans="1:3" x14ac:dyDescent="0.3">
      <c r="A2189" s="1">
        <v>39126.75</v>
      </c>
      <c r="B2189" s="2">
        <v>378.72</v>
      </c>
      <c r="C2189" s="34">
        <f t="shared" si="34"/>
        <v>1.7457546421204562E-3</v>
      </c>
    </row>
    <row r="2190" spans="1:3" x14ac:dyDescent="0.3">
      <c r="A2190" s="1">
        <v>39127.75</v>
      </c>
      <c r="B2190" s="2">
        <v>381.7</v>
      </c>
      <c r="C2190" s="34">
        <f t="shared" si="34"/>
        <v>7.8686100549216764E-3</v>
      </c>
    </row>
    <row r="2191" spans="1:3" x14ac:dyDescent="0.3">
      <c r="A2191" s="1">
        <v>39128.75</v>
      </c>
      <c r="B2191" s="2">
        <v>381.29</v>
      </c>
      <c r="C2191" s="34">
        <f t="shared" si="34"/>
        <v>-1.0741419963321563E-3</v>
      </c>
    </row>
    <row r="2192" spans="1:3" x14ac:dyDescent="0.3">
      <c r="A2192" s="1">
        <v>39129.75</v>
      </c>
      <c r="B2192" s="2">
        <v>380.81</v>
      </c>
      <c r="C2192" s="34">
        <f t="shared" si="34"/>
        <v>-1.2588843137769645E-3</v>
      </c>
    </row>
    <row r="2193" spans="1:3" x14ac:dyDescent="0.3">
      <c r="A2193" s="1">
        <v>39132.75</v>
      </c>
      <c r="B2193" s="2">
        <v>382.19</v>
      </c>
      <c r="C2193" s="34">
        <f t="shared" si="34"/>
        <v>3.6238544155877683E-3</v>
      </c>
    </row>
    <row r="2194" spans="1:3" x14ac:dyDescent="0.3">
      <c r="A2194" s="1">
        <v>39133.75</v>
      </c>
      <c r="B2194" s="2">
        <v>380.99</v>
      </c>
      <c r="C2194" s="34">
        <f t="shared" si="34"/>
        <v>-3.1397995761269781E-3</v>
      </c>
    </row>
    <row r="2195" spans="1:3" x14ac:dyDescent="0.3">
      <c r="A2195" s="1">
        <v>39134.75</v>
      </c>
      <c r="B2195" s="2">
        <v>378.46</v>
      </c>
      <c r="C2195" s="34">
        <f t="shared" si="34"/>
        <v>-6.6405942413187979E-3</v>
      </c>
    </row>
    <row r="2196" spans="1:3" x14ac:dyDescent="0.3">
      <c r="A2196" s="1">
        <v>39135.75</v>
      </c>
      <c r="B2196" s="2">
        <v>379.7</v>
      </c>
      <c r="C2196" s="34">
        <f t="shared" si="34"/>
        <v>3.2764360830734862E-3</v>
      </c>
    </row>
    <row r="2197" spans="1:3" x14ac:dyDescent="0.3">
      <c r="A2197" s="1">
        <v>39136.75</v>
      </c>
      <c r="B2197" s="2">
        <v>380.53</v>
      </c>
      <c r="C2197" s="34">
        <f t="shared" si="34"/>
        <v>2.1859362654728098E-3</v>
      </c>
    </row>
    <row r="2198" spans="1:3" x14ac:dyDescent="0.3">
      <c r="A2198" s="1">
        <v>39139.75</v>
      </c>
      <c r="B2198" s="2">
        <v>382.17</v>
      </c>
      <c r="C2198" s="34">
        <f t="shared" si="34"/>
        <v>4.3097784668753025E-3</v>
      </c>
    </row>
    <row r="2199" spans="1:3" x14ac:dyDescent="0.3">
      <c r="A2199" s="1">
        <v>39140.75</v>
      </c>
      <c r="B2199" s="2">
        <v>370.56</v>
      </c>
      <c r="C2199" s="34">
        <f t="shared" si="34"/>
        <v>-3.0379150639767705E-2</v>
      </c>
    </row>
    <row r="2200" spans="1:3" x14ac:dyDescent="0.3">
      <c r="A2200" s="1">
        <v>39141.75</v>
      </c>
      <c r="B2200" s="2">
        <v>365.03</v>
      </c>
      <c r="C2200" s="34">
        <f t="shared" si="34"/>
        <v>-1.4923359240069156E-2</v>
      </c>
    </row>
    <row r="2201" spans="1:3" x14ac:dyDescent="0.3">
      <c r="A2201" s="1">
        <v>39142.75</v>
      </c>
      <c r="B2201" s="2">
        <v>361.79</v>
      </c>
      <c r="C2201" s="34">
        <f t="shared" si="34"/>
        <v>-8.8759827959344895E-3</v>
      </c>
    </row>
    <row r="2202" spans="1:3" x14ac:dyDescent="0.3">
      <c r="A2202" s="1">
        <v>39143.75</v>
      </c>
      <c r="B2202" s="2">
        <v>360.67</v>
      </c>
      <c r="C2202" s="34">
        <f t="shared" si="34"/>
        <v>-3.0957185107383101E-3</v>
      </c>
    </row>
    <row r="2203" spans="1:3" x14ac:dyDescent="0.3">
      <c r="A2203" s="1">
        <v>39146.75</v>
      </c>
      <c r="B2203" s="2">
        <v>356.4</v>
      </c>
      <c r="C2203" s="34">
        <f t="shared" si="34"/>
        <v>-1.1839077272853382E-2</v>
      </c>
    </row>
    <row r="2204" spans="1:3" x14ac:dyDescent="0.3">
      <c r="A2204" s="1">
        <v>39147.75</v>
      </c>
      <c r="B2204" s="2">
        <v>359.69</v>
      </c>
      <c r="C2204" s="34">
        <f t="shared" si="34"/>
        <v>9.2312008978676641E-3</v>
      </c>
    </row>
    <row r="2205" spans="1:3" x14ac:dyDescent="0.3">
      <c r="A2205" s="1">
        <v>39148.75</v>
      </c>
      <c r="B2205" s="2">
        <v>361.65</v>
      </c>
      <c r="C2205" s="34">
        <f t="shared" si="34"/>
        <v>5.4491367566515958E-3</v>
      </c>
    </row>
    <row r="2206" spans="1:3" x14ac:dyDescent="0.3">
      <c r="A2206" s="1">
        <v>39149.75</v>
      </c>
      <c r="B2206" s="2">
        <v>366.54</v>
      </c>
      <c r="C2206" s="34">
        <f t="shared" si="34"/>
        <v>1.3521360431356433E-2</v>
      </c>
    </row>
    <row r="2207" spans="1:3" x14ac:dyDescent="0.3">
      <c r="A2207" s="1">
        <v>39150.75</v>
      </c>
      <c r="B2207" s="2">
        <v>367.35</v>
      </c>
      <c r="C2207" s="34">
        <f t="shared" si="34"/>
        <v>2.2098543133082238E-3</v>
      </c>
    </row>
    <row r="2208" spans="1:3" x14ac:dyDescent="0.3">
      <c r="A2208" s="1">
        <v>39153.75</v>
      </c>
      <c r="B2208" s="2">
        <v>365.49</v>
      </c>
      <c r="C2208" s="34">
        <f t="shared" si="34"/>
        <v>-5.0632911392405333E-3</v>
      </c>
    </row>
    <row r="2209" spans="1:3" x14ac:dyDescent="0.3">
      <c r="A2209" s="1">
        <v>39154.75</v>
      </c>
      <c r="B2209" s="2">
        <v>361.56</v>
      </c>
      <c r="C2209" s="34">
        <f t="shared" si="34"/>
        <v>-1.0752688172043001E-2</v>
      </c>
    </row>
    <row r="2210" spans="1:3" x14ac:dyDescent="0.3">
      <c r="A2210" s="1">
        <v>39155.75</v>
      </c>
      <c r="B2210" s="2">
        <v>351.93</v>
      </c>
      <c r="C2210" s="34">
        <f t="shared" si="34"/>
        <v>-2.6634583471622952E-2</v>
      </c>
    </row>
    <row r="2211" spans="1:3" x14ac:dyDescent="0.3">
      <c r="A2211" s="1">
        <v>39156.75</v>
      </c>
      <c r="B2211" s="2">
        <v>359.02</v>
      </c>
      <c r="C2211" s="34">
        <f t="shared" si="34"/>
        <v>2.0146051771658957E-2</v>
      </c>
    </row>
    <row r="2212" spans="1:3" x14ac:dyDescent="0.3">
      <c r="A2212" s="1">
        <v>39157.75</v>
      </c>
      <c r="B2212" s="2">
        <v>359.06</v>
      </c>
      <c r="C2212" s="34">
        <f t="shared" si="34"/>
        <v>1.1141440588269269E-4</v>
      </c>
    </row>
    <row r="2213" spans="1:3" x14ac:dyDescent="0.3">
      <c r="A2213" s="1">
        <v>39160.75</v>
      </c>
      <c r="B2213" s="2">
        <v>364.42</v>
      </c>
      <c r="C2213" s="34">
        <f t="shared" si="34"/>
        <v>1.4927867208823109E-2</v>
      </c>
    </row>
    <row r="2214" spans="1:3" x14ac:dyDescent="0.3">
      <c r="A2214" s="1">
        <v>39161.75</v>
      </c>
      <c r="B2214" s="2">
        <v>367.23</v>
      </c>
      <c r="C2214" s="34">
        <f t="shared" si="34"/>
        <v>7.7108830470336009E-3</v>
      </c>
    </row>
    <row r="2215" spans="1:3" x14ac:dyDescent="0.3">
      <c r="A2215" s="1">
        <v>39162.75</v>
      </c>
      <c r="B2215" s="2">
        <v>368.75</v>
      </c>
      <c r="C2215" s="34">
        <f t="shared" si="34"/>
        <v>4.1390953898101657E-3</v>
      </c>
    </row>
    <row r="2216" spans="1:3" x14ac:dyDescent="0.3">
      <c r="A2216" s="1">
        <v>39163.75</v>
      </c>
      <c r="B2216" s="2">
        <v>374.2</v>
      </c>
      <c r="C2216" s="34">
        <f t="shared" si="34"/>
        <v>1.4779661016949053E-2</v>
      </c>
    </row>
    <row r="2217" spans="1:3" x14ac:dyDescent="0.3">
      <c r="A2217" s="1">
        <v>39164.75</v>
      </c>
      <c r="B2217" s="2">
        <v>375.98</v>
      </c>
      <c r="C2217" s="34">
        <f t="shared" si="34"/>
        <v>4.7568145376803983E-3</v>
      </c>
    </row>
    <row r="2218" spans="1:3" x14ac:dyDescent="0.3">
      <c r="A2218" s="1">
        <v>39167.75</v>
      </c>
      <c r="B2218" s="2">
        <v>372.85</v>
      </c>
      <c r="C2218" s="34">
        <f t="shared" si="34"/>
        <v>-8.3249108995159249E-3</v>
      </c>
    </row>
    <row r="2219" spans="1:3" x14ac:dyDescent="0.3">
      <c r="A2219" s="1">
        <v>39168.75</v>
      </c>
      <c r="B2219" s="2">
        <v>372.46</v>
      </c>
      <c r="C2219" s="34">
        <f t="shared" si="34"/>
        <v>-1.0459970497520565E-3</v>
      </c>
    </row>
    <row r="2220" spans="1:3" x14ac:dyDescent="0.3">
      <c r="A2220" s="1">
        <v>39169.75</v>
      </c>
      <c r="B2220" s="2">
        <v>370.1</v>
      </c>
      <c r="C2220" s="34">
        <f t="shared" si="34"/>
        <v>-6.3362508725768318E-3</v>
      </c>
    </row>
    <row r="2221" spans="1:3" x14ac:dyDescent="0.3">
      <c r="A2221" s="1">
        <v>39170.75</v>
      </c>
      <c r="B2221" s="2">
        <v>374.29</v>
      </c>
      <c r="C2221" s="34">
        <f t="shared" si="34"/>
        <v>1.1321264523101782E-2</v>
      </c>
    </row>
    <row r="2222" spans="1:3" x14ac:dyDescent="0.3">
      <c r="A2222" s="1">
        <v>39171.75</v>
      </c>
      <c r="B2222" s="2">
        <v>374.22</v>
      </c>
      <c r="C2222" s="34">
        <f t="shared" si="34"/>
        <v>-1.870207593042128E-4</v>
      </c>
    </row>
    <row r="2223" spans="1:3" x14ac:dyDescent="0.3">
      <c r="A2223" s="1">
        <v>39174.75</v>
      </c>
      <c r="B2223" s="2">
        <v>375.53</v>
      </c>
      <c r="C2223" s="34">
        <f t="shared" si="34"/>
        <v>3.5006146117255721E-3</v>
      </c>
    </row>
    <row r="2224" spans="1:3" x14ac:dyDescent="0.3">
      <c r="A2224" s="1">
        <v>39175.75</v>
      </c>
      <c r="B2224" s="2">
        <v>379.49</v>
      </c>
      <c r="C2224" s="34">
        <f t="shared" si="34"/>
        <v>1.0545096263947062E-2</v>
      </c>
    </row>
    <row r="2225" spans="1:3" x14ac:dyDescent="0.3">
      <c r="A2225" s="1">
        <v>39176.75</v>
      </c>
      <c r="B2225" s="2">
        <v>379.99</v>
      </c>
      <c r="C2225" s="34">
        <f t="shared" si="34"/>
        <v>1.3175577749084955E-3</v>
      </c>
    </row>
    <row r="2226" spans="1:3" x14ac:dyDescent="0.3">
      <c r="A2226" s="1">
        <v>39177.75</v>
      </c>
      <c r="B2226" s="2">
        <v>380.26</v>
      </c>
      <c r="C2226" s="34">
        <f t="shared" si="34"/>
        <v>7.1054501434253403E-4</v>
      </c>
    </row>
    <row r="2227" spans="1:3" x14ac:dyDescent="0.3">
      <c r="A2227" s="1">
        <v>39182.75</v>
      </c>
      <c r="B2227" s="2">
        <v>382.51</v>
      </c>
      <c r="C2227" s="34">
        <f t="shared" si="34"/>
        <v>5.9170041550518082E-3</v>
      </c>
    </row>
    <row r="2228" spans="1:3" x14ac:dyDescent="0.3">
      <c r="A2228" s="1">
        <v>39183.75</v>
      </c>
      <c r="B2228" s="2">
        <v>382.19</v>
      </c>
      <c r="C2228" s="34">
        <f t="shared" si="34"/>
        <v>-8.3657943583170802E-4</v>
      </c>
    </row>
    <row r="2229" spans="1:3" x14ac:dyDescent="0.3">
      <c r="A2229" s="1">
        <v>39184.75</v>
      </c>
      <c r="B2229" s="2">
        <v>380.79</v>
      </c>
      <c r="C2229" s="34">
        <f t="shared" si="34"/>
        <v>-3.663099505481493E-3</v>
      </c>
    </row>
    <row r="2230" spans="1:3" x14ac:dyDescent="0.3">
      <c r="A2230" s="1">
        <v>39185.75</v>
      </c>
      <c r="B2230" s="2">
        <v>383.33</v>
      </c>
      <c r="C2230" s="34">
        <f t="shared" si="34"/>
        <v>6.670343233803333E-3</v>
      </c>
    </row>
    <row r="2231" spans="1:3" x14ac:dyDescent="0.3">
      <c r="A2231" s="1">
        <v>39188.75</v>
      </c>
      <c r="B2231" s="2">
        <v>387.72</v>
      </c>
      <c r="C2231" s="34">
        <f t="shared" si="34"/>
        <v>1.1452273498030463E-2</v>
      </c>
    </row>
    <row r="2232" spans="1:3" x14ac:dyDescent="0.3">
      <c r="A2232" s="1">
        <v>39189.75</v>
      </c>
      <c r="B2232" s="2">
        <v>387.86</v>
      </c>
      <c r="C2232" s="34">
        <f t="shared" si="34"/>
        <v>3.610853193025676E-4</v>
      </c>
    </row>
    <row r="2233" spans="1:3" x14ac:dyDescent="0.3">
      <c r="A2233" s="1">
        <v>39190.75</v>
      </c>
      <c r="B2233" s="2">
        <v>385.88</v>
      </c>
      <c r="C2233" s="34">
        <f t="shared" si="34"/>
        <v>-5.1049347702779579E-3</v>
      </c>
    </row>
    <row r="2234" spans="1:3" x14ac:dyDescent="0.3">
      <c r="A2234" s="1">
        <v>39191.75</v>
      </c>
      <c r="B2234" s="2">
        <v>384.39</v>
      </c>
      <c r="C2234" s="34">
        <f t="shared" si="34"/>
        <v>-3.8613040323416392E-3</v>
      </c>
    </row>
    <row r="2235" spans="1:3" x14ac:dyDescent="0.3">
      <c r="A2235" s="1">
        <v>39192.75</v>
      </c>
      <c r="B2235" s="2">
        <v>389.27</v>
      </c>
      <c r="C2235" s="34">
        <f t="shared" si="34"/>
        <v>1.2695439527563135E-2</v>
      </c>
    </row>
    <row r="2236" spans="1:3" x14ac:dyDescent="0.3">
      <c r="A2236" s="1">
        <v>39195.75</v>
      </c>
      <c r="B2236" s="2">
        <v>388.85</v>
      </c>
      <c r="C2236" s="34">
        <f t="shared" si="34"/>
        <v>-1.07894263621644E-3</v>
      </c>
    </row>
    <row r="2237" spans="1:3" x14ac:dyDescent="0.3">
      <c r="A2237" s="1">
        <v>39196.75</v>
      </c>
      <c r="B2237" s="2">
        <v>385.38</v>
      </c>
      <c r="C2237" s="34">
        <f t="shared" si="34"/>
        <v>-8.9237495178089432E-3</v>
      </c>
    </row>
    <row r="2238" spans="1:3" x14ac:dyDescent="0.3">
      <c r="A2238" s="1">
        <v>39197.75</v>
      </c>
      <c r="B2238" s="2">
        <v>387.8</v>
      </c>
      <c r="C2238" s="34">
        <f t="shared" si="34"/>
        <v>6.2795163215527694E-3</v>
      </c>
    </row>
    <row r="2239" spans="1:3" x14ac:dyDescent="0.3">
      <c r="A2239" s="1">
        <v>39198.75</v>
      </c>
      <c r="B2239" s="2">
        <v>388.4</v>
      </c>
      <c r="C2239" s="34">
        <f t="shared" si="34"/>
        <v>1.5471892728209369E-3</v>
      </c>
    </row>
    <row r="2240" spans="1:3" x14ac:dyDescent="0.3">
      <c r="A2240" s="1">
        <v>39199.75</v>
      </c>
      <c r="B2240" s="2">
        <v>386.1</v>
      </c>
      <c r="C2240" s="34">
        <f t="shared" si="34"/>
        <v>-5.9217301750771334E-3</v>
      </c>
    </row>
    <row r="2241" spans="1:3" x14ac:dyDescent="0.3">
      <c r="A2241" s="1">
        <v>39202.75</v>
      </c>
      <c r="B2241" s="2">
        <v>386.93</v>
      </c>
      <c r="C2241" s="34">
        <f t="shared" si="34"/>
        <v>2.1497021497021152E-3</v>
      </c>
    </row>
    <row r="2242" spans="1:3" x14ac:dyDescent="0.3">
      <c r="A2242" s="1">
        <v>39204.75</v>
      </c>
      <c r="B2242" s="2">
        <v>388.64</v>
      </c>
      <c r="C2242" s="34">
        <f t="shared" si="34"/>
        <v>4.4194040265681522E-3</v>
      </c>
    </row>
    <row r="2243" spans="1:3" x14ac:dyDescent="0.3">
      <c r="A2243" s="1">
        <v>39205.75</v>
      </c>
      <c r="B2243" s="2">
        <v>389.72</v>
      </c>
      <c r="C2243" s="34">
        <f t="shared" si="34"/>
        <v>2.7789213668176771E-3</v>
      </c>
    </row>
    <row r="2244" spans="1:3" x14ac:dyDescent="0.3">
      <c r="A2244" s="1">
        <v>39206.75</v>
      </c>
      <c r="B2244" s="2">
        <v>392.73</v>
      </c>
      <c r="C2244" s="34">
        <f t="shared" ref="C2244:C2307" si="35">B2244/B2243-1</f>
        <v>7.7234937904135936E-3</v>
      </c>
    </row>
    <row r="2245" spans="1:3" x14ac:dyDescent="0.3">
      <c r="A2245" s="1">
        <v>39209.75</v>
      </c>
      <c r="B2245" s="2">
        <v>392.88</v>
      </c>
      <c r="C2245" s="34">
        <f t="shared" si="35"/>
        <v>3.8194179207073908E-4</v>
      </c>
    </row>
    <row r="2246" spans="1:3" x14ac:dyDescent="0.3">
      <c r="A2246" s="1">
        <v>39210.75</v>
      </c>
      <c r="B2246" s="2">
        <v>389.79</v>
      </c>
      <c r="C2246" s="34">
        <f t="shared" si="35"/>
        <v>-7.8649969456321411E-3</v>
      </c>
    </row>
    <row r="2247" spans="1:3" x14ac:dyDescent="0.3">
      <c r="A2247" s="1">
        <v>39211.75</v>
      </c>
      <c r="B2247" s="2">
        <v>390.58</v>
      </c>
      <c r="C2247" s="34">
        <f t="shared" si="35"/>
        <v>2.0267323430565032E-3</v>
      </c>
    </row>
    <row r="2248" spans="1:3" x14ac:dyDescent="0.3">
      <c r="A2248" s="1">
        <v>39212.75</v>
      </c>
      <c r="B2248" s="2">
        <v>387.72</v>
      </c>
      <c r="C2248" s="34">
        <f t="shared" si="35"/>
        <v>-7.3224435454963821E-3</v>
      </c>
    </row>
    <row r="2249" spans="1:3" x14ac:dyDescent="0.3">
      <c r="A2249" s="1">
        <v>39213.75</v>
      </c>
      <c r="B2249" s="2">
        <v>389.78</v>
      </c>
      <c r="C2249" s="34">
        <f t="shared" si="35"/>
        <v>5.313112555452193E-3</v>
      </c>
    </row>
    <row r="2250" spans="1:3" x14ac:dyDescent="0.3">
      <c r="A2250" s="1">
        <v>39216.75</v>
      </c>
      <c r="B2250" s="2">
        <v>388.96</v>
      </c>
      <c r="C2250" s="34">
        <f t="shared" si="35"/>
        <v>-2.1037508338036526E-3</v>
      </c>
    </row>
    <row r="2251" spans="1:3" x14ac:dyDescent="0.3">
      <c r="A2251" s="1">
        <v>39217.75</v>
      </c>
      <c r="B2251" s="2">
        <v>390.21</v>
      </c>
      <c r="C2251" s="34">
        <f t="shared" si="35"/>
        <v>3.2136980666392923E-3</v>
      </c>
    </row>
    <row r="2252" spans="1:3" x14ac:dyDescent="0.3">
      <c r="A2252" s="1">
        <v>39218.75</v>
      </c>
      <c r="B2252" s="2">
        <v>389.47</v>
      </c>
      <c r="C2252" s="34">
        <f t="shared" si="35"/>
        <v>-1.8964147510314167E-3</v>
      </c>
    </row>
    <row r="2253" spans="1:3" x14ac:dyDescent="0.3">
      <c r="A2253" s="1">
        <v>39219.75</v>
      </c>
      <c r="B2253" s="2">
        <v>390.39</v>
      </c>
      <c r="C2253" s="34">
        <f t="shared" si="35"/>
        <v>2.3621845071506442E-3</v>
      </c>
    </row>
    <row r="2254" spans="1:3" x14ac:dyDescent="0.3">
      <c r="A2254" s="1">
        <v>39220.75</v>
      </c>
      <c r="B2254" s="2">
        <v>393.95</v>
      </c>
      <c r="C2254" s="34">
        <f t="shared" si="35"/>
        <v>9.1190860421630493E-3</v>
      </c>
    </row>
    <row r="2255" spans="1:3" x14ac:dyDescent="0.3">
      <c r="A2255" s="1">
        <v>39223.75</v>
      </c>
      <c r="B2255" s="2">
        <v>393.36</v>
      </c>
      <c r="C2255" s="34">
        <f t="shared" si="35"/>
        <v>-1.4976519862925919E-3</v>
      </c>
    </row>
    <row r="2256" spans="1:3" x14ac:dyDescent="0.3">
      <c r="A2256" s="1">
        <v>39224.75</v>
      </c>
      <c r="B2256" s="2">
        <v>393.39</v>
      </c>
      <c r="C2256" s="34">
        <f t="shared" si="35"/>
        <v>7.6266015863302172E-5</v>
      </c>
    </row>
    <row r="2257" spans="1:3" x14ac:dyDescent="0.3">
      <c r="A2257" s="1">
        <v>39225.75</v>
      </c>
      <c r="B2257" s="2">
        <v>396.39</v>
      </c>
      <c r="C2257" s="34">
        <f t="shared" si="35"/>
        <v>7.6260199801723161E-3</v>
      </c>
    </row>
    <row r="2258" spans="1:3" x14ac:dyDescent="0.3">
      <c r="A2258" s="1">
        <v>39226.75</v>
      </c>
      <c r="B2258" s="2">
        <v>393.55</v>
      </c>
      <c r="C2258" s="34">
        <f t="shared" si="35"/>
        <v>-7.1646610661216803E-3</v>
      </c>
    </row>
    <row r="2259" spans="1:3" x14ac:dyDescent="0.3">
      <c r="A2259" s="1">
        <v>39227.75</v>
      </c>
      <c r="B2259" s="2">
        <v>393.48</v>
      </c>
      <c r="C2259" s="34">
        <f t="shared" si="35"/>
        <v>-1.7786812349129821E-4</v>
      </c>
    </row>
    <row r="2260" spans="1:3" x14ac:dyDescent="0.3">
      <c r="A2260" s="1">
        <v>39231.75</v>
      </c>
      <c r="B2260" s="2">
        <v>394.39</v>
      </c>
      <c r="C2260" s="34">
        <f t="shared" si="35"/>
        <v>2.3126969604554404E-3</v>
      </c>
    </row>
    <row r="2261" spans="1:3" x14ac:dyDescent="0.3">
      <c r="A2261" s="1">
        <v>39232.75</v>
      </c>
      <c r="B2261" s="2">
        <v>393.65</v>
      </c>
      <c r="C2261" s="34">
        <f t="shared" si="35"/>
        <v>-1.8763153223966267E-3</v>
      </c>
    </row>
    <row r="2262" spans="1:3" x14ac:dyDescent="0.3">
      <c r="A2262" s="1">
        <v>39233.75</v>
      </c>
      <c r="B2262" s="2">
        <v>396.74</v>
      </c>
      <c r="C2262" s="34">
        <f t="shared" si="35"/>
        <v>7.8496126000255906E-3</v>
      </c>
    </row>
    <row r="2263" spans="1:3" x14ac:dyDescent="0.3">
      <c r="A2263" s="1">
        <v>39234.75</v>
      </c>
      <c r="B2263" s="2">
        <v>400.31</v>
      </c>
      <c r="C2263" s="34">
        <f t="shared" si="35"/>
        <v>8.9983364420023193E-3</v>
      </c>
    </row>
    <row r="2264" spans="1:3" x14ac:dyDescent="0.3">
      <c r="A2264" s="1">
        <v>39237.75</v>
      </c>
      <c r="B2264" s="2">
        <v>399.02</v>
      </c>
      <c r="C2264" s="34">
        <f t="shared" si="35"/>
        <v>-3.2225025605157054E-3</v>
      </c>
    </row>
    <row r="2265" spans="1:3" x14ac:dyDescent="0.3">
      <c r="A2265" s="1">
        <v>39238.75</v>
      </c>
      <c r="B2265" s="2">
        <v>396.61</v>
      </c>
      <c r="C2265" s="34">
        <f t="shared" si="35"/>
        <v>-6.0397975038843921E-3</v>
      </c>
    </row>
    <row r="2266" spans="1:3" x14ac:dyDescent="0.3">
      <c r="A2266" s="1">
        <v>39239.75</v>
      </c>
      <c r="B2266" s="2">
        <v>390.07</v>
      </c>
      <c r="C2266" s="34">
        <f t="shared" si="35"/>
        <v>-1.6489750636645595E-2</v>
      </c>
    </row>
    <row r="2267" spans="1:3" x14ac:dyDescent="0.3">
      <c r="A2267" s="1">
        <v>39240.75</v>
      </c>
      <c r="B2267" s="2">
        <v>385.46</v>
      </c>
      <c r="C2267" s="34">
        <f t="shared" si="35"/>
        <v>-1.1818391570743714E-2</v>
      </c>
    </row>
    <row r="2268" spans="1:3" x14ac:dyDescent="0.3">
      <c r="A2268" s="1">
        <v>39241.75</v>
      </c>
      <c r="B2268" s="2">
        <v>385.09</v>
      </c>
      <c r="C2268" s="34">
        <f t="shared" si="35"/>
        <v>-9.5989207699886947E-4</v>
      </c>
    </row>
    <row r="2269" spans="1:3" x14ac:dyDescent="0.3">
      <c r="A2269" s="1">
        <v>39244.75</v>
      </c>
      <c r="B2269" s="2">
        <v>388.88</v>
      </c>
      <c r="C2269" s="34">
        <f t="shared" si="35"/>
        <v>9.8418551507439833E-3</v>
      </c>
    </row>
    <row r="2270" spans="1:3" x14ac:dyDescent="0.3">
      <c r="A2270" s="1">
        <v>39245.75</v>
      </c>
      <c r="B2270" s="2">
        <v>386.8</v>
      </c>
      <c r="C2270" s="34">
        <f t="shared" si="35"/>
        <v>-5.3486936844270305E-3</v>
      </c>
    </row>
    <row r="2271" spans="1:3" x14ac:dyDescent="0.3">
      <c r="A2271" s="1">
        <v>39246.75</v>
      </c>
      <c r="B2271" s="2">
        <v>388.22</v>
      </c>
      <c r="C2271" s="34">
        <f t="shared" si="35"/>
        <v>3.6711478800413033E-3</v>
      </c>
    </row>
    <row r="2272" spans="1:3" x14ac:dyDescent="0.3">
      <c r="A2272" s="1">
        <v>39247.75</v>
      </c>
      <c r="B2272" s="2">
        <v>394.29</v>
      </c>
      <c r="C2272" s="34">
        <f t="shared" si="35"/>
        <v>1.5635464427386614E-2</v>
      </c>
    </row>
    <row r="2273" spans="1:3" x14ac:dyDescent="0.3">
      <c r="A2273" s="1">
        <v>39248.75</v>
      </c>
      <c r="B2273" s="2">
        <v>399.27</v>
      </c>
      <c r="C2273" s="34">
        <f t="shared" si="35"/>
        <v>1.2630297496766252E-2</v>
      </c>
    </row>
    <row r="2274" spans="1:3" x14ac:dyDescent="0.3">
      <c r="A2274" s="1">
        <v>39251.75</v>
      </c>
      <c r="B2274" s="2">
        <v>397.87</v>
      </c>
      <c r="C2274" s="34">
        <f t="shared" si="35"/>
        <v>-3.5063991785007076E-3</v>
      </c>
    </row>
    <row r="2275" spans="1:3" x14ac:dyDescent="0.3">
      <c r="A2275" s="1">
        <v>39252.75</v>
      </c>
      <c r="B2275" s="2">
        <v>396.42</v>
      </c>
      <c r="C2275" s="34">
        <f t="shared" si="35"/>
        <v>-3.644406464422989E-3</v>
      </c>
    </row>
    <row r="2276" spans="1:3" x14ac:dyDescent="0.3">
      <c r="A2276" s="1">
        <v>39253.75</v>
      </c>
      <c r="B2276" s="2">
        <v>397.85</v>
      </c>
      <c r="C2276" s="34">
        <f t="shared" si="35"/>
        <v>3.6072852025630375E-3</v>
      </c>
    </row>
    <row r="2277" spans="1:3" x14ac:dyDescent="0.3">
      <c r="A2277" s="1">
        <v>39254.75</v>
      </c>
      <c r="B2277" s="2">
        <v>393.7</v>
      </c>
      <c r="C2277" s="34">
        <f t="shared" si="35"/>
        <v>-1.0431066985044701E-2</v>
      </c>
    </row>
    <row r="2278" spans="1:3" x14ac:dyDescent="0.3">
      <c r="A2278" s="1">
        <v>39255.75</v>
      </c>
      <c r="B2278" s="2">
        <v>392.43</v>
      </c>
      <c r="C2278" s="34">
        <f t="shared" si="35"/>
        <v>-3.225806451612856E-3</v>
      </c>
    </row>
    <row r="2279" spans="1:3" x14ac:dyDescent="0.3">
      <c r="A2279" s="1">
        <v>39258.75</v>
      </c>
      <c r="B2279" s="2">
        <v>391.94</v>
      </c>
      <c r="C2279" s="34">
        <f t="shared" si="35"/>
        <v>-1.2486303289759304E-3</v>
      </c>
    </row>
    <row r="2280" spans="1:3" x14ac:dyDescent="0.3">
      <c r="A2280" s="1">
        <v>39259.75</v>
      </c>
      <c r="B2280" s="2">
        <v>389.52</v>
      </c>
      <c r="C2280" s="34">
        <f t="shared" si="35"/>
        <v>-6.174414451191601E-3</v>
      </c>
    </row>
    <row r="2281" spans="1:3" x14ac:dyDescent="0.3">
      <c r="A2281" s="1">
        <v>39260.75</v>
      </c>
      <c r="B2281" s="2">
        <v>387.69</v>
      </c>
      <c r="C2281" s="34">
        <f t="shared" si="35"/>
        <v>-4.698089956869933E-3</v>
      </c>
    </row>
    <row r="2282" spans="1:3" x14ac:dyDescent="0.3">
      <c r="A2282" s="1">
        <v>39261.75</v>
      </c>
      <c r="B2282" s="2">
        <v>391.6</v>
      </c>
      <c r="C2282" s="34">
        <f t="shared" si="35"/>
        <v>1.0085377492326408E-2</v>
      </c>
    </row>
    <row r="2283" spans="1:3" x14ac:dyDescent="0.3">
      <c r="A2283" s="1">
        <v>39262.75</v>
      </c>
      <c r="B2283" s="2">
        <v>393.71</v>
      </c>
      <c r="C2283" s="34">
        <f t="shared" si="35"/>
        <v>5.3881511746678434E-3</v>
      </c>
    </row>
    <row r="2284" spans="1:3" x14ac:dyDescent="0.3">
      <c r="A2284" s="1">
        <v>39265.75</v>
      </c>
      <c r="B2284" s="2">
        <v>392.23</v>
      </c>
      <c r="C2284" s="34">
        <f t="shared" si="35"/>
        <v>-3.759112036778256E-3</v>
      </c>
    </row>
    <row r="2285" spans="1:3" x14ac:dyDescent="0.3">
      <c r="A2285" s="1">
        <v>39266.75</v>
      </c>
      <c r="B2285" s="2">
        <v>395.71</v>
      </c>
      <c r="C2285" s="34">
        <f t="shared" si="35"/>
        <v>8.8723453076000602E-3</v>
      </c>
    </row>
    <row r="2286" spans="1:3" x14ac:dyDescent="0.3">
      <c r="A2286" s="1">
        <v>39267.75</v>
      </c>
      <c r="B2286" s="2">
        <v>397.5</v>
      </c>
      <c r="C2286" s="34">
        <f t="shared" si="35"/>
        <v>4.5235146951050353E-3</v>
      </c>
    </row>
    <row r="2287" spans="1:3" x14ac:dyDescent="0.3">
      <c r="A2287" s="1">
        <v>39268.75</v>
      </c>
      <c r="B2287" s="2">
        <v>394.93</v>
      </c>
      <c r="C2287" s="34">
        <f t="shared" si="35"/>
        <v>-6.4654088050314362E-3</v>
      </c>
    </row>
    <row r="2288" spans="1:3" x14ac:dyDescent="0.3">
      <c r="A2288" s="1">
        <v>39269.75</v>
      </c>
      <c r="B2288" s="2">
        <v>397.27</v>
      </c>
      <c r="C2288" s="34">
        <f t="shared" si="35"/>
        <v>5.9251006507481385E-3</v>
      </c>
    </row>
    <row r="2289" spans="1:3" x14ac:dyDescent="0.3">
      <c r="A2289" s="1">
        <v>39272.75</v>
      </c>
      <c r="B2289" s="2">
        <v>398.52</v>
      </c>
      <c r="C2289" s="34">
        <f t="shared" si="35"/>
        <v>3.1464746897575946E-3</v>
      </c>
    </row>
    <row r="2290" spans="1:3" x14ac:dyDescent="0.3">
      <c r="A2290" s="1">
        <v>39273.75</v>
      </c>
      <c r="B2290" s="2">
        <v>394.02</v>
      </c>
      <c r="C2290" s="34">
        <f t="shared" si="35"/>
        <v>-1.129177958446248E-2</v>
      </c>
    </row>
    <row r="2291" spans="1:3" x14ac:dyDescent="0.3">
      <c r="A2291" s="1">
        <v>39274.75</v>
      </c>
      <c r="B2291" s="2">
        <v>392.72</v>
      </c>
      <c r="C2291" s="34">
        <f t="shared" si="35"/>
        <v>-3.2993249073649533E-3</v>
      </c>
    </row>
    <row r="2292" spans="1:3" x14ac:dyDescent="0.3">
      <c r="A2292" s="1">
        <v>39275.75</v>
      </c>
      <c r="B2292" s="2">
        <v>397.34</v>
      </c>
      <c r="C2292" s="34">
        <f t="shared" si="35"/>
        <v>1.1764106742717217E-2</v>
      </c>
    </row>
    <row r="2293" spans="1:3" x14ac:dyDescent="0.3">
      <c r="A2293" s="1">
        <v>39276.75</v>
      </c>
      <c r="B2293" s="2">
        <v>399.02</v>
      </c>
      <c r="C2293" s="34">
        <f t="shared" si="35"/>
        <v>4.2281169779030403E-3</v>
      </c>
    </row>
    <row r="2294" spans="1:3" x14ac:dyDescent="0.3">
      <c r="A2294" s="1">
        <v>39279.75</v>
      </c>
      <c r="B2294" s="2">
        <v>399.71</v>
      </c>
      <c r="C2294" s="34">
        <f t="shared" si="35"/>
        <v>1.7292366297427808E-3</v>
      </c>
    </row>
    <row r="2295" spans="1:3" x14ac:dyDescent="0.3">
      <c r="A2295" s="1">
        <v>39280.75</v>
      </c>
      <c r="B2295" s="2">
        <v>397.79</v>
      </c>
      <c r="C2295" s="34">
        <f t="shared" si="35"/>
        <v>-4.8034825248304269E-3</v>
      </c>
    </row>
    <row r="2296" spans="1:3" x14ac:dyDescent="0.3">
      <c r="A2296" s="1">
        <v>39281.75</v>
      </c>
      <c r="B2296" s="2">
        <v>393.14</v>
      </c>
      <c r="C2296" s="34">
        <f t="shared" si="35"/>
        <v>-1.1689584956886878E-2</v>
      </c>
    </row>
    <row r="2297" spans="1:3" x14ac:dyDescent="0.3">
      <c r="A2297" s="1">
        <v>39282.75</v>
      </c>
      <c r="B2297" s="2">
        <v>396.94</v>
      </c>
      <c r="C2297" s="34">
        <f t="shared" si="35"/>
        <v>9.6657679198250968E-3</v>
      </c>
    </row>
    <row r="2298" spans="1:3" x14ac:dyDescent="0.3">
      <c r="A2298" s="1">
        <v>39283.75</v>
      </c>
      <c r="B2298" s="2">
        <v>392.59</v>
      </c>
      <c r="C2298" s="34">
        <f t="shared" si="35"/>
        <v>-1.0958835088426544E-2</v>
      </c>
    </row>
    <row r="2299" spans="1:3" x14ac:dyDescent="0.3">
      <c r="A2299" s="1">
        <v>39286.75</v>
      </c>
      <c r="B2299" s="2">
        <v>394.99</v>
      </c>
      <c r="C2299" s="34">
        <f t="shared" si="35"/>
        <v>6.1132479176750909E-3</v>
      </c>
    </row>
    <row r="2300" spans="1:3" x14ac:dyDescent="0.3">
      <c r="A2300" s="1">
        <v>39287.75</v>
      </c>
      <c r="B2300" s="2">
        <v>388.94</v>
      </c>
      <c r="C2300" s="34">
        <f t="shared" si="35"/>
        <v>-1.531684346439155E-2</v>
      </c>
    </row>
    <row r="2301" spans="1:3" x14ac:dyDescent="0.3">
      <c r="A2301" s="1">
        <v>39288.75</v>
      </c>
      <c r="B2301" s="2">
        <v>385.5</v>
      </c>
      <c r="C2301" s="34">
        <f t="shared" si="35"/>
        <v>-8.8445518588985417E-3</v>
      </c>
    </row>
    <row r="2302" spans="1:3" x14ac:dyDescent="0.3">
      <c r="A2302" s="1">
        <v>39289.75</v>
      </c>
      <c r="B2302" s="2">
        <v>374.56</v>
      </c>
      <c r="C2302" s="34">
        <f t="shared" si="35"/>
        <v>-2.8378728923476038E-2</v>
      </c>
    </row>
    <row r="2303" spans="1:3" x14ac:dyDescent="0.3">
      <c r="A2303" s="1">
        <v>39290.75</v>
      </c>
      <c r="B2303" s="2">
        <v>372.69</v>
      </c>
      <c r="C2303" s="34">
        <f t="shared" si="35"/>
        <v>-4.9925245621529335E-3</v>
      </c>
    </row>
    <row r="2304" spans="1:3" x14ac:dyDescent="0.3">
      <c r="A2304" s="1">
        <v>39293.75</v>
      </c>
      <c r="B2304" s="2">
        <v>372.03</v>
      </c>
      <c r="C2304" s="34">
        <f t="shared" si="35"/>
        <v>-1.7709087981969684E-3</v>
      </c>
    </row>
    <row r="2305" spans="1:3" x14ac:dyDescent="0.3">
      <c r="A2305" s="1">
        <v>39294.75</v>
      </c>
      <c r="B2305" s="2">
        <v>380.07</v>
      </c>
      <c r="C2305" s="34">
        <f t="shared" si="35"/>
        <v>2.1611160390291095E-2</v>
      </c>
    </row>
    <row r="2306" spans="1:3" x14ac:dyDescent="0.3">
      <c r="A2306" s="1">
        <v>39295.75</v>
      </c>
      <c r="B2306" s="2">
        <v>374.16</v>
      </c>
      <c r="C2306" s="34">
        <f t="shared" si="35"/>
        <v>-1.5549767148156812E-2</v>
      </c>
    </row>
    <row r="2307" spans="1:3" x14ac:dyDescent="0.3">
      <c r="A2307" s="1">
        <v>39296.75</v>
      </c>
      <c r="B2307" s="2">
        <v>376.93</v>
      </c>
      <c r="C2307" s="34">
        <f t="shared" si="35"/>
        <v>7.4032499465468415E-3</v>
      </c>
    </row>
    <row r="2308" spans="1:3" x14ac:dyDescent="0.3">
      <c r="A2308" s="1">
        <v>39297.75</v>
      </c>
      <c r="B2308" s="2">
        <v>372.03</v>
      </c>
      <c r="C2308" s="34">
        <f t="shared" ref="C2308:C2371" si="36">B2308/B2307-1</f>
        <v>-1.2999761228875473E-2</v>
      </c>
    </row>
    <row r="2309" spans="1:3" x14ac:dyDescent="0.3">
      <c r="A2309" s="1">
        <v>39300.75</v>
      </c>
      <c r="B2309" s="2">
        <v>368.64</v>
      </c>
      <c r="C2309" s="34">
        <f t="shared" si="36"/>
        <v>-9.1121683735182479E-3</v>
      </c>
    </row>
    <row r="2310" spans="1:3" x14ac:dyDescent="0.3">
      <c r="A2310" s="1">
        <v>39301.75</v>
      </c>
      <c r="B2310" s="2">
        <v>373.62</v>
      </c>
      <c r="C2310" s="34">
        <f t="shared" si="36"/>
        <v>1.3509114583333481E-2</v>
      </c>
    </row>
    <row r="2311" spans="1:3" x14ac:dyDescent="0.3">
      <c r="A2311" s="1">
        <v>39302.75</v>
      </c>
      <c r="B2311" s="2">
        <v>381.05</v>
      </c>
      <c r="C2311" s="34">
        <f t="shared" si="36"/>
        <v>1.9886515711150299E-2</v>
      </c>
    </row>
    <row r="2312" spans="1:3" x14ac:dyDescent="0.3">
      <c r="A2312" s="1">
        <v>39303.75</v>
      </c>
      <c r="B2312" s="2">
        <v>374.27</v>
      </c>
      <c r="C2312" s="34">
        <f t="shared" si="36"/>
        <v>-1.779294055898184E-2</v>
      </c>
    </row>
    <row r="2313" spans="1:3" x14ac:dyDescent="0.3">
      <c r="A2313" s="1">
        <v>39304.75</v>
      </c>
      <c r="B2313" s="2">
        <v>362.77</v>
      </c>
      <c r="C2313" s="34">
        <f t="shared" si="36"/>
        <v>-3.0726480882785179E-2</v>
      </c>
    </row>
    <row r="2314" spans="1:3" x14ac:dyDescent="0.3">
      <c r="A2314" s="1">
        <v>39307.75</v>
      </c>
      <c r="B2314" s="2">
        <v>370.91</v>
      </c>
      <c r="C2314" s="34">
        <f t="shared" si="36"/>
        <v>2.2438459630068852E-2</v>
      </c>
    </row>
    <row r="2315" spans="1:3" x14ac:dyDescent="0.3">
      <c r="A2315" s="1">
        <v>39308.75</v>
      </c>
      <c r="B2315" s="2">
        <v>366.34</v>
      </c>
      <c r="C2315" s="34">
        <f t="shared" si="36"/>
        <v>-1.2321048232725063E-2</v>
      </c>
    </row>
    <row r="2316" spans="1:3" x14ac:dyDescent="0.3">
      <c r="A2316" s="1">
        <v>39309.75</v>
      </c>
      <c r="B2316" s="2">
        <v>365.36</v>
      </c>
      <c r="C2316" s="34">
        <f t="shared" si="36"/>
        <v>-2.6751105530380404E-3</v>
      </c>
    </row>
    <row r="2317" spans="1:3" x14ac:dyDescent="0.3">
      <c r="A2317" s="1">
        <v>39310.75</v>
      </c>
      <c r="B2317" s="2">
        <v>352.37</v>
      </c>
      <c r="C2317" s="34">
        <f t="shared" si="36"/>
        <v>-3.555397416246997E-2</v>
      </c>
    </row>
    <row r="2318" spans="1:3" x14ac:dyDescent="0.3">
      <c r="A2318" s="1">
        <v>39311.75</v>
      </c>
      <c r="B2318" s="2">
        <v>359.98</v>
      </c>
      <c r="C2318" s="34">
        <f t="shared" si="36"/>
        <v>2.1596617192155998E-2</v>
      </c>
    </row>
    <row r="2319" spans="1:3" x14ac:dyDescent="0.3">
      <c r="A2319" s="1">
        <v>39314.75</v>
      </c>
      <c r="B2319" s="2">
        <v>362.33</v>
      </c>
      <c r="C2319" s="34">
        <f t="shared" si="36"/>
        <v>6.5281404522472553E-3</v>
      </c>
    </row>
    <row r="2320" spans="1:3" x14ac:dyDescent="0.3">
      <c r="A2320" s="1">
        <v>39315.75</v>
      </c>
      <c r="B2320" s="2">
        <v>362.39</v>
      </c>
      <c r="C2320" s="34">
        <f t="shared" si="36"/>
        <v>1.6559489967704621E-4</v>
      </c>
    </row>
    <row r="2321" spans="1:3" x14ac:dyDescent="0.3">
      <c r="A2321" s="1">
        <v>39316.75</v>
      </c>
      <c r="B2321" s="2">
        <v>368.62</v>
      </c>
      <c r="C2321" s="34">
        <f t="shared" si="36"/>
        <v>1.7191423604404177E-2</v>
      </c>
    </row>
    <row r="2322" spans="1:3" x14ac:dyDescent="0.3">
      <c r="A2322" s="1">
        <v>39317.75</v>
      </c>
      <c r="B2322" s="2">
        <v>369.33</v>
      </c>
      <c r="C2322" s="34">
        <f t="shared" si="36"/>
        <v>1.9261027616515047E-3</v>
      </c>
    </row>
    <row r="2323" spans="1:3" x14ac:dyDescent="0.3">
      <c r="A2323" s="1">
        <v>39318.75</v>
      </c>
      <c r="B2323" s="2">
        <v>370.52</v>
      </c>
      <c r="C2323" s="34">
        <f t="shared" si="36"/>
        <v>3.222050740530058E-3</v>
      </c>
    </row>
    <row r="2324" spans="1:3" x14ac:dyDescent="0.3">
      <c r="A2324" s="1">
        <v>39321.75</v>
      </c>
      <c r="B2324" s="2">
        <v>371.09</v>
      </c>
      <c r="C2324" s="34">
        <f t="shared" si="36"/>
        <v>1.5383784950879775E-3</v>
      </c>
    </row>
    <row r="2325" spans="1:3" x14ac:dyDescent="0.3">
      <c r="A2325" s="1">
        <v>39322.75</v>
      </c>
      <c r="B2325" s="2">
        <v>364.66</v>
      </c>
      <c r="C2325" s="34">
        <f t="shared" si="36"/>
        <v>-1.7327332991996403E-2</v>
      </c>
    </row>
    <row r="2326" spans="1:3" x14ac:dyDescent="0.3">
      <c r="A2326" s="1">
        <v>39323.75</v>
      </c>
      <c r="B2326" s="2">
        <v>366.81</v>
      </c>
      <c r="C2326" s="34">
        <f t="shared" si="36"/>
        <v>5.8959030329621687E-3</v>
      </c>
    </row>
    <row r="2327" spans="1:3" x14ac:dyDescent="0.3">
      <c r="A2327" s="1">
        <v>39324.75</v>
      </c>
      <c r="B2327" s="2">
        <v>370.99</v>
      </c>
      <c r="C2327" s="34">
        <f t="shared" si="36"/>
        <v>1.1395545377715921E-2</v>
      </c>
    </row>
    <row r="2328" spans="1:3" x14ac:dyDescent="0.3">
      <c r="A2328" s="1">
        <v>39325.75</v>
      </c>
      <c r="B2328" s="2">
        <v>375.94</v>
      </c>
      <c r="C2328" s="34">
        <f t="shared" si="36"/>
        <v>1.3342677700207473E-2</v>
      </c>
    </row>
    <row r="2329" spans="1:3" x14ac:dyDescent="0.3">
      <c r="A2329" s="1">
        <v>39328.75</v>
      </c>
      <c r="B2329" s="2">
        <v>376.99</v>
      </c>
      <c r="C2329" s="34">
        <f t="shared" si="36"/>
        <v>2.7929988828003793E-3</v>
      </c>
    </row>
    <row r="2330" spans="1:3" x14ac:dyDescent="0.3">
      <c r="A2330" s="1">
        <v>39329.75</v>
      </c>
      <c r="B2330" s="2">
        <v>379.47</v>
      </c>
      <c r="C2330" s="34">
        <f t="shared" si="36"/>
        <v>6.5784238308708165E-3</v>
      </c>
    </row>
    <row r="2331" spans="1:3" x14ac:dyDescent="0.3">
      <c r="A2331" s="1">
        <v>39330.75</v>
      </c>
      <c r="B2331" s="2">
        <v>372.66</v>
      </c>
      <c r="C2331" s="34">
        <f t="shared" si="36"/>
        <v>-1.7946082694284105E-2</v>
      </c>
    </row>
    <row r="2332" spans="1:3" x14ac:dyDescent="0.3">
      <c r="A2332" s="1">
        <v>39331.75</v>
      </c>
      <c r="B2332" s="2">
        <v>373.84</v>
      </c>
      <c r="C2332" s="34">
        <f t="shared" si="36"/>
        <v>3.1664251596628112E-3</v>
      </c>
    </row>
    <row r="2333" spans="1:3" x14ac:dyDescent="0.3">
      <c r="A2333" s="1">
        <v>39332.75</v>
      </c>
      <c r="B2333" s="2">
        <v>365.58</v>
      </c>
      <c r="C2333" s="34">
        <f t="shared" si="36"/>
        <v>-2.2095013909693928E-2</v>
      </c>
    </row>
    <row r="2334" spans="1:3" x14ac:dyDescent="0.3">
      <c r="A2334" s="1">
        <v>39336.75</v>
      </c>
      <c r="B2334" s="2">
        <v>368.41</v>
      </c>
      <c r="C2334" s="34">
        <f t="shared" si="36"/>
        <v>7.7411236938564887E-3</v>
      </c>
    </row>
    <row r="2335" spans="1:3" x14ac:dyDescent="0.3">
      <c r="A2335" s="1">
        <v>39337.75</v>
      </c>
      <c r="B2335" s="2">
        <v>369.23</v>
      </c>
      <c r="C2335" s="34">
        <f t="shared" si="36"/>
        <v>2.2257810591459481E-3</v>
      </c>
    </row>
    <row r="2336" spans="1:3" x14ac:dyDescent="0.3">
      <c r="A2336" s="1">
        <v>39338.75</v>
      </c>
      <c r="B2336" s="2">
        <v>372.21</v>
      </c>
      <c r="C2336" s="34">
        <f t="shared" si="36"/>
        <v>8.0708501476043359E-3</v>
      </c>
    </row>
    <row r="2337" spans="1:3" x14ac:dyDescent="0.3">
      <c r="A2337" s="1">
        <v>39339.75</v>
      </c>
      <c r="B2337" s="2">
        <v>367.75</v>
      </c>
      <c r="C2337" s="34">
        <f t="shared" si="36"/>
        <v>-1.1982483006904632E-2</v>
      </c>
    </row>
    <row r="2338" spans="1:3" x14ac:dyDescent="0.3">
      <c r="A2338" s="1">
        <v>39342.75</v>
      </c>
      <c r="B2338" s="2">
        <v>362.18</v>
      </c>
      <c r="C2338" s="34">
        <f t="shared" si="36"/>
        <v>-1.5146159075458798E-2</v>
      </c>
    </row>
    <row r="2339" spans="1:3" x14ac:dyDescent="0.3">
      <c r="A2339" s="1">
        <v>39343.75</v>
      </c>
      <c r="B2339" s="2">
        <v>367.67</v>
      </c>
      <c r="C2339" s="34">
        <f t="shared" si="36"/>
        <v>1.5158208625545289E-2</v>
      </c>
    </row>
    <row r="2340" spans="1:3" x14ac:dyDescent="0.3">
      <c r="A2340" s="1">
        <v>39344.75</v>
      </c>
      <c r="B2340" s="2">
        <v>377.53</v>
      </c>
      <c r="C2340" s="34">
        <f t="shared" si="36"/>
        <v>2.6817526586340845E-2</v>
      </c>
    </row>
    <row r="2341" spans="1:3" x14ac:dyDescent="0.3">
      <c r="A2341" s="1">
        <v>39345.75</v>
      </c>
      <c r="B2341" s="2">
        <v>374.95</v>
      </c>
      <c r="C2341" s="34">
        <f t="shared" si="36"/>
        <v>-6.8338939951791966E-3</v>
      </c>
    </row>
    <row r="2342" spans="1:3" x14ac:dyDescent="0.3">
      <c r="A2342" s="1">
        <v>39346.75</v>
      </c>
      <c r="B2342" s="2">
        <v>376.74</v>
      </c>
      <c r="C2342" s="34">
        <f t="shared" si="36"/>
        <v>4.7739698626483307E-3</v>
      </c>
    </row>
    <row r="2343" spans="1:3" x14ac:dyDescent="0.3">
      <c r="A2343" s="1">
        <v>39349.75</v>
      </c>
      <c r="B2343" s="2">
        <v>376.55</v>
      </c>
      <c r="C2343" s="34">
        <f t="shared" si="36"/>
        <v>-5.0432659128307744E-4</v>
      </c>
    </row>
    <row r="2344" spans="1:3" x14ac:dyDescent="0.3">
      <c r="A2344" s="1">
        <v>39350.75</v>
      </c>
      <c r="B2344" s="2">
        <v>372.4</v>
      </c>
      <c r="C2344" s="34">
        <f t="shared" si="36"/>
        <v>-1.1021112734032723E-2</v>
      </c>
    </row>
    <row r="2345" spans="1:3" x14ac:dyDescent="0.3">
      <c r="A2345" s="1">
        <v>39351.75</v>
      </c>
      <c r="B2345" s="2">
        <v>375.03</v>
      </c>
      <c r="C2345" s="34">
        <f t="shared" si="36"/>
        <v>7.0622986036519286E-3</v>
      </c>
    </row>
    <row r="2346" spans="1:3" x14ac:dyDescent="0.3">
      <c r="A2346" s="1">
        <v>39352.75</v>
      </c>
      <c r="B2346" s="2">
        <v>377.96</v>
      </c>
      <c r="C2346" s="34">
        <f t="shared" si="36"/>
        <v>7.8127083166679157E-3</v>
      </c>
    </row>
    <row r="2347" spans="1:3" x14ac:dyDescent="0.3">
      <c r="A2347" s="1">
        <v>39353.75</v>
      </c>
      <c r="B2347" s="2">
        <v>377.86</v>
      </c>
      <c r="C2347" s="34">
        <f t="shared" si="36"/>
        <v>-2.6457826224990377E-4</v>
      </c>
    </row>
    <row r="2348" spans="1:3" x14ac:dyDescent="0.3">
      <c r="A2348" s="1">
        <v>39356.75</v>
      </c>
      <c r="B2348" s="2">
        <v>380.86</v>
      </c>
      <c r="C2348" s="34">
        <f t="shared" si="36"/>
        <v>7.939448472979338E-3</v>
      </c>
    </row>
    <row r="2349" spans="1:3" x14ac:dyDescent="0.3">
      <c r="A2349" s="1">
        <v>39357.75</v>
      </c>
      <c r="B2349" s="2">
        <v>382.78</v>
      </c>
      <c r="C2349" s="34">
        <f t="shared" si="36"/>
        <v>5.0412224964553332E-3</v>
      </c>
    </row>
    <row r="2350" spans="1:3" x14ac:dyDescent="0.3">
      <c r="A2350" s="1">
        <v>39358.75</v>
      </c>
      <c r="B2350" s="2">
        <v>383.59</v>
      </c>
      <c r="C2350" s="34">
        <f t="shared" si="36"/>
        <v>2.1160980197503232E-3</v>
      </c>
    </row>
    <row r="2351" spans="1:3" x14ac:dyDescent="0.3">
      <c r="A2351" s="1">
        <v>39359.75</v>
      </c>
      <c r="B2351" s="2">
        <v>384.18</v>
      </c>
      <c r="C2351" s="34">
        <f t="shared" si="36"/>
        <v>1.5381005761361255E-3</v>
      </c>
    </row>
    <row r="2352" spans="1:3" x14ac:dyDescent="0.3">
      <c r="A2352" s="1">
        <v>39360.75</v>
      </c>
      <c r="B2352" s="2">
        <v>386.93</v>
      </c>
      <c r="C2352" s="34">
        <f t="shared" si="36"/>
        <v>7.158102972564917E-3</v>
      </c>
    </row>
    <row r="2353" spans="1:3" x14ac:dyDescent="0.3">
      <c r="A2353" s="1">
        <v>39363.75</v>
      </c>
      <c r="B2353" s="2">
        <v>385.86</v>
      </c>
      <c r="C2353" s="34">
        <f t="shared" si="36"/>
        <v>-2.7653580751040296E-3</v>
      </c>
    </row>
    <row r="2354" spans="1:3" x14ac:dyDescent="0.3">
      <c r="A2354" s="1">
        <v>39364.75</v>
      </c>
      <c r="B2354" s="2">
        <v>387.84</v>
      </c>
      <c r="C2354" s="34">
        <f t="shared" si="36"/>
        <v>5.131394806406453E-3</v>
      </c>
    </row>
    <row r="2355" spans="1:3" x14ac:dyDescent="0.3">
      <c r="A2355" s="1">
        <v>39365.75</v>
      </c>
      <c r="B2355" s="2">
        <v>388.23</v>
      </c>
      <c r="C2355" s="34">
        <f t="shared" si="36"/>
        <v>1.0055693069308536E-3</v>
      </c>
    </row>
    <row r="2356" spans="1:3" x14ac:dyDescent="0.3">
      <c r="A2356" s="1">
        <v>39366.75</v>
      </c>
      <c r="B2356" s="2">
        <v>390.43</v>
      </c>
      <c r="C2356" s="34">
        <f t="shared" si="36"/>
        <v>5.6667439404476383E-3</v>
      </c>
    </row>
    <row r="2357" spans="1:3" x14ac:dyDescent="0.3">
      <c r="A2357" s="1">
        <v>39367.75</v>
      </c>
      <c r="B2357" s="2">
        <v>390.63</v>
      </c>
      <c r="C2357" s="34">
        <f t="shared" si="36"/>
        <v>5.1225571805435521E-4</v>
      </c>
    </row>
    <row r="2358" spans="1:3" x14ac:dyDescent="0.3">
      <c r="A2358" s="1">
        <v>39370.75</v>
      </c>
      <c r="B2358" s="2">
        <v>386.95</v>
      </c>
      <c r="C2358" s="34">
        <f t="shared" si="36"/>
        <v>-9.4206794153035567E-3</v>
      </c>
    </row>
    <row r="2359" spans="1:3" x14ac:dyDescent="0.3">
      <c r="A2359" s="1">
        <v>39371.75</v>
      </c>
      <c r="B2359" s="2">
        <v>384.03</v>
      </c>
      <c r="C2359" s="34">
        <f t="shared" si="36"/>
        <v>-7.5461945987853607E-3</v>
      </c>
    </row>
    <row r="2360" spans="1:3" x14ac:dyDescent="0.3">
      <c r="A2360" s="1">
        <v>39372.75</v>
      </c>
      <c r="B2360" s="2">
        <v>386.62</v>
      </c>
      <c r="C2360" s="34">
        <f t="shared" si="36"/>
        <v>6.7442647709814452E-3</v>
      </c>
    </row>
    <row r="2361" spans="1:3" x14ac:dyDescent="0.3">
      <c r="A2361" s="1">
        <v>39373.75</v>
      </c>
      <c r="B2361" s="2">
        <v>383.36</v>
      </c>
      <c r="C2361" s="34">
        <f t="shared" si="36"/>
        <v>-8.4320521442242669E-3</v>
      </c>
    </row>
    <row r="2362" spans="1:3" x14ac:dyDescent="0.3">
      <c r="A2362" s="1">
        <v>39374.75</v>
      </c>
      <c r="B2362" s="2">
        <v>380.88</v>
      </c>
      <c r="C2362" s="34">
        <f t="shared" si="36"/>
        <v>-6.4691151919866741E-3</v>
      </c>
    </row>
    <row r="2363" spans="1:3" x14ac:dyDescent="0.3">
      <c r="A2363" s="1">
        <v>39377.75</v>
      </c>
      <c r="B2363" s="2">
        <v>375.82</v>
      </c>
      <c r="C2363" s="34">
        <f t="shared" si="36"/>
        <v>-1.3285024154589431E-2</v>
      </c>
    </row>
    <row r="2364" spans="1:3" x14ac:dyDescent="0.3">
      <c r="A2364" s="1">
        <v>39378.75</v>
      </c>
      <c r="B2364" s="2">
        <v>379.78</v>
      </c>
      <c r="C2364" s="34">
        <f t="shared" si="36"/>
        <v>1.0536959182587458E-2</v>
      </c>
    </row>
    <row r="2365" spans="1:3" x14ac:dyDescent="0.3">
      <c r="A2365" s="1">
        <v>39379.75</v>
      </c>
      <c r="B2365" s="2">
        <v>377.45</v>
      </c>
      <c r="C2365" s="34">
        <f t="shared" si="36"/>
        <v>-6.135130865237759E-3</v>
      </c>
    </row>
    <row r="2366" spans="1:3" x14ac:dyDescent="0.3">
      <c r="A2366" s="1">
        <v>39380.75</v>
      </c>
      <c r="B2366" s="2">
        <v>381.83</v>
      </c>
      <c r="C2366" s="34">
        <f t="shared" si="36"/>
        <v>1.1604185984898541E-2</v>
      </c>
    </row>
    <row r="2367" spans="1:3" x14ac:dyDescent="0.3">
      <c r="A2367" s="1">
        <v>39381.75</v>
      </c>
      <c r="B2367" s="2">
        <v>383.95</v>
      </c>
      <c r="C2367" s="34">
        <f t="shared" si="36"/>
        <v>5.5522090982897954E-3</v>
      </c>
    </row>
    <row r="2368" spans="1:3" x14ac:dyDescent="0.3">
      <c r="A2368" s="1">
        <v>39384.75</v>
      </c>
      <c r="B2368" s="2">
        <v>386.6</v>
      </c>
      <c r="C2368" s="34">
        <f t="shared" si="36"/>
        <v>6.9019403568173487E-3</v>
      </c>
    </row>
    <row r="2369" spans="1:3" x14ac:dyDescent="0.3">
      <c r="A2369" s="1">
        <v>39385.75</v>
      </c>
      <c r="B2369" s="2">
        <v>384.9</v>
      </c>
      <c r="C2369" s="34">
        <f t="shared" si="36"/>
        <v>-4.3973098810140554E-3</v>
      </c>
    </row>
    <row r="2370" spans="1:3" x14ac:dyDescent="0.3">
      <c r="A2370" s="1">
        <v>39386.75</v>
      </c>
      <c r="B2370" s="2">
        <v>388.43</v>
      </c>
      <c r="C2370" s="34">
        <f t="shared" si="36"/>
        <v>9.1712133021564224E-3</v>
      </c>
    </row>
    <row r="2371" spans="1:3" x14ac:dyDescent="0.3">
      <c r="A2371" s="1">
        <v>39387.75</v>
      </c>
      <c r="B2371" s="2">
        <v>382.57</v>
      </c>
      <c r="C2371" s="34">
        <f t="shared" si="36"/>
        <v>-1.5086373349123439E-2</v>
      </c>
    </row>
    <row r="2372" spans="1:3" x14ac:dyDescent="0.3">
      <c r="A2372" s="1">
        <v>39388.75</v>
      </c>
      <c r="B2372" s="2">
        <v>379.92</v>
      </c>
      <c r="C2372" s="34">
        <f t="shared" ref="C2372:C2435" si="37">B2372/B2371-1</f>
        <v>-6.9268369187337475E-3</v>
      </c>
    </row>
    <row r="2373" spans="1:3" x14ac:dyDescent="0.3">
      <c r="A2373" s="1">
        <v>39391.75</v>
      </c>
      <c r="B2373" s="2">
        <v>377.32</v>
      </c>
      <c r="C2373" s="34">
        <f t="shared" si="37"/>
        <v>-6.8435460096862855E-3</v>
      </c>
    </row>
    <row r="2374" spans="1:3" x14ac:dyDescent="0.3">
      <c r="A2374" s="1">
        <v>39392.75</v>
      </c>
      <c r="B2374" s="2">
        <v>378.64</v>
      </c>
      <c r="C2374" s="34">
        <f t="shared" si="37"/>
        <v>3.4983568323969649E-3</v>
      </c>
    </row>
    <row r="2375" spans="1:3" x14ac:dyDescent="0.3">
      <c r="A2375" s="1">
        <v>39393.75</v>
      </c>
      <c r="B2375" s="2">
        <v>375.58</v>
      </c>
      <c r="C2375" s="34">
        <f t="shared" si="37"/>
        <v>-8.0815550390872515E-3</v>
      </c>
    </row>
    <row r="2376" spans="1:3" x14ac:dyDescent="0.3">
      <c r="A2376" s="1">
        <v>39394.75</v>
      </c>
      <c r="B2376" s="2">
        <v>373.48</v>
      </c>
      <c r="C2376" s="34">
        <f t="shared" si="37"/>
        <v>-5.5913520421746465E-3</v>
      </c>
    </row>
    <row r="2377" spans="1:3" x14ac:dyDescent="0.3">
      <c r="A2377" s="1">
        <v>39395.75</v>
      </c>
      <c r="B2377" s="2">
        <v>367.57</v>
      </c>
      <c r="C2377" s="34">
        <f t="shared" si="37"/>
        <v>-1.5824140516225826E-2</v>
      </c>
    </row>
    <row r="2378" spans="1:3" x14ac:dyDescent="0.3">
      <c r="A2378" s="1">
        <v>39398.75</v>
      </c>
      <c r="B2378" s="2">
        <v>367.69</v>
      </c>
      <c r="C2378" s="34">
        <f t="shared" si="37"/>
        <v>3.2646842778238927E-4</v>
      </c>
    </row>
    <row r="2379" spans="1:3" x14ac:dyDescent="0.3">
      <c r="A2379" s="1">
        <v>39399.75</v>
      </c>
      <c r="B2379" s="2">
        <v>368.52</v>
      </c>
      <c r="C2379" s="34">
        <f t="shared" si="37"/>
        <v>2.2573363431150906E-3</v>
      </c>
    </row>
    <row r="2380" spans="1:3" x14ac:dyDescent="0.3">
      <c r="A2380" s="1">
        <v>39400.75</v>
      </c>
      <c r="B2380" s="2">
        <v>370.46</v>
      </c>
      <c r="C2380" s="34">
        <f t="shared" si="37"/>
        <v>5.26430044502324E-3</v>
      </c>
    </row>
    <row r="2381" spans="1:3" x14ac:dyDescent="0.3">
      <c r="A2381" s="1">
        <v>39401.75</v>
      </c>
      <c r="B2381" s="2">
        <v>365.82</v>
      </c>
      <c r="C2381" s="34">
        <f t="shared" si="37"/>
        <v>-1.2524968957512206E-2</v>
      </c>
    </row>
    <row r="2382" spans="1:3" x14ac:dyDescent="0.3">
      <c r="A2382" s="1">
        <v>39402.75</v>
      </c>
      <c r="B2382" s="2">
        <v>362.72</v>
      </c>
      <c r="C2382" s="34">
        <f t="shared" si="37"/>
        <v>-8.4741129517248437E-3</v>
      </c>
    </row>
    <row r="2383" spans="1:3" x14ac:dyDescent="0.3">
      <c r="A2383" s="1">
        <v>39405.75</v>
      </c>
      <c r="B2383" s="2">
        <v>354.7</v>
      </c>
      <c r="C2383" s="34">
        <f t="shared" si="37"/>
        <v>-2.2110719011910085E-2</v>
      </c>
    </row>
    <row r="2384" spans="1:3" x14ac:dyDescent="0.3">
      <c r="A2384" s="1">
        <v>39406.75</v>
      </c>
      <c r="B2384" s="2">
        <v>358.65</v>
      </c>
      <c r="C2384" s="34">
        <f t="shared" si="37"/>
        <v>1.1136171412461149E-2</v>
      </c>
    </row>
    <row r="2385" spans="1:3" x14ac:dyDescent="0.3">
      <c r="A2385" s="1">
        <v>39407.75</v>
      </c>
      <c r="B2385" s="2">
        <v>349.18</v>
      </c>
      <c r="C2385" s="34">
        <f t="shared" si="37"/>
        <v>-2.6404572703192408E-2</v>
      </c>
    </row>
    <row r="2386" spans="1:3" x14ac:dyDescent="0.3">
      <c r="A2386" s="1">
        <v>39408.75</v>
      </c>
      <c r="B2386" s="2">
        <v>351.86</v>
      </c>
      <c r="C2386" s="34">
        <f t="shared" si="37"/>
        <v>7.6751245775816823E-3</v>
      </c>
    </row>
    <row r="2387" spans="1:3" x14ac:dyDescent="0.3">
      <c r="A2387" s="1">
        <v>39409.75</v>
      </c>
      <c r="B2387" s="2">
        <v>357.74</v>
      </c>
      <c r="C2387" s="34">
        <f t="shared" si="37"/>
        <v>1.6711191951344295E-2</v>
      </c>
    </row>
    <row r="2388" spans="1:3" x14ac:dyDescent="0.3">
      <c r="A2388" s="1">
        <v>39413.75</v>
      </c>
      <c r="B2388" s="2">
        <v>354.27</v>
      </c>
      <c r="C2388" s="34">
        <f t="shared" si="37"/>
        <v>-9.6997819645553429E-3</v>
      </c>
    </row>
    <row r="2389" spans="1:3" x14ac:dyDescent="0.3">
      <c r="A2389" s="1">
        <v>39414.75</v>
      </c>
      <c r="B2389" s="2">
        <v>364.09</v>
      </c>
      <c r="C2389" s="34">
        <f t="shared" si="37"/>
        <v>2.7718971405989778E-2</v>
      </c>
    </row>
    <row r="2390" spans="1:3" x14ac:dyDescent="0.3">
      <c r="A2390" s="1">
        <v>39415.75</v>
      </c>
      <c r="B2390" s="2">
        <v>365.72</v>
      </c>
      <c r="C2390" s="34">
        <f t="shared" si="37"/>
        <v>4.4769150484771369E-3</v>
      </c>
    </row>
    <row r="2391" spans="1:3" x14ac:dyDescent="0.3">
      <c r="A2391" s="1">
        <v>39416.75</v>
      </c>
      <c r="B2391" s="2">
        <v>370.36</v>
      </c>
      <c r="C2391" s="34">
        <f t="shared" si="37"/>
        <v>1.268730176090993E-2</v>
      </c>
    </row>
    <row r="2392" spans="1:3" x14ac:dyDescent="0.3">
      <c r="A2392" s="1">
        <v>39419.75</v>
      </c>
      <c r="B2392" s="2">
        <v>368.81</v>
      </c>
      <c r="C2392" s="34">
        <f t="shared" si="37"/>
        <v>-4.185117183281184E-3</v>
      </c>
    </row>
    <row r="2393" spans="1:3" x14ac:dyDescent="0.3">
      <c r="A2393" s="1">
        <v>39420.75</v>
      </c>
      <c r="B2393" s="2">
        <v>363.34</v>
      </c>
      <c r="C2393" s="34">
        <f t="shared" si="37"/>
        <v>-1.4831485046501003E-2</v>
      </c>
    </row>
    <row r="2394" spans="1:3" x14ac:dyDescent="0.3">
      <c r="A2394" s="1">
        <v>39421.75</v>
      </c>
      <c r="B2394" s="2">
        <v>369.61</v>
      </c>
      <c r="C2394" s="34">
        <f t="shared" si="37"/>
        <v>1.7256564099741301E-2</v>
      </c>
    </row>
    <row r="2395" spans="1:3" x14ac:dyDescent="0.3">
      <c r="A2395" s="1">
        <v>39422.75</v>
      </c>
      <c r="B2395" s="2">
        <v>369.87</v>
      </c>
      <c r="C2395" s="34">
        <f t="shared" si="37"/>
        <v>7.0344417088286093E-4</v>
      </c>
    </row>
    <row r="2396" spans="1:3" x14ac:dyDescent="0.3">
      <c r="A2396" s="1">
        <v>39423.75</v>
      </c>
      <c r="B2396" s="2">
        <v>372.88</v>
      </c>
      <c r="C2396" s="34">
        <f t="shared" si="37"/>
        <v>8.1379944304755814E-3</v>
      </c>
    </row>
    <row r="2397" spans="1:3" x14ac:dyDescent="0.3">
      <c r="A2397" s="1">
        <v>39426.75</v>
      </c>
      <c r="B2397" s="2">
        <v>375.06</v>
      </c>
      <c r="C2397" s="34">
        <f t="shared" si="37"/>
        <v>5.8463848959451337E-3</v>
      </c>
    </row>
    <row r="2398" spans="1:3" x14ac:dyDescent="0.3">
      <c r="A2398" s="1">
        <v>39427.75</v>
      </c>
      <c r="B2398" s="2">
        <v>373.55</v>
      </c>
      <c r="C2398" s="34">
        <f t="shared" si="37"/>
        <v>-4.0260225030661623E-3</v>
      </c>
    </row>
    <row r="2399" spans="1:3" x14ac:dyDescent="0.3">
      <c r="A2399" s="1">
        <v>39428.75</v>
      </c>
      <c r="B2399" s="2">
        <v>374.75</v>
      </c>
      <c r="C2399" s="34">
        <f t="shared" si="37"/>
        <v>3.2124213626021358E-3</v>
      </c>
    </row>
    <row r="2400" spans="1:3" x14ac:dyDescent="0.3">
      <c r="A2400" s="1">
        <v>39429.75</v>
      </c>
      <c r="B2400" s="2">
        <v>365.61</v>
      </c>
      <c r="C2400" s="34">
        <f t="shared" si="37"/>
        <v>-2.4389593062041359E-2</v>
      </c>
    </row>
    <row r="2401" spans="1:3" x14ac:dyDescent="0.3">
      <c r="A2401" s="1">
        <v>39430.75</v>
      </c>
      <c r="B2401" s="2">
        <v>367.24</v>
      </c>
      <c r="C2401" s="34">
        <f t="shared" si="37"/>
        <v>4.4583025628401884E-3</v>
      </c>
    </row>
    <row r="2402" spans="1:3" x14ac:dyDescent="0.3">
      <c r="A2402" s="1">
        <v>39433.75</v>
      </c>
      <c r="B2402" s="2">
        <v>360.83</v>
      </c>
      <c r="C2402" s="34">
        <f t="shared" si="37"/>
        <v>-1.7454525650800634E-2</v>
      </c>
    </row>
    <row r="2403" spans="1:3" x14ac:dyDescent="0.3">
      <c r="A2403" s="1">
        <v>39435.75</v>
      </c>
      <c r="B2403" s="2">
        <v>358.74</v>
      </c>
      <c r="C2403" s="34">
        <f t="shared" si="37"/>
        <v>-5.7922013136378903E-3</v>
      </c>
    </row>
    <row r="2404" spans="1:3" x14ac:dyDescent="0.3">
      <c r="A2404" s="1">
        <v>39436.75</v>
      </c>
      <c r="B2404" s="2">
        <v>359.46</v>
      </c>
      <c r="C2404" s="34">
        <f t="shared" si="37"/>
        <v>2.0070245860510649E-3</v>
      </c>
    </row>
    <row r="2405" spans="1:3" x14ac:dyDescent="0.3">
      <c r="A2405" s="1">
        <v>39437.75</v>
      </c>
      <c r="B2405" s="2">
        <v>364.49</v>
      </c>
      <c r="C2405" s="34">
        <f t="shared" si="37"/>
        <v>1.399321204028281E-2</v>
      </c>
    </row>
    <row r="2406" spans="1:3" x14ac:dyDescent="0.3">
      <c r="A2406" s="1">
        <v>39443.75</v>
      </c>
      <c r="B2406" s="2">
        <v>365.09</v>
      </c>
      <c r="C2406" s="34">
        <f t="shared" si="37"/>
        <v>1.6461356964525553E-3</v>
      </c>
    </row>
    <row r="2407" spans="1:3" x14ac:dyDescent="0.3">
      <c r="A2407" s="1">
        <v>39444.75</v>
      </c>
      <c r="B2407" s="2">
        <v>364.39</v>
      </c>
      <c r="C2407" s="34">
        <f t="shared" si="37"/>
        <v>-1.9173354515324981E-3</v>
      </c>
    </row>
    <row r="2408" spans="1:3" x14ac:dyDescent="0.3">
      <c r="A2408" s="1">
        <v>39447.75</v>
      </c>
      <c r="B2408" s="2">
        <v>364.64</v>
      </c>
      <c r="C2408" s="34">
        <f t="shared" si="37"/>
        <v>6.8607810313126016E-4</v>
      </c>
    </row>
    <row r="2409" spans="1:3" x14ac:dyDescent="0.3">
      <c r="A2409" s="1">
        <v>39449.75</v>
      </c>
      <c r="B2409" s="2">
        <v>360.08</v>
      </c>
      <c r="C2409" s="34">
        <f t="shared" si="37"/>
        <v>-1.2505484861781491E-2</v>
      </c>
    </row>
    <row r="2410" spans="1:3" x14ac:dyDescent="0.3">
      <c r="A2410" s="1">
        <v>39450.75</v>
      </c>
      <c r="B2410" s="2">
        <v>358.95</v>
      </c>
      <c r="C2410" s="34">
        <f t="shared" si="37"/>
        <v>-3.1381915129971016E-3</v>
      </c>
    </row>
    <row r="2411" spans="1:3" x14ac:dyDescent="0.3">
      <c r="A2411" s="1">
        <v>39451.75</v>
      </c>
      <c r="B2411" s="2">
        <v>352</v>
      </c>
      <c r="C2411" s="34">
        <f t="shared" si="37"/>
        <v>-1.9362028137623555E-2</v>
      </c>
    </row>
    <row r="2412" spans="1:3" x14ac:dyDescent="0.3">
      <c r="A2412" s="1">
        <v>39454.75</v>
      </c>
      <c r="B2412" s="2">
        <v>351.27</v>
      </c>
      <c r="C2412" s="34">
        <f t="shared" si="37"/>
        <v>-2.0738636363636376E-3</v>
      </c>
    </row>
    <row r="2413" spans="1:3" x14ac:dyDescent="0.3">
      <c r="A2413" s="1">
        <v>39455.75</v>
      </c>
      <c r="B2413" s="2">
        <v>353.43</v>
      </c>
      <c r="C2413" s="34">
        <f t="shared" si="37"/>
        <v>6.1491160645656961E-3</v>
      </c>
    </row>
    <row r="2414" spans="1:3" x14ac:dyDescent="0.3">
      <c r="A2414" s="1">
        <v>39456.75</v>
      </c>
      <c r="B2414" s="2">
        <v>348.77</v>
      </c>
      <c r="C2414" s="34">
        <f t="shared" si="37"/>
        <v>-1.3185072008601528E-2</v>
      </c>
    </row>
    <row r="2415" spans="1:3" x14ac:dyDescent="0.3">
      <c r="A2415" s="1">
        <v>39457.75</v>
      </c>
      <c r="B2415" s="2">
        <v>345.38</v>
      </c>
      <c r="C2415" s="34">
        <f t="shared" si="37"/>
        <v>-9.7198726954725867E-3</v>
      </c>
    </row>
    <row r="2416" spans="1:3" x14ac:dyDescent="0.3">
      <c r="A2416" s="1">
        <v>39458.75</v>
      </c>
      <c r="B2416" s="2">
        <v>343.69</v>
      </c>
      <c r="C2416" s="34">
        <f t="shared" si="37"/>
        <v>-4.893161155828385E-3</v>
      </c>
    </row>
    <row r="2417" spans="1:3" x14ac:dyDescent="0.3">
      <c r="A2417" s="1">
        <v>39461.75</v>
      </c>
      <c r="B2417" s="2">
        <v>344.78</v>
      </c>
      <c r="C2417" s="34">
        <f t="shared" si="37"/>
        <v>3.1714626552996616E-3</v>
      </c>
    </row>
    <row r="2418" spans="1:3" x14ac:dyDescent="0.3">
      <c r="A2418" s="1">
        <v>39462.75</v>
      </c>
      <c r="B2418" s="2">
        <v>335.94</v>
      </c>
      <c r="C2418" s="34">
        <f t="shared" si="37"/>
        <v>-2.5639538256279293E-2</v>
      </c>
    </row>
    <row r="2419" spans="1:3" x14ac:dyDescent="0.3">
      <c r="A2419" s="1">
        <v>39463.75</v>
      </c>
      <c r="B2419" s="2">
        <v>332.75</v>
      </c>
      <c r="C2419" s="34">
        <f t="shared" si="37"/>
        <v>-9.4957432874918091E-3</v>
      </c>
    </row>
    <row r="2420" spans="1:3" x14ac:dyDescent="0.3">
      <c r="A2420" s="1">
        <v>39464.75</v>
      </c>
      <c r="B2420" s="2">
        <v>331.07</v>
      </c>
      <c r="C2420" s="34">
        <f t="shared" si="37"/>
        <v>-5.0488354620585874E-3</v>
      </c>
    </row>
    <row r="2421" spans="1:3" x14ac:dyDescent="0.3">
      <c r="A2421" s="1">
        <v>39465.75</v>
      </c>
      <c r="B2421" s="2">
        <v>327.52999999999997</v>
      </c>
      <c r="C2421" s="34">
        <f t="shared" si="37"/>
        <v>-1.0692602772827575E-2</v>
      </c>
    </row>
    <row r="2422" spans="1:3" x14ac:dyDescent="0.3">
      <c r="A2422" s="1">
        <v>39468.75</v>
      </c>
      <c r="B2422" s="2">
        <v>308.77</v>
      </c>
      <c r="C2422" s="34">
        <f t="shared" si="37"/>
        <v>-5.7277195982047391E-2</v>
      </c>
    </row>
    <row r="2423" spans="1:3" x14ac:dyDescent="0.3">
      <c r="A2423" s="1">
        <v>39469.75</v>
      </c>
      <c r="B2423" s="2">
        <v>315.55</v>
      </c>
      <c r="C2423" s="34">
        <f t="shared" si="37"/>
        <v>2.1958091783528255E-2</v>
      </c>
    </row>
    <row r="2424" spans="1:3" x14ac:dyDescent="0.3">
      <c r="A2424" s="1">
        <v>39470.75</v>
      </c>
      <c r="B2424" s="2">
        <v>306.02999999999997</v>
      </c>
      <c r="C2424" s="34">
        <f t="shared" si="37"/>
        <v>-3.0169545238472595E-2</v>
      </c>
    </row>
    <row r="2425" spans="1:3" x14ac:dyDescent="0.3">
      <c r="A2425" s="1">
        <v>39471.75</v>
      </c>
      <c r="B2425" s="2">
        <v>322.08</v>
      </c>
      <c r="C2425" s="34">
        <f t="shared" si="37"/>
        <v>5.2445838643270237E-2</v>
      </c>
    </row>
    <row r="2426" spans="1:3" x14ac:dyDescent="0.3">
      <c r="A2426" s="1">
        <v>39472.75</v>
      </c>
      <c r="B2426" s="2">
        <v>322.23</v>
      </c>
      <c r="C2426" s="34">
        <f t="shared" si="37"/>
        <v>4.6572280178858172E-4</v>
      </c>
    </row>
    <row r="2427" spans="1:3" x14ac:dyDescent="0.3">
      <c r="A2427" s="1">
        <v>39475.75</v>
      </c>
      <c r="B2427" s="2">
        <v>318.7</v>
      </c>
      <c r="C2427" s="34">
        <f t="shared" si="37"/>
        <v>-1.0954907984979778E-2</v>
      </c>
    </row>
    <row r="2428" spans="1:3" x14ac:dyDescent="0.3">
      <c r="A2428" s="1">
        <v>39476.75</v>
      </c>
      <c r="B2428" s="2">
        <v>324.31</v>
      </c>
      <c r="C2428" s="34">
        <f t="shared" si="37"/>
        <v>1.7602761217445861E-2</v>
      </c>
    </row>
    <row r="2429" spans="1:3" x14ac:dyDescent="0.3">
      <c r="A2429" s="1">
        <v>39477.75</v>
      </c>
      <c r="B2429" s="2">
        <v>322.19</v>
      </c>
      <c r="C2429" s="34">
        <f t="shared" si="37"/>
        <v>-6.536955382196008E-3</v>
      </c>
    </row>
    <row r="2430" spans="1:3" x14ac:dyDescent="0.3">
      <c r="A2430" s="1">
        <v>39478.75</v>
      </c>
      <c r="B2430" s="2">
        <v>322.16000000000003</v>
      </c>
      <c r="C2430" s="34">
        <f t="shared" si="37"/>
        <v>-9.3112759551705615E-5</v>
      </c>
    </row>
    <row r="2431" spans="1:3" x14ac:dyDescent="0.3">
      <c r="A2431" s="1">
        <v>39479.75</v>
      </c>
      <c r="B2431" s="2">
        <v>328.42</v>
      </c>
      <c r="C2431" s="34">
        <f t="shared" si="37"/>
        <v>1.9431338465358827E-2</v>
      </c>
    </row>
    <row r="2432" spans="1:3" x14ac:dyDescent="0.3">
      <c r="A2432" s="1">
        <v>39482.75</v>
      </c>
      <c r="B2432" s="2">
        <v>329.13</v>
      </c>
      <c r="C2432" s="34">
        <f t="shared" si="37"/>
        <v>2.1618659034163823E-3</v>
      </c>
    </row>
    <row r="2433" spans="1:3" x14ac:dyDescent="0.3">
      <c r="A2433" s="1">
        <v>39483.75</v>
      </c>
      <c r="B2433" s="2">
        <v>318.73</v>
      </c>
      <c r="C2433" s="34">
        <f t="shared" si="37"/>
        <v>-3.1598456536930608E-2</v>
      </c>
    </row>
    <row r="2434" spans="1:3" x14ac:dyDescent="0.3">
      <c r="A2434" s="1">
        <v>39484.75</v>
      </c>
      <c r="B2434" s="2">
        <v>320.35000000000002</v>
      </c>
      <c r="C2434" s="34">
        <f t="shared" si="37"/>
        <v>5.0826718539203064E-3</v>
      </c>
    </row>
    <row r="2435" spans="1:3" x14ac:dyDescent="0.3">
      <c r="A2435" s="1">
        <v>39485.75</v>
      </c>
      <c r="B2435" s="2">
        <v>314.14</v>
      </c>
      <c r="C2435" s="34">
        <f t="shared" si="37"/>
        <v>-1.9385047604183026E-2</v>
      </c>
    </row>
    <row r="2436" spans="1:3" x14ac:dyDescent="0.3">
      <c r="A2436" s="1">
        <v>39486.75</v>
      </c>
      <c r="B2436" s="2">
        <v>315.5</v>
      </c>
      <c r="C2436" s="34">
        <f t="shared" ref="C2436:C2499" si="38">B2436/B2435-1</f>
        <v>4.3292799388807701E-3</v>
      </c>
    </row>
    <row r="2437" spans="1:3" x14ac:dyDescent="0.3">
      <c r="A2437" s="1">
        <v>39489.75</v>
      </c>
      <c r="B2437" s="2">
        <v>312.58999999999997</v>
      </c>
      <c r="C2437" s="34">
        <f t="shared" si="38"/>
        <v>-9.2234548335975441E-3</v>
      </c>
    </row>
    <row r="2438" spans="1:3" x14ac:dyDescent="0.3">
      <c r="A2438" s="1">
        <v>39490.75</v>
      </c>
      <c r="B2438" s="2">
        <v>323.02999999999997</v>
      </c>
      <c r="C2438" s="34">
        <f t="shared" si="38"/>
        <v>3.3398381266195321E-2</v>
      </c>
    </row>
    <row r="2439" spans="1:3" x14ac:dyDescent="0.3">
      <c r="A2439" s="1">
        <v>39491.75</v>
      </c>
      <c r="B2439" s="2">
        <v>323.3</v>
      </c>
      <c r="C2439" s="34">
        <f t="shared" si="38"/>
        <v>8.3583568089662386E-4</v>
      </c>
    </row>
    <row r="2440" spans="1:3" x14ac:dyDescent="0.3">
      <c r="A2440" s="1">
        <v>39492.75</v>
      </c>
      <c r="B2440" s="2">
        <v>323.66000000000003</v>
      </c>
      <c r="C2440" s="34">
        <f t="shared" si="38"/>
        <v>1.1135168574081256E-3</v>
      </c>
    </row>
    <row r="2441" spans="1:3" x14ac:dyDescent="0.3">
      <c r="A2441" s="1">
        <v>39493.75</v>
      </c>
      <c r="B2441" s="2">
        <v>317.36</v>
      </c>
      <c r="C2441" s="34">
        <f t="shared" si="38"/>
        <v>-1.9464870543162593E-2</v>
      </c>
    </row>
    <row r="2442" spans="1:3" x14ac:dyDescent="0.3">
      <c r="A2442" s="1">
        <v>39496.75</v>
      </c>
      <c r="B2442" s="2">
        <v>323.52999999999997</v>
      </c>
      <c r="C2442" s="34">
        <f t="shared" si="38"/>
        <v>1.944164355936473E-2</v>
      </c>
    </row>
    <row r="2443" spans="1:3" x14ac:dyDescent="0.3">
      <c r="A2443" s="1">
        <v>39497.75</v>
      </c>
      <c r="B2443" s="2">
        <v>324.16000000000003</v>
      </c>
      <c r="C2443" s="34">
        <f t="shared" si="38"/>
        <v>1.9472691867834513E-3</v>
      </c>
    </row>
    <row r="2444" spans="1:3" x14ac:dyDescent="0.3">
      <c r="A2444" s="1">
        <v>39498.75</v>
      </c>
      <c r="B2444" s="2">
        <v>320.33</v>
      </c>
      <c r="C2444" s="34">
        <f t="shared" si="38"/>
        <v>-1.1815153010859003E-2</v>
      </c>
    </row>
    <row r="2445" spans="1:3" x14ac:dyDescent="0.3">
      <c r="A2445" s="1">
        <v>39499.75</v>
      </c>
      <c r="B2445" s="2">
        <v>322.43</v>
      </c>
      <c r="C2445" s="34">
        <f t="shared" si="38"/>
        <v>6.555739393750315E-3</v>
      </c>
    </row>
    <row r="2446" spans="1:3" x14ac:dyDescent="0.3">
      <c r="A2446" s="1">
        <v>39500.75</v>
      </c>
      <c r="B2446" s="2">
        <v>319.88</v>
      </c>
      <c r="C2446" s="34">
        <f t="shared" si="38"/>
        <v>-7.9086933597990461E-3</v>
      </c>
    </row>
    <row r="2447" spans="1:3" x14ac:dyDescent="0.3">
      <c r="A2447" s="1">
        <v>39503.75</v>
      </c>
      <c r="B2447" s="2">
        <v>325.3</v>
      </c>
      <c r="C2447" s="34">
        <f t="shared" si="38"/>
        <v>1.694385394522957E-2</v>
      </c>
    </row>
    <row r="2448" spans="1:3" x14ac:dyDescent="0.3">
      <c r="A2448" s="1">
        <v>39504.75</v>
      </c>
      <c r="B2448" s="2">
        <v>330.01</v>
      </c>
      <c r="C2448" s="34">
        <f t="shared" si="38"/>
        <v>1.4478942514601911E-2</v>
      </c>
    </row>
    <row r="2449" spans="1:3" x14ac:dyDescent="0.3">
      <c r="A2449" s="1">
        <v>39505.75</v>
      </c>
      <c r="B2449" s="2">
        <v>329.39</v>
      </c>
      <c r="C2449" s="34">
        <f t="shared" si="38"/>
        <v>-1.8787309475470915E-3</v>
      </c>
    </row>
    <row r="2450" spans="1:3" x14ac:dyDescent="0.3">
      <c r="A2450" s="1">
        <v>39506.75</v>
      </c>
      <c r="B2450" s="2">
        <v>323.33999999999997</v>
      </c>
      <c r="C2450" s="34">
        <f t="shared" si="38"/>
        <v>-1.8367284981329113E-2</v>
      </c>
    </row>
    <row r="2451" spans="1:3" x14ac:dyDescent="0.3">
      <c r="A2451" s="1">
        <v>39507.75</v>
      </c>
      <c r="B2451" s="2">
        <v>318.95</v>
      </c>
      <c r="C2451" s="34">
        <f t="shared" si="38"/>
        <v>-1.3577039648666966E-2</v>
      </c>
    </row>
    <row r="2452" spans="1:3" x14ac:dyDescent="0.3">
      <c r="A2452" s="1">
        <v>39510.75</v>
      </c>
      <c r="B2452" s="2">
        <v>314.45999999999998</v>
      </c>
      <c r="C2452" s="34">
        <f t="shared" si="38"/>
        <v>-1.407744160526736E-2</v>
      </c>
    </row>
    <row r="2453" spans="1:3" x14ac:dyDescent="0.3">
      <c r="A2453" s="1">
        <v>39511.75</v>
      </c>
      <c r="B2453" s="2">
        <v>310.26</v>
      </c>
      <c r="C2453" s="34">
        <f t="shared" si="38"/>
        <v>-1.3356229727151225E-2</v>
      </c>
    </row>
    <row r="2454" spans="1:3" x14ac:dyDescent="0.3">
      <c r="A2454" s="1">
        <v>39512.75</v>
      </c>
      <c r="B2454" s="2">
        <v>315.61</v>
      </c>
      <c r="C2454" s="34">
        <f t="shared" si="38"/>
        <v>1.7243602140140535E-2</v>
      </c>
    </row>
    <row r="2455" spans="1:3" x14ac:dyDescent="0.3">
      <c r="A2455" s="1">
        <v>39513.75</v>
      </c>
      <c r="B2455" s="2">
        <v>311.42</v>
      </c>
      <c r="C2455" s="34">
        <f t="shared" si="38"/>
        <v>-1.327587845759004E-2</v>
      </c>
    </row>
    <row r="2456" spans="1:3" x14ac:dyDescent="0.3">
      <c r="A2456" s="1">
        <v>39514.75</v>
      </c>
      <c r="B2456" s="2">
        <v>307.98</v>
      </c>
      <c r="C2456" s="34">
        <f t="shared" si="38"/>
        <v>-1.1046175582814177E-2</v>
      </c>
    </row>
    <row r="2457" spans="1:3" x14ac:dyDescent="0.3">
      <c r="A2457" s="1">
        <v>39517.75</v>
      </c>
      <c r="B2457" s="2">
        <v>304.14999999999998</v>
      </c>
      <c r="C2457" s="34">
        <f t="shared" si="38"/>
        <v>-1.2435872459250708E-2</v>
      </c>
    </row>
    <row r="2458" spans="1:3" x14ac:dyDescent="0.3">
      <c r="A2458" s="1">
        <v>39518.75</v>
      </c>
      <c r="B2458" s="2">
        <v>307.82</v>
      </c>
      <c r="C2458" s="34">
        <f t="shared" si="38"/>
        <v>1.2066414598060238E-2</v>
      </c>
    </row>
    <row r="2459" spans="1:3" x14ac:dyDescent="0.3">
      <c r="A2459" s="1">
        <v>39519.75</v>
      </c>
      <c r="B2459" s="2">
        <v>311.48</v>
      </c>
      <c r="C2459" s="34">
        <f t="shared" si="38"/>
        <v>1.1890065622766732E-2</v>
      </c>
    </row>
    <row r="2460" spans="1:3" x14ac:dyDescent="0.3">
      <c r="A2460" s="1">
        <v>39520.75</v>
      </c>
      <c r="B2460" s="2">
        <v>307.26</v>
      </c>
      <c r="C2460" s="34">
        <f t="shared" si="38"/>
        <v>-1.3548221394632187E-2</v>
      </c>
    </row>
    <row r="2461" spans="1:3" x14ac:dyDescent="0.3">
      <c r="A2461" s="1">
        <v>39521.75</v>
      </c>
      <c r="B2461" s="2">
        <v>304.14999999999998</v>
      </c>
      <c r="C2461" s="34">
        <f t="shared" si="38"/>
        <v>-1.0121721018030327E-2</v>
      </c>
    </row>
    <row r="2462" spans="1:3" x14ac:dyDescent="0.3">
      <c r="A2462" s="1">
        <v>39524.75</v>
      </c>
      <c r="B2462" s="2">
        <v>290.26</v>
      </c>
      <c r="C2462" s="34">
        <f t="shared" si="38"/>
        <v>-4.566825579483802E-2</v>
      </c>
    </row>
    <row r="2463" spans="1:3" x14ac:dyDescent="0.3">
      <c r="A2463" s="1">
        <v>39525.75</v>
      </c>
      <c r="B2463" s="2">
        <v>300.57</v>
      </c>
      <c r="C2463" s="34">
        <f t="shared" si="38"/>
        <v>3.5519878729415089E-2</v>
      </c>
    </row>
    <row r="2464" spans="1:3" x14ac:dyDescent="0.3">
      <c r="A2464" s="1">
        <v>39526.75</v>
      </c>
      <c r="B2464" s="2">
        <v>297.48</v>
      </c>
      <c r="C2464" s="34">
        <f t="shared" si="38"/>
        <v>-1.0280467112486202E-2</v>
      </c>
    </row>
    <row r="2465" spans="1:3" x14ac:dyDescent="0.3">
      <c r="A2465" s="1">
        <v>39527.75</v>
      </c>
      <c r="B2465" s="2">
        <v>296.83</v>
      </c>
      <c r="C2465" s="34">
        <f t="shared" si="38"/>
        <v>-2.1850208417373285E-3</v>
      </c>
    </row>
    <row r="2466" spans="1:3" x14ac:dyDescent="0.3">
      <c r="A2466" s="1">
        <v>39532.75</v>
      </c>
      <c r="B2466" s="2">
        <v>306.63</v>
      </c>
      <c r="C2466" s="34">
        <f t="shared" si="38"/>
        <v>3.3015530775191149E-2</v>
      </c>
    </row>
    <row r="2467" spans="1:3" x14ac:dyDescent="0.3">
      <c r="A2467" s="1">
        <v>39533.75</v>
      </c>
      <c r="B2467" s="2">
        <v>304.63</v>
      </c>
      <c r="C2467" s="34">
        <f t="shared" si="38"/>
        <v>-6.5225189968365349E-3</v>
      </c>
    </row>
    <row r="2468" spans="1:3" x14ac:dyDescent="0.3">
      <c r="A2468" s="1">
        <v>39534.75</v>
      </c>
      <c r="B2468" s="2">
        <v>308.45999999999998</v>
      </c>
      <c r="C2468" s="34">
        <f t="shared" si="38"/>
        <v>1.2572629091028409E-2</v>
      </c>
    </row>
    <row r="2469" spans="1:3" x14ac:dyDescent="0.3">
      <c r="A2469" s="1">
        <v>39535.75</v>
      </c>
      <c r="B2469" s="2">
        <v>306.69</v>
      </c>
      <c r="C2469" s="34">
        <f t="shared" si="38"/>
        <v>-5.7381832328340376E-3</v>
      </c>
    </row>
    <row r="2470" spans="1:3" x14ac:dyDescent="0.3">
      <c r="A2470" s="1">
        <v>39538.75</v>
      </c>
      <c r="B2470" s="2">
        <v>305.95999999999998</v>
      </c>
      <c r="C2470" s="34">
        <f t="shared" si="38"/>
        <v>-2.380253676350752E-3</v>
      </c>
    </row>
    <row r="2471" spans="1:3" x14ac:dyDescent="0.3">
      <c r="A2471" s="1">
        <v>39539.75</v>
      </c>
      <c r="B2471" s="2">
        <v>316.07</v>
      </c>
      <c r="C2471" s="34">
        <f t="shared" si="38"/>
        <v>3.3043535102627919E-2</v>
      </c>
    </row>
    <row r="2472" spans="1:3" x14ac:dyDescent="0.3">
      <c r="A2472" s="1">
        <v>39540.75</v>
      </c>
      <c r="B2472" s="2">
        <v>319.66000000000003</v>
      </c>
      <c r="C2472" s="34">
        <f t="shared" si="38"/>
        <v>1.1358243427089132E-2</v>
      </c>
    </row>
    <row r="2473" spans="1:3" x14ac:dyDescent="0.3">
      <c r="A2473" s="1">
        <v>39541.75</v>
      </c>
      <c r="B2473" s="2">
        <v>317.97000000000003</v>
      </c>
      <c r="C2473" s="34">
        <f t="shared" si="38"/>
        <v>-5.2868672965025176E-3</v>
      </c>
    </row>
    <row r="2474" spans="1:3" x14ac:dyDescent="0.3">
      <c r="A2474" s="1">
        <v>39542.75</v>
      </c>
      <c r="B2474" s="2">
        <v>319.14999999999998</v>
      </c>
      <c r="C2474" s="34">
        <f t="shared" si="38"/>
        <v>3.7110419221937363E-3</v>
      </c>
    </row>
    <row r="2475" spans="1:3" x14ac:dyDescent="0.3">
      <c r="A2475" s="1">
        <v>39545.75</v>
      </c>
      <c r="B2475" s="2">
        <v>322.01</v>
      </c>
      <c r="C2475" s="34">
        <f t="shared" si="38"/>
        <v>8.9613034623219345E-3</v>
      </c>
    </row>
    <row r="2476" spans="1:3" x14ac:dyDescent="0.3">
      <c r="A2476" s="1">
        <v>39546.75</v>
      </c>
      <c r="B2476" s="2">
        <v>318.74</v>
      </c>
      <c r="C2476" s="34">
        <f t="shared" si="38"/>
        <v>-1.0154964131548705E-2</v>
      </c>
    </row>
    <row r="2477" spans="1:3" x14ac:dyDescent="0.3">
      <c r="A2477" s="1">
        <v>39547.75</v>
      </c>
      <c r="B2477" s="2">
        <v>316.52999999999997</v>
      </c>
      <c r="C2477" s="34">
        <f t="shared" si="38"/>
        <v>-6.9335508564976056E-3</v>
      </c>
    </row>
    <row r="2478" spans="1:3" x14ac:dyDescent="0.3">
      <c r="A2478" s="1">
        <v>39548.75</v>
      </c>
      <c r="B2478" s="2">
        <v>315.24</v>
      </c>
      <c r="C2478" s="34">
        <f t="shared" si="38"/>
        <v>-4.075443085963304E-3</v>
      </c>
    </row>
    <row r="2479" spans="1:3" x14ac:dyDescent="0.3">
      <c r="A2479" s="1">
        <v>39549.75</v>
      </c>
      <c r="B2479" s="2">
        <v>310.74</v>
      </c>
      <c r="C2479" s="34">
        <f t="shared" si="38"/>
        <v>-1.4274838218500174E-2</v>
      </c>
    </row>
    <row r="2480" spans="1:3" x14ac:dyDescent="0.3">
      <c r="A2480" s="1">
        <v>39552.75</v>
      </c>
      <c r="B2480" s="2">
        <v>308.26</v>
      </c>
      <c r="C2480" s="34">
        <f t="shared" si="38"/>
        <v>-7.980948703095847E-3</v>
      </c>
    </row>
    <row r="2481" spans="1:3" x14ac:dyDescent="0.3">
      <c r="A2481" s="1">
        <v>39553.75</v>
      </c>
      <c r="B2481" s="2">
        <v>309.58</v>
      </c>
      <c r="C2481" s="34">
        <f t="shared" si="38"/>
        <v>4.2820995263739281E-3</v>
      </c>
    </row>
    <row r="2482" spans="1:3" x14ac:dyDescent="0.3">
      <c r="A2482" s="1">
        <v>39554.75</v>
      </c>
      <c r="B2482" s="2">
        <v>314.95</v>
      </c>
      <c r="C2482" s="34">
        <f t="shared" si="38"/>
        <v>1.7346081788229162E-2</v>
      </c>
    </row>
    <row r="2483" spans="1:3" x14ac:dyDescent="0.3">
      <c r="A2483" s="1">
        <v>39555.75</v>
      </c>
      <c r="B2483" s="2">
        <v>313.17</v>
      </c>
      <c r="C2483" s="34">
        <f t="shared" si="38"/>
        <v>-5.6516907445625097E-3</v>
      </c>
    </row>
    <row r="2484" spans="1:3" x14ac:dyDescent="0.3">
      <c r="A2484" s="1">
        <v>39556.75</v>
      </c>
      <c r="B2484" s="2">
        <v>320.69</v>
      </c>
      <c r="C2484" s="34">
        <f t="shared" si="38"/>
        <v>2.4012517163201963E-2</v>
      </c>
    </row>
    <row r="2485" spans="1:3" x14ac:dyDescent="0.3">
      <c r="A2485" s="1">
        <v>39559.75</v>
      </c>
      <c r="B2485" s="2">
        <v>316.95999999999998</v>
      </c>
      <c r="C2485" s="34">
        <f t="shared" si="38"/>
        <v>-1.1631170289064241E-2</v>
      </c>
    </row>
    <row r="2486" spans="1:3" x14ac:dyDescent="0.3">
      <c r="A2486" s="1">
        <v>39560.75</v>
      </c>
      <c r="B2486" s="2">
        <v>315.5</v>
      </c>
      <c r="C2486" s="34">
        <f t="shared" si="38"/>
        <v>-4.6062594649166622E-3</v>
      </c>
    </row>
    <row r="2487" spans="1:3" x14ac:dyDescent="0.3">
      <c r="A2487" s="1">
        <v>39561.75</v>
      </c>
      <c r="B2487" s="2">
        <v>317.41000000000003</v>
      </c>
      <c r="C2487" s="34">
        <f t="shared" si="38"/>
        <v>6.0538827258320715E-3</v>
      </c>
    </row>
    <row r="2488" spans="1:3" x14ac:dyDescent="0.3">
      <c r="A2488" s="1">
        <v>39562.75</v>
      </c>
      <c r="B2488" s="2">
        <v>317.64999999999998</v>
      </c>
      <c r="C2488" s="34">
        <f t="shared" si="38"/>
        <v>7.5611984499523999E-4</v>
      </c>
    </row>
    <row r="2489" spans="1:3" x14ac:dyDescent="0.3">
      <c r="A2489" s="1">
        <v>39563.75</v>
      </c>
      <c r="B2489" s="2">
        <v>321.7</v>
      </c>
      <c r="C2489" s="34">
        <f t="shared" si="38"/>
        <v>1.2749881945537611E-2</v>
      </c>
    </row>
    <row r="2490" spans="1:3" x14ac:dyDescent="0.3">
      <c r="A2490" s="1">
        <v>39566.75</v>
      </c>
      <c r="B2490" s="2">
        <v>323.62</v>
      </c>
      <c r="C2490" s="34">
        <f t="shared" si="38"/>
        <v>5.9682934410942856E-3</v>
      </c>
    </row>
    <row r="2491" spans="1:3" x14ac:dyDescent="0.3">
      <c r="A2491" s="1">
        <v>39567.75</v>
      </c>
      <c r="B2491" s="2">
        <v>320.67</v>
      </c>
      <c r="C2491" s="34">
        <f t="shared" si="38"/>
        <v>-9.1156294419380002E-3</v>
      </c>
    </row>
    <row r="2492" spans="1:3" x14ac:dyDescent="0.3">
      <c r="A2492" s="1">
        <v>39568.75</v>
      </c>
      <c r="B2492" s="2">
        <v>323.08999999999997</v>
      </c>
      <c r="C2492" s="34">
        <f t="shared" si="38"/>
        <v>7.5466990987618221E-3</v>
      </c>
    </row>
    <row r="2493" spans="1:3" x14ac:dyDescent="0.3">
      <c r="A2493" s="1">
        <v>39570.75</v>
      </c>
      <c r="B2493" s="2">
        <v>329.21</v>
      </c>
      <c r="C2493" s="34">
        <f t="shared" si="38"/>
        <v>1.8942090439196591E-2</v>
      </c>
    </row>
    <row r="2494" spans="1:3" x14ac:dyDescent="0.3">
      <c r="A2494" s="1">
        <v>39573.75</v>
      </c>
      <c r="B2494" s="2">
        <v>328.28</v>
      </c>
      <c r="C2494" s="34">
        <f t="shared" si="38"/>
        <v>-2.824944564259968E-3</v>
      </c>
    </row>
    <row r="2495" spans="1:3" x14ac:dyDescent="0.3">
      <c r="A2495" s="1">
        <v>39574.75</v>
      </c>
      <c r="B2495" s="2">
        <v>326.69</v>
      </c>
      <c r="C2495" s="34">
        <f t="shared" si="38"/>
        <v>-4.8434263433653202E-3</v>
      </c>
    </row>
    <row r="2496" spans="1:3" x14ac:dyDescent="0.3">
      <c r="A2496" s="1">
        <v>39575.75</v>
      </c>
      <c r="B2496" s="2">
        <v>329.35</v>
      </c>
      <c r="C2496" s="34">
        <f t="shared" si="38"/>
        <v>8.1422755517464029E-3</v>
      </c>
    </row>
    <row r="2497" spans="1:3" x14ac:dyDescent="0.3">
      <c r="A2497" s="1">
        <v>39576.75</v>
      </c>
      <c r="B2497" s="2">
        <v>329.28</v>
      </c>
      <c r="C2497" s="34">
        <f t="shared" si="38"/>
        <v>-2.1253985122227093E-4</v>
      </c>
    </row>
    <row r="2498" spans="1:3" x14ac:dyDescent="0.3">
      <c r="A2498" s="1">
        <v>39577.75</v>
      </c>
      <c r="B2498" s="2">
        <v>324.85000000000002</v>
      </c>
      <c r="C2498" s="34">
        <f t="shared" si="38"/>
        <v>-1.3453595724003731E-2</v>
      </c>
    </row>
    <row r="2499" spans="1:3" x14ac:dyDescent="0.3">
      <c r="A2499" s="1">
        <v>39580.75</v>
      </c>
      <c r="B2499" s="2">
        <v>325.95</v>
      </c>
      <c r="C2499" s="34">
        <f t="shared" si="38"/>
        <v>3.3861782361088721E-3</v>
      </c>
    </row>
    <row r="2500" spans="1:3" x14ac:dyDescent="0.3">
      <c r="A2500" s="1">
        <v>39581.75</v>
      </c>
      <c r="B2500" s="2">
        <v>325.57</v>
      </c>
      <c r="C2500" s="34">
        <f t="shared" ref="C2500:C2563" si="39">B2500/B2499-1</f>
        <v>-1.1658229789844876E-3</v>
      </c>
    </row>
    <row r="2501" spans="1:3" x14ac:dyDescent="0.3">
      <c r="A2501" s="1">
        <v>39582.75</v>
      </c>
      <c r="B2501" s="2">
        <v>327.2</v>
      </c>
      <c r="C2501" s="34">
        <f t="shared" si="39"/>
        <v>5.0066038025615711E-3</v>
      </c>
    </row>
    <row r="2502" spans="1:3" x14ac:dyDescent="0.3">
      <c r="A2502" s="1">
        <v>39583.75</v>
      </c>
      <c r="B2502" s="2">
        <v>328.41</v>
      </c>
      <c r="C2502" s="34">
        <f t="shared" si="39"/>
        <v>3.6980440097800216E-3</v>
      </c>
    </row>
    <row r="2503" spans="1:3" x14ac:dyDescent="0.3">
      <c r="A2503" s="1">
        <v>39584.75</v>
      </c>
      <c r="B2503" s="2">
        <v>329.86</v>
      </c>
      <c r="C2503" s="34">
        <f t="shared" si="39"/>
        <v>4.4152126914527301E-3</v>
      </c>
    </row>
    <row r="2504" spans="1:3" x14ac:dyDescent="0.3">
      <c r="A2504" s="1">
        <v>39587.75</v>
      </c>
      <c r="B2504" s="2">
        <v>332.87</v>
      </c>
      <c r="C2504" s="34">
        <f t="shared" si="39"/>
        <v>9.1250833687017696E-3</v>
      </c>
    </row>
    <row r="2505" spans="1:3" x14ac:dyDescent="0.3">
      <c r="A2505" s="1">
        <v>39588.75</v>
      </c>
      <c r="B2505" s="2">
        <v>325.97000000000003</v>
      </c>
      <c r="C2505" s="34">
        <f t="shared" si="39"/>
        <v>-2.0728813050139627E-2</v>
      </c>
    </row>
    <row r="2506" spans="1:3" x14ac:dyDescent="0.3">
      <c r="A2506" s="1">
        <v>39589.75</v>
      </c>
      <c r="B2506" s="2">
        <v>323.16000000000003</v>
      </c>
      <c r="C2506" s="34">
        <f t="shared" si="39"/>
        <v>-8.62042519250239E-3</v>
      </c>
    </row>
    <row r="2507" spans="1:3" x14ac:dyDescent="0.3">
      <c r="A2507" s="1">
        <v>39590.75</v>
      </c>
      <c r="B2507" s="2">
        <v>324.41000000000003</v>
      </c>
      <c r="C2507" s="34">
        <f t="shared" si="39"/>
        <v>3.8680529768535532E-3</v>
      </c>
    </row>
    <row r="2508" spans="1:3" x14ac:dyDescent="0.3">
      <c r="A2508" s="1">
        <v>39591.75</v>
      </c>
      <c r="B2508" s="2">
        <v>319.02</v>
      </c>
      <c r="C2508" s="34">
        <f t="shared" si="39"/>
        <v>-1.661477759625174E-2</v>
      </c>
    </row>
    <row r="2509" spans="1:3" x14ac:dyDescent="0.3">
      <c r="A2509" s="1">
        <v>39594.75</v>
      </c>
      <c r="B2509" s="2">
        <v>318.27</v>
      </c>
      <c r="C2509" s="34">
        <f t="shared" si="39"/>
        <v>-2.3509497837126414E-3</v>
      </c>
    </row>
    <row r="2510" spans="1:3" x14ac:dyDescent="0.3">
      <c r="A2510" s="1">
        <v>39595.75</v>
      </c>
      <c r="B2510" s="2">
        <v>317.19</v>
      </c>
      <c r="C2510" s="34">
        <f t="shared" si="39"/>
        <v>-3.3933452728814872E-3</v>
      </c>
    </row>
    <row r="2511" spans="1:3" x14ac:dyDescent="0.3">
      <c r="A2511" s="1">
        <v>39596.75</v>
      </c>
      <c r="B2511" s="2">
        <v>320.14999999999998</v>
      </c>
      <c r="C2511" s="34">
        <f t="shared" si="39"/>
        <v>9.3319461521483849E-3</v>
      </c>
    </row>
    <row r="2512" spans="1:3" x14ac:dyDescent="0.3">
      <c r="A2512" s="1">
        <v>39597.75</v>
      </c>
      <c r="B2512" s="2">
        <v>320.91000000000003</v>
      </c>
      <c r="C2512" s="34">
        <f t="shared" si="39"/>
        <v>2.3738872403562539E-3</v>
      </c>
    </row>
    <row r="2513" spans="1:3" x14ac:dyDescent="0.3">
      <c r="A2513" s="1">
        <v>39598.75</v>
      </c>
      <c r="B2513" s="2">
        <v>322.12</v>
      </c>
      <c r="C2513" s="34">
        <f t="shared" si="39"/>
        <v>3.7705275622448298E-3</v>
      </c>
    </row>
    <row r="2514" spans="1:3" x14ac:dyDescent="0.3">
      <c r="A2514" s="1">
        <v>39601.75</v>
      </c>
      <c r="B2514" s="2">
        <v>318.44</v>
      </c>
      <c r="C2514" s="34">
        <f t="shared" si="39"/>
        <v>-1.1424313920278206E-2</v>
      </c>
    </row>
    <row r="2515" spans="1:3" x14ac:dyDescent="0.3">
      <c r="A2515" s="1">
        <v>39602.75</v>
      </c>
      <c r="B2515" s="2">
        <v>321.05</v>
      </c>
      <c r="C2515" s="34">
        <f t="shared" si="39"/>
        <v>8.1962065067202605E-3</v>
      </c>
    </row>
    <row r="2516" spans="1:3" x14ac:dyDescent="0.3">
      <c r="A2516" s="1">
        <v>39603.75</v>
      </c>
      <c r="B2516" s="2">
        <v>317.07</v>
      </c>
      <c r="C2516" s="34">
        <f t="shared" si="39"/>
        <v>-1.2396822924778172E-2</v>
      </c>
    </row>
    <row r="2517" spans="1:3" x14ac:dyDescent="0.3">
      <c r="A2517" s="1">
        <v>39604.75</v>
      </c>
      <c r="B2517" s="2">
        <v>316.61</v>
      </c>
      <c r="C2517" s="34">
        <f t="shared" si="39"/>
        <v>-1.4507837386065203E-3</v>
      </c>
    </row>
    <row r="2518" spans="1:3" x14ac:dyDescent="0.3">
      <c r="A2518" s="1">
        <v>39605.75</v>
      </c>
      <c r="B2518" s="2">
        <v>310.29000000000002</v>
      </c>
      <c r="C2518" s="34">
        <f t="shared" si="39"/>
        <v>-1.9961466788793736E-2</v>
      </c>
    </row>
    <row r="2519" spans="1:3" x14ac:dyDescent="0.3">
      <c r="A2519" s="1">
        <v>39608.75</v>
      </c>
      <c r="B2519" s="2">
        <v>308.70999999999998</v>
      </c>
      <c r="C2519" s="34">
        <f t="shared" si="39"/>
        <v>-5.0920106996681369E-3</v>
      </c>
    </row>
    <row r="2520" spans="1:3" x14ac:dyDescent="0.3">
      <c r="A2520" s="1">
        <v>39609.75</v>
      </c>
      <c r="B2520" s="2">
        <v>306.61</v>
      </c>
      <c r="C2520" s="34">
        <f t="shared" si="39"/>
        <v>-6.8025007288392558E-3</v>
      </c>
    </row>
    <row r="2521" spans="1:3" x14ac:dyDescent="0.3">
      <c r="A2521" s="1">
        <v>39610.75</v>
      </c>
      <c r="B2521" s="2">
        <v>301.37</v>
      </c>
      <c r="C2521" s="34">
        <f t="shared" si="39"/>
        <v>-1.7090114477675278E-2</v>
      </c>
    </row>
    <row r="2522" spans="1:3" x14ac:dyDescent="0.3">
      <c r="A2522" s="1">
        <v>39611.75</v>
      </c>
      <c r="B2522" s="2">
        <v>304.10000000000002</v>
      </c>
      <c r="C2522" s="34">
        <f t="shared" si="39"/>
        <v>9.0586322460763924E-3</v>
      </c>
    </row>
    <row r="2523" spans="1:3" x14ac:dyDescent="0.3">
      <c r="A2523" s="1">
        <v>39612.75</v>
      </c>
      <c r="B2523" s="2">
        <v>305.7</v>
      </c>
      <c r="C2523" s="34">
        <f t="shared" si="39"/>
        <v>5.2614271621176378E-3</v>
      </c>
    </row>
    <row r="2524" spans="1:3" x14ac:dyDescent="0.3">
      <c r="A2524" s="1">
        <v>39615.75</v>
      </c>
      <c r="B2524" s="2">
        <v>304.89999999999998</v>
      </c>
      <c r="C2524" s="34">
        <f t="shared" si="39"/>
        <v>-2.6169447170428795E-3</v>
      </c>
    </row>
    <row r="2525" spans="1:3" x14ac:dyDescent="0.3">
      <c r="A2525" s="1">
        <v>39616.75</v>
      </c>
      <c r="B2525" s="2">
        <v>306.33999999999997</v>
      </c>
      <c r="C2525" s="34">
        <f t="shared" si="39"/>
        <v>4.7228599540833915E-3</v>
      </c>
    </row>
    <row r="2526" spans="1:3" x14ac:dyDescent="0.3">
      <c r="A2526" s="1">
        <v>39617.75</v>
      </c>
      <c r="B2526" s="2">
        <v>301.74</v>
      </c>
      <c r="C2526" s="34">
        <f t="shared" si="39"/>
        <v>-1.5015995299340501E-2</v>
      </c>
    </row>
    <row r="2527" spans="1:3" x14ac:dyDescent="0.3">
      <c r="A2527" s="1">
        <v>39618.75</v>
      </c>
      <c r="B2527" s="2">
        <v>300.24</v>
      </c>
      <c r="C2527" s="34">
        <f t="shared" si="39"/>
        <v>-4.9711672300656318E-3</v>
      </c>
    </row>
    <row r="2528" spans="1:3" x14ac:dyDescent="0.3">
      <c r="A2528" s="1">
        <v>39619.75</v>
      </c>
      <c r="B2528" s="2">
        <v>295.08</v>
      </c>
      <c r="C2528" s="34">
        <f t="shared" si="39"/>
        <v>-1.7186250999200681E-2</v>
      </c>
    </row>
    <row r="2529" spans="1:3" x14ac:dyDescent="0.3">
      <c r="A2529" s="1">
        <v>39622.75</v>
      </c>
      <c r="B2529" s="2">
        <v>294.81</v>
      </c>
      <c r="C2529" s="34">
        <f t="shared" si="39"/>
        <v>-9.1500610004058291E-4</v>
      </c>
    </row>
    <row r="2530" spans="1:3" x14ac:dyDescent="0.3">
      <c r="A2530" s="1">
        <v>39623.75</v>
      </c>
      <c r="B2530" s="2">
        <v>292.54000000000002</v>
      </c>
      <c r="C2530" s="34">
        <f t="shared" si="39"/>
        <v>-7.6998744954376308E-3</v>
      </c>
    </row>
    <row r="2531" spans="1:3" x14ac:dyDescent="0.3">
      <c r="A2531" s="1">
        <v>39624.75</v>
      </c>
      <c r="B2531" s="2">
        <v>296.10000000000002</v>
      </c>
      <c r="C2531" s="34">
        <f t="shared" si="39"/>
        <v>1.2169275996444906E-2</v>
      </c>
    </row>
    <row r="2532" spans="1:3" x14ac:dyDescent="0.3">
      <c r="A2532" s="1">
        <v>39625.75</v>
      </c>
      <c r="B2532" s="2">
        <v>288.48</v>
      </c>
      <c r="C2532" s="34">
        <f t="shared" si="39"/>
        <v>-2.5734549138804463E-2</v>
      </c>
    </row>
    <row r="2533" spans="1:3" x14ac:dyDescent="0.3">
      <c r="A2533" s="1">
        <v>39626.75</v>
      </c>
      <c r="B2533" s="2">
        <v>287.33999999999997</v>
      </c>
      <c r="C2533" s="34">
        <f t="shared" si="39"/>
        <v>-3.9517470881864636E-3</v>
      </c>
    </row>
    <row r="2534" spans="1:3" x14ac:dyDescent="0.3">
      <c r="A2534" s="1">
        <v>39629.75</v>
      </c>
      <c r="B2534" s="2">
        <v>289.39</v>
      </c>
      <c r="C2534" s="34">
        <f t="shared" si="39"/>
        <v>7.134405234217267E-3</v>
      </c>
    </row>
    <row r="2535" spans="1:3" x14ac:dyDescent="0.3">
      <c r="A2535" s="1">
        <v>39630.75</v>
      </c>
      <c r="B2535" s="2">
        <v>283</v>
      </c>
      <c r="C2535" s="34">
        <f t="shared" si="39"/>
        <v>-2.2080928850340298E-2</v>
      </c>
    </row>
    <row r="2536" spans="1:3" x14ac:dyDescent="0.3">
      <c r="A2536" s="1">
        <v>39631.75</v>
      </c>
      <c r="B2536" s="2">
        <v>280.69</v>
      </c>
      <c r="C2536" s="34">
        <f t="shared" si="39"/>
        <v>-8.1625441696112633E-3</v>
      </c>
    </row>
    <row r="2537" spans="1:3" x14ac:dyDescent="0.3">
      <c r="A2537" s="1">
        <v>39632.75</v>
      </c>
      <c r="B2537" s="2">
        <v>283.08</v>
      </c>
      <c r="C2537" s="34">
        <f t="shared" si="39"/>
        <v>8.5147315543838697E-3</v>
      </c>
    </row>
    <row r="2538" spans="1:3" x14ac:dyDescent="0.3">
      <c r="A2538" s="1">
        <v>39633.75</v>
      </c>
      <c r="B2538" s="2">
        <v>279.52999999999997</v>
      </c>
      <c r="C2538" s="34">
        <f t="shared" si="39"/>
        <v>-1.2540624558428748E-2</v>
      </c>
    </row>
    <row r="2539" spans="1:3" x14ac:dyDescent="0.3">
      <c r="A2539" s="1">
        <v>39636.75</v>
      </c>
      <c r="B2539" s="2">
        <v>283.17</v>
      </c>
      <c r="C2539" s="34">
        <f t="shared" si="39"/>
        <v>1.3021858118985596E-2</v>
      </c>
    </row>
    <row r="2540" spans="1:3" x14ac:dyDescent="0.3">
      <c r="A2540" s="1">
        <v>39637.75</v>
      </c>
      <c r="B2540" s="2">
        <v>278.97000000000003</v>
      </c>
      <c r="C2540" s="34">
        <f t="shared" si="39"/>
        <v>-1.4832079669456433E-2</v>
      </c>
    </row>
    <row r="2541" spans="1:3" x14ac:dyDescent="0.3">
      <c r="A2541" s="1">
        <v>39638.75</v>
      </c>
      <c r="B2541" s="2">
        <v>283.89999999999998</v>
      </c>
      <c r="C2541" s="34">
        <f t="shared" si="39"/>
        <v>1.7672151127361202E-2</v>
      </c>
    </row>
    <row r="2542" spans="1:3" x14ac:dyDescent="0.3">
      <c r="A2542" s="1">
        <v>39639.75</v>
      </c>
      <c r="B2542" s="2">
        <v>277.95</v>
      </c>
      <c r="C2542" s="34">
        <f t="shared" si="39"/>
        <v>-2.0958083832335328E-2</v>
      </c>
    </row>
    <row r="2543" spans="1:3" x14ac:dyDescent="0.3">
      <c r="A2543" s="1">
        <v>39640.75</v>
      </c>
      <c r="B2543" s="2">
        <v>270.36</v>
      </c>
      <c r="C2543" s="34">
        <f t="shared" si="39"/>
        <v>-2.7307069616837487E-2</v>
      </c>
    </row>
    <row r="2544" spans="1:3" x14ac:dyDescent="0.3">
      <c r="A2544" s="1">
        <v>39643.75</v>
      </c>
      <c r="B2544" s="2">
        <v>272.47000000000003</v>
      </c>
      <c r="C2544" s="34">
        <f t="shared" si="39"/>
        <v>7.8044089362332425E-3</v>
      </c>
    </row>
    <row r="2545" spans="1:3" x14ac:dyDescent="0.3">
      <c r="A2545" s="1">
        <v>39644.75</v>
      </c>
      <c r="B2545" s="2">
        <v>266.51</v>
      </c>
      <c r="C2545" s="34">
        <f t="shared" si="39"/>
        <v>-2.1873967776269043E-2</v>
      </c>
    </row>
    <row r="2546" spans="1:3" x14ac:dyDescent="0.3">
      <c r="A2546" s="1">
        <v>39645.75</v>
      </c>
      <c r="B2546" s="2">
        <v>268.5</v>
      </c>
      <c r="C2546" s="34">
        <f t="shared" si="39"/>
        <v>7.4668867959926111E-3</v>
      </c>
    </row>
    <row r="2547" spans="1:3" x14ac:dyDescent="0.3">
      <c r="A2547" s="1">
        <v>39646.75</v>
      </c>
      <c r="B2547" s="2">
        <v>276.27</v>
      </c>
      <c r="C2547" s="34">
        <f t="shared" si="39"/>
        <v>2.8938547486033528E-2</v>
      </c>
    </row>
    <row r="2548" spans="1:3" x14ac:dyDescent="0.3">
      <c r="A2548" s="1">
        <v>39647.75</v>
      </c>
      <c r="B2548" s="2">
        <v>280.69</v>
      </c>
      <c r="C2548" s="34">
        <f t="shared" si="39"/>
        <v>1.599884171281718E-2</v>
      </c>
    </row>
    <row r="2549" spans="1:3" x14ac:dyDescent="0.3">
      <c r="A2549" s="1">
        <v>39650.75</v>
      </c>
      <c r="B2549" s="2">
        <v>282.36</v>
      </c>
      <c r="C2549" s="34">
        <f t="shared" si="39"/>
        <v>5.9496241405110339E-3</v>
      </c>
    </row>
    <row r="2550" spans="1:3" x14ac:dyDescent="0.3">
      <c r="A2550" s="1">
        <v>39651.75</v>
      </c>
      <c r="B2550" s="2">
        <v>280.89999999999998</v>
      </c>
      <c r="C2550" s="34">
        <f t="shared" si="39"/>
        <v>-5.1707040657318348E-3</v>
      </c>
    </row>
    <row r="2551" spans="1:3" x14ac:dyDescent="0.3">
      <c r="A2551" s="1">
        <v>39652.75</v>
      </c>
      <c r="B2551" s="2">
        <v>286.77</v>
      </c>
      <c r="C2551" s="34">
        <f t="shared" si="39"/>
        <v>2.0897116411534356E-2</v>
      </c>
    </row>
    <row r="2552" spans="1:3" x14ac:dyDescent="0.3">
      <c r="A2552" s="1">
        <v>39653.75</v>
      </c>
      <c r="B2552" s="2">
        <v>282.20999999999998</v>
      </c>
      <c r="C2552" s="34">
        <f t="shared" si="39"/>
        <v>-1.5901244900094147E-2</v>
      </c>
    </row>
    <row r="2553" spans="1:3" x14ac:dyDescent="0.3">
      <c r="A2553" s="1">
        <v>39654.75</v>
      </c>
      <c r="B2553" s="2">
        <v>281.76</v>
      </c>
      <c r="C2553" s="34">
        <f t="shared" si="39"/>
        <v>-1.5945572446049994E-3</v>
      </c>
    </row>
    <row r="2554" spans="1:3" x14ac:dyDescent="0.3">
      <c r="A2554" s="1">
        <v>39657.75</v>
      </c>
      <c r="B2554" s="2">
        <v>278.73</v>
      </c>
      <c r="C2554" s="34">
        <f t="shared" si="39"/>
        <v>-1.0753833049403694E-2</v>
      </c>
    </row>
    <row r="2555" spans="1:3" x14ac:dyDescent="0.3">
      <c r="A2555" s="1">
        <v>39658.75</v>
      </c>
      <c r="B2555" s="2">
        <v>279.64</v>
      </c>
      <c r="C2555" s="34">
        <f t="shared" si="39"/>
        <v>3.2648082373623044E-3</v>
      </c>
    </row>
    <row r="2556" spans="1:3" x14ac:dyDescent="0.3">
      <c r="A2556" s="1">
        <v>39659.75</v>
      </c>
      <c r="B2556" s="2">
        <v>284</v>
      </c>
      <c r="C2556" s="34">
        <f t="shared" si="39"/>
        <v>1.5591474753254175E-2</v>
      </c>
    </row>
    <row r="2557" spans="1:3" x14ac:dyDescent="0.3">
      <c r="A2557" s="1">
        <v>39660.75</v>
      </c>
      <c r="B2557" s="2">
        <v>283.76</v>
      </c>
      <c r="C2557" s="34">
        <f t="shared" si="39"/>
        <v>-8.4507042253523235E-4</v>
      </c>
    </row>
    <row r="2558" spans="1:3" x14ac:dyDescent="0.3">
      <c r="A2558" s="1">
        <v>39661.75</v>
      </c>
      <c r="B2558" s="2">
        <v>280.24</v>
      </c>
      <c r="C2558" s="34">
        <f t="shared" si="39"/>
        <v>-1.2404849168311194E-2</v>
      </c>
    </row>
    <row r="2559" spans="1:3" x14ac:dyDescent="0.3">
      <c r="A2559" s="1">
        <v>39664.75</v>
      </c>
      <c r="B2559" s="2">
        <v>277.58999999999997</v>
      </c>
      <c r="C2559" s="34">
        <f t="shared" si="39"/>
        <v>-9.4561804167857533E-3</v>
      </c>
    </row>
    <row r="2560" spans="1:3" x14ac:dyDescent="0.3">
      <c r="A2560" s="1">
        <v>39665.75</v>
      </c>
      <c r="B2560" s="2">
        <v>285.01</v>
      </c>
      <c r="C2560" s="34">
        <f t="shared" si="39"/>
        <v>2.67300695270003E-2</v>
      </c>
    </row>
    <row r="2561" spans="1:3" x14ac:dyDescent="0.3">
      <c r="A2561" s="1">
        <v>39666.75</v>
      </c>
      <c r="B2561" s="2">
        <v>287.66000000000003</v>
      </c>
      <c r="C2561" s="34">
        <f t="shared" si="39"/>
        <v>9.2979193712503516E-3</v>
      </c>
    </row>
    <row r="2562" spans="1:3" x14ac:dyDescent="0.3">
      <c r="A2562" s="1">
        <v>39667.75</v>
      </c>
      <c r="B2562" s="2">
        <v>286.89</v>
      </c>
      <c r="C2562" s="34">
        <f t="shared" si="39"/>
        <v>-2.6767711882084155E-3</v>
      </c>
    </row>
    <row r="2563" spans="1:3" x14ac:dyDescent="0.3">
      <c r="A2563" s="1">
        <v>39668.75</v>
      </c>
      <c r="B2563" s="2">
        <v>289.27999999999997</v>
      </c>
      <c r="C2563" s="34">
        <f t="shared" si="39"/>
        <v>8.3307190909407414E-3</v>
      </c>
    </row>
    <row r="2564" spans="1:3" x14ac:dyDescent="0.3">
      <c r="A2564" s="1">
        <v>39671.75</v>
      </c>
      <c r="B2564" s="2">
        <v>293.06</v>
      </c>
      <c r="C2564" s="34">
        <f t="shared" ref="C2564:C2627" si="40">B2564/B2563-1</f>
        <v>1.3066924778761146E-2</v>
      </c>
    </row>
    <row r="2565" spans="1:3" x14ac:dyDescent="0.3">
      <c r="A2565" s="1">
        <v>39672.75</v>
      </c>
      <c r="B2565" s="2">
        <v>291.83999999999997</v>
      </c>
      <c r="C2565" s="34">
        <f t="shared" si="40"/>
        <v>-4.1629700402648906E-3</v>
      </c>
    </row>
    <row r="2566" spans="1:3" x14ac:dyDescent="0.3">
      <c r="A2566" s="1">
        <v>39673.75</v>
      </c>
      <c r="B2566" s="2">
        <v>284.44</v>
      </c>
      <c r="C2566" s="34">
        <f t="shared" si="40"/>
        <v>-2.5356359649122751E-2</v>
      </c>
    </row>
    <row r="2567" spans="1:3" x14ac:dyDescent="0.3">
      <c r="A2567" s="1">
        <v>39674.75</v>
      </c>
      <c r="B2567" s="2">
        <v>285.91000000000003</v>
      </c>
      <c r="C2567" s="34">
        <f t="shared" si="40"/>
        <v>5.1680495007735416E-3</v>
      </c>
    </row>
    <row r="2568" spans="1:3" x14ac:dyDescent="0.3">
      <c r="A2568" s="1">
        <v>39675.75</v>
      </c>
      <c r="B2568" s="2">
        <v>287.25</v>
      </c>
      <c r="C2568" s="34">
        <f t="shared" si="40"/>
        <v>4.6867895491586875E-3</v>
      </c>
    </row>
    <row r="2569" spans="1:3" x14ac:dyDescent="0.3">
      <c r="A2569" s="1">
        <v>39678.75</v>
      </c>
      <c r="B2569" s="2">
        <v>286.95</v>
      </c>
      <c r="C2569" s="34">
        <f t="shared" si="40"/>
        <v>-1.0443864229765509E-3</v>
      </c>
    </row>
    <row r="2570" spans="1:3" x14ac:dyDescent="0.3">
      <c r="A2570" s="1">
        <v>39679.75</v>
      </c>
      <c r="B2570" s="2">
        <v>279.70999999999998</v>
      </c>
      <c r="C2570" s="34">
        <f t="shared" si="40"/>
        <v>-2.5230876459313545E-2</v>
      </c>
    </row>
    <row r="2571" spans="1:3" x14ac:dyDescent="0.3">
      <c r="A2571" s="1">
        <v>39680.75</v>
      </c>
      <c r="B2571" s="2">
        <v>280.76</v>
      </c>
      <c r="C2571" s="34">
        <f t="shared" si="40"/>
        <v>3.7538879553824511E-3</v>
      </c>
    </row>
    <row r="2572" spans="1:3" x14ac:dyDescent="0.3">
      <c r="A2572" s="1">
        <v>39681.75</v>
      </c>
      <c r="B2572" s="2">
        <v>278.44</v>
      </c>
      <c r="C2572" s="34">
        <f t="shared" si="40"/>
        <v>-8.2632853682860219E-3</v>
      </c>
    </row>
    <row r="2573" spans="1:3" x14ac:dyDescent="0.3">
      <c r="A2573" s="1">
        <v>39682.75</v>
      </c>
      <c r="B2573" s="2">
        <v>283.82</v>
      </c>
      <c r="C2573" s="34">
        <f t="shared" si="40"/>
        <v>1.9321936503375881E-2</v>
      </c>
    </row>
    <row r="2574" spans="1:3" x14ac:dyDescent="0.3">
      <c r="A2574" s="1">
        <v>39685.75</v>
      </c>
      <c r="B2574" s="2">
        <v>282.14999999999998</v>
      </c>
      <c r="C2574" s="34">
        <f t="shared" si="40"/>
        <v>-5.8840109928828266E-3</v>
      </c>
    </row>
    <row r="2575" spans="1:3" x14ac:dyDescent="0.3">
      <c r="A2575" s="1">
        <v>39686.75</v>
      </c>
      <c r="B2575" s="2">
        <v>282.74</v>
      </c>
      <c r="C2575" s="34">
        <f t="shared" si="40"/>
        <v>2.0910863016128101E-3</v>
      </c>
    </row>
    <row r="2576" spans="1:3" x14ac:dyDescent="0.3">
      <c r="A2576" s="1">
        <v>39687.75</v>
      </c>
      <c r="B2576" s="2">
        <v>283.25</v>
      </c>
      <c r="C2576" s="34">
        <f t="shared" si="40"/>
        <v>1.8037773219212738E-3</v>
      </c>
    </row>
    <row r="2577" spans="1:3" x14ac:dyDescent="0.3">
      <c r="A2577" s="1">
        <v>39688.75</v>
      </c>
      <c r="B2577" s="2">
        <v>287.20999999999998</v>
      </c>
      <c r="C2577" s="34">
        <f t="shared" si="40"/>
        <v>1.3980582524271812E-2</v>
      </c>
    </row>
    <row r="2578" spans="1:3" x14ac:dyDescent="0.3">
      <c r="A2578" s="1">
        <v>39689.75</v>
      </c>
      <c r="B2578" s="2">
        <v>288.18</v>
      </c>
      <c r="C2578" s="34">
        <f t="shared" si="40"/>
        <v>3.3773197312072512E-3</v>
      </c>
    </row>
    <row r="2579" spans="1:3" x14ac:dyDescent="0.3">
      <c r="A2579" s="1">
        <v>39692.75</v>
      </c>
      <c r="B2579" s="2">
        <v>287.18</v>
      </c>
      <c r="C2579" s="34">
        <f t="shared" si="40"/>
        <v>-3.4700534388230064E-3</v>
      </c>
    </row>
    <row r="2580" spans="1:3" x14ac:dyDescent="0.3">
      <c r="A2580" s="1">
        <v>39693.75</v>
      </c>
      <c r="B2580" s="2">
        <v>290.08</v>
      </c>
      <c r="C2580" s="34">
        <f t="shared" si="40"/>
        <v>1.0098196253220948E-2</v>
      </c>
    </row>
    <row r="2581" spans="1:3" x14ac:dyDescent="0.3">
      <c r="A2581" s="1">
        <v>39694.75</v>
      </c>
      <c r="B2581" s="2">
        <v>285.58</v>
      </c>
      <c r="C2581" s="34">
        <f t="shared" si="40"/>
        <v>-1.5512961941533399E-2</v>
      </c>
    </row>
    <row r="2582" spans="1:3" x14ac:dyDescent="0.3">
      <c r="A2582" s="1">
        <v>39695.75</v>
      </c>
      <c r="B2582" s="2">
        <v>278.18</v>
      </c>
      <c r="C2582" s="34">
        <f t="shared" si="40"/>
        <v>-2.5912178724000201E-2</v>
      </c>
    </row>
    <row r="2583" spans="1:3" x14ac:dyDescent="0.3">
      <c r="A2583" s="1">
        <v>39696.75</v>
      </c>
      <c r="B2583" s="2">
        <v>272.24</v>
      </c>
      <c r="C2583" s="34">
        <f t="shared" si="40"/>
        <v>-2.1353080739089814E-2</v>
      </c>
    </row>
    <row r="2584" spans="1:3" x14ac:dyDescent="0.3">
      <c r="A2584" s="1">
        <v>39699.75</v>
      </c>
      <c r="B2584" s="2">
        <v>281.3</v>
      </c>
      <c r="C2584" s="34">
        <f t="shared" si="40"/>
        <v>3.3279459300617154E-2</v>
      </c>
    </row>
    <row r="2585" spans="1:3" x14ac:dyDescent="0.3">
      <c r="A2585" s="1">
        <v>39700.75</v>
      </c>
      <c r="B2585" s="2">
        <v>279.60000000000002</v>
      </c>
      <c r="C2585" s="34">
        <f t="shared" si="40"/>
        <v>-6.0433700675435187E-3</v>
      </c>
    </row>
    <row r="2586" spans="1:3" x14ac:dyDescent="0.3">
      <c r="A2586" s="1">
        <v>39701.75</v>
      </c>
      <c r="B2586" s="2">
        <v>277.35000000000002</v>
      </c>
      <c r="C2586" s="34">
        <f t="shared" si="40"/>
        <v>-8.0472103004292084E-3</v>
      </c>
    </row>
    <row r="2587" spans="1:3" x14ac:dyDescent="0.3">
      <c r="A2587" s="1">
        <v>39702.75</v>
      </c>
      <c r="B2587" s="2">
        <v>275.66000000000003</v>
      </c>
      <c r="C2587" s="34">
        <f t="shared" si="40"/>
        <v>-6.093383811069053E-3</v>
      </c>
    </row>
    <row r="2588" spans="1:3" x14ac:dyDescent="0.3">
      <c r="A2588" s="1">
        <v>39703.75</v>
      </c>
      <c r="B2588" s="2">
        <v>280.41000000000003</v>
      </c>
      <c r="C2588" s="34">
        <f t="shared" si="40"/>
        <v>1.7231371979975263E-2</v>
      </c>
    </row>
    <row r="2589" spans="1:3" x14ac:dyDescent="0.3">
      <c r="A2589" s="1">
        <v>39706.75</v>
      </c>
      <c r="B2589" s="2">
        <v>270.68</v>
      </c>
      <c r="C2589" s="34">
        <f t="shared" si="40"/>
        <v>-3.4699190471095931E-2</v>
      </c>
    </row>
    <row r="2590" spans="1:3" x14ac:dyDescent="0.3">
      <c r="A2590" s="1">
        <v>39707.75</v>
      </c>
      <c r="B2590" s="2">
        <v>263.54000000000002</v>
      </c>
      <c r="C2590" s="34">
        <f t="shared" si="40"/>
        <v>-2.6378010935421803E-2</v>
      </c>
    </row>
    <row r="2591" spans="1:3" x14ac:dyDescent="0.3">
      <c r="A2591" s="1">
        <v>39708.75</v>
      </c>
      <c r="B2591" s="2">
        <v>258.04000000000002</v>
      </c>
      <c r="C2591" s="34">
        <f t="shared" si="40"/>
        <v>-2.0869697199666137E-2</v>
      </c>
    </row>
    <row r="2592" spans="1:3" x14ac:dyDescent="0.3">
      <c r="A2592" s="1">
        <v>39709.75</v>
      </c>
      <c r="B2592" s="2">
        <v>256.77</v>
      </c>
      <c r="C2592" s="34">
        <f t="shared" si="40"/>
        <v>-4.921717563168615E-3</v>
      </c>
    </row>
    <row r="2593" spans="1:3" x14ac:dyDescent="0.3">
      <c r="A2593" s="1">
        <v>39710.75</v>
      </c>
      <c r="B2593" s="2">
        <v>278.18</v>
      </c>
      <c r="C2593" s="34">
        <f t="shared" si="40"/>
        <v>8.3382015032908985E-2</v>
      </c>
    </row>
    <row r="2594" spans="1:3" x14ac:dyDescent="0.3">
      <c r="A2594" s="1">
        <v>39713.75</v>
      </c>
      <c r="B2594" s="2">
        <v>272.35000000000002</v>
      </c>
      <c r="C2594" s="34">
        <f t="shared" si="40"/>
        <v>-2.0957653317995484E-2</v>
      </c>
    </row>
    <row r="2595" spans="1:3" x14ac:dyDescent="0.3">
      <c r="A2595" s="1">
        <v>39714.75</v>
      </c>
      <c r="B2595" s="2">
        <v>267.31</v>
      </c>
      <c r="C2595" s="34">
        <f t="shared" si="40"/>
        <v>-1.8505599412520723E-2</v>
      </c>
    </row>
    <row r="2596" spans="1:3" x14ac:dyDescent="0.3">
      <c r="A2596" s="1">
        <v>39715.75</v>
      </c>
      <c r="B2596" s="2">
        <v>265.66000000000003</v>
      </c>
      <c r="C2596" s="34">
        <f t="shared" si="40"/>
        <v>-6.1726085817963572E-3</v>
      </c>
    </row>
    <row r="2597" spans="1:3" x14ac:dyDescent="0.3">
      <c r="A2597" s="1">
        <v>39716.75</v>
      </c>
      <c r="B2597" s="2">
        <v>271.01</v>
      </c>
      <c r="C2597" s="34">
        <f t="shared" si="40"/>
        <v>2.013852292403806E-2</v>
      </c>
    </row>
    <row r="2598" spans="1:3" x14ac:dyDescent="0.3">
      <c r="A2598" s="1">
        <v>39717.75</v>
      </c>
      <c r="B2598" s="2">
        <v>265.92</v>
      </c>
      <c r="C2598" s="34">
        <f t="shared" si="40"/>
        <v>-1.8781594775100441E-2</v>
      </c>
    </row>
    <row r="2599" spans="1:3" x14ac:dyDescent="0.3">
      <c r="A2599" s="1">
        <v>39720.75</v>
      </c>
      <c r="B2599" s="2">
        <v>251.43</v>
      </c>
      <c r="C2599" s="34">
        <f t="shared" si="40"/>
        <v>-5.4490072202166062E-2</v>
      </c>
    </row>
    <row r="2600" spans="1:3" x14ac:dyDescent="0.3">
      <c r="A2600" s="1">
        <v>39721.75</v>
      </c>
      <c r="B2600" s="2">
        <v>256.05</v>
      </c>
      <c r="C2600" s="34">
        <f t="shared" si="40"/>
        <v>1.8374895597184082E-2</v>
      </c>
    </row>
    <row r="2601" spans="1:3" x14ac:dyDescent="0.3">
      <c r="A2601" s="1">
        <v>39722.75</v>
      </c>
      <c r="B2601" s="2">
        <v>257.75</v>
      </c>
      <c r="C2601" s="34">
        <f t="shared" si="40"/>
        <v>6.639328256199839E-3</v>
      </c>
    </row>
    <row r="2602" spans="1:3" x14ac:dyDescent="0.3">
      <c r="A2602" s="1">
        <v>39723.75</v>
      </c>
      <c r="B2602" s="2">
        <v>254.24</v>
      </c>
      <c r="C2602" s="34">
        <f t="shared" si="40"/>
        <v>-1.3617846750727414E-2</v>
      </c>
    </row>
    <row r="2603" spans="1:3" x14ac:dyDescent="0.3">
      <c r="A2603" s="1">
        <v>39724.75</v>
      </c>
      <c r="B2603" s="2">
        <v>261.43</v>
      </c>
      <c r="C2603" s="34">
        <f t="shared" si="40"/>
        <v>2.8280365009439867E-2</v>
      </c>
    </row>
    <row r="2604" spans="1:3" x14ac:dyDescent="0.3">
      <c r="A2604" s="1">
        <v>39727.75</v>
      </c>
      <c r="B2604" s="2">
        <v>241.5</v>
      </c>
      <c r="C2604" s="34">
        <f t="shared" si="40"/>
        <v>-7.6234556095321926E-2</v>
      </c>
    </row>
    <row r="2605" spans="1:3" x14ac:dyDescent="0.3">
      <c r="A2605" s="1">
        <v>39728.75</v>
      </c>
      <c r="B2605" s="2">
        <v>240.72</v>
      </c>
      <c r="C2605" s="34">
        <f t="shared" si="40"/>
        <v>-3.2298136645962927E-3</v>
      </c>
    </row>
    <row r="2606" spans="1:3" x14ac:dyDescent="0.3">
      <c r="A2606" s="1">
        <v>39729.75</v>
      </c>
      <c r="B2606" s="2">
        <v>226.31</v>
      </c>
      <c r="C2606" s="34">
        <f t="shared" si="40"/>
        <v>-5.9862080425390429E-2</v>
      </c>
    </row>
    <row r="2607" spans="1:3" x14ac:dyDescent="0.3">
      <c r="A2607" s="1">
        <v>39730.75</v>
      </c>
      <c r="B2607" s="2">
        <v>221.78</v>
      </c>
      <c r="C2607" s="34">
        <f t="shared" si="40"/>
        <v>-2.0016791127214884E-2</v>
      </c>
    </row>
    <row r="2608" spans="1:3" x14ac:dyDescent="0.3">
      <c r="A2608" s="1">
        <v>39731.75</v>
      </c>
      <c r="B2608" s="2">
        <v>205.13</v>
      </c>
      <c r="C2608" s="34">
        <f t="shared" si="40"/>
        <v>-7.5074398052123792E-2</v>
      </c>
    </row>
    <row r="2609" spans="1:3" x14ac:dyDescent="0.3">
      <c r="A2609" s="1">
        <v>39734.75</v>
      </c>
      <c r="B2609" s="2">
        <v>225.37</v>
      </c>
      <c r="C2609" s="34">
        <f t="shared" si="40"/>
        <v>9.86691366450545E-2</v>
      </c>
    </row>
    <row r="2610" spans="1:3" x14ac:dyDescent="0.3">
      <c r="A2610" s="1">
        <v>39735.75</v>
      </c>
      <c r="B2610" s="2">
        <v>232.22</v>
      </c>
      <c r="C2610" s="34">
        <f t="shared" si="40"/>
        <v>3.0394462439543801E-2</v>
      </c>
    </row>
    <row r="2611" spans="1:3" x14ac:dyDescent="0.3">
      <c r="A2611" s="1">
        <v>39736.75</v>
      </c>
      <c r="B2611" s="2">
        <v>217.17</v>
      </c>
      <c r="C2611" s="34">
        <f t="shared" si="40"/>
        <v>-6.4809232624235658E-2</v>
      </c>
    </row>
    <row r="2612" spans="1:3" x14ac:dyDescent="0.3">
      <c r="A2612" s="1">
        <v>39737.75</v>
      </c>
      <c r="B2612" s="2">
        <v>206.4</v>
      </c>
      <c r="C2612" s="34">
        <f t="shared" si="40"/>
        <v>-4.9592485149882459E-2</v>
      </c>
    </row>
    <row r="2613" spans="1:3" x14ac:dyDescent="0.3">
      <c r="A2613" s="1">
        <v>39738.75</v>
      </c>
      <c r="B2613" s="2">
        <v>214.27</v>
      </c>
      <c r="C2613" s="34">
        <f t="shared" si="40"/>
        <v>3.8129844961240389E-2</v>
      </c>
    </row>
    <row r="2614" spans="1:3" x14ac:dyDescent="0.3">
      <c r="A2614" s="1">
        <v>39741.75</v>
      </c>
      <c r="B2614" s="2">
        <v>222.01</v>
      </c>
      <c r="C2614" s="34">
        <f t="shared" si="40"/>
        <v>3.6122648994259432E-2</v>
      </c>
    </row>
    <row r="2615" spans="1:3" x14ac:dyDescent="0.3">
      <c r="A2615" s="1">
        <v>39742.75</v>
      </c>
      <c r="B2615" s="2">
        <v>220.9</v>
      </c>
      <c r="C2615" s="34">
        <f t="shared" si="40"/>
        <v>-4.9997747849195306E-3</v>
      </c>
    </row>
    <row r="2616" spans="1:3" x14ac:dyDescent="0.3">
      <c r="A2616" s="1">
        <v>39743.75</v>
      </c>
      <c r="B2616" s="2">
        <v>209.57</v>
      </c>
      <c r="C2616" s="34">
        <f t="shared" si="40"/>
        <v>-5.1290176550475408E-2</v>
      </c>
    </row>
    <row r="2617" spans="1:3" x14ac:dyDescent="0.3">
      <c r="A2617" s="1">
        <v>39744.75</v>
      </c>
      <c r="B2617" s="2">
        <v>208.72</v>
      </c>
      <c r="C2617" s="34">
        <f t="shared" si="40"/>
        <v>-4.0559240349286041E-3</v>
      </c>
    </row>
    <row r="2618" spans="1:3" x14ac:dyDescent="0.3">
      <c r="A2618" s="1">
        <v>39745.75</v>
      </c>
      <c r="B2618" s="2">
        <v>198.82</v>
      </c>
      <c r="C2618" s="34">
        <f t="shared" si="40"/>
        <v>-4.7431966270601755E-2</v>
      </c>
    </row>
    <row r="2619" spans="1:3" x14ac:dyDescent="0.3">
      <c r="A2619" s="1">
        <v>39748.75</v>
      </c>
      <c r="B2619" s="2">
        <v>195.04</v>
      </c>
      <c r="C2619" s="34">
        <f t="shared" si="40"/>
        <v>-1.9012171813700851E-2</v>
      </c>
    </row>
    <row r="2620" spans="1:3" x14ac:dyDescent="0.3">
      <c r="A2620" s="1">
        <v>39749.75</v>
      </c>
      <c r="B2620" s="2">
        <v>199.44</v>
      </c>
      <c r="C2620" s="34">
        <f t="shared" si="40"/>
        <v>2.2559474979491512E-2</v>
      </c>
    </row>
    <row r="2621" spans="1:3" x14ac:dyDescent="0.3">
      <c r="A2621" s="1">
        <v>39750.75</v>
      </c>
      <c r="B2621" s="2">
        <v>213.72</v>
      </c>
      <c r="C2621" s="34">
        <f t="shared" si="40"/>
        <v>7.1600481347773748E-2</v>
      </c>
    </row>
    <row r="2622" spans="1:3" x14ac:dyDescent="0.3">
      <c r="A2622" s="1">
        <v>39751.75</v>
      </c>
      <c r="B2622" s="2">
        <v>216.24</v>
      </c>
      <c r="C2622" s="34">
        <f t="shared" si="40"/>
        <v>1.1791128579449861E-2</v>
      </c>
    </row>
    <row r="2623" spans="1:3" x14ac:dyDescent="0.3">
      <c r="A2623" s="1">
        <v>39752.75</v>
      </c>
      <c r="B2623" s="2">
        <v>222.07</v>
      </c>
      <c r="C2623" s="34">
        <f t="shared" si="40"/>
        <v>2.6960784313725394E-2</v>
      </c>
    </row>
    <row r="2624" spans="1:3" x14ac:dyDescent="0.3">
      <c r="A2624" s="1">
        <v>39755.75</v>
      </c>
      <c r="B2624" s="2">
        <v>223.38</v>
      </c>
      <c r="C2624" s="34">
        <f t="shared" si="40"/>
        <v>5.8990408429775432E-3</v>
      </c>
    </row>
    <row r="2625" spans="1:3" x14ac:dyDescent="0.3">
      <c r="A2625" s="1">
        <v>39756.75</v>
      </c>
      <c r="B2625" s="2">
        <v>233.5</v>
      </c>
      <c r="C2625" s="34">
        <f t="shared" si="40"/>
        <v>4.5303966335392687E-2</v>
      </c>
    </row>
    <row r="2626" spans="1:3" x14ac:dyDescent="0.3">
      <c r="A2626" s="1">
        <v>39757.75</v>
      </c>
      <c r="B2626" s="2">
        <v>228.13</v>
      </c>
      <c r="C2626" s="34">
        <f t="shared" si="40"/>
        <v>-2.2997858672376914E-2</v>
      </c>
    </row>
    <row r="2627" spans="1:3" x14ac:dyDescent="0.3">
      <c r="A2627" s="1">
        <v>39758.75</v>
      </c>
      <c r="B2627" s="2">
        <v>215.46</v>
      </c>
      <c r="C2627" s="34">
        <f t="shared" si="40"/>
        <v>-5.5538508745013759E-2</v>
      </c>
    </row>
    <row r="2628" spans="1:3" x14ac:dyDescent="0.3">
      <c r="A2628" s="1">
        <v>39759.75</v>
      </c>
      <c r="B2628" s="2">
        <v>219.6</v>
      </c>
      <c r="C2628" s="34">
        <f t="shared" ref="C2628:C2691" si="41">B2628/B2627-1</f>
        <v>1.9214703425229684E-2</v>
      </c>
    </row>
    <row r="2629" spans="1:3" x14ac:dyDescent="0.3">
      <c r="A2629" s="1">
        <v>39762.75</v>
      </c>
      <c r="B2629" s="2">
        <v>220.96</v>
      </c>
      <c r="C2629" s="34">
        <f t="shared" si="41"/>
        <v>6.1930783242258869E-3</v>
      </c>
    </row>
    <row r="2630" spans="1:3" x14ac:dyDescent="0.3">
      <c r="A2630" s="1">
        <v>39763.75</v>
      </c>
      <c r="B2630" s="2">
        <v>212.17</v>
      </c>
      <c r="C2630" s="34">
        <f t="shared" si="41"/>
        <v>-3.9780955829109454E-2</v>
      </c>
    </row>
    <row r="2631" spans="1:3" x14ac:dyDescent="0.3">
      <c r="A2631" s="1">
        <v>39764.75</v>
      </c>
      <c r="B2631" s="2">
        <v>205.22</v>
      </c>
      <c r="C2631" s="34">
        <f t="shared" si="41"/>
        <v>-3.2756751661403571E-2</v>
      </c>
    </row>
    <row r="2632" spans="1:3" x14ac:dyDescent="0.3">
      <c r="A2632" s="1">
        <v>39765.75</v>
      </c>
      <c r="B2632" s="2">
        <v>204.08</v>
      </c>
      <c r="C2632" s="34">
        <f t="shared" si="41"/>
        <v>-5.5550141311762058E-3</v>
      </c>
    </row>
    <row r="2633" spans="1:3" x14ac:dyDescent="0.3">
      <c r="A2633" s="1">
        <v>39766.75</v>
      </c>
      <c r="B2633" s="2">
        <v>205.61</v>
      </c>
      <c r="C2633" s="34">
        <f t="shared" si="41"/>
        <v>7.4970599764798695E-3</v>
      </c>
    </row>
    <row r="2634" spans="1:3" x14ac:dyDescent="0.3">
      <c r="A2634" s="1">
        <v>39769.75</v>
      </c>
      <c r="B2634" s="2">
        <v>200.36</v>
      </c>
      <c r="C2634" s="34">
        <f t="shared" si="41"/>
        <v>-2.5533777540002967E-2</v>
      </c>
    </row>
    <row r="2635" spans="1:3" x14ac:dyDescent="0.3">
      <c r="A2635" s="1">
        <v>39770.75</v>
      </c>
      <c r="B2635" s="2">
        <v>201.91</v>
      </c>
      <c r="C2635" s="34">
        <f t="shared" si="41"/>
        <v>7.7360750648831633E-3</v>
      </c>
    </row>
    <row r="2636" spans="1:3" x14ac:dyDescent="0.3">
      <c r="A2636" s="1">
        <v>39771.75</v>
      </c>
      <c r="B2636" s="2">
        <v>193.77</v>
      </c>
      <c r="C2636" s="34">
        <f t="shared" si="41"/>
        <v>-4.0314991828042102E-2</v>
      </c>
    </row>
    <row r="2637" spans="1:3" x14ac:dyDescent="0.3">
      <c r="A2637" s="1">
        <v>39772.75</v>
      </c>
      <c r="B2637" s="2">
        <v>186.75</v>
      </c>
      <c r="C2637" s="34">
        <f t="shared" si="41"/>
        <v>-3.6228518346493321E-2</v>
      </c>
    </row>
    <row r="2638" spans="1:3" x14ac:dyDescent="0.3">
      <c r="A2638" s="1">
        <v>39773.75</v>
      </c>
      <c r="B2638" s="2">
        <v>182.13</v>
      </c>
      <c r="C2638" s="34">
        <f t="shared" si="41"/>
        <v>-2.4738955823293218E-2</v>
      </c>
    </row>
    <row r="2639" spans="1:3" x14ac:dyDescent="0.3">
      <c r="A2639" s="1">
        <v>39776.75</v>
      </c>
      <c r="B2639" s="2">
        <v>197.51</v>
      </c>
      <c r="C2639" s="34">
        <f t="shared" si="41"/>
        <v>8.4445176522264243E-2</v>
      </c>
    </row>
    <row r="2640" spans="1:3" x14ac:dyDescent="0.3">
      <c r="A2640" s="1">
        <v>39777.75</v>
      </c>
      <c r="B2640" s="2">
        <v>198.77</v>
      </c>
      <c r="C2640" s="34">
        <f t="shared" si="41"/>
        <v>6.3794238266416947E-3</v>
      </c>
    </row>
    <row r="2641" spans="1:3" x14ac:dyDescent="0.3">
      <c r="A2641" s="1">
        <v>39778.75</v>
      </c>
      <c r="B2641" s="2">
        <v>198.85</v>
      </c>
      <c r="C2641" s="34">
        <f t="shared" si="41"/>
        <v>4.0247522261904756E-4</v>
      </c>
    </row>
    <row r="2642" spans="1:3" x14ac:dyDescent="0.3">
      <c r="A2642" s="1">
        <v>39779.75</v>
      </c>
      <c r="B2642" s="2">
        <v>203.62</v>
      </c>
      <c r="C2642" s="34">
        <f t="shared" si="41"/>
        <v>2.3987930600955609E-2</v>
      </c>
    </row>
    <row r="2643" spans="1:3" x14ac:dyDescent="0.3">
      <c r="A2643" s="1">
        <v>39780.75</v>
      </c>
      <c r="B2643" s="2">
        <v>206.25</v>
      </c>
      <c r="C2643" s="34">
        <f t="shared" si="41"/>
        <v>1.2916216481681619E-2</v>
      </c>
    </row>
    <row r="2644" spans="1:3" x14ac:dyDescent="0.3">
      <c r="A2644" s="1">
        <v>39783.75</v>
      </c>
      <c r="B2644" s="2">
        <v>193.91</v>
      </c>
      <c r="C2644" s="34">
        <f t="shared" si="41"/>
        <v>-5.9830303030303011E-2</v>
      </c>
    </row>
    <row r="2645" spans="1:3" x14ac:dyDescent="0.3">
      <c r="A2645" s="1">
        <v>39784.75</v>
      </c>
      <c r="B2645" s="2">
        <v>197.2</v>
      </c>
      <c r="C2645" s="34">
        <f t="shared" si="41"/>
        <v>1.6966634005466386E-2</v>
      </c>
    </row>
    <row r="2646" spans="1:3" x14ac:dyDescent="0.3">
      <c r="A2646" s="1">
        <v>39785.75</v>
      </c>
      <c r="B2646" s="2">
        <v>198.29</v>
      </c>
      <c r="C2646" s="34">
        <f t="shared" si="41"/>
        <v>5.5273833671398709E-3</v>
      </c>
    </row>
    <row r="2647" spans="1:3" x14ac:dyDescent="0.3">
      <c r="A2647" s="1">
        <v>39786.75</v>
      </c>
      <c r="B2647" s="2">
        <v>197.4</v>
      </c>
      <c r="C2647" s="34">
        <f t="shared" si="41"/>
        <v>-4.4883756114780793E-3</v>
      </c>
    </row>
    <row r="2648" spans="1:3" x14ac:dyDescent="0.3">
      <c r="A2648" s="1">
        <v>39787.75</v>
      </c>
      <c r="B2648" s="2">
        <v>189.84</v>
      </c>
      <c r="C2648" s="34">
        <f t="shared" si="41"/>
        <v>-3.8297872340425587E-2</v>
      </c>
    </row>
    <row r="2649" spans="1:3" x14ac:dyDescent="0.3">
      <c r="A2649" s="1">
        <v>39790.75</v>
      </c>
      <c r="B2649" s="2">
        <v>202.61</v>
      </c>
      <c r="C2649" s="34">
        <f t="shared" si="41"/>
        <v>6.7267172355667926E-2</v>
      </c>
    </row>
    <row r="2650" spans="1:3" x14ac:dyDescent="0.3">
      <c r="A2650" s="1">
        <v>39791.75</v>
      </c>
      <c r="B2650" s="2">
        <v>205.33</v>
      </c>
      <c r="C2650" s="34">
        <f t="shared" si="41"/>
        <v>1.3424806278071078E-2</v>
      </c>
    </row>
    <row r="2651" spans="1:3" x14ac:dyDescent="0.3">
      <c r="A2651" s="1">
        <v>39792.75</v>
      </c>
      <c r="B2651" s="2">
        <v>205.37</v>
      </c>
      <c r="C2651" s="34">
        <f t="shared" si="41"/>
        <v>1.9480835727847534E-4</v>
      </c>
    </row>
    <row r="2652" spans="1:3" x14ac:dyDescent="0.3">
      <c r="A2652" s="1">
        <v>39793.75</v>
      </c>
      <c r="B2652" s="2">
        <v>203.79</v>
      </c>
      <c r="C2652" s="34">
        <f t="shared" si="41"/>
        <v>-7.6934313677753385E-3</v>
      </c>
    </row>
    <row r="2653" spans="1:3" x14ac:dyDescent="0.3">
      <c r="A2653" s="1">
        <v>39794.75</v>
      </c>
      <c r="B2653" s="2">
        <v>198.22</v>
      </c>
      <c r="C2653" s="34">
        <f t="shared" si="41"/>
        <v>-2.7332057510181973E-2</v>
      </c>
    </row>
    <row r="2654" spans="1:3" x14ac:dyDescent="0.3">
      <c r="A2654" s="1">
        <v>39797.75</v>
      </c>
      <c r="B2654" s="2">
        <v>197.51</v>
      </c>
      <c r="C2654" s="34">
        <f t="shared" si="41"/>
        <v>-3.5818787206135516E-3</v>
      </c>
    </row>
    <row r="2655" spans="1:3" x14ac:dyDescent="0.3">
      <c r="A2655" s="1">
        <v>39798.75</v>
      </c>
      <c r="B2655" s="2">
        <v>199.01</v>
      </c>
      <c r="C2655" s="34">
        <f t="shared" si="41"/>
        <v>7.594552174573499E-3</v>
      </c>
    </row>
    <row r="2656" spans="1:3" x14ac:dyDescent="0.3">
      <c r="A2656" s="1">
        <v>39799.75</v>
      </c>
      <c r="B2656" s="2">
        <v>197.51</v>
      </c>
      <c r="C2656" s="34">
        <f t="shared" si="41"/>
        <v>-7.5373096829305375E-3</v>
      </c>
    </row>
    <row r="2657" spans="1:3" x14ac:dyDescent="0.3">
      <c r="A2657" s="1">
        <v>39800.75</v>
      </c>
      <c r="B2657" s="2">
        <v>197.31</v>
      </c>
      <c r="C2657" s="34">
        <f t="shared" si="41"/>
        <v>-1.0126069566097629E-3</v>
      </c>
    </row>
    <row r="2658" spans="1:3" x14ac:dyDescent="0.3">
      <c r="A2658" s="1">
        <v>39801.75</v>
      </c>
      <c r="B2658" s="2">
        <v>196.43</v>
      </c>
      <c r="C2658" s="34">
        <f t="shared" si="41"/>
        <v>-4.4599868227661599E-3</v>
      </c>
    </row>
    <row r="2659" spans="1:3" x14ac:dyDescent="0.3">
      <c r="A2659" s="1">
        <v>39804.75</v>
      </c>
      <c r="B2659" s="2">
        <v>193.32</v>
      </c>
      <c r="C2659" s="34">
        <f t="shared" si="41"/>
        <v>-1.5832612126457368E-2</v>
      </c>
    </row>
    <row r="2660" spans="1:3" x14ac:dyDescent="0.3">
      <c r="A2660" s="1">
        <v>39805.75</v>
      </c>
      <c r="B2660" s="2">
        <v>193.05</v>
      </c>
      <c r="C2660" s="34">
        <f t="shared" si="41"/>
        <v>-1.3966480446926388E-3</v>
      </c>
    </row>
    <row r="2661" spans="1:3" x14ac:dyDescent="0.3">
      <c r="A2661" s="1">
        <v>39811.75</v>
      </c>
      <c r="B2661" s="2">
        <v>193.46</v>
      </c>
      <c r="C2661" s="34">
        <f t="shared" si="41"/>
        <v>2.1238021238021432E-3</v>
      </c>
    </row>
    <row r="2662" spans="1:3" x14ac:dyDescent="0.3">
      <c r="A2662" s="1">
        <v>39812.75</v>
      </c>
      <c r="B2662" s="2">
        <v>196.9</v>
      </c>
      <c r="C2662" s="34">
        <f t="shared" si="41"/>
        <v>1.7781453530445468E-2</v>
      </c>
    </row>
    <row r="2663" spans="1:3" x14ac:dyDescent="0.3">
      <c r="A2663" s="1">
        <v>39815.75</v>
      </c>
      <c r="B2663" s="2">
        <v>204.46</v>
      </c>
      <c r="C2663" s="34">
        <f t="shared" si="41"/>
        <v>3.8395124428644012E-2</v>
      </c>
    </row>
    <row r="2664" spans="1:3" x14ac:dyDescent="0.3">
      <c r="A2664" s="1">
        <v>39818.75</v>
      </c>
      <c r="B2664" s="2">
        <v>208.69</v>
      </c>
      <c r="C2664" s="34">
        <f t="shared" si="41"/>
        <v>2.0688643255404537E-2</v>
      </c>
    </row>
    <row r="2665" spans="1:3" x14ac:dyDescent="0.3">
      <c r="A2665" s="1">
        <v>39819.75</v>
      </c>
      <c r="B2665" s="2">
        <v>212.87</v>
      </c>
      <c r="C2665" s="34">
        <f t="shared" si="41"/>
        <v>2.0029709137955765E-2</v>
      </c>
    </row>
    <row r="2666" spans="1:3" x14ac:dyDescent="0.3">
      <c r="A2666" s="1">
        <v>39820.75</v>
      </c>
      <c r="B2666" s="2">
        <v>210.31</v>
      </c>
      <c r="C2666" s="34">
        <f t="shared" si="41"/>
        <v>-1.2026119227697696E-2</v>
      </c>
    </row>
    <row r="2667" spans="1:3" x14ac:dyDescent="0.3">
      <c r="A2667" s="1">
        <v>39821.75</v>
      </c>
      <c r="B2667" s="2">
        <v>208.77</v>
      </c>
      <c r="C2667" s="34">
        <f t="shared" si="41"/>
        <v>-7.3225238933003478E-3</v>
      </c>
    </row>
    <row r="2668" spans="1:3" x14ac:dyDescent="0.3">
      <c r="A2668" s="1">
        <v>39822.75</v>
      </c>
      <c r="B2668" s="2">
        <v>207.82</v>
      </c>
      <c r="C2668" s="34">
        <f t="shared" si="41"/>
        <v>-4.5504622311635101E-3</v>
      </c>
    </row>
    <row r="2669" spans="1:3" x14ac:dyDescent="0.3">
      <c r="A2669" s="1">
        <v>39825.75</v>
      </c>
      <c r="B2669" s="2">
        <v>204.53</v>
      </c>
      <c r="C2669" s="34">
        <f t="shared" si="41"/>
        <v>-1.5831007602733149E-2</v>
      </c>
    </row>
    <row r="2670" spans="1:3" x14ac:dyDescent="0.3">
      <c r="A2670" s="1">
        <v>39826.75</v>
      </c>
      <c r="B2670" s="2">
        <v>201.66</v>
      </c>
      <c r="C2670" s="34">
        <f t="shared" si="41"/>
        <v>-1.4032171319610875E-2</v>
      </c>
    </row>
    <row r="2671" spans="1:3" x14ac:dyDescent="0.3">
      <c r="A2671" s="1">
        <v>39827.75</v>
      </c>
      <c r="B2671" s="2">
        <v>192.87</v>
      </c>
      <c r="C2671" s="34">
        <f t="shared" si="41"/>
        <v>-4.3588217792323691E-2</v>
      </c>
    </row>
    <row r="2672" spans="1:3" x14ac:dyDescent="0.3">
      <c r="A2672" s="1">
        <v>39828.75</v>
      </c>
      <c r="B2672" s="2">
        <v>191.17</v>
      </c>
      <c r="C2672" s="34">
        <f t="shared" si="41"/>
        <v>-8.8142271996682897E-3</v>
      </c>
    </row>
    <row r="2673" spans="1:3" x14ac:dyDescent="0.3">
      <c r="A2673" s="1">
        <v>39829.75</v>
      </c>
      <c r="B2673" s="2">
        <v>192.96</v>
      </c>
      <c r="C2673" s="34">
        <f t="shared" si="41"/>
        <v>9.3633938379453774E-3</v>
      </c>
    </row>
    <row r="2674" spans="1:3" x14ac:dyDescent="0.3">
      <c r="A2674" s="1">
        <v>39832.75</v>
      </c>
      <c r="B2674" s="2">
        <v>189.72</v>
      </c>
      <c r="C2674" s="34">
        <f t="shared" si="41"/>
        <v>-1.6791044776119479E-2</v>
      </c>
    </row>
    <row r="2675" spans="1:3" x14ac:dyDescent="0.3">
      <c r="A2675" s="1">
        <v>39833.75</v>
      </c>
      <c r="B2675" s="2">
        <v>185.7</v>
      </c>
      <c r="C2675" s="34">
        <f t="shared" si="41"/>
        <v>-2.1189120809614215E-2</v>
      </c>
    </row>
    <row r="2676" spans="1:3" x14ac:dyDescent="0.3">
      <c r="A2676" s="1">
        <v>39834.75</v>
      </c>
      <c r="B2676" s="2">
        <v>184.52</v>
      </c>
      <c r="C2676" s="34">
        <f t="shared" si="41"/>
        <v>-6.3543349488420775E-3</v>
      </c>
    </row>
    <row r="2677" spans="1:3" x14ac:dyDescent="0.3">
      <c r="A2677" s="1">
        <v>39835.75</v>
      </c>
      <c r="B2677" s="2">
        <v>182.85</v>
      </c>
      <c r="C2677" s="34">
        <f t="shared" si="41"/>
        <v>-9.0505094298721778E-3</v>
      </c>
    </row>
    <row r="2678" spans="1:3" x14ac:dyDescent="0.3">
      <c r="A2678" s="1">
        <v>39836.75</v>
      </c>
      <c r="B2678" s="2">
        <v>182.49</v>
      </c>
      <c r="C2678" s="34">
        <f t="shared" si="41"/>
        <v>-1.9688269073009357E-3</v>
      </c>
    </row>
    <row r="2679" spans="1:3" x14ac:dyDescent="0.3">
      <c r="A2679" s="1">
        <v>39839.75</v>
      </c>
      <c r="B2679" s="2">
        <v>188.06</v>
      </c>
      <c r="C2679" s="34">
        <f t="shared" si="41"/>
        <v>3.0522220395638122E-2</v>
      </c>
    </row>
    <row r="2680" spans="1:3" x14ac:dyDescent="0.3">
      <c r="A2680" s="1">
        <v>39840.75</v>
      </c>
      <c r="B2680" s="2">
        <v>188.31</v>
      </c>
      <c r="C2680" s="34">
        <f t="shared" si="41"/>
        <v>1.3293629692652242E-3</v>
      </c>
    </row>
    <row r="2681" spans="1:3" x14ac:dyDescent="0.3">
      <c r="A2681" s="1">
        <v>39841.75</v>
      </c>
      <c r="B2681" s="2">
        <v>194.32</v>
      </c>
      <c r="C2681" s="34">
        <f t="shared" si="41"/>
        <v>3.1915458552386866E-2</v>
      </c>
    </row>
    <row r="2682" spans="1:3" x14ac:dyDescent="0.3">
      <c r="A2682" s="1">
        <v>39842.75</v>
      </c>
      <c r="B2682" s="2">
        <v>190.79</v>
      </c>
      <c r="C2682" s="34">
        <f t="shared" si="41"/>
        <v>-1.81659118979004E-2</v>
      </c>
    </row>
    <row r="2683" spans="1:3" x14ac:dyDescent="0.3">
      <c r="A2683" s="1">
        <v>39843.75</v>
      </c>
      <c r="B2683" s="2">
        <v>191.23</v>
      </c>
      <c r="C2683" s="34">
        <f t="shared" si="41"/>
        <v>2.3062005346192738E-3</v>
      </c>
    </row>
    <row r="2684" spans="1:3" x14ac:dyDescent="0.3">
      <c r="A2684" s="1">
        <v>39846.75</v>
      </c>
      <c r="B2684" s="2">
        <v>186.32</v>
      </c>
      <c r="C2684" s="34">
        <f t="shared" si="41"/>
        <v>-2.5675887674527997E-2</v>
      </c>
    </row>
    <row r="2685" spans="1:3" x14ac:dyDescent="0.3">
      <c r="A2685" s="1">
        <v>39847.75</v>
      </c>
      <c r="B2685" s="2">
        <v>189.78</v>
      </c>
      <c r="C2685" s="34">
        <f t="shared" si="41"/>
        <v>1.8570201803349118E-2</v>
      </c>
    </row>
    <row r="2686" spans="1:3" x14ac:dyDescent="0.3">
      <c r="A2686" s="1">
        <v>39848.75</v>
      </c>
      <c r="B2686" s="2">
        <v>194.67</v>
      </c>
      <c r="C2686" s="34">
        <f t="shared" si="41"/>
        <v>2.5766677205184774E-2</v>
      </c>
    </row>
    <row r="2687" spans="1:3" x14ac:dyDescent="0.3">
      <c r="A2687" s="1">
        <v>39849.75</v>
      </c>
      <c r="B2687" s="2">
        <v>194.5</v>
      </c>
      <c r="C2687" s="34">
        <f t="shared" si="41"/>
        <v>-8.7327271793280481E-4</v>
      </c>
    </row>
    <row r="2688" spans="1:3" x14ac:dyDescent="0.3">
      <c r="A2688" s="1">
        <v>39850.75</v>
      </c>
      <c r="B2688" s="2">
        <v>198.53</v>
      </c>
      <c r="C2688" s="34">
        <f t="shared" si="41"/>
        <v>2.0719794344473019E-2</v>
      </c>
    </row>
    <row r="2689" spans="1:3" x14ac:dyDescent="0.3">
      <c r="A2689" s="1">
        <v>39853.75</v>
      </c>
      <c r="B2689" s="2">
        <v>199.35</v>
      </c>
      <c r="C2689" s="34">
        <f t="shared" si="41"/>
        <v>4.1303581322722493E-3</v>
      </c>
    </row>
    <row r="2690" spans="1:3" x14ac:dyDescent="0.3">
      <c r="A2690" s="1">
        <v>39854.75</v>
      </c>
      <c r="B2690" s="2">
        <v>193.82</v>
      </c>
      <c r="C2690" s="34">
        <f t="shared" si="41"/>
        <v>-2.774015550539255E-2</v>
      </c>
    </row>
    <row r="2691" spans="1:3" x14ac:dyDescent="0.3">
      <c r="A2691" s="1">
        <v>39855.75</v>
      </c>
      <c r="B2691" s="2">
        <v>193.13</v>
      </c>
      <c r="C2691" s="34">
        <f t="shared" si="41"/>
        <v>-3.5600041275409833E-3</v>
      </c>
    </row>
    <row r="2692" spans="1:3" x14ac:dyDescent="0.3">
      <c r="A2692" s="1">
        <v>39856.75</v>
      </c>
      <c r="B2692" s="2">
        <v>190.64</v>
      </c>
      <c r="C2692" s="34">
        <f t="shared" ref="C2692:C2755" si="42">B2692/B2691-1</f>
        <v>-1.2892870087505837E-2</v>
      </c>
    </row>
    <row r="2693" spans="1:3" x14ac:dyDescent="0.3">
      <c r="A2693" s="1">
        <v>39857.75</v>
      </c>
      <c r="B2693" s="2">
        <v>191.27</v>
      </c>
      <c r="C2693" s="34">
        <f t="shared" si="42"/>
        <v>3.3046579941251597E-3</v>
      </c>
    </row>
    <row r="2694" spans="1:3" x14ac:dyDescent="0.3">
      <c r="A2694" s="1">
        <v>39860.75</v>
      </c>
      <c r="B2694" s="2">
        <v>188.67</v>
      </c>
      <c r="C2694" s="34">
        <f t="shared" si="42"/>
        <v>-1.3593349715062542E-2</v>
      </c>
    </row>
    <row r="2695" spans="1:3" x14ac:dyDescent="0.3">
      <c r="A2695" s="1">
        <v>39861.75</v>
      </c>
      <c r="B2695" s="2">
        <v>183.98</v>
      </c>
      <c r="C2695" s="34">
        <f t="shared" si="42"/>
        <v>-2.4858218052684622E-2</v>
      </c>
    </row>
    <row r="2696" spans="1:3" x14ac:dyDescent="0.3">
      <c r="A2696" s="1">
        <v>39862.75</v>
      </c>
      <c r="B2696" s="2">
        <v>183.35</v>
      </c>
      <c r="C2696" s="34">
        <f t="shared" si="42"/>
        <v>-3.4242852483965525E-3</v>
      </c>
    </row>
    <row r="2697" spans="1:3" x14ac:dyDescent="0.3">
      <c r="A2697" s="1">
        <v>39863.75</v>
      </c>
      <c r="B2697" s="2">
        <v>183.39</v>
      </c>
      <c r="C2697" s="34">
        <f t="shared" si="42"/>
        <v>2.1816198527391251E-4</v>
      </c>
    </row>
    <row r="2698" spans="1:3" x14ac:dyDescent="0.3">
      <c r="A2698" s="1">
        <v>39864.75</v>
      </c>
      <c r="B2698" s="2">
        <v>176.93</v>
      </c>
      <c r="C2698" s="34">
        <f t="shared" si="42"/>
        <v>-3.5225475762037051E-2</v>
      </c>
    </row>
    <row r="2699" spans="1:3" x14ac:dyDescent="0.3">
      <c r="A2699" s="1">
        <v>39867.75</v>
      </c>
      <c r="B2699" s="2">
        <v>175.29</v>
      </c>
      <c r="C2699" s="34">
        <f t="shared" si="42"/>
        <v>-9.269202509467056E-3</v>
      </c>
    </row>
    <row r="2700" spans="1:3" x14ac:dyDescent="0.3">
      <c r="A2700" s="1">
        <v>39868.75</v>
      </c>
      <c r="B2700" s="2">
        <v>172.86</v>
      </c>
      <c r="C2700" s="34">
        <f t="shared" si="42"/>
        <v>-1.3862741742255547E-2</v>
      </c>
    </row>
    <row r="2701" spans="1:3" x14ac:dyDescent="0.3">
      <c r="A2701" s="1">
        <v>39869.75</v>
      </c>
      <c r="B2701" s="2">
        <v>172.31</v>
      </c>
      <c r="C2701" s="34">
        <f t="shared" si="42"/>
        <v>-3.1817655906514197E-3</v>
      </c>
    </row>
    <row r="2702" spans="1:3" x14ac:dyDescent="0.3">
      <c r="A2702" s="1">
        <v>39870.75</v>
      </c>
      <c r="B2702" s="2">
        <v>176.14</v>
      </c>
      <c r="C2702" s="34">
        <f t="shared" si="42"/>
        <v>2.222738088329157E-2</v>
      </c>
    </row>
    <row r="2703" spans="1:3" x14ac:dyDescent="0.3">
      <c r="A2703" s="1">
        <v>39871.75</v>
      </c>
      <c r="B2703" s="2">
        <v>172.92</v>
      </c>
      <c r="C2703" s="34">
        <f t="shared" si="42"/>
        <v>-1.8280912910185076E-2</v>
      </c>
    </row>
    <row r="2704" spans="1:3" x14ac:dyDescent="0.3">
      <c r="A2704" s="1">
        <v>39874.75</v>
      </c>
      <c r="B2704" s="2">
        <v>164.3</v>
      </c>
      <c r="C2704" s="34">
        <f t="shared" si="42"/>
        <v>-4.9849641452694771E-2</v>
      </c>
    </row>
    <row r="2705" spans="1:3" x14ac:dyDescent="0.3">
      <c r="A2705" s="1">
        <v>39875.75</v>
      </c>
      <c r="B2705" s="2">
        <v>161.34</v>
      </c>
      <c r="C2705" s="34">
        <f t="shared" si="42"/>
        <v>-1.8015824710894801E-2</v>
      </c>
    </row>
    <row r="2706" spans="1:3" x14ac:dyDescent="0.3">
      <c r="A2706" s="1">
        <v>39876.75</v>
      </c>
      <c r="B2706" s="2">
        <v>167.62</v>
      </c>
      <c r="C2706" s="34">
        <f t="shared" si="42"/>
        <v>3.8924011404487313E-2</v>
      </c>
    </row>
    <row r="2707" spans="1:3" x14ac:dyDescent="0.3">
      <c r="A2707" s="1">
        <v>39877.75</v>
      </c>
      <c r="B2707" s="2">
        <v>161.59</v>
      </c>
      <c r="C2707" s="34">
        <f t="shared" si="42"/>
        <v>-3.5974227419162452E-2</v>
      </c>
    </row>
    <row r="2708" spans="1:3" x14ac:dyDescent="0.3">
      <c r="A2708" s="1">
        <v>39878.75</v>
      </c>
      <c r="B2708" s="2">
        <v>159.52000000000001</v>
      </c>
      <c r="C2708" s="34">
        <f t="shared" si="42"/>
        <v>-1.2810198650906601E-2</v>
      </c>
    </row>
    <row r="2709" spans="1:3" x14ac:dyDescent="0.3">
      <c r="A2709" s="1">
        <v>39881.75</v>
      </c>
      <c r="B2709" s="2">
        <v>157.97</v>
      </c>
      <c r="C2709" s="34">
        <f t="shared" si="42"/>
        <v>-9.716649949849665E-3</v>
      </c>
    </row>
    <row r="2710" spans="1:3" x14ac:dyDescent="0.3">
      <c r="A2710" s="1">
        <v>39882.75</v>
      </c>
      <c r="B2710" s="2">
        <v>165.99</v>
      </c>
      <c r="C2710" s="34">
        <f t="shared" si="42"/>
        <v>5.0769133379755749E-2</v>
      </c>
    </row>
    <row r="2711" spans="1:3" x14ac:dyDescent="0.3">
      <c r="A2711" s="1">
        <v>39883.75</v>
      </c>
      <c r="B2711" s="2">
        <v>166.24</v>
      </c>
      <c r="C2711" s="34">
        <f t="shared" si="42"/>
        <v>1.506114826194338E-3</v>
      </c>
    </row>
    <row r="2712" spans="1:3" x14ac:dyDescent="0.3">
      <c r="A2712" s="1">
        <v>39884.75</v>
      </c>
      <c r="B2712" s="2">
        <v>167.36</v>
      </c>
      <c r="C2712" s="34">
        <f t="shared" si="42"/>
        <v>6.7372473532243404E-3</v>
      </c>
    </row>
    <row r="2713" spans="1:3" x14ac:dyDescent="0.3">
      <c r="A2713" s="1">
        <v>39885.75</v>
      </c>
      <c r="B2713" s="2">
        <v>168.57</v>
      </c>
      <c r="C2713" s="34">
        <f t="shared" si="42"/>
        <v>7.2299235181643162E-3</v>
      </c>
    </row>
    <row r="2714" spans="1:3" x14ac:dyDescent="0.3">
      <c r="A2714" s="1">
        <v>39888.75</v>
      </c>
      <c r="B2714" s="2">
        <v>173.19</v>
      </c>
      <c r="C2714" s="34">
        <f t="shared" si="42"/>
        <v>2.7407011923829883E-2</v>
      </c>
    </row>
    <row r="2715" spans="1:3" x14ac:dyDescent="0.3">
      <c r="A2715" s="1">
        <v>39889.75</v>
      </c>
      <c r="B2715" s="2">
        <v>172.05</v>
      </c>
      <c r="C2715" s="34">
        <f t="shared" si="42"/>
        <v>-6.5823661874241379E-3</v>
      </c>
    </row>
    <row r="2716" spans="1:3" x14ac:dyDescent="0.3">
      <c r="A2716" s="1">
        <v>39890.75</v>
      </c>
      <c r="B2716" s="2">
        <v>170.76</v>
      </c>
      <c r="C2716" s="34">
        <f t="shared" si="42"/>
        <v>-7.4978204010462957E-3</v>
      </c>
    </row>
    <row r="2717" spans="1:3" x14ac:dyDescent="0.3">
      <c r="A2717" s="1">
        <v>39891.75</v>
      </c>
      <c r="B2717" s="2">
        <v>171.87</v>
      </c>
      <c r="C2717" s="34">
        <f t="shared" si="42"/>
        <v>6.5003513703443261E-3</v>
      </c>
    </row>
    <row r="2718" spans="1:3" x14ac:dyDescent="0.3">
      <c r="A2718" s="1">
        <v>39892.75</v>
      </c>
      <c r="B2718" s="2">
        <v>172.58</v>
      </c>
      <c r="C2718" s="34">
        <f t="shared" si="42"/>
        <v>4.13102926630593E-3</v>
      </c>
    </row>
    <row r="2719" spans="1:3" x14ac:dyDescent="0.3">
      <c r="A2719" s="1">
        <v>39895.75</v>
      </c>
      <c r="B2719" s="2">
        <v>177.73</v>
      </c>
      <c r="C2719" s="34">
        <f t="shared" si="42"/>
        <v>2.9841233051338456E-2</v>
      </c>
    </row>
    <row r="2720" spans="1:3" x14ac:dyDescent="0.3">
      <c r="A2720" s="1">
        <v>39896.75</v>
      </c>
      <c r="B2720" s="2">
        <v>178.21</v>
      </c>
      <c r="C2720" s="34">
        <f t="shared" si="42"/>
        <v>2.7007258200641981E-3</v>
      </c>
    </row>
    <row r="2721" spans="1:3" x14ac:dyDescent="0.3">
      <c r="A2721" s="1">
        <v>39897.75</v>
      </c>
      <c r="B2721" s="2">
        <v>178.82</v>
      </c>
      <c r="C2721" s="34">
        <f t="shared" si="42"/>
        <v>3.4229280062847423E-3</v>
      </c>
    </row>
    <row r="2722" spans="1:3" x14ac:dyDescent="0.3">
      <c r="A2722" s="1">
        <v>39898.75</v>
      </c>
      <c r="B2722" s="2">
        <v>179.12</v>
      </c>
      <c r="C2722" s="34">
        <f t="shared" si="42"/>
        <v>1.677664690750591E-3</v>
      </c>
    </row>
    <row r="2723" spans="1:3" x14ac:dyDescent="0.3">
      <c r="A2723" s="1">
        <v>39899.75</v>
      </c>
      <c r="B2723" s="2">
        <v>177.17</v>
      </c>
      <c r="C2723" s="34">
        <f t="shared" si="42"/>
        <v>-1.088655649843695E-2</v>
      </c>
    </row>
    <row r="2724" spans="1:3" x14ac:dyDescent="0.3">
      <c r="A2724" s="1">
        <v>39902.75</v>
      </c>
      <c r="B2724" s="2">
        <v>170.45</v>
      </c>
      <c r="C2724" s="34">
        <f t="shared" si="42"/>
        <v>-3.7929672066376874E-2</v>
      </c>
    </row>
    <row r="2725" spans="1:3" x14ac:dyDescent="0.3">
      <c r="A2725" s="1">
        <v>39903.75</v>
      </c>
      <c r="B2725" s="2">
        <v>176.46</v>
      </c>
      <c r="C2725" s="34">
        <f t="shared" si="42"/>
        <v>3.5259606922851461E-2</v>
      </c>
    </row>
    <row r="2726" spans="1:3" x14ac:dyDescent="0.3">
      <c r="A2726" s="1">
        <v>39904.75</v>
      </c>
      <c r="B2726" s="2">
        <v>179.26</v>
      </c>
      <c r="C2726" s="34">
        <f t="shared" si="42"/>
        <v>1.5867618723790056E-2</v>
      </c>
    </row>
    <row r="2727" spans="1:3" x14ac:dyDescent="0.3">
      <c r="A2727" s="1">
        <v>39905.75</v>
      </c>
      <c r="B2727" s="2">
        <v>188.11</v>
      </c>
      <c r="C2727" s="34">
        <f t="shared" si="42"/>
        <v>4.9369630704005463E-2</v>
      </c>
    </row>
    <row r="2728" spans="1:3" x14ac:dyDescent="0.3">
      <c r="A2728" s="1">
        <v>39906.75</v>
      </c>
      <c r="B2728" s="2">
        <v>186.17</v>
      </c>
      <c r="C2728" s="34">
        <f t="shared" si="42"/>
        <v>-1.0313114666950285E-2</v>
      </c>
    </row>
    <row r="2729" spans="1:3" x14ac:dyDescent="0.3">
      <c r="A2729" s="1">
        <v>39909.75</v>
      </c>
      <c r="B2729" s="2">
        <v>185.01</v>
      </c>
      <c r="C2729" s="34">
        <f t="shared" si="42"/>
        <v>-6.230864263844893E-3</v>
      </c>
    </row>
    <row r="2730" spans="1:3" x14ac:dyDescent="0.3">
      <c r="A2730" s="1">
        <v>39910.75</v>
      </c>
      <c r="B2730" s="2">
        <v>183.46</v>
      </c>
      <c r="C2730" s="34">
        <f t="shared" si="42"/>
        <v>-8.377925517539464E-3</v>
      </c>
    </row>
    <row r="2731" spans="1:3" x14ac:dyDescent="0.3">
      <c r="A2731" s="1">
        <v>39911.75</v>
      </c>
      <c r="B2731" s="2">
        <v>184.02</v>
      </c>
      <c r="C2731" s="34">
        <f t="shared" si="42"/>
        <v>3.052436498419242E-3</v>
      </c>
    </row>
    <row r="2732" spans="1:3" x14ac:dyDescent="0.3">
      <c r="A2732" s="1">
        <v>39912.75</v>
      </c>
      <c r="B2732" s="2">
        <v>188.06</v>
      </c>
      <c r="C2732" s="34">
        <f t="shared" si="42"/>
        <v>2.195413542006297E-2</v>
      </c>
    </row>
    <row r="2733" spans="1:3" x14ac:dyDescent="0.3">
      <c r="A2733" s="1">
        <v>39917.75</v>
      </c>
      <c r="B2733" s="2">
        <v>190.99</v>
      </c>
      <c r="C2733" s="34">
        <f t="shared" si="42"/>
        <v>1.5580133999787416E-2</v>
      </c>
    </row>
    <row r="2734" spans="1:3" x14ac:dyDescent="0.3">
      <c r="A2734" s="1">
        <v>39918.75</v>
      </c>
      <c r="B2734" s="2">
        <v>190.52</v>
      </c>
      <c r="C2734" s="34">
        <f t="shared" si="42"/>
        <v>-2.4608618252264236E-3</v>
      </c>
    </row>
    <row r="2735" spans="1:3" x14ac:dyDescent="0.3">
      <c r="A2735" s="1">
        <v>39919.75</v>
      </c>
      <c r="B2735" s="2">
        <v>193.82</v>
      </c>
      <c r="C2735" s="34">
        <f t="shared" si="42"/>
        <v>1.7321016166281566E-2</v>
      </c>
    </row>
    <row r="2736" spans="1:3" x14ac:dyDescent="0.3">
      <c r="A2736" s="1">
        <v>39920.75</v>
      </c>
      <c r="B2736" s="2">
        <v>196.96</v>
      </c>
      <c r="C2736" s="34">
        <f t="shared" si="42"/>
        <v>1.6200598493447682E-2</v>
      </c>
    </row>
    <row r="2737" spans="1:3" x14ac:dyDescent="0.3">
      <c r="A2737" s="1">
        <v>39923.75</v>
      </c>
      <c r="B2737" s="2">
        <v>189.93</v>
      </c>
      <c r="C2737" s="34">
        <f t="shared" si="42"/>
        <v>-3.5692526401299718E-2</v>
      </c>
    </row>
    <row r="2738" spans="1:3" x14ac:dyDescent="0.3">
      <c r="A2738" s="1">
        <v>39924.75</v>
      </c>
      <c r="B2738" s="2">
        <v>190.2</v>
      </c>
      <c r="C2738" s="34">
        <f t="shared" si="42"/>
        <v>1.4215763702416506E-3</v>
      </c>
    </row>
    <row r="2739" spans="1:3" x14ac:dyDescent="0.3">
      <c r="A2739" s="1">
        <v>39925.75</v>
      </c>
      <c r="B2739" s="2">
        <v>192.38</v>
      </c>
      <c r="C2739" s="34">
        <f t="shared" si="42"/>
        <v>1.1461619348054786E-2</v>
      </c>
    </row>
    <row r="2740" spans="1:3" x14ac:dyDescent="0.3">
      <c r="A2740" s="1">
        <v>39926.75</v>
      </c>
      <c r="B2740" s="2">
        <v>191.49</v>
      </c>
      <c r="C2740" s="34">
        <f t="shared" si="42"/>
        <v>-4.6262605260420919E-3</v>
      </c>
    </row>
    <row r="2741" spans="1:3" x14ac:dyDescent="0.3">
      <c r="A2741" s="1">
        <v>39927.75</v>
      </c>
      <c r="B2741" s="2">
        <v>195.82</v>
      </c>
      <c r="C2741" s="34">
        <f t="shared" si="42"/>
        <v>2.2612146848399295E-2</v>
      </c>
    </row>
    <row r="2742" spans="1:3" x14ac:dyDescent="0.3">
      <c r="A2742" s="1">
        <v>39930.75</v>
      </c>
      <c r="B2742" s="2">
        <v>196.53</v>
      </c>
      <c r="C2742" s="34">
        <f t="shared" si="42"/>
        <v>3.6257787764273353E-3</v>
      </c>
    </row>
    <row r="2743" spans="1:3" x14ac:dyDescent="0.3">
      <c r="A2743" s="1">
        <v>39931.75</v>
      </c>
      <c r="B2743" s="2">
        <v>193.57</v>
      </c>
      <c r="C2743" s="34">
        <f t="shared" si="42"/>
        <v>-1.5061313794331732E-2</v>
      </c>
    </row>
    <row r="2744" spans="1:3" x14ac:dyDescent="0.3">
      <c r="A2744" s="1">
        <v>39932.75</v>
      </c>
      <c r="B2744" s="2">
        <v>197.28</v>
      </c>
      <c r="C2744" s="34">
        <f t="shared" si="42"/>
        <v>1.9166193108436369E-2</v>
      </c>
    </row>
    <row r="2745" spans="1:3" x14ac:dyDescent="0.3">
      <c r="A2745" s="1">
        <v>39933.75</v>
      </c>
      <c r="B2745" s="2">
        <v>200.23</v>
      </c>
      <c r="C2745" s="34">
        <f t="shared" si="42"/>
        <v>1.4953365774533545E-2</v>
      </c>
    </row>
    <row r="2746" spans="1:3" x14ac:dyDescent="0.3">
      <c r="A2746" s="1">
        <v>39937.75</v>
      </c>
      <c r="B2746" s="2">
        <v>203.77</v>
      </c>
      <c r="C2746" s="34">
        <f t="shared" si="42"/>
        <v>1.7679668381361591E-2</v>
      </c>
    </row>
    <row r="2747" spans="1:3" x14ac:dyDescent="0.3">
      <c r="A2747" s="1">
        <v>39938.75</v>
      </c>
      <c r="B2747" s="2">
        <v>205.07</v>
      </c>
      <c r="C2747" s="34">
        <f t="shared" si="42"/>
        <v>6.3797418658291249E-3</v>
      </c>
    </row>
    <row r="2748" spans="1:3" x14ac:dyDescent="0.3">
      <c r="A2748" s="1">
        <v>39939.75</v>
      </c>
      <c r="B2748" s="2">
        <v>208.02</v>
      </c>
      <c r="C2748" s="34">
        <f t="shared" si="42"/>
        <v>1.4385331837909021E-2</v>
      </c>
    </row>
    <row r="2749" spans="1:3" x14ac:dyDescent="0.3">
      <c r="A2749" s="1">
        <v>39940.75</v>
      </c>
      <c r="B2749" s="2">
        <v>206.29</v>
      </c>
      <c r="C2749" s="34">
        <f t="shared" si="42"/>
        <v>-8.3165080280742654E-3</v>
      </c>
    </row>
    <row r="2750" spans="1:3" x14ac:dyDescent="0.3">
      <c r="A2750" s="1">
        <v>39941.75</v>
      </c>
      <c r="B2750" s="2">
        <v>209.51</v>
      </c>
      <c r="C2750" s="34">
        <f t="shared" si="42"/>
        <v>1.5609093993891987E-2</v>
      </c>
    </row>
    <row r="2751" spans="1:3" x14ac:dyDescent="0.3">
      <c r="A2751" s="1">
        <v>39944.75</v>
      </c>
      <c r="B2751" s="2">
        <v>206.59</v>
      </c>
      <c r="C2751" s="34">
        <f t="shared" si="42"/>
        <v>-1.3937282229965042E-2</v>
      </c>
    </row>
    <row r="2752" spans="1:3" x14ac:dyDescent="0.3">
      <c r="A2752" s="1">
        <v>39945.75</v>
      </c>
      <c r="B2752" s="2">
        <v>206.18</v>
      </c>
      <c r="C2752" s="34">
        <f t="shared" si="42"/>
        <v>-1.9846071929909836E-3</v>
      </c>
    </row>
    <row r="2753" spans="1:3" x14ac:dyDescent="0.3">
      <c r="A2753" s="1">
        <v>39946.75</v>
      </c>
      <c r="B2753" s="2">
        <v>200.72</v>
      </c>
      <c r="C2753" s="34">
        <f t="shared" si="42"/>
        <v>-2.6481715006305251E-2</v>
      </c>
    </row>
    <row r="2754" spans="1:3" x14ac:dyDescent="0.3">
      <c r="A2754" s="1">
        <v>39947.75</v>
      </c>
      <c r="B2754" s="2">
        <v>201.7</v>
      </c>
      <c r="C2754" s="34">
        <f t="shared" si="42"/>
        <v>4.8824232762056941E-3</v>
      </c>
    </row>
    <row r="2755" spans="1:3" x14ac:dyDescent="0.3">
      <c r="A2755" s="1">
        <v>39948.75</v>
      </c>
      <c r="B2755" s="2">
        <v>202.92</v>
      </c>
      <c r="C2755" s="34">
        <f t="shared" si="42"/>
        <v>6.0485870104114436E-3</v>
      </c>
    </row>
    <row r="2756" spans="1:3" x14ac:dyDescent="0.3">
      <c r="A2756" s="1">
        <v>39951.75</v>
      </c>
      <c r="B2756" s="2">
        <v>207.83</v>
      </c>
      <c r="C2756" s="34">
        <f t="shared" ref="C2756:C2819" si="43">B2756/B2755-1</f>
        <v>2.4196727774492555E-2</v>
      </c>
    </row>
    <row r="2757" spans="1:3" x14ac:dyDescent="0.3">
      <c r="A2757" s="1">
        <v>39952.75</v>
      </c>
      <c r="B2757" s="2">
        <v>210.78</v>
      </c>
      <c r="C2757" s="34">
        <f t="shared" si="43"/>
        <v>1.4194293412885584E-2</v>
      </c>
    </row>
    <row r="2758" spans="1:3" x14ac:dyDescent="0.3">
      <c r="A2758" s="1">
        <v>39953.75</v>
      </c>
      <c r="B2758" s="2">
        <v>211.75</v>
      </c>
      <c r="C2758" s="34">
        <f t="shared" si="43"/>
        <v>4.6019546446531834E-3</v>
      </c>
    </row>
    <row r="2759" spans="1:3" x14ac:dyDescent="0.3">
      <c r="A2759" s="1">
        <v>39954.75</v>
      </c>
      <c r="B2759" s="2">
        <v>207.57</v>
      </c>
      <c r="C2759" s="34">
        <f t="shared" si="43"/>
        <v>-1.9740259740259725E-2</v>
      </c>
    </row>
    <row r="2760" spans="1:3" x14ac:dyDescent="0.3">
      <c r="A2760" s="1">
        <v>39955.75</v>
      </c>
      <c r="B2760" s="2">
        <v>207.01</v>
      </c>
      <c r="C2760" s="34">
        <f t="shared" si="43"/>
        <v>-2.6978850508262431E-3</v>
      </c>
    </row>
    <row r="2761" spans="1:3" x14ac:dyDescent="0.3">
      <c r="A2761" s="1">
        <v>39958.75</v>
      </c>
      <c r="B2761" s="2">
        <v>207.36</v>
      </c>
      <c r="C2761" s="34">
        <f t="shared" si="43"/>
        <v>1.6907395777983059E-3</v>
      </c>
    </row>
    <row r="2762" spans="1:3" x14ac:dyDescent="0.3">
      <c r="A2762" s="1">
        <v>39959.75</v>
      </c>
      <c r="B2762" s="2">
        <v>208.96</v>
      </c>
      <c r="C2762" s="34">
        <f t="shared" si="43"/>
        <v>7.7160493827159726E-3</v>
      </c>
    </row>
    <row r="2763" spans="1:3" x14ac:dyDescent="0.3">
      <c r="A2763" s="1">
        <v>39960.75</v>
      </c>
      <c r="B2763" s="2">
        <v>210.41</v>
      </c>
      <c r="C2763" s="34">
        <f t="shared" si="43"/>
        <v>6.9391271056660209E-3</v>
      </c>
    </row>
    <row r="2764" spans="1:3" x14ac:dyDescent="0.3">
      <c r="A2764" s="1">
        <v>39961.75</v>
      </c>
      <c r="B2764" s="2">
        <v>207.93</v>
      </c>
      <c r="C2764" s="34">
        <f t="shared" si="43"/>
        <v>-1.1786512047906372E-2</v>
      </c>
    </row>
    <row r="2765" spans="1:3" x14ac:dyDescent="0.3">
      <c r="A2765" s="1">
        <v>39962.75</v>
      </c>
      <c r="B2765" s="2">
        <v>208.21</v>
      </c>
      <c r="C2765" s="34">
        <f t="shared" si="43"/>
        <v>1.3466070312124767E-3</v>
      </c>
    </row>
    <row r="2766" spans="1:3" x14ac:dyDescent="0.3">
      <c r="A2766" s="1">
        <v>39965.75</v>
      </c>
      <c r="B2766" s="2">
        <v>214.31</v>
      </c>
      <c r="C2766" s="34">
        <f t="shared" si="43"/>
        <v>2.9297344027664263E-2</v>
      </c>
    </row>
    <row r="2767" spans="1:3" x14ac:dyDescent="0.3">
      <c r="A2767" s="1">
        <v>39966.75</v>
      </c>
      <c r="B2767" s="2">
        <v>214.24</v>
      </c>
      <c r="C2767" s="34">
        <f t="shared" si="43"/>
        <v>-3.2662964863983124E-4</v>
      </c>
    </row>
    <row r="2768" spans="1:3" x14ac:dyDescent="0.3">
      <c r="A2768" s="1">
        <v>39967.75</v>
      </c>
      <c r="B2768" s="2">
        <v>209.94</v>
      </c>
      <c r="C2768" s="34">
        <f t="shared" si="43"/>
        <v>-2.0070948469006811E-2</v>
      </c>
    </row>
    <row r="2769" spans="1:3" x14ac:dyDescent="0.3">
      <c r="A2769" s="1">
        <v>39968.75</v>
      </c>
      <c r="B2769" s="2">
        <v>209.47</v>
      </c>
      <c r="C2769" s="34">
        <f t="shared" si="43"/>
        <v>-2.2387348766313986E-3</v>
      </c>
    </row>
    <row r="2770" spans="1:3" x14ac:dyDescent="0.3">
      <c r="A2770" s="1">
        <v>39969.75</v>
      </c>
      <c r="B2770" s="2">
        <v>210.76</v>
      </c>
      <c r="C2770" s="34">
        <f t="shared" si="43"/>
        <v>6.1583997708503091E-3</v>
      </c>
    </row>
    <row r="2771" spans="1:3" x14ac:dyDescent="0.3">
      <c r="A2771" s="1">
        <v>39972.75</v>
      </c>
      <c r="B2771" s="2">
        <v>209.29</v>
      </c>
      <c r="C2771" s="34">
        <f t="shared" si="43"/>
        <v>-6.9747580185993696E-3</v>
      </c>
    </row>
    <row r="2772" spans="1:3" x14ac:dyDescent="0.3">
      <c r="A2772" s="1">
        <v>39973.75</v>
      </c>
      <c r="B2772" s="2">
        <v>210.29</v>
      </c>
      <c r="C2772" s="34">
        <f t="shared" si="43"/>
        <v>4.7780591523722826E-3</v>
      </c>
    </row>
    <row r="2773" spans="1:3" x14ac:dyDescent="0.3">
      <c r="A2773" s="1">
        <v>39974.75</v>
      </c>
      <c r="B2773" s="2">
        <v>212.77</v>
      </c>
      <c r="C2773" s="34">
        <f t="shared" si="43"/>
        <v>1.1793237909553556E-2</v>
      </c>
    </row>
    <row r="2774" spans="1:3" x14ac:dyDescent="0.3">
      <c r="A2774" s="1">
        <v>39975.75</v>
      </c>
      <c r="B2774" s="2">
        <v>214.8</v>
      </c>
      <c r="C2774" s="34">
        <f t="shared" si="43"/>
        <v>9.5408187244443443E-3</v>
      </c>
    </row>
    <row r="2775" spans="1:3" x14ac:dyDescent="0.3">
      <c r="A2775" s="1">
        <v>39976.75</v>
      </c>
      <c r="B2775" s="2">
        <v>214.35</v>
      </c>
      <c r="C2775" s="34">
        <f t="shared" si="43"/>
        <v>-2.0949720670392358E-3</v>
      </c>
    </row>
    <row r="2776" spans="1:3" x14ac:dyDescent="0.3">
      <c r="A2776" s="1">
        <v>39979.75</v>
      </c>
      <c r="B2776" s="2">
        <v>209.02</v>
      </c>
      <c r="C2776" s="34">
        <f t="shared" si="43"/>
        <v>-2.4865873571261909E-2</v>
      </c>
    </row>
    <row r="2777" spans="1:3" x14ac:dyDescent="0.3">
      <c r="A2777" s="1">
        <v>39980.75</v>
      </c>
      <c r="B2777" s="2">
        <v>208.8</v>
      </c>
      <c r="C2777" s="34">
        <f t="shared" si="43"/>
        <v>-1.0525308582910453E-3</v>
      </c>
    </row>
    <row r="2778" spans="1:3" x14ac:dyDescent="0.3">
      <c r="A2778" s="1">
        <v>39981.75</v>
      </c>
      <c r="B2778" s="2">
        <v>204.63</v>
      </c>
      <c r="C2778" s="34">
        <f t="shared" si="43"/>
        <v>-1.9971264367816155E-2</v>
      </c>
    </row>
    <row r="2779" spans="1:3" x14ac:dyDescent="0.3">
      <c r="A2779" s="1">
        <v>39982.75</v>
      </c>
      <c r="B2779" s="2">
        <v>205.64</v>
      </c>
      <c r="C2779" s="34">
        <f t="shared" si="43"/>
        <v>4.9357376728729196E-3</v>
      </c>
    </row>
    <row r="2780" spans="1:3" x14ac:dyDescent="0.3">
      <c r="A2780" s="1">
        <v>39983.75</v>
      </c>
      <c r="B2780" s="2">
        <v>208.28</v>
      </c>
      <c r="C2780" s="34">
        <f t="shared" si="43"/>
        <v>1.2837969266679794E-2</v>
      </c>
    </row>
    <row r="2781" spans="1:3" x14ac:dyDescent="0.3">
      <c r="A2781" s="1">
        <v>39986.75</v>
      </c>
      <c r="B2781" s="2">
        <v>202.48</v>
      </c>
      <c r="C2781" s="34">
        <f t="shared" si="43"/>
        <v>-2.7847128864989523E-2</v>
      </c>
    </row>
    <row r="2782" spans="1:3" x14ac:dyDescent="0.3">
      <c r="A2782" s="1">
        <v>39987.75</v>
      </c>
      <c r="B2782" s="2">
        <v>201.49</v>
      </c>
      <c r="C2782" s="34">
        <f t="shared" si="43"/>
        <v>-4.8893717898063072E-3</v>
      </c>
    </row>
    <row r="2783" spans="1:3" x14ac:dyDescent="0.3">
      <c r="A2783" s="1">
        <v>39988.75</v>
      </c>
      <c r="B2783" s="2">
        <v>206.33</v>
      </c>
      <c r="C2783" s="34">
        <f t="shared" si="43"/>
        <v>2.4021043227951733E-2</v>
      </c>
    </row>
    <row r="2784" spans="1:3" x14ac:dyDescent="0.3">
      <c r="A2784" s="1">
        <v>39989.75</v>
      </c>
      <c r="B2784" s="2">
        <v>204.66</v>
      </c>
      <c r="C2784" s="34">
        <f t="shared" si="43"/>
        <v>-8.0938302718945865E-3</v>
      </c>
    </row>
    <row r="2785" spans="1:3" x14ac:dyDescent="0.3">
      <c r="A2785" s="1">
        <v>39990.75</v>
      </c>
      <c r="B2785" s="2">
        <v>204.47</v>
      </c>
      <c r="C2785" s="34">
        <f t="shared" si="43"/>
        <v>-9.2836900224757546E-4</v>
      </c>
    </row>
    <row r="2786" spans="1:3" x14ac:dyDescent="0.3">
      <c r="A2786" s="1">
        <v>39993.75</v>
      </c>
      <c r="B2786" s="2">
        <v>208.03</v>
      </c>
      <c r="C2786" s="34">
        <f t="shared" si="43"/>
        <v>1.7410867119870943E-2</v>
      </c>
    </row>
    <row r="2787" spans="1:3" x14ac:dyDescent="0.3">
      <c r="A2787" s="1">
        <v>39994.75</v>
      </c>
      <c r="B2787" s="2">
        <v>205.83</v>
      </c>
      <c r="C2787" s="34">
        <f t="shared" si="43"/>
        <v>-1.0575397779166384E-2</v>
      </c>
    </row>
    <row r="2788" spans="1:3" x14ac:dyDescent="0.3">
      <c r="A2788" s="1">
        <v>39995.75</v>
      </c>
      <c r="B2788" s="2">
        <v>209.46</v>
      </c>
      <c r="C2788" s="34">
        <f t="shared" si="43"/>
        <v>1.7635913132196368E-2</v>
      </c>
    </row>
    <row r="2789" spans="1:3" x14ac:dyDescent="0.3">
      <c r="A2789" s="1">
        <v>39996.75</v>
      </c>
      <c r="B2789" s="2">
        <v>204.12</v>
      </c>
      <c r="C2789" s="34">
        <f t="shared" si="43"/>
        <v>-2.5494127757089702E-2</v>
      </c>
    </row>
    <row r="2790" spans="1:3" x14ac:dyDescent="0.3">
      <c r="A2790" s="1">
        <v>39997.75</v>
      </c>
      <c r="B2790" s="2">
        <v>204.08</v>
      </c>
      <c r="C2790" s="34">
        <f t="shared" si="43"/>
        <v>-1.9596315892611571E-4</v>
      </c>
    </row>
    <row r="2791" spans="1:3" x14ac:dyDescent="0.3">
      <c r="A2791" s="1">
        <v>40000.75</v>
      </c>
      <c r="B2791" s="2">
        <v>201.7</v>
      </c>
      <c r="C2791" s="34">
        <f t="shared" si="43"/>
        <v>-1.1662093296746501E-2</v>
      </c>
    </row>
    <row r="2792" spans="1:3" x14ac:dyDescent="0.3">
      <c r="A2792" s="1">
        <v>40001.75</v>
      </c>
      <c r="B2792" s="2">
        <v>200.2</v>
      </c>
      <c r="C2792" s="34">
        <f t="shared" si="43"/>
        <v>-7.4367873078829971E-3</v>
      </c>
    </row>
    <row r="2793" spans="1:3" x14ac:dyDescent="0.3">
      <c r="A2793" s="1">
        <v>40002.75</v>
      </c>
      <c r="B2793" s="2">
        <v>198.03</v>
      </c>
      <c r="C2793" s="34">
        <f t="shared" si="43"/>
        <v>-1.0839160839160811E-2</v>
      </c>
    </row>
    <row r="2794" spans="1:3" x14ac:dyDescent="0.3">
      <c r="A2794" s="1">
        <v>40003.75</v>
      </c>
      <c r="B2794" s="2">
        <v>199.41</v>
      </c>
      <c r="C2794" s="34">
        <f t="shared" si="43"/>
        <v>6.9686411149825211E-3</v>
      </c>
    </row>
    <row r="2795" spans="1:3" x14ac:dyDescent="0.3">
      <c r="A2795" s="1">
        <v>40004.75</v>
      </c>
      <c r="B2795" s="2">
        <v>197.25</v>
      </c>
      <c r="C2795" s="34">
        <f t="shared" si="43"/>
        <v>-1.0831954265081989E-2</v>
      </c>
    </row>
    <row r="2796" spans="1:3" x14ac:dyDescent="0.3">
      <c r="A2796" s="1">
        <v>40007.75</v>
      </c>
      <c r="B2796" s="2">
        <v>200.8</v>
      </c>
      <c r="C2796" s="34">
        <f t="shared" si="43"/>
        <v>1.7997465145754177E-2</v>
      </c>
    </row>
    <row r="2797" spans="1:3" x14ac:dyDescent="0.3">
      <c r="A2797" s="1">
        <v>40008.75</v>
      </c>
      <c r="B2797" s="2">
        <v>203.5</v>
      </c>
      <c r="C2797" s="34">
        <f t="shared" si="43"/>
        <v>1.3446215139442108E-2</v>
      </c>
    </row>
    <row r="2798" spans="1:3" x14ac:dyDescent="0.3">
      <c r="A2798" s="1">
        <v>40009.75</v>
      </c>
      <c r="B2798" s="2">
        <v>209.08</v>
      </c>
      <c r="C2798" s="34">
        <f t="shared" si="43"/>
        <v>2.7420147420147423E-2</v>
      </c>
    </row>
    <row r="2799" spans="1:3" x14ac:dyDescent="0.3">
      <c r="A2799" s="1">
        <v>40010.75</v>
      </c>
      <c r="B2799" s="2">
        <v>209.86</v>
      </c>
      <c r="C2799" s="34">
        <f t="shared" si="43"/>
        <v>3.7306294241439275E-3</v>
      </c>
    </row>
    <row r="2800" spans="1:3" x14ac:dyDescent="0.3">
      <c r="A2800" s="1">
        <v>40011.75</v>
      </c>
      <c r="B2800" s="2">
        <v>210.67</v>
      </c>
      <c r="C2800" s="34">
        <f t="shared" si="43"/>
        <v>3.8597160011435427E-3</v>
      </c>
    </row>
    <row r="2801" spans="1:3" x14ac:dyDescent="0.3">
      <c r="A2801" s="1">
        <v>40014.75</v>
      </c>
      <c r="B2801" s="2">
        <v>213.22</v>
      </c>
      <c r="C2801" s="34">
        <f t="shared" si="43"/>
        <v>1.2104238856980087E-2</v>
      </c>
    </row>
    <row r="2802" spans="1:3" x14ac:dyDescent="0.3">
      <c r="A2802" s="1">
        <v>40015.75</v>
      </c>
      <c r="B2802" s="2">
        <v>215.02</v>
      </c>
      <c r="C2802" s="34">
        <f t="shared" si="43"/>
        <v>8.4419848044274826E-3</v>
      </c>
    </row>
    <row r="2803" spans="1:3" x14ac:dyDescent="0.3">
      <c r="A2803" s="1">
        <v>40016.75</v>
      </c>
      <c r="B2803" s="2">
        <v>215.65</v>
      </c>
      <c r="C2803" s="34">
        <f t="shared" si="43"/>
        <v>2.9299600037204776E-3</v>
      </c>
    </row>
    <row r="2804" spans="1:3" x14ac:dyDescent="0.3">
      <c r="A2804" s="1">
        <v>40017.75</v>
      </c>
      <c r="B2804" s="2">
        <v>219.79</v>
      </c>
      <c r="C2804" s="34">
        <f t="shared" si="43"/>
        <v>1.919777417111046E-2</v>
      </c>
    </row>
    <row r="2805" spans="1:3" x14ac:dyDescent="0.3">
      <c r="A2805" s="1">
        <v>40018.75</v>
      </c>
      <c r="B2805" s="2">
        <v>219.67</v>
      </c>
      <c r="C2805" s="34">
        <f t="shared" si="43"/>
        <v>-5.459757040812141E-4</v>
      </c>
    </row>
    <row r="2806" spans="1:3" x14ac:dyDescent="0.3">
      <c r="A2806" s="1">
        <v>40021.75</v>
      </c>
      <c r="B2806" s="2">
        <v>220.59</v>
      </c>
      <c r="C2806" s="34">
        <f t="shared" si="43"/>
        <v>4.1881003323167576E-3</v>
      </c>
    </row>
    <row r="2807" spans="1:3" x14ac:dyDescent="0.3">
      <c r="A2807" s="1">
        <v>40022.75</v>
      </c>
      <c r="B2807" s="2">
        <v>218.54</v>
      </c>
      <c r="C2807" s="34">
        <f t="shared" si="43"/>
        <v>-9.2932589872615212E-3</v>
      </c>
    </row>
    <row r="2808" spans="1:3" x14ac:dyDescent="0.3">
      <c r="A2808" s="1">
        <v>40023.75</v>
      </c>
      <c r="B2808" s="2">
        <v>220.37</v>
      </c>
      <c r="C2808" s="34">
        <f t="shared" si="43"/>
        <v>8.373753088679381E-3</v>
      </c>
    </row>
    <row r="2809" spans="1:3" x14ac:dyDescent="0.3">
      <c r="A2809" s="1">
        <v>40024.75</v>
      </c>
      <c r="B2809" s="2">
        <v>225.25</v>
      </c>
      <c r="C2809" s="34">
        <f t="shared" si="43"/>
        <v>2.2144575032899239E-2</v>
      </c>
    </row>
    <row r="2810" spans="1:3" x14ac:dyDescent="0.3">
      <c r="A2810" s="1">
        <v>40025.75</v>
      </c>
      <c r="B2810" s="2">
        <v>224.91</v>
      </c>
      <c r="C2810" s="34">
        <f t="shared" si="43"/>
        <v>-1.5094339622642172E-3</v>
      </c>
    </row>
    <row r="2811" spans="1:3" x14ac:dyDescent="0.3">
      <c r="A2811" s="1">
        <v>40028.75</v>
      </c>
      <c r="B2811" s="2">
        <v>228.46</v>
      </c>
      <c r="C2811" s="34">
        <f t="shared" si="43"/>
        <v>1.5784091414343671E-2</v>
      </c>
    </row>
    <row r="2812" spans="1:3" x14ac:dyDescent="0.3">
      <c r="A2812" s="1">
        <v>40029.75</v>
      </c>
      <c r="B2812" s="2">
        <v>227.79</v>
      </c>
      <c r="C2812" s="34">
        <f t="shared" si="43"/>
        <v>-2.9326796813446965E-3</v>
      </c>
    </row>
    <row r="2813" spans="1:3" x14ac:dyDescent="0.3">
      <c r="A2813" s="1">
        <v>40030.75</v>
      </c>
      <c r="B2813" s="2">
        <v>226.87</v>
      </c>
      <c r="C2813" s="34">
        <f t="shared" si="43"/>
        <v>-4.0388076737345457E-3</v>
      </c>
    </row>
    <row r="2814" spans="1:3" x14ac:dyDescent="0.3">
      <c r="A2814" s="1">
        <v>40031.75</v>
      </c>
      <c r="B2814" s="2">
        <v>227.89</v>
      </c>
      <c r="C2814" s="34">
        <f t="shared" si="43"/>
        <v>4.4959668532638108E-3</v>
      </c>
    </row>
    <row r="2815" spans="1:3" x14ac:dyDescent="0.3">
      <c r="A2815" s="1">
        <v>40032.75</v>
      </c>
      <c r="B2815" s="2">
        <v>230.68</v>
      </c>
      <c r="C2815" s="34">
        <f t="shared" si="43"/>
        <v>1.224274869454578E-2</v>
      </c>
    </row>
    <row r="2816" spans="1:3" x14ac:dyDescent="0.3">
      <c r="A2816" s="1">
        <v>40035.75</v>
      </c>
      <c r="B2816" s="2">
        <v>229.56</v>
      </c>
      <c r="C2816" s="34">
        <f t="shared" si="43"/>
        <v>-4.8552106814635509E-3</v>
      </c>
    </row>
    <row r="2817" spans="1:3" x14ac:dyDescent="0.3">
      <c r="A2817" s="1">
        <v>40036.75</v>
      </c>
      <c r="B2817" s="2">
        <v>226.35</v>
      </c>
      <c r="C2817" s="34">
        <f t="shared" si="43"/>
        <v>-1.3983272347098841E-2</v>
      </c>
    </row>
    <row r="2818" spans="1:3" x14ac:dyDescent="0.3">
      <c r="A2818" s="1">
        <v>40037.75</v>
      </c>
      <c r="B2818" s="2">
        <v>228.65</v>
      </c>
      <c r="C2818" s="34">
        <f t="shared" si="43"/>
        <v>1.0161254694057931E-2</v>
      </c>
    </row>
    <row r="2819" spans="1:3" x14ac:dyDescent="0.3">
      <c r="A2819" s="1">
        <v>40038.75</v>
      </c>
      <c r="B2819" s="2">
        <v>230.48</v>
      </c>
      <c r="C2819" s="34">
        <f t="shared" si="43"/>
        <v>8.0034987972883442E-3</v>
      </c>
    </row>
    <row r="2820" spans="1:3" x14ac:dyDescent="0.3">
      <c r="A2820" s="1">
        <v>40039.75</v>
      </c>
      <c r="B2820" s="2">
        <v>228.77</v>
      </c>
      <c r="C2820" s="34">
        <f t="shared" ref="C2820:C2883" si="44">B2820/B2819-1</f>
        <v>-7.4192988545642713E-3</v>
      </c>
    </row>
    <row r="2821" spans="1:3" x14ac:dyDescent="0.3">
      <c r="A2821" s="1">
        <v>40042.75</v>
      </c>
      <c r="B2821" s="2">
        <v>224.23</v>
      </c>
      <c r="C2821" s="34">
        <f t="shared" si="44"/>
        <v>-1.9845259430869566E-2</v>
      </c>
    </row>
    <row r="2822" spans="1:3" x14ac:dyDescent="0.3">
      <c r="A2822" s="1">
        <v>40043.75</v>
      </c>
      <c r="B2822" s="2">
        <v>227.23</v>
      </c>
      <c r="C2822" s="34">
        <f t="shared" si="44"/>
        <v>1.3379119653926796E-2</v>
      </c>
    </row>
    <row r="2823" spans="1:3" x14ac:dyDescent="0.3">
      <c r="A2823" s="1">
        <v>40044.75</v>
      </c>
      <c r="B2823" s="2">
        <v>226.45</v>
      </c>
      <c r="C2823" s="34">
        <f t="shared" si="44"/>
        <v>-3.4326453373234589E-3</v>
      </c>
    </row>
    <row r="2824" spans="1:3" x14ac:dyDescent="0.3">
      <c r="A2824" s="1">
        <v>40045.75</v>
      </c>
      <c r="B2824" s="2">
        <v>229.65</v>
      </c>
      <c r="C2824" s="34">
        <f t="shared" si="44"/>
        <v>1.4131154780304689E-2</v>
      </c>
    </row>
    <row r="2825" spans="1:3" x14ac:dyDescent="0.3">
      <c r="A2825" s="1">
        <v>40046.75</v>
      </c>
      <c r="B2825" s="2">
        <v>234.85</v>
      </c>
      <c r="C2825" s="34">
        <f t="shared" si="44"/>
        <v>2.2643152623557539E-2</v>
      </c>
    </row>
    <row r="2826" spans="1:3" x14ac:dyDescent="0.3">
      <c r="A2826" s="1">
        <v>40049.75</v>
      </c>
      <c r="B2826" s="2">
        <v>236.84</v>
      </c>
      <c r="C2826" s="34">
        <f t="shared" si="44"/>
        <v>8.4734937193953197E-3</v>
      </c>
    </row>
    <row r="2827" spans="1:3" x14ac:dyDescent="0.3">
      <c r="A2827" s="1">
        <v>40050.75</v>
      </c>
      <c r="B2827" s="2">
        <v>237.84</v>
      </c>
      <c r="C2827" s="34">
        <f t="shared" si="44"/>
        <v>4.2222597534200546E-3</v>
      </c>
    </row>
    <row r="2828" spans="1:3" x14ac:dyDescent="0.3">
      <c r="A2828" s="1">
        <v>40051.75</v>
      </c>
      <c r="B2828" s="2">
        <v>236.45</v>
      </c>
      <c r="C2828" s="34">
        <f t="shared" si="44"/>
        <v>-5.8442650521359774E-3</v>
      </c>
    </row>
    <row r="2829" spans="1:3" x14ac:dyDescent="0.3">
      <c r="A2829" s="1">
        <v>40052.75</v>
      </c>
      <c r="B2829" s="2">
        <v>235.24</v>
      </c>
      <c r="C2829" s="34">
        <f t="shared" si="44"/>
        <v>-5.1173609642629625E-3</v>
      </c>
    </row>
    <row r="2830" spans="1:3" x14ac:dyDescent="0.3">
      <c r="A2830" s="1">
        <v>40053.75</v>
      </c>
      <c r="B2830" s="2">
        <v>237.51</v>
      </c>
      <c r="C2830" s="34">
        <f t="shared" si="44"/>
        <v>9.6497194354701055E-3</v>
      </c>
    </row>
    <row r="2831" spans="1:3" x14ac:dyDescent="0.3">
      <c r="A2831" s="1">
        <v>40056.75</v>
      </c>
      <c r="B2831" s="2">
        <v>236</v>
      </c>
      <c r="C2831" s="34">
        <f t="shared" si="44"/>
        <v>-6.357627047282155E-3</v>
      </c>
    </row>
    <row r="2832" spans="1:3" x14ac:dyDescent="0.3">
      <c r="A2832" s="1">
        <v>40057.75</v>
      </c>
      <c r="B2832" s="2">
        <v>231.66</v>
      </c>
      <c r="C2832" s="34">
        <f t="shared" si="44"/>
        <v>-1.8389830508474536E-2</v>
      </c>
    </row>
    <row r="2833" spans="1:3" x14ac:dyDescent="0.3">
      <c r="A2833" s="1">
        <v>40058.75</v>
      </c>
      <c r="B2833" s="2">
        <v>230.59</v>
      </c>
      <c r="C2833" s="34">
        <f t="shared" si="44"/>
        <v>-4.6188379521712175E-3</v>
      </c>
    </row>
    <row r="2834" spans="1:3" x14ac:dyDescent="0.3">
      <c r="A2834" s="1">
        <v>40059.75</v>
      </c>
      <c r="B2834" s="2">
        <v>230.68</v>
      </c>
      <c r="C2834" s="34">
        <f t="shared" si="44"/>
        <v>3.9030313543531037E-4</v>
      </c>
    </row>
    <row r="2835" spans="1:3" x14ac:dyDescent="0.3">
      <c r="A2835" s="1">
        <v>40060.75</v>
      </c>
      <c r="B2835" s="2">
        <v>233.85</v>
      </c>
      <c r="C2835" s="34">
        <f t="shared" si="44"/>
        <v>1.3741980232356399E-2</v>
      </c>
    </row>
    <row r="2836" spans="1:3" x14ac:dyDescent="0.3">
      <c r="A2836" s="1">
        <v>40063.75</v>
      </c>
      <c r="B2836" s="2">
        <v>237.2</v>
      </c>
      <c r="C2836" s="34">
        <f t="shared" si="44"/>
        <v>1.4325422279238831E-2</v>
      </c>
    </row>
    <row r="2837" spans="1:3" x14ac:dyDescent="0.3">
      <c r="A2837" s="1">
        <v>40064.75</v>
      </c>
      <c r="B2837" s="2">
        <v>237.89</v>
      </c>
      <c r="C2837" s="34">
        <f t="shared" si="44"/>
        <v>2.9089376053963445E-3</v>
      </c>
    </row>
    <row r="2838" spans="1:3" x14ac:dyDescent="0.3">
      <c r="A2838" s="1">
        <v>40065.75</v>
      </c>
      <c r="B2838" s="2">
        <v>240.09</v>
      </c>
      <c r="C2838" s="34">
        <f t="shared" si="44"/>
        <v>9.2479717516500415E-3</v>
      </c>
    </row>
    <row r="2839" spans="1:3" x14ac:dyDescent="0.3">
      <c r="A2839" s="1">
        <v>40066.75</v>
      </c>
      <c r="B2839" s="2">
        <v>240.47</v>
      </c>
      <c r="C2839" s="34">
        <f t="shared" si="44"/>
        <v>1.5827398059060638E-3</v>
      </c>
    </row>
    <row r="2840" spans="1:3" x14ac:dyDescent="0.3">
      <c r="A2840" s="1">
        <v>40067.75</v>
      </c>
      <c r="B2840" s="2">
        <v>241.74</v>
      </c>
      <c r="C2840" s="34">
        <f t="shared" si="44"/>
        <v>5.2813240736890865E-3</v>
      </c>
    </row>
    <row r="2841" spans="1:3" x14ac:dyDescent="0.3">
      <c r="A2841" s="1">
        <v>40070.75</v>
      </c>
      <c r="B2841" s="2">
        <v>240.93</v>
      </c>
      <c r="C2841" s="34">
        <f t="shared" si="44"/>
        <v>-3.350707371556183E-3</v>
      </c>
    </row>
    <row r="2842" spans="1:3" x14ac:dyDescent="0.3">
      <c r="A2842" s="1">
        <v>40071.75</v>
      </c>
      <c r="B2842" s="2">
        <v>241.36</v>
      </c>
      <c r="C2842" s="34">
        <f t="shared" si="44"/>
        <v>1.7847507574815236E-3</v>
      </c>
    </row>
    <row r="2843" spans="1:3" x14ac:dyDescent="0.3">
      <c r="A2843" s="1">
        <v>40072.75</v>
      </c>
      <c r="B2843" s="2">
        <v>244.82</v>
      </c>
      <c r="C2843" s="34">
        <f t="shared" si="44"/>
        <v>1.4335432548889582E-2</v>
      </c>
    </row>
    <row r="2844" spans="1:3" x14ac:dyDescent="0.3">
      <c r="A2844" s="1">
        <v>40073.75</v>
      </c>
      <c r="B2844" s="2">
        <v>246.1</v>
      </c>
      <c r="C2844" s="34">
        <f t="shared" si="44"/>
        <v>5.228331018707566E-3</v>
      </c>
    </row>
    <row r="2845" spans="1:3" x14ac:dyDescent="0.3">
      <c r="A2845" s="1">
        <v>40074.75</v>
      </c>
      <c r="B2845" s="2">
        <v>244.92</v>
      </c>
      <c r="C2845" s="34">
        <f t="shared" si="44"/>
        <v>-4.7947988622510929E-3</v>
      </c>
    </row>
    <row r="2846" spans="1:3" x14ac:dyDescent="0.3">
      <c r="A2846" s="1">
        <v>40077.75</v>
      </c>
      <c r="B2846" s="2">
        <v>242.97</v>
      </c>
      <c r="C2846" s="34">
        <f t="shared" si="44"/>
        <v>-7.9617834394903886E-3</v>
      </c>
    </row>
    <row r="2847" spans="1:3" x14ac:dyDescent="0.3">
      <c r="A2847" s="1">
        <v>40078.75</v>
      </c>
      <c r="B2847" s="2">
        <v>244.22</v>
      </c>
      <c r="C2847" s="34">
        <f t="shared" si="44"/>
        <v>5.1446680660163224E-3</v>
      </c>
    </row>
    <row r="2848" spans="1:3" x14ac:dyDescent="0.3">
      <c r="A2848" s="1">
        <v>40079.75</v>
      </c>
      <c r="B2848" s="2">
        <v>244.74</v>
      </c>
      <c r="C2848" s="34">
        <f t="shared" si="44"/>
        <v>2.1292277454754149E-3</v>
      </c>
    </row>
    <row r="2849" spans="1:3" x14ac:dyDescent="0.3">
      <c r="A2849" s="1">
        <v>40080.75</v>
      </c>
      <c r="B2849" s="2">
        <v>239.98</v>
      </c>
      <c r="C2849" s="34">
        <f t="shared" si="44"/>
        <v>-1.9449211408024913E-2</v>
      </c>
    </row>
    <row r="2850" spans="1:3" x14ac:dyDescent="0.3">
      <c r="A2850" s="1">
        <v>40081.75</v>
      </c>
      <c r="B2850" s="2">
        <v>238.95</v>
      </c>
      <c r="C2850" s="34">
        <f t="shared" si="44"/>
        <v>-4.2920243353612442E-3</v>
      </c>
    </row>
    <row r="2851" spans="1:3" x14ac:dyDescent="0.3">
      <c r="A2851" s="1">
        <v>40084.75</v>
      </c>
      <c r="B2851" s="2">
        <v>243.2</v>
      </c>
      <c r="C2851" s="34">
        <f t="shared" si="44"/>
        <v>1.7786147729650592E-2</v>
      </c>
    </row>
    <row r="2852" spans="1:3" x14ac:dyDescent="0.3">
      <c r="A2852" s="1">
        <v>40085.75</v>
      </c>
      <c r="B2852" s="2">
        <v>243.59</v>
      </c>
      <c r="C2852" s="34">
        <f t="shared" si="44"/>
        <v>1.6036184210526105E-3</v>
      </c>
    </row>
    <row r="2853" spans="1:3" x14ac:dyDescent="0.3">
      <c r="A2853" s="1">
        <v>40086.75</v>
      </c>
      <c r="B2853" s="2">
        <v>242.47</v>
      </c>
      <c r="C2853" s="34">
        <f t="shared" si="44"/>
        <v>-4.597889896957974E-3</v>
      </c>
    </row>
    <row r="2854" spans="1:3" x14ac:dyDescent="0.3">
      <c r="A2854" s="1">
        <v>40087.75</v>
      </c>
      <c r="B2854" s="2">
        <v>238.62</v>
      </c>
      <c r="C2854" s="34">
        <f t="shared" si="44"/>
        <v>-1.5878252979750096E-2</v>
      </c>
    </row>
    <row r="2855" spans="1:3" x14ac:dyDescent="0.3">
      <c r="A2855" s="1">
        <v>40088.75</v>
      </c>
      <c r="B2855" s="2">
        <v>234.1</v>
      </c>
      <c r="C2855" s="34">
        <f t="shared" si="44"/>
        <v>-1.8942251278182942E-2</v>
      </c>
    </row>
    <row r="2856" spans="1:3" x14ac:dyDescent="0.3">
      <c r="A2856" s="1">
        <v>40091.75</v>
      </c>
      <c r="B2856" s="2">
        <v>236.09</v>
      </c>
      <c r="C2856" s="34">
        <f t="shared" si="44"/>
        <v>8.500640751815558E-3</v>
      </c>
    </row>
    <row r="2857" spans="1:3" x14ac:dyDescent="0.3">
      <c r="A2857" s="1">
        <v>40092.75</v>
      </c>
      <c r="B2857" s="2">
        <v>241.17</v>
      </c>
      <c r="C2857" s="34">
        <f t="shared" si="44"/>
        <v>2.1517218010080885E-2</v>
      </c>
    </row>
    <row r="2858" spans="1:3" x14ac:dyDescent="0.3">
      <c r="A2858" s="1">
        <v>40093.75</v>
      </c>
      <c r="B2858" s="2">
        <v>240.3</v>
      </c>
      <c r="C2858" s="34">
        <f t="shared" si="44"/>
        <v>-3.6074138574448966E-3</v>
      </c>
    </row>
    <row r="2859" spans="1:3" x14ac:dyDescent="0.3">
      <c r="A2859" s="1">
        <v>40094.75</v>
      </c>
      <c r="B2859" s="2">
        <v>243.44</v>
      </c>
      <c r="C2859" s="34">
        <f t="shared" si="44"/>
        <v>1.3066999583853489E-2</v>
      </c>
    </row>
    <row r="2860" spans="1:3" x14ac:dyDescent="0.3">
      <c r="A2860" s="1">
        <v>40095.75</v>
      </c>
      <c r="B2860" s="2">
        <v>242.73</v>
      </c>
      <c r="C2860" s="34">
        <f t="shared" si="44"/>
        <v>-2.9165297403878077E-3</v>
      </c>
    </row>
    <row r="2861" spans="1:3" x14ac:dyDescent="0.3">
      <c r="A2861" s="1">
        <v>40098.75</v>
      </c>
      <c r="B2861" s="2">
        <v>244.34</v>
      </c>
      <c r="C2861" s="34">
        <f t="shared" si="44"/>
        <v>6.6328842747085393E-3</v>
      </c>
    </row>
    <row r="2862" spans="1:3" x14ac:dyDescent="0.3">
      <c r="A2862" s="1">
        <v>40099.75</v>
      </c>
      <c r="B2862" s="2">
        <v>241.94</v>
      </c>
      <c r="C2862" s="34">
        <f t="shared" si="44"/>
        <v>-9.8223786526970835E-3</v>
      </c>
    </row>
    <row r="2863" spans="1:3" x14ac:dyDescent="0.3">
      <c r="A2863" s="1">
        <v>40100.75</v>
      </c>
      <c r="B2863" s="2">
        <v>246.98</v>
      </c>
      <c r="C2863" s="34">
        <f t="shared" si="44"/>
        <v>2.083161114325871E-2</v>
      </c>
    </row>
    <row r="2864" spans="1:3" x14ac:dyDescent="0.3">
      <c r="A2864" s="1">
        <v>40101.75</v>
      </c>
      <c r="B2864" s="2">
        <v>247.28</v>
      </c>
      <c r="C2864" s="34">
        <f t="shared" si="44"/>
        <v>1.2146732528950377E-3</v>
      </c>
    </row>
    <row r="2865" spans="1:3" x14ac:dyDescent="0.3">
      <c r="A2865" s="1">
        <v>40102.75</v>
      </c>
      <c r="B2865" s="2">
        <v>245.58</v>
      </c>
      <c r="C2865" s="34">
        <f t="shared" si="44"/>
        <v>-6.8747978000646137E-3</v>
      </c>
    </row>
    <row r="2866" spans="1:3" x14ac:dyDescent="0.3">
      <c r="A2866" s="1">
        <v>40105.75</v>
      </c>
      <c r="B2866" s="2">
        <v>249.34</v>
      </c>
      <c r="C2866" s="34">
        <f t="shared" si="44"/>
        <v>1.5310693053180113E-2</v>
      </c>
    </row>
    <row r="2867" spans="1:3" x14ac:dyDescent="0.3">
      <c r="A2867" s="1">
        <v>40106.75</v>
      </c>
      <c r="B2867" s="2">
        <v>248.25</v>
      </c>
      <c r="C2867" s="34">
        <f t="shared" si="44"/>
        <v>-4.3715408678912659E-3</v>
      </c>
    </row>
    <row r="2868" spans="1:3" x14ac:dyDescent="0.3">
      <c r="A2868" s="1">
        <v>40107.75</v>
      </c>
      <c r="B2868" s="2">
        <v>249.19</v>
      </c>
      <c r="C2868" s="34">
        <f t="shared" si="44"/>
        <v>3.7865055387713564E-3</v>
      </c>
    </row>
    <row r="2869" spans="1:3" x14ac:dyDescent="0.3">
      <c r="A2869" s="1">
        <v>40108.75</v>
      </c>
      <c r="B2869" s="2">
        <v>246.23</v>
      </c>
      <c r="C2869" s="34">
        <f t="shared" si="44"/>
        <v>-1.1878486295597734E-2</v>
      </c>
    </row>
    <row r="2870" spans="1:3" x14ac:dyDescent="0.3">
      <c r="A2870" s="1">
        <v>40109.75</v>
      </c>
      <c r="B2870" s="2">
        <v>244.89</v>
      </c>
      <c r="C2870" s="34">
        <f t="shared" si="44"/>
        <v>-5.442066360719644E-3</v>
      </c>
    </row>
    <row r="2871" spans="1:3" x14ac:dyDescent="0.3">
      <c r="A2871" s="1">
        <v>40112.75</v>
      </c>
      <c r="B2871" s="2">
        <v>241.84</v>
      </c>
      <c r="C2871" s="34">
        <f t="shared" si="44"/>
        <v>-1.2454571440238427E-2</v>
      </c>
    </row>
    <row r="2872" spans="1:3" x14ac:dyDescent="0.3">
      <c r="A2872" s="1">
        <v>40113.75</v>
      </c>
      <c r="B2872" s="2">
        <v>242.27</v>
      </c>
      <c r="C2872" s="34">
        <f t="shared" si="44"/>
        <v>1.7780350645055787E-3</v>
      </c>
    </row>
    <row r="2873" spans="1:3" x14ac:dyDescent="0.3">
      <c r="A2873" s="1">
        <v>40114.75</v>
      </c>
      <c r="B2873" s="2">
        <v>237.34</v>
      </c>
      <c r="C2873" s="34">
        <f t="shared" si="44"/>
        <v>-2.0349197176703693E-2</v>
      </c>
    </row>
    <row r="2874" spans="1:3" x14ac:dyDescent="0.3">
      <c r="A2874" s="1">
        <v>40115.75</v>
      </c>
      <c r="B2874" s="2">
        <v>241.73</v>
      </c>
      <c r="C2874" s="34">
        <f t="shared" si="44"/>
        <v>1.8496671441813328E-2</v>
      </c>
    </row>
    <row r="2875" spans="1:3" x14ac:dyDescent="0.3">
      <c r="A2875" s="1">
        <v>40116.75</v>
      </c>
      <c r="B2875" s="2">
        <v>236.93</v>
      </c>
      <c r="C2875" s="34">
        <f t="shared" si="44"/>
        <v>-1.9856865097422682E-2</v>
      </c>
    </row>
    <row r="2876" spans="1:3" x14ac:dyDescent="0.3">
      <c r="A2876" s="1">
        <v>40119.75</v>
      </c>
      <c r="B2876" s="2">
        <v>237.64</v>
      </c>
      <c r="C2876" s="34">
        <f t="shared" si="44"/>
        <v>2.9966656818469772E-3</v>
      </c>
    </row>
    <row r="2877" spans="1:3" x14ac:dyDescent="0.3">
      <c r="A2877" s="1">
        <v>40120.75</v>
      </c>
      <c r="B2877" s="2">
        <v>234.9</v>
      </c>
      <c r="C2877" s="34">
        <f t="shared" si="44"/>
        <v>-1.1530045446894399E-2</v>
      </c>
    </row>
    <row r="2878" spans="1:3" x14ac:dyDescent="0.3">
      <c r="A2878" s="1">
        <v>40121.75</v>
      </c>
      <c r="B2878" s="2">
        <v>239.13</v>
      </c>
      <c r="C2878" s="34">
        <f t="shared" si="44"/>
        <v>1.8007662835249016E-2</v>
      </c>
    </row>
    <row r="2879" spans="1:3" x14ac:dyDescent="0.3">
      <c r="A2879" s="1">
        <v>40122.75</v>
      </c>
      <c r="B2879" s="2">
        <v>240.52</v>
      </c>
      <c r="C2879" s="34">
        <f t="shared" si="44"/>
        <v>5.8127378413415087E-3</v>
      </c>
    </row>
    <row r="2880" spans="1:3" x14ac:dyDescent="0.3">
      <c r="A2880" s="1">
        <v>40123.75</v>
      </c>
      <c r="B2880" s="2">
        <v>241.06</v>
      </c>
      <c r="C2880" s="34">
        <f t="shared" si="44"/>
        <v>2.2451355396639894E-3</v>
      </c>
    </row>
    <row r="2881" spans="1:3" x14ac:dyDescent="0.3">
      <c r="A2881" s="1">
        <v>40126.75</v>
      </c>
      <c r="B2881" s="2">
        <v>245.74</v>
      </c>
      <c r="C2881" s="34">
        <f t="shared" si="44"/>
        <v>1.9414253712768614E-2</v>
      </c>
    </row>
    <row r="2882" spans="1:3" x14ac:dyDescent="0.3">
      <c r="A2882" s="1">
        <v>40127.75</v>
      </c>
      <c r="B2882" s="2">
        <v>245.31</v>
      </c>
      <c r="C2882" s="34">
        <f t="shared" si="44"/>
        <v>-1.7498168796289404E-3</v>
      </c>
    </row>
    <row r="2883" spans="1:3" x14ac:dyDescent="0.3">
      <c r="A2883" s="1">
        <v>40128.75</v>
      </c>
      <c r="B2883" s="2">
        <v>246.2</v>
      </c>
      <c r="C2883" s="34">
        <f t="shared" si="44"/>
        <v>3.6280624515918625E-3</v>
      </c>
    </row>
    <row r="2884" spans="1:3" x14ac:dyDescent="0.3">
      <c r="A2884" s="1">
        <v>40129.75</v>
      </c>
      <c r="B2884" s="2">
        <v>246.61</v>
      </c>
      <c r="C2884" s="34">
        <f t="shared" ref="C2884:C2947" si="45">B2884/B2883-1</f>
        <v>1.6653127538588386E-3</v>
      </c>
    </row>
    <row r="2885" spans="1:3" x14ac:dyDescent="0.3">
      <c r="A2885" s="1">
        <v>40130.75</v>
      </c>
      <c r="B2885" s="2">
        <v>247.8</v>
      </c>
      <c r="C2885" s="34">
        <f t="shared" si="45"/>
        <v>4.8254328697132642E-3</v>
      </c>
    </row>
    <row r="2886" spans="1:3" x14ac:dyDescent="0.3">
      <c r="A2886" s="1">
        <v>40133.75</v>
      </c>
      <c r="B2886" s="2">
        <v>251.34</v>
      </c>
      <c r="C2886" s="34">
        <f t="shared" si="45"/>
        <v>1.4285714285714235E-2</v>
      </c>
    </row>
    <row r="2887" spans="1:3" x14ac:dyDescent="0.3">
      <c r="A2887" s="1">
        <v>40134.75</v>
      </c>
      <c r="B2887" s="2">
        <v>250.36</v>
      </c>
      <c r="C2887" s="34">
        <f t="shared" si="45"/>
        <v>-3.899100819606871E-3</v>
      </c>
    </row>
    <row r="2888" spans="1:3" x14ac:dyDescent="0.3">
      <c r="A2888" s="1">
        <v>40135.75</v>
      </c>
      <c r="B2888" s="2">
        <v>249.65</v>
      </c>
      <c r="C2888" s="34">
        <f t="shared" si="45"/>
        <v>-2.8359162805560167E-3</v>
      </c>
    </row>
    <row r="2889" spans="1:3" x14ac:dyDescent="0.3">
      <c r="A2889" s="1">
        <v>40136.75</v>
      </c>
      <c r="B2889" s="2">
        <v>245.52</v>
      </c>
      <c r="C2889" s="34">
        <f t="shared" si="45"/>
        <v>-1.6543160424594361E-2</v>
      </c>
    </row>
    <row r="2890" spans="1:3" x14ac:dyDescent="0.3">
      <c r="A2890" s="1">
        <v>40137.75</v>
      </c>
      <c r="B2890" s="2">
        <v>243.62</v>
      </c>
      <c r="C2890" s="34">
        <f t="shared" si="45"/>
        <v>-7.7386770935158333E-3</v>
      </c>
    </row>
    <row r="2891" spans="1:3" x14ac:dyDescent="0.3">
      <c r="A2891" s="1">
        <v>40140.75</v>
      </c>
      <c r="B2891" s="2">
        <v>248.49</v>
      </c>
      <c r="C2891" s="34">
        <f t="shared" si="45"/>
        <v>1.9990148592069712E-2</v>
      </c>
    </row>
    <row r="2892" spans="1:3" x14ac:dyDescent="0.3">
      <c r="A2892" s="1">
        <v>40141.75</v>
      </c>
      <c r="B2892" s="2">
        <v>246.88</v>
      </c>
      <c r="C2892" s="34">
        <f t="shared" si="45"/>
        <v>-6.4791339691738781E-3</v>
      </c>
    </row>
    <row r="2893" spans="1:3" x14ac:dyDescent="0.3">
      <c r="A2893" s="1">
        <v>40142.75</v>
      </c>
      <c r="B2893" s="2">
        <v>247.96</v>
      </c>
      <c r="C2893" s="34">
        <f t="shared" si="45"/>
        <v>4.3745949449125465E-3</v>
      </c>
    </row>
    <row r="2894" spans="1:3" x14ac:dyDescent="0.3">
      <c r="A2894" s="1">
        <v>40143.75</v>
      </c>
      <c r="B2894" s="2">
        <v>239.85</v>
      </c>
      <c r="C2894" s="34">
        <f t="shared" si="45"/>
        <v>-3.2706888207775453E-2</v>
      </c>
    </row>
    <row r="2895" spans="1:3" x14ac:dyDescent="0.3">
      <c r="A2895" s="1">
        <v>40144.75</v>
      </c>
      <c r="B2895" s="2">
        <v>242.6</v>
      </c>
      <c r="C2895" s="34">
        <f t="shared" si="45"/>
        <v>1.1465499270377322E-2</v>
      </c>
    </row>
    <row r="2896" spans="1:3" x14ac:dyDescent="0.3">
      <c r="A2896" s="1">
        <v>40147.75</v>
      </c>
      <c r="B2896" s="2">
        <v>239.17</v>
      </c>
      <c r="C2896" s="34">
        <f t="shared" si="45"/>
        <v>-1.4138499587798892E-2</v>
      </c>
    </row>
    <row r="2897" spans="1:3" x14ac:dyDescent="0.3">
      <c r="A2897" s="1">
        <v>40148.75</v>
      </c>
      <c r="B2897" s="2">
        <v>245.58</v>
      </c>
      <c r="C2897" s="34">
        <f t="shared" si="45"/>
        <v>2.6801020194840541E-2</v>
      </c>
    </row>
    <row r="2898" spans="1:3" x14ac:dyDescent="0.3">
      <c r="A2898" s="1">
        <v>40149.75</v>
      </c>
      <c r="B2898" s="2">
        <v>246.77</v>
      </c>
      <c r="C2898" s="34">
        <f t="shared" si="45"/>
        <v>4.8456714716182958E-3</v>
      </c>
    </row>
    <row r="2899" spans="1:3" x14ac:dyDescent="0.3">
      <c r="A2899" s="1">
        <v>40150.75</v>
      </c>
      <c r="B2899" s="2">
        <v>246.33</v>
      </c>
      <c r="C2899" s="34">
        <f t="shared" si="45"/>
        <v>-1.783036835920071E-3</v>
      </c>
    </row>
    <row r="2900" spans="1:3" x14ac:dyDescent="0.3">
      <c r="A2900" s="1">
        <v>40151.75</v>
      </c>
      <c r="B2900" s="2">
        <v>249.03</v>
      </c>
      <c r="C2900" s="34">
        <f t="shared" si="45"/>
        <v>1.0960906101570966E-2</v>
      </c>
    </row>
    <row r="2901" spans="1:3" x14ac:dyDescent="0.3">
      <c r="A2901" s="1">
        <v>40154.75</v>
      </c>
      <c r="B2901" s="2">
        <v>247.88</v>
      </c>
      <c r="C2901" s="34">
        <f t="shared" si="45"/>
        <v>-4.6179175199775324E-3</v>
      </c>
    </row>
    <row r="2902" spans="1:3" x14ac:dyDescent="0.3">
      <c r="A2902" s="1">
        <v>40155.75</v>
      </c>
      <c r="B2902" s="2">
        <v>244.01</v>
      </c>
      <c r="C2902" s="34">
        <f t="shared" si="45"/>
        <v>-1.561239309343232E-2</v>
      </c>
    </row>
    <row r="2903" spans="1:3" x14ac:dyDescent="0.3">
      <c r="A2903" s="1">
        <v>40156.75</v>
      </c>
      <c r="B2903" s="2">
        <v>241.42</v>
      </c>
      <c r="C2903" s="34">
        <f t="shared" si="45"/>
        <v>-1.061431908528343E-2</v>
      </c>
    </row>
    <row r="2904" spans="1:3" x14ac:dyDescent="0.3">
      <c r="A2904" s="1">
        <v>40157.75</v>
      </c>
      <c r="B2904" s="2">
        <v>243.89</v>
      </c>
      <c r="C2904" s="34">
        <f t="shared" si="45"/>
        <v>1.023113246624141E-2</v>
      </c>
    </row>
    <row r="2905" spans="1:3" x14ac:dyDescent="0.3">
      <c r="A2905" s="1">
        <v>40158.75</v>
      </c>
      <c r="B2905" s="2">
        <v>245.13</v>
      </c>
      <c r="C2905" s="34">
        <f t="shared" si="45"/>
        <v>5.0842592972242251E-3</v>
      </c>
    </row>
    <row r="2906" spans="1:3" x14ac:dyDescent="0.3">
      <c r="A2906" s="1">
        <v>40161.75</v>
      </c>
      <c r="B2906" s="2">
        <v>247.04</v>
      </c>
      <c r="C2906" s="34">
        <f t="shared" si="45"/>
        <v>7.7917839513728104E-3</v>
      </c>
    </row>
    <row r="2907" spans="1:3" x14ac:dyDescent="0.3">
      <c r="A2907" s="1">
        <v>40162.75</v>
      </c>
      <c r="B2907" s="2">
        <v>247.17</v>
      </c>
      <c r="C2907" s="34">
        <f t="shared" si="45"/>
        <v>5.2623056994827166E-4</v>
      </c>
    </row>
    <row r="2908" spans="1:3" x14ac:dyDescent="0.3">
      <c r="A2908" s="1">
        <v>40163.75</v>
      </c>
      <c r="B2908" s="2">
        <v>250.33</v>
      </c>
      <c r="C2908" s="34">
        <f t="shared" si="45"/>
        <v>1.2784723065097037E-2</v>
      </c>
    </row>
    <row r="2909" spans="1:3" x14ac:dyDescent="0.3">
      <c r="A2909" s="1">
        <v>40164.75</v>
      </c>
      <c r="B2909" s="2">
        <v>247.18</v>
      </c>
      <c r="C2909" s="34">
        <f t="shared" si="45"/>
        <v>-1.2583389925298616E-2</v>
      </c>
    </row>
    <row r="2910" spans="1:3" x14ac:dyDescent="0.3">
      <c r="A2910" s="1">
        <v>40165.75</v>
      </c>
      <c r="B2910" s="2">
        <v>246.19</v>
      </c>
      <c r="C2910" s="34">
        <f t="shared" si="45"/>
        <v>-4.0051784124929268E-3</v>
      </c>
    </row>
    <row r="2911" spans="1:3" x14ac:dyDescent="0.3">
      <c r="A2911" s="1">
        <v>40168.75</v>
      </c>
      <c r="B2911" s="2">
        <v>249.57</v>
      </c>
      <c r="C2911" s="34">
        <f t="shared" si="45"/>
        <v>1.3729233518826822E-2</v>
      </c>
    </row>
    <row r="2912" spans="1:3" x14ac:dyDescent="0.3">
      <c r="A2912" s="1">
        <v>40169.75</v>
      </c>
      <c r="B2912" s="2">
        <v>251.15</v>
      </c>
      <c r="C2912" s="34">
        <f t="shared" si="45"/>
        <v>6.3308891293023528E-3</v>
      </c>
    </row>
    <row r="2913" spans="1:3" x14ac:dyDescent="0.3">
      <c r="A2913" s="1">
        <v>40170.75</v>
      </c>
      <c r="B2913" s="2">
        <v>251.9</v>
      </c>
      <c r="C2913" s="34">
        <f t="shared" si="45"/>
        <v>2.9862631893291525E-3</v>
      </c>
    </row>
    <row r="2914" spans="1:3" x14ac:dyDescent="0.3">
      <c r="A2914" s="1">
        <v>40175.75</v>
      </c>
      <c r="B2914" s="2">
        <v>253.17</v>
      </c>
      <c r="C2914" s="34">
        <f t="shared" si="45"/>
        <v>5.0416832076221052E-3</v>
      </c>
    </row>
    <row r="2915" spans="1:3" x14ac:dyDescent="0.3">
      <c r="A2915" s="1">
        <v>40176.75</v>
      </c>
      <c r="B2915" s="2">
        <v>254.09</v>
      </c>
      <c r="C2915" s="34">
        <f t="shared" si="45"/>
        <v>3.6339218706797904E-3</v>
      </c>
    </row>
    <row r="2916" spans="1:3" x14ac:dyDescent="0.3">
      <c r="A2916" s="1">
        <v>40177.75</v>
      </c>
      <c r="B2916" s="2">
        <v>253.16</v>
      </c>
      <c r="C2916" s="34">
        <f t="shared" si="45"/>
        <v>-3.6601204297690426E-3</v>
      </c>
    </row>
    <row r="2917" spans="1:3" x14ac:dyDescent="0.3">
      <c r="A2917" s="1">
        <v>40182.75</v>
      </c>
      <c r="B2917" s="2">
        <v>257.64999999999998</v>
      </c>
      <c r="C2917" s="34">
        <f t="shared" si="45"/>
        <v>1.773581924474632E-2</v>
      </c>
    </row>
    <row r="2918" spans="1:3" x14ac:dyDescent="0.3">
      <c r="A2918" s="1">
        <v>40183.75</v>
      </c>
      <c r="B2918" s="2">
        <v>257.58999999999997</v>
      </c>
      <c r="C2918" s="34">
        <f t="shared" si="45"/>
        <v>-2.3287405394911698E-4</v>
      </c>
    </row>
    <row r="2919" spans="1:3" x14ac:dyDescent="0.3">
      <c r="A2919" s="1">
        <v>40184.75</v>
      </c>
      <c r="B2919" s="2">
        <v>257.95999999999998</v>
      </c>
      <c r="C2919" s="34">
        <f t="shared" si="45"/>
        <v>1.4363911642532035E-3</v>
      </c>
    </row>
    <row r="2920" spans="1:3" x14ac:dyDescent="0.3">
      <c r="A2920" s="1">
        <v>40185.75</v>
      </c>
      <c r="B2920" s="2">
        <v>258.04000000000002</v>
      </c>
      <c r="C2920" s="34">
        <f t="shared" si="45"/>
        <v>3.1012560086840502E-4</v>
      </c>
    </row>
    <row r="2921" spans="1:3" x14ac:dyDescent="0.3">
      <c r="A2921" s="1">
        <v>40186.75</v>
      </c>
      <c r="B2921" s="2">
        <v>259.14999999999998</v>
      </c>
      <c r="C2921" s="34">
        <f t="shared" si="45"/>
        <v>4.3016586575723714E-3</v>
      </c>
    </row>
    <row r="2922" spans="1:3" x14ac:dyDescent="0.3">
      <c r="A2922" s="1">
        <v>40189.75</v>
      </c>
      <c r="B2922" s="2">
        <v>258.81</v>
      </c>
      <c r="C2922" s="34">
        <f t="shared" si="45"/>
        <v>-1.3119814779084527E-3</v>
      </c>
    </row>
    <row r="2923" spans="1:3" x14ac:dyDescent="0.3">
      <c r="A2923" s="1">
        <v>40190.75</v>
      </c>
      <c r="B2923" s="2">
        <v>256.38</v>
      </c>
      <c r="C2923" s="34">
        <f t="shared" si="45"/>
        <v>-9.3891271589197078E-3</v>
      </c>
    </row>
    <row r="2924" spans="1:3" x14ac:dyDescent="0.3">
      <c r="A2924" s="1">
        <v>40191.75</v>
      </c>
      <c r="B2924" s="2">
        <v>256.95999999999998</v>
      </c>
      <c r="C2924" s="34">
        <f t="shared" si="45"/>
        <v>2.2622669474996471E-3</v>
      </c>
    </row>
    <row r="2925" spans="1:3" x14ac:dyDescent="0.3">
      <c r="A2925" s="1">
        <v>40192.75</v>
      </c>
      <c r="B2925" s="2">
        <v>258.83999999999997</v>
      </c>
      <c r="C2925" s="34">
        <f t="shared" si="45"/>
        <v>7.316313823163112E-3</v>
      </c>
    </row>
    <row r="2926" spans="1:3" x14ac:dyDescent="0.3">
      <c r="A2926" s="1">
        <v>40193.75</v>
      </c>
      <c r="B2926" s="2">
        <v>256.44</v>
      </c>
      <c r="C2926" s="34">
        <f t="shared" si="45"/>
        <v>-9.2721372276308722E-3</v>
      </c>
    </row>
    <row r="2927" spans="1:3" x14ac:dyDescent="0.3">
      <c r="A2927" s="1">
        <v>40196.75</v>
      </c>
      <c r="B2927" s="2">
        <v>258.20999999999998</v>
      </c>
      <c r="C2927" s="34">
        <f t="shared" si="45"/>
        <v>6.9021993448759034E-3</v>
      </c>
    </row>
    <row r="2928" spans="1:3" x14ac:dyDescent="0.3">
      <c r="A2928" s="1">
        <v>40197.75</v>
      </c>
      <c r="B2928" s="2">
        <v>260.26</v>
      </c>
      <c r="C2928" s="34">
        <f t="shared" si="45"/>
        <v>7.9392742341506395E-3</v>
      </c>
    </row>
    <row r="2929" spans="1:3" x14ac:dyDescent="0.3">
      <c r="A2929" s="1">
        <v>40198.75</v>
      </c>
      <c r="B2929" s="2">
        <v>256.3</v>
      </c>
      <c r="C2929" s="34">
        <f t="shared" si="45"/>
        <v>-1.5215553677092042E-2</v>
      </c>
    </row>
    <row r="2930" spans="1:3" x14ac:dyDescent="0.3">
      <c r="A2930" s="1">
        <v>40199.75</v>
      </c>
      <c r="B2930" s="2">
        <v>252.76</v>
      </c>
      <c r="C2930" s="34">
        <f t="shared" si="45"/>
        <v>-1.3811939133827611E-2</v>
      </c>
    </row>
    <row r="2931" spans="1:3" x14ac:dyDescent="0.3">
      <c r="A2931" s="1">
        <v>40200.75</v>
      </c>
      <c r="B2931" s="2">
        <v>249.91</v>
      </c>
      <c r="C2931" s="34">
        <f t="shared" si="45"/>
        <v>-1.1275518278208607E-2</v>
      </c>
    </row>
    <row r="2932" spans="1:3" x14ac:dyDescent="0.3">
      <c r="A2932" s="1">
        <v>40203.75</v>
      </c>
      <c r="B2932" s="2">
        <v>248.29</v>
      </c>
      <c r="C2932" s="34">
        <f t="shared" si="45"/>
        <v>-6.4823336401104159E-3</v>
      </c>
    </row>
    <row r="2933" spans="1:3" x14ac:dyDescent="0.3">
      <c r="A2933" s="1">
        <v>40204.75</v>
      </c>
      <c r="B2933" s="2">
        <v>249.41</v>
      </c>
      <c r="C2933" s="34">
        <f t="shared" si="45"/>
        <v>4.5108542430223331E-3</v>
      </c>
    </row>
    <row r="2934" spans="1:3" x14ac:dyDescent="0.3">
      <c r="A2934" s="1">
        <v>40205.75</v>
      </c>
      <c r="B2934" s="2">
        <v>247.31</v>
      </c>
      <c r="C2934" s="34">
        <f t="shared" si="45"/>
        <v>-8.4198708953129309E-3</v>
      </c>
    </row>
    <row r="2935" spans="1:3" x14ac:dyDescent="0.3">
      <c r="A2935" s="1">
        <v>40206.75</v>
      </c>
      <c r="B2935" s="2">
        <v>244.61</v>
      </c>
      <c r="C2935" s="34">
        <f t="shared" si="45"/>
        <v>-1.0917471998706074E-2</v>
      </c>
    </row>
    <row r="2936" spans="1:3" x14ac:dyDescent="0.3">
      <c r="A2936" s="1">
        <v>40207.75</v>
      </c>
      <c r="B2936" s="2">
        <v>246.96</v>
      </c>
      <c r="C2936" s="34">
        <f t="shared" si="45"/>
        <v>9.6071297166917535E-3</v>
      </c>
    </row>
    <row r="2937" spans="1:3" x14ac:dyDescent="0.3">
      <c r="A2937" s="1">
        <v>40210.75</v>
      </c>
      <c r="B2937" s="2">
        <v>248.42</v>
      </c>
      <c r="C2937" s="34">
        <f t="shared" si="45"/>
        <v>5.9118885649496189E-3</v>
      </c>
    </row>
    <row r="2938" spans="1:3" x14ac:dyDescent="0.3">
      <c r="A2938" s="1">
        <v>40211.75</v>
      </c>
      <c r="B2938" s="2">
        <v>250.8</v>
      </c>
      <c r="C2938" s="34">
        <f t="shared" si="45"/>
        <v>9.5805490701232898E-3</v>
      </c>
    </row>
    <row r="2939" spans="1:3" x14ac:dyDescent="0.3">
      <c r="A2939" s="1">
        <v>40212.75</v>
      </c>
      <c r="B2939" s="2">
        <v>249.4</v>
      </c>
      <c r="C2939" s="34">
        <f t="shared" si="45"/>
        <v>-5.5821371610845771E-3</v>
      </c>
    </row>
    <row r="2940" spans="1:3" x14ac:dyDescent="0.3">
      <c r="A2940" s="1">
        <v>40213.75</v>
      </c>
      <c r="B2940" s="2">
        <v>242.7</v>
      </c>
      <c r="C2940" s="34">
        <f t="shared" si="45"/>
        <v>-2.6864474739374589E-2</v>
      </c>
    </row>
    <row r="2941" spans="1:3" x14ac:dyDescent="0.3">
      <c r="A2941" s="1">
        <v>40214.75</v>
      </c>
      <c r="B2941" s="2">
        <v>237.46</v>
      </c>
      <c r="C2941" s="34">
        <f t="shared" si="45"/>
        <v>-2.1590440873506256E-2</v>
      </c>
    </row>
    <row r="2942" spans="1:3" x14ac:dyDescent="0.3">
      <c r="A2942" s="1">
        <v>40217.75</v>
      </c>
      <c r="B2942" s="2">
        <v>238.91</v>
      </c>
      <c r="C2942" s="34">
        <f t="shared" si="45"/>
        <v>6.1062915859513289E-3</v>
      </c>
    </row>
    <row r="2943" spans="1:3" x14ac:dyDescent="0.3">
      <c r="A2943" s="1">
        <v>40218.75</v>
      </c>
      <c r="B2943" s="2">
        <v>239.19</v>
      </c>
      <c r="C2943" s="34">
        <f t="shared" si="45"/>
        <v>1.171989452094957E-3</v>
      </c>
    </row>
    <row r="2944" spans="1:3" x14ac:dyDescent="0.3">
      <c r="A2944" s="1">
        <v>40219.75</v>
      </c>
      <c r="B2944" s="2">
        <v>240.91</v>
      </c>
      <c r="C2944" s="34">
        <f t="shared" si="45"/>
        <v>7.1909360759228047E-3</v>
      </c>
    </row>
    <row r="2945" spans="1:3" x14ac:dyDescent="0.3">
      <c r="A2945" s="1">
        <v>40220.75</v>
      </c>
      <c r="B2945" s="2">
        <v>241.74</v>
      </c>
      <c r="C2945" s="34">
        <f t="shared" si="45"/>
        <v>3.4452700178491114E-3</v>
      </c>
    </row>
    <row r="2946" spans="1:3" x14ac:dyDescent="0.3">
      <c r="A2946" s="1">
        <v>40221.75</v>
      </c>
      <c r="B2946" s="2">
        <v>241.02</v>
      </c>
      <c r="C2946" s="34">
        <f t="shared" si="45"/>
        <v>-2.9784065524943726E-3</v>
      </c>
    </row>
    <row r="2947" spans="1:3" x14ac:dyDescent="0.3">
      <c r="A2947" s="1">
        <v>40224.75</v>
      </c>
      <c r="B2947" s="2">
        <v>241.92</v>
      </c>
      <c r="C2947" s="34">
        <f t="shared" si="45"/>
        <v>3.7341299477220424E-3</v>
      </c>
    </row>
    <row r="2948" spans="1:3" x14ac:dyDescent="0.3">
      <c r="A2948" s="1">
        <v>40225.75</v>
      </c>
      <c r="B2948" s="2">
        <v>244.38</v>
      </c>
      <c r="C2948" s="34">
        <f t="shared" ref="C2948:C3011" si="46">B2948/B2947-1</f>
        <v>1.0168650793650924E-2</v>
      </c>
    </row>
    <row r="2949" spans="1:3" x14ac:dyDescent="0.3">
      <c r="A2949" s="1">
        <v>40226.75</v>
      </c>
      <c r="B2949" s="2">
        <v>247.69</v>
      </c>
      <c r="C2949" s="34">
        <f t="shared" si="46"/>
        <v>1.3544479908339513E-2</v>
      </c>
    </row>
    <row r="2950" spans="1:3" x14ac:dyDescent="0.3">
      <c r="A2950" s="1">
        <v>40227.75</v>
      </c>
      <c r="B2950" s="2">
        <v>249.14</v>
      </c>
      <c r="C2950" s="34">
        <f t="shared" si="46"/>
        <v>5.854091808308759E-3</v>
      </c>
    </row>
    <row r="2951" spans="1:3" x14ac:dyDescent="0.3">
      <c r="A2951" s="1">
        <v>40228.75</v>
      </c>
      <c r="B2951" s="2">
        <v>250.3</v>
      </c>
      <c r="C2951" s="34">
        <f t="shared" si="46"/>
        <v>4.6560166974392025E-3</v>
      </c>
    </row>
    <row r="2952" spans="1:3" x14ac:dyDescent="0.3">
      <c r="A2952" s="1">
        <v>40231.75</v>
      </c>
      <c r="B2952" s="2">
        <v>249.67</v>
      </c>
      <c r="C2952" s="34">
        <f t="shared" si="46"/>
        <v>-2.5169796244507436E-3</v>
      </c>
    </row>
    <row r="2953" spans="1:3" x14ac:dyDescent="0.3">
      <c r="A2953" s="1">
        <v>40232.75</v>
      </c>
      <c r="B2953" s="2">
        <v>246.74</v>
      </c>
      <c r="C2953" s="34">
        <f t="shared" si="46"/>
        <v>-1.1735490847919139E-2</v>
      </c>
    </row>
    <row r="2954" spans="1:3" x14ac:dyDescent="0.3">
      <c r="A2954" s="1">
        <v>40233.75</v>
      </c>
      <c r="B2954" s="2">
        <v>247.22</v>
      </c>
      <c r="C2954" s="34">
        <f t="shared" si="46"/>
        <v>1.9453675934182346E-3</v>
      </c>
    </row>
    <row r="2955" spans="1:3" x14ac:dyDescent="0.3">
      <c r="A2955" s="1">
        <v>40234.75</v>
      </c>
      <c r="B2955" s="2">
        <v>243.29</v>
      </c>
      <c r="C2955" s="34">
        <f t="shared" si="46"/>
        <v>-1.5896772105816748E-2</v>
      </c>
    </row>
    <row r="2956" spans="1:3" x14ac:dyDescent="0.3">
      <c r="A2956" s="1">
        <v>40235.75</v>
      </c>
      <c r="B2956" s="2">
        <v>245.8</v>
      </c>
      <c r="C2956" s="34">
        <f t="shared" si="46"/>
        <v>1.0316905750339167E-2</v>
      </c>
    </row>
    <row r="2957" spans="1:3" x14ac:dyDescent="0.3">
      <c r="A2957" s="1">
        <v>40238.75</v>
      </c>
      <c r="B2957" s="2">
        <v>248.69</v>
      </c>
      <c r="C2957" s="34">
        <f t="shared" si="46"/>
        <v>1.1757526444263533E-2</v>
      </c>
    </row>
    <row r="2958" spans="1:3" x14ac:dyDescent="0.3">
      <c r="A2958" s="1">
        <v>40239.75</v>
      </c>
      <c r="B2958" s="2">
        <v>250.65</v>
      </c>
      <c r="C2958" s="34">
        <f t="shared" si="46"/>
        <v>7.8812980015281475E-3</v>
      </c>
    </row>
    <row r="2959" spans="1:3" x14ac:dyDescent="0.3">
      <c r="A2959" s="1">
        <v>40240.75</v>
      </c>
      <c r="B2959" s="2">
        <v>252.6</v>
      </c>
      <c r="C2959" s="34">
        <f t="shared" si="46"/>
        <v>7.7797725912627236E-3</v>
      </c>
    </row>
    <row r="2960" spans="1:3" x14ac:dyDescent="0.3">
      <c r="A2960" s="1">
        <v>40241.75</v>
      </c>
      <c r="B2960" s="2">
        <v>253</v>
      </c>
      <c r="C2960" s="34">
        <f t="shared" si="46"/>
        <v>1.5835312747427555E-3</v>
      </c>
    </row>
    <row r="2961" spans="1:3" x14ac:dyDescent="0.3">
      <c r="A2961" s="1">
        <v>40242.75</v>
      </c>
      <c r="B2961" s="2">
        <v>257.08999999999997</v>
      </c>
      <c r="C2961" s="34">
        <f t="shared" si="46"/>
        <v>1.6166007905138224E-2</v>
      </c>
    </row>
    <row r="2962" spans="1:3" x14ac:dyDescent="0.3">
      <c r="A2962" s="1">
        <v>40245.75</v>
      </c>
      <c r="B2962" s="2">
        <v>256.87</v>
      </c>
      <c r="C2962" s="34">
        <f t="shared" si="46"/>
        <v>-8.557314559102247E-4</v>
      </c>
    </row>
    <row r="2963" spans="1:3" x14ac:dyDescent="0.3">
      <c r="A2963" s="1">
        <v>40246.75</v>
      </c>
      <c r="B2963" s="2">
        <v>256.73</v>
      </c>
      <c r="C2963" s="34">
        <f t="shared" si="46"/>
        <v>-5.4502277416590417E-4</v>
      </c>
    </row>
    <row r="2964" spans="1:3" x14ac:dyDescent="0.3">
      <c r="A2964" s="1">
        <v>40247.75</v>
      </c>
      <c r="B2964" s="2">
        <v>258.24</v>
      </c>
      <c r="C2964" s="34">
        <f t="shared" si="46"/>
        <v>5.881665563042926E-3</v>
      </c>
    </row>
    <row r="2965" spans="1:3" x14ac:dyDescent="0.3">
      <c r="A2965" s="1">
        <v>40248.75</v>
      </c>
      <c r="B2965" s="2">
        <v>257.60000000000002</v>
      </c>
      <c r="C2965" s="34">
        <f t="shared" si="46"/>
        <v>-2.4783147459727095E-3</v>
      </c>
    </row>
    <row r="2966" spans="1:3" x14ac:dyDescent="0.3">
      <c r="A2966" s="1">
        <v>40249.75</v>
      </c>
      <c r="B2966" s="2">
        <v>258.39999999999998</v>
      </c>
      <c r="C2966" s="34">
        <f t="shared" si="46"/>
        <v>3.1055900621115295E-3</v>
      </c>
    </row>
    <row r="2967" spans="1:3" x14ac:dyDescent="0.3">
      <c r="A2967" s="1">
        <v>40252.75</v>
      </c>
      <c r="B2967" s="2">
        <v>256.64999999999998</v>
      </c>
      <c r="C2967" s="34">
        <f t="shared" si="46"/>
        <v>-6.7724458204334592E-3</v>
      </c>
    </row>
    <row r="2968" spans="1:3" x14ac:dyDescent="0.3">
      <c r="A2968" s="1">
        <v>40253.75</v>
      </c>
      <c r="B2968" s="2">
        <v>259.02999999999997</v>
      </c>
      <c r="C2968" s="34">
        <f t="shared" si="46"/>
        <v>9.2733294369764518E-3</v>
      </c>
    </row>
    <row r="2969" spans="1:3" x14ac:dyDescent="0.3">
      <c r="A2969" s="1">
        <v>40254.75</v>
      </c>
      <c r="B2969" s="2">
        <v>261.33999999999997</v>
      </c>
      <c r="C2969" s="34">
        <f t="shared" si="46"/>
        <v>8.917885959155214E-3</v>
      </c>
    </row>
    <row r="2970" spans="1:3" x14ac:dyDescent="0.3">
      <c r="A2970" s="1">
        <v>40255.75</v>
      </c>
      <c r="B2970" s="2">
        <v>261.2</v>
      </c>
      <c r="C2970" s="34">
        <f t="shared" si="46"/>
        <v>-5.3570061988206241E-4</v>
      </c>
    </row>
    <row r="2971" spans="1:3" x14ac:dyDescent="0.3">
      <c r="A2971" s="1">
        <v>40256.75</v>
      </c>
      <c r="B2971" s="2">
        <v>260.2</v>
      </c>
      <c r="C2971" s="34">
        <f t="shared" si="46"/>
        <v>-3.8284839203674981E-3</v>
      </c>
    </row>
    <row r="2972" spans="1:3" x14ac:dyDescent="0.3">
      <c r="A2972" s="1">
        <v>40259.75</v>
      </c>
      <c r="B2972" s="2">
        <v>260.12</v>
      </c>
      <c r="C2972" s="34">
        <f t="shared" si="46"/>
        <v>-3.0745580322821819E-4</v>
      </c>
    </row>
    <row r="2973" spans="1:3" x14ac:dyDescent="0.3">
      <c r="A2973" s="1">
        <v>40260.75</v>
      </c>
      <c r="B2973" s="2">
        <v>261.85000000000002</v>
      </c>
      <c r="C2973" s="34">
        <f t="shared" si="46"/>
        <v>6.6507765646626194E-3</v>
      </c>
    </row>
    <row r="2974" spans="1:3" x14ac:dyDescent="0.3">
      <c r="A2974" s="1">
        <v>40261.75</v>
      </c>
      <c r="B2974" s="2">
        <v>262.19</v>
      </c>
      <c r="C2974" s="34">
        <f t="shared" si="46"/>
        <v>1.2984533129654086E-3</v>
      </c>
    </row>
    <row r="2975" spans="1:3" x14ac:dyDescent="0.3">
      <c r="A2975" s="1">
        <v>40262.75</v>
      </c>
      <c r="B2975" s="2">
        <v>264.79000000000002</v>
      </c>
      <c r="C2975" s="34">
        <f t="shared" si="46"/>
        <v>9.9164727869103242E-3</v>
      </c>
    </row>
    <row r="2976" spans="1:3" x14ac:dyDescent="0.3">
      <c r="A2976" s="1">
        <v>40263.75</v>
      </c>
      <c r="B2976" s="2">
        <v>263.58999999999997</v>
      </c>
      <c r="C2976" s="34">
        <f t="shared" si="46"/>
        <v>-4.5318931983837629E-3</v>
      </c>
    </row>
    <row r="2977" spans="1:3" x14ac:dyDescent="0.3">
      <c r="A2977" s="1">
        <v>40266.75</v>
      </c>
      <c r="B2977" s="2">
        <v>263.89</v>
      </c>
      <c r="C2977" s="34">
        <f t="shared" si="46"/>
        <v>1.1381311885882983E-3</v>
      </c>
    </row>
    <row r="2978" spans="1:3" x14ac:dyDescent="0.3">
      <c r="A2978" s="1">
        <v>40267.75</v>
      </c>
      <c r="B2978" s="2">
        <v>263.87</v>
      </c>
      <c r="C2978" s="34">
        <f t="shared" si="46"/>
        <v>-7.5789154571959116E-5</v>
      </c>
    </row>
    <row r="2979" spans="1:3" x14ac:dyDescent="0.3">
      <c r="A2979" s="1">
        <v>40268.75</v>
      </c>
      <c r="B2979" s="2">
        <v>263.57</v>
      </c>
      <c r="C2979" s="34">
        <f t="shared" si="46"/>
        <v>-1.1369234850494569E-3</v>
      </c>
    </row>
    <row r="2980" spans="1:3" x14ac:dyDescent="0.3">
      <c r="A2980" s="1">
        <v>40269.75</v>
      </c>
      <c r="B2980" s="2">
        <v>267.62</v>
      </c>
      <c r="C2980" s="34">
        <f t="shared" si="46"/>
        <v>1.5365936942747682E-2</v>
      </c>
    </row>
    <row r="2981" spans="1:3" x14ac:dyDescent="0.3">
      <c r="A2981" s="1">
        <v>40274.75</v>
      </c>
      <c r="B2981" s="2">
        <v>269.37</v>
      </c>
      <c r="C2981" s="34">
        <f t="shared" si="46"/>
        <v>6.5391226365743016E-3</v>
      </c>
    </row>
    <row r="2982" spans="1:3" x14ac:dyDescent="0.3">
      <c r="A2982" s="1">
        <v>40275.75</v>
      </c>
      <c r="B2982" s="2">
        <v>268.61</v>
      </c>
      <c r="C2982" s="34">
        <f t="shared" si="46"/>
        <v>-2.8213980769944413E-3</v>
      </c>
    </row>
    <row r="2983" spans="1:3" x14ac:dyDescent="0.3">
      <c r="A2983" s="1">
        <v>40276.75</v>
      </c>
      <c r="B2983" s="2">
        <v>266.27999999999997</v>
      </c>
      <c r="C2983" s="34">
        <f t="shared" si="46"/>
        <v>-8.6742861397566262E-3</v>
      </c>
    </row>
    <row r="2984" spans="1:3" x14ac:dyDescent="0.3">
      <c r="A2984" s="1">
        <v>40277.75</v>
      </c>
      <c r="B2984" s="2">
        <v>269.74</v>
      </c>
      <c r="C2984" s="34">
        <f t="shared" si="46"/>
        <v>1.2993841069550927E-2</v>
      </c>
    </row>
    <row r="2985" spans="1:3" x14ac:dyDescent="0.3">
      <c r="A2985" s="1">
        <v>40280.75</v>
      </c>
      <c r="B2985" s="2">
        <v>269.36</v>
      </c>
      <c r="C2985" s="34">
        <f t="shared" si="46"/>
        <v>-1.4087639949580399E-3</v>
      </c>
    </row>
    <row r="2986" spans="1:3" x14ac:dyDescent="0.3">
      <c r="A2986" s="1">
        <v>40281.75</v>
      </c>
      <c r="B2986" s="2">
        <v>268.69</v>
      </c>
      <c r="C2986" s="34">
        <f t="shared" si="46"/>
        <v>-2.4873774873775956E-3</v>
      </c>
    </row>
    <row r="2987" spans="1:3" x14ac:dyDescent="0.3">
      <c r="A2987" s="1">
        <v>40282.75</v>
      </c>
      <c r="B2987" s="2">
        <v>270.44</v>
      </c>
      <c r="C2987" s="34">
        <f t="shared" si="46"/>
        <v>6.5130819903977955E-3</v>
      </c>
    </row>
    <row r="2988" spans="1:3" x14ac:dyDescent="0.3">
      <c r="A2988" s="1">
        <v>40283.75</v>
      </c>
      <c r="B2988" s="2">
        <v>272.14</v>
      </c>
      <c r="C2988" s="34">
        <f t="shared" si="46"/>
        <v>6.2860523591183881E-3</v>
      </c>
    </row>
    <row r="2989" spans="1:3" x14ac:dyDescent="0.3">
      <c r="A2989" s="1">
        <v>40284.75</v>
      </c>
      <c r="B2989" s="2">
        <v>267.92</v>
      </c>
      <c r="C2989" s="34">
        <f t="shared" si="46"/>
        <v>-1.5506724480046974E-2</v>
      </c>
    </row>
    <row r="2990" spans="1:3" x14ac:dyDescent="0.3">
      <c r="A2990" s="1">
        <v>40287.75</v>
      </c>
      <c r="B2990" s="2">
        <v>266.13</v>
      </c>
      <c r="C2990" s="34">
        <f t="shared" si="46"/>
        <v>-6.6810988354732981E-3</v>
      </c>
    </row>
    <row r="2991" spans="1:3" x14ac:dyDescent="0.3">
      <c r="A2991" s="1">
        <v>40288.75</v>
      </c>
      <c r="B2991" s="2">
        <v>269.76</v>
      </c>
      <c r="C2991" s="34">
        <f t="shared" si="46"/>
        <v>1.363995040018029E-2</v>
      </c>
    </row>
    <row r="2992" spans="1:3" x14ac:dyDescent="0.3">
      <c r="A2992" s="1">
        <v>40289.75</v>
      </c>
      <c r="B2992" s="2">
        <v>268.23</v>
      </c>
      <c r="C2992" s="34">
        <f t="shared" si="46"/>
        <v>-5.671708185053248E-3</v>
      </c>
    </row>
    <row r="2993" spans="1:3" x14ac:dyDescent="0.3">
      <c r="A2993" s="1">
        <v>40290.75</v>
      </c>
      <c r="B2993" s="2">
        <v>265.32</v>
      </c>
      <c r="C2993" s="34">
        <f t="shared" si="46"/>
        <v>-1.0848898333519874E-2</v>
      </c>
    </row>
    <row r="2994" spans="1:3" x14ac:dyDescent="0.3">
      <c r="A2994" s="1">
        <v>40291.75</v>
      </c>
      <c r="B2994" s="2">
        <v>267.42</v>
      </c>
      <c r="C2994" s="34">
        <f t="shared" si="46"/>
        <v>7.9149706015377852E-3</v>
      </c>
    </row>
    <row r="2995" spans="1:3" x14ac:dyDescent="0.3">
      <c r="A2995" s="1">
        <v>40294.75</v>
      </c>
      <c r="B2995" s="2">
        <v>270.10000000000002</v>
      </c>
      <c r="C2995" s="34">
        <f t="shared" si="46"/>
        <v>1.0021688729339617E-2</v>
      </c>
    </row>
    <row r="2996" spans="1:3" x14ac:dyDescent="0.3">
      <c r="A2996" s="1">
        <v>40295.75</v>
      </c>
      <c r="B2996" s="2">
        <v>261.64999999999998</v>
      </c>
      <c r="C2996" s="34">
        <f t="shared" si="46"/>
        <v>-3.1284709366901309E-2</v>
      </c>
    </row>
    <row r="2997" spans="1:3" x14ac:dyDescent="0.3">
      <c r="A2997" s="1">
        <v>40296.75</v>
      </c>
      <c r="B2997" s="2">
        <v>258.24</v>
      </c>
      <c r="C2997" s="34">
        <f t="shared" si="46"/>
        <v>-1.3032677240588431E-2</v>
      </c>
    </row>
    <row r="2998" spans="1:3" x14ac:dyDescent="0.3">
      <c r="A2998" s="1">
        <v>40297.75</v>
      </c>
      <c r="B2998" s="2">
        <v>261.74</v>
      </c>
      <c r="C2998" s="34">
        <f t="shared" si="46"/>
        <v>1.355328376703846E-2</v>
      </c>
    </row>
    <row r="2999" spans="1:3" x14ac:dyDescent="0.3">
      <c r="A2999" s="1">
        <v>40298.75</v>
      </c>
      <c r="B2999" s="2">
        <v>259.91000000000003</v>
      </c>
      <c r="C2999" s="34">
        <f t="shared" si="46"/>
        <v>-6.9916711240161078E-3</v>
      </c>
    </row>
    <row r="3000" spans="1:3" x14ac:dyDescent="0.3">
      <c r="A3000" s="1">
        <v>40301.75</v>
      </c>
      <c r="B3000" s="2">
        <v>260.52</v>
      </c>
      <c r="C3000" s="34">
        <f t="shared" si="46"/>
        <v>2.3469662575505978E-3</v>
      </c>
    </row>
    <row r="3001" spans="1:3" x14ac:dyDescent="0.3">
      <c r="A3001" s="1">
        <v>40302.75</v>
      </c>
      <c r="B3001" s="2">
        <v>252.96</v>
      </c>
      <c r="C3001" s="34">
        <f t="shared" si="46"/>
        <v>-2.901888530631036E-2</v>
      </c>
    </row>
    <row r="3002" spans="1:3" x14ac:dyDescent="0.3">
      <c r="A3002" s="1">
        <v>40303.75</v>
      </c>
      <c r="B3002" s="2">
        <v>250.55</v>
      </c>
      <c r="C3002" s="34">
        <f t="shared" si="46"/>
        <v>-9.5271979759645742E-3</v>
      </c>
    </row>
    <row r="3003" spans="1:3" x14ac:dyDescent="0.3">
      <c r="A3003" s="1">
        <v>40304.75</v>
      </c>
      <c r="B3003" s="2">
        <v>246.9</v>
      </c>
      <c r="C3003" s="34">
        <f t="shared" si="46"/>
        <v>-1.4567950508880489E-2</v>
      </c>
    </row>
    <row r="3004" spans="1:3" x14ac:dyDescent="0.3">
      <c r="A3004" s="1">
        <v>40305.75</v>
      </c>
      <c r="B3004" s="2">
        <v>237.18</v>
      </c>
      <c r="C3004" s="34">
        <f t="shared" si="46"/>
        <v>-3.9368165249088705E-2</v>
      </c>
    </row>
    <row r="3005" spans="1:3" x14ac:dyDescent="0.3">
      <c r="A3005" s="1">
        <v>40308.75</v>
      </c>
      <c r="B3005" s="2">
        <v>254.14</v>
      </c>
      <c r="C3005" s="34">
        <f t="shared" si="46"/>
        <v>7.1506872417573142E-2</v>
      </c>
    </row>
    <row r="3006" spans="1:3" x14ac:dyDescent="0.3">
      <c r="A3006" s="1">
        <v>40309.75</v>
      </c>
      <c r="B3006" s="2">
        <v>252.93</v>
      </c>
      <c r="C3006" s="34">
        <f t="shared" si="46"/>
        <v>-4.7611552687494285E-3</v>
      </c>
    </row>
    <row r="3007" spans="1:3" x14ac:dyDescent="0.3">
      <c r="A3007" s="1">
        <v>40310.75</v>
      </c>
      <c r="B3007" s="2">
        <v>256.60000000000002</v>
      </c>
      <c r="C3007" s="34">
        <f t="shared" si="46"/>
        <v>1.4509943462618136E-2</v>
      </c>
    </row>
    <row r="3008" spans="1:3" x14ac:dyDescent="0.3">
      <c r="A3008" s="1">
        <v>40311.75</v>
      </c>
      <c r="B3008" s="2">
        <v>257.24</v>
      </c>
      <c r="C3008" s="34">
        <f t="shared" si="46"/>
        <v>2.494154325798803E-3</v>
      </c>
    </row>
    <row r="3009" spans="1:3" x14ac:dyDescent="0.3">
      <c r="A3009" s="1">
        <v>40312.75</v>
      </c>
      <c r="B3009" s="2">
        <v>248.46</v>
      </c>
      <c r="C3009" s="34">
        <f t="shared" si="46"/>
        <v>-3.4131550303218794E-2</v>
      </c>
    </row>
    <row r="3010" spans="1:3" x14ac:dyDescent="0.3">
      <c r="A3010" s="1">
        <v>40315.75</v>
      </c>
      <c r="B3010" s="2">
        <v>248.09</v>
      </c>
      <c r="C3010" s="34">
        <f t="shared" si="46"/>
        <v>-1.4891733075746982E-3</v>
      </c>
    </row>
    <row r="3011" spans="1:3" x14ac:dyDescent="0.3">
      <c r="A3011" s="1">
        <v>40316.75</v>
      </c>
      <c r="B3011" s="2">
        <v>251.3</v>
      </c>
      <c r="C3011" s="34">
        <f t="shared" si="46"/>
        <v>1.2938852835664427E-2</v>
      </c>
    </row>
    <row r="3012" spans="1:3" x14ac:dyDescent="0.3">
      <c r="A3012" s="1">
        <v>40317.75</v>
      </c>
      <c r="B3012" s="2">
        <v>243.71</v>
      </c>
      <c r="C3012" s="34">
        <f t="shared" ref="C3012:C3075" si="47">B3012/B3011-1</f>
        <v>-3.0202944687624411E-2</v>
      </c>
    </row>
    <row r="3013" spans="1:3" x14ac:dyDescent="0.3">
      <c r="A3013" s="1">
        <v>40318.75</v>
      </c>
      <c r="B3013" s="2">
        <v>238.28</v>
      </c>
      <c r="C3013" s="34">
        <f t="shared" si="47"/>
        <v>-2.2280579377128573E-2</v>
      </c>
    </row>
    <row r="3014" spans="1:3" x14ac:dyDescent="0.3">
      <c r="A3014" s="1">
        <v>40319.75</v>
      </c>
      <c r="B3014" s="2">
        <v>237.11</v>
      </c>
      <c r="C3014" s="34">
        <f t="shared" si="47"/>
        <v>-4.910189692798328E-3</v>
      </c>
    </row>
    <row r="3015" spans="1:3" x14ac:dyDescent="0.3">
      <c r="A3015" s="1">
        <v>40322.75</v>
      </c>
      <c r="B3015" s="2">
        <v>238.02</v>
      </c>
      <c r="C3015" s="34">
        <f t="shared" si="47"/>
        <v>3.8378811522077338E-3</v>
      </c>
    </row>
    <row r="3016" spans="1:3" x14ac:dyDescent="0.3">
      <c r="A3016" s="1">
        <v>40323.75</v>
      </c>
      <c r="B3016" s="2">
        <v>232.11</v>
      </c>
      <c r="C3016" s="34">
        <f t="shared" si="47"/>
        <v>-2.4829846231409158E-2</v>
      </c>
    </row>
    <row r="3017" spans="1:3" x14ac:dyDescent="0.3">
      <c r="A3017" s="1">
        <v>40324.75</v>
      </c>
      <c r="B3017" s="2">
        <v>237.74</v>
      </c>
      <c r="C3017" s="34">
        <f t="shared" si="47"/>
        <v>2.4255740812545667E-2</v>
      </c>
    </row>
    <row r="3018" spans="1:3" x14ac:dyDescent="0.3">
      <c r="A3018" s="1">
        <v>40325.75</v>
      </c>
      <c r="B3018" s="2">
        <v>244.79</v>
      </c>
      <c r="C3018" s="34">
        <f t="shared" si="47"/>
        <v>2.9654244132245156E-2</v>
      </c>
    </row>
    <row r="3019" spans="1:3" x14ac:dyDescent="0.3">
      <c r="A3019" s="1">
        <v>40326.75</v>
      </c>
      <c r="B3019" s="2">
        <v>244.01</v>
      </c>
      <c r="C3019" s="34">
        <f t="shared" si="47"/>
        <v>-3.1864046733934837E-3</v>
      </c>
    </row>
    <row r="3020" spans="1:3" x14ac:dyDescent="0.3">
      <c r="A3020" s="1">
        <v>40329.75</v>
      </c>
      <c r="B3020" s="2">
        <v>244.97</v>
      </c>
      <c r="C3020" s="34">
        <f t="shared" si="47"/>
        <v>3.9342649891398462E-3</v>
      </c>
    </row>
    <row r="3021" spans="1:3" x14ac:dyDescent="0.3">
      <c r="A3021" s="1">
        <v>40330.75</v>
      </c>
      <c r="B3021" s="2">
        <v>245.34</v>
      </c>
      <c r="C3021" s="34">
        <f t="shared" si="47"/>
        <v>1.5103890272278875E-3</v>
      </c>
    </row>
    <row r="3022" spans="1:3" x14ac:dyDescent="0.3">
      <c r="A3022" s="1">
        <v>40331.75</v>
      </c>
      <c r="B3022" s="2">
        <v>245.4</v>
      </c>
      <c r="C3022" s="34">
        <f t="shared" si="47"/>
        <v>2.4455857177785312E-4</v>
      </c>
    </row>
    <row r="3023" spans="1:3" x14ac:dyDescent="0.3">
      <c r="A3023" s="1">
        <v>40332.75</v>
      </c>
      <c r="B3023" s="2">
        <v>248.91</v>
      </c>
      <c r="C3023" s="34">
        <f t="shared" si="47"/>
        <v>1.4303178484107448E-2</v>
      </c>
    </row>
    <row r="3024" spans="1:3" x14ac:dyDescent="0.3">
      <c r="A3024" s="1">
        <v>40333.75</v>
      </c>
      <c r="B3024" s="2">
        <v>244.53</v>
      </c>
      <c r="C3024" s="34">
        <f t="shared" si="47"/>
        <v>-1.759672170664095E-2</v>
      </c>
    </row>
    <row r="3025" spans="1:3" x14ac:dyDescent="0.3">
      <c r="A3025" s="1">
        <v>40336.75</v>
      </c>
      <c r="B3025" s="2">
        <v>242.71</v>
      </c>
      <c r="C3025" s="34">
        <f t="shared" si="47"/>
        <v>-7.4428495481126955E-3</v>
      </c>
    </row>
    <row r="3026" spans="1:3" x14ac:dyDescent="0.3">
      <c r="A3026" s="1">
        <v>40337.75</v>
      </c>
      <c r="B3026" s="2">
        <v>240.06</v>
      </c>
      <c r="C3026" s="34">
        <f t="shared" si="47"/>
        <v>-1.0918379959622637E-2</v>
      </c>
    </row>
    <row r="3027" spans="1:3" x14ac:dyDescent="0.3">
      <c r="A3027" s="1">
        <v>40338.75</v>
      </c>
      <c r="B3027" s="2">
        <v>244.6</v>
      </c>
      <c r="C3027" s="34">
        <f t="shared" si="47"/>
        <v>1.8911938681996032E-2</v>
      </c>
    </row>
    <row r="3028" spans="1:3" x14ac:dyDescent="0.3">
      <c r="A3028" s="1">
        <v>40339.75</v>
      </c>
      <c r="B3028" s="2">
        <v>248.46</v>
      </c>
      <c r="C3028" s="34">
        <f t="shared" si="47"/>
        <v>1.57808667211774E-2</v>
      </c>
    </row>
    <row r="3029" spans="1:3" x14ac:dyDescent="0.3">
      <c r="A3029" s="1">
        <v>40340.75</v>
      </c>
      <c r="B3029" s="2">
        <v>249.46</v>
      </c>
      <c r="C3029" s="34">
        <f t="shared" si="47"/>
        <v>4.0247927231746861E-3</v>
      </c>
    </row>
    <row r="3030" spans="1:3" x14ac:dyDescent="0.3">
      <c r="A3030" s="1">
        <v>40343.75</v>
      </c>
      <c r="B3030" s="2">
        <v>252.53</v>
      </c>
      <c r="C3030" s="34">
        <f t="shared" si="47"/>
        <v>1.2306582217590067E-2</v>
      </c>
    </row>
    <row r="3031" spans="1:3" x14ac:dyDescent="0.3">
      <c r="A3031" s="1">
        <v>40344.75</v>
      </c>
      <c r="B3031" s="2">
        <v>254.28</v>
      </c>
      <c r="C3031" s="34">
        <f t="shared" si="47"/>
        <v>6.9298697184492219E-3</v>
      </c>
    </row>
    <row r="3032" spans="1:3" x14ac:dyDescent="0.3">
      <c r="A3032" s="1">
        <v>40345.75</v>
      </c>
      <c r="B3032" s="2">
        <v>254.47</v>
      </c>
      <c r="C3032" s="34">
        <f t="shared" si="47"/>
        <v>7.4720780242243379E-4</v>
      </c>
    </row>
    <row r="3033" spans="1:3" x14ac:dyDescent="0.3">
      <c r="A3033" s="1">
        <v>40346.75</v>
      </c>
      <c r="B3033" s="2">
        <v>254.88</v>
      </c>
      <c r="C3033" s="34">
        <f t="shared" si="47"/>
        <v>1.6111918890242549E-3</v>
      </c>
    </row>
    <row r="3034" spans="1:3" x14ac:dyDescent="0.3">
      <c r="A3034" s="1">
        <v>40347.75</v>
      </c>
      <c r="B3034" s="2">
        <v>255.5</v>
      </c>
      <c r="C3034" s="34">
        <f t="shared" si="47"/>
        <v>2.4325172630257352E-3</v>
      </c>
    </row>
    <row r="3035" spans="1:3" x14ac:dyDescent="0.3">
      <c r="A3035" s="1">
        <v>40350.75</v>
      </c>
      <c r="B3035" s="2">
        <v>258.18</v>
      </c>
      <c r="C3035" s="34">
        <f t="shared" si="47"/>
        <v>1.0489236790606649E-2</v>
      </c>
    </row>
    <row r="3036" spans="1:3" x14ac:dyDescent="0.3">
      <c r="A3036" s="1">
        <v>40351.75</v>
      </c>
      <c r="B3036" s="2">
        <v>256.92</v>
      </c>
      <c r="C3036" s="34">
        <f t="shared" si="47"/>
        <v>-4.8803160585637606E-3</v>
      </c>
    </row>
    <row r="3037" spans="1:3" x14ac:dyDescent="0.3">
      <c r="A3037" s="1">
        <v>40352.75</v>
      </c>
      <c r="B3037" s="2">
        <v>254.44</v>
      </c>
      <c r="C3037" s="34">
        <f t="shared" si="47"/>
        <v>-9.6528102132960036E-3</v>
      </c>
    </row>
    <row r="3038" spans="1:3" x14ac:dyDescent="0.3">
      <c r="A3038" s="1">
        <v>40353.75</v>
      </c>
      <c r="B3038" s="2">
        <v>249.78</v>
      </c>
      <c r="C3038" s="34">
        <f t="shared" si="47"/>
        <v>-1.8314730388303668E-2</v>
      </c>
    </row>
    <row r="3039" spans="1:3" x14ac:dyDescent="0.3">
      <c r="A3039" s="1">
        <v>40354.75</v>
      </c>
      <c r="B3039" s="2">
        <v>248.33</v>
      </c>
      <c r="C3039" s="34">
        <f t="shared" si="47"/>
        <v>-5.8051084954759968E-3</v>
      </c>
    </row>
    <row r="3040" spans="1:3" x14ac:dyDescent="0.3">
      <c r="A3040" s="1">
        <v>40357.75</v>
      </c>
      <c r="B3040" s="2">
        <v>251.36</v>
      </c>
      <c r="C3040" s="34">
        <f t="shared" si="47"/>
        <v>1.2201506060484091E-2</v>
      </c>
    </row>
    <row r="3041" spans="1:3" x14ac:dyDescent="0.3">
      <c r="A3041" s="1">
        <v>40358.75</v>
      </c>
      <c r="B3041" s="2">
        <v>243.82</v>
      </c>
      <c r="C3041" s="34">
        <f t="shared" si="47"/>
        <v>-2.9996817313812985E-2</v>
      </c>
    </row>
    <row r="3042" spans="1:3" x14ac:dyDescent="0.3">
      <c r="A3042" s="1">
        <v>40359.75</v>
      </c>
      <c r="B3042" s="2">
        <v>243.32</v>
      </c>
      <c r="C3042" s="34">
        <f t="shared" si="47"/>
        <v>-2.0506931342794132E-3</v>
      </c>
    </row>
    <row r="3043" spans="1:3" x14ac:dyDescent="0.3">
      <c r="A3043" s="1">
        <v>40360.75</v>
      </c>
      <c r="B3043" s="2">
        <v>237.3</v>
      </c>
      <c r="C3043" s="34">
        <f t="shared" si="47"/>
        <v>-2.474108170310696E-2</v>
      </c>
    </row>
    <row r="3044" spans="1:3" x14ac:dyDescent="0.3">
      <c r="A3044" s="1">
        <v>40361.75</v>
      </c>
      <c r="B3044" s="2">
        <v>237.27</v>
      </c>
      <c r="C3044" s="34">
        <f t="shared" si="47"/>
        <v>-1.2642225031600507E-4</v>
      </c>
    </row>
    <row r="3045" spans="1:3" x14ac:dyDescent="0.3">
      <c r="A3045" s="1">
        <v>40364.75</v>
      </c>
      <c r="B3045" s="2">
        <v>236.68</v>
      </c>
      <c r="C3045" s="34">
        <f t="shared" si="47"/>
        <v>-2.4866186201374374E-3</v>
      </c>
    </row>
    <row r="3046" spans="1:3" x14ac:dyDescent="0.3">
      <c r="A3046" s="1">
        <v>40365.75</v>
      </c>
      <c r="B3046" s="2">
        <v>242.76</v>
      </c>
      <c r="C3046" s="34">
        <f t="shared" si="47"/>
        <v>2.5688693594726919E-2</v>
      </c>
    </row>
    <row r="3047" spans="1:3" x14ac:dyDescent="0.3">
      <c r="A3047" s="1">
        <v>40366.75</v>
      </c>
      <c r="B3047" s="2">
        <v>246.06</v>
      </c>
      <c r="C3047" s="34">
        <f t="shared" si="47"/>
        <v>1.3593672763222875E-2</v>
      </c>
    </row>
    <row r="3048" spans="1:3" x14ac:dyDescent="0.3">
      <c r="A3048" s="1">
        <v>40367.75</v>
      </c>
      <c r="B3048" s="2">
        <v>248.6</v>
      </c>
      <c r="C3048" s="34">
        <f t="shared" si="47"/>
        <v>1.0322685523855846E-2</v>
      </c>
    </row>
    <row r="3049" spans="1:3" x14ac:dyDescent="0.3">
      <c r="A3049" s="1">
        <v>40368.75</v>
      </c>
      <c r="B3049" s="2">
        <v>250.09</v>
      </c>
      <c r="C3049" s="34">
        <f t="shared" si="47"/>
        <v>5.9935639581658595E-3</v>
      </c>
    </row>
    <row r="3050" spans="1:3" x14ac:dyDescent="0.3">
      <c r="A3050" s="1">
        <v>40371.75</v>
      </c>
      <c r="B3050" s="2">
        <v>251.18</v>
      </c>
      <c r="C3050" s="34">
        <f t="shared" si="47"/>
        <v>4.3584309648527775E-3</v>
      </c>
    </row>
    <row r="3051" spans="1:3" x14ac:dyDescent="0.3">
      <c r="A3051" s="1">
        <v>40372.75</v>
      </c>
      <c r="B3051" s="2">
        <v>255.99</v>
      </c>
      <c r="C3051" s="34">
        <f t="shared" si="47"/>
        <v>1.9149613822756706E-2</v>
      </c>
    </row>
    <row r="3052" spans="1:3" x14ac:dyDescent="0.3">
      <c r="A3052" s="1">
        <v>40373.75</v>
      </c>
      <c r="B3052" s="2">
        <v>255.92</v>
      </c>
      <c r="C3052" s="34">
        <f t="shared" si="47"/>
        <v>-2.7344818156971318E-4</v>
      </c>
    </row>
    <row r="3053" spans="1:3" x14ac:dyDescent="0.3">
      <c r="A3053" s="1">
        <v>40374.75</v>
      </c>
      <c r="B3053" s="2">
        <v>252.97</v>
      </c>
      <c r="C3053" s="34">
        <f t="shared" si="47"/>
        <v>-1.1527039699906205E-2</v>
      </c>
    </row>
    <row r="3054" spans="1:3" x14ac:dyDescent="0.3">
      <c r="A3054" s="1">
        <v>40375.75</v>
      </c>
      <c r="B3054" s="2">
        <v>248.11</v>
      </c>
      <c r="C3054" s="34">
        <f t="shared" si="47"/>
        <v>-1.9211764240819051E-2</v>
      </c>
    </row>
    <row r="3055" spans="1:3" x14ac:dyDescent="0.3">
      <c r="A3055" s="1">
        <v>40378.75</v>
      </c>
      <c r="B3055" s="2">
        <v>246.18</v>
      </c>
      <c r="C3055" s="34">
        <f t="shared" si="47"/>
        <v>-7.778807786868791E-3</v>
      </c>
    </row>
    <row r="3056" spans="1:3" x14ac:dyDescent="0.3">
      <c r="A3056" s="1">
        <v>40379.75</v>
      </c>
      <c r="B3056" s="2">
        <v>246.35</v>
      </c>
      <c r="C3056" s="34">
        <f t="shared" si="47"/>
        <v>6.9055162888931321E-4</v>
      </c>
    </row>
    <row r="3057" spans="1:3" x14ac:dyDescent="0.3">
      <c r="A3057" s="1">
        <v>40380.75</v>
      </c>
      <c r="B3057" s="2">
        <v>249.24</v>
      </c>
      <c r="C3057" s="34">
        <f t="shared" si="47"/>
        <v>1.1731276638928367E-2</v>
      </c>
    </row>
    <row r="3058" spans="1:3" x14ac:dyDescent="0.3">
      <c r="A3058" s="1">
        <v>40381.75</v>
      </c>
      <c r="B3058" s="2">
        <v>254.37</v>
      </c>
      <c r="C3058" s="34">
        <f t="shared" si="47"/>
        <v>2.0582571015888229E-2</v>
      </c>
    </row>
    <row r="3059" spans="1:3" x14ac:dyDescent="0.3">
      <c r="A3059" s="1">
        <v>40382.75</v>
      </c>
      <c r="B3059" s="2">
        <v>255.97</v>
      </c>
      <c r="C3059" s="34">
        <f t="shared" si="47"/>
        <v>6.2900499272713351E-3</v>
      </c>
    </row>
    <row r="3060" spans="1:3" x14ac:dyDescent="0.3">
      <c r="A3060" s="1">
        <v>40387.75</v>
      </c>
      <c r="B3060" s="2">
        <v>257.20999999999998</v>
      </c>
      <c r="C3060" s="34">
        <f t="shared" si="47"/>
        <v>4.844317693479594E-3</v>
      </c>
    </row>
    <row r="3061" spans="1:3" x14ac:dyDescent="0.3">
      <c r="A3061" s="1">
        <v>40388.75</v>
      </c>
      <c r="B3061" s="2">
        <v>256.26</v>
      </c>
      <c r="C3061" s="34">
        <f t="shared" si="47"/>
        <v>-3.693480035768415E-3</v>
      </c>
    </row>
    <row r="3062" spans="1:3" x14ac:dyDescent="0.3">
      <c r="A3062" s="1">
        <v>40389.75</v>
      </c>
      <c r="B3062" s="2">
        <v>255.35</v>
      </c>
      <c r="C3062" s="34">
        <f t="shared" si="47"/>
        <v>-3.5510809334269311E-3</v>
      </c>
    </row>
    <row r="3063" spans="1:3" x14ac:dyDescent="0.3">
      <c r="A3063" s="1">
        <v>40392.75</v>
      </c>
      <c r="B3063" s="2">
        <v>262.08999999999997</v>
      </c>
      <c r="C3063" s="34">
        <f t="shared" si="47"/>
        <v>2.6395143920109554E-2</v>
      </c>
    </row>
    <row r="3064" spans="1:3" x14ac:dyDescent="0.3">
      <c r="A3064" s="1">
        <v>40393.75</v>
      </c>
      <c r="B3064" s="2">
        <v>262.06</v>
      </c>
      <c r="C3064" s="34">
        <f t="shared" si="47"/>
        <v>-1.1446449692842364E-4</v>
      </c>
    </row>
    <row r="3065" spans="1:3" x14ac:dyDescent="0.3">
      <c r="A3065" s="1">
        <v>40394.75</v>
      </c>
      <c r="B3065" s="2">
        <v>262.17</v>
      </c>
      <c r="C3065" s="34">
        <f t="shared" si="47"/>
        <v>4.1975120201476201E-4</v>
      </c>
    </row>
    <row r="3066" spans="1:3" x14ac:dyDescent="0.3">
      <c r="A3066" s="1">
        <v>40395.75</v>
      </c>
      <c r="B3066" s="2">
        <v>261.48</v>
      </c>
      <c r="C3066" s="34">
        <f t="shared" si="47"/>
        <v>-2.631880077812121E-3</v>
      </c>
    </row>
    <row r="3067" spans="1:3" x14ac:dyDescent="0.3">
      <c r="A3067" s="1">
        <v>40396.75</v>
      </c>
      <c r="B3067" s="2">
        <v>258.70999999999998</v>
      </c>
      <c r="C3067" s="34">
        <f t="shared" si="47"/>
        <v>-1.0593544439345459E-2</v>
      </c>
    </row>
    <row r="3068" spans="1:3" x14ac:dyDescent="0.3">
      <c r="A3068" s="1">
        <v>40399.75</v>
      </c>
      <c r="B3068" s="2">
        <v>262.26</v>
      </c>
      <c r="C3068" s="34">
        <f t="shared" si="47"/>
        <v>1.3721928027521146E-2</v>
      </c>
    </row>
    <row r="3069" spans="1:3" x14ac:dyDescent="0.3">
      <c r="A3069" s="1">
        <v>40400.75</v>
      </c>
      <c r="B3069" s="2">
        <v>259.93</v>
      </c>
      <c r="C3069" s="34">
        <f t="shared" si="47"/>
        <v>-8.8843132769007571E-3</v>
      </c>
    </row>
    <row r="3070" spans="1:3" x14ac:dyDescent="0.3">
      <c r="A3070" s="1">
        <v>40401.75</v>
      </c>
      <c r="B3070" s="2">
        <v>254.68</v>
      </c>
      <c r="C3070" s="34">
        <f t="shared" si="47"/>
        <v>-2.0197745546878032E-2</v>
      </c>
    </row>
    <row r="3071" spans="1:3" x14ac:dyDescent="0.3">
      <c r="A3071" s="1">
        <v>40402.75</v>
      </c>
      <c r="B3071" s="2">
        <v>254.93</v>
      </c>
      <c r="C3071" s="34">
        <f t="shared" si="47"/>
        <v>9.8162399874346384E-4</v>
      </c>
    </row>
    <row r="3072" spans="1:3" x14ac:dyDescent="0.3">
      <c r="A3072" s="1">
        <v>40403.75</v>
      </c>
      <c r="B3072" s="2">
        <v>255.56</v>
      </c>
      <c r="C3072" s="34">
        <f t="shared" si="47"/>
        <v>2.4712666222099777E-3</v>
      </c>
    </row>
    <row r="3073" spans="1:3" x14ac:dyDescent="0.3">
      <c r="A3073" s="1">
        <v>40406.75</v>
      </c>
      <c r="B3073" s="2">
        <v>255.61</v>
      </c>
      <c r="C3073" s="34">
        <f t="shared" si="47"/>
        <v>1.9564877132571823E-4</v>
      </c>
    </row>
    <row r="3074" spans="1:3" x14ac:dyDescent="0.3">
      <c r="A3074" s="1">
        <v>40407.75</v>
      </c>
      <c r="B3074" s="2">
        <v>258.47000000000003</v>
      </c>
      <c r="C3074" s="34">
        <f t="shared" si="47"/>
        <v>1.118892062125898E-2</v>
      </c>
    </row>
    <row r="3075" spans="1:3" x14ac:dyDescent="0.3">
      <c r="A3075" s="1">
        <v>40408.75</v>
      </c>
      <c r="B3075" s="2">
        <v>257.60000000000002</v>
      </c>
      <c r="C3075" s="34">
        <f t="shared" si="47"/>
        <v>-3.3659612334120403E-3</v>
      </c>
    </row>
    <row r="3076" spans="1:3" x14ac:dyDescent="0.3">
      <c r="A3076" s="1">
        <v>40409.75</v>
      </c>
      <c r="B3076" s="2">
        <v>253.9</v>
      </c>
      <c r="C3076" s="34">
        <f t="shared" ref="C3076:C3139" si="48">B3076/B3075-1</f>
        <v>-1.4363354037267184E-2</v>
      </c>
    </row>
    <row r="3077" spans="1:3" x14ac:dyDescent="0.3">
      <c r="A3077" s="1">
        <v>40410.75</v>
      </c>
      <c r="B3077" s="2">
        <v>252.15</v>
      </c>
      <c r="C3077" s="34">
        <f t="shared" si="48"/>
        <v>-6.892477353288684E-3</v>
      </c>
    </row>
    <row r="3078" spans="1:3" x14ac:dyDescent="0.3">
      <c r="A3078" s="1">
        <v>40413.75</v>
      </c>
      <c r="B3078" s="2">
        <v>253.76</v>
      </c>
      <c r="C3078" s="34">
        <f t="shared" si="48"/>
        <v>6.3850882411262688E-3</v>
      </c>
    </row>
    <row r="3079" spans="1:3" x14ac:dyDescent="0.3">
      <c r="A3079" s="1">
        <v>40414.75</v>
      </c>
      <c r="B3079" s="2">
        <v>249.45</v>
      </c>
      <c r="C3079" s="34">
        <f t="shared" si="48"/>
        <v>-1.6984552332912961E-2</v>
      </c>
    </row>
    <row r="3080" spans="1:3" x14ac:dyDescent="0.3">
      <c r="A3080" s="1">
        <v>40415.75</v>
      </c>
      <c r="B3080" s="2">
        <v>247.54</v>
      </c>
      <c r="C3080" s="34">
        <f t="shared" si="48"/>
        <v>-7.6568450591301129E-3</v>
      </c>
    </row>
    <row r="3081" spans="1:3" x14ac:dyDescent="0.3">
      <c r="A3081" s="1">
        <v>40416.75</v>
      </c>
      <c r="B3081" s="2">
        <v>249.65</v>
      </c>
      <c r="C3081" s="34">
        <f t="shared" si="48"/>
        <v>8.5238749293043981E-3</v>
      </c>
    </row>
    <row r="3082" spans="1:3" x14ac:dyDescent="0.3">
      <c r="A3082" s="1">
        <v>40417.75</v>
      </c>
      <c r="B3082" s="2">
        <v>251.24</v>
      </c>
      <c r="C3082" s="34">
        <f t="shared" si="48"/>
        <v>6.3689164830762479E-3</v>
      </c>
    </row>
    <row r="3083" spans="1:3" x14ac:dyDescent="0.3">
      <c r="A3083" s="1">
        <v>40420.75</v>
      </c>
      <c r="B3083" s="2">
        <v>251.16</v>
      </c>
      <c r="C3083" s="34">
        <f t="shared" si="48"/>
        <v>-3.1842063365705719E-4</v>
      </c>
    </row>
    <row r="3084" spans="1:3" x14ac:dyDescent="0.3">
      <c r="A3084" s="1">
        <v>40421.75</v>
      </c>
      <c r="B3084" s="2">
        <v>251.31</v>
      </c>
      <c r="C3084" s="34">
        <f t="shared" si="48"/>
        <v>5.9722885809843085E-4</v>
      </c>
    </row>
    <row r="3085" spans="1:3" x14ac:dyDescent="0.3">
      <c r="A3085" s="1">
        <v>40422.75</v>
      </c>
      <c r="B3085" s="2">
        <v>258.19</v>
      </c>
      <c r="C3085" s="34">
        <f t="shared" si="48"/>
        <v>2.7376546894273934E-2</v>
      </c>
    </row>
    <row r="3086" spans="1:3" x14ac:dyDescent="0.3">
      <c r="A3086" s="1">
        <v>40423.75</v>
      </c>
      <c r="B3086" s="2">
        <v>258.18</v>
      </c>
      <c r="C3086" s="34">
        <f t="shared" si="48"/>
        <v>-3.8731166970062958E-5</v>
      </c>
    </row>
    <row r="3087" spans="1:3" x14ac:dyDescent="0.3">
      <c r="A3087" s="1">
        <v>40424.75</v>
      </c>
      <c r="B3087" s="2">
        <v>260.39999999999998</v>
      </c>
      <c r="C3087" s="34">
        <f t="shared" si="48"/>
        <v>8.5986521031837793E-3</v>
      </c>
    </row>
    <row r="3088" spans="1:3" x14ac:dyDescent="0.3">
      <c r="A3088" s="1">
        <v>40427.75</v>
      </c>
      <c r="B3088" s="2">
        <v>260.94</v>
      </c>
      <c r="C3088" s="34">
        <f t="shared" si="48"/>
        <v>2.0737327188939947E-3</v>
      </c>
    </row>
    <row r="3089" spans="1:3" x14ac:dyDescent="0.3">
      <c r="A3089" s="1">
        <v>40428.75</v>
      </c>
      <c r="B3089" s="2">
        <v>259.76</v>
      </c>
      <c r="C3089" s="34">
        <f t="shared" si="48"/>
        <v>-4.5221123629953786E-3</v>
      </c>
    </row>
    <row r="3090" spans="1:3" x14ac:dyDescent="0.3">
      <c r="A3090" s="1">
        <v>40429.75</v>
      </c>
      <c r="B3090" s="2">
        <v>262.33</v>
      </c>
      <c r="C3090" s="34">
        <f t="shared" si="48"/>
        <v>9.8937480751462026E-3</v>
      </c>
    </row>
    <row r="3091" spans="1:3" x14ac:dyDescent="0.3">
      <c r="A3091" s="1">
        <v>40430.75</v>
      </c>
      <c r="B3091" s="2">
        <v>265.08999999999997</v>
      </c>
      <c r="C3091" s="34">
        <f t="shared" si="48"/>
        <v>1.0521099378645093E-2</v>
      </c>
    </row>
    <row r="3092" spans="1:3" x14ac:dyDescent="0.3">
      <c r="A3092" s="1">
        <v>40431.75</v>
      </c>
      <c r="B3092" s="2">
        <v>264.7</v>
      </c>
      <c r="C3092" s="34">
        <f t="shared" si="48"/>
        <v>-1.4711984609000472E-3</v>
      </c>
    </row>
    <row r="3093" spans="1:3" x14ac:dyDescent="0.3">
      <c r="A3093" s="1">
        <v>40434.75</v>
      </c>
      <c r="B3093" s="2">
        <v>266.45</v>
      </c>
      <c r="C3093" s="34">
        <f t="shared" si="48"/>
        <v>6.6112580279562572E-3</v>
      </c>
    </row>
    <row r="3094" spans="1:3" x14ac:dyDescent="0.3">
      <c r="A3094" s="1">
        <v>40435.75</v>
      </c>
      <c r="B3094" s="2">
        <v>266.39999999999998</v>
      </c>
      <c r="C3094" s="34">
        <f t="shared" si="48"/>
        <v>-1.876524676299729E-4</v>
      </c>
    </row>
    <row r="3095" spans="1:3" x14ac:dyDescent="0.3">
      <c r="A3095" s="1">
        <v>40436.75</v>
      </c>
      <c r="B3095" s="2">
        <v>265.54000000000002</v>
      </c>
      <c r="C3095" s="34">
        <f t="shared" si="48"/>
        <v>-3.2282282282281027E-3</v>
      </c>
    </row>
    <row r="3096" spans="1:3" x14ac:dyDescent="0.3">
      <c r="A3096" s="1">
        <v>40437.75</v>
      </c>
      <c r="B3096" s="2">
        <v>263.47000000000003</v>
      </c>
      <c r="C3096" s="34">
        <f t="shared" si="48"/>
        <v>-7.7954357158996901E-3</v>
      </c>
    </row>
    <row r="3097" spans="1:3" x14ac:dyDescent="0.3">
      <c r="A3097" s="1">
        <v>40438.75</v>
      </c>
      <c r="B3097" s="2">
        <v>262.86</v>
      </c>
      <c r="C3097" s="34">
        <f t="shared" si="48"/>
        <v>-2.3152541086272072E-3</v>
      </c>
    </row>
    <row r="3098" spans="1:3" x14ac:dyDescent="0.3">
      <c r="A3098" s="1">
        <v>40441.75</v>
      </c>
      <c r="B3098" s="2">
        <v>266.22000000000003</v>
      </c>
      <c r="C3098" s="34">
        <f t="shared" si="48"/>
        <v>1.278246975576347E-2</v>
      </c>
    </row>
    <row r="3099" spans="1:3" x14ac:dyDescent="0.3">
      <c r="A3099" s="1">
        <v>40442.75</v>
      </c>
      <c r="B3099" s="2">
        <v>265.01</v>
      </c>
      <c r="C3099" s="34">
        <f t="shared" si="48"/>
        <v>-4.5451130643829885E-3</v>
      </c>
    </row>
    <row r="3100" spans="1:3" x14ac:dyDescent="0.3">
      <c r="A3100" s="1">
        <v>40443.75</v>
      </c>
      <c r="B3100" s="2">
        <v>261.19</v>
      </c>
      <c r="C3100" s="34">
        <f t="shared" si="48"/>
        <v>-1.441455039432471E-2</v>
      </c>
    </row>
    <row r="3101" spans="1:3" x14ac:dyDescent="0.3">
      <c r="A3101" s="1">
        <v>40444.75</v>
      </c>
      <c r="B3101" s="2">
        <v>261.07</v>
      </c>
      <c r="C3101" s="34">
        <f t="shared" si="48"/>
        <v>-4.5943565986450441E-4</v>
      </c>
    </row>
    <row r="3102" spans="1:3" x14ac:dyDescent="0.3">
      <c r="A3102" s="1">
        <v>40445.75</v>
      </c>
      <c r="B3102" s="2">
        <v>263.97000000000003</v>
      </c>
      <c r="C3102" s="34">
        <f t="shared" si="48"/>
        <v>1.1108131918642572E-2</v>
      </c>
    </row>
    <row r="3103" spans="1:3" x14ac:dyDescent="0.3">
      <c r="A3103" s="1">
        <v>40448.75</v>
      </c>
      <c r="B3103" s="2">
        <v>262.92</v>
      </c>
      <c r="C3103" s="34">
        <f t="shared" si="48"/>
        <v>-3.9777247414479744E-3</v>
      </c>
    </row>
    <row r="3104" spans="1:3" x14ac:dyDescent="0.3">
      <c r="A3104" s="1">
        <v>40449.75</v>
      </c>
      <c r="B3104" s="2">
        <v>262.36</v>
      </c>
      <c r="C3104" s="34">
        <f t="shared" si="48"/>
        <v>-2.1299254526091493E-3</v>
      </c>
    </row>
    <row r="3105" spans="1:3" x14ac:dyDescent="0.3">
      <c r="A3105" s="1">
        <v>40450.75</v>
      </c>
      <c r="B3105" s="2">
        <v>261.02</v>
      </c>
      <c r="C3105" s="34">
        <f t="shared" si="48"/>
        <v>-5.1074858972405268E-3</v>
      </c>
    </row>
    <row r="3106" spans="1:3" x14ac:dyDescent="0.3">
      <c r="A3106" s="1">
        <v>40451.75</v>
      </c>
      <c r="B3106" s="2">
        <v>259.72000000000003</v>
      </c>
      <c r="C3106" s="34">
        <f t="shared" si="48"/>
        <v>-4.9804612673356452E-3</v>
      </c>
    </row>
    <row r="3107" spans="1:3" x14ac:dyDescent="0.3">
      <c r="A3107" s="1">
        <v>40452.75</v>
      </c>
      <c r="B3107" s="2">
        <v>259.08999999999997</v>
      </c>
      <c r="C3107" s="34">
        <f t="shared" si="48"/>
        <v>-2.4256892037580746E-3</v>
      </c>
    </row>
    <row r="3108" spans="1:3" x14ac:dyDescent="0.3">
      <c r="A3108" s="1">
        <v>40455.75</v>
      </c>
      <c r="B3108" s="2">
        <v>257.74</v>
      </c>
      <c r="C3108" s="34">
        <f t="shared" si="48"/>
        <v>-5.2105445984019783E-3</v>
      </c>
    </row>
    <row r="3109" spans="1:3" x14ac:dyDescent="0.3">
      <c r="A3109" s="1">
        <v>40456.75</v>
      </c>
      <c r="B3109" s="2">
        <v>261.18</v>
      </c>
      <c r="C3109" s="34">
        <f t="shared" si="48"/>
        <v>1.3346783580352239E-2</v>
      </c>
    </row>
    <row r="3110" spans="1:3" x14ac:dyDescent="0.3">
      <c r="A3110" s="1">
        <v>40457.75</v>
      </c>
      <c r="B3110" s="2">
        <v>262.51</v>
      </c>
      <c r="C3110" s="34">
        <f t="shared" si="48"/>
        <v>5.092273527835145E-3</v>
      </c>
    </row>
    <row r="3111" spans="1:3" x14ac:dyDescent="0.3">
      <c r="A3111" s="1">
        <v>40458.75</v>
      </c>
      <c r="B3111" s="2">
        <v>262.31</v>
      </c>
      <c r="C3111" s="34">
        <f t="shared" si="48"/>
        <v>-7.6187573806707487E-4</v>
      </c>
    </row>
    <row r="3112" spans="1:3" x14ac:dyDescent="0.3">
      <c r="A3112" s="1">
        <v>40459.75</v>
      </c>
      <c r="B3112" s="2">
        <v>262.27</v>
      </c>
      <c r="C3112" s="34">
        <f t="shared" si="48"/>
        <v>-1.5249132705585922E-4</v>
      </c>
    </row>
    <row r="3113" spans="1:3" x14ac:dyDescent="0.3">
      <c r="A3113" s="1">
        <v>40462.75</v>
      </c>
      <c r="B3113" s="2">
        <v>263.2</v>
      </c>
      <c r="C3113" s="34">
        <f t="shared" si="48"/>
        <v>3.5459640828154892E-3</v>
      </c>
    </row>
    <row r="3114" spans="1:3" x14ac:dyDescent="0.3">
      <c r="A3114" s="1">
        <v>40463.75</v>
      </c>
      <c r="B3114" s="2">
        <v>262.48</v>
      </c>
      <c r="C3114" s="34">
        <f t="shared" si="48"/>
        <v>-2.7355623100302484E-3</v>
      </c>
    </row>
    <row r="3115" spans="1:3" x14ac:dyDescent="0.3">
      <c r="A3115" s="1">
        <v>40464.75</v>
      </c>
      <c r="B3115" s="2">
        <v>266.25</v>
      </c>
      <c r="C3115" s="34">
        <f t="shared" si="48"/>
        <v>1.4362999085644645E-2</v>
      </c>
    </row>
    <row r="3116" spans="1:3" x14ac:dyDescent="0.3">
      <c r="A3116" s="1">
        <v>40465.75</v>
      </c>
      <c r="B3116" s="2">
        <v>265.68</v>
      </c>
      <c r="C3116" s="34">
        <f t="shared" si="48"/>
        <v>-2.140845070422559E-3</v>
      </c>
    </row>
    <row r="3117" spans="1:3" x14ac:dyDescent="0.3">
      <c r="A3117" s="1">
        <v>40466.75</v>
      </c>
      <c r="B3117" s="2">
        <v>265.83</v>
      </c>
      <c r="C3117" s="34">
        <f t="shared" si="48"/>
        <v>5.6458897922295748E-4</v>
      </c>
    </row>
    <row r="3118" spans="1:3" x14ac:dyDescent="0.3">
      <c r="A3118" s="1">
        <v>40469.75</v>
      </c>
      <c r="B3118" s="2">
        <v>266.64</v>
      </c>
      <c r="C3118" s="34">
        <f t="shared" si="48"/>
        <v>3.0470601512244677E-3</v>
      </c>
    </row>
    <row r="3119" spans="1:3" x14ac:dyDescent="0.3">
      <c r="A3119" s="1">
        <v>40470.75</v>
      </c>
      <c r="B3119" s="2">
        <v>265.24</v>
      </c>
      <c r="C3119" s="34">
        <f t="shared" si="48"/>
        <v>-5.2505250525051173E-3</v>
      </c>
    </row>
    <row r="3120" spans="1:3" x14ac:dyDescent="0.3">
      <c r="A3120" s="1">
        <v>40471.75</v>
      </c>
      <c r="B3120" s="2">
        <v>266.13</v>
      </c>
      <c r="C3120" s="34">
        <f t="shared" si="48"/>
        <v>3.3554516664153766E-3</v>
      </c>
    </row>
    <row r="3121" spans="1:3" x14ac:dyDescent="0.3">
      <c r="A3121" s="1">
        <v>40472.75</v>
      </c>
      <c r="B3121" s="2">
        <v>267.62</v>
      </c>
      <c r="C3121" s="34">
        <f t="shared" si="48"/>
        <v>5.5987675196333964E-3</v>
      </c>
    </row>
    <row r="3122" spans="1:3" x14ac:dyDescent="0.3">
      <c r="A3122" s="1">
        <v>40473.75</v>
      </c>
      <c r="B3122" s="2">
        <v>266.75</v>
      </c>
      <c r="C3122" s="34">
        <f t="shared" si="48"/>
        <v>-3.2508781107540852E-3</v>
      </c>
    </row>
    <row r="3123" spans="1:3" x14ac:dyDescent="0.3">
      <c r="A3123" s="1">
        <v>40476.75</v>
      </c>
      <c r="B3123" s="2">
        <v>267.42</v>
      </c>
      <c r="C3123" s="34">
        <f t="shared" si="48"/>
        <v>2.511715089034805E-3</v>
      </c>
    </row>
    <row r="3124" spans="1:3" x14ac:dyDescent="0.3">
      <c r="A3124" s="1">
        <v>40477.75</v>
      </c>
      <c r="B3124" s="2">
        <v>266.92</v>
      </c>
      <c r="C3124" s="34">
        <f t="shared" si="48"/>
        <v>-1.869718046518587E-3</v>
      </c>
    </row>
    <row r="3125" spans="1:3" x14ac:dyDescent="0.3">
      <c r="A3125" s="1">
        <v>40478.75</v>
      </c>
      <c r="B3125" s="2">
        <v>264.93</v>
      </c>
      <c r="C3125" s="34">
        <f t="shared" si="48"/>
        <v>-7.4554173535141821E-3</v>
      </c>
    </row>
    <row r="3126" spans="1:3" x14ac:dyDescent="0.3">
      <c r="A3126" s="1">
        <v>40479.75</v>
      </c>
      <c r="B3126" s="2">
        <v>265.89999999999998</v>
      </c>
      <c r="C3126" s="34">
        <f t="shared" si="48"/>
        <v>3.6613445060957872E-3</v>
      </c>
    </row>
    <row r="3127" spans="1:3" x14ac:dyDescent="0.3">
      <c r="A3127" s="1">
        <v>40480.75</v>
      </c>
      <c r="B3127" s="2">
        <v>265.95999999999998</v>
      </c>
      <c r="C3127" s="34">
        <f t="shared" si="48"/>
        <v>2.2564874012798164E-4</v>
      </c>
    </row>
    <row r="3128" spans="1:3" x14ac:dyDescent="0.3">
      <c r="A3128" s="1">
        <v>40483.75</v>
      </c>
      <c r="B3128" s="2">
        <v>266.39999999999998</v>
      </c>
      <c r="C3128" s="34">
        <f t="shared" si="48"/>
        <v>1.6543841179124108E-3</v>
      </c>
    </row>
    <row r="3129" spans="1:3" x14ac:dyDescent="0.3">
      <c r="A3129" s="1">
        <v>40484.75</v>
      </c>
      <c r="B3129" s="2">
        <v>267.5</v>
      </c>
      <c r="C3129" s="34">
        <f t="shared" si="48"/>
        <v>4.1291291291292165E-3</v>
      </c>
    </row>
    <row r="3130" spans="1:3" x14ac:dyDescent="0.3">
      <c r="A3130" s="1">
        <v>40485.75</v>
      </c>
      <c r="B3130" s="2">
        <v>266.51</v>
      </c>
      <c r="C3130" s="34">
        <f t="shared" si="48"/>
        <v>-3.7009345794393189E-3</v>
      </c>
    </row>
    <row r="3131" spans="1:3" x14ac:dyDescent="0.3">
      <c r="A3131" s="1">
        <v>40486.75</v>
      </c>
      <c r="B3131" s="2">
        <v>270.83</v>
      </c>
      <c r="C3131" s="34">
        <f t="shared" si="48"/>
        <v>1.6209523094818268E-2</v>
      </c>
    </row>
    <row r="3132" spans="1:3" x14ac:dyDescent="0.3">
      <c r="A3132" s="1">
        <v>40487.75</v>
      </c>
      <c r="B3132" s="2">
        <v>271.97000000000003</v>
      </c>
      <c r="C3132" s="34">
        <f t="shared" si="48"/>
        <v>4.2092825757857888E-3</v>
      </c>
    </row>
    <row r="3133" spans="1:3" x14ac:dyDescent="0.3">
      <c r="A3133" s="1">
        <v>40490.75</v>
      </c>
      <c r="B3133" s="2">
        <v>271.91000000000003</v>
      </c>
      <c r="C3133" s="34">
        <f t="shared" si="48"/>
        <v>-2.2061256756256142E-4</v>
      </c>
    </row>
    <row r="3134" spans="1:3" x14ac:dyDescent="0.3">
      <c r="A3134" s="1">
        <v>40491.75</v>
      </c>
      <c r="B3134" s="2">
        <v>273.45999999999998</v>
      </c>
      <c r="C3134" s="34">
        <f t="shared" si="48"/>
        <v>5.7004155786839483E-3</v>
      </c>
    </row>
    <row r="3135" spans="1:3" x14ac:dyDescent="0.3">
      <c r="A3135" s="1">
        <v>40492.75</v>
      </c>
      <c r="B3135" s="2">
        <v>271.48</v>
      </c>
      <c r="C3135" s="34">
        <f t="shared" si="48"/>
        <v>-7.2405470635558133E-3</v>
      </c>
    </row>
    <row r="3136" spans="1:3" x14ac:dyDescent="0.3">
      <c r="A3136" s="1">
        <v>40493.75</v>
      </c>
      <c r="B3136" s="2">
        <v>271.39</v>
      </c>
      <c r="C3136" s="34">
        <f t="shared" si="48"/>
        <v>-3.3151613378534783E-4</v>
      </c>
    </row>
    <row r="3137" spans="1:3" x14ac:dyDescent="0.3">
      <c r="A3137" s="1">
        <v>40494.75</v>
      </c>
      <c r="B3137" s="2">
        <v>270.18</v>
      </c>
      <c r="C3137" s="34">
        <f t="shared" si="48"/>
        <v>-4.4585283171818535E-3</v>
      </c>
    </row>
    <row r="3138" spans="1:3" x14ac:dyDescent="0.3">
      <c r="A3138" s="1">
        <v>40497.75</v>
      </c>
      <c r="B3138" s="2">
        <v>272.36</v>
      </c>
      <c r="C3138" s="34">
        <f t="shared" si="48"/>
        <v>8.068694944111332E-3</v>
      </c>
    </row>
    <row r="3139" spans="1:3" x14ac:dyDescent="0.3">
      <c r="A3139" s="1">
        <v>40498.75</v>
      </c>
      <c r="B3139" s="2">
        <v>265.98</v>
      </c>
      <c r="C3139" s="34">
        <f t="shared" si="48"/>
        <v>-2.342487883683364E-2</v>
      </c>
    </row>
    <row r="3140" spans="1:3" x14ac:dyDescent="0.3">
      <c r="A3140" s="1">
        <v>40499.75</v>
      </c>
      <c r="B3140" s="2">
        <v>267.31</v>
      </c>
      <c r="C3140" s="34">
        <f t="shared" ref="C3140:C3203" si="49">B3140/B3139-1</f>
        <v>5.000375968117865E-3</v>
      </c>
    </row>
    <row r="3141" spans="1:3" x14ac:dyDescent="0.3">
      <c r="A3141" s="1">
        <v>40500.75</v>
      </c>
      <c r="B3141" s="2">
        <v>271.14999999999998</v>
      </c>
      <c r="C3141" s="34">
        <f t="shared" si="49"/>
        <v>1.4365343608544245E-2</v>
      </c>
    </row>
    <row r="3142" spans="1:3" x14ac:dyDescent="0.3">
      <c r="A3142" s="1">
        <v>40501.75</v>
      </c>
      <c r="B3142" s="2">
        <v>269.5</v>
      </c>
      <c r="C3142" s="34">
        <f t="shared" si="49"/>
        <v>-6.0851926977686377E-3</v>
      </c>
    </row>
    <row r="3143" spans="1:3" x14ac:dyDescent="0.3">
      <c r="A3143" s="1">
        <v>40504.75</v>
      </c>
      <c r="B3143" s="2">
        <v>267.74</v>
      </c>
      <c r="C3143" s="34">
        <f t="shared" si="49"/>
        <v>-6.5306122448979265E-3</v>
      </c>
    </row>
    <row r="3144" spans="1:3" x14ac:dyDescent="0.3">
      <c r="A3144" s="1">
        <v>40505.75</v>
      </c>
      <c r="B3144" s="2">
        <v>263.62</v>
      </c>
      <c r="C3144" s="34">
        <f t="shared" si="49"/>
        <v>-1.5388063046238853E-2</v>
      </c>
    </row>
    <row r="3145" spans="1:3" x14ac:dyDescent="0.3">
      <c r="A3145" s="1">
        <v>40506.75</v>
      </c>
      <c r="B3145" s="2">
        <v>266.29000000000002</v>
      </c>
      <c r="C3145" s="34">
        <f t="shared" si="49"/>
        <v>1.0128214854715267E-2</v>
      </c>
    </row>
    <row r="3146" spans="1:3" x14ac:dyDescent="0.3">
      <c r="A3146" s="1">
        <v>40507.75</v>
      </c>
      <c r="B3146" s="2">
        <v>267.72000000000003</v>
      </c>
      <c r="C3146" s="34">
        <f t="shared" si="49"/>
        <v>5.3700852454092729E-3</v>
      </c>
    </row>
    <row r="3147" spans="1:3" x14ac:dyDescent="0.3">
      <c r="A3147" s="1">
        <v>40508.75</v>
      </c>
      <c r="B3147" s="2">
        <v>266.60000000000002</v>
      </c>
      <c r="C3147" s="34">
        <f t="shared" si="49"/>
        <v>-4.1834752726729318E-3</v>
      </c>
    </row>
    <row r="3148" spans="1:3" x14ac:dyDescent="0.3">
      <c r="A3148" s="1">
        <v>40511.75</v>
      </c>
      <c r="B3148" s="2">
        <v>262.16000000000003</v>
      </c>
      <c r="C3148" s="34">
        <f t="shared" si="49"/>
        <v>-1.6654163540885225E-2</v>
      </c>
    </row>
    <row r="3149" spans="1:3" x14ac:dyDescent="0.3">
      <c r="A3149" s="1">
        <v>40512.75</v>
      </c>
      <c r="B3149" s="2">
        <v>261.83</v>
      </c>
      <c r="C3149" s="34">
        <f t="shared" si="49"/>
        <v>-1.2587732682333153E-3</v>
      </c>
    </row>
    <row r="3150" spans="1:3" x14ac:dyDescent="0.3">
      <c r="A3150" s="1">
        <v>40513.75</v>
      </c>
      <c r="B3150" s="2">
        <v>267.11</v>
      </c>
      <c r="C3150" s="34">
        <f t="shared" si="49"/>
        <v>2.0165756406828939E-2</v>
      </c>
    </row>
    <row r="3151" spans="1:3" x14ac:dyDescent="0.3">
      <c r="A3151" s="1">
        <v>40514.75</v>
      </c>
      <c r="B3151" s="2">
        <v>271.61</v>
      </c>
      <c r="C3151" s="34">
        <f t="shared" si="49"/>
        <v>1.6846991876006134E-2</v>
      </c>
    </row>
    <row r="3152" spans="1:3" x14ac:dyDescent="0.3">
      <c r="A3152" s="1">
        <v>40515.75</v>
      </c>
      <c r="B3152" s="2">
        <v>270.94</v>
      </c>
      <c r="C3152" s="34">
        <f t="shared" si="49"/>
        <v>-2.4667722101543443E-3</v>
      </c>
    </row>
    <row r="3153" spans="1:3" x14ac:dyDescent="0.3">
      <c r="A3153" s="1">
        <v>40518.75</v>
      </c>
      <c r="B3153" s="2">
        <v>271.38</v>
      </c>
      <c r="C3153" s="34">
        <f t="shared" si="49"/>
        <v>1.6239757879974448E-3</v>
      </c>
    </row>
    <row r="3154" spans="1:3" x14ac:dyDescent="0.3">
      <c r="A3154" s="1">
        <v>40519.75</v>
      </c>
      <c r="B3154" s="2">
        <v>273.91000000000003</v>
      </c>
      <c r="C3154" s="34">
        <f t="shared" si="49"/>
        <v>9.3227209079520534E-3</v>
      </c>
    </row>
    <row r="3155" spans="1:3" x14ac:dyDescent="0.3">
      <c r="A3155" s="1">
        <v>40520.75</v>
      </c>
      <c r="B3155" s="2">
        <v>274.98</v>
      </c>
      <c r="C3155" s="34">
        <f t="shared" si="49"/>
        <v>3.9063926107114622E-3</v>
      </c>
    </row>
    <row r="3156" spans="1:3" x14ac:dyDescent="0.3">
      <c r="A3156" s="1">
        <v>40521.75</v>
      </c>
      <c r="B3156" s="2">
        <v>275.93</v>
      </c>
      <c r="C3156" s="34">
        <f t="shared" si="49"/>
        <v>3.4547967124880508E-3</v>
      </c>
    </row>
    <row r="3157" spans="1:3" x14ac:dyDescent="0.3">
      <c r="A3157" s="1">
        <v>40522.75</v>
      </c>
      <c r="B3157" s="2">
        <v>276.19</v>
      </c>
      <c r="C3157" s="34">
        <f t="shared" si="49"/>
        <v>9.4226796651319944E-4</v>
      </c>
    </row>
    <row r="3158" spans="1:3" x14ac:dyDescent="0.3">
      <c r="A3158" s="1">
        <v>40525.75</v>
      </c>
      <c r="B3158" s="2">
        <v>276.99</v>
      </c>
      <c r="C3158" s="34">
        <f t="shared" si="49"/>
        <v>2.8965567182013263E-3</v>
      </c>
    </row>
    <row r="3159" spans="1:3" x14ac:dyDescent="0.3">
      <c r="A3159" s="1">
        <v>40526.75</v>
      </c>
      <c r="B3159" s="2">
        <v>277.64999999999998</v>
      </c>
      <c r="C3159" s="34">
        <f t="shared" si="49"/>
        <v>2.3827575002706158E-3</v>
      </c>
    </row>
    <row r="3160" spans="1:3" x14ac:dyDescent="0.3">
      <c r="A3160" s="1">
        <v>40527.75</v>
      </c>
      <c r="B3160" s="2">
        <v>276.52999999999997</v>
      </c>
      <c r="C3160" s="34">
        <f t="shared" si="49"/>
        <v>-4.0338555735638382E-3</v>
      </c>
    </row>
    <row r="3161" spans="1:3" x14ac:dyDescent="0.3">
      <c r="A3161" s="1">
        <v>40528.75</v>
      </c>
      <c r="B3161" s="2">
        <v>277.58999999999997</v>
      </c>
      <c r="C3161" s="34">
        <f t="shared" si="49"/>
        <v>3.8332188189347249E-3</v>
      </c>
    </row>
    <row r="3162" spans="1:3" x14ac:dyDescent="0.3">
      <c r="A3162" s="1">
        <v>40529.75</v>
      </c>
      <c r="B3162" s="2">
        <v>276.42</v>
      </c>
      <c r="C3162" s="34">
        <f t="shared" si="49"/>
        <v>-4.2148492380847946E-3</v>
      </c>
    </row>
    <row r="3163" spans="1:3" x14ac:dyDescent="0.3">
      <c r="A3163" s="1">
        <v>40532.75</v>
      </c>
      <c r="B3163" s="2">
        <v>278.38</v>
      </c>
      <c r="C3163" s="34">
        <f t="shared" si="49"/>
        <v>7.090659141885558E-3</v>
      </c>
    </row>
    <row r="3164" spans="1:3" x14ac:dyDescent="0.3">
      <c r="A3164" s="1">
        <v>40533.75</v>
      </c>
      <c r="B3164" s="2">
        <v>281.11</v>
      </c>
      <c r="C3164" s="34">
        <f t="shared" si="49"/>
        <v>9.8067389898699453E-3</v>
      </c>
    </row>
    <row r="3165" spans="1:3" x14ac:dyDescent="0.3">
      <c r="A3165" s="1">
        <v>40534.75</v>
      </c>
      <c r="B3165" s="2">
        <v>281.45</v>
      </c>
      <c r="C3165" s="34">
        <f t="shared" si="49"/>
        <v>1.2094909466044967E-3</v>
      </c>
    </row>
    <row r="3166" spans="1:3" x14ac:dyDescent="0.3">
      <c r="A3166" s="1">
        <v>40535.75</v>
      </c>
      <c r="B3166" s="2">
        <v>281.76</v>
      </c>
      <c r="C3166" s="34">
        <f t="shared" si="49"/>
        <v>1.1014389767276533E-3</v>
      </c>
    </row>
    <row r="3167" spans="1:3" x14ac:dyDescent="0.3">
      <c r="A3167" s="1">
        <v>40536.75</v>
      </c>
      <c r="B3167" s="2">
        <v>281.43</v>
      </c>
      <c r="C3167" s="34">
        <f t="shared" si="49"/>
        <v>-1.1712095400340239E-3</v>
      </c>
    </row>
    <row r="3168" spans="1:3" x14ac:dyDescent="0.3">
      <c r="A3168" s="1">
        <v>40539.75</v>
      </c>
      <c r="B3168" s="2">
        <v>279.18</v>
      </c>
      <c r="C3168" s="34">
        <f t="shared" si="49"/>
        <v>-7.994883274704212E-3</v>
      </c>
    </row>
    <row r="3169" spans="1:3" x14ac:dyDescent="0.3">
      <c r="A3169" s="1">
        <v>40540.75</v>
      </c>
      <c r="B3169" s="2">
        <v>279.79000000000002</v>
      </c>
      <c r="C3169" s="34">
        <f t="shared" si="49"/>
        <v>2.1849702700766915E-3</v>
      </c>
    </row>
    <row r="3170" spans="1:3" x14ac:dyDescent="0.3">
      <c r="A3170" s="1">
        <v>40541.75</v>
      </c>
      <c r="B3170" s="2">
        <v>280.63</v>
      </c>
      <c r="C3170" s="34">
        <f t="shared" si="49"/>
        <v>3.0022516887664441E-3</v>
      </c>
    </row>
    <row r="3171" spans="1:3" x14ac:dyDescent="0.3">
      <c r="A3171" s="1">
        <v>40542.75</v>
      </c>
      <c r="B3171" s="2">
        <v>277.02</v>
      </c>
      <c r="C3171" s="34">
        <f t="shared" si="49"/>
        <v>-1.2863913337847088E-2</v>
      </c>
    </row>
    <row r="3172" spans="1:3" x14ac:dyDescent="0.3">
      <c r="A3172" s="1">
        <v>40543.75</v>
      </c>
      <c r="B3172" s="2">
        <v>275.81</v>
      </c>
      <c r="C3172" s="34">
        <f t="shared" si="49"/>
        <v>-4.3679156739584446E-3</v>
      </c>
    </row>
    <row r="3173" spans="1:3" x14ac:dyDescent="0.3">
      <c r="A3173" s="1">
        <v>40546.75</v>
      </c>
      <c r="B3173" s="2">
        <v>278.02</v>
      </c>
      <c r="C3173" s="34">
        <f t="shared" si="49"/>
        <v>8.0127624089045835E-3</v>
      </c>
    </row>
    <row r="3174" spans="1:3" x14ac:dyDescent="0.3">
      <c r="A3174" s="1">
        <v>40547.75</v>
      </c>
      <c r="B3174" s="2">
        <v>280.38</v>
      </c>
      <c r="C3174" s="34">
        <f t="shared" si="49"/>
        <v>8.488597942594156E-3</v>
      </c>
    </row>
    <row r="3175" spans="1:3" x14ac:dyDescent="0.3">
      <c r="A3175" s="1">
        <v>40548.75</v>
      </c>
      <c r="B3175" s="2">
        <v>280.48</v>
      </c>
      <c r="C3175" s="34">
        <f t="shared" si="49"/>
        <v>3.5665882017266171E-4</v>
      </c>
    </row>
    <row r="3176" spans="1:3" x14ac:dyDescent="0.3">
      <c r="A3176" s="1">
        <v>40549.75</v>
      </c>
      <c r="B3176" s="2">
        <v>281.49</v>
      </c>
      <c r="C3176" s="34">
        <f t="shared" si="49"/>
        <v>3.6009697661152362E-3</v>
      </c>
    </row>
    <row r="3177" spans="1:3" x14ac:dyDescent="0.3">
      <c r="A3177" s="1">
        <v>40550.75</v>
      </c>
      <c r="B3177" s="2">
        <v>281.02</v>
      </c>
      <c r="C3177" s="34">
        <f t="shared" si="49"/>
        <v>-1.6696863121248295E-3</v>
      </c>
    </row>
    <row r="3178" spans="1:3" x14ac:dyDescent="0.3">
      <c r="A3178" s="1">
        <v>40553.75</v>
      </c>
      <c r="B3178" s="2">
        <v>278.48</v>
      </c>
      <c r="C3178" s="34">
        <f t="shared" si="49"/>
        <v>-9.0385025976797984E-3</v>
      </c>
    </row>
    <row r="3179" spans="1:3" x14ac:dyDescent="0.3">
      <c r="A3179" s="1">
        <v>40554.75</v>
      </c>
      <c r="B3179" s="2">
        <v>281.98</v>
      </c>
      <c r="C3179" s="34">
        <f t="shared" si="49"/>
        <v>1.2568227520827424E-2</v>
      </c>
    </row>
    <row r="3180" spans="1:3" x14ac:dyDescent="0.3">
      <c r="A3180" s="1">
        <v>40555.75</v>
      </c>
      <c r="B3180" s="2">
        <v>285.79000000000002</v>
      </c>
      <c r="C3180" s="34">
        <f t="shared" si="49"/>
        <v>1.3511596567132411E-2</v>
      </c>
    </row>
    <row r="3181" spans="1:3" x14ac:dyDescent="0.3">
      <c r="A3181" s="1">
        <v>40556.75</v>
      </c>
      <c r="B3181" s="2">
        <v>284.04000000000002</v>
      </c>
      <c r="C3181" s="34">
        <f t="shared" si="49"/>
        <v>-6.1233773050142215E-3</v>
      </c>
    </row>
    <row r="3182" spans="1:3" x14ac:dyDescent="0.3">
      <c r="A3182" s="1">
        <v>40557.75</v>
      </c>
      <c r="B3182" s="2">
        <v>283.77</v>
      </c>
      <c r="C3182" s="34">
        <f t="shared" si="49"/>
        <v>-9.505703422054701E-4</v>
      </c>
    </row>
    <row r="3183" spans="1:3" x14ac:dyDescent="0.3">
      <c r="A3183" s="1">
        <v>40560.75</v>
      </c>
      <c r="B3183" s="2">
        <v>284.06</v>
      </c>
      <c r="C3183" s="34">
        <f t="shared" si="49"/>
        <v>1.0219543996898839E-3</v>
      </c>
    </row>
    <row r="3184" spans="1:3" x14ac:dyDescent="0.3">
      <c r="A3184" s="1">
        <v>40561.75</v>
      </c>
      <c r="B3184" s="2">
        <v>286.7</v>
      </c>
      <c r="C3184" s="34">
        <f t="shared" si="49"/>
        <v>9.2938111666549528E-3</v>
      </c>
    </row>
    <row r="3185" spans="1:3" x14ac:dyDescent="0.3">
      <c r="A3185" s="1">
        <v>40562.75</v>
      </c>
      <c r="B3185" s="2">
        <v>282.72000000000003</v>
      </c>
      <c r="C3185" s="34">
        <f t="shared" si="49"/>
        <v>-1.3882106731775257E-2</v>
      </c>
    </row>
    <row r="3186" spans="1:3" x14ac:dyDescent="0.3">
      <c r="A3186" s="1">
        <v>40563.75</v>
      </c>
      <c r="B3186" s="2">
        <v>279.39</v>
      </c>
      <c r="C3186" s="34">
        <f t="shared" si="49"/>
        <v>-1.1778438030560445E-2</v>
      </c>
    </row>
    <row r="3187" spans="1:3" x14ac:dyDescent="0.3">
      <c r="A3187" s="1">
        <v>40564.75</v>
      </c>
      <c r="B3187" s="2">
        <v>281.26</v>
      </c>
      <c r="C3187" s="34">
        <f t="shared" si="49"/>
        <v>6.6931529403342349E-3</v>
      </c>
    </row>
    <row r="3188" spans="1:3" x14ac:dyDescent="0.3">
      <c r="A3188" s="1">
        <v>40567.75</v>
      </c>
      <c r="B3188" s="2">
        <v>281.99</v>
      </c>
      <c r="C3188" s="34">
        <f t="shared" si="49"/>
        <v>2.5954632724169979E-3</v>
      </c>
    </row>
    <row r="3189" spans="1:3" x14ac:dyDescent="0.3">
      <c r="A3189" s="1">
        <v>40568.75</v>
      </c>
      <c r="B3189" s="2">
        <v>280.10000000000002</v>
      </c>
      <c r="C3189" s="34">
        <f t="shared" si="49"/>
        <v>-6.7023653321038879E-3</v>
      </c>
    </row>
    <row r="3190" spans="1:3" x14ac:dyDescent="0.3">
      <c r="A3190" s="1">
        <v>40569.75</v>
      </c>
      <c r="B3190" s="2">
        <v>282.47000000000003</v>
      </c>
      <c r="C3190" s="34">
        <f t="shared" si="49"/>
        <v>8.4612638343448676E-3</v>
      </c>
    </row>
    <row r="3191" spans="1:3" x14ac:dyDescent="0.3">
      <c r="A3191" s="1">
        <v>40570.75</v>
      </c>
      <c r="B3191" s="2">
        <v>282.88</v>
      </c>
      <c r="C3191" s="34">
        <f t="shared" si="49"/>
        <v>1.4514815732642461E-3</v>
      </c>
    </row>
    <row r="3192" spans="1:3" x14ac:dyDescent="0.3">
      <c r="A3192" s="1">
        <v>40571.75</v>
      </c>
      <c r="B3192" s="2">
        <v>280.45</v>
      </c>
      <c r="C3192" s="34">
        <f t="shared" si="49"/>
        <v>-8.5902149321267496E-3</v>
      </c>
    </row>
    <row r="3193" spans="1:3" x14ac:dyDescent="0.3">
      <c r="A3193" s="1">
        <v>40574.75</v>
      </c>
      <c r="B3193" s="2">
        <v>280.05</v>
      </c>
      <c r="C3193" s="34">
        <f t="shared" si="49"/>
        <v>-1.4262791941521691E-3</v>
      </c>
    </row>
    <row r="3194" spans="1:3" x14ac:dyDescent="0.3">
      <c r="A3194" s="1">
        <v>40575.75</v>
      </c>
      <c r="B3194" s="2">
        <v>284.2</v>
      </c>
      <c r="C3194" s="34">
        <f t="shared" si="49"/>
        <v>1.481878236029277E-2</v>
      </c>
    </row>
    <row r="3195" spans="1:3" x14ac:dyDescent="0.3">
      <c r="A3195" s="1">
        <v>40576.75</v>
      </c>
      <c r="B3195" s="2">
        <v>284.58999999999997</v>
      </c>
      <c r="C3195" s="34">
        <f t="shared" si="49"/>
        <v>1.37227304714993E-3</v>
      </c>
    </row>
    <row r="3196" spans="1:3" x14ac:dyDescent="0.3">
      <c r="A3196" s="1">
        <v>40577.75</v>
      </c>
      <c r="B3196" s="2">
        <v>285</v>
      </c>
      <c r="C3196" s="34">
        <f t="shared" si="49"/>
        <v>1.4406690326436156E-3</v>
      </c>
    </row>
    <row r="3197" spans="1:3" x14ac:dyDescent="0.3">
      <c r="A3197" s="1">
        <v>40578.75</v>
      </c>
      <c r="B3197" s="2">
        <v>285.89999999999998</v>
      </c>
      <c r="C3197" s="34">
        <f t="shared" si="49"/>
        <v>3.1578947368420263E-3</v>
      </c>
    </row>
    <row r="3198" spans="1:3" x14ac:dyDescent="0.3">
      <c r="A3198" s="1">
        <v>40581.75</v>
      </c>
      <c r="B3198" s="2">
        <v>288.74</v>
      </c>
      <c r="C3198" s="34">
        <f t="shared" si="49"/>
        <v>9.9335431969220789E-3</v>
      </c>
    </row>
    <row r="3199" spans="1:3" x14ac:dyDescent="0.3">
      <c r="A3199" s="1">
        <v>40582.75</v>
      </c>
      <c r="B3199" s="2">
        <v>288.56</v>
      </c>
      <c r="C3199" s="34">
        <f t="shared" si="49"/>
        <v>-6.2339821292511921E-4</v>
      </c>
    </row>
    <row r="3200" spans="1:3" x14ac:dyDescent="0.3">
      <c r="A3200" s="1">
        <v>40583.75</v>
      </c>
      <c r="B3200" s="2">
        <v>287.35000000000002</v>
      </c>
      <c r="C3200" s="34">
        <f t="shared" si="49"/>
        <v>-4.1932353756584106E-3</v>
      </c>
    </row>
    <row r="3201" spans="1:3" x14ac:dyDescent="0.3">
      <c r="A3201" s="1">
        <v>40584.75</v>
      </c>
      <c r="B3201" s="2">
        <v>286.77999999999997</v>
      </c>
      <c r="C3201" s="34">
        <f t="shared" si="49"/>
        <v>-1.9836436401602375E-3</v>
      </c>
    </row>
    <row r="3202" spans="1:3" x14ac:dyDescent="0.3">
      <c r="A3202" s="1">
        <v>40585.75</v>
      </c>
      <c r="B3202" s="2">
        <v>287.99</v>
      </c>
      <c r="C3202" s="34">
        <f t="shared" si="49"/>
        <v>4.2192621521726092E-3</v>
      </c>
    </row>
    <row r="3203" spans="1:3" x14ac:dyDescent="0.3">
      <c r="A3203" s="1">
        <v>40588.75</v>
      </c>
      <c r="B3203" s="2">
        <v>289.11</v>
      </c>
      <c r="C3203" s="34">
        <f t="shared" si="49"/>
        <v>3.8890239244417923E-3</v>
      </c>
    </row>
    <row r="3204" spans="1:3" x14ac:dyDescent="0.3">
      <c r="A3204" s="1">
        <v>40589.75</v>
      </c>
      <c r="B3204" s="2">
        <v>289.44</v>
      </c>
      <c r="C3204" s="34">
        <f t="shared" ref="C3204:C3267" si="50">B3204/B3203-1</f>
        <v>1.1414340562414527E-3</v>
      </c>
    </row>
    <row r="3205" spans="1:3" x14ac:dyDescent="0.3">
      <c r="A3205" s="1">
        <v>40590.75</v>
      </c>
      <c r="B3205" s="2">
        <v>290.72000000000003</v>
      </c>
      <c r="C3205" s="34">
        <f t="shared" si="50"/>
        <v>4.4223327805419377E-3</v>
      </c>
    </row>
    <row r="3206" spans="1:3" x14ac:dyDescent="0.3">
      <c r="A3206" s="1">
        <v>40591.75</v>
      </c>
      <c r="B3206" s="2">
        <v>291.16000000000003</v>
      </c>
      <c r="C3206" s="34">
        <f t="shared" si="50"/>
        <v>1.5134837644468213E-3</v>
      </c>
    </row>
    <row r="3207" spans="1:3" x14ac:dyDescent="0.3">
      <c r="A3207" s="1">
        <v>40592.75</v>
      </c>
      <c r="B3207" s="2">
        <v>291.04000000000002</v>
      </c>
      <c r="C3207" s="34">
        <f t="shared" si="50"/>
        <v>-4.1214452534688029E-4</v>
      </c>
    </row>
    <row r="3208" spans="1:3" x14ac:dyDescent="0.3">
      <c r="A3208" s="1">
        <v>40595.75</v>
      </c>
      <c r="B3208" s="2">
        <v>287.18</v>
      </c>
      <c r="C3208" s="34">
        <f t="shared" si="50"/>
        <v>-1.3262781748213381E-2</v>
      </c>
    </row>
    <row r="3209" spans="1:3" x14ac:dyDescent="0.3">
      <c r="A3209" s="1">
        <v>40596.75</v>
      </c>
      <c r="B3209" s="2">
        <v>285.38</v>
      </c>
      <c r="C3209" s="34">
        <f t="shared" si="50"/>
        <v>-6.267845950275075E-3</v>
      </c>
    </row>
    <row r="3210" spans="1:3" x14ac:dyDescent="0.3">
      <c r="A3210" s="1">
        <v>40597.75</v>
      </c>
      <c r="B3210" s="2">
        <v>282.38</v>
      </c>
      <c r="C3210" s="34">
        <f t="shared" si="50"/>
        <v>-1.0512299390286639E-2</v>
      </c>
    </row>
    <row r="3211" spans="1:3" x14ac:dyDescent="0.3">
      <c r="A3211" s="1">
        <v>40598.75</v>
      </c>
      <c r="B3211" s="2">
        <v>280.56</v>
      </c>
      <c r="C3211" s="34">
        <f t="shared" si="50"/>
        <v>-6.4452156668318716E-3</v>
      </c>
    </row>
    <row r="3212" spans="1:3" x14ac:dyDescent="0.3">
      <c r="A3212" s="1">
        <v>40599.75</v>
      </c>
      <c r="B3212" s="2">
        <v>284.12</v>
      </c>
      <c r="C3212" s="34">
        <f t="shared" si="50"/>
        <v>1.2688907898488644E-2</v>
      </c>
    </row>
    <row r="3213" spans="1:3" x14ac:dyDescent="0.3">
      <c r="A3213" s="1">
        <v>40602.75</v>
      </c>
      <c r="B3213" s="2">
        <v>286.47000000000003</v>
      </c>
      <c r="C3213" s="34">
        <f t="shared" si="50"/>
        <v>8.2711530339294459E-3</v>
      </c>
    </row>
    <row r="3214" spans="1:3" x14ac:dyDescent="0.3">
      <c r="A3214" s="1">
        <v>40603.75</v>
      </c>
      <c r="B3214" s="2">
        <v>284.63</v>
      </c>
      <c r="C3214" s="34">
        <f t="shared" si="50"/>
        <v>-6.4230111355465525E-3</v>
      </c>
    </row>
    <row r="3215" spans="1:3" x14ac:dyDescent="0.3">
      <c r="A3215" s="1">
        <v>40604.75</v>
      </c>
      <c r="B3215" s="2">
        <v>282.76</v>
      </c>
      <c r="C3215" s="34">
        <f t="shared" si="50"/>
        <v>-6.5699328953378044E-3</v>
      </c>
    </row>
    <row r="3216" spans="1:3" x14ac:dyDescent="0.3">
      <c r="A3216" s="1">
        <v>40605.75</v>
      </c>
      <c r="B3216" s="2">
        <v>283.58</v>
      </c>
      <c r="C3216" s="34">
        <f t="shared" si="50"/>
        <v>2.8999858537275269E-3</v>
      </c>
    </row>
    <row r="3217" spans="1:3" x14ac:dyDescent="0.3">
      <c r="A3217" s="1">
        <v>40606.75</v>
      </c>
      <c r="B3217" s="2">
        <v>281.89999999999998</v>
      </c>
      <c r="C3217" s="34">
        <f t="shared" si="50"/>
        <v>-5.9242541787150049E-3</v>
      </c>
    </row>
    <row r="3218" spans="1:3" x14ac:dyDescent="0.3">
      <c r="A3218" s="1">
        <v>40609.75</v>
      </c>
      <c r="B3218" s="2">
        <v>280.72000000000003</v>
      </c>
      <c r="C3218" s="34">
        <f t="shared" si="50"/>
        <v>-4.1858815182687081E-3</v>
      </c>
    </row>
    <row r="3219" spans="1:3" x14ac:dyDescent="0.3">
      <c r="A3219" s="1">
        <v>40610.75</v>
      </c>
      <c r="B3219" s="2">
        <v>281.81</v>
      </c>
      <c r="C3219" s="34">
        <f t="shared" si="50"/>
        <v>3.8828726132800195E-3</v>
      </c>
    </row>
    <row r="3220" spans="1:3" x14ac:dyDescent="0.3">
      <c r="A3220" s="1">
        <v>40611.75</v>
      </c>
      <c r="B3220" s="2">
        <v>281.17</v>
      </c>
      <c r="C3220" s="34">
        <f t="shared" si="50"/>
        <v>-2.2710336751711191E-3</v>
      </c>
    </row>
    <row r="3221" spans="1:3" x14ac:dyDescent="0.3">
      <c r="A3221" s="1">
        <v>40612.75</v>
      </c>
      <c r="B3221" s="2">
        <v>277.88</v>
      </c>
      <c r="C3221" s="34">
        <f t="shared" si="50"/>
        <v>-1.1701106092399716E-2</v>
      </c>
    </row>
    <row r="3222" spans="1:3" x14ac:dyDescent="0.3">
      <c r="A3222" s="1">
        <v>40613.75</v>
      </c>
      <c r="B3222" s="2">
        <v>275.42</v>
      </c>
      <c r="C3222" s="34">
        <f t="shared" si="50"/>
        <v>-8.8527421908737303E-3</v>
      </c>
    </row>
    <row r="3223" spans="1:3" x14ac:dyDescent="0.3">
      <c r="A3223" s="1">
        <v>40616.75</v>
      </c>
      <c r="B3223" s="2">
        <v>272.51</v>
      </c>
      <c r="C3223" s="34">
        <f t="shared" si="50"/>
        <v>-1.0565681504611235E-2</v>
      </c>
    </row>
    <row r="3224" spans="1:3" x14ac:dyDescent="0.3">
      <c r="A3224" s="1">
        <v>40617.75</v>
      </c>
      <c r="B3224" s="2">
        <v>266.32</v>
      </c>
      <c r="C3224" s="34">
        <f t="shared" si="50"/>
        <v>-2.2714762760999596E-2</v>
      </c>
    </row>
    <row r="3225" spans="1:3" x14ac:dyDescent="0.3">
      <c r="A3225" s="1">
        <v>40618.75</v>
      </c>
      <c r="B3225" s="2">
        <v>262.18</v>
      </c>
      <c r="C3225" s="34">
        <f t="shared" si="50"/>
        <v>-1.5545208771402752E-2</v>
      </c>
    </row>
    <row r="3226" spans="1:3" x14ac:dyDescent="0.3">
      <c r="A3226" s="1">
        <v>40619.75</v>
      </c>
      <c r="B3226" s="2">
        <v>267.08</v>
      </c>
      <c r="C3226" s="34">
        <f t="shared" si="50"/>
        <v>1.8689449996185825E-2</v>
      </c>
    </row>
    <row r="3227" spans="1:3" x14ac:dyDescent="0.3">
      <c r="A3227" s="1">
        <v>40620.75</v>
      </c>
      <c r="B3227" s="2">
        <v>267.63</v>
      </c>
      <c r="C3227" s="34">
        <f t="shared" si="50"/>
        <v>2.0593080724877755E-3</v>
      </c>
    </row>
    <row r="3228" spans="1:3" x14ac:dyDescent="0.3">
      <c r="A3228" s="1">
        <v>40623.75</v>
      </c>
      <c r="B3228" s="2">
        <v>272.33</v>
      </c>
      <c r="C3228" s="34">
        <f t="shared" si="50"/>
        <v>1.7561558868587124E-2</v>
      </c>
    </row>
    <row r="3229" spans="1:3" x14ac:dyDescent="0.3">
      <c r="A3229" s="1">
        <v>40624.75</v>
      </c>
      <c r="B3229" s="2">
        <v>271.8</v>
      </c>
      <c r="C3229" s="34">
        <f t="shared" si="50"/>
        <v>-1.9461682517533108E-3</v>
      </c>
    </row>
    <row r="3230" spans="1:3" x14ac:dyDescent="0.3">
      <c r="A3230" s="1">
        <v>40625.75</v>
      </c>
      <c r="B3230" s="2">
        <v>273.11</v>
      </c>
      <c r="C3230" s="34">
        <f t="shared" si="50"/>
        <v>4.8197203826343404E-3</v>
      </c>
    </row>
    <row r="3231" spans="1:3" x14ac:dyDescent="0.3">
      <c r="A3231" s="1">
        <v>40626.75</v>
      </c>
      <c r="B3231" s="2">
        <v>275.77</v>
      </c>
      <c r="C3231" s="34">
        <f t="shared" si="50"/>
        <v>9.7396653363113206E-3</v>
      </c>
    </row>
    <row r="3232" spans="1:3" x14ac:dyDescent="0.3">
      <c r="A3232" s="1">
        <v>40627.75</v>
      </c>
      <c r="B3232" s="2">
        <v>276.02</v>
      </c>
      <c r="C3232" s="34">
        <f t="shared" si="50"/>
        <v>9.0655256191762845E-4</v>
      </c>
    </row>
    <row r="3233" spans="1:3" x14ac:dyDescent="0.3">
      <c r="A3233" s="1">
        <v>40630.75</v>
      </c>
      <c r="B3233" s="2">
        <v>276.24</v>
      </c>
      <c r="C3233" s="34">
        <f t="shared" si="50"/>
        <v>7.970436924862323E-4</v>
      </c>
    </row>
    <row r="3234" spans="1:3" x14ac:dyDescent="0.3">
      <c r="A3234" s="1">
        <v>40631.75</v>
      </c>
      <c r="B3234" s="2">
        <v>276.51</v>
      </c>
      <c r="C3234" s="34">
        <f t="shared" si="50"/>
        <v>9.7741094700243281E-4</v>
      </c>
    </row>
    <row r="3235" spans="1:3" x14ac:dyDescent="0.3">
      <c r="A3235" s="1">
        <v>40632.75</v>
      </c>
      <c r="B3235" s="2">
        <v>278.55</v>
      </c>
      <c r="C3235" s="34">
        <f t="shared" si="50"/>
        <v>7.3776716936098108E-3</v>
      </c>
    </row>
    <row r="3236" spans="1:3" x14ac:dyDescent="0.3">
      <c r="A3236" s="1">
        <v>40633.75</v>
      </c>
      <c r="B3236" s="2">
        <v>275.89999999999998</v>
      </c>
      <c r="C3236" s="34">
        <f t="shared" si="50"/>
        <v>-9.5135523245378772E-3</v>
      </c>
    </row>
    <row r="3237" spans="1:3" x14ac:dyDescent="0.3">
      <c r="A3237" s="1">
        <v>40634.75</v>
      </c>
      <c r="B3237" s="2">
        <v>280.02</v>
      </c>
      <c r="C3237" s="34">
        <f t="shared" si="50"/>
        <v>1.4932946719826035E-2</v>
      </c>
    </row>
    <row r="3238" spans="1:3" x14ac:dyDescent="0.3">
      <c r="A3238" s="1">
        <v>40637.75</v>
      </c>
      <c r="B3238" s="2">
        <v>280.26</v>
      </c>
      <c r="C3238" s="34">
        <f t="shared" si="50"/>
        <v>8.5708163702591378E-4</v>
      </c>
    </row>
    <row r="3239" spans="1:3" x14ac:dyDescent="0.3">
      <c r="A3239" s="1">
        <v>40638.75</v>
      </c>
      <c r="B3239" s="2">
        <v>280.91000000000003</v>
      </c>
      <c r="C3239" s="34">
        <f t="shared" si="50"/>
        <v>2.3192749589668882E-3</v>
      </c>
    </row>
    <row r="3240" spans="1:3" x14ac:dyDescent="0.3">
      <c r="A3240" s="1">
        <v>40639.75</v>
      </c>
      <c r="B3240" s="2">
        <v>281.57</v>
      </c>
      <c r="C3240" s="34">
        <f t="shared" si="50"/>
        <v>2.3495069595242946E-3</v>
      </c>
    </row>
    <row r="3241" spans="1:3" x14ac:dyDescent="0.3">
      <c r="A3241" s="1">
        <v>40640.75</v>
      </c>
      <c r="B3241" s="2">
        <v>280.77999999999997</v>
      </c>
      <c r="C3241" s="34">
        <f t="shared" si="50"/>
        <v>-2.8056966296126085E-3</v>
      </c>
    </row>
    <row r="3242" spans="1:3" x14ac:dyDescent="0.3">
      <c r="A3242" s="1">
        <v>40641.75</v>
      </c>
      <c r="B3242" s="2">
        <v>281.68</v>
      </c>
      <c r="C3242" s="34">
        <f t="shared" si="50"/>
        <v>3.2053565068739243E-3</v>
      </c>
    </row>
    <row r="3243" spans="1:3" x14ac:dyDescent="0.3">
      <c r="A3243" s="1">
        <v>40644.75</v>
      </c>
      <c r="B3243" s="2">
        <v>280.99</v>
      </c>
      <c r="C3243" s="34">
        <f t="shared" si="50"/>
        <v>-2.4495881851747114E-3</v>
      </c>
    </row>
    <row r="3244" spans="1:3" x14ac:dyDescent="0.3">
      <c r="A3244" s="1">
        <v>40645.75</v>
      </c>
      <c r="B3244" s="2">
        <v>276.24</v>
      </c>
      <c r="C3244" s="34">
        <f t="shared" si="50"/>
        <v>-1.6904516174952811E-2</v>
      </c>
    </row>
    <row r="3245" spans="1:3" x14ac:dyDescent="0.3">
      <c r="A3245" s="1">
        <v>40646.75</v>
      </c>
      <c r="B3245" s="2">
        <v>278.25</v>
      </c>
      <c r="C3245" s="34">
        <f t="shared" si="50"/>
        <v>7.2762814943527765E-3</v>
      </c>
    </row>
    <row r="3246" spans="1:3" x14ac:dyDescent="0.3">
      <c r="A3246" s="1">
        <v>40647.75</v>
      </c>
      <c r="B3246" s="2">
        <v>277.01</v>
      </c>
      <c r="C3246" s="34">
        <f t="shared" si="50"/>
        <v>-4.4564240790656573E-3</v>
      </c>
    </row>
    <row r="3247" spans="1:3" x14ac:dyDescent="0.3">
      <c r="A3247" s="1">
        <v>40648.75</v>
      </c>
      <c r="B3247" s="2">
        <v>277.77999999999997</v>
      </c>
      <c r="C3247" s="34">
        <f t="shared" si="50"/>
        <v>2.7796830439332787E-3</v>
      </c>
    </row>
    <row r="3248" spans="1:3" x14ac:dyDescent="0.3">
      <c r="A3248" s="1">
        <v>40651.75</v>
      </c>
      <c r="B3248" s="2">
        <v>273.05</v>
      </c>
      <c r="C3248" s="34">
        <f t="shared" si="50"/>
        <v>-1.7027863777089647E-2</v>
      </c>
    </row>
    <row r="3249" spans="1:3" x14ac:dyDescent="0.3">
      <c r="A3249" s="1">
        <v>40652.75</v>
      </c>
      <c r="B3249" s="2">
        <v>274.42</v>
      </c>
      <c r="C3249" s="34">
        <f t="shared" si="50"/>
        <v>5.0173960813038043E-3</v>
      </c>
    </row>
    <row r="3250" spans="1:3" x14ac:dyDescent="0.3">
      <c r="A3250" s="1">
        <v>40653.75</v>
      </c>
      <c r="B3250" s="2">
        <v>279.06</v>
      </c>
      <c r="C3250" s="34">
        <f t="shared" si="50"/>
        <v>1.690838860141386E-2</v>
      </c>
    </row>
    <row r="3251" spans="1:3" x14ac:dyDescent="0.3">
      <c r="A3251" s="1">
        <v>40654.75</v>
      </c>
      <c r="B3251" s="2">
        <v>280.47000000000003</v>
      </c>
      <c r="C3251" s="34">
        <f t="shared" si="50"/>
        <v>5.0526768436895964E-3</v>
      </c>
    </row>
    <row r="3252" spans="1:3" x14ac:dyDescent="0.3">
      <c r="A3252" s="1">
        <v>40659.75</v>
      </c>
      <c r="B3252" s="2">
        <v>281.23</v>
      </c>
      <c r="C3252" s="34">
        <f t="shared" si="50"/>
        <v>2.7097372267979036E-3</v>
      </c>
    </row>
    <row r="3253" spans="1:3" x14ac:dyDescent="0.3">
      <c r="A3253" s="1">
        <v>40660.75</v>
      </c>
      <c r="B3253" s="2">
        <v>282.12</v>
      </c>
      <c r="C3253" s="34">
        <f t="shared" si="50"/>
        <v>3.1646694876079629E-3</v>
      </c>
    </row>
    <row r="3254" spans="1:3" x14ac:dyDescent="0.3">
      <c r="A3254" s="1">
        <v>40661.75</v>
      </c>
      <c r="B3254" s="2">
        <v>283.04000000000002</v>
      </c>
      <c r="C3254" s="34">
        <f t="shared" si="50"/>
        <v>3.2610236778676249E-3</v>
      </c>
    </row>
    <row r="3255" spans="1:3" x14ac:dyDescent="0.3">
      <c r="A3255" s="1">
        <v>40662.75</v>
      </c>
      <c r="B3255" s="2">
        <v>283.77999999999997</v>
      </c>
      <c r="C3255" s="34">
        <f t="shared" si="50"/>
        <v>2.6144714527980284E-3</v>
      </c>
    </row>
    <row r="3256" spans="1:3" x14ac:dyDescent="0.3">
      <c r="A3256" s="1">
        <v>40665.75</v>
      </c>
      <c r="B3256" s="2">
        <v>283.93</v>
      </c>
      <c r="C3256" s="34">
        <f t="shared" si="50"/>
        <v>5.285784762845136E-4</v>
      </c>
    </row>
    <row r="3257" spans="1:3" x14ac:dyDescent="0.3">
      <c r="A3257" s="1">
        <v>40666.75</v>
      </c>
      <c r="B3257" s="2">
        <v>282.43</v>
      </c>
      <c r="C3257" s="34">
        <f t="shared" si="50"/>
        <v>-5.2829922868312673E-3</v>
      </c>
    </row>
    <row r="3258" spans="1:3" x14ac:dyDescent="0.3">
      <c r="A3258" s="1">
        <v>40667.75</v>
      </c>
      <c r="B3258" s="2">
        <v>278.52</v>
      </c>
      <c r="C3258" s="34">
        <f t="shared" si="50"/>
        <v>-1.3844138370569747E-2</v>
      </c>
    </row>
    <row r="3259" spans="1:3" x14ac:dyDescent="0.3">
      <c r="A3259" s="1">
        <v>40668.75</v>
      </c>
      <c r="B3259" s="2">
        <v>277.79000000000002</v>
      </c>
      <c r="C3259" s="34">
        <f t="shared" si="50"/>
        <v>-2.6209966968259168E-3</v>
      </c>
    </row>
    <row r="3260" spans="1:3" x14ac:dyDescent="0.3">
      <c r="A3260" s="1">
        <v>40669.75</v>
      </c>
      <c r="B3260" s="2">
        <v>281.33</v>
      </c>
      <c r="C3260" s="34">
        <f t="shared" si="50"/>
        <v>1.2743439288671166E-2</v>
      </c>
    </row>
    <row r="3261" spans="1:3" x14ac:dyDescent="0.3">
      <c r="A3261" s="1">
        <v>40672.75</v>
      </c>
      <c r="B3261" s="2">
        <v>280.43</v>
      </c>
      <c r="C3261" s="34">
        <f t="shared" si="50"/>
        <v>-3.1990900366116737E-3</v>
      </c>
    </row>
    <row r="3262" spans="1:3" x14ac:dyDescent="0.3">
      <c r="A3262" s="1">
        <v>40673.75</v>
      </c>
      <c r="B3262" s="2">
        <v>282.92</v>
      </c>
      <c r="C3262" s="34">
        <f t="shared" si="50"/>
        <v>8.8792211960204703E-3</v>
      </c>
    </row>
    <row r="3263" spans="1:3" x14ac:dyDescent="0.3">
      <c r="A3263" s="1">
        <v>40674.75</v>
      </c>
      <c r="B3263" s="2">
        <v>283.73</v>
      </c>
      <c r="C3263" s="34">
        <f t="shared" si="50"/>
        <v>2.8630001413827433E-3</v>
      </c>
    </row>
    <row r="3264" spans="1:3" x14ac:dyDescent="0.3">
      <c r="A3264" s="1">
        <v>40675.75</v>
      </c>
      <c r="B3264" s="2">
        <v>281.8</v>
      </c>
      <c r="C3264" s="34">
        <f t="shared" si="50"/>
        <v>-6.8022415676876058E-3</v>
      </c>
    </row>
    <row r="3265" spans="1:3" x14ac:dyDescent="0.3">
      <c r="A3265" s="1">
        <v>40676.75</v>
      </c>
      <c r="B3265" s="2">
        <v>280.5</v>
      </c>
      <c r="C3265" s="34">
        <f t="shared" si="50"/>
        <v>-4.6132008516679424E-3</v>
      </c>
    </row>
    <row r="3266" spans="1:3" x14ac:dyDescent="0.3">
      <c r="A3266" s="1">
        <v>40679.75</v>
      </c>
      <c r="B3266" s="2">
        <v>280.13</v>
      </c>
      <c r="C3266" s="34">
        <f t="shared" si="50"/>
        <v>-1.3190730837789877E-3</v>
      </c>
    </row>
    <row r="3267" spans="1:3" x14ac:dyDescent="0.3">
      <c r="A3267" s="1">
        <v>40680.75</v>
      </c>
      <c r="B3267" s="2">
        <v>277.27999999999997</v>
      </c>
      <c r="C3267" s="34">
        <f t="shared" si="50"/>
        <v>-1.0173847856352447E-2</v>
      </c>
    </row>
    <row r="3268" spans="1:3" x14ac:dyDescent="0.3">
      <c r="A3268" s="1">
        <v>40681.75</v>
      </c>
      <c r="B3268" s="2">
        <v>278.17</v>
      </c>
      <c r="C3268" s="34">
        <f t="shared" ref="C3268:C3331" si="51">B3268/B3267-1</f>
        <v>3.2097518753608778E-3</v>
      </c>
    </row>
    <row r="3269" spans="1:3" x14ac:dyDescent="0.3">
      <c r="A3269" s="1">
        <v>40682.75</v>
      </c>
      <c r="B3269" s="2">
        <v>280</v>
      </c>
      <c r="C3269" s="34">
        <f t="shared" si="51"/>
        <v>6.5787108602652911E-3</v>
      </c>
    </row>
    <row r="3270" spans="1:3" x14ac:dyDescent="0.3">
      <c r="A3270" s="1">
        <v>40683.75</v>
      </c>
      <c r="B3270" s="2">
        <v>279.64999999999998</v>
      </c>
      <c r="C3270" s="34">
        <f t="shared" si="51"/>
        <v>-1.2500000000000844E-3</v>
      </c>
    </row>
    <row r="3271" spans="1:3" x14ac:dyDescent="0.3">
      <c r="A3271" s="1">
        <v>40686.75</v>
      </c>
      <c r="B3271" s="2">
        <v>274.77999999999997</v>
      </c>
      <c r="C3271" s="34">
        <f t="shared" si="51"/>
        <v>-1.7414625424638008E-2</v>
      </c>
    </row>
    <row r="3272" spans="1:3" x14ac:dyDescent="0.3">
      <c r="A3272" s="1">
        <v>40687.75</v>
      </c>
      <c r="B3272" s="2">
        <v>275.39</v>
      </c>
      <c r="C3272" s="34">
        <f t="shared" si="51"/>
        <v>2.2199577844093099E-3</v>
      </c>
    </row>
    <row r="3273" spans="1:3" x14ac:dyDescent="0.3">
      <c r="A3273" s="1">
        <v>40688.75</v>
      </c>
      <c r="B3273" s="2">
        <v>277.37</v>
      </c>
      <c r="C3273" s="34">
        <f t="shared" si="51"/>
        <v>7.1898035513273673E-3</v>
      </c>
    </row>
    <row r="3274" spans="1:3" x14ac:dyDescent="0.3">
      <c r="A3274" s="1">
        <v>40689.75</v>
      </c>
      <c r="B3274" s="2">
        <v>277.14</v>
      </c>
      <c r="C3274" s="34">
        <f t="shared" si="51"/>
        <v>-8.292172909831752E-4</v>
      </c>
    </row>
    <row r="3275" spans="1:3" x14ac:dyDescent="0.3">
      <c r="A3275" s="1">
        <v>40690.75</v>
      </c>
      <c r="B3275" s="2">
        <v>279.05</v>
      </c>
      <c r="C3275" s="34">
        <f t="shared" si="51"/>
        <v>6.8918236270478772E-3</v>
      </c>
    </row>
    <row r="3276" spans="1:3" x14ac:dyDescent="0.3">
      <c r="A3276" s="1">
        <v>40693.75</v>
      </c>
      <c r="B3276" s="2">
        <v>278.82</v>
      </c>
      <c r="C3276" s="34">
        <f t="shared" si="51"/>
        <v>-8.2422504927437412E-4</v>
      </c>
    </row>
    <row r="3277" spans="1:3" x14ac:dyDescent="0.3">
      <c r="A3277" s="1">
        <v>40694.75</v>
      </c>
      <c r="B3277" s="2">
        <v>281.06</v>
      </c>
      <c r="C3277" s="34">
        <f t="shared" si="51"/>
        <v>8.0338569686535521E-3</v>
      </c>
    </row>
    <row r="3278" spans="1:3" x14ac:dyDescent="0.3">
      <c r="A3278" s="1">
        <v>40695.75</v>
      </c>
      <c r="B3278" s="2">
        <v>278.38</v>
      </c>
      <c r="C3278" s="34">
        <f t="shared" si="51"/>
        <v>-9.5353305344054728E-3</v>
      </c>
    </row>
    <row r="3279" spans="1:3" x14ac:dyDescent="0.3">
      <c r="A3279" s="1">
        <v>40696.75</v>
      </c>
      <c r="B3279" s="2">
        <v>274.67</v>
      </c>
      <c r="C3279" s="34">
        <f t="shared" si="51"/>
        <v>-1.3327106832387359E-2</v>
      </c>
    </row>
    <row r="3280" spans="1:3" x14ac:dyDescent="0.3">
      <c r="A3280" s="1">
        <v>40697.75</v>
      </c>
      <c r="B3280" s="2">
        <v>273.67</v>
      </c>
      <c r="C3280" s="34">
        <f t="shared" si="51"/>
        <v>-3.6407325153821057E-3</v>
      </c>
    </row>
    <row r="3281" spans="1:3" x14ac:dyDescent="0.3">
      <c r="A3281" s="1">
        <v>40700.75</v>
      </c>
      <c r="B3281" s="2">
        <v>272.16000000000003</v>
      </c>
      <c r="C3281" s="34">
        <f t="shared" si="51"/>
        <v>-5.5175941827748654E-3</v>
      </c>
    </row>
    <row r="3282" spans="1:3" x14ac:dyDescent="0.3">
      <c r="A3282" s="1">
        <v>40701.75</v>
      </c>
      <c r="B3282" s="2">
        <v>271.87</v>
      </c>
      <c r="C3282" s="34">
        <f t="shared" si="51"/>
        <v>-1.0655496766608374E-3</v>
      </c>
    </row>
    <row r="3283" spans="1:3" x14ac:dyDescent="0.3">
      <c r="A3283" s="1">
        <v>40702.75</v>
      </c>
      <c r="B3283" s="2">
        <v>269.01</v>
      </c>
      <c r="C3283" s="34">
        <f t="shared" si="51"/>
        <v>-1.0519733696251921E-2</v>
      </c>
    </row>
    <row r="3284" spans="1:3" x14ac:dyDescent="0.3">
      <c r="A3284" s="1">
        <v>40703.75</v>
      </c>
      <c r="B3284" s="2">
        <v>271.76</v>
      </c>
      <c r="C3284" s="34">
        <f t="shared" si="51"/>
        <v>1.022266830229368E-2</v>
      </c>
    </row>
    <row r="3285" spans="1:3" x14ac:dyDescent="0.3">
      <c r="A3285" s="1">
        <v>40704.75</v>
      </c>
      <c r="B3285" s="2">
        <v>268.13</v>
      </c>
      <c r="C3285" s="34">
        <f t="shared" si="51"/>
        <v>-1.3357374153665003E-2</v>
      </c>
    </row>
    <row r="3286" spans="1:3" x14ac:dyDescent="0.3">
      <c r="A3286" s="1">
        <v>40707.75</v>
      </c>
      <c r="B3286" s="2">
        <v>268.70999999999998</v>
      </c>
      <c r="C3286" s="34">
        <f t="shared" si="51"/>
        <v>2.1631298250848197E-3</v>
      </c>
    </row>
    <row r="3287" spans="1:3" x14ac:dyDescent="0.3">
      <c r="A3287" s="1">
        <v>40708.75</v>
      </c>
      <c r="B3287" s="2">
        <v>270.82</v>
      </c>
      <c r="C3287" s="34">
        <f t="shared" si="51"/>
        <v>7.8523315098062429E-3</v>
      </c>
    </row>
    <row r="3288" spans="1:3" x14ac:dyDescent="0.3">
      <c r="A3288" s="1">
        <v>40709.75</v>
      </c>
      <c r="B3288" s="2">
        <v>267.95</v>
      </c>
      <c r="C3288" s="34">
        <f t="shared" si="51"/>
        <v>-1.0597444797282307E-2</v>
      </c>
    </row>
    <row r="3289" spans="1:3" x14ac:dyDescent="0.3">
      <c r="A3289" s="1">
        <v>40710.75</v>
      </c>
      <c r="B3289" s="2">
        <v>266.73</v>
      </c>
      <c r="C3289" s="34">
        <f t="shared" si="51"/>
        <v>-4.5530882627354829E-3</v>
      </c>
    </row>
    <row r="3290" spans="1:3" x14ac:dyDescent="0.3">
      <c r="A3290" s="1">
        <v>40711.75</v>
      </c>
      <c r="B3290" s="2">
        <v>267.17</v>
      </c>
      <c r="C3290" s="34">
        <f t="shared" si="51"/>
        <v>1.6496082180481597E-3</v>
      </c>
    </row>
    <row r="3291" spans="1:3" x14ac:dyDescent="0.3">
      <c r="A3291" s="1">
        <v>40714.75</v>
      </c>
      <c r="B3291" s="2">
        <v>265.76</v>
      </c>
      <c r="C3291" s="34">
        <f t="shared" si="51"/>
        <v>-5.2775386458061568E-3</v>
      </c>
    </row>
    <row r="3292" spans="1:3" x14ac:dyDescent="0.3">
      <c r="A3292" s="1">
        <v>40715.75</v>
      </c>
      <c r="B3292" s="2">
        <v>269.58999999999997</v>
      </c>
      <c r="C3292" s="34">
        <f t="shared" si="51"/>
        <v>1.4411499096929514E-2</v>
      </c>
    </row>
    <row r="3293" spans="1:3" x14ac:dyDescent="0.3">
      <c r="A3293" s="1">
        <v>40716.75</v>
      </c>
      <c r="B3293" s="2">
        <v>268.07</v>
      </c>
      <c r="C3293" s="34">
        <f t="shared" si="51"/>
        <v>-5.6381913275714846E-3</v>
      </c>
    </row>
    <row r="3294" spans="1:3" x14ac:dyDescent="0.3">
      <c r="A3294" s="1">
        <v>40717.75</v>
      </c>
      <c r="B3294" s="2">
        <v>264.31</v>
      </c>
      <c r="C3294" s="34">
        <f t="shared" si="51"/>
        <v>-1.4026187189912998E-2</v>
      </c>
    </row>
    <row r="3295" spans="1:3" x14ac:dyDescent="0.3">
      <c r="A3295" s="1">
        <v>40718.75</v>
      </c>
      <c r="B3295" s="2">
        <v>263.98</v>
      </c>
      <c r="C3295" s="34">
        <f t="shared" si="51"/>
        <v>-1.2485339185047684E-3</v>
      </c>
    </row>
    <row r="3296" spans="1:3" x14ac:dyDescent="0.3">
      <c r="A3296" s="1">
        <v>40721.75</v>
      </c>
      <c r="B3296" s="2">
        <v>264.01</v>
      </c>
      <c r="C3296" s="34">
        <f t="shared" si="51"/>
        <v>1.1364497310384358E-4</v>
      </c>
    </row>
    <row r="3297" spans="1:3" x14ac:dyDescent="0.3">
      <c r="A3297" s="1">
        <v>40722.75</v>
      </c>
      <c r="B3297" s="2">
        <v>265.23</v>
      </c>
      <c r="C3297" s="34">
        <f t="shared" si="51"/>
        <v>4.6210370819288471E-3</v>
      </c>
    </row>
    <row r="3298" spans="1:3" x14ac:dyDescent="0.3">
      <c r="A3298" s="1">
        <v>40723.75</v>
      </c>
      <c r="B3298" s="2">
        <v>269.8</v>
      </c>
      <c r="C3298" s="34">
        <f t="shared" si="51"/>
        <v>1.7230328394223893E-2</v>
      </c>
    </row>
    <row r="3299" spans="1:3" x14ac:dyDescent="0.3">
      <c r="A3299" s="1">
        <v>40724.75</v>
      </c>
      <c r="B3299" s="2">
        <v>272.86</v>
      </c>
      <c r="C3299" s="34">
        <f t="shared" si="51"/>
        <v>1.1341734618235844E-2</v>
      </c>
    </row>
    <row r="3300" spans="1:3" x14ac:dyDescent="0.3">
      <c r="A3300" s="1">
        <v>40725.75</v>
      </c>
      <c r="B3300" s="2">
        <v>274.92</v>
      </c>
      <c r="C3300" s="34">
        <f t="shared" si="51"/>
        <v>7.5496591658725798E-3</v>
      </c>
    </row>
    <row r="3301" spans="1:3" x14ac:dyDescent="0.3">
      <c r="A3301" s="1">
        <v>40728.75</v>
      </c>
      <c r="B3301" s="2">
        <v>275.54000000000002</v>
      </c>
      <c r="C3301" s="34">
        <f t="shared" si="51"/>
        <v>2.2552015131673819E-3</v>
      </c>
    </row>
    <row r="3302" spans="1:3" x14ac:dyDescent="0.3">
      <c r="A3302" s="1">
        <v>40729.75</v>
      </c>
      <c r="B3302" s="2">
        <v>275.62</v>
      </c>
      <c r="C3302" s="34">
        <f t="shared" si="51"/>
        <v>2.9033897074826065E-4</v>
      </c>
    </row>
    <row r="3303" spans="1:3" x14ac:dyDescent="0.3">
      <c r="A3303" s="1">
        <v>40730.75</v>
      </c>
      <c r="B3303" s="2">
        <v>274.79000000000002</v>
      </c>
      <c r="C3303" s="34">
        <f t="shared" si="51"/>
        <v>-3.0113924969159545E-3</v>
      </c>
    </row>
    <row r="3304" spans="1:3" x14ac:dyDescent="0.3">
      <c r="A3304" s="1">
        <v>40731.75</v>
      </c>
      <c r="B3304" s="2">
        <v>275.93</v>
      </c>
      <c r="C3304" s="34">
        <f t="shared" si="51"/>
        <v>4.1486225845190905E-3</v>
      </c>
    </row>
    <row r="3305" spans="1:3" x14ac:dyDescent="0.3">
      <c r="A3305" s="1">
        <v>40732.75</v>
      </c>
      <c r="B3305" s="2">
        <v>273.76</v>
      </c>
      <c r="C3305" s="34">
        <f t="shared" si="51"/>
        <v>-7.8643134128221215E-3</v>
      </c>
    </row>
    <row r="3306" spans="1:3" x14ac:dyDescent="0.3">
      <c r="A3306" s="1">
        <v>40735.75</v>
      </c>
      <c r="B3306" s="2">
        <v>269.89999999999998</v>
      </c>
      <c r="C3306" s="34">
        <f t="shared" si="51"/>
        <v>-1.4099941554646445E-2</v>
      </c>
    </row>
    <row r="3307" spans="1:3" x14ac:dyDescent="0.3">
      <c r="A3307" s="1">
        <v>40736.75</v>
      </c>
      <c r="B3307" s="2">
        <v>268.16000000000003</v>
      </c>
      <c r="C3307" s="34">
        <f t="shared" si="51"/>
        <v>-6.4468321600591461E-3</v>
      </c>
    </row>
    <row r="3308" spans="1:3" x14ac:dyDescent="0.3">
      <c r="A3308" s="1">
        <v>40737.75</v>
      </c>
      <c r="B3308" s="2">
        <v>269.94</v>
      </c>
      <c r="C3308" s="34">
        <f t="shared" si="51"/>
        <v>6.6378281622909707E-3</v>
      </c>
    </row>
    <row r="3309" spans="1:3" x14ac:dyDescent="0.3">
      <c r="A3309" s="1">
        <v>40738.75</v>
      </c>
      <c r="B3309" s="2">
        <v>267.68</v>
      </c>
      <c r="C3309" s="34">
        <f t="shared" si="51"/>
        <v>-8.3722308661183797E-3</v>
      </c>
    </row>
    <row r="3310" spans="1:3" x14ac:dyDescent="0.3">
      <c r="A3310" s="1">
        <v>40739.75</v>
      </c>
      <c r="B3310" s="2">
        <v>266.91000000000003</v>
      </c>
      <c r="C3310" s="34">
        <f t="shared" si="51"/>
        <v>-2.8765690376568731E-3</v>
      </c>
    </row>
    <row r="3311" spans="1:3" x14ac:dyDescent="0.3">
      <c r="A3311" s="1">
        <v>40742.75</v>
      </c>
      <c r="B3311" s="2">
        <v>262.10000000000002</v>
      </c>
      <c r="C3311" s="34">
        <f t="shared" si="51"/>
        <v>-1.8021055786594742E-2</v>
      </c>
    </row>
    <row r="3312" spans="1:3" x14ac:dyDescent="0.3">
      <c r="A3312" s="1">
        <v>40743.75</v>
      </c>
      <c r="B3312" s="2">
        <v>264.27999999999997</v>
      </c>
      <c r="C3312" s="34">
        <f t="shared" si="51"/>
        <v>8.3174360930939883E-3</v>
      </c>
    </row>
    <row r="3313" spans="1:3" x14ac:dyDescent="0.3">
      <c r="A3313" s="1">
        <v>40744.75</v>
      </c>
      <c r="B3313" s="2">
        <v>267.73</v>
      </c>
      <c r="C3313" s="34">
        <f t="shared" si="51"/>
        <v>1.3054336309974435E-2</v>
      </c>
    </row>
    <row r="3314" spans="1:3" x14ac:dyDescent="0.3">
      <c r="A3314" s="1">
        <v>40745.75</v>
      </c>
      <c r="B3314" s="2">
        <v>270.48</v>
      </c>
      <c r="C3314" s="34">
        <f t="shared" si="51"/>
        <v>1.0271542225376296E-2</v>
      </c>
    </row>
    <row r="3315" spans="1:3" x14ac:dyDescent="0.3">
      <c r="A3315" s="1">
        <v>40746.75</v>
      </c>
      <c r="B3315" s="2">
        <v>272.02</v>
      </c>
      <c r="C3315" s="34">
        <f t="shared" si="51"/>
        <v>5.6935817805381372E-3</v>
      </c>
    </row>
    <row r="3316" spans="1:3" x14ac:dyDescent="0.3">
      <c r="A3316" s="1">
        <v>40749.75</v>
      </c>
      <c r="B3316" s="2">
        <v>271.27999999999997</v>
      </c>
      <c r="C3316" s="34">
        <f t="shared" si="51"/>
        <v>-2.7203882067495799E-3</v>
      </c>
    </row>
    <row r="3317" spans="1:3" x14ac:dyDescent="0.3">
      <c r="A3317" s="1">
        <v>40750.75</v>
      </c>
      <c r="B3317" s="2">
        <v>270.08</v>
      </c>
      <c r="C3317" s="34">
        <f t="shared" si="51"/>
        <v>-4.4234739015039937E-3</v>
      </c>
    </row>
    <row r="3318" spans="1:3" x14ac:dyDescent="0.3">
      <c r="A3318" s="1">
        <v>40751.75</v>
      </c>
      <c r="B3318" s="2">
        <v>267.05</v>
      </c>
      <c r="C3318" s="34">
        <f t="shared" si="51"/>
        <v>-1.1218898104265351E-2</v>
      </c>
    </row>
    <row r="3319" spans="1:3" x14ac:dyDescent="0.3">
      <c r="A3319" s="1">
        <v>40752.75</v>
      </c>
      <c r="B3319" s="2">
        <v>267.08</v>
      </c>
      <c r="C3319" s="34">
        <f t="shared" si="51"/>
        <v>1.1233851338698919E-4</v>
      </c>
    </row>
    <row r="3320" spans="1:3" x14ac:dyDescent="0.3">
      <c r="A3320" s="1">
        <v>40753.75</v>
      </c>
      <c r="B3320" s="2">
        <v>265.25</v>
      </c>
      <c r="C3320" s="34">
        <f t="shared" si="51"/>
        <v>-6.8518795866406856E-3</v>
      </c>
    </row>
    <row r="3321" spans="1:3" x14ac:dyDescent="0.3">
      <c r="A3321" s="1">
        <v>40756.75</v>
      </c>
      <c r="B3321" s="2">
        <v>262.02</v>
      </c>
      <c r="C3321" s="34">
        <f t="shared" si="51"/>
        <v>-1.2177191328935022E-2</v>
      </c>
    </row>
    <row r="3322" spans="1:3" x14ac:dyDescent="0.3">
      <c r="A3322" s="1">
        <v>40757.75</v>
      </c>
      <c r="B3322" s="2">
        <v>256.98</v>
      </c>
      <c r="C3322" s="34">
        <f t="shared" si="51"/>
        <v>-1.923517288756571E-2</v>
      </c>
    </row>
    <row r="3323" spans="1:3" x14ac:dyDescent="0.3">
      <c r="A3323" s="1">
        <v>40758.75</v>
      </c>
      <c r="B3323" s="2">
        <v>251.95</v>
      </c>
      <c r="C3323" s="34">
        <f t="shared" si="51"/>
        <v>-1.9573507665966328E-2</v>
      </c>
    </row>
    <row r="3324" spans="1:3" x14ac:dyDescent="0.3">
      <c r="A3324" s="1">
        <v>40759.75</v>
      </c>
      <c r="B3324" s="2">
        <v>243.16</v>
      </c>
      <c r="C3324" s="34">
        <f t="shared" si="51"/>
        <v>-3.4887874578289346E-2</v>
      </c>
    </row>
    <row r="3325" spans="1:3" x14ac:dyDescent="0.3">
      <c r="A3325" s="1">
        <v>40760.75</v>
      </c>
      <c r="B3325" s="2">
        <v>238.88</v>
      </c>
      <c r="C3325" s="34">
        <f t="shared" si="51"/>
        <v>-1.7601579207106477E-2</v>
      </c>
    </row>
    <row r="3326" spans="1:3" x14ac:dyDescent="0.3">
      <c r="A3326" s="1">
        <v>40763.75</v>
      </c>
      <c r="B3326" s="2">
        <v>228.98</v>
      </c>
      <c r="C3326" s="34">
        <f t="shared" si="51"/>
        <v>-4.1443402545211061E-2</v>
      </c>
    </row>
    <row r="3327" spans="1:3" x14ac:dyDescent="0.3">
      <c r="A3327" s="1">
        <v>40764.75</v>
      </c>
      <c r="B3327" s="2">
        <v>232.2</v>
      </c>
      <c r="C3327" s="34">
        <f t="shared" si="51"/>
        <v>1.4062363525198629E-2</v>
      </c>
    </row>
    <row r="3328" spans="1:3" x14ac:dyDescent="0.3">
      <c r="A3328" s="1">
        <v>40765.75</v>
      </c>
      <c r="B3328" s="2">
        <v>223.5</v>
      </c>
      <c r="C3328" s="34">
        <f t="shared" si="51"/>
        <v>-3.7467700258397851E-2</v>
      </c>
    </row>
    <row r="3329" spans="1:3" x14ac:dyDescent="0.3">
      <c r="A3329" s="1">
        <v>40766.75</v>
      </c>
      <c r="B3329" s="2">
        <v>230.57</v>
      </c>
      <c r="C3329" s="34">
        <f t="shared" si="51"/>
        <v>3.1633109619686683E-2</v>
      </c>
    </row>
    <row r="3330" spans="1:3" x14ac:dyDescent="0.3">
      <c r="A3330" s="1">
        <v>40770.75</v>
      </c>
      <c r="B3330" s="2">
        <v>237.85</v>
      </c>
      <c r="C3330" s="34">
        <f t="shared" si="51"/>
        <v>3.1573925489005505E-2</v>
      </c>
    </row>
    <row r="3331" spans="1:3" x14ac:dyDescent="0.3">
      <c r="A3331" s="1">
        <v>40771.75</v>
      </c>
      <c r="B3331" s="2">
        <v>237.56</v>
      </c>
      <c r="C3331" s="34">
        <f t="shared" si="51"/>
        <v>-1.2192558335084591E-3</v>
      </c>
    </row>
    <row r="3332" spans="1:3" x14ac:dyDescent="0.3">
      <c r="A3332" s="1">
        <v>40772.75</v>
      </c>
      <c r="B3332" s="2">
        <v>238.05</v>
      </c>
      <c r="C3332" s="34">
        <f t="shared" ref="C3332:C3395" si="52">B3332/B3331-1</f>
        <v>2.0626368075433721E-3</v>
      </c>
    </row>
    <row r="3333" spans="1:3" x14ac:dyDescent="0.3">
      <c r="A3333" s="1">
        <v>40773.75</v>
      </c>
      <c r="B3333" s="2">
        <v>226.7</v>
      </c>
      <c r="C3333" s="34">
        <f t="shared" si="52"/>
        <v>-4.7679059021214165E-2</v>
      </c>
    </row>
    <row r="3334" spans="1:3" x14ac:dyDescent="0.3">
      <c r="A3334" s="1">
        <v>40774.75</v>
      </c>
      <c r="B3334" s="2">
        <v>223.13</v>
      </c>
      <c r="C3334" s="34">
        <f t="shared" si="52"/>
        <v>-1.5747684164093445E-2</v>
      </c>
    </row>
    <row r="3335" spans="1:3" x14ac:dyDescent="0.3">
      <c r="A3335" s="1">
        <v>40777.75</v>
      </c>
      <c r="B3335" s="2">
        <v>224.9</v>
      </c>
      <c r="C3335" s="34">
        <f t="shared" si="52"/>
        <v>7.9325953480033906E-3</v>
      </c>
    </row>
    <row r="3336" spans="1:3" x14ac:dyDescent="0.3">
      <c r="A3336" s="1">
        <v>40778.75</v>
      </c>
      <c r="B3336" s="2">
        <v>226.63</v>
      </c>
      <c r="C3336" s="34">
        <f t="shared" si="52"/>
        <v>7.692307692307665E-3</v>
      </c>
    </row>
    <row r="3337" spans="1:3" x14ac:dyDescent="0.3">
      <c r="A3337" s="1">
        <v>40779.75</v>
      </c>
      <c r="B3337" s="2">
        <v>229.79</v>
      </c>
      <c r="C3337" s="34">
        <f t="shared" si="52"/>
        <v>1.3943432025768754E-2</v>
      </c>
    </row>
    <row r="3338" spans="1:3" x14ac:dyDescent="0.3">
      <c r="A3338" s="1">
        <v>40780.75</v>
      </c>
      <c r="B3338" s="2">
        <v>227.07</v>
      </c>
      <c r="C3338" s="34">
        <f t="shared" si="52"/>
        <v>-1.1836894555898869E-2</v>
      </c>
    </row>
    <row r="3339" spans="1:3" x14ac:dyDescent="0.3">
      <c r="A3339" s="1">
        <v>40781.75</v>
      </c>
      <c r="B3339" s="2">
        <v>225.52</v>
      </c>
      <c r="C3339" s="34">
        <f t="shared" si="52"/>
        <v>-6.8260888712731171E-3</v>
      </c>
    </row>
    <row r="3340" spans="1:3" x14ac:dyDescent="0.3">
      <c r="A3340" s="1">
        <v>40784.75</v>
      </c>
      <c r="B3340" s="2">
        <v>228.28</v>
      </c>
      <c r="C3340" s="34">
        <f t="shared" si="52"/>
        <v>1.2238382405108217E-2</v>
      </c>
    </row>
    <row r="3341" spans="1:3" x14ac:dyDescent="0.3">
      <c r="A3341" s="1">
        <v>40785.75</v>
      </c>
      <c r="B3341" s="2">
        <v>230.64</v>
      </c>
      <c r="C3341" s="34">
        <f t="shared" si="52"/>
        <v>1.0338181181005712E-2</v>
      </c>
    </row>
    <row r="3342" spans="1:3" x14ac:dyDescent="0.3">
      <c r="A3342" s="1">
        <v>40786.75</v>
      </c>
      <c r="B3342" s="2">
        <v>237.43</v>
      </c>
      <c r="C3342" s="34">
        <f t="shared" si="52"/>
        <v>2.9439819632327557E-2</v>
      </c>
    </row>
    <row r="3343" spans="1:3" x14ac:dyDescent="0.3">
      <c r="A3343" s="1">
        <v>40787.75</v>
      </c>
      <c r="B3343" s="2">
        <v>238.93</v>
      </c>
      <c r="C3343" s="34">
        <f t="shared" si="52"/>
        <v>6.3176515183422932E-3</v>
      </c>
    </row>
    <row r="3344" spans="1:3" x14ac:dyDescent="0.3">
      <c r="A3344" s="1">
        <v>40788.75</v>
      </c>
      <c r="B3344" s="2">
        <v>233.11</v>
      </c>
      <c r="C3344" s="34">
        <f t="shared" si="52"/>
        <v>-2.4358598752772798E-2</v>
      </c>
    </row>
    <row r="3345" spans="1:3" x14ac:dyDescent="0.3">
      <c r="A3345" s="1">
        <v>40791.75</v>
      </c>
      <c r="B3345" s="2">
        <v>223.45</v>
      </c>
      <c r="C3345" s="34">
        <f t="shared" si="52"/>
        <v>-4.1439663678092042E-2</v>
      </c>
    </row>
    <row r="3346" spans="1:3" x14ac:dyDescent="0.3">
      <c r="A3346" s="1">
        <v>40792.75</v>
      </c>
      <c r="B3346" s="2">
        <v>221.98</v>
      </c>
      <c r="C3346" s="34">
        <f t="shared" si="52"/>
        <v>-6.5786529424927132E-3</v>
      </c>
    </row>
    <row r="3347" spans="1:3" x14ac:dyDescent="0.3">
      <c r="A3347" s="1">
        <v>40793.75</v>
      </c>
      <c r="B3347" s="2">
        <v>228.84</v>
      </c>
      <c r="C3347" s="34">
        <f t="shared" si="52"/>
        <v>3.0903685016668181E-2</v>
      </c>
    </row>
    <row r="3348" spans="1:3" x14ac:dyDescent="0.3">
      <c r="A3348" s="1">
        <v>40794.75</v>
      </c>
      <c r="B3348" s="2">
        <v>230.47</v>
      </c>
      <c r="C3348" s="34">
        <f t="shared" si="52"/>
        <v>7.1228806152769941E-3</v>
      </c>
    </row>
    <row r="3349" spans="1:3" x14ac:dyDescent="0.3">
      <c r="A3349" s="1">
        <v>40795.75</v>
      </c>
      <c r="B3349" s="2">
        <v>224.59</v>
      </c>
      <c r="C3349" s="34">
        <f t="shared" si="52"/>
        <v>-2.5513081962945217E-2</v>
      </c>
    </row>
    <row r="3350" spans="1:3" x14ac:dyDescent="0.3">
      <c r="A3350" s="1">
        <v>40798.75</v>
      </c>
      <c r="B3350" s="2">
        <v>218.93</v>
      </c>
      <c r="C3350" s="34">
        <f t="shared" si="52"/>
        <v>-2.5201478249254228E-2</v>
      </c>
    </row>
    <row r="3351" spans="1:3" x14ac:dyDescent="0.3">
      <c r="A3351" s="1">
        <v>40799.75</v>
      </c>
      <c r="B3351" s="2">
        <v>220.87</v>
      </c>
      <c r="C3351" s="34">
        <f t="shared" si="52"/>
        <v>8.8612798611427124E-3</v>
      </c>
    </row>
    <row r="3352" spans="1:3" x14ac:dyDescent="0.3">
      <c r="A3352" s="1">
        <v>40800.75</v>
      </c>
      <c r="B3352" s="2">
        <v>224.17</v>
      </c>
      <c r="C3352" s="34">
        <f t="shared" si="52"/>
        <v>1.4940915470638805E-2</v>
      </c>
    </row>
    <row r="3353" spans="1:3" x14ac:dyDescent="0.3">
      <c r="A3353" s="1">
        <v>40801.75</v>
      </c>
      <c r="B3353" s="2">
        <v>228.69</v>
      </c>
      <c r="C3353" s="34">
        <f t="shared" si="52"/>
        <v>2.0163268947673618E-2</v>
      </c>
    </row>
    <row r="3354" spans="1:3" x14ac:dyDescent="0.3">
      <c r="A3354" s="1">
        <v>40802.75</v>
      </c>
      <c r="B3354" s="2">
        <v>230.16</v>
      </c>
      <c r="C3354" s="34">
        <f t="shared" si="52"/>
        <v>6.4279155188247117E-3</v>
      </c>
    </row>
    <row r="3355" spans="1:3" x14ac:dyDescent="0.3">
      <c r="A3355" s="1">
        <v>40805.75</v>
      </c>
      <c r="B3355" s="2">
        <v>224.96</v>
      </c>
      <c r="C3355" s="34">
        <f t="shared" si="52"/>
        <v>-2.2592978797358332E-2</v>
      </c>
    </row>
    <row r="3356" spans="1:3" x14ac:dyDescent="0.3">
      <c r="A3356" s="1">
        <v>40806.75</v>
      </c>
      <c r="B3356" s="2">
        <v>229.1</v>
      </c>
      <c r="C3356" s="34">
        <f t="shared" si="52"/>
        <v>1.840327169274536E-2</v>
      </c>
    </row>
    <row r="3357" spans="1:3" x14ac:dyDescent="0.3">
      <c r="A3357" s="1">
        <v>40807.75</v>
      </c>
      <c r="B3357" s="2">
        <v>225.33</v>
      </c>
      <c r="C3357" s="34">
        <f t="shared" si="52"/>
        <v>-1.6455696202531511E-2</v>
      </c>
    </row>
    <row r="3358" spans="1:3" x14ac:dyDescent="0.3">
      <c r="A3358" s="1">
        <v>40808.75</v>
      </c>
      <c r="B3358" s="2">
        <v>214.89</v>
      </c>
      <c r="C3358" s="34">
        <f t="shared" si="52"/>
        <v>-4.6332046332046462E-2</v>
      </c>
    </row>
    <row r="3359" spans="1:3" x14ac:dyDescent="0.3">
      <c r="A3359" s="1">
        <v>40809.75</v>
      </c>
      <c r="B3359" s="2">
        <v>216.19</v>
      </c>
      <c r="C3359" s="34">
        <f t="shared" si="52"/>
        <v>6.0496067755595462E-3</v>
      </c>
    </row>
    <row r="3360" spans="1:3" x14ac:dyDescent="0.3">
      <c r="A3360" s="1">
        <v>40812.75</v>
      </c>
      <c r="B3360" s="2">
        <v>220.28</v>
      </c>
      <c r="C3360" s="34">
        <f t="shared" si="52"/>
        <v>1.8918543873444715E-2</v>
      </c>
    </row>
    <row r="3361" spans="1:3" x14ac:dyDescent="0.3">
      <c r="A3361" s="1">
        <v>40813.75</v>
      </c>
      <c r="B3361" s="2">
        <v>229.91</v>
      </c>
      <c r="C3361" s="34">
        <f t="shared" si="52"/>
        <v>4.37170873433812E-2</v>
      </c>
    </row>
    <row r="3362" spans="1:3" x14ac:dyDescent="0.3">
      <c r="A3362" s="1">
        <v>40814.75</v>
      </c>
      <c r="B3362" s="2">
        <v>227.39</v>
      </c>
      <c r="C3362" s="34">
        <f t="shared" si="52"/>
        <v>-1.0960810752033479E-2</v>
      </c>
    </row>
    <row r="3363" spans="1:3" x14ac:dyDescent="0.3">
      <c r="A3363" s="1">
        <v>40815.75</v>
      </c>
      <c r="B3363" s="2">
        <v>228.9</v>
      </c>
      <c r="C3363" s="34">
        <f t="shared" si="52"/>
        <v>6.6405734640926362E-3</v>
      </c>
    </row>
    <row r="3364" spans="1:3" x14ac:dyDescent="0.3">
      <c r="A3364" s="1">
        <v>40816.75</v>
      </c>
      <c r="B3364" s="2">
        <v>226.18</v>
      </c>
      <c r="C3364" s="34">
        <f t="shared" si="52"/>
        <v>-1.1882918304936596E-2</v>
      </c>
    </row>
    <row r="3365" spans="1:3" x14ac:dyDescent="0.3">
      <c r="A3365" s="1">
        <v>40819.75</v>
      </c>
      <c r="B3365" s="2">
        <v>223.62</v>
      </c>
      <c r="C3365" s="34">
        <f t="shared" si="52"/>
        <v>-1.1318418958351728E-2</v>
      </c>
    </row>
    <row r="3366" spans="1:3" x14ac:dyDescent="0.3">
      <c r="A3366" s="1">
        <v>40820.75</v>
      </c>
      <c r="B3366" s="2">
        <v>217.46</v>
      </c>
      <c r="C3366" s="34">
        <f t="shared" si="52"/>
        <v>-2.754673106162242E-2</v>
      </c>
    </row>
    <row r="3367" spans="1:3" x14ac:dyDescent="0.3">
      <c r="A3367" s="1">
        <v>40821.75</v>
      </c>
      <c r="B3367" s="2">
        <v>224.15</v>
      </c>
      <c r="C3367" s="34">
        <f t="shared" si="52"/>
        <v>3.0764278487997787E-2</v>
      </c>
    </row>
    <row r="3368" spans="1:3" x14ac:dyDescent="0.3">
      <c r="A3368" s="1">
        <v>40822.75</v>
      </c>
      <c r="B3368" s="2">
        <v>230.27</v>
      </c>
      <c r="C3368" s="34">
        <f t="shared" si="52"/>
        <v>2.7303145215257674E-2</v>
      </c>
    </row>
    <row r="3369" spans="1:3" x14ac:dyDescent="0.3">
      <c r="A3369" s="1">
        <v>40823.75</v>
      </c>
      <c r="B3369" s="2">
        <v>231.99</v>
      </c>
      <c r="C3369" s="34">
        <f t="shared" si="52"/>
        <v>7.4694923350848708E-3</v>
      </c>
    </row>
    <row r="3370" spans="1:3" x14ac:dyDescent="0.3">
      <c r="A3370" s="1">
        <v>40826.75</v>
      </c>
      <c r="B3370" s="2">
        <v>235.94</v>
      </c>
      <c r="C3370" s="34">
        <f t="shared" si="52"/>
        <v>1.7026595973964387E-2</v>
      </c>
    </row>
    <row r="3371" spans="1:3" x14ac:dyDescent="0.3">
      <c r="A3371" s="1">
        <v>40827.75</v>
      </c>
      <c r="B3371" s="2">
        <v>235.28</v>
      </c>
      <c r="C3371" s="34">
        <f t="shared" si="52"/>
        <v>-2.7973213528863505E-3</v>
      </c>
    </row>
    <row r="3372" spans="1:3" x14ac:dyDescent="0.3">
      <c r="A3372" s="1">
        <v>40828.75</v>
      </c>
      <c r="B3372" s="2">
        <v>239.16</v>
      </c>
      <c r="C3372" s="34">
        <f t="shared" si="52"/>
        <v>1.6490989459367444E-2</v>
      </c>
    </row>
    <row r="3373" spans="1:3" x14ac:dyDescent="0.3">
      <c r="A3373" s="1">
        <v>40829.75</v>
      </c>
      <c r="B3373" s="2">
        <v>236.53</v>
      </c>
      <c r="C3373" s="34">
        <f t="shared" si="52"/>
        <v>-1.0996822211072121E-2</v>
      </c>
    </row>
    <row r="3374" spans="1:3" x14ac:dyDescent="0.3">
      <c r="A3374" s="1">
        <v>40830.75</v>
      </c>
      <c r="B3374" s="2">
        <v>238.51</v>
      </c>
      <c r="C3374" s="34">
        <f t="shared" si="52"/>
        <v>8.3710311588380826E-3</v>
      </c>
    </row>
    <row r="3375" spans="1:3" x14ac:dyDescent="0.3">
      <c r="A3375" s="1">
        <v>40833.75</v>
      </c>
      <c r="B3375" s="2">
        <v>236.22</v>
      </c>
      <c r="C3375" s="34">
        <f t="shared" si="52"/>
        <v>-9.6012745796821841E-3</v>
      </c>
    </row>
    <row r="3376" spans="1:3" x14ac:dyDescent="0.3">
      <c r="A3376" s="1">
        <v>40834.75</v>
      </c>
      <c r="B3376" s="2">
        <v>235.33</v>
      </c>
      <c r="C3376" s="34">
        <f t="shared" si="52"/>
        <v>-3.767674202014959E-3</v>
      </c>
    </row>
    <row r="3377" spans="1:3" x14ac:dyDescent="0.3">
      <c r="A3377" s="1">
        <v>40835.75</v>
      </c>
      <c r="B3377" s="2">
        <v>236.71</v>
      </c>
      <c r="C3377" s="34">
        <f t="shared" si="52"/>
        <v>5.8641057238770777E-3</v>
      </c>
    </row>
    <row r="3378" spans="1:3" x14ac:dyDescent="0.3">
      <c r="A3378" s="1">
        <v>40836.75</v>
      </c>
      <c r="B3378" s="2">
        <v>233.07</v>
      </c>
      <c r="C3378" s="34">
        <f t="shared" si="52"/>
        <v>-1.5377466097756809E-2</v>
      </c>
    </row>
    <row r="3379" spans="1:3" x14ac:dyDescent="0.3">
      <c r="A3379" s="1">
        <v>40837.75</v>
      </c>
      <c r="B3379" s="2">
        <v>238.93</v>
      </c>
      <c r="C3379" s="34">
        <f t="shared" si="52"/>
        <v>2.5142661003132227E-2</v>
      </c>
    </row>
    <row r="3380" spans="1:3" x14ac:dyDescent="0.3">
      <c r="A3380" s="1">
        <v>40840.75</v>
      </c>
      <c r="B3380" s="2">
        <v>242.03</v>
      </c>
      <c r="C3380" s="34">
        <f t="shared" si="52"/>
        <v>1.2974511363160746E-2</v>
      </c>
    </row>
    <row r="3381" spans="1:3" x14ac:dyDescent="0.3">
      <c r="A3381" s="1">
        <v>40841.75</v>
      </c>
      <c r="B3381" s="2">
        <v>240.29</v>
      </c>
      <c r="C3381" s="34">
        <f t="shared" si="52"/>
        <v>-7.1891914225509224E-3</v>
      </c>
    </row>
    <row r="3382" spans="1:3" x14ac:dyDescent="0.3">
      <c r="A3382" s="1">
        <v>40842.75</v>
      </c>
      <c r="B3382" s="2">
        <v>240.8</v>
      </c>
      <c r="C3382" s="34">
        <f t="shared" si="52"/>
        <v>2.1224353905697768E-3</v>
      </c>
    </row>
    <row r="3383" spans="1:3" x14ac:dyDescent="0.3">
      <c r="A3383" s="1">
        <v>40843.75</v>
      </c>
      <c r="B3383" s="2">
        <v>249.42</v>
      </c>
      <c r="C3383" s="34">
        <f t="shared" si="52"/>
        <v>3.5797342192690929E-2</v>
      </c>
    </row>
    <row r="3384" spans="1:3" x14ac:dyDescent="0.3">
      <c r="A3384" s="1">
        <v>40844.75</v>
      </c>
      <c r="B3384" s="2">
        <v>249</v>
      </c>
      <c r="C3384" s="34">
        <f t="shared" si="52"/>
        <v>-1.6839066634591893E-3</v>
      </c>
    </row>
    <row r="3385" spans="1:3" x14ac:dyDescent="0.3">
      <c r="A3385" s="1">
        <v>40847.75</v>
      </c>
      <c r="B3385" s="2">
        <v>243.48</v>
      </c>
      <c r="C3385" s="34">
        <f t="shared" si="52"/>
        <v>-2.2168674698795243E-2</v>
      </c>
    </row>
    <row r="3386" spans="1:3" x14ac:dyDescent="0.3">
      <c r="A3386" s="1">
        <v>40848.75</v>
      </c>
      <c r="B3386" s="2">
        <v>235.06</v>
      </c>
      <c r="C3386" s="34">
        <f t="shared" si="52"/>
        <v>-3.4581895843601052E-2</v>
      </c>
    </row>
    <row r="3387" spans="1:3" x14ac:dyDescent="0.3">
      <c r="A3387" s="1">
        <v>40849.75</v>
      </c>
      <c r="B3387" s="2">
        <v>237.22</v>
      </c>
      <c r="C3387" s="34">
        <f t="shared" si="52"/>
        <v>9.1891431974815418E-3</v>
      </c>
    </row>
    <row r="3388" spans="1:3" x14ac:dyDescent="0.3">
      <c r="A3388" s="1">
        <v>40850.75</v>
      </c>
      <c r="B3388" s="2">
        <v>242.2</v>
      </c>
      <c r="C3388" s="34">
        <f t="shared" si="52"/>
        <v>2.099317089621433E-2</v>
      </c>
    </row>
    <row r="3389" spans="1:3" x14ac:dyDescent="0.3">
      <c r="A3389" s="1">
        <v>40851.75</v>
      </c>
      <c r="B3389" s="2">
        <v>239.76</v>
      </c>
      <c r="C3389" s="34">
        <f t="shared" si="52"/>
        <v>-1.0074318744838995E-2</v>
      </c>
    </row>
    <row r="3390" spans="1:3" x14ac:dyDescent="0.3">
      <c r="A3390" s="1">
        <v>40854.75</v>
      </c>
      <c r="B3390" s="2">
        <v>238.44</v>
      </c>
      <c r="C3390" s="34">
        <f t="shared" si="52"/>
        <v>-5.5055055055054369E-3</v>
      </c>
    </row>
    <row r="3391" spans="1:3" x14ac:dyDescent="0.3">
      <c r="A3391" s="1">
        <v>40855.75</v>
      </c>
      <c r="B3391" s="2">
        <v>240.5</v>
      </c>
      <c r="C3391" s="34">
        <f t="shared" si="52"/>
        <v>8.6394900184532109E-3</v>
      </c>
    </row>
    <row r="3392" spans="1:3" x14ac:dyDescent="0.3">
      <c r="A3392" s="1">
        <v>40856.75</v>
      </c>
      <c r="B3392" s="2">
        <v>236.34</v>
      </c>
      <c r="C3392" s="34">
        <f t="shared" si="52"/>
        <v>-1.7297297297297232E-2</v>
      </c>
    </row>
    <row r="3393" spans="1:3" x14ac:dyDescent="0.3">
      <c r="A3393" s="1">
        <v>40857.75</v>
      </c>
      <c r="B3393" s="2">
        <v>235.35</v>
      </c>
      <c r="C3393" s="34">
        <f t="shared" si="52"/>
        <v>-4.1888804265042268E-3</v>
      </c>
    </row>
    <row r="3394" spans="1:3" x14ac:dyDescent="0.3">
      <c r="A3394" s="1">
        <v>40858.75</v>
      </c>
      <c r="B3394" s="2">
        <v>240.98</v>
      </c>
      <c r="C3394" s="34">
        <f t="shared" si="52"/>
        <v>2.3921818568090059E-2</v>
      </c>
    </row>
    <row r="3395" spans="1:3" x14ac:dyDescent="0.3">
      <c r="A3395" s="1">
        <v>40861.75</v>
      </c>
      <c r="B3395" s="2">
        <v>238.47</v>
      </c>
      <c r="C3395" s="34">
        <f t="shared" si="52"/>
        <v>-1.0415802141256481E-2</v>
      </c>
    </row>
    <row r="3396" spans="1:3" x14ac:dyDescent="0.3">
      <c r="A3396" s="1">
        <v>40862.75</v>
      </c>
      <c r="B3396" s="2">
        <v>237.03</v>
      </c>
      <c r="C3396" s="34">
        <f t="shared" ref="C3396:C3459" si="53">B3396/B3395-1</f>
        <v>-6.0384954082274289E-3</v>
      </c>
    </row>
    <row r="3397" spans="1:3" x14ac:dyDescent="0.3">
      <c r="A3397" s="1">
        <v>40863.75</v>
      </c>
      <c r="B3397" s="2">
        <v>237.04</v>
      </c>
      <c r="C3397" s="34">
        <f t="shared" si="53"/>
        <v>4.2188752478633518E-5</v>
      </c>
    </row>
    <row r="3398" spans="1:3" x14ac:dyDescent="0.3">
      <c r="A3398" s="1">
        <v>40864.75</v>
      </c>
      <c r="B3398" s="2">
        <v>233.97</v>
      </c>
      <c r="C3398" s="34">
        <f t="shared" si="53"/>
        <v>-1.2951400607492336E-2</v>
      </c>
    </row>
    <row r="3399" spans="1:3" x14ac:dyDescent="0.3">
      <c r="A3399" s="1">
        <v>40865.75</v>
      </c>
      <c r="B3399" s="2">
        <v>232.17</v>
      </c>
      <c r="C3399" s="34">
        <f t="shared" si="53"/>
        <v>-7.6932940120528759E-3</v>
      </c>
    </row>
    <row r="3400" spans="1:3" x14ac:dyDescent="0.3">
      <c r="A3400" s="1">
        <v>40868.75</v>
      </c>
      <c r="B3400" s="2">
        <v>224.76</v>
      </c>
      <c r="C3400" s="34">
        <f t="shared" si="53"/>
        <v>-3.1916268251712121E-2</v>
      </c>
    </row>
    <row r="3401" spans="1:3" x14ac:dyDescent="0.3">
      <c r="A3401" s="1">
        <v>40869.75</v>
      </c>
      <c r="B3401" s="2">
        <v>223.27</v>
      </c>
      <c r="C3401" s="34">
        <f t="shared" si="53"/>
        <v>-6.6292934685886484E-3</v>
      </c>
    </row>
    <row r="3402" spans="1:3" x14ac:dyDescent="0.3">
      <c r="A3402" s="1">
        <v>40870.75</v>
      </c>
      <c r="B3402" s="2">
        <v>220.31</v>
      </c>
      <c r="C3402" s="34">
        <f t="shared" si="53"/>
        <v>-1.3257490930263849E-2</v>
      </c>
    </row>
    <row r="3403" spans="1:3" x14ac:dyDescent="0.3">
      <c r="A3403" s="1">
        <v>40871.75</v>
      </c>
      <c r="B3403" s="2">
        <v>219.98</v>
      </c>
      <c r="C3403" s="34">
        <f t="shared" si="53"/>
        <v>-1.4978893377514124E-3</v>
      </c>
    </row>
    <row r="3404" spans="1:3" x14ac:dyDescent="0.3">
      <c r="A3404" s="1">
        <v>40872.75</v>
      </c>
      <c r="B3404" s="2">
        <v>221.54</v>
      </c>
      <c r="C3404" s="34">
        <f t="shared" si="53"/>
        <v>7.0915537776161663E-3</v>
      </c>
    </row>
    <row r="3405" spans="1:3" x14ac:dyDescent="0.3">
      <c r="A3405" s="1">
        <v>40875.75</v>
      </c>
      <c r="B3405" s="2">
        <v>229.85</v>
      </c>
      <c r="C3405" s="34">
        <f t="shared" si="53"/>
        <v>3.7510156179471066E-2</v>
      </c>
    </row>
    <row r="3406" spans="1:3" x14ac:dyDescent="0.3">
      <c r="A3406" s="1">
        <v>40876.75</v>
      </c>
      <c r="B3406" s="2">
        <v>231.68</v>
      </c>
      <c r="C3406" s="34">
        <f t="shared" si="53"/>
        <v>7.961714161409672E-3</v>
      </c>
    </row>
    <row r="3407" spans="1:3" x14ac:dyDescent="0.3">
      <c r="A3407" s="1">
        <v>40877.75</v>
      </c>
      <c r="B3407" s="2">
        <v>240.08</v>
      </c>
      <c r="C3407" s="34">
        <f t="shared" si="53"/>
        <v>3.6256906077348106E-2</v>
      </c>
    </row>
    <row r="3408" spans="1:3" x14ac:dyDescent="0.3">
      <c r="A3408" s="1">
        <v>40878.75</v>
      </c>
      <c r="B3408" s="2">
        <v>238.49</v>
      </c>
      <c r="C3408" s="34">
        <f t="shared" si="53"/>
        <v>-6.6227924025324958E-3</v>
      </c>
    </row>
    <row r="3409" spans="1:3" x14ac:dyDescent="0.3">
      <c r="A3409" s="1">
        <v>40879.75</v>
      </c>
      <c r="B3409" s="2">
        <v>240.73</v>
      </c>
      <c r="C3409" s="34">
        <f t="shared" si="53"/>
        <v>9.3924273554446547E-3</v>
      </c>
    </row>
    <row r="3410" spans="1:3" x14ac:dyDescent="0.3">
      <c r="A3410" s="1">
        <v>40882.75</v>
      </c>
      <c r="B3410" s="2">
        <v>242.75</v>
      </c>
      <c r="C3410" s="34">
        <f t="shared" si="53"/>
        <v>8.3911436048684784E-3</v>
      </c>
    </row>
    <row r="3411" spans="1:3" x14ac:dyDescent="0.3">
      <c r="A3411" s="1">
        <v>40883.75</v>
      </c>
      <c r="B3411" s="2">
        <v>241.92</v>
      </c>
      <c r="C3411" s="34">
        <f t="shared" si="53"/>
        <v>-3.4191555097837778E-3</v>
      </c>
    </row>
    <row r="3412" spans="1:3" x14ac:dyDescent="0.3">
      <c r="A3412" s="1">
        <v>40884.75</v>
      </c>
      <c r="B3412" s="2">
        <v>241.44</v>
      </c>
      <c r="C3412" s="34">
        <f t="shared" si="53"/>
        <v>-1.9841269841269771E-3</v>
      </c>
    </row>
    <row r="3413" spans="1:3" x14ac:dyDescent="0.3">
      <c r="A3413" s="1">
        <v>40885.75</v>
      </c>
      <c r="B3413" s="2">
        <v>237.71</v>
      </c>
      <c r="C3413" s="34">
        <f t="shared" si="53"/>
        <v>-1.544897282968849E-2</v>
      </c>
    </row>
    <row r="3414" spans="1:3" x14ac:dyDescent="0.3">
      <c r="A3414" s="1">
        <v>40886.75</v>
      </c>
      <c r="B3414" s="2">
        <v>240.51</v>
      </c>
      <c r="C3414" s="34">
        <f t="shared" si="53"/>
        <v>1.177905851667993E-2</v>
      </c>
    </row>
    <row r="3415" spans="1:3" x14ac:dyDescent="0.3">
      <c r="A3415" s="1">
        <v>40889.75</v>
      </c>
      <c r="B3415" s="2">
        <v>236.05</v>
      </c>
      <c r="C3415" s="34">
        <f t="shared" si="53"/>
        <v>-1.8543927487422507E-2</v>
      </c>
    </row>
    <row r="3416" spans="1:3" x14ac:dyDescent="0.3">
      <c r="A3416" s="1">
        <v>40890.75</v>
      </c>
      <c r="B3416" s="2">
        <v>237.3</v>
      </c>
      <c r="C3416" s="34">
        <f t="shared" si="53"/>
        <v>5.2954882440161555E-3</v>
      </c>
    </row>
    <row r="3417" spans="1:3" x14ac:dyDescent="0.3">
      <c r="A3417" s="1">
        <v>40891.75</v>
      </c>
      <c r="B3417" s="2">
        <v>232.44</v>
      </c>
      <c r="C3417" s="34">
        <f t="shared" si="53"/>
        <v>-2.0480404551201037E-2</v>
      </c>
    </row>
    <row r="3418" spans="1:3" x14ac:dyDescent="0.3">
      <c r="A3418" s="1">
        <v>40892.75</v>
      </c>
      <c r="B3418" s="2">
        <v>234.73</v>
      </c>
      <c r="C3418" s="34">
        <f t="shared" si="53"/>
        <v>9.8520048184478348E-3</v>
      </c>
    </row>
    <row r="3419" spans="1:3" x14ac:dyDescent="0.3">
      <c r="A3419" s="1">
        <v>40893.75</v>
      </c>
      <c r="B3419" s="2">
        <v>233.71</v>
      </c>
      <c r="C3419" s="34">
        <f t="shared" si="53"/>
        <v>-4.3454181399905645E-3</v>
      </c>
    </row>
    <row r="3420" spans="1:3" x14ac:dyDescent="0.3">
      <c r="A3420" s="1">
        <v>40896.75</v>
      </c>
      <c r="B3420" s="2">
        <v>233.75</v>
      </c>
      <c r="C3420" s="34">
        <f t="shared" si="53"/>
        <v>1.7115228274344751E-4</v>
      </c>
    </row>
    <row r="3421" spans="1:3" x14ac:dyDescent="0.3">
      <c r="A3421" s="1">
        <v>40897.75</v>
      </c>
      <c r="B3421" s="2">
        <v>238.51</v>
      </c>
      <c r="C3421" s="34">
        <f t="shared" si="53"/>
        <v>2.0363636363636362E-2</v>
      </c>
    </row>
    <row r="3422" spans="1:3" x14ac:dyDescent="0.3">
      <c r="A3422" s="1">
        <v>40898.75</v>
      </c>
      <c r="B3422" s="2">
        <v>237.29</v>
      </c>
      <c r="C3422" s="34">
        <f t="shared" si="53"/>
        <v>-5.1150895140664732E-3</v>
      </c>
    </row>
    <row r="3423" spans="1:3" x14ac:dyDescent="0.3">
      <c r="A3423" s="1">
        <v>40899.75</v>
      </c>
      <c r="B3423" s="2">
        <v>239.78</v>
      </c>
      <c r="C3423" s="34">
        <f t="shared" si="53"/>
        <v>1.0493488979729459E-2</v>
      </c>
    </row>
    <row r="3424" spans="1:3" x14ac:dyDescent="0.3">
      <c r="A3424" s="1">
        <v>40900.75</v>
      </c>
      <c r="B3424" s="2">
        <v>241.86</v>
      </c>
      <c r="C3424" s="34">
        <f t="shared" si="53"/>
        <v>8.6746184002002291E-3</v>
      </c>
    </row>
    <row r="3425" spans="1:3" x14ac:dyDescent="0.3">
      <c r="A3425" s="1">
        <v>40904.75</v>
      </c>
      <c r="B3425" s="2">
        <v>241.91</v>
      </c>
      <c r="C3425" s="34">
        <f t="shared" si="53"/>
        <v>2.0673116679059689E-4</v>
      </c>
    </row>
    <row r="3426" spans="1:3" x14ac:dyDescent="0.3">
      <c r="A3426" s="1">
        <v>40905.75</v>
      </c>
      <c r="B3426" s="2">
        <v>240.2</v>
      </c>
      <c r="C3426" s="34">
        <f t="shared" si="53"/>
        <v>-7.0687445744285204E-3</v>
      </c>
    </row>
    <row r="3427" spans="1:3" x14ac:dyDescent="0.3">
      <c r="A3427" s="1">
        <v>40906.75</v>
      </c>
      <c r="B3427" s="2">
        <v>242.46</v>
      </c>
      <c r="C3427" s="34">
        <f t="shared" si="53"/>
        <v>9.4088259783513539E-3</v>
      </c>
    </row>
    <row r="3428" spans="1:3" x14ac:dyDescent="0.3">
      <c r="A3428" s="1">
        <v>40907.75</v>
      </c>
      <c r="B3428" s="2">
        <v>244.54</v>
      </c>
      <c r="C3428" s="34">
        <f t="shared" si="53"/>
        <v>8.57873463664105E-3</v>
      </c>
    </row>
    <row r="3429" spans="1:3" x14ac:dyDescent="0.3">
      <c r="A3429" s="1">
        <v>40910.75</v>
      </c>
      <c r="B3429" s="2">
        <v>247.15</v>
      </c>
      <c r="C3429" s="34">
        <f t="shared" si="53"/>
        <v>1.0673100515253164E-2</v>
      </c>
    </row>
    <row r="3430" spans="1:3" x14ac:dyDescent="0.3">
      <c r="A3430" s="1">
        <v>40911.75</v>
      </c>
      <c r="B3430" s="2">
        <v>251.06</v>
      </c>
      <c r="C3430" s="34">
        <f t="shared" si="53"/>
        <v>1.5820352012947625E-2</v>
      </c>
    </row>
    <row r="3431" spans="1:3" x14ac:dyDescent="0.3">
      <c r="A3431" s="1">
        <v>40912.75</v>
      </c>
      <c r="B3431" s="2">
        <v>249.62</v>
      </c>
      <c r="C3431" s="34">
        <f t="shared" si="53"/>
        <v>-5.7356807137736165E-3</v>
      </c>
    </row>
    <row r="3432" spans="1:3" x14ac:dyDescent="0.3">
      <c r="A3432" s="1">
        <v>40913.75</v>
      </c>
      <c r="B3432" s="2">
        <v>247.39</v>
      </c>
      <c r="C3432" s="34">
        <f t="shared" si="53"/>
        <v>-8.9335790401411375E-3</v>
      </c>
    </row>
    <row r="3433" spans="1:3" x14ac:dyDescent="0.3">
      <c r="A3433" s="1">
        <v>40914.75</v>
      </c>
      <c r="B3433" s="2">
        <v>247.53</v>
      </c>
      <c r="C3433" s="34">
        <f t="shared" si="53"/>
        <v>5.659080803590566E-4</v>
      </c>
    </row>
    <row r="3434" spans="1:3" x14ac:dyDescent="0.3">
      <c r="A3434" s="1">
        <v>40917.75</v>
      </c>
      <c r="B3434" s="2">
        <v>246.42</v>
      </c>
      <c r="C3434" s="34">
        <f t="shared" si="53"/>
        <v>-4.484304932735439E-3</v>
      </c>
    </row>
    <row r="3435" spans="1:3" x14ac:dyDescent="0.3">
      <c r="A3435" s="1">
        <v>40918.75</v>
      </c>
      <c r="B3435" s="2">
        <v>250.82</v>
      </c>
      <c r="C3435" s="34">
        <f t="shared" si="53"/>
        <v>1.7855693531369177E-2</v>
      </c>
    </row>
    <row r="3436" spans="1:3" x14ac:dyDescent="0.3">
      <c r="A3436" s="1">
        <v>40919.75</v>
      </c>
      <c r="B3436" s="2">
        <v>249.93</v>
      </c>
      <c r="C3436" s="34">
        <f t="shared" si="53"/>
        <v>-3.5483613746909448E-3</v>
      </c>
    </row>
    <row r="3437" spans="1:3" x14ac:dyDescent="0.3">
      <c r="A3437" s="1">
        <v>40920.75</v>
      </c>
      <c r="B3437" s="2">
        <v>249.5</v>
      </c>
      <c r="C3437" s="34">
        <f t="shared" si="53"/>
        <v>-1.7204817348858148E-3</v>
      </c>
    </row>
    <row r="3438" spans="1:3" x14ac:dyDescent="0.3">
      <c r="A3438" s="1">
        <v>40921.75</v>
      </c>
      <c r="B3438" s="2">
        <v>249.18</v>
      </c>
      <c r="C3438" s="34">
        <f t="shared" si="53"/>
        <v>-1.2825651302604824E-3</v>
      </c>
    </row>
    <row r="3439" spans="1:3" x14ac:dyDescent="0.3">
      <c r="A3439" s="1">
        <v>40924.75</v>
      </c>
      <c r="B3439" s="2">
        <v>251.12</v>
      </c>
      <c r="C3439" s="34">
        <f t="shared" si="53"/>
        <v>7.7855365599164283E-3</v>
      </c>
    </row>
    <row r="3440" spans="1:3" x14ac:dyDescent="0.3">
      <c r="A3440" s="1">
        <v>40925.75</v>
      </c>
      <c r="B3440" s="2">
        <v>253.27</v>
      </c>
      <c r="C3440" s="34">
        <f t="shared" si="53"/>
        <v>8.5616438356164171E-3</v>
      </c>
    </row>
    <row r="3441" spans="1:3" x14ac:dyDescent="0.3">
      <c r="A3441" s="1">
        <v>40926.75</v>
      </c>
      <c r="B3441" s="2">
        <v>253.48</v>
      </c>
      <c r="C3441" s="34">
        <f t="shared" si="53"/>
        <v>8.2915465708532921E-4</v>
      </c>
    </row>
    <row r="3442" spans="1:3" x14ac:dyDescent="0.3">
      <c r="A3442" s="1">
        <v>40927.75</v>
      </c>
      <c r="B3442" s="2">
        <v>256.57</v>
      </c>
      <c r="C3442" s="34">
        <f t="shared" si="53"/>
        <v>1.2190310872652654E-2</v>
      </c>
    </row>
    <row r="3443" spans="1:3" x14ac:dyDescent="0.3">
      <c r="A3443" s="1">
        <v>40928.75</v>
      </c>
      <c r="B3443" s="2">
        <v>255.85</v>
      </c>
      <c r="C3443" s="34">
        <f t="shared" si="53"/>
        <v>-2.8062517051876679E-3</v>
      </c>
    </row>
    <row r="3444" spans="1:3" x14ac:dyDescent="0.3">
      <c r="A3444" s="1">
        <v>40931.75</v>
      </c>
      <c r="B3444" s="2">
        <v>257.01</v>
      </c>
      <c r="C3444" s="34">
        <f t="shared" si="53"/>
        <v>4.5339065858902572E-3</v>
      </c>
    </row>
    <row r="3445" spans="1:3" x14ac:dyDescent="0.3">
      <c r="A3445" s="1">
        <v>40932.75</v>
      </c>
      <c r="B3445" s="2">
        <v>256.04000000000002</v>
      </c>
      <c r="C3445" s="34">
        <f t="shared" si="53"/>
        <v>-3.7741722111979126E-3</v>
      </c>
    </row>
    <row r="3446" spans="1:3" x14ac:dyDescent="0.3">
      <c r="A3446" s="1">
        <v>40933.75</v>
      </c>
      <c r="B3446" s="2">
        <v>254.95</v>
      </c>
      <c r="C3446" s="34">
        <f t="shared" si="53"/>
        <v>-4.257147320731236E-3</v>
      </c>
    </row>
    <row r="3447" spans="1:3" x14ac:dyDescent="0.3">
      <c r="A3447" s="1">
        <v>40934.75</v>
      </c>
      <c r="B3447" s="2">
        <v>257.86</v>
      </c>
      <c r="C3447" s="34">
        <f t="shared" si="53"/>
        <v>1.141400274563642E-2</v>
      </c>
    </row>
    <row r="3448" spans="1:3" x14ac:dyDescent="0.3">
      <c r="A3448" s="1">
        <v>40935.75</v>
      </c>
      <c r="B3448" s="2">
        <v>255.4</v>
      </c>
      <c r="C3448" s="34">
        <f t="shared" si="53"/>
        <v>-9.5400604979446468E-3</v>
      </c>
    </row>
    <row r="3449" spans="1:3" x14ac:dyDescent="0.3">
      <c r="A3449" s="1">
        <v>40938.75</v>
      </c>
      <c r="B3449" s="2">
        <v>252.52</v>
      </c>
      <c r="C3449" s="34">
        <f t="shared" si="53"/>
        <v>-1.1276429130775201E-2</v>
      </c>
    </row>
    <row r="3450" spans="1:3" x14ac:dyDescent="0.3">
      <c r="A3450" s="1">
        <v>40939.75</v>
      </c>
      <c r="B3450" s="2">
        <v>254.41</v>
      </c>
      <c r="C3450" s="34">
        <f t="shared" si="53"/>
        <v>7.4845556787581646E-3</v>
      </c>
    </row>
    <row r="3451" spans="1:3" x14ac:dyDescent="0.3">
      <c r="A3451" s="1">
        <v>40940.75</v>
      </c>
      <c r="B3451" s="2">
        <v>259.51</v>
      </c>
      <c r="C3451" s="34">
        <f t="shared" si="53"/>
        <v>2.0046381824613713E-2</v>
      </c>
    </row>
    <row r="3452" spans="1:3" x14ac:dyDescent="0.3">
      <c r="A3452" s="1">
        <v>40941.75</v>
      </c>
      <c r="B3452" s="2">
        <v>260.11</v>
      </c>
      <c r="C3452" s="34">
        <f t="shared" si="53"/>
        <v>2.3120496319988249E-3</v>
      </c>
    </row>
    <row r="3453" spans="1:3" x14ac:dyDescent="0.3">
      <c r="A3453" s="1">
        <v>40942.75</v>
      </c>
      <c r="B3453" s="2">
        <v>264.60000000000002</v>
      </c>
      <c r="C3453" s="34">
        <f t="shared" si="53"/>
        <v>1.7261927645995989E-2</v>
      </c>
    </row>
    <row r="3454" spans="1:3" x14ac:dyDescent="0.3">
      <c r="A3454" s="1">
        <v>40945.75</v>
      </c>
      <c r="B3454" s="2">
        <v>264.27</v>
      </c>
      <c r="C3454" s="34">
        <f t="shared" si="53"/>
        <v>-1.2471655328799569E-3</v>
      </c>
    </row>
    <row r="3455" spans="1:3" x14ac:dyDescent="0.3">
      <c r="A3455" s="1">
        <v>40946.75</v>
      </c>
      <c r="B3455" s="2">
        <v>263.55</v>
      </c>
      <c r="C3455" s="34">
        <f t="shared" si="53"/>
        <v>-2.7244863208081282E-3</v>
      </c>
    </row>
    <row r="3456" spans="1:3" x14ac:dyDescent="0.3">
      <c r="A3456" s="1">
        <v>40947.75</v>
      </c>
      <c r="B3456" s="2">
        <v>263.01</v>
      </c>
      <c r="C3456" s="34">
        <f t="shared" si="53"/>
        <v>-2.0489470688674905E-3</v>
      </c>
    </row>
    <row r="3457" spans="1:3" x14ac:dyDescent="0.3">
      <c r="A3457" s="1">
        <v>40948.75</v>
      </c>
      <c r="B3457" s="2">
        <v>263.64</v>
      </c>
      <c r="C3457" s="34">
        <f t="shared" si="53"/>
        <v>2.3953461845556134E-3</v>
      </c>
    </row>
    <row r="3458" spans="1:3" x14ac:dyDescent="0.3">
      <c r="A3458" s="1">
        <v>40949.75</v>
      </c>
      <c r="B3458" s="2">
        <v>261.24</v>
      </c>
      <c r="C3458" s="34">
        <f t="shared" si="53"/>
        <v>-9.1033227127901295E-3</v>
      </c>
    </row>
    <row r="3459" spans="1:3" x14ac:dyDescent="0.3">
      <c r="A3459" s="1">
        <v>40952.75</v>
      </c>
      <c r="B3459" s="2">
        <v>263.17</v>
      </c>
      <c r="C3459" s="34">
        <f t="shared" si="53"/>
        <v>7.3878425968458838E-3</v>
      </c>
    </row>
    <row r="3460" spans="1:3" x14ac:dyDescent="0.3">
      <c r="A3460" s="1">
        <v>40953.75</v>
      </c>
      <c r="B3460" s="2">
        <v>262.56</v>
      </c>
      <c r="C3460" s="34">
        <f t="shared" ref="C3460:C3523" si="54">B3460/B3459-1</f>
        <v>-2.3178933769046894E-3</v>
      </c>
    </row>
    <row r="3461" spans="1:3" x14ac:dyDescent="0.3">
      <c r="A3461" s="1">
        <v>40954.75</v>
      </c>
      <c r="B3461" s="2">
        <v>264.16000000000003</v>
      </c>
      <c r="C3461" s="34">
        <f t="shared" si="54"/>
        <v>6.0938452163314949E-3</v>
      </c>
    </row>
    <row r="3462" spans="1:3" x14ac:dyDescent="0.3">
      <c r="A3462" s="1">
        <v>40955.75</v>
      </c>
      <c r="B3462" s="2">
        <v>264.31</v>
      </c>
      <c r="C3462" s="34">
        <f t="shared" si="54"/>
        <v>5.6783767413670638E-4</v>
      </c>
    </row>
    <row r="3463" spans="1:3" x14ac:dyDescent="0.3">
      <c r="A3463" s="1">
        <v>40956.75</v>
      </c>
      <c r="B3463" s="2">
        <v>265.93</v>
      </c>
      <c r="C3463" s="34">
        <f t="shared" si="54"/>
        <v>6.1291665090235092E-3</v>
      </c>
    </row>
    <row r="3464" spans="1:3" x14ac:dyDescent="0.3">
      <c r="A3464" s="1">
        <v>40959.75</v>
      </c>
      <c r="B3464" s="2">
        <v>268.16000000000003</v>
      </c>
      <c r="C3464" s="34">
        <f t="shared" si="54"/>
        <v>8.3856654006693176E-3</v>
      </c>
    </row>
    <row r="3465" spans="1:3" x14ac:dyDescent="0.3">
      <c r="A3465" s="1">
        <v>40960.75</v>
      </c>
      <c r="B3465" s="2">
        <v>266.77999999999997</v>
      </c>
      <c r="C3465" s="34">
        <f t="shared" si="54"/>
        <v>-5.1461813842483828E-3</v>
      </c>
    </row>
    <row r="3466" spans="1:3" x14ac:dyDescent="0.3">
      <c r="A3466" s="1">
        <v>40961.75</v>
      </c>
      <c r="B3466" s="2">
        <v>264.58999999999997</v>
      </c>
      <c r="C3466" s="34">
        <f t="shared" si="54"/>
        <v>-8.2090111702526336E-3</v>
      </c>
    </row>
    <row r="3467" spans="1:3" x14ac:dyDescent="0.3">
      <c r="A3467" s="1">
        <v>40962.75</v>
      </c>
      <c r="B3467" s="2">
        <v>264.08</v>
      </c>
      <c r="C3467" s="34">
        <f t="shared" si="54"/>
        <v>-1.9275104879247218E-3</v>
      </c>
    </row>
    <row r="3468" spans="1:3" x14ac:dyDescent="0.3">
      <c r="A3468" s="1">
        <v>40963.75</v>
      </c>
      <c r="B3468" s="2">
        <v>264.77</v>
      </c>
      <c r="C3468" s="34">
        <f t="shared" si="54"/>
        <v>2.6128445925477362E-3</v>
      </c>
    </row>
    <row r="3469" spans="1:3" x14ac:dyDescent="0.3">
      <c r="A3469" s="1">
        <v>40966.75</v>
      </c>
      <c r="B3469" s="2">
        <v>263.86</v>
      </c>
      <c r="C3469" s="34">
        <f t="shared" si="54"/>
        <v>-3.4369452732558869E-3</v>
      </c>
    </row>
    <row r="3470" spans="1:3" x14ac:dyDescent="0.3">
      <c r="A3470" s="1">
        <v>40967.75</v>
      </c>
      <c r="B3470" s="2">
        <v>264.33</v>
      </c>
      <c r="C3470" s="34">
        <f t="shared" si="54"/>
        <v>1.7812476313194825E-3</v>
      </c>
    </row>
    <row r="3471" spans="1:3" x14ac:dyDescent="0.3">
      <c r="A3471" s="1">
        <v>40968.75</v>
      </c>
      <c r="B3471" s="2">
        <v>264.32</v>
      </c>
      <c r="C3471" s="34">
        <f t="shared" si="54"/>
        <v>-3.7831498505669359E-5</v>
      </c>
    </row>
    <row r="3472" spans="1:3" x14ac:dyDescent="0.3">
      <c r="A3472" s="1">
        <v>40969.75</v>
      </c>
      <c r="B3472" s="2">
        <v>267.06</v>
      </c>
      <c r="C3472" s="34">
        <f t="shared" si="54"/>
        <v>1.0366222760290533E-2</v>
      </c>
    </row>
    <row r="3473" spans="1:3" x14ac:dyDescent="0.3">
      <c r="A3473" s="1">
        <v>40970.75</v>
      </c>
      <c r="B3473" s="2">
        <v>267.20999999999998</v>
      </c>
      <c r="C3473" s="34">
        <f t="shared" si="54"/>
        <v>5.6167153448649643E-4</v>
      </c>
    </row>
    <row r="3474" spans="1:3" x14ac:dyDescent="0.3">
      <c r="A3474" s="1">
        <v>40973.75</v>
      </c>
      <c r="B3474" s="2">
        <v>265.56</v>
      </c>
      <c r="C3474" s="34">
        <f t="shared" si="54"/>
        <v>-6.1749186033456249E-3</v>
      </c>
    </row>
    <row r="3475" spans="1:3" x14ac:dyDescent="0.3">
      <c r="A3475" s="1">
        <v>40974.75</v>
      </c>
      <c r="B3475" s="2">
        <v>258.45999999999998</v>
      </c>
      <c r="C3475" s="34">
        <f t="shared" si="54"/>
        <v>-2.6735954209971435E-2</v>
      </c>
    </row>
    <row r="3476" spans="1:3" x14ac:dyDescent="0.3">
      <c r="A3476" s="1">
        <v>40975.75</v>
      </c>
      <c r="B3476" s="2">
        <v>260.11</v>
      </c>
      <c r="C3476" s="34">
        <f t="shared" si="54"/>
        <v>6.3839665712297489E-3</v>
      </c>
    </row>
    <row r="3477" spans="1:3" x14ac:dyDescent="0.3">
      <c r="A3477" s="1">
        <v>40976.75</v>
      </c>
      <c r="B3477" s="2">
        <v>264.16000000000003</v>
      </c>
      <c r="C3477" s="34">
        <f t="shared" si="54"/>
        <v>1.5570335627234755E-2</v>
      </c>
    </row>
    <row r="3478" spans="1:3" x14ac:dyDescent="0.3">
      <c r="A3478" s="1">
        <v>40977.75</v>
      </c>
      <c r="B3478" s="2">
        <v>265.44</v>
      </c>
      <c r="C3478" s="34">
        <f t="shared" si="54"/>
        <v>4.8455481526346045E-3</v>
      </c>
    </row>
    <row r="3479" spans="1:3" x14ac:dyDescent="0.3">
      <c r="A3479" s="1">
        <v>40980.75</v>
      </c>
      <c r="B3479" s="2">
        <v>264.87</v>
      </c>
      <c r="C3479" s="34">
        <f t="shared" si="54"/>
        <v>-2.1473779385171587E-3</v>
      </c>
    </row>
    <row r="3480" spans="1:3" x14ac:dyDescent="0.3">
      <c r="A3480" s="1">
        <v>40981.75</v>
      </c>
      <c r="B3480" s="2">
        <v>269.56</v>
      </c>
      <c r="C3480" s="34">
        <f t="shared" si="54"/>
        <v>1.7706799562049236E-2</v>
      </c>
    </row>
    <row r="3481" spans="1:3" x14ac:dyDescent="0.3">
      <c r="A3481" s="1">
        <v>40982.75</v>
      </c>
      <c r="B3481" s="2">
        <v>270.27</v>
      </c>
      <c r="C3481" s="34">
        <f t="shared" si="54"/>
        <v>2.6339219468762831E-3</v>
      </c>
    </row>
    <row r="3482" spans="1:3" x14ac:dyDescent="0.3">
      <c r="A3482" s="1">
        <v>40983.75</v>
      </c>
      <c r="B3482" s="2">
        <v>270.98</v>
      </c>
      <c r="C3482" s="34">
        <f t="shared" si="54"/>
        <v>2.6270026270027724E-3</v>
      </c>
    </row>
    <row r="3483" spans="1:3" x14ac:dyDescent="0.3">
      <c r="A3483" s="1">
        <v>40984.75</v>
      </c>
      <c r="B3483" s="2">
        <v>272.39999999999998</v>
      </c>
      <c r="C3483" s="34">
        <f t="shared" si="54"/>
        <v>5.2402391320391928E-3</v>
      </c>
    </row>
    <row r="3484" spans="1:3" x14ac:dyDescent="0.3">
      <c r="A3484" s="1">
        <v>40987.75</v>
      </c>
      <c r="B3484" s="2">
        <v>272.07</v>
      </c>
      <c r="C3484" s="34">
        <f t="shared" si="54"/>
        <v>-1.2114537444933848E-3</v>
      </c>
    </row>
    <row r="3485" spans="1:3" x14ac:dyDescent="0.3">
      <c r="A3485" s="1">
        <v>40988.75</v>
      </c>
      <c r="B3485" s="2">
        <v>268.97000000000003</v>
      </c>
      <c r="C3485" s="34">
        <f t="shared" si="54"/>
        <v>-1.1394126511559355E-2</v>
      </c>
    </row>
    <row r="3486" spans="1:3" x14ac:dyDescent="0.3">
      <c r="A3486" s="1">
        <v>40989.75</v>
      </c>
      <c r="B3486" s="2">
        <v>268.67</v>
      </c>
      <c r="C3486" s="34">
        <f t="shared" si="54"/>
        <v>-1.1153660259508591E-3</v>
      </c>
    </row>
    <row r="3487" spans="1:3" x14ac:dyDescent="0.3">
      <c r="A3487" s="1">
        <v>40990.75</v>
      </c>
      <c r="B3487" s="2">
        <v>265.49</v>
      </c>
      <c r="C3487" s="34">
        <f t="shared" si="54"/>
        <v>-1.1836081438195589E-2</v>
      </c>
    </row>
    <row r="3488" spans="1:3" x14ac:dyDescent="0.3">
      <c r="A3488" s="1">
        <v>40991.75</v>
      </c>
      <c r="B3488" s="2">
        <v>265.64999999999998</v>
      </c>
      <c r="C3488" s="34">
        <f t="shared" si="54"/>
        <v>6.0265923386926268E-4</v>
      </c>
    </row>
    <row r="3489" spans="1:3" x14ac:dyDescent="0.3">
      <c r="A3489" s="1">
        <v>40994.75</v>
      </c>
      <c r="B3489" s="2">
        <v>268.12</v>
      </c>
      <c r="C3489" s="34">
        <f t="shared" si="54"/>
        <v>9.2979484283832736E-3</v>
      </c>
    </row>
    <row r="3490" spans="1:3" x14ac:dyDescent="0.3">
      <c r="A3490" s="1">
        <v>40995.75</v>
      </c>
      <c r="B3490" s="2">
        <v>266.92</v>
      </c>
      <c r="C3490" s="34">
        <f t="shared" si="54"/>
        <v>-4.4756079367447299E-3</v>
      </c>
    </row>
    <row r="3491" spans="1:3" x14ac:dyDescent="0.3">
      <c r="A3491" s="1">
        <v>40996.75</v>
      </c>
      <c r="B3491" s="2">
        <v>264.10000000000002</v>
      </c>
      <c r="C3491" s="34">
        <f t="shared" si="54"/>
        <v>-1.0564963284879325E-2</v>
      </c>
    </row>
    <row r="3492" spans="1:3" x14ac:dyDescent="0.3">
      <c r="A3492" s="1">
        <v>40997.75</v>
      </c>
      <c r="B3492" s="2">
        <v>260.74</v>
      </c>
      <c r="C3492" s="34">
        <f t="shared" si="54"/>
        <v>-1.2722453616054619E-2</v>
      </c>
    </row>
    <row r="3493" spans="1:3" x14ac:dyDescent="0.3">
      <c r="A3493" s="1">
        <v>40998.75</v>
      </c>
      <c r="B3493" s="2">
        <v>263.32</v>
      </c>
      <c r="C3493" s="34">
        <f t="shared" si="54"/>
        <v>9.8949144741888873E-3</v>
      </c>
    </row>
    <row r="3494" spans="1:3" x14ac:dyDescent="0.3">
      <c r="A3494" s="1">
        <v>41001.75</v>
      </c>
      <c r="B3494" s="2">
        <v>267.16000000000003</v>
      </c>
      <c r="C3494" s="34">
        <f t="shared" si="54"/>
        <v>1.4583016861613451E-2</v>
      </c>
    </row>
    <row r="3495" spans="1:3" x14ac:dyDescent="0.3">
      <c r="A3495" s="1">
        <v>41002.75</v>
      </c>
      <c r="B3495" s="2">
        <v>264.29000000000002</v>
      </c>
      <c r="C3495" s="34">
        <f t="shared" si="54"/>
        <v>-1.0742626141638012E-2</v>
      </c>
    </row>
    <row r="3496" spans="1:3" x14ac:dyDescent="0.3">
      <c r="A3496" s="1">
        <v>41003.75</v>
      </c>
      <c r="B3496" s="2">
        <v>258.76</v>
      </c>
      <c r="C3496" s="34">
        <f t="shared" si="54"/>
        <v>-2.0923985016459312E-2</v>
      </c>
    </row>
    <row r="3497" spans="1:3" x14ac:dyDescent="0.3">
      <c r="A3497" s="1">
        <v>41004.75</v>
      </c>
      <c r="B3497" s="2">
        <v>259.07</v>
      </c>
      <c r="C3497" s="34">
        <f t="shared" si="54"/>
        <v>1.1980213325089029E-3</v>
      </c>
    </row>
    <row r="3498" spans="1:3" x14ac:dyDescent="0.3">
      <c r="A3498" s="1">
        <v>41009.75</v>
      </c>
      <c r="B3498" s="2">
        <v>252.57</v>
      </c>
      <c r="C3498" s="34">
        <f t="shared" si="54"/>
        <v>-2.5089744084610288E-2</v>
      </c>
    </row>
    <row r="3499" spans="1:3" x14ac:dyDescent="0.3">
      <c r="A3499" s="1">
        <v>41010.75</v>
      </c>
      <c r="B3499" s="2">
        <v>254.43</v>
      </c>
      <c r="C3499" s="34">
        <f t="shared" si="54"/>
        <v>7.3642950469177126E-3</v>
      </c>
    </row>
    <row r="3500" spans="1:3" x14ac:dyDescent="0.3">
      <c r="A3500" s="1">
        <v>41011.75</v>
      </c>
      <c r="B3500" s="2">
        <v>257.36</v>
      </c>
      <c r="C3500" s="34">
        <f t="shared" si="54"/>
        <v>1.1515937585976577E-2</v>
      </c>
    </row>
    <row r="3501" spans="1:3" x14ac:dyDescent="0.3">
      <c r="A3501" s="1">
        <v>41012.75</v>
      </c>
      <c r="B3501" s="2">
        <v>253.4</v>
      </c>
      <c r="C3501" s="34">
        <f t="shared" si="54"/>
        <v>-1.538700652782099E-2</v>
      </c>
    </row>
    <row r="3502" spans="1:3" x14ac:dyDescent="0.3">
      <c r="A3502" s="1">
        <v>41015.75</v>
      </c>
      <c r="B3502" s="2">
        <v>254.26</v>
      </c>
      <c r="C3502" s="34">
        <f t="shared" si="54"/>
        <v>3.3938437253353548E-3</v>
      </c>
    </row>
    <row r="3503" spans="1:3" x14ac:dyDescent="0.3">
      <c r="A3503" s="1">
        <v>41016.75</v>
      </c>
      <c r="B3503" s="2">
        <v>259.45</v>
      </c>
      <c r="C3503" s="34">
        <f t="shared" si="54"/>
        <v>2.0412176512231595E-2</v>
      </c>
    </row>
    <row r="3504" spans="1:3" x14ac:dyDescent="0.3">
      <c r="A3504" s="1">
        <v>41017.75</v>
      </c>
      <c r="B3504" s="2">
        <v>257.70999999999998</v>
      </c>
      <c r="C3504" s="34">
        <f t="shared" si="54"/>
        <v>-6.7064945076122928E-3</v>
      </c>
    </row>
    <row r="3505" spans="1:3" x14ac:dyDescent="0.3">
      <c r="A3505" s="1">
        <v>41018.75</v>
      </c>
      <c r="B3505" s="2">
        <v>256.51</v>
      </c>
      <c r="C3505" s="34">
        <f t="shared" si="54"/>
        <v>-4.6563967250009553E-3</v>
      </c>
    </row>
    <row r="3506" spans="1:3" x14ac:dyDescent="0.3">
      <c r="A3506" s="1">
        <v>41019.75</v>
      </c>
      <c r="B3506" s="2">
        <v>257.79000000000002</v>
      </c>
      <c r="C3506" s="34">
        <f t="shared" si="54"/>
        <v>4.9900588671007995E-3</v>
      </c>
    </row>
    <row r="3507" spans="1:3" x14ac:dyDescent="0.3">
      <c r="A3507" s="1">
        <v>41022.75</v>
      </c>
      <c r="B3507" s="2">
        <v>251.75</v>
      </c>
      <c r="C3507" s="34">
        <f t="shared" si="54"/>
        <v>-2.3429923581209544E-2</v>
      </c>
    </row>
    <row r="3508" spans="1:3" x14ac:dyDescent="0.3">
      <c r="A3508" s="1">
        <v>41023.75</v>
      </c>
      <c r="B3508" s="2">
        <v>254.37</v>
      </c>
      <c r="C3508" s="34">
        <f t="shared" si="54"/>
        <v>1.0407149950347527E-2</v>
      </c>
    </row>
    <row r="3509" spans="1:3" x14ac:dyDescent="0.3">
      <c r="A3509" s="1">
        <v>41024.75</v>
      </c>
      <c r="B3509" s="2">
        <v>256.95999999999998</v>
      </c>
      <c r="C3509" s="34">
        <f t="shared" si="54"/>
        <v>1.0182018319770281E-2</v>
      </c>
    </row>
    <row r="3510" spans="1:3" x14ac:dyDescent="0.3">
      <c r="A3510" s="1">
        <v>41025.75</v>
      </c>
      <c r="B3510" s="2">
        <v>257.2</v>
      </c>
      <c r="C3510" s="34">
        <f t="shared" si="54"/>
        <v>9.3399750934008985E-4</v>
      </c>
    </row>
    <row r="3511" spans="1:3" x14ac:dyDescent="0.3">
      <c r="A3511" s="1">
        <v>41026.75</v>
      </c>
      <c r="B3511" s="2">
        <v>259.12</v>
      </c>
      <c r="C3511" s="34">
        <f t="shared" si="54"/>
        <v>7.465007776049859E-3</v>
      </c>
    </row>
    <row r="3512" spans="1:3" x14ac:dyDescent="0.3">
      <c r="A3512" s="1">
        <v>41029.75</v>
      </c>
      <c r="B3512" s="2">
        <v>257.27999999999997</v>
      </c>
      <c r="C3512" s="34">
        <f t="shared" si="54"/>
        <v>-7.1009570855203874E-3</v>
      </c>
    </row>
    <row r="3513" spans="1:3" x14ac:dyDescent="0.3">
      <c r="A3513" s="1">
        <v>41030.75</v>
      </c>
      <c r="B3513" s="2">
        <v>258.37</v>
      </c>
      <c r="C3513" s="34">
        <f t="shared" si="54"/>
        <v>4.2366293532338783E-3</v>
      </c>
    </row>
    <row r="3514" spans="1:3" x14ac:dyDescent="0.3">
      <c r="A3514" s="1">
        <v>41031.75</v>
      </c>
      <c r="B3514" s="2">
        <v>257.39</v>
      </c>
      <c r="C3514" s="34">
        <f t="shared" si="54"/>
        <v>-3.7930100243837028E-3</v>
      </c>
    </row>
    <row r="3515" spans="1:3" x14ac:dyDescent="0.3">
      <c r="A3515" s="1">
        <v>41032.75</v>
      </c>
      <c r="B3515" s="2">
        <v>257.52999999999997</v>
      </c>
      <c r="C3515" s="34">
        <f t="shared" si="54"/>
        <v>5.4392167527872459E-4</v>
      </c>
    </row>
    <row r="3516" spans="1:3" x14ac:dyDescent="0.3">
      <c r="A3516" s="1">
        <v>41033.75</v>
      </c>
      <c r="B3516" s="2">
        <v>253</v>
      </c>
      <c r="C3516" s="34">
        <f t="shared" si="54"/>
        <v>-1.7590183667922088E-2</v>
      </c>
    </row>
    <row r="3517" spans="1:3" x14ac:dyDescent="0.3">
      <c r="A3517" s="1">
        <v>41036.75</v>
      </c>
      <c r="B3517" s="2">
        <v>254.83</v>
      </c>
      <c r="C3517" s="34">
        <f t="shared" si="54"/>
        <v>7.2332015810276928E-3</v>
      </c>
    </row>
    <row r="3518" spans="1:3" x14ac:dyDescent="0.3">
      <c r="A3518" s="1">
        <v>41037.75</v>
      </c>
      <c r="B3518" s="2">
        <v>250.58</v>
      </c>
      <c r="C3518" s="34">
        <f t="shared" si="54"/>
        <v>-1.6677785190126748E-2</v>
      </c>
    </row>
    <row r="3519" spans="1:3" x14ac:dyDescent="0.3">
      <c r="A3519" s="1">
        <v>41038.75</v>
      </c>
      <c r="B3519" s="2">
        <v>249.73</v>
      </c>
      <c r="C3519" s="34">
        <f t="shared" si="54"/>
        <v>-3.3921302578019397E-3</v>
      </c>
    </row>
    <row r="3520" spans="1:3" x14ac:dyDescent="0.3">
      <c r="A3520" s="1">
        <v>41039.75</v>
      </c>
      <c r="B3520" s="2">
        <v>251.1</v>
      </c>
      <c r="C3520" s="34">
        <f t="shared" si="54"/>
        <v>5.4859247987826265E-3</v>
      </c>
    </row>
    <row r="3521" spans="1:3" x14ac:dyDescent="0.3">
      <c r="A3521" s="1">
        <v>41040.75</v>
      </c>
      <c r="B3521" s="2">
        <v>251.97</v>
      </c>
      <c r="C3521" s="34">
        <f t="shared" si="54"/>
        <v>3.4647550776583103E-3</v>
      </c>
    </row>
    <row r="3522" spans="1:3" x14ac:dyDescent="0.3">
      <c r="A3522" s="1">
        <v>41043.75</v>
      </c>
      <c r="B3522" s="2">
        <v>247.43</v>
      </c>
      <c r="C3522" s="34">
        <f t="shared" si="54"/>
        <v>-1.8018018018017945E-2</v>
      </c>
    </row>
    <row r="3523" spans="1:3" x14ac:dyDescent="0.3">
      <c r="A3523" s="1">
        <v>41044.75</v>
      </c>
      <c r="B3523" s="2">
        <v>245.76</v>
      </c>
      <c r="C3523" s="34">
        <f t="shared" si="54"/>
        <v>-6.7493836640666327E-3</v>
      </c>
    </row>
    <row r="3524" spans="1:3" x14ac:dyDescent="0.3">
      <c r="A3524" s="1">
        <v>41045.75</v>
      </c>
      <c r="B3524" s="2">
        <v>244.4</v>
      </c>
      <c r="C3524" s="34">
        <f t="shared" ref="C3524:C3587" si="55">B3524/B3523-1</f>
        <v>-5.5338541666666297E-3</v>
      </c>
    </row>
    <row r="3525" spans="1:3" x14ac:dyDescent="0.3">
      <c r="A3525" s="1">
        <v>41046.75</v>
      </c>
      <c r="B3525" s="2">
        <v>241.63</v>
      </c>
      <c r="C3525" s="34">
        <f t="shared" si="55"/>
        <v>-1.1333878887070381E-2</v>
      </c>
    </row>
    <row r="3526" spans="1:3" x14ac:dyDescent="0.3">
      <c r="A3526" s="1">
        <v>41047.75</v>
      </c>
      <c r="B3526" s="2">
        <v>238.88</v>
      </c>
      <c r="C3526" s="34">
        <f t="shared" si="55"/>
        <v>-1.138103712287386E-2</v>
      </c>
    </row>
    <row r="3527" spans="1:3" x14ac:dyDescent="0.3">
      <c r="A3527" s="1">
        <v>41050.75</v>
      </c>
      <c r="B3527" s="2">
        <v>240.17</v>
      </c>
      <c r="C3527" s="34">
        <f t="shared" si="55"/>
        <v>5.4002009377092097E-3</v>
      </c>
    </row>
    <row r="3528" spans="1:3" x14ac:dyDescent="0.3">
      <c r="A3528" s="1">
        <v>41051.75</v>
      </c>
      <c r="B3528" s="2">
        <v>244.76</v>
      </c>
      <c r="C3528" s="34">
        <f t="shared" si="55"/>
        <v>1.9111462713911065E-2</v>
      </c>
    </row>
    <row r="3529" spans="1:3" x14ac:dyDescent="0.3">
      <c r="A3529" s="1">
        <v>41052.75</v>
      </c>
      <c r="B3529" s="2">
        <v>239.51</v>
      </c>
      <c r="C3529" s="34">
        <f t="shared" si="55"/>
        <v>-2.144958326523938E-2</v>
      </c>
    </row>
    <row r="3530" spans="1:3" x14ac:dyDescent="0.3">
      <c r="A3530" s="1">
        <v>41053.75</v>
      </c>
      <c r="B3530" s="2">
        <v>241.91</v>
      </c>
      <c r="C3530" s="34">
        <f t="shared" si="55"/>
        <v>1.0020458435973545E-2</v>
      </c>
    </row>
    <row r="3531" spans="1:3" x14ac:dyDescent="0.3">
      <c r="A3531" s="1">
        <v>41054.75</v>
      </c>
      <c r="B3531" s="2">
        <v>242.49</v>
      </c>
      <c r="C3531" s="34">
        <f t="shared" si="55"/>
        <v>2.397585879045927E-3</v>
      </c>
    </row>
    <row r="3532" spans="1:3" x14ac:dyDescent="0.3">
      <c r="A3532" s="1">
        <v>41057.75</v>
      </c>
      <c r="B3532" s="2">
        <v>242.47</v>
      </c>
      <c r="C3532" s="34">
        <f t="shared" si="55"/>
        <v>-8.2477627943444709E-5</v>
      </c>
    </row>
    <row r="3533" spans="1:3" x14ac:dyDescent="0.3">
      <c r="A3533" s="1">
        <v>41058.75</v>
      </c>
      <c r="B3533" s="2">
        <v>244.3</v>
      </c>
      <c r="C3533" s="34">
        <f t="shared" si="55"/>
        <v>7.5473254423228386E-3</v>
      </c>
    </row>
    <row r="3534" spans="1:3" x14ac:dyDescent="0.3">
      <c r="A3534" s="1">
        <v>41059.75</v>
      </c>
      <c r="B3534" s="2">
        <v>240.56</v>
      </c>
      <c r="C3534" s="34">
        <f t="shared" si="55"/>
        <v>-1.5309046254605052E-2</v>
      </c>
    </row>
    <row r="3535" spans="1:3" x14ac:dyDescent="0.3">
      <c r="A3535" s="1">
        <v>41060.75</v>
      </c>
      <c r="B3535" s="2">
        <v>239.73</v>
      </c>
      <c r="C3535" s="34">
        <f t="shared" si="55"/>
        <v>-3.4502826737612402E-3</v>
      </c>
    </row>
    <row r="3536" spans="1:3" x14ac:dyDescent="0.3">
      <c r="A3536" s="1">
        <v>41061.75</v>
      </c>
      <c r="B3536" s="2">
        <v>235.09</v>
      </c>
      <c r="C3536" s="34">
        <f t="shared" si="55"/>
        <v>-1.9355107829641671E-2</v>
      </c>
    </row>
    <row r="3537" spans="1:3" x14ac:dyDescent="0.3">
      <c r="A3537" s="1">
        <v>41064.75</v>
      </c>
      <c r="B3537" s="2">
        <v>233.87</v>
      </c>
      <c r="C3537" s="34">
        <f t="shared" si="55"/>
        <v>-5.1895018928921344E-3</v>
      </c>
    </row>
    <row r="3538" spans="1:3" x14ac:dyDescent="0.3">
      <c r="A3538" s="1">
        <v>41065.75</v>
      </c>
      <c r="B3538" s="2">
        <v>234.59</v>
      </c>
      <c r="C3538" s="34">
        <f t="shared" si="55"/>
        <v>3.0786334288279704E-3</v>
      </c>
    </row>
    <row r="3539" spans="1:3" x14ac:dyDescent="0.3">
      <c r="A3539" s="1">
        <v>41066.75</v>
      </c>
      <c r="B3539" s="2">
        <v>239.95</v>
      </c>
      <c r="C3539" s="34">
        <f t="shared" si="55"/>
        <v>2.2848373758472151E-2</v>
      </c>
    </row>
    <row r="3540" spans="1:3" x14ac:dyDescent="0.3">
      <c r="A3540" s="1">
        <v>41067.75</v>
      </c>
      <c r="B3540" s="2">
        <v>242.64</v>
      </c>
      <c r="C3540" s="34">
        <f t="shared" si="55"/>
        <v>1.1210668889351849E-2</v>
      </c>
    </row>
    <row r="3541" spans="1:3" x14ac:dyDescent="0.3">
      <c r="A3541" s="1">
        <v>41068.75</v>
      </c>
      <c r="B3541" s="2">
        <v>241.93</v>
      </c>
      <c r="C3541" s="34">
        <f t="shared" si="55"/>
        <v>-2.9261457302999228E-3</v>
      </c>
    </row>
    <row r="3542" spans="1:3" x14ac:dyDescent="0.3">
      <c r="A3542" s="1">
        <v>41071.75</v>
      </c>
      <c r="B3542" s="2">
        <v>241.92</v>
      </c>
      <c r="C3542" s="34">
        <f t="shared" si="55"/>
        <v>-4.1334270243553739E-5</v>
      </c>
    </row>
    <row r="3543" spans="1:3" x14ac:dyDescent="0.3">
      <c r="A3543" s="1">
        <v>41072.75</v>
      </c>
      <c r="B3543" s="2">
        <v>243.44</v>
      </c>
      <c r="C3543" s="34">
        <f t="shared" si="55"/>
        <v>6.2830687830688348E-3</v>
      </c>
    </row>
    <row r="3544" spans="1:3" x14ac:dyDescent="0.3">
      <c r="A3544" s="1">
        <v>41073.75</v>
      </c>
      <c r="B3544" s="2">
        <v>242.56</v>
      </c>
      <c r="C3544" s="34">
        <f t="shared" si="55"/>
        <v>-3.6148537627340716E-3</v>
      </c>
    </row>
    <row r="3545" spans="1:3" x14ac:dyDescent="0.3">
      <c r="A3545" s="1">
        <v>41074.75</v>
      </c>
      <c r="B3545" s="2">
        <v>241.84</v>
      </c>
      <c r="C3545" s="34">
        <f t="shared" si="55"/>
        <v>-2.9683377308706849E-3</v>
      </c>
    </row>
    <row r="3546" spans="1:3" x14ac:dyDescent="0.3">
      <c r="A3546" s="1">
        <v>41075.75</v>
      </c>
      <c r="B3546" s="2">
        <v>244.21</v>
      </c>
      <c r="C3546" s="34">
        <f t="shared" si="55"/>
        <v>9.7998676811115182E-3</v>
      </c>
    </row>
    <row r="3547" spans="1:3" x14ac:dyDescent="0.3">
      <c r="A3547" s="1">
        <v>41078.75</v>
      </c>
      <c r="B3547" s="2">
        <v>244.36</v>
      </c>
      <c r="C3547" s="34">
        <f t="shared" si="55"/>
        <v>6.1422546169276337E-4</v>
      </c>
    </row>
    <row r="3548" spans="1:3" x14ac:dyDescent="0.3">
      <c r="A3548" s="1">
        <v>41079.75</v>
      </c>
      <c r="B3548" s="2">
        <v>248.27</v>
      </c>
      <c r="C3548" s="34">
        <f t="shared" si="55"/>
        <v>1.6000982157472476E-2</v>
      </c>
    </row>
    <row r="3549" spans="1:3" x14ac:dyDescent="0.3">
      <c r="A3549" s="1">
        <v>41080.75</v>
      </c>
      <c r="B3549" s="2">
        <v>249.67</v>
      </c>
      <c r="C3549" s="34">
        <f t="shared" si="55"/>
        <v>5.6390220324644691E-3</v>
      </c>
    </row>
    <row r="3550" spans="1:3" x14ac:dyDescent="0.3">
      <c r="A3550" s="1">
        <v>41081.75</v>
      </c>
      <c r="B3550" s="2">
        <v>248.4</v>
      </c>
      <c r="C3550" s="34">
        <f t="shared" si="55"/>
        <v>-5.0867144630911687E-3</v>
      </c>
    </row>
    <row r="3551" spans="1:3" x14ac:dyDescent="0.3">
      <c r="A3551" s="1">
        <v>41082.75</v>
      </c>
      <c r="B3551" s="2">
        <v>246.58</v>
      </c>
      <c r="C3551" s="34">
        <f t="shared" si="55"/>
        <v>-7.3268921095007711E-3</v>
      </c>
    </row>
    <row r="3552" spans="1:3" x14ac:dyDescent="0.3">
      <c r="A3552" s="1">
        <v>41085.75</v>
      </c>
      <c r="B3552" s="2">
        <v>242.82</v>
      </c>
      <c r="C3552" s="34">
        <f t="shared" si="55"/>
        <v>-1.5248600859761652E-2</v>
      </c>
    </row>
    <row r="3553" spans="1:3" x14ac:dyDescent="0.3">
      <c r="A3553" s="1">
        <v>41086.75</v>
      </c>
      <c r="B3553" s="2">
        <v>242.59</v>
      </c>
      <c r="C3553" s="34">
        <f t="shared" si="55"/>
        <v>-9.4720368997602833E-4</v>
      </c>
    </row>
    <row r="3554" spans="1:3" x14ac:dyDescent="0.3">
      <c r="A3554" s="1">
        <v>41087.75</v>
      </c>
      <c r="B3554" s="2">
        <v>245.87</v>
      </c>
      <c r="C3554" s="34">
        <f t="shared" si="55"/>
        <v>1.3520755183643152E-2</v>
      </c>
    </row>
    <row r="3555" spans="1:3" x14ac:dyDescent="0.3">
      <c r="A3555" s="1">
        <v>41088.75</v>
      </c>
      <c r="B3555" s="2">
        <v>244.67</v>
      </c>
      <c r="C3555" s="34">
        <f t="shared" si="55"/>
        <v>-4.8806279741326897E-3</v>
      </c>
    </row>
    <row r="3556" spans="1:3" x14ac:dyDescent="0.3">
      <c r="A3556" s="1">
        <v>41089.75</v>
      </c>
      <c r="B3556" s="2">
        <v>251.17</v>
      </c>
      <c r="C3556" s="34">
        <f t="shared" si="55"/>
        <v>2.6566395553194067E-2</v>
      </c>
    </row>
    <row r="3557" spans="1:3" x14ac:dyDescent="0.3">
      <c r="A3557" s="1">
        <v>41092.75</v>
      </c>
      <c r="B3557" s="2">
        <v>254.82</v>
      </c>
      <c r="C3557" s="34">
        <f t="shared" si="55"/>
        <v>1.4531990285464147E-2</v>
      </c>
    </row>
    <row r="3558" spans="1:3" x14ac:dyDescent="0.3">
      <c r="A3558" s="1">
        <v>41093.75</v>
      </c>
      <c r="B3558" s="2">
        <v>257.39</v>
      </c>
      <c r="C3558" s="34">
        <f t="shared" si="55"/>
        <v>1.0085550584726377E-2</v>
      </c>
    </row>
    <row r="3559" spans="1:3" x14ac:dyDescent="0.3">
      <c r="A3559" s="1">
        <v>41094.75</v>
      </c>
      <c r="B3559" s="2">
        <v>257.33</v>
      </c>
      <c r="C3559" s="34">
        <f t="shared" si="55"/>
        <v>-2.3310928940523112E-4</v>
      </c>
    </row>
    <row r="3560" spans="1:3" x14ac:dyDescent="0.3">
      <c r="A3560" s="1">
        <v>41095.75</v>
      </c>
      <c r="B3560" s="2">
        <v>256.93</v>
      </c>
      <c r="C3560" s="34">
        <f t="shared" si="55"/>
        <v>-1.5544242801072139E-3</v>
      </c>
    </row>
    <row r="3561" spans="1:3" x14ac:dyDescent="0.3">
      <c r="A3561" s="1">
        <v>41096.75</v>
      </c>
      <c r="B3561" s="2">
        <v>254.4</v>
      </c>
      <c r="C3561" s="34">
        <f t="shared" si="55"/>
        <v>-9.8470400498190669E-3</v>
      </c>
    </row>
    <row r="3562" spans="1:3" x14ac:dyDescent="0.3">
      <c r="A3562" s="1">
        <v>41099.75</v>
      </c>
      <c r="B3562" s="2">
        <v>253.46</v>
      </c>
      <c r="C3562" s="34">
        <f t="shared" si="55"/>
        <v>-3.694968553459077E-3</v>
      </c>
    </row>
    <row r="3563" spans="1:3" x14ac:dyDescent="0.3">
      <c r="A3563" s="1">
        <v>41100.75</v>
      </c>
      <c r="B3563" s="2">
        <v>255.6</v>
      </c>
      <c r="C3563" s="34">
        <f t="shared" si="55"/>
        <v>8.4431468476287019E-3</v>
      </c>
    </row>
    <row r="3564" spans="1:3" x14ac:dyDescent="0.3">
      <c r="A3564" s="1">
        <v>41101.75</v>
      </c>
      <c r="B3564" s="2">
        <v>255.59</v>
      </c>
      <c r="C3564" s="34">
        <f t="shared" si="55"/>
        <v>-3.9123630672932563E-5</v>
      </c>
    </row>
    <row r="3565" spans="1:3" x14ac:dyDescent="0.3">
      <c r="A3565" s="1">
        <v>41102.75</v>
      </c>
      <c r="B3565" s="2">
        <v>252.89</v>
      </c>
      <c r="C3565" s="34">
        <f t="shared" si="55"/>
        <v>-1.0563793575648517E-2</v>
      </c>
    </row>
    <row r="3566" spans="1:3" x14ac:dyDescent="0.3">
      <c r="A3566" s="1">
        <v>41103.75</v>
      </c>
      <c r="B3566" s="2">
        <v>256.26</v>
      </c>
      <c r="C3566" s="34">
        <f t="shared" si="55"/>
        <v>1.3325951994938467E-2</v>
      </c>
    </row>
    <row r="3567" spans="1:3" x14ac:dyDescent="0.3">
      <c r="A3567" s="1">
        <v>41106.75</v>
      </c>
      <c r="B3567" s="2">
        <v>256.73</v>
      </c>
      <c r="C3567" s="34">
        <f t="shared" si="55"/>
        <v>1.8340747678140534E-3</v>
      </c>
    </row>
    <row r="3568" spans="1:3" x14ac:dyDescent="0.3">
      <c r="A3568" s="1">
        <v>41107.75</v>
      </c>
      <c r="B3568" s="2">
        <v>256.08999999999997</v>
      </c>
      <c r="C3568" s="34">
        <f t="shared" si="55"/>
        <v>-2.4928913644687301E-3</v>
      </c>
    </row>
    <row r="3569" spans="1:3" x14ac:dyDescent="0.3">
      <c r="A3569" s="1">
        <v>41108.75</v>
      </c>
      <c r="B3569" s="2">
        <v>258.93</v>
      </c>
      <c r="C3569" s="34">
        <f t="shared" si="55"/>
        <v>1.1089851224179048E-2</v>
      </c>
    </row>
    <row r="3570" spans="1:3" x14ac:dyDescent="0.3">
      <c r="A3570" s="1">
        <v>41109.75</v>
      </c>
      <c r="B3570" s="2">
        <v>261.86</v>
      </c>
      <c r="C3570" s="34">
        <f t="shared" si="55"/>
        <v>1.1315799636967494E-2</v>
      </c>
    </row>
    <row r="3571" spans="1:3" x14ac:dyDescent="0.3">
      <c r="A3571" s="1">
        <v>41110.75</v>
      </c>
      <c r="B3571" s="2">
        <v>258.17</v>
      </c>
      <c r="C3571" s="34">
        <f t="shared" si="55"/>
        <v>-1.4091499274421437E-2</v>
      </c>
    </row>
    <row r="3572" spans="1:3" x14ac:dyDescent="0.3">
      <c r="A3572" s="1">
        <v>41113.75</v>
      </c>
      <c r="B3572" s="2">
        <v>251.75</v>
      </c>
      <c r="C3572" s="34">
        <f t="shared" si="55"/>
        <v>-2.4867335476624008E-2</v>
      </c>
    </row>
    <row r="3573" spans="1:3" x14ac:dyDescent="0.3">
      <c r="A3573" s="1">
        <v>41114.75</v>
      </c>
      <c r="B3573" s="2">
        <v>250.57</v>
      </c>
      <c r="C3573" s="34">
        <f t="shared" si="55"/>
        <v>-4.6871896722939788E-3</v>
      </c>
    </row>
    <row r="3574" spans="1:3" x14ac:dyDescent="0.3">
      <c r="A3574" s="1">
        <v>41115.75</v>
      </c>
      <c r="B3574" s="2">
        <v>250.39</v>
      </c>
      <c r="C3574" s="34">
        <f t="shared" si="55"/>
        <v>-7.1836213433373874E-4</v>
      </c>
    </row>
    <row r="3575" spans="1:3" x14ac:dyDescent="0.3">
      <c r="A3575" s="1">
        <v>41116.75</v>
      </c>
      <c r="B3575" s="2">
        <v>256.58</v>
      </c>
      <c r="C3575" s="34">
        <f t="shared" si="55"/>
        <v>2.47214345620832E-2</v>
      </c>
    </row>
    <row r="3576" spans="1:3" x14ac:dyDescent="0.3">
      <c r="A3576" s="1">
        <v>41117.75</v>
      </c>
      <c r="B3576" s="2">
        <v>259.81</v>
      </c>
      <c r="C3576" s="34">
        <f t="shared" si="55"/>
        <v>1.2588666302907559E-2</v>
      </c>
    </row>
    <row r="3577" spans="1:3" x14ac:dyDescent="0.3">
      <c r="A3577" s="1">
        <v>41120.75</v>
      </c>
      <c r="B3577" s="2">
        <v>263.94</v>
      </c>
      <c r="C3577" s="34">
        <f t="shared" si="55"/>
        <v>1.5896231861745047E-2</v>
      </c>
    </row>
    <row r="3578" spans="1:3" x14ac:dyDescent="0.3">
      <c r="A3578" s="1">
        <v>41121.75</v>
      </c>
      <c r="B3578" s="2">
        <v>261.38</v>
      </c>
      <c r="C3578" s="34">
        <f t="shared" si="55"/>
        <v>-9.6991740547094363E-3</v>
      </c>
    </row>
    <row r="3579" spans="1:3" x14ac:dyDescent="0.3">
      <c r="A3579" s="1">
        <v>41122.75</v>
      </c>
      <c r="B3579" s="2">
        <v>262.57</v>
      </c>
      <c r="C3579" s="34">
        <f t="shared" si="55"/>
        <v>4.5527584359934536E-3</v>
      </c>
    </row>
    <row r="3580" spans="1:3" x14ac:dyDescent="0.3">
      <c r="A3580" s="1">
        <v>41123.75</v>
      </c>
      <c r="B3580" s="2">
        <v>259.27999999999997</v>
      </c>
      <c r="C3580" s="34">
        <f t="shared" si="55"/>
        <v>-1.2529992002132895E-2</v>
      </c>
    </row>
    <row r="3581" spans="1:3" x14ac:dyDescent="0.3">
      <c r="A3581" s="1">
        <v>41124.75</v>
      </c>
      <c r="B3581" s="2">
        <v>265.58</v>
      </c>
      <c r="C3581" s="34">
        <f t="shared" si="55"/>
        <v>2.4298056155507508E-2</v>
      </c>
    </row>
    <row r="3582" spans="1:3" x14ac:dyDescent="0.3">
      <c r="A3582" s="1">
        <v>41127.75</v>
      </c>
      <c r="B3582" s="2">
        <v>266.8</v>
      </c>
      <c r="C3582" s="34">
        <f t="shared" si="55"/>
        <v>4.5937194065819309E-3</v>
      </c>
    </row>
    <row r="3583" spans="1:3" x14ac:dyDescent="0.3">
      <c r="A3583" s="1">
        <v>41128.75</v>
      </c>
      <c r="B3583" s="2">
        <v>268.8</v>
      </c>
      <c r="C3583" s="34">
        <f t="shared" si="55"/>
        <v>7.496251874062887E-3</v>
      </c>
    </row>
    <row r="3584" spans="1:3" x14ac:dyDescent="0.3">
      <c r="A3584" s="1">
        <v>41129.75</v>
      </c>
      <c r="B3584" s="2">
        <v>269.2</v>
      </c>
      <c r="C3584" s="34">
        <f t="shared" si="55"/>
        <v>1.4880952380951218E-3</v>
      </c>
    </row>
    <row r="3585" spans="1:3" x14ac:dyDescent="0.3">
      <c r="A3585" s="1">
        <v>41130.75</v>
      </c>
      <c r="B3585" s="2">
        <v>270.27</v>
      </c>
      <c r="C3585" s="34">
        <f t="shared" si="55"/>
        <v>3.9747399702823039E-3</v>
      </c>
    </row>
    <row r="3586" spans="1:3" x14ac:dyDescent="0.3">
      <c r="A3586" s="1">
        <v>41131.75</v>
      </c>
      <c r="B3586" s="2">
        <v>269.88</v>
      </c>
      <c r="C3586" s="34">
        <f t="shared" si="55"/>
        <v>-1.4430014430013571E-3</v>
      </c>
    </row>
    <row r="3587" spans="1:3" x14ac:dyDescent="0.3">
      <c r="A3587" s="1">
        <v>41134.75</v>
      </c>
      <c r="B3587" s="2">
        <v>268.72000000000003</v>
      </c>
      <c r="C3587" s="34">
        <f t="shared" si="55"/>
        <v>-4.2982066103451899E-3</v>
      </c>
    </row>
    <row r="3588" spans="1:3" x14ac:dyDescent="0.3">
      <c r="A3588" s="1">
        <v>41135.75</v>
      </c>
      <c r="B3588" s="2">
        <v>270.54000000000002</v>
      </c>
      <c r="C3588" s="34">
        <f t="shared" ref="C3588:C3651" si="56">B3588/B3587-1</f>
        <v>6.7728490622209758E-3</v>
      </c>
    </row>
    <row r="3589" spans="1:3" x14ac:dyDescent="0.3">
      <c r="A3589" s="1">
        <v>41136.75</v>
      </c>
      <c r="B3589" s="2">
        <v>270.35000000000002</v>
      </c>
      <c r="C3589" s="34">
        <f t="shared" si="56"/>
        <v>-7.0229910549268748E-4</v>
      </c>
    </row>
    <row r="3590" spans="1:3" x14ac:dyDescent="0.3">
      <c r="A3590" s="1">
        <v>41137.75</v>
      </c>
      <c r="B3590" s="2">
        <v>271.22000000000003</v>
      </c>
      <c r="C3590" s="34">
        <f t="shared" si="56"/>
        <v>3.2180506750509874E-3</v>
      </c>
    </row>
    <row r="3591" spans="1:3" x14ac:dyDescent="0.3">
      <c r="A3591" s="1">
        <v>41138.75</v>
      </c>
      <c r="B3591" s="2">
        <v>272.83</v>
      </c>
      <c r="C3591" s="34">
        <f t="shared" si="56"/>
        <v>5.9361404026250231E-3</v>
      </c>
    </row>
    <row r="3592" spans="1:3" x14ac:dyDescent="0.3">
      <c r="A3592" s="1">
        <v>41141.75</v>
      </c>
      <c r="B3592" s="2">
        <v>271.5</v>
      </c>
      <c r="C3592" s="34">
        <f t="shared" si="56"/>
        <v>-4.8748304805189546E-3</v>
      </c>
    </row>
    <row r="3593" spans="1:3" x14ac:dyDescent="0.3">
      <c r="A3593" s="1">
        <v>41142.75</v>
      </c>
      <c r="B3593" s="2">
        <v>272.58</v>
      </c>
      <c r="C3593" s="34">
        <f t="shared" si="56"/>
        <v>3.9779005524860356E-3</v>
      </c>
    </row>
    <row r="3594" spans="1:3" x14ac:dyDescent="0.3">
      <c r="A3594" s="1">
        <v>41143.75</v>
      </c>
      <c r="B3594" s="2">
        <v>269.27</v>
      </c>
      <c r="C3594" s="34">
        <f t="shared" si="56"/>
        <v>-1.2143224007630793E-2</v>
      </c>
    </row>
    <row r="3595" spans="1:3" x14ac:dyDescent="0.3">
      <c r="A3595" s="1">
        <v>41144.75</v>
      </c>
      <c r="B3595" s="2">
        <v>267.69</v>
      </c>
      <c r="C3595" s="34">
        <f t="shared" si="56"/>
        <v>-5.8677164184647301E-3</v>
      </c>
    </row>
    <row r="3596" spans="1:3" x14ac:dyDescent="0.3">
      <c r="A3596" s="1">
        <v>41145.75</v>
      </c>
      <c r="B3596" s="2">
        <v>268</v>
      </c>
      <c r="C3596" s="34">
        <f t="shared" si="56"/>
        <v>1.1580559602526463E-3</v>
      </c>
    </row>
    <row r="3597" spans="1:3" x14ac:dyDescent="0.3">
      <c r="A3597" s="1">
        <v>41148.75</v>
      </c>
      <c r="B3597" s="2">
        <v>269.2</v>
      </c>
      <c r="C3597" s="34">
        <f t="shared" si="56"/>
        <v>4.4776119402984982E-3</v>
      </c>
    </row>
    <row r="3598" spans="1:3" x14ac:dyDescent="0.3">
      <c r="A3598" s="1">
        <v>41149.75</v>
      </c>
      <c r="B3598" s="2">
        <v>267.32</v>
      </c>
      <c r="C3598" s="34">
        <f t="shared" si="56"/>
        <v>-6.9836552748885339E-3</v>
      </c>
    </row>
    <row r="3599" spans="1:3" x14ac:dyDescent="0.3">
      <c r="A3599" s="1">
        <v>41150.75</v>
      </c>
      <c r="B3599" s="2">
        <v>267.01</v>
      </c>
      <c r="C3599" s="34">
        <f t="shared" si="56"/>
        <v>-1.1596588358521176E-3</v>
      </c>
    </row>
    <row r="3600" spans="1:3" x14ac:dyDescent="0.3">
      <c r="A3600" s="1">
        <v>41151.75</v>
      </c>
      <c r="B3600" s="2">
        <v>264.97000000000003</v>
      </c>
      <c r="C3600" s="34">
        <f t="shared" si="56"/>
        <v>-7.6401632897642457E-3</v>
      </c>
    </row>
    <row r="3601" spans="1:3" x14ac:dyDescent="0.3">
      <c r="A3601" s="1">
        <v>41152.75</v>
      </c>
      <c r="B3601" s="2">
        <v>266.23</v>
      </c>
      <c r="C3601" s="34">
        <f t="shared" si="56"/>
        <v>4.755255311922113E-3</v>
      </c>
    </row>
    <row r="3602" spans="1:3" x14ac:dyDescent="0.3">
      <c r="A3602" s="1">
        <v>41155.75</v>
      </c>
      <c r="B3602" s="2">
        <v>268.47000000000003</v>
      </c>
      <c r="C3602" s="34">
        <f t="shared" si="56"/>
        <v>8.4137775607557863E-3</v>
      </c>
    </row>
    <row r="3603" spans="1:3" x14ac:dyDescent="0.3">
      <c r="A3603" s="1">
        <v>41156.75</v>
      </c>
      <c r="B3603" s="2">
        <v>265.43</v>
      </c>
      <c r="C3603" s="34">
        <f t="shared" si="56"/>
        <v>-1.1323425336164261E-2</v>
      </c>
    </row>
    <row r="3604" spans="1:3" x14ac:dyDescent="0.3">
      <c r="A3604" s="1">
        <v>41157.75</v>
      </c>
      <c r="B3604" s="2">
        <v>265.49</v>
      </c>
      <c r="C3604" s="34">
        <f t="shared" si="56"/>
        <v>2.2604829898664747E-4</v>
      </c>
    </row>
    <row r="3605" spans="1:3" x14ac:dyDescent="0.3">
      <c r="A3605" s="1">
        <v>41158.75</v>
      </c>
      <c r="B3605" s="2">
        <v>271.67</v>
      </c>
      <c r="C3605" s="34">
        <f t="shared" si="56"/>
        <v>2.3277712908207571E-2</v>
      </c>
    </row>
    <row r="3606" spans="1:3" x14ac:dyDescent="0.3">
      <c r="A3606" s="1">
        <v>41159.75</v>
      </c>
      <c r="B3606" s="2">
        <v>272.3</v>
      </c>
      <c r="C3606" s="34">
        <f t="shared" si="56"/>
        <v>2.3189899510436263E-3</v>
      </c>
    </row>
    <row r="3607" spans="1:3" x14ac:dyDescent="0.3">
      <c r="A3607" s="1">
        <v>41162.75</v>
      </c>
      <c r="B3607" s="2">
        <v>271.69</v>
      </c>
      <c r="C3607" s="34">
        <f t="shared" si="56"/>
        <v>-2.2401762761660171E-3</v>
      </c>
    </row>
    <row r="3608" spans="1:3" x14ac:dyDescent="0.3">
      <c r="A3608" s="1">
        <v>41163.75</v>
      </c>
      <c r="B3608" s="2">
        <v>272.58</v>
      </c>
      <c r="C3608" s="34">
        <f t="shared" si="56"/>
        <v>3.2757922632411507E-3</v>
      </c>
    </row>
    <row r="3609" spans="1:3" x14ac:dyDescent="0.3">
      <c r="A3609" s="1">
        <v>41164.75</v>
      </c>
      <c r="B3609" s="2">
        <v>272.91000000000003</v>
      </c>
      <c r="C3609" s="34">
        <f t="shared" si="56"/>
        <v>1.210653753026758E-3</v>
      </c>
    </row>
    <row r="3610" spans="1:3" x14ac:dyDescent="0.3">
      <c r="A3610" s="1">
        <v>41165.75</v>
      </c>
      <c r="B3610" s="2">
        <v>272.42</v>
      </c>
      <c r="C3610" s="34">
        <f t="shared" si="56"/>
        <v>-1.7954637059837131E-3</v>
      </c>
    </row>
    <row r="3611" spans="1:3" x14ac:dyDescent="0.3">
      <c r="A3611" s="1">
        <v>41166.75</v>
      </c>
      <c r="B3611" s="2">
        <v>275.95</v>
      </c>
      <c r="C3611" s="34">
        <f t="shared" si="56"/>
        <v>1.295793260406719E-2</v>
      </c>
    </row>
    <row r="3612" spans="1:3" x14ac:dyDescent="0.3">
      <c r="A3612" s="1">
        <v>41169.75</v>
      </c>
      <c r="B3612" s="2">
        <v>275.01</v>
      </c>
      <c r="C3612" s="34">
        <f t="shared" si="56"/>
        <v>-3.4064142054720525E-3</v>
      </c>
    </row>
    <row r="3613" spans="1:3" x14ac:dyDescent="0.3">
      <c r="A3613" s="1">
        <v>41170.75</v>
      </c>
      <c r="B3613" s="2">
        <v>273.8</v>
      </c>
      <c r="C3613" s="34">
        <f t="shared" si="56"/>
        <v>-4.3998400058179454E-3</v>
      </c>
    </row>
    <row r="3614" spans="1:3" x14ac:dyDescent="0.3">
      <c r="A3614" s="1">
        <v>41171.75</v>
      </c>
      <c r="B3614" s="2">
        <v>274.89999999999998</v>
      </c>
      <c r="C3614" s="34">
        <f t="shared" si="56"/>
        <v>4.0175310445580426E-3</v>
      </c>
    </row>
    <row r="3615" spans="1:3" x14ac:dyDescent="0.3">
      <c r="A3615" s="1">
        <v>41172.75</v>
      </c>
      <c r="B3615" s="2">
        <v>274.5</v>
      </c>
      <c r="C3615" s="34">
        <f t="shared" si="56"/>
        <v>-1.4550745725717684E-3</v>
      </c>
    </row>
    <row r="3616" spans="1:3" x14ac:dyDescent="0.3">
      <c r="A3616" s="1">
        <v>41173.75</v>
      </c>
      <c r="B3616" s="2">
        <v>275.77999999999997</v>
      </c>
      <c r="C3616" s="34">
        <f t="shared" si="56"/>
        <v>4.6630236794169555E-3</v>
      </c>
    </row>
    <row r="3617" spans="1:3" x14ac:dyDescent="0.3">
      <c r="A3617" s="1">
        <v>41176.75</v>
      </c>
      <c r="B3617" s="2">
        <v>274.7</v>
      </c>
      <c r="C3617" s="34">
        <f t="shared" si="56"/>
        <v>-3.9161650591050812E-3</v>
      </c>
    </row>
    <row r="3618" spans="1:3" x14ac:dyDescent="0.3">
      <c r="A3618" s="1">
        <v>41177.75</v>
      </c>
      <c r="B3618" s="2">
        <v>275.77999999999997</v>
      </c>
      <c r="C3618" s="34">
        <f t="shared" si="56"/>
        <v>3.9315617036765893E-3</v>
      </c>
    </row>
    <row r="3619" spans="1:3" x14ac:dyDescent="0.3">
      <c r="A3619" s="1">
        <v>41178.75</v>
      </c>
      <c r="B3619" s="2">
        <v>270.72000000000003</v>
      </c>
      <c r="C3619" s="34">
        <f t="shared" si="56"/>
        <v>-1.8347958517658802E-2</v>
      </c>
    </row>
    <row r="3620" spans="1:3" x14ac:dyDescent="0.3">
      <c r="A3620" s="1">
        <v>41179.75</v>
      </c>
      <c r="B3620" s="2">
        <v>271.64999999999998</v>
      </c>
      <c r="C3620" s="34">
        <f t="shared" si="56"/>
        <v>3.4352836879429915E-3</v>
      </c>
    </row>
    <row r="3621" spans="1:3" x14ac:dyDescent="0.3">
      <c r="A3621" s="1">
        <v>41180.75</v>
      </c>
      <c r="B3621" s="2">
        <v>268.48</v>
      </c>
      <c r="C3621" s="34">
        <f t="shared" si="56"/>
        <v>-1.166942757224354E-2</v>
      </c>
    </row>
    <row r="3622" spans="1:3" x14ac:dyDescent="0.3">
      <c r="A3622" s="1">
        <v>41183.75</v>
      </c>
      <c r="B3622" s="2">
        <v>272.33</v>
      </c>
      <c r="C3622" s="34">
        <f t="shared" si="56"/>
        <v>1.4339988081048638E-2</v>
      </c>
    </row>
    <row r="3623" spans="1:3" x14ac:dyDescent="0.3">
      <c r="A3623" s="1">
        <v>41184.75</v>
      </c>
      <c r="B3623" s="2">
        <v>271.62</v>
      </c>
      <c r="C3623" s="34">
        <f t="shared" si="56"/>
        <v>-2.6071310542356008E-3</v>
      </c>
    </row>
    <row r="3624" spans="1:3" x14ac:dyDescent="0.3">
      <c r="A3624" s="1">
        <v>41185.75</v>
      </c>
      <c r="B3624" s="2">
        <v>271.37</v>
      </c>
      <c r="C3624" s="34">
        <f t="shared" si="56"/>
        <v>-9.2040350489652756E-4</v>
      </c>
    </row>
    <row r="3625" spans="1:3" x14ac:dyDescent="0.3">
      <c r="A3625" s="1">
        <v>41186.75</v>
      </c>
      <c r="B3625" s="2">
        <v>271.33</v>
      </c>
      <c r="C3625" s="34">
        <f t="shared" si="56"/>
        <v>-1.4740022847048451E-4</v>
      </c>
    </row>
    <row r="3626" spans="1:3" x14ac:dyDescent="0.3">
      <c r="A3626" s="1">
        <v>41187.75</v>
      </c>
      <c r="B3626" s="2">
        <v>274.11</v>
      </c>
      <c r="C3626" s="34">
        <f t="shared" si="56"/>
        <v>1.024582611580005E-2</v>
      </c>
    </row>
    <row r="3627" spans="1:3" x14ac:dyDescent="0.3">
      <c r="A3627" s="1">
        <v>41190.75</v>
      </c>
      <c r="B3627" s="2">
        <v>271.43</v>
      </c>
      <c r="C3627" s="34">
        <f t="shared" si="56"/>
        <v>-9.7770967859618363E-3</v>
      </c>
    </row>
    <row r="3628" spans="1:3" x14ac:dyDescent="0.3">
      <c r="A3628" s="1">
        <v>41191.75</v>
      </c>
      <c r="B3628" s="2">
        <v>270.2</v>
      </c>
      <c r="C3628" s="34">
        <f t="shared" si="56"/>
        <v>-4.5315550970784768E-3</v>
      </c>
    </row>
    <row r="3629" spans="1:3" x14ac:dyDescent="0.3">
      <c r="A3629" s="1">
        <v>41192.75</v>
      </c>
      <c r="B3629" s="2">
        <v>268.70999999999998</v>
      </c>
      <c r="C3629" s="34">
        <f t="shared" si="56"/>
        <v>-5.5144337527757159E-3</v>
      </c>
    </row>
    <row r="3630" spans="1:3" x14ac:dyDescent="0.3">
      <c r="A3630" s="1">
        <v>41193.75</v>
      </c>
      <c r="B3630" s="2">
        <v>270.83999999999997</v>
      </c>
      <c r="C3630" s="34">
        <f t="shared" si="56"/>
        <v>7.9267611923634629E-3</v>
      </c>
    </row>
    <row r="3631" spans="1:3" x14ac:dyDescent="0.3">
      <c r="A3631" s="1">
        <v>41194.75</v>
      </c>
      <c r="B3631" s="2">
        <v>269.43</v>
      </c>
      <c r="C3631" s="34">
        <f t="shared" si="56"/>
        <v>-5.2060256978289088E-3</v>
      </c>
    </row>
    <row r="3632" spans="1:3" x14ac:dyDescent="0.3">
      <c r="A3632" s="1">
        <v>41197.75</v>
      </c>
      <c r="B3632" s="2">
        <v>270.8</v>
      </c>
      <c r="C3632" s="34">
        <f t="shared" si="56"/>
        <v>5.0848086701555939E-3</v>
      </c>
    </row>
    <row r="3633" spans="1:3" x14ac:dyDescent="0.3">
      <c r="A3633" s="1">
        <v>41198.75</v>
      </c>
      <c r="B3633" s="2">
        <v>274.38</v>
      </c>
      <c r="C3633" s="34">
        <f t="shared" si="56"/>
        <v>1.3220088626292315E-2</v>
      </c>
    </row>
    <row r="3634" spans="1:3" x14ac:dyDescent="0.3">
      <c r="A3634" s="1">
        <v>41199.75</v>
      </c>
      <c r="B3634" s="2">
        <v>275.66000000000003</v>
      </c>
      <c r="C3634" s="34">
        <f t="shared" si="56"/>
        <v>4.6650630512428126E-3</v>
      </c>
    </row>
    <row r="3635" spans="1:3" x14ac:dyDescent="0.3">
      <c r="A3635" s="1">
        <v>41200.75</v>
      </c>
      <c r="B3635" s="2">
        <v>276.18</v>
      </c>
      <c r="C3635" s="34">
        <f t="shared" si="56"/>
        <v>1.8863817746499478E-3</v>
      </c>
    </row>
    <row r="3636" spans="1:3" x14ac:dyDescent="0.3">
      <c r="A3636" s="1">
        <v>41201.75</v>
      </c>
      <c r="B3636" s="2">
        <v>274.08</v>
      </c>
      <c r="C3636" s="34">
        <f t="shared" si="56"/>
        <v>-7.6037366934608164E-3</v>
      </c>
    </row>
    <row r="3637" spans="1:3" x14ac:dyDescent="0.3">
      <c r="A3637" s="1">
        <v>41204.75</v>
      </c>
      <c r="B3637" s="2">
        <v>272.95</v>
      </c>
      <c r="C3637" s="34">
        <f t="shared" si="56"/>
        <v>-4.1228838295388481E-3</v>
      </c>
    </row>
    <row r="3638" spans="1:3" x14ac:dyDescent="0.3">
      <c r="A3638" s="1">
        <v>41205.75</v>
      </c>
      <c r="B3638" s="2">
        <v>268.39999999999998</v>
      </c>
      <c r="C3638" s="34">
        <f t="shared" si="56"/>
        <v>-1.6669719728888088E-2</v>
      </c>
    </row>
    <row r="3639" spans="1:3" x14ac:dyDescent="0.3">
      <c r="A3639" s="1">
        <v>41206.75</v>
      </c>
      <c r="B3639" s="2">
        <v>269.52</v>
      </c>
      <c r="C3639" s="34">
        <f t="shared" si="56"/>
        <v>4.1728763040238537E-3</v>
      </c>
    </row>
    <row r="3640" spans="1:3" x14ac:dyDescent="0.3">
      <c r="A3640" s="1">
        <v>41207.75</v>
      </c>
      <c r="B3640" s="2">
        <v>270.23</v>
      </c>
      <c r="C3640" s="34">
        <f t="shared" si="56"/>
        <v>2.6343128524786152E-3</v>
      </c>
    </row>
    <row r="3641" spans="1:3" x14ac:dyDescent="0.3">
      <c r="A3641" s="1">
        <v>41208.75</v>
      </c>
      <c r="B3641" s="2">
        <v>270.51</v>
      </c>
      <c r="C3641" s="34">
        <f t="shared" si="56"/>
        <v>1.0361543870036627E-3</v>
      </c>
    </row>
    <row r="3642" spans="1:3" x14ac:dyDescent="0.3">
      <c r="A3642" s="1">
        <v>41211.75</v>
      </c>
      <c r="B3642" s="2">
        <v>269.45999999999998</v>
      </c>
      <c r="C3642" s="34">
        <f t="shared" si="56"/>
        <v>-3.8815570588888182E-3</v>
      </c>
    </row>
    <row r="3643" spans="1:3" x14ac:dyDescent="0.3">
      <c r="A3643" s="1">
        <v>41212.75</v>
      </c>
      <c r="B3643" s="2">
        <v>271.76</v>
      </c>
      <c r="C3643" s="34">
        <f t="shared" si="56"/>
        <v>8.5355896979144585E-3</v>
      </c>
    </row>
    <row r="3644" spans="1:3" x14ac:dyDescent="0.3">
      <c r="A3644" s="1">
        <v>41213.75</v>
      </c>
      <c r="B3644" s="2">
        <v>270.3</v>
      </c>
      <c r="C3644" s="34">
        <f t="shared" si="56"/>
        <v>-5.3723874006476047E-3</v>
      </c>
    </row>
    <row r="3645" spans="1:3" x14ac:dyDescent="0.3">
      <c r="A3645" s="1">
        <v>41214.75</v>
      </c>
      <c r="B3645" s="2">
        <v>273.7</v>
      </c>
      <c r="C3645" s="34">
        <f t="shared" si="56"/>
        <v>1.2578616352201255E-2</v>
      </c>
    </row>
    <row r="3646" spans="1:3" x14ac:dyDescent="0.3">
      <c r="A3646" s="1">
        <v>41215.75</v>
      </c>
      <c r="B3646" s="2">
        <v>274.85000000000002</v>
      </c>
      <c r="C3646" s="34">
        <f t="shared" si="56"/>
        <v>4.2016806722691147E-3</v>
      </c>
    </row>
    <row r="3647" spans="1:3" x14ac:dyDescent="0.3">
      <c r="A3647" s="1">
        <v>41218.75</v>
      </c>
      <c r="B3647" s="2">
        <v>273.20999999999998</v>
      </c>
      <c r="C3647" s="34">
        <f t="shared" si="56"/>
        <v>-5.9668910314718548E-3</v>
      </c>
    </row>
    <row r="3648" spans="1:3" x14ac:dyDescent="0.3">
      <c r="A3648" s="1">
        <v>41219.75</v>
      </c>
      <c r="B3648" s="2">
        <v>274.74</v>
      </c>
      <c r="C3648" s="34">
        <f t="shared" si="56"/>
        <v>5.6000878445152669E-3</v>
      </c>
    </row>
    <row r="3649" spans="1:3" x14ac:dyDescent="0.3">
      <c r="A3649" s="1">
        <v>41220.75</v>
      </c>
      <c r="B3649" s="2">
        <v>271.04000000000002</v>
      </c>
      <c r="C3649" s="34">
        <f t="shared" si="56"/>
        <v>-1.3467278153890927E-2</v>
      </c>
    </row>
    <row r="3650" spans="1:3" x14ac:dyDescent="0.3">
      <c r="A3650" s="1">
        <v>41221.75</v>
      </c>
      <c r="B3650" s="2">
        <v>270.58</v>
      </c>
      <c r="C3650" s="34">
        <f t="shared" si="56"/>
        <v>-1.6971664698939293E-3</v>
      </c>
    </row>
    <row r="3651" spans="1:3" x14ac:dyDescent="0.3">
      <c r="A3651" s="1">
        <v>41222.75</v>
      </c>
      <c r="B3651" s="2">
        <v>270.27</v>
      </c>
      <c r="C3651" s="34">
        <f t="shared" si="56"/>
        <v>-1.1456870426491683E-3</v>
      </c>
    </row>
    <row r="3652" spans="1:3" x14ac:dyDescent="0.3">
      <c r="A3652" s="1">
        <v>41225.75</v>
      </c>
      <c r="B3652" s="2">
        <v>269.52999999999997</v>
      </c>
      <c r="C3652" s="34">
        <f t="shared" ref="C3652:C3715" si="57">B3652/B3651-1</f>
        <v>-2.7380027380027316E-3</v>
      </c>
    </row>
    <row r="3653" spans="1:3" x14ac:dyDescent="0.3">
      <c r="A3653" s="1">
        <v>41226.75</v>
      </c>
      <c r="B3653" s="2">
        <v>270.60000000000002</v>
      </c>
      <c r="C3653" s="34">
        <f t="shared" si="57"/>
        <v>3.9698734834714422E-3</v>
      </c>
    </row>
    <row r="3654" spans="1:3" x14ac:dyDescent="0.3">
      <c r="A3654" s="1">
        <v>41227.75</v>
      </c>
      <c r="B3654" s="2">
        <v>268.14</v>
      </c>
      <c r="C3654" s="34">
        <f t="shared" si="57"/>
        <v>-9.0909090909092605E-3</v>
      </c>
    </row>
    <row r="3655" spans="1:3" x14ac:dyDescent="0.3">
      <c r="A3655" s="1">
        <v>41228.75</v>
      </c>
      <c r="B3655" s="2">
        <v>265.52</v>
      </c>
      <c r="C3655" s="34">
        <f t="shared" si="57"/>
        <v>-9.7710151413440416E-3</v>
      </c>
    </row>
    <row r="3656" spans="1:3" x14ac:dyDescent="0.3">
      <c r="A3656" s="1">
        <v>41229.75</v>
      </c>
      <c r="B3656" s="2">
        <v>262.86</v>
      </c>
      <c r="C3656" s="34">
        <f t="shared" si="57"/>
        <v>-1.0018077734257225E-2</v>
      </c>
    </row>
    <row r="3657" spans="1:3" x14ac:dyDescent="0.3">
      <c r="A3657" s="1">
        <v>41232.75</v>
      </c>
      <c r="B3657" s="2">
        <v>268.58</v>
      </c>
      <c r="C3657" s="34">
        <f t="shared" si="57"/>
        <v>2.1760633036597365E-2</v>
      </c>
    </row>
    <row r="3658" spans="1:3" x14ac:dyDescent="0.3">
      <c r="A3658" s="1">
        <v>41233.75</v>
      </c>
      <c r="B3658" s="2">
        <v>269.49</v>
      </c>
      <c r="C3658" s="34">
        <f t="shared" si="57"/>
        <v>3.3881897386254245E-3</v>
      </c>
    </row>
    <row r="3659" spans="1:3" x14ac:dyDescent="0.3">
      <c r="A3659" s="1">
        <v>41234.75</v>
      </c>
      <c r="B3659" s="2">
        <v>270.11</v>
      </c>
      <c r="C3659" s="34">
        <f t="shared" si="57"/>
        <v>2.3006419533193601E-3</v>
      </c>
    </row>
    <row r="3660" spans="1:3" x14ac:dyDescent="0.3">
      <c r="A3660" s="1">
        <v>41235.75</v>
      </c>
      <c r="B3660" s="2">
        <v>271.7</v>
      </c>
      <c r="C3660" s="34">
        <f t="shared" si="57"/>
        <v>5.8864906889783963E-3</v>
      </c>
    </row>
    <row r="3661" spans="1:3" x14ac:dyDescent="0.3">
      <c r="A3661" s="1">
        <v>41236.75</v>
      </c>
      <c r="B3661" s="2">
        <v>273.33</v>
      </c>
      <c r="C3661" s="34">
        <f t="shared" si="57"/>
        <v>5.9992638940007392E-3</v>
      </c>
    </row>
    <row r="3662" spans="1:3" x14ac:dyDescent="0.3">
      <c r="A3662" s="1">
        <v>41239.75</v>
      </c>
      <c r="B3662" s="2">
        <v>272</v>
      </c>
      <c r="C3662" s="34">
        <f t="shared" si="57"/>
        <v>-4.8659129989389038E-3</v>
      </c>
    </row>
    <row r="3663" spans="1:3" x14ac:dyDescent="0.3">
      <c r="A3663" s="1">
        <v>41240.75</v>
      </c>
      <c r="B3663" s="2">
        <v>272.86</v>
      </c>
      <c r="C3663" s="34">
        <f t="shared" si="57"/>
        <v>3.1617647058823639E-3</v>
      </c>
    </row>
    <row r="3664" spans="1:3" x14ac:dyDescent="0.3">
      <c r="A3664" s="1">
        <v>41241.75</v>
      </c>
      <c r="B3664" s="2">
        <v>273.14999999999998</v>
      </c>
      <c r="C3664" s="34">
        <f t="shared" si="57"/>
        <v>1.0628160961663191E-3</v>
      </c>
    </row>
    <row r="3665" spans="1:3" x14ac:dyDescent="0.3">
      <c r="A3665" s="1">
        <v>41242.75</v>
      </c>
      <c r="B3665" s="2">
        <v>276.31</v>
      </c>
      <c r="C3665" s="34">
        <f t="shared" si="57"/>
        <v>1.1568735127219565E-2</v>
      </c>
    </row>
    <row r="3666" spans="1:3" x14ac:dyDescent="0.3">
      <c r="A3666" s="1">
        <v>41243.75</v>
      </c>
      <c r="B3666" s="2">
        <v>275.77999999999997</v>
      </c>
      <c r="C3666" s="34">
        <f t="shared" si="57"/>
        <v>-1.9181354275995544E-3</v>
      </c>
    </row>
    <row r="3667" spans="1:3" x14ac:dyDescent="0.3">
      <c r="A3667" s="1">
        <v>41246.75</v>
      </c>
      <c r="B3667" s="2">
        <v>276.13</v>
      </c>
      <c r="C3667" s="34">
        <f t="shared" si="57"/>
        <v>1.2691275654508338E-3</v>
      </c>
    </row>
    <row r="3668" spans="1:3" x14ac:dyDescent="0.3">
      <c r="A3668" s="1">
        <v>41247.75</v>
      </c>
      <c r="B3668" s="2">
        <v>276.24</v>
      </c>
      <c r="C3668" s="34">
        <f t="shared" si="57"/>
        <v>3.9836308984897428E-4</v>
      </c>
    </row>
    <row r="3669" spans="1:3" x14ac:dyDescent="0.3">
      <c r="A3669" s="1">
        <v>41248.75</v>
      </c>
      <c r="B3669" s="2">
        <v>276.91000000000003</v>
      </c>
      <c r="C3669" s="34">
        <f t="shared" si="57"/>
        <v>2.4254271647843328E-3</v>
      </c>
    </row>
    <row r="3670" spans="1:3" x14ac:dyDescent="0.3">
      <c r="A3670" s="1">
        <v>41249.75</v>
      </c>
      <c r="B3670" s="2">
        <v>278.82</v>
      </c>
      <c r="C3670" s="34">
        <f t="shared" si="57"/>
        <v>6.8975479397637152E-3</v>
      </c>
    </row>
    <row r="3671" spans="1:3" x14ac:dyDescent="0.3">
      <c r="A3671" s="1">
        <v>41250.75</v>
      </c>
      <c r="B3671" s="2">
        <v>279.17</v>
      </c>
      <c r="C3671" s="34">
        <f t="shared" si="57"/>
        <v>1.2552901513522841E-3</v>
      </c>
    </row>
    <row r="3672" spans="1:3" x14ac:dyDescent="0.3">
      <c r="A3672" s="1">
        <v>41253.75</v>
      </c>
      <c r="B3672" s="2">
        <v>279.55</v>
      </c>
      <c r="C3672" s="34">
        <f t="shared" si="57"/>
        <v>1.3611777769817479E-3</v>
      </c>
    </row>
    <row r="3673" spans="1:3" x14ac:dyDescent="0.3">
      <c r="A3673" s="1">
        <v>41254.75</v>
      </c>
      <c r="B3673" s="2">
        <v>280.49</v>
      </c>
      <c r="C3673" s="34">
        <f t="shared" si="57"/>
        <v>3.3625469504561245E-3</v>
      </c>
    </row>
    <row r="3674" spans="1:3" x14ac:dyDescent="0.3">
      <c r="A3674" s="1">
        <v>41255.75</v>
      </c>
      <c r="B3674" s="2">
        <v>280.64</v>
      </c>
      <c r="C3674" s="34">
        <f t="shared" si="57"/>
        <v>5.3477842347304794E-4</v>
      </c>
    </row>
    <row r="3675" spans="1:3" x14ac:dyDescent="0.3">
      <c r="A3675" s="1">
        <v>41256.75</v>
      </c>
      <c r="B3675" s="2">
        <v>279.63</v>
      </c>
      <c r="C3675" s="34">
        <f t="shared" si="57"/>
        <v>-3.5989167616875539E-3</v>
      </c>
    </row>
    <row r="3676" spans="1:3" x14ac:dyDescent="0.3">
      <c r="A3676" s="1">
        <v>41257.75</v>
      </c>
      <c r="B3676" s="2">
        <v>279.39999999999998</v>
      </c>
      <c r="C3676" s="34">
        <f t="shared" si="57"/>
        <v>-8.2251546686695765E-4</v>
      </c>
    </row>
    <row r="3677" spans="1:3" x14ac:dyDescent="0.3">
      <c r="A3677" s="1">
        <v>41260.75</v>
      </c>
      <c r="B3677" s="2">
        <v>279.18</v>
      </c>
      <c r="C3677" s="34">
        <f t="shared" si="57"/>
        <v>-7.8740157480305939E-4</v>
      </c>
    </row>
    <row r="3678" spans="1:3" x14ac:dyDescent="0.3">
      <c r="A3678" s="1">
        <v>41261.75</v>
      </c>
      <c r="B3678" s="2">
        <v>280.45999999999998</v>
      </c>
      <c r="C3678" s="34">
        <f t="shared" si="57"/>
        <v>4.584855648685382E-3</v>
      </c>
    </row>
    <row r="3679" spans="1:3" x14ac:dyDescent="0.3">
      <c r="A3679" s="1">
        <v>41262.75</v>
      </c>
      <c r="B3679" s="2">
        <v>281.64999999999998</v>
      </c>
      <c r="C3679" s="34">
        <f t="shared" si="57"/>
        <v>4.243029308992341E-3</v>
      </c>
    </row>
    <row r="3680" spans="1:3" x14ac:dyDescent="0.3">
      <c r="A3680" s="1">
        <v>41263.75</v>
      </c>
      <c r="B3680" s="2">
        <v>281.81</v>
      </c>
      <c r="C3680" s="34">
        <f t="shared" si="57"/>
        <v>5.680809515355989E-4</v>
      </c>
    </row>
    <row r="3681" spans="1:3" x14ac:dyDescent="0.3">
      <c r="A3681" s="1">
        <v>41264.75</v>
      </c>
      <c r="B3681" s="2">
        <v>280.95</v>
      </c>
      <c r="C3681" s="34">
        <f t="shared" si="57"/>
        <v>-3.0517015010114168E-3</v>
      </c>
    </row>
    <row r="3682" spans="1:3" x14ac:dyDescent="0.3">
      <c r="A3682" s="1">
        <v>41267.75</v>
      </c>
      <c r="B3682" s="2">
        <v>280.5</v>
      </c>
      <c r="C3682" s="34">
        <f t="shared" si="57"/>
        <v>-1.6017084890549427E-3</v>
      </c>
    </row>
    <row r="3683" spans="1:3" x14ac:dyDescent="0.3">
      <c r="A3683" s="1">
        <v>41270.75</v>
      </c>
      <c r="B3683" s="2">
        <v>280.60000000000002</v>
      </c>
      <c r="C3683" s="34">
        <f t="shared" si="57"/>
        <v>3.5650623885929988E-4</v>
      </c>
    </row>
    <row r="3684" spans="1:3" x14ac:dyDescent="0.3">
      <c r="A3684" s="1">
        <v>41271.75</v>
      </c>
      <c r="B3684" s="2">
        <v>278.77999999999997</v>
      </c>
      <c r="C3684" s="34">
        <f t="shared" si="57"/>
        <v>-6.4861012116894656E-3</v>
      </c>
    </row>
    <row r="3685" spans="1:3" x14ac:dyDescent="0.3">
      <c r="A3685" s="1">
        <v>41274.75</v>
      </c>
      <c r="B3685" s="2">
        <v>279.68</v>
      </c>
      <c r="C3685" s="34">
        <f t="shared" si="57"/>
        <v>3.2283521056031272E-3</v>
      </c>
    </row>
    <row r="3686" spans="1:3" x14ac:dyDescent="0.3">
      <c r="A3686" s="1">
        <v>41276.75</v>
      </c>
      <c r="B3686" s="2">
        <v>285.33</v>
      </c>
      <c r="C3686" s="34">
        <f t="shared" si="57"/>
        <v>2.0201659038901587E-2</v>
      </c>
    </row>
    <row r="3687" spans="1:3" x14ac:dyDescent="0.3">
      <c r="A3687" s="1">
        <v>41277.75</v>
      </c>
      <c r="B3687" s="2">
        <v>286.83</v>
      </c>
      <c r="C3687" s="34">
        <f t="shared" si="57"/>
        <v>5.2570707601724553E-3</v>
      </c>
    </row>
    <row r="3688" spans="1:3" x14ac:dyDescent="0.3">
      <c r="A3688" s="1">
        <v>41278.75</v>
      </c>
      <c r="B3688" s="2">
        <v>287.83</v>
      </c>
      <c r="C3688" s="34">
        <f t="shared" si="57"/>
        <v>3.4863856639821833E-3</v>
      </c>
    </row>
    <row r="3689" spans="1:3" x14ac:dyDescent="0.3">
      <c r="A3689" s="1">
        <v>41281.75</v>
      </c>
      <c r="B3689" s="2">
        <v>286.63</v>
      </c>
      <c r="C3689" s="34">
        <f t="shared" si="57"/>
        <v>-4.1691276100475072E-3</v>
      </c>
    </row>
    <row r="3690" spans="1:3" x14ac:dyDescent="0.3">
      <c r="A3690" s="1">
        <v>41282.75</v>
      </c>
      <c r="B3690" s="2">
        <v>286.25</v>
      </c>
      <c r="C3690" s="34">
        <f t="shared" si="57"/>
        <v>-1.3257509681470214E-3</v>
      </c>
    </row>
    <row r="3691" spans="1:3" x14ac:dyDescent="0.3">
      <c r="A3691" s="1">
        <v>41283.75</v>
      </c>
      <c r="B3691" s="2">
        <v>288.22000000000003</v>
      </c>
      <c r="C3691" s="34">
        <f t="shared" si="57"/>
        <v>6.8820960698690037E-3</v>
      </c>
    </row>
    <row r="3692" spans="1:3" x14ac:dyDescent="0.3">
      <c r="A3692" s="1">
        <v>41284.75</v>
      </c>
      <c r="B3692" s="2">
        <v>287.44</v>
      </c>
      <c r="C3692" s="34">
        <f t="shared" si="57"/>
        <v>-2.706266046769934E-3</v>
      </c>
    </row>
    <row r="3693" spans="1:3" x14ac:dyDescent="0.3">
      <c r="A3693" s="1">
        <v>41285.75</v>
      </c>
      <c r="B3693" s="2">
        <v>287.08</v>
      </c>
      <c r="C3693" s="34">
        <f t="shared" si="57"/>
        <v>-1.2524352908434011E-3</v>
      </c>
    </row>
    <row r="3694" spans="1:3" x14ac:dyDescent="0.3">
      <c r="A3694" s="1">
        <v>41288.75</v>
      </c>
      <c r="B3694" s="2">
        <v>286.01</v>
      </c>
      <c r="C3694" s="34">
        <f t="shared" si="57"/>
        <v>-3.7271840601922346E-3</v>
      </c>
    </row>
    <row r="3695" spans="1:3" x14ac:dyDescent="0.3">
      <c r="A3695" s="1">
        <v>41289.75</v>
      </c>
      <c r="B3695" s="2">
        <v>285.97000000000003</v>
      </c>
      <c r="C3695" s="34">
        <f t="shared" si="57"/>
        <v>-1.3985524981630082E-4</v>
      </c>
    </row>
    <row r="3696" spans="1:3" x14ac:dyDescent="0.3">
      <c r="A3696" s="1">
        <v>41290.75</v>
      </c>
      <c r="B3696" s="2">
        <v>286.02999999999997</v>
      </c>
      <c r="C3696" s="34">
        <f t="shared" si="57"/>
        <v>2.0981221806470884E-4</v>
      </c>
    </row>
    <row r="3697" spans="1:3" x14ac:dyDescent="0.3">
      <c r="A3697" s="1">
        <v>41291.75</v>
      </c>
      <c r="B3697" s="2">
        <v>287.35000000000002</v>
      </c>
      <c r="C3697" s="34">
        <f t="shared" si="57"/>
        <v>4.6149005349092054E-3</v>
      </c>
    </row>
    <row r="3698" spans="1:3" x14ac:dyDescent="0.3">
      <c r="A3698" s="1">
        <v>41292.75</v>
      </c>
      <c r="B3698" s="2">
        <v>287.02999999999997</v>
      </c>
      <c r="C3698" s="34">
        <f t="shared" si="57"/>
        <v>-1.1136244997391742E-3</v>
      </c>
    </row>
    <row r="3699" spans="1:3" x14ac:dyDescent="0.3">
      <c r="A3699" s="1">
        <v>41295.75</v>
      </c>
      <c r="B3699" s="2">
        <v>287.77999999999997</v>
      </c>
      <c r="C3699" s="34">
        <f t="shared" si="57"/>
        <v>2.6129672856496367E-3</v>
      </c>
    </row>
    <row r="3700" spans="1:3" x14ac:dyDescent="0.3">
      <c r="A3700" s="1">
        <v>41296.75</v>
      </c>
      <c r="B3700" s="2">
        <v>287.66000000000003</v>
      </c>
      <c r="C3700" s="34">
        <f t="shared" si="57"/>
        <v>-4.1698519702537684E-4</v>
      </c>
    </row>
    <row r="3701" spans="1:3" x14ac:dyDescent="0.3">
      <c r="A3701" s="1">
        <v>41297.75</v>
      </c>
      <c r="B3701" s="2">
        <v>288.22000000000003</v>
      </c>
      <c r="C3701" s="34">
        <f t="shared" si="57"/>
        <v>1.9467426823334133E-3</v>
      </c>
    </row>
    <row r="3702" spans="1:3" x14ac:dyDescent="0.3">
      <c r="A3702" s="1">
        <v>41298.75</v>
      </c>
      <c r="B3702" s="2">
        <v>288.89</v>
      </c>
      <c r="C3702" s="34">
        <f t="shared" si="57"/>
        <v>2.32461314273813E-3</v>
      </c>
    </row>
    <row r="3703" spans="1:3" x14ac:dyDescent="0.3">
      <c r="A3703" s="1">
        <v>41299.75</v>
      </c>
      <c r="B3703" s="2">
        <v>289.72000000000003</v>
      </c>
      <c r="C3703" s="34">
        <f t="shared" si="57"/>
        <v>2.8730658728237657E-3</v>
      </c>
    </row>
    <row r="3704" spans="1:3" x14ac:dyDescent="0.3">
      <c r="A3704" s="1">
        <v>41302.75</v>
      </c>
      <c r="B3704" s="2">
        <v>289.36</v>
      </c>
      <c r="C3704" s="34">
        <f t="shared" si="57"/>
        <v>-1.2425790418335581E-3</v>
      </c>
    </row>
    <row r="3705" spans="1:3" x14ac:dyDescent="0.3">
      <c r="A3705" s="1">
        <v>41303.75</v>
      </c>
      <c r="B3705" s="2">
        <v>290.3</v>
      </c>
      <c r="C3705" s="34">
        <f t="shared" si="57"/>
        <v>3.2485485208737508E-3</v>
      </c>
    </row>
    <row r="3706" spans="1:3" x14ac:dyDescent="0.3">
      <c r="A3706" s="1">
        <v>41304.75</v>
      </c>
      <c r="B3706" s="2">
        <v>288.63</v>
      </c>
      <c r="C3706" s="34">
        <f t="shared" si="57"/>
        <v>-5.752669652084097E-3</v>
      </c>
    </row>
    <row r="3707" spans="1:3" x14ac:dyDescent="0.3">
      <c r="A3707" s="1">
        <v>41305.75</v>
      </c>
      <c r="B3707" s="2">
        <v>287.22000000000003</v>
      </c>
      <c r="C3707" s="34">
        <f t="shared" si="57"/>
        <v>-4.8851470741085867E-3</v>
      </c>
    </row>
    <row r="3708" spans="1:3" x14ac:dyDescent="0.3">
      <c r="A3708" s="1">
        <v>41306.75</v>
      </c>
      <c r="B3708" s="2">
        <v>288.2</v>
      </c>
      <c r="C3708" s="34">
        <f t="shared" si="57"/>
        <v>3.4120186616528603E-3</v>
      </c>
    </row>
    <row r="3709" spans="1:3" x14ac:dyDescent="0.3">
      <c r="A3709" s="1">
        <v>41309.75</v>
      </c>
      <c r="B3709" s="2">
        <v>283.89999999999998</v>
      </c>
      <c r="C3709" s="34">
        <f t="shared" si="57"/>
        <v>-1.4920194309507306E-2</v>
      </c>
    </row>
    <row r="3710" spans="1:3" x14ac:dyDescent="0.3">
      <c r="A3710" s="1">
        <v>41310.75</v>
      </c>
      <c r="B3710" s="2">
        <v>285.56</v>
      </c>
      <c r="C3710" s="34">
        <f t="shared" si="57"/>
        <v>5.8471292708701661E-3</v>
      </c>
    </row>
    <row r="3711" spans="1:3" x14ac:dyDescent="0.3">
      <c r="A3711" s="1">
        <v>41311.75</v>
      </c>
      <c r="B3711" s="2">
        <v>284.52</v>
      </c>
      <c r="C3711" s="34">
        <f t="shared" si="57"/>
        <v>-3.6419666619975644E-3</v>
      </c>
    </row>
    <row r="3712" spans="1:3" x14ac:dyDescent="0.3">
      <c r="A3712" s="1">
        <v>41312.75</v>
      </c>
      <c r="B3712" s="2">
        <v>283.88</v>
      </c>
      <c r="C3712" s="34">
        <f t="shared" si="57"/>
        <v>-2.249402502460196E-3</v>
      </c>
    </row>
    <row r="3713" spans="1:3" x14ac:dyDescent="0.3">
      <c r="A3713" s="1">
        <v>41313.75</v>
      </c>
      <c r="B3713" s="2">
        <v>287.33999999999997</v>
      </c>
      <c r="C3713" s="34">
        <f t="shared" si="57"/>
        <v>1.2188248555727643E-2</v>
      </c>
    </row>
    <row r="3714" spans="1:3" x14ac:dyDescent="0.3">
      <c r="A3714" s="1">
        <v>41316.75</v>
      </c>
      <c r="B3714" s="2">
        <v>285.62</v>
      </c>
      <c r="C3714" s="34">
        <f t="shared" si="57"/>
        <v>-5.985940001391965E-3</v>
      </c>
    </row>
    <row r="3715" spans="1:3" x14ac:dyDescent="0.3">
      <c r="A3715" s="1">
        <v>41317.75</v>
      </c>
      <c r="B3715" s="2">
        <v>287.07</v>
      </c>
      <c r="C3715" s="34">
        <f t="shared" si="57"/>
        <v>5.0766753028499423E-3</v>
      </c>
    </row>
    <row r="3716" spans="1:3" x14ac:dyDescent="0.3">
      <c r="A3716" s="1">
        <v>41318.75</v>
      </c>
      <c r="B3716" s="2">
        <v>288.27</v>
      </c>
      <c r="C3716" s="34">
        <f t="shared" ref="C3716:C3779" si="58">B3716/B3715-1</f>
        <v>4.1801651165220832E-3</v>
      </c>
    </row>
    <row r="3717" spans="1:3" x14ac:dyDescent="0.3">
      <c r="A3717" s="1">
        <v>41319.75</v>
      </c>
      <c r="B3717" s="2">
        <v>287.79000000000002</v>
      </c>
      <c r="C3717" s="34">
        <f t="shared" si="58"/>
        <v>-1.6651056301383305E-3</v>
      </c>
    </row>
    <row r="3718" spans="1:3" x14ac:dyDescent="0.3">
      <c r="A3718" s="1">
        <v>41320.75</v>
      </c>
      <c r="B3718" s="2">
        <v>287.33999999999997</v>
      </c>
      <c r="C3718" s="34">
        <f t="shared" si="58"/>
        <v>-1.5636401542793443E-3</v>
      </c>
    </row>
    <row r="3719" spans="1:3" x14ac:dyDescent="0.3">
      <c r="A3719" s="1">
        <v>41323.75</v>
      </c>
      <c r="B3719" s="2">
        <v>286.76</v>
      </c>
      <c r="C3719" s="34">
        <f t="shared" si="58"/>
        <v>-2.0185146516321639E-3</v>
      </c>
    </row>
    <row r="3720" spans="1:3" x14ac:dyDescent="0.3">
      <c r="A3720" s="1">
        <v>41324.75</v>
      </c>
      <c r="B3720" s="2">
        <v>290.01</v>
      </c>
      <c r="C3720" s="34">
        <f t="shared" si="58"/>
        <v>1.1333519319291385E-2</v>
      </c>
    </row>
    <row r="3721" spans="1:3" x14ac:dyDescent="0.3">
      <c r="A3721" s="1">
        <v>41325.75</v>
      </c>
      <c r="B3721" s="2">
        <v>289.07</v>
      </c>
      <c r="C3721" s="34">
        <f t="shared" si="58"/>
        <v>-3.2412675424985382E-3</v>
      </c>
    </row>
    <row r="3722" spans="1:3" x14ac:dyDescent="0.3">
      <c r="A3722" s="1">
        <v>41326.75</v>
      </c>
      <c r="B3722" s="2">
        <v>284.86</v>
      </c>
      <c r="C3722" s="34">
        <f t="shared" si="58"/>
        <v>-1.4563946448956977E-2</v>
      </c>
    </row>
    <row r="3723" spans="1:3" x14ac:dyDescent="0.3">
      <c r="A3723" s="1">
        <v>41327.75</v>
      </c>
      <c r="B3723" s="2">
        <v>288.57</v>
      </c>
      <c r="C3723" s="34">
        <f t="shared" si="58"/>
        <v>1.3023941585340149E-2</v>
      </c>
    </row>
    <row r="3724" spans="1:3" x14ac:dyDescent="0.3">
      <c r="A3724" s="1">
        <v>41330.75</v>
      </c>
      <c r="B3724" s="2">
        <v>288.39999999999998</v>
      </c>
      <c r="C3724" s="34">
        <f t="shared" si="58"/>
        <v>-5.8911182728638156E-4</v>
      </c>
    </row>
    <row r="3725" spans="1:3" x14ac:dyDescent="0.3">
      <c r="A3725" s="1">
        <v>41331.75</v>
      </c>
      <c r="B3725" s="2">
        <v>284.60000000000002</v>
      </c>
      <c r="C3725" s="34">
        <f t="shared" si="58"/>
        <v>-1.3176144244105292E-2</v>
      </c>
    </row>
    <row r="3726" spans="1:3" x14ac:dyDescent="0.3">
      <c r="A3726" s="1">
        <v>41332.75</v>
      </c>
      <c r="B3726" s="2">
        <v>287.17</v>
      </c>
      <c r="C3726" s="34">
        <f t="shared" si="58"/>
        <v>9.0302178496135532E-3</v>
      </c>
    </row>
    <row r="3727" spans="1:3" x14ac:dyDescent="0.3">
      <c r="A3727" s="1">
        <v>41333.75</v>
      </c>
      <c r="B3727" s="2">
        <v>289.94</v>
      </c>
      <c r="C3727" s="34">
        <f t="shared" si="58"/>
        <v>9.645854371974627E-3</v>
      </c>
    </row>
    <row r="3728" spans="1:3" x14ac:dyDescent="0.3">
      <c r="A3728" s="1">
        <v>41334.75</v>
      </c>
      <c r="B3728" s="2">
        <v>289.02</v>
      </c>
      <c r="C3728" s="34">
        <f t="shared" si="58"/>
        <v>-3.1730702904049224E-3</v>
      </c>
    </row>
    <row r="3729" spans="1:3" x14ac:dyDescent="0.3">
      <c r="A3729" s="1">
        <v>41337.75</v>
      </c>
      <c r="B3729" s="2">
        <v>288.89</v>
      </c>
      <c r="C3729" s="34">
        <f t="shared" si="58"/>
        <v>-4.497958618780995E-4</v>
      </c>
    </row>
    <row r="3730" spans="1:3" x14ac:dyDescent="0.3">
      <c r="A3730" s="1">
        <v>41338.75</v>
      </c>
      <c r="B3730" s="2">
        <v>294.11</v>
      </c>
      <c r="C3730" s="34">
        <f t="shared" si="58"/>
        <v>1.8069161272456835E-2</v>
      </c>
    </row>
    <row r="3731" spans="1:3" x14ac:dyDescent="0.3">
      <c r="A3731" s="1">
        <v>41339.75</v>
      </c>
      <c r="B3731" s="2">
        <v>293.38</v>
      </c>
      <c r="C3731" s="34">
        <f t="shared" si="58"/>
        <v>-2.4820645336779412E-3</v>
      </c>
    </row>
    <row r="3732" spans="1:3" x14ac:dyDescent="0.3">
      <c r="A3732" s="1">
        <v>41340.75</v>
      </c>
      <c r="B3732" s="2">
        <v>293.19</v>
      </c>
      <c r="C3732" s="34">
        <f t="shared" si="58"/>
        <v>-6.4762424159792165E-4</v>
      </c>
    </row>
    <row r="3733" spans="1:3" x14ac:dyDescent="0.3">
      <c r="A3733" s="1">
        <v>41341.75</v>
      </c>
      <c r="B3733" s="2">
        <v>295.55</v>
      </c>
      <c r="C3733" s="34">
        <f t="shared" si="58"/>
        <v>8.0493877690235305E-3</v>
      </c>
    </row>
    <row r="3734" spans="1:3" x14ac:dyDescent="0.3">
      <c r="A3734" s="1">
        <v>41344.75</v>
      </c>
      <c r="B3734" s="2">
        <v>295.26</v>
      </c>
      <c r="C3734" s="34">
        <f t="shared" si="58"/>
        <v>-9.8122145153112239E-4</v>
      </c>
    </row>
    <row r="3735" spans="1:3" x14ac:dyDescent="0.3">
      <c r="A3735" s="1">
        <v>41345.75</v>
      </c>
      <c r="B3735" s="2">
        <v>295.37</v>
      </c>
      <c r="C3735" s="34">
        <f t="shared" si="58"/>
        <v>3.7255300413208126E-4</v>
      </c>
    </row>
    <row r="3736" spans="1:3" x14ac:dyDescent="0.3">
      <c r="A3736" s="1">
        <v>41346.75</v>
      </c>
      <c r="B3736" s="2">
        <v>295.32</v>
      </c>
      <c r="C3736" s="34">
        <f t="shared" si="58"/>
        <v>-1.6927920912757077E-4</v>
      </c>
    </row>
    <row r="3737" spans="1:3" x14ac:dyDescent="0.3">
      <c r="A3737" s="1">
        <v>41347.75</v>
      </c>
      <c r="B3737" s="2">
        <v>298.52</v>
      </c>
      <c r="C3737" s="34">
        <f t="shared" si="58"/>
        <v>1.083570364350539E-2</v>
      </c>
    </row>
    <row r="3738" spans="1:3" x14ac:dyDescent="0.3">
      <c r="A3738" s="1">
        <v>41348.75</v>
      </c>
      <c r="B3738" s="2">
        <v>297.44</v>
      </c>
      <c r="C3738" s="34">
        <f t="shared" si="58"/>
        <v>-3.6178480503817889E-3</v>
      </c>
    </row>
    <row r="3739" spans="1:3" x14ac:dyDescent="0.3">
      <c r="A3739" s="1">
        <v>41351.75</v>
      </c>
      <c r="B3739" s="2">
        <v>296.81</v>
      </c>
      <c r="C3739" s="34">
        <f t="shared" si="58"/>
        <v>-2.1180742334588887E-3</v>
      </c>
    </row>
    <row r="3740" spans="1:3" x14ac:dyDescent="0.3">
      <c r="A3740" s="1">
        <v>41352.75</v>
      </c>
      <c r="B3740" s="2">
        <v>295.55</v>
      </c>
      <c r="C3740" s="34">
        <f t="shared" si="58"/>
        <v>-4.2451399885448104E-3</v>
      </c>
    </row>
    <row r="3741" spans="1:3" x14ac:dyDescent="0.3">
      <c r="A3741" s="1">
        <v>41353.75</v>
      </c>
      <c r="B3741" s="2">
        <v>296.5</v>
      </c>
      <c r="C3741" s="34">
        <f t="shared" si="58"/>
        <v>3.2143461343256963E-3</v>
      </c>
    </row>
    <row r="3742" spans="1:3" x14ac:dyDescent="0.3">
      <c r="A3742" s="1">
        <v>41354.75</v>
      </c>
      <c r="B3742" s="2">
        <v>294.47000000000003</v>
      </c>
      <c r="C3742" s="34">
        <f t="shared" si="58"/>
        <v>-6.8465430016863005E-3</v>
      </c>
    </row>
    <row r="3743" spans="1:3" x14ac:dyDescent="0.3">
      <c r="A3743" s="1">
        <v>41355.75</v>
      </c>
      <c r="B3743" s="2">
        <v>294.04000000000002</v>
      </c>
      <c r="C3743" s="34">
        <f t="shared" si="58"/>
        <v>-1.4602506197575194E-3</v>
      </c>
    </row>
    <row r="3744" spans="1:3" x14ac:dyDescent="0.3">
      <c r="A3744" s="1">
        <v>41358.75</v>
      </c>
      <c r="B3744" s="2">
        <v>293.25</v>
      </c>
      <c r="C3744" s="34">
        <f t="shared" si="58"/>
        <v>-2.68670929125292E-3</v>
      </c>
    </row>
    <row r="3745" spans="1:3" x14ac:dyDescent="0.3">
      <c r="A3745" s="1">
        <v>41359.75</v>
      </c>
      <c r="B3745" s="2">
        <v>293.76</v>
      </c>
      <c r="C3745" s="34">
        <f t="shared" si="58"/>
        <v>1.7391304347826875E-3</v>
      </c>
    </row>
    <row r="3746" spans="1:3" x14ac:dyDescent="0.3">
      <c r="A3746" s="1">
        <v>41360.75</v>
      </c>
      <c r="B3746" s="2">
        <v>292.44</v>
      </c>
      <c r="C3746" s="34">
        <f t="shared" si="58"/>
        <v>-4.4934640522875657E-3</v>
      </c>
    </row>
    <row r="3747" spans="1:3" x14ac:dyDescent="0.3">
      <c r="A3747" s="1">
        <v>41361.75</v>
      </c>
      <c r="B3747" s="2">
        <v>293.77999999999997</v>
      </c>
      <c r="C3747" s="34">
        <f t="shared" si="58"/>
        <v>4.5821365066338604E-3</v>
      </c>
    </row>
    <row r="3748" spans="1:3" x14ac:dyDescent="0.3">
      <c r="A3748" s="1">
        <v>41366.75</v>
      </c>
      <c r="B3748" s="2">
        <v>297.52</v>
      </c>
      <c r="C3748" s="34">
        <f t="shared" si="58"/>
        <v>1.273061474572823E-2</v>
      </c>
    </row>
    <row r="3749" spans="1:3" x14ac:dyDescent="0.3">
      <c r="A3749" s="1">
        <v>41367.75</v>
      </c>
      <c r="B3749" s="2">
        <v>294.8</v>
      </c>
      <c r="C3749" s="34">
        <f t="shared" si="58"/>
        <v>-9.1422425383166361E-3</v>
      </c>
    </row>
    <row r="3750" spans="1:3" x14ac:dyDescent="0.3">
      <c r="A3750" s="1">
        <v>41368.75</v>
      </c>
      <c r="B3750" s="2">
        <v>291.70999999999998</v>
      </c>
      <c r="C3750" s="34">
        <f t="shared" si="58"/>
        <v>-1.0481682496607969E-2</v>
      </c>
    </row>
    <row r="3751" spans="1:3" x14ac:dyDescent="0.3">
      <c r="A3751" s="1">
        <v>41369.75</v>
      </c>
      <c r="B3751" s="2">
        <v>287.13</v>
      </c>
      <c r="C3751" s="34">
        <f t="shared" si="58"/>
        <v>-1.5700524493503787E-2</v>
      </c>
    </row>
    <row r="3752" spans="1:3" x14ac:dyDescent="0.3">
      <c r="A3752" s="1">
        <v>41372.75</v>
      </c>
      <c r="B3752" s="2">
        <v>287.64</v>
      </c>
      <c r="C3752" s="34">
        <f t="shared" si="58"/>
        <v>1.7761989342806039E-3</v>
      </c>
    </row>
    <row r="3753" spans="1:3" x14ac:dyDescent="0.3">
      <c r="A3753" s="1">
        <v>41373.75</v>
      </c>
      <c r="B3753" s="2">
        <v>288.07</v>
      </c>
      <c r="C3753" s="34">
        <f t="shared" si="58"/>
        <v>1.494924210819093E-3</v>
      </c>
    </row>
    <row r="3754" spans="1:3" x14ac:dyDescent="0.3">
      <c r="A3754" s="1">
        <v>41374.75</v>
      </c>
      <c r="B3754" s="2">
        <v>293.19</v>
      </c>
      <c r="C3754" s="34">
        <f t="shared" si="58"/>
        <v>1.7773457840108309E-2</v>
      </c>
    </row>
    <row r="3755" spans="1:3" x14ac:dyDescent="0.3">
      <c r="A3755" s="1">
        <v>41375.75</v>
      </c>
      <c r="B3755" s="2">
        <v>294.95999999999998</v>
      </c>
      <c r="C3755" s="34">
        <f t="shared" si="58"/>
        <v>6.0370408267675923E-3</v>
      </c>
    </row>
    <row r="3756" spans="1:3" x14ac:dyDescent="0.3">
      <c r="A3756" s="1">
        <v>41376.75</v>
      </c>
      <c r="B3756" s="2">
        <v>292.39</v>
      </c>
      <c r="C3756" s="34">
        <f t="shared" si="58"/>
        <v>-8.7130458367236097E-3</v>
      </c>
    </row>
    <row r="3757" spans="1:3" x14ac:dyDescent="0.3">
      <c r="A3757" s="1">
        <v>41379.75</v>
      </c>
      <c r="B3757" s="2">
        <v>290.43</v>
      </c>
      <c r="C3757" s="34">
        <f t="shared" si="58"/>
        <v>-6.7033756284413659E-3</v>
      </c>
    </row>
    <row r="3758" spans="1:3" x14ac:dyDescent="0.3">
      <c r="A3758" s="1">
        <v>41380.75</v>
      </c>
      <c r="B3758" s="2">
        <v>288.16000000000003</v>
      </c>
      <c r="C3758" s="34">
        <f t="shared" si="58"/>
        <v>-7.8159969700098975E-3</v>
      </c>
    </row>
    <row r="3759" spans="1:3" x14ac:dyDescent="0.3">
      <c r="A3759" s="1">
        <v>41381.75</v>
      </c>
      <c r="B3759" s="2">
        <v>283.73</v>
      </c>
      <c r="C3759" s="34">
        <f t="shared" si="58"/>
        <v>-1.5373403664630803E-2</v>
      </c>
    </row>
    <row r="3760" spans="1:3" x14ac:dyDescent="0.3">
      <c r="A3760" s="1">
        <v>41382.75</v>
      </c>
      <c r="B3760" s="2">
        <v>283.73</v>
      </c>
      <c r="C3760" s="34">
        <f t="shared" si="58"/>
        <v>0</v>
      </c>
    </row>
    <row r="3761" spans="1:3" x14ac:dyDescent="0.3">
      <c r="A3761" s="1">
        <v>41383.75</v>
      </c>
      <c r="B3761" s="2">
        <v>285.20999999999998</v>
      </c>
      <c r="C3761" s="34">
        <f t="shared" si="58"/>
        <v>5.2162266943924784E-3</v>
      </c>
    </row>
    <row r="3762" spans="1:3" x14ac:dyDescent="0.3">
      <c r="A3762" s="1">
        <v>41386.75</v>
      </c>
      <c r="B3762" s="2">
        <v>285.68</v>
      </c>
      <c r="C3762" s="34">
        <f t="shared" si="58"/>
        <v>1.6479085586060815E-3</v>
      </c>
    </row>
    <row r="3763" spans="1:3" x14ac:dyDescent="0.3">
      <c r="A3763" s="1">
        <v>41387.75</v>
      </c>
      <c r="B3763" s="2">
        <v>292.63</v>
      </c>
      <c r="C3763" s="34">
        <f t="shared" si="58"/>
        <v>2.432791935032208E-2</v>
      </c>
    </row>
    <row r="3764" spans="1:3" x14ac:dyDescent="0.3">
      <c r="A3764" s="1">
        <v>41388.75</v>
      </c>
      <c r="B3764" s="2">
        <v>294.63</v>
      </c>
      <c r="C3764" s="34">
        <f t="shared" si="58"/>
        <v>6.834569251273015E-3</v>
      </c>
    </row>
    <row r="3765" spans="1:3" x14ac:dyDescent="0.3">
      <c r="A3765" s="1">
        <v>41389.75</v>
      </c>
      <c r="B3765" s="2">
        <v>296.88</v>
      </c>
      <c r="C3765" s="34">
        <f t="shared" si="58"/>
        <v>7.6366968740453345E-3</v>
      </c>
    </row>
    <row r="3766" spans="1:3" x14ac:dyDescent="0.3">
      <c r="A3766" s="1">
        <v>41390.75</v>
      </c>
      <c r="B3766" s="2">
        <v>295.89</v>
      </c>
      <c r="C3766" s="34">
        <f t="shared" si="58"/>
        <v>-3.3346806790622852E-3</v>
      </c>
    </row>
    <row r="3767" spans="1:3" x14ac:dyDescent="0.3">
      <c r="A3767" s="1">
        <v>41393.75</v>
      </c>
      <c r="B3767" s="2">
        <v>297.39</v>
      </c>
      <c r="C3767" s="34">
        <f t="shared" si="58"/>
        <v>5.0694514853493189E-3</v>
      </c>
    </row>
    <row r="3768" spans="1:3" x14ac:dyDescent="0.3">
      <c r="A3768" s="1">
        <v>41394.75</v>
      </c>
      <c r="B3768" s="2">
        <v>296.72000000000003</v>
      </c>
      <c r="C3768" s="34">
        <f t="shared" si="58"/>
        <v>-2.2529338578969327E-3</v>
      </c>
    </row>
    <row r="3769" spans="1:3" x14ac:dyDescent="0.3">
      <c r="A3769" s="1">
        <v>41395.75</v>
      </c>
      <c r="B3769" s="2">
        <v>296.93</v>
      </c>
      <c r="C3769" s="34">
        <f t="shared" si="58"/>
        <v>7.0773793475331637E-4</v>
      </c>
    </row>
    <row r="3770" spans="1:3" x14ac:dyDescent="0.3">
      <c r="A3770" s="1">
        <v>41396.75</v>
      </c>
      <c r="B3770" s="2">
        <v>297.88</v>
      </c>
      <c r="C3770" s="34">
        <f t="shared" si="58"/>
        <v>3.199407267706178E-3</v>
      </c>
    </row>
    <row r="3771" spans="1:3" x14ac:dyDescent="0.3">
      <c r="A3771" s="1">
        <v>41397.75</v>
      </c>
      <c r="B3771" s="2">
        <v>301.04000000000002</v>
      </c>
      <c r="C3771" s="34">
        <f t="shared" si="58"/>
        <v>1.0608298643749237E-2</v>
      </c>
    </row>
    <row r="3772" spans="1:3" x14ac:dyDescent="0.3">
      <c r="A3772" s="1">
        <v>41400.75</v>
      </c>
      <c r="B3772" s="2">
        <v>300.97000000000003</v>
      </c>
      <c r="C3772" s="34">
        <f t="shared" si="58"/>
        <v>-2.325272389051003E-4</v>
      </c>
    </row>
    <row r="3773" spans="1:3" x14ac:dyDescent="0.3">
      <c r="A3773" s="1">
        <v>41401.75</v>
      </c>
      <c r="B3773" s="2">
        <v>301.74</v>
      </c>
      <c r="C3773" s="34">
        <f t="shared" si="58"/>
        <v>2.5583945243712325E-3</v>
      </c>
    </row>
    <row r="3774" spans="1:3" x14ac:dyDescent="0.3">
      <c r="A3774" s="1">
        <v>41402.75</v>
      </c>
      <c r="B3774" s="2">
        <v>303.67</v>
      </c>
      <c r="C3774" s="34">
        <f t="shared" si="58"/>
        <v>6.3962351693511721E-3</v>
      </c>
    </row>
    <row r="3775" spans="1:3" x14ac:dyDescent="0.3">
      <c r="A3775" s="1">
        <v>41403.75</v>
      </c>
      <c r="B3775" s="2">
        <v>303.74</v>
      </c>
      <c r="C3775" s="34">
        <f t="shared" si="58"/>
        <v>2.3051338624169304E-4</v>
      </c>
    </row>
    <row r="3776" spans="1:3" x14ac:dyDescent="0.3">
      <c r="A3776" s="1">
        <v>41404.75</v>
      </c>
      <c r="B3776" s="2">
        <v>304.99</v>
      </c>
      <c r="C3776" s="34">
        <f t="shared" si="58"/>
        <v>4.1153618226115185E-3</v>
      </c>
    </row>
    <row r="3777" spans="1:3" x14ac:dyDescent="0.3">
      <c r="A3777" s="1">
        <v>41407.75</v>
      </c>
      <c r="B3777" s="2">
        <v>304.45999999999998</v>
      </c>
      <c r="C3777" s="34">
        <f t="shared" si="58"/>
        <v>-1.7377618938326789E-3</v>
      </c>
    </row>
    <row r="3778" spans="1:3" x14ac:dyDescent="0.3">
      <c r="A3778" s="1">
        <v>41408.75</v>
      </c>
      <c r="B3778" s="2">
        <v>305.66000000000003</v>
      </c>
      <c r="C3778" s="34">
        <f t="shared" si="58"/>
        <v>3.9414044537871007E-3</v>
      </c>
    </row>
    <row r="3779" spans="1:3" x14ac:dyDescent="0.3">
      <c r="A3779" s="1">
        <v>41409.75</v>
      </c>
      <c r="B3779" s="2">
        <v>308.06</v>
      </c>
      <c r="C3779" s="34">
        <f t="shared" si="58"/>
        <v>7.8518615455080987E-3</v>
      </c>
    </row>
    <row r="3780" spans="1:3" x14ac:dyDescent="0.3">
      <c r="A3780" s="1">
        <v>41410.75</v>
      </c>
      <c r="B3780" s="2">
        <v>307.97000000000003</v>
      </c>
      <c r="C3780" s="34">
        <f t="shared" ref="C3780:C3843" si="59">B3780/B3779-1</f>
        <v>-2.921508796986938E-4</v>
      </c>
    </row>
    <row r="3781" spans="1:3" x14ac:dyDescent="0.3">
      <c r="A3781" s="1">
        <v>41411.75</v>
      </c>
      <c r="B3781" s="2">
        <v>308.72000000000003</v>
      </c>
      <c r="C3781" s="34">
        <f t="shared" si="59"/>
        <v>2.4353021398189068E-3</v>
      </c>
    </row>
    <row r="3782" spans="1:3" x14ac:dyDescent="0.3">
      <c r="A3782" s="1">
        <v>41414.75</v>
      </c>
      <c r="B3782" s="2">
        <v>309.77</v>
      </c>
      <c r="C3782" s="34">
        <f t="shared" si="59"/>
        <v>3.4011401917592998E-3</v>
      </c>
    </row>
    <row r="3783" spans="1:3" x14ac:dyDescent="0.3">
      <c r="A3783" s="1">
        <v>41415.75</v>
      </c>
      <c r="B3783" s="2">
        <v>309.99</v>
      </c>
      <c r="C3783" s="34">
        <f t="shared" si="59"/>
        <v>7.1020434515944864E-4</v>
      </c>
    </row>
    <row r="3784" spans="1:3" x14ac:dyDescent="0.3">
      <c r="A3784" s="1">
        <v>41416.75</v>
      </c>
      <c r="B3784" s="2">
        <v>310.58999999999997</v>
      </c>
      <c r="C3784" s="34">
        <f t="shared" si="59"/>
        <v>1.9355463079453461E-3</v>
      </c>
    </row>
    <row r="3785" spans="1:3" x14ac:dyDescent="0.3">
      <c r="A3785" s="1">
        <v>41417.75</v>
      </c>
      <c r="B3785" s="2">
        <v>303.99</v>
      </c>
      <c r="C3785" s="34">
        <f t="shared" si="59"/>
        <v>-2.1249879262049576E-2</v>
      </c>
    </row>
    <row r="3786" spans="1:3" x14ac:dyDescent="0.3">
      <c r="A3786" s="1">
        <v>41418.75</v>
      </c>
      <c r="B3786" s="2">
        <v>303.35000000000002</v>
      </c>
      <c r="C3786" s="34">
        <f t="shared" si="59"/>
        <v>-2.1053324122503048E-3</v>
      </c>
    </row>
    <row r="3787" spans="1:3" x14ac:dyDescent="0.3">
      <c r="A3787" s="1">
        <v>41421.75</v>
      </c>
      <c r="B3787" s="2">
        <v>304.33999999999997</v>
      </c>
      <c r="C3787" s="34">
        <f t="shared" si="59"/>
        <v>3.2635569474204207E-3</v>
      </c>
    </row>
    <row r="3788" spans="1:3" x14ac:dyDescent="0.3">
      <c r="A3788" s="1">
        <v>41422.75</v>
      </c>
      <c r="B3788" s="2">
        <v>308.23</v>
      </c>
      <c r="C3788" s="34">
        <f t="shared" si="59"/>
        <v>1.2781757245186487E-2</v>
      </c>
    </row>
    <row r="3789" spans="1:3" x14ac:dyDescent="0.3">
      <c r="A3789" s="1">
        <v>41423.75</v>
      </c>
      <c r="B3789" s="2">
        <v>302.5</v>
      </c>
      <c r="C3789" s="34">
        <f t="shared" si="59"/>
        <v>-1.859001395062132E-2</v>
      </c>
    </row>
    <row r="3790" spans="1:3" x14ac:dyDescent="0.3">
      <c r="A3790" s="1">
        <v>41424.75</v>
      </c>
      <c r="B3790" s="2">
        <v>303.55</v>
      </c>
      <c r="C3790" s="34">
        <f t="shared" si="59"/>
        <v>3.4710743801653621E-3</v>
      </c>
    </row>
    <row r="3791" spans="1:3" x14ac:dyDescent="0.3">
      <c r="A3791" s="1">
        <v>41425.75</v>
      </c>
      <c r="B3791" s="2">
        <v>300.88</v>
      </c>
      <c r="C3791" s="34">
        <f t="shared" si="59"/>
        <v>-8.7959150057651536E-3</v>
      </c>
    </row>
    <row r="3792" spans="1:3" x14ac:dyDescent="0.3">
      <c r="A3792" s="1">
        <v>41428.75</v>
      </c>
      <c r="B3792" s="2">
        <v>298.58999999999997</v>
      </c>
      <c r="C3792" s="34">
        <f t="shared" si="59"/>
        <v>-7.6110077107153229E-3</v>
      </c>
    </row>
    <row r="3793" spans="1:3" x14ac:dyDescent="0.3">
      <c r="A3793" s="1">
        <v>41429.75</v>
      </c>
      <c r="B3793" s="2">
        <v>299.58999999999997</v>
      </c>
      <c r="C3793" s="34">
        <f t="shared" si="59"/>
        <v>3.349073981044226E-3</v>
      </c>
    </row>
    <row r="3794" spans="1:3" x14ac:dyDescent="0.3">
      <c r="A3794" s="1">
        <v>41430.75</v>
      </c>
      <c r="B3794" s="2">
        <v>295.12</v>
      </c>
      <c r="C3794" s="34">
        <f t="shared" si="59"/>
        <v>-1.4920391201308392E-2</v>
      </c>
    </row>
    <row r="3795" spans="1:3" x14ac:dyDescent="0.3">
      <c r="A3795" s="1">
        <v>41431.75</v>
      </c>
      <c r="B3795" s="2">
        <v>291.69</v>
      </c>
      <c r="C3795" s="34">
        <f t="shared" si="59"/>
        <v>-1.1622390891840584E-2</v>
      </c>
    </row>
    <row r="3796" spans="1:3" x14ac:dyDescent="0.3">
      <c r="A3796" s="1">
        <v>41432.75</v>
      </c>
      <c r="B3796" s="2">
        <v>295.39999999999998</v>
      </c>
      <c r="C3796" s="34">
        <f t="shared" si="59"/>
        <v>1.2718982481401353E-2</v>
      </c>
    </row>
    <row r="3797" spans="1:3" x14ac:dyDescent="0.3">
      <c r="A3797" s="1">
        <v>41435.75</v>
      </c>
      <c r="B3797" s="2">
        <v>295.22000000000003</v>
      </c>
      <c r="C3797" s="34">
        <f t="shared" si="59"/>
        <v>-6.0934326337147571E-4</v>
      </c>
    </row>
    <row r="3798" spans="1:3" x14ac:dyDescent="0.3">
      <c r="A3798" s="1">
        <v>41436.75</v>
      </c>
      <c r="B3798" s="2">
        <v>291.74</v>
      </c>
      <c r="C3798" s="34">
        <f t="shared" si="59"/>
        <v>-1.1787819253438192E-2</v>
      </c>
    </row>
    <row r="3799" spans="1:3" x14ac:dyDescent="0.3">
      <c r="A3799" s="1">
        <v>41437.75</v>
      </c>
      <c r="B3799" s="2">
        <v>290.68</v>
      </c>
      <c r="C3799" s="34">
        <f t="shared" si="59"/>
        <v>-3.6333721807088049E-3</v>
      </c>
    </row>
    <row r="3800" spans="1:3" x14ac:dyDescent="0.3">
      <c r="A3800" s="1">
        <v>41438.75</v>
      </c>
      <c r="B3800" s="2">
        <v>290.51</v>
      </c>
      <c r="C3800" s="34">
        <f t="shared" si="59"/>
        <v>-5.8483555800192821E-4</v>
      </c>
    </row>
    <row r="3801" spans="1:3" x14ac:dyDescent="0.3">
      <c r="A3801" s="1">
        <v>41439.75</v>
      </c>
      <c r="B3801" s="2">
        <v>291.13</v>
      </c>
      <c r="C3801" s="34">
        <f t="shared" si="59"/>
        <v>2.1341778252039756E-3</v>
      </c>
    </row>
    <row r="3802" spans="1:3" x14ac:dyDescent="0.3">
      <c r="A3802" s="1">
        <v>41442.75</v>
      </c>
      <c r="B3802" s="2">
        <v>293.25</v>
      </c>
      <c r="C3802" s="34">
        <f t="shared" si="59"/>
        <v>7.2819702538384767E-3</v>
      </c>
    </row>
    <row r="3803" spans="1:3" x14ac:dyDescent="0.3">
      <c r="A3803" s="1">
        <v>41443.75</v>
      </c>
      <c r="B3803" s="2">
        <v>293.02</v>
      </c>
      <c r="C3803" s="34">
        <f t="shared" si="59"/>
        <v>-7.8431372549025991E-4</v>
      </c>
    </row>
    <row r="3804" spans="1:3" x14ac:dyDescent="0.3">
      <c r="A3804" s="1">
        <v>41444.75</v>
      </c>
      <c r="B3804" s="2">
        <v>292.36</v>
      </c>
      <c r="C3804" s="34">
        <f t="shared" si="59"/>
        <v>-2.2524059791139139E-3</v>
      </c>
    </row>
    <row r="3805" spans="1:3" x14ac:dyDescent="0.3">
      <c r="A3805" s="1">
        <v>41445.75</v>
      </c>
      <c r="B3805" s="2">
        <v>283.68</v>
      </c>
      <c r="C3805" s="34">
        <f t="shared" si="59"/>
        <v>-2.9689423997810938E-2</v>
      </c>
    </row>
    <row r="3806" spans="1:3" x14ac:dyDescent="0.3">
      <c r="A3806" s="1">
        <v>41446.75</v>
      </c>
      <c r="B3806" s="2">
        <v>280.39999999999998</v>
      </c>
      <c r="C3806" s="34">
        <f t="shared" si="59"/>
        <v>-1.156232374506494E-2</v>
      </c>
    </row>
    <row r="3807" spans="1:3" x14ac:dyDescent="0.3">
      <c r="A3807" s="1">
        <v>41449.75</v>
      </c>
      <c r="B3807" s="2">
        <v>275.66000000000003</v>
      </c>
      <c r="C3807" s="34">
        <f t="shared" si="59"/>
        <v>-1.6904422253922746E-2</v>
      </c>
    </row>
    <row r="3808" spans="1:3" x14ac:dyDescent="0.3">
      <c r="A3808" s="1">
        <v>41450.75</v>
      </c>
      <c r="B3808" s="2">
        <v>279.69</v>
      </c>
      <c r="C3808" s="34">
        <f t="shared" si="59"/>
        <v>1.4619458753536874E-2</v>
      </c>
    </row>
    <row r="3809" spans="1:3" x14ac:dyDescent="0.3">
      <c r="A3809" s="1">
        <v>41451.75</v>
      </c>
      <c r="B3809" s="2">
        <v>284.54000000000002</v>
      </c>
      <c r="C3809" s="34">
        <f t="shared" si="59"/>
        <v>1.7340627122886199E-2</v>
      </c>
    </row>
    <row r="3810" spans="1:3" x14ac:dyDescent="0.3">
      <c r="A3810" s="1">
        <v>41452.75</v>
      </c>
      <c r="B3810" s="2">
        <v>286.42</v>
      </c>
      <c r="C3810" s="34">
        <f t="shared" si="59"/>
        <v>6.6071554087299145E-3</v>
      </c>
    </row>
    <row r="3811" spans="1:3" x14ac:dyDescent="0.3">
      <c r="A3811" s="1">
        <v>41453.75</v>
      </c>
      <c r="B3811" s="2">
        <v>285.02</v>
      </c>
      <c r="C3811" s="34">
        <f t="shared" si="59"/>
        <v>-4.887926820752897E-3</v>
      </c>
    </row>
    <row r="3812" spans="1:3" x14ac:dyDescent="0.3">
      <c r="A3812" s="1">
        <v>41456.75</v>
      </c>
      <c r="B3812" s="2">
        <v>288.29000000000002</v>
      </c>
      <c r="C3812" s="34">
        <f t="shared" si="59"/>
        <v>1.1472879096203981E-2</v>
      </c>
    </row>
    <row r="3813" spans="1:3" x14ac:dyDescent="0.3">
      <c r="A3813" s="1">
        <v>41457.75</v>
      </c>
      <c r="B3813" s="2">
        <v>287.13</v>
      </c>
      <c r="C3813" s="34">
        <f t="shared" si="59"/>
        <v>-4.0237261091262688E-3</v>
      </c>
    </row>
    <row r="3814" spans="1:3" x14ac:dyDescent="0.3">
      <c r="A3814" s="1">
        <v>41458.75</v>
      </c>
      <c r="B3814" s="2">
        <v>285.45999999999998</v>
      </c>
      <c r="C3814" s="34">
        <f t="shared" si="59"/>
        <v>-5.8161808240170254E-3</v>
      </c>
    </row>
    <row r="3815" spans="1:3" x14ac:dyDescent="0.3">
      <c r="A3815" s="1">
        <v>41459.75</v>
      </c>
      <c r="B3815" s="2">
        <v>292.14999999999998</v>
      </c>
      <c r="C3815" s="34">
        <f t="shared" si="59"/>
        <v>2.3435857913542968E-2</v>
      </c>
    </row>
    <row r="3816" spans="1:3" x14ac:dyDescent="0.3">
      <c r="A3816" s="1">
        <v>41460.75</v>
      </c>
      <c r="B3816" s="2">
        <v>288.31</v>
      </c>
      <c r="C3816" s="34">
        <f t="shared" si="59"/>
        <v>-1.314393291117566E-2</v>
      </c>
    </row>
    <row r="3817" spans="1:3" x14ac:dyDescent="0.3">
      <c r="A3817" s="1">
        <v>41463.75</v>
      </c>
      <c r="B3817" s="2">
        <v>292.37</v>
      </c>
      <c r="C3817" s="34">
        <f t="shared" si="59"/>
        <v>1.4082064444521425E-2</v>
      </c>
    </row>
    <row r="3818" spans="1:3" x14ac:dyDescent="0.3">
      <c r="A3818" s="1">
        <v>41464.75</v>
      </c>
      <c r="B3818" s="2">
        <v>294.58</v>
      </c>
      <c r="C3818" s="34">
        <f t="shared" si="59"/>
        <v>7.5589150733659238E-3</v>
      </c>
    </row>
    <row r="3819" spans="1:3" x14ac:dyDescent="0.3">
      <c r="A3819" s="1">
        <v>41465.75</v>
      </c>
      <c r="B3819" s="2">
        <v>294.83999999999997</v>
      </c>
      <c r="C3819" s="34">
        <f t="shared" si="59"/>
        <v>8.8261253309784848E-4</v>
      </c>
    </row>
    <row r="3820" spans="1:3" x14ac:dyDescent="0.3">
      <c r="A3820" s="1">
        <v>41466.75</v>
      </c>
      <c r="B3820" s="2">
        <v>296.54000000000002</v>
      </c>
      <c r="C3820" s="34">
        <f t="shared" si="59"/>
        <v>5.7658390991726094E-3</v>
      </c>
    </row>
    <row r="3821" spans="1:3" x14ac:dyDescent="0.3">
      <c r="A3821" s="1">
        <v>41467.75</v>
      </c>
      <c r="B3821" s="2">
        <v>296.2</v>
      </c>
      <c r="C3821" s="34">
        <f t="shared" si="59"/>
        <v>-1.1465569569030221E-3</v>
      </c>
    </row>
    <row r="3822" spans="1:3" x14ac:dyDescent="0.3">
      <c r="A3822" s="1">
        <v>41470.75</v>
      </c>
      <c r="B3822" s="2">
        <v>297.38</v>
      </c>
      <c r="C3822" s="34">
        <f t="shared" si="59"/>
        <v>3.9837947332883594E-3</v>
      </c>
    </row>
    <row r="3823" spans="1:3" x14ac:dyDescent="0.3">
      <c r="A3823" s="1">
        <v>41471.75</v>
      </c>
      <c r="B3823" s="2">
        <v>295.31</v>
      </c>
      <c r="C3823" s="34">
        <f t="shared" si="59"/>
        <v>-6.9607909072566532E-3</v>
      </c>
    </row>
    <row r="3824" spans="1:3" x14ac:dyDescent="0.3">
      <c r="A3824" s="1">
        <v>41472.75</v>
      </c>
      <c r="B3824" s="2">
        <v>297.04000000000002</v>
      </c>
      <c r="C3824" s="34">
        <f t="shared" si="59"/>
        <v>5.8582506518574107E-3</v>
      </c>
    </row>
    <row r="3825" spans="1:3" x14ac:dyDescent="0.3">
      <c r="A3825" s="1">
        <v>41473.75</v>
      </c>
      <c r="B3825" s="2">
        <v>299.76</v>
      </c>
      <c r="C3825" s="34">
        <f t="shared" si="59"/>
        <v>9.1570158901157495E-3</v>
      </c>
    </row>
    <row r="3826" spans="1:3" x14ac:dyDescent="0.3">
      <c r="A3826" s="1">
        <v>41474.75</v>
      </c>
      <c r="B3826" s="2">
        <v>299.85000000000002</v>
      </c>
      <c r="C3826" s="34">
        <f t="shared" si="59"/>
        <v>3.0024019215391107E-4</v>
      </c>
    </row>
    <row r="3827" spans="1:3" x14ac:dyDescent="0.3">
      <c r="A3827" s="1">
        <v>41477.75</v>
      </c>
      <c r="B3827" s="2">
        <v>300.3</v>
      </c>
      <c r="C3827" s="34">
        <f t="shared" si="59"/>
        <v>1.5007503751875984E-3</v>
      </c>
    </row>
    <row r="3828" spans="1:3" x14ac:dyDescent="0.3">
      <c r="A3828" s="1">
        <v>41478.75</v>
      </c>
      <c r="B3828" s="2">
        <v>299.44</v>
      </c>
      <c r="C3828" s="34">
        <f t="shared" si="59"/>
        <v>-2.8638028638029445E-3</v>
      </c>
    </row>
    <row r="3829" spans="1:3" x14ac:dyDescent="0.3">
      <c r="A3829" s="1">
        <v>41479.75</v>
      </c>
      <c r="B3829" s="2">
        <v>301.10000000000002</v>
      </c>
      <c r="C3829" s="34">
        <f t="shared" si="59"/>
        <v>5.5436815388727467E-3</v>
      </c>
    </row>
    <row r="3830" spans="1:3" x14ac:dyDescent="0.3">
      <c r="A3830" s="1">
        <v>41480.75</v>
      </c>
      <c r="B3830" s="2">
        <v>299.63</v>
      </c>
      <c r="C3830" s="34">
        <f t="shared" si="59"/>
        <v>-4.8820989704417839E-3</v>
      </c>
    </row>
    <row r="3831" spans="1:3" x14ac:dyDescent="0.3">
      <c r="A3831" s="1">
        <v>41481.75</v>
      </c>
      <c r="B3831" s="2">
        <v>298.91000000000003</v>
      </c>
      <c r="C3831" s="34">
        <f t="shared" si="59"/>
        <v>-2.4029636551745615E-3</v>
      </c>
    </row>
    <row r="3832" spans="1:3" x14ac:dyDescent="0.3">
      <c r="A3832" s="1">
        <v>41484.75</v>
      </c>
      <c r="B3832" s="2">
        <v>299.06</v>
      </c>
      <c r="C3832" s="34">
        <f t="shared" si="59"/>
        <v>5.018232912916698E-4</v>
      </c>
    </row>
    <row r="3833" spans="1:3" x14ac:dyDescent="0.3">
      <c r="A3833" s="1">
        <v>41485.75</v>
      </c>
      <c r="B3833" s="2">
        <v>299.43</v>
      </c>
      <c r="C3833" s="34">
        <f t="shared" si="59"/>
        <v>1.2372099244299939E-3</v>
      </c>
    </row>
    <row r="3834" spans="1:3" x14ac:dyDescent="0.3">
      <c r="A3834" s="1">
        <v>41486.75</v>
      </c>
      <c r="B3834" s="2">
        <v>299.58</v>
      </c>
      <c r="C3834" s="34">
        <f t="shared" si="59"/>
        <v>5.0095180843601206E-4</v>
      </c>
    </row>
    <row r="3835" spans="1:3" x14ac:dyDescent="0.3">
      <c r="A3835" s="1">
        <v>41487.75</v>
      </c>
      <c r="B3835" s="2">
        <v>303.29000000000002</v>
      </c>
      <c r="C3835" s="34">
        <f t="shared" si="59"/>
        <v>1.2384004272648408E-2</v>
      </c>
    </row>
    <row r="3836" spans="1:3" x14ac:dyDescent="0.3">
      <c r="A3836" s="1">
        <v>41488.75</v>
      </c>
      <c r="B3836" s="2">
        <v>304.14999999999998</v>
      </c>
      <c r="C3836" s="34">
        <f t="shared" si="59"/>
        <v>2.8355699165814041E-3</v>
      </c>
    </row>
    <row r="3837" spans="1:3" x14ac:dyDescent="0.3">
      <c r="A3837" s="1">
        <v>41491.75</v>
      </c>
      <c r="B3837" s="2">
        <v>304.74</v>
      </c>
      <c r="C3837" s="34">
        <f t="shared" si="59"/>
        <v>1.9398323195791711E-3</v>
      </c>
    </row>
    <row r="3838" spans="1:3" x14ac:dyDescent="0.3">
      <c r="A3838" s="1">
        <v>41492.75</v>
      </c>
      <c r="B3838" s="2">
        <v>303.5</v>
      </c>
      <c r="C3838" s="34">
        <f t="shared" si="59"/>
        <v>-4.0690424624270083E-3</v>
      </c>
    </row>
    <row r="3839" spans="1:3" x14ac:dyDescent="0.3">
      <c r="A3839" s="1">
        <v>41493.75</v>
      </c>
      <c r="B3839" s="2">
        <v>302.81</v>
      </c>
      <c r="C3839" s="34">
        <f t="shared" si="59"/>
        <v>-2.2734761120263292E-3</v>
      </c>
    </row>
    <row r="3840" spans="1:3" x14ac:dyDescent="0.3">
      <c r="A3840" s="1">
        <v>41494.75</v>
      </c>
      <c r="B3840" s="2">
        <v>304.17</v>
      </c>
      <c r="C3840" s="34">
        <f t="shared" si="59"/>
        <v>4.4912651497639455E-3</v>
      </c>
    </row>
    <row r="3841" spans="1:3" x14ac:dyDescent="0.3">
      <c r="A3841" s="1">
        <v>41495.75</v>
      </c>
      <c r="B3841" s="2">
        <v>305.92</v>
      </c>
      <c r="C3841" s="34">
        <f t="shared" si="59"/>
        <v>5.7533616069960214E-3</v>
      </c>
    </row>
    <row r="3842" spans="1:3" x14ac:dyDescent="0.3">
      <c r="A3842" s="1">
        <v>41498.75</v>
      </c>
      <c r="B3842" s="2">
        <v>306.08</v>
      </c>
      <c r="C3842" s="34">
        <f t="shared" si="59"/>
        <v>5.2301255230124966E-4</v>
      </c>
    </row>
    <row r="3843" spans="1:3" x14ac:dyDescent="0.3">
      <c r="A3843" s="1">
        <v>41499.75</v>
      </c>
      <c r="B3843" s="2">
        <v>307.79000000000002</v>
      </c>
      <c r="C3843" s="34">
        <f t="shared" si="59"/>
        <v>5.5867746994251455E-3</v>
      </c>
    </row>
    <row r="3844" spans="1:3" x14ac:dyDescent="0.3">
      <c r="A3844" s="1">
        <v>41500.75</v>
      </c>
      <c r="B3844" s="2">
        <v>308.62</v>
      </c>
      <c r="C3844" s="34">
        <f t="shared" ref="C3844:C3907" si="60">B3844/B3843-1</f>
        <v>2.6966438155884287E-3</v>
      </c>
    </row>
    <row r="3845" spans="1:3" x14ac:dyDescent="0.3">
      <c r="A3845" s="1">
        <v>41501.75</v>
      </c>
      <c r="B3845" s="2">
        <v>305.33999999999997</v>
      </c>
      <c r="C3845" s="34">
        <f t="shared" si="60"/>
        <v>-1.0627956710517861E-2</v>
      </c>
    </row>
    <row r="3846" spans="1:3" x14ac:dyDescent="0.3">
      <c r="A3846" s="1">
        <v>41502.75</v>
      </c>
      <c r="B3846" s="2">
        <v>306.36</v>
      </c>
      <c r="C3846" s="34">
        <f t="shared" si="60"/>
        <v>3.3405384161919738E-3</v>
      </c>
    </row>
    <row r="3847" spans="1:3" x14ac:dyDescent="0.3">
      <c r="A3847" s="1">
        <v>41505.75</v>
      </c>
      <c r="B3847" s="2">
        <v>304.77</v>
      </c>
      <c r="C3847" s="34">
        <f t="shared" si="60"/>
        <v>-5.1899725812770692E-3</v>
      </c>
    </row>
    <row r="3848" spans="1:3" x14ac:dyDescent="0.3">
      <c r="A3848" s="1">
        <v>41506.75</v>
      </c>
      <c r="B3848" s="2">
        <v>302.25</v>
      </c>
      <c r="C3848" s="34">
        <f t="shared" si="60"/>
        <v>-8.2685303671620192E-3</v>
      </c>
    </row>
    <row r="3849" spans="1:3" x14ac:dyDescent="0.3">
      <c r="A3849" s="1">
        <v>41507.75</v>
      </c>
      <c r="B3849" s="2">
        <v>300.61</v>
      </c>
      <c r="C3849" s="34">
        <f t="shared" si="60"/>
        <v>-5.4259718775847565E-3</v>
      </c>
    </row>
    <row r="3850" spans="1:3" x14ac:dyDescent="0.3">
      <c r="A3850" s="1">
        <v>41508.75</v>
      </c>
      <c r="B3850" s="2">
        <v>303.55</v>
      </c>
      <c r="C3850" s="34">
        <f t="shared" si="60"/>
        <v>9.7801137686703843E-3</v>
      </c>
    </row>
    <row r="3851" spans="1:3" x14ac:dyDescent="0.3">
      <c r="A3851" s="1">
        <v>41509.75</v>
      </c>
      <c r="B3851" s="2">
        <v>304.70999999999998</v>
      </c>
      <c r="C3851" s="34">
        <f t="shared" si="60"/>
        <v>3.8214462197330157E-3</v>
      </c>
    </row>
    <row r="3852" spans="1:3" x14ac:dyDescent="0.3">
      <c r="A3852" s="1">
        <v>41512.75</v>
      </c>
      <c r="B3852" s="2">
        <v>304.48</v>
      </c>
      <c r="C3852" s="34">
        <f t="shared" si="60"/>
        <v>-7.5481605460914203E-4</v>
      </c>
    </row>
    <row r="3853" spans="1:3" x14ac:dyDescent="0.3">
      <c r="A3853" s="1">
        <v>41513.75</v>
      </c>
      <c r="B3853" s="2">
        <v>299.01</v>
      </c>
      <c r="C3853" s="34">
        <f t="shared" si="60"/>
        <v>-1.796505517603797E-2</v>
      </c>
    </row>
    <row r="3854" spans="1:3" x14ac:dyDescent="0.3">
      <c r="A3854" s="1">
        <v>41514.75</v>
      </c>
      <c r="B3854" s="2">
        <v>297.89</v>
      </c>
      <c r="C3854" s="34">
        <f t="shared" si="60"/>
        <v>-3.7456941239423225E-3</v>
      </c>
    </row>
    <row r="3855" spans="1:3" x14ac:dyDescent="0.3">
      <c r="A3855" s="1">
        <v>41515.75</v>
      </c>
      <c r="B3855" s="2">
        <v>300.13</v>
      </c>
      <c r="C3855" s="34">
        <f t="shared" si="60"/>
        <v>7.5195541978583247E-3</v>
      </c>
    </row>
    <row r="3856" spans="1:3" x14ac:dyDescent="0.3">
      <c r="A3856" s="1">
        <v>41516.75</v>
      </c>
      <c r="B3856" s="2">
        <v>297.32</v>
      </c>
      <c r="C3856" s="34">
        <f t="shared" si="60"/>
        <v>-9.3626095358677608E-3</v>
      </c>
    </row>
    <row r="3857" spans="1:3" x14ac:dyDescent="0.3">
      <c r="A3857" s="1">
        <v>41519.75</v>
      </c>
      <c r="B3857" s="2">
        <v>302.94</v>
      </c>
      <c r="C3857" s="34">
        <f t="shared" si="60"/>
        <v>1.8902192923449412E-2</v>
      </c>
    </row>
    <row r="3858" spans="1:3" x14ac:dyDescent="0.3">
      <c r="A3858" s="1">
        <v>41520.75</v>
      </c>
      <c r="B3858" s="2">
        <v>301.77999999999997</v>
      </c>
      <c r="C3858" s="34">
        <f t="shared" si="60"/>
        <v>-3.8291410840430862E-3</v>
      </c>
    </row>
    <row r="3859" spans="1:3" x14ac:dyDescent="0.3">
      <c r="A3859" s="1">
        <v>41521.75</v>
      </c>
      <c r="B3859" s="2">
        <v>302.33999999999997</v>
      </c>
      <c r="C3859" s="34">
        <f t="shared" si="60"/>
        <v>1.8556564384650809E-3</v>
      </c>
    </row>
    <row r="3860" spans="1:3" x14ac:dyDescent="0.3">
      <c r="A3860" s="1">
        <v>41522.75</v>
      </c>
      <c r="B3860" s="2">
        <v>304.56</v>
      </c>
      <c r="C3860" s="34">
        <f t="shared" si="60"/>
        <v>7.3427267314944977E-3</v>
      </c>
    </row>
    <row r="3861" spans="1:3" x14ac:dyDescent="0.3">
      <c r="A3861" s="1">
        <v>41523.75</v>
      </c>
      <c r="B3861" s="2">
        <v>306.10000000000002</v>
      </c>
      <c r="C3861" s="34">
        <f t="shared" si="60"/>
        <v>5.056474914630904E-3</v>
      </c>
    </row>
    <row r="3862" spans="1:3" x14ac:dyDescent="0.3">
      <c r="A3862" s="1">
        <v>41526.75</v>
      </c>
      <c r="B3862" s="2">
        <v>305.83999999999997</v>
      </c>
      <c r="C3862" s="34">
        <f t="shared" si="60"/>
        <v>-8.4939562234576105E-4</v>
      </c>
    </row>
    <row r="3863" spans="1:3" x14ac:dyDescent="0.3">
      <c r="A3863" s="1">
        <v>41527.75</v>
      </c>
      <c r="B3863" s="2">
        <v>309.8</v>
      </c>
      <c r="C3863" s="34">
        <f t="shared" si="60"/>
        <v>1.2947946638765417E-2</v>
      </c>
    </row>
    <row r="3864" spans="1:3" x14ac:dyDescent="0.3">
      <c r="A3864" s="1">
        <v>41528.75</v>
      </c>
      <c r="B3864" s="2">
        <v>310.88</v>
      </c>
      <c r="C3864" s="34">
        <f t="shared" si="60"/>
        <v>3.4861200774691792E-3</v>
      </c>
    </row>
    <row r="3865" spans="1:3" x14ac:dyDescent="0.3">
      <c r="A3865" s="1">
        <v>41529.75</v>
      </c>
      <c r="B3865" s="2">
        <v>310.74</v>
      </c>
      <c r="C3865" s="34">
        <f t="shared" si="60"/>
        <v>-4.5033453422538283E-4</v>
      </c>
    </row>
    <row r="3866" spans="1:3" x14ac:dyDescent="0.3">
      <c r="A3866" s="1">
        <v>41530.75</v>
      </c>
      <c r="B3866" s="2">
        <v>311.45999999999998</v>
      </c>
      <c r="C3866" s="34">
        <f t="shared" si="60"/>
        <v>2.3170496234794502E-3</v>
      </c>
    </row>
    <row r="3867" spans="1:3" x14ac:dyDescent="0.3">
      <c r="A3867" s="1">
        <v>41533.75</v>
      </c>
      <c r="B3867" s="2">
        <v>313.42</v>
      </c>
      <c r="C3867" s="34">
        <f t="shared" si="60"/>
        <v>6.2929429140179405E-3</v>
      </c>
    </row>
    <row r="3868" spans="1:3" x14ac:dyDescent="0.3">
      <c r="A3868" s="1">
        <v>41534.75</v>
      </c>
      <c r="B3868" s="2">
        <v>311.95</v>
      </c>
      <c r="C3868" s="34">
        <f t="shared" si="60"/>
        <v>-4.6901920745326953E-3</v>
      </c>
    </row>
    <row r="3869" spans="1:3" x14ac:dyDescent="0.3">
      <c r="A3869" s="1">
        <v>41535.75</v>
      </c>
      <c r="B3869" s="2">
        <v>313.27999999999997</v>
      </c>
      <c r="C3869" s="34">
        <f t="shared" si="60"/>
        <v>4.2635037666292064E-3</v>
      </c>
    </row>
    <row r="3870" spans="1:3" x14ac:dyDescent="0.3">
      <c r="A3870" s="1">
        <v>41536.75</v>
      </c>
      <c r="B3870" s="2">
        <v>315.05</v>
      </c>
      <c r="C3870" s="34">
        <f t="shared" si="60"/>
        <v>5.6498978549541778E-3</v>
      </c>
    </row>
    <row r="3871" spans="1:3" x14ac:dyDescent="0.3">
      <c r="A3871" s="1">
        <v>41537.75</v>
      </c>
      <c r="B3871" s="2">
        <v>314.2</v>
      </c>
      <c r="C3871" s="34">
        <f t="shared" si="60"/>
        <v>-2.6979844469132708E-3</v>
      </c>
    </row>
    <row r="3872" spans="1:3" x14ac:dyDescent="0.3">
      <c r="A3872" s="1">
        <v>41540.75</v>
      </c>
      <c r="B3872" s="2">
        <v>312.62</v>
      </c>
      <c r="C3872" s="34">
        <f t="shared" si="60"/>
        <v>-5.0286441756842715E-3</v>
      </c>
    </row>
    <row r="3873" spans="1:3" x14ac:dyDescent="0.3">
      <c r="A3873" s="1">
        <v>41541.75</v>
      </c>
      <c r="B3873" s="2">
        <v>313.2</v>
      </c>
      <c r="C3873" s="34">
        <f t="shared" si="60"/>
        <v>1.8552875695732052E-3</v>
      </c>
    </row>
    <row r="3874" spans="1:3" x14ac:dyDescent="0.3">
      <c r="A3874" s="1">
        <v>41542.75</v>
      </c>
      <c r="B3874" s="2">
        <v>313.02</v>
      </c>
      <c r="C3874" s="34">
        <f t="shared" si="60"/>
        <v>-5.7471264367814356E-4</v>
      </c>
    </row>
    <row r="3875" spans="1:3" x14ac:dyDescent="0.3">
      <c r="A3875" s="1">
        <v>41543.75</v>
      </c>
      <c r="B3875" s="2">
        <v>313.02</v>
      </c>
      <c r="C3875" s="34">
        <f t="shared" si="60"/>
        <v>0</v>
      </c>
    </row>
    <row r="3876" spans="1:3" x14ac:dyDescent="0.3">
      <c r="A3876" s="1">
        <v>41544.75</v>
      </c>
      <c r="B3876" s="2">
        <v>312.18</v>
      </c>
      <c r="C3876" s="34">
        <f t="shared" si="60"/>
        <v>-2.6835345984281833E-3</v>
      </c>
    </row>
    <row r="3877" spans="1:3" x14ac:dyDescent="0.3">
      <c r="A3877" s="1">
        <v>41547.75</v>
      </c>
      <c r="B3877" s="2">
        <v>310.45999999999998</v>
      </c>
      <c r="C3877" s="34">
        <f t="shared" si="60"/>
        <v>-5.5096418732782926E-3</v>
      </c>
    </row>
    <row r="3878" spans="1:3" x14ac:dyDescent="0.3">
      <c r="A3878" s="1">
        <v>41548.75</v>
      </c>
      <c r="B3878" s="2">
        <v>312.86</v>
      </c>
      <c r="C3878" s="34">
        <f t="shared" si="60"/>
        <v>7.7304644720737059E-3</v>
      </c>
    </row>
    <row r="3879" spans="1:3" x14ac:dyDescent="0.3">
      <c r="A3879" s="1">
        <v>41549.75</v>
      </c>
      <c r="B3879" s="2">
        <v>310.79000000000002</v>
      </c>
      <c r="C3879" s="34">
        <f t="shared" si="60"/>
        <v>-6.6163779326215977E-3</v>
      </c>
    </row>
    <row r="3880" spans="1:3" x14ac:dyDescent="0.3">
      <c r="A3880" s="1">
        <v>41550.75</v>
      </c>
      <c r="B3880" s="2">
        <v>309.55</v>
      </c>
      <c r="C3880" s="34">
        <f t="shared" si="60"/>
        <v>-3.9898323626886834E-3</v>
      </c>
    </row>
    <row r="3881" spans="1:3" x14ac:dyDescent="0.3">
      <c r="A3881" s="1">
        <v>41551.75</v>
      </c>
      <c r="B3881" s="2">
        <v>309.89</v>
      </c>
      <c r="C3881" s="34">
        <f t="shared" si="60"/>
        <v>1.098368599580013E-3</v>
      </c>
    </row>
    <row r="3882" spans="1:3" x14ac:dyDescent="0.3">
      <c r="A3882" s="1">
        <v>41554.75</v>
      </c>
      <c r="B3882" s="2">
        <v>309.18</v>
      </c>
      <c r="C3882" s="34">
        <f t="shared" si="60"/>
        <v>-2.2911355642324382E-3</v>
      </c>
    </row>
    <row r="3883" spans="1:3" x14ac:dyDescent="0.3">
      <c r="A3883" s="1">
        <v>41555.75</v>
      </c>
      <c r="B3883" s="2">
        <v>306.83999999999997</v>
      </c>
      <c r="C3883" s="34">
        <f t="shared" si="60"/>
        <v>-7.5684067533476895E-3</v>
      </c>
    </row>
    <row r="3884" spans="1:3" x14ac:dyDescent="0.3">
      <c r="A3884" s="1">
        <v>41556.75</v>
      </c>
      <c r="B3884" s="2">
        <v>305.13</v>
      </c>
      <c r="C3884" s="34">
        <f t="shared" si="60"/>
        <v>-5.5729370355884766E-3</v>
      </c>
    </row>
    <row r="3885" spans="1:3" x14ac:dyDescent="0.3">
      <c r="A3885" s="1">
        <v>41557.75</v>
      </c>
      <c r="B3885" s="2">
        <v>310.29000000000002</v>
      </c>
      <c r="C3885" s="34">
        <f t="shared" si="60"/>
        <v>1.6910824894307508E-2</v>
      </c>
    </row>
    <row r="3886" spans="1:3" x14ac:dyDescent="0.3">
      <c r="A3886" s="1">
        <v>41558.75</v>
      </c>
      <c r="B3886" s="2">
        <v>311.61</v>
      </c>
      <c r="C3886" s="34">
        <f t="shared" si="60"/>
        <v>4.254084888330345E-3</v>
      </c>
    </row>
    <row r="3887" spans="1:3" x14ac:dyDescent="0.3">
      <c r="A3887" s="1">
        <v>41561.75</v>
      </c>
      <c r="B3887" s="2">
        <v>312.22000000000003</v>
      </c>
      <c r="C3887" s="34">
        <f t="shared" si="60"/>
        <v>1.9575751740958935E-3</v>
      </c>
    </row>
    <row r="3888" spans="1:3" x14ac:dyDescent="0.3">
      <c r="A3888" s="1">
        <v>41562.75</v>
      </c>
      <c r="B3888" s="2">
        <v>314.82</v>
      </c>
      <c r="C3888" s="34">
        <f t="shared" si="60"/>
        <v>8.3274614054191787E-3</v>
      </c>
    </row>
    <row r="3889" spans="1:3" x14ac:dyDescent="0.3">
      <c r="A3889" s="1">
        <v>41563.75</v>
      </c>
      <c r="B3889" s="2">
        <v>315.55</v>
      </c>
      <c r="C3889" s="34">
        <f t="shared" si="60"/>
        <v>2.3187853376533951E-3</v>
      </c>
    </row>
    <row r="3890" spans="1:3" x14ac:dyDescent="0.3">
      <c r="A3890" s="1">
        <v>41564.75</v>
      </c>
      <c r="B3890" s="2">
        <v>315.98</v>
      </c>
      <c r="C3890" s="34">
        <f t="shared" si="60"/>
        <v>1.3627000475360251E-3</v>
      </c>
    </row>
    <row r="3891" spans="1:3" x14ac:dyDescent="0.3">
      <c r="A3891" s="1">
        <v>41565.75</v>
      </c>
      <c r="B3891" s="2">
        <v>318.47000000000003</v>
      </c>
      <c r="C3891" s="34">
        <f t="shared" si="60"/>
        <v>7.8802455851636477E-3</v>
      </c>
    </row>
    <row r="3892" spans="1:3" x14ac:dyDescent="0.3">
      <c r="A3892" s="1">
        <v>41568.75</v>
      </c>
      <c r="B3892" s="2">
        <v>319.54000000000002</v>
      </c>
      <c r="C3892" s="34">
        <f t="shared" si="60"/>
        <v>3.359814111219217E-3</v>
      </c>
    </row>
    <row r="3893" spans="1:3" x14ac:dyDescent="0.3">
      <c r="A3893" s="1">
        <v>41569.75</v>
      </c>
      <c r="B3893" s="2">
        <v>320.97000000000003</v>
      </c>
      <c r="C3893" s="34">
        <f t="shared" si="60"/>
        <v>4.4751830756712963E-3</v>
      </c>
    </row>
    <row r="3894" spans="1:3" x14ac:dyDescent="0.3">
      <c r="A3894" s="1">
        <v>41570.75</v>
      </c>
      <c r="B3894" s="2">
        <v>318.99</v>
      </c>
      <c r="C3894" s="34">
        <f t="shared" si="60"/>
        <v>-6.1688008225068147E-3</v>
      </c>
    </row>
    <row r="3895" spans="1:3" x14ac:dyDescent="0.3">
      <c r="A3895" s="1">
        <v>41571.75</v>
      </c>
      <c r="B3895" s="2">
        <v>320.38</v>
      </c>
      <c r="C3895" s="34">
        <f t="shared" si="60"/>
        <v>4.3575033700116172E-3</v>
      </c>
    </row>
    <row r="3896" spans="1:3" x14ac:dyDescent="0.3">
      <c r="A3896" s="1">
        <v>41572.75</v>
      </c>
      <c r="B3896" s="2">
        <v>320.08999999999997</v>
      </c>
      <c r="C3896" s="34">
        <f t="shared" si="60"/>
        <v>-9.051751045634493E-4</v>
      </c>
    </row>
    <row r="3897" spans="1:3" x14ac:dyDescent="0.3">
      <c r="A3897" s="1">
        <v>41575.75</v>
      </c>
      <c r="B3897" s="2">
        <v>319.49</v>
      </c>
      <c r="C3897" s="34">
        <f t="shared" si="60"/>
        <v>-1.8744728045235748E-3</v>
      </c>
    </row>
    <row r="3898" spans="1:3" x14ac:dyDescent="0.3">
      <c r="A3898" s="1">
        <v>41576.75</v>
      </c>
      <c r="B3898" s="2">
        <v>320.77</v>
      </c>
      <c r="C3898" s="34">
        <f t="shared" si="60"/>
        <v>4.0063851763747493E-3</v>
      </c>
    </row>
    <row r="3899" spans="1:3" x14ac:dyDescent="0.3">
      <c r="A3899" s="1">
        <v>41577.75</v>
      </c>
      <c r="B3899" s="2">
        <v>320.8</v>
      </c>
      <c r="C3899" s="34">
        <f t="shared" si="60"/>
        <v>9.3524955575796653E-5</v>
      </c>
    </row>
    <row r="3900" spans="1:3" x14ac:dyDescent="0.3">
      <c r="A3900" s="1">
        <v>41578.75</v>
      </c>
      <c r="B3900" s="2">
        <v>322.37</v>
      </c>
      <c r="C3900" s="34">
        <f t="shared" si="60"/>
        <v>4.8940149625935625E-3</v>
      </c>
    </row>
    <row r="3901" spans="1:3" x14ac:dyDescent="0.3">
      <c r="A3901" s="1">
        <v>41579.75</v>
      </c>
      <c r="B3901" s="2">
        <v>321.5</v>
      </c>
      <c r="C3901" s="34">
        <f t="shared" si="60"/>
        <v>-2.6987622917765686E-3</v>
      </c>
    </row>
    <row r="3902" spans="1:3" x14ac:dyDescent="0.3">
      <c r="A3902" s="1">
        <v>41582.75</v>
      </c>
      <c r="B3902" s="2">
        <v>322.5</v>
      </c>
      <c r="C3902" s="34">
        <f t="shared" si="60"/>
        <v>3.1104199066873672E-3</v>
      </c>
    </row>
    <row r="3903" spans="1:3" x14ac:dyDescent="0.3">
      <c r="A3903" s="1">
        <v>41583.75</v>
      </c>
      <c r="B3903" s="2">
        <v>321.89</v>
      </c>
      <c r="C3903" s="34">
        <f t="shared" si="60"/>
        <v>-1.8914728682171145E-3</v>
      </c>
    </row>
    <row r="3904" spans="1:3" x14ac:dyDescent="0.3">
      <c r="A3904" s="1">
        <v>41584.75</v>
      </c>
      <c r="B3904" s="2">
        <v>323.26</v>
      </c>
      <c r="C3904" s="34">
        <f t="shared" si="60"/>
        <v>4.2561123365125741E-3</v>
      </c>
    </row>
    <row r="3905" spans="1:3" x14ac:dyDescent="0.3">
      <c r="A3905" s="1">
        <v>41585.75</v>
      </c>
      <c r="B3905" s="2">
        <v>323.23</v>
      </c>
      <c r="C3905" s="34">
        <f t="shared" si="60"/>
        <v>-9.2804553610048579E-5</v>
      </c>
    </row>
    <row r="3906" spans="1:3" x14ac:dyDescent="0.3">
      <c r="A3906" s="1">
        <v>41586.75</v>
      </c>
      <c r="B3906" s="2">
        <v>322.72000000000003</v>
      </c>
      <c r="C3906" s="34">
        <f t="shared" si="60"/>
        <v>-1.577823840608783E-3</v>
      </c>
    </row>
    <row r="3907" spans="1:3" x14ac:dyDescent="0.3">
      <c r="A3907" s="1">
        <v>41589.75</v>
      </c>
      <c r="B3907" s="2">
        <v>323.57</v>
      </c>
      <c r="C3907" s="34">
        <f t="shared" si="60"/>
        <v>2.6338621715418231E-3</v>
      </c>
    </row>
    <row r="3908" spans="1:3" x14ac:dyDescent="0.3">
      <c r="A3908" s="1">
        <v>41590.75</v>
      </c>
      <c r="B3908" s="2">
        <v>321.68</v>
      </c>
      <c r="C3908" s="34">
        <f t="shared" ref="C3908:C3971" si="61">B3908/B3907-1</f>
        <v>-5.8410853911053939E-3</v>
      </c>
    </row>
    <row r="3909" spans="1:3" x14ac:dyDescent="0.3">
      <c r="A3909" s="1">
        <v>41591.75</v>
      </c>
      <c r="B3909" s="2">
        <v>319.82</v>
      </c>
      <c r="C3909" s="34">
        <f t="shared" si="61"/>
        <v>-5.7821437453370317E-3</v>
      </c>
    </row>
    <row r="3910" spans="1:3" x14ac:dyDescent="0.3">
      <c r="A3910" s="1">
        <v>41592.75</v>
      </c>
      <c r="B3910" s="2">
        <v>322.43</v>
      </c>
      <c r="C3910" s="34">
        <f t="shared" si="61"/>
        <v>8.1608404727659956E-3</v>
      </c>
    </row>
    <row r="3911" spans="1:3" x14ac:dyDescent="0.3">
      <c r="A3911" s="1">
        <v>41593.75</v>
      </c>
      <c r="B3911" s="2">
        <v>323</v>
      </c>
      <c r="C3911" s="34">
        <f t="shared" si="61"/>
        <v>1.767825574543247E-3</v>
      </c>
    </row>
    <row r="3912" spans="1:3" x14ac:dyDescent="0.3">
      <c r="A3912" s="1">
        <v>41596.75</v>
      </c>
      <c r="B3912" s="2">
        <v>324.7</v>
      </c>
      <c r="C3912" s="34">
        <f t="shared" si="61"/>
        <v>5.2631578947368585E-3</v>
      </c>
    </row>
    <row r="3913" spans="1:3" x14ac:dyDescent="0.3">
      <c r="A3913" s="1">
        <v>41597.75</v>
      </c>
      <c r="B3913" s="2">
        <v>322.56</v>
      </c>
      <c r="C3913" s="34">
        <f t="shared" si="61"/>
        <v>-6.5906991068678256E-3</v>
      </c>
    </row>
    <row r="3914" spans="1:3" x14ac:dyDescent="0.3">
      <c r="A3914" s="1">
        <v>41598.75</v>
      </c>
      <c r="B3914" s="2">
        <v>322.91000000000003</v>
      </c>
      <c r="C3914" s="34">
        <f t="shared" si="61"/>
        <v>1.0850694444444198E-3</v>
      </c>
    </row>
    <row r="3915" spans="1:3" x14ac:dyDescent="0.3">
      <c r="A3915" s="1">
        <v>41599.75</v>
      </c>
      <c r="B3915" s="2">
        <v>322.42</v>
      </c>
      <c r="C3915" s="34">
        <f t="shared" si="61"/>
        <v>-1.5174506828528056E-3</v>
      </c>
    </row>
    <row r="3916" spans="1:3" x14ac:dyDescent="0.3">
      <c r="A3916" s="1">
        <v>41600.75</v>
      </c>
      <c r="B3916" s="2">
        <v>322.77</v>
      </c>
      <c r="C3916" s="34">
        <f t="shared" si="61"/>
        <v>1.0855405992182821E-3</v>
      </c>
    </row>
    <row r="3917" spans="1:3" x14ac:dyDescent="0.3">
      <c r="A3917" s="1">
        <v>41603.75</v>
      </c>
      <c r="B3917" s="2">
        <v>324.18</v>
      </c>
      <c r="C3917" s="34">
        <f t="shared" si="61"/>
        <v>4.3684357282276487E-3</v>
      </c>
    </row>
    <row r="3918" spans="1:3" x14ac:dyDescent="0.3">
      <c r="A3918" s="1">
        <v>41604.75</v>
      </c>
      <c r="B3918" s="2">
        <v>322.24</v>
      </c>
      <c r="C3918" s="34">
        <f t="shared" si="61"/>
        <v>-5.9843296933802526E-3</v>
      </c>
    </row>
    <row r="3919" spans="1:3" x14ac:dyDescent="0.3">
      <c r="A3919" s="1">
        <v>41605.75</v>
      </c>
      <c r="B3919" s="2">
        <v>324.04000000000002</v>
      </c>
      <c r="C3919" s="34">
        <f t="shared" si="61"/>
        <v>5.5858987090366963E-3</v>
      </c>
    </row>
    <row r="3920" spans="1:3" x14ac:dyDescent="0.3">
      <c r="A3920" s="1">
        <v>41606.75</v>
      </c>
      <c r="B3920" s="2">
        <v>325.19</v>
      </c>
      <c r="C3920" s="34">
        <f t="shared" si="61"/>
        <v>3.5489445747438619E-3</v>
      </c>
    </row>
    <row r="3921" spans="1:3" x14ac:dyDescent="0.3">
      <c r="A3921" s="1">
        <v>41607.75</v>
      </c>
      <c r="B3921" s="2">
        <v>325.16000000000003</v>
      </c>
      <c r="C3921" s="34">
        <f t="shared" si="61"/>
        <v>-9.2253759340632513E-5</v>
      </c>
    </row>
    <row r="3922" spans="1:3" x14ac:dyDescent="0.3">
      <c r="A3922" s="1">
        <v>41610.75</v>
      </c>
      <c r="B3922" s="2">
        <v>324.10000000000002</v>
      </c>
      <c r="C3922" s="34">
        <f t="shared" si="61"/>
        <v>-3.2599335711649413E-3</v>
      </c>
    </row>
    <row r="3923" spans="1:3" x14ac:dyDescent="0.3">
      <c r="A3923" s="1">
        <v>41611.75</v>
      </c>
      <c r="B3923" s="2">
        <v>319.13</v>
      </c>
      <c r="C3923" s="34">
        <f t="shared" si="61"/>
        <v>-1.5334773218142583E-2</v>
      </c>
    </row>
    <row r="3924" spans="1:3" x14ac:dyDescent="0.3">
      <c r="A3924" s="1">
        <v>41612.75</v>
      </c>
      <c r="B3924" s="2">
        <v>317.24</v>
      </c>
      <c r="C3924" s="34">
        <f t="shared" si="61"/>
        <v>-5.9223513928492455E-3</v>
      </c>
    </row>
    <row r="3925" spans="1:3" x14ac:dyDescent="0.3">
      <c r="A3925" s="1">
        <v>41613.75</v>
      </c>
      <c r="B3925" s="2">
        <v>314.41000000000003</v>
      </c>
      <c r="C3925" s="34">
        <f t="shared" si="61"/>
        <v>-8.9206909595258566E-3</v>
      </c>
    </row>
    <row r="3926" spans="1:3" x14ac:dyDescent="0.3">
      <c r="A3926" s="1">
        <v>41614.75</v>
      </c>
      <c r="B3926" s="2">
        <v>316.5</v>
      </c>
      <c r="C3926" s="34">
        <f t="shared" si="61"/>
        <v>6.647371266817137E-3</v>
      </c>
    </row>
    <row r="3927" spans="1:3" x14ac:dyDescent="0.3">
      <c r="A3927" s="1">
        <v>41617.75</v>
      </c>
      <c r="B3927" s="2">
        <v>317.14999999999998</v>
      </c>
      <c r="C3927" s="34">
        <f t="shared" si="61"/>
        <v>2.0537124802526563E-3</v>
      </c>
    </row>
    <row r="3928" spans="1:3" x14ac:dyDescent="0.3">
      <c r="A3928" s="1">
        <v>41618.75</v>
      </c>
      <c r="B3928" s="2">
        <v>314.91000000000003</v>
      </c>
      <c r="C3928" s="34">
        <f t="shared" si="61"/>
        <v>-7.0629039886487277E-3</v>
      </c>
    </row>
    <row r="3929" spans="1:3" x14ac:dyDescent="0.3">
      <c r="A3929" s="1">
        <v>41619.75</v>
      </c>
      <c r="B3929" s="2">
        <v>313.3</v>
      </c>
      <c r="C3929" s="34">
        <f t="shared" si="61"/>
        <v>-5.1125718459242853E-3</v>
      </c>
    </row>
    <row r="3930" spans="1:3" x14ac:dyDescent="0.3">
      <c r="A3930" s="1">
        <v>41620.75</v>
      </c>
      <c r="B3930" s="2">
        <v>310.24</v>
      </c>
      <c r="C3930" s="34">
        <f t="shared" si="61"/>
        <v>-9.7669964889881555E-3</v>
      </c>
    </row>
    <row r="3931" spans="1:3" x14ac:dyDescent="0.3">
      <c r="A3931" s="1">
        <v>41621.75</v>
      </c>
      <c r="B3931" s="2">
        <v>309.75</v>
      </c>
      <c r="C3931" s="34">
        <f t="shared" si="61"/>
        <v>-1.5794223826715026E-3</v>
      </c>
    </row>
    <row r="3932" spans="1:3" x14ac:dyDescent="0.3">
      <c r="A3932" s="1">
        <v>41624.75</v>
      </c>
      <c r="B3932" s="2">
        <v>313.64</v>
      </c>
      <c r="C3932" s="34">
        <f t="shared" si="61"/>
        <v>1.2558514931396259E-2</v>
      </c>
    </row>
    <row r="3933" spans="1:3" x14ac:dyDescent="0.3">
      <c r="A3933" s="1">
        <v>41625.75</v>
      </c>
      <c r="B3933" s="2">
        <v>311.31</v>
      </c>
      <c r="C3933" s="34">
        <f t="shared" si="61"/>
        <v>-7.4288993750796228E-3</v>
      </c>
    </row>
    <row r="3934" spans="1:3" x14ac:dyDescent="0.3">
      <c r="A3934" s="1">
        <v>41626.75</v>
      </c>
      <c r="B3934" s="2">
        <v>313.99</v>
      </c>
      <c r="C3934" s="34">
        <f t="shared" si="61"/>
        <v>8.6087822427804994E-3</v>
      </c>
    </row>
    <row r="3935" spans="1:3" x14ac:dyDescent="0.3">
      <c r="A3935" s="1">
        <v>41627.75</v>
      </c>
      <c r="B3935" s="2">
        <v>319.44</v>
      </c>
      <c r="C3935" s="34">
        <f t="shared" si="61"/>
        <v>1.7357240676454611E-2</v>
      </c>
    </row>
    <row r="3936" spans="1:3" x14ac:dyDescent="0.3">
      <c r="A3936" s="1">
        <v>41628.75</v>
      </c>
      <c r="B3936" s="2">
        <v>321.14</v>
      </c>
      <c r="C3936" s="34">
        <f t="shared" si="61"/>
        <v>5.3218131730528029E-3</v>
      </c>
    </row>
    <row r="3937" spans="1:3" x14ac:dyDescent="0.3">
      <c r="A3937" s="1">
        <v>41631.75</v>
      </c>
      <c r="B3937" s="2">
        <v>323.39999999999998</v>
      </c>
      <c r="C3937" s="34">
        <f t="shared" si="61"/>
        <v>7.0374291586223769E-3</v>
      </c>
    </row>
    <row r="3938" spans="1:3" x14ac:dyDescent="0.3">
      <c r="A3938" s="1">
        <v>41632.75</v>
      </c>
      <c r="B3938" s="2">
        <v>324.20999999999998</v>
      </c>
      <c r="C3938" s="34">
        <f t="shared" si="61"/>
        <v>2.5046382189239935E-3</v>
      </c>
    </row>
    <row r="3939" spans="1:3" x14ac:dyDescent="0.3">
      <c r="A3939" s="1">
        <v>41635.75</v>
      </c>
      <c r="B3939" s="2">
        <v>327.68</v>
      </c>
      <c r="C3939" s="34">
        <f t="shared" si="61"/>
        <v>1.0702939452823967E-2</v>
      </c>
    </row>
    <row r="3940" spans="1:3" x14ac:dyDescent="0.3">
      <c r="A3940" s="1">
        <v>41638.75</v>
      </c>
      <c r="B3940" s="2">
        <v>327.13</v>
      </c>
      <c r="C3940" s="34">
        <f t="shared" si="61"/>
        <v>-1.678466796875E-3</v>
      </c>
    </row>
    <row r="3941" spans="1:3" x14ac:dyDescent="0.3">
      <c r="A3941" s="1">
        <v>41639.75</v>
      </c>
      <c r="B3941" s="2">
        <v>328.26</v>
      </c>
      <c r="C3941" s="34">
        <f t="shared" si="61"/>
        <v>3.4542842295111065E-3</v>
      </c>
    </row>
    <row r="3942" spans="1:3" x14ac:dyDescent="0.3">
      <c r="A3942" s="1">
        <v>41641.75</v>
      </c>
      <c r="B3942" s="2">
        <v>325.82</v>
      </c>
      <c r="C3942" s="34">
        <f t="shared" si="61"/>
        <v>-7.4331322731980842E-3</v>
      </c>
    </row>
    <row r="3943" spans="1:3" x14ac:dyDescent="0.3">
      <c r="A3943" s="1">
        <v>41642.75</v>
      </c>
      <c r="B3943" s="2">
        <v>327.64</v>
      </c>
      <c r="C3943" s="34">
        <f t="shared" si="61"/>
        <v>5.5859063286476385E-3</v>
      </c>
    </row>
    <row r="3944" spans="1:3" x14ac:dyDescent="0.3">
      <c r="A3944" s="1">
        <v>41645.75</v>
      </c>
      <c r="B3944" s="2">
        <v>326.98</v>
      </c>
      <c r="C3944" s="34">
        <f t="shared" si="61"/>
        <v>-2.0144060554265764E-3</v>
      </c>
    </row>
    <row r="3945" spans="1:3" x14ac:dyDescent="0.3">
      <c r="A3945" s="1">
        <v>41646.75</v>
      </c>
      <c r="B3945" s="2">
        <v>329.4</v>
      </c>
      <c r="C3945" s="34">
        <f t="shared" si="61"/>
        <v>7.4010642852773145E-3</v>
      </c>
    </row>
    <row r="3946" spans="1:3" x14ac:dyDescent="0.3">
      <c r="A3946" s="1">
        <v>41647.75</v>
      </c>
      <c r="B3946" s="2">
        <v>329.75</v>
      </c>
      <c r="C3946" s="34">
        <f t="shared" si="61"/>
        <v>1.0625379477839925E-3</v>
      </c>
    </row>
    <row r="3947" spans="1:3" x14ac:dyDescent="0.3">
      <c r="A3947" s="1">
        <v>41648.75</v>
      </c>
      <c r="B3947" s="2">
        <v>328.41</v>
      </c>
      <c r="C3947" s="34">
        <f t="shared" si="61"/>
        <v>-4.0636846095526424E-3</v>
      </c>
    </row>
    <row r="3948" spans="1:3" x14ac:dyDescent="0.3">
      <c r="A3948" s="1">
        <v>41649.75</v>
      </c>
      <c r="B3948" s="2">
        <v>329.95</v>
      </c>
      <c r="C3948" s="34">
        <f t="shared" si="61"/>
        <v>4.689260375749793E-3</v>
      </c>
    </row>
    <row r="3949" spans="1:3" x14ac:dyDescent="0.3">
      <c r="A3949" s="1">
        <v>41652.75</v>
      </c>
      <c r="B3949" s="2">
        <v>330.72</v>
      </c>
      <c r="C3949" s="34">
        <f t="shared" si="61"/>
        <v>2.3336869222609913E-3</v>
      </c>
    </row>
    <row r="3950" spans="1:3" x14ac:dyDescent="0.3">
      <c r="A3950" s="1">
        <v>41653.75</v>
      </c>
      <c r="B3950" s="2">
        <v>331.23</v>
      </c>
      <c r="C3950" s="34">
        <f t="shared" si="61"/>
        <v>1.5420899854861059E-3</v>
      </c>
    </row>
    <row r="3951" spans="1:3" x14ac:dyDescent="0.3">
      <c r="A3951" s="1">
        <v>41654.75</v>
      </c>
      <c r="B3951" s="2">
        <v>334.51</v>
      </c>
      <c r="C3951" s="34">
        <f t="shared" si="61"/>
        <v>9.9024846783202225E-3</v>
      </c>
    </row>
    <row r="3952" spans="1:3" x14ac:dyDescent="0.3">
      <c r="A3952" s="1">
        <v>41655.75</v>
      </c>
      <c r="B3952" s="2">
        <v>333.99</v>
      </c>
      <c r="C3952" s="34">
        <f t="shared" si="61"/>
        <v>-1.5545125706256657E-3</v>
      </c>
    </row>
    <row r="3953" spans="1:3" x14ac:dyDescent="0.3">
      <c r="A3953" s="1">
        <v>41656.75</v>
      </c>
      <c r="B3953" s="2">
        <v>335.82</v>
      </c>
      <c r="C3953" s="34">
        <f t="shared" si="61"/>
        <v>5.4792059642503332E-3</v>
      </c>
    </row>
    <row r="3954" spans="1:3" x14ac:dyDescent="0.3">
      <c r="A3954" s="1">
        <v>41659.75</v>
      </c>
      <c r="B3954" s="2">
        <v>335.5</v>
      </c>
      <c r="C3954" s="34">
        <f t="shared" si="61"/>
        <v>-9.5289142993271181E-4</v>
      </c>
    </row>
    <row r="3955" spans="1:3" x14ac:dyDescent="0.3">
      <c r="A3955" s="1">
        <v>41660.75</v>
      </c>
      <c r="B3955" s="2">
        <v>335.76</v>
      </c>
      <c r="C3955" s="34">
        <f t="shared" si="61"/>
        <v>7.7496274217581096E-4</v>
      </c>
    </row>
    <row r="3956" spans="1:3" x14ac:dyDescent="0.3">
      <c r="A3956" s="1">
        <v>41661.75</v>
      </c>
      <c r="B3956" s="2">
        <v>336.06</v>
      </c>
      <c r="C3956" s="34">
        <f t="shared" si="61"/>
        <v>8.9349535382421408E-4</v>
      </c>
    </row>
    <row r="3957" spans="1:3" x14ac:dyDescent="0.3">
      <c r="A3957" s="1">
        <v>41662.75</v>
      </c>
      <c r="B3957" s="2">
        <v>332.69</v>
      </c>
      <c r="C3957" s="34">
        <f t="shared" si="61"/>
        <v>-1.0027971195619823E-2</v>
      </c>
    </row>
    <row r="3958" spans="1:3" x14ac:dyDescent="0.3">
      <c r="A3958" s="1">
        <v>41663.75</v>
      </c>
      <c r="B3958" s="2">
        <v>324.75</v>
      </c>
      <c r="C3958" s="34">
        <f t="shared" si="61"/>
        <v>-2.3866061498692415E-2</v>
      </c>
    </row>
    <row r="3959" spans="1:3" x14ac:dyDescent="0.3">
      <c r="A3959" s="1">
        <v>41666.75</v>
      </c>
      <c r="B3959" s="2">
        <v>322.02</v>
      </c>
      <c r="C3959" s="34">
        <f t="shared" si="61"/>
        <v>-8.4064665127021598E-3</v>
      </c>
    </row>
    <row r="3960" spans="1:3" x14ac:dyDescent="0.3">
      <c r="A3960" s="1">
        <v>41667.75</v>
      </c>
      <c r="B3960" s="2">
        <v>324.22000000000003</v>
      </c>
      <c r="C3960" s="34">
        <f t="shared" si="61"/>
        <v>6.8318737966588383E-3</v>
      </c>
    </row>
    <row r="3961" spans="1:3" x14ac:dyDescent="0.3">
      <c r="A3961" s="1">
        <v>41668.75</v>
      </c>
      <c r="B3961" s="2">
        <v>322.39</v>
      </c>
      <c r="C3961" s="34">
        <f t="shared" si="61"/>
        <v>-5.6443155881810148E-3</v>
      </c>
    </row>
    <row r="3962" spans="1:3" x14ac:dyDescent="0.3">
      <c r="A3962" s="1">
        <v>41669.75</v>
      </c>
      <c r="B3962" s="2">
        <v>323.32</v>
      </c>
      <c r="C3962" s="34">
        <f t="shared" si="61"/>
        <v>2.8847048605726844E-3</v>
      </c>
    </row>
    <row r="3963" spans="1:3" x14ac:dyDescent="0.3">
      <c r="A3963" s="1">
        <v>41670.75</v>
      </c>
      <c r="B3963" s="2">
        <v>322.52</v>
      </c>
      <c r="C3963" s="34">
        <f t="shared" si="61"/>
        <v>-2.4743288383026751E-3</v>
      </c>
    </row>
    <row r="3964" spans="1:3" x14ac:dyDescent="0.3">
      <c r="A3964" s="1">
        <v>41673.75</v>
      </c>
      <c r="B3964" s="2">
        <v>318.20999999999998</v>
      </c>
      <c r="C3964" s="34">
        <f t="shared" si="61"/>
        <v>-1.3363512340319961E-2</v>
      </c>
    </row>
    <row r="3965" spans="1:3" x14ac:dyDescent="0.3">
      <c r="A3965" s="1">
        <v>41674.75</v>
      </c>
      <c r="B3965" s="2">
        <v>317.58</v>
      </c>
      <c r="C3965" s="34">
        <f t="shared" si="61"/>
        <v>-1.9798246441029566E-3</v>
      </c>
    </row>
    <row r="3966" spans="1:3" x14ac:dyDescent="0.3">
      <c r="A3966" s="1">
        <v>41675.75</v>
      </c>
      <c r="B3966" s="2">
        <v>318.04000000000002</v>
      </c>
      <c r="C3966" s="34">
        <f t="shared" si="61"/>
        <v>1.4484539328674106E-3</v>
      </c>
    </row>
    <row r="3967" spans="1:3" x14ac:dyDescent="0.3">
      <c r="A3967" s="1">
        <v>41676.75</v>
      </c>
      <c r="B3967" s="2">
        <v>322.77</v>
      </c>
      <c r="C3967" s="34">
        <f t="shared" si="61"/>
        <v>1.4872343101496543E-2</v>
      </c>
    </row>
    <row r="3968" spans="1:3" x14ac:dyDescent="0.3">
      <c r="A3968" s="1">
        <v>41677.75</v>
      </c>
      <c r="B3968" s="2">
        <v>325.08999999999997</v>
      </c>
      <c r="C3968" s="34">
        <f t="shared" si="61"/>
        <v>7.1877807726863363E-3</v>
      </c>
    </row>
    <row r="3969" spans="1:3" x14ac:dyDescent="0.3">
      <c r="A3969" s="1">
        <v>41680.75</v>
      </c>
      <c r="B3969" s="2">
        <v>325.3</v>
      </c>
      <c r="C3969" s="34">
        <f t="shared" si="61"/>
        <v>6.4597496078011574E-4</v>
      </c>
    </row>
    <row r="3970" spans="1:3" x14ac:dyDescent="0.3">
      <c r="A3970" s="1">
        <v>41681.75</v>
      </c>
      <c r="B3970" s="2">
        <v>329.52</v>
      </c>
      <c r="C3970" s="34">
        <f t="shared" si="61"/>
        <v>1.2972640639409727E-2</v>
      </c>
    </row>
    <row r="3971" spans="1:3" x14ac:dyDescent="0.3">
      <c r="A3971" s="1">
        <v>41682.75</v>
      </c>
      <c r="B3971" s="2">
        <v>332</v>
      </c>
      <c r="C3971" s="34">
        <f t="shared" si="61"/>
        <v>7.5260985676135483E-3</v>
      </c>
    </row>
    <row r="3972" spans="1:3" x14ac:dyDescent="0.3">
      <c r="A3972" s="1">
        <v>41683.75</v>
      </c>
      <c r="B3972" s="2">
        <v>331.48</v>
      </c>
      <c r="C3972" s="34">
        <f t="shared" ref="C3972:C4035" si="62">B3972/B3971-1</f>
        <v>-1.5662650602409345E-3</v>
      </c>
    </row>
    <row r="3973" spans="1:3" x14ac:dyDescent="0.3">
      <c r="A3973" s="1">
        <v>41684.75</v>
      </c>
      <c r="B3973" s="2">
        <v>333.32</v>
      </c>
      <c r="C3973" s="34">
        <f t="shared" si="62"/>
        <v>5.5508627971521118E-3</v>
      </c>
    </row>
    <row r="3974" spans="1:3" x14ac:dyDescent="0.3">
      <c r="A3974" s="1">
        <v>41687.75</v>
      </c>
      <c r="B3974" s="2">
        <v>334.56</v>
      </c>
      <c r="C3974" s="34">
        <f t="shared" si="62"/>
        <v>3.7201488059521726E-3</v>
      </c>
    </row>
    <row r="3975" spans="1:3" x14ac:dyDescent="0.3">
      <c r="A3975" s="1">
        <v>41688.75</v>
      </c>
      <c r="B3975" s="2">
        <v>334.6</v>
      </c>
      <c r="C3975" s="34">
        <f t="shared" si="62"/>
        <v>1.1956001912971637E-4</v>
      </c>
    </row>
    <row r="3976" spans="1:3" x14ac:dyDescent="0.3">
      <c r="A3976" s="1">
        <v>41689.75</v>
      </c>
      <c r="B3976" s="2">
        <v>334.94</v>
      </c>
      <c r="C3976" s="34">
        <f t="shared" si="62"/>
        <v>1.0161386730422883E-3</v>
      </c>
    </row>
    <row r="3977" spans="1:3" x14ac:dyDescent="0.3">
      <c r="A3977" s="1">
        <v>41690.75</v>
      </c>
      <c r="B3977" s="2">
        <v>334.78</v>
      </c>
      <c r="C3977" s="34">
        <f t="shared" si="62"/>
        <v>-4.776974980594817E-4</v>
      </c>
    </row>
    <row r="3978" spans="1:3" x14ac:dyDescent="0.3">
      <c r="A3978" s="1">
        <v>41691.75</v>
      </c>
      <c r="B3978" s="2">
        <v>336.09</v>
      </c>
      <c r="C3978" s="34">
        <f t="shared" si="62"/>
        <v>3.913017504032501E-3</v>
      </c>
    </row>
    <row r="3979" spans="1:3" x14ac:dyDescent="0.3">
      <c r="A3979" s="1">
        <v>41694.75</v>
      </c>
      <c r="B3979" s="2">
        <v>338.19</v>
      </c>
      <c r="C3979" s="34">
        <f t="shared" si="62"/>
        <v>6.2483263411587942E-3</v>
      </c>
    </row>
    <row r="3980" spans="1:3" x14ac:dyDescent="0.3">
      <c r="A3980" s="1">
        <v>41695.75</v>
      </c>
      <c r="B3980" s="2">
        <v>338.39</v>
      </c>
      <c r="C3980" s="34">
        <f t="shared" si="62"/>
        <v>5.9138354179610886E-4</v>
      </c>
    </row>
    <row r="3981" spans="1:3" x14ac:dyDescent="0.3">
      <c r="A3981" s="1">
        <v>41696.75</v>
      </c>
      <c r="B3981" s="2">
        <v>337.7</v>
      </c>
      <c r="C3981" s="34">
        <f t="shared" si="62"/>
        <v>-2.0390673483259292E-3</v>
      </c>
    </row>
    <row r="3982" spans="1:3" x14ac:dyDescent="0.3">
      <c r="A3982" s="1">
        <v>41697.75</v>
      </c>
      <c r="B3982" s="2">
        <v>337.21</v>
      </c>
      <c r="C3982" s="34">
        <f t="shared" si="62"/>
        <v>-1.4509920047379721E-3</v>
      </c>
    </row>
    <row r="3983" spans="1:3" x14ac:dyDescent="0.3">
      <c r="A3983" s="1">
        <v>41698.75</v>
      </c>
      <c r="B3983" s="2">
        <v>338.02</v>
      </c>
      <c r="C3983" s="34">
        <f t="shared" si="62"/>
        <v>2.4020639957296197E-3</v>
      </c>
    </row>
    <row r="3984" spans="1:3" x14ac:dyDescent="0.3">
      <c r="A3984" s="1">
        <v>41701.75</v>
      </c>
      <c r="B3984" s="2">
        <v>330.36</v>
      </c>
      <c r="C3984" s="34">
        <f t="shared" si="62"/>
        <v>-2.2661380983373669E-2</v>
      </c>
    </row>
    <row r="3985" spans="1:3" x14ac:dyDescent="0.3">
      <c r="A3985" s="1">
        <v>41702.75</v>
      </c>
      <c r="B3985" s="2">
        <v>337.15</v>
      </c>
      <c r="C3985" s="34">
        <f t="shared" si="62"/>
        <v>2.0553335754933899E-2</v>
      </c>
    </row>
    <row r="3986" spans="1:3" x14ac:dyDescent="0.3">
      <c r="A3986" s="1">
        <v>41703.75</v>
      </c>
      <c r="B3986" s="2">
        <v>337.06</v>
      </c>
      <c r="C3986" s="34">
        <f t="shared" si="62"/>
        <v>-2.669434969597706E-4</v>
      </c>
    </row>
    <row r="3987" spans="1:3" x14ac:dyDescent="0.3">
      <c r="A3987" s="1">
        <v>41704.75</v>
      </c>
      <c r="B3987" s="2">
        <v>337.28</v>
      </c>
      <c r="C3987" s="34">
        <f t="shared" si="62"/>
        <v>6.5270278288731554E-4</v>
      </c>
    </row>
    <row r="3988" spans="1:3" x14ac:dyDescent="0.3">
      <c r="A3988" s="1">
        <v>41705.75</v>
      </c>
      <c r="B3988" s="2">
        <v>333.06</v>
      </c>
      <c r="C3988" s="34">
        <f t="shared" si="62"/>
        <v>-1.2511859582542639E-2</v>
      </c>
    </row>
    <row r="3989" spans="1:3" x14ac:dyDescent="0.3">
      <c r="A3989" s="1">
        <v>41708.75</v>
      </c>
      <c r="B3989" s="2">
        <v>331.4</v>
      </c>
      <c r="C3989" s="34">
        <f t="shared" si="62"/>
        <v>-4.9840869513001484E-3</v>
      </c>
    </row>
    <row r="3990" spans="1:3" x14ac:dyDescent="0.3">
      <c r="A3990" s="1">
        <v>41709.75</v>
      </c>
      <c r="B3990" s="2">
        <v>331.49</v>
      </c>
      <c r="C3990" s="34">
        <f t="shared" si="62"/>
        <v>2.7157513578757175E-4</v>
      </c>
    </row>
    <row r="3991" spans="1:3" x14ac:dyDescent="0.3">
      <c r="A3991" s="1">
        <v>41710.75</v>
      </c>
      <c r="B3991" s="2">
        <v>327.95</v>
      </c>
      <c r="C3991" s="34">
        <f t="shared" si="62"/>
        <v>-1.0679055175118468E-2</v>
      </c>
    </row>
    <row r="3992" spans="1:3" x14ac:dyDescent="0.3">
      <c r="A3992" s="1">
        <v>41711.75</v>
      </c>
      <c r="B3992" s="2">
        <v>324.51</v>
      </c>
      <c r="C3992" s="34">
        <f t="shared" si="62"/>
        <v>-1.0489403872541492E-2</v>
      </c>
    </row>
    <row r="3993" spans="1:3" x14ac:dyDescent="0.3">
      <c r="A3993" s="1">
        <v>41712.75</v>
      </c>
      <c r="B3993" s="2">
        <v>322.23</v>
      </c>
      <c r="C3993" s="34">
        <f t="shared" si="62"/>
        <v>-7.0259776278079888E-3</v>
      </c>
    </row>
    <row r="3994" spans="1:3" x14ac:dyDescent="0.3">
      <c r="A3994" s="1">
        <v>41715.75</v>
      </c>
      <c r="B3994" s="2">
        <v>325.83</v>
      </c>
      <c r="C3994" s="34">
        <f t="shared" si="62"/>
        <v>1.1172144120659144E-2</v>
      </c>
    </row>
    <row r="3995" spans="1:3" x14ac:dyDescent="0.3">
      <c r="A3995" s="1">
        <v>41716.75</v>
      </c>
      <c r="B3995" s="2">
        <v>327.93</v>
      </c>
      <c r="C3995" s="34">
        <f t="shared" si="62"/>
        <v>6.4450787220329264E-3</v>
      </c>
    </row>
    <row r="3996" spans="1:3" x14ac:dyDescent="0.3">
      <c r="A3996" s="1">
        <v>41717.75</v>
      </c>
      <c r="B3996" s="2">
        <v>327.63</v>
      </c>
      <c r="C3996" s="34">
        <f t="shared" si="62"/>
        <v>-9.1482938431985961E-4</v>
      </c>
    </row>
    <row r="3997" spans="1:3" x14ac:dyDescent="0.3">
      <c r="A3997" s="1">
        <v>41718.75</v>
      </c>
      <c r="B3997" s="2">
        <v>327.67</v>
      </c>
      <c r="C3997" s="34">
        <f t="shared" si="62"/>
        <v>1.2208894179410734E-4</v>
      </c>
    </row>
    <row r="3998" spans="1:3" x14ac:dyDescent="0.3">
      <c r="A3998" s="1">
        <v>41719.75</v>
      </c>
      <c r="B3998" s="2">
        <v>327.91</v>
      </c>
      <c r="C3998" s="34">
        <f t="shared" si="62"/>
        <v>7.324442274239118E-4</v>
      </c>
    </row>
    <row r="3999" spans="1:3" x14ac:dyDescent="0.3">
      <c r="A3999" s="1">
        <v>41722.75</v>
      </c>
      <c r="B3999" s="2">
        <v>324.39</v>
      </c>
      <c r="C3999" s="34">
        <f t="shared" si="62"/>
        <v>-1.0734652801073552E-2</v>
      </c>
    </row>
    <row r="4000" spans="1:3" x14ac:dyDescent="0.3">
      <c r="A4000" s="1">
        <v>41723.75</v>
      </c>
      <c r="B4000" s="2">
        <v>328.57</v>
      </c>
      <c r="C4000" s="34">
        <f t="shared" si="62"/>
        <v>1.2885723974228602E-2</v>
      </c>
    </row>
    <row r="4001" spans="1:3" x14ac:dyDescent="0.3">
      <c r="A4001" s="1">
        <v>41724.75</v>
      </c>
      <c r="B4001" s="2">
        <v>330.93</v>
      </c>
      <c r="C4001" s="34">
        <f t="shared" si="62"/>
        <v>7.1826399245213945E-3</v>
      </c>
    </row>
    <row r="4002" spans="1:3" x14ac:dyDescent="0.3">
      <c r="A4002" s="1">
        <v>41725.75</v>
      </c>
      <c r="B4002" s="2">
        <v>331.4</v>
      </c>
      <c r="C4002" s="34">
        <f t="shared" si="62"/>
        <v>1.4202399298943735E-3</v>
      </c>
    </row>
    <row r="4003" spans="1:3" x14ac:dyDescent="0.3">
      <c r="A4003" s="1">
        <v>41726.75</v>
      </c>
      <c r="B4003" s="2">
        <v>333.76</v>
      </c>
      <c r="C4003" s="34">
        <f t="shared" si="62"/>
        <v>7.1213035606518815E-3</v>
      </c>
    </row>
    <row r="4004" spans="1:3" x14ac:dyDescent="0.3">
      <c r="A4004" s="1">
        <v>41729.75</v>
      </c>
      <c r="B4004" s="2">
        <v>334.31</v>
      </c>
      <c r="C4004" s="34">
        <f t="shared" si="62"/>
        <v>1.6478906999042309E-3</v>
      </c>
    </row>
    <row r="4005" spans="1:3" x14ac:dyDescent="0.3">
      <c r="A4005" s="1">
        <v>41730.75</v>
      </c>
      <c r="B4005" s="2">
        <v>336.35</v>
      </c>
      <c r="C4005" s="34">
        <f t="shared" si="62"/>
        <v>6.1021207860967319E-3</v>
      </c>
    </row>
    <row r="4006" spans="1:3" x14ac:dyDescent="0.3">
      <c r="A4006" s="1">
        <v>41731.75</v>
      </c>
      <c r="B4006" s="2">
        <v>336.93</v>
      </c>
      <c r="C4006" s="34">
        <f t="shared" si="62"/>
        <v>1.7243942321985006E-3</v>
      </c>
    </row>
    <row r="4007" spans="1:3" x14ac:dyDescent="0.3">
      <c r="A4007" s="1">
        <v>41732.75</v>
      </c>
      <c r="B4007" s="2">
        <v>337.25</v>
      </c>
      <c r="C4007" s="34">
        <f t="shared" si="62"/>
        <v>9.4975217404202894E-4</v>
      </c>
    </row>
    <row r="4008" spans="1:3" x14ac:dyDescent="0.3">
      <c r="A4008" s="1">
        <v>41733.75</v>
      </c>
      <c r="B4008" s="2">
        <v>339.18</v>
      </c>
      <c r="C4008" s="34">
        <f t="shared" si="62"/>
        <v>5.722757598220829E-3</v>
      </c>
    </row>
    <row r="4009" spans="1:3" x14ac:dyDescent="0.3">
      <c r="A4009" s="1">
        <v>41736.75</v>
      </c>
      <c r="B4009" s="2">
        <v>334.96</v>
      </c>
      <c r="C4009" s="34">
        <f t="shared" si="62"/>
        <v>-1.2441771330856888E-2</v>
      </c>
    </row>
    <row r="4010" spans="1:3" x14ac:dyDescent="0.3">
      <c r="A4010" s="1">
        <v>41737.75</v>
      </c>
      <c r="B4010" s="2">
        <v>333.89</v>
      </c>
      <c r="C4010" s="34">
        <f t="shared" si="62"/>
        <v>-3.1944112729878071E-3</v>
      </c>
    </row>
    <row r="4011" spans="1:3" x14ac:dyDescent="0.3">
      <c r="A4011" s="1">
        <v>41738.75</v>
      </c>
      <c r="B4011" s="2">
        <v>335.16</v>
      </c>
      <c r="C4011" s="34">
        <f t="shared" si="62"/>
        <v>3.8036479079937013E-3</v>
      </c>
    </row>
    <row r="4012" spans="1:3" x14ac:dyDescent="0.3">
      <c r="A4012" s="1">
        <v>41739.75</v>
      </c>
      <c r="B4012" s="2">
        <v>333.41</v>
      </c>
      <c r="C4012" s="34">
        <f t="shared" si="62"/>
        <v>-5.2213868003341268E-3</v>
      </c>
    </row>
    <row r="4013" spans="1:3" x14ac:dyDescent="0.3">
      <c r="A4013" s="1">
        <v>41740.75</v>
      </c>
      <c r="B4013" s="2">
        <v>328.77</v>
      </c>
      <c r="C4013" s="34">
        <f t="shared" si="62"/>
        <v>-1.391679913619881E-2</v>
      </c>
    </row>
    <row r="4014" spans="1:3" x14ac:dyDescent="0.3">
      <c r="A4014" s="1">
        <v>41743.75</v>
      </c>
      <c r="B4014" s="2">
        <v>329.79</v>
      </c>
      <c r="C4014" s="34">
        <f t="shared" si="62"/>
        <v>3.1024728533626256E-3</v>
      </c>
    </row>
    <row r="4015" spans="1:3" x14ac:dyDescent="0.3">
      <c r="A4015" s="1">
        <v>41744.75</v>
      </c>
      <c r="B4015" s="2">
        <v>326.58</v>
      </c>
      <c r="C4015" s="34">
        <f t="shared" si="62"/>
        <v>-9.7334667515692752E-3</v>
      </c>
    </row>
    <row r="4016" spans="1:3" x14ac:dyDescent="0.3">
      <c r="A4016" s="1">
        <v>41745.75</v>
      </c>
      <c r="B4016" s="2">
        <v>330.82</v>
      </c>
      <c r="C4016" s="34">
        <f t="shared" si="62"/>
        <v>1.2983036315757257E-2</v>
      </c>
    </row>
    <row r="4017" spans="1:3" x14ac:dyDescent="0.3">
      <c r="A4017" s="1">
        <v>41746.75</v>
      </c>
      <c r="B4017" s="2">
        <v>332.43</v>
      </c>
      <c r="C4017" s="34">
        <f t="shared" si="62"/>
        <v>4.8666948793907316E-3</v>
      </c>
    </row>
    <row r="4018" spans="1:3" x14ac:dyDescent="0.3">
      <c r="A4018" s="1">
        <v>41751.75</v>
      </c>
      <c r="B4018" s="2">
        <v>337.03</v>
      </c>
      <c r="C4018" s="34">
        <f t="shared" si="62"/>
        <v>1.3837499623980953E-2</v>
      </c>
    </row>
    <row r="4019" spans="1:3" x14ac:dyDescent="0.3">
      <c r="A4019" s="1">
        <v>41752.75</v>
      </c>
      <c r="B4019" s="2">
        <v>335.05</v>
      </c>
      <c r="C4019" s="34">
        <f t="shared" si="62"/>
        <v>-5.8748479363853745E-3</v>
      </c>
    </row>
    <row r="4020" spans="1:3" x14ac:dyDescent="0.3">
      <c r="A4020" s="1">
        <v>41753.75</v>
      </c>
      <c r="B4020" s="2">
        <v>336.13</v>
      </c>
      <c r="C4020" s="34">
        <f t="shared" si="62"/>
        <v>3.2233994926129661E-3</v>
      </c>
    </row>
    <row r="4021" spans="1:3" x14ac:dyDescent="0.3">
      <c r="A4021" s="1">
        <v>41754.75</v>
      </c>
      <c r="B4021" s="2">
        <v>333.5</v>
      </c>
      <c r="C4021" s="34">
        <f t="shared" si="62"/>
        <v>-7.8243536726861906E-3</v>
      </c>
    </row>
    <row r="4022" spans="1:3" x14ac:dyDescent="0.3">
      <c r="A4022" s="1">
        <v>41757.75</v>
      </c>
      <c r="B4022" s="2">
        <v>334.13</v>
      </c>
      <c r="C4022" s="34">
        <f t="shared" si="62"/>
        <v>1.889055472263923E-3</v>
      </c>
    </row>
    <row r="4023" spans="1:3" x14ac:dyDescent="0.3">
      <c r="A4023" s="1">
        <v>41758.75</v>
      </c>
      <c r="B4023" s="2">
        <v>338.12</v>
      </c>
      <c r="C4023" s="34">
        <f t="shared" si="62"/>
        <v>1.194145991081319E-2</v>
      </c>
    </row>
    <row r="4024" spans="1:3" x14ac:dyDescent="0.3">
      <c r="A4024" s="1">
        <v>41759.75</v>
      </c>
      <c r="B4024" s="2">
        <v>337.89</v>
      </c>
      <c r="C4024" s="34">
        <f t="shared" si="62"/>
        <v>-6.8023187034194077E-4</v>
      </c>
    </row>
    <row r="4025" spans="1:3" x14ac:dyDescent="0.3">
      <c r="A4025" s="1">
        <v>41760.75</v>
      </c>
      <c r="B4025" s="2">
        <v>338.5</v>
      </c>
      <c r="C4025" s="34">
        <f t="shared" si="62"/>
        <v>1.8053212583977185E-3</v>
      </c>
    </row>
    <row r="4026" spans="1:3" x14ac:dyDescent="0.3">
      <c r="A4026" s="1">
        <v>41761.75</v>
      </c>
      <c r="B4026" s="2">
        <v>337.76</v>
      </c>
      <c r="C4026" s="34">
        <f t="shared" si="62"/>
        <v>-2.1861152141802176E-3</v>
      </c>
    </row>
    <row r="4027" spans="1:3" x14ac:dyDescent="0.3">
      <c r="A4027" s="1">
        <v>41764.75</v>
      </c>
      <c r="B4027" s="2">
        <v>336.89</v>
      </c>
      <c r="C4027" s="34">
        <f t="shared" si="62"/>
        <v>-2.5757934628138912E-3</v>
      </c>
    </row>
    <row r="4028" spans="1:3" x14ac:dyDescent="0.3">
      <c r="A4028" s="1">
        <v>41765.75</v>
      </c>
      <c r="B4028" s="2">
        <v>336.04</v>
      </c>
      <c r="C4028" s="34">
        <f t="shared" si="62"/>
        <v>-2.5230787497401153E-3</v>
      </c>
    </row>
    <row r="4029" spans="1:3" x14ac:dyDescent="0.3">
      <c r="A4029" s="1">
        <v>41766.75</v>
      </c>
      <c r="B4029" s="2">
        <v>336.03</v>
      </c>
      <c r="C4029" s="34">
        <f t="shared" si="62"/>
        <v>-2.9758362099840951E-5</v>
      </c>
    </row>
    <row r="4030" spans="1:3" x14ac:dyDescent="0.3">
      <c r="A4030" s="1">
        <v>41767.75</v>
      </c>
      <c r="B4030" s="2">
        <v>339.56</v>
      </c>
      <c r="C4030" s="34">
        <f t="shared" si="62"/>
        <v>1.050501443323526E-2</v>
      </c>
    </row>
    <row r="4031" spans="1:3" x14ac:dyDescent="0.3">
      <c r="A4031" s="1">
        <v>41768.75</v>
      </c>
      <c r="B4031" s="2">
        <v>338.54</v>
      </c>
      <c r="C4031" s="34">
        <f t="shared" si="62"/>
        <v>-3.0038873836729652E-3</v>
      </c>
    </row>
    <row r="4032" spans="1:3" x14ac:dyDescent="0.3">
      <c r="A4032" s="1">
        <v>41771.75</v>
      </c>
      <c r="B4032" s="2">
        <v>340.96</v>
      </c>
      <c r="C4032" s="34">
        <f t="shared" si="62"/>
        <v>7.1483428841494501E-3</v>
      </c>
    </row>
    <row r="4033" spans="1:3" x14ac:dyDescent="0.3">
      <c r="A4033" s="1">
        <v>41772.75</v>
      </c>
      <c r="B4033" s="2">
        <v>341.89</v>
      </c>
      <c r="C4033" s="34">
        <f t="shared" si="62"/>
        <v>2.7275926794931848E-3</v>
      </c>
    </row>
    <row r="4034" spans="1:3" x14ac:dyDescent="0.3">
      <c r="A4034" s="1">
        <v>41773.75</v>
      </c>
      <c r="B4034" s="2">
        <v>341.59</v>
      </c>
      <c r="C4034" s="34">
        <f t="shared" si="62"/>
        <v>-8.7747521132530704E-4</v>
      </c>
    </row>
    <row r="4035" spans="1:3" x14ac:dyDescent="0.3">
      <c r="A4035" s="1">
        <v>41774.75</v>
      </c>
      <c r="B4035" s="2">
        <v>338.5</v>
      </c>
      <c r="C4035" s="34">
        <f t="shared" si="62"/>
        <v>-9.045932257970013E-3</v>
      </c>
    </row>
    <row r="4036" spans="1:3" x14ac:dyDescent="0.3">
      <c r="A4036" s="1">
        <v>41775.75</v>
      </c>
      <c r="B4036" s="2">
        <v>338.99</v>
      </c>
      <c r="C4036" s="34">
        <f t="shared" ref="C4036:C4099" si="63">B4036/B4035-1</f>
        <v>1.4475627769572341E-3</v>
      </c>
    </row>
    <row r="4037" spans="1:3" x14ac:dyDescent="0.3">
      <c r="A4037" s="1">
        <v>41778.75</v>
      </c>
      <c r="B4037" s="2">
        <v>338.51</v>
      </c>
      <c r="C4037" s="34">
        <f t="shared" si="63"/>
        <v>-1.4159709725951597E-3</v>
      </c>
    </row>
    <row r="4038" spans="1:3" x14ac:dyDescent="0.3">
      <c r="A4038" s="1">
        <v>41779.75</v>
      </c>
      <c r="B4038" s="2">
        <v>338.32</v>
      </c>
      <c r="C4038" s="34">
        <f t="shared" si="63"/>
        <v>-5.6128327080440243E-4</v>
      </c>
    </row>
    <row r="4039" spans="1:3" x14ac:dyDescent="0.3">
      <c r="A4039" s="1">
        <v>41780.75</v>
      </c>
      <c r="B4039" s="2">
        <v>340.34</v>
      </c>
      <c r="C4039" s="34">
        <f t="shared" si="63"/>
        <v>5.9706786474342799E-3</v>
      </c>
    </row>
    <row r="4040" spans="1:3" x14ac:dyDescent="0.3">
      <c r="A4040" s="1">
        <v>41781.75</v>
      </c>
      <c r="B4040" s="2">
        <v>341.02</v>
      </c>
      <c r="C4040" s="34">
        <f t="shared" si="63"/>
        <v>1.9980019980019303E-3</v>
      </c>
    </row>
    <row r="4041" spans="1:3" x14ac:dyDescent="0.3">
      <c r="A4041" s="1">
        <v>41782.75</v>
      </c>
      <c r="B4041" s="2">
        <v>341.76</v>
      </c>
      <c r="C4041" s="34">
        <f t="shared" si="63"/>
        <v>2.169960706116969E-3</v>
      </c>
    </row>
    <row r="4042" spans="1:3" x14ac:dyDescent="0.3">
      <c r="A4042" s="1">
        <v>41785.75</v>
      </c>
      <c r="B4042" s="2">
        <v>343.69</v>
      </c>
      <c r="C4042" s="34">
        <f t="shared" si="63"/>
        <v>5.6472378277154789E-3</v>
      </c>
    </row>
    <row r="4043" spans="1:3" x14ac:dyDescent="0.3">
      <c r="A4043" s="1">
        <v>41786.75</v>
      </c>
      <c r="B4043" s="2">
        <v>344.47</v>
      </c>
      <c r="C4043" s="34">
        <f t="shared" si="63"/>
        <v>2.2694870377375498E-3</v>
      </c>
    </row>
    <row r="4044" spans="1:3" x14ac:dyDescent="0.3">
      <c r="A4044" s="1">
        <v>41787.75</v>
      </c>
      <c r="B4044" s="2">
        <v>344.29</v>
      </c>
      <c r="C4044" s="34">
        <f t="shared" si="63"/>
        <v>-5.2254187592537527E-4</v>
      </c>
    </row>
    <row r="4045" spans="1:3" x14ac:dyDescent="0.3">
      <c r="A4045" s="1">
        <v>41788.75</v>
      </c>
      <c r="B4045" s="2">
        <v>344.51</v>
      </c>
      <c r="C4045" s="34">
        <f t="shared" si="63"/>
        <v>6.389961950681311E-4</v>
      </c>
    </row>
    <row r="4046" spans="1:3" x14ac:dyDescent="0.3">
      <c r="A4046" s="1">
        <v>41789.75</v>
      </c>
      <c r="B4046" s="2">
        <v>344.24</v>
      </c>
      <c r="C4046" s="34">
        <f t="shared" si="63"/>
        <v>-7.8372180778496503E-4</v>
      </c>
    </row>
    <row r="4047" spans="1:3" x14ac:dyDescent="0.3">
      <c r="A4047" s="1">
        <v>41792.75</v>
      </c>
      <c r="B4047" s="2">
        <v>345.08</v>
      </c>
      <c r="C4047" s="34">
        <f t="shared" si="63"/>
        <v>2.4401580292818803E-3</v>
      </c>
    </row>
    <row r="4048" spans="1:3" x14ac:dyDescent="0.3">
      <c r="A4048" s="1">
        <v>41793.75</v>
      </c>
      <c r="B4048" s="2">
        <v>343.48</v>
      </c>
      <c r="C4048" s="34">
        <f t="shared" si="63"/>
        <v>-4.6366060044046309E-3</v>
      </c>
    </row>
    <row r="4049" spans="1:3" x14ac:dyDescent="0.3">
      <c r="A4049" s="1">
        <v>41794.75</v>
      </c>
      <c r="B4049" s="2">
        <v>343.56</v>
      </c>
      <c r="C4049" s="34">
        <f t="shared" si="63"/>
        <v>2.3291021311289128E-4</v>
      </c>
    </row>
    <row r="4050" spans="1:3" x14ac:dyDescent="0.3">
      <c r="A4050" s="1">
        <v>41795.75</v>
      </c>
      <c r="B4050" s="2">
        <v>344.99</v>
      </c>
      <c r="C4050" s="34">
        <f t="shared" si="63"/>
        <v>4.1623006170683485E-3</v>
      </c>
    </row>
    <row r="4051" spans="1:3" x14ac:dyDescent="0.3">
      <c r="A4051" s="1">
        <v>41796.75</v>
      </c>
      <c r="B4051" s="2">
        <v>347.3</v>
      </c>
      <c r="C4051" s="34">
        <f t="shared" si="63"/>
        <v>6.6958462564132848E-3</v>
      </c>
    </row>
    <row r="4052" spans="1:3" x14ac:dyDescent="0.3">
      <c r="A4052" s="1">
        <v>41799.75</v>
      </c>
      <c r="B4052" s="2">
        <v>348.61</v>
      </c>
      <c r="C4052" s="34">
        <f t="shared" si="63"/>
        <v>3.7719550820616288E-3</v>
      </c>
    </row>
    <row r="4053" spans="1:3" x14ac:dyDescent="0.3">
      <c r="A4053" s="1">
        <v>41800.75</v>
      </c>
      <c r="B4053" s="2">
        <v>349.71</v>
      </c>
      <c r="C4053" s="34">
        <f t="shared" si="63"/>
        <v>3.1553885430708473E-3</v>
      </c>
    </row>
    <row r="4054" spans="1:3" x14ac:dyDescent="0.3">
      <c r="A4054" s="1">
        <v>41801.75</v>
      </c>
      <c r="B4054" s="2">
        <v>347.74</v>
      </c>
      <c r="C4054" s="34">
        <f t="shared" si="63"/>
        <v>-5.6332389694316864E-3</v>
      </c>
    </row>
    <row r="4055" spans="1:3" x14ac:dyDescent="0.3">
      <c r="A4055" s="1">
        <v>41802.75</v>
      </c>
      <c r="B4055" s="2">
        <v>347.83</v>
      </c>
      <c r="C4055" s="34">
        <f t="shared" si="63"/>
        <v>2.5881405647898426E-4</v>
      </c>
    </row>
    <row r="4056" spans="1:3" x14ac:dyDescent="0.3">
      <c r="A4056" s="1">
        <v>41803.75</v>
      </c>
      <c r="B4056" s="2">
        <v>347.07</v>
      </c>
      <c r="C4056" s="34">
        <f t="shared" si="63"/>
        <v>-2.1849754190265136E-3</v>
      </c>
    </row>
    <row r="4057" spans="1:3" x14ac:dyDescent="0.3">
      <c r="A4057" s="1">
        <v>41806.75</v>
      </c>
      <c r="B4057" s="2">
        <v>345.52</v>
      </c>
      <c r="C4057" s="34">
        <f t="shared" si="63"/>
        <v>-4.4659578759328467E-3</v>
      </c>
    </row>
    <row r="4058" spans="1:3" x14ac:dyDescent="0.3">
      <c r="A4058" s="1">
        <v>41807.75</v>
      </c>
      <c r="B4058" s="2">
        <v>346.42</v>
      </c>
      <c r="C4058" s="34">
        <f t="shared" si="63"/>
        <v>2.6047696225979244E-3</v>
      </c>
    </row>
    <row r="4059" spans="1:3" x14ac:dyDescent="0.3">
      <c r="A4059" s="1">
        <v>41808.75</v>
      </c>
      <c r="B4059" s="2">
        <v>346.13</v>
      </c>
      <c r="C4059" s="34">
        <f t="shared" si="63"/>
        <v>-8.3713411465857757E-4</v>
      </c>
    </row>
    <row r="4060" spans="1:3" x14ac:dyDescent="0.3">
      <c r="A4060" s="1">
        <v>41809.75</v>
      </c>
      <c r="B4060" s="2">
        <v>348.15</v>
      </c>
      <c r="C4060" s="34">
        <f t="shared" si="63"/>
        <v>5.8359575881894443E-3</v>
      </c>
    </row>
    <row r="4061" spans="1:3" x14ac:dyDescent="0.3">
      <c r="A4061" s="1">
        <v>41810.75</v>
      </c>
      <c r="B4061" s="2">
        <v>348.09</v>
      </c>
      <c r="C4061" s="34">
        <f t="shared" si="63"/>
        <v>-1.7233950883244198E-4</v>
      </c>
    </row>
    <row r="4062" spans="1:3" x14ac:dyDescent="0.3">
      <c r="A4062" s="1">
        <v>41813.75</v>
      </c>
      <c r="B4062" s="2">
        <v>346.31</v>
      </c>
      <c r="C4062" s="34">
        <f t="shared" si="63"/>
        <v>-5.1136200407939647E-3</v>
      </c>
    </row>
    <row r="4063" spans="1:3" x14ac:dyDescent="0.3">
      <c r="A4063" s="1">
        <v>41814.75</v>
      </c>
      <c r="B4063" s="2">
        <v>345.57</v>
      </c>
      <c r="C4063" s="34">
        <f t="shared" si="63"/>
        <v>-2.136813837313456E-3</v>
      </c>
    </row>
    <row r="4064" spans="1:3" x14ac:dyDescent="0.3">
      <c r="A4064" s="1">
        <v>41815.75</v>
      </c>
      <c r="B4064" s="2">
        <v>341.94</v>
      </c>
      <c r="C4064" s="34">
        <f t="shared" si="63"/>
        <v>-1.0504384061116423E-2</v>
      </c>
    </row>
    <row r="4065" spans="1:3" x14ac:dyDescent="0.3">
      <c r="A4065" s="1">
        <v>41816.75</v>
      </c>
      <c r="B4065" s="2">
        <v>341.86</v>
      </c>
      <c r="C4065" s="34">
        <f t="shared" si="63"/>
        <v>-2.3395917412405431E-4</v>
      </c>
    </row>
    <row r="4066" spans="1:3" x14ac:dyDescent="0.3">
      <c r="A4066" s="1">
        <v>41817.75</v>
      </c>
      <c r="B4066" s="2">
        <v>341.97</v>
      </c>
      <c r="C4066" s="34">
        <f t="shared" si="63"/>
        <v>3.2176914526416134E-4</v>
      </c>
    </row>
    <row r="4067" spans="1:3" x14ac:dyDescent="0.3">
      <c r="A4067" s="1">
        <v>41820.75</v>
      </c>
      <c r="B4067" s="2">
        <v>341.86</v>
      </c>
      <c r="C4067" s="34">
        <f t="shared" si="63"/>
        <v>-3.2166564318514279E-4</v>
      </c>
    </row>
    <row r="4068" spans="1:3" x14ac:dyDescent="0.3">
      <c r="A4068" s="1">
        <v>41821.75</v>
      </c>
      <c r="B4068" s="2">
        <v>344.89</v>
      </c>
      <c r="C4068" s="34">
        <f t="shared" si="63"/>
        <v>8.8632773650030305E-3</v>
      </c>
    </row>
    <row r="4069" spans="1:3" x14ac:dyDescent="0.3">
      <c r="A4069" s="1">
        <v>41822.75</v>
      </c>
      <c r="B4069" s="2">
        <v>345.68</v>
      </c>
      <c r="C4069" s="34">
        <f t="shared" si="63"/>
        <v>2.2905854040420337E-3</v>
      </c>
    </row>
    <row r="4070" spans="1:3" x14ac:dyDescent="0.3">
      <c r="A4070" s="1">
        <v>41823.75</v>
      </c>
      <c r="B4070" s="2">
        <v>348.91</v>
      </c>
      <c r="C4070" s="34">
        <f t="shared" si="63"/>
        <v>9.3439018745660185E-3</v>
      </c>
    </row>
    <row r="4071" spans="1:3" x14ac:dyDescent="0.3">
      <c r="A4071" s="1">
        <v>41824.75</v>
      </c>
      <c r="B4071" s="2">
        <v>347.95</v>
      </c>
      <c r="C4071" s="34">
        <f t="shared" si="63"/>
        <v>-2.7514258691354598E-3</v>
      </c>
    </row>
    <row r="4072" spans="1:3" x14ac:dyDescent="0.3">
      <c r="A4072" s="1">
        <v>41827.75</v>
      </c>
      <c r="B4072" s="2">
        <v>344.8</v>
      </c>
      <c r="C4072" s="34">
        <f t="shared" si="63"/>
        <v>-9.0530248598935659E-3</v>
      </c>
    </row>
    <row r="4073" spans="1:3" x14ac:dyDescent="0.3">
      <c r="A4073" s="1">
        <v>41828.75</v>
      </c>
      <c r="B4073" s="2">
        <v>339.99</v>
      </c>
      <c r="C4073" s="34">
        <f t="shared" si="63"/>
        <v>-1.3950116009280755E-2</v>
      </c>
    </row>
    <row r="4074" spans="1:3" x14ac:dyDescent="0.3">
      <c r="A4074" s="1">
        <v>41829.75</v>
      </c>
      <c r="B4074" s="2">
        <v>339.96</v>
      </c>
      <c r="C4074" s="34">
        <f t="shared" si="63"/>
        <v>-8.8237889349751519E-5</v>
      </c>
    </row>
    <row r="4075" spans="1:3" x14ac:dyDescent="0.3">
      <c r="A4075" s="1">
        <v>41830.75</v>
      </c>
      <c r="B4075" s="2">
        <v>336.37</v>
      </c>
      <c r="C4075" s="34">
        <f t="shared" si="63"/>
        <v>-1.0560065890104608E-2</v>
      </c>
    </row>
    <row r="4076" spans="1:3" x14ac:dyDescent="0.3">
      <c r="A4076" s="1">
        <v>41831.75</v>
      </c>
      <c r="B4076" s="2">
        <v>336.91</v>
      </c>
      <c r="C4076" s="34">
        <f t="shared" si="63"/>
        <v>1.6053750334452666E-3</v>
      </c>
    </row>
    <row r="4077" spans="1:3" x14ac:dyDescent="0.3">
      <c r="A4077" s="1">
        <v>41834.75</v>
      </c>
      <c r="B4077" s="2">
        <v>339.79</v>
      </c>
      <c r="C4077" s="34">
        <f t="shared" si="63"/>
        <v>8.5482769879197118E-3</v>
      </c>
    </row>
    <row r="4078" spans="1:3" x14ac:dyDescent="0.3">
      <c r="A4078" s="1">
        <v>41835.75</v>
      </c>
      <c r="B4078" s="2">
        <v>338.42</v>
      </c>
      <c r="C4078" s="34">
        <f t="shared" si="63"/>
        <v>-4.0319020571529807E-3</v>
      </c>
    </row>
    <row r="4079" spans="1:3" x14ac:dyDescent="0.3">
      <c r="A4079" s="1">
        <v>41836.75</v>
      </c>
      <c r="B4079" s="2">
        <v>342.97</v>
      </c>
      <c r="C4079" s="34">
        <f t="shared" si="63"/>
        <v>1.3444831865728979E-2</v>
      </c>
    </row>
    <row r="4080" spans="1:3" x14ac:dyDescent="0.3">
      <c r="A4080" s="1">
        <v>41837.75</v>
      </c>
      <c r="B4080" s="2">
        <v>339.74</v>
      </c>
      <c r="C4080" s="34">
        <f t="shared" si="63"/>
        <v>-9.4177333294457322E-3</v>
      </c>
    </row>
    <row r="4081" spans="1:3" x14ac:dyDescent="0.3">
      <c r="A4081" s="1">
        <v>41838.75</v>
      </c>
      <c r="B4081" s="2">
        <v>339.66</v>
      </c>
      <c r="C4081" s="34">
        <f t="shared" si="63"/>
        <v>-2.3547418614233706E-4</v>
      </c>
    </row>
    <row r="4082" spans="1:3" x14ac:dyDescent="0.3">
      <c r="A4082" s="1">
        <v>41841.75</v>
      </c>
      <c r="B4082" s="2">
        <v>337.95</v>
      </c>
      <c r="C4082" s="34">
        <f t="shared" si="63"/>
        <v>-5.0344462109168653E-3</v>
      </c>
    </row>
    <row r="4083" spans="1:3" x14ac:dyDescent="0.3">
      <c r="A4083" s="1">
        <v>41842.75</v>
      </c>
      <c r="B4083" s="2">
        <v>342.44</v>
      </c>
      <c r="C4083" s="34">
        <f t="shared" si="63"/>
        <v>1.3285989051634806E-2</v>
      </c>
    </row>
    <row r="4084" spans="1:3" x14ac:dyDescent="0.3">
      <c r="A4084" s="1">
        <v>41843.75</v>
      </c>
      <c r="B4084" s="2">
        <v>342.86</v>
      </c>
      <c r="C4084" s="34">
        <f t="shared" si="63"/>
        <v>1.2264922322158256E-3</v>
      </c>
    </row>
    <row r="4085" spans="1:3" x14ac:dyDescent="0.3">
      <c r="A4085" s="1">
        <v>41844.75</v>
      </c>
      <c r="B4085" s="2">
        <v>344.33</v>
      </c>
      <c r="C4085" s="34">
        <f t="shared" si="63"/>
        <v>4.2874642711310251E-3</v>
      </c>
    </row>
    <row r="4086" spans="1:3" x14ac:dyDescent="0.3">
      <c r="A4086" s="1">
        <v>41845.75</v>
      </c>
      <c r="B4086" s="2">
        <v>341.95</v>
      </c>
      <c r="C4086" s="34">
        <f t="shared" si="63"/>
        <v>-6.9119739784508916E-3</v>
      </c>
    </row>
    <row r="4087" spans="1:3" x14ac:dyDescent="0.3">
      <c r="A4087" s="1">
        <v>41848.75</v>
      </c>
      <c r="B4087" s="2">
        <v>341.34</v>
      </c>
      <c r="C4087" s="34">
        <f t="shared" si="63"/>
        <v>-1.7838865331188947E-3</v>
      </c>
    </row>
    <row r="4088" spans="1:3" x14ac:dyDescent="0.3">
      <c r="A4088" s="1">
        <v>41849.75</v>
      </c>
      <c r="B4088" s="2">
        <v>342.27</v>
      </c>
      <c r="C4088" s="34">
        <f t="shared" si="63"/>
        <v>2.7245561610125257E-3</v>
      </c>
    </row>
    <row r="4089" spans="1:3" x14ac:dyDescent="0.3">
      <c r="A4089" s="1">
        <v>41850.75</v>
      </c>
      <c r="B4089" s="2">
        <v>340.44</v>
      </c>
      <c r="C4089" s="34">
        <f t="shared" si="63"/>
        <v>-5.3466561486544828E-3</v>
      </c>
    </row>
    <row r="4090" spans="1:3" x14ac:dyDescent="0.3">
      <c r="A4090" s="1">
        <v>41851.75</v>
      </c>
      <c r="B4090" s="2">
        <v>335.99</v>
      </c>
      <c r="C4090" s="34">
        <f t="shared" si="63"/>
        <v>-1.3071319468922482E-2</v>
      </c>
    </row>
    <row r="4091" spans="1:3" x14ac:dyDescent="0.3">
      <c r="A4091" s="1">
        <v>41852.75</v>
      </c>
      <c r="B4091" s="2">
        <v>331.91</v>
      </c>
      <c r="C4091" s="34">
        <f t="shared" si="63"/>
        <v>-1.214321854817102E-2</v>
      </c>
    </row>
    <row r="4092" spans="1:3" x14ac:dyDescent="0.3">
      <c r="A4092" s="1">
        <v>41855.75</v>
      </c>
      <c r="B4092" s="2">
        <v>331.15</v>
      </c>
      <c r="C4092" s="34">
        <f t="shared" si="63"/>
        <v>-2.2897773492815965E-3</v>
      </c>
    </row>
    <row r="4093" spans="1:3" x14ac:dyDescent="0.3">
      <c r="A4093" s="1">
        <v>41856.75</v>
      </c>
      <c r="B4093" s="2">
        <v>332.1</v>
      </c>
      <c r="C4093" s="34">
        <f t="shared" si="63"/>
        <v>2.8687905782878165E-3</v>
      </c>
    </row>
    <row r="4094" spans="1:3" x14ac:dyDescent="0.3">
      <c r="A4094" s="1">
        <v>41857.75</v>
      </c>
      <c r="B4094" s="2">
        <v>329.19</v>
      </c>
      <c r="C4094" s="34">
        <f t="shared" si="63"/>
        <v>-8.7624209575429823E-3</v>
      </c>
    </row>
    <row r="4095" spans="1:3" x14ac:dyDescent="0.3">
      <c r="A4095" s="1">
        <v>41858.75</v>
      </c>
      <c r="B4095" s="2">
        <v>326.95999999999998</v>
      </c>
      <c r="C4095" s="34">
        <f t="shared" si="63"/>
        <v>-6.7742033476108077E-3</v>
      </c>
    </row>
    <row r="4096" spans="1:3" x14ac:dyDescent="0.3">
      <c r="A4096" s="1">
        <v>41859.75</v>
      </c>
      <c r="B4096" s="2">
        <v>324.91000000000003</v>
      </c>
      <c r="C4096" s="34">
        <f t="shared" si="63"/>
        <v>-6.2698801076582766E-3</v>
      </c>
    </row>
    <row r="4097" spans="1:3" x14ac:dyDescent="0.3">
      <c r="A4097" s="1">
        <v>41862.75</v>
      </c>
      <c r="B4097" s="2">
        <v>329.36</v>
      </c>
      <c r="C4097" s="34">
        <f t="shared" si="63"/>
        <v>1.3696100458588489E-2</v>
      </c>
    </row>
    <row r="4098" spans="1:3" x14ac:dyDescent="0.3">
      <c r="A4098" s="1">
        <v>41863.75</v>
      </c>
      <c r="B4098" s="2">
        <v>328.74</v>
      </c>
      <c r="C4098" s="34">
        <f t="shared" si="63"/>
        <v>-1.8824386689336725E-3</v>
      </c>
    </row>
    <row r="4099" spans="1:3" x14ac:dyDescent="0.3">
      <c r="A4099" s="1">
        <v>41864.75</v>
      </c>
      <c r="B4099" s="2">
        <v>330.02</v>
      </c>
      <c r="C4099" s="34">
        <f t="shared" si="63"/>
        <v>3.8936545598344807E-3</v>
      </c>
    </row>
    <row r="4100" spans="1:3" x14ac:dyDescent="0.3">
      <c r="A4100" s="1">
        <v>41865.75</v>
      </c>
      <c r="B4100" s="2">
        <v>331.04</v>
      </c>
      <c r="C4100" s="34">
        <f t="shared" ref="C4100:C4163" si="64">B4100/B4099-1</f>
        <v>3.0907217744380322E-3</v>
      </c>
    </row>
    <row r="4101" spans="1:3" x14ac:dyDescent="0.3">
      <c r="A4101" s="1">
        <v>41866.75</v>
      </c>
      <c r="B4101" s="2">
        <v>329.72</v>
      </c>
      <c r="C4101" s="34">
        <f t="shared" si="64"/>
        <v>-3.9874335427743102E-3</v>
      </c>
    </row>
    <row r="4102" spans="1:3" x14ac:dyDescent="0.3">
      <c r="A4102" s="1">
        <v>41869.75</v>
      </c>
      <c r="B4102" s="2">
        <v>333.6</v>
      </c>
      <c r="C4102" s="34">
        <f t="shared" si="64"/>
        <v>1.1767560354239981E-2</v>
      </c>
    </row>
    <row r="4103" spans="1:3" x14ac:dyDescent="0.3">
      <c r="A4103" s="1">
        <v>41870.75</v>
      </c>
      <c r="B4103" s="2">
        <v>335.49</v>
      </c>
      <c r="C4103" s="34">
        <f t="shared" si="64"/>
        <v>5.6654676258991454E-3</v>
      </c>
    </row>
    <row r="4104" spans="1:3" x14ac:dyDescent="0.3">
      <c r="A4104" s="1">
        <v>41871.75</v>
      </c>
      <c r="B4104" s="2">
        <v>335.3</v>
      </c>
      <c r="C4104" s="34">
        <f t="shared" si="64"/>
        <v>-5.6633580732656785E-4</v>
      </c>
    </row>
    <row r="4105" spans="1:3" x14ac:dyDescent="0.3">
      <c r="A4105" s="1">
        <v>41872.75</v>
      </c>
      <c r="B4105" s="2">
        <v>337.51</v>
      </c>
      <c r="C4105" s="34">
        <f t="shared" si="64"/>
        <v>6.5911124366238028E-3</v>
      </c>
    </row>
    <row r="4106" spans="1:3" x14ac:dyDescent="0.3">
      <c r="A4106" s="1">
        <v>41873.75</v>
      </c>
      <c r="B4106" s="2">
        <v>336.75</v>
      </c>
      <c r="C4106" s="34">
        <f t="shared" si="64"/>
        <v>-2.2517851322922944E-3</v>
      </c>
    </row>
    <row r="4107" spans="1:3" x14ac:dyDescent="0.3">
      <c r="A4107" s="1">
        <v>41876.75</v>
      </c>
      <c r="B4107" s="2">
        <v>340.46</v>
      </c>
      <c r="C4107" s="34">
        <f t="shared" si="64"/>
        <v>1.1017074981440222E-2</v>
      </c>
    </row>
    <row r="4108" spans="1:3" x14ac:dyDescent="0.3">
      <c r="A4108" s="1">
        <v>41877.75</v>
      </c>
      <c r="B4108" s="2">
        <v>342.96</v>
      </c>
      <c r="C4108" s="34">
        <f t="shared" si="64"/>
        <v>7.3430065205897233E-3</v>
      </c>
    </row>
    <row r="4109" spans="1:3" x14ac:dyDescent="0.3">
      <c r="A4109" s="1">
        <v>41878.75</v>
      </c>
      <c r="B4109" s="2">
        <v>343.33</v>
      </c>
      <c r="C4109" s="34">
        <f t="shared" si="64"/>
        <v>1.0788430137624871E-3</v>
      </c>
    </row>
    <row r="4110" spans="1:3" x14ac:dyDescent="0.3">
      <c r="A4110" s="1">
        <v>41879.75</v>
      </c>
      <c r="B4110" s="2">
        <v>341.05</v>
      </c>
      <c r="C4110" s="34">
        <f t="shared" si="64"/>
        <v>-6.6408411732151729E-3</v>
      </c>
    </row>
    <row r="4111" spans="1:3" x14ac:dyDescent="0.3">
      <c r="A4111" s="1">
        <v>41880.75</v>
      </c>
      <c r="B4111" s="2">
        <v>342</v>
      </c>
      <c r="C4111" s="34">
        <f t="shared" si="64"/>
        <v>2.7855153203342198E-3</v>
      </c>
    </row>
    <row r="4112" spans="1:3" x14ac:dyDescent="0.3">
      <c r="A4112" s="1">
        <v>41883.75</v>
      </c>
      <c r="B4112" s="2">
        <v>342.86</v>
      </c>
      <c r="C4112" s="34">
        <f t="shared" si="64"/>
        <v>2.5146198830410249E-3</v>
      </c>
    </row>
    <row r="4113" spans="1:3" x14ac:dyDescent="0.3">
      <c r="A4113" s="1">
        <v>41884.75</v>
      </c>
      <c r="B4113" s="2">
        <v>342.75</v>
      </c>
      <c r="C4113" s="34">
        <f t="shared" si="64"/>
        <v>-3.2083065974453095E-4</v>
      </c>
    </row>
    <row r="4114" spans="1:3" x14ac:dyDescent="0.3">
      <c r="A4114" s="1">
        <v>41885.75</v>
      </c>
      <c r="B4114" s="2">
        <v>344.97</v>
      </c>
      <c r="C4114" s="34">
        <f t="shared" si="64"/>
        <v>6.4770240700220416E-3</v>
      </c>
    </row>
    <row r="4115" spans="1:3" x14ac:dyDescent="0.3">
      <c r="A4115" s="1">
        <v>41886.75</v>
      </c>
      <c r="B4115" s="2">
        <v>348.89</v>
      </c>
      <c r="C4115" s="34">
        <f t="shared" si="64"/>
        <v>1.1363306954227825E-2</v>
      </c>
    </row>
    <row r="4116" spans="1:3" x14ac:dyDescent="0.3">
      <c r="A4116" s="1">
        <v>41887.75</v>
      </c>
      <c r="B4116" s="2">
        <v>347.57</v>
      </c>
      <c r="C4116" s="34">
        <f t="shared" si="64"/>
        <v>-3.7834274413138802E-3</v>
      </c>
    </row>
    <row r="4117" spans="1:3" x14ac:dyDescent="0.3">
      <c r="A4117" s="1">
        <v>41890.75</v>
      </c>
      <c r="B4117" s="2">
        <v>346.09</v>
      </c>
      <c r="C4117" s="34">
        <f t="shared" si="64"/>
        <v>-4.258135051932066E-3</v>
      </c>
    </row>
    <row r="4118" spans="1:3" x14ac:dyDescent="0.3">
      <c r="A4118" s="1">
        <v>41891.75</v>
      </c>
      <c r="B4118" s="2">
        <v>344.87</v>
      </c>
      <c r="C4118" s="34">
        <f t="shared" si="64"/>
        <v>-3.5250946285647622E-3</v>
      </c>
    </row>
    <row r="4119" spans="1:3" x14ac:dyDescent="0.3">
      <c r="A4119" s="1">
        <v>41892.75</v>
      </c>
      <c r="B4119" s="2">
        <v>344.7</v>
      </c>
      <c r="C4119" s="34">
        <f t="shared" si="64"/>
        <v>-4.9293936845773434E-4</v>
      </c>
    </row>
    <row r="4120" spans="1:3" x14ac:dyDescent="0.3">
      <c r="A4120" s="1">
        <v>41893.75</v>
      </c>
      <c r="B4120" s="2">
        <v>344.27</v>
      </c>
      <c r="C4120" s="34">
        <f t="shared" si="64"/>
        <v>-1.2474615607774853E-3</v>
      </c>
    </row>
    <row r="4121" spans="1:3" x14ac:dyDescent="0.3">
      <c r="A4121" s="1">
        <v>41894.75</v>
      </c>
      <c r="B4121" s="2">
        <v>344.27</v>
      </c>
      <c r="C4121" s="34">
        <f t="shared" si="64"/>
        <v>0</v>
      </c>
    </row>
    <row r="4122" spans="1:3" x14ac:dyDescent="0.3">
      <c r="A4122" s="1">
        <v>41897.75</v>
      </c>
      <c r="B4122" s="2">
        <v>343.91</v>
      </c>
      <c r="C4122" s="34">
        <f t="shared" si="64"/>
        <v>-1.045690882156336E-3</v>
      </c>
    </row>
    <row r="4123" spans="1:3" x14ac:dyDescent="0.3">
      <c r="A4123" s="1">
        <v>41898.75</v>
      </c>
      <c r="B4123" s="2">
        <v>342.84</v>
      </c>
      <c r="C4123" s="34">
        <f t="shared" si="64"/>
        <v>-3.1112791137217766E-3</v>
      </c>
    </row>
    <row r="4124" spans="1:3" x14ac:dyDescent="0.3">
      <c r="A4124" s="1">
        <v>41899.75</v>
      </c>
      <c r="B4124" s="2">
        <v>344.39</v>
      </c>
      <c r="C4124" s="34">
        <f t="shared" si="64"/>
        <v>4.5210593863027615E-3</v>
      </c>
    </row>
    <row r="4125" spans="1:3" x14ac:dyDescent="0.3">
      <c r="A4125" s="1">
        <v>41900.75</v>
      </c>
      <c r="B4125" s="2">
        <v>347.78</v>
      </c>
      <c r="C4125" s="34">
        <f t="shared" si="64"/>
        <v>9.8434913905744992E-3</v>
      </c>
    </row>
    <row r="4126" spans="1:3" x14ac:dyDescent="0.3">
      <c r="A4126" s="1">
        <v>41901.75</v>
      </c>
      <c r="B4126" s="2">
        <v>348.52</v>
      </c>
      <c r="C4126" s="34">
        <f t="shared" si="64"/>
        <v>2.1277819311058543E-3</v>
      </c>
    </row>
    <row r="4127" spans="1:3" x14ac:dyDescent="0.3">
      <c r="A4127" s="1">
        <v>41904.75</v>
      </c>
      <c r="B4127" s="2">
        <v>346.69</v>
      </c>
      <c r="C4127" s="34">
        <f t="shared" si="64"/>
        <v>-5.2507747044645559E-3</v>
      </c>
    </row>
    <row r="4128" spans="1:3" x14ac:dyDescent="0.3">
      <c r="A4128" s="1">
        <v>41905.75</v>
      </c>
      <c r="B4128" s="2">
        <v>341.89</v>
      </c>
      <c r="C4128" s="34">
        <f t="shared" si="64"/>
        <v>-1.3845221956214515E-2</v>
      </c>
    </row>
    <row r="4129" spans="1:3" x14ac:dyDescent="0.3">
      <c r="A4129" s="1">
        <v>41906.75</v>
      </c>
      <c r="B4129" s="2">
        <v>344.35</v>
      </c>
      <c r="C4129" s="34">
        <f t="shared" si="64"/>
        <v>7.1952967328674511E-3</v>
      </c>
    </row>
    <row r="4130" spans="1:3" x14ac:dyDescent="0.3">
      <c r="A4130" s="1">
        <v>41907.75</v>
      </c>
      <c r="B4130" s="2">
        <v>341.44</v>
      </c>
      <c r="C4130" s="34">
        <f t="shared" si="64"/>
        <v>-8.4507042253522124E-3</v>
      </c>
    </row>
    <row r="4131" spans="1:3" x14ac:dyDescent="0.3">
      <c r="A4131" s="1">
        <v>41908.75</v>
      </c>
      <c r="B4131" s="2">
        <v>342.3</v>
      </c>
      <c r="C4131" s="34">
        <f t="shared" si="64"/>
        <v>2.5187441424554535E-3</v>
      </c>
    </row>
    <row r="4132" spans="1:3" x14ac:dyDescent="0.3">
      <c r="A4132" s="1">
        <v>41911.75</v>
      </c>
      <c r="B4132" s="2">
        <v>340.99</v>
      </c>
      <c r="C4132" s="34">
        <f t="shared" si="64"/>
        <v>-3.8270522933099294E-3</v>
      </c>
    </row>
    <row r="4133" spans="1:3" x14ac:dyDescent="0.3">
      <c r="A4133" s="1">
        <v>41912.75</v>
      </c>
      <c r="B4133" s="2">
        <v>343.08</v>
      </c>
      <c r="C4133" s="34">
        <f t="shared" si="64"/>
        <v>6.1292120003517692E-3</v>
      </c>
    </row>
    <row r="4134" spans="1:3" x14ac:dyDescent="0.3">
      <c r="A4134" s="1">
        <v>41913.75</v>
      </c>
      <c r="B4134" s="2">
        <v>340.22</v>
      </c>
      <c r="C4134" s="34">
        <f t="shared" si="64"/>
        <v>-8.3362481053980142E-3</v>
      </c>
    </row>
    <row r="4135" spans="1:3" x14ac:dyDescent="0.3">
      <c r="A4135" s="1">
        <v>41914.75</v>
      </c>
      <c r="B4135" s="2">
        <v>332.05</v>
      </c>
      <c r="C4135" s="34">
        <f t="shared" si="64"/>
        <v>-2.4013873376050876E-2</v>
      </c>
    </row>
    <row r="4136" spans="1:3" x14ac:dyDescent="0.3">
      <c r="A4136" s="1">
        <v>41915.75</v>
      </c>
      <c r="B4136" s="2">
        <v>335.19</v>
      </c>
      <c r="C4136" s="34">
        <f t="shared" si="64"/>
        <v>9.4564071675951045E-3</v>
      </c>
    </row>
    <row r="4137" spans="1:3" x14ac:dyDescent="0.3">
      <c r="A4137" s="1">
        <v>41918.75</v>
      </c>
      <c r="B4137" s="2">
        <v>336</v>
      </c>
      <c r="C4137" s="34">
        <f t="shared" si="64"/>
        <v>2.4165398729079079E-3</v>
      </c>
    </row>
    <row r="4138" spans="1:3" x14ac:dyDescent="0.3">
      <c r="A4138" s="1">
        <v>41919.75</v>
      </c>
      <c r="B4138" s="2">
        <v>330.85</v>
      </c>
      <c r="C4138" s="34">
        <f t="shared" si="64"/>
        <v>-1.5327380952380842E-2</v>
      </c>
    </row>
    <row r="4139" spans="1:3" x14ac:dyDescent="0.3">
      <c r="A4139" s="1">
        <v>41920.75</v>
      </c>
      <c r="B4139" s="2">
        <v>328</v>
      </c>
      <c r="C4139" s="34">
        <f t="shared" si="64"/>
        <v>-8.6141756082818155E-3</v>
      </c>
    </row>
    <row r="4140" spans="1:3" x14ac:dyDescent="0.3">
      <c r="A4140" s="1">
        <v>41921.75</v>
      </c>
      <c r="B4140" s="2">
        <v>326.67</v>
      </c>
      <c r="C4140" s="34">
        <f t="shared" si="64"/>
        <v>-4.0548780487804637E-3</v>
      </c>
    </row>
    <row r="4141" spans="1:3" x14ac:dyDescent="0.3">
      <c r="A4141" s="1">
        <v>41922.75</v>
      </c>
      <c r="B4141" s="2">
        <v>321.62</v>
      </c>
      <c r="C4141" s="34">
        <f t="shared" si="64"/>
        <v>-1.5459025928306835E-2</v>
      </c>
    </row>
    <row r="4142" spans="1:3" x14ac:dyDescent="0.3">
      <c r="A4142" s="1">
        <v>41925.75</v>
      </c>
      <c r="B4142" s="2">
        <v>321.56</v>
      </c>
      <c r="C4142" s="34">
        <f t="shared" si="64"/>
        <v>-1.8655556246505167E-4</v>
      </c>
    </row>
    <row r="4143" spans="1:3" x14ac:dyDescent="0.3">
      <c r="A4143" s="1">
        <v>41926.75</v>
      </c>
      <c r="B4143" s="2">
        <v>321.52999999999997</v>
      </c>
      <c r="C4143" s="34">
        <f t="shared" si="64"/>
        <v>-9.3295185968456096E-5</v>
      </c>
    </row>
    <row r="4144" spans="1:3" x14ac:dyDescent="0.3">
      <c r="A4144" s="1">
        <v>41927.75</v>
      </c>
      <c r="B4144" s="2">
        <v>311.36</v>
      </c>
      <c r="C4144" s="34">
        <f t="shared" si="64"/>
        <v>-3.1630018971790963E-2</v>
      </c>
    </row>
    <row r="4145" spans="1:3" x14ac:dyDescent="0.3">
      <c r="A4145" s="1">
        <v>41928.75</v>
      </c>
      <c r="B4145" s="2">
        <v>310.02999999999997</v>
      </c>
      <c r="C4145" s="34">
        <f t="shared" si="64"/>
        <v>-4.2715827338131174E-3</v>
      </c>
    </row>
    <row r="4146" spans="1:3" x14ac:dyDescent="0.3">
      <c r="A4146" s="1">
        <v>41929.75</v>
      </c>
      <c r="B4146" s="2">
        <v>318.68</v>
      </c>
      <c r="C4146" s="34">
        <f t="shared" si="64"/>
        <v>2.7900525755572225E-2</v>
      </c>
    </row>
    <row r="4147" spans="1:3" x14ac:dyDescent="0.3">
      <c r="A4147" s="1">
        <v>41932.75</v>
      </c>
      <c r="B4147" s="2">
        <v>317.01</v>
      </c>
      <c r="C4147" s="34">
        <f t="shared" si="64"/>
        <v>-5.2403665118614384E-3</v>
      </c>
    </row>
    <row r="4148" spans="1:3" x14ac:dyDescent="0.3">
      <c r="A4148" s="1">
        <v>41933.75</v>
      </c>
      <c r="B4148" s="2">
        <v>323.74</v>
      </c>
      <c r="C4148" s="34">
        <f t="shared" si="64"/>
        <v>2.1229614207753711E-2</v>
      </c>
    </row>
    <row r="4149" spans="1:3" x14ac:dyDescent="0.3">
      <c r="A4149" s="1">
        <v>41934.75</v>
      </c>
      <c r="B4149" s="2">
        <v>326.11</v>
      </c>
      <c r="C4149" s="34">
        <f t="shared" si="64"/>
        <v>7.3206894421449231E-3</v>
      </c>
    </row>
    <row r="4150" spans="1:3" x14ac:dyDescent="0.3">
      <c r="A4150" s="1">
        <v>41935.75</v>
      </c>
      <c r="B4150" s="2">
        <v>328.26</v>
      </c>
      <c r="C4150" s="34">
        <f t="shared" si="64"/>
        <v>6.5928674373676444E-3</v>
      </c>
    </row>
    <row r="4151" spans="1:3" x14ac:dyDescent="0.3">
      <c r="A4151" s="1">
        <v>41936.75</v>
      </c>
      <c r="B4151" s="2">
        <v>327.17</v>
      </c>
      <c r="C4151" s="34">
        <f t="shared" si="64"/>
        <v>-3.320538597453182E-3</v>
      </c>
    </row>
    <row r="4152" spans="1:3" x14ac:dyDescent="0.3">
      <c r="A4152" s="1">
        <v>41939.75</v>
      </c>
      <c r="B4152" s="2">
        <v>325.10000000000002</v>
      </c>
      <c r="C4152" s="34">
        <f t="shared" si="64"/>
        <v>-6.3269859705963327E-3</v>
      </c>
    </row>
    <row r="4153" spans="1:3" x14ac:dyDescent="0.3">
      <c r="A4153" s="1">
        <v>41940.75</v>
      </c>
      <c r="B4153" s="2">
        <v>328.25</v>
      </c>
      <c r="C4153" s="34">
        <f t="shared" si="64"/>
        <v>9.6893263611195213E-3</v>
      </c>
    </row>
    <row r="4154" spans="1:3" x14ac:dyDescent="0.3">
      <c r="A4154" s="1">
        <v>41941.75</v>
      </c>
      <c r="B4154" s="2">
        <v>328.78</v>
      </c>
      <c r="C4154" s="34">
        <f t="shared" si="64"/>
        <v>1.6146230007614282E-3</v>
      </c>
    </row>
    <row r="4155" spans="1:3" x14ac:dyDescent="0.3">
      <c r="A4155" s="1">
        <v>41942.75</v>
      </c>
      <c r="B4155" s="2">
        <v>330.71</v>
      </c>
      <c r="C4155" s="34">
        <f t="shared" si="64"/>
        <v>5.8701867510189132E-3</v>
      </c>
    </row>
    <row r="4156" spans="1:3" x14ac:dyDescent="0.3">
      <c r="A4156" s="1">
        <v>41943.75</v>
      </c>
      <c r="B4156" s="2">
        <v>336.8</v>
      </c>
      <c r="C4156" s="34">
        <f t="shared" si="64"/>
        <v>1.8414925463396958E-2</v>
      </c>
    </row>
    <row r="4157" spans="1:3" x14ac:dyDescent="0.3">
      <c r="A4157" s="1">
        <v>41946.75</v>
      </c>
      <c r="B4157" s="2">
        <v>334.25</v>
      </c>
      <c r="C4157" s="34">
        <f t="shared" si="64"/>
        <v>-7.5712589073634318E-3</v>
      </c>
    </row>
    <row r="4158" spans="1:3" x14ac:dyDescent="0.3">
      <c r="A4158" s="1">
        <v>41947.75</v>
      </c>
      <c r="B4158" s="2">
        <v>330.88</v>
      </c>
      <c r="C4158" s="34">
        <f t="shared" si="64"/>
        <v>-1.0082273747195281E-2</v>
      </c>
    </row>
    <row r="4159" spans="1:3" x14ac:dyDescent="0.3">
      <c r="A4159" s="1">
        <v>41948.75</v>
      </c>
      <c r="B4159" s="2">
        <v>336.36</v>
      </c>
      <c r="C4159" s="34">
        <f t="shared" si="64"/>
        <v>1.65618955512572E-2</v>
      </c>
    </row>
    <row r="4160" spans="1:3" x14ac:dyDescent="0.3">
      <c r="A4160" s="1">
        <v>41949.75</v>
      </c>
      <c r="B4160" s="2">
        <v>337.08</v>
      </c>
      <c r="C4160" s="34">
        <f t="shared" si="64"/>
        <v>2.1405636817695139E-3</v>
      </c>
    </row>
    <row r="4161" spans="1:3" x14ac:dyDescent="0.3">
      <c r="A4161" s="1">
        <v>41950.75</v>
      </c>
      <c r="B4161" s="2">
        <v>335.25</v>
      </c>
      <c r="C4161" s="34">
        <f t="shared" si="64"/>
        <v>-5.4289782840868384E-3</v>
      </c>
    </row>
    <row r="4162" spans="1:3" x14ac:dyDescent="0.3">
      <c r="A4162" s="1">
        <v>41953.75</v>
      </c>
      <c r="B4162" s="2">
        <v>337.71</v>
      </c>
      <c r="C4162" s="34">
        <f t="shared" si="64"/>
        <v>7.337807606264013E-3</v>
      </c>
    </row>
    <row r="4163" spans="1:3" x14ac:dyDescent="0.3">
      <c r="A4163" s="1">
        <v>41954.75</v>
      </c>
      <c r="B4163" s="2">
        <v>338.93</v>
      </c>
      <c r="C4163" s="34">
        <f t="shared" si="64"/>
        <v>3.6125669953510631E-3</v>
      </c>
    </row>
    <row r="4164" spans="1:3" x14ac:dyDescent="0.3">
      <c r="A4164" s="1">
        <v>41955.75</v>
      </c>
      <c r="B4164" s="2">
        <v>335.09</v>
      </c>
      <c r="C4164" s="34">
        <f t="shared" ref="C4164:C4227" si="65">B4164/B4163-1</f>
        <v>-1.1329773109491681E-2</v>
      </c>
    </row>
    <row r="4165" spans="1:3" x14ac:dyDescent="0.3">
      <c r="A4165" s="1">
        <v>41956.75</v>
      </c>
      <c r="B4165" s="2">
        <v>335.86</v>
      </c>
      <c r="C4165" s="34">
        <f t="shared" si="65"/>
        <v>2.2978901190726653E-3</v>
      </c>
    </row>
    <row r="4166" spans="1:3" x14ac:dyDescent="0.3">
      <c r="A4166" s="1">
        <v>41957.75</v>
      </c>
      <c r="B4166" s="2">
        <v>335.63</v>
      </c>
      <c r="C4166" s="34">
        <f t="shared" si="65"/>
        <v>-6.8480914666835258E-4</v>
      </c>
    </row>
    <row r="4167" spans="1:3" x14ac:dyDescent="0.3">
      <c r="A4167" s="1">
        <v>41960.75</v>
      </c>
      <c r="B4167" s="2">
        <v>337.25</v>
      </c>
      <c r="C4167" s="34">
        <f t="shared" si="65"/>
        <v>4.8267437356612763E-3</v>
      </c>
    </row>
    <row r="4168" spans="1:3" x14ac:dyDescent="0.3">
      <c r="A4168" s="1">
        <v>41961.75</v>
      </c>
      <c r="B4168" s="2">
        <v>339.3</v>
      </c>
      <c r="C4168" s="34">
        <f t="shared" si="65"/>
        <v>6.0785767234989851E-3</v>
      </c>
    </row>
    <row r="4169" spans="1:3" x14ac:dyDescent="0.3">
      <c r="A4169" s="1">
        <v>41962.75</v>
      </c>
      <c r="B4169" s="2">
        <v>339.15</v>
      </c>
      <c r="C4169" s="34">
        <f t="shared" si="65"/>
        <v>-4.4208664898326422E-4</v>
      </c>
    </row>
    <row r="4170" spans="1:3" x14ac:dyDescent="0.3">
      <c r="A4170" s="1">
        <v>41963.75</v>
      </c>
      <c r="B4170" s="2">
        <v>338.28</v>
      </c>
      <c r="C4170" s="34">
        <f t="shared" si="65"/>
        <v>-2.5652366209641952E-3</v>
      </c>
    </row>
    <row r="4171" spans="1:3" x14ac:dyDescent="0.3">
      <c r="A4171" s="1">
        <v>41964.75</v>
      </c>
      <c r="B4171" s="2">
        <v>345.24</v>
      </c>
      <c r="C4171" s="34">
        <f t="shared" si="65"/>
        <v>2.0574671869457273E-2</v>
      </c>
    </row>
    <row r="4172" spans="1:3" x14ac:dyDescent="0.3">
      <c r="A4172" s="1">
        <v>41967.75</v>
      </c>
      <c r="B4172" s="2">
        <v>345.72</v>
      </c>
      <c r="C4172" s="34">
        <f t="shared" si="65"/>
        <v>1.3903371567605127E-3</v>
      </c>
    </row>
    <row r="4173" spans="1:3" x14ac:dyDescent="0.3">
      <c r="A4173" s="1">
        <v>41968.75</v>
      </c>
      <c r="B4173" s="2">
        <v>346.28</v>
      </c>
      <c r="C4173" s="34">
        <f t="shared" si="65"/>
        <v>1.619807937058626E-3</v>
      </c>
    </row>
    <row r="4174" spans="1:3" x14ac:dyDescent="0.3">
      <c r="A4174" s="1">
        <v>41969.75</v>
      </c>
      <c r="B4174" s="2">
        <v>346.28</v>
      </c>
      <c r="C4174" s="34">
        <f t="shared" si="65"/>
        <v>0</v>
      </c>
    </row>
    <row r="4175" spans="1:3" x14ac:dyDescent="0.3">
      <c r="A4175" s="1">
        <v>41970.75</v>
      </c>
      <c r="B4175" s="2">
        <v>347.49</v>
      </c>
      <c r="C4175" s="34">
        <f t="shared" si="65"/>
        <v>3.4942820838628208E-3</v>
      </c>
    </row>
    <row r="4176" spans="1:3" x14ac:dyDescent="0.3">
      <c r="A4176" s="1">
        <v>41971.75</v>
      </c>
      <c r="B4176" s="2">
        <v>347.25</v>
      </c>
      <c r="C4176" s="34">
        <f t="shared" si="65"/>
        <v>-6.906673573340294E-4</v>
      </c>
    </row>
    <row r="4177" spans="1:3" x14ac:dyDescent="0.3">
      <c r="A4177" s="1">
        <v>41974.75</v>
      </c>
      <c r="B4177" s="2">
        <v>345.64</v>
      </c>
      <c r="C4177" s="34">
        <f t="shared" si="65"/>
        <v>-4.6364290856731882E-3</v>
      </c>
    </row>
    <row r="4178" spans="1:3" x14ac:dyDescent="0.3">
      <c r="A4178" s="1">
        <v>41975.75</v>
      </c>
      <c r="B4178" s="2">
        <v>347.37</v>
      </c>
      <c r="C4178" s="34">
        <f t="shared" si="65"/>
        <v>5.0052077305868803E-3</v>
      </c>
    </row>
    <row r="4179" spans="1:3" x14ac:dyDescent="0.3">
      <c r="A4179" s="1">
        <v>41976.75</v>
      </c>
      <c r="B4179" s="2">
        <v>349.34</v>
      </c>
      <c r="C4179" s="34">
        <f t="shared" si="65"/>
        <v>5.6711863430922715E-3</v>
      </c>
    </row>
    <row r="4180" spans="1:3" x14ac:dyDescent="0.3">
      <c r="A4180" s="1">
        <v>41977.75</v>
      </c>
      <c r="B4180" s="2">
        <v>344.84</v>
      </c>
      <c r="C4180" s="34">
        <f t="shared" si="65"/>
        <v>-1.2881433560428257E-2</v>
      </c>
    </row>
    <row r="4181" spans="1:3" x14ac:dyDescent="0.3">
      <c r="A4181" s="1">
        <v>41978.75</v>
      </c>
      <c r="B4181" s="2">
        <v>350.97</v>
      </c>
      <c r="C4181" s="34">
        <f t="shared" si="65"/>
        <v>1.7776360051038331E-2</v>
      </c>
    </row>
    <row r="4182" spans="1:3" x14ac:dyDescent="0.3">
      <c r="A4182" s="1">
        <v>41981.75</v>
      </c>
      <c r="B4182" s="2">
        <v>348.61</v>
      </c>
      <c r="C4182" s="34">
        <f t="shared" si="65"/>
        <v>-6.7242214434282133E-3</v>
      </c>
    </row>
    <row r="4183" spans="1:3" x14ac:dyDescent="0.3">
      <c r="A4183" s="1">
        <v>41982.75</v>
      </c>
      <c r="B4183" s="2">
        <v>340.48</v>
      </c>
      <c r="C4183" s="34">
        <f t="shared" si="65"/>
        <v>-2.3321189868334202E-2</v>
      </c>
    </row>
    <row r="4184" spans="1:3" x14ac:dyDescent="0.3">
      <c r="A4184" s="1">
        <v>41983.75</v>
      </c>
      <c r="B4184" s="2">
        <v>339.32</v>
      </c>
      <c r="C4184" s="34">
        <f t="shared" si="65"/>
        <v>-3.4069548872180944E-3</v>
      </c>
    </row>
    <row r="4185" spans="1:3" x14ac:dyDescent="0.3">
      <c r="A4185" s="1">
        <v>41984.75</v>
      </c>
      <c r="B4185" s="2">
        <v>339.31</v>
      </c>
      <c r="C4185" s="34">
        <f t="shared" si="65"/>
        <v>-2.9470706118139844E-5</v>
      </c>
    </row>
    <row r="4186" spans="1:3" x14ac:dyDescent="0.3">
      <c r="A4186" s="1">
        <v>41985.75</v>
      </c>
      <c r="B4186" s="2">
        <v>330.54</v>
      </c>
      <c r="C4186" s="34">
        <f t="shared" si="65"/>
        <v>-2.5846570982287487E-2</v>
      </c>
    </row>
    <row r="4187" spans="1:3" x14ac:dyDescent="0.3">
      <c r="A4187" s="1">
        <v>41988.75</v>
      </c>
      <c r="B4187" s="2">
        <v>323.29000000000002</v>
      </c>
      <c r="C4187" s="34">
        <f t="shared" si="65"/>
        <v>-2.1933805288316122E-2</v>
      </c>
    </row>
    <row r="4188" spans="1:3" x14ac:dyDescent="0.3">
      <c r="A4188" s="1">
        <v>41989.75</v>
      </c>
      <c r="B4188" s="2">
        <v>328.88</v>
      </c>
      <c r="C4188" s="34">
        <f t="shared" si="65"/>
        <v>1.7290977141266373E-2</v>
      </c>
    </row>
    <row r="4189" spans="1:3" x14ac:dyDescent="0.3">
      <c r="A4189" s="1">
        <v>41990.75</v>
      </c>
      <c r="B4189" s="2">
        <v>329.34</v>
      </c>
      <c r="C4189" s="34">
        <f t="shared" si="65"/>
        <v>1.398686450985176E-3</v>
      </c>
    </row>
    <row r="4190" spans="1:3" x14ac:dyDescent="0.3">
      <c r="A4190" s="1">
        <v>41991.75</v>
      </c>
      <c r="B4190" s="2">
        <v>339.05</v>
      </c>
      <c r="C4190" s="34">
        <f t="shared" si="65"/>
        <v>2.9483208841926345E-2</v>
      </c>
    </row>
    <row r="4191" spans="1:3" x14ac:dyDescent="0.3">
      <c r="A4191" s="1">
        <v>41992.75</v>
      </c>
      <c r="B4191" s="2">
        <v>340.3</v>
      </c>
      <c r="C4191" s="34">
        <f t="shared" si="65"/>
        <v>3.6867718625570589E-3</v>
      </c>
    </row>
    <row r="4192" spans="1:3" x14ac:dyDescent="0.3">
      <c r="A4192" s="1">
        <v>41995.75</v>
      </c>
      <c r="B4192" s="2">
        <v>341.97</v>
      </c>
      <c r="C4192" s="34">
        <f t="shared" si="65"/>
        <v>4.907434616514994E-3</v>
      </c>
    </row>
    <row r="4193" spans="1:3" x14ac:dyDescent="0.3">
      <c r="A4193" s="1">
        <v>41996.75</v>
      </c>
      <c r="B4193" s="2">
        <v>344.06</v>
      </c>
      <c r="C4193" s="34">
        <f t="shared" si="65"/>
        <v>6.1116472205162697E-3</v>
      </c>
    </row>
    <row r="4194" spans="1:3" x14ac:dyDescent="0.3">
      <c r="A4194" s="1">
        <v>41997.75</v>
      </c>
      <c r="B4194" s="2">
        <v>343.89</v>
      </c>
      <c r="C4194" s="34">
        <f t="shared" si="65"/>
        <v>-4.9409986630244429E-4</v>
      </c>
    </row>
    <row r="4195" spans="1:3" x14ac:dyDescent="0.3">
      <c r="A4195" s="1">
        <v>42002.75</v>
      </c>
      <c r="B4195" s="2">
        <v>344.27</v>
      </c>
      <c r="C4195" s="34">
        <f t="shared" si="65"/>
        <v>1.1050045072551473E-3</v>
      </c>
    </row>
    <row r="4196" spans="1:3" x14ac:dyDescent="0.3">
      <c r="A4196" s="1">
        <v>42003.75</v>
      </c>
      <c r="B4196" s="2">
        <v>341.02</v>
      </c>
      <c r="C4196" s="34">
        <f t="shared" si="65"/>
        <v>-9.4402649083568102E-3</v>
      </c>
    </row>
    <row r="4197" spans="1:3" x14ac:dyDescent="0.3">
      <c r="A4197" s="1">
        <v>42004.75</v>
      </c>
      <c r="B4197" s="2">
        <v>342.54</v>
      </c>
      <c r="C4197" s="34">
        <f t="shared" si="65"/>
        <v>4.45721658553766E-3</v>
      </c>
    </row>
    <row r="4198" spans="1:3" x14ac:dyDescent="0.3">
      <c r="A4198" s="1">
        <v>42006.75</v>
      </c>
      <c r="B4198" s="2">
        <v>341.33</v>
      </c>
      <c r="C4198" s="34">
        <f t="shared" si="65"/>
        <v>-3.5324341682724247E-3</v>
      </c>
    </row>
    <row r="4199" spans="1:3" x14ac:dyDescent="0.3">
      <c r="A4199" s="1">
        <v>42009.75</v>
      </c>
      <c r="B4199" s="2">
        <v>333.99</v>
      </c>
      <c r="C4199" s="34">
        <f t="shared" si="65"/>
        <v>-2.1504116251135241E-2</v>
      </c>
    </row>
    <row r="4200" spans="1:3" x14ac:dyDescent="0.3">
      <c r="A4200" s="1">
        <v>42010.75</v>
      </c>
      <c r="B4200" s="2">
        <v>331.61</v>
      </c>
      <c r="C4200" s="34">
        <f t="shared" si="65"/>
        <v>-7.1259618551453574E-3</v>
      </c>
    </row>
    <row r="4201" spans="1:3" x14ac:dyDescent="0.3">
      <c r="A4201" s="1">
        <v>42011.75</v>
      </c>
      <c r="B4201" s="2">
        <v>333.2</v>
      </c>
      <c r="C4201" s="34">
        <f t="shared" si="65"/>
        <v>4.7947890594373099E-3</v>
      </c>
    </row>
    <row r="4202" spans="1:3" x14ac:dyDescent="0.3">
      <c r="A4202" s="1">
        <v>42012.75</v>
      </c>
      <c r="B4202" s="2">
        <v>342.35</v>
      </c>
      <c r="C4202" s="34">
        <f t="shared" si="65"/>
        <v>2.7460984393757659E-2</v>
      </c>
    </row>
    <row r="4203" spans="1:3" x14ac:dyDescent="0.3">
      <c r="A4203" s="1">
        <v>42013.75</v>
      </c>
      <c r="B4203" s="2">
        <v>337.93</v>
      </c>
      <c r="C4203" s="34">
        <f t="shared" si="65"/>
        <v>-1.2910763838177353E-2</v>
      </c>
    </row>
    <row r="4204" spans="1:3" x14ac:dyDescent="0.3">
      <c r="A4204" s="1">
        <v>42016.75</v>
      </c>
      <c r="B4204" s="2">
        <v>339.87</v>
      </c>
      <c r="C4204" s="34">
        <f t="shared" si="65"/>
        <v>5.7408339005118325E-3</v>
      </c>
    </row>
    <row r="4205" spans="1:3" x14ac:dyDescent="0.3">
      <c r="A4205" s="1">
        <v>42017.75</v>
      </c>
      <c r="B4205" s="2">
        <v>344.77</v>
      </c>
      <c r="C4205" s="34">
        <f t="shared" si="65"/>
        <v>1.4417277194221256E-2</v>
      </c>
    </row>
    <row r="4206" spans="1:3" x14ac:dyDescent="0.3">
      <c r="A4206" s="1">
        <v>42018.75</v>
      </c>
      <c r="B4206" s="2">
        <v>339.67</v>
      </c>
      <c r="C4206" s="34">
        <f t="shared" si="65"/>
        <v>-1.4792470342547159E-2</v>
      </c>
    </row>
    <row r="4207" spans="1:3" x14ac:dyDescent="0.3">
      <c r="A4207" s="1">
        <v>42019.75</v>
      </c>
      <c r="B4207" s="2">
        <v>348.45</v>
      </c>
      <c r="C4207" s="34">
        <f t="shared" si="65"/>
        <v>2.584861777607661E-2</v>
      </c>
    </row>
    <row r="4208" spans="1:3" x14ac:dyDescent="0.3">
      <c r="A4208" s="1">
        <v>42020.75</v>
      </c>
      <c r="B4208" s="2">
        <v>352.4</v>
      </c>
      <c r="C4208" s="34">
        <f t="shared" si="65"/>
        <v>1.133591620031571E-2</v>
      </c>
    </row>
    <row r="4209" spans="1:3" x14ac:dyDescent="0.3">
      <c r="A4209" s="1">
        <v>42023.75</v>
      </c>
      <c r="B4209" s="2">
        <v>353.18</v>
      </c>
      <c r="C4209" s="34">
        <f t="shared" si="65"/>
        <v>2.2133938706017098E-3</v>
      </c>
    </row>
    <row r="4210" spans="1:3" x14ac:dyDescent="0.3">
      <c r="A4210" s="1">
        <v>42024.75</v>
      </c>
      <c r="B4210" s="2">
        <v>355.96</v>
      </c>
      <c r="C4210" s="34">
        <f t="shared" si="65"/>
        <v>7.8713403930006365E-3</v>
      </c>
    </row>
    <row r="4211" spans="1:3" x14ac:dyDescent="0.3">
      <c r="A4211" s="1">
        <v>42025.75</v>
      </c>
      <c r="B4211" s="2">
        <v>358.12</v>
      </c>
      <c r="C4211" s="34">
        <f t="shared" si="65"/>
        <v>6.0680975390494662E-3</v>
      </c>
    </row>
    <row r="4212" spans="1:3" x14ac:dyDescent="0.3">
      <c r="A4212" s="1">
        <v>42026.75</v>
      </c>
      <c r="B4212" s="2">
        <v>364.05</v>
      </c>
      <c r="C4212" s="34">
        <f t="shared" si="65"/>
        <v>1.6558695409359947E-2</v>
      </c>
    </row>
    <row r="4213" spans="1:3" x14ac:dyDescent="0.3">
      <c r="A4213" s="1">
        <v>42027.75</v>
      </c>
      <c r="B4213" s="2">
        <v>370.37</v>
      </c>
      <c r="C4213" s="34">
        <f t="shared" si="65"/>
        <v>1.7360252712539381E-2</v>
      </c>
    </row>
    <row r="4214" spans="1:3" x14ac:dyDescent="0.3">
      <c r="A4214" s="1">
        <v>42030.75</v>
      </c>
      <c r="B4214" s="2">
        <v>372.39</v>
      </c>
      <c r="C4214" s="34">
        <f t="shared" si="65"/>
        <v>5.4540054540053173E-3</v>
      </c>
    </row>
    <row r="4215" spans="1:3" x14ac:dyDescent="0.3">
      <c r="A4215" s="1">
        <v>42031.75</v>
      </c>
      <c r="B4215" s="2">
        <v>368.7</v>
      </c>
      <c r="C4215" s="34">
        <f t="shared" si="65"/>
        <v>-9.908966406187103E-3</v>
      </c>
    </row>
    <row r="4216" spans="1:3" x14ac:dyDescent="0.3">
      <c r="A4216" s="1">
        <v>42032.75</v>
      </c>
      <c r="B4216" s="2">
        <v>369.08</v>
      </c>
      <c r="C4216" s="34">
        <f t="shared" si="65"/>
        <v>1.0306482234878622E-3</v>
      </c>
    </row>
    <row r="4217" spans="1:3" x14ac:dyDescent="0.3">
      <c r="A4217" s="1">
        <v>42033.75</v>
      </c>
      <c r="B4217" s="2">
        <v>368.76</v>
      </c>
      <c r="C4217" s="34">
        <f t="shared" si="65"/>
        <v>-8.6702070011923649E-4</v>
      </c>
    </row>
    <row r="4218" spans="1:3" x14ac:dyDescent="0.3">
      <c r="A4218" s="1">
        <v>42034.75</v>
      </c>
      <c r="B4218" s="2">
        <v>367.05</v>
      </c>
      <c r="C4218" s="34">
        <f t="shared" si="65"/>
        <v>-4.6371623820370411E-3</v>
      </c>
    </row>
    <row r="4219" spans="1:3" x14ac:dyDescent="0.3">
      <c r="A4219" s="1">
        <v>42037.75</v>
      </c>
      <c r="B4219" s="2">
        <v>367.28</v>
      </c>
      <c r="C4219" s="34">
        <f t="shared" si="65"/>
        <v>6.2661762702620472E-4</v>
      </c>
    </row>
    <row r="4220" spans="1:3" x14ac:dyDescent="0.3">
      <c r="A4220" s="1">
        <v>42038.75</v>
      </c>
      <c r="B4220" s="2">
        <v>370.28</v>
      </c>
      <c r="C4220" s="34">
        <f t="shared" si="65"/>
        <v>8.1681550860379648E-3</v>
      </c>
    </row>
    <row r="4221" spans="1:3" x14ac:dyDescent="0.3">
      <c r="A4221" s="1">
        <v>42039.75</v>
      </c>
      <c r="B4221" s="2">
        <v>372.1</v>
      </c>
      <c r="C4221" s="34">
        <f t="shared" si="65"/>
        <v>4.9151993086313794E-3</v>
      </c>
    </row>
    <row r="4222" spans="1:3" x14ac:dyDescent="0.3">
      <c r="A4222" s="1">
        <v>42040.75</v>
      </c>
      <c r="B4222" s="2">
        <v>372.51</v>
      </c>
      <c r="C4222" s="34">
        <f t="shared" si="65"/>
        <v>1.1018543402310232E-3</v>
      </c>
    </row>
    <row r="4223" spans="1:3" x14ac:dyDescent="0.3">
      <c r="A4223" s="1">
        <v>42041.75</v>
      </c>
      <c r="B4223" s="2">
        <v>373.31</v>
      </c>
      <c r="C4223" s="34">
        <f t="shared" si="65"/>
        <v>2.1475933531986957E-3</v>
      </c>
    </row>
    <row r="4224" spans="1:3" x14ac:dyDescent="0.3">
      <c r="A4224" s="1">
        <v>42044.75</v>
      </c>
      <c r="B4224" s="2">
        <v>370.55</v>
      </c>
      <c r="C4224" s="34">
        <f t="shared" si="65"/>
        <v>-7.3933192253087254E-3</v>
      </c>
    </row>
    <row r="4225" spans="1:3" x14ac:dyDescent="0.3">
      <c r="A4225" s="1">
        <v>42045.75</v>
      </c>
      <c r="B4225" s="2">
        <v>372.94</v>
      </c>
      <c r="C4225" s="34">
        <f t="shared" si="65"/>
        <v>6.4498718121710485E-3</v>
      </c>
    </row>
    <row r="4226" spans="1:3" x14ac:dyDescent="0.3">
      <c r="A4226" s="1">
        <v>42046.75</v>
      </c>
      <c r="B4226" s="2">
        <v>372.04</v>
      </c>
      <c r="C4226" s="34">
        <f t="shared" si="65"/>
        <v>-2.413256824153942E-3</v>
      </c>
    </row>
    <row r="4227" spans="1:3" x14ac:dyDescent="0.3">
      <c r="A4227" s="1">
        <v>42047.75</v>
      </c>
      <c r="B4227" s="2">
        <v>374.83</v>
      </c>
      <c r="C4227" s="34">
        <f t="shared" si="65"/>
        <v>7.4991936350929933E-3</v>
      </c>
    </row>
    <row r="4228" spans="1:3" x14ac:dyDescent="0.3">
      <c r="A4228" s="1">
        <v>42048.75</v>
      </c>
      <c r="B4228" s="2">
        <v>377.07</v>
      </c>
      <c r="C4228" s="34">
        <f t="shared" ref="C4228:C4291" si="66">B4228/B4227-1</f>
        <v>5.9760424725876504E-3</v>
      </c>
    </row>
    <row r="4229" spans="1:3" x14ac:dyDescent="0.3">
      <c r="A4229" s="1">
        <v>42051.75</v>
      </c>
      <c r="B4229" s="2">
        <v>376.55</v>
      </c>
      <c r="C4229" s="34">
        <f t="shared" si="66"/>
        <v>-1.379054287002357E-3</v>
      </c>
    </row>
    <row r="4230" spans="1:3" x14ac:dyDescent="0.3">
      <c r="A4230" s="1">
        <v>42052.75</v>
      </c>
      <c r="B4230" s="2">
        <v>377.02</v>
      </c>
      <c r="C4230" s="34">
        <f t="shared" si="66"/>
        <v>1.2481742132517404E-3</v>
      </c>
    </row>
    <row r="4231" spans="1:3" x14ac:dyDescent="0.3">
      <c r="A4231" s="1">
        <v>42053.75</v>
      </c>
      <c r="B4231" s="2">
        <v>380.37</v>
      </c>
      <c r="C4231" s="34">
        <f t="shared" si="66"/>
        <v>8.8854702668295094E-3</v>
      </c>
    </row>
    <row r="4232" spans="1:3" x14ac:dyDescent="0.3">
      <c r="A4232" s="1">
        <v>42054.75</v>
      </c>
      <c r="B4232" s="2">
        <v>381.41</v>
      </c>
      <c r="C4232" s="34">
        <f t="shared" si="66"/>
        <v>2.7341798774878079E-3</v>
      </c>
    </row>
    <row r="4233" spans="1:3" x14ac:dyDescent="0.3">
      <c r="A4233" s="1">
        <v>42055.75</v>
      </c>
      <c r="B4233" s="2">
        <v>382.27</v>
      </c>
      <c r="C4233" s="34">
        <f t="shared" si="66"/>
        <v>2.2547914317925244E-3</v>
      </c>
    </row>
    <row r="4234" spans="1:3" x14ac:dyDescent="0.3">
      <c r="A4234" s="1">
        <v>42058.75</v>
      </c>
      <c r="B4234" s="2">
        <v>385.08</v>
      </c>
      <c r="C4234" s="34">
        <f t="shared" si="66"/>
        <v>7.3508253328800066E-3</v>
      </c>
    </row>
    <row r="4235" spans="1:3" x14ac:dyDescent="0.3">
      <c r="A4235" s="1">
        <v>42059.75</v>
      </c>
      <c r="B4235" s="2">
        <v>387.25</v>
      </c>
      <c r="C4235" s="34">
        <f t="shared" si="66"/>
        <v>5.635192687233781E-3</v>
      </c>
    </row>
    <row r="4236" spans="1:3" x14ac:dyDescent="0.3">
      <c r="A4236" s="1">
        <v>42060.75</v>
      </c>
      <c r="B4236" s="2">
        <v>386.76</v>
      </c>
      <c r="C4236" s="34">
        <f t="shared" si="66"/>
        <v>-1.2653324725629966E-3</v>
      </c>
    </row>
    <row r="4237" spans="1:3" x14ac:dyDescent="0.3">
      <c r="A4237" s="1">
        <v>42061.75</v>
      </c>
      <c r="B4237" s="2">
        <v>390.69</v>
      </c>
      <c r="C4237" s="34">
        <f t="shared" si="66"/>
        <v>1.0161340366118488E-2</v>
      </c>
    </row>
    <row r="4238" spans="1:3" x14ac:dyDescent="0.3">
      <c r="A4238" s="1">
        <v>42062.75</v>
      </c>
      <c r="B4238" s="2">
        <v>392.21</v>
      </c>
      <c r="C4238" s="34">
        <f t="shared" si="66"/>
        <v>3.8905526120454059E-3</v>
      </c>
    </row>
    <row r="4239" spans="1:3" x14ac:dyDescent="0.3">
      <c r="A4239" s="1">
        <v>42065.75</v>
      </c>
      <c r="B4239" s="2">
        <v>391.29</v>
      </c>
      <c r="C4239" s="34">
        <f t="shared" si="66"/>
        <v>-2.3456821600672528E-3</v>
      </c>
    </row>
    <row r="4240" spans="1:3" x14ac:dyDescent="0.3">
      <c r="A4240" s="1">
        <v>42066.75</v>
      </c>
      <c r="B4240" s="2">
        <v>387.68</v>
      </c>
      <c r="C4240" s="34">
        <f t="shared" si="66"/>
        <v>-9.225893838329613E-3</v>
      </c>
    </row>
    <row r="4241" spans="1:3" x14ac:dyDescent="0.3">
      <c r="A4241" s="1">
        <v>42067.75</v>
      </c>
      <c r="B4241" s="2">
        <v>390.61</v>
      </c>
      <c r="C4241" s="34">
        <f t="shared" si="66"/>
        <v>7.5577796120511742E-3</v>
      </c>
    </row>
    <row r="4242" spans="1:3" x14ac:dyDescent="0.3">
      <c r="A4242" s="1">
        <v>42068.75</v>
      </c>
      <c r="B4242" s="2">
        <v>393.78</v>
      </c>
      <c r="C4242" s="34">
        <f t="shared" si="66"/>
        <v>8.1155116356466106E-3</v>
      </c>
    </row>
    <row r="4243" spans="1:3" x14ac:dyDescent="0.3">
      <c r="A4243" s="1">
        <v>42069.75</v>
      </c>
      <c r="B4243" s="2">
        <v>394.18</v>
      </c>
      <c r="C4243" s="34">
        <f t="shared" si="66"/>
        <v>1.0157956219210007E-3</v>
      </c>
    </row>
    <row r="4244" spans="1:3" x14ac:dyDescent="0.3">
      <c r="A4244" s="1">
        <v>42072.75</v>
      </c>
      <c r="B4244" s="2">
        <v>393.19</v>
      </c>
      <c r="C4244" s="34">
        <f t="shared" si="66"/>
        <v>-2.511542949921397E-3</v>
      </c>
    </row>
    <row r="4245" spans="1:3" x14ac:dyDescent="0.3">
      <c r="A4245" s="1">
        <v>42073.75</v>
      </c>
      <c r="B4245" s="2">
        <v>389.66</v>
      </c>
      <c r="C4245" s="34">
        <f t="shared" si="66"/>
        <v>-8.9778478598132594E-3</v>
      </c>
    </row>
    <row r="4246" spans="1:3" x14ac:dyDescent="0.3">
      <c r="A4246" s="1">
        <v>42074.75</v>
      </c>
      <c r="B4246" s="2">
        <v>395.48</v>
      </c>
      <c r="C4246" s="34">
        <f t="shared" si="66"/>
        <v>1.4936098136837161E-2</v>
      </c>
    </row>
    <row r="4247" spans="1:3" x14ac:dyDescent="0.3">
      <c r="A4247" s="1">
        <v>42075.75</v>
      </c>
      <c r="B4247" s="2">
        <v>395.36</v>
      </c>
      <c r="C4247" s="34">
        <f t="shared" si="66"/>
        <v>-3.0342874481648074E-4</v>
      </c>
    </row>
    <row r="4248" spans="1:3" x14ac:dyDescent="0.3">
      <c r="A4248" s="1">
        <v>42076.75</v>
      </c>
      <c r="B4248" s="2">
        <v>396.61</v>
      </c>
      <c r="C4248" s="34">
        <f t="shared" si="66"/>
        <v>3.1616754350465293E-3</v>
      </c>
    </row>
    <row r="4249" spans="1:3" x14ac:dyDescent="0.3">
      <c r="A4249" s="1">
        <v>42079.75</v>
      </c>
      <c r="B4249" s="2">
        <v>400.18</v>
      </c>
      <c r="C4249" s="34">
        <f t="shared" si="66"/>
        <v>9.0012858979853227E-3</v>
      </c>
    </row>
    <row r="4250" spans="1:3" x14ac:dyDescent="0.3">
      <c r="A4250" s="1">
        <v>42080.75</v>
      </c>
      <c r="B4250" s="2">
        <v>397.33</v>
      </c>
      <c r="C4250" s="34">
        <f t="shared" si="66"/>
        <v>-7.1217951921636047E-3</v>
      </c>
    </row>
    <row r="4251" spans="1:3" x14ac:dyDescent="0.3">
      <c r="A4251" s="1">
        <v>42081.75</v>
      </c>
      <c r="B4251" s="2">
        <v>398.65</v>
      </c>
      <c r="C4251" s="34">
        <f t="shared" si="66"/>
        <v>3.3221755216066295E-3</v>
      </c>
    </row>
    <row r="4252" spans="1:3" x14ac:dyDescent="0.3">
      <c r="A4252" s="1">
        <v>42082.75</v>
      </c>
      <c r="B4252" s="2">
        <v>400.83</v>
      </c>
      <c r="C4252" s="34">
        <f t="shared" si="66"/>
        <v>5.4684560391320414E-3</v>
      </c>
    </row>
    <row r="4253" spans="1:3" x14ac:dyDescent="0.3">
      <c r="A4253" s="1">
        <v>42083.75</v>
      </c>
      <c r="B4253" s="2">
        <v>404.01</v>
      </c>
      <c r="C4253" s="34">
        <f t="shared" si="66"/>
        <v>7.9335379088392166E-3</v>
      </c>
    </row>
    <row r="4254" spans="1:3" x14ac:dyDescent="0.3">
      <c r="A4254" s="1">
        <v>42086.75</v>
      </c>
      <c r="B4254" s="2">
        <v>401.24</v>
      </c>
      <c r="C4254" s="34">
        <f t="shared" si="66"/>
        <v>-6.8562659340114518E-3</v>
      </c>
    </row>
    <row r="4255" spans="1:3" x14ac:dyDescent="0.3">
      <c r="A4255" s="1">
        <v>42087.75</v>
      </c>
      <c r="B4255" s="2">
        <v>402.49</v>
      </c>
      <c r="C4255" s="34">
        <f t="shared" si="66"/>
        <v>3.1153424384409156E-3</v>
      </c>
    </row>
    <row r="4256" spans="1:3" x14ac:dyDescent="0.3">
      <c r="A4256" s="1">
        <v>42088.75</v>
      </c>
      <c r="B4256" s="2">
        <v>397.95</v>
      </c>
      <c r="C4256" s="34">
        <f t="shared" si="66"/>
        <v>-1.1279783348654648E-2</v>
      </c>
    </row>
    <row r="4257" spans="1:3" x14ac:dyDescent="0.3">
      <c r="A4257" s="1">
        <v>42089.75</v>
      </c>
      <c r="B4257" s="2">
        <v>394.54</v>
      </c>
      <c r="C4257" s="34">
        <f t="shared" si="66"/>
        <v>-8.5689156929261712E-3</v>
      </c>
    </row>
    <row r="4258" spans="1:3" x14ac:dyDescent="0.3">
      <c r="A4258" s="1">
        <v>42090.75</v>
      </c>
      <c r="B4258" s="2">
        <v>395.54</v>
      </c>
      <c r="C4258" s="34">
        <f t="shared" si="66"/>
        <v>2.5345972524966065E-3</v>
      </c>
    </row>
    <row r="4259" spans="1:3" x14ac:dyDescent="0.3">
      <c r="A4259" s="1">
        <v>42093.75</v>
      </c>
      <c r="B4259" s="2">
        <v>399.84</v>
      </c>
      <c r="C4259" s="34">
        <f t="shared" si="66"/>
        <v>1.0871214036507038E-2</v>
      </c>
    </row>
    <row r="4260" spans="1:3" x14ac:dyDescent="0.3">
      <c r="A4260" s="1">
        <v>42094.75</v>
      </c>
      <c r="B4260" s="2">
        <v>397.3</v>
      </c>
      <c r="C4260" s="34">
        <f t="shared" si="66"/>
        <v>-6.3525410164064766E-3</v>
      </c>
    </row>
    <row r="4261" spans="1:3" x14ac:dyDescent="0.3">
      <c r="A4261" s="1">
        <v>42095.75</v>
      </c>
      <c r="B4261" s="2">
        <v>398.52</v>
      </c>
      <c r="C4261" s="34">
        <f t="shared" si="66"/>
        <v>3.0707274100174597E-3</v>
      </c>
    </row>
    <row r="4262" spans="1:3" x14ac:dyDescent="0.3">
      <c r="A4262" s="1">
        <v>42096.75</v>
      </c>
      <c r="B4262" s="2">
        <v>397.8</v>
      </c>
      <c r="C4262" s="34">
        <f t="shared" si="66"/>
        <v>-1.8066847335139746E-3</v>
      </c>
    </row>
    <row r="4263" spans="1:3" x14ac:dyDescent="0.3">
      <c r="A4263" s="1">
        <v>42101.75</v>
      </c>
      <c r="B4263" s="2">
        <v>404.34</v>
      </c>
      <c r="C4263" s="34">
        <f t="shared" si="66"/>
        <v>1.6440422322775206E-2</v>
      </c>
    </row>
    <row r="4264" spans="1:3" x14ac:dyDescent="0.3">
      <c r="A4264" s="1">
        <v>42102.75</v>
      </c>
      <c r="B4264" s="2">
        <v>404.66</v>
      </c>
      <c r="C4264" s="34">
        <f t="shared" si="66"/>
        <v>7.9141316713671195E-4</v>
      </c>
    </row>
    <row r="4265" spans="1:3" x14ac:dyDescent="0.3">
      <c r="A4265" s="1">
        <v>42103.75</v>
      </c>
      <c r="B4265" s="2">
        <v>409.15</v>
      </c>
      <c r="C4265" s="34">
        <f t="shared" si="66"/>
        <v>1.1095734690851566E-2</v>
      </c>
    </row>
    <row r="4266" spans="1:3" x14ac:dyDescent="0.3">
      <c r="A4266" s="1">
        <v>42104.75</v>
      </c>
      <c r="B4266" s="2">
        <v>412.93</v>
      </c>
      <c r="C4266" s="34">
        <f t="shared" si="66"/>
        <v>9.2386655260907613E-3</v>
      </c>
    </row>
    <row r="4267" spans="1:3" x14ac:dyDescent="0.3">
      <c r="A4267" s="1">
        <v>42107.75</v>
      </c>
      <c r="B4267" s="2">
        <v>413.63</v>
      </c>
      <c r="C4267" s="34">
        <f t="shared" si="66"/>
        <v>1.6952025767078549E-3</v>
      </c>
    </row>
    <row r="4268" spans="1:3" x14ac:dyDescent="0.3">
      <c r="A4268" s="1">
        <v>42108.75</v>
      </c>
      <c r="B4268" s="2">
        <v>411.7</v>
      </c>
      <c r="C4268" s="34">
        <f t="shared" si="66"/>
        <v>-4.6660058506394764E-3</v>
      </c>
    </row>
    <row r="4269" spans="1:3" x14ac:dyDescent="0.3">
      <c r="A4269" s="1">
        <v>42109.75</v>
      </c>
      <c r="B4269" s="2">
        <v>414.06</v>
      </c>
      <c r="C4269" s="34">
        <f t="shared" si="66"/>
        <v>5.7323293660431762E-3</v>
      </c>
    </row>
    <row r="4270" spans="1:3" x14ac:dyDescent="0.3">
      <c r="A4270" s="1">
        <v>42110.75</v>
      </c>
      <c r="B4270" s="2">
        <v>410.93</v>
      </c>
      <c r="C4270" s="34">
        <f t="shared" si="66"/>
        <v>-7.5592909240206341E-3</v>
      </c>
    </row>
    <row r="4271" spans="1:3" x14ac:dyDescent="0.3">
      <c r="A4271" s="1">
        <v>42111.75</v>
      </c>
      <c r="B4271" s="2">
        <v>403.69</v>
      </c>
      <c r="C4271" s="34">
        <f t="shared" si="66"/>
        <v>-1.7618572506266306E-2</v>
      </c>
    </row>
    <row r="4272" spans="1:3" x14ac:dyDescent="0.3">
      <c r="A4272" s="1">
        <v>42114.75</v>
      </c>
      <c r="B4272" s="2">
        <v>406.87</v>
      </c>
      <c r="C4272" s="34">
        <f t="shared" si="66"/>
        <v>7.8773316158438078E-3</v>
      </c>
    </row>
    <row r="4273" spans="1:3" x14ac:dyDescent="0.3">
      <c r="A4273" s="1">
        <v>42115.75</v>
      </c>
      <c r="B4273" s="2">
        <v>409.12</v>
      </c>
      <c r="C4273" s="34">
        <f t="shared" si="66"/>
        <v>5.5300218743088436E-3</v>
      </c>
    </row>
    <row r="4274" spans="1:3" x14ac:dyDescent="0.3">
      <c r="A4274" s="1">
        <v>42116.75</v>
      </c>
      <c r="B4274" s="2">
        <v>408.99</v>
      </c>
      <c r="C4274" s="34">
        <f t="shared" si="66"/>
        <v>-3.1775518185372942E-4</v>
      </c>
    </row>
    <row r="4275" spans="1:3" x14ac:dyDescent="0.3">
      <c r="A4275" s="1">
        <v>42117.75</v>
      </c>
      <c r="B4275" s="2">
        <v>407.18</v>
      </c>
      <c r="C4275" s="34">
        <f t="shared" si="66"/>
        <v>-4.4255360766767282E-3</v>
      </c>
    </row>
    <row r="4276" spans="1:3" x14ac:dyDescent="0.3">
      <c r="A4276" s="1">
        <v>42118.75</v>
      </c>
      <c r="B4276" s="2">
        <v>408.42</v>
      </c>
      <c r="C4276" s="34">
        <f t="shared" si="66"/>
        <v>3.0453362149418517E-3</v>
      </c>
    </row>
    <row r="4277" spans="1:3" x14ac:dyDescent="0.3">
      <c r="A4277" s="1">
        <v>42121.75</v>
      </c>
      <c r="B4277" s="2">
        <v>412.42</v>
      </c>
      <c r="C4277" s="34">
        <f t="shared" si="66"/>
        <v>9.7938396748444845E-3</v>
      </c>
    </row>
    <row r="4278" spans="1:3" x14ac:dyDescent="0.3">
      <c r="A4278" s="1">
        <v>42122.75</v>
      </c>
      <c r="B4278" s="2">
        <v>406.28</v>
      </c>
      <c r="C4278" s="34">
        <f t="shared" si="66"/>
        <v>-1.4887735803307378E-2</v>
      </c>
    </row>
    <row r="4279" spans="1:3" x14ac:dyDescent="0.3">
      <c r="A4279" s="1">
        <v>42123.75</v>
      </c>
      <c r="B4279" s="2">
        <v>397.3</v>
      </c>
      <c r="C4279" s="34">
        <f t="shared" si="66"/>
        <v>-2.2102983164320134E-2</v>
      </c>
    </row>
    <row r="4280" spans="1:3" x14ac:dyDescent="0.3">
      <c r="A4280" s="1">
        <v>42124.75</v>
      </c>
      <c r="B4280" s="2">
        <v>395.79</v>
      </c>
      <c r="C4280" s="34">
        <f t="shared" si="66"/>
        <v>-3.8006544173169177E-3</v>
      </c>
    </row>
    <row r="4281" spans="1:3" x14ac:dyDescent="0.3">
      <c r="A4281" s="1">
        <v>42125.75</v>
      </c>
      <c r="B4281" s="2">
        <v>394.66</v>
      </c>
      <c r="C4281" s="34">
        <f t="shared" si="66"/>
        <v>-2.8550493948811262E-3</v>
      </c>
    </row>
    <row r="4282" spans="1:3" x14ac:dyDescent="0.3">
      <c r="A4282" s="1">
        <v>42128.75</v>
      </c>
      <c r="B4282" s="2">
        <v>396.82</v>
      </c>
      <c r="C4282" s="34">
        <f t="shared" si="66"/>
        <v>5.4730654234023124E-3</v>
      </c>
    </row>
    <row r="4283" spans="1:3" x14ac:dyDescent="0.3">
      <c r="A4283" s="1">
        <v>42129.75</v>
      </c>
      <c r="B4283" s="2">
        <v>391.01</v>
      </c>
      <c r="C4283" s="34">
        <f t="shared" si="66"/>
        <v>-1.4641399123028087E-2</v>
      </c>
    </row>
    <row r="4284" spans="1:3" x14ac:dyDescent="0.3">
      <c r="A4284" s="1">
        <v>42130.75</v>
      </c>
      <c r="B4284" s="2">
        <v>388.68</v>
      </c>
      <c r="C4284" s="34">
        <f t="shared" si="66"/>
        <v>-5.9589268816654384E-3</v>
      </c>
    </row>
    <row r="4285" spans="1:3" x14ac:dyDescent="0.3">
      <c r="A4285" s="1">
        <v>42131.75</v>
      </c>
      <c r="B4285" s="2">
        <v>388.98</v>
      </c>
      <c r="C4285" s="34">
        <f t="shared" si="66"/>
        <v>7.7184316146960974E-4</v>
      </c>
    </row>
    <row r="4286" spans="1:3" x14ac:dyDescent="0.3">
      <c r="A4286" s="1">
        <v>42132.75</v>
      </c>
      <c r="B4286" s="2">
        <v>400.16</v>
      </c>
      <c r="C4286" s="34">
        <f t="shared" si="66"/>
        <v>2.8741837626613309E-2</v>
      </c>
    </row>
    <row r="4287" spans="1:3" x14ac:dyDescent="0.3">
      <c r="A4287" s="1">
        <v>42135.75</v>
      </c>
      <c r="B4287" s="2">
        <v>401.34</v>
      </c>
      <c r="C4287" s="34">
        <f t="shared" si="66"/>
        <v>2.9488204718111088E-3</v>
      </c>
    </row>
    <row r="4288" spans="1:3" x14ac:dyDescent="0.3">
      <c r="A4288" s="1">
        <v>42136.75</v>
      </c>
      <c r="B4288" s="2">
        <v>396.09</v>
      </c>
      <c r="C4288" s="34">
        <f t="shared" si="66"/>
        <v>-1.3081178053520714E-2</v>
      </c>
    </row>
    <row r="4289" spans="1:3" x14ac:dyDescent="0.3">
      <c r="A4289" s="1">
        <v>42137.75</v>
      </c>
      <c r="B4289" s="2">
        <v>395.46</v>
      </c>
      <c r="C4289" s="34">
        <f t="shared" si="66"/>
        <v>-1.5905476028175158E-3</v>
      </c>
    </row>
    <row r="4290" spans="1:3" x14ac:dyDescent="0.3">
      <c r="A4290" s="1">
        <v>42138.75</v>
      </c>
      <c r="B4290" s="2">
        <v>397.99</v>
      </c>
      <c r="C4290" s="34">
        <f t="shared" si="66"/>
        <v>6.3976129064886589E-3</v>
      </c>
    </row>
    <row r="4291" spans="1:3" x14ac:dyDescent="0.3">
      <c r="A4291" s="1">
        <v>42139.75</v>
      </c>
      <c r="B4291" s="2">
        <v>396.45</v>
      </c>
      <c r="C4291" s="34">
        <f t="shared" si="66"/>
        <v>-3.8694439558782934E-3</v>
      </c>
    </row>
    <row r="4292" spans="1:3" x14ac:dyDescent="0.3">
      <c r="A4292" s="1">
        <v>42142.75</v>
      </c>
      <c r="B4292" s="2">
        <v>398.09</v>
      </c>
      <c r="C4292" s="34">
        <f t="shared" ref="C4292:C4355" si="67">B4292/B4291-1</f>
        <v>4.1367133308110038E-3</v>
      </c>
    </row>
    <row r="4293" spans="1:3" x14ac:dyDescent="0.3">
      <c r="A4293" s="1">
        <v>42143.75</v>
      </c>
      <c r="B4293" s="2">
        <v>404.78</v>
      </c>
      <c r="C4293" s="34">
        <f t="shared" si="67"/>
        <v>1.68052450450904E-2</v>
      </c>
    </row>
    <row r="4294" spans="1:3" x14ac:dyDescent="0.3">
      <c r="A4294" s="1">
        <v>42144.75</v>
      </c>
      <c r="B4294" s="2">
        <v>406.42</v>
      </c>
      <c r="C4294" s="34">
        <f t="shared" si="67"/>
        <v>4.0515835762637842E-3</v>
      </c>
    </row>
    <row r="4295" spans="1:3" x14ac:dyDescent="0.3">
      <c r="A4295" s="1">
        <v>42145.75</v>
      </c>
      <c r="B4295" s="2">
        <v>407.87</v>
      </c>
      <c r="C4295" s="34">
        <f t="shared" si="67"/>
        <v>3.5677378081786504E-3</v>
      </c>
    </row>
    <row r="4296" spans="1:3" x14ac:dyDescent="0.3">
      <c r="A4296" s="1">
        <v>42146.75</v>
      </c>
      <c r="B4296" s="2">
        <v>407.74</v>
      </c>
      <c r="C4296" s="34">
        <f t="shared" si="67"/>
        <v>-3.1872900679141836E-4</v>
      </c>
    </row>
    <row r="4297" spans="1:3" x14ac:dyDescent="0.3">
      <c r="A4297" s="1">
        <v>42149.75</v>
      </c>
      <c r="B4297" s="2">
        <v>406.56</v>
      </c>
      <c r="C4297" s="34">
        <f t="shared" si="67"/>
        <v>-2.8940010791190796E-3</v>
      </c>
    </row>
    <row r="4298" spans="1:3" x14ac:dyDescent="0.3">
      <c r="A4298" s="1">
        <v>42150.75</v>
      </c>
      <c r="B4298" s="2">
        <v>403.61</v>
      </c>
      <c r="C4298" s="34">
        <f t="shared" si="67"/>
        <v>-7.2560015741833794E-3</v>
      </c>
    </row>
    <row r="4299" spans="1:3" x14ac:dyDescent="0.3">
      <c r="A4299" s="1">
        <v>42151.75</v>
      </c>
      <c r="B4299" s="2">
        <v>408.88</v>
      </c>
      <c r="C4299" s="34">
        <f t="shared" si="67"/>
        <v>1.3057159138772478E-2</v>
      </c>
    </row>
    <row r="4300" spans="1:3" x14ac:dyDescent="0.3">
      <c r="A4300" s="1">
        <v>42152.75</v>
      </c>
      <c r="B4300" s="2">
        <v>406.83</v>
      </c>
      <c r="C4300" s="34">
        <f t="shared" si="67"/>
        <v>-5.0136959499119671E-3</v>
      </c>
    </row>
    <row r="4301" spans="1:3" x14ac:dyDescent="0.3">
      <c r="A4301" s="1">
        <v>42153.75</v>
      </c>
      <c r="B4301" s="2">
        <v>399.87</v>
      </c>
      <c r="C4301" s="34">
        <f t="shared" si="67"/>
        <v>-1.7107882899491167E-2</v>
      </c>
    </row>
    <row r="4302" spans="1:3" x14ac:dyDescent="0.3">
      <c r="A4302" s="1">
        <v>42156.75</v>
      </c>
      <c r="B4302" s="2">
        <v>400.57</v>
      </c>
      <c r="C4302" s="34">
        <f t="shared" si="67"/>
        <v>1.7505689349037734E-3</v>
      </c>
    </row>
    <row r="4303" spans="1:3" x14ac:dyDescent="0.3">
      <c r="A4303" s="1">
        <v>42157.75</v>
      </c>
      <c r="B4303" s="2">
        <v>396.45</v>
      </c>
      <c r="C4303" s="34">
        <f t="shared" si="67"/>
        <v>-1.0285343385675438E-2</v>
      </c>
    </row>
    <row r="4304" spans="1:3" x14ac:dyDescent="0.3">
      <c r="A4304" s="1">
        <v>42158.75</v>
      </c>
      <c r="B4304" s="2">
        <v>395.93</v>
      </c>
      <c r="C4304" s="34">
        <f t="shared" si="67"/>
        <v>-1.3116408122082479E-3</v>
      </c>
    </row>
    <row r="4305" spans="1:3" x14ac:dyDescent="0.3">
      <c r="A4305" s="1">
        <v>42159.75</v>
      </c>
      <c r="B4305" s="2">
        <v>392.65</v>
      </c>
      <c r="C4305" s="34">
        <f t="shared" si="67"/>
        <v>-8.2842926779986836E-3</v>
      </c>
    </row>
    <row r="4306" spans="1:3" x14ac:dyDescent="0.3">
      <c r="A4306" s="1">
        <v>42160.75</v>
      </c>
      <c r="B4306" s="2">
        <v>389</v>
      </c>
      <c r="C4306" s="34">
        <f t="shared" si="67"/>
        <v>-9.2958105182732176E-3</v>
      </c>
    </row>
    <row r="4307" spans="1:3" x14ac:dyDescent="0.3">
      <c r="A4307" s="1">
        <v>42163.75</v>
      </c>
      <c r="B4307" s="2">
        <v>385.39</v>
      </c>
      <c r="C4307" s="34">
        <f t="shared" si="67"/>
        <v>-9.2802056555270074E-3</v>
      </c>
    </row>
    <row r="4308" spans="1:3" x14ac:dyDescent="0.3">
      <c r="A4308" s="1">
        <v>42164.75</v>
      </c>
      <c r="B4308" s="2">
        <v>383.87</v>
      </c>
      <c r="C4308" s="34">
        <f t="shared" si="67"/>
        <v>-3.9440566698668578E-3</v>
      </c>
    </row>
    <row r="4309" spans="1:3" x14ac:dyDescent="0.3">
      <c r="A4309" s="1">
        <v>42165.75</v>
      </c>
      <c r="B4309" s="2">
        <v>390.78</v>
      </c>
      <c r="C4309" s="34">
        <f t="shared" si="67"/>
        <v>1.8000885716518589E-2</v>
      </c>
    </row>
    <row r="4310" spans="1:3" x14ac:dyDescent="0.3">
      <c r="A4310" s="1">
        <v>42166.75</v>
      </c>
      <c r="B4310" s="2">
        <v>393</v>
      </c>
      <c r="C4310" s="34">
        <f t="shared" si="67"/>
        <v>5.6809458007063274E-3</v>
      </c>
    </row>
    <row r="4311" spans="1:3" x14ac:dyDescent="0.3">
      <c r="A4311" s="1">
        <v>42167.75</v>
      </c>
      <c r="B4311" s="2">
        <v>389.38</v>
      </c>
      <c r="C4311" s="34">
        <f t="shared" si="67"/>
        <v>-9.2111959287531908E-3</v>
      </c>
    </row>
    <row r="4312" spans="1:3" x14ac:dyDescent="0.3">
      <c r="A4312" s="1">
        <v>42170.75</v>
      </c>
      <c r="B4312" s="2">
        <v>383.02</v>
      </c>
      <c r="C4312" s="34">
        <f t="shared" si="67"/>
        <v>-1.6333658636807247E-2</v>
      </c>
    </row>
    <row r="4313" spans="1:3" x14ac:dyDescent="0.3">
      <c r="A4313" s="1">
        <v>42171.75</v>
      </c>
      <c r="B4313" s="2">
        <v>385.49</v>
      </c>
      <c r="C4313" s="34">
        <f t="shared" si="67"/>
        <v>6.4487494125633482E-3</v>
      </c>
    </row>
    <row r="4314" spans="1:3" x14ac:dyDescent="0.3">
      <c r="A4314" s="1">
        <v>42172.75</v>
      </c>
      <c r="B4314" s="2">
        <v>383.74</v>
      </c>
      <c r="C4314" s="34">
        <f t="shared" si="67"/>
        <v>-4.5396767750136569E-3</v>
      </c>
    </row>
    <row r="4315" spans="1:3" x14ac:dyDescent="0.3">
      <c r="A4315" s="1">
        <v>42173.75</v>
      </c>
      <c r="B4315" s="2">
        <v>384.22</v>
      </c>
      <c r="C4315" s="34">
        <f t="shared" si="67"/>
        <v>1.2508469276073519E-3</v>
      </c>
    </row>
    <row r="4316" spans="1:3" x14ac:dyDescent="0.3">
      <c r="A4316" s="1">
        <v>42174.75</v>
      </c>
      <c r="B4316" s="2">
        <v>385.59</v>
      </c>
      <c r="C4316" s="34">
        <f t="shared" si="67"/>
        <v>3.5656655041380603E-3</v>
      </c>
    </row>
    <row r="4317" spans="1:3" x14ac:dyDescent="0.3">
      <c r="A4317" s="1">
        <v>42177.75</v>
      </c>
      <c r="B4317" s="2">
        <v>394.25</v>
      </c>
      <c r="C4317" s="34">
        <f t="shared" si="67"/>
        <v>2.2459088669312122E-2</v>
      </c>
    </row>
    <row r="4318" spans="1:3" x14ac:dyDescent="0.3">
      <c r="A4318" s="1">
        <v>42178.75</v>
      </c>
      <c r="B4318" s="2">
        <v>398.83</v>
      </c>
      <c r="C4318" s="34">
        <f t="shared" si="67"/>
        <v>1.1616994292961369E-2</v>
      </c>
    </row>
    <row r="4319" spans="1:3" x14ac:dyDescent="0.3">
      <c r="A4319" s="1">
        <v>42179.75</v>
      </c>
      <c r="B4319" s="2">
        <v>397.32</v>
      </c>
      <c r="C4319" s="34">
        <f t="shared" si="67"/>
        <v>-3.7860742672316539E-3</v>
      </c>
    </row>
    <row r="4320" spans="1:3" x14ac:dyDescent="0.3">
      <c r="A4320" s="1">
        <v>42180.75</v>
      </c>
      <c r="B4320" s="2">
        <v>396.39</v>
      </c>
      <c r="C4320" s="34">
        <f t="shared" si="67"/>
        <v>-2.3406825732407155E-3</v>
      </c>
    </row>
    <row r="4321" spans="1:3" x14ac:dyDescent="0.3">
      <c r="A4321" s="1">
        <v>42181.75</v>
      </c>
      <c r="B4321" s="2">
        <v>396.85</v>
      </c>
      <c r="C4321" s="34">
        <f t="shared" si="67"/>
        <v>1.1604732712733323E-3</v>
      </c>
    </row>
    <row r="4322" spans="1:3" x14ac:dyDescent="0.3">
      <c r="A4322" s="1">
        <v>42184.75</v>
      </c>
      <c r="B4322" s="2">
        <v>386.17</v>
      </c>
      <c r="C4322" s="34">
        <f t="shared" si="67"/>
        <v>-2.6911931460249505E-2</v>
      </c>
    </row>
    <row r="4323" spans="1:3" x14ac:dyDescent="0.3">
      <c r="A4323" s="1">
        <v>42185.75</v>
      </c>
      <c r="B4323" s="2">
        <v>381.31</v>
      </c>
      <c r="C4323" s="34">
        <f t="shared" si="67"/>
        <v>-1.2585130900898633E-2</v>
      </c>
    </row>
    <row r="4324" spans="1:3" x14ac:dyDescent="0.3">
      <c r="A4324" s="1">
        <v>42186.75</v>
      </c>
      <c r="B4324" s="2">
        <v>387.07</v>
      </c>
      <c r="C4324" s="34">
        <f t="shared" si="67"/>
        <v>1.5105819412027044E-2</v>
      </c>
    </row>
    <row r="4325" spans="1:3" x14ac:dyDescent="0.3">
      <c r="A4325" s="1">
        <v>42187.75</v>
      </c>
      <c r="B4325" s="2">
        <v>385.46</v>
      </c>
      <c r="C4325" s="34">
        <f t="shared" si="67"/>
        <v>-4.1594543622600622E-3</v>
      </c>
    </row>
    <row r="4326" spans="1:3" x14ac:dyDescent="0.3">
      <c r="A4326" s="1">
        <v>42188.75</v>
      </c>
      <c r="B4326" s="2">
        <v>383.42</v>
      </c>
      <c r="C4326" s="34">
        <f t="shared" si="67"/>
        <v>-5.2923779380479319E-3</v>
      </c>
    </row>
    <row r="4327" spans="1:3" x14ac:dyDescent="0.3">
      <c r="A4327" s="1">
        <v>42191.75</v>
      </c>
      <c r="B4327" s="2">
        <v>378.68</v>
      </c>
      <c r="C4327" s="34">
        <f t="shared" si="67"/>
        <v>-1.2362422408846774E-2</v>
      </c>
    </row>
    <row r="4328" spans="1:3" x14ac:dyDescent="0.3">
      <c r="A4328" s="1">
        <v>42192.75</v>
      </c>
      <c r="B4328" s="2">
        <v>372.74</v>
      </c>
      <c r="C4328" s="34">
        <f t="shared" si="67"/>
        <v>-1.5686067391993186E-2</v>
      </c>
    </row>
    <row r="4329" spans="1:3" x14ac:dyDescent="0.3">
      <c r="A4329" s="1">
        <v>42193.75</v>
      </c>
      <c r="B4329" s="2">
        <v>372.88</v>
      </c>
      <c r="C4329" s="34">
        <f t="shared" si="67"/>
        <v>3.7559693083655254E-4</v>
      </c>
    </row>
    <row r="4330" spans="1:3" x14ac:dyDescent="0.3">
      <c r="A4330" s="1">
        <v>42194.75</v>
      </c>
      <c r="B4330" s="2">
        <v>381.06</v>
      </c>
      <c r="C4330" s="34">
        <f t="shared" si="67"/>
        <v>2.1937352499463714E-2</v>
      </c>
    </row>
    <row r="4331" spans="1:3" x14ac:dyDescent="0.3">
      <c r="A4331" s="1">
        <v>42195.75</v>
      </c>
      <c r="B4331" s="2">
        <v>388.8</v>
      </c>
      <c r="C4331" s="34">
        <f t="shared" si="67"/>
        <v>2.0311761927255478E-2</v>
      </c>
    </row>
    <row r="4332" spans="1:3" x14ac:dyDescent="0.3">
      <c r="A4332" s="1">
        <v>42198.75</v>
      </c>
      <c r="B4332" s="2">
        <v>396.46</v>
      </c>
      <c r="C4332" s="34">
        <f t="shared" si="67"/>
        <v>1.9701646090534819E-2</v>
      </c>
    </row>
    <row r="4333" spans="1:3" x14ac:dyDescent="0.3">
      <c r="A4333" s="1">
        <v>42199.75</v>
      </c>
      <c r="B4333" s="2">
        <v>398.3</v>
      </c>
      <c r="C4333" s="34">
        <f t="shared" si="67"/>
        <v>4.6410735004793757E-3</v>
      </c>
    </row>
    <row r="4334" spans="1:3" x14ac:dyDescent="0.3">
      <c r="A4334" s="1">
        <v>42200.75</v>
      </c>
      <c r="B4334" s="2">
        <v>400.03</v>
      </c>
      <c r="C4334" s="34">
        <f t="shared" si="67"/>
        <v>4.3434597037408373E-3</v>
      </c>
    </row>
    <row r="4335" spans="1:3" x14ac:dyDescent="0.3">
      <c r="A4335" s="1">
        <v>42201.75</v>
      </c>
      <c r="B4335" s="2">
        <v>405.43</v>
      </c>
      <c r="C4335" s="34">
        <f t="shared" si="67"/>
        <v>1.3498987575931931E-2</v>
      </c>
    </row>
    <row r="4336" spans="1:3" x14ac:dyDescent="0.3">
      <c r="A4336" s="1">
        <v>42202.75</v>
      </c>
      <c r="B4336" s="2">
        <v>405.68</v>
      </c>
      <c r="C4336" s="34">
        <f t="shared" si="67"/>
        <v>6.1662925782512978E-4</v>
      </c>
    </row>
    <row r="4337" spans="1:3" x14ac:dyDescent="0.3">
      <c r="A4337" s="1">
        <v>42205.75</v>
      </c>
      <c r="B4337" s="2">
        <v>406.8</v>
      </c>
      <c r="C4337" s="34">
        <f t="shared" si="67"/>
        <v>2.7607966870439871E-3</v>
      </c>
    </row>
    <row r="4338" spans="1:3" x14ac:dyDescent="0.3">
      <c r="A4338" s="1">
        <v>42206.75</v>
      </c>
      <c r="B4338" s="2">
        <v>402.66</v>
      </c>
      <c r="C4338" s="34">
        <f t="shared" si="67"/>
        <v>-1.017699115044246E-2</v>
      </c>
    </row>
    <row r="4339" spans="1:3" x14ac:dyDescent="0.3">
      <c r="A4339" s="1">
        <v>42207.75</v>
      </c>
      <c r="B4339" s="2">
        <v>400.28</v>
      </c>
      <c r="C4339" s="34">
        <f t="shared" si="67"/>
        <v>-5.9106938856604563E-3</v>
      </c>
    </row>
    <row r="4340" spans="1:3" x14ac:dyDescent="0.3">
      <c r="A4340" s="1">
        <v>42208.75</v>
      </c>
      <c r="B4340" s="2">
        <v>398.1</v>
      </c>
      <c r="C4340" s="34">
        <f t="shared" si="67"/>
        <v>-5.4461876686318078E-3</v>
      </c>
    </row>
    <row r="4341" spans="1:3" x14ac:dyDescent="0.3">
      <c r="A4341" s="1">
        <v>42209.75</v>
      </c>
      <c r="B4341" s="2">
        <v>394.64</v>
      </c>
      <c r="C4341" s="34">
        <f t="shared" si="67"/>
        <v>-8.6912835970862634E-3</v>
      </c>
    </row>
    <row r="4342" spans="1:3" x14ac:dyDescent="0.3">
      <c r="A4342" s="1">
        <v>42212.75</v>
      </c>
      <c r="B4342" s="2">
        <v>385.91</v>
      </c>
      <c r="C4342" s="34">
        <f t="shared" si="67"/>
        <v>-2.2121427123454218E-2</v>
      </c>
    </row>
    <row r="4343" spans="1:3" x14ac:dyDescent="0.3">
      <c r="A4343" s="1">
        <v>42213.75</v>
      </c>
      <c r="B4343" s="2">
        <v>390.02</v>
      </c>
      <c r="C4343" s="34">
        <f t="shared" si="67"/>
        <v>1.0650151589748802E-2</v>
      </c>
    </row>
    <row r="4344" spans="1:3" x14ac:dyDescent="0.3">
      <c r="A4344" s="1">
        <v>42214.75</v>
      </c>
      <c r="B4344" s="2">
        <v>394.01</v>
      </c>
      <c r="C4344" s="34">
        <f t="shared" si="67"/>
        <v>1.0230244602840832E-2</v>
      </c>
    </row>
    <row r="4345" spans="1:3" x14ac:dyDescent="0.3">
      <c r="A4345" s="1">
        <v>42215.75</v>
      </c>
      <c r="B4345" s="2">
        <v>396.24</v>
      </c>
      <c r="C4345" s="34">
        <f t="shared" si="67"/>
        <v>5.6597548285577393E-3</v>
      </c>
    </row>
    <row r="4346" spans="1:3" x14ac:dyDescent="0.3">
      <c r="A4346" s="1">
        <v>42216.75</v>
      </c>
      <c r="B4346" s="2">
        <v>396.37</v>
      </c>
      <c r="C4346" s="34">
        <f t="shared" si="67"/>
        <v>3.2808398950123774E-4</v>
      </c>
    </row>
    <row r="4347" spans="1:3" x14ac:dyDescent="0.3">
      <c r="A4347" s="1">
        <v>42219.75</v>
      </c>
      <c r="B4347" s="2">
        <v>399.44</v>
      </c>
      <c r="C4347" s="34">
        <f t="shared" si="67"/>
        <v>7.7452884930746535E-3</v>
      </c>
    </row>
    <row r="4348" spans="1:3" x14ac:dyDescent="0.3">
      <c r="A4348" s="1">
        <v>42220.75</v>
      </c>
      <c r="B4348" s="2">
        <v>398.75</v>
      </c>
      <c r="C4348" s="34">
        <f t="shared" si="67"/>
        <v>-1.7274183857399761E-3</v>
      </c>
    </row>
    <row r="4349" spans="1:3" x14ac:dyDescent="0.3">
      <c r="A4349" s="1">
        <v>42221.75</v>
      </c>
      <c r="B4349" s="2">
        <v>403.93</v>
      </c>
      <c r="C4349" s="34">
        <f t="shared" si="67"/>
        <v>1.2990595611285238E-2</v>
      </c>
    </row>
    <row r="4350" spans="1:3" x14ac:dyDescent="0.3">
      <c r="A4350" s="1">
        <v>42222.75</v>
      </c>
      <c r="B4350" s="2">
        <v>400.7</v>
      </c>
      <c r="C4350" s="34">
        <f t="shared" si="67"/>
        <v>-7.9964350258708849E-3</v>
      </c>
    </row>
    <row r="4351" spans="1:3" x14ac:dyDescent="0.3">
      <c r="A4351" s="1">
        <v>42223.75</v>
      </c>
      <c r="B4351" s="2">
        <v>397.07</v>
      </c>
      <c r="C4351" s="34">
        <f t="shared" si="67"/>
        <v>-9.0591464936361499E-3</v>
      </c>
    </row>
    <row r="4352" spans="1:3" x14ac:dyDescent="0.3">
      <c r="A4352" s="1">
        <v>42226.75</v>
      </c>
      <c r="B4352" s="2">
        <v>399.82</v>
      </c>
      <c r="C4352" s="34">
        <f t="shared" si="67"/>
        <v>6.9257309794243938E-3</v>
      </c>
    </row>
    <row r="4353" spans="1:3" x14ac:dyDescent="0.3">
      <c r="A4353" s="1">
        <v>42227.75</v>
      </c>
      <c r="B4353" s="2">
        <v>393.61</v>
      </c>
      <c r="C4353" s="34">
        <f t="shared" si="67"/>
        <v>-1.5531989395227819E-2</v>
      </c>
    </row>
    <row r="4354" spans="1:3" x14ac:dyDescent="0.3">
      <c r="A4354" s="1">
        <v>42228.75</v>
      </c>
      <c r="B4354" s="2">
        <v>382.99</v>
      </c>
      <c r="C4354" s="34">
        <f t="shared" si="67"/>
        <v>-2.6981021823632489E-2</v>
      </c>
    </row>
    <row r="4355" spans="1:3" x14ac:dyDescent="0.3">
      <c r="A4355" s="1">
        <v>42229.75</v>
      </c>
      <c r="B4355" s="2">
        <v>386.69</v>
      </c>
      <c r="C4355" s="34">
        <f t="shared" si="67"/>
        <v>9.660826653437482E-3</v>
      </c>
    </row>
    <row r="4356" spans="1:3" x14ac:dyDescent="0.3">
      <c r="A4356" s="1">
        <v>42230.75</v>
      </c>
      <c r="B4356" s="2">
        <v>386.24</v>
      </c>
      <c r="C4356" s="34">
        <f t="shared" ref="C4356:C4419" si="68">B4356/B4355-1</f>
        <v>-1.1637228787917397E-3</v>
      </c>
    </row>
    <row r="4357" spans="1:3" x14ac:dyDescent="0.3">
      <c r="A4357" s="1">
        <v>42233.75</v>
      </c>
      <c r="B4357" s="2">
        <v>387.26</v>
      </c>
      <c r="C4357" s="34">
        <f t="shared" si="68"/>
        <v>2.6408450704225039E-3</v>
      </c>
    </row>
    <row r="4358" spans="1:3" x14ac:dyDescent="0.3">
      <c r="A4358" s="1">
        <v>42234.75</v>
      </c>
      <c r="B4358" s="2">
        <v>388.13</v>
      </c>
      <c r="C4358" s="34">
        <f t="shared" si="68"/>
        <v>2.2465527036099608E-3</v>
      </c>
    </row>
    <row r="4359" spans="1:3" x14ac:dyDescent="0.3">
      <c r="A4359" s="1">
        <v>42235.75</v>
      </c>
      <c r="B4359" s="2">
        <v>381.31</v>
      </c>
      <c r="C4359" s="34">
        <f t="shared" si="68"/>
        <v>-1.7571432252080466E-2</v>
      </c>
    </row>
    <row r="4360" spans="1:3" x14ac:dyDescent="0.3">
      <c r="A4360" s="1">
        <v>42236.75</v>
      </c>
      <c r="B4360" s="2">
        <v>373.44</v>
      </c>
      <c r="C4360" s="34">
        <f t="shared" si="68"/>
        <v>-2.0639374786918796E-2</v>
      </c>
    </row>
    <row r="4361" spans="1:3" x14ac:dyDescent="0.3">
      <c r="A4361" s="1">
        <v>42237.75</v>
      </c>
      <c r="B4361" s="2">
        <v>361.28</v>
      </c>
      <c r="C4361" s="34">
        <f t="shared" si="68"/>
        <v>-3.2562125107112316E-2</v>
      </c>
    </row>
    <row r="4362" spans="1:3" x14ac:dyDescent="0.3">
      <c r="A4362" s="1">
        <v>42240.75</v>
      </c>
      <c r="B4362" s="2">
        <v>342.01</v>
      </c>
      <c r="C4362" s="34">
        <f t="shared" si="68"/>
        <v>-5.3338131089459617E-2</v>
      </c>
    </row>
    <row r="4363" spans="1:3" x14ac:dyDescent="0.3">
      <c r="A4363" s="1">
        <v>42241.75</v>
      </c>
      <c r="B4363" s="2">
        <v>356.36</v>
      </c>
      <c r="C4363" s="34">
        <f t="shared" si="68"/>
        <v>4.1957837490131933E-2</v>
      </c>
    </row>
    <row r="4364" spans="1:3" x14ac:dyDescent="0.3">
      <c r="A4364" s="1">
        <v>42242.75</v>
      </c>
      <c r="B4364" s="2">
        <v>350.14</v>
      </c>
      <c r="C4364" s="34">
        <f t="shared" si="68"/>
        <v>-1.745425973734438E-2</v>
      </c>
    </row>
    <row r="4365" spans="1:3" x14ac:dyDescent="0.3">
      <c r="A4365" s="1">
        <v>42243.75</v>
      </c>
      <c r="B4365" s="2">
        <v>362.27</v>
      </c>
      <c r="C4365" s="34">
        <f t="shared" si="68"/>
        <v>3.4643285542925728E-2</v>
      </c>
    </row>
    <row r="4366" spans="1:3" x14ac:dyDescent="0.3">
      <c r="A4366" s="1">
        <v>42244.75</v>
      </c>
      <c r="B4366" s="2">
        <v>363.28</v>
      </c>
      <c r="C4366" s="34">
        <f t="shared" si="68"/>
        <v>2.7879758191404758E-3</v>
      </c>
    </row>
    <row r="4367" spans="1:3" x14ac:dyDescent="0.3">
      <c r="A4367" s="1">
        <v>42247.75</v>
      </c>
      <c r="B4367" s="2">
        <v>362.79</v>
      </c>
      <c r="C4367" s="34">
        <f t="shared" si="68"/>
        <v>-1.34882184540841E-3</v>
      </c>
    </row>
    <row r="4368" spans="1:3" x14ac:dyDescent="0.3">
      <c r="A4368" s="1">
        <v>42248.75</v>
      </c>
      <c r="B4368" s="2">
        <v>352.89</v>
      </c>
      <c r="C4368" s="34">
        <f t="shared" si="68"/>
        <v>-2.7288514016373222E-2</v>
      </c>
    </row>
    <row r="4369" spans="1:3" x14ac:dyDescent="0.3">
      <c r="A4369" s="1">
        <v>42249.75</v>
      </c>
      <c r="B4369" s="2">
        <v>353.86</v>
      </c>
      <c r="C4369" s="34">
        <f t="shared" si="68"/>
        <v>2.7487318994587895E-3</v>
      </c>
    </row>
    <row r="4370" spans="1:3" x14ac:dyDescent="0.3">
      <c r="A4370" s="1">
        <v>42250.75</v>
      </c>
      <c r="B4370" s="2">
        <v>362.24</v>
      </c>
      <c r="C4370" s="34">
        <f t="shared" si="68"/>
        <v>2.3681682021138295E-2</v>
      </c>
    </row>
    <row r="4371" spans="1:3" x14ac:dyDescent="0.3">
      <c r="A4371" s="1">
        <v>42251.75</v>
      </c>
      <c r="B4371" s="2">
        <v>353.11</v>
      </c>
      <c r="C4371" s="34">
        <f t="shared" si="68"/>
        <v>-2.5204284452296832E-2</v>
      </c>
    </row>
    <row r="4372" spans="1:3" x14ac:dyDescent="0.3">
      <c r="A4372" s="1">
        <v>42254.75</v>
      </c>
      <c r="B4372" s="2">
        <v>354.81</v>
      </c>
      <c r="C4372" s="34">
        <f t="shared" si="68"/>
        <v>4.8143637959843222E-3</v>
      </c>
    </row>
    <row r="4373" spans="1:3" x14ac:dyDescent="0.3">
      <c r="A4373" s="1">
        <v>42255.75</v>
      </c>
      <c r="B4373" s="2">
        <v>359</v>
      </c>
      <c r="C4373" s="34">
        <f t="shared" si="68"/>
        <v>1.1809137284743976E-2</v>
      </c>
    </row>
    <row r="4374" spans="1:3" x14ac:dyDescent="0.3">
      <c r="A4374" s="1">
        <v>42256.75</v>
      </c>
      <c r="B4374" s="2">
        <v>363.77</v>
      </c>
      <c r="C4374" s="34">
        <f t="shared" si="68"/>
        <v>1.3286908077994486E-2</v>
      </c>
    </row>
    <row r="4375" spans="1:3" x14ac:dyDescent="0.3">
      <c r="A4375" s="1">
        <v>42257.75</v>
      </c>
      <c r="B4375" s="2">
        <v>359.34</v>
      </c>
      <c r="C4375" s="34">
        <f t="shared" si="68"/>
        <v>-1.2178024575968394E-2</v>
      </c>
    </row>
    <row r="4376" spans="1:3" x14ac:dyDescent="0.3">
      <c r="A4376" s="1">
        <v>42258.75</v>
      </c>
      <c r="B4376" s="2">
        <v>355.72</v>
      </c>
      <c r="C4376" s="34">
        <f t="shared" si="68"/>
        <v>-1.007402460065665E-2</v>
      </c>
    </row>
    <row r="4377" spans="1:3" x14ac:dyDescent="0.3">
      <c r="A4377" s="1">
        <v>42261.75</v>
      </c>
      <c r="B4377" s="2">
        <v>353.63</v>
      </c>
      <c r="C4377" s="34">
        <f t="shared" si="68"/>
        <v>-5.8754076239739828E-3</v>
      </c>
    </row>
    <row r="4378" spans="1:3" x14ac:dyDescent="0.3">
      <c r="A4378" s="1">
        <v>42262.75</v>
      </c>
      <c r="B4378" s="2">
        <v>356.43</v>
      </c>
      <c r="C4378" s="34">
        <f t="shared" si="68"/>
        <v>7.9178802703390172E-3</v>
      </c>
    </row>
    <row r="4379" spans="1:3" x14ac:dyDescent="0.3">
      <c r="A4379" s="1">
        <v>42263.75</v>
      </c>
      <c r="B4379" s="2">
        <v>361.87</v>
      </c>
      <c r="C4379" s="34">
        <f t="shared" si="68"/>
        <v>1.5262463877900201E-2</v>
      </c>
    </row>
    <row r="4380" spans="1:3" x14ac:dyDescent="0.3">
      <c r="A4380" s="1">
        <v>42264.75</v>
      </c>
      <c r="B4380" s="2">
        <v>361.21</v>
      </c>
      <c r="C4380" s="34">
        <f t="shared" si="68"/>
        <v>-1.8238593970211214E-3</v>
      </c>
    </row>
    <row r="4381" spans="1:3" x14ac:dyDescent="0.3">
      <c r="A4381" s="1">
        <v>42265.75</v>
      </c>
      <c r="B4381" s="2">
        <v>354.77</v>
      </c>
      <c r="C4381" s="34">
        <f t="shared" si="68"/>
        <v>-1.7828963760693206E-2</v>
      </c>
    </row>
    <row r="4382" spans="1:3" x14ac:dyDescent="0.3">
      <c r="A4382" s="1">
        <v>42268.75</v>
      </c>
      <c r="B4382" s="2">
        <v>357.83</v>
      </c>
      <c r="C4382" s="34">
        <f t="shared" si="68"/>
        <v>8.6253065366292958E-3</v>
      </c>
    </row>
    <row r="4383" spans="1:3" x14ac:dyDescent="0.3">
      <c r="A4383" s="1">
        <v>42269.75</v>
      </c>
      <c r="B4383" s="2">
        <v>346.67</v>
      </c>
      <c r="C4383" s="34">
        <f t="shared" si="68"/>
        <v>-3.118799429896868E-2</v>
      </c>
    </row>
    <row r="4384" spans="1:3" x14ac:dyDescent="0.3">
      <c r="A4384" s="1">
        <v>42270.75</v>
      </c>
      <c r="B4384" s="2">
        <v>346.97</v>
      </c>
      <c r="C4384" s="34">
        <f t="shared" si="68"/>
        <v>8.6537629445881947E-4</v>
      </c>
    </row>
    <row r="4385" spans="1:3" x14ac:dyDescent="0.3">
      <c r="A4385" s="1">
        <v>42271.75</v>
      </c>
      <c r="B4385" s="2">
        <v>339.63</v>
      </c>
      <c r="C4385" s="34">
        <f t="shared" si="68"/>
        <v>-2.1154566677234476E-2</v>
      </c>
    </row>
    <row r="4386" spans="1:3" x14ac:dyDescent="0.3">
      <c r="A4386" s="1">
        <v>42272.75</v>
      </c>
      <c r="B4386" s="2">
        <v>349.28</v>
      </c>
      <c r="C4386" s="34">
        <f t="shared" si="68"/>
        <v>2.8413273267968053E-2</v>
      </c>
    </row>
    <row r="4387" spans="1:3" x14ac:dyDescent="0.3">
      <c r="A4387" s="1">
        <v>42275.75</v>
      </c>
      <c r="B4387" s="2">
        <v>341.57</v>
      </c>
      <c r="C4387" s="34">
        <f t="shared" si="68"/>
        <v>-2.207398076042133E-2</v>
      </c>
    </row>
    <row r="4388" spans="1:3" x14ac:dyDescent="0.3">
      <c r="A4388" s="1">
        <v>42276.75</v>
      </c>
      <c r="B4388" s="2">
        <v>339.23</v>
      </c>
      <c r="C4388" s="34">
        <f t="shared" si="68"/>
        <v>-6.8507187399361458E-3</v>
      </c>
    </row>
    <row r="4389" spans="1:3" x14ac:dyDescent="0.3">
      <c r="A4389" s="1">
        <v>42277.75</v>
      </c>
      <c r="B4389" s="2">
        <v>347.77</v>
      </c>
      <c r="C4389" s="34">
        <f t="shared" si="68"/>
        <v>2.5174660260000481E-2</v>
      </c>
    </row>
    <row r="4390" spans="1:3" x14ac:dyDescent="0.3">
      <c r="A4390" s="1">
        <v>42278.75</v>
      </c>
      <c r="B4390" s="2">
        <v>346.23</v>
      </c>
      <c r="C4390" s="34">
        <f t="shared" si="68"/>
        <v>-4.4282140495154332E-3</v>
      </c>
    </row>
    <row r="4391" spans="1:3" x14ac:dyDescent="0.3">
      <c r="A4391" s="1">
        <v>42279.75</v>
      </c>
      <c r="B4391" s="2">
        <v>347.86</v>
      </c>
      <c r="C4391" s="34">
        <f t="shared" si="68"/>
        <v>4.7078531611934871E-3</v>
      </c>
    </row>
    <row r="4392" spans="1:3" x14ac:dyDescent="0.3">
      <c r="A4392" s="1">
        <v>42282.75</v>
      </c>
      <c r="B4392" s="2">
        <v>358.33</v>
      </c>
      <c r="C4392" s="34">
        <f t="shared" si="68"/>
        <v>3.0098315414247123E-2</v>
      </c>
    </row>
    <row r="4393" spans="1:3" x14ac:dyDescent="0.3">
      <c r="A4393" s="1">
        <v>42283.75</v>
      </c>
      <c r="B4393" s="2">
        <v>360.41</v>
      </c>
      <c r="C4393" s="34">
        <f t="shared" si="68"/>
        <v>5.8047051600480515E-3</v>
      </c>
    </row>
    <row r="4394" spans="1:3" x14ac:dyDescent="0.3">
      <c r="A4394" s="1">
        <v>42284.75</v>
      </c>
      <c r="B4394" s="2">
        <v>360.93</v>
      </c>
      <c r="C4394" s="34">
        <f t="shared" si="68"/>
        <v>1.4428012541272128E-3</v>
      </c>
    </row>
    <row r="4395" spans="1:3" x14ac:dyDescent="0.3">
      <c r="A4395" s="1">
        <v>42285.75</v>
      </c>
      <c r="B4395" s="2">
        <v>361.61</v>
      </c>
      <c r="C4395" s="34">
        <f t="shared" si="68"/>
        <v>1.8840218324882585E-3</v>
      </c>
    </row>
    <row r="4396" spans="1:3" x14ac:dyDescent="0.3">
      <c r="A4396" s="1">
        <v>42286.75</v>
      </c>
      <c r="B4396" s="2">
        <v>362.82</v>
      </c>
      <c r="C4396" s="34">
        <f t="shared" si="68"/>
        <v>3.3461464008184283E-3</v>
      </c>
    </row>
    <row r="4397" spans="1:3" x14ac:dyDescent="0.3">
      <c r="A4397" s="1">
        <v>42289.75</v>
      </c>
      <c r="B4397" s="2">
        <v>361.79</v>
      </c>
      <c r="C4397" s="34">
        <f t="shared" si="68"/>
        <v>-2.8388732704921482E-3</v>
      </c>
    </row>
    <row r="4398" spans="1:3" x14ac:dyDescent="0.3">
      <c r="A4398" s="1">
        <v>42290.75</v>
      </c>
      <c r="B4398" s="2">
        <v>358.47</v>
      </c>
      <c r="C4398" s="34">
        <f t="shared" si="68"/>
        <v>-9.1765941568312526E-3</v>
      </c>
    </row>
    <row r="4399" spans="1:3" x14ac:dyDescent="0.3">
      <c r="A4399" s="1">
        <v>42291.75</v>
      </c>
      <c r="B4399" s="2">
        <v>355.81</v>
      </c>
      <c r="C4399" s="34">
        <f t="shared" si="68"/>
        <v>-7.4204256981058592E-3</v>
      </c>
    </row>
    <row r="4400" spans="1:3" x14ac:dyDescent="0.3">
      <c r="A4400" s="1">
        <v>42292.75</v>
      </c>
      <c r="B4400" s="2">
        <v>360.99</v>
      </c>
      <c r="C4400" s="34">
        <f t="shared" si="68"/>
        <v>1.4558331693881543E-2</v>
      </c>
    </row>
    <row r="4401" spans="1:3" x14ac:dyDescent="0.3">
      <c r="A4401" s="1">
        <v>42293.75</v>
      </c>
      <c r="B4401" s="2">
        <v>363.13</v>
      </c>
      <c r="C4401" s="34">
        <f t="shared" si="68"/>
        <v>5.9281420537964369E-3</v>
      </c>
    </row>
    <row r="4402" spans="1:3" x14ac:dyDescent="0.3">
      <c r="A4402" s="1">
        <v>42296.75</v>
      </c>
      <c r="B4402" s="2">
        <v>364.25</v>
      </c>
      <c r="C4402" s="34">
        <f t="shared" si="68"/>
        <v>3.0842948806213411E-3</v>
      </c>
    </row>
    <row r="4403" spans="1:3" x14ac:dyDescent="0.3">
      <c r="A4403" s="1">
        <v>42297.75</v>
      </c>
      <c r="B4403" s="2">
        <v>362.67</v>
      </c>
      <c r="C4403" s="34">
        <f t="shared" si="68"/>
        <v>-4.3376801647220242E-3</v>
      </c>
    </row>
    <row r="4404" spans="1:3" x14ac:dyDescent="0.3">
      <c r="A4404" s="1">
        <v>42298.75</v>
      </c>
      <c r="B4404" s="2">
        <v>362.64</v>
      </c>
      <c r="C4404" s="34">
        <f t="shared" si="68"/>
        <v>-8.2719827942834279E-5</v>
      </c>
    </row>
    <row r="4405" spans="1:3" x14ac:dyDescent="0.3">
      <c r="A4405" s="1">
        <v>42299.75</v>
      </c>
      <c r="B4405" s="2">
        <v>369.99</v>
      </c>
      <c r="C4405" s="34">
        <f t="shared" si="68"/>
        <v>2.0268034414295144E-2</v>
      </c>
    </row>
    <row r="4406" spans="1:3" x14ac:dyDescent="0.3">
      <c r="A4406" s="1">
        <v>42300.75</v>
      </c>
      <c r="B4406" s="2">
        <v>377.36</v>
      </c>
      <c r="C4406" s="34">
        <f t="shared" si="68"/>
        <v>1.9919457282629338E-2</v>
      </c>
    </row>
    <row r="4407" spans="1:3" x14ac:dyDescent="0.3">
      <c r="A4407" s="1">
        <v>42303.75</v>
      </c>
      <c r="B4407" s="2">
        <v>375.89</v>
      </c>
      <c r="C4407" s="34">
        <f t="shared" si="68"/>
        <v>-3.8954844180624226E-3</v>
      </c>
    </row>
    <row r="4408" spans="1:3" x14ac:dyDescent="0.3">
      <c r="A4408" s="1">
        <v>42304.75</v>
      </c>
      <c r="B4408" s="2">
        <v>371.88</v>
      </c>
      <c r="C4408" s="34">
        <f t="shared" si="68"/>
        <v>-1.066801457873312E-2</v>
      </c>
    </row>
    <row r="4409" spans="1:3" x14ac:dyDescent="0.3">
      <c r="A4409" s="1">
        <v>42305.75</v>
      </c>
      <c r="B4409" s="2">
        <v>375.83</v>
      </c>
      <c r="C4409" s="34">
        <f t="shared" si="68"/>
        <v>1.062170592664291E-2</v>
      </c>
    </row>
    <row r="4410" spans="1:3" x14ac:dyDescent="0.3">
      <c r="A4410" s="1">
        <v>42306.75</v>
      </c>
      <c r="B4410" s="2">
        <v>375.7</v>
      </c>
      <c r="C4410" s="34">
        <f t="shared" si="68"/>
        <v>-3.4590107229326428E-4</v>
      </c>
    </row>
    <row r="4411" spans="1:3" x14ac:dyDescent="0.3">
      <c r="A4411" s="1">
        <v>42307.75</v>
      </c>
      <c r="B4411" s="2">
        <v>375.47</v>
      </c>
      <c r="C4411" s="34">
        <f t="shared" si="68"/>
        <v>-6.1219057758843398E-4</v>
      </c>
    </row>
    <row r="4412" spans="1:3" x14ac:dyDescent="0.3">
      <c r="A4412" s="1">
        <v>42310.75</v>
      </c>
      <c r="B4412" s="2">
        <v>376.75</v>
      </c>
      <c r="C4412" s="34">
        <f t="shared" si="68"/>
        <v>3.4090606439927118E-3</v>
      </c>
    </row>
    <row r="4413" spans="1:3" x14ac:dyDescent="0.3">
      <c r="A4413" s="1">
        <v>42311.75</v>
      </c>
      <c r="B4413" s="2">
        <v>378.36</v>
      </c>
      <c r="C4413" s="34">
        <f t="shared" si="68"/>
        <v>4.2733908427339262E-3</v>
      </c>
    </row>
    <row r="4414" spans="1:3" x14ac:dyDescent="0.3">
      <c r="A4414" s="1">
        <v>42312.75</v>
      </c>
      <c r="B4414" s="2">
        <v>380.28</v>
      </c>
      <c r="C4414" s="34">
        <f t="shared" si="68"/>
        <v>5.0745321915635078E-3</v>
      </c>
    </row>
    <row r="4415" spans="1:3" x14ac:dyDescent="0.3">
      <c r="A4415" s="1">
        <v>42313.75</v>
      </c>
      <c r="B4415" s="2">
        <v>378.76</v>
      </c>
      <c r="C4415" s="34">
        <f t="shared" si="68"/>
        <v>-3.9970548017249641E-3</v>
      </c>
    </row>
    <row r="4416" spans="1:3" x14ac:dyDescent="0.3">
      <c r="A4416" s="1">
        <v>42314.75</v>
      </c>
      <c r="B4416" s="2">
        <v>379.95</v>
      </c>
      <c r="C4416" s="34">
        <f t="shared" si="68"/>
        <v>3.1418312387792025E-3</v>
      </c>
    </row>
    <row r="4417" spans="1:3" x14ac:dyDescent="0.3">
      <c r="A4417" s="1">
        <v>42317.75</v>
      </c>
      <c r="B4417" s="2">
        <v>375.88</v>
      </c>
      <c r="C4417" s="34">
        <f t="shared" si="68"/>
        <v>-1.0711935781023807E-2</v>
      </c>
    </row>
    <row r="4418" spans="1:3" x14ac:dyDescent="0.3">
      <c r="A4418" s="1">
        <v>42318.75</v>
      </c>
      <c r="B4418" s="2">
        <v>376.27</v>
      </c>
      <c r="C4418" s="34">
        <f t="shared" si="68"/>
        <v>1.0375651803766761E-3</v>
      </c>
    </row>
    <row r="4419" spans="1:3" x14ac:dyDescent="0.3">
      <c r="A4419" s="1">
        <v>42319.75</v>
      </c>
      <c r="B4419" s="2">
        <v>378.71</v>
      </c>
      <c r="C4419" s="34">
        <f t="shared" si="68"/>
        <v>6.4847051319532056E-3</v>
      </c>
    </row>
    <row r="4420" spans="1:3" x14ac:dyDescent="0.3">
      <c r="A4420" s="1">
        <v>42320.75</v>
      </c>
      <c r="B4420" s="2">
        <v>372.56</v>
      </c>
      <c r="C4420" s="34">
        <f t="shared" ref="C4420:C4483" si="69">B4420/B4419-1</f>
        <v>-1.6239338808058834E-2</v>
      </c>
    </row>
    <row r="4421" spans="1:3" x14ac:dyDescent="0.3">
      <c r="A4421" s="1">
        <v>42321.75</v>
      </c>
      <c r="B4421" s="2">
        <v>369.53</v>
      </c>
      <c r="C4421" s="34">
        <f t="shared" si="69"/>
        <v>-8.1329181876745871E-3</v>
      </c>
    </row>
    <row r="4422" spans="1:3" x14ac:dyDescent="0.3">
      <c r="A4422" s="1">
        <v>42324.75</v>
      </c>
      <c r="B4422" s="2">
        <v>370.64</v>
      </c>
      <c r="C4422" s="34">
        <f t="shared" si="69"/>
        <v>3.0038156577274489E-3</v>
      </c>
    </row>
    <row r="4423" spans="1:3" x14ac:dyDescent="0.3">
      <c r="A4423" s="1">
        <v>42325.75</v>
      </c>
      <c r="B4423" s="2">
        <v>379.88</v>
      </c>
      <c r="C4423" s="34">
        <f t="shared" si="69"/>
        <v>2.492985106842216E-2</v>
      </c>
    </row>
    <row r="4424" spans="1:3" x14ac:dyDescent="0.3">
      <c r="A4424" s="1">
        <v>42326.75</v>
      </c>
      <c r="B4424" s="2">
        <v>379.33</v>
      </c>
      <c r="C4424" s="34">
        <f t="shared" si="69"/>
        <v>-1.4478256291460267E-3</v>
      </c>
    </row>
    <row r="4425" spans="1:3" x14ac:dyDescent="0.3">
      <c r="A4425" s="1">
        <v>42327.75</v>
      </c>
      <c r="B4425" s="2">
        <v>380.96</v>
      </c>
      <c r="C4425" s="34">
        <f t="shared" si="69"/>
        <v>4.2970500619512464E-3</v>
      </c>
    </row>
    <row r="4426" spans="1:3" x14ac:dyDescent="0.3">
      <c r="A4426" s="1">
        <v>42328.75</v>
      </c>
      <c r="B4426" s="2">
        <v>381.79</v>
      </c>
      <c r="C4426" s="34">
        <f t="shared" si="69"/>
        <v>2.1787064258715905E-3</v>
      </c>
    </row>
    <row r="4427" spans="1:3" x14ac:dyDescent="0.3">
      <c r="A4427" s="1">
        <v>42331.75</v>
      </c>
      <c r="B4427" s="2">
        <v>380.37</v>
      </c>
      <c r="C4427" s="34">
        <f t="shared" si="69"/>
        <v>-3.7193221404437926E-3</v>
      </c>
    </row>
    <row r="4428" spans="1:3" x14ac:dyDescent="0.3">
      <c r="A4428" s="1">
        <v>42332.75</v>
      </c>
      <c r="B4428" s="2">
        <v>375.64</v>
      </c>
      <c r="C4428" s="34">
        <f t="shared" si="69"/>
        <v>-1.2435260404343174E-2</v>
      </c>
    </row>
    <row r="4429" spans="1:3" x14ac:dyDescent="0.3">
      <c r="A4429" s="1">
        <v>42333.75</v>
      </c>
      <c r="B4429" s="2">
        <v>380.84</v>
      </c>
      <c r="C4429" s="34">
        <f t="shared" si="69"/>
        <v>1.3843041209668838E-2</v>
      </c>
    </row>
    <row r="4430" spans="1:3" x14ac:dyDescent="0.3">
      <c r="A4430" s="1">
        <v>42334.75</v>
      </c>
      <c r="B4430" s="2">
        <v>384.37</v>
      </c>
      <c r="C4430" s="34">
        <f t="shared" si="69"/>
        <v>9.2689843503834801E-3</v>
      </c>
    </row>
    <row r="4431" spans="1:3" x14ac:dyDescent="0.3">
      <c r="A4431" s="1">
        <v>42335.75</v>
      </c>
      <c r="B4431" s="2">
        <v>383.67</v>
      </c>
      <c r="C4431" s="34">
        <f t="shared" si="69"/>
        <v>-1.8211619012930003E-3</v>
      </c>
    </row>
    <row r="4432" spans="1:3" x14ac:dyDescent="0.3">
      <c r="A4432" s="1">
        <v>42338.75</v>
      </c>
      <c r="B4432" s="2">
        <v>385.43</v>
      </c>
      <c r="C4432" s="34">
        <f t="shared" si="69"/>
        <v>4.5872755232361229E-3</v>
      </c>
    </row>
    <row r="4433" spans="1:3" x14ac:dyDescent="0.3">
      <c r="A4433" s="1">
        <v>42339.75</v>
      </c>
      <c r="B4433" s="2">
        <v>384.24</v>
      </c>
      <c r="C4433" s="34">
        <f t="shared" si="69"/>
        <v>-3.0874607581142799E-3</v>
      </c>
    </row>
    <row r="4434" spans="1:3" x14ac:dyDescent="0.3">
      <c r="A4434" s="1">
        <v>42340.75</v>
      </c>
      <c r="B4434" s="2">
        <v>384.17</v>
      </c>
      <c r="C4434" s="34">
        <f t="shared" si="69"/>
        <v>-1.8217780553819729E-4</v>
      </c>
    </row>
    <row r="4435" spans="1:3" x14ac:dyDescent="0.3">
      <c r="A4435" s="1">
        <v>42341.75</v>
      </c>
      <c r="B4435" s="2">
        <v>372.11</v>
      </c>
      <c r="C4435" s="34">
        <f t="shared" si="69"/>
        <v>-3.1392352344014385E-2</v>
      </c>
    </row>
    <row r="4436" spans="1:3" x14ac:dyDescent="0.3">
      <c r="A4436" s="1">
        <v>42342.75</v>
      </c>
      <c r="B4436" s="2">
        <v>370.59</v>
      </c>
      <c r="C4436" s="34">
        <f t="shared" si="69"/>
        <v>-4.0848136303782701E-3</v>
      </c>
    </row>
    <row r="4437" spans="1:3" x14ac:dyDescent="0.3">
      <c r="A4437" s="1">
        <v>42345.75</v>
      </c>
      <c r="B4437" s="2">
        <v>372.48</v>
      </c>
      <c r="C4437" s="34">
        <f t="shared" si="69"/>
        <v>5.0999757144014612E-3</v>
      </c>
    </row>
    <row r="4438" spans="1:3" x14ac:dyDescent="0.3">
      <c r="A4438" s="1">
        <v>42346.75</v>
      </c>
      <c r="B4438" s="2">
        <v>365.75</v>
      </c>
      <c r="C4438" s="34">
        <f t="shared" si="69"/>
        <v>-1.8068084192439882E-2</v>
      </c>
    </row>
    <row r="4439" spans="1:3" x14ac:dyDescent="0.3">
      <c r="A4439" s="1">
        <v>42347.75</v>
      </c>
      <c r="B4439" s="2">
        <v>364.19</v>
      </c>
      <c r="C4439" s="34">
        <f t="shared" si="69"/>
        <v>-4.2652084757347497E-3</v>
      </c>
    </row>
    <row r="4440" spans="1:3" x14ac:dyDescent="0.3">
      <c r="A4440" s="1">
        <v>42348.75</v>
      </c>
      <c r="B4440" s="2">
        <v>363.21</v>
      </c>
      <c r="C4440" s="34">
        <f t="shared" si="69"/>
        <v>-2.6909031000302841E-3</v>
      </c>
    </row>
    <row r="4441" spans="1:3" x14ac:dyDescent="0.3">
      <c r="A4441" s="1">
        <v>42349.75</v>
      </c>
      <c r="B4441" s="2">
        <v>355.79</v>
      </c>
      <c r="C4441" s="34">
        <f t="shared" si="69"/>
        <v>-2.0428952947330603E-2</v>
      </c>
    </row>
    <row r="4442" spans="1:3" x14ac:dyDescent="0.3">
      <c r="A4442" s="1">
        <v>42352.75</v>
      </c>
      <c r="B4442" s="2">
        <v>349.54</v>
      </c>
      <c r="C4442" s="34">
        <f t="shared" si="69"/>
        <v>-1.756654206132835E-2</v>
      </c>
    </row>
    <row r="4443" spans="1:3" x14ac:dyDescent="0.3">
      <c r="A4443" s="1">
        <v>42353.75</v>
      </c>
      <c r="B4443" s="2">
        <v>359.58</v>
      </c>
      <c r="C4443" s="34">
        <f t="shared" si="69"/>
        <v>2.8723465125593428E-2</v>
      </c>
    </row>
    <row r="4444" spans="1:3" x14ac:dyDescent="0.3">
      <c r="A4444" s="1">
        <v>42354.75</v>
      </c>
      <c r="B4444" s="2">
        <v>360.43</v>
      </c>
      <c r="C4444" s="34">
        <f t="shared" si="69"/>
        <v>2.3638689582290429E-3</v>
      </c>
    </row>
    <row r="4445" spans="1:3" x14ac:dyDescent="0.3">
      <c r="A4445" s="1">
        <v>42355.75</v>
      </c>
      <c r="B4445" s="2">
        <v>364.9</v>
      </c>
      <c r="C4445" s="34">
        <f t="shared" si="69"/>
        <v>1.2401853341841518E-2</v>
      </c>
    </row>
    <row r="4446" spans="1:3" x14ac:dyDescent="0.3">
      <c r="A4446" s="1">
        <v>42356.75</v>
      </c>
      <c r="B4446" s="2">
        <v>361.23</v>
      </c>
      <c r="C4446" s="34">
        <f t="shared" si="69"/>
        <v>-1.0057550013702232E-2</v>
      </c>
    </row>
    <row r="4447" spans="1:3" x14ac:dyDescent="0.3">
      <c r="A4447" s="1">
        <v>42359.75</v>
      </c>
      <c r="B4447" s="2">
        <v>357.15</v>
      </c>
      <c r="C4447" s="34">
        <f t="shared" si="69"/>
        <v>-1.1294742961548199E-2</v>
      </c>
    </row>
    <row r="4448" spans="1:3" x14ac:dyDescent="0.3">
      <c r="A4448" s="1">
        <v>42360.75</v>
      </c>
      <c r="B4448" s="2">
        <v>356.87</v>
      </c>
      <c r="C4448" s="34">
        <f t="shared" si="69"/>
        <v>-7.8398432031356879E-4</v>
      </c>
    </row>
    <row r="4449" spans="1:3" x14ac:dyDescent="0.3">
      <c r="A4449" s="1">
        <v>42361.75</v>
      </c>
      <c r="B4449" s="2">
        <v>366.39</v>
      </c>
      <c r="C4449" s="34">
        <f t="shared" si="69"/>
        <v>2.6676380754896645E-2</v>
      </c>
    </row>
    <row r="4450" spans="1:3" x14ac:dyDescent="0.3">
      <c r="A4450" s="1">
        <v>42362.75</v>
      </c>
      <c r="B4450" s="2">
        <v>366.28</v>
      </c>
      <c r="C4450" s="34">
        <f t="shared" si="69"/>
        <v>-3.0022653456707182E-4</v>
      </c>
    </row>
    <row r="4451" spans="1:3" x14ac:dyDescent="0.3">
      <c r="A4451" s="1">
        <v>42366.75</v>
      </c>
      <c r="B4451" s="2">
        <v>364.49</v>
      </c>
      <c r="C4451" s="34">
        <f t="shared" si="69"/>
        <v>-4.8869717156272419E-3</v>
      </c>
    </row>
    <row r="4452" spans="1:3" x14ac:dyDescent="0.3">
      <c r="A4452" s="1">
        <v>42367.75</v>
      </c>
      <c r="B4452" s="2">
        <v>369.68</v>
      </c>
      <c r="C4452" s="34">
        <f t="shared" si="69"/>
        <v>1.423907377431477E-2</v>
      </c>
    </row>
    <row r="4453" spans="1:3" x14ac:dyDescent="0.3">
      <c r="A4453" s="1">
        <v>42368.75</v>
      </c>
      <c r="B4453" s="2">
        <v>367.7</v>
      </c>
      <c r="C4453" s="34">
        <f t="shared" si="69"/>
        <v>-5.3559835533434352E-3</v>
      </c>
    </row>
    <row r="4454" spans="1:3" x14ac:dyDescent="0.3">
      <c r="A4454" s="1">
        <v>42373.75</v>
      </c>
      <c r="B4454" s="2">
        <v>356.66</v>
      </c>
      <c r="C4454" s="34">
        <f t="shared" si="69"/>
        <v>-3.0024476475387418E-2</v>
      </c>
    </row>
    <row r="4455" spans="1:3" x14ac:dyDescent="0.3">
      <c r="A4455" s="1">
        <v>42374.75</v>
      </c>
      <c r="B4455" s="2">
        <v>358.88</v>
      </c>
      <c r="C4455" s="34">
        <f t="shared" si="69"/>
        <v>6.22441540963381E-3</v>
      </c>
    </row>
    <row r="4456" spans="1:3" x14ac:dyDescent="0.3">
      <c r="A4456" s="1">
        <v>42375.75</v>
      </c>
      <c r="B4456" s="2">
        <v>354.35</v>
      </c>
      <c r="C4456" s="34">
        <f t="shared" si="69"/>
        <v>-1.2622603655818021E-2</v>
      </c>
    </row>
    <row r="4457" spans="1:3" x14ac:dyDescent="0.3">
      <c r="A4457" s="1">
        <v>42376.75</v>
      </c>
      <c r="B4457" s="2">
        <v>346.51</v>
      </c>
      <c r="C4457" s="34">
        <f t="shared" si="69"/>
        <v>-2.2125017637928734E-2</v>
      </c>
    </row>
    <row r="4458" spans="1:3" x14ac:dyDescent="0.3">
      <c r="A4458" s="1">
        <v>42377.75</v>
      </c>
      <c r="B4458" s="2">
        <v>341.35</v>
      </c>
      <c r="C4458" s="34">
        <f t="shared" si="69"/>
        <v>-1.4891345127124644E-2</v>
      </c>
    </row>
    <row r="4459" spans="1:3" x14ac:dyDescent="0.3">
      <c r="A4459" s="1">
        <v>42380.75</v>
      </c>
      <c r="B4459" s="2">
        <v>340.23</v>
      </c>
      <c r="C4459" s="34">
        <f t="shared" si="69"/>
        <v>-3.2810897905375391E-3</v>
      </c>
    </row>
    <row r="4460" spans="1:3" x14ac:dyDescent="0.3">
      <c r="A4460" s="1">
        <v>42381.75</v>
      </c>
      <c r="B4460" s="2">
        <v>343.22</v>
      </c>
      <c r="C4460" s="34">
        <f t="shared" si="69"/>
        <v>8.788172706698516E-3</v>
      </c>
    </row>
    <row r="4461" spans="1:3" x14ac:dyDescent="0.3">
      <c r="A4461" s="1">
        <v>42382.75</v>
      </c>
      <c r="B4461" s="2">
        <v>344.63</v>
      </c>
      <c r="C4461" s="34">
        <f t="shared" si="69"/>
        <v>4.1081522055823605E-3</v>
      </c>
    </row>
    <row r="4462" spans="1:3" x14ac:dyDescent="0.3">
      <c r="A4462" s="1">
        <v>42383.75</v>
      </c>
      <c r="B4462" s="2">
        <v>339.42</v>
      </c>
      <c r="C4462" s="34">
        <f t="shared" si="69"/>
        <v>-1.5117662420566891E-2</v>
      </c>
    </row>
    <row r="4463" spans="1:3" x14ac:dyDescent="0.3">
      <c r="A4463" s="1">
        <v>42384.75</v>
      </c>
      <c r="B4463" s="2">
        <v>329.84</v>
      </c>
      <c r="C4463" s="34">
        <f t="shared" si="69"/>
        <v>-2.8224618466796469E-2</v>
      </c>
    </row>
    <row r="4464" spans="1:3" x14ac:dyDescent="0.3">
      <c r="A4464" s="1">
        <v>42387.75</v>
      </c>
      <c r="B4464" s="2">
        <v>328.64</v>
      </c>
      <c r="C4464" s="34">
        <f t="shared" si="69"/>
        <v>-3.6381275770069887E-3</v>
      </c>
    </row>
    <row r="4465" spans="1:3" x14ac:dyDescent="0.3">
      <c r="A4465" s="1">
        <v>42388.75</v>
      </c>
      <c r="B4465" s="2">
        <v>332.93</v>
      </c>
      <c r="C4465" s="34">
        <f t="shared" si="69"/>
        <v>1.3053797468354444E-2</v>
      </c>
    </row>
    <row r="4466" spans="1:3" x14ac:dyDescent="0.3">
      <c r="A4466" s="1">
        <v>42389.75</v>
      </c>
      <c r="B4466" s="2">
        <v>322.29000000000002</v>
      </c>
      <c r="C4466" s="34">
        <f t="shared" si="69"/>
        <v>-3.1958669990688637E-2</v>
      </c>
    </row>
    <row r="4467" spans="1:3" x14ac:dyDescent="0.3">
      <c r="A4467" s="1">
        <v>42390.75</v>
      </c>
      <c r="B4467" s="2">
        <v>328.51</v>
      </c>
      <c r="C4467" s="34">
        <f t="shared" si="69"/>
        <v>1.9299388749262958E-2</v>
      </c>
    </row>
    <row r="4468" spans="1:3" x14ac:dyDescent="0.3">
      <c r="A4468" s="1">
        <v>42391.75</v>
      </c>
      <c r="B4468" s="2">
        <v>338.36</v>
      </c>
      <c r="C4468" s="34">
        <f t="shared" si="69"/>
        <v>2.9983866548963567E-2</v>
      </c>
    </row>
    <row r="4469" spans="1:3" x14ac:dyDescent="0.3">
      <c r="A4469" s="1">
        <v>42394.75</v>
      </c>
      <c r="B4469" s="2">
        <v>336.27</v>
      </c>
      <c r="C4469" s="34">
        <f t="shared" si="69"/>
        <v>-6.1768530559168644E-3</v>
      </c>
    </row>
    <row r="4470" spans="1:3" x14ac:dyDescent="0.3">
      <c r="A4470" s="1">
        <v>42395.75</v>
      </c>
      <c r="B4470" s="2">
        <v>339.2</v>
      </c>
      <c r="C4470" s="34">
        <f t="shared" si="69"/>
        <v>8.7132363874267149E-3</v>
      </c>
    </row>
    <row r="4471" spans="1:3" x14ac:dyDescent="0.3">
      <c r="A4471" s="1">
        <v>42396.75</v>
      </c>
      <c r="B4471" s="2">
        <v>340.24</v>
      </c>
      <c r="C4471" s="34">
        <f t="shared" si="69"/>
        <v>3.0660377358491253E-3</v>
      </c>
    </row>
    <row r="4472" spans="1:3" x14ac:dyDescent="0.3">
      <c r="A4472" s="1">
        <v>42397.75</v>
      </c>
      <c r="B4472" s="2">
        <v>334.89</v>
      </c>
      <c r="C4472" s="34">
        <f t="shared" si="69"/>
        <v>-1.5724194686103976E-2</v>
      </c>
    </row>
    <row r="4473" spans="1:3" x14ac:dyDescent="0.3">
      <c r="A4473" s="1">
        <v>42398.75</v>
      </c>
      <c r="B4473" s="2">
        <v>342.27</v>
      </c>
      <c r="C4473" s="34">
        <f t="shared" si="69"/>
        <v>2.2037086804622463E-2</v>
      </c>
    </row>
    <row r="4474" spans="1:3" x14ac:dyDescent="0.3">
      <c r="A4474" s="1">
        <v>42401.75</v>
      </c>
      <c r="B4474" s="2">
        <v>341.61</v>
      </c>
      <c r="C4474" s="34">
        <f t="shared" si="69"/>
        <v>-1.9283022175474729E-3</v>
      </c>
    </row>
    <row r="4475" spans="1:3" x14ac:dyDescent="0.3">
      <c r="A4475" s="1">
        <v>42402.75</v>
      </c>
      <c r="B4475" s="2">
        <v>334.59</v>
      </c>
      <c r="C4475" s="34">
        <f t="shared" si="69"/>
        <v>-2.0549749714586896E-2</v>
      </c>
    </row>
    <row r="4476" spans="1:3" x14ac:dyDescent="0.3">
      <c r="A4476" s="1">
        <v>42403.75</v>
      </c>
      <c r="B4476" s="2">
        <v>329.43</v>
      </c>
      <c r="C4476" s="34">
        <f t="shared" si="69"/>
        <v>-1.5421859589348053E-2</v>
      </c>
    </row>
    <row r="4477" spans="1:3" x14ac:dyDescent="0.3">
      <c r="A4477" s="1">
        <v>42404.75</v>
      </c>
      <c r="B4477" s="2">
        <v>328.76</v>
      </c>
      <c r="C4477" s="34">
        <f t="shared" si="69"/>
        <v>-2.0338159851865933E-3</v>
      </c>
    </row>
    <row r="4478" spans="1:3" x14ac:dyDescent="0.3">
      <c r="A4478" s="1">
        <v>42405.75</v>
      </c>
      <c r="B4478" s="2">
        <v>325.89999999999998</v>
      </c>
      <c r="C4478" s="34">
        <f t="shared" si="69"/>
        <v>-8.699355152695043E-3</v>
      </c>
    </row>
    <row r="4479" spans="1:3" x14ac:dyDescent="0.3">
      <c r="A4479" s="1">
        <v>42408.75</v>
      </c>
      <c r="B4479" s="2">
        <v>314.36</v>
      </c>
      <c r="C4479" s="34">
        <f t="shared" si="69"/>
        <v>-3.5409634857318073E-2</v>
      </c>
    </row>
    <row r="4480" spans="1:3" x14ac:dyDescent="0.3">
      <c r="A4480" s="1">
        <v>42409.75</v>
      </c>
      <c r="B4480" s="2">
        <v>309.39</v>
      </c>
      <c r="C4480" s="34">
        <f t="shared" si="69"/>
        <v>-1.5809899478305245E-2</v>
      </c>
    </row>
    <row r="4481" spans="1:3" x14ac:dyDescent="0.3">
      <c r="A4481" s="1">
        <v>42410.75</v>
      </c>
      <c r="B4481" s="2">
        <v>315.19</v>
      </c>
      <c r="C4481" s="34">
        <f t="shared" si="69"/>
        <v>1.8746565823071215E-2</v>
      </c>
    </row>
    <row r="4482" spans="1:3" x14ac:dyDescent="0.3">
      <c r="A4482" s="1">
        <v>42411.75</v>
      </c>
      <c r="B4482" s="2">
        <v>303.58</v>
      </c>
      <c r="C4482" s="34">
        <f t="shared" si="69"/>
        <v>-3.6834924965893578E-2</v>
      </c>
    </row>
    <row r="4483" spans="1:3" x14ac:dyDescent="0.3">
      <c r="A4483" s="1">
        <v>42412.75</v>
      </c>
      <c r="B4483" s="2">
        <v>312.41000000000003</v>
      </c>
      <c r="C4483" s="34">
        <f t="shared" si="69"/>
        <v>2.9086237565057127E-2</v>
      </c>
    </row>
    <row r="4484" spans="1:3" x14ac:dyDescent="0.3">
      <c r="A4484" s="1">
        <v>42415.75</v>
      </c>
      <c r="B4484" s="2">
        <v>321.76</v>
      </c>
      <c r="C4484" s="34">
        <f t="shared" ref="C4484:C4547" si="70">B4484/B4483-1</f>
        <v>2.9928619442399329E-2</v>
      </c>
    </row>
    <row r="4485" spans="1:3" x14ac:dyDescent="0.3">
      <c r="A4485" s="1">
        <v>42416.75</v>
      </c>
      <c r="B4485" s="2">
        <v>320.37</v>
      </c>
      <c r="C4485" s="34">
        <f t="shared" si="70"/>
        <v>-4.3199900546990744E-3</v>
      </c>
    </row>
    <row r="4486" spans="1:3" x14ac:dyDescent="0.3">
      <c r="A4486" s="1">
        <v>42417.75</v>
      </c>
      <c r="B4486" s="2">
        <v>328.77</v>
      </c>
      <c r="C4486" s="34">
        <f t="shared" si="70"/>
        <v>2.6219683490963597E-2</v>
      </c>
    </row>
    <row r="4487" spans="1:3" x14ac:dyDescent="0.3">
      <c r="A4487" s="1">
        <v>42418.75</v>
      </c>
      <c r="B4487" s="2">
        <v>328.91</v>
      </c>
      <c r="C4487" s="34">
        <f t="shared" si="70"/>
        <v>4.2582960732429065E-4</v>
      </c>
    </row>
    <row r="4488" spans="1:3" x14ac:dyDescent="0.3">
      <c r="A4488" s="1">
        <v>42419.75</v>
      </c>
      <c r="B4488" s="2">
        <v>326.37</v>
      </c>
      <c r="C4488" s="34">
        <f t="shared" si="70"/>
        <v>-7.7224772734183489E-3</v>
      </c>
    </row>
    <row r="4489" spans="1:3" x14ac:dyDescent="0.3">
      <c r="A4489" s="1">
        <v>42422.75</v>
      </c>
      <c r="B4489" s="2">
        <v>331.82</v>
      </c>
      <c r="C4489" s="34">
        <f t="shared" si="70"/>
        <v>1.6698838741305844E-2</v>
      </c>
    </row>
    <row r="4490" spans="1:3" x14ac:dyDescent="0.3">
      <c r="A4490" s="1">
        <v>42423.75</v>
      </c>
      <c r="B4490" s="2">
        <v>327.78</v>
      </c>
      <c r="C4490" s="34">
        <f t="shared" si="70"/>
        <v>-1.2175275751913794E-2</v>
      </c>
    </row>
    <row r="4491" spans="1:3" x14ac:dyDescent="0.3">
      <c r="A4491" s="1">
        <v>42424.75</v>
      </c>
      <c r="B4491" s="2">
        <v>320.23</v>
      </c>
      <c r="C4491" s="34">
        <f t="shared" si="70"/>
        <v>-2.3033742144120906E-2</v>
      </c>
    </row>
    <row r="4492" spans="1:3" x14ac:dyDescent="0.3">
      <c r="A4492" s="1">
        <v>42425.75</v>
      </c>
      <c r="B4492" s="2">
        <v>326.54000000000002</v>
      </c>
      <c r="C4492" s="34">
        <f t="shared" si="70"/>
        <v>1.970458732785807E-2</v>
      </c>
    </row>
    <row r="4493" spans="1:3" x14ac:dyDescent="0.3">
      <c r="A4493" s="1">
        <v>42426.75</v>
      </c>
      <c r="B4493" s="2">
        <v>331.54</v>
      </c>
      <c r="C4493" s="34">
        <f t="shared" si="70"/>
        <v>1.5312059778281428E-2</v>
      </c>
    </row>
    <row r="4494" spans="1:3" x14ac:dyDescent="0.3">
      <c r="A4494" s="1">
        <v>42429.75</v>
      </c>
      <c r="B4494" s="2">
        <v>333.92</v>
      </c>
      <c r="C4494" s="34">
        <f t="shared" si="70"/>
        <v>7.1786209808770707E-3</v>
      </c>
    </row>
    <row r="4495" spans="1:3" x14ac:dyDescent="0.3">
      <c r="A4495" s="1">
        <v>42430.75</v>
      </c>
      <c r="B4495" s="2">
        <v>338.72</v>
      </c>
      <c r="C4495" s="34">
        <f t="shared" si="70"/>
        <v>1.4374700527072459E-2</v>
      </c>
    </row>
    <row r="4496" spans="1:3" x14ac:dyDescent="0.3">
      <c r="A4496" s="1">
        <v>42431.75</v>
      </c>
      <c r="B4496" s="2">
        <v>340.97</v>
      </c>
      <c r="C4496" s="34">
        <f t="shared" si="70"/>
        <v>6.6426547000473235E-3</v>
      </c>
    </row>
    <row r="4497" spans="1:3" x14ac:dyDescent="0.3">
      <c r="A4497" s="1">
        <v>42432.75</v>
      </c>
      <c r="B4497" s="2">
        <v>339.42</v>
      </c>
      <c r="C4497" s="34">
        <f t="shared" si="70"/>
        <v>-4.5458544740006879E-3</v>
      </c>
    </row>
    <row r="4498" spans="1:3" x14ac:dyDescent="0.3">
      <c r="A4498" s="1">
        <v>42433.75</v>
      </c>
      <c r="B4498" s="2">
        <v>341.8</v>
      </c>
      <c r="C4498" s="34">
        <f t="shared" si="70"/>
        <v>7.0119615815213976E-3</v>
      </c>
    </row>
    <row r="4499" spans="1:3" x14ac:dyDescent="0.3">
      <c r="A4499" s="1">
        <v>42436.75</v>
      </c>
      <c r="B4499" s="2">
        <v>340.93</v>
      </c>
      <c r="C4499" s="34">
        <f t="shared" si="70"/>
        <v>-2.5453481568168401E-3</v>
      </c>
    </row>
    <row r="4500" spans="1:3" x14ac:dyDescent="0.3">
      <c r="A4500" s="1">
        <v>42437.75</v>
      </c>
      <c r="B4500" s="2">
        <v>337.48</v>
      </c>
      <c r="C4500" s="34">
        <f t="shared" si="70"/>
        <v>-1.0119379344733503E-2</v>
      </c>
    </row>
    <row r="4501" spans="1:3" x14ac:dyDescent="0.3">
      <c r="A4501" s="1">
        <v>42438.75</v>
      </c>
      <c r="B4501" s="2">
        <v>339.14</v>
      </c>
      <c r="C4501" s="34">
        <f t="shared" si="70"/>
        <v>4.9188100035557625E-3</v>
      </c>
    </row>
    <row r="4502" spans="1:3" x14ac:dyDescent="0.3">
      <c r="A4502" s="1">
        <v>42439.75</v>
      </c>
      <c r="B4502" s="2">
        <v>333.5</v>
      </c>
      <c r="C4502" s="34">
        <f t="shared" si="70"/>
        <v>-1.663030017102074E-2</v>
      </c>
    </row>
    <row r="4503" spans="1:3" x14ac:dyDescent="0.3">
      <c r="A4503" s="1">
        <v>42440.75</v>
      </c>
      <c r="B4503" s="2">
        <v>342.23</v>
      </c>
      <c r="C4503" s="34">
        <f t="shared" si="70"/>
        <v>2.6176911544227854E-2</v>
      </c>
    </row>
    <row r="4504" spans="1:3" x14ac:dyDescent="0.3">
      <c r="A4504" s="1">
        <v>42443.75</v>
      </c>
      <c r="B4504" s="2">
        <v>344.66</v>
      </c>
      <c r="C4504" s="34">
        <f t="shared" si="70"/>
        <v>7.1004879759226647E-3</v>
      </c>
    </row>
    <row r="4505" spans="1:3" x14ac:dyDescent="0.3">
      <c r="A4505" s="1">
        <v>42444.75</v>
      </c>
      <c r="B4505" s="2">
        <v>340.86</v>
      </c>
      <c r="C4505" s="34">
        <f t="shared" si="70"/>
        <v>-1.1025358324145529E-2</v>
      </c>
    </row>
    <row r="4506" spans="1:3" x14ac:dyDescent="0.3">
      <c r="A4506" s="1">
        <v>42445.75</v>
      </c>
      <c r="B4506" s="2">
        <v>341</v>
      </c>
      <c r="C4506" s="34">
        <f t="shared" si="70"/>
        <v>4.107258111833989E-4</v>
      </c>
    </row>
    <row r="4507" spans="1:3" x14ac:dyDescent="0.3">
      <c r="A4507" s="1">
        <v>42446.75</v>
      </c>
      <c r="B4507" s="2">
        <v>340.68</v>
      </c>
      <c r="C4507" s="34">
        <f t="shared" si="70"/>
        <v>-9.3841642228742472E-4</v>
      </c>
    </row>
    <row r="4508" spans="1:3" x14ac:dyDescent="0.3">
      <c r="A4508" s="1">
        <v>42447.75</v>
      </c>
      <c r="B4508" s="2">
        <v>341.71</v>
      </c>
      <c r="C4508" s="34">
        <f t="shared" si="70"/>
        <v>3.023365034636516E-3</v>
      </c>
    </row>
    <row r="4509" spans="1:3" x14ac:dyDescent="0.3">
      <c r="A4509" s="1">
        <v>42450.75</v>
      </c>
      <c r="B4509" s="2">
        <v>340.82</v>
      </c>
      <c r="C4509" s="34">
        <f t="shared" si="70"/>
        <v>-2.6045477158993524E-3</v>
      </c>
    </row>
    <row r="4510" spans="1:3" x14ac:dyDescent="0.3">
      <c r="A4510" s="1">
        <v>42451.75</v>
      </c>
      <c r="B4510" s="2">
        <v>340.3</v>
      </c>
      <c r="C4510" s="34">
        <f t="shared" si="70"/>
        <v>-1.5257320579777911E-3</v>
      </c>
    </row>
    <row r="4511" spans="1:3" x14ac:dyDescent="0.3">
      <c r="A4511" s="1">
        <v>42452.75</v>
      </c>
      <c r="B4511" s="2">
        <v>340.07</v>
      </c>
      <c r="C4511" s="34">
        <f t="shared" si="70"/>
        <v>-6.758742286218089E-4</v>
      </c>
    </row>
    <row r="4512" spans="1:3" x14ac:dyDescent="0.3">
      <c r="A4512" s="1">
        <v>42453.75</v>
      </c>
      <c r="B4512" s="2">
        <v>335.1</v>
      </c>
      <c r="C4512" s="34">
        <f t="shared" si="70"/>
        <v>-1.4614638162731119E-2</v>
      </c>
    </row>
    <row r="4513" spans="1:3" x14ac:dyDescent="0.3">
      <c r="A4513" s="1">
        <v>42458.75</v>
      </c>
      <c r="B4513" s="2">
        <v>336.79</v>
      </c>
      <c r="C4513" s="34">
        <f t="shared" si="70"/>
        <v>5.0432706654730541E-3</v>
      </c>
    </row>
    <row r="4514" spans="1:3" x14ac:dyDescent="0.3">
      <c r="A4514" s="1">
        <v>42459.75</v>
      </c>
      <c r="B4514" s="2">
        <v>341.18</v>
      </c>
      <c r="C4514" s="34">
        <f t="shared" si="70"/>
        <v>1.3034828825083888E-2</v>
      </c>
    </row>
    <row r="4515" spans="1:3" x14ac:dyDescent="0.3">
      <c r="A4515" s="1">
        <v>42460.75</v>
      </c>
      <c r="B4515" s="2">
        <v>337.54</v>
      </c>
      <c r="C4515" s="34">
        <f t="shared" si="70"/>
        <v>-1.0668855149774226E-2</v>
      </c>
    </row>
    <row r="4516" spans="1:3" x14ac:dyDescent="0.3">
      <c r="A4516" s="1">
        <v>42461.75</v>
      </c>
      <c r="B4516" s="2">
        <v>333.15</v>
      </c>
      <c r="C4516" s="34">
        <f t="shared" si="70"/>
        <v>-1.30058659714406E-2</v>
      </c>
    </row>
    <row r="4517" spans="1:3" x14ac:dyDescent="0.3">
      <c r="A4517" s="1">
        <v>42464.75</v>
      </c>
      <c r="B4517" s="2">
        <v>334.49</v>
      </c>
      <c r="C4517" s="34">
        <f t="shared" si="70"/>
        <v>4.0222122167192786E-3</v>
      </c>
    </row>
    <row r="4518" spans="1:3" x14ac:dyDescent="0.3">
      <c r="A4518" s="1">
        <v>42465.75</v>
      </c>
      <c r="B4518" s="2">
        <v>328.15</v>
      </c>
      <c r="C4518" s="34">
        <f t="shared" si="70"/>
        <v>-1.8954228825973973E-2</v>
      </c>
    </row>
    <row r="4519" spans="1:3" x14ac:dyDescent="0.3">
      <c r="A4519" s="1">
        <v>42466.75</v>
      </c>
      <c r="B4519" s="2">
        <v>330.65</v>
      </c>
      <c r="C4519" s="34">
        <f t="shared" si="70"/>
        <v>7.6184671644066171E-3</v>
      </c>
    </row>
    <row r="4520" spans="1:3" x14ac:dyDescent="0.3">
      <c r="A4520" s="1">
        <v>42467.75</v>
      </c>
      <c r="B4520" s="2">
        <v>328.1</v>
      </c>
      <c r="C4520" s="34">
        <f t="shared" si="70"/>
        <v>-7.7120822622106511E-3</v>
      </c>
    </row>
    <row r="4521" spans="1:3" x14ac:dyDescent="0.3">
      <c r="A4521" s="1">
        <v>42468.75</v>
      </c>
      <c r="B4521" s="2">
        <v>331.86</v>
      </c>
      <c r="C4521" s="34">
        <f t="shared" si="70"/>
        <v>1.1459920755866992E-2</v>
      </c>
    </row>
    <row r="4522" spans="1:3" x14ac:dyDescent="0.3">
      <c r="A4522" s="1">
        <v>42471.75</v>
      </c>
      <c r="B4522" s="2">
        <v>332.87</v>
      </c>
      <c r="C4522" s="34">
        <f t="shared" si="70"/>
        <v>3.0434520580968627E-3</v>
      </c>
    </row>
    <row r="4523" spans="1:3" x14ac:dyDescent="0.3">
      <c r="A4523" s="1">
        <v>42472.75</v>
      </c>
      <c r="B4523" s="2">
        <v>334.64</v>
      </c>
      <c r="C4523" s="34">
        <f t="shared" si="70"/>
        <v>5.3173911737314228E-3</v>
      </c>
    </row>
    <row r="4524" spans="1:3" x14ac:dyDescent="0.3">
      <c r="A4524" s="1">
        <v>42473.75</v>
      </c>
      <c r="B4524" s="2">
        <v>343.06</v>
      </c>
      <c r="C4524" s="34">
        <f t="shared" si="70"/>
        <v>2.5161367439636706E-2</v>
      </c>
    </row>
    <row r="4525" spans="1:3" x14ac:dyDescent="0.3">
      <c r="A4525" s="1">
        <v>42474.75</v>
      </c>
      <c r="B4525" s="2">
        <v>343.99</v>
      </c>
      <c r="C4525" s="34">
        <f t="shared" si="70"/>
        <v>2.7108960531685433E-3</v>
      </c>
    </row>
    <row r="4526" spans="1:3" x14ac:dyDescent="0.3">
      <c r="A4526" s="1">
        <v>42475.75</v>
      </c>
      <c r="B4526" s="2">
        <v>342.79</v>
      </c>
      <c r="C4526" s="34">
        <f t="shared" si="70"/>
        <v>-3.4884735021366575E-3</v>
      </c>
    </row>
    <row r="4527" spans="1:3" x14ac:dyDescent="0.3">
      <c r="A4527" s="1">
        <v>42478.75</v>
      </c>
      <c r="B4527" s="2">
        <v>344.2</v>
      </c>
      <c r="C4527" s="34">
        <f t="shared" si="70"/>
        <v>4.1133055223314674E-3</v>
      </c>
    </row>
    <row r="4528" spans="1:3" x14ac:dyDescent="0.3">
      <c r="A4528" s="1">
        <v>42479.75</v>
      </c>
      <c r="B4528" s="2">
        <v>349.24</v>
      </c>
      <c r="C4528" s="34">
        <f t="shared" si="70"/>
        <v>1.4642649622312653E-2</v>
      </c>
    </row>
    <row r="4529" spans="1:3" x14ac:dyDescent="0.3">
      <c r="A4529" s="1">
        <v>42480.75</v>
      </c>
      <c r="B4529" s="2">
        <v>350.75</v>
      </c>
      <c r="C4529" s="34">
        <f t="shared" si="70"/>
        <v>4.323674264116395E-3</v>
      </c>
    </row>
    <row r="4530" spans="1:3" x14ac:dyDescent="0.3">
      <c r="A4530" s="1">
        <v>42481.75</v>
      </c>
      <c r="B4530" s="2">
        <v>349.59</v>
      </c>
      <c r="C4530" s="34">
        <f t="shared" si="70"/>
        <v>-3.3071988595866353E-3</v>
      </c>
    </row>
    <row r="4531" spans="1:3" x14ac:dyDescent="0.3">
      <c r="A4531" s="1">
        <v>42482.75</v>
      </c>
      <c r="B4531" s="2">
        <v>348.46</v>
      </c>
      <c r="C4531" s="34">
        <f t="shared" si="70"/>
        <v>-3.2323579049743367E-3</v>
      </c>
    </row>
    <row r="4532" spans="1:3" x14ac:dyDescent="0.3">
      <c r="A4532" s="1">
        <v>42485.75</v>
      </c>
      <c r="B4532" s="2">
        <v>346.68</v>
      </c>
      <c r="C4532" s="34">
        <f t="shared" si="70"/>
        <v>-5.1081903231360304E-3</v>
      </c>
    </row>
    <row r="4533" spans="1:3" x14ac:dyDescent="0.3">
      <c r="A4533" s="1">
        <v>42486.75</v>
      </c>
      <c r="B4533" s="2">
        <v>347.31</v>
      </c>
      <c r="C4533" s="34">
        <f t="shared" si="70"/>
        <v>1.8172377985461452E-3</v>
      </c>
    </row>
    <row r="4534" spans="1:3" x14ac:dyDescent="0.3">
      <c r="A4534" s="1">
        <v>42487.75</v>
      </c>
      <c r="B4534" s="2">
        <v>348.32</v>
      </c>
      <c r="C4534" s="34">
        <f t="shared" si="70"/>
        <v>2.9080648412080912E-3</v>
      </c>
    </row>
    <row r="4535" spans="1:3" x14ac:dyDescent="0.3">
      <c r="A4535" s="1">
        <v>42488.75</v>
      </c>
      <c r="B4535" s="2">
        <v>348.9</v>
      </c>
      <c r="C4535" s="34">
        <f t="shared" si="70"/>
        <v>1.6651355075791852E-3</v>
      </c>
    </row>
    <row r="4536" spans="1:3" x14ac:dyDescent="0.3">
      <c r="A4536" s="1">
        <v>42489.75</v>
      </c>
      <c r="B4536" s="2">
        <v>341.48</v>
      </c>
      <c r="C4536" s="34">
        <f t="shared" si="70"/>
        <v>-2.1266838635712104E-2</v>
      </c>
    </row>
    <row r="4537" spans="1:3" x14ac:dyDescent="0.3">
      <c r="A4537" s="1">
        <v>42492.75</v>
      </c>
      <c r="B4537" s="2">
        <v>341.24</v>
      </c>
      <c r="C4537" s="34">
        <f t="shared" si="70"/>
        <v>-7.0282300573976109E-4</v>
      </c>
    </row>
    <row r="4538" spans="1:3" x14ac:dyDescent="0.3">
      <c r="A4538" s="1">
        <v>42493.75</v>
      </c>
      <c r="B4538" s="2">
        <v>335.56</v>
      </c>
      <c r="C4538" s="34">
        <f t="shared" si="70"/>
        <v>-1.6645176415426066E-2</v>
      </c>
    </row>
    <row r="4539" spans="1:3" x14ac:dyDescent="0.3">
      <c r="A4539" s="1">
        <v>42494.75</v>
      </c>
      <c r="B4539" s="2">
        <v>331.8</v>
      </c>
      <c r="C4539" s="34">
        <f t="shared" si="70"/>
        <v>-1.1205149600667541E-2</v>
      </c>
    </row>
    <row r="4540" spans="1:3" x14ac:dyDescent="0.3">
      <c r="A4540" s="1">
        <v>42495.75</v>
      </c>
      <c r="B4540" s="2">
        <v>332.86</v>
      </c>
      <c r="C4540" s="34">
        <f t="shared" si="70"/>
        <v>3.1946955997588233E-3</v>
      </c>
    </row>
    <row r="4541" spans="1:3" x14ac:dyDescent="0.3">
      <c r="A4541" s="1">
        <v>42496.75</v>
      </c>
      <c r="B4541" s="2">
        <v>331.67</v>
      </c>
      <c r="C4541" s="34">
        <f t="shared" si="70"/>
        <v>-3.5750766087844221E-3</v>
      </c>
    </row>
    <row r="4542" spans="1:3" x14ac:dyDescent="0.3">
      <c r="A4542" s="1">
        <v>42499.75</v>
      </c>
      <c r="B4542" s="2">
        <v>333.22</v>
      </c>
      <c r="C4542" s="34">
        <f t="shared" si="70"/>
        <v>4.673319866131953E-3</v>
      </c>
    </row>
    <row r="4543" spans="1:3" x14ac:dyDescent="0.3">
      <c r="A4543" s="1">
        <v>42500.75</v>
      </c>
      <c r="B4543" s="2">
        <v>336.24</v>
      </c>
      <c r="C4543" s="34">
        <f t="shared" si="70"/>
        <v>9.0630814476921895E-3</v>
      </c>
    </row>
    <row r="4544" spans="1:3" x14ac:dyDescent="0.3">
      <c r="A4544" s="1">
        <v>42501.75</v>
      </c>
      <c r="B4544" s="2">
        <v>334.74</v>
      </c>
      <c r="C4544" s="34">
        <f t="shared" si="70"/>
        <v>-4.4610992148464979E-3</v>
      </c>
    </row>
    <row r="4545" spans="1:3" x14ac:dyDescent="0.3">
      <c r="A4545" s="1">
        <v>42502.75</v>
      </c>
      <c r="B4545" s="2">
        <v>333.11</v>
      </c>
      <c r="C4545" s="34">
        <f t="shared" si="70"/>
        <v>-4.8694509171296474E-3</v>
      </c>
    </row>
    <row r="4546" spans="1:3" x14ac:dyDescent="0.3">
      <c r="A4546" s="1">
        <v>42503.75</v>
      </c>
      <c r="B4546" s="2">
        <v>334.68</v>
      </c>
      <c r="C4546" s="34">
        <f t="shared" si="70"/>
        <v>4.7131578157364462E-3</v>
      </c>
    </row>
    <row r="4547" spans="1:3" x14ac:dyDescent="0.3">
      <c r="A4547" s="1">
        <v>42506.75</v>
      </c>
      <c r="B4547" s="2">
        <v>334.73</v>
      </c>
      <c r="C4547" s="34">
        <f t="shared" si="70"/>
        <v>1.4939643838896011E-4</v>
      </c>
    </row>
    <row r="4548" spans="1:3" x14ac:dyDescent="0.3">
      <c r="A4548" s="1">
        <v>42507.75</v>
      </c>
      <c r="B4548" s="2">
        <v>334.72</v>
      </c>
      <c r="C4548" s="34">
        <f t="shared" ref="C4548:C4611" si="71">B4548/B4547-1</f>
        <v>-2.9874824485354168E-5</v>
      </c>
    </row>
    <row r="4549" spans="1:3" x14ac:dyDescent="0.3">
      <c r="A4549" s="1">
        <v>42508.75</v>
      </c>
      <c r="B4549" s="2">
        <v>337.58</v>
      </c>
      <c r="C4549" s="34">
        <f t="shared" si="71"/>
        <v>8.5444550669215857E-3</v>
      </c>
    </row>
    <row r="4550" spans="1:3" x14ac:dyDescent="0.3">
      <c r="A4550" s="1">
        <v>42509.75</v>
      </c>
      <c r="B4550" s="2">
        <v>333.91</v>
      </c>
      <c r="C4550" s="34">
        <f t="shared" si="71"/>
        <v>-1.0871497126606955E-2</v>
      </c>
    </row>
    <row r="4551" spans="1:3" x14ac:dyDescent="0.3">
      <c r="A4551" s="1">
        <v>42510.75</v>
      </c>
      <c r="B4551" s="2">
        <v>338.01</v>
      </c>
      <c r="C4551" s="34">
        <f t="shared" si="71"/>
        <v>1.2278757749093927E-2</v>
      </c>
    </row>
    <row r="4552" spans="1:3" x14ac:dyDescent="0.3">
      <c r="A4552" s="1">
        <v>42513.75</v>
      </c>
      <c r="B4552" s="2">
        <v>336.69</v>
      </c>
      <c r="C4552" s="34">
        <f t="shared" si="71"/>
        <v>-3.905209905032403E-3</v>
      </c>
    </row>
    <row r="4553" spans="1:3" x14ac:dyDescent="0.3">
      <c r="A4553" s="1">
        <v>42514.75</v>
      </c>
      <c r="B4553" s="2">
        <v>344.12</v>
      </c>
      <c r="C4553" s="34">
        <f t="shared" si="71"/>
        <v>2.2067777480768713E-2</v>
      </c>
    </row>
    <row r="4554" spans="1:3" x14ac:dyDescent="0.3">
      <c r="A4554" s="1">
        <v>42515.75</v>
      </c>
      <c r="B4554" s="2">
        <v>348.56</v>
      </c>
      <c r="C4554" s="34">
        <f t="shared" si="71"/>
        <v>1.2902475880506747E-2</v>
      </c>
    </row>
    <row r="4555" spans="1:3" x14ac:dyDescent="0.3">
      <c r="A4555" s="1">
        <v>42516.75</v>
      </c>
      <c r="B4555" s="2">
        <v>348.91</v>
      </c>
      <c r="C4555" s="34">
        <f t="shared" si="71"/>
        <v>1.0041312829929261E-3</v>
      </c>
    </row>
    <row r="4556" spans="1:3" x14ac:dyDescent="0.3">
      <c r="A4556" s="1">
        <v>42517.75</v>
      </c>
      <c r="B4556" s="2">
        <v>349.64</v>
      </c>
      <c r="C4556" s="34">
        <f t="shared" si="71"/>
        <v>2.0922300879882005E-3</v>
      </c>
    </row>
    <row r="4557" spans="1:3" x14ac:dyDescent="0.3">
      <c r="A4557" s="1">
        <v>42520.75</v>
      </c>
      <c r="B4557" s="2">
        <v>350.14</v>
      </c>
      <c r="C4557" s="34">
        <f t="shared" si="71"/>
        <v>1.430042329253034E-3</v>
      </c>
    </row>
    <row r="4558" spans="1:3" x14ac:dyDescent="0.3">
      <c r="A4558" s="1">
        <v>42521.75</v>
      </c>
      <c r="B4558" s="2">
        <v>347.45</v>
      </c>
      <c r="C4558" s="34">
        <f t="shared" si="71"/>
        <v>-7.6826412292225754E-3</v>
      </c>
    </row>
    <row r="4559" spans="1:3" x14ac:dyDescent="0.3">
      <c r="A4559" s="1">
        <v>42522.75</v>
      </c>
      <c r="B4559" s="2">
        <v>344.12</v>
      </c>
      <c r="C4559" s="34">
        <f t="shared" si="71"/>
        <v>-9.5841128219886773E-3</v>
      </c>
    </row>
    <row r="4560" spans="1:3" x14ac:dyDescent="0.3">
      <c r="A4560" s="1">
        <v>42523.75</v>
      </c>
      <c r="B4560" s="2">
        <v>344.35</v>
      </c>
      <c r="C4560" s="34">
        <f t="shared" si="71"/>
        <v>6.6837149831466824E-4</v>
      </c>
    </row>
    <row r="4561" spans="1:3" x14ac:dyDescent="0.3">
      <c r="A4561" s="1">
        <v>42524.75</v>
      </c>
      <c r="B4561" s="2">
        <v>341.29</v>
      </c>
      <c r="C4561" s="34">
        <f t="shared" si="71"/>
        <v>-8.8863075359373322E-3</v>
      </c>
    </row>
    <row r="4562" spans="1:3" x14ac:dyDescent="0.3">
      <c r="A4562" s="1">
        <v>42527.75</v>
      </c>
      <c r="B4562" s="2">
        <v>342.41</v>
      </c>
      <c r="C4562" s="34">
        <f t="shared" si="71"/>
        <v>3.2816666178323572E-3</v>
      </c>
    </row>
    <row r="4563" spans="1:3" x14ac:dyDescent="0.3">
      <c r="A4563" s="1">
        <v>42528.75</v>
      </c>
      <c r="B4563" s="2">
        <v>346.26</v>
      </c>
      <c r="C4563" s="34">
        <f t="shared" si="71"/>
        <v>1.1243830495604623E-2</v>
      </c>
    </row>
    <row r="4564" spans="1:3" x14ac:dyDescent="0.3">
      <c r="A4564" s="1">
        <v>42529.75</v>
      </c>
      <c r="B4564" s="2">
        <v>344.56</v>
      </c>
      <c r="C4564" s="34">
        <f t="shared" si="71"/>
        <v>-4.9096054987580739E-3</v>
      </c>
    </row>
    <row r="4565" spans="1:3" x14ac:dyDescent="0.3">
      <c r="A4565" s="1">
        <v>42530.75</v>
      </c>
      <c r="B4565" s="2">
        <v>341.25</v>
      </c>
      <c r="C4565" s="34">
        <f t="shared" si="71"/>
        <v>-9.6064546087764047E-3</v>
      </c>
    </row>
    <row r="4566" spans="1:3" x14ac:dyDescent="0.3">
      <c r="A4566" s="1">
        <v>42531.75</v>
      </c>
      <c r="B4566" s="2">
        <v>332.92</v>
      </c>
      <c r="C4566" s="34">
        <f t="shared" si="71"/>
        <v>-2.4410256410256403E-2</v>
      </c>
    </row>
    <row r="4567" spans="1:3" x14ac:dyDescent="0.3">
      <c r="A4567" s="1">
        <v>42534.75</v>
      </c>
      <c r="B4567" s="2">
        <v>326.8</v>
      </c>
      <c r="C4567" s="34">
        <f t="shared" si="71"/>
        <v>-1.838279466538506E-2</v>
      </c>
    </row>
    <row r="4568" spans="1:3" x14ac:dyDescent="0.3">
      <c r="A4568" s="1">
        <v>42535.75</v>
      </c>
      <c r="B4568" s="2">
        <v>320.52999999999997</v>
      </c>
      <c r="C4568" s="34">
        <f t="shared" si="71"/>
        <v>-1.918604651162803E-2</v>
      </c>
    </row>
    <row r="4569" spans="1:3" x14ac:dyDescent="0.3">
      <c r="A4569" s="1">
        <v>42536.75</v>
      </c>
      <c r="B4569" s="2">
        <v>323.63</v>
      </c>
      <c r="C4569" s="34">
        <f t="shared" si="71"/>
        <v>9.6714816085858857E-3</v>
      </c>
    </row>
    <row r="4570" spans="1:3" x14ac:dyDescent="0.3">
      <c r="A4570" s="1">
        <v>42537.75</v>
      </c>
      <c r="B4570" s="2">
        <v>321.29000000000002</v>
      </c>
      <c r="C4570" s="34">
        <f t="shared" si="71"/>
        <v>-7.2304792509964022E-3</v>
      </c>
    </row>
    <row r="4571" spans="1:3" x14ac:dyDescent="0.3">
      <c r="A4571" s="1">
        <v>42538.75</v>
      </c>
      <c r="B4571" s="2">
        <v>325.77999999999997</v>
      </c>
      <c r="C4571" s="34">
        <f t="shared" si="71"/>
        <v>1.3974913629431152E-2</v>
      </c>
    </row>
    <row r="4572" spans="1:3" x14ac:dyDescent="0.3">
      <c r="A4572" s="1">
        <v>42541.75</v>
      </c>
      <c r="B4572" s="2">
        <v>337.67</v>
      </c>
      <c r="C4572" s="34">
        <f t="shared" si="71"/>
        <v>3.6497022530542322E-2</v>
      </c>
    </row>
    <row r="4573" spans="1:3" x14ac:dyDescent="0.3">
      <c r="A4573" s="1">
        <v>42542.75</v>
      </c>
      <c r="B4573" s="2">
        <v>340.04</v>
      </c>
      <c r="C4573" s="34">
        <f t="shared" si="71"/>
        <v>7.01868688364371E-3</v>
      </c>
    </row>
    <row r="4574" spans="1:3" x14ac:dyDescent="0.3">
      <c r="A4574" s="1">
        <v>42543.75</v>
      </c>
      <c r="B4574" s="2">
        <v>341.32</v>
      </c>
      <c r="C4574" s="34">
        <f t="shared" si="71"/>
        <v>3.7642630278789113E-3</v>
      </c>
    </row>
    <row r="4575" spans="1:3" x14ac:dyDescent="0.3">
      <c r="A4575" s="1">
        <v>42544.75</v>
      </c>
      <c r="B4575" s="2">
        <v>346.34</v>
      </c>
      <c r="C4575" s="34">
        <f t="shared" si="71"/>
        <v>1.4707605765850174E-2</v>
      </c>
    </row>
    <row r="4576" spans="1:3" x14ac:dyDescent="0.3">
      <c r="A4576" s="1">
        <v>42545.75</v>
      </c>
      <c r="B4576" s="2">
        <v>321.98</v>
      </c>
      <c r="C4576" s="34">
        <f t="shared" si="71"/>
        <v>-7.033550845989478E-2</v>
      </c>
    </row>
    <row r="4577" spans="1:3" x14ac:dyDescent="0.3">
      <c r="A4577" s="1">
        <v>42548.75</v>
      </c>
      <c r="B4577" s="2">
        <v>308.75</v>
      </c>
      <c r="C4577" s="34">
        <f t="shared" si="71"/>
        <v>-4.10895086651345E-2</v>
      </c>
    </row>
    <row r="4578" spans="1:3" x14ac:dyDescent="0.3">
      <c r="A4578" s="1">
        <v>42549.75</v>
      </c>
      <c r="B4578" s="2">
        <v>316.7</v>
      </c>
      <c r="C4578" s="34">
        <f t="shared" si="71"/>
        <v>2.5748987854250949E-2</v>
      </c>
    </row>
    <row r="4579" spans="1:3" x14ac:dyDescent="0.3">
      <c r="A4579" s="1">
        <v>42550.75</v>
      </c>
      <c r="B4579" s="2">
        <v>326.49</v>
      </c>
      <c r="C4579" s="34">
        <f t="shared" si="71"/>
        <v>3.0912535522576556E-2</v>
      </c>
    </row>
    <row r="4580" spans="1:3" x14ac:dyDescent="0.3">
      <c r="A4580" s="1">
        <v>42551.75</v>
      </c>
      <c r="B4580" s="2">
        <v>329.88</v>
      </c>
      <c r="C4580" s="34">
        <f t="shared" si="71"/>
        <v>1.0383166406321642E-2</v>
      </c>
    </row>
    <row r="4581" spans="1:3" x14ac:dyDescent="0.3">
      <c r="A4581" s="1">
        <v>42552.75</v>
      </c>
      <c r="B4581" s="2">
        <v>332.24</v>
      </c>
      <c r="C4581" s="34">
        <f t="shared" si="71"/>
        <v>7.1541166484783147E-3</v>
      </c>
    </row>
    <row r="4582" spans="1:3" x14ac:dyDescent="0.3">
      <c r="A4582" s="1">
        <v>42555.75</v>
      </c>
      <c r="B4582" s="2">
        <v>329.78</v>
      </c>
      <c r="C4582" s="34">
        <f t="shared" si="71"/>
        <v>-7.4042860582712589E-3</v>
      </c>
    </row>
    <row r="4583" spans="1:3" x14ac:dyDescent="0.3">
      <c r="A4583" s="1">
        <v>42556.75</v>
      </c>
      <c r="B4583" s="2">
        <v>324.17</v>
      </c>
      <c r="C4583" s="34">
        <f t="shared" si="71"/>
        <v>-1.7011340893929194E-2</v>
      </c>
    </row>
    <row r="4584" spans="1:3" x14ac:dyDescent="0.3">
      <c r="A4584" s="1">
        <v>42557.75</v>
      </c>
      <c r="B4584" s="2">
        <v>318.76</v>
      </c>
      <c r="C4584" s="34">
        <f t="shared" si="71"/>
        <v>-1.6688774408489482E-2</v>
      </c>
    </row>
    <row r="4585" spans="1:3" x14ac:dyDescent="0.3">
      <c r="A4585" s="1">
        <v>42558.75</v>
      </c>
      <c r="B4585" s="2">
        <v>322.12</v>
      </c>
      <c r="C4585" s="34">
        <f t="shared" si="71"/>
        <v>1.0540845777387453E-2</v>
      </c>
    </row>
    <row r="4586" spans="1:3" x14ac:dyDescent="0.3">
      <c r="A4586" s="1">
        <v>42559.75</v>
      </c>
      <c r="B4586" s="2">
        <v>327.35000000000002</v>
      </c>
      <c r="C4586" s="34">
        <f t="shared" si="71"/>
        <v>1.6236185272569204E-2</v>
      </c>
    </row>
    <row r="4587" spans="1:3" x14ac:dyDescent="0.3">
      <c r="A4587" s="1">
        <v>42562.75</v>
      </c>
      <c r="B4587" s="2">
        <v>332.72</v>
      </c>
      <c r="C4587" s="34">
        <f t="shared" si="71"/>
        <v>1.640446005804197E-2</v>
      </c>
    </row>
    <row r="4588" spans="1:3" x14ac:dyDescent="0.3">
      <c r="A4588" s="1">
        <v>42563.75</v>
      </c>
      <c r="B4588" s="2">
        <v>336.26</v>
      </c>
      <c r="C4588" s="34">
        <f t="shared" si="71"/>
        <v>1.0639576821351193E-2</v>
      </c>
    </row>
    <row r="4589" spans="1:3" x14ac:dyDescent="0.3">
      <c r="A4589" s="1">
        <v>42564.75</v>
      </c>
      <c r="B4589" s="2">
        <v>335.83</v>
      </c>
      <c r="C4589" s="34">
        <f t="shared" si="71"/>
        <v>-1.2787723785165905E-3</v>
      </c>
    </row>
    <row r="4590" spans="1:3" x14ac:dyDescent="0.3">
      <c r="A4590" s="1">
        <v>42565.75</v>
      </c>
      <c r="B4590" s="2">
        <v>338.5</v>
      </c>
      <c r="C4590" s="34">
        <f t="shared" si="71"/>
        <v>7.9504511211030415E-3</v>
      </c>
    </row>
    <row r="4591" spans="1:3" x14ac:dyDescent="0.3">
      <c r="A4591" s="1">
        <v>42566.75</v>
      </c>
      <c r="B4591" s="2">
        <v>337.92</v>
      </c>
      <c r="C4591" s="34">
        <f t="shared" si="71"/>
        <v>-1.7134416543573838E-3</v>
      </c>
    </row>
    <row r="4592" spans="1:3" x14ac:dyDescent="0.3">
      <c r="A4592" s="1">
        <v>42569.75</v>
      </c>
      <c r="B4592" s="2">
        <v>338.7</v>
      </c>
      <c r="C4592" s="34">
        <f t="shared" si="71"/>
        <v>2.3082386363635354E-3</v>
      </c>
    </row>
    <row r="4593" spans="1:3" x14ac:dyDescent="0.3">
      <c r="A4593" s="1">
        <v>42570.75</v>
      </c>
      <c r="B4593" s="2">
        <v>337.32</v>
      </c>
      <c r="C4593" s="34">
        <f t="shared" si="71"/>
        <v>-4.074402125775034E-3</v>
      </c>
    </row>
    <row r="4594" spans="1:3" x14ac:dyDescent="0.3">
      <c r="A4594" s="1">
        <v>42571.75</v>
      </c>
      <c r="B4594" s="2">
        <v>340.81</v>
      </c>
      <c r="C4594" s="34">
        <f t="shared" si="71"/>
        <v>1.0346258745405068E-2</v>
      </c>
    </row>
    <row r="4595" spans="1:3" x14ac:dyDescent="0.3">
      <c r="A4595" s="1">
        <v>42572.75</v>
      </c>
      <c r="B4595" s="2">
        <v>340.58</v>
      </c>
      <c r="C4595" s="34">
        <f t="shared" si="71"/>
        <v>-6.7486282679507514E-4</v>
      </c>
    </row>
    <row r="4596" spans="1:3" x14ac:dyDescent="0.3">
      <c r="A4596" s="1">
        <v>42573.75</v>
      </c>
      <c r="B4596" s="2">
        <v>340.33</v>
      </c>
      <c r="C4596" s="34">
        <f t="shared" si="71"/>
        <v>-7.3404192847492666E-4</v>
      </c>
    </row>
    <row r="4597" spans="1:3" x14ac:dyDescent="0.3">
      <c r="A4597" s="1">
        <v>42576.75</v>
      </c>
      <c r="B4597" s="2">
        <v>340.93</v>
      </c>
      <c r="C4597" s="34">
        <f t="shared" si="71"/>
        <v>1.7629947403989821E-3</v>
      </c>
    </row>
    <row r="4598" spans="1:3" x14ac:dyDescent="0.3">
      <c r="A4598" s="1">
        <v>42577.75</v>
      </c>
      <c r="B4598" s="2">
        <v>341.26</v>
      </c>
      <c r="C4598" s="34">
        <f t="shared" si="71"/>
        <v>9.6794063297456212E-4</v>
      </c>
    </row>
    <row r="4599" spans="1:3" x14ac:dyDescent="0.3">
      <c r="A4599" s="1">
        <v>42578.75</v>
      </c>
      <c r="B4599" s="2">
        <v>342.74</v>
      </c>
      <c r="C4599" s="34">
        <f t="shared" si="71"/>
        <v>4.3368692492529171E-3</v>
      </c>
    </row>
    <row r="4600" spans="1:3" x14ac:dyDescent="0.3">
      <c r="A4600" s="1">
        <v>42579.75</v>
      </c>
      <c r="B4600" s="2">
        <v>339.47</v>
      </c>
      <c r="C4600" s="34">
        <f t="shared" si="71"/>
        <v>-9.5407597595844607E-3</v>
      </c>
    </row>
    <row r="4601" spans="1:3" x14ac:dyDescent="0.3">
      <c r="A4601" s="1">
        <v>42580.75</v>
      </c>
      <c r="B4601" s="2">
        <v>341.89</v>
      </c>
      <c r="C4601" s="34">
        <f t="shared" si="71"/>
        <v>7.1287595369251555E-3</v>
      </c>
    </row>
    <row r="4602" spans="1:3" x14ac:dyDescent="0.3">
      <c r="A4602" s="1">
        <v>42583.75</v>
      </c>
      <c r="B4602" s="2">
        <v>339.86</v>
      </c>
      <c r="C4602" s="34">
        <f t="shared" si="71"/>
        <v>-5.9375822633009889E-3</v>
      </c>
    </row>
    <row r="4603" spans="1:3" x14ac:dyDescent="0.3">
      <c r="A4603" s="1">
        <v>42584.75</v>
      </c>
      <c r="B4603" s="2">
        <v>335.47</v>
      </c>
      <c r="C4603" s="34">
        <f t="shared" si="71"/>
        <v>-1.291708350497256E-2</v>
      </c>
    </row>
    <row r="4604" spans="1:3" x14ac:dyDescent="0.3">
      <c r="A4604" s="1">
        <v>42585.75</v>
      </c>
      <c r="B4604" s="2">
        <v>335.58</v>
      </c>
      <c r="C4604" s="34">
        <f t="shared" si="71"/>
        <v>3.2789817271283717E-4</v>
      </c>
    </row>
    <row r="4605" spans="1:3" x14ac:dyDescent="0.3">
      <c r="A4605" s="1">
        <v>42586.75</v>
      </c>
      <c r="B4605" s="2">
        <v>337.84</v>
      </c>
      <c r="C4605" s="34">
        <f t="shared" si="71"/>
        <v>6.7346087371118468E-3</v>
      </c>
    </row>
    <row r="4606" spans="1:3" x14ac:dyDescent="0.3">
      <c r="A4606" s="1">
        <v>42587.75</v>
      </c>
      <c r="B4606" s="2">
        <v>341.38</v>
      </c>
      <c r="C4606" s="34">
        <f t="shared" si="71"/>
        <v>1.0478332938669288E-2</v>
      </c>
    </row>
    <row r="4607" spans="1:3" x14ac:dyDescent="0.3">
      <c r="A4607" s="1">
        <v>42590.75</v>
      </c>
      <c r="B4607" s="2">
        <v>341.53</v>
      </c>
      <c r="C4607" s="34">
        <f t="shared" si="71"/>
        <v>4.3939305173124055E-4</v>
      </c>
    </row>
    <row r="4608" spans="1:3" x14ac:dyDescent="0.3">
      <c r="A4608" s="1">
        <v>42591.75</v>
      </c>
      <c r="B4608" s="2">
        <v>344.67</v>
      </c>
      <c r="C4608" s="34">
        <f t="shared" si="71"/>
        <v>9.1939214710274886E-3</v>
      </c>
    </row>
    <row r="4609" spans="1:3" x14ac:dyDescent="0.3">
      <c r="A4609" s="1">
        <v>42592.75</v>
      </c>
      <c r="B4609" s="2">
        <v>343.98</v>
      </c>
      <c r="C4609" s="34">
        <f t="shared" si="71"/>
        <v>-2.0019148750979321E-3</v>
      </c>
    </row>
    <row r="4610" spans="1:3" x14ac:dyDescent="0.3">
      <c r="A4610" s="1">
        <v>42593.75</v>
      </c>
      <c r="B4610" s="2">
        <v>346.66</v>
      </c>
      <c r="C4610" s="34">
        <f t="shared" si="71"/>
        <v>7.7911506482934989E-3</v>
      </c>
    </row>
    <row r="4611" spans="1:3" x14ac:dyDescent="0.3">
      <c r="A4611" s="1">
        <v>42594.75</v>
      </c>
      <c r="B4611" s="2">
        <v>346.09</v>
      </c>
      <c r="C4611" s="34">
        <f t="shared" si="71"/>
        <v>-1.6442623896615327E-3</v>
      </c>
    </row>
    <row r="4612" spans="1:3" x14ac:dyDescent="0.3">
      <c r="A4612" s="1">
        <v>42597.75</v>
      </c>
      <c r="B4612" s="2">
        <v>346.05</v>
      </c>
      <c r="C4612" s="34">
        <f t="shared" ref="C4612:C4675" si="72">B4612/B4611-1</f>
        <v>-1.1557687306762432E-4</v>
      </c>
    </row>
    <row r="4613" spans="1:3" x14ac:dyDescent="0.3">
      <c r="A4613" s="1">
        <v>42598.75</v>
      </c>
      <c r="B4613" s="2">
        <v>343.32</v>
      </c>
      <c r="C4613" s="34">
        <f t="shared" si="72"/>
        <v>-7.8890333766796772E-3</v>
      </c>
    </row>
    <row r="4614" spans="1:3" x14ac:dyDescent="0.3">
      <c r="A4614" s="1">
        <v>42599.75</v>
      </c>
      <c r="B4614" s="2">
        <v>340.47</v>
      </c>
      <c r="C4614" s="34">
        <f t="shared" si="72"/>
        <v>-8.3012932541068896E-3</v>
      </c>
    </row>
    <row r="4615" spans="1:3" x14ac:dyDescent="0.3">
      <c r="A4615" s="1">
        <v>42600.75</v>
      </c>
      <c r="B4615" s="2">
        <v>342.91</v>
      </c>
      <c r="C4615" s="34">
        <f t="shared" si="72"/>
        <v>7.166563867594844E-3</v>
      </c>
    </row>
    <row r="4616" spans="1:3" x14ac:dyDescent="0.3">
      <c r="A4616" s="1">
        <v>42601.75</v>
      </c>
      <c r="B4616" s="2">
        <v>340.14</v>
      </c>
      <c r="C4616" s="34">
        <f t="shared" si="72"/>
        <v>-8.077921320463255E-3</v>
      </c>
    </row>
    <row r="4617" spans="1:3" x14ac:dyDescent="0.3">
      <c r="A4617" s="1">
        <v>42604.75</v>
      </c>
      <c r="B4617" s="2">
        <v>340.43</v>
      </c>
      <c r="C4617" s="34">
        <f t="shared" si="72"/>
        <v>8.5259010995475393E-4</v>
      </c>
    </row>
    <row r="4618" spans="1:3" x14ac:dyDescent="0.3">
      <c r="A4618" s="1">
        <v>42605.75</v>
      </c>
      <c r="B4618" s="2">
        <v>343.6</v>
      </c>
      <c r="C4618" s="34">
        <f t="shared" si="72"/>
        <v>9.3117527832446978E-3</v>
      </c>
    </row>
    <row r="4619" spans="1:3" x14ac:dyDescent="0.3">
      <c r="A4619" s="1">
        <v>42606.75</v>
      </c>
      <c r="B4619" s="2">
        <v>344.93</v>
      </c>
      <c r="C4619" s="34">
        <f t="shared" si="72"/>
        <v>3.8707799767170314E-3</v>
      </c>
    </row>
    <row r="4620" spans="1:3" x14ac:dyDescent="0.3">
      <c r="A4620" s="1">
        <v>42607.75</v>
      </c>
      <c r="B4620" s="2">
        <v>342.02</v>
      </c>
      <c r="C4620" s="34">
        <f t="shared" si="72"/>
        <v>-8.4364943611747734E-3</v>
      </c>
    </row>
    <row r="4621" spans="1:3" x14ac:dyDescent="0.3">
      <c r="A4621" s="1">
        <v>42608.75</v>
      </c>
      <c r="B4621" s="2">
        <v>343.72</v>
      </c>
      <c r="C4621" s="34">
        <f t="shared" si="72"/>
        <v>4.9704695631835882E-3</v>
      </c>
    </row>
    <row r="4622" spans="1:3" x14ac:dyDescent="0.3">
      <c r="A4622" s="1">
        <v>42611.75</v>
      </c>
      <c r="B4622" s="2">
        <v>343.2</v>
      </c>
      <c r="C4622" s="34">
        <f t="shared" si="72"/>
        <v>-1.5128593040848459E-3</v>
      </c>
    </row>
    <row r="4623" spans="1:3" x14ac:dyDescent="0.3">
      <c r="A4623" s="1">
        <v>42612.75</v>
      </c>
      <c r="B4623" s="2">
        <v>344.75</v>
      </c>
      <c r="C4623" s="34">
        <f t="shared" si="72"/>
        <v>4.5163170163169397E-3</v>
      </c>
    </row>
    <row r="4624" spans="1:3" x14ac:dyDescent="0.3">
      <c r="A4624" s="1">
        <v>42613.75</v>
      </c>
      <c r="B4624" s="2">
        <v>343.53</v>
      </c>
      <c r="C4624" s="34">
        <f t="shared" si="72"/>
        <v>-3.5387962291516528E-3</v>
      </c>
    </row>
    <row r="4625" spans="1:3" x14ac:dyDescent="0.3">
      <c r="A4625" s="1">
        <v>42614.75</v>
      </c>
      <c r="B4625" s="2">
        <v>343.66</v>
      </c>
      <c r="C4625" s="34">
        <f t="shared" si="72"/>
        <v>3.7842400954812838E-4</v>
      </c>
    </row>
    <row r="4626" spans="1:3" x14ac:dyDescent="0.3">
      <c r="A4626" s="1">
        <v>42615.75</v>
      </c>
      <c r="B4626" s="2">
        <v>350.44</v>
      </c>
      <c r="C4626" s="34">
        <f t="shared" si="72"/>
        <v>1.9728801722632694E-2</v>
      </c>
    </row>
    <row r="4627" spans="1:3" x14ac:dyDescent="0.3">
      <c r="A4627" s="1">
        <v>42618.75</v>
      </c>
      <c r="B4627" s="2">
        <v>350.62</v>
      </c>
      <c r="C4627" s="34">
        <f t="shared" si="72"/>
        <v>5.1363999543441174E-4</v>
      </c>
    </row>
    <row r="4628" spans="1:3" x14ac:dyDescent="0.3">
      <c r="A4628" s="1">
        <v>42619.75</v>
      </c>
      <c r="B4628" s="2">
        <v>349.46</v>
      </c>
      <c r="C4628" s="34">
        <f t="shared" si="72"/>
        <v>-3.30842507558049E-3</v>
      </c>
    </row>
    <row r="4629" spans="1:3" x14ac:dyDescent="0.3">
      <c r="A4629" s="1">
        <v>42620.75</v>
      </c>
      <c r="B4629" s="2">
        <v>350.46</v>
      </c>
      <c r="C4629" s="34">
        <f t="shared" si="72"/>
        <v>2.8615578320838608E-3</v>
      </c>
    </row>
    <row r="4630" spans="1:3" x14ac:dyDescent="0.3">
      <c r="A4630" s="1">
        <v>42621.75</v>
      </c>
      <c r="B4630" s="2">
        <v>349.32</v>
      </c>
      <c r="C4630" s="34">
        <f t="shared" si="72"/>
        <v>-3.2528676596472739E-3</v>
      </c>
    </row>
    <row r="4631" spans="1:3" x14ac:dyDescent="0.3">
      <c r="A4631" s="1">
        <v>42622.75</v>
      </c>
      <c r="B4631" s="2">
        <v>345.52</v>
      </c>
      <c r="C4631" s="34">
        <f t="shared" si="72"/>
        <v>-1.0878277796862457E-2</v>
      </c>
    </row>
    <row r="4632" spans="1:3" x14ac:dyDescent="0.3">
      <c r="A4632" s="1">
        <v>42625.75</v>
      </c>
      <c r="B4632" s="2">
        <v>342.23</v>
      </c>
      <c r="C4632" s="34">
        <f t="shared" si="72"/>
        <v>-9.5218800648296797E-3</v>
      </c>
    </row>
    <row r="4633" spans="1:3" x14ac:dyDescent="0.3">
      <c r="A4633" s="1">
        <v>42626.75</v>
      </c>
      <c r="B4633" s="2">
        <v>338.72</v>
      </c>
      <c r="C4633" s="34">
        <f t="shared" si="72"/>
        <v>-1.0256260409665985E-2</v>
      </c>
    </row>
    <row r="4634" spans="1:3" x14ac:dyDescent="0.3">
      <c r="A4634" s="1">
        <v>42627.75</v>
      </c>
      <c r="B4634" s="2">
        <v>338.42</v>
      </c>
      <c r="C4634" s="34">
        <f t="shared" si="72"/>
        <v>-8.8568729333970975E-4</v>
      </c>
    </row>
    <row r="4635" spans="1:3" x14ac:dyDescent="0.3">
      <c r="A4635" s="1">
        <v>42628.75</v>
      </c>
      <c r="B4635" s="2">
        <v>340.34</v>
      </c>
      <c r="C4635" s="34">
        <f t="shared" si="72"/>
        <v>5.673423556527224E-3</v>
      </c>
    </row>
    <row r="4636" spans="1:3" x14ac:dyDescent="0.3">
      <c r="A4636" s="1">
        <v>42629.75</v>
      </c>
      <c r="B4636" s="2">
        <v>337.82</v>
      </c>
      <c r="C4636" s="34">
        <f t="shared" si="72"/>
        <v>-7.4043603455367091E-3</v>
      </c>
    </row>
    <row r="4637" spans="1:3" x14ac:dyDescent="0.3">
      <c r="A4637" s="1">
        <v>42632.75</v>
      </c>
      <c r="B4637" s="2">
        <v>341.27</v>
      </c>
      <c r="C4637" s="34">
        <f t="shared" si="72"/>
        <v>1.0212539222070882E-2</v>
      </c>
    </row>
    <row r="4638" spans="1:3" x14ac:dyDescent="0.3">
      <c r="A4638" s="1">
        <v>42633.75</v>
      </c>
      <c r="B4638" s="2">
        <v>341</v>
      </c>
      <c r="C4638" s="34">
        <f t="shared" si="72"/>
        <v>-7.9116242271515258E-4</v>
      </c>
    </row>
    <row r="4639" spans="1:3" x14ac:dyDescent="0.3">
      <c r="A4639" s="1">
        <v>42634.75</v>
      </c>
      <c r="B4639" s="2">
        <v>342.46</v>
      </c>
      <c r="C4639" s="34">
        <f t="shared" si="72"/>
        <v>4.2815249266860977E-3</v>
      </c>
    </row>
    <row r="4640" spans="1:3" x14ac:dyDescent="0.3">
      <c r="A4640" s="1">
        <v>42635.75</v>
      </c>
      <c r="B4640" s="2">
        <v>347.86</v>
      </c>
      <c r="C4640" s="34">
        <f t="shared" si="72"/>
        <v>1.576826490685046E-2</v>
      </c>
    </row>
    <row r="4641" spans="1:3" x14ac:dyDescent="0.3">
      <c r="A4641" s="1">
        <v>42636.75</v>
      </c>
      <c r="B4641" s="2">
        <v>345.34</v>
      </c>
      <c r="C4641" s="34">
        <f t="shared" si="72"/>
        <v>-7.2442936813661429E-3</v>
      </c>
    </row>
    <row r="4642" spans="1:3" x14ac:dyDescent="0.3">
      <c r="A4642" s="1">
        <v>42639.75</v>
      </c>
      <c r="B4642" s="2">
        <v>340</v>
      </c>
      <c r="C4642" s="34">
        <f t="shared" si="72"/>
        <v>-1.5463021949383093E-2</v>
      </c>
    </row>
    <row r="4643" spans="1:3" x14ac:dyDescent="0.3">
      <c r="A4643" s="1">
        <v>42640.75</v>
      </c>
      <c r="B4643" s="2">
        <v>340.19</v>
      </c>
      <c r="C4643" s="34">
        <f t="shared" si="72"/>
        <v>5.5882352941183377E-4</v>
      </c>
    </row>
    <row r="4644" spans="1:3" x14ac:dyDescent="0.3">
      <c r="A4644" s="1">
        <v>42641.75</v>
      </c>
      <c r="B4644" s="2">
        <v>342.57</v>
      </c>
      <c r="C4644" s="34">
        <f t="shared" si="72"/>
        <v>6.996090420059442E-3</v>
      </c>
    </row>
    <row r="4645" spans="1:3" x14ac:dyDescent="0.3">
      <c r="A4645" s="1">
        <v>42642.75</v>
      </c>
      <c r="B4645" s="2">
        <v>342.72</v>
      </c>
      <c r="C4645" s="34">
        <f t="shared" si="72"/>
        <v>4.3786671337264771E-4</v>
      </c>
    </row>
    <row r="4646" spans="1:3" x14ac:dyDescent="0.3">
      <c r="A4646" s="1">
        <v>42643.75</v>
      </c>
      <c r="B4646" s="2">
        <v>342.92</v>
      </c>
      <c r="C4646" s="34">
        <f t="shared" si="72"/>
        <v>5.835667600373462E-4</v>
      </c>
    </row>
    <row r="4647" spans="1:3" x14ac:dyDescent="0.3">
      <c r="A4647" s="1">
        <v>42646.75</v>
      </c>
      <c r="B4647" s="2">
        <v>343.23</v>
      </c>
      <c r="C4647" s="34">
        <f t="shared" si="72"/>
        <v>9.0400093316223007E-4</v>
      </c>
    </row>
    <row r="4648" spans="1:3" x14ac:dyDescent="0.3">
      <c r="A4648" s="1">
        <v>42647.75</v>
      </c>
      <c r="B4648" s="2">
        <v>346.1</v>
      </c>
      <c r="C4648" s="34">
        <f t="shared" si="72"/>
        <v>8.3617399411473059E-3</v>
      </c>
    </row>
    <row r="4649" spans="1:3" x14ac:dyDescent="0.3">
      <c r="A4649" s="1">
        <v>42648.75</v>
      </c>
      <c r="B4649" s="2">
        <v>344.2</v>
      </c>
      <c r="C4649" s="34">
        <f t="shared" si="72"/>
        <v>-5.489742848887702E-3</v>
      </c>
    </row>
    <row r="4650" spans="1:3" x14ac:dyDescent="0.3">
      <c r="A4650" s="1">
        <v>42649.75</v>
      </c>
      <c r="B4650" s="2">
        <v>342.82</v>
      </c>
      <c r="C4650" s="34">
        <f t="shared" si="72"/>
        <v>-4.009296920395089E-3</v>
      </c>
    </row>
    <row r="4651" spans="1:3" x14ac:dyDescent="0.3">
      <c r="A4651" s="1">
        <v>42650.75</v>
      </c>
      <c r="B4651" s="2">
        <v>339.64</v>
      </c>
      <c r="C4651" s="34">
        <f t="shared" si="72"/>
        <v>-9.276004900530932E-3</v>
      </c>
    </row>
    <row r="4652" spans="1:3" x14ac:dyDescent="0.3">
      <c r="A4652" s="1">
        <v>42653.75</v>
      </c>
      <c r="B4652" s="2">
        <v>341.98</v>
      </c>
      <c r="C4652" s="34">
        <f t="shared" si="72"/>
        <v>6.8896478624427271E-3</v>
      </c>
    </row>
    <row r="4653" spans="1:3" x14ac:dyDescent="0.3">
      <c r="A4653" s="1">
        <v>42654.75</v>
      </c>
      <c r="B4653" s="2">
        <v>340.17</v>
      </c>
      <c r="C4653" s="34">
        <f t="shared" si="72"/>
        <v>-5.29270717585828E-3</v>
      </c>
    </row>
    <row r="4654" spans="1:3" x14ac:dyDescent="0.3">
      <c r="A4654" s="1">
        <v>42655.75</v>
      </c>
      <c r="B4654" s="2">
        <v>338.56</v>
      </c>
      <c r="C4654" s="34">
        <f t="shared" si="72"/>
        <v>-4.7329276538201626E-3</v>
      </c>
    </row>
    <row r="4655" spans="1:3" x14ac:dyDescent="0.3">
      <c r="A4655" s="1">
        <v>42656.75</v>
      </c>
      <c r="B4655" s="2">
        <v>335.62</v>
      </c>
      <c r="C4655" s="34">
        <f t="shared" si="72"/>
        <v>-8.6838374291114961E-3</v>
      </c>
    </row>
    <row r="4656" spans="1:3" x14ac:dyDescent="0.3">
      <c r="A4656" s="1">
        <v>42657.75</v>
      </c>
      <c r="B4656" s="2">
        <v>339.95</v>
      </c>
      <c r="C4656" s="34">
        <f t="shared" si="72"/>
        <v>1.290149573922883E-2</v>
      </c>
    </row>
    <row r="4657" spans="1:3" x14ac:dyDescent="0.3">
      <c r="A4657" s="1">
        <v>42660.75</v>
      </c>
      <c r="B4657" s="2">
        <v>337.42</v>
      </c>
      <c r="C4657" s="34">
        <f t="shared" si="72"/>
        <v>-7.442270922194405E-3</v>
      </c>
    </row>
    <row r="4658" spans="1:3" x14ac:dyDescent="0.3">
      <c r="A4658" s="1">
        <v>42661.75</v>
      </c>
      <c r="B4658" s="2">
        <v>342.48</v>
      </c>
      <c r="C4658" s="34">
        <f t="shared" si="72"/>
        <v>1.4996147234900059E-2</v>
      </c>
    </row>
    <row r="4659" spans="1:3" x14ac:dyDescent="0.3">
      <c r="A4659" s="1">
        <v>42662.75</v>
      </c>
      <c r="B4659" s="2">
        <v>343.64</v>
      </c>
      <c r="C4659" s="34">
        <f t="shared" si="72"/>
        <v>3.3870590983413607E-3</v>
      </c>
    </row>
    <row r="4660" spans="1:3" x14ac:dyDescent="0.3">
      <c r="A4660" s="1">
        <v>42663.75</v>
      </c>
      <c r="B4660" s="2">
        <v>344.29</v>
      </c>
      <c r="C4660" s="34">
        <f t="shared" si="72"/>
        <v>1.8915143755093844E-3</v>
      </c>
    </row>
    <row r="4661" spans="1:3" x14ac:dyDescent="0.3">
      <c r="A4661" s="1">
        <v>42664.75</v>
      </c>
      <c r="B4661" s="2">
        <v>344.29</v>
      </c>
      <c r="C4661" s="34">
        <f t="shared" si="72"/>
        <v>0</v>
      </c>
    </row>
    <row r="4662" spans="1:3" x14ac:dyDescent="0.3">
      <c r="A4662" s="1">
        <v>42667.75</v>
      </c>
      <c r="B4662" s="2">
        <v>344.26</v>
      </c>
      <c r="C4662" s="34">
        <f t="shared" si="72"/>
        <v>-8.7135844782149086E-5</v>
      </c>
    </row>
    <row r="4663" spans="1:3" x14ac:dyDescent="0.3">
      <c r="A4663" s="1">
        <v>42668.75</v>
      </c>
      <c r="B4663" s="2">
        <v>343.07</v>
      </c>
      <c r="C4663" s="34">
        <f t="shared" si="72"/>
        <v>-3.4566897112647821E-3</v>
      </c>
    </row>
    <row r="4664" spans="1:3" x14ac:dyDescent="0.3">
      <c r="A4664" s="1">
        <v>42669.75</v>
      </c>
      <c r="B4664" s="2">
        <v>341.76</v>
      </c>
      <c r="C4664" s="34">
        <f t="shared" si="72"/>
        <v>-3.8184627044043351E-3</v>
      </c>
    </row>
    <row r="4665" spans="1:3" x14ac:dyDescent="0.3">
      <c r="A4665" s="1">
        <v>42670.75</v>
      </c>
      <c r="B4665" s="2">
        <v>341.71</v>
      </c>
      <c r="C4665" s="34">
        <f t="shared" si="72"/>
        <v>-1.4630149812733251E-4</v>
      </c>
    </row>
    <row r="4666" spans="1:3" x14ac:dyDescent="0.3">
      <c r="A4666" s="1">
        <v>42671.75</v>
      </c>
      <c r="B4666" s="2">
        <v>340.8</v>
      </c>
      <c r="C4666" s="34">
        <f t="shared" si="72"/>
        <v>-2.6630768780544489E-3</v>
      </c>
    </row>
    <row r="4667" spans="1:3" x14ac:dyDescent="0.3">
      <c r="A4667" s="1">
        <v>42674.75</v>
      </c>
      <c r="B4667" s="2">
        <v>338.97</v>
      </c>
      <c r="C4667" s="34">
        <f t="shared" si="72"/>
        <v>-5.3697183098591061E-3</v>
      </c>
    </row>
    <row r="4668" spans="1:3" x14ac:dyDescent="0.3">
      <c r="A4668" s="1">
        <v>42675.75</v>
      </c>
      <c r="B4668" s="2">
        <v>335.33</v>
      </c>
      <c r="C4668" s="34">
        <f t="shared" si="72"/>
        <v>-1.0738413428917126E-2</v>
      </c>
    </row>
    <row r="4669" spans="1:3" x14ac:dyDescent="0.3">
      <c r="A4669" s="1">
        <v>42676.75</v>
      </c>
      <c r="B4669" s="2">
        <v>331.55</v>
      </c>
      <c r="C4669" s="34">
        <f t="shared" si="72"/>
        <v>-1.1272477857632746E-2</v>
      </c>
    </row>
    <row r="4670" spans="1:3" x14ac:dyDescent="0.3">
      <c r="A4670" s="1">
        <v>42677.75</v>
      </c>
      <c r="B4670" s="2">
        <v>331.56</v>
      </c>
      <c r="C4670" s="34">
        <f t="shared" si="72"/>
        <v>3.0161363293590426E-5</v>
      </c>
    </row>
    <row r="4671" spans="1:3" x14ac:dyDescent="0.3">
      <c r="A4671" s="1">
        <v>42678.75</v>
      </c>
      <c r="B4671" s="2">
        <v>328.8</v>
      </c>
      <c r="C4671" s="34">
        <f t="shared" si="72"/>
        <v>-8.3242851972493703E-3</v>
      </c>
    </row>
    <row r="4672" spans="1:3" x14ac:dyDescent="0.3">
      <c r="A4672" s="1">
        <v>42681.75</v>
      </c>
      <c r="B4672" s="2">
        <v>333.84</v>
      </c>
      <c r="C4672" s="34">
        <f t="shared" si="72"/>
        <v>1.5328467153284508E-2</v>
      </c>
    </row>
    <row r="4673" spans="1:3" x14ac:dyDescent="0.3">
      <c r="A4673" s="1">
        <v>42682.75</v>
      </c>
      <c r="B4673" s="2">
        <v>334.91</v>
      </c>
      <c r="C4673" s="34">
        <f t="shared" si="72"/>
        <v>3.2051282051284158E-3</v>
      </c>
    </row>
    <row r="4674" spans="1:3" x14ac:dyDescent="0.3">
      <c r="A4674" s="1">
        <v>42683.75</v>
      </c>
      <c r="B4674" s="2">
        <v>339.81</v>
      </c>
      <c r="C4674" s="34">
        <f t="shared" si="72"/>
        <v>1.4630796333343188E-2</v>
      </c>
    </row>
    <row r="4675" spans="1:3" x14ac:dyDescent="0.3">
      <c r="A4675" s="1">
        <v>42684.75</v>
      </c>
      <c r="B4675" s="2">
        <v>338.88</v>
      </c>
      <c r="C4675" s="34">
        <f t="shared" si="72"/>
        <v>-2.7368235190253776E-3</v>
      </c>
    </row>
    <row r="4676" spans="1:3" x14ac:dyDescent="0.3">
      <c r="A4676" s="1">
        <v>42685.75</v>
      </c>
      <c r="B4676" s="2">
        <v>337.5</v>
      </c>
      <c r="C4676" s="34">
        <f t="shared" ref="C4676:C4739" si="73">B4676/B4675-1</f>
        <v>-4.0722379603399528E-3</v>
      </c>
    </row>
    <row r="4677" spans="1:3" x14ac:dyDescent="0.3">
      <c r="A4677" s="1">
        <v>42688.75</v>
      </c>
      <c r="B4677" s="2">
        <v>338.23</v>
      </c>
      <c r="C4677" s="34">
        <f t="shared" si="73"/>
        <v>2.1629629629629221E-3</v>
      </c>
    </row>
    <row r="4678" spans="1:3" x14ac:dyDescent="0.3">
      <c r="A4678" s="1">
        <v>42689.75</v>
      </c>
      <c r="B4678" s="2">
        <v>339.16</v>
      </c>
      <c r="C4678" s="34">
        <f t="shared" si="73"/>
        <v>2.7496082547380229E-3</v>
      </c>
    </row>
    <row r="4679" spans="1:3" x14ac:dyDescent="0.3">
      <c r="A4679" s="1">
        <v>42690.75</v>
      </c>
      <c r="B4679" s="2">
        <v>338.47</v>
      </c>
      <c r="C4679" s="34">
        <f t="shared" si="73"/>
        <v>-2.0344380233517922E-3</v>
      </c>
    </row>
    <row r="4680" spans="1:3" x14ac:dyDescent="0.3">
      <c r="A4680" s="1">
        <v>42691.75</v>
      </c>
      <c r="B4680" s="2">
        <v>340.6</v>
      </c>
      <c r="C4680" s="34">
        <f t="shared" si="73"/>
        <v>6.2930244925694101E-3</v>
      </c>
    </row>
    <row r="4681" spans="1:3" x14ac:dyDescent="0.3">
      <c r="A4681" s="1">
        <v>42692.75</v>
      </c>
      <c r="B4681" s="2">
        <v>339.39</v>
      </c>
      <c r="C4681" s="34">
        <f t="shared" si="73"/>
        <v>-3.5525543159131701E-3</v>
      </c>
    </row>
    <row r="4682" spans="1:3" x14ac:dyDescent="0.3">
      <c r="A4682" s="1">
        <v>42695.75</v>
      </c>
      <c r="B4682" s="2">
        <v>340.23</v>
      </c>
      <c r="C4682" s="34">
        <f t="shared" si="73"/>
        <v>2.4750287280121963E-3</v>
      </c>
    </row>
    <row r="4683" spans="1:3" x14ac:dyDescent="0.3">
      <c r="A4683" s="1">
        <v>42696.75</v>
      </c>
      <c r="B4683" s="2">
        <v>341.02</v>
      </c>
      <c r="C4683" s="34">
        <f t="shared" si="73"/>
        <v>2.3219586750138355E-3</v>
      </c>
    </row>
    <row r="4684" spans="1:3" x14ac:dyDescent="0.3">
      <c r="A4684" s="1">
        <v>42697.75</v>
      </c>
      <c r="B4684" s="2">
        <v>340.77</v>
      </c>
      <c r="C4684" s="34">
        <f t="shared" si="73"/>
        <v>-7.3309483314765167E-4</v>
      </c>
    </row>
    <row r="4685" spans="1:3" x14ac:dyDescent="0.3">
      <c r="A4685" s="1">
        <v>42698.75</v>
      </c>
      <c r="B4685" s="2">
        <v>341.84</v>
      </c>
      <c r="C4685" s="34">
        <f t="shared" si="73"/>
        <v>3.1399477653548669E-3</v>
      </c>
    </row>
    <row r="4686" spans="1:3" x14ac:dyDescent="0.3">
      <c r="A4686" s="1">
        <v>42699.75</v>
      </c>
      <c r="B4686" s="2">
        <v>342.45</v>
      </c>
      <c r="C4686" s="34">
        <f t="shared" si="73"/>
        <v>1.784460566346846E-3</v>
      </c>
    </row>
    <row r="4687" spans="1:3" x14ac:dyDescent="0.3">
      <c r="A4687" s="1">
        <v>42702.75</v>
      </c>
      <c r="B4687" s="2">
        <v>339.83</v>
      </c>
      <c r="C4687" s="34">
        <f t="shared" si="73"/>
        <v>-7.650751934588973E-3</v>
      </c>
    </row>
    <row r="4688" spans="1:3" x14ac:dyDescent="0.3">
      <c r="A4688" s="1">
        <v>42703.75</v>
      </c>
      <c r="B4688" s="2">
        <v>340.95</v>
      </c>
      <c r="C4688" s="34">
        <f t="shared" si="73"/>
        <v>3.295765529823802E-3</v>
      </c>
    </row>
    <row r="4689" spans="1:3" x14ac:dyDescent="0.3">
      <c r="A4689" s="1">
        <v>42704.75</v>
      </c>
      <c r="B4689" s="2">
        <v>341.99</v>
      </c>
      <c r="C4689" s="34">
        <f t="shared" si="73"/>
        <v>3.0503006305910851E-3</v>
      </c>
    </row>
    <row r="4690" spans="1:3" x14ac:dyDescent="0.3">
      <c r="A4690" s="1">
        <v>42705.75</v>
      </c>
      <c r="B4690" s="2">
        <v>340.86</v>
      </c>
      <c r="C4690" s="34">
        <f t="shared" si="73"/>
        <v>-3.3041901809994778E-3</v>
      </c>
    </row>
    <row r="4691" spans="1:3" x14ac:dyDescent="0.3">
      <c r="A4691" s="1">
        <v>42706.75</v>
      </c>
      <c r="B4691" s="2">
        <v>339.36</v>
      </c>
      <c r="C4691" s="34">
        <f t="shared" si="73"/>
        <v>-4.4006336912515431E-3</v>
      </c>
    </row>
    <row r="4692" spans="1:3" x14ac:dyDescent="0.3">
      <c r="A4692" s="1">
        <v>42709.75</v>
      </c>
      <c r="B4692" s="2">
        <v>341.27</v>
      </c>
      <c r="C4692" s="34">
        <f t="shared" si="73"/>
        <v>5.6282413955679456E-3</v>
      </c>
    </row>
    <row r="4693" spans="1:3" x14ac:dyDescent="0.3">
      <c r="A4693" s="1">
        <v>42710.75</v>
      </c>
      <c r="B4693" s="2">
        <v>344.57</v>
      </c>
      <c r="C4693" s="34">
        <f t="shared" si="73"/>
        <v>9.669762944296334E-3</v>
      </c>
    </row>
    <row r="4694" spans="1:3" x14ac:dyDescent="0.3">
      <c r="A4694" s="1">
        <v>42711.75</v>
      </c>
      <c r="B4694" s="2">
        <v>347.7</v>
      </c>
      <c r="C4694" s="34">
        <f t="shared" si="73"/>
        <v>9.0837855878340701E-3</v>
      </c>
    </row>
    <row r="4695" spans="1:3" x14ac:dyDescent="0.3">
      <c r="A4695" s="1">
        <v>42712.75</v>
      </c>
      <c r="B4695" s="2">
        <v>351.96</v>
      </c>
      <c r="C4695" s="34">
        <f t="shared" si="73"/>
        <v>1.2251941328731641E-2</v>
      </c>
    </row>
    <row r="4696" spans="1:3" x14ac:dyDescent="0.3">
      <c r="A4696" s="1">
        <v>42713.75</v>
      </c>
      <c r="B4696" s="2">
        <v>355.38</v>
      </c>
      <c r="C4696" s="34">
        <f t="shared" si="73"/>
        <v>9.7170132969655043E-3</v>
      </c>
    </row>
    <row r="4697" spans="1:3" x14ac:dyDescent="0.3">
      <c r="A4697" s="1">
        <v>42716.75</v>
      </c>
      <c r="B4697" s="2">
        <v>353.74</v>
      </c>
      <c r="C4697" s="34">
        <f t="shared" si="73"/>
        <v>-4.6147785469075053E-3</v>
      </c>
    </row>
    <row r="4698" spans="1:3" x14ac:dyDescent="0.3">
      <c r="A4698" s="1">
        <v>42717.75</v>
      </c>
      <c r="B4698" s="2">
        <v>357.5</v>
      </c>
      <c r="C4698" s="34">
        <f t="shared" si="73"/>
        <v>1.0629275739243438E-2</v>
      </c>
    </row>
    <row r="4699" spans="1:3" x14ac:dyDescent="0.3">
      <c r="A4699" s="1">
        <v>42718.75</v>
      </c>
      <c r="B4699" s="2">
        <v>355.72</v>
      </c>
      <c r="C4699" s="34">
        <f t="shared" si="73"/>
        <v>-4.9790209790209206E-3</v>
      </c>
    </row>
    <row r="4700" spans="1:3" x14ac:dyDescent="0.3">
      <c r="A4700" s="1">
        <v>42719.75</v>
      </c>
      <c r="B4700" s="2">
        <v>358.79</v>
      </c>
      <c r="C4700" s="34">
        <f t="shared" si="73"/>
        <v>8.630383447655543E-3</v>
      </c>
    </row>
    <row r="4701" spans="1:3" x14ac:dyDescent="0.3">
      <c r="A4701" s="1">
        <v>42720.75</v>
      </c>
      <c r="B4701" s="2">
        <v>360.02</v>
      </c>
      <c r="C4701" s="34">
        <f t="shared" si="73"/>
        <v>3.4281891914489382E-3</v>
      </c>
    </row>
    <row r="4702" spans="1:3" x14ac:dyDescent="0.3">
      <c r="A4702" s="1">
        <v>42723.75</v>
      </c>
      <c r="B4702" s="2">
        <v>359.59</v>
      </c>
      <c r="C4702" s="34">
        <f t="shared" si="73"/>
        <v>-1.1943780901061407E-3</v>
      </c>
    </row>
    <row r="4703" spans="1:3" x14ac:dyDescent="0.3">
      <c r="A4703" s="1">
        <v>42724.75</v>
      </c>
      <c r="B4703" s="2">
        <v>361.32</v>
      </c>
      <c r="C4703" s="34">
        <f t="shared" si="73"/>
        <v>4.8110347896215266E-3</v>
      </c>
    </row>
    <row r="4704" spans="1:3" x14ac:dyDescent="0.3">
      <c r="A4704" s="1">
        <v>42725.75</v>
      </c>
      <c r="B4704" s="2">
        <v>360.56</v>
      </c>
      <c r="C4704" s="34">
        <f t="shared" si="73"/>
        <v>-2.1033986493966816E-3</v>
      </c>
    </row>
    <row r="4705" spans="1:3" x14ac:dyDescent="0.3">
      <c r="A4705" s="1">
        <v>42726.75</v>
      </c>
      <c r="B4705" s="2">
        <v>359.82</v>
      </c>
      <c r="C4705" s="34">
        <f t="shared" si="73"/>
        <v>-2.0523629909030561E-3</v>
      </c>
    </row>
    <row r="4706" spans="1:3" x14ac:dyDescent="0.3">
      <c r="A4706" s="1">
        <v>42727.75</v>
      </c>
      <c r="B4706" s="2">
        <v>359.98</v>
      </c>
      <c r="C4706" s="34">
        <f t="shared" si="73"/>
        <v>4.4466677783350228E-4</v>
      </c>
    </row>
    <row r="4707" spans="1:3" x14ac:dyDescent="0.3">
      <c r="A4707" s="1">
        <v>42731.75</v>
      </c>
      <c r="B4707" s="2">
        <v>360.48</v>
      </c>
      <c r="C4707" s="34">
        <f t="shared" si="73"/>
        <v>1.3889660536696713E-3</v>
      </c>
    </row>
    <row r="4708" spans="1:3" x14ac:dyDescent="0.3">
      <c r="A4708" s="1">
        <v>42732.75</v>
      </c>
      <c r="B4708" s="2">
        <v>361.53</v>
      </c>
      <c r="C4708" s="34">
        <f t="shared" si="73"/>
        <v>2.9127829560584573E-3</v>
      </c>
    </row>
    <row r="4709" spans="1:3" x14ac:dyDescent="0.3">
      <c r="A4709" s="1">
        <v>42733.75</v>
      </c>
      <c r="B4709" s="2">
        <v>360.26</v>
      </c>
      <c r="C4709" s="34">
        <f t="shared" si="73"/>
        <v>-3.5128481730423156E-3</v>
      </c>
    </row>
    <row r="4710" spans="1:3" x14ac:dyDescent="0.3">
      <c r="A4710" s="1">
        <v>42734.75</v>
      </c>
      <c r="B4710" s="2">
        <v>361.42</v>
      </c>
      <c r="C4710" s="34">
        <f t="shared" si="73"/>
        <v>3.2198967412424562E-3</v>
      </c>
    </row>
    <row r="4711" spans="1:3" x14ac:dyDescent="0.3">
      <c r="A4711" s="1">
        <v>42737.75</v>
      </c>
      <c r="B4711" s="2">
        <v>363.18</v>
      </c>
      <c r="C4711" s="34">
        <f t="shared" si="73"/>
        <v>4.8696807038901557E-3</v>
      </c>
    </row>
    <row r="4712" spans="1:3" x14ac:dyDescent="0.3">
      <c r="A4712" s="1">
        <v>42738.75</v>
      </c>
      <c r="B4712" s="2">
        <v>365.71</v>
      </c>
      <c r="C4712" s="34">
        <f t="shared" si="73"/>
        <v>6.9662426345062922E-3</v>
      </c>
    </row>
    <row r="4713" spans="1:3" x14ac:dyDescent="0.3">
      <c r="A4713" s="1">
        <v>42739.75</v>
      </c>
      <c r="B4713" s="2">
        <v>365.26</v>
      </c>
      <c r="C4713" s="34">
        <f t="shared" si="73"/>
        <v>-1.2304831697246277E-3</v>
      </c>
    </row>
    <row r="4714" spans="1:3" x14ac:dyDescent="0.3">
      <c r="A4714" s="1">
        <v>42740.75</v>
      </c>
      <c r="B4714" s="2">
        <v>365.64</v>
      </c>
      <c r="C4714" s="34">
        <f t="shared" si="73"/>
        <v>1.0403548157476017E-3</v>
      </c>
    </row>
    <row r="4715" spans="1:3" x14ac:dyDescent="0.3">
      <c r="A4715" s="1">
        <v>42741.75</v>
      </c>
      <c r="B4715" s="2">
        <v>365.45</v>
      </c>
      <c r="C4715" s="34">
        <f t="shared" si="73"/>
        <v>-5.1963680122524281E-4</v>
      </c>
    </row>
    <row r="4716" spans="1:3" x14ac:dyDescent="0.3">
      <c r="A4716" s="1">
        <v>42744.75</v>
      </c>
      <c r="B4716" s="2">
        <v>363.67</v>
      </c>
      <c r="C4716" s="34">
        <f t="shared" si="73"/>
        <v>-4.8707073471062623E-3</v>
      </c>
    </row>
    <row r="4717" spans="1:3" x14ac:dyDescent="0.3">
      <c r="A4717" s="1">
        <v>42745.75</v>
      </c>
      <c r="B4717" s="2">
        <v>364.07</v>
      </c>
      <c r="C4717" s="34">
        <f t="shared" si="73"/>
        <v>1.0998982594110362E-3</v>
      </c>
    </row>
    <row r="4718" spans="1:3" x14ac:dyDescent="0.3">
      <c r="A4718" s="1">
        <v>42746.75</v>
      </c>
      <c r="B4718" s="2">
        <v>364.9</v>
      </c>
      <c r="C4718" s="34">
        <f t="shared" si="73"/>
        <v>2.2797813607273731E-3</v>
      </c>
    </row>
    <row r="4719" spans="1:3" x14ac:dyDescent="0.3">
      <c r="A4719" s="1">
        <v>42747.75</v>
      </c>
      <c r="B4719" s="2">
        <v>362.51</v>
      </c>
      <c r="C4719" s="34">
        <f t="shared" si="73"/>
        <v>-6.5497396546998488E-3</v>
      </c>
    </row>
    <row r="4720" spans="1:3" x14ac:dyDescent="0.3">
      <c r="A4720" s="1">
        <v>42748.75</v>
      </c>
      <c r="B4720" s="2">
        <v>365.94</v>
      </c>
      <c r="C4720" s="34">
        <f t="shared" si="73"/>
        <v>9.4618079501256336E-3</v>
      </c>
    </row>
    <row r="4721" spans="1:3" x14ac:dyDescent="0.3">
      <c r="A4721" s="1">
        <v>42751.75</v>
      </c>
      <c r="B4721" s="2">
        <v>362.97</v>
      </c>
      <c r="C4721" s="34">
        <f t="shared" si="73"/>
        <v>-8.1160846040333467E-3</v>
      </c>
    </row>
    <row r="4722" spans="1:3" x14ac:dyDescent="0.3">
      <c r="A4722" s="1">
        <v>42752.75</v>
      </c>
      <c r="B4722" s="2">
        <v>362.42</v>
      </c>
      <c r="C4722" s="34">
        <f t="shared" si="73"/>
        <v>-1.5152767446345861E-3</v>
      </c>
    </row>
    <row r="4723" spans="1:3" x14ac:dyDescent="0.3">
      <c r="A4723" s="1">
        <v>42753.75</v>
      </c>
      <c r="B4723" s="2">
        <v>363.07</v>
      </c>
      <c r="C4723" s="34">
        <f t="shared" si="73"/>
        <v>1.7934992550079354E-3</v>
      </c>
    </row>
    <row r="4724" spans="1:3" x14ac:dyDescent="0.3">
      <c r="A4724" s="1">
        <v>42754.75</v>
      </c>
      <c r="B4724" s="2">
        <v>362.85</v>
      </c>
      <c r="C4724" s="34">
        <f t="shared" si="73"/>
        <v>-6.0594375740208317E-4</v>
      </c>
    </row>
    <row r="4725" spans="1:3" x14ac:dyDescent="0.3">
      <c r="A4725" s="1">
        <v>42755.75</v>
      </c>
      <c r="B4725" s="2">
        <v>362.58</v>
      </c>
      <c r="C4725" s="34">
        <f t="shared" si="73"/>
        <v>-7.4410913600675421E-4</v>
      </c>
    </row>
    <row r="4726" spans="1:3" x14ac:dyDescent="0.3">
      <c r="A4726" s="1">
        <v>42758.75</v>
      </c>
      <c r="B4726" s="2">
        <v>361.01</v>
      </c>
      <c r="C4726" s="34">
        <f t="shared" si="73"/>
        <v>-4.3300788791439393E-3</v>
      </c>
    </row>
    <row r="4727" spans="1:3" x14ac:dyDescent="0.3">
      <c r="A4727" s="1">
        <v>42759.75</v>
      </c>
      <c r="B4727" s="2">
        <v>361.92</v>
      </c>
      <c r="C4727" s="34">
        <f t="shared" si="73"/>
        <v>2.5207057976233127E-3</v>
      </c>
    </row>
    <row r="4728" spans="1:3" x14ac:dyDescent="0.3">
      <c r="A4728" s="1">
        <v>42760.75</v>
      </c>
      <c r="B4728" s="2">
        <v>366.59</v>
      </c>
      <c r="C4728" s="34">
        <f t="shared" si="73"/>
        <v>1.2903404067197144E-2</v>
      </c>
    </row>
    <row r="4729" spans="1:3" x14ac:dyDescent="0.3">
      <c r="A4729" s="1">
        <v>42761.75</v>
      </c>
      <c r="B4729" s="2">
        <v>367.5</v>
      </c>
      <c r="C4729" s="34">
        <f t="shared" si="73"/>
        <v>2.4823372159634705E-3</v>
      </c>
    </row>
    <row r="4730" spans="1:3" x14ac:dyDescent="0.3">
      <c r="A4730" s="1">
        <v>42762.75</v>
      </c>
      <c r="B4730" s="2">
        <v>366.38</v>
      </c>
      <c r="C4730" s="34">
        <f t="shared" si="73"/>
        <v>-3.0476190476190768E-3</v>
      </c>
    </row>
    <row r="4731" spans="1:3" x14ac:dyDescent="0.3">
      <c r="A4731" s="1">
        <v>42765.75</v>
      </c>
      <c r="B4731" s="2">
        <v>362.55</v>
      </c>
      <c r="C4731" s="34">
        <f t="shared" si="73"/>
        <v>-1.0453627381407204E-2</v>
      </c>
    </row>
    <row r="4732" spans="1:3" x14ac:dyDescent="0.3">
      <c r="A4732" s="1">
        <v>42766.75</v>
      </c>
      <c r="B4732" s="2">
        <v>360.12</v>
      </c>
      <c r="C4732" s="34">
        <f t="shared" si="73"/>
        <v>-6.7025237898220569E-3</v>
      </c>
    </row>
    <row r="4733" spans="1:3" x14ac:dyDescent="0.3">
      <c r="A4733" s="1">
        <v>42767.75</v>
      </c>
      <c r="B4733" s="2">
        <v>363.2</v>
      </c>
      <c r="C4733" s="34">
        <f t="shared" si="73"/>
        <v>8.5527046540041507E-3</v>
      </c>
    </row>
    <row r="4734" spans="1:3" x14ac:dyDescent="0.3">
      <c r="A4734" s="1">
        <v>42768.75</v>
      </c>
      <c r="B4734" s="2">
        <v>361.95</v>
      </c>
      <c r="C4734" s="34">
        <f t="shared" si="73"/>
        <v>-3.4416299559471009E-3</v>
      </c>
    </row>
    <row r="4735" spans="1:3" x14ac:dyDescent="0.3">
      <c r="A4735" s="1">
        <v>42769.75</v>
      </c>
      <c r="B4735" s="2">
        <v>364.07</v>
      </c>
      <c r="C4735" s="34">
        <f t="shared" si="73"/>
        <v>5.8571625915182501E-3</v>
      </c>
    </row>
    <row r="4736" spans="1:3" x14ac:dyDescent="0.3">
      <c r="A4736" s="1">
        <v>42772.75</v>
      </c>
      <c r="B4736" s="2">
        <v>361.6</v>
      </c>
      <c r="C4736" s="34">
        <f t="shared" si="73"/>
        <v>-6.7844095915620128E-3</v>
      </c>
    </row>
    <row r="4737" spans="1:3" x14ac:dyDescent="0.3">
      <c r="A4737" s="1">
        <v>42773.75</v>
      </c>
      <c r="B4737" s="2">
        <v>362.74</v>
      </c>
      <c r="C4737" s="34">
        <f t="shared" si="73"/>
        <v>3.1526548672566879E-3</v>
      </c>
    </row>
    <row r="4738" spans="1:3" x14ac:dyDescent="0.3">
      <c r="A4738" s="1">
        <v>42774.75</v>
      </c>
      <c r="B4738" s="2">
        <v>363.94</v>
      </c>
      <c r="C4738" s="34">
        <f t="shared" si="73"/>
        <v>3.308154601091573E-3</v>
      </c>
    </row>
    <row r="4739" spans="1:3" x14ac:dyDescent="0.3">
      <c r="A4739" s="1">
        <v>42775.75</v>
      </c>
      <c r="B4739" s="2">
        <v>366.79</v>
      </c>
      <c r="C4739" s="34">
        <f t="shared" si="73"/>
        <v>7.8309611474418617E-3</v>
      </c>
    </row>
    <row r="4740" spans="1:3" x14ac:dyDescent="0.3">
      <c r="A4740" s="1">
        <v>42776.75</v>
      </c>
      <c r="B4740" s="2">
        <v>367.39</v>
      </c>
      <c r="C4740" s="34">
        <f t="shared" ref="C4740:C4803" si="74">B4740/B4739-1</f>
        <v>1.6358134082170572E-3</v>
      </c>
    </row>
    <row r="4741" spans="1:3" x14ac:dyDescent="0.3">
      <c r="A4741" s="1">
        <v>42779.75</v>
      </c>
      <c r="B4741" s="2">
        <v>370.13</v>
      </c>
      <c r="C4741" s="34">
        <f t="shared" si="74"/>
        <v>7.4580146438389949E-3</v>
      </c>
    </row>
    <row r="4742" spans="1:3" x14ac:dyDescent="0.3">
      <c r="A4742" s="1">
        <v>42780.75</v>
      </c>
      <c r="B4742" s="2">
        <v>370.2</v>
      </c>
      <c r="C4742" s="34">
        <f t="shared" si="74"/>
        <v>1.8912274065874257E-4</v>
      </c>
    </row>
    <row r="4743" spans="1:3" x14ac:dyDescent="0.3">
      <c r="A4743" s="1">
        <v>42781.75</v>
      </c>
      <c r="B4743" s="2">
        <v>371.47</v>
      </c>
      <c r="C4743" s="34">
        <f t="shared" si="74"/>
        <v>3.4305780659105167E-3</v>
      </c>
    </row>
    <row r="4744" spans="1:3" x14ac:dyDescent="0.3">
      <c r="A4744" s="1">
        <v>42782.75</v>
      </c>
      <c r="B4744" s="2">
        <v>370.1</v>
      </c>
      <c r="C4744" s="34">
        <f t="shared" si="74"/>
        <v>-3.6880501790185205E-3</v>
      </c>
    </row>
    <row r="4745" spans="1:3" x14ac:dyDescent="0.3">
      <c r="A4745" s="1">
        <v>42783.75</v>
      </c>
      <c r="B4745" s="2">
        <v>370.22</v>
      </c>
      <c r="C4745" s="34">
        <f t="shared" si="74"/>
        <v>3.2423669278580647E-4</v>
      </c>
    </row>
    <row r="4746" spans="1:3" x14ac:dyDescent="0.3">
      <c r="A4746" s="1">
        <v>42786.75</v>
      </c>
      <c r="B4746" s="2">
        <v>371.04</v>
      </c>
      <c r="C4746" s="34">
        <f t="shared" si="74"/>
        <v>2.2148992490951258E-3</v>
      </c>
    </row>
    <row r="4747" spans="1:3" x14ac:dyDescent="0.3">
      <c r="A4747" s="1">
        <v>42787.75</v>
      </c>
      <c r="B4747" s="2">
        <v>373.4</v>
      </c>
      <c r="C4747" s="34">
        <f t="shared" si="74"/>
        <v>6.3605002156099655E-3</v>
      </c>
    </row>
    <row r="4748" spans="1:3" x14ac:dyDescent="0.3">
      <c r="A4748" s="1">
        <v>42788.75</v>
      </c>
      <c r="B4748" s="2">
        <v>373.38</v>
      </c>
      <c r="C4748" s="34">
        <f t="shared" si="74"/>
        <v>-5.3561863952777955E-5</v>
      </c>
    </row>
    <row r="4749" spans="1:3" x14ac:dyDescent="0.3">
      <c r="A4749" s="1">
        <v>42789.75</v>
      </c>
      <c r="B4749" s="2">
        <v>372.85</v>
      </c>
      <c r="C4749" s="34">
        <f t="shared" si="74"/>
        <v>-1.4194654239647608E-3</v>
      </c>
    </row>
    <row r="4750" spans="1:3" x14ac:dyDescent="0.3">
      <c r="A4750" s="1">
        <v>42790.75</v>
      </c>
      <c r="B4750" s="2">
        <v>370.01</v>
      </c>
      <c r="C4750" s="34">
        <f t="shared" si="74"/>
        <v>-7.6170041571678171E-3</v>
      </c>
    </row>
    <row r="4751" spans="1:3" x14ac:dyDescent="0.3">
      <c r="A4751" s="1">
        <v>42793.75</v>
      </c>
      <c r="B4751" s="2">
        <v>369.52</v>
      </c>
      <c r="C4751" s="34">
        <f t="shared" si="74"/>
        <v>-1.324288532742357E-3</v>
      </c>
    </row>
    <row r="4752" spans="1:3" x14ac:dyDescent="0.3">
      <c r="A4752" s="1">
        <v>42794.75</v>
      </c>
      <c r="B4752" s="2">
        <v>370.24</v>
      </c>
      <c r="C4752" s="34">
        <f t="shared" si="74"/>
        <v>1.9484736956052462E-3</v>
      </c>
    </row>
    <row r="4753" spans="1:3" x14ac:dyDescent="0.3">
      <c r="A4753" s="1">
        <v>42795.75</v>
      </c>
      <c r="B4753" s="2">
        <v>375.69</v>
      </c>
      <c r="C4753" s="34">
        <f t="shared" si="74"/>
        <v>1.4720181503889318E-2</v>
      </c>
    </row>
    <row r="4754" spans="1:3" x14ac:dyDescent="0.3">
      <c r="A4754" s="1">
        <v>42796.75</v>
      </c>
      <c r="B4754" s="2">
        <v>375.61</v>
      </c>
      <c r="C4754" s="34">
        <f t="shared" si="74"/>
        <v>-2.1294152093476182E-4</v>
      </c>
    </row>
    <row r="4755" spans="1:3" x14ac:dyDescent="0.3">
      <c r="A4755" s="1">
        <v>42797.75</v>
      </c>
      <c r="B4755" s="2">
        <v>375.23</v>
      </c>
      <c r="C4755" s="34">
        <f t="shared" si="74"/>
        <v>-1.011687654748239E-3</v>
      </c>
    </row>
    <row r="4756" spans="1:3" x14ac:dyDescent="0.3">
      <c r="A4756" s="1">
        <v>42800.75</v>
      </c>
      <c r="B4756" s="2">
        <v>373.27</v>
      </c>
      <c r="C4756" s="34">
        <f t="shared" si="74"/>
        <v>-5.2234629427285739E-3</v>
      </c>
    </row>
    <row r="4757" spans="1:3" x14ac:dyDescent="0.3">
      <c r="A4757" s="1">
        <v>42801.75</v>
      </c>
      <c r="B4757" s="2">
        <v>372.27</v>
      </c>
      <c r="C4757" s="34">
        <f t="shared" si="74"/>
        <v>-2.6790259061805211E-3</v>
      </c>
    </row>
    <row r="4758" spans="1:3" x14ac:dyDescent="0.3">
      <c r="A4758" s="1">
        <v>42802.75</v>
      </c>
      <c r="B4758" s="2">
        <v>372.58</v>
      </c>
      <c r="C4758" s="34">
        <f t="shared" si="74"/>
        <v>8.3272893330099684E-4</v>
      </c>
    </row>
    <row r="4759" spans="1:3" x14ac:dyDescent="0.3">
      <c r="A4759" s="1">
        <v>42803.75</v>
      </c>
      <c r="B4759" s="2">
        <v>372.89</v>
      </c>
      <c r="C4759" s="34">
        <f t="shared" si="74"/>
        <v>8.3203607278981018E-4</v>
      </c>
    </row>
    <row r="4760" spans="1:3" x14ac:dyDescent="0.3">
      <c r="A4760" s="1">
        <v>42804.75</v>
      </c>
      <c r="B4760" s="2">
        <v>373.23</v>
      </c>
      <c r="C4760" s="34">
        <f t="shared" si="74"/>
        <v>9.1179704470500944E-4</v>
      </c>
    </row>
    <row r="4761" spans="1:3" x14ac:dyDescent="0.3">
      <c r="A4761" s="1">
        <v>42807.75</v>
      </c>
      <c r="B4761" s="2">
        <v>374.64</v>
      </c>
      <c r="C4761" s="34">
        <f t="shared" si="74"/>
        <v>3.7778313640381977E-3</v>
      </c>
    </row>
    <row r="4762" spans="1:3" x14ac:dyDescent="0.3">
      <c r="A4762" s="1">
        <v>42808.75</v>
      </c>
      <c r="B4762" s="2">
        <v>373.46</v>
      </c>
      <c r="C4762" s="34">
        <f t="shared" si="74"/>
        <v>-3.1496903694213652E-3</v>
      </c>
    </row>
    <row r="4763" spans="1:3" x14ac:dyDescent="0.3">
      <c r="A4763" s="1">
        <v>42809.75</v>
      </c>
      <c r="B4763" s="2">
        <v>375.1</v>
      </c>
      <c r="C4763" s="34">
        <f t="shared" si="74"/>
        <v>4.3913672146951299E-3</v>
      </c>
    </row>
    <row r="4764" spans="1:3" x14ac:dyDescent="0.3">
      <c r="A4764" s="1">
        <v>42810.75</v>
      </c>
      <c r="B4764" s="2">
        <v>377.73</v>
      </c>
      <c r="C4764" s="34">
        <f t="shared" si="74"/>
        <v>7.0114636097040606E-3</v>
      </c>
    </row>
    <row r="4765" spans="1:3" x14ac:dyDescent="0.3">
      <c r="A4765" s="1">
        <v>42811.75</v>
      </c>
      <c r="B4765" s="2">
        <v>378.32</v>
      </c>
      <c r="C4765" s="34">
        <f t="shared" si="74"/>
        <v>1.5619622481666262E-3</v>
      </c>
    </row>
    <row r="4766" spans="1:3" x14ac:dyDescent="0.3">
      <c r="A4766" s="1">
        <v>42814.75</v>
      </c>
      <c r="B4766" s="2">
        <v>377.68</v>
      </c>
      <c r="C4766" s="34">
        <f t="shared" si="74"/>
        <v>-1.6916895749629068E-3</v>
      </c>
    </row>
    <row r="4767" spans="1:3" x14ac:dyDescent="0.3">
      <c r="A4767" s="1">
        <v>42815.75</v>
      </c>
      <c r="B4767" s="2">
        <v>375.67</v>
      </c>
      <c r="C4767" s="34">
        <f t="shared" si="74"/>
        <v>-5.3219656852361297E-3</v>
      </c>
    </row>
    <row r="4768" spans="1:3" x14ac:dyDescent="0.3">
      <c r="A4768" s="1">
        <v>42816.75</v>
      </c>
      <c r="B4768" s="2">
        <v>374.03</v>
      </c>
      <c r="C4768" s="34">
        <f t="shared" si="74"/>
        <v>-4.3655335800037998E-3</v>
      </c>
    </row>
    <row r="4769" spans="1:3" x14ac:dyDescent="0.3">
      <c r="A4769" s="1">
        <v>42817.75</v>
      </c>
      <c r="B4769" s="2">
        <v>377.2</v>
      </c>
      <c r="C4769" s="34">
        <f t="shared" si="74"/>
        <v>8.4752559955083573E-3</v>
      </c>
    </row>
    <row r="4770" spans="1:3" x14ac:dyDescent="0.3">
      <c r="A4770" s="1">
        <v>42818.75</v>
      </c>
      <c r="B4770" s="2">
        <v>376.51</v>
      </c>
      <c r="C4770" s="34">
        <f t="shared" si="74"/>
        <v>-1.8292682926829285E-3</v>
      </c>
    </row>
    <row r="4771" spans="1:3" x14ac:dyDescent="0.3">
      <c r="A4771" s="1">
        <v>42821.75</v>
      </c>
      <c r="B4771" s="2">
        <v>375.01</v>
      </c>
      <c r="C4771" s="34">
        <f t="shared" si="74"/>
        <v>-3.9839579294043137E-3</v>
      </c>
    </row>
    <row r="4772" spans="1:3" x14ac:dyDescent="0.3">
      <c r="A4772" s="1">
        <v>42822.75</v>
      </c>
      <c r="B4772" s="2">
        <v>377.3</v>
      </c>
      <c r="C4772" s="34">
        <f t="shared" si="74"/>
        <v>6.1065038265646354E-3</v>
      </c>
    </row>
    <row r="4773" spans="1:3" x14ac:dyDescent="0.3">
      <c r="A4773" s="1">
        <v>42823.75</v>
      </c>
      <c r="B4773" s="2">
        <v>378.53</v>
      </c>
      <c r="C4773" s="34">
        <f t="shared" si="74"/>
        <v>3.2600053008216001E-3</v>
      </c>
    </row>
    <row r="4774" spans="1:3" x14ac:dyDescent="0.3">
      <c r="A4774" s="1">
        <v>42824.75</v>
      </c>
      <c r="B4774" s="2">
        <v>380.46</v>
      </c>
      <c r="C4774" s="34">
        <f t="shared" si="74"/>
        <v>5.0986711753362446E-3</v>
      </c>
    </row>
    <row r="4775" spans="1:3" x14ac:dyDescent="0.3">
      <c r="A4775" s="1">
        <v>42825.75</v>
      </c>
      <c r="B4775" s="2">
        <v>381.14</v>
      </c>
      <c r="C4775" s="34">
        <f t="shared" si="74"/>
        <v>1.7873100983021306E-3</v>
      </c>
    </row>
    <row r="4776" spans="1:3" x14ac:dyDescent="0.3">
      <c r="A4776" s="1">
        <v>42828.75</v>
      </c>
      <c r="B4776" s="2">
        <v>379.29</v>
      </c>
      <c r="C4776" s="34">
        <f t="shared" si="74"/>
        <v>-4.8538594742089103E-3</v>
      </c>
    </row>
    <row r="4777" spans="1:3" x14ac:dyDescent="0.3">
      <c r="A4777" s="1">
        <v>42829.75</v>
      </c>
      <c r="B4777" s="2">
        <v>380.03</v>
      </c>
      <c r="C4777" s="34">
        <f t="shared" si="74"/>
        <v>1.9510137361911095E-3</v>
      </c>
    </row>
    <row r="4778" spans="1:3" x14ac:dyDescent="0.3">
      <c r="A4778" s="1">
        <v>42830.75</v>
      </c>
      <c r="B4778" s="2">
        <v>380.09</v>
      </c>
      <c r="C4778" s="34">
        <f t="shared" si="74"/>
        <v>1.5788227245217001E-4</v>
      </c>
    </row>
    <row r="4779" spans="1:3" x14ac:dyDescent="0.3">
      <c r="A4779" s="1">
        <v>42831.75</v>
      </c>
      <c r="B4779" s="2">
        <v>380.77</v>
      </c>
      <c r="C4779" s="34">
        <f t="shared" si="74"/>
        <v>1.7890499618511413E-3</v>
      </c>
    </row>
    <row r="4780" spans="1:3" x14ac:dyDescent="0.3">
      <c r="A4780" s="1">
        <v>42832.75</v>
      </c>
      <c r="B4780" s="2">
        <v>381.26</v>
      </c>
      <c r="C4780" s="34">
        <f t="shared" si="74"/>
        <v>1.2868660871392379E-3</v>
      </c>
    </row>
    <row r="4781" spans="1:3" x14ac:dyDescent="0.3">
      <c r="A4781" s="1">
        <v>42835.75</v>
      </c>
      <c r="B4781" s="2">
        <v>381.25</v>
      </c>
      <c r="C4781" s="34">
        <f t="shared" si="74"/>
        <v>-2.6228820227625071E-5</v>
      </c>
    </row>
    <row r="4782" spans="1:3" x14ac:dyDescent="0.3">
      <c r="A4782" s="1">
        <v>42836.75</v>
      </c>
      <c r="B4782" s="2">
        <v>381.18</v>
      </c>
      <c r="C4782" s="34">
        <f t="shared" si="74"/>
        <v>-1.8360655737703624E-4</v>
      </c>
    </row>
    <row r="4783" spans="1:3" x14ac:dyDescent="0.3">
      <c r="A4783" s="1">
        <v>42837.75</v>
      </c>
      <c r="B4783" s="2">
        <v>381.9</v>
      </c>
      <c r="C4783" s="34">
        <f t="shared" si="74"/>
        <v>1.8888713993387984E-3</v>
      </c>
    </row>
    <row r="4784" spans="1:3" x14ac:dyDescent="0.3">
      <c r="A4784" s="1">
        <v>42838.75</v>
      </c>
      <c r="B4784" s="2">
        <v>380.58</v>
      </c>
      <c r="C4784" s="34">
        <f t="shared" si="74"/>
        <v>-3.4564021995286964E-3</v>
      </c>
    </row>
    <row r="4785" spans="1:3" x14ac:dyDescent="0.3">
      <c r="A4785" s="1">
        <v>42843.75</v>
      </c>
      <c r="B4785" s="2">
        <v>376.35</v>
      </c>
      <c r="C4785" s="34">
        <f t="shared" si="74"/>
        <v>-1.11146145357085E-2</v>
      </c>
    </row>
    <row r="4786" spans="1:3" x14ac:dyDescent="0.3">
      <c r="A4786" s="1">
        <v>42844.75</v>
      </c>
      <c r="B4786" s="2">
        <v>377.24</v>
      </c>
      <c r="C4786" s="34">
        <f t="shared" si="74"/>
        <v>2.3648199814001458E-3</v>
      </c>
    </row>
    <row r="4787" spans="1:3" x14ac:dyDescent="0.3">
      <c r="A4787" s="1">
        <v>42845.75</v>
      </c>
      <c r="B4787" s="2">
        <v>378.06</v>
      </c>
      <c r="C4787" s="34">
        <f t="shared" si="74"/>
        <v>2.1736825363163348E-3</v>
      </c>
    </row>
    <row r="4788" spans="1:3" x14ac:dyDescent="0.3">
      <c r="A4788" s="1">
        <v>42846.75</v>
      </c>
      <c r="B4788" s="2">
        <v>378.12</v>
      </c>
      <c r="C4788" s="34">
        <f t="shared" si="74"/>
        <v>1.5870496746539509E-4</v>
      </c>
    </row>
    <row r="4789" spans="1:3" x14ac:dyDescent="0.3">
      <c r="A4789" s="1">
        <v>42849.75</v>
      </c>
      <c r="B4789" s="2">
        <v>386.09</v>
      </c>
      <c r="C4789" s="34">
        <f t="shared" si="74"/>
        <v>2.1077964667301385E-2</v>
      </c>
    </row>
    <row r="4790" spans="1:3" x14ac:dyDescent="0.3">
      <c r="A4790" s="1">
        <v>42850.75</v>
      </c>
      <c r="B4790" s="2">
        <v>386.91</v>
      </c>
      <c r="C4790" s="34">
        <f t="shared" si="74"/>
        <v>2.123857131757001E-3</v>
      </c>
    </row>
    <row r="4791" spans="1:3" x14ac:dyDescent="0.3">
      <c r="A4791" s="1">
        <v>42851.75</v>
      </c>
      <c r="B4791" s="2">
        <v>388.73</v>
      </c>
      <c r="C4791" s="34">
        <f t="shared" si="74"/>
        <v>4.7039363159391279E-3</v>
      </c>
    </row>
    <row r="4792" spans="1:3" x14ac:dyDescent="0.3">
      <c r="A4792" s="1">
        <v>42852.75</v>
      </c>
      <c r="B4792" s="2">
        <v>387.79</v>
      </c>
      <c r="C4792" s="34">
        <f t="shared" si="74"/>
        <v>-2.4181308363131482E-3</v>
      </c>
    </row>
    <row r="4793" spans="1:3" x14ac:dyDescent="0.3">
      <c r="A4793" s="1">
        <v>42853.75</v>
      </c>
      <c r="B4793" s="2">
        <v>387.09</v>
      </c>
      <c r="C4793" s="34">
        <f t="shared" si="74"/>
        <v>-1.8051006988319962E-3</v>
      </c>
    </row>
    <row r="4794" spans="1:3" x14ac:dyDescent="0.3">
      <c r="A4794" s="1">
        <v>42856.75</v>
      </c>
      <c r="B4794" s="2">
        <v>386.64</v>
      </c>
      <c r="C4794" s="34">
        <f t="shared" si="74"/>
        <v>-1.1625203441060217E-3</v>
      </c>
    </row>
    <row r="4795" spans="1:3" x14ac:dyDescent="0.3">
      <c r="A4795" s="1">
        <v>42857.75</v>
      </c>
      <c r="B4795" s="2">
        <v>389.53</v>
      </c>
      <c r="C4795" s="34">
        <f t="shared" si="74"/>
        <v>7.4746534243741447E-3</v>
      </c>
    </row>
    <row r="4796" spans="1:3" x14ac:dyDescent="0.3">
      <c r="A4796" s="1">
        <v>42858.75</v>
      </c>
      <c r="B4796" s="2">
        <v>389.37</v>
      </c>
      <c r="C4796" s="34">
        <f t="shared" si="74"/>
        <v>-4.1075141837587648E-4</v>
      </c>
    </row>
    <row r="4797" spans="1:3" x14ac:dyDescent="0.3">
      <c r="A4797" s="1">
        <v>42859.75</v>
      </c>
      <c r="B4797" s="2">
        <v>391.98</v>
      </c>
      <c r="C4797" s="34">
        <f t="shared" si="74"/>
        <v>6.7031358348101922E-3</v>
      </c>
    </row>
    <row r="4798" spans="1:3" x14ac:dyDescent="0.3">
      <c r="A4798" s="1">
        <v>42860.75</v>
      </c>
      <c r="B4798" s="2">
        <v>394.54</v>
      </c>
      <c r="C4798" s="34">
        <f t="shared" si="74"/>
        <v>6.5309454564008718E-3</v>
      </c>
    </row>
    <row r="4799" spans="1:3" x14ac:dyDescent="0.3">
      <c r="A4799" s="1">
        <v>42863.75</v>
      </c>
      <c r="B4799" s="2">
        <v>394.04</v>
      </c>
      <c r="C4799" s="34">
        <f t="shared" si="74"/>
        <v>-1.2672986262483033E-3</v>
      </c>
    </row>
    <row r="4800" spans="1:3" x14ac:dyDescent="0.3">
      <c r="A4800" s="1">
        <v>42864.75</v>
      </c>
      <c r="B4800" s="2">
        <v>395.81</v>
      </c>
      <c r="C4800" s="34">
        <f t="shared" si="74"/>
        <v>4.491929753324575E-3</v>
      </c>
    </row>
    <row r="4801" spans="1:3" x14ac:dyDescent="0.3">
      <c r="A4801" s="1">
        <v>42865.75</v>
      </c>
      <c r="B4801" s="2">
        <v>396.45</v>
      </c>
      <c r="C4801" s="34">
        <f t="shared" si="74"/>
        <v>1.616937419469E-3</v>
      </c>
    </row>
    <row r="4802" spans="1:3" x14ac:dyDescent="0.3">
      <c r="A4802" s="1">
        <v>42866.75</v>
      </c>
      <c r="B4802" s="2">
        <v>394.39</v>
      </c>
      <c r="C4802" s="34">
        <f t="shared" si="74"/>
        <v>-5.1961155252869817E-3</v>
      </c>
    </row>
    <row r="4803" spans="1:3" x14ac:dyDescent="0.3">
      <c r="A4803" s="1">
        <v>42867.75</v>
      </c>
      <c r="B4803" s="2">
        <v>395.63</v>
      </c>
      <c r="C4803" s="34">
        <f t="shared" si="74"/>
        <v>3.1440959456376927E-3</v>
      </c>
    </row>
    <row r="4804" spans="1:3" x14ac:dyDescent="0.3">
      <c r="A4804" s="1">
        <v>42870.75</v>
      </c>
      <c r="B4804" s="2">
        <v>395.97</v>
      </c>
      <c r="C4804" s="34">
        <f t="shared" ref="C4804:C4867" si="75">B4804/B4803-1</f>
        <v>8.5938882289005036E-4</v>
      </c>
    </row>
    <row r="4805" spans="1:3" x14ac:dyDescent="0.3">
      <c r="A4805" s="1">
        <v>42871.75</v>
      </c>
      <c r="B4805" s="2">
        <v>395.91</v>
      </c>
      <c r="C4805" s="34">
        <f t="shared" si="75"/>
        <v>-1.5152663080542084E-4</v>
      </c>
    </row>
    <row r="4806" spans="1:3" x14ac:dyDescent="0.3">
      <c r="A4806" s="1">
        <v>42872.75</v>
      </c>
      <c r="B4806" s="2">
        <v>391.14</v>
      </c>
      <c r="C4806" s="34">
        <f t="shared" si="75"/>
        <v>-1.2048192771084487E-2</v>
      </c>
    </row>
    <row r="4807" spans="1:3" x14ac:dyDescent="0.3">
      <c r="A4807" s="1">
        <v>42873.75</v>
      </c>
      <c r="B4807" s="2">
        <v>389.19</v>
      </c>
      <c r="C4807" s="34">
        <f t="shared" si="75"/>
        <v>-4.9854272127626276E-3</v>
      </c>
    </row>
    <row r="4808" spans="1:3" x14ac:dyDescent="0.3">
      <c r="A4808" s="1">
        <v>42874.75</v>
      </c>
      <c r="B4808" s="2">
        <v>391.51</v>
      </c>
      <c r="C4808" s="34">
        <f t="shared" si="75"/>
        <v>5.9610986921554421E-3</v>
      </c>
    </row>
    <row r="4809" spans="1:3" x14ac:dyDescent="0.3">
      <c r="A4809" s="1">
        <v>42877.75</v>
      </c>
      <c r="B4809" s="2">
        <v>391.14</v>
      </c>
      <c r="C4809" s="34">
        <f t="shared" si="75"/>
        <v>-9.4505887461371341E-4</v>
      </c>
    </row>
    <row r="4810" spans="1:3" x14ac:dyDescent="0.3">
      <c r="A4810" s="1">
        <v>42878.75</v>
      </c>
      <c r="B4810" s="2">
        <v>392.02</v>
      </c>
      <c r="C4810" s="34">
        <f t="shared" si="75"/>
        <v>2.249833819092828E-3</v>
      </c>
    </row>
    <row r="4811" spans="1:3" x14ac:dyDescent="0.3">
      <c r="A4811" s="1">
        <v>42879.75</v>
      </c>
      <c r="B4811" s="2">
        <v>392.37</v>
      </c>
      <c r="C4811" s="34">
        <f t="shared" si="75"/>
        <v>8.9281159124543485E-4</v>
      </c>
    </row>
    <row r="4812" spans="1:3" x14ac:dyDescent="0.3">
      <c r="A4812" s="1">
        <v>42880.75</v>
      </c>
      <c r="B4812" s="2">
        <v>392.14</v>
      </c>
      <c r="C4812" s="34">
        <f t="shared" si="75"/>
        <v>-5.861814104034524E-4</v>
      </c>
    </row>
    <row r="4813" spans="1:3" x14ac:dyDescent="0.3">
      <c r="A4813" s="1">
        <v>42881.75</v>
      </c>
      <c r="B4813" s="2">
        <v>391.35</v>
      </c>
      <c r="C4813" s="34">
        <f t="shared" si="75"/>
        <v>-2.014586627224868E-3</v>
      </c>
    </row>
    <row r="4814" spans="1:3" x14ac:dyDescent="0.3">
      <c r="A4814" s="1">
        <v>42884.75</v>
      </c>
      <c r="B4814" s="2">
        <v>391.25</v>
      </c>
      <c r="C4814" s="34">
        <f t="shared" si="75"/>
        <v>-2.555257442188319E-4</v>
      </c>
    </row>
    <row r="4815" spans="1:3" x14ac:dyDescent="0.3">
      <c r="A4815" s="1">
        <v>42885.75</v>
      </c>
      <c r="B4815" s="2">
        <v>390.5</v>
      </c>
      <c r="C4815" s="34">
        <f t="shared" si="75"/>
        <v>-1.9169329073482899E-3</v>
      </c>
    </row>
    <row r="4816" spans="1:3" x14ac:dyDescent="0.3">
      <c r="A4816" s="1">
        <v>42886.75</v>
      </c>
      <c r="B4816" s="2">
        <v>389.99</v>
      </c>
      <c r="C4816" s="34">
        <f t="shared" si="75"/>
        <v>-1.3060179257362581E-3</v>
      </c>
    </row>
    <row r="4817" spans="1:3" x14ac:dyDescent="0.3">
      <c r="A4817" s="1">
        <v>42887.75</v>
      </c>
      <c r="B4817" s="2">
        <v>391.66</v>
      </c>
      <c r="C4817" s="34">
        <f t="shared" si="75"/>
        <v>4.2821610810535038E-3</v>
      </c>
    </row>
    <row r="4818" spans="1:3" x14ac:dyDescent="0.3">
      <c r="A4818" s="1">
        <v>42888.75</v>
      </c>
      <c r="B4818" s="2">
        <v>392.55</v>
      </c>
      <c r="C4818" s="34">
        <f t="shared" si="75"/>
        <v>2.2723791043250952E-3</v>
      </c>
    </row>
    <row r="4819" spans="1:3" x14ac:dyDescent="0.3">
      <c r="A4819" s="1">
        <v>42891.75</v>
      </c>
      <c r="B4819" s="2">
        <v>392.04</v>
      </c>
      <c r="C4819" s="34">
        <f t="shared" si="75"/>
        <v>-1.2991975544516254E-3</v>
      </c>
    </row>
    <row r="4820" spans="1:3" x14ac:dyDescent="0.3">
      <c r="A4820" s="1">
        <v>42892.75</v>
      </c>
      <c r="B4820" s="2">
        <v>389.4</v>
      </c>
      <c r="C4820" s="34">
        <f t="shared" si="75"/>
        <v>-6.7340067340068144E-3</v>
      </c>
    </row>
    <row r="4821" spans="1:3" x14ac:dyDescent="0.3">
      <c r="A4821" s="1">
        <v>42893.75</v>
      </c>
      <c r="B4821" s="2">
        <v>389.18</v>
      </c>
      <c r="C4821" s="34">
        <f t="shared" si="75"/>
        <v>-5.6497175141234646E-4</v>
      </c>
    </row>
    <row r="4822" spans="1:3" x14ac:dyDescent="0.3">
      <c r="A4822" s="1">
        <v>42894.75</v>
      </c>
      <c r="B4822" s="2">
        <v>389.15</v>
      </c>
      <c r="C4822" s="34">
        <f t="shared" si="75"/>
        <v>-7.7085153399547579E-5</v>
      </c>
    </row>
    <row r="4823" spans="1:3" x14ac:dyDescent="0.3">
      <c r="A4823" s="1">
        <v>42895.75</v>
      </c>
      <c r="B4823" s="2">
        <v>390.39</v>
      </c>
      <c r="C4823" s="34">
        <f t="shared" si="75"/>
        <v>3.1864319671077723E-3</v>
      </c>
    </row>
    <row r="4824" spans="1:3" x14ac:dyDescent="0.3">
      <c r="A4824" s="1">
        <v>42898.75</v>
      </c>
      <c r="B4824" s="2">
        <v>386.62</v>
      </c>
      <c r="C4824" s="34">
        <f t="shared" si="75"/>
        <v>-9.6570096570096631E-3</v>
      </c>
    </row>
    <row r="4825" spans="1:3" x14ac:dyDescent="0.3">
      <c r="A4825" s="1">
        <v>42899.75</v>
      </c>
      <c r="B4825" s="2">
        <v>388.75</v>
      </c>
      <c r="C4825" s="34">
        <f t="shared" si="75"/>
        <v>5.509285603434888E-3</v>
      </c>
    </row>
    <row r="4826" spans="1:3" x14ac:dyDescent="0.3">
      <c r="A4826" s="1">
        <v>42900.75</v>
      </c>
      <c r="B4826" s="2">
        <v>387.58</v>
      </c>
      <c r="C4826" s="34">
        <f t="shared" si="75"/>
        <v>-3.0096463022508679E-3</v>
      </c>
    </row>
    <row r="4827" spans="1:3" x14ac:dyDescent="0.3">
      <c r="A4827" s="1">
        <v>42901.75</v>
      </c>
      <c r="B4827" s="2">
        <v>386.05</v>
      </c>
      <c r="C4827" s="34">
        <f t="shared" si="75"/>
        <v>-3.9475721141440934E-3</v>
      </c>
    </row>
    <row r="4828" spans="1:3" x14ac:dyDescent="0.3">
      <c r="A4828" s="1">
        <v>42902.75</v>
      </c>
      <c r="B4828" s="2">
        <v>388.6</v>
      </c>
      <c r="C4828" s="34">
        <f t="shared" si="75"/>
        <v>6.605361999741044E-3</v>
      </c>
    </row>
    <row r="4829" spans="1:3" x14ac:dyDescent="0.3">
      <c r="A4829" s="1">
        <v>42905.75</v>
      </c>
      <c r="B4829" s="2">
        <v>391.94</v>
      </c>
      <c r="C4829" s="34">
        <f t="shared" si="75"/>
        <v>8.5949562532166013E-3</v>
      </c>
    </row>
    <row r="4830" spans="1:3" x14ac:dyDescent="0.3">
      <c r="A4830" s="1">
        <v>42906.75</v>
      </c>
      <c r="B4830" s="2">
        <v>389.21</v>
      </c>
      <c r="C4830" s="34">
        <f t="shared" si="75"/>
        <v>-6.9653518395673686E-3</v>
      </c>
    </row>
    <row r="4831" spans="1:3" x14ac:dyDescent="0.3">
      <c r="A4831" s="1">
        <v>42907.75</v>
      </c>
      <c r="B4831" s="2">
        <v>388.5</v>
      </c>
      <c r="C4831" s="34">
        <f t="shared" si="75"/>
        <v>-1.824208011099393E-3</v>
      </c>
    </row>
    <row r="4832" spans="1:3" x14ac:dyDescent="0.3">
      <c r="A4832" s="1">
        <v>42908.75</v>
      </c>
      <c r="B4832" s="2">
        <v>388.53</v>
      </c>
      <c r="C4832" s="34">
        <f t="shared" si="75"/>
        <v>7.7220077220108152E-5</v>
      </c>
    </row>
    <row r="4833" spans="1:3" x14ac:dyDescent="0.3">
      <c r="A4833" s="1">
        <v>42909.75</v>
      </c>
      <c r="B4833" s="2">
        <v>387.62</v>
      </c>
      <c r="C4833" s="34">
        <f t="shared" si="75"/>
        <v>-2.3421614804518542E-3</v>
      </c>
    </row>
    <row r="4834" spans="1:3" x14ac:dyDescent="0.3">
      <c r="A4834" s="1">
        <v>42912.75</v>
      </c>
      <c r="B4834" s="2">
        <v>389.05</v>
      </c>
      <c r="C4834" s="34">
        <f t="shared" si="75"/>
        <v>3.6891801248646328E-3</v>
      </c>
    </row>
    <row r="4835" spans="1:3" x14ac:dyDescent="0.3">
      <c r="A4835" s="1">
        <v>42913.75</v>
      </c>
      <c r="B4835" s="2">
        <v>385.98</v>
      </c>
      <c r="C4835" s="34">
        <f t="shared" si="75"/>
        <v>-7.8910165788459441E-3</v>
      </c>
    </row>
    <row r="4836" spans="1:3" x14ac:dyDescent="0.3">
      <c r="A4836" s="1">
        <v>42914.75</v>
      </c>
      <c r="B4836" s="2">
        <v>385.82</v>
      </c>
      <c r="C4836" s="34">
        <f t="shared" si="75"/>
        <v>-4.1452925022023024E-4</v>
      </c>
    </row>
    <row r="4837" spans="1:3" x14ac:dyDescent="0.3">
      <c r="A4837" s="1">
        <v>42915.75</v>
      </c>
      <c r="B4837" s="2">
        <v>380.66</v>
      </c>
      <c r="C4837" s="34">
        <f t="shared" si="75"/>
        <v>-1.3374112280337913E-2</v>
      </c>
    </row>
    <row r="4838" spans="1:3" x14ac:dyDescent="0.3">
      <c r="A4838" s="1">
        <v>42916.75</v>
      </c>
      <c r="B4838" s="2">
        <v>379.37</v>
      </c>
      <c r="C4838" s="34">
        <f t="shared" si="75"/>
        <v>-3.3888509430989311E-3</v>
      </c>
    </row>
    <row r="4839" spans="1:3" x14ac:dyDescent="0.3">
      <c r="A4839" s="1">
        <v>42919.75</v>
      </c>
      <c r="B4839" s="2">
        <v>383.41</v>
      </c>
      <c r="C4839" s="34">
        <f t="shared" si="75"/>
        <v>1.0649234256794315E-2</v>
      </c>
    </row>
    <row r="4840" spans="1:3" x14ac:dyDescent="0.3">
      <c r="A4840" s="1">
        <v>42920.75</v>
      </c>
      <c r="B4840" s="2">
        <v>382.3</v>
      </c>
      <c r="C4840" s="34">
        <f t="shared" si="75"/>
        <v>-2.8950731592811696E-3</v>
      </c>
    </row>
    <row r="4841" spans="1:3" x14ac:dyDescent="0.3">
      <c r="A4841" s="1">
        <v>42921.75</v>
      </c>
      <c r="B4841" s="2">
        <v>382.99</v>
      </c>
      <c r="C4841" s="34">
        <f t="shared" si="75"/>
        <v>1.804865289040114E-3</v>
      </c>
    </row>
    <row r="4842" spans="1:3" x14ac:dyDescent="0.3">
      <c r="A4842" s="1">
        <v>42922.75</v>
      </c>
      <c r="B4842" s="2">
        <v>380.43</v>
      </c>
      <c r="C4842" s="34">
        <f t="shared" si="75"/>
        <v>-6.6842476304864729E-3</v>
      </c>
    </row>
    <row r="4843" spans="1:3" x14ac:dyDescent="0.3">
      <c r="A4843" s="1">
        <v>42923.75</v>
      </c>
      <c r="B4843" s="2">
        <v>380.18</v>
      </c>
      <c r="C4843" s="34">
        <f t="shared" si="75"/>
        <v>-6.5715111847119978E-4</v>
      </c>
    </row>
    <row r="4844" spans="1:3" x14ac:dyDescent="0.3">
      <c r="A4844" s="1">
        <v>42926.75</v>
      </c>
      <c r="B4844" s="2">
        <v>381.64</v>
      </c>
      <c r="C4844" s="34">
        <f t="shared" si="75"/>
        <v>3.8402861802304677E-3</v>
      </c>
    </row>
    <row r="4845" spans="1:3" x14ac:dyDescent="0.3">
      <c r="A4845" s="1">
        <v>42927.75</v>
      </c>
      <c r="B4845" s="2">
        <v>379.15</v>
      </c>
      <c r="C4845" s="34">
        <f t="shared" si="75"/>
        <v>-6.5244733256472065E-3</v>
      </c>
    </row>
    <row r="4846" spans="1:3" x14ac:dyDescent="0.3">
      <c r="A4846" s="1">
        <v>42928.75</v>
      </c>
      <c r="B4846" s="2">
        <v>384.9</v>
      </c>
      <c r="C4846" s="34">
        <f t="shared" si="75"/>
        <v>1.5165501780298074E-2</v>
      </c>
    </row>
    <row r="4847" spans="1:3" x14ac:dyDescent="0.3">
      <c r="A4847" s="1">
        <v>42929.75</v>
      </c>
      <c r="B4847" s="2">
        <v>386.14</v>
      </c>
      <c r="C4847" s="34">
        <f t="shared" si="75"/>
        <v>3.2216160041569353E-3</v>
      </c>
    </row>
    <row r="4848" spans="1:3" x14ac:dyDescent="0.3">
      <c r="A4848" s="1">
        <v>42930.75</v>
      </c>
      <c r="B4848" s="2">
        <v>386.84</v>
      </c>
      <c r="C4848" s="34">
        <f t="shared" si="75"/>
        <v>1.8128140052831032E-3</v>
      </c>
    </row>
    <row r="4849" spans="1:3" x14ac:dyDescent="0.3">
      <c r="A4849" s="1">
        <v>42933.75</v>
      </c>
      <c r="B4849" s="2">
        <v>386.86</v>
      </c>
      <c r="C4849" s="34">
        <f t="shared" si="75"/>
        <v>5.1700961638090348E-5</v>
      </c>
    </row>
    <row r="4850" spans="1:3" x14ac:dyDescent="0.3">
      <c r="A4850" s="1">
        <v>42934.75</v>
      </c>
      <c r="B4850" s="2">
        <v>382.58</v>
      </c>
      <c r="C4850" s="34">
        <f t="shared" si="75"/>
        <v>-1.1063433800341249E-2</v>
      </c>
    </row>
    <row r="4851" spans="1:3" x14ac:dyDescent="0.3">
      <c r="A4851" s="1">
        <v>42935.75</v>
      </c>
      <c r="B4851" s="2">
        <v>385.54</v>
      </c>
      <c r="C4851" s="34">
        <f t="shared" si="75"/>
        <v>7.7369439071568458E-3</v>
      </c>
    </row>
    <row r="4852" spans="1:3" x14ac:dyDescent="0.3">
      <c r="A4852" s="1">
        <v>42936.75</v>
      </c>
      <c r="B4852" s="2">
        <v>384.07</v>
      </c>
      <c r="C4852" s="34">
        <f t="shared" si="75"/>
        <v>-3.8128339471910078E-3</v>
      </c>
    </row>
    <row r="4853" spans="1:3" x14ac:dyDescent="0.3">
      <c r="A4853" s="1">
        <v>42937.75</v>
      </c>
      <c r="B4853" s="2">
        <v>380.16</v>
      </c>
      <c r="C4853" s="34">
        <f t="shared" si="75"/>
        <v>-1.0180435858046621E-2</v>
      </c>
    </row>
    <row r="4854" spans="1:3" x14ac:dyDescent="0.3">
      <c r="A4854" s="1">
        <v>42940.75</v>
      </c>
      <c r="B4854" s="2">
        <v>379.23</v>
      </c>
      <c r="C4854" s="34">
        <f t="shared" si="75"/>
        <v>-2.4463383838384534E-3</v>
      </c>
    </row>
    <row r="4855" spans="1:3" x14ac:dyDescent="0.3">
      <c r="A4855" s="1">
        <v>42941.75</v>
      </c>
      <c r="B4855" s="2">
        <v>380.77</v>
      </c>
      <c r="C4855" s="34">
        <f t="shared" si="75"/>
        <v>4.060860164016411E-3</v>
      </c>
    </row>
    <row r="4856" spans="1:3" x14ac:dyDescent="0.3">
      <c r="A4856" s="1">
        <v>42942.75</v>
      </c>
      <c r="B4856" s="2">
        <v>382.74</v>
      </c>
      <c r="C4856" s="34">
        <f t="shared" si="75"/>
        <v>5.173726921763766E-3</v>
      </c>
    </row>
    <row r="4857" spans="1:3" x14ac:dyDescent="0.3">
      <c r="A4857" s="1">
        <v>42943.75</v>
      </c>
      <c r="B4857" s="2">
        <v>382.32</v>
      </c>
      <c r="C4857" s="34">
        <f t="shared" si="75"/>
        <v>-1.0973506819250689E-3</v>
      </c>
    </row>
    <row r="4858" spans="1:3" x14ac:dyDescent="0.3">
      <c r="A4858" s="1">
        <v>42944.75</v>
      </c>
      <c r="B4858" s="2">
        <v>378.34</v>
      </c>
      <c r="C4858" s="34">
        <f t="shared" si="75"/>
        <v>-1.0410127641766076E-2</v>
      </c>
    </row>
    <row r="4859" spans="1:3" x14ac:dyDescent="0.3">
      <c r="A4859" s="1">
        <v>42947.75</v>
      </c>
      <c r="B4859" s="2">
        <v>377.85</v>
      </c>
      <c r="C4859" s="34">
        <f t="shared" si="75"/>
        <v>-1.2951313633238204E-3</v>
      </c>
    </row>
    <row r="4860" spans="1:3" x14ac:dyDescent="0.3">
      <c r="A4860" s="1">
        <v>42948.75</v>
      </c>
      <c r="B4860" s="2">
        <v>380.26</v>
      </c>
      <c r="C4860" s="34">
        <f t="shared" si="75"/>
        <v>6.3781924043933014E-3</v>
      </c>
    </row>
    <row r="4861" spans="1:3" x14ac:dyDescent="0.3">
      <c r="A4861" s="1">
        <v>42949.75</v>
      </c>
      <c r="B4861" s="2">
        <v>378.63</v>
      </c>
      <c r="C4861" s="34">
        <f t="shared" si="75"/>
        <v>-4.2865407878819317E-3</v>
      </c>
    </row>
    <row r="4862" spans="1:3" x14ac:dyDescent="0.3">
      <c r="A4862" s="1">
        <v>42950.75</v>
      </c>
      <c r="B4862" s="2">
        <v>378.93</v>
      </c>
      <c r="C4862" s="34">
        <f t="shared" si="75"/>
        <v>7.9233024324532053E-4</v>
      </c>
    </row>
    <row r="4863" spans="1:3" x14ac:dyDescent="0.3">
      <c r="A4863" s="1">
        <v>42951.75</v>
      </c>
      <c r="B4863" s="2">
        <v>382.53</v>
      </c>
      <c r="C4863" s="34">
        <f t="shared" si="75"/>
        <v>9.500435436624155E-3</v>
      </c>
    </row>
    <row r="4864" spans="1:3" x14ac:dyDescent="0.3">
      <c r="A4864" s="1">
        <v>42954.75</v>
      </c>
      <c r="B4864" s="2">
        <v>382.01</v>
      </c>
      <c r="C4864" s="34">
        <f t="shared" si="75"/>
        <v>-1.35937050688828E-3</v>
      </c>
    </row>
    <row r="4865" spans="1:3" x14ac:dyDescent="0.3">
      <c r="A4865" s="1">
        <v>42955.75</v>
      </c>
      <c r="B4865" s="2">
        <v>382.65</v>
      </c>
      <c r="C4865" s="34">
        <f t="shared" si="75"/>
        <v>1.6753488128582461E-3</v>
      </c>
    </row>
    <row r="4866" spans="1:3" x14ac:dyDescent="0.3">
      <c r="A4866" s="1">
        <v>42956.75</v>
      </c>
      <c r="B4866" s="2">
        <v>379.84</v>
      </c>
      <c r="C4866" s="34">
        <f t="shared" si="75"/>
        <v>-7.3435254148700446E-3</v>
      </c>
    </row>
    <row r="4867" spans="1:3" x14ac:dyDescent="0.3">
      <c r="A4867" s="1">
        <v>42957.75</v>
      </c>
      <c r="B4867" s="2">
        <v>376.05</v>
      </c>
      <c r="C4867" s="34">
        <f t="shared" si="75"/>
        <v>-9.9778854254422011E-3</v>
      </c>
    </row>
    <row r="4868" spans="1:3" x14ac:dyDescent="0.3">
      <c r="A4868" s="1">
        <v>42958.75</v>
      </c>
      <c r="B4868" s="2">
        <v>372.14</v>
      </c>
      <c r="C4868" s="34">
        <f t="shared" ref="C4868:C4931" si="76">B4868/B4867-1</f>
        <v>-1.0397553516819591E-2</v>
      </c>
    </row>
    <row r="4869" spans="1:3" x14ac:dyDescent="0.3">
      <c r="A4869" s="1">
        <v>42961.75</v>
      </c>
      <c r="B4869" s="2">
        <v>376.16</v>
      </c>
      <c r="C4869" s="34">
        <f t="shared" si="76"/>
        <v>1.080238619874252E-2</v>
      </c>
    </row>
    <row r="4870" spans="1:3" x14ac:dyDescent="0.3">
      <c r="A4870" s="1">
        <v>42962.75</v>
      </c>
      <c r="B4870" s="2">
        <v>376.5</v>
      </c>
      <c r="C4870" s="34">
        <f t="shared" si="76"/>
        <v>9.0387069332198422E-4</v>
      </c>
    </row>
    <row r="4871" spans="1:3" x14ac:dyDescent="0.3">
      <c r="A4871" s="1">
        <v>42963.75</v>
      </c>
      <c r="B4871" s="2">
        <v>379.09</v>
      </c>
      <c r="C4871" s="34">
        <f t="shared" si="76"/>
        <v>6.8791500664009408E-3</v>
      </c>
    </row>
    <row r="4872" spans="1:3" x14ac:dyDescent="0.3">
      <c r="A4872" s="1">
        <v>42964.75</v>
      </c>
      <c r="B4872" s="2">
        <v>376.87</v>
      </c>
      <c r="C4872" s="34">
        <f t="shared" si="76"/>
        <v>-5.8561291513887781E-3</v>
      </c>
    </row>
    <row r="4873" spans="1:3" x14ac:dyDescent="0.3">
      <c r="A4873" s="1">
        <v>42965.75</v>
      </c>
      <c r="B4873" s="2">
        <v>374.2</v>
      </c>
      <c r="C4873" s="34">
        <f t="shared" si="76"/>
        <v>-7.0846711067477086E-3</v>
      </c>
    </row>
    <row r="4874" spans="1:3" x14ac:dyDescent="0.3">
      <c r="A4874" s="1">
        <v>42968.75</v>
      </c>
      <c r="B4874" s="2">
        <v>372.72</v>
      </c>
      <c r="C4874" s="34">
        <f t="shared" si="76"/>
        <v>-3.9551042223409105E-3</v>
      </c>
    </row>
    <row r="4875" spans="1:3" x14ac:dyDescent="0.3">
      <c r="A4875" s="1">
        <v>42969.75</v>
      </c>
      <c r="B4875" s="2">
        <v>375.8</v>
      </c>
      <c r="C4875" s="34">
        <f t="shared" si="76"/>
        <v>8.2635758746512078E-3</v>
      </c>
    </row>
    <row r="4876" spans="1:3" x14ac:dyDescent="0.3">
      <c r="A4876" s="1">
        <v>42970.75</v>
      </c>
      <c r="B4876" s="2">
        <v>373.92</v>
      </c>
      <c r="C4876" s="34">
        <f t="shared" si="76"/>
        <v>-5.0026609898882191E-3</v>
      </c>
    </row>
    <row r="4877" spans="1:3" x14ac:dyDescent="0.3">
      <c r="A4877" s="1">
        <v>42971.75</v>
      </c>
      <c r="B4877" s="2">
        <v>374.51</v>
      </c>
      <c r="C4877" s="34">
        <f t="shared" si="76"/>
        <v>1.5778776208814627E-3</v>
      </c>
    </row>
    <row r="4878" spans="1:3" x14ac:dyDescent="0.3">
      <c r="A4878" s="1">
        <v>42972.75</v>
      </c>
      <c r="B4878" s="2">
        <v>374.07</v>
      </c>
      <c r="C4878" s="34">
        <f t="shared" si="76"/>
        <v>-1.174868494833281E-3</v>
      </c>
    </row>
    <row r="4879" spans="1:3" x14ac:dyDescent="0.3">
      <c r="A4879" s="1">
        <v>42975.75</v>
      </c>
      <c r="B4879" s="2">
        <v>372.29</v>
      </c>
      <c r="C4879" s="34">
        <f t="shared" si="76"/>
        <v>-4.7584676664794712E-3</v>
      </c>
    </row>
    <row r="4880" spans="1:3" x14ac:dyDescent="0.3">
      <c r="A4880" s="1">
        <v>42976.75</v>
      </c>
      <c r="B4880" s="2">
        <v>368.42</v>
      </c>
      <c r="C4880" s="34">
        <f t="shared" si="76"/>
        <v>-1.0395122082247688E-2</v>
      </c>
    </row>
    <row r="4881" spans="1:3" x14ac:dyDescent="0.3">
      <c r="A4881" s="1">
        <v>42977.75</v>
      </c>
      <c r="B4881" s="2">
        <v>371.01</v>
      </c>
      <c r="C4881" s="34">
        <f t="shared" si="76"/>
        <v>7.0300200857715822E-3</v>
      </c>
    </row>
    <row r="4882" spans="1:3" x14ac:dyDescent="0.3">
      <c r="A4882" s="1">
        <v>42978.75</v>
      </c>
      <c r="B4882" s="2">
        <v>373.88</v>
      </c>
      <c r="C4882" s="34">
        <f t="shared" si="76"/>
        <v>7.7356405487722935E-3</v>
      </c>
    </row>
    <row r="4883" spans="1:3" x14ac:dyDescent="0.3">
      <c r="A4883" s="1">
        <v>42979.75</v>
      </c>
      <c r="B4883" s="2">
        <v>376.14</v>
      </c>
      <c r="C4883" s="34">
        <f t="shared" si="76"/>
        <v>6.0447202310902615E-3</v>
      </c>
    </row>
    <row r="4884" spans="1:3" x14ac:dyDescent="0.3">
      <c r="A4884" s="1">
        <v>42982.75</v>
      </c>
      <c r="B4884" s="2">
        <v>374.18</v>
      </c>
      <c r="C4884" s="34">
        <f t="shared" si="76"/>
        <v>-5.2108257563672211E-3</v>
      </c>
    </row>
    <row r="4885" spans="1:3" x14ac:dyDescent="0.3">
      <c r="A4885" s="1">
        <v>42983.75</v>
      </c>
      <c r="B4885" s="2">
        <v>373.71</v>
      </c>
      <c r="C4885" s="34">
        <f t="shared" si="76"/>
        <v>-1.256079961515888E-3</v>
      </c>
    </row>
    <row r="4886" spans="1:3" x14ac:dyDescent="0.3">
      <c r="A4886" s="1">
        <v>42984.75</v>
      </c>
      <c r="B4886" s="2">
        <v>373.95</v>
      </c>
      <c r="C4886" s="34">
        <f t="shared" si="76"/>
        <v>6.4220919964674827E-4</v>
      </c>
    </row>
    <row r="4887" spans="1:3" x14ac:dyDescent="0.3">
      <c r="A4887" s="1">
        <v>42985.75</v>
      </c>
      <c r="B4887" s="2">
        <v>374.95</v>
      </c>
      <c r="C4887" s="34">
        <f t="shared" si="76"/>
        <v>2.6741542987029909E-3</v>
      </c>
    </row>
    <row r="4888" spans="1:3" x14ac:dyDescent="0.3">
      <c r="A4888" s="1">
        <v>42986.75</v>
      </c>
      <c r="B4888" s="2">
        <v>375.51</v>
      </c>
      <c r="C4888" s="34">
        <f t="shared" si="76"/>
        <v>1.4935324709961506E-3</v>
      </c>
    </row>
    <row r="4889" spans="1:3" x14ac:dyDescent="0.3">
      <c r="A4889" s="1">
        <v>42989.75</v>
      </c>
      <c r="B4889" s="2">
        <v>379.43</v>
      </c>
      <c r="C4889" s="34">
        <f t="shared" si="76"/>
        <v>1.043913610822611E-2</v>
      </c>
    </row>
    <row r="4890" spans="1:3" x14ac:dyDescent="0.3">
      <c r="A4890" s="1">
        <v>42990.75</v>
      </c>
      <c r="B4890" s="2">
        <v>381.42</v>
      </c>
      <c r="C4890" s="34">
        <f t="shared" si="76"/>
        <v>5.2447091690166481E-3</v>
      </c>
    </row>
    <row r="4891" spans="1:3" x14ac:dyDescent="0.3">
      <c r="A4891" s="1">
        <v>42991.75</v>
      </c>
      <c r="B4891" s="2">
        <v>381.34</v>
      </c>
      <c r="C4891" s="34">
        <f t="shared" si="76"/>
        <v>-2.0974254103101053E-4</v>
      </c>
    </row>
    <row r="4892" spans="1:3" x14ac:dyDescent="0.3">
      <c r="A4892" s="1">
        <v>42992.75</v>
      </c>
      <c r="B4892" s="2">
        <v>381.79</v>
      </c>
      <c r="C4892" s="34">
        <f t="shared" si="76"/>
        <v>1.1800492998375045E-3</v>
      </c>
    </row>
    <row r="4893" spans="1:3" x14ac:dyDescent="0.3">
      <c r="A4893" s="1">
        <v>42993.75</v>
      </c>
      <c r="B4893" s="2">
        <v>380.71</v>
      </c>
      <c r="C4893" s="34">
        <f t="shared" si="76"/>
        <v>-2.8287802194925105E-3</v>
      </c>
    </row>
    <row r="4894" spans="1:3" x14ac:dyDescent="0.3">
      <c r="A4894" s="1">
        <v>42996.75</v>
      </c>
      <c r="B4894" s="2">
        <v>381.95</v>
      </c>
      <c r="C4894" s="34">
        <f t="shared" si="76"/>
        <v>3.2570723122586909E-3</v>
      </c>
    </row>
    <row r="4895" spans="1:3" x14ac:dyDescent="0.3">
      <c r="A4895" s="1">
        <v>42997.75</v>
      </c>
      <c r="B4895" s="2">
        <v>382.12</v>
      </c>
      <c r="C4895" s="34">
        <f t="shared" si="76"/>
        <v>4.4508443513557872E-4</v>
      </c>
    </row>
    <row r="4896" spans="1:3" x14ac:dyDescent="0.3">
      <c r="A4896" s="1">
        <v>42998.75</v>
      </c>
      <c r="B4896" s="2">
        <v>381.98</v>
      </c>
      <c r="C4896" s="34">
        <f t="shared" si="76"/>
        <v>-3.6637705432840395E-4</v>
      </c>
    </row>
    <row r="4897" spans="1:3" x14ac:dyDescent="0.3">
      <c r="A4897" s="1">
        <v>42999.75</v>
      </c>
      <c r="B4897" s="2">
        <v>382.88</v>
      </c>
      <c r="C4897" s="34">
        <f t="shared" si="76"/>
        <v>2.3561443007487082E-3</v>
      </c>
    </row>
    <row r="4898" spans="1:3" x14ac:dyDescent="0.3">
      <c r="A4898" s="1">
        <v>43000.75</v>
      </c>
      <c r="B4898" s="2">
        <v>383.22</v>
      </c>
      <c r="C4898" s="34">
        <f t="shared" si="76"/>
        <v>8.8800668616806355E-4</v>
      </c>
    </row>
    <row r="4899" spans="1:3" x14ac:dyDescent="0.3">
      <c r="A4899" s="1">
        <v>43003.75</v>
      </c>
      <c r="B4899" s="2">
        <v>383.9</v>
      </c>
      <c r="C4899" s="34">
        <f t="shared" si="76"/>
        <v>1.774437659829653E-3</v>
      </c>
    </row>
    <row r="4900" spans="1:3" x14ac:dyDescent="0.3">
      <c r="A4900" s="1">
        <v>43004.75</v>
      </c>
      <c r="B4900" s="2">
        <v>384.03</v>
      </c>
      <c r="C4900" s="34">
        <f t="shared" si="76"/>
        <v>3.3862985152377512E-4</v>
      </c>
    </row>
    <row r="4901" spans="1:3" x14ac:dyDescent="0.3">
      <c r="A4901" s="1">
        <v>43005.75</v>
      </c>
      <c r="B4901" s="2">
        <v>385.62</v>
      </c>
      <c r="C4901" s="34">
        <f t="shared" si="76"/>
        <v>4.1403015389422926E-3</v>
      </c>
    </row>
    <row r="4902" spans="1:3" x14ac:dyDescent="0.3">
      <c r="A4902" s="1">
        <v>43006.75</v>
      </c>
      <c r="B4902" s="2">
        <v>386.36</v>
      </c>
      <c r="C4902" s="34">
        <f t="shared" si="76"/>
        <v>1.9189876043774756E-3</v>
      </c>
    </row>
    <row r="4903" spans="1:3" x14ac:dyDescent="0.3">
      <c r="A4903" s="1">
        <v>43007.75</v>
      </c>
      <c r="B4903" s="2">
        <v>388.16</v>
      </c>
      <c r="C4903" s="34">
        <f t="shared" si="76"/>
        <v>4.6588673775753708E-3</v>
      </c>
    </row>
    <row r="4904" spans="1:3" x14ac:dyDescent="0.3">
      <c r="A4904" s="1">
        <v>43010.75</v>
      </c>
      <c r="B4904" s="2">
        <v>390.13</v>
      </c>
      <c r="C4904" s="34">
        <f t="shared" si="76"/>
        <v>5.0752267106346505E-3</v>
      </c>
    </row>
    <row r="4905" spans="1:3" x14ac:dyDescent="0.3">
      <c r="A4905" s="1">
        <v>43012.75</v>
      </c>
      <c r="B4905" s="2">
        <v>390.4</v>
      </c>
      <c r="C4905" s="34">
        <f t="shared" si="76"/>
        <v>6.9207699997431149E-4</v>
      </c>
    </row>
    <row r="4906" spans="1:3" x14ac:dyDescent="0.3">
      <c r="A4906" s="1">
        <v>43013.75</v>
      </c>
      <c r="B4906" s="2">
        <v>391.03</v>
      </c>
      <c r="C4906" s="34">
        <f t="shared" si="76"/>
        <v>1.6137295081966041E-3</v>
      </c>
    </row>
    <row r="4907" spans="1:3" x14ac:dyDescent="0.3">
      <c r="A4907" s="1">
        <v>43014.75</v>
      </c>
      <c r="B4907" s="2">
        <v>389.47</v>
      </c>
      <c r="C4907" s="34">
        <f t="shared" si="76"/>
        <v>-3.9894637240107667E-3</v>
      </c>
    </row>
    <row r="4908" spans="1:3" x14ac:dyDescent="0.3">
      <c r="A4908" s="1">
        <v>43017.75</v>
      </c>
      <c r="B4908" s="2">
        <v>390.21</v>
      </c>
      <c r="C4908" s="34">
        <f t="shared" si="76"/>
        <v>1.9000179731427647E-3</v>
      </c>
    </row>
    <row r="4909" spans="1:3" x14ac:dyDescent="0.3">
      <c r="A4909" s="1">
        <v>43018.75</v>
      </c>
      <c r="B4909" s="2">
        <v>390.16</v>
      </c>
      <c r="C4909" s="34">
        <f t="shared" si="76"/>
        <v>-1.2813613182638406E-4</v>
      </c>
    </row>
    <row r="4910" spans="1:3" x14ac:dyDescent="0.3">
      <c r="A4910" s="1">
        <v>43019.75</v>
      </c>
      <c r="B4910" s="2">
        <v>390.15</v>
      </c>
      <c r="C4910" s="34">
        <f t="shared" si="76"/>
        <v>-2.5630510559926378E-5</v>
      </c>
    </row>
    <row r="4911" spans="1:3" x14ac:dyDescent="0.3">
      <c r="A4911" s="1">
        <v>43020.75</v>
      </c>
      <c r="B4911" s="2">
        <v>390.28</v>
      </c>
      <c r="C4911" s="34">
        <f t="shared" si="76"/>
        <v>3.3320517749579892E-4</v>
      </c>
    </row>
    <row r="4912" spans="1:3" x14ac:dyDescent="0.3">
      <c r="A4912" s="1">
        <v>43021.75</v>
      </c>
      <c r="B4912" s="2">
        <v>391.42</v>
      </c>
      <c r="C4912" s="34">
        <f t="shared" si="76"/>
        <v>2.9209798093676742E-3</v>
      </c>
    </row>
    <row r="4913" spans="1:3" x14ac:dyDescent="0.3">
      <c r="A4913" s="1">
        <v>43024.75</v>
      </c>
      <c r="B4913" s="2">
        <v>391.41</v>
      </c>
      <c r="C4913" s="34">
        <f t="shared" si="76"/>
        <v>-2.5548004700781668E-5</v>
      </c>
    </row>
    <row r="4914" spans="1:3" x14ac:dyDescent="0.3">
      <c r="A4914" s="1">
        <v>43025.75</v>
      </c>
      <c r="B4914" s="2">
        <v>390.44</v>
      </c>
      <c r="C4914" s="34">
        <f t="shared" si="76"/>
        <v>-2.4782197695512043E-3</v>
      </c>
    </row>
    <row r="4915" spans="1:3" x14ac:dyDescent="0.3">
      <c r="A4915" s="1">
        <v>43026.75</v>
      </c>
      <c r="B4915" s="2">
        <v>391.56</v>
      </c>
      <c r="C4915" s="34">
        <f t="shared" si="76"/>
        <v>2.8685585493288812E-3</v>
      </c>
    </row>
    <row r="4916" spans="1:3" x14ac:dyDescent="0.3">
      <c r="A4916" s="1">
        <v>43027.75</v>
      </c>
      <c r="B4916" s="2">
        <v>389.11</v>
      </c>
      <c r="C4916" s="34">
        <f t="shared" si="76"/>
        <v>-6.2570231892941086E-3</v>
      </c>
    </row>
    <row r="4917" spans="1:3" x14ac:dyDescent="0.3">
      <c r="A4917" s="1">
        <v>43028.75</v>
      </c>
      <c r="B4917" s="2">
        <v>390.13</v>
      </c>
      <c r="C4917" s="34">
        <f t="shared" si="76"/>
        <v>2.6213667086427694E-3</v>
      </c>
    </row>
    <row r="4918" spans="1:3" x14ac:dyDescent="0.3">
      <c r="A4918" s="1">
        <v>43031.75</v>
      </c>
      <c r="B4918" s="2">
        <v>390.74</v>
      </c>
      <c r="C4918" s="34">
        <f t="shared" si="76"/>
        <v>1.563581370312539E-3</v>
      </c>
    </row>
    <row r="4919" spans="1:3" x14ac:dyDescent="0.3">
      <c r="A4919" s="1">
        <v>43032.75</v>
      </c>
      <c r="B4919" s="2">
        <v>389.33</v>
      </c>
      <c r="C4919" s="34">
        <f t="shared" si="76"/>
        <v>-3.6085376465169183E-3</v>
      </c>
    </row>
    <row r="4920" spans="1:3" x14ac:dyDescent="0.3">
      <c r="A4920" s="1">
        <v>43033.75</v>
      </c>
      <c r="B4920" s="2">
        <v>387.13</v>
      </c>
      <c r="C4920" s="34">
        <f t="shared" si="76"/>
        <v>-5.6507333110727975E-3</v>
      </c>
    </row>
    <row r="4921" spans="1:3" x14ac:dyDescent="0.3">
      <c r="A4921" s="1">
        <v>43034.75</v>
      </c>
      <c r="B4921" s="2">
        <v>391.27</v>
      </c>
      <c r="C4921" s="34">
        <f t="shared" si="76"/>
        <v>1.0694082091287083E-2</v>
      </c>
    </row>
    <row r="4922" spans="1:3" x14ac:dyDescent="0.3">
      <c r="A4922" s="1">
        <v>43035.75</v>
      </c>
      <c r="B4922" s="2">
        <v>393.43</v>
      </c>
      <c r="C4922" s="34">
        <f t="shared" si="76"/>
        <v>5.5204845758682897E-3</v>
      </c>
    </row>
    <row r="4923" spans="1:3" x14ac:dyDescent="0.3">
      <c r="A4923" s="1">
        <v>43038.75</v>
      </c>
      <c r="B4923" s="2">
        <v>393.91</v>
      </c>
      <c r="C4923" s="34">
        <f t="shared" si="76"/>
        <v>1.2200391429224577E-3</v>
      </c>
    </row>
    <row r="4924" spans="1:3" x14ac:dyDescent="0.3">
      <c r="A4924" s="1">
        <v>43040.75</v>
      </c>
      <c r="B4924" s="2">
        <v>396.77</v>
      </c>
      <c r="C4924" s="34">
        <f t="shared" si="76"/>
        <v>7.2605417481148571E-3</v>
      </c>
    </row>
    <row r="4925" spans="1:3" x14ac:dyDescent="0.3">
      <c r="A4925" s="1">
        <v>43041.75</v>
      </c>
      <c r="B4925" s="2">
        <v>394.94</v>
      </c>
      <c r="C4925" s="34">
        <f t="shared" si="76"/>
        <v>-4.6122438692440815E-3</v>
      </c>
    </row>
    <row r="4926" spans="1:3" x14ac:dyDescent="0.3">
      <c r="A4926" s="1">
        <v>43042.75</v>
      </c>
      <c r="B4926" s="2">
        <v>396.06</v>
      </c>
      <c r="C4926" s="34">
        <f t="shared" si="76"/>
        <v>2.8358738036158293E-3</v>
      </c>
    </row>
    <row r="4927" spans="1:3" x14ac:dyDescent="0.3">
      <c r="A4927" s="1">
        <v>43045.75</v>
      </c>
      <c r="B4927" s="2">
        <v>396.59</v>
      </c>
      <c r="C4927" s="34">
        <f t="shared" si="76"/>
        <v>1.338181083674117E-3</v>
      </c>
    </row>
    <row r="4928" spans="1:3" x14ac:dyDescent="0.3">
      <c r="A4928" s="1">
        <v>43046.75</v>
      </c>
      <c r="B4928" s="2">
        <v>394.65</v>
      </c>
      <c r="C4928" s="34">
        <f t="shared" si="76"/>
        <v>-4.8917017574825472E-3</v>
      </c>
    </row>
    <row r="4929" spans="1:3" x14ac:dyDescent="0.3">
      <c r="A4929" s="1">
        <v>43047.75</v>
      </c>
      <c r="B4929" s="2">
        <v>394.45</v>
      </c>
      <c r="C4929" s="34">
        <f t="shared" si="76"/>
        <v>-5.0677815786137614E-4</v>
      </c>
    </row>
    <row r="4930" spans="1:3" x14ac:dyDescent="0.3">
      <c r="A4930" s="1">
        <v>43048.75</v>
      </c>
      <c r="B4930" s="2">
        <v>390.07</v>
      </c>
      <c r="C4930" s="34">
        <f t="shared" si="76"/>
        <v>-1.1104068956775293E-2</v>
      </c>
    </row>
    <row r="4931" spans="1:3" x14ac:dyDescent="0.3">
      <c r="A4931" s="1">
        <v>43049.75</v>
      </c>
      <c r="B4931" s="2">
        <v>388.69</v>
      </c>
      <c r="C4931" s="34">
        <f t="shared" si="76"/>
        <v>-3.5378265439536261E-3</v>
      </c>
    </row>
    <row r="4932" spans="1:3" x14ac:dyDescent="0.3">
      <c r="A4932" s="1">
        <v>43052.75</v>
      </c>
      <c r="B4932" s="2">
        <v>386.13</v>
      </c>
      <c r="C4932" s="34">
        <f t="shared" ref="C4932:C4995" si="77">B4932/B4931-1</f>
        <v>-6.5862255267694625E-3</v>
      </c>
    </row>
    <row r="4933" spans="1:3" x14ac:dyDescent="0.3">
      <c r="A4933" s="1">
        <v>43053.75</v>
      </c>
      <c r="B4933" s="2">
        <v>383.86</v>
      </c>
      <c r="C4933" s="34">
        <f t="shared" si="77"/>
        <v>-5.8788490922745407E-3</v>
      </c>
    </row>
    <row r="4934" spans="1:3" x14ac:dyDescent="0.3">
      <c r="A4934" s="1">
        <v>43054.75</v>
      </c>
      <c r="B4934" s="2">
        <v>381.96</v>
      </c>
      <c r="C4934" s="34">
        <f t="shared" si="77"/>
        <v>-4.949721252540118E-3</v>
      </c>
    </row>
    <row r="4935" spans="1:3" x14ac:dyDescent="0.3">
      <c r="A4935" s="1">
        <v>43055.75</v>
      </c>
      <c r="B4935" s="2">
        <v>384.93</v>
      </c>
      <c r="C4935" s="34">
        <f t="shared" si="77"/>
        <v>7.7756833176250151E-3</v>
      </c>
    </row>
    <row r="4936" spans="1:3" x14ac:dyDescent="0.3">
      <c r="A4936" s="1">
        <v>43056.75</v>
      </c>
      <c r="B4936" s="2">
        <v>383.8</v>
      </c>
      <c r="C4936" s="34">
        <f t="shared" si="77"/>
        <v>-2.9355986802794831E-3</v>
      </c>
    </row>
    <row r="4937" spans="1:3" x14ac:dyDescent="0.3">
      <c r="A4937" s="1">
        <v>43059.75</v>
      </c>
      <c r="B4937" s="2">
        <v>386.39</v>
      </c>
      <c r="C4937" s="34">
        <f t="shared" si="77"/>
        <v>6.7483064095883449E-3</v>
      </c>
    </row>
    <row r="4938" spans="1:3" x14ac:dyDescent="0.3">
      <c r="A4938" s="1">
        <v>43060.75</v>
      </c>
      <c r="B4938" s="2">
        <v>388.1</v>
      </c>
      <c r="C4938" s="34">
        <f t="shared" si="77"/>
        <v>4.4255803721628961E-3</v>
      </c>
    </row>
    <row r="4939" spans="1:3" x14ac:dyDescent="0.3">
      <c r="A4939" s="1">
        <v>43061.75</v>
      </c>
      <c r="B4939" s="2">
        <v>387.06</v>
      </c>
      <c r="C4939" s="34">
        <f t="shared" si="77"/>
        <v>-2.6797217212058966E-3</v>
      </c>
    </row>
    <row r="4940" spans="1:3" x14ac:dyDescent="0.3">
      <c r="A4940" s="1">
        <v>43062.75</v>
      </c>
      <c r="B4940" s="2">
        <v>387.12</v>
      </c>
      <c r="C4940" s="34">
        <f t="shared" si="77"/>
        <v>1.550147263991164E-4</v>
      </c>
    </row>
    <row r="4941" spans="1:3" x14ac:dyDescent="0.3">
      <c r="A4941" s="1">
        <v>43063.75</v>
      </c>
      <c r="B4941" s="2">
        <v>386.63</v>
      </c>
      <c r="C4941" s="34">
        <f t="shared" si="77"/>
        <v>-1.2657573878900319E-3</v>
      </c>
    </row>
    <row r="4942" spans="1:3" x14ac:dyDescent="0.3">
      <c r="A4942" s="1">
        <v>43066.75</v>
      </c>
      <c r="B4942" s="2">
        <v>384.87</v>
      </c>
      <c r="C4942" s="34">
        <f t="shared" si="77"/>
        <v>-4.5521558078782665E-3</v>
      </c>
    </row>
    <row r="4943" spans="1:3" x14ac:dyDescent="0.3">
      <c r="A4943" s="1">
        <v>43067.75</v>
      </c>
      <c r="B4943" s="2">
        <v>387.02</v>
      </c>
      <c r="C4943" s="34">
        <f t="shared" si="77"/>
        <v>5.5863018681632237E-3</v>
      </c>
    </row>
    <row r="4944" spans="1:3" x14ac:dyDescent="0.3">
      <c r="A4944" s="1">
        <v>43068.75</v>
      </c>
      <c r="B4944" s="2">
        <v>387.96</v>
      </c>
      <c r="C4944" s="34">
        <f t="shared" si="77"/>
        <v>2.4288150483178228E-3</v>
      </c>
    </row>
    <row r="4945" spans="1:3" x14ac:dyDescent="0.3">
      <c r="A4945" s="1">
        <v>43069.75</v>
      </c>
      <c r="B4945" s="2">
        <v>386.69</v>
      </c>
      <c r="C4945" s="34">
        <f t="shared" si="77"/>
        <v>-3.2735333539539724E-3</v>
      </c>
    </row>
    <row r="4946" spans="1:3" x14ac:dyDescent="0.3">
      <c r="A4946" s="1">
        <v>43070.75</v>
      </c>
      <c r="B4946" s="2">
        <v>383.97</v>
      </c>
      <c r="C4946" s="34">
        <f t="shared" si="77"/>
        <v>-7.0340582895859205E-3</v>
      </c>
    </row>
    <row r="4947" spans="1:3" x14ac:dyDescent="0.3">
      <c r="A4947" s="1">
        <v>43073.75</v>
      </c>
      <c r="B4947" s="2">
        <v>387.47</v>
      </c>
      <c r="C4947" s="34">
        <f t="shared" si="77"/>
        <v>9.1152954657915952E-3</v>
      </c>
    </row>
    <row r="4948" spans="1:3" x14ac:dyDescent="0.3">
      <c r="A4948" s="1">
        <v>43074.75</v>
      </c>
      <c r="B4948" s="2">
        <v>386.74</v>
      </c>
      <c r="C4948" s="34">
        <f t="shared" si="77"/>
        <v>-1.8840168271092583E-3</v>
      </c>
    </row>
    <row r="4949" spans="1:3" x14ac:dyDescent="0.3">
      <c r="A4949" s="1">
        <v>43075.75</v>
      </c>
      <c r="B4949" s="2">
        <v>386.32</v>
      </c>
      <c r="C4949" s="34">
        <f t="shared" si="77"/>
        <v>-1.0860009308579777E-3</v>
      </c>
    </row>
    <row r="4950" spans="1:3" x14ac:dyDescent="0.3">
      <c r="A4950" s="1">
        <v>43076.75</v>
      </c>
      <c r="B4950" s="2">
        <v>386.41</v>
      </c>
      <c r="C4950" s="34">
        <f t="shared" si="77"/>
        <v>2.3296748809276124E-4</v>
      </c>
    </row>
    <row r="4951" spans="1:3" x14ac:dyDescent="0.3">
      <c r="A4951" s="1">
        <v>43077.75</v>
      </c>
      <c r="B4951" s="2">
        <v>389.25</v>
      </c>
      <c r="C4951" s="34">
        <f t="shared" si="77"/>
        <v>7.349706270541656E-3</v>
      </c>
    </row>
    <row r="4952" spans="1:3" x14ac:dyDescent="0.3">
      <c r="A4952" s="1">
        <v>43080.75</v>
      </c>
      <c r="B4952" s="2">
        <v>389.05</v>
      </c>
      <c r="C4952" s="34">
        <f t="shared" si="77"/>
        <v>-5.138086062941305E-4</v>
      </c>
    </row>
    <row r="4953" spans="1:3" x14ac:dyDescent="0.3">
      <c r="A4953" s="1">
        <v>43081.75</v>
      </c>
      <c r="B4953" s="2">
        <v>391.63</v>
      </c>
      <c r="C4953" s="34">
        <f t="shared" si="77"/>
        <v>6.6315383626782687E-3</v>
      </c>
    </row>
    <row r="4954" spans="1:3" x14ac:dyDescent="0.3">
      <c r="A4954" s="1">
        <v>43082.75</v>
      </c>
      <c r="B4954" s="2">
        <v>390.7</v>
      </c>
      <c r="C4954" s="34">
        <f t="shared" si="77"/>
        <v>-2.3746903965478072E-3</v>
      </c>
    </row>
    <row r="4955" spans="1:3" x14ac:dyDescent="0.3">
      <c r="A4955" s="1">
        <v>43083.75</v>
      </c>
      <c r="B4955" s="2">
        <v>388.91</v>
      </c>
      <c r="C4955" s="34">
        <f t="shared" si="77"/>
        <v>-4.5815203480931155E-3</v>
      </c>
    </row>
    <row r="4956" spans="1:3" x14ac:dyDescent="0.3">
      <c r="A4956" s="1">
        <v>43084.75</v>
      </c>
      <c r="B4956" s="2">
        <v>388.19</v>
      </c>
      <c r="C4956" s="34">
        <f t="shared" si="77"/>
        <v>-1.8513280707619373E-3</v>
      </c>
    </row>
    <row r="4957" spans="1:3" x14ac:dyDescent="0.3">
      <c r="A4957" s="1">
        <v>43087.75</v>
      </c>
      <c r="B4957" s="2">
        <v>392.66</v>
      </c>
      <c r="C4957" s="34">
        <f t="shared" si="77"/>
        <v>1.1514979777943912E-2</v>
      </c>
    </row>
    <row r="4958" spans="1:3" x14ac:dyDescent="0.3">
      <c r="A4958" s="1">
        <v>43088.75</v>
      </c>
      <c r="B4958" s="2">
        <v>391.02</v>
      </c>
      <c r="C4958" s="34">
        <f t="shared" si="77"/>
        <v>-4.176641369123546E-3</v>
      </c>
    </row>
    <row r="4959" spans="1:3" x14ac:dyDescent="0.3">
      <c r="A4959" s="1">
        <v>43089.75</v>
      </c>
      <c r="B4959" s="2">
        <v>388.37</v>
      </c>
      <c r="C4959" s="34">
        <f t="shared" si="77"/>
        <v>-6.7771469490051084E-3</v>
      </c>
    </row>
    <row r="4960" spans="1:3" x14ac:dyDescent="0.3">
      <c r="A4960" s="1">
        <v>43090.75</v>
      </c>
      <c r="B4960" s="2">
        <v>390.69</v>
      </c>
      <c r="C4960" s="34">
        <f t="shared" si="77"/>
        <v>5.9736848881222215E-3</v>
      </c>
    </row>
    <row r="4961" spans="1:3" x14ac:dyDescent="0.3">
      <c r="A4961" s="1">
        <v>43091.75</v>
      </c>
      <c r="B4961" s="2">
        <v>390.28</v>
      </c>
      <c r="C4961" s="34">
        <f t="shared" si="77"/>
        <v>-1.0494253756175853E-3</v>
      </c>
    </row>
    <row r="4962" spans="1:3" x14ac:dyDescent="0.3">
      <c r="A4962" s="1">
        <v>43096.75</v>
      </c>
      <c r="B4962" s="2">
        <v>390.54</v>
      </c>
      <c r="C4962" s="34">
        <f t="shared" si="77"/>
        <v>6.6618837757514981E-4</v>
      </c>
    </row>
    <row r="4963" spans="1:3" x14ac:dyDescent="0.3">
      <c r="A4963" s="1">
        <v>43097.75</v>
      </c>
      <c r="B4963" s="2">
        <v>389.54</v>
      </c>
      <c r="C4963" s="34">
        <f t="shared" si="77"/>
        <v>-2.5605571772417957E-3</v>
      </c>
    </row>
    <row r="4964" spans="1:3" x14ac:dyDescent="0.3">
      <c r="A4964" s="1">
        <v>43098.75</v>
      </c>
      <c r="B4964" s="2">
        <v>389.18</v>
      </c>
      <c r="C4964" s="34">
        <f t="shared" si="77"/>
        <v>-9.2416696616526295E-4</v>
      </c>
    </row>
    <row r="4965" spans="1:3" x14ac:dyDescent="0.3">
      <c r="A4965" s="1">
        <v>43102.75</v>
      </c>
      <c r="B4965" s="2">
        <v>388.35</v>
      </c>
      <c r="C4965" s="34">
        <f t="shared" si="77"/>
        <v>-2.1326892440515222E-3</v>
      </c>
    </row>
    <row r="4966" spans="1:3" x14ac:dyDescent="0.3">
      <c r="A4966" s="1">
        <v>43103.75</v>
      </c>
      <c r="B4966" s="2">
        <v>390.22</v>
      </c>
      <c r="C4966" s="34">
        <f t="shared" si="77"/>
        <v>4.8152439809450165E-3</v>
      </c>
    </row>
    <row r="4967" spans="1:3" x14ac:dyDescent="0.3">
      <c r="A4967" s="1">
        <v>43104.75</v>
      </c>
      <c r="B4967" s="2">
        <v>393.68</v>
      </c>
      <c r="C4967" s="34">
        <f t="shared" si="77"/>
        <v>8.8667930910768522E-3</v>
      </c>
    </row>
    <row r="4968" spans="1:3" x14ac:dyDescent="0.3">
      <c r="A4968" s="1">
        <v>43105.75</v>
      </c>
      <c r="B4968" s="2">
        <v>397.35</v>
      </c>
      <c r="C4968" s="34">
        <f t="shared" si="77"/>
        <v>9.3222922170290712E-3</v>
      </c>
    </row>
    <row r="4969" spans="1:3" x14ac:dyDescent="0.3">
      <c r="A4969" s="1">
        <v>43108.75</v>
      </c>
      <c r="B4969" s="2">
        <v>398.41</v>
      </c>
      <c r="C4969" s="34">
        <f t="shared" si="77"/>
        <v>2.6676733358499405E-3</v>
      </c>
    </row>
    <row r="4970" spans="1:3" x14ac:dyDescent="0.3">
      <c r="A4970" s="1">
        <v>43109.75</v>
      </c>
      <c r="B4970" s="2">
        <v>400.11</v>
      </c>
      <c r="C4970" s="34">
        <f t="shared" si="77"/>
        <v>4.2669611706533939E-3</v>
      </c>
    </row>
    <row r="4971" spans="1:3" x14ac:dyDescent="0.3">
      <c r="A4971" s="1">
        <v>43110.75</v>
      </c>
      <c r="B4971" s="2">
        <v>398.6</v>
      </c>
      <c r="C4971" s="34">
        <f t="shared" si="77"/>
        <v>-3.7739621604058193E-3</v>
      </c>
    </row>
    <row r="4972" spans="1:3" x14ac:dyDescent="0.3">
      <c r="A4972" s="1">
        <v>43111.75</v>
      </c>
      <c r="B4972" s="2">
        <v>397.25</v>
      </c>
      <c r="C4972" s="34">
        <f t="shared" si="77"/>
        <v>-3.3868539889614357E-3</v>
      </c>
    </row>
    <row r="4973" spans="1:3" x14ac:dyDescent="0.3">
      <c r="A4973" s="1">
        <v>43112.75</v>
      </c>
      <c r="B4973" s="2">
        <v>398.49</v>
      </c>
      <c r="C4973" s="34">
        <f t="shared" si="77"/>
        <v>3.1214600377595936E-3</v>
      </c>
    </row>
    <row r="4974" spans="1:3" x14ac:dyDescent="0.3">
      <c r="A4974" s="1">
        <v>43115.75</v>
      </c>
      <c r="B4974" s="2">
        <v>397.83</v>
      </c>
      <c r="C4974" s="34">
        <f t="shared" si="77"/>
        <v>-1.6562523526312267E-3</v>
      </c>
    </row>
    <row r="4975" spans="1:3" x14ac:dyDescent="0.3">
      <c r="A4975" s="1">
        <v>43116.75</v>
      </c>
      <c r="B4975" s="2">
        <v>398.35</v>
      </c>
      <c r="C4975" s="34">
        <f t="shared" si="77"/>
        <v>1.307090968504232E-3</v>
      </c>
    </row>
    <row r="4976" spans="1:3" x14ac:dyDescent="0.3">
      <c r="A4976" s="1">
        <v>43117.75</v>
      </c>
      <c r="B4976" s="2">
        <v>397.97</v>
      </c>
      <c r="C4976" s="34">
        <f t="shared" si="77"/>
        <v>-9.5393498179996428E-4</v>
      </c>
    </row>
    <row r="4977" spans="1:3" x14ac:dyDescent="0.3">
      <c r="A4977" s="1">
        <v>43118.75</v>
      </c>
      <c r="B4977" s="2">
        <v>398.73</v>
      </c>
      <c r="C4977" s="34">
        <f t="shared" si="77"/>
        <v>1.9096916853029722E-3</v>
      </c>
    </row>
    <row r="4978" spans="1:3" x14ac:dyDescent="0.3">
      <c r="A4978" s="1">
        <v>43119.75</v>
      </c>
      <c r="B4978" s="2">
        <v>400.88</v>
      </c>
      <c r="C4978" s="34">
        <f t="shared" si="77"/>
        <v>5.3921199809394693E-3</v>
      </c>
    </row>
    <row r="4979" spans="1:3" x14ac:dyDescent="0.3">
      <c r="A4979" s="1">
        <v>43122.75</v>
      </c>
      <c r="B4979" s="2">
        <v>402.11</v>
      </c>
      <c r="C4979" s="34">
        <f t="shared" si="77"/>
        <v>3.0682498503293854E-3</v>
      </c>
    </row>
    <row r="4980" spans="1:3" x14ac:dyDescent="0.3">
      <c r="A4980" s="1">
        <v>43123.75</v>
      </c>
      <c r="B4980" s="2">
        <v>402.81</v>
      </c>
      <c r="C4980" s="34">
        <f t="shared" si="77"/>
        <v>1.7408171893262825E-3</v>
      </c>
    </row>
    <row r="4981" spans="1:3" x14ac:dyDescent="0.3">
      <c r="A4981" s="1">
        <v>43124.75</v>
      </c>
      <c r="B4981" s="2">
        <v>400.79</v>
      </c>
      <c r="C4981" s="34">
        <f t="shared" si="77"/>
        <v>-5.0147712320944837E-3</v>
      </c>
    </row>
    <row r="4982" spans="1:3" x14ac:dyDescent="0.3">
      <c r="A4982" s="1">
        <v>43125.75</v>
      </c>
      <c r="B4982" s="2">
        <v>398.56</v>
      </c>
      <c r="C4982" s="34">
        <f t="shared" si="77"/>
        <v>-5.5640110781207675E-3</v>
      </c>
    </row>
    <row r="4983" spans="1:3" x14ac:dyDescent="0.3">
      <c r="A4983" s="1">
        <v>43126.75</v>
      </c>
      <c r="B4983" s="2">
        <v>400.57</v>
      </c>
      <c r="C4983" s="34">
        <f t="shared" si="77"/>
        <v>5.0431553592933387E-3</v>
      </c>
    </row>
    <row r="4984" spans="1:3" x14ac:dyDescent="0.3">
      <c r="A4984" s="1">
        <v>43129.75</v>
      </c>
      <c r="B4984" s="2">
        <v>399.8</v>
      </c>
      <c r="C4984" s="34">
        <f t="shared" si="77"/>
        <v>-1.9222607783907497E-3</v>
      </c>
    </row>
    <row r="4985" spans="1:3" x14ac:dyDescent="0.3">
      <c r="A4985" s="1">
        <v>43130.75</v>
      </c>
      <c r="B4985" s="2">
        <v>396.12</v>
      </c>
      <c r="C4985" s="34">
        <f t="shared" si="77"/>
        <v>-9.2046023011506106E-3</v>
      </c>
    </row>
    <row r="4986" spans="1:3" x14ac:dyDescent="0.3">
      <c r="A4986" s="1">
        <v>43131.75</v>
      </c>
      <c r="B4986" s="2">
        <v>395.46</v>
      </c>
      <c r="C4986" s="34">
        <f t="shared" si="77"/>
        <v>-1.666161769160901E-3</v>
      </c>
    </row>
    <row r="4987" spans="1:3" x14ac:dyDescent="0.3">
      <c r="A4987" s="1">
        <v>43132.75</v>
      </c>
      <c r="B4987" s="2">
        <v>393.49</v>
      </c>
      <c r="C4987" s="34">
        <f t="shared" si="77"/>
        <v>-4.9815404844989475E-3</v>
      </c>
    </row>
    <row r="4988" spans="1:3" x14ac:dyDescent="0.3">
      <c r="A4988" s="1">
        <v>43133.75</v>
      </c>
      <c r="B4988" s="2">
        <v>388.07</v>
      </c>
      <c r="C4988" s="34">
        <f t="shared" si="77"/>
        <v>-1.3774174693130692E-2</v>
      </c>
    </row>
    <row r="4989" spans="1:3" x14ac:dyDescent="0.3">
      <c r="A4989" s="1">
        <v>43136.75</v>
      </c>
      <c r="B4989" s="2">
        <v>382</v>
      </c>
      <c r="C4989" s="34">
        <f t="shared" si="77"/>
        <v>-1.5641507975365232E-2</v>
      </c>
    </row>
    <row r="4990" spans="1:3" x14ac:dyDescent="0.3">
      <c r="A4990" s="1">
        <v>43137.75</v>
      </c>
      <c r="B4990" s="2">
        <v>372.79</v>
      </c>
      <c r="C4990" s="34">
        <f t="shared" si="77"/>
        <v>-2.4109947643979002E-2</v>
      </c>
    </row>
    <row r="4991" spans="1:3" x14ac:dyDescent="0.3">
      <c r="A4991" s="1">
        <v>43138.75</v>
      </c>
      <c r="B4991" s="2">
        <v>380.13</v>
      </c>
      <c r="C4991" s="34">
        <f t="shared" si="77"/>
        <v>1.9689369350036179E-2</v>
      </c>
    </row>
    <row r="4992" spans="1:3" x14ac:dyDescent="0.3">
      <c r="A4992" s="1">
        <v>43139.75</v>
      </c>
      <c r="B4992" s="2">
        <v>374.03</v>
      </c>
      <c r="C4992" s="34">
        <f t="shared" si="77"/>
        <v>-1.6047141767290163E-2</v>
      </c>
    </row>
    <row r="4993" spans="1:3" x14ac:dyDescent="0.3">
      <c r="A4993" s="1">
        <v>43140.75</v>
      </c>
      <c r="B4993" s="2">
        <v>368.61</v>
      </c>
      <c r="C4993" s="34">
        <f t="shared" si="77"/>
        <v>-1.4490816244686178E-2</v>
      </c>
    </row>
    <row r="4994" spans="1:3" x14ac:dyDescent="0.3">
      <c r="A4994" s="1">
        <v>43143.75</v>
      </c>
      <c r="B4994" s="2">
        <v>372.93</v>
      </c>
      <c r="C4994" s="34">
        <f t="shared" si="77"/>
        <v>1.1719703751932986E-2</v>
      </c>
    </row>
    <row r="4995" spans="1:3" x14ac:dyDescent="0.3">
      <c r="A4995" s="1">
        <v>43144.75</v>
      </c>
      <c r="B4995" s="2">
        <v>370.58</v>
      </c>
      <c r="C4995" s="34">
        <f t="shared" si="77"/>
        <v>-6.3014506743893639E-3</v>
      </c>
    </row>
    <row r="4996" spans="1:3" x14ac:dyDescent="0.3">
      <c r="A4996" s="1">
        <v>43145.75</v>
      </c>
      <c r="B4996" s="2">
        <v>374.53</v>
      </c>
      <c r="C4996" s="34">
        <f t="shared" ref="C4996:C5059" si="78">B4996/B4995-1</f>
        <v>1.0658967024663957E-2</v>
      </c>
    </row>
    <row r="4997" spans="1:3" x14ac:dyDescent="0.3">
      <c r="A4997" s="1">
        <v>43146.75</v>
      </c>
      <c r="B4997" s="2">
        <v>376.51</v>
      </c>
      <c r="C4997" s="34">
        <f t="shared" si="78"/>
        <v>5.2866259044670461E-3</v>
      </c>
    </row>
    <row r="4998" spans="1:3" x14ac:dyDescent="0.3">
      <c r="A4998" s="1">
        <v>43147.75</v>
      </c>
      <c r="B4998" s="2">
        <v>380.62</v>
      </c>
      <c r="C4998" s="34">
        <f t="shared" si="78"/>
        <v>1.0916044726567709E-2</v>
      </c>
    </row>
    <row r="4999" spans="1:3" x14ac:dyDescent="0.3">
      <c r="A4999" s="1">
        <v>43150.75</v>
      </c>
      <c r="B4999" s="2">
        <v>378.24</v>
      </c>
      <c r="C4999" s="34">
        <f t="shared" si="78"/>
        <v>-6.2529557038516481E-3</v>
      </c>
    </row>
    <row r="5000" spans="1:3" x14ac:dyDescent="0.3">
      <c r="A5000" s="1">
        <v>43151.75</v>
      </c>
      <c r="B5000" s="2">
        <v>380.51</v>
      </c>
      <c r="C5000" s="34">
        <f t="shared" si="78"/>
        <v>6.0014805414552175E-3</v>
      </c>
    </row>
    <row r="5001" spans="1:3" x14ac:dyDescent="0.3">
      <c r="A5001" s="1">
        <v>43152.75</v>
      </c>
      <c r="B5001" s="2">
        <v>381.1</v>
      </c>
      <c r="C5001" s="34">
        <f t="shared" si="78"/>
        <v>1.5505505768573791E-3</v>
      </c>
    </row>
    <row r="5002" spans="1:3" x14ac:dyDescent="0.3">
      <c r="A5002" s="1">
        <v>43153.75</v>
      </c>
      <c r="B5002" s="2">
        <v>380.34</v>
      </c>
      <c r="C5002" s="34">
        <f t="shared" si="78"/>
        <v>-1.9942272369457559E-3</v>
      </c>
    </row>
    <row r="5003" spans="1:3" x14ac:dyDescent="0.3">
      <c r="A5003" s="1">
        <v>43154.75</v>
      </c>
      <c r="B5003" s="2">
        <v>381.16</v>
      </c>
      <c r="C5003" s="34">
        <f t="shared" si="78"/>
        <v>2.1559657148868538E-3</v>
      </c>
    </row>
    <row r="5004" spans="1:3" x14ac:dyDescent="0.3">
      <c r="A5004" s="1">
        <v>43157.75</v>
      </c>
      <c r="B5004" s="2">
        <v>383.06</v>
      </c>
      <c r="C5004" s="34">
        <f t="shared" si="78"/>
        <v>4.9847832931051439E-3</v>
      </c>
    </row>
    <row r="5005" spans="1:3" x14ac:dyDescent="0.3">
      <c r="A5005" s="1">
        <v>43158.75</v>
      </c>
      <c r="B5005" s="2">
        <v>382.36</v>
      </c>
      <c r="C5005" s="34">
        <f t="shared" si="78"/>
        <v>-1.8273899650185221E-3</v>
      </c>
    </row>
    <row r="5006" spans="1:3" x14ac:dyDescent="0.3">
      <c r="A5006" s="1">
        <v>43159.75</v>
      </c>
      <c r="B5006" s="2">
        <v>379.63</v>
      </c>
      <c r="C5006" s="34">
        <f t="shared" si="78"/>
        <v>-7.1398681870489256E-3</v>
      </c>
    </row>
    <row r="5007" spans="1:3" x14ac:dyDescent="0.3">
      <c r="A5007" s="1">
        <v>43160.75</v>
      </c>
      <c r="B5007" s="2">
        <v>374.86</v>
      </c>
      <c r="C5007" s="34">
        <f t="shared" si="78"/>
        <v>-1.2564865790374746E-2</v>
      </c>
    </row>
    <row r="5008" spans="1:3" x14ac:dyDescent="0.3">
      <c r="A5008" s="1">
        <v>43161.75</v>
      </c>
      <c r="B5008" s="2">
        <v>367.04</v>
      </c>
      <c r="C5008" s="34">
        <f t="shared" si="78"/>
        <v>-2.0861121485354461E-2</v>
      </c>
    </row>
    <row r="5009" spans="1:3" x14ac:dyDescent="0.3">
      <c r="A5009" s="1">
        <v>43164.75</v>
      </c>
      <c r="B5009" s="2">
        <v>370.87</v>
      </c>
      <c r="C5009" s="34">
        <f t="shared" si="78"/>
        <v>1.0434829991281536E-2</v>
      </c>
    </row>
    <row r="5010" spans="1:3" x14ac:dyDescent="0.3">
      <c r="A5010" s="1">
        <v>43165.75</v>
      </c>
      <c r="B5010" s="2">
        <v>371.37</v>
      </c>
      <c r="C5010" s="34">
        <f t="shared" si="78"/>
        <v>1.348181303421736E-3</v>
      </c>
    </row>
    <row r="5011" spans="1:3" x14ac:dyDescent="0.3">
      <c r="A5011" s="1">
        <v>43166.75</v>
      </c>
      <c r="B5011" s="2">
        <v>372.71</v>
      </c>
      <c r="C5011" s="34">
        <f t="shared" si="78"/>
        <v>3.6082613027437205E-3</v>
      </c>
    </row>
    <row r="5012" spans="1:3" x14ac:dyDescent="0.3">
      <c r="A5012" s="1">
        <v>43167.75</v>
      </c>
      <c r="B5012" s="2">
        <v>376.62</v>
      </c>
      <c r="C5012" s="34">
        <f t="shared" si="78"/>
        <v>1.0490730058222208E-2</v>
      </c>
    </row>
    <row r="5013" spans="1:3" x14ac:dyDescent="0.3">
      <c r="A5013" s="1">
        <v>43168.75</v>
      </c>
      <c r="B5013" s="2">
        <v>378.24</v>
      </c>
      <c r="C5013" s="34">
        <f t="shared" si="78"/>
        <v>4.3014178747808884E-3</v>
      </c>
    </row>
    <row r="5014" spans="1:3" x14ac:dyDescent="0.3">
      <c r="A5014" s="1">
        <v>43171.75</v>
      </c>
      <c r="B5014" s="2">
        <v>379.2</v>
      </c>
      <c r="C5014" s="34">
        <f t="shared" si="78"/>
        <v>2.5380710659896888E-3</v>
      </c>
    </row>
    <row r="5015" spans="1:3" x14ac:dyDescent="0.3">
      <c r="A5015" s="1">
        <v>43172.75</v>
      </c>
      <c r="B5015" s="2">
        <v>375.49</v>
      </c>
      <c r="C5015" s="34">
        <f t="shared" si="78"/>
        <v>-9.783755274261563E-3</v>
      </c>
    </row>
    <row r="5016" spans="1:3" x14ac:dyDescent="0.3">
      <c r="A5016" s="1">
        <v>43173.75</v>
      </c>
      <c r="B5016" s="2">
        <v>374.94</v>
      </c>
      <c r="C5016" s="34">
        <f t="shared" si="78"/>
        <v>-1.4647527231085311E-3</v>
      </c>
    </row>
    <row r="5017" spans="1:3" x14ac:dyDescent="0.3">
      <c r="A5017" s="1">
        <v>43174.75</v>
      </c>
      <c r="B5017" s="2">
        <v>376.88</v>
      </c>
      <c r="C5017" s="34">
        <f t="shared" si="78"/>
        <v>5.1741611991251713E-3</v>
      </c>
    </row>
    <row r="5018" spans="1:3" x14ac:dyDescent="0.3">
      <c r="A5018" s="1">
        <v>43175.75</v>
      </c>
      <c r="B5018" s="2">
        <v>377.71</v>
      </c>
      <c r="C5018" s="34">
        <f t="shared" si="78"/>
        <v>2.2022925068987398E-3</v>
      </c>
    </row>
    <row r="5019" spans="1:3" x14ac:dyDescent="0.3">
      <c r="A5019" s="1">
        <v>43178.75</v>
      </c>
      <c r="B5019" s="2">
        <v>373.68</v>
      </c>
      <c r="C5019" s="34">
        <f t="shared" si="78"/>
        <v>-1.0669561303645603E-2</v>
      </c>
    </row>
    <row r="5020" spans="1:3" x14ac:dyDescent="0.3">
      <c r="A5020" s="1">
        <v>43179.75</v>
      </c>
      <c r="B5020" s="2">
        <v>375.57</v>
      </c>
      <c r="C5020" s="34">
        <f t="shared" si="78"/>
        <v>5.0578034682080553E-3</v>
      </c>
    </row>
    <row r="5021" spans="1:3" x14ac:dyDescent="0.3">
      <c r="A5021" s="1">
        <v>43180.75</v>
      </c>
      <c r="B5021" s="2">
        <v>374.96</v>
      </c>
      <c r="C5021" s="34">
        <f t="shared" si="78"/>
        <v>-1.6241978858801964E-3</v>
      </c>
    </row>
    <row r="5022" spans="1:3" x14ac:dyDescent="0.3">
      <c r="A5022" s="1">
        <v>43181.75</v>
      </c>
      <c r="B5022" s="2">
        <v>369.15</v>
      </c>
      <c r="C5022" s="34">
        <f t="shared" si="78"/>
        <v>-1.5494986131854072E-2</v>
      </c>
    </row>
    <row r="5023" spans="1:3" x14ac:dyDescent="0.3">
      <c r="A5023" s="1">
        <v>43182.75</v>
      </c>
      <c r="B5023" s="2">
        <v>365.82</v>
      </c>
      <c r="C5023" s="34">
        <f t="shared" si="78"/>
        <v>-9.0207232832181239E-3</v>
      </c>
    </row>
    <row r="5024" spans="1:3" x14ac:dyDescent="0.3">
      <c r="A5024" s="1">
        <v>43185.75</v>
      </c>
      <c r="B5024" s="2">
        <v>363.18</v>
      </c>
      <c r="C5024" s="34">
        <f t="shared" si="78"/>
        <v>-7.2166639330818461E-3</v>
      </c>
    </row>
    <row r="5025" spans="1:3" x14ac:dyDescent="0.3">
      <c r="A5025" s="1">
        <v>43186.75</v>
      </c>
      <c r="B5025" s="2">
        <v>367.57</v>
      </c>
      <c r="C5025" s="34">
        <f t="shared" si="78"/>
        <v>1.2087670025882513E-2</v>
      </c>
    </row>
    <row r="5026" spans="1:3" x14ac:dyDescent="0.3">
      <c r="A5026" s="1">
        <v>43187.75</v>
      </c>
      <c r="B5026" s="2">
        <v>369.26</v>
      </c>
      <c r="C5026" s="34">
        <f t="shared" si="78"/>
        <v>4.5977636912697406E-3</v>
      </c>
    </row>
    <row r="5027" spans="1:3" x14ac:dyDescent="0.3">
      <c r="A5027" s="1">
        <v>43188.75</v>
      </c>
      <c r="B5027" s="2">
        <v>370.87</v>
      </c>
      <c r="C5027" s="34">
        <f t="shared" si="78"/>
        <v>4.3600714943401453E-3</v>
      </c>
    </row>
    <row r="5028" spans="1:3" x14ac:dyDescent="0.3">
      <c r="A5028" s="1">
        <v>43193.75</v>
      </c>
      <c r="B5028" s="2">
        <v>369.07</v>
      </c>
      <c r="C5028" s="34">
        <f t="shared" si="78"/>
        <v>-4.8534526923180721E-3</v>
      </c>
    </row>
    <row r="5029" spans="1:3" x14ac:dyDescent="0.3">
      <c r="A5029" s="1">
        <v>43194.75</v>
      </c>
      <c r="B5029" s="2">
        <v>367.33</v>
      </c>
      <c r="C5029" s="34">
        <f t="shared" si="78"/>
        <v>-4.7145527948627697E-3</v>
      </c>
    </row>
    <row r="5030" spans="1:3" x14ac:dyDescent="0.3">
      <c r="A5030" s="1">
        <v>43195.75</v>
      </c>
      <c r="B5030" s="2">
        <v>376.13</v>
      </c>
      <c r="C5030" s="34">
        <f t="shared" si="78"/>
        <v>2.3956660223777071E-2</v>
      </c>
    </row>
    <row r="5031" spans="1:3" x14ac:dyDescent="0.3">
      <c r="A5031" s="1">
        <v>43196.75</v>
      </c>
      <c r="B5031" s="2">
        <v>374.82</v>
      </c>
      <c r="C5031" s="34">
        <f t="shared" si="78"/>
        <v>-3.4828383803472418E-3</v>
      </c>
    </row>
    <row r="5032" spans="1:3" x14ac:dyDescent="0.3">
      <c r="A5032" s="1">
        <v>43199.75</v>
      </c>
      <c r="B5032" s="2">
        <v>375.3</v>
      </c>
      <c r="C5032" s="34">
        <f t="shared" si="78"/>
        <v>1.2806146950536945E-3</v>
      </c>
    </row>
    <row r="5033" spans="1:3" x14ac:dyDescent="0.3">
      <c r="A5033" s="1">
        <v>43200.75</v>
      </c>
      <c r="B5033" s="2">
        <v>378.42</v>
      </c>
      <c r="C5033" s="34">
        <f t="shared" si="78"/>
        <v>8.3133493205436171E-3</v>
      </c>
    </row>
    <row r="5034" spans="1:3" x14ac:dyDescent="0.3">
      <c r="A5034" s="1">
        <v>43201.75</v>
      </c>
      <c r="B5034" s="2">
        <v>376.18</v>
      </c>
      <c r="C5034" s="34">
        <f t="shared" si="78"/>
        <v>-5.9193488716241527E-3</v>
      </c>
    </row>
    <row r="5035" spans="1:3" x14ac:dyDescent="0.3">
      <c r="A5035" s="1">
        <v>43202.75</v>
      </c>
      <c r="B5035" s="2">
        <v>378.82</v>
      </c>
      <c r="C5035" s="34">
        <f t="shared" si="78"/>
        <v>7.0179169546493725E-3</v>
      </c>
    </row>
    <row r="5036" spans="1:3" x14ac:dyDescent="0.3">
      <c r="A5036" s="1">
        <v>43203.75</v>
      </c>
      <c r="B5036" s="2">
        <v>379.2</v>
      </c>
      <c r="C5036" s="34">
        <f t="shared" si="78"/>
        <v>1.0031149358533664E-3</v>
      </c>
    </row>
    <row r="5037" spans="1:3" x14ac:dyDescent="0.3">
      <c r="A5037" s="1">
        <v>43206.75</v>
      </c>
      <c r="B5037" s="2">
        <v>377.74</v>
      </c>
      <c r="C5037" s="34">
        <f t="shared" si="78"/>
        <v>-3.8502109704641185E-3</v>
      </c>
    </row>
    <row r="5038" spans="1:3" x14ac:dyDescent="0.3">
      <c r="A5038" s="1">
        <v>43207.75</v>
      </c>
      <c r="B5038" s="2">
        <v>380.77</v>
      </c>
      <c r="C5038" s="34">
        <f t="shared" si="78"/>
        <v>8.0213903743315829E-3</v>
      </c>
    </row>
    <row r="5039" spans="1:3" x14ac:dyDescent="0.3">
      <c r="A5039" s="1">
        <v>43208.75</v>
      </c>
      <c r="B5039" s="2">
        <v>381.86</v>
      </c>
      <c r="C5039" s="34">
        <f t="shared" si="78"/>
        <v>2.8626204795547672E-3</v>
      </c>
    </row>
    <row r="5040" spans="1:3" x14ac:dyDescent="0.3">
      <c r="A5040" s="1">
        <v>43209.75</v>
      </c>
      <c r="B5040" s="2">
        <v>381.95</v>
      </c>
      <c r="C5040" s="34">
        <f t="shared" si="78"/>
        <v>2.3568847221477895E-4</v>
      </c>
    </row>
    <row r="5041" spans="1:3" x14ac:dyDescent="0.3">
      <c r="A5041" s="1">
        <v>43210.75</v>
      </c>
      <c r="B5041" s="2">
        <v>381.84</v>
      </c>
      <c r="C5041" s="34">
        <f t="shared" si="78"/>
        <v>-2.8799581097005422E-4</v>
      </c>
    </row>
    <row r="5042" spans="1:3" x14ac:dyDescent="0.3">
      <c r="A5042" s="1">
        <v>43213.75</v>
      </c>
      <c r="B5042" s="2">
        <v>383.18</v>
      </c>
      <c r="C5042" s="34">
        <f t="shared" si="78"/>
        <v>3.5093232767651195E-3</v>
      </c>
    </row>
    <row r="5043" spans="1:3" x14ac:dyDescent="0.3">
      <c r="A5043" s="1">
        <v>43214.75</v>
      </c>
      <c r="B5043" s="2">
        <v>383.11</v>
      </c>
      <c r="C5043" s="34">
        <f t="shared" si="78"/>
        <v>-1.8268176835944949E-4</v>
      </c>
    </row>
    <row r="5044" spans="1:3" x14ac:dyDescent="0.3">
      <c r="A5044" s="1">
        <v>43215.75</v>
      </c>
      <c r="B5044" s="2">
        <v>380.17</v>
      </c>
      <c r="C5044" s="34">
        <f t="shared" si="78"/>
        <v>-7.6740361775990973E-3</v>
      </c>
    </row>
    <row r="5045" spans="1:3" x14ac:dyDescent="0.3">
      <c r="A5045" s="1">
        <v>43216.75</v>
      </c>
      <c r="B5045" s="2">
        <v>383.75</v>
      </c>
      <c r="C5045" s="34">
        <f t="shared" si="78"/>
        <v>9.4168398348106752E-3</v>
      </c>
    </row>
    <row r="5046" spans="1:3" x14ac:dyDescent="0.3">
      <c r="A5046" s="1">
        <v>43217.75</v>
      </c>
      <c r="B5046" s="2">
        <v>384.64</v>
      </c>
      <c r="C5046" s="34">
        <f t="shared" si="78"/>
        <v>2.319218241042309E-3</v>
      </c>
    </row>
    <row r="5047" spans="1:3" x14ac:dyDescent="0.3">
      <c r="A5047" s="1">
        <v>43220.75</v>
      </c>
      <c r="B5047" s="2">
        <v>385.32</v>
      </c>
      <c r="C5047" s="34">
        <f t="shared" si="78"/>
        <v>1.7678868552413185E-3</v>
      </c>
    </row>
    <row r="5048" spans="1:3" x14ac:dyDescent="0.3">
      <c r="A5048" s="1">
        <v>43222.75</v>
      </c>
      <c r="B5048" s="2">
        <v>387.44</v>
      </c>
      <c r="C5048" s="34">
        <f t="shared" si="78"/>
        <v>5.5019204816775247E-3</v>
      </c>
    </row>
    <row r="5049" spans="1:3" x14ac:dyDescent="0.3">
      <c r="A5049" s="1">
        <v>43223.75</v>
      </c>
      <c r="B5049" s="2">
        <v>384.62</v>
      </c>
      <c r="C5049" s="34">
        <f t="shared" si="78"/>
        <v>-7.2785463555646857E-3</v>
      </c>
    </row>
    <row r="5050" spans="1:3" x14ac:dyDescent="0.3">
      <c r="A5050" s="1">
        <v>43224.75</v>
      </c>
      <c r="B5050" s="2">
        <v>387.03</v>
      </c>
      <c r="C5050" s="34">
        <f t="shared" si="78"/>
        <v>6.2659248089023123E-3</v>
      </c>
    </row>
    <row r="5051" spans="1:3" x14ac:dyDescent="0.3">
      <c r="A5051" s="1">
        <v>43227.75</v>
      </c>
      <c r="B5051" s="2">
        <v>389.51</v>
      </c>
      <c r="C5051" s="34">
        <f t="shared" si="78"/>
        <v>6.4077720073378863E-3</v>
      </c>
    </row>
    <row r="5052" spans="1:3" x14ac:dyDescent="0.3">
      <c r="A5052" s="1">
        <v>43228.75</v>
      </c>
      <c r="B5052" s="2">
        <v>390</v>
      </c>
      <c r="C5052" s="34">
        <f t="shared" si="78"/>
        <v>1.2579908089651592E-3</v>
      </c>
    </row>
    <row r="5053" spans="1:3" x14ac:dyDescent="0.3">
      <c r="A5053" s="1">
        <v>43229.75</v>
      </c>
      <c r="B5053" s="2">
        <v>392.44</v>
      </c>
      <c r="C5053" s="34">
        <f t="shared" si="78"/>
        <v>6.2564102564102164E-3</v>
      </c>
    </row>
    <row r="5054" spans="1:3" x14ac:dyDescent="0.3">
      <c r="A5054" s="1">
        <v>43230.75</v>
      </c>
      <c r="B5054" s="2">
        <v>391.97</v>
      </c>
      <c r="C5054" s="34">
        <f t="shared" si="78"/>
        <v>-1.1976353073080981E-3</v>
      </c>
    </row>
    <row r="5055" spans="1:3" x14ac:dyDescent="0.3">
      <c r="A5055" s="1">
        <v>43231.75</v>
      </c>
      <c r="B5055" s="2">
        <v>392.4</v>
      </c>
      <c r="C5055" s="34">
        <f t="shared" si="78"/>
        <v>1.0970227313313874E-3</v>
      </c>
    </row>
    <row r="5056" spans="1:3" x14ac:dyDescent="0.3">
      <c r="A5056" s="1">
        <v>43234.75</v>
      </c>
      <c r="B5056" s="2">
        <v>392.19</v>
      </c>
      <c r="C5056" s="34">
        <f t="shared" si="78"/>
        <v>-5.3516819571863827E-4</v>
      </c>
    </row>
    <row r="5057" spans="1:3" x14ac:dyDescent="0.3">
      <c r="A5057" s="1">
        <v>43235.75</v>
      </c>
      <c r="B5057" s="2">
        <v>392.37</v>
      </c>
      <c r="C5057" s="34">
        <f t="shared" si="78"/>
        <v>4.5896121777722065E-4</v>
      </c>
    </row>
    <row r="5058" spans="1:3" x14ac:dyDescent="0.3">
      <c r="A5058" s="1">
        <v>43236.75</v>
      </c>
      <c r="B5058" s="2">
        <v>393.21</v>
      </c>
      <c r="C5058" s="34">
        <f t="shared" si="78"/>
        <v>2.1408364553865411E-3</v>
      </c>
    </row>
    <row r="5059" spans="1:3" x14ac:dyDescent="0.3">
      <c r="A5059" s="1">
        <v>43237.75</v>
      </c>
      <c r="B5059" s="2">
        <v>395.79</v>
      </c>
      <c r="C5059" s="34">
        <f t="shared" si="78"/>
        <v>6.5613794155796601E-3</v>
      </c>
    </row>
    <row r="5060" spans="1:3" x14ac:dyDescent="0.3">
      <c r="A5060" s="1">
        <v>43238.75</v>
      </c>
      <c r="B5060" s="2">
        <v>394.67</v>
      </c>
      <c r="C5060" s="34">
        <f t="shared" ref="C5060:C5123" si="79">B5060/B5059-1</f>
        <v>-2.8297834710325764E-3</v>
      </c>
    </row>
    <row r="5061" spans="1:3" x14ac:dyDescent="0.3">
      <c r="A5061" s="1">
        <v>43242.75</v>
      </c>
      <c r="B5061" s="2">
        <v>396.94</v>
      </c>
      <c r="C5061" s="34">
        <f t="shared" si="79"/>
        <v>5.751640611143527E-3</v>
      </c>
    </row>
    <row r="5062" spans="1:3" x14ac:dyDescent="0.3">
      <c r="A5062" s="1">
        <v>43243.75</v>
      </c>
      <c r="B5062" s="2">
        <v>392.58</v>
      </c>
      <c r="C5062" s="34">
        <f t="shared" si="79"/>
        <v>-1.0984027812767749E-2</v>
      </c>
    </row>
    <row r="5063" spans="1:3" x14ac:dyDescent="0.3">
      <c r="A5063" s="1">
        <v>43244.75</v>
      </c>
      <c r="B5063" s="2">
        <v>390.54</v>
      </c>
      <c r="C5063" s="34">
        <f t="shared" si="79"/>
        <v>-5.1963930918538237E-3</v>
      </c>
    </row>
    <row r="5064" spans="1:3" x14ac:dyDescent="0.3">
      <c r="A5064" s="1">
        <v>43245.75</v>
      </c>
      <c r="B5064" s="2">
        <v>391.08</v>
      </c>
      <c r="C5064" s="34">
        <f t="shared" si="79"/>
        <v>1.3827008757103521E-3</v>
      </c>
    </row>
    <row r="5065" spans="1:3" x14ac:dyDescent="0.3">
      <c r="A5065" s="1">
        <v>43248.75</v>
      </c>
      <c r="B5065" s="2">
        <v>389.82</v>
      </c>
      <c r="C5065" s="34">
        <f t="shared" si="79"/>
        <v>-3.2218471923902703E-3</v>
      </c>
    </row>
    <row r="5066" spans="1:3" x14ac:dyDescent="0.3">
      <c r="A5066" s="1">
        <v>43249.75</v>
      </c>
      <c r="B5066" s="2">
        <v>384.47</v>
      </c>
      <c r="C5066" s="34">
        <f t="shared" si="79"/>
        <v>-1.3724283002411242E-2</v>
      </c>
    </row>
    <row r="5067" spans="1:3" x14ac:dyDescent="0.3">
      <c r="A5067" s="1">
        <v>43250.75</v>
      </c>
      <c r="B5067" s="2">
        <v>385.49</v>
      </c>
      <c r="C5067" s="34">
        <f t="shared" si="79"/>
        <v>2.6530028350715273E-3</v>
      </c>
    </row>
    <row r="5068" spans="1:3" x14ac:dyDescent="0.3">
      <c r="A5068" s="1">
        <v>43251.75</v>
      </c>
      <c r="B5068" s="2">
        <v>383.06</v>
      </c>
      <c r="C5068" s="34">
        <f t="shared" si="79"/>
        <v>-6.3036654647332657E-3</v>
      </c>
    </row>
    <row r="5069" spans="1:3" x14ac:dyDescent="0.3">
      <c r="A5069" s="1">
        <v>43252.75</v>
      </c>
      <c r="B5069" s="2">
        <v>386.91</v>
      </c>
      <c r="C5069" s="34">
        <f t="shared" si="79"/>
        <v>1.0050644807602094E-2</v>
      </c>
    </row>
    <row r="5070" spans="1:3" x14ac:dyDescent="0.3">
      <c r="A5070" s="1">
        <v>43255.75</v>
      </c>
      <c r="B5070" s="2">
        <v>388.11</v>
      </c>
      <c r="C5070" s="34">
        <f t="shared" si="79"/>
        <v>3.1014964720477156E-3</v>
      </c>
    </row>
    <row r="5071" spans="1:3" x14ac:dyDescent="0.3">
      <c r="A5071" s="1">
        <v>43256.75</v>
      </c>
      <c r="B5071" s="2">
        <v>386.89</v>
      </c>
      <c r="C5071" s="34">
        <f t="shared" si="79"/>
        <v>-3.1434387158280064E-3</v>
      </c>
    </row>
    <row r="5072" spans="1:3" x14ac:dyDescent="0.3">
      <c r="A5072" s="1">
        <v>43257.75</v>
      </c>
      <c r="B5072" s="2">
        <v>386.88</v>
      </c>
      <c r="C5072" s="34">
        <f t="shared" si="79"/>
        <v>-2.5847140013968151E-5</v>
      </c>
    </row>
    <row r="5073" spans="1:3" x14ac:dyDescent="0.3">
      <c r="A5073" s="1">
        <v>43258.75</v>
      </c>
      <c r="B5073" s="2">
        <v>385.94</v>
      </c>
      <c r="C5073" s="34">
        <f t="shared" si="79"/>
        <v>-2.4296939619520286E-3</v>
      </c>
    </row>
    <row r="5074" spans="1:3" x14ac:dyDescent="0.3">
      <c r="A5074" s="1">
        <v>43259.75</v>
      </c>
      <c r="B5074" s="2">
        <v>385.12</v>
      </c>
      <c r="C5074" s="34">
        <f t="shared" si="79"/>
        <v>-2.1246825931491298E-3</v>
      </c>
    </row>
    <row r="5075" spans="1:3" x14ac:dyDescent="0.3">
      <c r="A5075" s="1">
        <v>43262.75</v>
      </c>
      <c r="B5075" s="2">
        <v>387.94</v>
      </c>
      <c r="C5075" s="34">
        <f t="shared" si="79"/>
        <v>7.3223930203571985E-3</v>
      </c>
    </row>
    <row r="5076" spans="1:3" x14ac:dyDescent="0.3">
      <c r="A5076" s="1">
        <v>43263.75</v>
      </c>
      <c r="B5076" s="2">
        <v>387.53</v>
      </c>
      <c r="C5076" s="34">
        <f t="shared" si="79"/>
        <v>-1.0568644635768898E-3</v>
      </c>
    </row>
    <row r="5077" spans="1:3" x14ac:dyDescent="0.3">
      <c r="A5077" s="1">
        <v>43264.75</v>
      </c>
      <c r="B5077" s="2">
        <v>388.25</v>
      </c>
      <c r="C5077" s="34">
        <f t="shared" si="79"/>
        <v>1.8579206771089929E-3</v>
      </c>
    </row>
    <row r="5078" spans="1:3" x14ac:dyDescent="0.3">
      <c r="A5078" s="1">
        <v>43265.75</v>
      </c>
      <c r="B5078" s="2">
        <v>393.04</v>
      </c>
      <c r="C5078" s="34">
        <f t="shared" si="79"/>
        <v>1.2337411461687209E-2</v>
      </c>
    </row>
    <row r="5079" spans="1:3" x14ac:dyDescent="0.3">
      <c r="A5079" s="1">
        <v>43266.75</v>
      </c>
      <c r="B5079" s="2">
        <v>389.13</v>
      </c>
      <c r="C5079" s="34">
        <f t="shared" si="79"/>
        <v>-9.9480968858132179E-3</v>
      </c>
    </row>
    <row r="5080" spans="1:3" x14ac:dyDescent="0.3">
      <c r="A5080" s="1">
        <v>43269.75</v>
      </c>
      <c r="B5080" s="2">
        <v>385.91</v>
      </c>
      <c r="C5080" s="34">
        <f t="shared" si="79"/>
        <v>-8.2748695808597672E-3</v>
      </c>
    </row>
    <row r="5081" spans="1:3" x14ac:dyDescent="0.3">
      <c r="A5081" s="1">
        <v>43270.75</v>
      </c>
      <c r="B5081" s="2">
        <v>383.21</v>
      </c>
      <c r="C5081" s="34">
        <f t="shared" si="79"/>
        <v>-6.9964499494702403E-3</v>
      </c>
    </row>
    <row r="5082" spans="1:3" x14ac:dyDescent="0.3">
      <c r="A5082" s="1">
        <v>43271.75</v>
      </c>
      <c r="B5082" s="2">
        <v>384.29</v>
      </c>
      <c r="C5082" s="34">
        <f t="shared" si="79"/>
        <v>2.8182980611153319E-3</v>
      </c>
    </row>
    <row r="5083" spans="1:3" x14ac:dyDescent="0.3">
      <c r="A5083" s="1">
        <v>43272.75</v>
      </c>
      <c r="B5083" s="2">
        <v>380.85</v>
      </c>
      <c r="C5083" s="34">
        <f t="shared" si="79"/>
        <v>-8.9515730307840879E-3</v>
      </c>
    </row>
    <row r="5084" spans="1:3" x14ac:dyDescent="0.3">
      <c r="A5084" s="1">
        <v>43273.75</v>
      </c>
      <c r="B5084" s="2">
        <v>385.01</v>
      </c>
      <c r="C5084" s="34">
        <f t="shared" si="79"/>
        <v>1.0922935538925982E-2</v>
      </c>
    </row>
    <row r="5085" spans="1:3" x14ac:dyDescent="0.3">
      <c r="A5085" s="1">
        <v>43276.75</v>
      </c>
      <c r="B5085" s="2">
        <v>377.17</v>
      </c>
      <c r="C5085" s="34">
        <f t="shared" si="79"/>
        <v>-2.0363107451754403E-2</v>
      </c>
    </row>
    <row r="5086" spans="1:3" x14ac:dyDescent="0.3">
      <c r="A5086" s="1">
        <v>43277.75</v>
      </c>
      <c r="B5086" s="2">
        <v>377.25</v>
      </c>
      <c r="C5086" s="34">
        <f t="shared" si="79"/>
        <v>2.1210594692044893E-4</v>
      </c>
    </row>
    <row r="5087" spans="1:3" x14ac:dyDescent="0.3">
      <c r="A5087" s="1">
        <v>43278.75</v>
      </c>
      <c r="B5087" s="2">
        <v>379.97</v>
      </c>
      <c r="C5087" s="34">
        <f t="shared" si="79"/>
        <v>7.2100728959576532E-3</v>
      </c>
    </row>
    <row r="5088" spans="1:3" x14ac:dyDescent="0.3">
      <c r="A5088" s="1">
        <v>43279.75</v>
      </c>
      <c r="B5088" s="2">
        <v>376.87</v>
      </c>
      <c r="C5088" s="34">
        <f t="shared" si="79"/>
        <v>-8.158538832013118E-3</v>
      </c>
    </row>
    <row r="5089" spans="1:3" x14ac:dyDescent="0.3">
      <c r="A5089" s="1">
        <v>43280.75</v>
      </c>
      <c r="B5089" s="2">
        <v>379.93</v>
      </c>
      <c r="C5089" s="34">
        <f t="shared" si="79"/>
        <v>8.1195107066096561E-3</v>
      </c>
    </row>
    <row r="5090" spans="1:3" x14ac:dyDescent="0.3">
      <c r="A5090" s="1">
        <v>43283.75</v>
      </c>
      <c r="B5090" s="2">
        <v>376.75</v>
      </c>
      <c r="C5090" s="34">
        <f t="shared" si="79"/>
        <v>-8.3699628879003729E-3</v>
      </c>
    </row>
    <row r="5091" spans="1:3" x14ac:dyDescent="0.3">
      <c r="A5091" s="1">
        <v>43284.75</v>
      </c>
      <c r="B5091" s="2">
        <v>379.81</v>
      </c>
      <c r="C5091" s="34">
        <f t="shared" si="79"/>
        <v>8.1220968812210081E-3</v>
      </c>
    </row>
    <row r="5092" spans="1:3" x14ac:dyDescent="0.3">
      <c r="A5092" s="1">
        <v>43285.75</v>
      </c>
      <c r="B5092" s="2">
        <v>380.05</v>
      </c>
      <c r="C5092" s="34">
        <f t="shared" si="79"/>
        <v>6.3189489481585426E-4</v>
      </c>
    </row>
    <row r="5093" spans="1:3" x14ac:dyDescent="0.3">
      <c r="A5093" s="1">
        <v>43286.75</v>
      </c>
      <c r="B5093" s="2">
        <v>381.59</v>
      </c>
      <c r="C5093" s="34">
        <f t="shared" si="79"/>
        <v>4.0520984081040545E-3</v>
      </c>
    </row>
    <row r="5094" spans="1:3" x14ac:dyDescent="0.3">
      <c r="A5094" s="1">
        <v>43287.75</v>
      </c>
      <c r="B5094" s="2">
        <v>382.36</v>
      </c>
      <c r="C5094" s="34">
        <f t="shared" si="79"/>
        <v>2.0178725857595836E-3</v>
      </c>
    </row>
    <row r="5095" spans="1:3" x14ac:dyDescent="0.3">
      <c r="A5095" s="1">
        <v>43290.75</v>
      </c>
      <c r="B5095" s="2">
        <v>384.59</v>
      </c>
      <c r="C5095" s="34">
        <f t="shared" si="79"/>
        <v>5.8322000209225511E-3</v>
      </c>
    </row>
    <row r="5096" spans="1:3" x14ac:dyDescent="0.3">
      <c r="A5096" s="1">
        <v>43291.75</v>
      </c>
      <c r="B5096" s="2">
        <v>386.25</v>
      </c>
      <c r="C5096" s="34">
        <f t="shared" si="79"/>
        <v>4.3162848748017346E-3</v>
      </c>
    </row>
    <row r="5097" spans="1:3" x14ac:dyDescent="0.3">
      <c r="A5097" s="1">
        <v>43292.75</v>
      </c>
      <c r="B5097" s="2">
        <v>381.4</v>
      </c>
      <c r="C5097" s="34">
        <f t="shared" si="79"/>
        <v>-1.255663430420717E-2</v>
      </c>
    </row>
    <row r="5098" spans="1:3" x14ac:dyDescent="0.3">
      <c r="A5098" s="1">
        <v>43293.75</v>
      </c>
      <c r="B5098" s="2">
        <v>384.37</v>
      </c>
      <c r="C5098" s="34">
        <f t="shared" si="79"/>
        <v>7.7871001573153187E-3</v>
      </c>
    </row>
    <row r="5099" spans="1:3" x14ac:dyDescent="0.3">
      <c r="A5099" s="1">
        <v>43294.75</v>
      </c>
      <c r="B5099" s="2">
        <v>385.03</v>
      </c>
      <c r="C5099" s="34">
        <f t="shared" si="79"/>
        <v>1.7170955069334415E-3</v>
      </c>
    </row>
    <row r="5100" spans="1:3" x14ac:dyDescent="0.3">
      <c r="A5100" s="1">
        <v>43297.75</v>
      </c>
      <c r="B5100" s="2">
        <v>384.05</v>
      </c>
      <c r="C5100" s="34">
        <f t="shared" si="79"/>
        <v>-2.5452562138014168E-3</v>
      </c>
    </row>
    <row r="5101" spans="1:3" x14ac:dyDescent="0.3">
      <c r="A5101" s="1">
        <v>43298.75</v>
      </c>
      <c r="B5101" s="2">
        <v>384.98</v>
      </c>
      <c r="C5101" s="34">
        <f t="shared" si="79"/>
        <v>2.4215596927483762E-3</v>
      </c>
    </row>
    <row r="5102" spans="1:3" x14ac:dyDescent="0.3">
      <c r="A5102" s="1">
        <v>43299.75</v>
      </c>
      <c r="B5102" s="2">
        <v>387.06</v>
      </c>
      <c r="C5102" s="34">
        <f t="shared" si="79"/>
        <v>5.4028780715880131E-3</v>
      </c>
    </row>
    <row r="5103" spans="1:3" x14ac:dyDescent="0.3">
      <c r="A5103" s="1">
        <v>43300.75</v>
      </c>
      <c r="B5103" s="2">
        <v>386.18</v>
      </c>
      <c r="C5103" s="34">
        <f t="shared" si="79"/>
        <v>-2.2735493205188195E-3</v>
      </c>
    </row>
    <row r="5104" spans="1:3" x14ac:dyDescent="0.3">
      <c r="A5104" s="1">
        <v>43301.75</v>
      </c>
      <c r="B5104" s="2">
        <v>385.62</v>
      </c>
      <c r="C5104" s="34">
        <f t="shared" si="79"/>
        <v>-1.4501009891760841E-3</v>
      </c>
    </row>
    <row r="5105" spans="1:3" x14ac:dyDescent="0.3">
      <c r="A5105" s="1">
        <v>43304.75</v>
      </c>
      <c r="B5105" s="2">
        <v>384.88</v>
      </c>
      <c r="C5105" s="34">
        <f t="shared" si="79"/>
        <v>-1.9189876043773646E-3</v>
      </c>
    </row>
    <row r="5106" spans="1:3" x14ac:dyDescent="0.3">
      <c r="A5106" s="1">
        <v>43305.75</v>
      </c>
      <c r="B5106" s="2">
        <v>388.18</v>
      </c>
      <c r="C5106" s="34">
        <f t="shared" si="79"/>
        <v>8.5741010184992028E-3</v>
      </c>
    </row>
    <row r="5107" spans="1:3" x14ac:dyDescent="0.3">
      <c r="A5107" s="1">
        <v>43306.75</v>
      </c>
      <c r="B5107" s="2">
        <v>387.17</v>
      </c>
      <c r="C5107" s="34">
        <f t="shared" si="79"/>
        <v>-2.6018857231181469E-3</v>
      </c>
    </row>
    <row r="5108" spans="1:3" x14ac:dyDescent="0.3">
      <c r="A5108" s="1">
        <v>43307.75</v>
      </c>
      <c r="B5108" s="2">
        <v>390.53</v>
      </c>
      <c r="C5108" s="34">
        <f t="shared" si="79"/>
        <v>8.6783583438798662E-3</v>
      </c>
    </row>
    <row r="5109" spans="1:3" x14ac:dyDescent="0.3">
      <c r="A5109" s="1">
        <v>43308.75</v>
      </c>
      <c r="B5109" s="2">
        <v>392.08</v>
      </c>
      <c r="C5109" s="34">
        <f t="shared" si="79"/>
        <v>3.9689652523493546E-3</v>
      </c>
    </row>
    <row r="5110" spans="1:3" x14ac:dyDescent="0.3">
      <c r="A5110" s="1">
        <v>43311.75</v>
      </c>
      <c r="B5110" s="2">
        <v>390.92</v>
      </c>
      <c r="C5110" s="34">
        <f t="shared" si="79"/>
        <v>-2.9585798816567088E-3</v>
      </c>
    </row>
    <row r="5111" spans="1:3" x14ac:dyDescent="0.3">
      <c r="A5111" s="1">
        <v>43312.75</v>
      </c>
      <c r="B5111" s="2">
        <v>391.61</v>
      </c>
      <c r="C5111" s="34">
        <f t="shared" si="79"/>
        <v>1.765067021385347E-3</v>
      </c>
    </row>
    <row r="5112" spans="1:3" x14ac:dyDescent="0.3">
      <c r="A5112" s="1">
        <v>43313.75</v>
      </c>
      <c r="B5112" s="2">
        <v>389.84</v>
      </c>
      <c r="C5112" s="34">
        <f t="shared" si="79"/>
        <v>-4.5198028650954569E-3</v>
      </c>
    </row>
    <row r="5113" spans="1:3" x14ac:dyDescent="0.3">
      <c r="A5113" s="1">
        <v>43314.75</v>
      </c>
      <c r="B5113" s="2">
        <v>386.64</v>
      </c>
      <c r="C5113" s="34">
        <f t="shared" si="79"/>
        <v>-8.2084957931458646E-3</v>
      </c>
    </row>
    <row r="5114" spans="1:3" x14ac:dyDescent="0.3">
      <c r="A5114" s="1">
        <v>43315.75</v>
      </c>
      <c r="B5114" s="2">
        <v>389.16</v>
      </c>
      <c r="C5114" s="34">
        <f t="shared" si="79"/>
        <v>6.5176908752329066E-3</v>
      </c>
    </row>
    <row r="5115" spans="1:3" x14ac:dyDescent="0.3">
      <c r="A5115" s="1">
        <v>43318.75</v>
      </c>
      <c r="B5115" s="2">
        <v>388.66</v>
      </c>
      <c r="C5115" s="34">
        <f t="shared" si="79"/>
        <v>-1.2848185836159542E-3</v>
      </c>
    </row>
    <row r="5116" spans="1:3" x14ac:dyDescent="0.3">
      <c r="A5116" s="1">
        <v>43319.75</v>
      </c>
      <c r="B5116" s="2">
        <v>390.49</v>
      </c>
      <c r="C5116" s="34">
        <f t="shared" si="79"/>
        <v>4.708485565790177E-3</v>
      </c>
    </row>
    <row r="5117" spans="1:3" x14ac:dyDescent="0.3">
      <c r="A5117" s="1">
        <v>43320.75</v>
      </c>
      <c r="B5117" s="2">
        <v>389.69</v>
      </c>
      <c r="C5117" s="34">
        <f t="shared" si="79"/>
        <v>-2.048708033496438E-3</v>
      </c>
    </row>
    <row r="5118" spans="1:3" x14ac:dyDescent="0.3">
      <c r="A5118" s="1">
        <v>43321.75</v>
      </c>
      <c r="B5118" s="2">
        <v>390.05</v>
      </c>
      <c r="C5118" s="34">
        <f t="shared" si="79"/>
        <v>9.2381123457108139E-4</v>
      </c>
    </row>
    <row r="5119" spans="1:3" x14ac:dyDescent="0.3">
      <c r="A5119" s="1">
        <v>43322.75</v>
      </c>
      <c r="B5119" s="2">
        <v>385.86</v>
      </c>
      <c r="C5119" s="34">
        <f t="shared" si="79"/>
        <v>-1.0742212536854256E-2</v>
      </c>
    </row>
    <row r="5120" spans="1:3" x14ac:dyDescent="0.3">
      <c r="A5120" s="1">
        <v>43325.75</v>
      </c>
      <c r="B5120" s="2">
        <v>384.91</v>
      </c>
      <c r="C5120" s="34">
        <f t="shared" si="79"/>
        <v>-2.4620328616596909E-3</v>
      </c>
    </row>
    <row r="5121" spans="1:3" x14ac:dyDescent="0.3">
      <c r="A5121" s="1">
        <v>43326.75</v>
      </c>
      <c r="B5121" s="2">
        <v>384.92</v>
      </c>
      <c r="C5121" s="34">
        <f t="shared" si="79"/>
        <v>2.5980099243927413E-5</v>
      </c>
    </row>
    <row r="5122" spans="1:3" x14ac:dyDescent="0.3">
      <c r="A5122" s="1">
        <v>43327.75</v>
      </c>
      <c r="B5122" s="2">
        <v>379.7</v>
      </c>
      <c r="C5122" s="34">
        <f t="shared" si="79"/>
        <v>-1.3561259482489985E-2</v>
      </c>
    </row>
    <row r="5123" spans="1:3" x14ac:dyDescent="0.3">
      <c r="A5123" s="1">
        <v>43328.75</v>
      </c>
      <c r="B5123" s="2">
        <v>381.43</v>
      </c>
      <c r="C5123" s="34">
        <f t="shared" si="79"/>
        <v>4.55622860152749E-3</v>
      </c>
    </row>
    <row r="5124" spans="1:3" x14ac:dyDescent="0.3">
      <c r="A5124" s="1">
        <v>43329.75</v>
      </c>
      <c r="B5124" s="2">
        <v>381.06</v>
      </c>
      <c r="C5124" s="34">
        <f t="shared" ref="C5124:C5187" si="80">B5124/B5123-1</f>
        <v>-9.7003382009808181E-4</v>
      </c>
    </row>
    <row r="5125" spans="1:3" x14ac:dyDescent="0.3">
      <c r="A5125" s="1">
        <v>43332.75</v>
      </c>
      <c r="B5125" s="2">
        <v>383.23</v>
      </c>
      <c r="C5125" s="34">
        <f t="shared" si="80"/>
        <v>5.6946412638430033E-3</v>
      </c>
    </row>
    <row r="5126" spans="1:3" x14ac:dyDescent="0.3">
      <c r="A5126" s="1">
        <v>43333.75</v>
      </c>
      <c r="B5126" s="2">
        <v>384.15</v>
      </c>
      <c r="C5126" s="34">
        <f t="shared" si="80"/>
        <v>2.4006471309656607E-3</v>
      </c>
    </row>
    <row r="5127" spans="1:3" x14ac:dyDescent="0.3">
      <c r="A5127" s="1">
        <v>43334.75</v>
      </c>
      <c r="B5127" s="2">
        <v>384.02</v>
      </c>
      <c r="C5127" s="34">
        <f t="shared" si="80"/>
        <v>-3.3840947546526223E-4</v>
      </c>
    </row>
    <row r="5128" spans="1:3" x14ac:dyDescent="0.3">
      <c r="A5128" s="1">
        <v>43335.75</v>
      </c>
      <c r="B5128" s="2">
        <v>383.38</v>
      </c>
      <c r="C5128" s="34">
        <f t="shared" si="80"/>
        <v>-1.6665798656320119E-3</v>
      </c>
    </row>
    <row r="5129" spans="1:3" x14ac:dyDescent="0.3">
      <c r="A5129" s="1">
        <v>43336.75</v>
      </c>
      <c r="B5129" s="2">
        <v>383.56</v>
      </c>
      <c r="C5129" s="34">
        <f t="shared" si="80"/>
        <v>4.6950805988843491E-4</v>
      </c>
    </row>
    <row r="5130" spans="1:3" x14ac:dyDescent="0.3">
      <c r="A5130" s="1">
        <v>43339.75</v>
      </c>
      <c r="B5130" s="2">
        <v>385.57</v>
      </c>
      <c r="C5130" s="34">
        <f t="shared" si="80"/>
        <v>5.2403796016269322E-3</v>
      </c>
    </row>
    <row r="5131" spans="1:3" x14ac:dyDescent="0.3">
      <c r="A5131" s="1">
        <v>43340.75</v>
      </c>
      <c r="B5131" s="2">
        <v>385.46</v>
      </c>
      <c r="C5131" s="34">
        <f t="shared" si="80"/>
        <v>-2.8529190549064776E-4</v>
      </c>
    </row>
    <row r="5132" spans="1:3" x14ac:dyDescent="0.3">
      <c r="A5132" s="1">
        <v>43341.75</v>
      </c>
      <c r="B5132" s="2">
        <v>386.58</v>
      </c>
      <c r="C5132" s="34">
        <f t="shared" si="80"/>
        <v>2.905619260104908E-3</v>
      </c>
    </row>
    <row r="5133" spans="1:3" x14ac:dyDescent="0.3">
      <c r="A5133" s="1">
        <v>43342.75</v>
      </c>
      <c r="B5133" s="2">
        <v>385.36</v>
      </c>
      <c r="C5133" s="34">
        <f t="shared" si="80"/>
        <v>-3.1558797661543903E-3</v>
      </c>
    </row>
    <row r="5134" spans="1:3" x14ac:dyDescent="0.3">
      <c r="A5134" s="1">
        <v>43343.75</v>
      </c>
      <c r="B5134" s="2">
        <v>382.26</v>
      </c>
      <c r="C5134" s="34">
        <f t="shared" si="80"/>
        <v>-8.0444259912809679E-3</v>
      </c>
    </row>
    <row r="5135" spans="1:3" x14ac:dyDescent="0.3">
      <c r="A5135" s="1">
        <v>43346.75</v>
      </c>
      <c r="B5135" s="2">
        <v>382.51</v>
      </c>
      <c r="C5135" s="34">
        <f t="shared" si="80"/>
        <v>6.5400512740021455E-4</v>
      </c>
    </row>
    <row r="5136" spans="1:3" x14ac:dyDescent="0.3">
      <c r="A5136" s="1">
        <v>43347.75</v>
      </c>
      <c r="B5136" s="2">
        <v>379.83</v>
      </c>
      <c r="C5136" s="34">
        <f t="shared" si="80"/>
        <v>-7.0063527750908738E-3</v>
      </c>
    </row>
    <row r="5137" spans="1:3" x14ac:dyDescent="0.3">
      <c r="A5137" s="1">
        <v>43348.75</v>
      </c>
      <c r="B5137" s="2">
        <v>375.68</v>
      </c>
      <c r="C5137" s="34">
        <f t="shared" si="80"/>
        <v>-1.0925940552352298E-2</v>
      </c>
    </row>
    <row r="5138" spans="1:3" x14ac:dyDescent="0.3">
      <c r="A5138" s="1">
        <v>43349.75</v>
      </c>
      <c r="B5138" s="2">
        <v>373.47</v>
      </c>
      <c r="C5138" s="34">
        <f t="shared" si="80"/>
        <v>-5.8826660988073876E-3</v>
      </c>
    </row>
    <row r="5139" spans="1:3" x14ac:dyDescent="0.3">
      <c r="A5139" s="1">
        <v>43350.75</v>
      </c>
      <c r="B5139" s="2">
        <v>373.77</v>
      </c>
      <c r="C5139" s="34">
        <f t="shared" si="80"/>
        <v>8.0327737167640301E-4</v>
      </c>
    </row>
    <row r="5140" spans="1:3" x14ac:dyDescent="0.3">
      <c r="A5140" s="1">
        <v>43353.75</v>
      </c>
      <c r="B5140" s="2">
        <v>375.51</v>
      </c>
      <c r="C5140" s="34">
        <f t="shared" si="80"/>
        <v>4.6552692832491083E-3</v>
      </c>
    </row>
    <row r="5141" spans="1:3" x14ac:dyDescent="0.3">
      <c r="A5141" s="1">
        <v>43354.75</v>
      </c>
      <c r="B5141" s="2">
        <v>375.31</v>
      </c>
      <c r="C5141" s="34">
        <f t="shared" si="80"/>
        <v>-5.3260898511353627E-4</v>
      </c>
    </row>
    <row r="5142" spans="1:3" x14ac:dyDescent="0.3">
      <c r="A5142" s="1">
        <v>43355.75</v>
      </c>
      <c r="B5142" s="2">
        <v>377.08</v>
      </c>
      <c r="C5142" s="34">
        <f t="shared" si="80"/>
        <v>4.7161013562122545E-3</v>
      </c>
    </row>
    <row r="5143" spans="1:3" x14ac:dyDescent="0.3">
      <c r="A5143" s="1">
        <v>43356.75</v>
      </c>
      <c r="B5143" s="2">
        <v>376.52</v>
      </c>
      <c r="C5143" s="34">
        <f t="shared" si="80"/>
        <v>-1.4850960008486735E-3</v>
      </c>
    </row>
    <row r="5144" spans="1:3" x14ac:dyDescent="0.3">
      <c r="A5144" s="1">
        <v>43357.75</v>
      </c>
      <c r="B5144" s="2">
        <v>377.85</v>
      </c>
      <c r="C5144" s="34">
        <f t="shared" si="80"/>
        <v>3.5323488792096125E-3</v>
      </c>
    </row>
    <row r="5145" spans="1:3" x14ac:dyDescent="0.3">
      <c r="A5145" s="1">
        <v>43360.75</v>
      </c>
      <c r="B5145" s="2">
        <v>378.31</v>
      </c>
      <c r="C5145" s="34">
        <f t="shared" si="80"/>
        <v>1.21741431785094E-3</v>
      </c>
    </row>
    <row r="5146" spans="1:3" x14ac:dyDescent="0.3">
      <c r="A5146" s="1">
        <v>43361.75</v>
      </c>
      <c r="B5146" s="2">
        <v>378.73</v>
      </c>
      <c r="C5146" s="34">
        <f t="shared" si="80"/>
        <v>1.1102006291137112E-3</v>
      </c>
    </row>
    <row r="5147" spans="1:3" x14ac:dyDescent="0.3">
      <c r="A5147" s="1">
        <v>43362.75</v>
      </c>
      <c r="B5147" s="2">
        <v>379.98</v>
      </c>
      <c r="C5147" s="34">
        <f t="shared" si="80"/>
        <v>3.3005043170597492E-3</v>
      </c>
    </row>
    <row r="5148" spans="1:3" x14ac:dyDescent="0.3">
      <c r="A5148" s="1">
        <v>43363.75</v>
      </c>
      <c r="B5148" s="2">
        <v>382.63</v>
      </c>
      <c r="C5148" s="34">
        <f t="shared" si="80"/>
        <v>6.9740512658560405E-3</v>
      </c>
    </row>
    <row r="5149" spans="1:3" x14ac:dyDescent="0.3">
      <c r="A5149" s="1">
        <v>43364.75</v>
      </c>
      <c r="B5149" s="2">
        <v>384.29</v>
      </c>
      <c r="C5149" s="34">
        <f t="shared" si="80"/>
        <v>4.3383947939263923E-3</v>
      </c>
    </row>
    <row r="5150" spans="1:3" x14ac:dyDescent="0.3">
      <c r="A5150" s="1">
        <v>43367.75</v>
      </c>
      <c r="B5150" s="2">
        <v>382.14</v>
      </c>
      <c r="C5150" s="34">
        <f t="shared" si="80"/>
        <v>-5.5947331442400827E-3</v>
      </c>
    </row>
    <row r="5151" spans="1:3" x14ac:dyDescent="0.3">
      <c r="A5151" s="1">
        <v>43368.75</v>
      </c>
      <c r="B5151" s="2">
        <v>383.89</v>
      </c>
      <c r="C5151" s="34">
        <f t="shared" si="80"/>
        <v>4.579473491390651E-3</v>
      </c>
    </row>
    <row r="5152" spans="1:3" x14ac:dyDescent="0.3">
      <c r="A5152" s="1">
        <v>43369.75</v>
      </c>
      <c r="B5152" s="2">
        <v>385.04</v>
      </c>
      <c r="C5152" s="34">
        <f t="shared" si="80"/>
        <v>2.9956497955143657E-3</v>
      </c>
    </row>
    <row r="5153" spans="1:3" x14ac:dyDescent="0.3">
      <c r="A5153" s="1">
        <v>43370.75</v>
      </c>
      <c r="B5153" s="2">
        <v>386.38</v>
      </c>
      <c r="C5153" s="34">
        <f t="shared" si="80"/>
        <v>3.4801579056720211E-3</v>
      </c>
    </row>
    <row r="5154" spans="1:3" x14ac:dyDescent="0.3">
      <c r="A5154" s="1">
        <v>43371.75</v>
      </c>
      <c r="B5154" s="2">
        <v>383.18</v>
      </c>
      <c r="C5154" s="34">
        <f t="shared" si="80"/>
        <v>-8.2820021740255267E-3</v>
      </c>
    </row>
    <row r="5155" spans="1:3" x14ac:dyDescent="0.3">
      <c r="A5155" s="1">
        <v>43374.75</v>
      </c>
      <c r="B5155" s="2">
        <v>383.94</v>
      </c>
      <c r="C5155" s="34">
        <f t="shared" si="80"/>
        <v>1.9834020564748478E-3</v>
      </c>
    </row>
    <row r="5156" spans="1:3" x14ac:dyDescent="0.3">
      <c r="A5156" s="1">
        <v>43375.75</v>
      </c>
      <c r="B5156" s="2">
        <v>381.94</v>
      </c>
      <c r="C5156" s="34">
        <f t="shared" si="80"/>
        <v>-5.209147262593139E-3</v>
      </c>
    </row>
    <row r="5157" spans="1:3" x14ac:dyDescent="0.3">
      <c r="A5157" s="1">
        <v>43377.75</v>
      </c>
      <c r="B5157" s="2">
        <v>379.68</v>
      </c>
      <c r="C5157" s="34">
        <f t="shared" si="80"/>
        <v>-5.9171597633136397E-3</v>
      </c>
    </row>
    <row r="5158" spans="1:3" x14ac:dyDescent="0.3">
      <c r="A5158" s="1">
        <v>43378.75</v>
      </c>
      <c r="B5158" s="2">
        <v>376.41</v>
      </c>
      <c r="C5158" s="34">
        <f t="shared" si="80"/>
        <v>-8.6125158027812176E-3</v>
      </c>
    </row>
    <row r="5159" spans="1:3" x14ac:dyDescent="0.3">
      <c r="A5159" s="1">
        <v>43381.75</v>
      </c>
      <c r="B5159" s="2">
        <v>372.21</v>
      </c>
      <c r="C5159" s="34">
        <f t="shared" si="80"/>
        <v>-1.1158045747987733E-2</v>
      </c>
    </row>
    <row r="5160" spans="1:3" x14ac:dyDescent="0.3">
      <c r="A5160" s="1">
        <v>43382.75</v>
      </c>
      <c r="B5160" s="2">
        <v>372.93</v>
      </c>
      <c r="C5160" s="34">
        <f t="shared" si="80"/>
        <v>1.934391875554109E-3</v>
      </c>
    </row>
    <row r="5161" spans="1:3" x14ac:dyDescent="0.3">
      <c r="A5161" s="1">
        <v>43383.75</v>
      </c>
      <c r="B5161" s="2">
        <v>366.93</v>
      </c>
      <c r="C5161" s="34">
        <f t="shared" si="80"/>
        <v>-1.6088810232483319E-2</v>
      </c>
    </row>
    <row r="5162" spans="1:3" x14ac:dyDescent="0.3">
      <c r="A5162" s="1">
        <v>43384.75</v>
      </c>
      <c r="B5162" s="2">
        <v>359.65</v>
      </c>
      <c r="C5162" s="34">
        <f t="shared" si="80"/>
        <v>-1.984029651432162E-2</v>
      </c>
    </row>
    <row r="5163" spans="1:3" x14ac:dyDescent="0.3">
      <c r="A5163" s="1">
        <v>43385.75</v>
      </c>
      <c r="B5163" s="2">
        <v>358.95</v>
      </c>
      <c r="C5163" s="34">
        <f t="shared" si="80"/>
        <v>-1.9463367162518841E-3</v>
      </c>
    </row>
    <row r="5164" spans="1:3" x14ac:dyDescent="0.3">
      <c r="A5164" s="1">
        <v>43388.75</v>
      </c>
      <c r="B5164" s="2">
        <v>359.31</v>
      </c>
      <c r="C5164" s="34">
        <f t="shared" si="80"/>
        <v>1.0029251984955412E-3</v>
      </c>
    </row>
    <row r="5165" spans="1:3" x14ac:dyDescent="0.3">
      <c r="A5165" s="1">
        <v>43389.75</v>
      </c>
      <c r="B5165" s="2">
        <v>364.99</v>
      </c>
      <c r="C5165" s="34">
        <f t="shared" si="80"/>
        <v>1.580807659124428E-2</v>
      </c>
    </row>
    <row r="5166" spans="1:3" x14ac:dyDescent="0.3">
      <c r="A5166" s="1">
        <v>43390.75</v>
      </c>
      <c r="B5166" s="2">
        <v>363.54</v>
      </c>
      <c r="C5166" s="34">
        <f t="shared" si="80"/>
        <v>-3.97271158113921E-3</v>
      </c>
    </row>
    <row r="5167" spans="1:3" x14ac:dyDescent="0.3">
      <c r="A5167" s="1">
        <v>43391.75</v>
      </c>
      <c r="B5167" s="2">
        <v>361.67</v>
      </c>
      <c r="C5167" s="34">
        <f t="shared" si="80"/>
        <v>-5.1438631237278321E-3</v>
      </c>
    </row>
    <row r="5168" spans="1:3" x14ac:dyDescent="0.3">
      <c r="A5168" s="1">
        <v>43392.75</v>
      </c>
      <c r="B5168" s="2">
        <v>361.24</v>
      </c>
      <c r="C5168" s="34">
        <f t="shared" si="80"/>
        <v>-1.1889291342936925E-3</v>
      </c>
    </row>
    <row r="5169" spans="1:3" x14ac:dyDescent="0.3">
      <c r="A5169" s="1">
        <v>43395.75</v>
      </c>
      <c r="B5169" s="2">
        <v>359.74</v>
      </c>
      <c r="C5169" s="34">
        <f t="shared" si="80"/>
        <v>-4.1523640792824335E-3</v>
      </c>
    </row>
    <row r="5170" spans="1:3" x14ac:dyDescent="0.3">
      <c r="A5170" s="1">
        <v>43396.75</v>
      </c>
      <c r="B5170" s="2">
        <v>354.06</v>
      </c>
      <c r="C5170" s="34">
        <f t="shared" si="80"/>
        <v>-1.5789181075220982E-2</v>
      </c>
    </row>
    <row r="5171" spans="1:3" x14ac:dyDescent="0.3">
      <c r="A5171" s="1">
        <v>43397.75</v>
      </c>
      <c r="B5171" s="2">
        <v>353.27</v>
      </c>
      <c r="C5171" s="34">
        <f t="shared" si="80"/>
        <v>-2.2312602383777191E-3</v>
      </c>
    </row>
    <row r="5172" spans="1:3" x14ac:dyDescent="0.3">
      <c r="A5172" s="1">
        <v>43398.75</v>
      </c>
      <c r="B5172" s="2">
        <v>355.07</v>
      </c>
      <c r="C5172" s="34">
        <f t="shared" si="80"/>
        <v>5.0952529226937493E-3</v>
      </c>
    </row>
    <row r="5173" spans="1:3" x14ac:dyDescent="0.3">
      <c r="A5173" s="1">
        <v>43399.75</v>
      </c>
      <c r="B5173" s="2">
        <v>352.34</v>
      </c>
      <c r="C5173" s="34">
        <f t="shared" si="80"/>
        <v>-7.6886247782127493E-3</v>
      </c>
    </row>
    <row r="5174" spans="1:3" x14ac:dyDescent="0.3">
      <c r="A5174" s="1">
        <v>43402.75</v>
      </c>
      <c r="B5174" s="2">
        <v>355.51</v>
      </c>
      <c r="C5174" s="34">
        <f t="shared" si="80"/>
        <v>8.996991542260302E-3</v>
      </c>
    </row>
    <row r="5175" spans="1:3" x14ac:dyDescent="0.3">
      <c r="A5175" s="1">
        <v>43403.75</v>
      </c>
      <c r="B5175" s="2">
        <v>355.53</v>
      </c>
      <c r="C5175" s="34">
        <f t="shared" si="80"/>
        <v>5.6257207954768518E-5</v>
      </c>
    </row>
    <row r="5176" spans="1:3" x14ac:dyDescent="0.3">
      <c r="A5176" s="1">
        <v>43404.75</v>
      </c>
      <c r="B5176" s="2">
        <v>361.61</v>
      </c>
      <c r="C5176" s="34">
        <f t="shared" si="80"/>
        <v>1.7101229150845443E-2</v>
      </c>
    </row>
    <row r="5177" spans="1:3" x14ac:dyDescent="0.3">
      <c r="A5177" s="1">
        <v>43405.75</v>
      </c>
      <c r="B5177" s="2">
        <v>363.08</v>
      </c>
      <c r="C5177" s="34">
        <f t="shared" si="80"/>
        <v>4.0651530654571832E-3</v>
      </c>
    </row>
    <row r="5178" spans="1:3" x14ac:dyDescent="0.3">
      <c r="A5178" s="1">
        <v>43406.75</v>
      </c>
      <c r="B5178" s="2">
        <v>364.08</v>
      </c>
      <c r="C5178" s="34">
        <f t="shared" si="80"/>
        <v>2.7542139473393235E-3</v>
      </c>
    </row>
    <row r="5179" spans="1:3" x14ac:dyDescent="0.3">
      <c r="A5179" s="1">
        <v>43409.75</v>
      </c>
      <c r="B5179" s="2">
        <v>363.5</v>
      </c>
      <c r="C5179" s="34">
        <f t="shared" si="80"/>
        <v>-1.593056471105192E-3</v>
      </c>
    </row>
    <row r="5180" spans="1:3" x14ac:dyDescent="0.3">
      <c r="A5180" s="1">
        <v>43410.75</v>
      </c>
      <c r="B5180" s="2">
        <v>362.55</v>
      </c>
      <c r="C5180" s="34">
        <f t="shared" si="80"/>
        <v>-2.6134800550206005E-3</v>
      </c>
    </row>
    <row r="5181" spans="1:3" x14ac:dyDescent="0.3">
      <c r="A5181" s="1">
        <v>43411.75</v>
      </c>
      <c r="B5181" s="2">
        <v>366.39</v>
      </c>
      <c r="C5181" s="34">
        <f t="shared" si="80"/>
        <v>1.059164253206446E-2</v>
      </c>
    </row>
    <row r="5182" spans="1:3" x14ac:dyDescent="0.3">
      <c r="A5182" s="1">
        <v>43412.75</v>
      </c>
      <c r="B5182" s="2">
        <v>367.08</v>
      </c>
      <c r="C5182" s="34">
        <f t="shared" si="80"/>
        <v>1.8832391713747842E-3</v>
      </c>
    </row>
    <row r="5183" spans="1:3" x14ac:dyDescent="0.3">
      <c r="A5183" s="1">
        <v>43413.75</v>
      </c>
      <c r="B5183" s="2">
        <v>365.74</v>
      </c>
      <c r="C5183" s="34">
        <f t="shared" si="80"/>
        <v>-3.6504304238856866E-3</v>
      </c>
    </row>
    <row r="5184" spans="1:3" x14ac:dyDescent="0.3">
      <c r="A5184" s="1">
        <v>43416.75</v>
      </c>
      <c r="B5184" s="2">
        <v>362.03</v>
      </c>
      <c r="C5184" s="34">
        <f t="shared" si="80"/>
        <v>-1.0143818012796069E-2</v>
      </c>
    </row>
    <row r="5185" spans="1:3" x14ac:dyDescent="0.3">
      <c r="A5185" s="1">
        <v>43417.75</v>
      </c>
      <c r="B5185" s="2">
        <v>364.44</v>
      </c>
      <c r="C5185" s="34">
        <f t="shared" si="80"/>
        <v>6.6569068861697112E-3</v>
      </c>
    </row>
    <row r="5186" spans="1:3" x14ac:dyDescent="0.3">
      <c r="A5186" s="1">
        <v>43418.75</v>
      </c>
      <c r="B5186" s="2">
        <v>362.27</v>
      </c>
      <c r="C5186" s="34">
        <f t="shared" si="80"/>
        <v>-5.9543409065964115E-3</v>
      </c>
    </row>
    <row r="5187" spans="1:3" x14ac:dyDescent="0.3">
      <c r="A5187" s="1">
        <v>43419.75</v>
      </c>
      <c r="B5187" s="2">
        <v>358.43</v>
      </c>
      <c r="C5187" s="34">
        <f t="shared" si="80"/>
        <v>-1.0599828856929894E-2</v>
      </c>
    </row>
    <row r="5188" spans="1:3" x14ac:dyDescent="0.3">
      <c r="A5188" s="1">
        <v>43420.75</v>
      </c>
      <c r="B5188" s="2">
        <v>357.71</v>
      </c>
      <c r="C5188" s="34">
        <f t="shared" ref="C5188:C5251" si="81">B5188/B5187-1</f>
        <v>-2.0087604274197091E-3</v>
      </c>
    </row>
    <row r="5189" spans="1:3" x14ac:dyDescent="0.3">
      <c r="A5189" s="1">
        <v>43423.75</v>
      </c>
      <c r="B5189" s="2">
        <v>355.11</v>
      </c>
      <c r="C5189" s="34">
        <f t="shared" si="81"/>
        <v>-7.2684576891894892E-3</v>
      </c>
    </row>
    <row r="5190" spans="1:3" x14ac:dyDescent="0.3">
      <c r="A5190" s="1">
        <v>43424.75</v>
      </c>
      <c r="B5190" s="2">
        <v>351.06</v>
      </c>
      <c r="C5190" s="34">
        <f t="shared" si="81"/>
        <v>-1.1404916786347918E-2</v>
      </c>
    </row>
    <row r="5191" spans="1:3" x14ac:dyDescent="0.3">
      <c r="A5191" s="1">
        <v>43425.75</v>
      </c>
      <c r="B5191" s="2">
        <v>355.07</v>
      </c>
      <c r="C5191" s="34">
        <f t="shared" si="81"/>
        <v>1.1422548852048076E-2</v>
      </c>
    </row>
    <row r="5192" spans="1:3" x14ac:dyDescent="0.3">
      <c r="A5192" s="1">
        <v>43426.75</v>
      </c>
      <c r="B5192" s="2">
        <v>352.57</v>
      </c>
      <c r="C5192" s="34">
        <f t="shared" si="81"/>
        <v>-7.0408651815134782E-3</v>
      </c>
    </row>
    <row r="5193" spans="1:3" x14ac:dyDescent="0.3">
      <c r="A5193" s="1">
        <v>43427.75</v>
      </c>
      <c r="B5193" s="2">
        <v>353.98</v>
      </c>
      <c r="C5193" s="34">
        <f t="shared" si="81"/>
        <v>3.9992058314661794E-3</v>
      </c>
    </row>
    <row r="5194" spans="1:3" x14ac:dyDescent="0.3">
      <c r="A5194" s="1">
        <v>43430.75</v>
      </c>
      <c r="B5194" s="2">
        <v>358.33</v>
      </c>
      <c r="C5194" s="34">
        <f t="shared" si="81"/>
        <v>1.2288829877394214E-2</v>
      </c>
    </row>
    <row r="5195" spans="1:3" x14ac:dyDescent="0.3">
      <c r="A5195" s="1">
        <v>43431.75</v>
      </c>
      <c r="B5195" s="2">
        <v>357.4</v>
      </c>
      <c r="C5195" s="34">
        <f t="shared" si="81"/>
        <v>-2.5953729802138392E-3</v>
      </c>
    </row>
    <row r="5196" spans="1:3" x14ac:dyDescent="0.3">
      <c r="A5196" s="1">
        <v>43432.75</v>
      </c>
      <c r="B5196" s="2">
        <v>357.39</v>
      </c>
      <c r="C5196" s="34">
        <f t="shared" si="81"/>
        <v>-2.7979854504756041E-5</v>
      </c>
    </row>
    <row r="5197" spans="1:3" x14ac:dyDescent="0.3">
      <c r="A5197" s="1">
        <v>43433.75</v>
      </c>
      <c r="B5197" s="2">
        <v>358.1</v>
      </c>
      <c r="C5197" s="34">
        <f t="shared" si="81"/>
        <v>1.9866252553233377E-3</v>
      </c>
    </row>
    <row r="5198" spans="1:3" x14ac:dyDescent="0.3">
      <c r="A5198" s="1">
        <v>43434.75</v>
      </c>
      <c r="B5198" s="2">
        <v>357.49</v>
      </c>
      <c r="C5198" s="34">
        <f t="shared" si="81"/>
        <v>-1.7034347947501027E-3</v>
      </c>
    </row>
    <row r="5199" spans="1:3" x14ac:dyDescent="0.3">
      <c r="A5199" s="1">
        <v>43437.75</v>
      </c>
      <c r="B5199" s="2">
        <v>361.18</v>
      </c>
      <c r="C5199" s="34">
        <f t="shared" si="81"/>
        <v>1.0321967048029235E-2</v>
      </c>
    </row>
    <row r="5200" spans="1:3" x14ac:dyDescent="0.3">
      <c r="A5200" s="1">
        <v>43438.75</v>
      </c>
      <c r="B5200" s="2">
        <v>358.43</v>
      </c>
      <c r="C5200" s="34">
        <f t="shared" si="81"/>
        <v>-7.6139321114125913E-3</v>
      </c>
    </row>
    <row r="5201" spans="1:3" x14ac:dyDescent="0.3">
      <c r="A5201" s="1">
        <v>43439.75</v>
      </c>
      <c r="B5201" s="2">
        <v>354.27</v>
      </c>
      <c r="C5201" s="34">
        <f t="shared" si="81"/>
        <v>-1.1606171358424344E-2</v>
      </c>
    </row>
    <row r="5202" spans="1:3" x14ac:dyDescent="0.3">
      <c r="A5202" s="1">
        <v>43440.75</v>
      </c>
      <c r="B5202" s="2">
        <v>343.31</v>
      </c>
      <c r="C5202" s="34">
        <f t="shared" si="81"/>
        <v>-3.0936856070228891E-2</v>
      </c>
    </row>
    <row r="5203" spans="1:3" x14ac:dyDescent="0.3">
      <c r="A5203" s="1">
        <v>43441.75</v>
      </c>
      <c r="B5203" s="2">
        <v>345.45</v>
      </c>
      <c r="C5203" s="34">
        <f t="shared" si="81"/>
        <v>6.2334333401299347E-3</v>
      </c>
    </row>
    <row r="5204" spans="1:3" x14ac:dyDescent="0.3">
      <c r="A5204" s="1">
        <v>43444.75</v>
      </c>
      <c r="B5204" s="2">
        <v>338.99</v>
      </c>
      <c r="C5204" s="34">
        <f t="shared" si="81"/>
        <v>-1.8700246055869063E-2</v>
      </c>
    </row>
    <row r="5205" spans="1:3" x14ac:dyDescent="0.3">
      <c r="A5205" s="1">
        <v>43445.75</v>
      </c>
      <c r="B5205" s="2">
        <v>344.18</v>
      </c>
      <c r="C5205" s="34">
        <f t="shared" si="81"/>
        <v>1.5310186141184179E-2</v>
      </c>
    </row>
    <row r="5206" spans="1:3" x14ac:dyDescent="0.3">
      <c r="A5206" s="1">
        <v>43446.75</v>
      </c>
      <c r="B5206" s="2">
        <v>350</v>
      </c>
      <c r="C5206" s="34">
        <f t="shared" si="81"/>
        <v>1.6909756522749619E-2</v>
      </c>
    </row>
    <row r="5207" spans="1:3" x14ac:dyDescent="0.3">
      <c r="A5207" s="1">
        <v>43447.75</v>
      </c>
      <c r="B5207" s="2">
        <v>349.42</v>
      </c>
      <c r="C5207" s="34">
        <f t="shared" si="81"/>
        <v>-1.6571428571428015E-3</v>
      </c>
    </row>
    <row r="5208" spans="1:3" x14ac:dyDescent="0.3">
      <c r="A5208" s="1">
        <v>43448.75</v>
      </c>
      <c r="B5208" s="2">
        <v>347.21</v>
      </c>
      <c r="C5208" s="34">
        <f t="shared" si="81"/>
        <v>-6.3247667563391952E-3</v>
      </c>
    </row>
    <row r="5209" spans="1:3" x14ac:dyDescent="0.3">
      <c r="A5209" s="1">
        <v>43451.75</v>
      </c>
      <c r="B5209" s="2">
        <v>343.26</v>
      </c>
      <c r="C5209" s="34">
        <f t="shared" si="81"/>
        <v>-1.1376400449295776E-2</v>
      </c>
    </row>
    <row r="5210" spans="1:3" x14ac:dyDescent="0.3">
      <c r="A5210" s="1">
        <v>43452.75</v>
      </c>
      <c r="B5210" s="2">
        <v>340.46</v>
      </c>
      <c r="C5210" s="34">
        <f t="shared" si="81"/>
        <v>-8.1570820952048262E-3</v>
      </c>
    </row>
    <row r="5211" spans="1:3" x14ac:dyDescent="0.3">
      <c r="A5211" s="1">
        <v>43453.75</v>
      </c>
      <c r="B5211" s="2">
        <v>341.52</v>
      </c>
      <c r="C5211" s="34">
        <f t="shared" si="81"/>
        <v>3.1134347647301386E-3</v>
      </c>
    </row>
    <row r="5212" spans="1:3" x14ac:dyDescent="0.3">
      <c r="A5212" s="1">
        <v>43454.75</v>
      </c>
      <c r="B5212" s="2">
        <v>336.58</v>
      </c>
      <c r="C5212" s="34">
        <f t="shared" si="81"/>
        <v>-1.4464745842117543E-2</v>
      </c>
    </row>
    <row r="5213" spans="1:3" x14ac:dyDescent="0.3">
      <c r="A5213" s="1">
        <v>43455.75</v>
      </c>
      <c r="B5213" s="2">
        <v>336.67</v>
      </c>
      <c r="C5213" s="34">
        <f t="shared" si="81"/>
        <v>2.673955671756989E-4</v>
      </c>
    </row>
    <row r="5214" spans="1:3" x14ac:dyDescent="0.3">
      <c r="A5214" s="1">
        <v>43461.75</v>
      </c>
      <c r="B5214" s="2">
        <v>329.58</v>
      </c>
      <c r="C5214" s="34">
        <f t="shared" si="81"/>
        <v>-2.1059197433688892E-2</v>
      </c>
    </row>
    <row r="5215" spans="1:3" x14ac:dyDescent="0.3">
      <c r="A5215" s="1">
        <v>43462.75</v>
      </c>
      <c r="B5215" s="2">
        <v>336.23</v>
      </c>
      <c r="C5215" s="34">
        <f t="shared" si="81"/>
        <v>2.0177195218156641E-2</v>
      </c>
    </row>
    <row r="5216" spans="1:3" x14ac:dyDescent="0.3">
      <c r="A5216" s="1">
        <v>43467.75</v>
      </c>
      <c r="B5216" s="2">
        <v>337.21</v>
      </c>
      <c r="C5216" s="34">
        <f t="shared" si="81"/>
        <v>2.9146715046246552E-3</v>
      </c>
    </row>
    <row r="5217" spans="1:3" x14ac:dyDescent="0.3">
      <c r="A5217" s="1">
        <v>43468.75</v>
      </c>
      <c r="B5217" s="2">
        <v>333.92</v>
      </c>
      <c r="C5217" s="34">
        <f t="shared" si="81"/>
        <v>-9.7565315382105444E-3</v>
      </c>
    </row>
    <row r="5218" spans="1:3" x14ac:dyDescent="0.3">
      <c r="A5218" s="1">
        <v>43469.75</v>
      </c>
      <c r="B5218" s="2">
        <v>343.38</v>
      </c>
      <c r="C5218" s="34">
        <f t="shared" si="81"/>
        <v>2.8330138955438455E-2</v>
      </c>
    </row>
    <row r="5219" spans="1:3" x14ac:dyDescent="0.3">
      <c r="A5219" s="1">
        <v>43472.75</v>
      </c>
      <c r="B5219" s="2">
        <v>342.88</v>
      </c>
      <c r="C5219" s="34">
        <f t="shared" si="81"/>
        <v>-1.4561127613722524E-3</v>
      </c>
    </row>
    <row r="5220" spans="1:3" x14ac:dyDescent="0.3">
      <c r="A5220" s="1">
        <v>43473.75</v>
      </c>
      <c r="B5220" s="2">
        <v>345.85</v>
      </c>
      <c r="C5220" s="34">
        <f t="shared" si="81"/>
        <v>8.6619225384976239E-3</v>
      </c>
    </row>
    <row r="5221" spans="1:3" x14ac:dyDescent="0.3">
      <c r="A5221" s="1">
        <v>43474.75</v>
      </c>
      <c r="B5221" s="2">
        <v>347.7</v>
      </c>
      <c r="C5221" s="34">
        <f t="shared" si="81"/>
        <v>5.3491398004914537E-3</v>
      </c>
    </row>
    <row r="5222" spans="1:3" x14ac:dyDescent="0.3">
      <c r="A5222" s="1">
        <v>43475.75</v>
      </c>
      <c r="B5222" s="2">
        <v>348.88</v>
      </c>
      <c r="C5222" s="34">
        <f t="shared" si="81"/>
        <v>3.3937302272073477E-3</v>
      </c>
    </row>
    <row r="5223" spans="1:3" x14ac:dyDescent="0.3">
      <c r="A5223" s="1">
        <v>43476.75</v>
      </c>
      <c r="B5223" s="2">
        <v>349.2</v>
      </c>
      <c r="C5223" s="34">
        <f t="shared" si="81"/>
        <v>9.1722082091272306E-4</v>
      </c>
    </row>
    <row r="5224" spans="1:3" x14ac:dyDescent="0.3">
      <c r="A5224" s="1">
        <v>43479.75</v>
      </c>
      <c r="B5224" s="2">
        <v>347.51</v>
      </c>
      <c r="C5224" s="34">
        <f t="shared" si="81"/>
        <v>-4.8396334478808534E-3</v>
      </c>
    </row>
    <row r="5225" spans="1:3" x14ac:dyDescent="0.3">
      <c r="A5225" s="1">
        <v>43480.75</v>
      </c>
      <c r="B5225" s="2">
        <v>348.71</v>
      </c>
      <c r="C5225" s="34">
        <f t="shared" si="81"/>
        <v>3.4531380391931155E-3</v>
      </c>
    </row>
    <row r="5226" spans="1:3" x14ac:dyDescent="0.3">
      <c r="A5226" s="1">
        <v>43481.75</v>
      </c>
      <c r="B5226" s="2">
        <v>350.59</v>
      </c>
      <c r="C5226" s="34">
        <f t="shared" si="81"/>
        <v>5.3912993605000903E-3</v>
      </c>
    </row>
    <row r="5227" spans="1:3" x14ac:dyDescent="0.3">
      <c r="A5227" s="1">
        <v>43482.75</v>
      </c>
      <c r="B5227" s="2">
        <v>350.73</v>
      </c>
      <c r="C5227" s="34">
        <f t="shared" si="81"/>
        <v>3.9932684902610482E-4</v>
      </c>
    </row>
    <row r="5228" spans="1:3" x14ac:dyDescent="0.3">
      <c r="A5228" s="1">
        <v>43483.75</v>
      </c>
      <c r="B5228" s="2">
        <v>357.05</v>
      </c>
      <c r="C5228" s="34">
        <f t="shared" si="81"/>
        <v>1.8019559205086466E-2</v>
      </c>
    </row>
    <row r="5229" spans="1:3" x14ac:dyDescent="0.3">
      <c r="A5229" s="1">
        <v>43486.75</v>
      </c>
      <c r="B5229" s="2">
        <v>356.36</v>
      </c>
      <c r="C5229" s="34">
        <f t="shared" si="81"/>
        <v>-1.9325024506371413E-3</v>
      </c>
    </row>
    <row r="5230" spans="1:3" x14ac:dyDescent="0.3">
      <c r="A5230" s="1">
        <v>43487.75</v>
      </c>
      <c r="B5230" s="2">
        <v>355.09</v>
      </c>
      <c r="C5230" s="34">
        <f t="shared" si="81"/>
        <v>-3.563811875631484E-3</v>
      </c>
    </row>
    <row r="5231" spans="1:3" x14ac:dyDescent="0.3">
      <c r="A5231" s="1">
        <v>43488.75</v>
      </c>
      <c r="B5231" s="2">
        <v>354.89</v>
      </c>
      <c r="C5231" s="34">
        <f t="shared" si="81"/>
        <v>-5.632374890872649E-4</v>
      </c>
    </row>
    <row r="5232" spans="1:3" x14ac:dyDescent="0.3">
      <c r="A5232" s="1">
        <v>43489.75</v>
      </c>
      <c r="B5232" s="2">
        <v>355.67</v>
      </c>
      <c r="C5232" s="34">
        <f t="shared" si="81"/>
        <v>2.1978641269126964E-3</v>
      </c>
    </row>
    <row r="5233" spans="1:3" x14ac:dyDescent="0.3">
      <c r="A5233" s="1">
        <v>43490.75</v>
      </c>
      <c r="B5233" s="2">
        <v>357.84</v>
      </c>
      <c r="C5233" s="34">
        <f t="shared" si="81"/>
        <v>6.1011611887422657E-3</v>
      </c>
    </row>
    <row r="5234" spans="1:3" x14ac:dyDescent="0.3">
      <c r="A5234" s="1">
        <v>43493.75</v>
      </c>
      <c r="B5234" s="2">
        <v>354.38</v>
      </c>
      <c r="C5234" s="34">
        <f t="shared" si="81"/>
        <v>-9.6691258663088586E-3</v>
      </c>
    </row>
    <row r="5235" spans="1:3" x14ac:dyDescent="0.3">
      <c r="A5235" s="1">
        <v>43494.75</v>
      </c>
      <c r="B5235" s="2">
        <v>357.23</v>
      </c>
      <c r="C5235" s="34">
        <f t="shared" si="81"/>
        <v>8.042214571928552E-3</v>
      </c>
    </row>
    <row r="5236" spans="1:3" x14ac:dyDescent="0.3">
      <c r="A5236" s="1">
        <v>43495.75</v>
      </c>
      <c r="B5236" s="2">
        <v>358.51</v>
      </c>
      <c r="C5236" s="34">
        <f t="shared" si="81"/>
        <v>3.5831257173248865E-3</v>
      </c>
    </row>
    <row r="5237" spans="1:3" x14ac:dyDescent="0.3">
      <c r="A5237" s="1">
        <v>43496.75</v>
      </c>
      <c r="B5237" s="2">
        <v>358.67</v>
      </c>
      <c r="C5237" s="34">
        <f t="shared" si="81"/>
        <v>4.4629159577147526E-4</v>
      </c>
    </row>
    <row r="5238" spans="1:3" x14ac:dyDescent="0.3">
      <c r="A5238" s="1">
        <v>43497.75</v>
      </c>
      <c r="B5238" s="2">
        <v>359.71</v>
      </c>
      <c r="C5238" s="34">
        <f t="shared" si="81"/>
        <v>2.8996013048205871E-3</v>
      </c>
    </row>
    <row r="5239" spans="1:3" x14ac:dyDescent="0.3">
      <c r="A5239" s="1">
        <v>43500.75</v>
      </c>
      <c r="B5239" s="2">
        <v>359.92</v>
      </c>
      <c r="C5239" s="34">
        <f t="shared" si="81"/>
        <v>5.8380361958243476E-4</v>
      </c>
    </row>
    <row r="5240" spans="1:3" x14ac:dyDescent="0.3">
      <c r="A5240" s="1">
        <v>43501.75</v>
      </c>
      <c r="B5240" s="2">
        <v>364.99</v>
      </c>
      <c r="C5240" s="34">
        <f t="shared" si="81"/>
        <v>1.4086463658590676E-2</v>
      </c>
    </row>
    <row r="5241" spans="1:3" x14ac:dyDescent="0.3">
      <c r="A5241" s="1">
        <v>43502.75</v>
      </c>
      <c r="B5241" s="2">
        <v>365.52</v>
      </c>
      <c r="C5241" s="34">
        <f t="shared" si="81"/>
        <v>1.4520945779334937E-3</v>
      </c>
    </row>
    <row r="5242" spans="1:3" x14ac:dyDescent="0.3">
      <c r="A5242" s="1">
        <v>43503.75</v>
      </c>
      <c r="B5242" s="2">
        <v>360.08</v>
      </c>
      <c r="C5242" s="34">
        <f t="shared" si="81"/>
        <v>-1.4882906544101515E-2</v>
      </c>
    </row>
    <row r="5243" spans="1:3" x14ac:dyDescent="0.3">
      <c r="A5243" s="1">
        <v>43504.75</v>
      </c>
      <c r="B5243" s="2">
        <v>358.07</v>
      </c>
      <c r="C5243" s="34">
        <f t="shared" si="81"/>
        <v>-5.5820928682515092E-3</v>
      </c>
    </row>
    <row r="5244" spans="1:3" x14ac:dyDescent="0.3">
      <c r="A5244" s="1">
        <v>43507.75</v>
      </c>
      <c r="B5244" s="2">
        <v>361.12</v>
      </c>
      <c r="C5244" s="34">
        <f t="shared" si="81"/>
        <v>8.5178875638842744E-3</v>
      </c>
    </row>
    <row r="5245" spans="1:3" x14ac:dyDescent="0.3">
      <c r="A5245" s="1">
        <v>43508.75</v>
      </c>
      <c r="B5245" s="2">
        <v>362.78</v>
      </c>
      <c r="C5245" s="34">
        <f t="shared" si="81"/>
        <v>4.596809924678702E-3</v>
      </c>
    </row>
    <row r="5246" spans="1:3" x14ac:dyDescent="0.3">
      <c r="A5246" s="1">
        <v>43509.75</v>
      </c>
      <c r="B5246" s="2">
        <v>364.97</v>
      </c>
      <c r="C5246" s="34">
        <f t="shared" si="81"/>
        <v>6.0367164672805451E-3</v>
      </c>
    </row>
    <row r="5247" spans="1:3" x14ac:dyDescent="0.3">
      <c r="A5247" s="1">
        <v>43510.75</v>
      </c>
      <c r="B5247" s="2">
        <v>363.8</v>
      </c>
      <c r="C5247" s="34">
        <f t="shared" si="81"/>
        <v>-3.2057429377757574E-3</v>
      </c>
    </row>
    <row r="5248" spans="1:3" x14ac:dyDescent="0.3">
      <c r="A5248" s="1">
        <v>43511.75</v>
      </c>
      <c r="B5248" s="2">
        <v>368.94</v>
      </c>
      <c r="C5248" s="34">
        <f t="shared" si="81"/>
        <v>1.4128642111050027E-2</v>
      </c>
    </row>
    <row r="5249" spans="1:3" x14ac:dyDescent="0.3">
      <c r="A5249" s="1">
        <v>43514.75</v>
      </c>
      <c r="B5249" s="2">
        <v>369.78</v>
      </c>
      <c r="C5249" s="34">
        <f t="shared" si="81"/>
        <v>2.2767929744673676E-3</v>
      </c>
    </row>
    <row r="5250" spans="1:3" x14ac:dyDescent="0.3">
      <c r="A5250" s="1">
        <v>43515.75</v>
      </c>
      <c r="B5250" s="2">
        <v>368.97</v>
      </c>
      <c r="C5250" s="34">
        <f t="shared" si="81"/>
        <v>-2.1904916436799038E-3</v>
      </c>
    </row>
    <row r="5251" spans="1:3" x14ac:dyDescent="0.3">
      <c r="A5251" s="1">
        <v>43516.75</v>
      </c>
      <c r="B5251" s="2">
        <v>371.46</v>
      </c>
      <c r="C5251" s="34">
        <f t="shared" si="81"/>
        <v>6.7485161395233195E-3</v>
      </c>
    </row>
    <row r="5252" spans="1:3" x14ac:dyDescent="0.3">
      <c r="A5252" s="1">
        <v>43517.75</v>
      </c>
      <c r="B5252" s="2">
        <v>370.41</v>
      </c>
      <c r="C5252" s="34">
        <f t="shared" ref="C5252:C5315" si="82">B5252/B5251-1</f>
        <v>-2.826683895977955E-3</v>
      </c>
    </row>
    <row r="5253" spans="1:3" x14ac:dyDescent="0.3">
      <c r="A5253" s="1">
        <v>43518.75</v>
      </c>
      <c r="B5253" s="2">
        <v>371.23</v>
      </c>
      <c r="C5253" s="34">
        <f t="shared" si="82"/>
        <v>2.2137631273453362E-3</v>
      </c>
    </row>
    <row r="5254" spans="1:3" x14ac:dyDescent="0.3">
      <c r="A5254" s="1">
        <v>43521.75</v>
      </c>
      <c r="B5254" s="2">
        <v>372.18</v>
      </c>
      <c r="C5254" s="34">
        <f t="shared" si="82"/>
        <v>2.5590604207634815E-3</v>
      </c>
    </row>
    <row r="5255" spans="1:3" x14ac:dyDescent="0.3">
      <c r="A5255" s="1">
        <v>43522.75</v>
      </c>
      <c r="B5255" s="2">
        <v>373.64</v>
      </c>
      <c r="C5255" s="34">
        <f t="shared" si="82"/>
        <v>3.9228330377774068E-3</v>
      </c>
    </row>
    <row r="5256" spans="1:3" x14ac:dyDescent="0.3">
      <c r="A5256" s="1">
        <v>43523.75</v>
      </c>
      <c r="B5256" s="2">
        <v>372.58</v>
      </c>
      <c r="C5256" s="34">
        <f t="shared" si="82"/>
        <v>-2.8369553580986917E-3</v>
      </c>
    </row>
    <row r="5257" spans="1:3" x14ac:dyDescent="0.3">
      <c r="A5257" s="1">
        <v>43524.75</v>
      </c>
      <c r="B5257" s="2">
        <v>372.8</v>
      </c>
      <c r="C5257" s="34">
        <f t="shared" si="82"/>
        <v>5.9047721294769318E-4</v>
      </c>
    </row>
    <row r="5258" spans="1:3" x14ac:dyDescent="0.3">
      <c r="A5258" s="1">
        <v>43525.75</v>
      </c>
      <c r="B5258" s="2">
        <v>374.24</v>
      </c>
      <c r="C5258" s="34">
        <f t="shared" si="82"/>
        <v>3.8626609442060644E-3</v>
      </c>
    </row>
    <row r="5259" spans="1:3" x14ac:dyDescent="0.3">
      <c r="A5259" s="1">
        <v>43528.75</v>
      </c>
      <c r="B5259" s="2">
        <v>375.09</v>
      </c>
      <c r="C5259" s="34">
        <f t="shared" si="82"/>
        <v>2.2712697734073028E-3</v>
      </c>
    </row>
    <row r="5260" spans="1:3" x14ac:dyDescent="0.3">
      <c r="A5260" s="1">
        <v>43529.75</v>
      </c>
      <c r="B5260" s="2">
        <v>375.64</v>
      </c>
      <c r="C5260" s="34">
        <f t="shared" si="82"/>
        <v>1.4663147511264629E-3</v>
      </c>
    </row>
    <row r="5261" spans="1:3" x14ac:dyDescent="0.3">
      <c r="A5261" s="1">
        <v>43530.75</v>
      </c>
      <c r="B5261" s="2">
        <v>375.48</v>
      </c>
      <c r="C5261" s="34">
        <f t="shared" si="82"/>
        <v>-4.2593972952820192E-4</v>
      </c>
    </row>
    <row r="5262" spans="1:3" x14ac:dyDescent="0.3">
      <c r="A5262" s="1">
        <v>43531.75</v>
      </c>
      <c r="B5262" s="2">
        <v>373.88</v>
      </c>
      <c r="C5262" s="34">
        <f t="shared" si="82"/>
        <v>-4.2612123149036174E-3</v>
      </c>
    </row>
    <row r="5263" spans="1:3" x14ac:dyDescent="0.3">
      <c r="A5263" s="1">
        <v>43532.75</v>
      </c>
      <c r="B5263" s="2">
        <v>370.57</v>
      </c>
      <c r="C5263" s="34">
        <f t="shared" si="82"/>
        <v>-8.8531079490745679E-3</v>
      </c>
    </row>
    <row r="5264" spans="1:3" x14ac:dyDescent="0.3">
      <c r="A5264" s="1">
        <v>43535.75</v>
      </c>
      <c r="B5264" s="2">
        <v>373.47</v>
      </c>
      <c r="C5264" s="34">
        <f t="shared" si="82"/>
        <v>7.8257819035540965E-3</v>
      </c>
    </row>
    <row r="5265" spans="1:3" x14ac:dyDescent="0.3">
      <c r="A5265" s="1">
        <v>43536.75</v>
      </c>
      <c r="B5265" s="2">
        <v>373.25</v>
      </c>
      <c r="C5265" s="34">
        <f t="shared" si="82"/>
        <v>-5.8907007256281396E-4</v>
      </c>
    </row>
    <row r="5266" spans="1:3" x14ac:dyDescent="0.3">
      <c r="A5266" s="1">
        <v>43537.75</v>
      </c>
      <c r="B5266" s="2">
        <v>375.6</v>
      </c>
      <c r="C5266" s="34">
        <f t="shared" si="82"/>
        <v>6.2960482250502547E-3</v>
      </c>
    </row>
    <row r="5267" spans="1:3" x14ac:dyDescent="0.3">
      <c r="A5267" s="1">
        <v>43538.75</v>
      </c>
      <c r="B5267" s="2">
        <v>378.52</v>
      </c>
      <c r="C5267" s="34">
        <f t="shared" si="82"/>
        <v>7.7742279020234228E-3</v>
      </c>
    </row>
    <row r="5268" spans="1:3" x14ac:dyDescent="0.3">
      <c r="A5268" s="1">
        <v>43539.75</v>
      </c>
      <c r="B5268" s="2">
        <v>381.1</v>
      </c>
      <c r="C5268" s="34">
        <f t="shared" si="82"/>
        <v>6.8160202895488631E-3</v>
      </c>
    </row>
    <row r="5269" spans="1:3" x14ac:dyDescent="0.3">
      <c r="A5269" s="1">
        <v>43542.75</v>
      </c>
      <c r="B5269" s="2">
        <v>382.11</v>
      </c>
      <c r="C5269" s="34">
        <f t="shared" si="82"/>
        <v>2.6502230385725412E-3</v>
      </c>
    </row>
    <row r="5270" spans="1:3" x14ac:dyDescent="0.3">
      <c r="A5270" s="1">
        <v>43543.75</v>
      </c>
      <c r="B5270" s="2">
        <v>384.29</v>
      </c>
      <c r="C5270" s="34">
        <f t="shared" si="82"/>
        <v>5.7051634346130253E-3</v>
      </c>
    </row>
    <row r="5271" spans="1:3" x14ac:dyDescent="0.3">
      <c r="A5271" s="1">
        <v>43544.75</v>
      </c>
      <c r="B5271" s="2">
        <v>380.84</v>
      </c>
      <c r="C5271" s="34">
        <f t="shared" si="82"/>
        <v>-8.9775950454085152E-3</v>
      </c>
    </row>
    <row r="5272" spans="1:3" x14ac:dyDescent="0.3">
      <c r="A5272" s="1">
        <v>43545.75</v>
      </c>
      <c r="B5272" s="2">
        <v>380.69</v>
      </c>
      <c r="C5272" s="34">
        <f t="shared" si="82"/>
        <v>-3.9386619052617089E-4</v>
      </c>
    </row>
    <row r="5273" spans="1:3" x14ac:dyDescent="0.3">
      <c r="A5273" s="1">
        <v>43546.75</v>
      </c>
      <c r="B5273" s="2">
        <v>376.03</v>
      </c>
      <c r="C5273" s="34">
        <f t="shared" si="82"/>
        <v>-1.2240930941185835E-2</v>
      </c>
    </row>
    <row r="5274" spans="1:3" x14ac:dyDescent="0.3">
      <c r="A5274" s="1">
        <v>43549.75</v>
      </c>
      <c r="B5274" s="2">
        <v>374.33</v>
      </c>
      <c r="C5274" s="34">
        <f t="shared" si="82"/>
        <v>-4.5209158843708686E-3</v>
      </c>
    </row>
    <row r="5275" spans="1:3" x14ac:dyDescent="0.3">
      <c r="A5275" s="1">
        <v>43550.75</v>
      </c>
      <c r="B5275" s="2">
        <v>377.2</v>
      </c>
      <c r="C5275" s="34">
        <f t="shared" si="82"/>
        <v>7.6670317634173202E-3</v>
      </c>
    </row>
    <row r="5276" spans="1:3" x14ac:dyDescent="0.3">
      <c r="A5276" s="1">
        <v>43551.75</v>
      </c>
      <c r="B5276" s="2">
        <v>377.28</v>
      </c>
      <c r="C5276" s="34">
        <f t="shared" si="82"/>
        <v>2.1208907741243621E-4</v>
      </c>
    </row>
    <row r="5277" spans="1:3" x14ac:dyDescent="0.3">
      <c r="A5277" s="1">
        <v>43552.75</v>
      </c>
      <c r="B5277" s="2">
        <v>376.84</v>
      </c>
      <c r="C5277" s="34">
        <f t="shared" si="82"/>
        <v>-1.1662425784563224E-3</v>
      </c>
    </row>
    <row r="5278" spans="1:3" x14ac:dyDescent="0.3">
      <c r="A5278" s="1">
        <v>43553.75</v>
      </c>
      <c r="B5278" s="2">
        <v>379.09</v>
      </c>
      <c r="C5278" s="34">
        <f t="shared" si="82"/>
        <v>5.9707037469483026E-3</v>
      </c>
    </row>
    <row r="5279" spans="1:3" x14ac:dyDescent="0.3">
      <c r="A5279" s="1">
        <v>43556.75</v>
      </c>
      <c r="B5279" s="2">
        <v>383.67</v>
      </c>
      <c r="C5279" s="34">
        <f t="shared" si="82"/>
        <v>1.2081563744757329E-2</v>
      </c>
    </row>
    <row r="5280" spans="1:3" x14ac:dyDescent="0.3">
      <c r="A5280" s="1">
        <v>43557.75</v>
      </c>
      <c r="B5280" s="2">
        <v>385.03</v>
      </c>
      <c r="C5280" s="34">
        <f t="shared" si="82"/>
        <v>3.5447129043186809E-3</v>
      </c>
    </row>
    <row r="5281" spans="1:3" x14ac:dyDescent="0.3">
      <c r="A5281" s="1">
        <v>43558.75</v>
      </c>
      <c r="B5281" s="2">
        <v>388.92</v>
      </c>
      <c r="C5281" s="34">
        <f t="shared" si="82"/>
        <v>1.0103108848661169E-2</v>
      </c>
    </row>
    <row r="5282" spans="1:3" x14ac:dyDescent="0.3">
      <c r="A5282" s="1">
        <v>43559.75</v>
      </c>
      <c r="B5282" s="2">
        <v>387.87</v>
      </c>
      <c r="C5282" s="34">
        <f t="shared" si="82"/>
        <v>-2.6997840172786614E-3</v>
      </c>
    </row>
    <row r="5283" spans="1:3" x14ac:dyDescent="0.3">
      <c r="A5283" s="1">
        <v>43560.75</v>
      </c>
      <c r="B5283" s="2">
        <v>388.23</v>
      </c>
      <c r="C5283" s="34">
        <f t="shared" si="82"/>
        <v>9.2814602830859627E-4</v>
      </c>
    </row>
    <row r="5284" spans="1:3" x14ac:dyDescent="0.3">
      <c r="A5284" s="1">
        <v>43563.75</v>
      </c>
      <c r="B5284" s="2">
        <v>387.51</v>
      </c>
      <c r="C5284" s="34">
        <f t="shared" si="82"/>
        <v>-1.854570744146633E-3</v>
      </c>
    </row>
    <row r="5285" spans="1:3" x14ac:dyDescent="0.3">
      <c r="A5285" s="1">
        <v>43564.75</v>
      </c>
      <c r="B5285" s="2">
        <v>385.68</v>
      </c>
      <c r="C5285" s="34">
        <f t="shared" si="82"/>
        <v>-4.7224587752573433E-3</v>
      </c>
    </row>
    <row r="5286" spans="1:3" x14ac:dyDescent="0.3">
      <c r="A5286" s="1">
        <v>43565.75</v>
      </c>
      <c r="B5286" s="2">
        <v>386.68</v>
      </c>
      <c r="C5286" s="34">
        <f t="shared" si="82"/>
        <v>2.5928230657539242E-3</v>
      </c>
    </row>
    <row r="5287" spans="1:3" x14ac:dyDescent="0.3">
      <c r="A5287" s="1">
        <v>43566.75</v>
      </c>
      <c r="B5287" s="2">
        <v>386.91</v>
      </c>
      <c r="C5287" s="34">
        <f t="shared" si="82"/>
        <v>5.9480707561809787E-4</v>
      </c>
    </row>
    <row r="5288" spans="1:3" x14ac:dyDescent="0.3">
      <c r="A5288" s="1">
        <v>43567.75</v>
      </c>
      <c r="B5288" s="2">
        <v>387.53</v>
      </c>
      <c r="C5288" s="34">
        <f t="shared" si="82"/>
        <v>1.6024398438911902E-3</v>
      </c>
    </row>
    <row r="5289" spans="1:3" x14ac:dyDescent="0.3">
      <c r="A5289" s="1">
        <v>43570.75</v>
      </c>
      <c r="B5289" s="2">
        <v>388.1</v>
      </c>
      <c r="C5289" s="34">
        <f t="shared" si="82"/>
        <v>1.4708538693779527E-3</v>
      </c>
    </row>
    <row r="5290" spans="1:3" x14ac:dyDescent="0.3">
      <c r="A5290" s="1">
        <v>43571.75</v>
      </c>
      <c r="B5290" s="2">
        <v>389.21</v>
      </c>
      <c r="C5290" s="34">
        <f t="shared" si="82"/>
        <v>2.8600876062869762E-3</v>
      </c>
    </row>
    <row r="5291" spans="1:3" x14ac:dyDescent="0.3">
      <c r="A5291" s="1">
        <v>43572.75</v>
      </c>
      <c r="B5291" s="2">
        <v>389.59</v>
      </c>
      <c r="C5291" s="34">
        <f t="shared" si="82"/>
        <v>9.7633668199681445E-4</v>
      </c>
    </row>
    <row r="5292" spans="1:3" x14ac:dyDescent="0.3">
      <c r="A5292" s="1">
        <v>43573.75</v>
      </c>
      <c r="B5292" s="2">
        <v>390.46</v>
      </c>
      <c r="C5292" s="34">
        <f t="shared" si="82"/>
        <v>2.2331168664493362E-3</v>
      </c>
    </row>
    <row r="5293" spans="1:3" x14ac:dyDescent="0.3">
      <c r="A5293" s="1">
        <v>43578.75</v>
      </c>
      <c r="B5293" s="2">
        <v>391.35</v>
      </c>
      <c r="C5293" s="34">
        <f t="shared" si="82"/>
        <v>2.2793628028481283E-3</v>
      </c>
    </row>
    <row r="5294" spans="1:3" x14ac:dyDescent="0.3">
      <c r="A5294" s="1">
        <v>43579.75</v>
      </c>
      <c r="B5294" s="2">
        <v>390.98</v>
      </c>
      <c r="C5294" s="34">
        <f t="shared" si="82"/>
        <v>-9.4544525360928944E-4</v>
      </c>
    </row>
    <row r="5295" spans="1:3" x14ac:dyDescent="0.3">
      <c r="A5295" s="1">
        <v>43580.75</v>
      </c>
      <c r="B5295" s="2">
        <v>390.15</v>
      </c>
      <c r="C5295" s="34">
        <f t="shared" si="82"/>
        <v>-2.12287073507611E-3</v>
      </c>
    </row>
    <row r="5296" spans="1:3" x14ac:dyDescent="0.3">
      <c r="A5296" s="1">
        <v>43581.75</v>
      </c>
      <c r="B5296" s="2">
        <v>391.01</v>
      </c>
      <c r="C5296" s="34">
        <f t="shared" si="82"/>
        <v>2.2042804049724474E-3</v>
      </c>
    </row>
    <row r="5297" spans="1:3" x14ac:dyDescent="0.3">
      <c r="A5297" s="1">
        <v>43584.75</v>
      </c>
      <c r="B5297" s="2">
        <v>391.32</v>
      </c>
      <c r="C5297" s="34">
        <f t="shared" si="82"/>
        <v>7.9281859798974175E-4</v>
      </c>
    </row>
    <row r="5298" spans="1:3" x14ac:dyDescent="0.3">
      <c r="A5298" s="1">
        <v>43585.75</v>
      </c>
      <c r="B5298" s="2">
        <v>391.35</v>
      </c>
      <c r="C5298" s="34">
        <f t="shared" si="82"/>
        <v>7.6663600122817144E-5</v>
      </c>
    </row>
    <row r="5299" spans="1:3" x14ac:dyDescent="0.3">
      <c r="A5299" s="1">
        <v>43587.75</v>
      </c>
      <c r="B5299" s="2">
        <v>388.84</v>
      </c>
      <c r="C5299" s="34">
        <f t="shared" si="82"/>
        <v>-6.4136961798902936E-3</v>
      </c>
    </row>
    <row r="5300" spans="1:3" x14ac:dyDescent="0.3">
      <c r="A5300" s="1">
        <v>43588.75</v>
      </c>
      <c r="B5300" s="2">
        <v>390.37</v>
      </c>
      <c r="C5300" s="34">
        <f t="shared" si="82"/>
        <v>3.9347803723897012E-3</v>
      </c>
    </row>
    <row r="5301" spans="1:3" x14ac:dyDescent="0.3">
      <c r="A5301" s="1">
        <v>43591.75</v>
      </c>
      <c r="B5301" s="2">
        <v>386.95</v>
      </c>
      <c r="C5301" s="34">
        <f t="shared" si="82"/>
        <v>-8.7609191280068055E-3</v>
      </c>
    </row>
    <row r="5302" spans="1:3" x14ac:dyDescent="0.3">
      <c r="A5302" s="1">
        <v>43592.75</v>
      </c>
      <c r="B5302" s="2">
        <v>381.64</v>
      </c>
      <c r="C5302" s="34">
        <f t="shared" si="82"/>
        <v>-1.3722703191626828E-2</v>
      </c>
    </row>
    <row r="5303" spans="1:3" x14ac:dyDescent="0.3">
      <c r="A5303" s="1">
        <v>43593.75</v>
      </c>
      <c r="B5303" s="2">
        <v>382.23</v>
      </c>
      <c r="C5303" s="34">
        <f t="shared" si="82"/>
        <v>1.545959543024944E-3</v>
      </c>
    </row>
    <row r="5304" spans="1:3" x14ac:dyDescent="0.3">
      <c r="A5304" s="1">
        <v>43594.75</v>
      </c>
      <c r="B5304" s="2">
        <v>375.92</v>
      </c>
      <c r="C5304" s="34">
        <f t="shared" si="82"/>
        <v>-1.650838500379348E-2</v>
      </c>
    </row>
    <row r="5305" spans="1:3" x14ac:dyDescent="0.3">
      <c r="A5305" s="1">
        <v>43595.75</v>
      </c>
      <c r="B5305" s="2">
        <v>377.14</v>
      </c>
      <c r="C5305" s="34">
        <f t="shared" si="82"/>
        <v>3.2453713556075403E-3</v>
      </c>
    </row>
    <row r="5306" spans="1:3" x14ac:dyDescent="0.3">
      <c r="A5306" s="1">
        <v>43598.75</v>
      </c>
      <c r="B5306" s="2">
        <v>372.57</v>
      </c>
      <c r="C5306" s="34">
        <f t="shared" si="82"/>
        <v>-1.2117516041788123E-2</v>
      </c>
    </row>
    <row r="5307" spans="1:3" x14ac:dyDescent="0.3">
      <c r="A5307" s="1">
        <v>43599.75</v>
      </c>
      <c r="B5307" s="2">
        <v>376.34</v>
      </c>
      <c r="C5307" s="34">
        <f t="shared" si="82"/>
        <v>1.011890383015257E-2</v>
      </c>
    </row>
    <row r="5308" spans="1:3" x14ac:dyDescent="0.3">
      <c r="A5308" s="1">
        <v>43600.75</v>
      </c>
      <c r="B5308" s="2">
        <v>378.06</v>
      </c>
      <c r="C5308" s="34">
        <f t="shared" si="82"/>
        <v>4.5703353350694531E-3</v>
      </c>
    </row>
    <row r="5309" spans="1:3" x14ac:dyDescent="0.3">
      <c r="A5309" s="1">
        <v>43601.75</v>
      </c>
      <c r="B5309" s="2">
        <v>382.88</v>
      </c>
      <c r="C5309" s="34">
        <f t="shared" si="82"/>
        <v>1.2749299053060437E-2</v>
      </c>
    </row>
    <row r="5310" spans="1:3" x14ac:dyDescent="0.3">
      <c r="A5310" s="1">
        <v>43602.75</v>
      </c>
      <c r="B5310" s="2">
        <v>381.51</v>
      </c>
      <c r="C5310" s="34">
        <f t="shared" si="82"/>
        <v>-3.5781445883827923E-3</v>
      </c>
    </row>
    <row r="5311" spans="1:3" x14ac:dyDescent="0.3">
      <c r="A5311" s="1">
        <v>43605.75</v>
      </c>
      <c r="B5311" s="2">
        <v>377.46</v>
      </c>
      <c r="C5311" s="34">
        <f t="shared" si="82"/>
        <v>-1.0615711252653925E-2</v>
      </c>
    </row>
    <row r="5312" spans="1:3" x14ac:dyDescent="0.3">
      <c r="A5312" s="1">
        <v>43606.75</v>
      </c>
      <c r="B5312" s="2">
        <v>379.5</v>
      </c>
      <c r="C5312" s="34">
        <f t="shared" si="82"/>
        <v>5.4045461770784176E-3</v>
      </c>
    </row>
    <row r="5313" spans="1:3" x14ac:dyDescent="0.3">
      <c r="A5313" s="1">
        <v>43607.75</v>
      </c>
      <c r="B5313" s="2">
        <v>379.19</v>
      </c>
      <c r="C5313" s="34">
        <f t="shared" si="82"/>
        <v>-8.1686429512517478E-4</v>
      </c>
    </row>
    <row r="5314" spans="1:3" x14ac:dyDescent="0.3">
      <c r="A5314" s="1">
        <v>43608.75</v>
      </c>
      <c r="B5314" s="2">
        <v>373.79</v>
      </c>
      <c r="C5314" s="34">
        <f t="shared" si="82"/>
        <v>-1.424088187979633E-2</v>
      </c>
    </row>
    <row r="5315" spans="1:3" x14ac:dyDescent="0.3">
      <c r="A5315" s="1">
        <v>43609.75</v>
      </c>
      <c r="B5315" s="2">
        <v>375.89</v>
      </c>
      <c r="C5315" s="34">
        <f t="shared" si="82"/>
        <v>5.6181278257845246E-3</v>
      </c>
    </row>
    <row r="5316" spans="1:3" x14ac:dyDescent="0.3">
      <c r="A5316" s="1">
        <v>43612.75</v>
      </c>
      <c r="B5316" s="2">
        <v>376.71</v>
      </c>
      <c r="C5316" s="34">
        <f t="shared" ref="C5316:C5379" si="83">B5316/B5315-1</f>
        <v>2.1814892654765661E-3</v>
      </c>
    </row>
    <row r="5317" spans="1:3" x14ac:dyDescent="0.3">
      <c r="A5317" s="1">
        <v>43613.75</v>
      </c>
      <c r="B5317" s="2">
        <v>375.9</v>
      </c>
      <c r="C5317" s="34">
        <f t="shared" si="83"/>
        <v>-2.1501951102970152E-3</v>
      </c>
    </row>
    <row r="5318" spans="1:3" x14ac:dyDescent="0.3">
      <c r="A5318" s="1">
        <v>43614.75</v>
      </c>
      <c r="B5318" s="2">
        <v>370.51</v>
      </c>
      <c r="C5318" s="34">
        <f t="shared" si="83"/>
        <v>-1.4338919925512061E-2</v>
      </c>
    </row>
    <row r="5319" spans="1:3" x14ac:dyDescent="0.3">
      <c r="A5319" s="1">
        <v>43615.75</v>
      </c>
      <c r="B5319" s="2">
        <v>372.07</v>
      </c>
      <c r="C5319" s="34">
        <f t="shared" si="83"/>
        <v>4.2104126744217929E-3</v>
      </c>
    </row>
    <row r="5320" spans="1:3" x14ac:dyDescent="0.3">
      <c r="A5320" s="1">
        <v>43616.75</v>
      </c>
      <c r="B5320" s="2">
        <v>369.06</v>
      </c>
      <c r="C5320" s="34">
        <f t="shared" si="83"/>
        <v>-8.0898755610503414E-3</v>
      </c>
    </row>
    <row r="5321" spans="1:3" x14ac:dyDescent="0.3">
      <c r="A5321" s="1">
        <v>43619.75</v>
      </c>
      <c r="B5321" s="2">
        <v>370.49</v>
      </c>
      <c r="C5321" s="34">
        <f t="shared" si="83"/>
        <v>3.8747087194495045E-3</v>
      </c>
    </row>
    <row r="5322" spans="1:3" x14ac:dyDescent="0.3">
      <c r="A5322" s="1">
        <v>43620.75</v>
      </c>
      <c r="B5322" s="2">
        <v>372.67</v>
      </c>
      <c r="C5322" s="34">
        <f t="shared" si="83"/>
        <v>5.8840994358821952E-3</v>
      </c>
    </row>
    <row r="5323" spans="1:3" x14ac:dyDescent="0.3">
      <c r="A5323" s="1">
        <v>43621.75</v>
      </c>
      <c r="B5323" s="2">
        <v>374.08</v>
      </c>
      <c r="C5323" s="34">
        <f t="shared" si="83"/>
        <v>3.7835081976009821E-3</v>
      </c>
    </row>
    <row r="5324" spans="1:3" x14ac:dyDescent="0.3">
      <c r="A5324" s="1">
        <v>43622.75</v>
      </c>
      <c r="B5324" s="2">
        <v>374.01</v>
      </c>
      <c r="C5324" s="34">
        <f t="shared" si="83"/>
        <v>-1.8712574850299202E-4</v>
      </c>
    </row>
    <row r="5325" spans="1:3" x14ac:dyDescent="0.3">
      <c r="A5325" s="1">
        <v>43623.75</v>
      </c>
      <c r="B5325" s="2">
        <v>377.48</v>
      </c>
      <c r="C5325" s="34">
        <f t="shared" si="83"/>
        <v>9.2778267960751393E-3</v>
      </c>
    </row>
    <row r="5326" spans="1:3" x14ac:dyDescent="0.3">
      <c r="A5326" s="1">
        <v>43627.75</v>
      </c>
      <c r="B5326" s="2">
        <v>380.89</v>
      </c>
      <c r="C5326" s="34">
        <f t="shared" si="83"/>
        <v>9.0335911836387783E-3</v>
      </c>
    </row>
    <row r="5327" spans="1:3" x14ac:dyDescent="0.3">
      <c r="A5327" s="1">
        <v>43628.75</v>
      </c>
      <c r="B5327" s="2">
        <v>379.74</v>
      </c>
      <c r="C5327" s="34">
        <f t="shared" si="83"/>
        <v>-3.0192444012706598E-3</v>
      </c>
    </row>
    <row r="5328" spans="1:3" x14ac:dyDescent="0.3">
      <c r="A5328" s="1">
        <v>43629.75</v>
      </c>
      <c r="B5328" s="2">
        <v>380.33</v>
      </c>
      <c r="C5328" s="34">
        <f t="shared" si="83"/>
        <v>1.5536946331700108E-3</v>
      </c>
    </row>
    <row r="5329" spans="1:3" x14ac:dyDescent="0.3">
      <c r="A5329" s="1">
        <v>43630.75</v>
      </c>
      <c r="B5329" s="2">
        <v>378.81</v>
      </c>
      <c r="C5329" s="34">
        <f t="shared" si="83"/>
        <v>-3.996529329792553E-3</v>
      </c>
    </row>
    <row r="5330" spans="1:3" x14ac:dyDescent="0.3">
      <c r="A5330" s="1">
        <v>43633.75</v>
      </c>
      <c r="B5330" s="2">
        <v>378.46</v>
      </c>
      <c r="C5330" s="34">
        <f t="shared" si="83"/>
        <v>-9.2394604155121574E-4</v>
      </c>
    </row>
    <row r="5331" spans="1:3" x14ac:dyDescent="0.3">
      <c r="A5331" s="1">
        <v>43634.75</v>
      </c>
      <c r="B5331" s="2">
        <v>384.78</v>
      </c>
      <c r="C5331" s="34">
        <f t="shared" si="83"/>
        <v>1.6699254875019776E-2</v>
      </c>
    </row>
    <row r="5332" spans="1:3" x14ac:dyDescent="0.3">
      <c r="A5332" s="1">
        <v>43635.75</v>
      </c>
      <c r="B5332" s="2">
        <v>384.77</v>
      </c>
      <c r="C5332" s="34">
        <f t="shared" si="83"/>
        <v>-2.59888767607519E-5</v>
      </c>
    </row>
    <row r="5333" spans="1:3" x14ac:dyDescent="0.3">
      <c r="A5333" s="1">
        <v>43636.75</v>
      </c>
      <c r="B5333" s="2">
        <v>386.16</v>
      </c>
      <c r="C5333" s="34">
        <f t="shared" si="83"/>
        <v>3.6125477558022201E-3</v>
      </c>
    </row>
    <row r="5334" spans="1:3" x14ac:dyDescent="0.3">
      <c r="A5334" s="1">
        <v>43637.75</v>
      </c>
      <c r="B5334" s="2">
        <v>384.76</v>
      </c>
      <c r="C5334" s="34">
        <f t="shared" si="83"/>
        <v>-3.6254402320282653E-3</v>
      </c>
    </row>
    <row r="5335" spans="1:3" x14ac:dyDescent="0.3">
      <c r="A5335" s="1">
        <v>43640.75</v>
      </c>
      <c r="B5335" s="2">
        <v>383.79</v>
      </c>
      <c r="C5335" s="34">
        <f t="shared" si="83"/>
        <v>-2.5210520844162199E-3</v>
      </c>
    </row>
    <row r="5336" spans="1:3" x14ac:dyDescent="0.3">
      <c r="A5336" s="1">
        <v>43641.75</v>
      </c>
      <c r="B5336" s="2">
        <v>383.4</v>
      </c>
      <c r="C5336" s="34">
        <f t="shared" si="83"/>
        <v>-1.0161807238334708E-3</v>
      </c>
    </row>
    <row r="5337" spans="1:3" x14ac:dyDescent="0.3">
      <c r="A5337" s="1">
        <v>43642.75</v>
      </c>
      <c r="B5337" s="2">
        <v>382.2</v>
      </c>
      <c r="C5337" s="34">
        <f t="shared" si="83"/>
        <v>-3.12989045383405E-3</v>
      </c>
    </row>
    <row r="5338" spans="1:3" x14ac:dyDescent="0.3">
      <c r="A5338" s="1">
        <v>43643.75</v>
      </c>
      <c r="B5338" s="2">
        <v>382.21</v>
      </c>
      <c r="C5338" s="34">
        <f t="shared" si="83"/>
        <v>2.6164311878629221E-5</v>
      </c>
    </row>
    <row r="5339" spans="1:3" x14ac:dyDescent="0.3">
      <c r="A5339" s="1">
        <v>43644.75</v>
      </c>
      <c r="B5339" s="2">
        <v>384.87</v>
      </c>
      <c r="C5339" s="34">
        <f t="shared" si="83"/>
        <v>6.959524868527911E-3</v>
      </c>
    </row>
    <row r="5340" spans="1:3" x14ac:dyDescent="0.3">
      <c r="A5340" s="1">
        <v>43647.75</v>
      </c>
      <c r="B5340" s="2">
        <v>387.87</v>
      </c>
      <c r="C5340" s="34">
        <f t="shared" si="83"/>
        <v>7.7948398160416765E-3</v>
      </c>
    </row>
    <row r="5341" spans="1:3" x14ac:dyDescent="0.3">
      <c r="A5341" s="1">
        <v>43648.75</v>
      </c>
      <c r="B5341" s="2">
        <v>389.29</v>
      </c>
      <c r="C5341" s="34">
        <f t="shared" si="83"/>
        <v>3.6610204449945005E-3</v>
      </c>
    </row>
    <row r="5342" spans="1:3" x14ac:dyDescent="0.3">
      <c r="A5342" s="1">
        <v>43649.75</v>
      </c>
      <c r="B5342" s="2">
        <v>392.58</v>
      </c>
      <c r="C5342" s="34">
        <f t="shared" si="83"/>
        <v>8.4512831051399839E-3</v>
      </c>
    </row>
    <row r="5343" spans="1:3" x14ac:dyDescent="0.3">
      <c r="A5343" s="1">
        <v>43650.75</v>
      </c>
      <c r="B5343" s="2">
        <v>392.94</v>
      </c>
      <c r="C5343" s="34">
        <f t="shared" si="83"/>
        <v>9.1701054562132178E-4</v>
      </c>
    </row>
    <row r="5344" spans="1:3" x14ac:dyDescent="0.3">
      <c r="A5344" s="1">
        <v>43651.75</v>
      </c>
      <c r="B5344" s="2">
        <v>390.11</v>
      </c>
      <c r="C5344" s="34">
        <f t="shared" si="83"/>
        <v>-7.2021173716088072E-3</v>
      </c>
    </row>
    <row r="5345" spans="1:3" x14ac:dyDescent="0.3">
      <c r="A5345" s="1">
        <v>43654.75</v>
      </c>
      <c r="B5345" s="2">
        <v>389.9</v>
      </c>
      <c r="C5345" s="34">
        <f t="shared" si="83"/>
        <v>-5.3830970751844731E-4</v>
      </c>
    </row>
    <row r="5346" spans="1:3" x14ac:dyDescent="0.3">
      <c r="A5346" s="1">
        <v>43655.75</v>
      </c>
      <c r="B5346" s="2">
        <v>387.92</v>
      </c>
      <c r="C5346" s="34">
        <f t="shared" si="83"/>
        <v>-5.0782251859450289E-3</v>
      </c>
    </row>
    <row r="5347" spans="1:3" x14ac:dyDescent="0.3">
      <c r="A5347" s="1">
        <v>43656.75</v>
      </c>
      <c r="B5347" s="2">
        <v>387.15</v>
      </c>
      <c r="C5347" s="34">
        <f t="shared" si="83"/>
        <v>-1.9849453495567326E-3</v>
      </c>
    </row>
    <row r="5348" spans="1:3" x14ac:dyDescent="0.3">
      <c r="A5348" s="1">
        <v>43657.75</v>
      </c>
      <c r="B5348" s="2">
        <v>386.7</v>
      </c>
      <c r="C5348" s="34">
        <f t="shared" si="83"/>
        <v>-1.1623401782254739E-3</v>
      </c>
    </row>
    <row r="5349" spans="1:3" x14ac:dyDescent="0.3">
      <c r="A5349" s="1">
        <v>43658.75</v>
      </c>
      <c r="B5349" s="2">
        <v>386.85</v>
      </c>
      <c r="C5349" s="34">
        <f t="shared" si="83"/>
        <v>3.8789759503510268E-4</v>
      </c>
    </row>
    <row r="5350" spans="1:3" x14ac:dyDescent="0.3">
      <c r="A5350" s="1">
        <v>43661.75</v>
      </c>
      <c r="B5350" s="2">
        <v>387.75</v>
      </c>
      <c r="C5350" s="34">
        <f t="shared" si="83"/>
        <v>2.3264831329972147E-3</v>
      </c>
    </row>
    <row r="5351" spans="1:3" x14ac:dyDescent="0.3">
      <c r="A5351" s="1">
        <v>43662.75</v>
      </c>
      <c r="B5351" s="2">
        <v>389.1</v>
      </c>
      <c r="C5351" s="34">
        <f t="shared" si="83"/>
        <v>3.4816247582205584E-3</v>
      </c>
    </row>
    <row r="5352" spans="1:3" x14ac:dyDescent="0.3">
      <c r="A5352" s="1">
        <v>43663.75</v>
      </c>
      <c r="B5352" s="2">
        <v>387.66</v>
      </c>
      <c r="C5352" s="34">
        <f t="shared" si="83"/>
        <v>-3.7008481110254454E-3</v>
      </c>
    </row>
    <row r="5353" spans="1:3" x14ac:dyDescent="0.3">
      <c r="A5353" s="1">
        <v>43664.75</v>
      </c>
      <c r="B5353" s="2">
        <v>386.8</v>
      </c>
      <c r="C5353" s="34">
        <f t="shared" si="83"/>
        <v>-2.2184388381571996E-3</v>
      </c>
    </row>
    <row r="5354" spans="1:3" x14ac:dyDescent="0.3">
      <c r="A5354" s="1">
        <v>43665.75</v>
      </c>
      <c r="B5354" s="2">
        <v>387.25</v>
      </c>
      <c r="C5354" s="34">
        <f t="shared" si="83"/>
        <v>1.1633919338158716E-3</v>
      </c>
    </row>
    <row r="5355" spans="1:3" x14ac:dyDescent="0.3">
      <c r="A5355" s="1">
        <v>43668.75</v>
      </c>
      <c r="B5355" s="2">
        <v>387.74</v>
      </c>
      <c r="C5355" s="34">
        <f t="shared" si="83"/>
        <v>1.2653324725628856E-3</v>
      </c>
    </row>
    <row r="5356" spans="1:3" x14ac:dyDescent="0.3">
      <c r="A5356" s="1">
        <v>43669.75</v>
      </c>
      <c r="B5356" s="2">
        <v>391.54</v>
      </c>
      <c r="C5356" s="34">
        <f t="shared" si="83"/>
        <v>9.8003816990768211E-3</v>
      </c>
    </row>
    <row r="5357" spans="1:3" x14ac:dyDescent="0.3">
      <c r="A5357" s="1">
        <v>43670.75</v>
      </c>
      <c r="B5357" s="2">
        <v>391.73</v>
      </c>
      <c r="C5357" s="34">
        <f t="shared" si="83"/>
        <v>4.8526331920117904E-4</v>
      </c>
    </row>
    <row r="5358" spans="1:3" x14ac:dyDescent="0.3">
      <c r="A5358" s="1">
        <v>43671.75</v>
      </c>
      <c r="B5358" s="2">
        <v>389.52</v>
      </c>
      <c r="C5358" s="34">
        <f t="shared" si="83"/>
        <v>-5.6416409261481615E-3</v>
      </c>
    </row>
    <row r="5359" spans="1:3" x14ac:dyDescent="0.3">
      <c r="A5359" s="1">
        <v>43672.75</v>
      </c>
      <c r="B5359" s="2">
        <v>390.73</v>
      </c>
      <c r="C5359" s="34">
        <f t="shared" si="83"/>
        <v>3.1063873485315252E-3</v>
      </c>
    </row>
    <row r="5360" spans="1:3" x14ac:dyDescent="0.3">
      <c r="A5360" s="1">
        <v>43675.75</v>
      </c>
      <c r="B5360" s="2">
        <v>390.85</v>
      </c>
      <c r="C5360" s="34">
        <f t="shared" si="83"/>
        <v>3.0711744683031839E-4</v>
      </c>
    </row>
    <row r="5361" spans="1:3" x14ac:dyDescent="0.3">
      <c r="A5361" s="1">
        <v>43676.75</v>
      </c>
      <c r="B5361" s="2">
        <v>385.11</v>
      </c>
      <c r="C5361" s="34">
        <f t="shared" si="83"/>
        <v>-1.468594089804276E-2</v>
      </c>
    </row>
    <row r="5362" spans="1:3" x14ac:dyDescent="0.3">
      <c r="A5362" s="1">
        <v>43677.75</v>
      </c>
      <c r="B5362" s="2">
        <v>385.77</v>
      </c>
      <c r="C5362" s="34">
        <f t="shared" si="83"/>
        <v>1.7137960582689349E-3</v>
      </c>
    </row>
    <row r="5363" spans="1:3" x14ac:dyDescent="0.3">
      <c r="A5363" s="1">
        <v>43678.75</v>
      </c>
      <c r="B5363" s="2">
        <v>387.68</v>
      </c>
      <c r="C5363" s="34">
        <f t="shared" si="83"/>
        <v>4.9511366876637819E-3</v>
      </c>
    </row>
    <row r="5364" spans="1:3" x14ac:dyDescent="0.3">
      <c r="A5364" s="1">
        <v>43679.75</v>
      </c>
      <c r="B5364" s="2">
        <v>378.15</v>
      </c>
      <c r="C5364" s="34">
        <f t="shared" si="83"/>
        <v>-2.4582129591415702E-2</v>
      </c>
    </row>
    <row r="5365" spans="1:3" x14ac:dyDescent="0.3">
      <c r="A5365" s="1">
        <v>43682.75</v>
      </c>
      <c r="B5365" s="2">
        <v>369.43</v>
      </c>
      <c r="C5365" s="34">
        <f t="shared" si="83"/>
        <v>-2.3059632420996845E-2</v>
      </c>
    </row>
    <row r="5366" spans="1:3" x14ac:dyDescent="0.3">
      <c r="A5366" s="1">
        <v>43683.75</v>
      </c>
      <c r="B5366" s="2">
        <v>367.71</v>
      </c>
      <c r="C5366" s="34">
        <f t="shared" si="83"/>
        <v>-4.6558211298487473E-3</v>
      </c>
    </row>
    <row r="5367" spans="1:3" x14ac:dyDescent="0.3">
      <c r="A5367" s="1">
        <v>43684.75</v>
      </c>
      <c r="B5367" s="2">
        <v>368.6</v>
      </c>
      <c r="C5367" s="34">
        <f t="shared" si="83"/>
        <v>2.4203856299802595E-3</v>
      </c>
    </row>
    <row r="5368" spans="1:3" x14ac:dyDescent="0.3">
      <c r="A5368" s="1">
        <v>43685.75</v>
      </c>
      <c r="B5368" s="2">
        <v>374.71</v>
      </c>
      <c r="C5368" s="34">
        <f t="shared" si="83"/>
        <v>1.6576234400433876E-2</v>
      </c>
    </row>
    <row r="5369" spans="1:3" x14ac:dyDescent="0.3">
      <c r="A5369" s="1">
        <v>43686.75</v>
      </c>
      <c r="B5369" s="2">
        <v>371.56</v>
      </c>
      <c r="C5369" s="34">
        <f t="shared" si="83"/>
        <v>-8.4065010274612106E-3</v>
      </c>
    </row>
    <row r="5370" spans="1:3" x14ac:dyDescent="0.3">
      <c r="A5370" s="1">
        <v>43689.75</v>
      </c>
      <c r="B5370" s="2">
        <v>370.41</v>
      </c>
      <c r="C5370" s="34">
        <f t="shared" si="83"/>
        <v>-3.0950586715469131E-3</v>
      </c>
    </row>
    <row r="5371" spans="1:3" x14ac:dyDescent="0.3">
      <c r="A5371" s="1">
        <v>43690.75</v>
      </c>
      <c r="B5371" s="2">
        <v>372.4</v>
      </c>
      <c r="C5371" s="34">
        <f t="shared" si="83"/>
        <v>5.3724251505087306E-3</v>
      </c>
    </row>
    <row r="5372" spans="1:3" x14ac:dyDescent="0.3">
      <c r="A5372" s="1">
        <v>43691.75</v>
      </c>
      <c r="B5372" s="2">
        <v>366.16</v>
      </c>
      <c r="C5372" s="34">
        <f t="shared" si="83"/>
        <v>-1.6756176154672286E-2</v>
      </c>
    </row>
    <row r="5373" spans="1:3" x14ac:dyDescent="0.3">
      <c r="A5373" s="1">
        <v>43692.75</v>
      </c>
      <c r="B5373" s="2">
        <v>365.09</v>
      </c>
      <c r="C5373" s="34">
        <f t="shared" si="83"/>
        <v>-2.9222197946254802E-3</v>
      </c>
    </row>
    <row r="5374" spans="1:3" x14ac:dyDescent="0.3">
      <c r="A5374" s="1">
        <v>43693.75</v>
      </c>
      <c r="B5374" s="2">
        <v>369.63</v>
      </c>
      <c r="C5374" s="34">
        <f t="shared" si="83"/>
        <v>1.2435289928510729E-2</v>
      </c>
    </row>
    <row r="5375" spans="1:3" x14ac:dyDescent="0.3">
      <c r="A5375" s="1">
        <v>43696.75</v>
      </c>
      <c r="B5375" s="2">
        <v>373.86</v>
      </c>
      <c r="C5375" s="34">
        <f t="shared" si="83"/>
        <v>1.1443876308741219E-2</v>
      </c>
    </row>
    <row r="5376" spans="1:3" x14ac:dyDescent="0.3">
      <c r="A5376" s="1">
        <v>43697.75</v>
      </c>
      <c r="B5376" s="2">
        <v>371.3</v>
      </c>
      <c r="C5376" s="34">
        <f t="shared" si="83"/>
        <v>-6.8474830150323518E-3</v>
      </c>
    </row>
    <row r="5377" spans="1:3" x14ac:dyDescent="0.3">
      <c r="A5377" s="1">
        <v>43698.75</v>
      </c>
      <c r="B5377" s="2">
        <v>375.8</v>
      </c>
      <c r="C5377" s="34">
        <f t="shared" si="83"/>
        <v>1.2119579854565021E-2</v>
      </c>
    </row>
    <row r="5378" spans="1:3" x14ac:dyDescent="0.3">
      <c r="A5378" s="1">
        <v>43699.75</v>
      </c>
      <c r="B5378" s="2">
        <v>374.29</v>
      </c>
      <c r="C5378" s="34">
        <f t="shared" si="83"/>
        <v>-4.0180947312400406E-3</v>
      </c>
    </row>
    <row r="5379" spans="1:3" x14ac:dyDescent="0.3">
      <c r="A5379" s="1">
        <v>43700.75</v>
      </c>
      <c r="B5379" s="2">
        <v>371.36</v>
      </c>
      <c r="C5379" s="34">
        <f t="shared" si="83"/>
        <v>-7.8281546394507462E-3</v>
      </c>
    </row>
    <row r="5380" spans="1:3" x14ac:dyDescent="0.3">
      <c r="A5380" s="1">
        <v>43703.75</v>
      </c>
      <c r="B5380" s="2">
        <v>371.28</v>
      </c>
      <c r="C5380" s="34">
        <f t="shared" ref="C5380:C5443" si="84">B5380/B5379-1</f>
        <v>-2.1542438604060798E-4</v>
      </c>
    </row>
    <row r="5381" spans="1:3" x14ac:dyDescent="0.3">
      <c r="A5381" s="1">
        <v>43704.75</v>
      </c>
      <c r="B5381" s="2">
        <v>373.62</v>
      </c>
      <c r="C5381" s="34">
        <f t="shared" si="84"/>
        <v>6.302521008403339E-3</v>
      </c>
    </row>
    <row r="5382" spans="1:3" x14ac:dyDescent="0.3">
      <c r="A5382" s="1">
        <v>43705.75</v>
      </c>
      <c r="B5382" s="2">
        <v>372.86</v>
      </c>
      <c r="C5382" s="34">
        <f t="shared" si="84"/>
        <v>-2.0341523473047518E-3</v>
      </c>
    </row>
    <row r="5383" spans="1:3" x14ac:dyDescent="0.3">
      <c r="A5383" s="1">
        <v>43706.75</v>
      </c>
      <c r="B5383" s="2">
        <v>376.74</v>
      </c>
      <c r="C5383" s="34">
        <f t="shared" si="84"/>
        <v>1.0406050528348532E-2</v>
      </c>
    </row>
    <row r="5384" spans="1:3" x14ac:dyDescent="0.3">
      <c r="A5384" s="1">
        <v>43707.75</v>
      </c>
      <c r="B5384" s="2">
        <v>379.48</v>
      </c>
      <c r="C5384" s="34">
        <f t="shared" si="84"/>
        <v>7.27292031639859E-3</v>
      </c>
    </row>
    <row r="5385" spans="1:3" x14ac:dyDescent="0.3">
      <c r="A5385" s="1">
        <v>43710.75</v>
      </c>
      <c r="B5385" s="2">
        <v>380.69</v>
      </c>
      <c r="C5385" s="34">
        <f t="shared" si="84"/>
        <v>3.1885738378834017E-3</v>
      </c>
    </row>
    <row r="5386" spans="1:3" x14ac:dyDescent="0.3">
      <c r="A5386" s="1">
        <v>43711.75</v>
      </c>
      <c r="B5386" s="2">
        <v>379.81</v>
      </c>
      <c r="C5386" s="34">
        <f t="shared" si="84"/>
        <v>-2.3115921090650637E-3</v>
      </c>
    </row>
    <row r="5387" spans="1:3" x14ac:dyDescent="0.3">
      <c r="A5387" s="1">
        <v>43712.75</v>
      </c>
      <c r="B5387" s="2">
        <v>383.18</v>
      </c>
      <c r="C5387" s="34">
        <f t="shared" si="84"/>
        <v>8.8728574813723426E-3</v>
      </c>
    </row>
    <row r="5388" spans="1:3" x14ac:dyDescent="0.3">
      <c r="A5388" s="1">
        <v>43713.75</v>
      </c>
      <c r="B5388" s="2">
        <v>385.92</v>
      </c>
      <c r="C5388" s="34">
        <f t="shared" si="84"/>
        <v>7.1506863615011795E-3</v>
      </c>
    </row>
    <row r="5389" spans="1:3" x14ac:dyDescent="0.3">
      <c r="A5389" s="1">
        <v>43714.75</v>
      </c>
      <c r="B5389" s="2">
        <v>387.14</v>
      </c>
      <c r="C5389" s="34">
        <f t="shared" si="84"/>
        <v>3.1612769485902525E-3</v>
      </c>
    </row>
    <row r="5390" spans="1:3" x14ac:dyDescent="0.3">
      <c r="A5390" s="1">
        <v>43717.75</v>
      </c>
      <c r="B5390" s="2">
        <v>386.06</v>
      </c>
      <c r="C5390" s="34">
        <f t="shared" si="84"/>
        <v>-2.7896884847857795E-3</v>
      </c>
    </row>
    <row r="5391" spans="1:3" x14ac:dyDescent="0.3">
      <c r="A5391" s="1">
        <v>43718.75</v>
      </c>
      <c r="B5391" s="2">
        <v>386.44</v>
      </c>
      <c r="C5391" s="34">
        <f t="shared" si="84"/>
        <v>9.8430295808937807E-4</v>
      </c>
    </row>
    <row r="5392" spans="1:3" x14ac:dyDescent="0.3">
      <c r="A5392" s="1">
        <v>43719.75</v>
      </c>
      <c r="B5392" s="2">
        <v>389.71</v>
      </c>
      <c r="C5392" s="34">
        <f t="shared" si="84"/>
        <v>8.4618569506262897E-3</v>
      </c>
    </row>
    <row r="5393" spans="1:3" x14ac:dyDescent="0.3">
      <c r="A5393" s="1">
        <v>43720.75</v>
      </c>
      <c r="B5393" s="2">
        <v>390.48</v>
      </c>
      <c r="C5393" s="34">
        <f t="shared" si="84"/>
        <v>1.9758281799286959E-3</v>
      </c>
    </row>
    <row r="5394" spans="1:3" x14ac:dyDescent="0.3">
      <c r="A5394" s="1">
        <v>43721.75</v>
      </c>
      <c r="B5394" s="2">
        <v>391.79</v>
      </c>
      <c r="C5394" s="34">
        <f t="shared" si="84"/>
        <v>3.3548453185823224E-3</v>
      </c>
    </row>
    <row r="5395" spans="1:3" x14ac:dyDescent="0.3">
      <c r="A5395" s="1">
        <v>43724.75</v>
      </c>
      <c r="B5395" s="2">
        <v>389.53</v>
      </c>
      <c r="C5395" s="34">
        <f t="shared" si="84"/>
        <v>-5.7683963347713307E-3</v>
      </c>
    </row>
    <row r="5396" spans="1:3" x14ac:dyDescent="0.3">
      <c r="A5396" s="1">
        <v>43725.75</v>
      </c>
      <c r="B5396" s="2">
        <v>389.33</v>
      </c>
      <c r="C5396" s="34">
        <f t="shared" si="84"/>
        <v>-5.1343927296998437E-4</v>
      </c>
    </row>
    <row r="5397" spans="1:3" x14ac:dyDescent="0.3">
      <c r="A5397" s="1">
        <v>43726.75</v>
      </c>
      <c r="B5397" s="2">
        <v>389.41</v>
      </c>
      <c r="C5397" s="34">
        <f t="shared" si="84"/>
        <v>2.0548121131191976E-4</v>
      </c>
    </row>
    <row r="5398" spans="1:3" x14ac:dyDescent="0.3">
      <c r="A5398" s="1">
        <v>43727.75</v>
      </c>
      <c r="B5398" s="2">
        <v>391.8</v>
      </c>
      <c r="C5398" s="34">
        <f t="shared" si="84"/>
        <v>6.1374900490485107E-3</v>
      </c>
    </row>
    <row r="5399" spans="1:3" x14ac:dyDescent="0.3">
      <c r="A5399" s="1">
        <v>43728.75</v>
      </c>
      <c r="B5399" s="2">
        <v>392.95</v>
      </c>
      <c r="C5399" s="34">
        <f t="shared" si="84"/>
        <v>2.9351710056151337E-3</v>
      </c>
    </row>
    <row r="5400" spans="1:3" x14ac:dyDescent="0.3">
      <c r="A5400" s="1">
        <v>43731.75</v>
      </c>
      <c r="B5400" s="2">
        <v>389.8</v>
      </c>
      <c r="C5400" s="34">
        <f t="shared" si="84"/>
        <v>-8.0162870594222557E-3</v>
      </c>
    </row>
    <row r="5401" spans="1:3" x14ac:dyDescent="0.3">
      <c r="A5401" s="1">
        <v>43732.75</v>
      </c>
      <c r="B5401" s="2">
        <v>389.84</v>
      </c>
      <c r="C5401" s="34">
        <f t="shared" si="84"/>
        <v>1.0261672652633891E-4</v>
      </c>
    </row>
    <row r="5402" spans="1:3" x14ac:dyDescent="0.3">
      <c r="A5402" s="1">
        <v>43733.75</v>
      </c>
      <c r="B5402" s="2">
        <v>387.59</v>
      </c>
      <c r="C5402" s="34">
        <f t="shared" si="84"/>
        <v>-5.7715986045556722E-3</v>
      </c>
    </row>
    <row r="5403" spans="1:3" x14ac:dyDescent="0.3">
      <c r="A5403" s="1">
        <v>43734.75</v>
      </c>
      <c r="B5403" s="2">
        <v>389.95</v>
      </c>
      <c r="C5403" s="34">
        <f t="shared" si="84"/>
        <v>6.088908382569258E-3</v>
      </c>
    </row>
    <row r="5404" spans="1:3" x14ac:dyDescent="0.3">
      <c r="A5404" s="1">
        <v>43735.75</v>
      </c>
      <c r="B5404" s="2">
        <v>391.79</v>
      </c>
      <c r="C5404" s="34">
        <f t="shared" si="84"/>
        <v>4.7185536607257106E-3</v>
      </c>
    </row>
    <row r="5405" spans="1:3" x14ac:dyDescent="0.3">
      <c r="A5405" s="1">
        <v>43738.75</v>
      </c>
      <c r="B5405" s="2">
        <v>393.15</v>
      </c>
      <c r="C5405" s="34">
        <f t="shared" si="84"/>
        <v>3.4712473518976328E-3</v>
      </c>
    </row>
    <row r="5406" spans="1:3" x14ac:dyDescent="0.3">
      <c r="A5406" s="1">
        <v>43739.75</v>
      </c>
      <c r="B5406" s="2">
        <v>387.99</v>
      </c>
      <c r="C5406" s="34">
        <f t="shared" si="84"/>
        <v>-1.3124761541396301E-2</v>
      </c>
    </row>
    <row r="5407" spans="1:3" x14ac:dyDescent="0.3">
      <c r="A5407" s="1">
        <v>43740.75</v>
      </c>
      <c r="B5407" s="2">
        <v>377.52</v>
      </c>
      <c r="C5407" s="34">
        <f t="shared" si="84"/>
        <v>-2.6985231578133484E-2</v>
      </c>
    </row>
    <row r="5408" spans="1:3" x14ac:dyDescent="0.3">
      <c r="A5408" s="1">
        <v>43742.75</v>
      </c>
      <c r="B5408" s="2">
        <v>380.22</v>
      </c>
      <c r="C5408" s="34">
        <f t="shared" si="84"/>
        <v>7.1519389701208969E-3</v>
      </c>
    </row>
    <row r="5409" spans="1:3" x14ac:dyDescent="0.3">
      <c r="A5409" s="1">
        <v>43745.75</v>
      </c>
      <c r="B5409" s="2">
        <v>382.91</v>
      </c>
      <c r="C5409" s="34">
        <f t="shared" si="84"/>
        <v>7.0748514018199593E-3</v>
      </c>
    </row>
    <row r="5410" spans="1:3" x14ac:dyDescent="0.3">
      <c r="A5410" s="1">
        <v>43746.75</v>
      </c>
      <c r="B5410" s="2">
        <v>378.71</v>
      </c>
      <c r="C5410" s="34">
        <f t="shared" si="84"/>
        <v>-1.0968634927267629E-2</v>
      </c>
    </row>
    <row r="5411" spans="1:3" x14ac:dyDescent="0.3">
      <c r="A5411" s="1">
        <v>43747.75</v>
      </c>
      <c r="B5411" s="2">
        <v>380.3</v>
      </c>
      <c r="C5411" s="34">
        <f t="shared" si="84"/>
        <v>4.1984632040348302E-3</v>
      </c>
    </row>
    <row r="5412" spans="1:3" x14ac:dyDescent="0.3">
      <c r="A5412" s="1">
        <v>43748.75</v>
      </c>
      <c r="B5412" s="2">
        <v>382.76</v>
      </c>
      <c r="C5412" s="34">
        <f t="shared" si="84"/>
        <v>6.4685774388639761E-3</v>
      </c>
    </row>
    <row r="5413" spans="1:3" x14ac:dyDescent="0.3">
      <c r="A5413" s="1">
        <v>43749.75</v>
      </c>
      <c r="B5413" s="2">
        <v>391.61</v>
      </c>
      <c r="C5413" s="34">
        <f t="shared" si="84"/>
        <v>2.3121538300763023E-2</v>
      </c>
    </row>
    <row r="5414" spans="1:3" x14ac:dyDescent="0.3">
      <c r="A5414" s="1">
        <v>43752.75</v>
      </c>
      <c r="B5414" s="2">
        <v>389.69</v>
      </c>
      <c r="C5414" s="34">
        <f t="shared" si="84"/>
        <v>-4.9028370062051962E-3</v>
      </c>
    </row>
    <row r="5415" spans="1:3" x14ac:dyDescent="0.3">
      <c r="A5415" s="1">
        <v>43753.75</v>
      </c>
      <c r="B5415" s="2">
        <v>394.02</v>
      </c>
      <c r="C5415" s="34">
        <f t="shared" si="84"/>
        <v>1.1111396238035365E-2</v>
      </c>
    </row>
    <row r="5416" spans="1:3" x14ac:dyDescent="0.3">
      <c r="A5416" s="1">
        <v>43754.75</v>
      </c>
      <c r="B5416" s="2">
        <v>393.46</v>
      </c>
      <c r="C5416" s="34">
        <f t="shared" si="84"/>
        <v>-1.4212476524034789E-3</v>
      </c>
    </row>
    <row r="5417" spans="1:3" x14ac:dyDescent="0.3">
      <c r="A5417" s="1">
        <v>43755.75</v>
      </c>
      <c r="B5417" s="2">
        <v>393.08</v>
      </c>
      <c r="C5417" s="34">
        <f t="shared" si="84"/>
        <v>-9.657906775784042E-4</v>
      </c>
    </row>
    <row r="5418" spans="1:3" x14ac:dyDescent="0.3">
      <c r="A5418" s="1">
        <v>43756.75</v>
      </c>
      <c r="B5418" s="2">
        <v>391.84</v>
      </c>
      <c r="C5418" s="34">
        <f t="shared" si="84"/>
        <v>-3.154574132492094E-3</v>
      </c>
    </row>
    <row r="5419" spans="1:3" x14ac:dyDescent="0.3">
      <c r="A5419" s="1">
        <v>43759.75</v>
      </c>
      <c r="B5419" s="2">
        <v>394.22</v>
      </c>
      <c r="C5419" s="34">
        <f t="shared" si="84"/>
        <v>6.073907717435878E-3</v>
      </c>
    </row>
    <row r="5420" spans="1:3" x14ac:dyDescent="0.3">
      <c r="A5420" s="1">
        <v>43760.75</v>
      </c>
      <c r="B5420" s="2">
        <v>394.59</v>
      </c>
      <c r="C5420" s="34">
        <f t="shared" si="84"/>
        <v>9.3856222413868373E-4</v>
      </c>
    </row>
    <row r="5421" spans="1:3" x14ac:dyDescent="0.3">
      <c r="A5421" s="1">
        <v>43761.75</v>
      </c>
      <c r="B5421" s="2">
        <v>395.03</v>
      </c>
      <c r="C5421" s="34">
        <f t="shared" si="84"/>
        <v>1.115081476976032E-3</v>
      </c>
    </row>
    <row r="5422" spans="1:3" x14ac:dyDescent="0.3">
      <c r="A5422" s="1">
        <v>43762.75</v>
      </c>
      <c r="B5422" s="2">
        <v>397.37</v>
      </c>
      <c r="C5422" s="34">
        <f t="shared" si="84"/>
        <v>5.9236007391845202E-3</v>
      </c>
    </row>
    <row r="5423" spans="1:3" x14ac:dyDescent="0.3">
      <c r="A5423" s="1">
        <v>43763.75</v>
      </c>
      <c r="B5423" s="2">
        <v>398.01</v>
      </c>
      <c r="C5423" s="34">
        <f t="shared" si="84"/>
        <v>1.6105896267961661E-3</v>
      </c>
    </row>
    <row r="5424" spans="1:3" x14ac:dyDescent="0.3">
      <c r="A5424" s="1">
        <v>43766.75</v>
      </c>
      <c r="B5424" s="2">
        <v>398.99</v>
      </c>
      <c r="C5424" s="34">
        <f t="shared" si="84"/>
        <v>2.4622496922188652E-3</v>
      </c>
    </row>
    <row r="5425" spans="1:3" x14ac:dyDescent="0.3">
      <c r="A5425" s="1">
        <v>43767.75</v>
      </c>
      <c r="B5425" s="2">
        <v>398.37</v>
      </c>
      <c r="C5425" s="34">
        <f t="shared" si="84"/>
        <v>-1.5539236572345017E-3</v>
      </c>
    </row>
    <row r="5426" spans="1:3" x14ac:dyDescent="0.3">
      <c r="A5426" s="1">
        <v>43768.75</v>
      </c>
      <c r="B5426" s="2">
        <v>398.7</v>
      </c>
      <c r="C5426" s="34">
        <f t="shared" si="84"/>
        <v>8.2837563069504405E-4</v>
      </c>
    </row>
    <row r="5427" spans="1:3" x14ac:dyDescent="0.3">
      <c r="A5427" s="1">
        <v>43769.75</v>
      </c>
      <c r="B5427" s="2">
        <v>396.75</v>
      </c>
      <c r="C5427" s="34">
        <f t="shared" si="84"/>
        <v>-4.8908954100826962E-3</v>
      </c>
    </row>
    <row r="5428" spans="1:3" x14ac:dyDescent="0.3">
      <c r="A5428" s="1">
        <v>43770.75</v>
      </c>
      <c r="B5428" s="2">
        <v>399.43</v>
      </c>
      <c r="C5428" s="34">
        <f t="shared" si="84"/>
        <v>6.7548834278512437E-3</v>
      </c>
    </row>
    <row r="5429" spans="1:3" x14ac:dyDescent="0.3">
      <c r="A5429" s="1">
        <v>43773.75</v>
      </c>
      <c r="B5429" s="2">
        <v>403.41</v>
      </c>
      <c r="C5429" s="34">
        <f t="shared" si="84"/>
        <v>9.9641989835514977E-3</v>
      </c>
    </row>
    <row r="5430" spans="1:3" x14ac:dyDescent="0.3">
      <c r="A5430" s="1">
        <v>43774.75</v>
      </c>
      <c r="B5430" s="2">
        <v>404.23</v>
      </c>
      <c r="C5430" s="34">
        <f t="shared" si="84"/>
        <v>2.0326714756699893E-3</v>
      </c>
    </row>
    <row r="5431" spans="1:3" x14ac:dyDescent="0.3">
      <c r="A5431" s="1">
        <v>43775.75</v>
      </c>
      <c r="B5431" s="2">
        <v>405.07</v>
      </c>
      <c r="C5431" s="34">
        <f t="shared" si="84"/>
        <v>2.0780248868217388E-3</v>
      </c>
    </row>
    <row r="5432" spans="1:3" x14ac:dyDescent="0.3">
      <c r="A5432" s="1">
        <v>43776.75</v>
      </c>
      <c r="B5432" s="2">
        <v>406.56</v>
      </c>
      <c r="C5432" s="34">
        <f t="shared" si="84"/>
        <v>3.678376576887965E-3</v>
      </c>
    </row>
    <row r="5433" spans="1:3" x14ac:dyDescent="0.3">
      <c r="A5433" s="1">
        <v>43777.75</v>
      </c>
      <c r="B5433" s="2">
        <v>405.42</v>
      </c>
      <c r="C5433" s="34">
        <f t="shared" si="84"/>
        <v>-2.8040141676505259E-3</v>
      </c>
    </row>
    <row r="5434" spans="1:3" x14ac:dyDescent="0.3">
      <c r="A5434" s="1">
        <v>43780.75</v>
      </c>
      <c r="B5434" s="2">
        <v>405.34</v>
      </c>
      <c r="C5434" s="34">
        <f t="shared" si="84"/>
        <v>-1.9732622958912316E-4</v>
      </c>
    </row>
    <row r="5435" spans="1:3" x14ac:dyDescent="0.3">
      <c r="A5435" s="1">
        <v>43781.75</v>
      </c>
      <c r="B5435" s="2">
        <v>406.9</v>
      </c>
      <c r="C5435" s="34">
        <f t="shared" si="84"/>
        <v>3.8486209108403724E-3</v>
      </c>
    </row>
    <row r="5436" spans="1:3" x14ac:dyDescent="0.3">
      <c r="A5436" s="1">
        <v>43782.75</v>
      </c>
      <c r="B5436" s="2">
        <v>405.86</v>
      </c>
      <c r="C5436" s="34">
        <f t="shared" si="84"/>
        <v>-2.5559105431308682E-3</v>
      </c>
    </row>
    <row r="5437" spans="1:3" x14ac:dyDescent="0.3">
      <c r="A5437" s="1">
        <v>43783.75</v>
      </c>
      <c r="B5437" s="2">
        <v>404.41</v>
      </c>
      <c r="C5437" s="34">
        <f t="shared" si="84"/>
        <v>-3.5726605233331599E-3</v>
      </c>
    </row>
    <row r="5438" spans="1:3" x14ac:dyDescent="0.3">
      <c r="A5438" s="1">
        <v>43784.75</v>
      </c>
      <c r="B5438" s="2">
        <v>406.04</v>
      </c>
      <c r="C5438" s="34">
        <f t="shared" si="84"/>
        <v>4.0305630424568584E-3</v>
      </c>
    </row>
    <row r="5439" spans="1:3" x14ac:dyDescent="0.3">
      <c r="A5439" s="1">
        <v>43787.75</v>
      </c>
      <c r="B5439" s="2">
        <v>405.99</v>
      </c>
      <c r="C5439" s="34">
        <f t="shared" si="84"/>
        <v>-1.2314057728302075E-4</v>
      </c>
    </row>
    <row r="5440" spans="1:3" x14ac:dyDescent="0.3">
      <c r="A5440" s="1">
        <v>43788.75</v>
      </c>
      <c r="B5440" s="2">
        <v>405.5</v>
      </c>
      <c r="C5440" s="34">
        <f t="shared" si="84"/>
        <v>-1.2069262789724533E-3</v>
      </c>
    </row>
    <row r="5441" spans="1:3" x14ac:dyDescent="0.3">
      <c r="A5441" s="1">
        <v>43789.75</v>
      </c>
      <c r="B5441" s="2">
        <v>403.82</v>
      </c>
      <c r="C5441" s="34">
        <f t="shared" si="84"/>
        <v>-4.143033292231868E-3</v>
      </c>
    </row>
    <row r="5442" spans="1:3" x14ac:dyDescent="0.3">
      <c r="A5442" s="1">
        <v>43790.75</v>
      </c>
      <c r="B5442" s="2">
        <v>402.22</v>
      </c>
      <c r="C5442" s="34">
        <f t="shared" si="84"/>
        <v>-3.9621613590212768E-3</v>
      </c>
    </row>
    <row r="5443" spans="1:3" x14ac:dyDescent="0.3">
      <c r="A5443" s="1">
        <v>43791.75</v>
      </c>
      <c r="B5443" s="2">
        <v>403.98</v>
      </c>
      <c r="C5443" s="34">
        <f t="shared" si="84"/>
        <v>4.3757147829546206E-3</v>
      </c>
    </row>
    <row r="5444" spans="1:3" x14ac:dyDescent="0.3">
      <c r="A5444" s="1">
        <v>43794.75</v>
      </c>
      <c r="B5444" s="2">
        <v>408.09</v>
      </c>
      <c r="C5444" s="34">
        <f t="shared" ref="C5444:C5507" si="85">B5444/B5443-1</f>
        <v>1.0173770978761265E-2</v>
      </c>
    </row>
    <row r="5445" spans="1:3" x14ac:dyDescent="0.3">
      <c r="A5445" s="1">
        <v>43795.75</v>
      </c>
      <c r="B5445" s="2">
        <v>408.49</v>
      </c>
      <c r="C5445" s="34">
        <f t="shared" si="85"/>
        <v>9.80175941581507E-4</v>
      </c>
    </row>
    <row r="5446" spans="1:3" x14ac:dyDescent="0.3">
      <c r="A5446" s="1">
        <v>43796.75</v>
      </c>
      <c r="B5446" s="2">
        <v>409.81</v>
      </c>
      <c r="C5446" s="34">
        <f t="shared" si="85"/>
        <v>3.2314132536903628E-3</v>
      </c>
    </row>
    <row r="5447" spans="1:3" x14ac:dyDescent="0.3">
      <c r="A5447" s="1">
        <v>43797.75</v>
      </c>
      <c r="B5447" s="2">
        <v>409.25</v>
      </c>
      <c r="C5447" s="34">
        <f t="shared" si="85"/>
        <v>-1.3664869085674436E-3</v>
      </c>
    </row>
    <row r="5448" spans="1:3" x14ac:dyDescent="0.3">
      <c r="A5448" s="1">
        <v>43798.75</v>
      </c>
      <c r="B5448" s="2">
        <v>407.43</v>
      </c>
      <c r="C5448" s="34">
        <f t="shared" si="85"/>
        <v>-4.4471594379963397E-3</v>
      </c>
    </row>
    <row r="5449" spans="1:3" x14ac:dyDescent="0.3">
      <c r="A5449" s="1">
        <v>43801.75</v>
      </c>
      <c r="B5449" s="2">
        <v>401.01</v>
      </c>
      <c r="C5449" s="34">
        <f t="shared" si="85"/>
        <v>-1.5757308003828907E-2</v>
      </c>
    </row>
    <row r="5450" spans="1:3" x14ac:dyDescent="0.3">
      <c r="A5450" s="1">
        <v>43802.75</v>
      </c>
      <c r="B5450" s="2">
        <v>398.48</v>
      </c>
      <c r="C5450" s="34">
        <f t="shared" si="85"/>
        <v>-6.3090695992618073E-3</v>
      </c>
    </row>
    <row r="5451" spans="1:3" x14ac:dyDescent="0.3">
      <c r="A5451" s="1">
        <v>43803.75</v>
      </c>
      <c r="B5451" s="2">
        <v>403.19</v>
      </c>
      <c r="C5451" s="34">
        <f t="shared" si="85"/>
        <v>1.1819915679582405E-2</v>
      </c>
    </row>
    <row r="5452" spans="1:3" x14ac:dyDescent="0.3">
      <c r="A5452" s="1">
        <v>43804.75</v>
      </c>
      <c r="B5452" s="2">
        <v>402.66</v>
      </c>
      <c r="C5452" s="34">
        <f t="shared" si="85"/>
        <v>-1.3145167290854465E-3</v>
      </c>
    </row>
    <row r="5453" spans="1:3" x14ac:dyDescent="0.3">
      <c r="A5453" s="1">
        <v>43805.75</v>
      </c>
      <c r="B5453" s="2">
        <v>407.35</v>
      </c>
      <c r="C5453" s="34">
        <f t="shared" si="85"/>
        <v>1.1647543833507079E-2</v>
      </c>
    </row>
    <row r="5454" spans="1:3" x14ac:dyDescent="0.3">
      <c r="A5454" s="1">
        <v>43808.75</v>
      </c>
      <c r="B5454" s="2">
        <v>406.39</v>
      </c>
      <c r="C5454" s="34">
        <f t="shared" si="85"/>
        <v>-2.3566957162146629E-3</v>
      </c>
    </row>
    <row r="5455" spans="1:3" x14ac:dyDescent="0.3">
      <c r="A5455" s="1">
        <v>43809.75</v>
      </c>
      <c r="B5455" s="2">
        <v>405.34</v>
      </c>
      <c r="C5455" s="34">
        <f t="shared" si="85"/>
        <v>-2.5837249932331163E-3</v>
      </c>
    </row>
    <row r="5456" spans="1:3" x14ac:dyDescent="0.3">
      <c r="A5456" s="1">
        <v>43810.75</v>
      </c>
      <c r="B5456" s="2">
        <v>406.22</v>
      </c>
      <c r="C5456" s="34">
        <f t="shared" si="85"/>
        <v>2.1710169240638511E-3</v>
      </c>
    </row>
    <row r="5457" spans="1:3" x14ac:dyDescent="0.3">
      <c r="A5457" s="1">
        <v>43811.75</v>
      </c>
      <c r="B5457" s="2">
        <v>407.58</v>
      </c>
      <c r="C5457" s="34">
        <f t="shared" si="85"/>
        <v>3.3479395401505574E-3</v>
      </c>
    </row>
    <row r="5458" spans="1:3" x14ac:dyDescent="0.3">
      <c r="A5458" s="1">
        <v>43812.75</v>
      </c>
      <c r="B5458" s="2">
        <v>412.02</v>
      </c>
      <c r="C5458" s="34">
        <f t="shared" si="85"/>
        <v>1.0893566907110186E-2</v>
      </c>
    </row>
    <row r="5459" spans="1:3" x14ac:dyDescent="0.3">
      <c r="A5459" s="1">
        <v>43815.75</v>
      </c>
      <c r="B5459" s="2">
        <v>417.75</v>
      </c>
      <c r="C5459" s="34">
        <f t="shared" si="85"/>
        <v>1.3907091888743395E-2</v>
      </c>
    </row>
    <row r="5460" spans="1:3" x14ac:dyDescent="0.3">
      <c r="A5460" s="1">
        <v>43816.75</v>
      </c>
      <c r="B5460" s="2">
        <v>414.92</v>
      </c>
      <c r="C5460" s="34">
        <f t="shared" si="85"/>
        <v>-6.7743865948532989E-3</v>
      </c>
    </row>
    <row r="5461" spans="1:3" x14ac:dyDescent="0.3">
      <c r="A5461" s="1">
        <v>43817.75</v>
      </c>
      <c r="B5461" s="2">
        <v>414.38</v>
      </c>
      <c r="C5461" s="34">
        <f t="shared" si="85"/>
        <v>-1.3014557023041107E-3</v>
      </c>
    </row>
    <row r="5462" spans="1:3" x14ac:dyDescent="0.3">
      <c r="A5462" s="1">
        <v>43818.75</v>
      </c>
      <c r="B5462" s="2">
        <v>415.07</v>
      </c>
      <c r="C5462" s="34">
        <f t="shared" si="85"/>
        <v>1.6651382788743785E-3</v>
      </c>
    </row>
    <row r="5463" spans="1:3" x14ac:dyDescent="0.3">
      <c r="A5463" s="1">
        <v>43819.75</v>
      </c>
      <c r="B5463" s="2">
        <v>418.4</v>
      </c>
      <c r="C5463" s="34">
        <f t="shared" si="85"/>
        <v>8.0227431517574388E-3</v>
      </c>
    </row>
    <row r="5464" spans="1:3" x14ac:dyDescent="0.3">
      <c r="A5464" s="1">
        <v>43822.75</v>
      </c>
      <c r="B5464" s="2">
        <v>418.27</v>
      </c>
      <c r="C5464" s="34">
        <f t="shared" si="85"/>
        <v>-3.1070745697892033E-4</v>
      </c>
    </row>
    <row r="5465" spans="1:3" x14ac:dyDescent="0.3">
      <c r="A5465" s="1">
        <v>43826.75</v>
      </c>
      <c r="B5465" s="2">
        <v>419.74</v>
      </c>
      <c r="C5465" s="34">
        <f t="shared" si="85"/>
        <v>3.5144762952161734E-3</v>
      </c>
    </row>
    <row r="5466" spans="1:3" x14ac:dyDescent="0.3">
      <c r="A5466" s="1">
        <v>43829.75</v>
      </c>
      <c r="B5466" s="2">
        <v>416.17</v>
      </c>
      <c r="C5466" s="34">
        <f t="shared" si="85"/>
        <v>-8.5052651641491783E-3</v>
      </c>
    </row>
    <row r="5467" spans="1:3" x14ac:dyDescent="0.3">
      <c r="A5467" s="1">
        <v>43832.75</v>
      </c>
      <c r="B5467" s="2">
        <v>419.72</v>
      </c>
      <c r="C5467" s="34">
        <f t="shared" si="85"/>
        <v>8.5301679602085567E-3</v>
      </c>
    </row>
    <row r="5468" spans="1:3" x14ac:dyDescent="0.3">
      <c r="A5468" s="1">
        <v>43833.75</v>
      </c>
      <c r="B5468" s="2">
        <v>418.33</v>
      </c>
      <c r="C5468" s="34">
        <f t="shared" si="85"/>
        <v>-3.3117316306109368E-3</v>
      </c>
    </row>
    <row r="5469" spans="1:3" x14ac:dyDescent="0.3">
      <c r="A5469" s="1">
        <v>43836.75</v>
      </c>
      <c r="B5469" s="2">
        <v>416.63</v>
      </c>
      <c r="C5469" s="34">
        <f t="shared" si="85"/>
        <v>-4.0637774006166971E-3</v>
      </c>
    </row>
    <row r="5470" spans="1:3" x14ac:dyDescent="0.3">
      <c r="A5470" s="1">
        <v>43837.75</v>
      </c>
      <c r="B5470" s="2">
        <v>417.67</v>
      </c>
      <c r="C5470" s="34">
        <f t="shared" si="85"/>
        <v>2.4962196673308235E-3</v>
      </c>
    </row>
    <row r="5471" spans="1:3" x14ac:dyDescent="0.3">
      <c r="A5471" s="1">
        <v>43838.75</v>
      </c>
      <c r="B5471" s="2">
        <v>418.36</v>
      </c>
      <c r="C5471" s="34">
        <f t="shared" si="85"/>
        <v>1.6520219311897399E-3</v>
      </c>
    </row>
    <row r="5472" spans="1:3" x14ac:dyDescent="0.3">
      <c r="A5472" s="1">
        <v>43839.75</v>
      </c>
      <c r="B5472" s="2">
        <v>419.64</v>
      </c>
      <c r="C5472" s="34">
        <f t="shared" si="85"/>
        <v>3.0595659240844064E-3</v>
      </c>
    </row>
    <row r="5473" spans="1:3" x14ac:dyDescent="0.3">
      <c r="A5473" s="1">
        <v>43840.75</v>
      </c>
      <c r="B5473" s="2">
        <v>419.14</v>
      </c>
      <c r="C5473" s="34">
        <f t="shared" si="85"/>
        <v>-1.1914974740253603E-3</v>
      </c>
    </row>
    <row r="5474" spans="1:3" x14ac:dyDescent="0.3">
      <c r="A5474" s="1">
        <v>43843.75</v>
      </c>
      <c r="B5474" s="2">
        <v>418.39</v>
      </c>
      <c r="C5474" s="34">
        <f t="shared" si="85"/>
        <v>-1.7893782507037992E-3</v>
      </c>
    </row>
    <row r="5475" spans="1:3" x14ac:dyDescent="0.3">
      <c r="A5475" s="1">
        <v>43844.75</v>
      </c>
      <c r="B5475" s="2">
        <v>419.59</v>
      </c>
      <c r="C5475" s="34">
        <f t="shared" si="85"/>
        <v>2.8681373837806667E-3</v>
      </c>
    </row>
    <row r="5476" spans="1:3" x14ac:dyDescent="0.3">
      <c r="A5476" s="1">
        <v>43845.75</v>
      </c>
      <c r="B5476" s="2">
        <v>419.63</v>
      </c>
      <c r="C5476" s="34">
        <f t="shared" si="85"/>
        <v>9.5331156605205081E-5</v>
      </c>
    </row>
    <row r="5477" spans="1:3" x14ac:dyDescent="0.3">
      <c r="A5477" s="1">
        <v>43846.75</v>
      </c>
      <c r="B5477" s="2">
        <v>420.54</v>
      </c>
      <c r="C5477" s="34">
        <f t="shared" si="85"/>
        <v>2.1685770798085535E-3</v>
      </c>
    </row>
    <row r="5478" spans="1:3" x14ac:dyDescent="0.3">
      <c r="A5478" s="1">
        <v>43847.75</v>
      </c>
      <c r="B5478" s="2">
        <v>424.56</v>
      </c>
      <c r="C5478" s="34">
        <f t="shared" si="85"/>
        <v>9.5591382508202205E-3</v>
      </c>
    </row>
    <row r="5479" spans="1:3" x14ac:dyDescent="0.3">
      <c r="A5479" s="1">
        <v>43850.75</v>
      </c>
      <c r="B5479" s="2">
        <v>423.98</v>
      </c>
      <c r="C5479" s="34">
        <f t="shared" si="85"/>
        <v>-1.366120218579181E-3</v>
      </c>
    </row>
    <row r="5480" spans="1:3" x14ac:dyDescent="0.3">
      <c r="A5480" s="1">
        <v>43851.75</v>
      </c>
      <c r="B5480" s="2">
        <v>423.38</v>
      </c>
      <c r="C5480" s="34">
        <f t="shared" si="85"/>
        <v>-1.4151610925043911E-3</v>
      </c>
    </row>
    <row r="5481" spans="1:3" x14ac:dyDescent="0.3">
      <c r="A5481" s="1">
        <v>43852.75</v>
      </c>
      <c r="B5481" s="2">
        <v>423.04</v>
      </c>
      <c r="C5481" s="34">
        <f t="shared" si="85"/>
        <v>-8.0306107988092901E-4</v>
      </c>
    </row>
    <row r="5482" spans="1:3" x14ac:dyDescent="0.3">
      <c r="A5482" s="1">
        <v>43853.75</v>
      </c>
      <c r="B5482" s="2">
        <v>420.03</v>
      </c>
      <c r="C5482" s="34">
        <f t="shared" si="85"/>
        <v>-7.1151664145235882E-3</v>
      </c>
    </row>
    <row r="5483" spans="1:3" x14ac:dyDescent="0.3">
      <c r="A5483" s="1">
        <v>43854.75</v>
      </c>
      <c r="B5483" s="2">
        <v>423.64</v>
      </c>
      <c r="C5483" s="34">
        <f t="shared" si="85"/>
        <v>8.594624193509981E-3</v>
      </c>
    </row>
    <row r="5484" spans="1:3" x14ac:dyDescent="0.3">
      <c r="A5484" s="1">
        <v>43857.75</v>
      </c>
      <c r="B5484" s="2">
        <v>414.07</v>
      </c>
      <c r="C5484" s="34">
        <f t="shared" si="85"/>
        <v>-2.2589934850344662E-2</v>
      </c>
    </row>
    <row r="5485" spans="1:3" x14ac:dyDescent="0.3">
      <c r="A5485" s="1">
        <v>43858.75</v>
      </c>
      <c r="B5485" s="2">
        <v>417.56</v>
      </c>
      <c r="C5485" s="34">
        <f t="shared" si="85"/>
        <v>8.428526577631823E-3</v>
      </c>
    </row>
    <row r="5486" spans="1:3" x14ac:dyDescent="0.3">
      <c r="A5486" s="1">
        <v>43859.75</v>
      </c>
      <c r="B5486" s="2">
        <v>419.41</v>
      </c>
      <c r="C5486" s="34">
        <f t="shared" si="85"/>
        <v>4.4305010058436345E-3</v>
      </c>
    </row>
    <row r="5487" spans="1:3" x14ac:dyDescent="0.3">
      <c r="A5487" s="1">
        <v>43860.75</v>
      </c>
      <c r="B5487" s="2">
        <v>415.16</v>
      </c>
      <c r="C5487" s="34">
        <f t="shared" si="85"/>
        <v>-1.0133282468229199E-2</v>
      </c>
    </row>
    <row r="5488" spans="1:3" x14ac:dyDescent="0.3">
      <c r="A5488" s="1">
        <v>43861.75</v>
      </c>
      <c r="B5488" s="2">
        <v>410.71</v>
      </c>
      <c r="C5488" s="34">
        <f t="shared" si="85"/>
        <v>-1.0718759032662173E-2</v>
      </c>
    </row>
    <row r="5489" spans="1:3" x14ac:dyDescent="0.3">
      <c r="A5489" s="1">
        <v>43864.75</v>
      </c>
      <c r="B5489" s="2">
        <v>411.72</v>
      </c>
      <c r="C5489" s="34">
        <f t="shared" si="85"/>
        <v>2.4591560955420366E-3</v>
      </c>
    </row>
    <row r="5490" spans="1:3" x14ac:dyDescent="0.3">
      <c r="A5490" s="1">
        <v>43865.75</v>
      </c>
      <c r="B5490" s="2">
        <v>418.47</v>
      </c>
      <c r="C5490" s="34">
        <f t="shared" si="85"/>
        <v>1.6394637132031376E-2</v>
      </c>
    </row>
    <row r="5491" spans="1:3" x14ac:dyDescent="0.3">
      <c r="A5491" s="1">
        <v>43866.75</v>
      </c>
      <c r="B5491" s="2">
        <v>423.62</v>
      </c>
      <c r="C5491" s="34">
        <f t="shared" si="85"/>
        <v>1.2306736444667399E-2</v>
      </c>
    </row>
    <row r="5492" spans="1:3" x14ac:dyDescent="0.3">
      <c r="A5492" s="1">
        <v>43867.75</v>
      </c>
      <c r="B5492" s="2">
        <v>425.49</v>
      </c>
      <c r="C5492" s="34">
        <f t="shared" si="85"/>
        <v>4.4143336008686251E-3</v>
      </c>
    </row>
    <row r="5493" spans="1:3" x14ac:dyDescent="0.3">
      <c r="A5493" s="1">
        <v>43868.75</v>
      </c>
      <c r="B5493" s="2">
        <v>424.36</v>
      </c>
      <c r="C5493" s="34">
        <f t="shared" si="85"/>
        <v>-2.6557615925169031E-3</v>
      </c>
    </row>
    <row r="5494" spans="1:3" x14ac:dyDescent="0.3">
      <c r="A5494" s="1">
        <v>43871.75</v>
      </c>
      <c r="B5494" s="2">
        <v>424.64</v>
      </c>
      <c r="C5494" s="34">
        <f t="shared" si="85"/>
        <v>6.598171363936256E-4</v>
      </c>
    </row>
    <row r="5495" spans="1:3" x14ac:dyDescent="0.3">
      <c r="A5495" s="1">
        <v>43872.75</v>
      </c>
      <c r="B5495" s="2">
        <v>428.48</v>
      </c>
      <c r="C5495" s="34">
        <f t="shared" si="85"/>
        <v>9.042954031650341E-3</v>
      </c>
    </row>
    <row r="5496" spans="1:3" x14ac:dyDescent="0.3">
      <c r="A5496" s="1">
        <v>43873.75</v>
      </c>
      <c r="B5496" s="2">
        <v>431.16</v>
      </c>
      <c r="C5496" s="34">
        <f t="shared" si="85"/>
        <v>6.2546676624346542E-3</v>
      </c>
    </row>
    <row r="5497" spans="1:3" x14ac:dyDescent="0.3">
      <c r="A5497" s="1">
        <v>43874.75</v>
      </c>
      <c r="B5497" s="2">
        <v>431.08</v>
      </c>
      <c r="C5497" s="34">
        <f t="shared" si="85"/>
        <v>-1.8554596901387832E-4</v>
      </c>
    </row>
    <row r="5498" spans="1:3" x14ac:dyDescent="0.3">
      <c r="A5498" s="1">
        <v>43875.75</v>
      </c>
      <c r="B5498" s="2">
        <v>430.52</v>
      </c>
      <c r="C5498" s="34">
        <f t="shared" si="85"/>
        <v>-1.2990628189663012E-3</v>
      </c>
    </row>
    <row r="5499" spans="1:3" x14ac:dyDescent="0.3">
      <c r="A5499" s="1">
        <v>43878.75</v>
      </c>
      <c r="B5499" s="2">
        <v>431.98</v>
      </c>
      <c r="C5499" s="34">
        <f t="shared" si="85"/>
        <v>3.3912477933661922E-3</v>
      </c>
    </row>
    <row r="5500" spans="1:3" x14ac:dyDescent="0.3">
      <c r="A5500" s="1">
        <v>43879.75</v>
      </c>
      <c r="B5500" s="2">
        <v>430.33</v>
      </c>
      <c r="C5500" s="34">
        <f t="shared" si="85"/>
        <v>-3.8196212787630079E-3</v>
      </c>
    </row>
    <row r="5501" spans="1:3" x14ac:dyDescent="0.3">
      <c r="A5501" s="1">
        <v>43880.75</v>
      </c>
      <c r="B5501" s="2">
        <v>433.9</v>
      </c>
      <c r="C5501" s="34">
        <f t="shared" si="85"/>
        <v>8.2959589152511448E-3</v>
      </c>
    </row>
    <row r="5502" spans="1:3" x14ac:dyDescent="0.3">
      <c r="A5502" s="1">
        <v>43881.75</v>
      </c>
      <c r="B5502" s="2">
        <v>430.19</v>
      </c>
      <c r="C5502" s="34">
        <f t="shared" si="85"/>
        <v>-8.5503572251670601E-3</v>
      </c>
    </row>
    <row r="5503" spans="1:3" x14ac:dyDescent="0.3">
      <c r="A5503" s="1">
        <v>43882.75</v>
      </c>
      <c r="B5503" s="2">
        <v>428.07</v>
      </c>
      <c r="C5503" s="34">
        <f t="shared" si="85"/>
        <v>-4.9280550454450234E-3</v>
      </c>
    </row>
    <row r="5504" spans="1:3" x14ac:dyDescent="0.3">
      <c r="A5504" s="1">
        <v>43885.75</v>
      </c>
      <c r="B5504" s="2">
        <v>411.86</v>
      </c>
      <c r="C5504" s="34">
        <f t="shared" si="85"/>
        <v>-3.7867638470343579E-2</v>
      </c>
    </row>
    <row r="5505" spans="1:3" x14ac:dyDescent="0.3">
      <c r="A5505" s="1">
        <v>43886.75</v>
      </c>
      <c r="B5505" s="2">
        <v>404.6</v>
      </c>
      <c r="C5505" s="34">
        <f t="shared" si="85"/>
        <v>-1.7627349099208489E-2</v>
      </c>
    </row>
    <row r="5506" spans="1:3" x14ac:dyDescent="0.3">
      <c r="A5506" s="1">
        <v>43887.75</v>
      </c>
      <c r="B5506" s="2">
        <v>404.62</v>
      </c>
      <c r="C5506" s="34">
        <f t="shared" si="85"/>
        <v>4.9431537320732133E-5</v>
      </c>
    </row>
    <row r="5507" spans="1:3" x14ac:dyDescent="0.3">
      <c r="A5507" s="1">
        <v>43888.75</v>
      </c>
      <c r="B5507" s="2">
        <v>389.45</v>
      </c>
      <c r="C5507" s="34">
        <f t="shared" si="85"/>
        <v>-3.7491967772230739E-2</v>
      </c>
    </row>
    <row r="5508" spans="1:3" x14ac:dyDescent="0.3">
      <c r="A5508" s="1">
        <v>43889.75</v>
      </c>
      <c r="B5508" s="2">
        <v>375.65</v>
      </c>
      <c r="C5508" s="34">
        <f t="shared" ref="C5508:C5571" si="86">B5508/B5507-1</f>
        <v>-3.5434587238413195E-2</v>
      </c>
    </row>
    <row r="5509" spans="1:3" x14ac:dyDescent="0.3">
      <c r="A5509" s="1">
        <v>43892.75</v>
      </c>
      <c r="B5509" s="2">
        <v>375.97</v>
      </c>
      <c r="C5509" s="34">
        <f t="shared" si="86"/>
        <v>8.5185678157873035E-4</v>
      </c>
    </row>
    <row r="5510" spans="1:3" x14ac:dyDescent="0.3">
      <c r="A5510" s="1">
        <v>43893.75</v>
      </c>
      <c r="B5510" s="2">
        <v>381.13</v>
      </c>
      <c r="C5510" s="34">
        <f t="shared" si="86"/>
        <v>1.37244992951564E-2</v>
      </c>
    </row>
    <row r="5511" spans="1:3" x14ac:dyDescent="0.3">
      <c r="A5511" s="1">
        <v>43894.75</v>
      </c>
      <c r="B5511" s="2">
        <v>386.3</v>
      </c>
      <c r="C5511" s="34">
        <f t="shared" si="86"/>
        <v>1.3564925353553914E-2</v>
      </c>
    </row>
    <row r="5512" spans="1:3" x14ac:dyDescent="0.3">
      <c r="A5512" s="1">
        <v>43895.75</v>
      </c>
      <c r="B5512" s="2">
        <v>380.76</v>
      </c>
      <c r="C5512" s="34">
        <f t="shared" si="86"/>
        <v>-1.4341185607041229E-2</v>
      </c>
    </row>
    <row r="5513" spans="1:3" x14ac:dyDescent="0.3">
      <c r="A5513" s="1">
        <v>43896.75</v>
      </c>
      <c r="B5513" s="2">
        <v>366.8</v>
      </c>
      <c r="C5513" s="34">
        <f t="shared" si="86"/>
        <v>-3.6663515075112896E-2</v>
      </c>
    </row>
    <row r="5514" spans="1:3" x14ac:dyDescent="0.3">
      <c r="A5514" s="1">
        <v>43899.75</v>
      </c>
      <c r="B5514" s="2">
        <v>339.5</v>
      </c>
      <c r="C5514" s="34">
        <f t="shared" si="86"/>
        <v>-7.4427480916030575E-2</v>
      </c>
    </row>
    <row r="5515" spans="1:3" x14ac:dyDescent="0.3">
      <c r="A5515" s="1">
        <v>43900.75</v>
      </c>
      <c r="B5515" s="2">
        <v>335.64</v>
      </c>
      <c r="C5515" s="34">
        <f t="shared" si="86"/>
        <v>-1.1369661266568576E-2</v>
      </c>
    </row>
    <row r="5516" spans="1:3" x14ac:dyDescent="0.3">
      <c r="A5516" s="1">
        <v>43901.75</v>
      </c>
      <c r="B5516" s="2">
        <v>333.17</v>
      </c>
      <c r="C5516" s="34">
        <f t="shared" si="86"/>
        <v>-7.3590751996185366E-3</v>
      </c>
    </row>
    <row r="5517" spans="1:3" x14ac:dyDescent="0.3">
      <c r="A5517" s="1">
        <v>43902.75</v>
      </c>
      <c r="B5517" s="2">
        <v>294.93</v>
      </c>
      <c r="C5517" s="34">
        <f t="shared" si="86"/>
        <v>-0.11477624035777534</v>
      </c>
    </row>
    <row r="5518" spans="1:3" x14ac:dyDescent="0.3">
      <c r="A5518" s="1">
        <v>43903.75</v>
      </c>
      <c r="B5518" s="2">
        <v>299.16000000000003</v>
      </c>
      <c r="C5518" s="34">
        <f t="shared" si="86"/>
        <v>1.4342386328959567E-2</v>
      </c>
    </row>
    <row r="5519" spans="1:3" x14ac:dyDescent="0.3">
      <c r="A5519" s="1">
        <v>43906.75</v>
      </c>
      <c r="B5519" s="2">
        <v>284.63</v>
      </c>
      <c r="C5519" s="34">
        <f t="shared" si="86"/>
        <v>-4.8569327450193933E-2</v>
      </c>
    </row>
    <row r="5520" spans="1:3" x14ac:dyDescent="0.3">
      <c r="A5520" s="1">
        <v>43907.75</v>
      </c>
      <c r="B5520" s="2">
        <v>291.07</v>
      </c>
      <c r="C5520" s="34">
        <f t="shared" si="86"/>
        <v>2.2625865158275582E-2</v>
      </c>
    </row>
    <row r="5521" spans="1:3" x14ac:dyDescent="0.3">
      <c r="A5521" s="1">
        <v>43908.75</v>
      </c>
      <c r="B5521" s="2">
        <v>279.66000000000003</v>
      </c>
      <c r="C5521" s="34">
        <f t="shared" si="86"/>
        <v>-3.9200192393582189E-2</v>
      </c>
    </row>
    <row r="5522" spans="1:3" x14ac:dyDescent="0.3">
      <c r="A5522" s="1">
        <v>43909.75</v>
      </c>
      <c r="B5522" s="2">
        <v>287.8</v>
      </c>
      <c r="C5522" s="34">
        <f t="shared" si="86"/>
        <v>2.9106772509475798E-2</v>
      </c>
    </row>
    <row r="5523" spans="1:3" x14ac:dyDescent="0.3">
      <c r="A5523" s="1">
        <v>43910.75</v>
      </c>
      <c r="B5523" s="2">
        <v>293.04000000000002</v>
      </c>
      <c r="C5523" s="34">
        <f t="shared" si="86"/>
        <v>1.820708825573325E-2</v>
      </c>
    </row>
    <row r="5524" spans="1:3" x14ac:dyDescent="0.3">
      <c r="A5524" s="1">
        <v>43913.75</v>
      </c>
      <c r="B5524" s="2">
        <v>280.43</v>
      </c>
      <c r="C5524" s="34">
        <f t="shared" si="86"/>
        <v>-4.3031668031668024E-2</v>
      </c>
    </row>
    <row r="5525" spans="1:3" x14ac:dyDescent="0.3">
      <c r="A5525" s="1">
        <v>43914.75</v>
      </c>
      <c r="B5525" s="2">
        <v>304</v>
      </c>
      <c r="C5525" s="34">
        <f t="shared" si="86"/>
        <v>8.4049495417751308E-2</v>
      </c>
    </row>
    <row r="5526" spans="1:3" x14ac:dyDescent="0.3">
      <c r="A5526" s="1">
        <v>43915.75</v>
      </c>
      <c r="B5526" s="2">
        <v>313.38</v>
      </c>
      <c r="C5526" s="34">
        <f t="shared" si="86"/>
        <v>3.0855263157894663E-2</v>
      </c>
    </row>
    <row r="5527" spans="1:3" x14ac:dyDescent="0.3">
      <c r="A5527" s="1">
        <v>43916.75</v>
      </c>
      <c r="B5527" s="2">
        <v>321.38</v>
      </c>
      <c r="C5527" s="34">
        <f t="shared" si="86"/>
        <v>2.552811283425882E-2</v>
      </c>
    </row>
    <row r="5528" spans="1:3" x14ac:dyDescent="0.3">
      <c r="A5528" s="1">
        <v>43917.75</v>
      </c>
      <c r="B5528" s="2">
        <v>310.89999999999998</v>
      </c>
      <c r="C5528" s="34">
        <f t="shared" si="86"/>
        <v>-3.2609372082892607E-2</v>
      </c>
    </row>
    <row r="5529" spans="1:3" x14ac:dyDescent="0.3">
      <c r="A5529" s="1">
        <v>43920.75</v>
      </c>
      <c r="B5529" s="2">
        <v>314.88</v>
      </c>
      <c r="C5529" s="34">
        <f t="shared" si="86"/>
        <v>1.2801543904792601E-2</v>
      </c>
    </row>
    <row r="5530" spans="1:3" x14ac:dyDescent="0.3">
      <c r="A5530" s="1">
        <v>43921.75</v>
      </c>
      <c r="B5530" s="2">
        <v>320.06</v>
      </c>
      <c r="C5530" s="34">
        <f t="shared" si="86"/>
        <v>1.6450711382113736E-2</v>
      </c>
    </row>
    <row r="5531" spans="1:3" x14ac:dyDescent="0.3">
      <c r="A5531" s="1">
        <v>43922.75</v>
      </c>
      <c r="B5531" s="2">
        <v>310.77</v>
      </c>
      <c r="C5531" s="34">
        <f t="shared" si="86"/>
        <v>-2.9025807661063663E-2</v>
      </c>
    </row>
    <row r="5532" spans="1:3" x14ac:dyDescent="0.3">
      <c r="A5532" s="1">
        <v>43923.75</v>
      </c>
      <c r="B5532" s="2">
        <v>312.08</v>
      </c>
      <c r="C5532" s="34">
        <f t="shared" si="86"/>
        <v>4.2153361006531664E-3</v>
      </c>
    </row>
    <row r="5533" spans="1:3" x14ac:dyDescent="0.3">
      <c r="A5533" s="1">
        <v>43924.75</v>
      </c>
      <c r="B5533" s="2">
        <v>309.06</v>
      </c>
      <c r="C5533" s="34">
        <f t="shared" si="86"/>
        <v>-9.6770058959240179E-3</v>
      </c>
    </row>
    <row r="5534" spans="1:3" x14ac:dyDescent="0.3">
      <c r="A5534" s="1">
        <v>43927.75</v>
      </c>
      <c r="B5534" s="2">
        <v>320.58</v>
      </c>
      <c r="C5534" s="34">
        <f t="shared" si="86"/>
        <v>3.727431566686068E-2</v>
      </c>
    </row>
    <row r="5535" spans="1:3" x14ac:dyDescent="0.3">
      <c r="A5535" s="1">
        <v>43928.75</v>
      </c>
      <c r="B5535" s="2">
        <v>326.61</v>
      </c>
      <c r="C5535" s="34">
        <f t="shared" si="86"/>
        <v>1.8809657495789001E-2</v>
      </c>
    </row>
    <row r="5536" spans="1:3" x14ac:dyDescent="0.3">
      <c r="A5536" s="1">
        <v>43929.75</v>
      </c>
      <c r="B5536" s="2">
        <v>326.67</v>
      </c>
      <c r="C5536" s="34">
        <f t="shared" si="86"/>
        <v>1.8370533664002764E-4</v>
      </c>
    </row>
    <row r="5537" spans="1:3" x14ac:dyDescent="0.3">
      <c r="A5537" s="1">
        <v>43930.75</v>
      </c>
      <c r="B5537" s="2">
        <v>331.8</v>
      </c>
      <c r="C5537" s="34">
        <f t="shared" si="86"/>
        <v>1.5703921388557252E-2</v>
      </c>
    </row>
    <row r="5538" spans="1:3" x14ac:dyDescent="0.3">
      <c r="A5538" s="1">
        <v>43935.75</v>
      </c>
      <c r="B5538" s="2">
        <v>333.91</v>
      </c>
      <c r="C5538" s="34">
        <f t="shared" si="86"/>
        <v>6.3592525617841567E-3</v>
      </c>
    </row>
    <row r="5539" spans="1:3" x14ac:dyDescent="0.3">
      <c r="A5539" s="1">
        <v>43936.75</v>
      </c>
      <c r="B5539" s="2">
        <v>323.06</v>
      </c>
      <c r="C5539" s="34">
        <f t="shared" si="86"/>
        <v>-3.2493785750651427E-2</v>
      </c>
    </row>
    <row r="5540" spans="1:3" x14ac:dyDescent="0.3">
      <c r="A5540" s="1">
        <v>43937.75</v>
      </c>
      <c r="B5540" s="2">
        <v>324.92</v>
      </c>
      <c r="C5540" s="34">
        <f t="shared" si="86"/>
        <v>5.7574444375658729E-3</v>
      </c>
    </row>
    <row r="5541" spans="1:3" x14ac:dyDescent="0.3">
      <c r="A5541" s="1">
        <v>43938.75</v>
      </c>
      <c r="B5541" s="2">
        <v>333.47</v>
      </c>
      <c r="C5541" s="34">
        <f t="shared" si="86"/>
        <v>2.6314169641757923E-2</v>
      </c>
    </row>
    <row r="5542" spans="1:3" x14ac:dyDescent="0.3">
      <c r="A5542" s="1">
        <v>43941.75</v>
      </c>
      <c r="B5542" s="2">
        <v>335.7</v>
      </c>
      <c r="C5542" s="34">
        <f t="shared" si="86"/>
        <v>6.6872582241279677E-3</v>
      </c>
    </row>
    <row r="5543" spans="1:3" x14ac:dyDescent="0.3">
      <c r="A5543" s="1">
        <v>43942.75</v>
      </c>
      <c r="B5543" s="2">
        <v>324.31</v>
      </c>
      <c r="C5543" s="34">
        <f t="shared" si="86"/>
        <v>-3.3929103366100666E-2</v>
      </c>
    </row>
    <row r="5544" spans="1:3" x14ac:dyDescent="0.3">
      <c r="A5544" s="1">
        <v>43943.75</v>
      </c>
      <c r="B5544" s="2">
        <v>330.14</v>
      </c>
      <c r="C5544" s="34">
        <f t="shared" si="86"/>
        <v>1.7976627301039105E-2</v>
      </c>
    </row>
    <row r="5545" spans="1:3" x14ac:dyDescent="0.3">
      <c r="A5545" s="1">
        <v>43944.75</v>
      </c>
      <c r="B5545" s="2">
        <v>333.24</v>
      </c>
      <c r="C5545" s="34">
        <f t="shared" si="86"/>
        <v>9.3899557763372776E-3</v>
      </c>
    </row>
    <row r="5546" spans="1:3" x14ac:dyDescent="0.3">
      <c r="A5546" s="1">
        <v>43945.75</v>
      </c>
      <c r="B5546" s="2">
        <v>329.59</v>
      </c>
      <c r="C5546" s="34">
        <f t="shared" si="86"/>
        <v>-1.095306685872055E-2</v>
      </c>
    </row>
    <row r="5547" spans="1:3" x14ac:dyDescent="0.3">
      <c r="A5547" s="1">
        <v>43948.75</v>
      </c>
      <c r="B5547" s="2">
        <v>335.44</v>
      </c>
      <c r="C5547" s="34">
        <f t="shared" si="86"/>
        <v>1.7749324918838738E-2</v>
      </c>
    </row>
    <row r="5548" spans="1:3" x14ac:dyDescent="0.3">
      <c r="A5548" s="1">
        <v>43949.75</v>
      </c>
      <c r="B5548" s="2">
        <v>341.09</v>
      </c>
      <c r="C5548" s="34">
        <f t="shared" si="86"/>
        <v>1.6843548771762418E-2</v>
      </c>
    </row>
    <row r="5549" spans="1:3" x14ac:dyDescent="0.3">
      <c r="A5549" s="1">
        <v>43950.75</v>
      </c>
      <c r="B5549" s="2">
        <v>347.06</v>
      </c>
      <c r="C5549" s="34">
        <f t="shared" si="86"/>
        <v>1.7502711894221479E-2</v>
      </c>
    </row>
    <row r="5550" spans="1:3" x14ac:dyDescent="0.3">
      <c r="A5550" s="1">
        <v>43951.75</v>
      </c>
      <c r="B5550" s="2">
        <v>340.03</v>
      </c>
      <c r="C5550" s="34">
        <f t="shared" si="86"/>
        <v>-2.0255863539445751E-2</v>
      </c>
    </row>
    <row r="5551" spans="1:3" x14ac:dyDescent="0.3">
      <c r="A5551" s="1">
        <v>43955.75</v>
      </c>
      <c r="B5551" s="2">
        <v>328.44</v>
      </c>
      <c r="C5551" s="34">
        <f t="shared" si="86"/>
        <v>-3.4085227774019899E-2</v>
      </c>
    </row>
    <row r="5552" spans="1:3" x14ac:dyDescent="0.3">
      <c r="A5552" s="1">
        <v>43956.75</v>
      </c>
      <c r="B5552" s="2">
        <v>335.5</v>
      </c>
      <c r="C5552" s="34">
        <f t="shared" si="86"/>
        <v>2.1495554743636625E-2</v>
      </c>
    </row>
    <row r="5553" spans="1:3" x14ac:dyDescent="0.3">
      <c r="A5553" s="1">
        <v>43957.75</v>
      </c>
      <c r="B5553" s="2">
        <v>334.34</v>
      </c>
      <c r="C5553" s="34">
        <f t="shared" si="86"/>
        <v>-3.4575260804770025E-3</v>
      </c>
    </row>
    <row r="5554" spans="1:3" x14ac:dyDescent="0.3">
      <c r="A5554" s="1">
        <v>43958.75</v>
      </c>
      <c r="B5554" s="2">
        <v>337.98</v>
      </c>
      <c r="C5554" s="34">
        <f t="shared" si="86"/>
        <v>1.0887120894897517E-2</v>
      </c>
    </row>
    <row r="5555" spans="1:3" x14ac:dyDescent="0.3">
      <c r="A5555" s="1">
        <v>43959.75</v>
      </c>
      <c r="B5555" s="2">
        <v>341.05</v>
      </c>
      <c r="C5555" s="34">
        <f t="shared" si="86"/>
        <v>9.0833777146577255E-3</v>
      </c>
    </row>
    <row r="5556" spans="1:3" x14ac:dyDescent="0.3">
      <c r="A5556" s="1">
        <v>43962.75</v>
      </c>
      <c r="B5556" s="2">
        <v>339.7</v>
      </c>
      <c r="C5556" s="34">
        <f t="shared" si="86"/>
        <v>-3.9583638762645812E-3</v>
      </c>
    </row>
    <row r="5557" spans="1:3" x14ac:dyDescent="0.3">
      <c r="A5557" s="1">
        <v>43963.75</v>
      </c>
      <c r="B5557" s="2">
        <v>340.57</v>
      </c>
      <c r="C5557" s="34">
        <f t="shared" si="86"/>
        <v>2.5610833088018925E-3</v>
      </c>
    </row>
    <row r="5558" spans="1:3" x14ac:dyDescent="0.3">
      <c r="A5558" s="1">
        <v>43964.75</v>
      </c>
      <c r="B5558" s="2">
        <v>333.97</v>
      </c>
      <c r="C5558" s="34">
        <f t="shared" si="86"/>
        <v>-1.9379275919781391E-2</v>
      </c>
    </row>
    <row r="5559" spans="1:3" x14ac:dyDescent="0.3">
      <c r="A5559" s="1">
        <v>43965.75</v>
      </c>
      <c r="B5559" s="2">
        <v>326.70999999999998</v>
      </c>
      <c r="C5559" s="34">
        <f t="shared" si="86"/>
        <v>-2.1738479504147201E-2</v>
      </c>
    </row>
    <row r="5560" spans="1:3" x14ac:dyDescent="0.3">
      <c r="A5560" s="1">
        <v>43966.75</v>
      </c>
      <c r="B5560" s="2">
        <v>328.24</v>
      </c>
      <c r="C5560" s="34">
        <f t="shared" si="86"/>
        <v>4.6830522481713377E-3</v>
      </c>
    </row>
    <row r="5561" spans="1:3" x14ac:dyDescent="0.3">
      <c r="A5561" s="1">
        <v>43969.75</v>
      </c>
      <c r="B5561" s="2">
        <v>341.59</v>
      </c>
      <c r="C5561" s="34">
        <f t="shared" si="86"/>
        <v>4.0671459907384744E-2</v>
      </c>
    </row>
    <row r="5562" spans="1:3" x14ac:dyDescent="0.3">
      <c r="A5562" s="1">
        <v>43970.75</v>
      </c>
      <c r="B5562" s="2">
        <v>339.49</v>
      </c>
      <c r="C5562" s="34">
        <f t="shared" si="86"/>
        <v>-6.1477209520184317E-3</v>
      </c>
    </row>
    <row r="5563" spans="1:3" x14ac:dyDescent="0.3">
      <c r="A5563" s="1">
        <v>43971.75</v>
      </c>
      <c r="B5563" s="2">
        <v>342.82</v>
      </c>
      <c r="C5563" s="34">
        <f t="shared" si="86"/>
        <v>9.80883089339879E-3</v>
      </c>
    </row>
    <row r="5564" spans="1:3" x14ac:dyDescent="0.3">
      <c r="A5564" s="1">
        <v>43972.75</v>
      </c>
      <c r="B5564" s="2">
        <v>340.26</v>
      </c>
      <c r="C5564" s="34">
        <f t="shared" si="86"/>
        <v>-7.4674756431947209E-3</v>
      </c>
    </row>
    <row r="5565" spans="1:3" x14ac:dyDescent="0.3">
      <c r="A5565" s="1">
        <v>43973.75</v>
      </c>
      <c r="B5565" s="2">
        <v>340.17</v>
      </c>
      <c r="C5565" s="34">
        <f t="shared" si="86"/>
        <v>-2.6450361488261631E-4</v>
      </c>
    </row>
    <row r="5566" spans="1:3" x14ac:dyDescent="0.3">
      <c r="A5566" s="1">
        <v>43976.75</v>
      </c>
      <c r="B5566" s="2">
        <v>345.18</v>
      </c>
      <c r="C5566" s="34">
        <f t="shared" si="86"/>
        <v>1.4727930152570679E-2</v>
      </c>
    </row>
    <row r="5567" spans="1:3" x14ac:dyDescent="0.3">
      <c r="A5567" s="1">
        <v>43977.75</v>
      </c>
      <c r="B5567" s="2">
        <v>348.92</v>
      </c>
      <c r="C5567" s="34">
        <f t="shared" si="86"/>
        <v>1.083492670490771E-2</v>
      </c>
    </row>
    <row r="5568" spans="1:3" x14ac:dyDescent="0.3">
      <c r="A5568" s="1">
        <v>43978.75</v>
      </c>
      <c r="B5568" s="2">
        <v>349.75</v>
      </c>
      <c r="C5568" s="34">
        <f t="shared" si="86"/>
        <v>2.378768772211437E-3</v>
      </c>
    </row>
    <row r="5569" spans="1:3" x14ac:dyDescent="0.3">
      <c r="A5569" s="1">
        <v>43979.75</v>
      </c>
      <c r="B5569" s="2">
        <v>355.47</v>
      </c>
      <c r="C5569" s="34">
        <f t="shared" si="86"/>
        <v>1.6354538956397491E-2</v>
      </c>
    </row>
    <row r="5570" spans="1:3" x14ac:dyDescent="0.3">
      <c r="A5570" s="1">
        <v>43980.75</v>
      </c>
      <c r="B5570" s="2">
        <v>350.36</v>
      </c>
      <c r="C5570" s="34">
        <f t="shared" si="86"/>
        <v>-1.4375334064759326E-2</v>
      </c>
    </row>
    <row r="5571" spans="1:3" x14ac:dyDescent="0.3">
      <c r="A5571" s="1">
        <v>43984.75</v>
      </c>
      <c r="B5571" s="2">
        <v>359.77</v>
      </c>
      <c r="C5571" s="34">
        <f t="shared" si="86"/>
        <v>2.6858088822924842E-2</v>
      </c>
    </row>
    <row r="5572" spans="1:3" x14ac:dyDescent="0.3">
      <c r="A5572" s="1">
        <v>43985.75</v>
      </c>
      <c r="B5572" s="2">
        <v>368.92</v>
      </c>
      <c r="C5572" s="34">
        <f t="shared" ref="C5572:C5635" si="87">B5572/B5571-1</f>
        <v>2.5432915473774909E-2</v>
      </c>
    </row>
    <row r="5573" spans="1:3" x14ac:dyDescent="0.3">
      <c r="A5573" s="1">
        <v>43986.75</v>
      </c>
      <c r="B5573" s="2">
        <v>366.25</v>
      </c>
      <c r="C5573" s="34">
        <f t="shared" si="87"/>
        <v>-7.2373414290362037E-3</v>
      </c>
    </row>
    <row r="5574" spans="1:3" x14ac:dyDescent="0.3">
      <c r="A5574" s="1">
        <v>43987.75</v>
      </c>
      <c r="B5574" s="2">
        <v>375.32</v>
      </c>
      <c r="C5574" s="34">
        <f t="shared" si="87"/>
        <v>2.4764505119453828E-2</v>
      </c>
    </row>
    <row r="5575" spans="1:3" x14ac:dyDescent="0.3">
      <c r="A5575" s="1">
        <v>43990.75</v>
      </c>
      <c r="B5575" s="2">
        <v>374.12</v>
      </c>
      <c r="C5575" s="34">
        <f t="shared" si="87"/>
        <v>-3.1972716615155106E-3</v>
      </c>
    </row>
    <row r="5576" spans="1:3" x14ac:dyDescent="0.3">
      <c r="A5576" s="1">
        <v>43991.75</v>
      </c>
      <c r="B5576" s="2">
        <v>369.54</v>
      </c>
      <c r="C5576" s="34">
        <f t="shared" si="87"/>
        <v>-1.2242061370683177E-2</v>
      </c>
    </row>
    <row r="5577" spans="1:3" x14ac:dyDescent="0.3">
      <c r="A5577" s="1">
        <v>43992.75</v>
      </c>
      <c r="B5577" s="2">
        <v>368.15</v>
      </c>
      <c r="C5577" s="34">
        <f t="shared" si="87"/>
        <v>-3.7614331330845241E-3</v>
      </c>
    </row>
    <row r="5578" spans="1:3" x14ac:dyDescent="0.3">
      <c r="A5578" s="1">
        <v>43993.75</v>
      </c>
      <c r="B5578" s="2">
        <v>353.07</v>
      </c>
      <c r="C5578" s="34">
        <f t="shared" si="87"/>
        <v>-4.0961564579654941E-2</v>
      </c>
    </row>
    <row r="5579" spans="1:3" x14ac:dyDescent="0.3">
      <c r="A5579" s="1">
        <v>43994.75</v>
      </c>
      <c r="B5579" s="2">
        <v>354.06</v>
      </c>
      <c r="C5579" s="34">
        <f t="shared" si="87"/>
        <v>2.8039765485599055E-3</v>
      </c>
    </row>
    <row r="5580" spans="1:3" x14ac:dyDescent="0.3">
      <c r="A5580" s="1">
        <v>43997.75</v>
      </c>
      <c r="B5580" s="2">
        <v>353.09</v>
      </c>
      <c r="C5580" s="34">
        <f t="shared" si="87"/>
        <v>-2.7396486471220616E-3</v>
      </c>
    </row>
    <row r="5581" spans="1:3" x14ac:dyDescent="0.3">
      <c r="A5581" s="1">
        <v>43998.75</v>
      </c>
      <c r="B5581" s="2">
        <v>363.33</v>
      </c>
      <c r="C5581" s="34">
        <f t="shared" si="87"/>
        <v>2.900110453425464E-2</v>
      </c>
    </row>
    <row r="5582" spans="1:3" x14ac:dyDescent="0.3">
      <c r="A5582" s="1">
        <v>43999.75</v>
      </c>
      <c r="B5582" s="2">
        <v>366.02</v>
      </c>
      <c r="C5582" s="34">
        <f t="shared" si="87"/>
        <v>7.4037376489692885E-3</v>
      </c>
    </row>
    <row r="5583" spans="1:3" x14ac:dyDescent="0.3">
      <c r="A5583" s="1">
        <v>44000.75</v>
      </c>
      <c r="B5583" s="2">
        <v>363.41</v>
      </c>
      <c r="C5583" s="34">
        <f t="shared" si="87"/>
        <v>-7.1307578820828388E-3</v>
      </c>
    </row>
    <row r="5584" spans="1:3" x14ac:dyDescent="0.3">
      <c r="A5584" s="1">
        <v>44001.75</v>
      </c>
      <c r="B5584" s="2">
        <v>365.46</v>
      </c>
      <c r="C5584" s="34">
        <f t="shared" si="87"/>
        <v>5.641011529676998E-3</v>
      </c>
    </row>
    <row r="5585" spans="1:3" x14ac:dyDescent="0.3">
      <c r="A5585" s="1">
        <v>44004.75</v>
      </c>
      <c r="B5585" s="2">
        <v>362.7</v>
      </c>
      <c r="C5585" s="34">
        <f t="shared" si="87"/>
        <v>-7.5521260876703078E-3</v>
      </c>
    </row>
    <row r="5586" spans="1:3" x14ac:dyDescent="0.3">
      <c r="A5586" s="1">
        <v>44005.75</v>
      </c>
      <c r="B5586" s="2">
        <v>367.4</v>
      </c>
      <c r="C5586" s="34">
        <f t="shared" si="87"/>
        <v>1.2958367797077486E-2</v>
      </c>
    </row>
    <row r="5587" spans="1:3" x14ac:dyDescent="0.3">
      <c r="A5587" s="1">
        <v>44006.75</v>
      </c>
      <c r="B5587" s="2">
        <v>357.17</v>
      </c>
      <c r="C5587" s="34">
        <f t="shared" si="87"/>
        <v>-2.7844311377245412E-2</v>
      </c>
    </row>
    <row r="5588" spans="1:3" x14ac:dyDescent="0.3">
      <c r="A5588" s="1">
        <v>44007.75</v>
      </c>
      <c r="B5588" s="2">
        <v>359.74</v>
      </c>
      <c r="C5588" s="34">
        <f t="shared" si="87"/>
        <v>7.195453145560915E-3</v>
      </c>
    </row>
    <row r="5589" spans="1:3" x14ac:dyDescent="0.3">
      <c r="A5589" s="1">
        <v>44008.75</v>
      </c>
      <c r="B5589" s="2">
        <v>358.32</v>
      </c>
      <c r="C5589" s="34">
        <f t="shared" si="87"/>
        <v>-3.9472952688053287E-3</v>
      </c>
    </row>
    <row r="5590" spans="1:3" x14ac:dyDescent="0.3">
      <c r="A5590" s="1">
        <v>44011.75</v>
      </c>
      <c r="B5590" s="2">
        <v>359.89</v>
      </c>
      <c r="C5590" s="34">
        <f t="shared" si="87"/>
        <v>4.3815583835677963E-3</v>
      </c>
    </row>
    <row r="5591" spans="1:3" x14ac:dyDescent="0.3">
      <c r="A5591" s="1">
        <v>44012.75</v>
      </c>
      <c r="B5591" s="2">
        <v>360.34</v>
      </c>
      <c r="C5591" s="34">
        <f t="shared" si="87"/>
        <v>1.2503820611853289E-3</v>
      </c>
    </row>
    <row r="5592" spans="1:3" x14ac:dyDescent="0.3">
      <c r="A5592" s="1">
        <v>44013.75</v>
      </c>
      <c r="B5592" s="2">
        <v>361.19</v>
      </c>
      <c r="C5592" s="34">
        <f t="shared" si="87"/>
        <v>2.3588832769052548E-3</v>
      </c>
    </row>
    <row r="5593" spans="1:3" x14ac:dyDescent="0.3">
      <c r="A5593" s="1">
        <v>44014.75</v>
      </c>
      <c r="B5593" s="2">
        <v>368.29</v>
      </c>
      <c r="C5593" s="34">
        <f t="shared" si="87"/>
        <v>1.9657244109748451E-2</v>
      </c>
    </row>
    <row r="5594" spans="1:3" x14ac:dyDescent="0.3">
      <c r="A5594" s="1">
        <v>44015.75</v>
      </c>
      <c r="B5594" s="2">
        <v>365.43</v>
      </c>
      <c r="C5594" s="34">
        <f t="shared" si="87"/>
        <v>-7.7656194846452697E-3</v>
      </c>
    </row>
    <row r="5595" spans="1:3" x14ac:dyDescent="0.3">
      <c r="A5595" s="1">
        <v>44018.75</v>
      </c>
      <c r="B5595" s="2">
        <v>371.21</v>
      </c>
      <c r="C5595" s="34">
        <f t="shared" si="87"/>
        <v>1.581698273267107E-2</v>
      </c>
    </row>
    <row r="5596" spans="1:3" x14ac:dyDescent="0.3">
      <c r="A5596" s="1">
        <v>44019.75</v>
      </c>
      <c r="B5596" s="2">
        <v>368.96</v>
      </c>
      <c r="C5596" s="34">
        <f t="shared" si="87"/>
        <v>-6.0612591255623238E-3</v>
      </c>
    </row>
    <row r="5597" spans="1:3" x14ac:dyDescent="0.3">
      <c r="A5597" s="1">
        <v>44020.75</v>
      </c>
      <c r="B5597" s="2">
        <v>366.48</v>
      </c>
      <c r="C5597" s="34">
        <f t="shared" si="87"/>
        <v>-6.7215958369469808E-3</v>
      </c>
    </row>
    <row r="5598" spans="1:3" x14ac:dyDescent="0.3">
      <c r="A5598" s="1">
        <v>44021.75</v>
      </c>
      <c r="B5598" s="2">
        <v>363.64</v>
      </c>
      <c r="C5598" s="34">
        <f t="shared" si="87"/>
        <v>-7.7493996943899246E-3</v>
      </c>
    </row>
    <row r="5599" spans="1:3" x14ac:dyDescent="0.3">
      <c r="A5599" s="1">
        <v>44022.75</v>
      </c>
      <c r="B5599" s="2">
        <v>366.83</v>
      </c>
      <c r="C5599" s="34">
        <f t="shared" si="87"/>
        <v>8.7724122758772172E-3</v>
      </c>
    </row>
    <row r="5600" spans="1:3" x14ac:dyDescent="0.3">
      <c r="A5600" s="1">
        <v>44025.75</v>
      </c>
      <c r="B5600" s="2">
        <v>370.5</v>
      </c>
      <c r="C5600" s="34">
        <f t="shared" si="87"/>
        <v>1.000463429926679E-2</v>
      </c>
    </row>
    <row r="5601" spans="1:3" x14ac:dyDescent="0.3">
      <c r="A5601" s="1">
        <v>44026.75</v>
      </c>
      <c r="B5601" s="2">
        <v>367.4</v>
      </c>
      <c r="C5601" s="34">
        <f t="shared" si="87"/>
        <v>-8.3670715249662964E-3</v>
      </c>
    </row>
    <row r="5602" spans="1:3" x14ac:dyDescent="0.3">
      <c r="A5602" s="1">
        <v>44027.75</v>
      </c>
      <c r="B5602" s="2">
        <v>373.87</v>
      </c>
      <c r="C5602" s="34">
        <f t="shared" si="87"/>
        <v>1.7610234077300113E-2</v>
      </c>
    </row>
    <row r="5603" spans="1:3" x14ac:dyDescent="0.3">
      <c r="A5603" s="1">
        <v>44028.75</v>
      </c>
      <c r="B5603" s="2">
        <v>372.13</v>
      </c>
      <c r="C5603" s="34">
        <f t="shared" si="87"/>
        <v>-4.6540241260331072E-3</v>
      </c>
    </row>
    <row r="5604" spans="1:3" x14ac:dyDescent="0.3">
      <c r="A5604" s="1">
        <v>44029.75</v>
      </c>
      <c r="B5604" s="2">
        <v>372.71</v>
      </c>
      <c r="C5604" s="34">
        <f t="shared" si="87"/>
        <v>1.5585951146104282E-3</v>
      </c>
    </row>
    <row r="5605" spans="1:3" x14ac:dyDescent="0.3">
      <c r="A5605" s="1">
        <v>44032.75</v>
      </c>
      <c r="B5605" s="2">
        <v>375.51</v>
      </c>
      <c r="C5605" s="34">
        <f t="shared" si="87"/>
        <v>7.5125432642000334E-3</v>
      </c>
    </row>
    <row r="5606" spans="1:3" x14ac:dyDescent="0.3">
      <c r="A5606" s="1">
        <v>44033.75</v>
      </c>
      <c r="B5606" s="2">
        <v>376.7</v>
      </c>
      <c r="C5606" s="34">
        <f t="shared" si="87"/>
        <v>3.1690234614258905E-3</v>
      </c>
    </row>
    <row r="5607" spans="1:3" x14ac:dyDescent="0.3">
      <c r="A5607" s="1">
        <v>44034.75</v>
      </c>
      <c r="B5607" s="2">
        <v>373.44</v>
      </c>
      <c r="C5607" s="34">
        <f t="shared" si="87"/>
        <v>-8.6541014069551059E-3</v>
      </c>
    </row>
    <row r="5608" spans="1:3" x14ac:dyDescent="0.3">
      <c r="A5608" s="1">
        <v>44035.75</v>
      </c>
      <c r="B5608" s="2">
        <v>373.65</v>
      </c>
      <c r="C5608" s="34">
        <f t="shared" si="87"/>
        <v>5.623393316194214E-4</v>
      </c>
    </row>
    <row r="5609" spans="1:3" x14ac:dyDescent="0.3">
      <c r="A5609" s="1">
        <v>44036.75</v>
      </c>
      <c r="B5609" s="2">
        <v>367.29</v>
      </c>
      <c r="C5609" s="34">
        <f t="shared" si="87"/>
        <v>-1.7021276595744594E-2</v>
      </c>
    </row>
    <row r="5610" spans="1:3" x14ac:dyDescent="0.3">
      <c r="A5610" s="1">
        <v>44039.75</v>
      </c>
      <c r="B5610" s="2">
        <v>366.15</v>
      </c>
      <c r="C5610" s="34">
        <f t="shared" si="87"/>
        <v>-3.1038144245693067E-3</v>
      </c>
    </row>
    <row r="5611" spans="1:3" x14ac:dyDescent="0.3">
      <c r="A5611" s="1">
        <v>44040.75</v>
      </c>
      <c r="B5611" s="2">
        <v>367.68</v>
      </c>
      <c r="C5611" s="34">
        <f t="shared" si="87"/>
        <v>4.178615321589696E-3</v>
      </c>
    </row>
    <row r="5612" spans="1:3" x14ac:dyDescent="0.3">
      <c r="A5612" s="1">
        <v>44041.75</v>
      </c>
      <c r="B5612" s="2">
        <v>367.45</v>
      </c>
      <c r="C5612" s="34">
        <f t="shared" si="87"/>
        <v>-6.2554395126201978E-4</v>
      </c>
    </row>
    <row r="5613" spans="1:3" x14ac:dyDescent="0.3">
      <c r="A5613" s="1">
        <v>44042.75</v>
      </c>
      <c r="B5613" s="2">
        <v>359.52</v>
      </c>
      <c r="C5613" s="34">
        <f t="shared" si="87"/>
        <v>-2.1581167505783094E-2</v>
      </c>
    </row>
    <row r="5614" spans="1:3" x14ac:dyDescent="0.3">
      <c r="A5614" s="1">
        <v>44043.75</v>
      </c>
      <c r="B5614" s="2">
        <v>356.33</v>
      </c>
      <c r="C5614" s="34">
        <f t="shared" si="87"/>
        <v>-8.8729417000444899E-3</v>
      </c>
    </row>
    <row r="5615" spans="1:3" x14ac:dyDescent="0.3">
      <c r="A5615" s="1">
        <v>44046.75</v>
      </c>
      <c r="B5615" s="2">
        <v>363.64</v>
      </c>
      <c r="C5615" s="34">
        <f t="shared" si="87"/>
        <v>2.051469143771234E-2</v>
      </c>
    </row>
    <row r="5616" spans="1:3" x14ac:dyDescent="0.3">
      <c r="A5616" s="1">
        <v>44047.75</v>
      </c>
      <c r="B5616" s="2">
        <v>363.39</v>
      </c>
      <c r="C5616" s="34">
        <f t="shared" si="87"/>
        <v>-6.8749312506877214E-4</v>
      </c>
    </row>
    <row r="5617" spans="1:3" x14ac:dyDescent="0.3">
      <c r="A5617" s="1">
        <v>44048.75</v>
      </c>
      <c r="B5617" s="2">
        <v>365.16</v>
      </c>
      <c r="C5617" s="34">
        <f t="shared" si="87"/>
        <v>4.8707999669777013E-3</v>
      </c>
    </row>
    <row r="5618" spans="1:3" x14ac:dyDescent="0.3">
      <c r="A5618" s="1">
        <v>44049.75</v>
      </c>
      <c r="B5618" s="2">
        <v>362.49</v>
      </c>
      <c r="C5618" s="34">
        <f t="shared" si="87"/>
        <v>-7.3118632928032001E-3</v>
      </c>
    </row>
    <row r="5619" spans="1:3" x14ac:dyDescent="0.3">
      <c r="A5619" s="1">
        <v>44050.75</v>
      </c>
      <c r="B5619" s="2">
        <v>363.55</v>
      </c>
      <c r="C5619" s="34">
        <f t="shared" si="87"/>
        <v>2.9242185991338321E-3</v>
      </c>
    </row>
    <row r="5620" spans="1:3" x14ac:dyDescent="0.3">
      <c r="A5620" s="1">
        <v>44053.75</v>
      </c>
      <c r="B5620" s="2">
        <v>364.65</v>
      </c>
      <c r="C5620" s="34">
        <f t="shared" si="87"/>
        <v>3.0257186081692478E-3</v>
      </c>
    </row>
    <row r="5621" spans="1:3" x14ac:dyDescent="0.3">
      <c r="A5621" s="1">
        <v>44054.75</v>
      </c>
      <c r="B5621" s="2">
        <v>370.76</v>
      </c>
      <c r="C5621" s="34">
        <f t="shared" si="87"/>
        <v>1.6755793226381543E-2</v>
      </c>
    </row>
    <row r="5622" spans="1:3" x14ac:dyDescent="0.3">
      <c r="A5622" s="1">
        <v>44055.75</v>
      </c>
      <c r="B5622" s="2">
        <v>374.88</v>
      </c>
      <c r="C5622" s="34">
        <f t="shared" si="87"/>
        <v>1.111230985003786E-2</v>
      </c>
    </row>
    <row r="5623" spans="1:3" x14ac:dyDescent="0.3">
      <c r="A5623" s="1">
        <v>44056.75</v>
      </c>
      <c r="B5623" s="2">
        <v>372.53</v>
      </c>
      <c r="C5623" s="34">
        <f t="shared" si="87"/>
        <v>-6.2686726419121097E-3</v>
      </c>
    </row>
    <row r="5624" spans="1:3" x14ac:dyDescent="0.3">
      <c r="A5624" s="1">
        <v>44057.75</v>
      </c>
      <c r="B5624" s="2">
        <v>368.07</v>
      </c>
      <c r="C5624" s="34">
        <f t="shared" si="87"/>
        <v>-1.1972190159181717E-2</v>
      </c>
    </row>
    <row r="5625" spans="1:3" x14ac:dyDescent="0.3">
      <c r="A5625" s="1">
        <v>44060.75</v>
      </c>
      <c r="B5625" s="2">
        <v>369.26</v>
      </c>
      <c r="C5625" s="34">
        <f t="shared" si="87"/>
        <v>3.2330806640041843E-3</v>
      </c>
    </row>
    <row r="5626" spans="1:3" x14ac:dyDescent="0.3">
      <c r="A5626" s="1">
        <v>44061.75</v>
      </c>
      <c r="B5626" s="2">
        <v>367.18</v>
      </c>
      <c r="C5626" s="34">
        <f t="shared" si="87"/>
        <v>-5.6328873964144321E-3</v>
      </c>
    </row>
    <row r="5627" spans="1:3" x14ac:dyDescent="0.3">
      <c r="A5627" s="1">
        <v>44062.75</v>
      </c>
      <c r="B5627" s="2">
        <v>369.58</v>
      </c>
      <c r="C5627" s="34">
        <f t="shared" si="87"/>
        <v>6.5363037202461616E-3</v>
      </c>
    </row>
    <row r="5628" spans="1:3" x14ac:dyDescent="0.3">
      <c r="A5628" s="1">
        <v>44063.75</v>
      </c>
      <c r="B5628" s="2">
        <v>365.64</v>
      </c>
      <c r="C5628" s="34">
        <f t="shared" si="87"/>
        <v>-1.0660750040586642E-2</v>
      </c>
    </row>
    <row r="5629" spans="1:3" x14ac:dyDescent="0.3">
      <c r="A5629" s="1">
        <v>44064.75</v>
      </c>
      <c r="B5629" s="2">
        <v>365.09</v>
      </c>
      <c r="C5629" s="34">
        <f t="shared" si="87"/>
        <v>-1.5042117930205157E-3</v>
      </c>
    </row>
    <row r="5630" spans="1:3" x14ac:dyDescent="0.3">
      <c r="A5630" s="1">
        <v>44067.75</v>
      </c>
      <c r="B5630" s="2">
        <v>370.85</v>
      </c>
      <c r="C5630" s="34">
        <f t="shared" si="87"/>
        <v>1.5776931715467457E-2</v>
      </c>
    </row>
    <row r="5631" spans="1:3" x14ac:dyDescent="0.3">
      <c r="A5631" s="1">
        <v>44068.75</v>
      </c>
      <c r="B5631" s="2">
        <v>369.75</v>
      </c>
      <c r="C5631" s="34">
        <f t="shared" si="87"/>
        <v>-2.9661588243226067E-3</v>
      </c>
    </row>
    <row r="5632" spans="1:3" x14ac:dyDescent="0.3">
      <c r="A5632" s="1">
        <v>44069.75</v>
      </c>
      <c r="B5632" s="2">
        <v>373.12</v>
      </c>
      <c r="C5632" s="34">
        <f t="shared" si="87"/>
        <v>9.1142663962135995E-3</v>
      </c>
    </row>
    <row r="5633" spans="1:3" x14ac:dyDescent="0.3">
      <c r="A5633" s="1">
        <v>44070.75</v>
      </c>
      <c r="B5633" s="2">
        <v>370.72</v>
      </c>
      <c r="C5633" s="34">
        <f t="shared" si="87"/>
        <v>-6.4322469982847075E-3</v>
      </c>
    </row>
    <row r="5634" spans="1:3" x14ac:dyDescent="0.3">
      <c r="A5634" s="1">
        <v>44071.75</v>
      </c>
      <c r="B5634" s="2">
        <v>368.8</v>
      </c>
      <c r="C5634" s="34">
        <f t="shared" si="87"/>
        <v>-5.1791109192922402E-3</v>
      </c>
    </row>
    <row r="5635" spans="1:3" x14ac:dyDescent="0.3">
      <c r="A5635" s="1">
        <v>44074.75</v>
      </c>
      <c r="B5635" s="2">
        <v>366.51</v>
      </c>
      <c r="C5635" s="34">
        <f t="shared" si="87"/>
        <v>-6.2093275488069866E-3</v>
      </c>
    </row>
    <row r="5636" spans="1:3" x14ac:dyDescent="0.3">
      <c r="A5636" s="1">
        <v>44075.75</v>
      </c>
      <c r="B5636" s="2">
        <v>365.23</v>
      </c>
      <c r="C5636" s="34">
        <f t="shared" ref="C5636:C5699" si="88">B5636/B5635-1</f>
        <v>-3.4924012987366249E-3</v>
      </c>
    </row>
    <row r="5637" spans="1:3" x14ac:dyDescent="0.3">
      <c r="A5637" s="1">
        <v>44076.75</v>
      </c>
      <c r="B5637" s="2">
        <v>371.28</v>
      </c>
      <c r="C5637" s="34">
        <f t="shared" si="88"/>
        <v>1.6564904306874961E-2</v>
      </c>
    </row>
    <row r="5638" spans="1:3" x14ac:dyDescent="0.3">
      <c r="A5638" s="1">
        <v>44077.75</v>
      </c>
      <c r="B5638" s="2">
        <v>366.08</v>
      </c>
      <c r="C5638" s="34">
        <f t="shared" si="88"/>
        <v>-1.4005602240896309E-2</v>
      </c>
    </row>
    <row r="5639" spans="1:3" x14ac:dyDescent="0.3">
      <c r="A5639" s="1">
        <v>44078.75</v>
      </c>
      <c r="B5639" s="2">
        <v>361.93</v>
      </c>
      <c r="C5639" s="34">
        <f t="shared" si="88"/>
        <v>-1.1336319930069894E-2</v>
      </c>
    </row>
    <row r="5640" spans="1:3" x14ac:dyDescent="0.3">
      <c r="A5640" s="1">
        <v>44081.75</v>
      </c>
      <c r="B5640" s="2">
        <v>367.97</v>
      </c>
      <c r="C5640" s="34">
        <f t="shared" si="88"/>
        <v>1.6688309894178577E-2</v>
      </c>
    </row>
    <row r="5641" spans="1:3" x14ac:dyDescent="0.3">
      <c r="A5641" s="1">
        <v>44082.75</v>
      </c>
      <c r="B5641" s="2">
        <v>363.75</v>
      </c>
      <c r="C5641" s="34">
        <f t="shared" si="88"/>
        <v>-1.1468326222246472E-2</v>
      </c>
    </row>
    <row r="5642" spans="1:3" x14ac:dyDescent="0.3">
      <c r="A5642" s="1">
        <v>44083.75</v>
      </c>
      <c r="B5642" s="2">
        <v>369.65</v>
      </c>
      <c r="C5642" s="34">
        <f t="shared" si="88"/>
        <v>1.6219931271477694E-2</v>
      </c>
    </row>
    <row r="5643" spans="1:3" x14ac:dyDescent="0.3">
      <c r="A5643" s="1">
        <v>44084.75</v>
      </c>
      <c r="B5643" s="2">
        <v>367.48</v>
      </c>
      <c r="C5643" s="34">
        <f t="shared" si="88"/>
        <v>-5.8704179629378572E-3</v>
      </c>
    </row>
    <row r="5644" spans="1:3" x14ac:dyDescent="0.3">
      <c r="A5644" s="1">
        <v>44085.75</v>
      </c>
      <c r="B5644" s="2">
        <v>367.96</v>
      </c>
      <c r="C5644" s="34">
        <f t="shared" si="88"/>
        <v>1.3061935343419151E-3</v>
      </c>
    </row>
    <row r="5645" spans="1:3" x14ac:dyDescent="0.3">
      <c r="A5645" s="1">
        <v>44088.75</v>
      </c>
      <c r="B5645" s="2">
        <v>368.51</v>
      </c>
      <c r="C5645" s="34">
        <f t="shared" si="88"/>
        <v>1.4947276877921301E-3</v>
      </c>
    </row>
    <row r="5646" spans="1:3" x14ac:dyDescent="0.3">
      <c r="A5646" s="1">
        <v>44089.75</v>
      </c>
      <c r="B5646" s="2">
        <v>370.96</v>
      </c>
      <c r="C5646" s="34">
        <f t="shared" si="88"/>
        <v>6.6483948875200038E-3</v>
      </c>
    </row>
    <row r="5647" spans="1:3" x14ac:dyDescent="0.3">
      <c r="A5647" s="1">
        <v>44090.75</v>
      </c>
      <c r="B5647" s="2">
        <v>373.13</v>
      </c>
      <c r="C5647" s="34">
        <f t="shared" si="88"/>
        <v>5.8496872978219816E-3</v>
      </c>
    </row>
    <row r="5648" spans="1:3" x14ac:dyDescent="0.3">
      <c r="A5648" s="1">
        <v>44091.75</v>
      </c>
      <c r="B5648" s="2">
        <v>371.23</v>
      </c>
      <c r="C5648" s="34">
        <f t="shared" si="88"/>
        <v>-5.0920590678851241E-3</v>
      </c>
    </row>
    <row r="5649" spans="1:3" x14ac:dyDescent="0.3">
      <c r="A5649" s="1">
        <v>44092.75</v>
      </c>
      <c r="B5649" s="2">
        <v>368.78</v>
      </c>
      <c r="C5649" s="34">
        <f t="shared" si="88"/>
        <v>-6.5996821377584114E-3</v>
      </c>
    </row>
    <row r="5650" spans="1:3" x14ac:dyDescent="0.3">
      <c r="A5650" s="1">
        <v>44095.75</v>
      </c>
      <c r="B5650" s="2">
        <v>356.82</v>
      </c>
      <c r="C5650" s="34">
        <f t="shared" si="88"/>
        <v>-3.2431259829708736E-2</v>
      </c>
    </row>
    <row r="5651" spans="1:3" x14ac:dyDescent="0.3">
      <c r="A5651" s="1">
        <v>44096.75</v>
      </c>
      <c r="B5651" s="2">
        <v>357.55</v>
      </c>
      <c r="C5651" s="34">
        <f t="shared" si="88"/>
        <v>2.0458494479009826E-3</v>
      </c>
    </row>
    <row r="5652" spans="1:3" x14ac:dyDescent="0.3">
      <c r="A5652" s="1">
        <v>44097.75</v>
      </c>
      <c r="B5652" s="2">
        <v>359.53</v>
      </c>
      <c r="C5652" s="34">
        <f t="shared" si="88"/>
        <v>5.5376870367780384E-3</v>
      </c>
    </row>
    <row r="5653" spans="1:3" x14ac:dyDescent="0.3">
      <c r="A5653" s="1">
        <v>44098.75</v>
      </c>
      <c r="B5653" s="2">
        <v>355.85</v>
      </c>
      <c r="C5653" s="34">
        <f t="shared" si="88"/>
        <v>-1.023558534753688E-2</v>
      </c>
    </row>
    <row r="5654" spans="1:3" x14ac:dyDescent="0.3">
      <c r="A5654" s="1">
        <v>44099.75</v>
      </c>
      <c r="B5654" s="2">
        <v>355.51</v>
      </c>
      <c r="C5654" s="34">
        <f t="shared" si="88"/>
        <v>-9.554587607139009E-4</v>
      </c>
    </row>
    <row r="5655" spans="1:3" x14ac:dyDescent="0.3">
      <c r="A5655" s="1">
        <v>44102.75</v>
      </c>
      <c r="B5655" s="2">
        <v>363.39</v>
      </c>
      <c r="C5655" s="34">
        <f t="shared" si="88"/>
        <v>2.2165339934179018E-2</v>
      </c>
    </row>
    <row r="5656" spans="1:3" x14ac:dyDescent="0.3">
      <c r="A5656" s="1">
        <v>44103.75</v>
      </c>
      <c r="B5656" s="2">
        <v>361.49</v>
      </c>
      <c r="C5656" s="34">
        <f t="shared" si="88"/>
        <v>-5.2285423374335283E-3</v>
      </c>
    </row>
    <row r="5657" spans="1:3" x14ac:dyDescent="0.3">
      <c r="A5657" s="1">
        <v>44104.75</v>
      </c>
      <c r="B5657" s="2">
        <v>361.09</v>
      </c>
      <c r="C5657" s="34">
        <f t="shared" si="88"/>
        <v>-1.1065313010042432E-3</v>
      </c>
    </row>
    <row r="5658" spans="1:3" x14ac:dyDescent="0.3">
      <c r="A5658" s="1">
        <v>44105.75</v>
      </c>
      <c r="B5658" s="2">
        <v>361.8</v>
      </c>
      <c r="C5658" s="34">
        <f t="shared" si="88"/>
        <v>1.9662687972528126E-3</v>
      </c>
    </row>
    <row r="5659" spans="1:3" x14ac:dyDescent="0.3">
      <c r="A5659" s="1">
        <v>44106.75</v>
      </c>
      <c r="B5659" s="2">
        <v>362.69</v>
      </c>
      <c r="C5659" s="34">
        <f t="shared" si="88"/>
        <v>2.4599226091763793E-3</v>
      </c>
    </row>
    <row r="5660" spans="1:3" x14ac:dyDescent="0.3">
      <c r="A5660" s="1">
        <v>44109.75</v>
      </c>
      <c r="B5660" s="2">
        <v>365.63</v>
      </c>
      <c r="C5660" s="34">
        <f t="shared" si="88"/>
        <v>8.1060961151395716E-3</v>
      </c>
    </row>
    <row r="5661" spans="1:3" x14ac:dyDescent="0.3">
      <c r="A5661" s="1">
        <v>44110.75</v>
      </c>
      <c r="B5661" s="2">
        <v>365.88</v>
      </c>
      <c r="C5661" s="34">
        <f t="shared" si="88"/>
        <v>6.8375133331510796E-4</v>
      </c>
    </row>
    <row r="5662" spans="1:3" x14ac:dyDescent="0.3">
      <c r="A5662" s="1">
        <v>44111.75</v>
      </c>
      <c r="B5662" s="2">
        <v>365.45</v>
      </c>
      <c r="C5662" s="34">
        <f t="shared" si="88"/>
        <v>-1.1752487154258473E-3</v>
      </c>
    </row>
    <row r="5663" spans="1:3" x14ac:dyDescent="0.3">
      <c r="A5663" s="1">
        <v>44112.75</v>
      </c>
      <c r="B5663" s="2">
        <v>368.31</v>
      </c>
      <c r="C5663" s="34">
        <f t="shared" si="88"/>
        <v>7.8259679846763852E-3</v>
      </c>
    </row>
    <row r="5664" spans="1:3" x14ac:dyDescent="0.3">
      <c r="A5664" s="1">
        <v>44113.75</v>
      </c>
      <c r="B5664" s="2">
        <v>370.35</v>
      </c>
      <c r="C5664" s="34">
        <f t="shared" si="88"/>
        <v>5.5388124134561068E-3</v>
      </c>
    </row>
    <row r="5665" spans="1:3" x14ac:dyDescent="0.3">
      <c r="A5665" s="1">
        <v>44116.75</v>
      </c>
      <c r="B5665" s="2">
        <v>373</v>
      </c>
      <c r="C5665" s="34">
        <f t="shared" si="88"/>
        <v>7.1553935466450724E-3</v>
      </c>
    </row>
    <row r="5666" spans="1:3" x14ac:dyDescent="0.3">
      <c r="A5666" s="1">
        <v>44117.75</v>
      </c>
      <c r="B5666" s="2">
        <v>370.96</v>
      </c>
      <c r="C5666" s="34">
        <f t="shared" si="88"/>
        <v>-5.4691689008043998E-3</v>
      </c>
    </row>
    <row r="5667" spans="1:3" x14ac:dyDescent="0.3">
      <c r="A5667" s="1">
        <v>44118.75</v>
      </c>
      <c r="B5667" s="2">
        <v>370.62</v>
      </c>
      <c r="C5667" s="34">
        <f t="shared" si="88"/>
        <v>-9.1654086693981895E-4</v>
      </c>
    </row>
    <row r="5668" spans="1:3" x14ac:dyDescent="0.3">
      <c r="A5668" s="1">
        <v>44119.75</v>
      </c>
      <c r="B5668" s="2">
        <v>362.91</v>
      </c>
      <c r="C5668" s="34">
        <f t="shared" si="88"/>
        <v>-2.080297879229398E-2</v>
      </c>
    </row>
    <row r="5669" spans="1:3" x14ac:dyDescent="0.3">
      <c r="A5669" s="1">
        <v>44120.75</v>
      </c>
      <c r="B5669" s="2">
        <v>367.48</v>
      </c>
      <c r="C5669" s="34">
        <f t="shared" si="88"/>
        <v>1.2592653826017486E-2</v>
      </c>
    </row>
    <row r="5670" spans="1:3" x14ac:dyDescent="0.3">
      <c r="A5670" s="1">
        <v>44123.75</v>
      </c>
      <c r="B5670" s="2">
        <v>366.81</v>
      </c>
      <c r="C5670" s="34">
        <f t="shared" si="88"/>
        <v>-1.8232284750191452E-3</v>
      </c>
    </row>
    <row r="5671" spans="1:3" x14ac:dyDescent="0.3">
      <c r="A5671" s="1">
        <v>44124.75</v>
      </c>
      <c r="B5671" s="2">
        <v>365.51</v>
      </c>
      <c r="C5671" s="34">
        <f t="shared" si="88"/>
        <v>-3.5440691366103172E-3</v>
      </c>
    </row>
    <row r="5672" spans="1:3" x14ac:dyDescent="0.3">
      <c r="A5672" s="1">
        <v>44125.75</v>
      </c>
      <c r="B5672" s="2">
        <v>360.79</v>
      </c>
      <c r="C5672" s="34">
        <f t="shared" si="88"/>
        <v>-1.291346337993482E-2</v>
      </c>
    </row>
    <row r="5673" spans="1:3" x14ac:dyDescent="0.3">
      <c r="A5673" s="1">
        <v>44126.75</v>
      </c>
      <c r="B5673" s="2">
        <v>360.27</v>
      </c>
      <c r="C5673" s="34">
        <f t="shared" si="88"/>
        <v>-1.4412816319744337E-3</v>
      </c>
    </row>
    <row r="5674" spans="1:3" x14ac:dyDescent="0.3">
      <c r="A5674" s="1">
        <v>44127.75</v>
      </c>
      <c r="B5674" s="2">
        <v>362.5</v>
      </c>
      <c r="C5674" s="34">
        <f t="shared" si="88"/>
        <v>6.1898020928747854E-3</v>
      </c>
    </row>
    <row r="5675" spans="1:3" x14ac:dyDescent="0.3">
      <c r="A5675" s="1">
        <v>44130.75</v>
      </c>
      <c r="B5675" s="2">
        <v>355.95</v>
      </c>
      <c r="C5675" s="34">
        <f t="shared" si="88"/>
        <v>-1.8068965517241464E-2</v>
      </c>
    </row>
    <row r="5676" spans="1:3" x14ac:dyDescent="0.3">
      <c r="A5676" s="1">
        <v>44131.75</v>
      </c>
      <c r="B5676" s="2">
        <v>352.58</v>
      </c>
      <c r="C5676" s="34">
        <f t="shared" si="88"/>
        <v>-9.4676218570024506E-3</v>
      </c>
    </row>
    <row r="5677" spans="1:3" x14ac:dyDescent="0.3">
      <c r="A5677" s="1">
        <v>44132.75</v>
      </c>
      <c r="B5677" s="2">
        <v>342.17</v>
      </c>
      <c r="C5677" s="34">
        <f t="shared" si="88"/>
        <v>-2.9525214135798894E-2</v>
      </c>
    </row>
    <row r="5678" spans="1:3" x14ac:dyDescent="0.3">
      <c r="A5678" s="1">
        <v>44133.75</v>
      </c>
      <c r="B5678" s="2">
        <v>341.76</v>
      </c>
      <c r="C5678" s="34">
        <f t="shared" si="88"/>
        <v>-1.1982347955695749E-3</v>
      </c>
    </row>
    <row r="5679" spans="1:3" x14ac:dyDescent="0.3">
      <c r="A5679" s="1">
        <v>44134.75</v>
      </c>
      <c r="B5679" s="2">
        <v>342.36</v>
      </c>
      <c r="C5679" s="34">
        <f t="shared" si="88"/>
        <v>1.7556179775282121E-3</v>
      </c>
    </row>
    <row r="5680" spans="1:3" x14ac:dyDescent="0.3">
      <c r="A5680" s="1">
        <v>44137.75</v>
      </c>
      <c r="B5680" s="2">
        <v>347.86</v>
      </c>
      <c r="C5680" s="34">
        <f t="shared" si="88"/>
        <v>1.6064960859913491E-2</v>
      </c>
    </row>
    <row r="5681" spans="1:3" x14ac:dyDescent="0.3">
      <c r="A5681" s="1">
        <v>44138.75</v>
      </c>
      <c r="B5681" s="2">
        <v>356.01</v>
      </c>
      <c r="C5681" s="34">
        <f t="shared" si="88"/>
        <v>2.3428965675846625E-2</v>
      </c>
    </row>
    <row r="5682" spans="1:3" x14ac:dyDescent="0.3">
      <c r="A5682" s="1">
        <v>44139.75</v>
      </c>
      <c r="B5682" s="2">
        <v>363.31</v>
      </c>
      <c r="C5682" s="34">
        <f t="shared" si="88"/>
        <v>2.0505041993202466E-2</v>
      </c>
    </row>
    <row r="5683" spans="1:3" x14ac:dyDescent="0.3">
      <c r="A5683" s="1">
        <v>44140.75</v>
      </c>
      <c r="B5683" s="2">
        <v>367.12</v>
      </c>
      <c r="C5683" s="34">
        <f t="shared" si="88"/>
        <v>1.0486912003523141E-2</v>
      </c>
    </row>
    <row r="5684" spans="1:3" x14ac:dyDescent="0.3">
      <c r="A5684" s="1">
        <v>44141.75</v>
      </c>
      <c r="B5684" s="2">
        <v>366.4</v>
      </c>
      <c r="C5684" s="34">
        <f t="shared" si="88"/>
        <v>-1.9612115929397156E-3</v>
      </c>
    </row>
    <row r="5685" spans="1:3" x14ac:dyDescent="0.3">
      <c r="A5685" s="1">
        <v>44144.75</v>
      </c>
      <c r="B5685" s="2">
        <v>380.99</v>
      </c>
      <c r="C5685" s="34">
        <f t="shared" si="88"/>
        <v>3.9819868995633279E-2</v>
      </c>
    </row>
    <row r="5686" spans="1:3" x14ac:dyDescent="0.3">
      <c r="A5686" s="1">
        <v>44145.75</v>
      </c>
      <c r="B5686" s="2">
        <v>384.42</v>
      </c>
      <c r="C5686" s="34">
        <f t="shared" si="88"/>
        <v>9.0028609674794868E-3</v>
      </c>
    </row>
    <row r="5687" spans="1:3" x14ac:dyDescent="0.3">
      <c r="A5687" s="1">
        <v>44146.75</v>
      </c>
      <c r="B5687" s="2">
        <v>388.56</v>
      </c>
      <c r="C5687" s="34">
        <f t="shared" si="88"/>
        <v>1.0769470891212718E-2</v>
      </c>
    </row>
    <row r="5688" spans="1:3" x14ac:dyDescent="0.3">
      <c r="A5688" s="1">
        <v>44147.75</v>
      </c>
      <c r="B5688" s="2">
        <v>385.16</v>
      </c>
      <c r="C5688" s="34">
        <f t="shared" si="88"/>
        <v>-8.7502573605104939E-3</v>
      </c>
    </row>
    <row r="5689" spans="1:3" x14ac:dyDescent="0.3">
      <c r="A5689" s="1">
        <v>44148.75</v>
      </c>
      <c r="B5689" s="2">
        <v>385.18</v>
      </c>
      <c r="C5689" s="34">
        <f t="shared" si="88"/>
        <v>5.1926472115493283E-5</v>
      </c>
    </row>
    <row r="5690" spans="1:3" x14ac:dyDescent="0.3">
      <c r="A5690" s="1">
        <v>44151.75</v>
      </c>
      <c r="B5690" s="2">
        <v>389.74</v>
      </c>
      <c r="C5690" s="34">
        <f t="shared" si="88"/>
        <v>1.1838620904512265E-2</v>
      </c>
    </row>
    <row r="5691" spans="1:3" x14ac:dyDescent="0.3">
      <c r="A5691" s="1">
        <v>44152.75</v>
      </c>
      <c r="B5691" s="2">
        <v>388.82</v>
      </c>
      <c r="C5691" s="34">
        <f t="shared" si="88"/>
        <v>-2.3605480576794902E-3</v>
      </c>
    </row>
    <row r="5692" spans="1:3" x14ac:dyDescent="0.3">
      <c r="A5692" s="1">
        <v>44153.75</v>
      </c>
      <c r="B5692" s="2">
        <v>390.54</v>
      </c>
      <c r="C5692" s="34">
        <f t="shared" si="88"/>
        <v>4.4236407592201932E-3</v>
      </c>
    </row>
    <row r="5693" spans="1:3" x14ac:dyDescent="0.3">
      <c r="A5693" s="1">
        <v>44154.75</v>
      </c>
      <c r="B5693" s="2">
        <v>387.6</v>
      </c>
      <c r="C5693" s="34">
        <f t="shared" si="88"/>
        <v>-7.5280381010908171E-3</v>
      </c>
    </row>
    <row r="5694" spans="1:3" x14ac:dyDescent="0.3">
      <c r="A5694" s="1">
        <v>44155.75</v>
      </c>
      <c r="B5694" s="2">
        <v>389.61</v>
      </c>
      <c r="C5694" s="34">
        <f t="shared" si="88"/>
        <v>5.1857585139318818E-3</v>
      </c>
    </row>
    <row r="5695" spans="1:3" x14ac:dyDescent="0.3">
      <c r="A5695" s="1">
        <v>44158.75</v>
      </c>
      <c r="B5695" s="2">
        <v>388.84</v>
      </c>
      <c r="C5695" s="34">
        <f t="shared" si="88"/>
        <v>-1.9763353096687863E-3</v>
      </c>
    </row>
    <row r="5696" spans="1:3" x14ac:dyDescent="0.3">
      <c r="A5696" s="1">
        <v>44159.75</v>
      </c>
      <c r="B5696" s="2">
        <v>392.39</v>
      </c>
      <c r="C5696" s="34">
        <f t="shared" si="88"/>
        <v>9.1297191646950715E-3</v>
      </c>
    </row>
    <row r="5697" spans="1:3" x14ac:dyDescent="0.3">
      <c r="A5697" s="1">
        <v>44160.75</v>
      </c>
      <c r="B5697" s="2">
        <v>392.09</v>
      </c>
      <c r="C5697" s="34">
        <f t="shared" si="88"/>
        <v>-7.6454547771354076E-4</v>
      </c>
    </row>
    <row r="5698" spans="1:3" x14ac:dyDescent="0.3">
      <c r="A5698" s="1">
        <v>44161.75</v>
      </c>
      <c r="B5698" s="2">
        <v>391.63</v>
      </c>
      <c r="C5698" s="34">
        <f t="shared" si="88"/>
        <v>-1.1732000306051704E-3</v>
      </c>
    </row>
    <row r="5699" spans="1:3" x14ac:dyDescent="0.3">
      <c r="A5699" s="1">
        <v>44162.75</v>
      </c>
      <c r="B5699" s="2">
        <v>393.23</v>
      </c>
      <c r="C5699" s="34">
        <f t="shared" si="88"/>
        <v>4.0854888542758427E-3</v>
      </c>
    </row>
    <row r="5700" spans="1:3" x14ac:dyDescent="0.3">
      <c r="A5700" s="1">
        <v>44165.75</v>
      </c>
      <c r="B5700" s="2">
        <v>389.36</v>
      </c>
      <c r="C5700" s="34">
        <f t="shared" ref="C5700:C5763" si="89">B5700/B5699-1</f>
        <v>-9.841568547669266E-3</v>
      </c>
    </row>
    <row r="5701" spans="1:3" x14ac:dyDescent="0.3">
      <c r="A5701" s="1">
        <v>44166.75</v>
      </c>
      <c r="B5701" s="2">
        <v>391.9</v>
      </c>
      <c r="C5701" s="34">
        <f t="shared" si="89"/>
        <v>6.5235257859048712E-3</v>
      </c>
    </row>
    <row r="5702" spans="1:3" x14ac:dyDescent="0.3">
      <c r="A5702" s="1">
        <v>44167.75</v>
      </c>
      <c r="B5702" s="2">
        <v>391.69</v>
      </c>
      <c r="C5702" s="34">
        <f t="shared" si="89"/>
        <v>-5.3585098239339324E-4</v>
      </c>
    </row>
    <row r="5703" spans="1:3" x14ac:dyDescent="0.3">
      <c r="A5703" s="1">
        <v>44168.75</v>
      </c>
      <c r="B5703" s="2">
        <v>391.72</v>
      </c>
      <c r="C5703" s="34">
        <f t="shared" si="89"/>
        <v>7.6591181801921593E-5</v>
      </c>
    </row>
    <row r="5704" spans="1:3" x14ac:dyDescent="0.3">
      <c r="A5704" s="1">
        <v>44169.75</v>
      </c>
      <c r="B5704" s="2">
        <v>394.04</v>
      </c>
      <c r="C5704" s="34">
        <f t="shared" si="89"/>
        <v>5.9225977739201241E-3</v>
      </c>
    </row>
    <row r="5705" spans="1:3" x14ac:dyDescent="0.3">
      <c r="A5705" s="1">
        <v>44172.75</v>
      </c>
      <c r="B5705" s="2">
        <v>392.84</v>
      </c>
      <c r="C5705" s="34">
        <f t="shared" si="89"/>
        <v>-3.0453761039489491E-3</v>
      </c>
    </row>
    <row r="5706" spans="1:3" x14ac:dyDescent="0.3">
      <c r="A5706" s="1">
        <v>44173.75</v>
      </c>
      <c r="B5706" s="2">
        <v>393.64</v>
      </c>
      <c r="C5706" s="34">
        <f t="shared" si="89"/>
        <v>2.0364524997453781E-3</v>
      </c>
    </row>
    <row r="5707" spans="1:3" x14ac:dyDescent="0.3">
      <c r="A5707" s="1">
        <v>44174.75</v>
      </c>
      <c r="B5707" s="2">
        <v>394.9</v>
      </c>
      <c r="C5707" s="34">
        <f t="shared" si="89"/>
        <v>3.2008942180672406E-3</v>
      </c>
    </row>
    <row r="5708" spans="1:3" x14ac:dyDescent="0.3">
      <c r="A5708" s="1">
        <v>44175.75</v>
      </c>
      <c r="B5708" s="2">
        <v>393.15</v>
      </c>
      <c r="C5708" s="34">
        <f t="shared" si="89"/>
        <v>-4.4315016459863799E-3</v>
      </c>
    </row>
    <row r="5709" spans="1:3" x14ac:dyDescent="0.3">
      <c r="A5709" s="1">
        <v>44176.75</v>
      </c>
      <c r="B5709" s="2">
        <v>390.12</v>
      </c>
      <c r="C5709" s="34">
        <f t="shared" si="89"/>
        <v>-7.7069820679129819E-3</v>
      </c>
    </row>
    <row r="5710" spans="1:3" x14ac:dyDescent="0.3">
      <c r="A5710" s="1">
        <v>44179.75</v>
      </c>
      <c r="B5710" s="2">
        <v>391.85</v>
      </c>
      <c r="C5710" s="34">
        <f t="shared" si="89"/>
        <v>4.4345329642161424E-3</v>
      </c>
    </row>
    <row r="5711" spans="1:3" x14ac:dyDescent="0.3">
      <c r="A5711" s="1">
        <v>44180.75</v>
      </c>
      <c r="B5711" s="2">
        <v>392.84</v>
      </c>
      <c r="C5711" s="34">
        <f t="shared" si="89"/>
        <v>2.5264769682276089E-3</v>
      </c>
    </row>
    <row r="5712" spans="1:3" x14ac:dyDescent="0.3">
      <c r="A5712" s="1">
        <v>44181.75</v>
      </c>
      <c r="B5712" s="2">
        <v>396.08</v>
      </c>
      <c r="C5712" s="34">
        <f t="shared" si="89"/>
        <v>8.2476326239691033E-3</v>
      </c>
    </row>
    <row r="5713" spans="1:3" x14ac:dyDescent="0.3">
      <c r="A5713" s="1">
        <v>44182.75</v>
      </c>
      <c r="B5713" s="2">
        <v>397.28</v>
      </c>
      <c r="C5713" s="34">
        <f t="shared" si="89"/>
        <v>3.0296909715208376E-3</v>
      </c>
    </row>
    <row r="5714" spans="1:3" x14ac:dyDescent="0.3">
      <c r="A5714" s="1">
        <v>44183.75</v>
      </c>
      <c r="B5714" s="2">
        <v>395.9</v>
      </c>
      <c r="C5714" s="34">
        <f t="shared" si="89"/>
        <v>-3.4736206202174991E-3</v>
      </c>
    </row>
    <row r="5715" spans="1:3" x14ac:dyDescent="0.3">
      <c r="A5715" s="1">
        <v>44186.75</v>
      </c>
      <c r="B5715" s="2">
        <v>386.69</v>
      </c>
      <c r="C5715" s="34">
        <f t="shared" si="89"/>
        <v>-2.3263450366254101E-2</v>
      </c>
    </row>
    <row r="5716" spans="1:3" x14ac:dyDescent="0.3">
      <c r="A5716" s="1">
        <v>44187.75</v>
      </c>
      <c r="B5716" s="2">
        <v>391.25</v>
      </c>
      <c r="C5716" s="34">
        <f t="shared" si="89"/>
        <v>1.179239183842351E-2</v>
      </c>
    </row>
    <row r="5717" spans="1:3" x14ac:dyDescent="0.3">
      <c r="A5717" s="1">
        <v>44188.75</v>
      </c>
      <c r="B5717" s="2">
        <v>395.49</v>
      </c>
      <c r="C5717" s="34">
        <f t="shared" si="89"/>
        <v>1.0837060702875378E-2</v>
      </c>
    </row>
    <row r="5718" spans="1:3" x14ac:dyDescent="0.3">
      <c r="A5718" s="1">
        <v>44193.75</v>
      </c>
      <c r="B5718" s="2">
        <v>398.58</v>
      </c>
      <c r="C5718" s="34">
        <f t="shared" si="89"/>
        <v>7.8130926192823136E-3</v>
      </c>
    </row>
    <row r="5719" spans="1:3" x14ac:dyDescent="0.3">
      <c r="A5719" s="1">
        <v>44194.75</v>
      </c>
      <c r="B5719" s="2">
        <v>401.61</v>
      </c>
      <c r="C5719" s="34">
        <f t="shared" si="89"/>
        <v>7.6019870540420253E-3</v>
      </c>
    </row>
    <row r="5720" spans="1:3" x14ac:dyDescent="0.3">
      <c r="A5720" s="1">
        <v>44195.75</v>
      </c>
      <c r="B5720" s="2">
        <v>400.25</v>
      </c>
      <c r="C5720" s="34">
        <f t="shared" si="89"/>
        <v>-3.3863698613082471E-3</v>
      </c>
    </row>
    <row r="5721" spans="1:3" x14ac:dyDescent="0.3">
      <c r="A5721" s="1">
        <v>44200.75</v>
      </c>
      <c r="B5721" s="2">
        <v>401.69</v>
      </c>
      <c r="C5721" s="34">
        <f t="shared" si="89"/>
        <v>3.597751405371552E-3</v>
      </c>
    </row>
    <row r="5722" spans="1:3" x14ac:dyDescent="0.3">
      <c r="A5722" s="1">
        <v>44201.75</v>
      </c>
      <c r="B5722" s="2">
        <v>400.94</v>
      </c>
      <c r="C5722" s="34">
        <f t="shared" si="89"/>
        <v>-1.8671114541064515E-3</v>
      </c>
    </row>
    <row r="5723" spans="1:3" x14ac:dyDescent="0.3">
      <c r="A5723" s="1">
        <v>44202.75</v>
      </c>
      <c r="B5723" s="2">
        <v>406.41</v>
      </c>
      <c r="C5723" s="34">
        <f t="shared" si="89"/>
        <v>1.364293909313119E-2</v>
      </c>
    </row>
    <row r="5724" spans="1:3" x14ac:dyDescent="0.3">
      <c r="A5724" s="1">
        <v>44203.75</v>
      </c>
      <c r="B5724" s="2">
        <v>408.49</v>
      </c>
      <c r="C5724" s="34">
        <f t="shared" si="89"/>
        <v>5.117984301567402E-3</v>
      </c>
    </row>
    <row r="5725" spans="1:3" x14ac:dyDescent="0.3">
      <c r="A5725" s="1">
        <v>44204.75</v>
      </c>
      <c r="B5725" s="2">
        <v>411.17</v>
      </c>
      <c r="C5725" s="34">
        <f t="shared" si="89"/>
        <v>6.5607481211289453E-3</v>
      </c>
    </row>
    <row r="5726" spans="1:3" x14ac:dyDescent="0.3">
      <c r="A5726" s="1">
        <v>44207.75</v>
      </c>
      <c r="B5726" s="2">
        <v>408.41</v>
      </c>
      <c r="C5726" s="34">
        <f t="shared" si="89"/>
        <v>-6.7125519857965665E-3</v>
      </c>
    </row>
    <row r="5727" spans="1:3" x14ac:dyDescent="0.3">
      <c r="A5727" s="1">
        <v>44208.75</v>
      </c>
      <c r="B5727" s="2">
        <v>408.61</v>
      </c>
      <c r="C5727" s="34">
        <f t="shared" si="89"/>
        <v>4.8970397394776377E-4</v>
      </c>
    </row>
    <row r="5728" spans="1:3" x14ac:dyDescent="0.3">
      <c r="A5728" s="1">
        <v>44209.75</v>
      </c>
      <c r="B5728" s="2">
        <v>409.07</v>
      </c>
      <c r="C5728" s="34">
        <f t="shared" si="89"/>
        <v>1.1257678470912857E-3</v>
      </c>
    </row>
    <row r="5729" spans="1:3" x14ac:dyDescent="0.3">
      <c r="A5729" s="1">
        <v>44210.75</v>
      </c>
      <c r="B5729" s="2">
        <v>412</v>
      </c>
      <c r="C5729" s="34">
        <f t="shared" si="89"/>
        <v>7.1625883100692178E-3</v>
      </c>
    </row>
    <row r="5730" spans="1:3" x14ac:dyDescent="0.3">
      <c r="A5730" s="1">
        <v>44211.75</v>
      </c>
      <c r="B5730" s="2">
        <v>407.85</v>
      </c>
      <c r="C5730" s="34">
        <f t="shared" si="89"/>
        <v>-1.0072815533980539E-2</v>
      </c>
    </row>
    <row r="5731" spans="1:3" x14ac:dyDescent="0.3">
      <c r="A5731" s="1">
        <v>44214.75</v>
      </c>
      <c r="B5731" s="2">
        <v>408.68</v>
      </c>
      <c r="C5731" s="34">
        <f t="shared" si="89"/>
        <v>2.0350619100157896E-3</v>
      </c>
    </row>
    <row r="5732" spans="1:3" x14ac:dyDescent="0.3">
      <c r="A5732" s="1">
        <v>44215.75</v>
      </c>
      <c r="B5732" s="2">
        <v>407.92</v>
      </c>
      <c r="C5732" s="34">
        <f t="shared" si="89"/>
        <v>-1.8596456885582313E-3</v>
      </c>
    </row>
    <row r="5733" spans="1:3" x14ac:dyDescent="0.3">
      <c r="A5733" s="1">
        <v>44216.75</v>
      </c>
      <c r="B5733" s="2">
        <v>410.84</v>
      </c>
      <c r="C5733" s="34">
        <f t="shared" si="89"/>
        <v>7.1582663267306668E-3</v>
      </c>
    </row>
    <row r="5734" spans="1:3" x14ac:dyDescent="0.3">
      <c r="A5734" s="1">
        <v>44217.75</v>
      </c>
      <c r="B5734" s="2">
        <v>410.89</v>
      </c>
      <c r="C5734" s="34">
        <f t="shared" si="89"/>
        <v>1.2170187907711849E-4</v>
      </c>
    </row>
    <row r="5735" spans="1:3" x14ac:dyDescent="0.3">
      <c r="A5735" s="1">
        <v>44218.75</v>
      </c>
      <c r="B5735" s="2">
        <v>408.54</v>
      </c>
      <c r="C5735" s="34">
        <f t="shared" si="89"/>
        <v>-5.7192922680034952E-3</v>
      </c>
    </row>
    <row r="5736" spans="1:3" x14ac:dyDescent="0.3">
      <c r="A5736" s="1">
        <v>44221.75</v>
      </c>
      <c r="B5736" s="2">
        <v>405.13</v>
      </c>
      <c r="C5736" s="34">
        <f t="shared" si="89"/>
        <v>-8.3467959073775244E-3</v>
      </c>
    </row>
    <row r="5737" spans="1:3" x14ac:dyDescent="0.3">
      <c r="A5737" s="1">
        <v>44222.75</v>
      </c>
      <c r="B5737" s="2">
        <v>407.7</v>
      </c>
      <c r="C5737" s="34">
        <f t="shared" si="89"/>
        <v>6.3436427813294838E-3</v>
      </c>
    </row>
    <row r="5738" spans="1:3" x14ac:dyDescent="0.3">
      <c r="A5738" s="1">
        <v>44223.75</v>
      </c>
      <c r="B5738" s="2">
        <v>402.98</v>
      </c>
      <c r="C5738" s="34">
        <f t="shared" si="89"/>
        <v>-1.1577140053961155E-2</v>
      </c>
    </row>
    <row r="5739" spans="1:3" x14ac:dyDescent="0.3">
      <c r="A5739" s="1">
        <v>44224.75</v>
      </c>
      <c r="B5739" s="2">
        <v>403.39</v>
      </c>
      <c r="C5739" s="34">
        <f t="shared" si="89"/>
        <v>1.0174202193655724E-3</v>
      </c>
    </row>
    <row r="5740" spans="1:3" x14ac:dyDescent="0.3">
      <c r="A5740" s="1">
        <v>44225.75</v>
      </c>
      <c r="B5740" s="2">
        <v>395.85</v>
      </c>
      <c r="C5740" s="34">
        <f t="shared" si="89"/>
        <v>-1.869158878504662E-2</v>
      </c>
    </row>
    <row r="5741" spans="1:3" x14ac:dyDescent="0.3">
      <c r="A5741" s="1">
        <v>44228.75</v>
      </c>
      <c r="B5741" s="2">
        <v>400.77</v>
      </c>
      <c r="C5741" s="34">
        <f t="shared" si="89"/>
        <v>1.2428950359984814E-2</v>
      </c>
    </row>
    <row r="5742" spans="1:3" x14ac:dyDescent="0.3">
      <c r="A5742" s="1">
        <v>44229.75</v>
      </c>
      <c r="B5742" s="2">
        <v>405.92</v>
      </c>
      <c r="C5742" s="34">
        <f t="shared" si="89"/>
        <v>1.2850263243256776E-2</v>
      </c>
    </row>
    <row r="5743" spans="1:3" x14ac:dyDescent="0.3">
      <c r="A5743" s="1">
        <v>44230.75</v>
      </c>
      <c r="B5743" s="2">
        <v>407.27</v>
      </c>
      <c r="C5743" s="34">
        <f t="shared" si="89"/>
        <v>3.3257784785178934E-3</v>
      </c>
    </row>
    <row r="5744" spans="1:3" x14ac:dyDescent="0.3">
      <c r="A5744" s="1">
        <v>44231.75</v>
      </c>
      <c r="B5744" s="2">
        <v>409.54</v>
      </c>
      <c r="C5744" s="34">
        <f t="shared" si="89"/>
        <v>5.5736980381566603E-3</v>
      </c>
    </row>
    <row r="5745" spans="1:3" x14ac:dyDescent="0.3">
      <c r="A5745" s="1">
        <v>44232.75</v>
      </c>
      <c r="B5745" s="2">
        <v>409.54</v>
      </c>
      <c r="C5745" s="34">
        <f t="shared" si="89"/>
        <v>0</v>
      </c>
    </row>
    <row r="5746" spans="1:3" x14ac:dyDescent="0.3">
      <c r="A5746" s="1">
        <v>44235.75</v>
      </c>
      <c r="B5746" s="2">
        <v>410.78</v>
      </c>
      <c r="C5746" s="34">
        <f t="shared" si="89"/>
        <v>3.0277872735262612E-3</v>
      </c>
    </row>
    <row r="5747" spans="1:3" x14ac:dyDescent="0.3">
      <c r="A5747" s="1">
        <v>44236.75</v>
      </c>
      <c r="B5747" s="2">
        <v>410.42</v>
      </c>
      <c r="C5747" s="34">
        <f t="shared" si="89"/>
        <v>-8.7638151808744347E-4</v>
      </c>
    </row>
    <row r="5748" spans="1:3" x14ac:dyDescent="0.3">
      <c r="A5748" s="1">
        <v>44237.75</v>
      </c>
      <c r="B5748" s="2">
        <v>409.47</v>
      </c>
      <c r="C5748" s="34">
        <f t="shared" si="89"/>
        <v>-2.3147020125724449E-3</v>
      </c>
    </row>
    <row r="5749" spans="1:3" x14ac:dyDescent="0.3">
      <c r="A5749" s="1">
        <v>44238.75</v>
      </c>
      <c r="B5749" s="2">
        <v>411.35</v>
      </c>
      <c r="C5749" s="34">
        <f t="shared" si="89"/>
        <v>4.5913009500084812E-3</v>
      </c>
    </row>
    <row r="5750" spans="1:3" x14ac:dyDescent="0.3">
      <c r="A5750" s="1">
        <v>44239.75</v>
      </c>
      <c r="B5750" s="2">
        <v>414</v>
      </c>
      <c r="C5750" s="34">
        <f t="shared" si="89"/>
        <v>6.4422025039503339E-3</v>
      </c>
    </row>
    <row r="5751" spans="1:3" x14ac:dyDescent="0.3">
      <c r="A5751" s="1">
        <v>44242.75</v>
      </c>
      <c r="B5751" s="2">
        <v>419.47</v>
      </c>
      <c r="C5751" s="34">
        <f t="shared" si="89"/>
        <v>1.3212560386473449E-2</v>
      </c>
    </row>
    <row r="5752" spans="1:3" x14ac:dyDescent="0.3">
      <c r="A5752" s="1">
        <v>44243.75</v>
      </c>
      <c r="B5752" s="2">
        <v>419.2</v>
      </c>
      <c r="C5752" s="34">
        <f t="shared" si="89"/>
        <v>-6.4366939232851639E-4</v>
      </c>
    </row>
    <row r="5753" spans="1:3" x14ac:dyDescent="0.3">
      <c r="A5753" s="1">
        <v>44244.75</v>
      </c>
      <c r="B5753" s="2">
        <v>416.1</v>
      </c>
      <c r="C5753" s="34">
        <f t="shared" si="89"/>
        <v>-7.3950381679388499E-3</v>
      </c>
    </row>
    <row r="5754" spans="1:3" x14ac:dyDescent="0.3">
      <c r="A5754" s="1">
        <v>44245.75</v>
      </c>
      <c r="B5754" s="2">
        <v>412.7</v>
      </c>
      <c r="C5754" s="34">
        <f t="shared" si="89"/>
        <v>-8.1711127132901851E-3</v>
      </c>
    </row>
    <row r="5755" spans="1:3" x14ac:dyDescent="0.3">
      <c r="A5755" s="1">
        <v>44246.75</v>
      </c>
      <c r="B5755" s="2">
        <v>414.88</v>
      </c>
      <c r="C5755" s="34">
        <f t="shared" si="89"/>
        <v>5.2822873758178179E-3</v>
      </c>
    </row>
    <row r="5756" spans="1:3" x14ac:dyDescent="0.3">
      <c r="A5756" s="1">
        <v>44249.75</v>
      </c>
      <c r="B5756" s="2">
        <v>413.06</v>
      </c>
      <c r="C5756" s="34">
        <f t="shared" si="89"/>
        <v>-4.3868106440416721E-3</v>
      </c>
    </row>
    <row r="5757" spans="1:3" x14ac:dyDescent="0.3">
      <c r="A5757" s="1">
        <v>44250.75</v>
      </c>
      <c r="B5757" s="2">
        <v>411.32</v>
      </c>
      <c r="C5757" s="34">
        <f t="shared" si="89"/>
        <v>-4.2124630804242225E-3</v>
      </c>
    </row>
    <row r="5758" spans="1:3" x14ac:dyDescent="0.3">
      <c r="A5758" s="1">
        <v>44251.75</v>
      </c>
      <c r="B5758" s="2">
        <v>413.21</v>
      </c>
      <c r="C5758" s="34">
        <f t="shared" si="89"/>
        <v>4.594962559564264E-3</v>
      </c>
    </row>
    <row r="5759" spans="1:3" x14ac:dyDescent="0.3">
      <c r="A5759" s="1">
        <v>44252.75</v>
      </c>
      <c r="B5759" s="2">
        <v>411.73</v>
      </c>
      <c r="C5759" s="34">
        <f t="shared" si="89"/>
        <v>-3.5817138985019259E-3</v>
      </c>
    </row>
    <row r="5760" spans="1:3" x14ac:dyDescent="0.3">
      <c r="A5760" s="1">
        <v>44253.75</v>
      </c>
      <c r="B5760" s="2">
        <v>404.99</v>
      </c>
      <c r="C5760" s="34">
        <f t="shared" si="89"/>
        <v>-1.6369951181599562E-2</v>
      </c>
    </row>
    <row r="5761" spans="1:3" x14ac:dyDescent="0.3">
      <c r="A5761" s="1">
        <v>44256.75</v>
      </c>
      <c r="B5761" s="2">
        <v>412.44</v>
      </c>
      <c r="C5761" s="34">
        <f t="shared" si="89"/>
        <v>1.8395515938665064E-2</v>
      </c>
    </row>
    <row r="5762" spans="1:3" x14ac:dyDescent="0.3">
      <c r="A5762" s="1">
        <v>44257.75</v>
      </c>
      <c r="B5762" s="2">
        <v>413.23</v>
      </c>
      <c r="C5762" s="34">
        <f t="shared" si="89"/>
        <v>1.9154301231694149E-3</v>
      </c>
    </row>
    <row r="5763" spans="1:3" x14ac:dyDescent="0.3">
      <c r="A5763" s="1">
        <v>44258.75</v>
      </c>
      <c r="B5763" s="2">
        <v>413.42</v>
      </c>
      <c r="C5763" s="34">
        <f t="shared" si="89"/>
        <v>4.5979236744675411E-4</v>
      </c>
    </row>
    <row r="5764" spans="1:3" x14ac:dyDescent="0.3">
      <c r="A5764" s="1">
        <v>44259.75</v>
      </c>
      <c r="B5764" s="2">
        <v>411.91</v>
      </c>
      <c r="C5764" s="34">
        <f t="shared" ref="C5764:C5827" si="90">B5764/B5763-1</f>
        <v>-3.6524599680711756E-3</v>
      </c>
    </row>
    <row r="5765" spans="1:3" x14ac:dyDescent="0.3">
      <c r="A5765" s="1">
        <v>44260.75</v>
      </c>
      <c r="B5765" s="2">
        <v>408.68</v>
      </c>
      <c r="C5765" s="34">
        <f t="shared" si="90"/>
        <v>-7.8415187783739126E-3</v>
      </c>
    </row>
    <row r="5766" spans="1:3" x14ac:dyDescent="0.3">
      <c r="A5766" s="1">
        <v>44263.75</v>
      </c>
      <c r="B5766" s="2">
        <v>417.25</v>
      </c>
      <c r="C5766" s="34">
        <f t="shared" si="90"/>
        <v>2.09699520407165E-2</v>
      </c>
    </row>
    <row r="5767" spans="1:3" x14ac:dyDescent="0.3">
      <c r="A5767" s="1">
        <v>44264.75</v>
      </c>
      <c r="B5767" s="2">
        <v>420.41</v>
      </c>
      <c r="C5767" s="34">
        <f t="shared" si="90"/>
        <v>7.5733972438587482E-3</v>
      </c>
    </row>
    <row r="5768" spans="1:3" x14ac:dyDescent="0.3">
      <c r="A5768" s="1">
        <v>44265.75</v>
      </c>
      <c r="B5768" s="2">
        <v>422.11</v>
      </c>
      <c r="C5768" s="34">
        <f t="shared" si="90"/>
        <v>4.0436716538616579E-3</v>
      </c>
    </row>
    <row r="5769" spans="1:3" x14ac:dyDescent="0.3">
      <c r="A5769" s="1">
        <v>44266.75</v>
      </c>
      <c r="B5769" s="2">
        <v>424.17</v>
      </c>
      <c r="C5769" s="34">
        <f t="shared" si="90"/>
        <v>4.880244486034524E-3</v>
      </c>
    </row>
    <row r="5770" spans="1:3" x14ac:dyDescent="0.3">
      <c r="A5770" s="1">
        <v>44267.75</v>
      </c>
      <c r="B5770" s="2">
        <v>423.08</v>
      </c>
      <c r="C5770" s="34">
        <f t="shared" si="90"/>
        <v>-2.5697244029516675E-3</v>
      </c>
    </row>
    <row r="5771" spans="1:3" x14ac:dyDescent="0.3">
      <c r="A5771" s="1">
        <v>44270.75</v>
      </c>
      <c r="B5771" s="2">
        <v>423.08</v>
      </c>
      <c r="C5771" s="34">
        <f t="shared" si="90"/>
        <v>0</v>
      </c>
    </row>
    <row r="5772" spans="1:3" x14ac:dyDescent="0.3">
      <c r="A5772" s="1">
        <v>44271.75</v>
      </c>
      <c r="B5772" s="2">
        <v>426.82</v>
      </c>
      <c r="C5772" s="34">
        <f t="shared" si="90"/>
        <v>8.839935709558544E-3</v>
      </c>
    </row>
    <row r="5773" spans="1:3" x14ac:dyDescent="0.3">
      <c r="A5773" s="1">
        <v>44272.75</v>
      </c>
      <c r="B5773" s="2">
        <v>424.91</v>
      </c>
      <c r="C5773" s="34">
        <f t="shared" si="90"/>
        <v>-4.4749543132935887E-3</v>
      </c>
    </row>
    <row r="5774" spans="1:3" x14ac:dyDescent="0.3">
      <c r="A5774" s="1">
        <v>44273.75</v>
      </c>
      <c r="B5774" s="2">
        <v>426.59</v>
      </c>
      <c r="C5774" s="34">
        <f t="shared" si="90"/>
        <v>3.9537784472005733E-3</v>
      </c>
    </row>
    <row r="5775" spans="1:3" x14ac:dyDescent="0.3">
      <c r="A5775" s="1">
        <v>44274.75</v>
      </c>
      <c r="B5775" s="2">
        <v>423.35</v>
      </c>
      <c r="C5775" s="34">
        <f t="shared" si="90"/>
        <v>-7.5951147471809977E-3</v>
      </c>
    </row>
    <row r="5776" spans="1:3" x14ac:dyDescent="0.3">
      <c r="A5776" s="1">
        <v>44277.75</v>
      </c>
      <c r="B5776" s="2">
        <v>424.17</v>
      </c>
      <c r="C5776" s="34">
        <f t="shared" si="90"/>
        <v>1.9369316168653672E-3</v>
      </c>
    </row>
    <row r="5777" spans="1:3" x14ac:dyDescent="0.3">
      <c r="A5777" s="1">
        <v>44278.75</v>
      </c>
      <c r="B5777" s="2">
        <v>423.31</v>
      </c>
      <c r="C5777" s="34">
        <f t="shared" si="90"/>
        <v>-2.0274889784756001E-3</v>
      </c>
    </row>
    <row r="5778" spans="1:3" x14ac:dyDescent="0.3">
      <c r="A5778" s="1">
        <v>44279.75</v>
      </c>
      <c r="B5778" s="2">
        <v>423.39</v>
      </c>
      <c r="C5778" s="34">
        <f t="shared" si="90"/>
        <v>1.889867945477075E-4</v>
      </c>
    </row>
    <row r="5779" spans="1:3" x14ac:dyDescent="0.3">
      <c r="A5779" s="1">
        <v>44280.75</v>
      </c>
      <c r="B5779" s="2">
        <v>423.08</v>
      </c>
      <c r="C5779" s="34">
        <f t="shared" si="90"/>
        <v>-7.3218545549025293E-4</v>
      </c>
    </row>
    <row r="5780" spans="1:3" x14ac:dyDescent="0.3">
      <c r="A5780" s="1">
        <v>44281.75</v>
      </c>
      <c r="B5780" s="2">
        <v>426.93</v>
      </c>
      <c r="C5780" s="34">
        <f t="shared" si="90"/>
        <v>9.0999338186632528E-3</v>
      </c>
    </row>
    <row r="5781" spans="1:3" x14ac:dyDescent="0.3">
      <c r="A5781" s="1">
        <v>44284.75</v>
      </c>
      <c r="B5781" s="2">
        <v>427.61</v>
      </c>
      <c r="C5781" s="34">
        <f t="shared" si="90"/>
        <v>1.5927669641393472E-3</v>
      </c>
    </row>
    <row r="5782" spans="1:3" x14ac:dyDescent="0.3">
      <c r="A5782" s="1">
        <v>44285.75</v>
      </c>
      <c r="B5782" s="2">
        <v>430.65</v>
      </c>
      <c r="C5782" s="34">
        <f t="shared" si="90"/>
        <v>7.1092818222211474E-3</v>
      </c>
    </row>
    <row r="5783" spans="1:3" x14ac:dyDescent="0.3">
      <c r="A5783" s="1">
        <v>44286.75</v>
      </c>
      <c r="B5783" s="2">
        <v>429.6</v>
      </c>
      <c r="C5783" s="34">
        <f t="shared" si="90"/>
        <v>-2.4381748519678448E-3</v>
      </c>
    </row>
    <row r="5784" spans="1:3" x14ac:dyDescent="0.3">
      <c r="A5784" s="1">
        <v>44287.75</v>
      </c>
      <c r="B5784" s="2">
        <v>432.22</v>
      </c>
      <c r="C5784" s="34">
        <f t="shared" si="90"/>
        <v>6.0986964618250372E-3</v>
      </c>
    </row>
    <row r="5785" spans="1:3" x14ac:dyDescent="0.3">
      <c r="A5785" s="1">
        <v>44292.75</v>
      </c>
      <c r="B5785" s="2">
        <v>435.26</v>
      </c>
      <c r="C5785" s="34">
        <f t="shared" si="90"/>
        <v>7.0334551848594273E-3</v>
      </c>
    </row>
    <row r="5786" spans="1:3" x14ac:dyDescent="0.3">
      <c r="A5786" s="1">
        <v>44293.75</v>
      </c>
      <c r="B5786" s="2">
        <v>434.32</v>
      </c>
      <c r="C5786" s="34">
        <f t="shared" si="90"/>
        <v>-2.1596287276570703E-3</v>
      </c>
    </row>
    <row r="5787" spans="1:3" x14ac:dyDescent="0.3">
      <c r="A5787" s="1">
        <v>44294.75</v>
      </c>
      <c r="B5787" s="2">
        <v>436.86</v>
      </c>
      <c r="C5787" s="34">
        <f t="shared" si="90"/>
        <v>5.848222508749279E-3</v>
      </c>
    </row>
    <row r="5788" spans="1:3" x14ac:dyDescent="0.3">
      <c r="A5788" s="1">
        <v>44295.75</v>
      </c>
      <c r="B5788" s="2">
        <v>437.23</v>
      </c>
      <c r="C5788" s="34">
        <f t="shared" si="90"/>
        <v>8.469532573365246E-4</v>
      </c>
    </row>
    <row r="5789" spans="1:3" x14ac:dyDescent="0.3">
      <c r="A5789" s="1">
        <v>44298.75</v>
      </c>
      <c r="B5789" s="2">
        <v>435.24</v>
      </c>
      <c r="C5789" s="34">
        <f t="shared" si="90"/>
        <v>-4.5513802804015846E-3</v>
      </c>
    </row>
    <row r="5790" spans="1:3" x14ac:dyDescent="0.3">
      <c r="A5790" s="1">
        <v>44299.75</v>
      </c>
      <c r="B5790" s="2">
        <v>435.75</v>
      </c>
      <c r="C5790" s="34">
        <f t="shared" si="90"/>
        <v>1.1717673007995977E-3</v>
      </c>
    </row>
    <row r="5791" spans="1:3" x14ac:dyDescent="0.3">
      <c r="A5791" s="1">
        <v>44300.75</v>
      </c>
      <c r="B5791" s="2">
        <v>436.57</v>
      </c>
      <c r="C5791" s="34">
        <f t="shared" si="90"/>
        <v>1.8818129661501981E-3</v>
      </c>
    </row>
    <row r="5792" spans="1:3" x14ac:dyDescent="0.3">
      <c r="A5792" s="1">
        <v>44301.75</v>
      </c>
      <c r="B5792" s="2">
        <v>438.55</v>
      </c>
      <c r="C5792" s="34">
        <f t="shared" si="90"/>
        <v>4.5353551549580651E-3</v>
      </c>
    </row>
    <row r="5793" spans="1:3" x14ac:dyDescent="0.3">
      <c r="A5793" s="1">
        <v>44302.75</v>
      </c>
      <c r="B5793" s="2">
        <v>442.49</v>
      </c>
      <c r="C5793" s="34">
        <f t="shared" si="90"/>
        <v>8.9841523201459328E-3</v>
      </c>
    </row>
    <row r="5794" spans="1:3" x14ac:dyDescent="0.3">
      <c r="A5794" s="1">
        <v>44305.75</v>
      </c>
      <c r="B5794" s="2">
        <v>442.18</v>
      </c>
      <c r="C5794" s="34">
        <f t="shared" si="90"/>
        <v>-7.0058080408597068E-4</v>
      </c>
    </row>
    <row r="5795" spans="1:3" x14ac:dyDescent="0.3">
      <c r="A5795" s="1">
        <v>44306.75</v>
      </c>
      <c r="B5795" s="2">
        <v>433.8</v>
      </c>
      <c r="C5795" s="34">
        <f t="shared" si="90"/>
        <v>-1.8951558188972761E-2</v>
      </c>
    </row>
    <row r="5796" spans="1:3" x14ac:dyDescent="0.3">
      <c r="A5796" s="1">
        <v>44307.75</v>
      </c>
      <c r="B5796" s="2">
        <v>436.64</v>
      </c>
      <c r="C5796" s="34">
        <f t="shared" si="90"/>
        <v>6.5467957584139924E-3</v>
      </c>
    </row>
    <row r="5797" spans="1:3" x14ac:dyDescent="0.3">
      <c r="A5797" s="1">
        <v>44308.75</v>
      </c>
      <c r="B5797" s="2">
        <v>439.63</v>
      </c>
      <c r="C5797" s="34">
        <f t="shared" si="90"/>
        <v>6.8477464272627131E-3</v>
      </c>
    </row>
    <row r="5798" spans="1:3" x14ac:dyDescent="0.3">
      <c r="A5798" s="1">
        <v>44309.75</v>
      </c>
      <c r="B5798" s="2">
        <v>439.04</v>
      </c>
      <c r="C5798" s="34">
        <f t="shared" si="90"/>
        <v>-1.3420376225461439E-3</v>
      </c>
    </row>
    <row r="5799" spans="1:3" x14ac:dyDescent="0.3">
      <c r="A5799" s="1">
        <v>44312.75</v>
      </c>
      <c r="B5799" s="2">
        <v>440.2</v>
      </c>
      <c r="C5799" s="34">
        <f t="shared" si="90"/>
        <v>2.6421282798834156E-3</v>
      </c>
    </row>
    <row r="5800" spans="1:3" x14ac:dyDescent="0.3">
      <c r="A5800" s="1">
        <v>44313.75</v>
      </c>
      <c r="B5800" s="2">
        <v>439.85</v>
      </c>
      <c r="C5800" s="34">
        <f t="shared" si="90"/>
        <v>-7.9509313948200599E-4</v>
      </c>
    </row>
    <row r="5801" spans="1:3" x14ac:dyDescent="0.3">
      <c r="A5801" s="1">
        <v>44314.75</v>
      </c>
      <c r="B5801" s="2">
        <v>439.92</v>
      </c>
      <c r="C5801" s="34">
        <f t="shared" si="90"/>
        <v>1.5914516312376392E-4</v>
      </c>
    </row>
    <row r="5802" spans="1:3" x14ac:dyDescent="0.3">
      <c r="A5802" s="1">
        <v>44315.75</v>
      </c>
      <c r="B5802" s="2">
        <v>438.77</v>
      </c>
      <c r="C5802" s="34">
        <f t="shared" si="90"/>
        <v>-2.6141116566649192E-3</v>
      </c>
    </row>
    <row r="5803" spans="1:3" x14ac:dyDescent="0.3">
      <c r="A5803" s="1">
        <v>44316.75</v>
      </c>
      <c r="B5803" s="2">
        <v>437.39</v>
      </c>
      <c r="C5803" s="34">
        <f t="shared" si="90"/>
        <v>-3.1451557763748639E-3</v>
      </c>
    </row>
    <row r="5804" spans="1:3" x14ac:dyDescent="0.3">
      <c r="A5804" s="1">
        <v>44319.75</v>
      </c>
      <c r="B5804" s="2">
        <v>439.92</v>
      </c>
      <c r="C5804" s="34">
        <f t="shared" si="90"/>
        <v>5.7843114840303578E-3</v>
      </c>
    </row>
    <row r="5805" spans="1:3" x14ac:dyDescent="0.3">
      <c r="A5805" s="1">
        <v>44320.75</v>
      </c>
      <c r="B5805" s="2">
        <v>433.65</v>
      </c>
      <c r="C5805" s="34">
        <f t="shared" si="90"/>
        <v>-1.4252591380251034E-2</v>
      </c>
    </row>
    <row r="5806" spans="1:3" x14ac:dyDescent="0.3">
      <c r="A5806" s="1">
        <v>44321.75</v>
      </c>
      <c r="B5806" s="2">
        <v>441.55</v>
      </c>
      <c r="C5806" s="34">
        <f t="shared" si="90"/>
        <v>1.8217456474115101E-2</v>
      </c>
    </row>
    <row r="5807" spans="1:3" x14ac:dyDescent="0.3">
      <c r="A5807" s="1">
        <v>44322.75</v>
      </c>
      <c r="B5807" s="2">
        <v>441.02</v>
      </c>
      <c r="C5807" s="34">
        <f t="shared" si="90"/>
        <v>-1.2003170648851036E-3</v>
      </c>
    </row>
    <row r="5808" spans="1:3" x14ac:dyDescent="0.3">
      <c r="A5808" s="1">
        <v>44323.75</v>
      </c>
      <c r="B5808" s="2">
        <v>444.93</v>
      </c>
      <c r="C5808" s="34">
        <f t="shared" si="90"/>
        <v>8.8658110743278229E-3</v>
      </c>
    </row>
    <row r="5809" spans="1:3" x14ac:dyDescent="0.3">
      <c r="A5809" s="1">
        <v>44326.75</v>
      </c>
      <c r="B5809" s="2">
        <v>445.39</v>
      </c>
      <c r="C5809" s="34">
        <f t="shared" si="90"/>
        <v>1.0338704964825141E-3</v>
      </c>
    </row>
    <row r="5810" spans="1:3" x14ac:dyDescent="0.3">
      <c r="A5810" s="1">
        <v>44327.75</v>
      </c>
      <c r="B5810" s="2">
        <v>436.61</v>
      </c>
      <c r="C5810" s="34">
        <f t="shared" si="90"/>
        <v>-1.9713060463863119E-2</v>
      </c>
    </row>
    <row r="5811" spans="1:3" x14ac:dyDescent="0.3">
      <c r="A5811" s="1">
        <v>44328.75</v>
      </c>
      <c r="B5811" s="2">
        <v>437.93</v>
      </c>
      <c r="C5811" s="34">
        <f t="shared" si="90"/>
        <v>3.0232930991045404E-3</v>
      </c>
    </row>
    <row r="5812" spans="1:3" x14ac:dyDescent="0.3">
      <c r="A5812" s="1">
        <v>44329.75</v>
      </c>
      <c r="B5812" s="2">
        <v>437.32</v>
      </c>
      <c r="C5812" s="34">
        <f t="shared" si="90"/>
        <v>-1.3929166761811329E-3</v>
      </c>
    </row>
    <row r="5813" spans="1:3" x14ac:dyDescent="0.3">
      <c r="A5813" s="1">
        <v>44330.75</v>
      </c>
      <c r="B5813" s="2">
        <v>442.53</v>
      </c>
      <c r="C5813" s="34">
        <f t="shared" si="90"/>
        <v>1.1913472971736949E-2</v>
      </c>
    </row>
    <row r="5814" spans="1:3" x14ac:dyDescent="0.3">
      <c r="A5814" s="1">
        <v>44333.75</v>
      </c>
      <c r="B5814" s="2">
        <v>442.29</v>
      </c>
      <c r="C5814" s="34">
        <f t="shared" si="90"/>
        <v>-5.4233611280585237E-4</v>
      </c>
    </row>
    <row r="5815" spans="1:3" x14ac:dyDescent="0.3">
      <c r="A5815" s="1">
        <v>44334.75</v>
      </c>
      <c r="B5815" s="2">
        <v>443.04</v>
      </c>
      <c r="C5815" s="34">
        <f t="shared" si="90"/>
        <v>1.6957200027132302E-3</v>
      </c>
    </row>
    <row r="5816" spans="1:3" x14ac:dyDescent="0.3">
      <c r="A5816" s="1">
        <v>44335.75</v>
      </c>
      <c r="B5816" s="2">
        <v>436.34</v>
      </c>
      <c r="C5816" s="34">
        <f t="shared" si="90"/>
        <v>-1.512278801011202E-2</v>
      </c>
    </row>
    <row r="5817" spans="1:3" x14ac:dyDescent="0.3">
      <c r="A5817" s="1">
        <v>44336.75</v>
      </c>
      <c r="B5817" s="2">
        <v>441.9</v>
      </c>
      <c r="C5817" s="34">
        <f t="shared" si="90"/>
        <v>1.2742356877664118E-2</v>
      </c>
    </row>
    <row r="5818" spans="1:3" x14ac:dyDescent="0.3">
      <c r="A5818" s="1">
        <v>44337.75</v>
      </c>
      <c r="B5818" s="2">
        <v>444.44</v>
      </c>
      <c r="C5818" s="34">
        <f t="shared" si="90"/>
        <v>5.74790676623671E-3</v>
      </c>
    </row>
    <row r="5819" spans="1:3" x14ac:dyDescent="0.3">
      <c r="A5819" s="1">
        <v>44341.75</v>
      </c>
      <c r="B5819" s="2">
        <v>445.2</v>
      </c>
      <c r="C5819" s="34">
        <f t="shared" si="90"/>
        <v>1.7100171001709352E-3</v>
      </c>
    </row>
    <row r="5820" spans="1:3" x14ac:dyDescent="0.3">
      <c r="A5820" s="1">
        <v>44342.75</v>
      </c>
      <c r="B5820" s="2">
        <v>445.22</v>
      </c>
      <c r="C5820" s="34">
        <f t="shared" si="90"/>
        <v>4.492362982944087E-5</v>
      </c>
    </row>
    <row r="5821" spans="1:3" x14ac:dyDescent="0.3">
      <c r="A5821" s="1">
        <v>44343.75</v>
      </c>
      <c r="B5821" s="2">
        <v>446.44</v>
      </c>
      <c r="C5821" s="34">
        <f t="shared" si="90"/>
        <v>2.7402183190332607E-3</v>
      </c>
    </row>
    <row r="5822" spans="1:3" x14ac:dyDescent="0.3">
      <c r="A5822" s="1">
        <v>44344.75</v>
      </c>
      <c r="B5822" s="2">
        <v>448.98</v>
      </c>
      <c r="C5822" s="34">
        <f t="shared" si="90"/>
        <v>5.6894543499685923E-3</v>
      </c>
    </row>
    <row r="5823" spans="1:3" x14ac:dyDescent="0.3">
      <c r="A5823" s="1">
        <v>44347.75</v>
      </c>
      <c r="B5823" s="2">
        <v>446.76</v>
      </c>
      <c r="C5823" s="34">
        <f t="shared" si="90"/>
        <v>-4.9445409595082479E-3</v>
      </c>
    </row>
    <row r="5824" spans="1:3" x14ac:dyDescent="0.3">
      <c r="A5824" s="1">
        <v>44348.75</v>
      </c>
      <c r="B5824" s="2">
        <v>450.1</v>
      </c>
      <c r="C5824" s="34">
        <f t="shared" si="90"/>
        <v>7.4760497806429793E-3</v>
      </c>
    </row>
    <row r="5825" spans="1:3" x14ac:dyDescent="0.3">
      <c r="A5825" s="1">
        <v>44349.75</v>
      </c>
      <c r="B5825" s="2">
        <v>451.34</v>
      </c>
      <c r="C5825" s="34">
        <f t="shared" si="90"/>
        <v>2.7549433459230777E-3</v>
      </c>
    </row>
    <row r="5826" spans="1:3" x14ac:dyDescent="0.3">
      <c r="A5826" s="1">
        <v>44350.75</v>
      </c>
      <c r="B5826" s="2">
        <v>450.79</v>
      </c>
      <c r="C5826" s="34">
        <f t="shared" si="90"/>
        <v>-1.2185935215136556E-3</v>
      </c>
    </row>
    <row r="5827" spans="1:3" x14ac:dyDescent="0.3">
      <c r="A5827" s="1">
        <v>44351.75</v>
      </c>
      <c r="B5827" s="2">
        <v>452.57</v>
      </c>
      <c r="C5827" s="34">
        <f t="shared" si="90"/>
        <v>3.9486235275847381E-3</v>
      </c>
    </row>
    <row r="5828" spans="1:3" x14ac:dyDescent="0.3">
      <c r="A5828" s="1">
        <v>44354.75</v>
      </c>
      <c r="B5828" s="2">
        <v>453.56</v>
      </c>
      <c r="C5828" s="34">
        <f t="shared" ref="C5828:C5891" si="91">B5828/B5827-1</f>
        <v>2.1875069050092399E-3</v>
      </c>
    </row>
    <row r="5829" spans="1:3" x14ac:dyDescent="0.3">
      <c r="A5829" s="1">
        <v>44355.75</v>
      </c>
      <c r="B5829" s="2">
        <v>454.01</v>
      </c>
      <c r="C5829" s="34">
        <f t="shared" si="91"/>
        <v>9.9215098333194085E-4</v>
      </c>
    </row>
    <row r="5830" spans="1:3" x14ac:dyDescent="0.3">
      <c r="A5830" s="1">
        <v>44356.75</v>
      </c>
      <c r="B5830" s="2">
        <v>454.44</v>
      </c>
      <c r="C5830" s="34">
        <f t="shared" si="91"/>
        <v>9.4711570229732978E-4</v>
      </c>
    </row>
    <row r="5831" spans="1:3" x14ac:dyDescent="0.3">
      <c r="A5831" s="1">
        <v>44357.75</v>
      </c>
      <c r="B5831" s="2">
        <v>454.56</v>
      </c>
      <c r="C5831" s="34">
        <f t="shared" si="91"/>
        <v>2.6406126221290016E-4</v>
      </c>
    </row>
    <row r="5832" spans="1:3" x14ac:dyDescent="0.3">
      <c r="A5832" s="1">
        <v>44358.75</v>
      </c>
      <c r="B5832" s="2">
        <v>457.51</v>
      </c>
      <c r="C5832" s="34">
        <f t="shared" si="91"/>
        <v>6.4897923266455937E-3</v>
      </c>
    </row>
    <row r="5833" spans="1:3" x14ac:dyDescent="0.3">
      <c r="A5833" s="1">
        <v>44361.75</v>
      </c>
      <c r="B5833" s="2">
        <v>458.32</v>
      </c>
      <c r="C5833" s="34">
        <f t="shared" si="91"/>
        <v>1.7704531048501337E-3</v>
      </c>
    </row>
    <row r="5834" spans="1:3" x14ac:dyDescent="0.3">
      <c r="A5834" s="1">
        <v>44362.75</v>
      </c>
      <c r="B5834" s="2">
        <v>458.81</v>
      </c>
      <c r="C5834" s="34">
        <f t="shared" si="91"/>
        <v>1.0691220108220989E-3</v>
      </c>
    </row>
    <row r="5835" spans="1:3" x14ac:dyDescent="0.3">
      <c r="A5835" s="1">
        <v>44363.75</v>
      </c>
      <c r="B5835" s="2">
        <v>459.86</v>
      </c>
      <c r="C5835" s="34">
        <f t="shared" si="91"/>
        <v>2.2885290207275144E-3</v>
      </c>
    </row>
    <row r="5836" spans="1:3" x14ac:dyDescent="0.3">
      <c r="A5836" s="1">
        <v>44364.75</v>
      </c>
      <c r="B5836" s="2">
        <v>459.33</v>
      </c>
      <c r="C5836" s="34">
        <f t="shared" si="91"/>
        <v>-1.1525246814247936E-3</v>
      </c>
    </row>
    <row r="5837" spans="1:3" x14ac:dyDescent="0.3">
      <c r="A5837" s="1">
        <v>44365.75</v>
      </c>
      <c r="B5837" s="2">
        <v>452.05</v>
      </c>
      <c r="C5837" s="34">
        <f t="shared" si="91"/>
        <v>-1.5849171619532698E-2</v>
      </c>
    </row>
    <row r="5838" spans="1:3" x14ac:dyDescent="0.3">
      <c r="A5838" s="1">
        <v>44368.75</v>
      </c>
      <c r="B5838" s="2">
        <v>455.23</v>
      </c>
      <c r="C5838" s="34">
        <f t="shared" si="91"/>
        <v>7.0346200641522305E-3</v>
      </c>
    </row>
    <row r="5839" spans="1:3" x14ac:dyDescent="0.3">
      <c r="A5839" s="1">
        <v>44369.75</v>
      </c>
      <c r="B5839" s="2">
        <v>456.42</v>
      </c>
      <c r="C5839" s="34">
        <f t="shared" si="91"/>
        <v>2.6140632207893866E-3</v>
      </c>
    </row>
    <row r="5840" spans="1:3" x14ac:dyDescent="0.3">
      <c r="A5840" s="1">
        <v>44370.75</v>
      </c>
      <c r="B5840" s="2">
        <v>453.1</v>
      </c>
      <c r="C5840" s="34">
        <f t="shared" si="91"/>
        <v>-7.2740020156872864E-3</v>
      </c>
    </row>
    <row r="5841" spans="1:3" x14ac:dyDescent="0.3">
      <c r="A5841" s="1">
        <v>44371.75</v>
      </c>
      <c r="B5841" s="2">
        <v>457.04</v>
      </c>
      <c r="C5841" s="34">
        <f t="shared" si="91"/>
        <v>8.6956521739129933E-3</v>
      </c>
    </row>
    <row r="5842" spans="1:3" x14ac:dyDescent="0.3">
      <c r="A5842" s="1">
        <v>44372.75</v>
      </c>
      <c r="B5842" s="2">
        <v>457.63</v>
      </c>
      <c r="C5842" s="34">
        <f t="shared" si="91"/>
        <v>1.2909154559774816E-3</v>
      </c>
    </row>
    <row r="5843" spans="1:3" x14ac:dyDescent="0.3">
      <c r="A5843" s="1">
        <v>44375.75</v>
      </c>
      <c r="B5843" s="2">
        <v>454.94</v>
      </c>
      <c r="C5843" s="34">
        <f t="shared" si="91"/>
        <v>-5.8781111378187756E-3</v>
      </c>
    </row>
    <row r="5844" spans="1:3" x14ac:dyDescent="0.3">
      <c r="A5844" s="1">
        <v>44376.75</v>
      </c>
      <c r="B5844" s="2">
        <v>456.37</v>
      </c>
      <c r="C5844" s="34">
        <f t="shared" si="91"/>
        <v>3.1432716402162164E-3</v>
      </c>
    </row>
    <row r="5845" spans="1:3" x14ac:dyDescent="0.3">
      <c r="A5845" s="1">
        <v>44377.75</v>
      </c>
      <c r="B5845" s="2">
        <v>452.84</v>
      </c>
      <c r="C5845" s="34">
        <f t="shared" si="91"/>
        <v>-7.7349519030611713E-3</v>
      </c>
    </row>
    <row r="5846" spans="1:3" x14ac:dyDescent="0.3">
      <c r="A5846" s="1">
        <v>44378.75</v>
      </c>
      <c r="B5846" s="2">
        <v>455.63</v>
      </c>
      <c r="C5846" s="34">
        <f t="shared" si="91"/>
        <v>6.1611165091424169E-3</v>
      </c>
    </row>
    <row r="5847" spans="1:3" x14ac:dyDescent="0.3">
      <c r="A5847" s="1">
        <v>44379.75</v>
      </c>
      <c r="B5847" s="2">
        <v>456.81</v>
      </c>
      <c r="C5847" s="34">
        <f t="shared" si="91"/>
        <v>2.5898206878387509E-3</v>
      </c>
    </row>
    <row r="5848" spans="1:3" x14ac:dyDescent="0.3">
      <c r="A5848" s="1">
        <v>44382.75</v>
      </c>
      <c r="B5848" s="2">
        <v>458.36</v>
      </c>
      <c r="C5848" s="34">
        <f t="shared" si="91"/>
        <v>3.3930955977321542E-3</v>
      </c>
    </row>
    <row r="5849" spans="1:3" x14ac:dyDescent="0.3">
      <c r="A5849" s="1">
        <v>44383.75</v>
      </c>
      <c r="B5849" s="2">
        <v>455.98</v>
      </c>
      <c r="C5849" s="34">
        <f t="shared" si="91"/>
        <v>-5.1924251679902333E-3</v>
      </c>
    </row>
    <row r="5850" spans="1:3" x14ac:dyDescent="0.3">
      <c r="A5850" s="1">
        <v>44384.75</v>
      </c>
      <c r="B5850" s="2">
        <v>459.53</v>
      </c>
      <c r="C5850" s="34">
        <f t="shared" si="91"/>
        <v>7.7854291854904112E-3</v>
      </c>
    </row>
    <row r="5851" spans="1:3" x14ac:dyDescent="0.3">
      <c r="A5851" s="1">
        <v>44385.75</v>
      </c>
      <c r="B5851" s="2">
        <v>451.61</v>
      </c>
      <c r="C5851" s="34">
        <f t="shared" si="91"/>
        <v>-1.7235000979261339E-2</v>
      </c>
    </row>
    <row r="5852" spans="1:3" x14ac:dyDescent="0.3">
      <c r="A5852" s="1">
        <v>44386.75</v>
      </c>
      <c r="B5852" s="2">
        <v>457.67</v>
      </c>
      <c r="C5852" s="34">
        <f t="shared" si="91"/>
        <v>1.341865769137085E-2</v>
      </c>
    </row>
    <row r="5853" spans="1:3" x14ac:dyDescent="0.3">
      <c r="A5853" s="1">
        <v>44389.75</v>
      </c>
      <c r="B5853" s="2">
        <v>460.83</v>
      </c>
      <c r="C5853" s="34">
        <f t="shared" si="91"/>
        <v>6.9045382043830816E-3</v>
      </c>
    </row>
    <row r="5854" spans="1:3" x14ac:dyDescent="0.3">
      <c r="A5854" s="1">
        <v>44390.75</v>
      </c>
      <c r="B5854" s="2">
        <v>460.96</v>
      </c>
      <c r="C5854" s="34">
        <f t="shared" si="91"/>
        <v>2.82099689690396E-4</v>
      </c>
    </row>
    <row r="5855" spans="1:3" x14ac:dyDescent="0.3">
      <c r="A5855" s="1">
        <v>44391.75</v>
      </c>
      <c r="B5855" s="2">
        <v>460.56</v>
      </c>
      <c r="C5855" s="34">
        <f t="shared" si="91"/>
        <v>-8.6775425199581147E-4</v>
      </c>
    </row>
    <row r="5856" spans="1:3" x14ac:dyDescent="0.3">
      <c r="A5856" s="1">
        <v>44392.75</v>
      </c>
      <c r="B5856" s="2">
        <v>456.2</v>
      </c>
      <c r="C5856" s="34">
        <f t="shared" si="91"/>
        <v>-9.4667361472989819E-3</v>
      </c>
    </row>
    <row r="5857" spans="1:3" x14ac:dyDescent="0.3">
      <c r="A5857" s="1">
        <v>44393.75</v>
      </c>
      <c r="B5857" s="2">
        <v>454.74</v>
      </c>
      <c r="C5857" s="34">
        <f t="shared" si="91"/>
        <v>-3.2003507233668849E-3</v>
      </c>
    </row>
    <row r="5858" spans="1:3" x14ac:dyDescent="0.3">
      <c r="A5858" s="1">
        <v>44396.75</v>
      </c>
      <c r="B5858" s="2">
        <v>444.29</v>
      </c>
      <c r="C5858" s="34">
        <f t="shared" si="91"/>
        <v>-2.2980164489598387E-2</v>
      </c>
    </row>
    <row r="5859" spans="1:3" x14ac:dyDescent="0.3">
      <c r="A5859" s="1">
        <v>44397.75</v>
      </c>
      <c r="B5859" s="2">
        <v>446.61</v>
      </c>
      <c r="C5859" s="34">
        <f t="shared" si="91"/>
        <v>5.2218145805666971E-3</v>
      </c>
    </row>
    <row r="5860" spans="1:3" x14ac:dyDescent="0.3">
      <c r="A5860" s="1">
        <v>44398.75</v>
      </c>
      <c r="B5860" s="2">
        <v>453.97</v>
      </c>
      <c r="C5860" s="34">
        <f t="shared" si="91"/>
        <v>1.6479702648843464E-2</v>
      </c>
    </row>
    <row r="5861" spans="1:3" x14ac:dyDescent="0.3">
      <c r="A5861" s="1">
        <v>44399.75</v>
      </c>
      <c r="B5861" s="2">
        <v>456.53</v>
      </c>
      <c r="C5861" s="34">
        <f t="shared" si="91"/>
        <v>5.6391391501640076E-3</v>
      </c>
    </row>
    <row r="5862" spans="1:3" x14ac:dyDescent="0.3">
      <c r="A5862" s="1">
        <v>44400.75</v>
      </c>
      <c r="B5862" s="2">
        <v>461.51</v>
      </c>
      <c r="C5862" s="34">
        <f t="shared" si="91"/>
        <v>1.0908374038945956E-2</v>
      </c>
    </row>
    <row r="5863" spans="1:3" x14ac:dyDescent="0.3">
      <c r="A5863" s="1">
        <v>44403.75</v>
      </c>
      <c r="B5863" s="2">
        <v>461.14</v>
      </c>
      <c r="C5863" s="34">
        <f t="shared" si="91"/>
        <v>-8.017161058265776E-4</v>
      </c>
    </row>
    <row r="5864" spans="1:3" x14ac:dyDescent="0.3">
      <c r="A5864" s="1">
        <v>44404.75</v>
      </c>
      <c r="B5864" s="2">
        <v>458.65</v>
      </c>
      <c r="C5864" s="34">
        <f t="shared" si="91"/>
        <v>-5.3996617079412612E-3</v>
      </c>
    </row>
    <row r="5865" spans="1:3" x14ac:dyDescent="0.3">
      <c r="A5865" s="1">
        <v>44405.75</v>
      </c>
      <c r="B5865" s="2">
        <v>461.7</v>
      </c>
      <c r="C5865" s="34">
        <f t="shared" si="91"/>
        <v>6.6499509429849279E-3</v>
      </c>
    </row>
    <row r="5866" spans="1:3" x14ac:dyDescent="0.3">
      <c r="A5866" s="1">
        <v>44406.75</v>
      </c>
      <c r="B5866" s="2">
        <v>463.84</v>
      </c>
      <c r="C5866" s="34">
        <f t="shared" si="91"/>
        <v>4.6350444011262759E-3</v>
      </c>
    </row>
    <row r="5867" spans="1:3" x14ac:dyDescent="0.3">
      <c r="A5867" s="1">
        <v>44407.75</v>
      </c>
      <c r="B5867" s="2">
        <v>461.74</v>
      </c>
      <c r="C5867" s="34">
        <f t="shared" si="91"/>
        <v>-4.5274232493962563E-3</v>
      </c>
    </row>
    <row r="5868" spans="1:3" x14ac:dyDescent="0.3">
      <c r="A5868" s="1">
        <v>44410.75</v>
      </c>
      <c r="B5868" s="2">
        <v>464.45</v>
      </c>
      <c r="C5868" s="34">
        <f t="shared" si="91"/>
        <v>5.8691038246632132E-3</v>
      </c>
    </row>
    <row r="5869" spans="1:3" x14ac:dyDescent="0.3">
      <c r="A5869" s="1">
        <v>44411.75</v>
      </c>
      <c r="B5869" s="2">
        <v>465.38</v>
      </c>
      <c r="C5869" s="34">
        <f t="shared" si="91"/>
        <v>2.0023683927226088E-3</v>
      </c>
    </row>
    <row r="5870" spans="1:3" x14ac:dyDescent="0.3">
      <c r="A5870" s="1">
        <v>44412.75</v>
      </c>
      <c r="B5870" s="2">
        <v>468.22</v>
      </c>
      <c r="C5870" s="34">
        <f t="shared" si="91"/>
        <v>6.1025398598995029E-3</v>
      </c>
    </row>
    <row r="5871" spans="1:3" x14ac:dyDescent="0.3">
      <c r="A5871" s="1">
        <v>44413.75</v>
      </c>
      <c r="B5871" s="2">
        <v>469.96</v>
      </c>
      <c r="C5871" s="34">
        <f t="shared" si="91"/>
        <v>3.7162017854852625E-3</v>
      </c>
    </row>
    <row r="5872" spans="1:3" x14ac:dyDescent="0.3">
      <c r="A5872" s="1">
        <v>44414.75</v>
      </c>
      <c r="B5872" s="2">
        <v>469.97</v>
      </c>
      <c r="C5872" s="34">
        <f t="shared" si="91"/>
        <v>2.127840667309755E-5</v>
      </c>
    </row>
    <row r="5873" spans="1:3" x14ac:dyDescent="0.3">
      <c r="A5873" s="1">
        <v>44417.75</v>
      </c>
      <c r="B5873" s="2">
        <v>470.68</v>
      </c>
      <c r="C5873" s="34">
        <f t="shared" si="91"/>
        <v>1.5107347277485417E-3</v>
      </c>
    </row>
    <row r="5874" spans="1:3" x14ac:dyDescent="0.3">
      <c r="A5874" s="1">
        <v>44418.75</v>
      </c>
      <c r="B5874" s="2">
        <v>472.32</v>
      </c>
      <c r="C5874" s="34">
        <f t="shared" si="91"/>
        <v>3.4843205574912606E-3</v>
      </c>
    </row>
    <row r="5875" spans="1:3" x14ac:dyDescent="0.3">
      <c r="A5875" s="1">
        <v>44419.75</v>
      </c>
      <c r="B5875" s="2">
        <v>474.32</v>
      </c>
      <c r="C5875" s="34">
        <f t="shared" si="91"/>
        <v>4.2344173441735133E-3</v>
      </c>
    </row>
    <row r="5876" spans="1:3" x14ac:dyDescent="0.3">
      <c r="A5876" s="1">
        <v>44420.75</v>
      </c>
      <c r="B5876" s="2">
        <v>474.84</v>
      </c>
      <c r="C5876" s="34">
        <f t="shared" si="91"/>
        <v>1.0963062911113486E-3</v>
      </c>
    </row>
    <row r="5877" spans="1:3" x14ac:dyDescent="0.3">
      <c r="A5877" s="1">
        <v>44421.75</v>
      </c>
      <c r="B5877" s="2">
        <v>475.83</v>
      </c>
      <c r="C5877" s="34">
        <f t="shared" si="91"/>
        <v>2.0849128127369276E-3</v>
      </c>
    </row>
    <row r="5878" spans="1:3" x14ac:dyDescent="0.3">
      <c r="A5878" s="1">
        <v>44424.75</v>
      </c>
      <c r="B5878" s="2">
        <v>473.45</v>
      </c>
      <c r="C5878" s="34">
        <f t="shared" si="91"/>
        <v>-5.0017863522686667E-3</v>
      </c>
    </row>
    <row r="5879" spans="1:3" x14ac:dyDescent="0.3">
      <c r="A5879" s="1">
        <v>44425.75</v>
      </c>
      <c r="B5879" s="2">
        <v>473.78</v>
      </c>
      <c r="C5879" s="34">
        <f t="shared" si="91"/>
        <v>6.9701130003174683E-4</v>
      </c>
    </row>
    <row r="5880" spans="1:3" x14ac:dyDescent="0.3">
      <c r="A5880" s="1">
        <v>44426.75</v>
      </c>
      <c r="B5880" s="2">
        <v>474.42</v>
      </c>
      <c r="C5880" s="34">
        <f t="shared" si="91"/>
        <v>1.3508379416606875E-3</v>
      </c>
    </row>
    <row r="5881" spans="1:3" x14ac:dyDescent="0.3">
      <c r="A5881" s="1">
        <v>44427.75</v>
      </c>
      <c r="B5881" s="2">
        <v>467.24</v>
      </c>
      <c r="C5881" s="34">
        <f t="shared" si="91"/>
        <v>-1.5134269212933704E-2</v>
      </c>
    </row>
    <row r="5882" spans="1:3" x14ac:dyDescent="0.3">
      <c r="A5882" s="1">
        <v>44428.75</v>
      </c>
      <c r="B5882" s="2">
        <v>468.8</v>
      </c>
      <c r="C5882" s="34">
        <f t="shared" si="91"/>
        <v>3.3387552435579781E-3</v>
      </c>
    </row>
    <row r="5883" spans="1:3" x14ac:dyDescent="0.3">
      <c r="A5883" s="1">
        <v>44431.75</v>
      </c>
      <c r="B5883" s="2">
        <v>471.88</v>
      </c>
      <c r="C5883" s="34">
        <f t="shared" si="91"/>
        <v>6.5699658703071151E-3</v>
      </c>
    </row>
    <row r="5884" spans="1:3" x14ac:dyDescent="0.3">
      <c r="A5884" s="1">
        <v>44432.75</v>
      </c>
      <c r="B5884" s="2">
        <v>471.79</v>
      </c>
      <c r="C5884" s="34">
        <f t="shared" si="91"/>
        <v>-1.9072645587858705E-4</v>
      </c>
    </row>
    <row r="5885" spans="1:3" x14ac:dyDescent="0.3">
      <c r="A5885" s="1">
        <v>44433.75</v>
      </c>
      <c r="B5885" s="2">
        <v>471.84</v>
      </c>
      <c r="C5885" s="34">
        <f t="shared" si="91"/>
        <v>1.0597935522160817E-4</v>
      </c>
    </row>
    <row r="5886" spans="1:3" x14ac:dyDescent="0.3">
      <c r="A5886" s="1">
        <v>44434.75</v>
      </c>
      <c r="B5886" s="2">
        <v>470.34</v>
      </c>
      <c r="C5886" s="34">
        <f t="shared" si="91"/>
        <v>-3.1790437436418628E-3</v>
      </c>
    </row>
    <row r="5887" spans="1:3" x14ac:dyDescent="0.3">
      <c r="A5887" s="1">
        <v>44435.75</v>
      </c>
      <c r="B5887" s="2">
        <v>472.34</v>
      </c>
      <c r="C5887" s="34">
        <f t="shared" si="91"/>
        <v>4.2522430582132564E-3</v>
      </c>
    </row>
    <row r="5888" spans="1:3" x14ac:dyDescent="0.3">
      <c r="A5888" s="1">
        <v>44438.75</v>
      </c>
      <c r="B5888" s="2">
        <v>472.68</v>
      </c>
      <c r="C5888" s="34">
        <f t="shared" si="91"/>
        <v>7.1982046830676438E-4</v>
      </c>
    </row>
    <row r="5889" spans="1:3" x14ac:dyDescent="0.3">
      <c r="A5889" s="1">
        <v>44439.75</v>
      </c>
      <c r="B5889" s="2">
        <v>470.88</v>
      </c>
      <c r="C5889" s="34">
        <f t="shared" si="91"/>
        <v>-3.8080731150038627E-3</v>
      </c>
    </row>
    <row r="5890" spans="1:3" x14ac:dyDescent="0.3">
      <c r="A5890" s="1">
        <v>44440.75</v>
      </c>
      <c r="B5890" s="2">
        <v>473.12</v>
      </c>
      <c r="C5890" s="34">
        <f t="shared" si="91"/>
        <v>4.7570506286103154E-3</v>
      </c>
    </row>
    <row r="5891" spans="1:3" x14ac:dyDescent="0.3">
      <c r="A5891" s="1">
        <v>44441.75</v>
      </c>
      <c r="B5891" s="2">
        <v>474.6</v>
      </c>
      <c r="C5891" s="34">
        <f t="shared" si="91"/>
        <v>3.1281704430166091E-3</v>
      </c>
    </row>
    <row r="5892" spans="1:3" x14ac:dyDescent="0.3">
      <c r="A5892" s="1">
        <v>44442.75</v>
      </c>
      <c r="B5892" s="2">
        <v>471.93</v>
      </c>
      <c r="C5892" s="34">
        <f t="shared" ref="C5892:C5955" si="92">B5892/B5891-1</f>
        <v>-5.6257901390645015E-3</v>
      </c>
    </row>
    <row r="5893" spans="1:3" x14ac:dyDescent="0.3">
      <c r="A5893" s="1">
        <v>44445.75</v>
      </c>
      <c r="B5893" s="2">
        <v>475.19</v>
      </c>
      <c r="C5893" s="34">
        <f t="shared" si="92"/>
        <v>6.9078041234929E-3</v>
      </c>
    </row>
    <row r="5894" spans="1:3" x14ac:dyDescent="0.3">
      <c r="A5894" s="1">
        <v>44446.75</v>
      </c>
      <c r="B5894" s="2">
        <v>472.87</v>
      </c>
      <c r="C5894" s="34">
        <f t="shared" si="92"/>
        <v>-4.8822576232664394E-3</v>
      </c>
    </row>
    <row r="5895" spans="1:3" x14ac:dyDescent="0.3">
      <c r="A5895" s="1">
        <v>44447.75</v>
      </c>
      <c r="B5895" s="2">
        <v>467.87</v>
      </c>
      <c r="C5895" s="34">
        <f t="shared" si="92"/>
        <v>-1.0573730623638644E-2</v>
      </c>
    </row>
    <row r="5896" spans="1:3" x14ac:dyDescent="0.3">
      <c r="A5896" s="1">
        <v>44448.75</v>
      </c>
      <c r="B5896" s="2">
        <v>467.57</v>
      </c>
      <c r="C5896" s="34">
        <f t="shared" si="92"/>
        <v>-6.4120375317933131E-4</v>
      </c>
    </row>
    <row r="5897" spans="1:3" x14ac:dyDescent="0.3">
      <c r="A5897" s="1">
        <v>44449.75</v>
      </c>
      <c r="B5897" s="2">
        <v>466.34</v>
      </c>
      <c r="C5897" s="34">
        <f t="shared" si="92"/>
        <v>-2.6306221528327178E-3</v>
      </c>
    </row>
    <row r="5898" spans="1:3" x14ac:dyDescent="0.3">
      <c r="A5898" s="1">
        <v>44452.75</v>
      </c>
      <c r="B5898" s="2">
        <v>467.69</v>
      </c>
      <c r="C5898" s="34">
        <f t="shared" si="92"/>
        <v>2.8948835613500368E-3</v>
      </c>
    </row>
    <row r="5899" spans="1:3" x14ac:dyDescent="0.3">
      <c r="A5899" s="1">
        <v>44453.75</v>
      </c>
      <c r="B5899" s="2">
        <v>467.65</v>
      </c>
      <c r="C5899" s="34">
        <f t="shared" si="92"/>
        <v>-8.5526737796493002E-5</v>
      </c>
    </row>
    <row r="5900" spans="1:3" x14ac:dyDescent="0.3">
      <c r="A5900" s="1">
        <v>44454.75</v>
      </c>
      <c r="B5900" s="2">
        <v>463.91</v>
      </c>
      <c r="C5900" s="34">
        <f t="shared" si="92"/>
        <v>-7.9974339784025794E-3</v>
      </c>
    </row>
    <row r="5901" spans="1:3" x14ac:dyDescent="0.3">
      <c r="A5901" s="1">
        <v>44455.75</v>
      </c>
      <c r="B5901" s="2">
        <v>465.95</v>
      </c>
      <c r="C5901" s="34">
        <f t="shared" si="92"/>
        <v>4.397404669008953E-3</v>
      </c>
    </row>
    <row r="5902" spans="1:3" x14ac:dyDescent="0.3">
      <c r="A5902" s="1">
        <v>44456.75</v>
      </c>
      <c r="B5902" s="2">
        <v>461.84</v>
      </c>
      <c r="C5902" s="34">
        <f t="shared" si="92"/>
        <v>-8.8206889151196677E-3</v>
      </c>
    </row>
    <row r="5903" spans="1:3" x14ac:dyDescent="0.3">
      <c r="A5903" s="1">
        <v>44459.75</v>
      </c>
      <c r="B5903" s="2">
        <v>454.12</v>
      </c>
      <c r="C5903" s="34">
        <f t="shared" si="92"/>
        <v>-1.6715745712800878E-2</v>
      </c>
    </row>
    <row r="5904" spans="1:3" x14ac:dyDescent="0.3">
      <c r="A5904" s="1">
        <v>44460.75</v>
      </c>
      <c r="B5904" s="2">
        <v>458.68</v>
      </c>
      <c r="C5904" s="34">
        <f t="shared" si="92"/>
        <v>1.004139874922938E-2</v>
      </c>
    </row>
    <row r="5905" spans="1:3" x14ac:dyDescent="0.3">
      <c r="A5905" s="1">
        <v>44461.75</v>
      </c>
      <c r="B5905" s="2">
        <v>463.2</v>
      </c>
      <c r="C5905" s="34">
        <f t="shared" si="92"/>
        <v>9.8543646987006017E-3</v>
      </c>
    </row>
    <row r="5906" spans="1:3" x14ac:dyDescent="0.3">
      <c r="A5906" s="1">
        <v>44462.75</v>
      </c>
      <c r="B5906" s="2">
        <v>467.5</v>
      </c>
      <c r="C5906" s="34">
        <f t="shared" si="92"/>
        <v>9.2832469775474546E-3</v>
      </c>
    </row>
    <row r="5907" spans="1:3" x14ac:dyDescent="0.3">
      <c r="A5907" s="1">
        <v>44463.75</v>
      </c>
      <c r="B5907" s="2">
        <v>463.29</v>
      </c>
      <c r="C5907" s="34">
        <f t="shared" si="92"/>
        <v>-9.0053475935828464E-3</v>
      </c>
    </row>
    <row r="5908" spans="1:3" x14ac:dyDescent="0.3">
      <c r="A5908" s="1">
        <v>44466.75</v>
      </c>
      <c r="B5908" s="2">
        <v>462.42</v>
      </c>
      <c r="C5908" s="34">
        <f t="shared" si="92"/>
        <v>-1.8778734701806465E-3</v>
      </c>
    </row>
    <row r="5909" spans="1:3" x14ac:dyDescent="0.3">
      <c r="A5909" s="1">
        <v>44467.75</v>
      </c>
      <c r="B5909" s="2">
        <v>452.35</v>
      </c>
      <c r="C5909" s="34">
        <f t="shared" si="92"/>
        <v>-2.1776739760390962E-2</v>
      </c>
    </row>
    <row r="5910" spans="1:3" x14ac:dyDescent="0.3">
      <c r="A5910" s="1">
        <v>44468.75</v>
      </c>
      <c r="B5910" s="2">
        <v>455.03</v>
      </c>
      <c r="C5910" s="34">
        <f t="shared" si="92"/>
        <v>5.9246158947716676E-3</v>
      </c>
    </row>
    <row r="5911" spans="1:3" x14ac:dyDescent="0.3">
      <c r="A5911" s="1">
        <v>44469.75</v>
      </c>
      <c r="B5911" s="2">
        <v>454.81</v>
      </c>
      <c r="C5911" s="34">
        <f t="shared" si="92"/>
        <v>-4.8348460541058902E-4</v>
      </c>
    </row>
    <row r="5912" spans="1:3" x14ac:dyDescent="0.3">
      <c r="A5912" s="1">
        <v>44470.75</v>
      </c>
      <c r="B5912" s="2">
        <v>452.9</v>
      </c>
      <c r="C5912" s="34">
        <f t="shared" si="92"/>
        <v>-4.1995558584904114E-3</v>
      </c>
    </row>
    <row r="5913" spans="1:3" x14ac:dyDescent="0.3">
      <c r="A5913" s="1">
        <v>44473.75</v>
      </c>
      <c r="B5913" s="2">
        <v>450.77</v>
      </c>
      <c r="C5913" s="34">
        <f t="shared" si="92"/>
        <v>-4.703024950320156E-3</v>
      </c>
    </row>
    <row r="5914" spans="1:3" x14ac:dyDescent="0.3">
      <c r="A5914" s="1">
        <v>44474.75</v>
      </c>
      <c r="B5914" s="2">
        <v>456.03</v>
      </c>
      <c r="C5914" s="34">
        <f t="shared" si="92"/>
        <v>1.1668922066685905E-2</v>
      </c>
    </row>
    <row r="5915" spans="1:3" x14ac:dyDescent="0.3">
      <c r="A5915" s="1">
        <v>44475.75</v>
      </c>
      <c r="B5915" s="2">
        <v>451.33</v>
      </c>
      <c r="C5915" s="34">
        <f t="shared" si="92"/>
        <v>-1.030633949520865E-2</v>
      </c>
    </row>
    <row r="5916" spans="1:3" x14ac:dyDescent="0.3">
      <c r="A5916" s="1">
        <v>44476.75</v>
      </c>
      <c r="B5916" s="2">
        <v>458.57</v>
      </c>
      <c r="C5916" s="34">
        <f t="shared" si="92"/>
        <v>1.6041477411206984E-2</v>
      </c>
    </row>
    <row r="5917" spans="1:3" x14ac:dyDescent="0.3">
      <c r="A5917" s="1">
        <v>44477.75</v>
      </c>
      <c r="B5917" s="2">
        <v>457.29</v>
      </c>
      <c r="C5917" s="34">
        <f t="shared" si="92"/>
        <v>-2.7912859541617818E-3</v>
      </c>
    </row>
    <row r="5918" spans="1:3" x14ac:dyDescent="0.3">
      <c r="A5918" s="1">
        <v>44480.75</v>
      </c>
      <c r="B5918" s="2">
        <v>457.53</v>
      </c>
      <c r="C5918" s="34">
        <f t="shared" si="92"/>
        <v>5.2483106999923201E-4</v>
      </c>
    </row>
    <row r="5919" spans="1:3" x14ac:dyDescent="0.3">
      <c r="A5919" s="1">
        <v>44481.75</v>
      </c>
      <c r="B5919" s="2">
        <v>457.21</v>
      </c>
      <c r="C5919" s="34">
        <f t="shared" si="92"/>
        <v>-6.9940768911325168E-4</v>
      </c>
    </row>
    <row r="5920" spans="1:3" x14ac:dyDescent="0.3">
      <c r="A5920" s="1">
        <v>44482.75</v>
      </c>
      <c r="B5920" s="2">
        <v>460.39</v>
      </c>
      <c r="C5920" s="34">
        <f t="shared" si="92"/>
        <v>6.9552284508211937E-3</v>
      </c>
    </row>
    <row r="5921" spans="1:3" x14ac:dyDescent="0.3">
      <c r="A5921" s="1">
        <v>44483.75</v>
      </c>
      <c r="B5921" s="2">
        <v>465.92</v>
      </c>
      <c r="C5921" s="34">
        <f t="shared" si="92"/>
        <v>1.2011555420404552E-2</v>
      </c>
    </row>
    <row r="5922" spans="1:3" x14ac:dyDescent="0.3">
      <c r="A5922" s="1">
        <v>44484.75</v>
      </c>
      <c r="B5922" s="2">
        <v>469.39</v>
      </c>
      <c r="C5922" s="34">
        <f t="shared" si="92"/>
        <v>7.447630494505475E-3</v>
      </c>
    </row>
    <row r="5923" spans="1:3" x14ac:dyDescent="0.3">
      <c r="A5923" s="1">
        <v>44487.75</v>
      </c>
      <c r="B5923" s="2">
        <v>467.04</v>
      </c>
      <c r="C5923" s="34">
        <f t="shared" si="92"/>
        <v>-5.0064977950105005E-3</v>
      </c>
    </row>
    <row r="5924" spans="1:3" x14ac:dyDescent="0.3">
      <c r="A5924" s="1">
        <v>44488.75</v>
      </c>
      <c r="B5924" s="2">
        <v>468.58</v>
      </c>
      <c r="C5924" s="34">
        <f t="shared" si="92"/>
        <v>3.2973621103116191E-3</v>
      </c>
    </row>
    <row r="5925" spans="1:3" x14ac:dyDescent="0.3">
      <c r="A5925" s="1">
        <v>44489.75</v>
      </c>
      <c r="B5925" s="2">
        <v>470.07</v>
      </c>
      <c r="C5925" s="34">
        <f t="shared" si="92"/>
        <v>3.1798198813437484E-3</v>
      </c>
    </row>
    <row r="5926" spans="1:3" x14ac:dyDescent="0.3">
      <c r="A5926" s="1">
        <v>44490.75</v>
      </c>
      <c r="B5926" s="2">
        <v>469.71</v>
      </c>
      <c r="C5926" s="34">
        <f t="shared" si="92"/>
        <v>-7.6584338502783122E-4</v>
      </c>
    </row>
    <row r="5927" spans="1:3" x14ac:dyDescent="0.3">
      <c r="A5927" s="1">
        <v>44491.75</v>
      </c>
      <c r="B5927" s="2">
        <v>471.88</v>
      </c>
      <c r="C5927" s="34">
        <f t="shared" si="92"/>
        <v>4.6198718358136937E-3</v>
      </c>
    </row>
    <row r="5928" spans="1:3" x14ac:dyDescent="0.3">
      <c r="A5928" s="1">
        <v>44494.75</v>
      </c>
      <c r="B5928" s="2">
        <v>472.21</v>
      </c>
      <c r="C5928" s="34">
        <f t="shared" si="92"/>
        <v>6.9933033822144886E-4</v>
      </c>
    </row>
    <row r="5929" spans="1:3" x14ac:dyDescent="0.3">
      <c r="A5929" s="1">
        <v>44495.75</v>
      </c>
      <c r="B5929" s="2">
        <v>475.74</v>
      </c>
      <c r="C5929" s="34">
        <f t="shared" si="92"/>
        <v>7.4754876008555904E-3</v>
      </c>
    </row>
    <row r="5930" spans="1:3" x14ac:dyDescent="0.3">
      <c r="A5930" s="1">
        <v>44496.75</v>
      </c>
      <c r="B5930" s="2">
        <v>474.04</v>
      </c>
      <c r="C5930" s="34">
        <f t="shared" si="92"/>
        <v>-3.5733804178752493E-3</v>
      </c>
    </row>
    <row r="5931" spans="1:3" x14ac:dyDescent="0.3">
      <c r="A5931" s="1">
        <v>44497.75</v>
      </c>
      <c r="B5931" s="2">
        <v>475.16</v>
      </c>
      <c r="C5931" s="34">
        <f t="shared" si="92"/>
        <v>2.3626698168930371E-3</v>
      </c>
    </row>
    <row r="5932" spans="1:3" x14ac:dyDescent="0.3">
      <c r="A5932" s="1">
        <v>44498.75</v>
      </c>
      <c r="B5932" s="2">
        <v>475.51</v>
      </c>
      <c r="C5932" s="34">
        <f t="shared" si="92"/>
        <v>7.3659398939307508E-4</v>
      </c>
    </row>
    <row r="5933" spans="1:3" x14ac:dyDescent="0.3">
      <c r="A5933" s="1">
        <v>44501.75</v>
      </c>
      <c r="B5933" s="2">
        <v>478.87</v>
      </c>
      <c r="C5933" s="34">
        <f t="shared" si="92"/>
        <v>7.0660974532608112E-3</v>
      </c>
    </row>
    <row r="5934" spans="1:3" x14ac:dyDescent="0.3">
      <c r="A5934" s="1">
        <v>44502.75</v>
      </c>
      <c r="B5934" s="2">
        <v>479.53</v>
      </c>
      <c r="C5934" s="34">
        <f t="shared" si="92"/>
        <v>1.3782446175369945E-3</v>
      </c>
    </row>
    <row r="5935" spans="1:3" x14ac:dyDescent="0.3">
      <c r="A5935" s="1">
        <v>44503.75</v>
      </c>
      <c r="B5935" s="2">
        <v>481.22</v>
      </c>
      <c r="C5935" s="34">
        <f t="shared" si="92"/>
        <v>3.5242841949409964E-3</v>
      </c>
    </row>
    <row r="5936" spans="1:3" x14ac:dyDescent="0.3">
      <c r="A5936" s="1">
        <v>44504.75</v>
      </c>
      <c r="B5936" s="2">
        <v>483.21</v>
      </c>
      <c r="C5936" s="34">
        <f t="shared" si="92"/>
        <v>4.1353227214162569E-3</v>
      </c>
    </row>
    <row r="5937" spans="1:3" x14ac:dyDescent="0.3">
      <c r="A5937" s="1">
        <v>44505.75</v>
      </c>
      <c r="B5937" s="2">
        <v>483.44</v>
      </c>
      <c r="C5937" s="34">
        <f t="shared" si="92"/>
        <v>4.7598352683109191E-4</v>
      </c>
    </row>
    <row r="5938" spans="1:3" x14ac:dyDescent="0.3">
      <c r="A5938" s="1">
        <v>44508.75</v>
      </c>
      <c r="B5938" s="2">
        <v>483.61</v>
      </c>
      <c r="C5938" s="34">
        <f t="shared" si="92"/>
        <v>3.516465331789842E-4</v>
      </c>
    </row>
    <row r="5939" spans="1:3" x14ac:dyDescent="0.3">
      <c r="A5939" s="1">
        <v>44509.75</v>
      </c>
      <c r="B5939" s="2">
        <v>482.71</v>
      </c>
      <c r="C5939" s="34">
        <f t="shared" si="92"/>
        <v>-1.8610037013296887E-3</v>
      </c>
    </row>
    <row r="5940" spans="1:3" x14ac:dyDescent="0.3">
      <c r="A5940" s="1">
        <v>44510.75</v>
      </c>
      <c r="B5940" s="2">
        <v>483.76</v>
      </c>
      <c r="C5940" s="34">
        <f t="shared" si="92"/>
        <v>2.1752190756354484E-3</v>
      </c>
    </row>
    <row r="5941" spans="1:3" x14ac:dyDescent="0.3">
      <c r="A5941" s="1">
        <v>44511.75</v>
      </c>
      <c r="B5941" s="2">
        <v>485.29</v>
      </c>
      <c r="C5941" s="34">
        <f t="shared" si="92"/>
        <v>3.1627253183397208E-3</v>
      </c>
    </row>
    <row r="5942" spans="1:3" x14ac:dyDescent="0.3">
      <c r="A5942" s="1">
        <v>44512.75</v>
      </c>
      <c r="B5942" s="2">
        <v>486.75</v>
      </c>
      <c r="C5942" s="34">
        <f t="shared" si="92"/>
        <v>3.0085103752395259E-3</v>
      </c>
    </row>
    <row r="5943" spans="1:3" x14ac:dyDescent="0.3">
      <c r="A5943" s="1">
        <v>44515.75</v>
      </c>
      <c r="B5943" s="2">
        <v>488.43</v>
      </c>
      <c r="C5943" s="34">
        <f t="shared" si="92"/>
        <v>3.4514637904468071E-3</v>
      </c>
    </row>
    <row r="5944" spans="1:3" x14ac:dyDescent="0.3">
      <c r="A5944" s="1">
        <v>44516.75</v>
      </c>
      <c r="B5944" s="2">
        <v>489.27</v>
      </c>
      <c r="C5944" s="34">
        <f t="shared" si="92"/>
        <v>1.7197960813217783E-3</v>
      </c>
    </row>
    <row r="5945" spans="1:3" x14ac:dyDescent="0.3">
      <c r="A5945" s="1">
        <v>44517.75</v>
      </c>
      <c r="B5945" s="2">
        <v>489.95</v>
      </c>
      <c r="C5945" s="34">
        <f t="shared" si="92"/>
        <v>1.3898256586342139E-3</v>
      </c>
    </row>
    <row r="5946" spans="1:3" x14ac:dyDescent="0.3">
      <c r="A5946" s="1">
        <v>44518.75</v>
      </c>
      <c r="B5946" s="2">
        <v>487.7</v>
      </c>
      <c r="C5946" s="34">
        <f t="shared" si="92"/>
        <v>-4.5923053372792788E-3</v>
      </c>
    </row>
    <row r="5947" spans="1:3" x14ac:dyDescent="0.3">
      <c r="A5947" s="1">
        <v>44519.75</v>
      </c>
      <c r="B5947" s="2">
        <v>486.08</v>
      </c>
      <c r="C5947" s="34">
        <f t="shared" si="92"/>
        <v>-3.3217141685462082E-3</v>
      </c>
    </row>
    <row r="5948" spans="1:3" x14ac:dyDescent="0.3">
      <c r="A5948" s="1">
        <v>44522.75</v>
      </c>
      <c r="B5948" s="2">
        <v>485.46</v>
      </c>
      <c r="C5948" s="34">
        <f t="shared" si="92"/>
        <v>-1.2755102040816757E-3</v>
      </c>
    </row>
    <row r="5949" spans="1:3" x14ac:dyDescent="0.3">
      <c r="A5949" s="1">
        <v>44523.75</v>
      </c>
      <c r="B5949" s="2">
        <v>479.25</v>
      </c>
      <c r="C5949" s="34">
        <f t="shared" si="92"/>
        <v>-1.2791991101223532E-2</v>
      </c>
    </row>
    <row r="5950" spans="1:3" x14ac:dyDescent="0.3">
      <c r="A5950" s="1">
        <v>44524.75</v>
      </c>
      <c r="B5950" s="2">
        <v>479.69</v>
      </c>
      <c r="C5950" s="34">
        <f t="shared" si="92"/>
        <v>9.1810119979141014E-4</v>
      </c>
    </row>
    <row r="5951" spans="1:3" x14ac:dyDescent="0.3">
      <c r="A5951" s="1">
        <v>44525.75</v>
      </c>
      <c r="B5951" s="2">
        <v>481.72</v>
      </c>
      <c r="C5951" s="34">
        <f t="shared" si="92"/>
        <v>4.231899768600611E-3</v>
      </c>
    </row>
    <row r="5952" spans="1:3" x14ac:dyDescent="0.3">
      <c r="A5952" s="1">
        <v>44526.75</v>
      </c>
      <c r="B5952" s="2">
        <v>464.05</v>
      </c>
      <c r="C5952" s="34">
        <f t="shared" si="92"/>
        <v>-3.6681059536660343E-2</v>
      </c>
    </row>
    <row r="5953" spans="1:3" x14ac:dyDescent="0.3">
      <c r="A5953" s="1">
        <v>44529.75</v>
      </c>
      <c r="B5953" s="2">
        <v>467.24</v>
      </c>
      <c r="C5953" s="34">
        <f t="shared" si="92"/>
        <v>6.8742592393060686E-3</v>
      </c>
    </row>
    <row r="5954" spans="1:3" x14ac:dyDescent="0.3">
      <c r="A5954" s="1">
        <v>44530.75</v>
      </c>
      <c r="B5954" s="2">
        <v>462.96</v>
      </c>
      <c r="C5954" s="34">
        <f t="shared" si="92"/>
        <v>-9.1601746425820085E-3</v>
      </c>
    </row>
    <row r="5955" spans="1:3" x14ac:dyDescent="0.3">
      <c r="A5955" s="1">
        <v>44531.75</v>
      </c>
      <c r="B5955" s="2">
        <v>470.86</v>
      </c>
      <c r="C5955" s="34">
        <f t="shared" si="92"/>
        <v>1.7064109210298994E-2</v>
      </c>
    </row>
    <row r="5956" spans="1:3" x14ac:dyDescent="0.3">
      <c r="A5956" s="1">
        <v>44532.75</v>
      </c>
      <c r="B5956" s="2">
        <v>465.44</v>
      </c>
      <c r="C5956" s="34">
        <f t="shared" ref="C5956:C6019" si="93">B5956/B5955-1</f>
        <v>-1.1510852482691236E-2</v>
      </c>
    </row>
    <row r="5957" spans="1:3" x14ac:dyDescent="0.3">
      <c r="A5957" s="1">
        <v>44533.75</v>
      </c>
      <c r="B5957" s="2">
        <v>462.77</v>
      </c>
      <c r="C5957" s="34">
        <f t="shared" si="93"/>
        <v>-5.7365073908559605E-3</v>
      </c>
    </row>
    <row r="5958" spans="1:3" x14ac:dyDescent="0.3">
      <c r="A5958" s="1">
        <v>44536.75</v>
      </c>
      <c r="B5958" s="2">
        <v>468.71</v>
      </c>
      <c r="C5958" s="34">
        <f t="shared" si="93"/>
        <v>1.2835749940575125E-2</v>
      </c>
    </row>
    <row r="5959" spans="1:3" x14ac:dyDescent="0.3">
      <c r="A5959" s="1">
        <v>44537.75</v>
      </c>
      <c r="B5959" s="2">
        <v>480.18</v>
      </c>
      <c r="C5959" s="34">
        <f t="shared" si="93"/>
        <v>2.4471421561306661E-2</v>
      </c>
    </row>
    <row r="5960" spans="1:3" x14ac:dyDescent="0.3">
      <c r="A5960" s="1">
        <v>44538.75</v>
      </c>
      <c r="B5960" s="2">
        <v>477.36</v>
      </c>
      <c r="C5960" s="34">
        <f t="shared" si="93"/>
        <v>-5.8727977008621313E-3</v>
      </c>
    </row>
    <row r="5961" spans="1:3" x14ac:dyDescent="0.3">
      <c r="A5961" s="1">
        <v>44539.75</v>
      </c>
      <c r="B5961" s="2">
        <v>476.99</v>
      </c>
      <c r="C5961" s="34">
        <f t="shared" si="93"/>
        <v>-7.7509636333161769E-4</v>
      </c>
    </row>
    <row r="5962" spans="1:3" x14ac:dyDescent="0.3">
      <c r="A5962" s="1">
        <v>44540.75</v>
      </c>
      <c r="B5962" s="2">
        <v>475.56</v>
      </c>
      <c r="C5962" s="34">
        <f t="shared" si="93"/>
        <v>-2.9979664143902074E-3</v>
      </c>
    </row>
    <row r="5963" spans="1:3" x14ac:dyDescent="0.3">
      <c r="A5963" s="1">
        <v>44543.75</v>
      </c>
      <c r="B5963" s="2">
        <v>473.53</v>
      </c>
      <c r="C5963" s="34">
        <f t="shared" si="93"/>
        <v>-4.2686516948440278E-3</v>
      </c>
    </row>
    <row r="5964" spans="1:3" x14ac:dyDescent="0.3">
      <c r="A5964" s="1">
        <v>44544.75</v>
      </c>
      <c r="B5964" s="2">
        <v>469.56</v>
      </c>
      <c r="C5964" s="34">
        <f t="shared" si="93"/>
        <v>-8.3838405169682773E-3</v>
      </c>
    </row>
    <row r="5965" spans="1:3" x14ac:dyDescent="0.3">
      <c r="A5965" s="1">
        <v>44545.75</v>
      </c>
      <c r="B5965" s="2">
        <v>470.76</v>
      </c>
      <c r="C5965" s="34">
        <f t="shared" si="93"/>
        <v>2.5555839509328049E-3</v>
      </c>
    </row>
    <row r="5966" spans="1:3" x14ac:dyDescent="0.3">
      <c r="A5966" s="1">
        <v>44546.75</v>
      </c>
      <c r="B5966" s="2">
        <v>476.56</v>
      </c>
      <c r="C5966" s="34">
        <f t="shared" si="93"/>
        <v>1.2320503016399087E-2</v>
      </c>
    </row>
    <row r="5967" spans="1:3" x14ac:dyDescent="0.3">
      <c r="A5967" s="1">
        <v>44547.75</v>
      </c>
      <c r="B5967" s="2">
        <v>473.9</v>
      </c>
      <c r="C5967" s="34">
        <f t="shared" si="93"/>
        <v>-5.5816686251469738E-3</v>
      </c>
    </row>
    <row r="5968" spans="1:3" x14ac:dyDescent="0.3">
      <c r="A5968" s="1">
        <v>44550.75</v>
      </c>
      <c r="B5968" s="2">
        <v>467.35</v>
      </c>
      <c r="C5968" s="34">
        <f t="shared" si="93"/>
        <v>-1.3821481325174023E-2</v>
      </c>
    </row>
    <row r="5969" spans="1:3" x14ac:dyDescent="0.3">
      <c r="A5969" s="1">
        <v>44551.75</v>
      </c>
      <c r="B5969" s="2">
        <v>473.99</v>
      </c>
      <c r="C5969" s="34">
        <f t="shared" si="93"/>
        <v>1.4207767198031407E-2</v>
      </c>
    </row>
    <row r="5970" spans="1:3" x14ac:dyDescent="0.3">
      <c r="A5970" s="1">
        <v>44552.75</v>
      </c>
      <c r="B5970" s="2">
        <v>478.36</v>
      </c>
      <c r="C5970" s="34">
        <f t="shared" si="93"/>
        <v>9.2196037891094651E-3</v>
      </c>
    </row>
    <row r="5971" spans="1:3" x14ac:dyDescent="0.3">
      <c r="A5971" s="1">
        <v>44553.75</v>
      </c>
      <c r="B5971" s="2">
        <v>483.01</v>
      </c>
      <c r="C5971" s="34">
        <f t="shared" si="93"/>
        <v>9.7207124341500695E-3</v>
      </c>
    </row>
    <row r="5972" spans="1:3" x14ac:dyDescent="0.3">
      <c r="A5972" s="1">
        <v>44557.75</v>
      </c>
      <c r="B5972" s="2">
        <v>485.49</v>
      </c>
      <c r="C5972" s="34">
        <f t="shared" si="93"/>
        <v>5.1344692656467572E-3</v>
      </c>
    </row>
    <row r="5973" spans="1:3" x14ac:dyDescent="0.3">
      <c r="A5973" s="1">
        <v>44558.75</v>
      </c>
      <c r="B5973" s="2">
        <v>488.5</v>
      </c>
      <c r="C5973" s="34">
        <f t="shared" si="93"/>
        <v>6.1999217285628738E-3</v>
      </c>
    </row>
    <row r="5974" spans="1:3" x14ac:dyDescent="0.3">
      <c r="A5974" s="1">
        <v>44559.75</v>
      </c>
      <c r="B5974" s="2">
        <v>487.98</v>
      </c>
      <c r="C5974" s="34">
        <f t="shared" si="93"/>
        <v>-1.0644831115659281E-3</v>
      </c>
    </row>
    <row r="5975" spans="1:3" x14ac:dyDescent="0.3">
      <c r="A5975" s="1">
        <v>44560.586109999997</v>
      </c>
      <c r="B5975" s="2">
        <v>488.71</v>
      </c>
      <c r="C5975" s="34">
        <f t="shared" si="93"/>
        <v>1.4959629493012105E-3</v>
      </c>
    </row>
    <row r="5976" spans="1:3" x14ac:dyDescent="0.3">
      <c r="A5976" s="1">
        <v>44564.75</v>
      </c>
      <c r="B5976" s="2">
        <v>489.99</v>
      </c>
      <c r="C5976" s="34">
        <f t="shared" si="93"/>
        <v>2.6191401853861151E-3</v>
      </c>
    </row>
    <row r="5977" spans="1:3" x14ac:dyDescent="0.3">
      <c r="A5977" s="1">
        <v>44565.75</v>
      </c>
      <c r="B5977" s="2">
        <v>494.02</v>
      </c>
      <c r="C5977" s="34">
        <f t="shared" si="93"/>
        <v>8.2246576460742737E-3</v>
      </c>
    </row>
    <row r="5978" spans="1:3" x14ac:dyDescent="0.3">
      <c r="A5978" s="1">
        <v>44566.75</v>
      </c>
      <c r="B5978" s="2">
        <v>494.35</v>
      </c>
      <c r="C5978" s="34">
        <f t="shared" si="93"/>
        <v>6.6798915023702499E-4</v>
      </c>
    </row>
    <row r="5979" spans="1:3" x14ac:dyDescent="0.3">
      <c r="A5979" s="1">
        <v>44567.75</v>
      </c>
      <c r="B5979" s="2">
        <v>488.16</v>
      </c>
      <c r="C5979" s="34">
        <f t="shared" si="93"/>
        <v>-1.25214928694245E-2</v>
      </c>
    </row>
    <row r="5980" spans="1:3" x14ac:dyDescent="0.3">
      <c r="A5980" s="1">
        <v>44568.75</v>
      </c>
      <c r="B5980" s="2">
        <v>486.25</v>
      </c>
      <c r="C5980" s="34">
        <f t="shared" si="93"/>
        <v>-3.9126515896428238E-3</v>
      </c>
    </row>
    <row r="5981" spans="1:3" x14ac:dyDescent="0.3">
      <c r="A5981" s="1">
        <v>44571.75</v>
      </c>
      <c r="B5981" s="2">
        <v>479.04</v>
      </c>
      <c r="C5981" s="34">
        <f t="shared" si="93"/>
        <v>-1.4827763496143898E-2</v>
      </c>
    </row>
    <row r="5982" spans="1:3" x14ac:dyDescent="0.3">
      <c r="A5982" s="1">
        <v>44572.75</v>
      </c>
      <c r="B5982" s="2">
        <v>483.08</v>
      </c>
      <c r="C5982" s="34">
        <f t="shared" si="93"/>
        <v>8.4335337341348016E-3</v>
      </c>
    </row>
    <row r="5983" spans="1:3" x14ac:dyDescent="0.3">
      <c r="A5983" s="1">
        <v>44573.75</v>
      </c>
      <c r="B5983" s="2">
        <v>486.2</v>
      </c>
      <c r="C5983" s="34">
        <f t="shared" si="93"/>
        <v>6.4585575888052027E-3</v>
      </c>
    </row>
    <row r="5984" spans="1:3" x14ac:dyDescent="0.3">
      <c r="A5984" s="1">
        <v>44574.75</v>
      </c>
      <c r="B5984" s="2">
        <v>486.05</v>
      </c>
      <c r="C5984" s="34">
        <f t="shared" si="93"/>
        <v>-3.0851501439732587E-4</v>
      </c>
    </row>
    <row r="5985" spans="1:3" x14ac:dyDescent="0.3">
      <c r="A5985" s="1">
        <v>44575.75</v>
      </c>
      <c r="B5985" s="2">
        <v>481.16</v>
      </c>
      <c r="C5985" s="34">
        <f t="shared" si="93"/>
        <v>-1.0060693344306149E-2</v>
      </c>
    </row>
    <row r="5986" spans="1:3" x14ac:dyDescent="0.3">
      <c r="A5986" s="1">
        <v>44578.75</v>
      </c>
      <c r="B5986" s="2">
        <v>484.51</v>
      </c>
      <c r="C5986" s="34">
        <f t="shared" si="93"/>
        <v>6.9623410092276572E-3</v>
      </c>
    </row>
    <row r="5987" spans="1:3" x14ac:dyDescent="0.3">
      <c r="A5987" s="1">
        <v>44579.75</v>
      </c>
      <c r="B5987" s="2">
        <v>479.79</v>
      </c>
      <c r="C5987" s="34">
        <f t="shared" si="93"/>
        <v>-9.7418009948194717E-3</v>
      </c>
    </row>
    <row r="5988" spans="1:3" x14ac:dyDescent="0.3">
      <c r="A5988" s="1">
        <v>44580.75</v>
      </c>
      <c r="B5988" s="2">
        <v>480.9</v>
      </c>
      <c r="C5988" s="34">
        <f t="shared" si="93"/>
        <v>2.3135121615704968E-3</v>
      </c>
    </row>
    <row r="5989" spans="1:3" x14ac:dyDescent="0.3">
      <c r="A5989" s="1">
        <v>44581.75</v>
      </c>
      <c r="B5989" s="2">
        <v>483.35</v>
      </c>
      <c r="C5989" s="34">
        <f t="shared" si="93"/>
        <v>5.0946142649199722E-3</v>
      </c>
    </row>
    <row r="5990" spans="1:3" x14ac:dyDescent="0.3">
      <c r="A5990" s="1">
        <v>44582.75</v>
      </c>
      <c r="B5990" s="2">
        <v>474.44</v>
      </c>
      <c r="C5990" s="34">
        <f t="shared" si="93"/>
        <v>-1.8433847108720425E-2</v>
      </c>
    </row>
    <row r="5991" spans="1:3" x14ac:dyDescent="0.3">
      <c r="A5991" s="1">
        <v>44585.75</v>
      </c>
      <c r="B5991" s="2">
        <v>456.36</v>
      </c>
      <c r="C5991" s="34">
        <f t="shared" si="93"/>
        <v>-3.8108085321642338E-2</v>
      </c>
    </row>
    <row r="5992" spans="1:3" x14ac:dyDescent="0.3">
      <c r="A5992" s="1">
        <v>44586.75</v>
      </c>
      <c r="B5992" s="2">
        <v>459.59</v>
      </c>
      <c r="C5992" s="34">
        <f t="shared" si="93"/>
        <v>7.077745639407329E-3</v>
      </c>
    </row>
    <row r="5993" spans="1:3" x14ac:dyDescent="0.3">
      <c r="A5993" s="1">
        <v>44587.75</v>
      </c>
      <c r="B5993" s="2">
        <v>467.31</v>
      </c>
      <c r="C5993" s="34">
        <f t="shared" si="93"/>
        <v>1.679758045214208E-2</v>
      </c>
    </row>
    <row r="5994" spans="1:3" x14ac:dyDescent="0.3">
      <c r="A5994" s="1">
        <v>44588.75</v>
      </c>
      <c r="B5994" s="2">
        <v>470.33</v>
      </c>
      <c r="C5994" s="34">
        <f t="shared" si="93"/>
        <v>6.4625195266525548E-3</v>
      </c>
    </row>
    <row r="5995" spans="1:3" x14ac:dyDescent="0.3">
      <c r="A5995" s="1">
        <v>44589.75</v>
      </c>
      <c r="B5995" s="2">
        <v>465.55</v>
      </c>
      <c r="C5995" s="34">
        <f t="shared" si="93"/>
        <v>-1.0163076988497388E-2</v>
      </c>
    </row>
    <row r="5996" spans="1:3" x14ac:dyDescent="0.3">
      <c r="A5996" s="1">
        <v>44592.75</v>
      </c>
      <c r="B5996" s="2">
        <v>468.88</v>
      </c>
      <c r="C5996" s="34">
        <f t="shared" si="93"/>
        <v>7.1528299860379452E-3</v>
      </c>
    </row>
    <row r="5997" spans="1:3" x14ac:dyDescent="0.3">
      <c r="A5997" s="1">
        <v>44593.75</v>
      </c>
      <c r="B5997" s="2">
        <v>474.86</v>
      </c>
      <c r="C5997" s="34">
        <f t="shared" si="93"/>
        <v>1.275379628049822E-2</v>
      </c>
    </row>
    <row r="5998" spans="1:3" x14ac:dyDescent="0.3">
      <c r="A5998" s="1">
        <v>44594.75</v>
      </c>
      <c r="B5998" s="2">
        <v>477.01</v>
      </c>
      <c r="C5998" s="34">
        <f t="shared" si="93"/>
        <v>4.5276502548119435E-3</v>
      </c>
    </row>
    <row r="5999" spans="1:3" x14ac:dyDescent="0.3">
      <c r="A5999" s="1">
        <v>44595.75</v>
      </c>
      <c r="B5999" s="2">
        <v>468.63</v>
      </c>
      <c r="C5999" s="34">
        <f t="shared" si="93"/>
        <v>-1.7567765874929253E-2</v>
      </c>
    </row>
    <row r="6000" spans="1:3" x14ac:dyDescent="0.3">
      <c r="A6000" s="1">
        <v>44596.75</v>
      </c>
      <c r="B6000" s="2">
        <v>462.15</v>
      </c>
      <c r="C6000" s="34">
        <f t="shared" si="93"/>
        <v>-1.3827539850201687E-2</v>
      </c>
    </row>
    <row r="6001" spans="1:3" x14ac:dyDescent="0.3">
      <c r="A6001" s="1">
        <v>44599.75</v>
      </c>
      <c r="B6001" s="2">
        <v>465.28</v>
      </c>
      <c r="C6001" s="34">
        <f t="shared" si="93"/>
        <v>6.7726928486422366E-3</v>
      </c>
    </row>
    <row r="6002" spans="1:3" x14ac:dyDescent="0.3">
      <c r="A6002" s="1">
        <v>44600.75</v>
      </c>
      <c r="B6002" s="2">
        <v>465.34</v>
      </c>
      <c r="C6002" s="34">
        <f t="shared" si="93"/>
        <v>1.289546079779047E-4</v>
      </c>
    </row>
    <row r="6003" spans="1:3" x14ac:dyDescent="0.3">
      <c r="A6003" s="1">
        <v>44601.75</v>
      </c>
      <c r="B6003" s="2">
        <v>473.33</v>
      </c>
      <c r="C6003" s="34">
        <f t="shared" si="93"/>
        <v>1.7170241114024209E-2</v>
      </c>
    </row>
    <row r="6004" spans="1:3" x14ac:dyDescent="0.3">
      <c r="A6004" s="1">
        <v>44602.75</v>
      </c>
      <c r="B6004" s="2">
        <v>472.35</v>
      </c>
      <c r="C6004" s="34">
        <f t="shared" si="93"/>
        <v>-2.0704371157542756E-3</v>
      </c>
    </row>
    <row r="6005" spans="1:3" x14ac:dyDescent="0.3">
      <c r="A6005" s="1">
        <v>44603.75</v>
      </c>
      <c r="B6005" s="2">
        <v>469.57</v>
      </c>
      <c r="C6005" s="34">
        <f t="shared" si="93"/>
        <v>-5.8854662855933881E-3</v>
      </c>
    </row>
    <row r="6006" spans="1:3" x14ac:dyDescent="0.3">
      <c r="A6006" s="1">
        <v>44606.75</v>
      </c>
      <c r="B6006" s="2">
        <v>460.96</v>
      </c>
      <c r="C6006" s="34">
        <f t="shared" si="93"/>
        <v>-1.8335924356326028E-2</v>
      </c>
    </row>
    <row r="6007" spans="1:3" x14ac:dyDescent="0.3">
      <c r="A6007" s="1">
        <v>44607.75</v>
      </c>
      <c r="B6007" s="2">
        <v>467.56</v>
      </c>
      <c r="C6007" s="34">
        <f t="shared" si="93"/>
        <v>1.4317945157931389E-2</v>
      </c>
    </row>
    <row r="6008" spans="1:3" x14ac:dyDescent="0.3">
      <c r="A6008" s="1">
        <v>44608.75</v>
      </c>
      <c r="B6008" s="2">
        <v>467.77</v>
      </c>
      <c r="C6008" s="34">
        <f t="shared" si="93"/>
        <v>4.4914021729836051E-4</v>
      </c>
    </row>
    <row r="6009" spans="1:3" x14ac:dyDescent="0.3">
      <c r="A6009" s="1">
        <v>44609.75</v>
      </c>
      <c r="B6009" s="2">
        <v>464.55</v>
      </c>
      <c r="C6009" s="34">
        <f t="shared" si="93"/>
        <v>-6.8837249075399676E-3</v>
      </c>
    </row>
    <row r="6010" spans="1:3" x14ac:dyDescent="0.3">
      <c r="A6010" s="1">
        <v>44610.75</v>
      </c>
      <c r="B6010" s="2">
        <v>460.81</v>
      </c>
      <c r="C6010" s="34">
        <f t="shared" si="93"/>
        <v>-8.0508018512539525E-3</v>
      </c>
    </row>
    <row r="6011" spans="1:3" x14ac:dyDescent="0.3">
      <c r="A6011" s="1">
        <v>44613.75</v>
      </c>
      <c r="B6011" s="2">
        <v>454.81</v>
      </c>
      <c r="C6011" s="34">
        <f t="shared" si="93"/>
        <v>-1.3020550769297534E-2</v>
      </c>
    </row>
    <row r="6012" spans="1:3" x14ac:dyDescent="0.3">
      <c r="A6012" s="1">
        <v>44614.75</v>
      </c>
      <c r="B6012" s="2">
        <v>455.12</v>
      </c>
      <c r="C6012" s="34">
        <f t="shared" si="93"/>
        <v>6.8160330687550008E-4</v>
      </c>
    </row>
    <row r="6013" spans="1:3" x14ac:dyDescent="0.3">
      <c r="A6013" s="1">
        <v>44615.75</v>
      </c>
      <c r="B6013" s="2">
        <v>453.86</v>
      </c>
      <c r="C6013" s="34">
        <f t="shared" si="93"/>
        <v>-2.7685006152223801E-3</v>
      </c>
    </row>
    <row r="6014" spans="1:3" x14ac:dyDescent="0.3">
      <c r="A6014" s="1">
        <v>44616.75</v>
      </c>
      <c r="B6014" s="2">
        <v>438.96</v>
      </c>
      <c r="C6014" s="34">
        <f t="shared" si="93"/>
        <v>-3.2829506896399852E-2</v>
      </c>
    </row>
    <row r="6015" spans="1:3" x14ac:dyDescent="0.3">
      <c r="A6015" s="1">
        <v>44617.75</v>
      </c>
      <c r="B6015" s="2">
        <v>453.53</v>
      </c>
      <c r="C6015" s="34">
        <f t="shared" si="93"/>
        <v>3.3192090395480323E-2</v>
      </c>
    </row>
    <row r="6016" spans="1:3" x14ac:dyDescent="0.3">
      <c r="A6016" s="1">
        <v>44620.75</v>
      </c>
      <c r="B6016" s="2">
        <v>453.11</v>
      </c>
      <c r="C6016" s="34">
        <f t="shared" si="93"/>
        <v>-9.2606883778356686E-4</v>
      </c>
    </row>
    <row r="6017" spans="1:3" x14ac:dyDescent="0.3">
      <c r="A6017" s="1">
        <v>44621.75</v>
      </c>
      <c r="B6017" s="2">
        <v>442.37</v>
      </c>
      <c r="C6017" s="34">
        <f t="shared" si="93"/>
        <v>-2.3702853611705765E-2</v>
      </c>
    </row>
    <row r="6018" spans="1:3" x14ac:dyDescent="0.3">
      <c r="A6018" s="1">
        <v>44622.75</v>
      </c>
      <c r="B6018" s="2">
        <v>446.33</v>
      </c>
      <c r="C6018" s="34">
        <f t="shared" si="93"/>
        <v>8.9517824445599636E-3</v>
      </c>
    </row>
    <row r="6019" spans="1:3" x14ac:dyDescent="0.3">
      <c r="A6019" s="1">
        <v>44623.75</v>
      </c>
      <c r="B6019" s="2">
        <v>437.36</v>
      </c>
      <c r="C6019" s="34">
        <f t="shared" si="93"/>
        <v>-2.0097237470033336E-2</v>
      </c>
    </row>
    <row r="6020" spans="1:3" x14ac:dyDescent="0.3">
      <c r="A6020" s="1">
        <v>44624.75</v>
      </c>
      <c r="B6020" s="2">
        <v>421.78</v>
      </c>
      <c r="C6020" s="34">
        <f t="shared" ref="C6020:C6083" si="94">B6020/B6019-1</f>
        <v>-3.5622827876349072E-2</v>
      </c>
    </row>
    <row r="6021" spans="1:3" x14ac:dyDescent="0.3">
      <c r="A6021" s="1">
        <v>44627.75</v>
      </c>
      <c r="B6021" s="2">
        <v>417.13</v>
      </c>
      <c r="C6021" s="34">
        <f t="shared" si="94"/>
        <v>-1.102470482241924E-2</v>
      </c>
    </row>
    <row r="6022" spans="1:3" x14ac:dyDescent="0.3">
      <c r="A6022" s="1">
        <v>44628.75</v>
      </c>
      <c r="B6022" s="2">
        <v>415.01</v>
      </c>
      <c r="C6022" s="34">
        <f t="shared" si="94"/>
        <v>-5.0823484285474896E-3</v>
      </c>
    </row>
    <row r="6023" spans="1:3" x14ac:dyDescent="0.3">
      <c r="A6023" s="1">
        <v>44629.75</v>
      </c>
      <c r="B6023" s="2">
        <v>434.45</v>
      </c>
      <c r="C6023" s="34">
        <f t="shared" si="94"/>
        <v>4.6842244765186392E-2</v>
      </c>
    </row>
    <row r="6024" spans="1:3" x14ac:dyDescent="0.3">
      <c r="A6024" s="1">
        <v>44630.75</v>
      </c>
      <c r="B6024" s="2">
        <v>427.12</v>
      </c>
      <c r="C6024" s="34">
        <f t="shared" si="94"/>
        <v>-1.6871907008861764E-2</v>
      </c>
    </row>
    <row r="6025" spans="1:3" x14ac:dyDescent="0.3">
      <c r="A6025" s="1">
        <v>44631.75</v>
      </c>
      <c r="B6025" s="2">
        <v>431.17</v>
      </c>
      <c r="C6025" s="34">
        <f t="shared" si="94"/>
        <v>9.4821127551976137E-3</v>
      </c>
    </row>
    <row r="6026" spans="1:3" x14ac:dyDescent="0.3">
      <c r="A6026" s="1">
        <v>44634.75</v>
      </c>
      <c r="B6026" s="2">
        <v>436.35</v>
      </c>
      <c r="C6026" s="34">
        <f t="shared" si="94"/>
        <v>1.2013822854094691E-2</v>
      </c>
    </row>
    <row r="6027" spans="1:3" x14ac:dyDescent="0.3">
      <c r="A6027" s="1">
        <v>44635.75</v>
      </c>
      <c r="B6027" s="2">
        <v>435.12</v>
      </c>
      <c r="C6027" s="34">
        <f t="shared" si="94"/>
        <v>-2.818838088690323E-3</v>
      </c>
    </row>
    <row r="6028" spans="1:3" x14ac:dyDescent="0.3">
      <c r="A6028" s="1">
        <v>44636.75</v>
      </c>
      <c r="B6028" s="2">
        <v>448.45</v>
      </c>
      <c r="C6028" s="34">
        <f t="shared" si="94"/>
        <v>3.0635227063798398E-2</v>
      </c>
    </row>
    <row r="6029" spans="1:3" x14ac:dyDescent="0.3">
      <c r="A6029" s="1">
        <v>44637.75</v>
      </c>
      <c r="B6029" s="2">
        <v>450.49</v>
      </c>
      <c r="C6029" s="34">
        <f t="shared" si="94"/>
        <v>4.5490021184078078E-3</v>
      </c>
    </row>
    <row r="6030" spans="1:3" x14ac:dyDescent="0.3">
      <c r="A6030" s="1">
        <v>44638.75</v>
      </c>
      <c r="B6030" s="2">
        <v>454.6</v>
      </c>
      <c r="C6030" s="34">
        <f t="shared" si="94"/>
        <v>9.1233989655707948E-3</v>
      </c>
    </row>
    <row r="6031" spans="1:3" x14ac:dyDescent="0.3">
      <c r="A6031" s="1">
        <v>44641.75</v>
      </c>
      <c r="B6031" s="2">
        <v>454.79</v>
      </c>
      <c r="C6031" s="34">
        <f t="shared" si="94"/>
        <v>4.1794984601839502E-4</v>
      </c>
    </row>
    <row r="6032" spans="1:3" x14ac:dyDescent="0.3">
      <c r="A6032" s="1">
        <v>44642.75</v>
      </c>
      <c r="B6032" s="2">
        <v>458.65</v>
      </c>
      <c r="C6032" s="34">
        <f t="shared" si="94"/>
        <v>8.4874337606366534E-3</v>
      </c>
    </row>
    <row r="6033" spans="1:3" x14ac:dyDescent="0.3">
      <c r="A6033" s="1">
        <v>44643.75</v>
      </c>
      <c r="B6033" s="2">
        <v>454.03</v>
      </c>
      <c r="C6033" s="34">
        <f t="shared" si="94"/>
        <v>-1.0073040444783632E-2</v>
      </c>
    </row>
    <row r="6034" spans="1:3" x14ac:dyDescent="0.3">
      <c r="A6034" s="1">
        <v>44644.75</v>
      </c>
      <c r="B6034" s="2">
        <v>453.07</v>
      </c>
      <c r="C6034" s="34">
        <f t="shared" si="94"/>
        <v>-2.1143977270223768E-3</v>
      </c>
    </row>
    <row r="6035" spans="1:3" x14ac:dyDescent="0.3">
      <c r="A6035" s="1">
        <v>44645.75</v>
      </c>
      <c r="B6035" s="2">
        <v>453.55</v>
      </c>
      <c r="C6035" s="34">
        <f t="shared" si="94"/>
        <v>1.0594389387954539E-3</v>
      </c>
    </row>
    <row r="6036" spans="1:3" x14ac:dyDescent="0.3">
      <c r="A6036" s="1">
        <v>44648.75</v>
      </c>
      <c r="B6036" s="2">
        <v>454.17</v>
      </c>
      <c r="C6036" s="34">
        <f t="shared" si="94"/>
        <v>1.366993716238607E-3</v>
      </c>
    </row>
    <row r="6037" spans="1:3" x14ac:dyDescent="0.3">
      <c r="A6037" s="1">
        <v>44649.75</v>
      </c>
      <c r="B6037" s="2">
        <v>462.09</v>
      </c>
      <c r="C6037" s="34">
        <f t="shared" si="94"/>
        <v>1.7438404121804529E-2</v>
      </c>
    </row>
    <row r="6038" spans="1:3" x14ac:dyDescent="0.3">
      <c r="A6038" s="1">
        <v>44650.75</v>
      </c>
      <c r="B6038" s="2">
        <v>460.19</v>
      </c>
      <c r="C6038" s="34">
        <f t="shared" si="94"/>
        <v>-4.1117531216862124E-3</v>
      </c>
    </row>
    <row r="6039" spans="1:3" x14ac:dyDescent="0.3">
      <c r="A6039" s="1">
        <v>44651.75</v>
      </c>
      <c r="B6039" s="2">
        <v>455.86</v>
      </c>
      <c r="C6039" s="34">
        <f t="shared" si="94"/>
        <v>-9.4091570872899544E-3</v>
      </c>
    </row>
    <row r="6040" spans="1:3" x14ac:dyDescent="0.3">
      <c r="A6040" s="1">
        <v>44652.75</v>
      </c>
      <c r="B6040" s="2">
        <v>458.34</v>
      </c>
      <c r="C6040" s="34">
        <f t="shared" si="94"/>
        <v>5.4402667485631273E-3</v>
      </c>
    </row>
    <row r="6041" spans="1:3" x14ac:dyDescent="0.3">
      <c r="A6041" s="1">
        <v>44655.75</v>
      </c>
      <c r="B6041" s="2">
        <v>462.19</v>
      </c>
      <c r="C6041" s="34">
        <f t="shared" si="94"/>
        <v>8.3998778199589896E-3</v>
      </c>
    </row>
    <row r="6042" spans="1:3" x14ac:dyDescent="0.3">
      <c r="A6042" s="1">
        <v>44656.75</v>
      </c>
      <c r="B6042" s="2">
        <v>463.07</v>
      </c>
      <c r="C6042" s="34">
        <f t="shared" si="94"/>
        <v>1.9039788831431981E-3</v>
      </c>
    </row>
    <row r="6043" spans="1:3" x14ac:dyDescent="0.3">
      <c r="A6043" s="1">
        <v>44657.75</v>
      </c>
      <c r="B6043" s="2">
        <v>455.97</v>
      </c>
      <c r="C6043" s="34">
        <f t="shared" si="94"/>
        <v>-1.533245513637238E-2</v>
      </c>
    </row>
    <row r="6044" spans="1:3" x14ac:dyDescent="0.3">
      <c r="A6044" s="1">
        <v>44658.75</v>
      </c>
      <c r="B6044" s="2">
        <v>455.02</v>
      </c>
      <c r="C6044" s="34">
        <f t="shared" si="94"/>
        <v>-2.0834704037547835E-3</v>
      </c>
    </row>
    <row r="6045" spans="1:3" x14ac:dyDescent="0.3">
      <c r="A6045" s="1">
        <v>44659.75</v>
      </c>
      <c r="B6045" s="2">
        <v>460.97</v>
      </c>
      <c r="C6045" s="34">
        <f t="shared" si="94"/>
        <v>1.30763482923828E-2</v>
      </c>
    </row>
    <row r="6046" spans="1:3" x14ac:dyDescent="0.3">
      <c r="A6046" s="1">
        <v>44662.75</v>
      </c>
      <c r="B6046" s="2">
        <v>458.26</v>
      </c>
      <c r="C6046" s="34">
        <f t="shared" si="94"/>
        <v>-5.8789075210968766E-3</v>
      </c>
    </row>
    <row r="6047" spans="1:3" x14ac:dyDescent="0.3">
      <c r="A6047" s="1">
        <v>44663.75</v>
      </c>
      <c r="B6047" s="2">
        <v>456.65</v>
      </c>
      <c r="C6047" s="34">
        <f t="shared" si="94"/>
        <v>-3.513289399031172E-3</v>
      </c>
    </row>
    <row r="6048" spans="1:3" x14ac:dyDescent="0.3">
      <c r="A6048" s="1">
        <v>44664.75</v>
      </c>
      <c r="B6048" s="2">
        <v>456.78</v>
      </c>
      <c r="C6048" s="34">
        <f t="shared" si="94"/>
        <v>2.8468192269781589E-4</v>
      </c>
    </row>
    <row r="6049" spans="1:3" x14ac:dyDescent="0.3">
      <c r="A6049" s="1">
        <v>44665.75</v>
      </c>
      <c r="B6049" s="2">
        <v>459.82</v>
      </c>
      <c r="C6049" s="34">
        <f t="shared" si="94"/>
        <v>6.6552826305881219E-3</v>
      </c>
    </row>
    <row r="6050" spans="1:3" x14ac:dyDescent="0.3">
      <c r="A6050" s="1">
        <v>44670.75</v>
      </c>
      <c r="B6050" s="2">
        <v>456.28</v>
      </c>
      <c r="C6050" s="34">
        <f t="shared" si="94"/>
        <v>-7.6986646948806747E-3</v>
      </c>
    </row>
    <row r="6051" spans="1:3" x14ac:dyDescent="0.3">
      <c r="A6051" s="1">
        <v>44671.75</v>
      </c>
      <c r="B6051" s="2">
        <v>460.1</v>
      </c>
      <c r="C6051" s="34">
        <f t="shared" si="94"/>
        <v>8.3720522486194771E-3</v>
      </c>
    </row>
    <row r="6052" spans="1:3" x14ac:dyDescent="0.3">
      <c r="A6052" s="1">
        <v>44672.75</v>
      </c>
      <c r="B6052" s="2">
        <v>461.57</v>
      </c>
      <c r="C6052" s="34">
        <f t="shared" si="94"/>
        <v>3.194957617909111E-3</v>
      </c>
    </row>
    <row r="6053" spans="1:3" x14ac:dyDescent="0.3">
      <c r="A6053" s="1">
        <v>44673.75</v>
      </c>
      <c r="B6053" s="2">
        <v>453.31</v>
      </c>
      <c r="C6053" s="34">
        <f t="shared" si="94"/>
        <v>-1.7895443811339562E-2</v>
      </c>
    </row>
    <row r="6054" spans="1:3" x14ac:dyDescent="0.3">
      <c r="A6054" s="1">
        <v>44676.75</v>
      </c>
      <c r="B6054" s="2">
        <v>445.11</v>
      </c>
      <c r="C6054" s="34">
        <f t="shared" si="94"/>
        <v>-1.8089166354150588E-2</v>
      </c>
    </row>
    <row r="6055" spans="1:3" x14ac:dyDescent="0.3">
      <c r="A6055" s="1">
        <v>44677.75</v>
      </c>
      <c r="B6055" s="2">
        <v>441.1</v>
      </c>
      <c r="C6055" s="34">
        <f t="shared" si="94"/>
        <v>-9.009009009009028E-3</v>
      </c>
    </row>
    <row r="6056" spans="1:3" x14ac:dyDescent="0.3">
      <c r="A6056" s="1">
        <v>44678.75</v>
      </c>
      <c r="B6056" s="2">
        <v>444.31</v>
      </c>
      <c r="C6056" s="34">
        <f t="shared" si="94"/>
        <v>7.2772613919744877E-3</v>
      </c>
    </row>
    <row r="6057" spans="1:3" x14ac:dyDescent="0.3">
      <c r="A6057" s="1">
        <v>44679.75</v>
      </c>
      <c r="B6057" s="2">
        <v>447.07</v>
      </c>
      <c r="C6057" s="34">
        <f t="shared" si="94"/>
        <v>6.2118790934257984E-3</v>
      </c>
    </row>
    <row r="6058" spans="1:3" x14ac:dyDescent="0.3">
      <c r="A6058" s="1">
        <v>44680.75</v>
      </c>
      <c r="B6058" s="2">
        <v>450.39</v>
      </c>
      <c r="C6058" s="34">
        <f t="shared" si="94"/>
        <v>7.426130136220177E-3</v>
      </c>
    </row>
    <row r="6059" spans="1:3" x14ac:dyDescent="0.3">
      <c r="A6059" s="1">
        <v>44683.75</v>
      </c>
      <c r="B6059" s="2">
        <v>443.83</v>
      </c>
      <c r="C6059" s="34">
        <f t="shared" si="94"/>
        <v>-1.4565154643753186E-2</v>
      </c>
    </row>
    <row r="6060" spans="1:3" x14ac:dyDescent="0.3">
      <c r="A6060" s="1">
        <v>44684.75</v>
      </c>
      <c r="B6060" s="2">
        <v>446.2</v>
      </c>
      <c r="C6060" s="34">
        <f t="shared" si="94"/>
        <v>5.3398823874006851E-3</v>
      </c>
    </row>
    <row r="6061" spans="1:3" x14ac:dyDescent="0.3">
      <c r="A6061" s="1">
        <v>44685.75</v>
      </c>
      <c r="B6061" s="2">
        <v>441.37</v>
      </c>
      <c r="C6061" s="34">
        <f t="shared" si="94"/>
        <v>-1.0824742268041199E-2</v>
      </c>
    </row>
    <row r="6062" spans="1:3" x14ac:dyDescent="0.3">
      <c r="A6062" s="1">
        <v>44686.75</v>
      </c>
      <c r="B6062" s="2">
        <v>438.26</v>
      </c>
      <c r="C6062" s="34">
        <f t="shared" si="94"/>
        <v>-7.0462423816752828E-3</v>
      </c>
    </row>
    <row r="6063" spans="1:3" x14ac:dyDescent="0.3">
      <c r="A6063" s="1">
        <v>44687.75</v>
      </c>
      <c r="B6063" s="2">
        <v>429.91</v>
      </c>
      <c r="C6063" s="34">
        <f t="shared" si="94"/>
        <v>-1.9052617167891084E-2</v>
      </c>
    </row>
    <row r="6064" spans="1:3" x14ac:dyDescent="0.3">
      <c r="A6064" s="1">
        <v>44690.75</v>
      </c>
      <c r="B6064" s="2">
        <v>417.46</v>
      </c>
      <c r="C6064" s="34">
        <f t="shared" si="94"/>
        <v>-2.8959549673187479E-2</v>
      </c>
    </row>
    <row r="6065" spans="1:3" x14ac:dyDescent="0.3">
      <c r="A6065" s="1">
        <v>44691.75</v>
      </c>
      <c r="B6065" s="2">
        <v>420.29</v>
      </c>
      <c r="C6065" s="34">
        <f t="shared" si="94"/>
        <v>6.7790926076751745E-3</v>
      </c>
    </row>
    <row r="6066" spans="1:3" x14ac:dyDescent="0.3">
      <c r="A6066" s="1">
        <v>44692.75</v>
      </c>
      <c r="B6066" s="2">
        <v>427.59</v>
      </c>
      <c r="C6066" s="34">
        <f t="shared" si="94"/>
        <v>1.7368959527944927E-2</v>
      </c>
    </row>
    <row r="6067" spans="1:3" x14ac:dyDescent="0.3">
      <c r="A6067" s="1">
        <v>44693.75</v>
      </c>
      <c r="B6067" s="2">
        <v>424.4</v>
      </c>
      <c r="C6067" s="34">
        <f t="shared" si="94"/>
        <v>-7.4604176898430685E-3</v>
      </c>
    </row>
    <row r="6068" spans="1:3" x14ac:dyDescent="0.3">
      <c r="A6068" s="1">
        <v>44694.75</v>
      </c>
      <c r="B6068" s="2">
        <v>433.48</v>
      </c>
      <c r="C6068" s="34">
        <f t="shared" si="94"/>
        <v>2.1394910461828509E-2</v>
      </c>
    </row>
    <row r="6069" spans="1:3" x14ac:dyDescent="0.3">
      <c r="A6069" s="1">
        <v>44697.75</v>
      </c>
      <c r="B6069" s="2">
        <v>433.67</v>
      </c>
      <c r="C6069" s="34">
        <f t="shared" si="94"/>
        <v>4.3831318630616067E-4</v>
      </c>
    </row>
    <row r="6070" spans="1:3" x14ac:dyDescent="0.3">
      <c r="A6070" s="1">
        <v>44698.75</v>
      </c>
      <c r="B6070" s="2">
        <v>438.97</v>
      </c>
      <c r="C6070" s="34">
        <f t="shared" si="94"/>
        <v>1.2221274240782121E-2</v>
      </c>
    </row>
    <row r="6071" spans="1:3" x14ac:dyDescent="0.3">
      <c r="A6071" s="1">
        <v>44699.75</v>
      </c>
      <c r="B6071" s="2">
        <v>433.95</v>
      </c>
      <c r="C6071" s="34">
        <f t="shared" si="94"/>
        <v>-1.1435861220584598E-2</v>
      </c>
    </row>
    <row r="6072" spans="1:3" x14ac:dyDescent="0.3">
      <c r="A6072" s="1">
        <v>44700.75</v>
      </c>
      <c r="B6072" s="2">
        <v>427.99</v>
      </c>
      <c r="C6072" s="34">
        <f t="shared" si="94"/>
        <v>-1.3734301186772657E-2</v>
      </c>
    </row>
    <row r="6073" spans="1:3" x14ac:dyDescent="0.3">
      <c r="A6073" s="1">
        <v>44701.75</v>
      </c>
      <c r="B6073" s="2">
        <v>431.1</v>
      </c>
      <c r="C6073" s="34">
        <f t="shared" si="94"/>
        <v>7.2665249188066383E-3</v>
      </c>
    </row>
    <row r="6074" spans="1:3" x14ac:dyDescent="0.3">
      <c r="A6074" s="1">
        <v>44704.75</v>
      </c>
      <c r="B6074" s="2">
        <v>436.54</v>
      </c>
      <c r="C6074" s="34">
        <f t="shared" si="94"/>
        <v>1.2618881929946646E-2</v>
      </c>
    </row>
    <row r="6075" spans="1:3" x14ac:dyDescent="0.3">
      <c r="A6075" s="1">
        <v>44705.75</v>
      </c>
      <c r="B6075" s="2">
        <v>431.58</v>
      </c>
      <c r="C6075" s="34">
        <f t="shared" si="94"/>
        <v>-1.1362074494891683E-2</v>
      </c>
    </row>
    <row r="6076" spans="1:3" x14ac:dyDescent="0.3">
      <c r="A6076" s="1">
        <v>44706.75</v>
      </c>
      <c r="B6076" s="2">
        <v>434.31</v>
      </c>
      <c r="C6076" s="34">
        <f t="shared" si="94"/>
        <v>6.3255943278186511E-3</v>
      </c>
    </row>
    <row r="6077" spans="1:3" x14ac:dyDescent="0.3">
      <c r="A6077" s="1">
        <v>44707.75</v>
      </c>
      <c r="B6077" s="2">
        <v>437.71</v>
      </c>
      <c r="C6077" s="34">
        <f t="shared" si="94"/>
        <v>7.8285095899242041E-3</v>
      </c>
    </row>
    <row r="6078" spans="1:3" x14ac:dyDescent="0.3">
      <c r="A6078" s="1">
        <v>44708.75</v>
      </c>
      <c r="B6078" s="2">
        <v>443.93</v>
      </c>
      <c r="C6078" s="34">
        <f t="shared" si="94"/>
        <v>1.4210321902629719E-2</v>
      </c>
    </row>
    <row r="6079" spans="1:3" x14ac:dyDescent="0.3">
      <c r="A6079" s="1">
        <v>44711.75</v>
      </c>
      <c r="B6079" s="2">
        <v>446.57</v>
      </c>
      <c r="C6079" s="34">
        <f t="shared" si="94"/>
        <v>5.9468835176716972E-3</v>
      </c>
    </row>
    <row r="6080" spans="1:3" x14ac:dyDescent="0.3">
      <c r="A6080" s="1">
        <v>44712.75</v>
      </c>
      <c r="B6080" s="2">
        <v>443.35</v>
      </c>
      <c r="C6080" s="34">
        <f t="shared" si="94"/>
        <v>-7.2105157086234106E-3</v>
      </c>
    </row>
    <row r="6081" spans="1:3" x14ac:dyDescent="0.3">
      <c r="A6081" s="1">
        <v>44713.75</v>
      </c>
      <c r="B6081" s="2">
        <v>438.72</v>
      </c>
      <c r="C6081" s="34">
        <f t="shared" si="94"/>
        <v>-1.0443216420435331E-2</v>
      </c>
    </row>
    <row r="6082" spans="1:3" x14ac:dyDescent="0.3">
      <c r="A6082" s="1">
        <v>44714.75</v>
      </c>
      <c r="B6082" s="2">
        <v>441.23</v>
      </c>
      <c r="C6082" s="34">
        <f t="shared" si="94"/>
        <v>5.7211889132020577E-3</v>
      </c>
    </row>
    <row r="6083" spans="1:3" x14ac:dyDescent="0.3">
      <c r="A6083" s="1">
        <v>44715.75</v>
      </c>
      <c r="B6083" s="2">
        <v>440.09</v>
      </c>
      <c r="C6083" s="34">
        <f t="shared" si="94"/>
        <v>-2.5836865127032427E-3</v>
      </c>
    </row>
    <row r="6084" spans="1:3" x14ac:dyDescent="0.3">
      <c r="A6084" s="1">
        <v>44718.75</v>
      </c>
      <c r="B6084" s="2">
        <v>444.12</v>
      </c>
      <c r="C6084" s="34">
        <f t="shared" ref="C6084:C6147" si="95">B6084/B6083-1</f>
        <v>9.1572178418051209E-3</v>
      </c>
    </row>
    <row r="6085" spans="1:3" x14ac:dyDescent="0.3">
      <c r="A6085" s="1">
        <v>44719.75</v>
      </c>
      <c r="B6085" s="2">
        <v>442.88</v>
      </c>
      <c r="C6085" s="34">
        <f t="shared" si="95"/>
        <v>-2.7920381878772105E-3</v>
      </c>
    </row>
    <row r="6086" spans="1:3" x14ac:dyDescent="0.3">
      <c r="A6086" s="1">
        <v>44720.75</v>
      </c>
      <c r="B6086" s="2">
        <v>440.37</v>
      </c>
      <c r="C6086" s="34">
        <f t="shared" si="95"/>
        <v>-5.6674494219652871E-3</v>
      </c>
    </row>
    <row r="6087" spans="1:3" x14ac:dyDescent="0.3">
      <c r="A6087" s="1">
        <v>44721.75</v>
      </c>
      <c r="B6087" s="2">
        <v>434.38</v>
      </c>
      <c r="C6087" s="34">
        <f t="shared" si="95"/>
        <v>-1.360219815155439E-2</v>
      </c>
    </row>
    <row r="6088" spans="1:3" x14ac:dyDescent="0.3">
      <c r="A6088" s="1">
        <v>44722.75</v>
      </c>
      <c r="B6088" s="2">
        <v>422.71</v>
      </c>
      <c r="C6088" s="34">
        <f t="shared" si="95"/>
        <v>-2.6865877802845439E-2</v>
      </c>
    </row>
    <row r="6089" spans="1:3" x14ac:dyDescent="0.3">
      <c r="A6089" s="1">
        <v>44725.75</v>
      </c>
      <c r="B6089" s="2">
        <v>412.52</v>
      </c>
      <c r="C6089" s="34">
        <f t="shared" si="95"/>
        <v>-2.4106361335194282E-2</v>
      </c>
    </row>
    <row r="6090" spans="1:3" x14ac:dyDescent="0.3">
      <c r="A6090" s="1">
        <v>44726.75</v>
      </c>
      <c r="B6090" s="2">
        <v>407.32</v>
      </c>
      <c r="C6090" s="34">
        <f t="shared" si="95"/>
        <v>-1.2605449432754767E-2</v>
      </c>
    </row>
    <row r="6091" spans="1:3" x14ac:dyDescent="0.3">
      <c r="A6091" s="1">
        <v>44727.75</v>
      </c>
      <c r="B6091" s="2">
        <v>413.1</v>
      </c>
      <c r="C6091" s="34">
        <f t="shared" si="95"/>
        <v>1.4190317195325708E-2</v>
      </c>
    </row>
    <row r="6092" spans="1:3" x14ac:dyDescent="0.3">
      <c r="A6092" s="1">
        <v>44728.75</v>
      </c>
      <c r="B6092" s="2">
        <v>402.88</v>
      </c>
      <c r="C6092" s="34">
        <f t="shared" si="95"/>
        <v>-2.4739772452190834E-2</v>
      </c>
    </row>
    <row r="6093" spans="1:3" x14ac:dyDescent="0.3">
      <c r="A6093" s="1">
        <v>44729.75</v>
      </c>
      <c r="B6093" s="2">
        <v>403.25</v>
      </c>
      <c r="C6093" s="34">
        <f t="shared" si="95"/>
        <v>9.1838760921358897E-4</v>
      </c>
    </row>
    <row r="6094" spans="1:3" x14ac:dyDescent="0.3">
      <c r="A6094" s="1">
        <v>44732.75</v>
      </c>
      <c r="B6094" s="2">
        <v>407.14</v>
      </c>
      <c r="C6094" s="34">
        <f t="shared" si="95"/>
        <v>9.6466212027277454E-3</v>
      </c>
    </row>
    <row r="6095" spans="1:3" x14ac:dyDescent="0.3">
      <c r="A6095" s="1">
        <v>44733.75</v>
      </c>
      <c r="B6095" s="2">
        <v>408.58</v>
      </c>
      <c r="C6095" s="34">
        <f t="shared" si="95"/>
        <v>3.5368669253819096E-3</v>
      </c>
    </row>
    <row r="6096" spans="1:3" x14ac:dyDescent="0.3">
      <c r="A6096" s="1">
        <v>44734.75</v>
      </c>
      <c r="B6096" s="2">
        <v>405.74</v>
      </c>
      <c r="C6096" s="34">
        <f t="shared" si="95"/>
        <v>-6.9509031279063604E-3</v>
      </c>
    </row>
    <row r="6097" spans="1:3" x14ac:dyDescent="0.3">
      <c r="A6097" s="1">
        <v>44735.75</v>
      </c>
      <c r="B6097" s="2">
        <v>402.4</v>
      </c>
      <c r="C6097" s="34">
        <f t="shared" si="95"/>
        <v>-8.2318726277912369E-3</v>
      </c>
    </row>
    <row r="6098" spans="1:3" x14ac:dyDescent="0.3">
      <c r="A6098" s="1">
        <v>44736.75</v>
      </c>
      <c r="B6098" s="2">
        <v>412.93</v>
      </c>
      <c r="C6098" s="34">
        <f t="shared" si="95"/>
        <v>2.6167992047713806E-2</v>
      </c>
    </row>
    <row r="6099" spans="1:3" x14ac:dyDescent="0.3">
      <c r="A6099" s="1">
        <v>44739.75</v>
      </c>
      <c r="B6099" s="2">
        <v>415.09</v>
      </c>
      <c r="C6099" s="34">
        <f t="shared" si="95"/>
        <v>5.2309108081272093E-3</v>
      </c>
    </row>
    <row r="6100" spans="1:3" x14ac:dyDescent="0.3">
      <c r="A6100" s="1">
        <v>44740.75</v>
      </c>
      <c r="B6100" s="2">
        <v>416.19</v>
      </c>
      <c r="C6100" s="34">
        <f t="shared" si="95"/>
        <v>2.6500277048351339E-3</v>
      </c>
    </row>
    <row r="6101" spans="1:3" x14ac:dyDescent="0.3">
      <c r="A6101" s="1">
        <v>44741.75</v>
      </c>
      <c r="B6101" s="2">
        <v>413.42</v>
      </c>
      <c r="C6101" s="34">
        <f t="shared" si="95"/>
        <v>-6.655614022441636E-3</v>
      </c>
    </row>
    <row r="6102" spans="1:3" x14ac:dyDescent="0.3">
      <c r="A6102" s="1">
        <v>44742.75</v>
      </c>
      <c r="B6102" s="2">
        <v>407.2</v>
      </c>
      <c r="C6102" s="34">
        <f t="shared" si="95"/>
        <v>-1.5045232451260326E-2</v>
      </c>
    </row>
    <row r="6103" spans="1:3" x14ac:dyDescent="0.3">
      <c r="A6103" s="1">
        <v>44743.75</v>
      </c>
      <c r="B6103" s="2">
        <v>407.13</v>
      </c>
      <c r="C6103" s="34">
        <f t="shared" si="95"/>
        <v>-1.7190569744596207E-4</v>
      </c>
    </row>
    <row r="6104" spans="1:3" x14ac:dyDescent="0.3">
      <c r="A6104" s="1">
        <v>44746.75</v>
      </c>
      <c r="B6104" s="2">
        <v>409.31</v>
      </c>
      <c r="C6104" s="34">
        <f t="shared" si="95"/>
        <v>5.3545550561246991E-3</v>
      </c>
    </row>
    <row r="6105" spans="1:3" x14ac:dyDescent="0.3">
      <c r="A6105" s="1">
        <v>44747.75</v>
      </c>
      <c r="B6105" s="2">
        <v>400.68</v>
      </c>
      <c r="C6105" s="34">
        <f t="shared" si="95"/>
        <v>-2.1084263760963506E-2</v>
      </c>
    </row>
    <row r="6106" spans="1:3" x14ac:dyDescent="0.3">
      <c r="A6106" s="1">
        <v>44748.75</v>
      </c>
      <c r="B6106" s="2">
        <v>407.34</v>
      </c>
      <c r="C6106" s="34">
        <f t="shared" si="95"/>
        <v>1.6621743036837389E-2</v>
      </c>
    </row>
    <row r="6107" spans="1:3" x14ac:dyDescent="0.3">
      <c r="A6107" s="1">
        <v>44749.75</v>
      </c>
      <c r="B6107" s="2">
        <v>415.01</v>
      </c>
      <c r="C6107" s="34">
        <f t="shared" si="95"/>
        <v>1.8829479059262466E-2</v>
      </c>
    </row>
    <row r="6108" spans="1:3" x14ac:dyDescent="0.3">
      <c r="A6108" s="1">
        <v>44750.75</v>
      </c>
      <c r="B6108" s="2">
        <v>417.12</v>
      </c>
      <c r="C6108" s="34">
        <f t="shared" si="95"/>
        <v>5.0842148381966545E-3</v>
      </c>
    </row>
    <row r="6109" spans="1:3" x14ac:dyDescent="0.3">
      <c r="A6109" s="1">
        <v>44753.75</v>
      </c>
      <c r="B6109" s="2">
        <v>415.02</v>
      </c>
      <c r="C6109" s="34">
        <f t="shared" si="95"/>
        <v>-5.0345224395857979E-3</v>
      </c>
    </row>
    <row r="6110" spans="1:3" x14ac:dyDescent="0.3">
      <c r="A6110" s="1">
        <v>44754.75</v>
      </c>
      <c r="B6110" s="2">
        <v>417.04</v>
      </c>
      <c r="C6110" s="34">
        <f t="shared" si="95"/>
        <v>4.8672353139609381E-3</v>
      </c>
    </row>
    <row r="6111" spans="1:3" x14ac:dyDescent="0.3">
      <c r="A6111" s="1">
        <v>44755.75</v>
      </c>
      <c r="B6111" s="2">
        <v>412.81</v>
      </c>
      <c r="C6111" s="34">
        <f t="shared" si="95"/>
        <v>-1.0142911950892008E-2</v>
      </c>
    </row>
    <row r="6112" spans="1:3" x14ac:dyDescent="0.3">
      <c r="A6112" s="1">
        <v>44756.75</v>
      </c>
      <c r="B6112" s="2">
        <v>406.5</v>
      </c>
      <c r="C6112" s="34">
        <f t="shared" si="95"/>
        <v>-1.52854824253289E-2</v>
      </c>
    </row>
    <row r="6113" spans="1:3" x14ac:dyDescent="0.3">
      <c r="A6113" s="1">
        <v>44757.75</v>
      </c>
      <c r="B6113" s="2">
        <v>413.78</v>
      </c>
      <c r="C6113" s="34">
        <f t="shared" si="95"/>
        <v>1.7908979089790833E-2</v>
      </c>
    </row>
    <row r="6114" spans="1:3" x14ac:dyDescent="0.3">
      <c r="A6114" s="1">
        <v>44760.75</v>
      </c>
      <c r="B6114" s="2">
        <v>417.63</v>
      </c>
      <c r="C6114" s="34">
        <f t="shared" si="95"/>
        <v>9.3044613079413807E-3</v>
      </c>
    </row>
    <row r="6115" spans="1:3" x14ac:dyDescent="0.3">
      <c r="A6115" s="1">
        <v>44761.75</v>
      </c>
      <c r="B6115" s="2">
        <v>423.41</v>
      </c>
      <c r="C6115" s="34">
        <f t="shared" si="95"/>
        <v>1.3840001915571332E-2</v>
      </c>
    </row>
    <row r="6116" spans="1:3" x14ac:dyDescent="0.3">
      <c r="A6116" s="1">
        <v>44762.75</v>
      </c>
      <c r="B6116" s="2">
        <v>422.51</v>
      </c>
      <c r="C6116" s="34">
        <f t="shared" si="95"/>
        <v>-2.1255993009140495E-3</v>
      </c>
    </row>
    <row r="6117" spans="1:3" x14ac:dyDescent="0.3">
      <c r="A6117" s="1">
        <v>44763.75</v>
      </c>
      <c r="B6117" s="2">
        <v>424.39</v>
      </c>
      <c r="C6117" s="34">
        <f t="shared" si="95"/>
        <v>4.4495988260633279E-3</v>
      </c>
    </row>
    <row r="6118" spans="1:3" x14ac:dyDescent="0.3">
      <c r="A6118" s="1">
        <v>44764.75</v>
      </c>
      <c r="B6118" s="2">
        <v>425.71</v>
      </c>
      <c r="C6118" s="34">
        <f t="shared" si="95"/>
        <v>3.1103466151416459E-3</v>
      </c>
    </row>
    <row r="6119" spans="1:3" x14ac:dyDescent="0.3">
      <c r="A6119" s="1">
        <v>44767.75</v>
      </c>
      <c r="B6119" s="2">
        <v>426.25</v>
      </c>
      <c r="C6119" s="34">
        <f t="shared" si="95"/>
        <v>1.2684691456625874E-3</v>
      </c>
    </row>
    <row r="6120" spans="1:3" x14ac:dyDescent="0.3">
      <c r="A6120" s="1">
        <v>44768.75</v>
      </c>
      <c r="B6120" s="2">
        <v>426.13</v>
      </c>
      <c r="C6120" s="34">
        <f t="shared" si="95"/>
        <v>-2.8152492668620521E-4</v>
      </c>
    </row>
    <row r="6121" spans="1:3" x14ac:dyDescent="0.3">
      <c r="A6121" s="1">
        <v>44769.75</v>
      </c>
      <c r="B6121" s="2">
        <v>428.12</v>
      </c>
      <c r="C6121" s="34">
        <f t="shared" si="95"/>
        <v>4.6699364043836233E-3</v>
      </c>
    </row>
    <row r="6122" spans="1:3" x14ac:dyDescent="0.3">
      <c r="A6122" s="1">
        <v>44770.75</v>
      </c>
      <c r="B6122" s="2">
        <v>432.77</v>
      </c>
      <c r="C6122" s="34">
        <f t="shared" si="95"/>
        <v>1.0861440717555793E-2</v>
      </c>
    </row>
    <row r="6123" spans="1:3" x14ac:dyDescent="0.3">
      <c r="A6123" s="1">
        <v>44771.75</v>
      </c>
      <c r="B6123" s="2">
        <v>438.29</v>
      </c>
      <c r="C6123" s="34">
        <f t="shared" si="95"/>
        <v>1.2755043094484497E-2</v>
      </c>
    </row>
    <row r="6124" spans="1:3" x14ac:dyDescent="0.3">
      <c r="A6124" s="1">
        <v>44774.75</v>
      </c>
      <c r="B6124" s="2">
        <v>437.46</v>
      </c>
      <c r="C6124" s="34">
        <f t="shared" si="95"/>
        <v>-1.8937233338658377E-3</v>
      </c>
    </row>
    <row r="6125" spans="1:3" x14ac:dyDescent="0.3">
      <c r="A6125" s="1">
        <v>44775.75</v>
      </c>
      <c r="B6125" s="2">
        <v>436.07</v>
      </c>
      <c r="C6125" s="34">
        <f t="shared" si="95"/>
        <v>-3.1774333653362685E-3</v>
      </c>
    </row>
    <row r="6126" spans="1:3" x14ac:dyDescent="0.3">
      <c r="A6126" s="1">
        <v>44776.75</v>
      </c>
      <c r="B6126" s="2">
        <v>438.29</v>
      </c>
      <c r="C6126" s="34">
        <f t="shared" si="95"/>
        <v>5.0909257687985487E-3</v>
      </c>
    </row>
    <row r="6127" spans="1:3" x14ac:dyDescent="0.3">
      <c r="A6127" s="1">
        <v>44777.75</v>
      </c>
      <c r="B6127" s="2">
        <v>439.06</v>
      </c>
      <c r="C6127" s="34">
        <f t="shared" si="95"/>
        <v>1.7568276711765751E-3</v>
      </c>
    </row>
    <row r="6128" spans="1:3" x14ac:dyDescent="0.3">
      <c r="A6128" s="1">
        <v>44778.75</v>
      </c>
      <c r="B6128" s="2">
        <v>435.72</v>
      </c>
      <c r="C6128" s="34">
        <f t="shared" si="95"/>
        <v>-7.6071607525166618E-3</v>
      </c>
    </row>
    <row r="6129" spans="1:3" x14ac:dyDescent="0.3">
      <c r="A6129" s="1">
        <v>44781.75</v>
      </c>
      <c r="B6129" s="2">
        <v>438.93</v>
      </c>
      <c r="C6129" s="34">
        <f t="shared" si="95"/>
        <v>7.3671164968327485E-3</v>
      </c>
    </row>
    <row r="6130" spans="1:3" x14ac:dyDescent="0.3">
      <c r="A6130" s="1">
        <v>44782.75</v>
      </c>
      <c r="B6130" s="2">
        <v>435.98</v>
      </c>
      <c r="C6130" s="34">
        <f t="shared" si="95"/>
        <v>-6.7208894356730609E-3</v>
      </c>
    </row>
    <row r="6131" spans="1:3" x14ac:dyDescent="0.3">
      <c r="A6131" s="1">
        <v>44783.75</v>
      </c>
      <c r="B6131" s="2">
        <v>439.88</v>
      </c>
      <c r="C6131" s="34">
        <f t="shared" si="95"/>
        <v>8.9453644662598197E-3</v>
      </c>
    </row>
    <row r="6132" spans="1:3" x14ac:dyDescent="0.3">
      <c r="A6132" s="1">
        <v>44784.75</v>
      </c>
      <c r="B6132" s="2">
        <v>440.16</v>
      </c>
      <c r="C6132" s="34">
        <f t="shared" si="95"/>
        <v>6.3653723742840285E-4</v>
      </c>
    </row>
    <row r="6133" spans="1:3" x14ac:dyDescent="0.3">
      <c r="A6133" s="1">
        <v>44785.75</v>
      </c>
      <c r="B6133" s="2">
        <v>440.87</v>
      </c>
      <c r="C6133" s="34">
        <f t="shared" si="95"/>
        <v>1.6130498000725968E-3</v>
      </c>
    </row>
    <row r="6134" spans="1:3" x14ac:dyDescent="0.3">
      <c r="A6134" s="1">
        <v>44788.75</v>
      </c>
      <c r="B6134" s="2">
        <v>442.35</v>
      </c>
      <c r="C6134" s="34">
        <f t="shared" si="95"/>
        <v>3.3569986617369985E-3</v>
      </c>
    </row>
    <row r="6135" spans="1:3" x14ac:dyDescent="0.3">
      <c r="A6135" s="1">
        <v>44789.75</v>
      </c>
      <c r="B6135" s="2">
        <v>443.07</v>
      </c>
      <c r="C6135" s="34">
        <f t="shared" si="95"/>
        <v>1.6276703967446071E-3</v>
      </c>
    </row>
    <row r="6136" spans="1:3" x14ac:dyDescent="0.3">
      <c r="A6136" s="1">
        <v>44790.75</v>
      </c>
      <c r="B6136" s="2">
        <v>439.03</v>
      </c>
      <c r="C6136" s="34">
        <f t="shared" si="95"/>
        <v>-9.1181980273997709E-3</v>
      </c>
    </row>
    <row r="6137" spans="1:3" x14ac:dyDescent="0.3">
      <c r="A6137" s="1">
        <v>44791.75</v>
      </c>
      <c r="B6137" s="2">
        <v>440.76</v>
      </c>
      <c r="C6137" s="34">
        <f t="shared" si="95"/>
        <v>3.9405052046557199E-3</v>
      </c>
    </row>
    <row r="6138" spans="1:3" x14ac:dyDescent="0.3">
      <c r="A6138" s="1">
        <v>44792.75</v>
      </c>
      <c r="B6138" s="2">
        <v>437.36</v>
      </c>
      <c r="C6138" s="34">
        <f t="shared" si="95"/>
        <v>-7.7139486341772923E-3</v>
      </c>
    </row>
    <row r="6139" spans="1:3" x14ac:dyDescent="0.3">
      <c r="A6139" s="1">
        <v>44795.75</v>
      </c>
      <c r="B6139" s="2">
        <v>433.17</v>
      </c>
      <c r="C6139" s="34">
        <f t="shared" si="95"/>
        <v>-9.580208523870537E-3</v>
      </c>
    </row>
    <row r="6140" spans="1:3" x14ac:dyDescent="0.3">
      <c r="A6140" s="1">
        <v>44796.75</v>
      </c>
      <c r="B6140" s="2">
        <v>431.35</v>
      </c>
      <c r="C6140" s="34">
        <f t="shared" si="95"/>
        <v>-4.2015836738462653E-3</v>
      </c>
    </row>
    <row r="6141" spans="1:3" x14ac:dyDescent="0.3">
      <c r="A6141" s="1">
        <v>44797.75</v>
      </c>
      <c r="B6141" s="2">
        <v>432.05</v>
      </c>
      <c r="C6141" s="34">
        <f t="shared" si="95"/>
        <v>1.622812101541582E-3</v>
      </c>
    </row>
    <row r="6142" spans="1:3" x14ac:dyDescent="0.3">
      <c r="A6142" s="1">
        <v>44798.75</v>
      </c>
      <c r="B6142" s="2">
        <v>433.36</v>
      </c>
      <c r="C6142" s="34">
        <f t="shared" si="95"/>
        <v>3.0320564749450885E-3</v>
      </c>
    </row>
    <row r="6143" spans="1:3" x14ac:dyDescent="0.3">
      <c r="A6143" s="1">
        <v>44799.75</v>
      </c>
      <c r="B6143" s="2">
        <v>426.09</v>
      </c>
      <c r="C6143" s="34">
        <f t="shared" si="95"/>
        <v>-1.6775890714417652E-2</v>
      </c>
    </row>
    <row r="6144" spans="1:3" x14ac:dyDescent="0.3">
      <c r="A6144" s="1">
        <v>44802.75</v>
      </c>
      <c r="B6144" s="2">
        <v>422.65</v>
      </c>
      <c r="C6144" s="34">
        <f t="shared" si="95"/>
        <v>-8.073411720528556E-3</v>
      </c>
    </row>
    <row r="6145" spans="1:3" x14ac:dyDescent="0.3">
      <c r="A6145" s="1">
        <v>44803.75</v>
      </c>
      <c r="B6145" s="2">
        <v>419.81</v>
      </c>
      <c r="C6145" s="34">
        <f t="shared" si="95"/>
        <v>-6.7195078670293507E-3</v>
      </c>
    </row>
    <row r="6146" spans="1:3" x14ac:dyDescent="0.3">
      <c r="A6146" s="1">
        <v>44804.75</v>
      </c>
      <c r="B6146" s="2">
        <v>415.12</v>
      </c>
      <c r="C6146" s="34">
        <f t="shared" si="95"/>
        <v>-1.1171720540244401E-2</v>
      </c>
    </row>
    <row r="6147" spans="1:3" x14ac:dyDescent="0.3">
      <c r="A6147" s="1">
        <v>44805.75</v>
      </c>
      <c r="B6147" s="2">
        <v>407.66</v>
      </c>
      <c r="C6147" s="34">
        <f t="shared" si="95"/>
        <v>-1.7970707265368979E-2</v>
      </c>
    </row>
    <row r="6148" spans="1:3" x14ac:dyDescent="0.3">
      <c r="A6148" s="1">
        <v>44806.75</v>
      </c>
      <c r="B6148" s="2">
        <v>415.97</v>
      </c>
      <c r="C6148" s="34">
        <f t="shared" ref="C6148:C6211" si="96">B6148/B6147-1</f>
        <v>2.038463425403525E-2</v>
      </c>
    </row>
    <row r="6149" spans="1:3" x14ac:dyDescent="0.3">
      <c r="A6149" s="1">
        <v>44809.75</v>
      </c>
      <c r="B6149" s="2">
        <v>413.39</v>
      </c>
      <c r="C6149" s="34">
        <f t="shared" si="96"/>
        <v>-6.2023703632474447E-3</v>
      </c>
    </row>
    <row r="6150" spans="1:3" x14ac:dyDescent="0.3">
      <c r="A6150" s="1">
        <v>44810.75</v>
      </c>
      <c r="B6150" s="2">
        <v>414.38</v>
      </c>
      <c r="C6150" s="34">
        <f t="shared" si="96"/>
        <v>2.3948329664482682E-3</v>
      </c>
    </row>
    <row r="6151" spans="1:3" x14ac:dyDescent="0.3">
      <c r="A6151" s="1">
        <v>44811.75</v>
      </c>
      <c r="B6151" s="2">
        <v>412.01</v>
      </c>
      <c r="C6151" s="34">
        <f t="shared" si="96"/>
        <v>-5.7193880013514109E-3</v>
      </c>
    </row>
    <row r="6152" spans="1:3" x14ac:dyDescent="0.3">
      <c r="A6152" s="1">
        <v>44812.75</v>
      </c>
      <c r="B6152" s="2">
        <v>414.09</v>
      </c>
      <c r="C6152" s="34">
        <f t="shared" si="96"/>
        <v>5.0484211548262881E-3</v>
      </c>
    </row>
    <row r="6153" spans="1:3" x14ac:dyDescent="0.3">
      <c r="A6153" s="1">
        <v>44813.75</v>
      </c>
      <c r="B6153" s="2">
        <v>420.37</v>
      </c>
      <c r="C6153" s="34">
        <f t="shared" si="96"/>
        <v>1.5165785215774497E-2</v>
      </c>
    </row>
    <row r="6154" spans="1:3" x14ac:dyDescent="0.3">
      <c r="A6154" s="1">
        <v>44816.75</v>
      </c>
      <c r="B6154" s="2">
        <v>427.75</v>
      </c>
      <c r="C6154" s="34">
        <f t="shared" si="96"/>
        <v>1.7555962604372422E-2</v>
      </c>
    </row>
    <row r="6155" spans="1:3" x14ac:dyDescent="0.3">
      <c r="A6155" s="1">
        <v>44817.75</v>
      </c>
      <c r="B6155" s="2">
        <v>421.13</v>
      </c>
      <c r="C6155" s="34">
        <f t="shared" si="96"/>
        <v>-1.5476329631794239E-2</v>
      </c>
    </row>
    <row r="6156" spans="1:3" x14ac:dyDescent="0.3">
      <c r="A6156" s="1">
        <v>44818.75</v>
      </c>
      <c r="B6156" s="2">
        <v>417.51</v>
      </c>
      <c r="C6156" s="34">
        <f t="shared" si="96"/>
        <v>-8.5959204996082228E-3</v>
      </c>
    </row>
    <row r="6157" spans="1:3" x14ac:dyDescent="0.3">
      <c r="A6157" s="1">
        <v>44819.75</v>
      </c>
      <c r="B6157" s="2">
        <v>414.78</v>
      </c>
      <c r="C6157" s="34">
        <f t="shared" si="96"/>
        <v>-6.5387655385500398E-3</v>
      </c>
    </row>
    <row r="6158" spans="1:3" x14ac:dyDescent="0.3">
      <c r="A6158" s="1">
        <v>44820.75</v>
      </c>
      <c r="B6158" s="2">
        <v>408.24</v>
      </c>
      <c r="C6158" s="34">
        <f t="shared" si="96"/>
        <v>-1.5767394763488984E-2</v>
      </c>
    </row>
    <row r="6159" spans="1:3" x14ac:dyDescent="0.3">
      <c r="A6159" s="1">
        <v>44823.75</v>
      </c>
      <c r="B6159" s="2">
        <v>407.87</v>
      </c>
      <c r="C6159" s="34">
        <f t="shared" si="96"/>
        <v>-9.0632961003334067E-4</v>
      </c>
    </row>
    <row r="6160" spans="1:3" x14ac:dyDescent="0.3">
      <c r="A6160" s="1">
        <v>44824.75</v>
      </c>
      <c r="B6160" s="2">
        <v>403.42</v>
      </c>
      <c r="C6160" s="34">
        <f t="shared" si="96"/>
        <v>-1.0910339078627929E-2</v>
      </c>
    </row>
    <row r="6161" spans="1:3" x14ac:dyDescent="0.3">
      <c r="A6161" s="1">
        <v>44825.75</v>
      </c>
      <c r="B6161" s="2">
        <v>407.05</v>
      </c>
      <c r="C6161" s="34">
        <f t="shared" si="96"/>
        <v>8.9980665311586439E-3</v>
      </c>
    </row>
    <row r="6162" spans="1:3" x14ac:dyDescent="0.3">
      <c r="A6162" s="1">
        <v>44826.75</v>
      </c>
      <c r="B6162" s="2">
        <v>399.76</v>
      </c>
      <c r="C6162" s="34">
        <f t="shared" si="96"/>
        <v>-1.7909347745977189E-2</v>
      </c>
    </row>
    <row r="6163" spans="1:3" x14ac:dyDescent="0.3">
      <c r="A6163" s="1">
        <v>44827.75</v>
      </c>
      <c r="B6163" s="2">
        <v>390.4</v>
      </c>
      <c r="C6163" s="34">
        <f t="shared" si="96"/>
        <v>-2.3414048429057477E-2</v>
      </c>
    </row>
    <row r="6164" spans="1:3" x14ac:dyDescent="0.3">
      <c r="A6164" s="1">
        <v>44830.75</v>
      </c>
      <c r="B6164" s="2">
        <v>388.75</v>
      </c>
      <c r="C6164" s="34">
        <f t="shared" si="96"/>
        <v>-4.2264344262294973E-3</v>
      </c>
    </row>
    <row r="6165" spans="1:3" x14ac:dyDescent="0.3">
      <c r="A6165" s="1">
        <v>44831.75</v>
      </c>
      <c r="B6165" s="2">
        <v>388.24</v>
      </c>
      <c r="C6165" s="34">
        <f t="shared" si="96"/>
        <v>-1.3118971061093498E-3</v>
      </c>
    </row>
    <row r="6166" spans="1:3" x14ac:dyDescent="0.3">
      <c r="A6166" s="1">
        <v>44832.75</v>
      </c>
      <c r="B6166" s="2">
        <v>389.41</v>
      </c>
      <c r="C6166" s="34">
        <f t="shared" si="96"/>
        <v>3.0135998351534798E-3</v>
      </c>
    </row>
    <row r="6167" spans="1:3" x14ac:dyDescent="0.3">
      <c r="A6167" s="1">
        <v>44833.75</v>
      </c>
      <c r="B6167" s="2">
        <v>382.89</v>
      </c>
      <c r="C6167" s="34">
        <f t="shared" si="96"/>
        <v>-1.6743278292801977E-2</v>
      </c>
    </row>
    <row r="6168" spans="1:3" x14ac:dyDescent="0.3">
      <c r="A6168" s="1">
        <v>44834.75</v>
      </c>
      <c r="B6168" s="2">
        <v>387.85</v>
      </c>
      <c r="C6168" s="34">
        <f t="shared" si="96"/>
        <v>1.2954112147091967E-2</v>
      </c>
    </row>
    <row r="6169" spans="1:3" x14ac:dyDescent="0.3">
      <c r="A6169" s="1">
        <v>44837.75</v>
      </c>
      <c r="B6169" s="2">
        <v>390.83</v>
      </c>
      <c r="C6169" s="34">
        <f t="shared" si="96"/>
        <v>7.6833827510633945E-3</v>
      </c>
    </row>
    <row r="6170" spans="1:3" x14ac:dyDescent="0.3">
      <c r="A6170" s="1">
        <v>44838.75</v>
      </c>
      <c r="B6170" s="2">
        <v>403.03</v>
      </c>
      <c r="C6170" s="34">
        <f t="shared" si="96"/>
        <v>3.1215618043650695E-2</v>
      </c>
    </row>
    <row r="6171" spans="1:3" x14ac:dyDescent="0.3">
      <c r="A6171" s="1">
        <v>44839.75</v>
      </c>
      <c r="B6171" s="2">
        <v>398.91</v>
      </c>
      <c r="C6171" s="34">
        <f t="shared" si="96"/>
        <v>-1.0222564077115748E-2</v>
      </c>
    </row>
    <row r="6172" spans="1:3" x14ac:dyDescent="0.3">
      <c r="A6172" s="1">
        <v>44840.75</v>
      </c>
      <c r="B6172" s="2">
        <v>396.35</v>
      </c>
      <c r="C6172" s="34">
        <f t="shared" si="96"/>
        <v>-6.417487653856746E-3</v>
      </c>
    </row>
    <row r="6173" spans="1:3" x14ac:dyDescent="0.3">
      <c r="A6173" s="1">
        <v>44841.75</v>
      </c>
      <c r="B6173" s="2">
        <v>391.67</v>
      </c>
      <c r="C6173" s="34">
        <f t="shared" si="96"/>
        <v>-1.1807745679323856E-2</v>
      </c>
    </row>
    <row r="6174" spans="1:3" x14ac:dyDescent="0.3">
      <c r="A6174" s="1">
        <v>44844.75</v>
      </c>
      <c r="B6174" s="2">
        <v>390.12</v>
      </c>
      <c r="C6174" s="34">
        <f t="shared" si="96"/>
        <v>-3.9574131283989233E-3</v>
      </c>
    </row>
    <row r="6175" spans="1:3" x14ac:dyDescent="0.3">
      <c r="A6175" s="1">
        <v>44845.75</v>
      </c>
      <c r="B6175" s="2">
        <v>387.95</v>
      </c>
      <c r="C6175" s="34">
        <f t="shared" si="96"/>
        <v>-5.5623910591613424E-3</v>
      </c>
    </row>
    <row r="6176" spans="1:3" x14ac:dyDescent="0.3">
      <c r="A6176" s="1">
        <v>44846.75</v>
      </c>
      <c r="B6176" s="2">
        <v>385.88</v>
      </c>
      <c r="C6176" s="34">
        <f t="shared" si="96"/>
        <v>-5.3357391416419819E-3</v>
      </c>
    </row>
    <row r="6177" spans="1:3" x14ac:dyDescent="0.3">
      <c r="A6177" s="1">
        <v>44847.75</v>
      </c>
      <c r="B6177" s="2">
        <v>389.15</v>
      </c>
      <c r="C6177" s="34">
        <f t="shared" si="96"/>
        <v>8.4741370374208369E-3</v>
      </c>
    </row>
    <row r="6178" spans="1:3" x14ac:dyDescent="0.3">
      <c r="A6178" s="1">
        <v>44848.75</v>
      </c>
      <c r="B6178" s="2">
        <v>391.31</v>
      </c>
      <c r="C6178" s="34">
        <f t="shared" si="96"/>
        <v>5.5505589104458686E-3</v>
      </c>
    </row>
    <row r="6179" spans="1:3" x14ac:dyDescent="0.3">
      <c r="A6179" s="1">
        <v>44851.75</v>
      </c>
      <c r="B6179" s="2">
        <v>398.48</v>
      </c>
      <c r="C6179" s="34">
        <f t="shared" si="96"/>
        <v>1.8323068666785902E-2</v>
      </c>
    </row>
    <row r="6180" spans="1:3" x14ac:dyDescent="0.3">
      <c r="A6180" s="1">
        <v>44852.75</v>
      </c>
      <c r="B6180" s="2">
        <v>399.84</v>
      </c>
      <c r="C6180" s="34">
        <f t="shared" si="96"/>
        <v>3.4129692832762792E-3</v>
      </c>
    </row>
    <row r="6181" spans="1:3" x14ac:dyDescent="0.3">
      <c r="A6181" s="1">
        <v>44853.75</v>
      </c>
      <c r="B6181" s="2">
        <v>397.73</v>
      </c>
      <c r="C6181" s="34">
        <f t="shared" si="96"/>
        <v>-5.2771108443375736E-3</v>
      </c>
    </row>
    <row r="6182" spans="1:3" x14ac:dyDescent="0.3">
      <c r="A6182" s="1">
        <v>44854.75</v>
      </c>
      <c r="B6182" s="2">
        <v>398.77</v>
      </c>
      <c r="C6182" s="34">
        <f t="shared" si="96"/>
        <v>2.6148392125309172E-3</v>
      </c>
    </row>
    <row r="6183" spans="1:3" x14ac:dyDescent="0.3">
      <c r="A6183" s="1">
        <v>44855.75</v>
      </c>
      <c r="B6183" s="2">
        <v>396.29</v>
      </c>
      <c r="C6183" s="34">
        <f t="shared" si="96"/>
        <v>-6.2191238057024423E-3</v>
      </c>
    </row>
    <row r="6184" spans="1:3" x14ac:dyDescent="0.3">
      <c r="A6184" s="1">
        <v>44858.75</v>
      </c>
      <c r="B6184" s="2">
        <v>401.84</v>
      </c>
      <c r="C6184" s="34">
        <f t="shared" si="96"/>
        <v>1.4004895404880147E-2</v>
      </c>
    </row>
    <row r="6185" spans="1:3" x14ac:dyDescent="0.3">
      <c r="A6185" s="1">
        <v>44859.75</v>
      </c>
      <c r="B6185" s="2">
        <v>407.61</v>
      </c>
      <c r="C6185" s="34">
        <f t="shared" si="96"/>
        <v>1.4358948835357488E-2</v>
      </c>
    </row>
    <row r="6186" spans="1:3" x14ac:dyDescent="0.3">
      <c r="A6186" s="1">
        <v>44860.75</v>
      </c>
      <c r="B6186" s="2">
        <v>410.31</v>
      </c>
      <c r="C6186" s="34">
        <f t="shared" si="96"/>
        <v>6.623978803267816E-3</v>
      </c>
    </row>
    <row r="6187" spans="1:3" x14ac:dyDescent="0.3">
      <c r="A6187" s="1">
        <v>44861.75</v>
      </c>
      <c r="B6187" s="2">
        <v>410.19</v>
      </c>
      <c r="C6187" s="34">
        <f t="shared" si="96"/>
        <v>-2.9246179717778986E-4</v>
      </c>
    </row>
    <row r="6188" spans="1:3" x14ac:dyDescent="0.3">
      <c r="A6188" s="1">
        <v>44862.75</v>
      </c>
      <c r="B6188" s="2">
        <v>410.76</v>
      </c>
      <c r="C6188" s="34">
        <f t="shared" si="96"/>
        <v>1.3895999414905713E-3</v>
      </c>
    </row>
    <row r="6189" spans="1:3" x14ac:dyDescent="0.3">
      <c r="A6189" s="1">
        <v>44865.75</v>
      </c>
      <c r="B6189" s="2">
        <v>412.2</v>
      </c>
      <c r="C6189" s="34">
        <f t="shared" si="96"/>
        <v>3.5056967572304476E-3</v>
      </c>
    </row>
    <row r="6190" spans="1:3" x14ac:dyDescent="0.3">
      <c r="A6190" s="1">
        <v>44866.75</v>
      </c>
      <c r="B6190" s="2">
        <v>414.61</v>
      </c>
      <c r="C6190" s="34">
        <f t="shared" si="96"/>
        <v>5.8466763706939151E-3</v>
      </c>
    </row>
    <row r="6191" spans="1:3" x14ac:dyDescent="0.3">
      <c r="A6191" s="1">
        <v>44867.75</v>
      </c>
      <c r="B6191" s="2">
        <v>413.39</v>
      </c>
      <c r="C6191" s="34">
        <f t="shared" si="96"/>
        <v>-2.9425242999445711E-3</v>
      </c>
    </row>
    <row r="6192" spans="1:3" x14ac:dyDescent="0.3">
      <c r="A6192" s="1">
        <v>44868.75</v>
      </c>
      <c r="B6192" s="2">
        <v>409.55</v>
      </c>
      <c r="C6192" s="34">
        <f t="shared" si="96"/>
        <v>-9.2890490819805827E-3</v>
      </c>
    </row>
    <row r="6193" spans="1:3" x14ac:dyDescent="0.3">
      <c r="A6193" s="1">
        <v>44869.75</v>
      </c>
      <c r="B6193" s="2">
        <v>416.98</v>
      </c>
      <c r="C6193" s="34">
        <f t="shared" si="96"/>
        <v>1.8141863020388227E-2</v>
      </c>
    </row>
    <row r="6194" spans="1:3" x14ac:dyDescent="0.3">
      <c r="A6194" s="1">
        <v>44872.75</v>
      </c>
      <c r="B6194" s="2">
        <v>418.34</v>
      </c>
      <c r="C6194" s="34">
        <f t="shared" si="96"/>
        <v>3.2615473164179232E-3</v>
      </c>
    </row>
    <row r="6195" spans="1:3" x14ac:dyDescent="0.3">
      <c r="A6195" s="1">
        <v>44873.75</v>
      </c>
      <c r="B6195" s="2">
        <v>421.61</v>
      </c>
      <c r="C6195" s="34">
        <f t="shared" si="96"/>
        <v>7.8166085002631114E-3</v>
      </c>
    </row>
    <row r="6196" spans="1:3" x14ac:dyDescent="0.3">
      <c r="A6196" s="1">
        <v>44874.75</v>
      </c>
      <c r="B6196" s="2">
        <v>420.34</v>
      </c>
      <c r="C6196" s="34">
        <f t="shared" si="96"/>
        <v>-3.0122625174925366E-3</v>
      </c>
    </row>
    <row r="6197" spans="1:3" x14ac:dyDescent="0.3">
      <c r="A6197" s="1">
        <v>44875.75</v>
      </c>
      <c r="B6197" s="2">
        <v>431.89</v>
      </c>
      <c r="C6197" s="34">
        <f t="shared" si="96"/>
        <v>2.7477756102203044E-2</v>
      </c>
    </row>
    <row r="6198" spans="1:3" x14ac:dyDescent="0.3">
      <c r="A6198" s="1">
        <v>44876.75</v>
      </c>
      <c r="B6198" s="2">
        <v>432.26</v>
      </c>
      <c r="C6198" s="34">
        <f t="shared" si="96"/>
        <v>8.5669962258916321E-4</v>
      </c>
    </row>
    <row r="6199" spans="1:3" x14ac:dyDescent="0.3">
      <c r="A6199" s="1">
        <v>44879.75</v>
      </c>
      <c r="B6199" s="2">
        <v>432.86</v>
      </c>
      <c r="C6199" s="34">
        <f t="shared" si="96"/>
        <v>1.388053486327756E-3</v>
      </c>
    </row>
    <row r="6200" spans="1:3" x14ac:dyDescent="0.3">
      <c r="A6200" s="1">
        <v>44880.75</v>
      </c>
      <c r="B6200" s="2">
        <v>434.44</v>
      </c>
      <c r="C6200" s="34">
        <f t="shared" si="96"/>
        <v>3.6501409231621817E-3</v>
      </c>
    </row>
    <row r="6201" spans="1:3" x14ac:dyDescent="0.3">
      <c r="A6201" s="1">
        <v>44881.75</v>
      </c>
      <c r="B6201" s="2">
        <v>430.17</v>
      </c>
      <c r="C6201" s="34">
        <f t="shared" si="96"/>
        <v>-9.8287450511002072E-3</v>
      </c>
    </row>
    <row r="6202" spans="1:3" x14ac:dyDescent="0.3">
      <c r="A6202" s="1">
        <v>44882.75</v>
      </c>
      <c r="B6202" s="2">
        <v>428.38</v>
      </c>
      <c r="C6202" s="34">
        <f t="shared" si="96"/>
        <v>-4.1611455936025887E-3</v>
      </c>
    </row>
    <row r="6203" spans="1:3" x14ac:dyDescent="0.3">
      <c r="A6203" s="1">
        <v>44883.75</v>
      </c>
      <c r="B6203" s="2">
        <v>433.33</v>
      </c>
      <c r="C6203" s="34">
        <f t="shared" si="96"/>
        <v>1.1555161305383033E-2</v>
      </c>
    </row>
    <row r="6204" spans="1:3" x14ac:dyDescent="0.3">
      <c r="A6204" s="1">
        <v>44886.75</v>
      </c>
      <c r="B6204" s="2">
        <v>433.06</v>
      </c>
      <c r="C6204" s="34">
        <f t="shared" si="96"/>
        <v>-6.2308171601310747E-4</v>
      </c>
    </row>
    <row r="6205" spans="1:3" x14ac:dyDescent="0.3">
      <c r="A6205" s="1">
        <v>44887.75</v>
      </c>
      <c r="B6205" s="2">
        <v>436.22</v>
      </c>
      <c r="C6205" s="34">
        <f t="shared" si="96"/>
        <v>7.2969103588418349E-3</v>
      </c>
    </row>
    <row r="6206" spans="1:3" x14ac:dyDescent="0.3">
      <c r="A6206" s="1">
        <v>44888.75</v>
      </c>
      <c r="B6206" s="2">
        <v>438.82</v>
      </c>
      <c r="C6206" s="34">
        <f t="shared" si="96"/>
        <v>5.9602952638575513E-3</v>
      </c>
    </row>
    <row r="6207" spans="1:3" x14ac:dyDescent="0.3">
      <c r="A6207" s="1">
        <v>44889.75</v>
      </c>
      <c r="B6207" s="2">
        <v>440.84</v>
      </c>
      <c r="C6207" s="34">
        <f t="shared" si="96"/>
        <v>4.6032541816689587E-3</v>
      </c>
    </row>
    <row r="6208" spans="1:3" x14ac:dyDescent="0.3">
      <c r="A6208" s="1">
        <v>44890.75</v>
      </c>
      <c r="B6208" s="2">
        <v>440.73</v>
      </c>
      <c r="C6208" s="34">
        <f t="shared" si="96"/>
        <v>-2.4952363669350497E-4</v>
      </c>
    </row>
    <row r="6209" spans="1:3" x14ac:dyDescent="0.3">
      <c r="A6209" s="1">
        <v>44893.75</v>
      </c>
      <c r="B6209" s="2">
        <v>437.85</v>
      </c>
      <c r="C6209" s="34">
        <f t="shared" si="96"/>
        <v>-6.5346130283847614E-3</v>
      </c>
    </row>
    <row r="6210" spans="1:3" x14ac:dyDescent="0.3">
      <c r="A6210" s="1">
        <v>44894.75</v>
      </c>
      <c r="B6210" s="2">
        <v>437.29</v>
      </c>
      <c r="C6210" s="34">
        <f t="shared" si="96"/>
        <v>-1.2789768185451633E-3</v>
      </c>
    </row>
    <row r="6211" spans="1:3" x14ac:dyDescent="0.3">
      <c r="A6211" s="1">
        <v>44895.75</v>
      </c>
      <c r="B6211" s="2">
        <v>440.04</v>
      </c>
      <c r="C6211" s="34">
        <f t="shared" si="96"/>
        <v>6.2887328774954288E-3</v>
      </c>
    </row>
    <row r="6212" spans="1:3" x14ac:dyDescent="0.3">
      <c r="A6212" s="1">
        <v>44896.75</v>
      </c>
      <c r="B6212" s="2">
        <v>443.96</v>
      </c>
      <c r="C6212" s="34">
        <f t="shared" ref="C6212:C6232" si="97">B6212/B6211-1</f>
        <v>8.9082810653575706E-3</v>
      </c>
    </row>
    <row r="6213" spans="1:3" x14ac:dyDescent="0.3">
      <c r="A6213" s="1">
        <v>44897.75</v>
      </c>
      <c r="B6213" s="2">
        <v>443.29</v>
      </c>
      <c r="C6213" s="34">
        <f t="shared" si="97"/>
        <v>-1.5091449680150193E-3</v>
      </c>
    </row>
    <row r="6214" spans="1:3" x14ac:dyDescent="0.3">
      <c r="A6214" s="1">
        <v>44900.75</v>
      </c>
      <c r="B6214" s="2">
        <v>441.47</v>
      </c>
      <c r="C6214" s="34">
        <f t="shared" si="97"/>
        <v>-4.1056644634437367E-3</v>
      </c>
    </row>
    <row r="6215" spans="1:3" x14ac:dyDescent="0.3">
      <c r="A6215" s="1">
        <v>44901.75</v>
      </c>
      <c r="B6215" s="2">
        <v>438.92</v>
      </c>
      <c r="C6215" s="34">
        <f t="shared" si="97"/>
        <v>-5.7761569302557936E-3</v>
      </c>
    </row>
    <row r="6216" spans="1:3" x14ac:dyDescent="0.3">
      <c r="A6216" s="1">
        <v>44902.75</v>
      </c>
      <c r="B6216" s="2">
        <v>436.2</v>
      </c>
      <c r="C6216" s="34">
        <f t="shared" si="97"/>
        <v>-6.1970290713569964E-3</v>
      </c>
    </row>
    <row r="6217" spans="1:3" x14ac:dyDescent="0.3">
      <c r="A6217" s="1">
        <v>44903.75</v>
      </c>
      <c r="B6217" s="2">
        <v>435.47</v>
      </c>
      <c r="C6217" s="34">
        <f t="shared" si="97"/>
        <v>-1.673544245758718E-3</v>
      </c>
    </row>
    <row r="6218" spans="1:3" x14ac:dyDescent="0.3">
      <c r="A6218" s="1">
        <v>44904.75</v>
      </c>
      <c r="B6218" s="2">
        <v>439.13</v>
      </c>
      <c r="C6218" s="34">
        <f t="shared" si="97"/>
        <v>8.404712150090532E-3</v>
      </c>
    </row>
    <row r="6219" spans="1:3" x14ac:dyDescent="0.3">
      <c r="A6219" s="1">
        <v>44907.75</v>
      </c>
      <c r="B6219" s="2">
        <v>436.98</v>
      </c>
      <c r="C6219" s="34">
        <f t="shared" si="97"/>
        <v>-4.8960444515291357E-3</v>
      </c>
    </row>
    <row r="6220" spans="1:3" x14ac:dyDescent="0.3">
      <c r="A6220" s="1">
        <v>44908.75</v>
      </c>
      <c r="B6220" s="2">
        <v>442.6</v>
      </c>
      <c r="C6220" s="34">
        <f t="shared" si="97"/>
        <v>1.2861000503455511E-2</v>
      </c>
    </row>
    <row r="6221" spans="1:3" x14ac:dyDescent="0.3">
      <c r="A6221" s="1">
        <v>44909.75</v>
      </c>
      <c r="B6221" s="2">
        <v>442.51</v>
      </c>
      <c r="C6221" s="34">
        <f t="shared" si="97"/>
        <v>-2.033438770899787E-4</v>
      </c>
    </row>
    <row r="6222" spans="1:3" x14ac:dyDescent="0.3">
      <c r="A6222" s="1">
        <v>44910.75</v>
      </c>
      <c r="B6222" s="2">
        <v>429.91</v>
      </c>
      <c r="C6222" s="34">
        <f t="shared" si="97"/>
        <v>-2.8473932792479228E-2</v>
      </c>
    </row>
    <row r="6223" spans="1:3" x14ac:dyDescent="0.3">
      <c r="A6223" s="1">
        <v>44911.75</v>
      </c>
      <c r="B6223" s="2">
        <v>424.74</v>
      </c>
      <c r="C6223" s="34">
        <f t="shared" si="97"/>
        <v>-1.2025772836175008E-2</v>
      </c>
    </row>
    <row r="6224" spans="1:3" x14ac:dyDescent="0.3">
      <c r="A6224" s="1">
        <v>44914.75</v>
      </c>
      <c r="B6224" s="2">
        <v>425.87</v>
      </c>
      <c r="C6224" s="34">
        <f t="shared" si="97"/>
        <v>2.6604510994960862E-3</v>
      </c>
    </row>
    <row r="6225" spans="1:3" x14ac:dyDescent="0.3">
      <c r="A6225" s="1">
        <v>44915.75</v>
      </c>
      <c r="B6225" s="2">
        <v>424.18</v>
      </c>
      <c r="C6225" s="34">
        <f t="shared" si="97"/>
        <v>-3.9683471481907207E-3</v>
      </c>
    </row>
    <row r="6226" spans="1:3" x14ac:dyDescent="0.3">
      <c r="A6226" s="1">
        <v>44916.75</v>
      </c>
      <c r="B6226" s="2">
        <v>431.44</v>
      </c>
      <c r="C6226" s="34">
        <f t="shared" si="97"/>
        <v>1.7115375548116374E-2</v>
      </c>
    </row>
    <row r="6227" spans="1:3" x14ac:dyDescent="0.3">
      <c r="A6227" s="1">
        <v>44917.75</v>
      </c>
      <c r="B6227" s="2">
        <v>427.26</v>
      </c>
      <c r="C6227" s="34">
        <f t="shared" si="97"/>
        <v>-9.6884850732431582E-3</v>
      </c>
    </row>
    <row r="6228" spans="1:3" x14ac:dyDescent="0.3">
      <c r="A6228" s="1">
        <v>44918.75</v>
      </c>
      <c r="B6228" s="2">
        <v>427.45</v>
      </c>
      <c r="C6228" s="34">
        <f t="shared" si="97"/>
        <v>4.4469409727088127E-4</v>
      </c>
    </row>
    <row r="6229" spans="1:3" x14ac:dyDescent="0.3">
      <c r="A6229" s="1">
        <v>44922.75</v>
      </c>
      <c r="B6229" s="2">
        <v>428</v>
      </c>
      <c r="C6229" s="34">
        <f t="shared" si="97"/>
        <v>1.2867001988536853E-3</v>
      </c>
    </row>
    <row r="6230" spans="1:3" x14ac:dyDescent="0.3">
      <c r="A6230" s="1">
        <v>44923.75</v>
      </c>
      <c r="B6230" s="2">
        <v>427.46</v>
      </c>
      <c r="C6230" s="34">
        <f t="shared" si="97"/>
        <v>-1.2616822429907248E-3</v>
      </c>
    </row>
    <row r="6231" spans="1:3" x14ac:dyDescent="0.3">
      <c r="A6231" s="1">
        <v>44924.75</v>
      </c>
      <c r="B6231" s="2">
        <v>430.35</v>
      </c>
      <c r="C6231" s="34">
        <f t="shared" si="97"/>
        <v>6.7608665138259028E-3</v>
      </c>
    </row>
    <row r="6232" spans="1:3" x14ac:dyDescent="0.3">
      <c r="A6232" s="1">
        <v>44925.586109999997</v>
      </c>
      <c r="B6232" s="2">
        <v>424.89</v>
      </c>
      <c r="C6232" s="34">
        <f t="shared" si="97"/>
        <v>-1.2687347507842506E-2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88C74-91CD-41D1-9972-F1A46FAE1B23}">
  <sheetPr>
    <tabColor rgb="FF00B050"/>
  </sheetPr>
  <dimension ref="A1:F5071"/>
  <sheetViews>
    <sheetView workbookViewId="0">
      <selection activeCell="I589" sqref="I589"/>
    </sheetView>
  </sheetViews>
  <sheetFormatPr baseColWidth="10" defaultColWidth="11.44140625" defaultRowHeight="14.4" x14ac:dyDescent="0.3"/>
  <cols>
    <col min="3" max="3" width="11.44140625" style="59"/>
    <col min="4" max="4" width="8.109375" style="57" bestFit="1" customWidth="1"/>
    <col min="5" max="5" width="11.44140625" style="36"/>
    <col min="6" max="6" width="28.21875" style="19" bestFit="1" customWidth="1"/>
  </cols>
  <sheetData>
    <row r="1" spans="1:6" x14ac:dyDescent="0.3">
      <c r="B1" s="142" t="s">
        <v>34</v>
      </c>
      <c r="C1" s="143"/>
      <c r="D1" s="137" t="s">
        <v>4</v>
      </c>
      <c r="E1" s="137"/>
    </row>
    <row r="2" spans="1:6" x14ac:dyDescent="0.3">
      <c r="A2" s="53" t="s">
        <v>0</v>
      </c>
      <c r="B2" s="53" t="s">
        <v>1</v>
      </c>
      <c r="C2" s="54" t="s">
        <v>2</v>
      </c>
      <c r="D2" s="56" t="s">
        <v>1</v>
      </c>
      <c r="E2" s="58" t="s">
        <v>2</v>
      </c>
      <c r="F2" s="53" t="s">
        <v>47</v>
      </c>
    </row>
    <row r="3" spans="1:6" x14ac:dyDescent="0.3">
      <c r="A3" s="55">
        <v>37623</v>
      </c>
      <c r="B3" s="19">
        <v>24221.800781000002</v>
      </c>
      <c r="C3" s="36">
        <v>0</v>
      </c>
      <c r="D3" s="57">
        <v>209.29</v>
      </c>
      <c r="E3" s="36">
        <v>0</v>
      </c>
    </row>
    <row r="4" spans="1:6" x14ac:dyDescent="0.3">
      <c r="A4" s="55">
        <v>37624</v>
      </c>
      <c r="B4" s="19">
        <v>24316.099609000001</v>
      </c>
      <c r="C4" s="36">
        <f t="shared" ref="C4:C67" si="0">B4/B3-1</f>
        <v>3.8931386172562643E-3</v>
      </c>
      <c r="D4" s="57">
        <v>210.38</v>
      </c>
      <c r="E4" s="36">
        <f>D4/D3-1</f>
        <v>5.2080844760857836E-3</v>
      </c>
    </row>
    <row r="5" spans="1:6" x14ac:dyDescent="0.3">
      <c r="A5" s="55">
        <v>37627</v>
      </c>
      <c r="B5" s="19">
        <v>24556.800781000002</v>
      </c>
      <c r="C5" s="36">
        <f t="shared" si="0"/>
        <v>9.8988396934724943E-3</v>
      </c>
      <c r="D5" s="57">
        <v>210.98</v>
      </c>
      <c r="E5" s="36">
        <f t="shared" ref="E5:E68" si="1">D5/D4-1</f>
        <v>2.851982127578534E-3</v>
      </c>
    </row>
    <row r="6" spans="1:6" x14ac:dyDescent="0.3">
      <c r="A6" s="55">
        <v>37628</v>
      </c>
      <c r="B6" s="19">
        <v>24265.5</v>
      </c>
      <c r="C6" s="36">
        <f t="shared" si="0"/>
        <v>-1.1862326188083361E-2</v>
      </c>
      <c r="D6" s="57">
        <v>209.32</v>
      </c>
      <c r="E6" s="36">
        <f t="shared" si="1"/>
        <v>-7.8680443643946996E-3</v>
      </c>
    </row>
    <row r="7" spans="1:6" x14ac:dyDescent="0.3">
      <c r="A7" s="55">
        <v>37629</v>
      </c>
      <c r="B7" s="19">
        <v>23985.400390999999</v>
      </c>
      <c r="C7" s="36">
        <f t="shared" si="0"/>
        <v>-1.1543121262698075E-2</v>
      </c>
      <c r="D7" s="57">
        <v>206.33</v>
      </c>
      <c r="E7" s="36">
        <f t="shared" si="1"/>
        <v>-1.428434932161271E-2</v>
      </c>
    </row>
    <row r="8" spans="1:6" x14ac:dyDescent="0.3">
      <c r="A8" s="55">
        <v>37630</v>
      </c>
      <c r="B8" s="19">
        <v>24295.599609000001</v>
      </c>
      <c r="C8" s="36">
        <f t="shared" si="0"/>
        <v>1.2932834680399852E-2</v>
      </c>
      <c r="D8" s="57">
        <v>207.48</v>
      </c>
      <c r="E8" s="36">
        <f t="shared" si="1"/>
        <v>5.5735956962146282E-3</v>
      </c>
    </row>
    <row r="9" spans="1:6" x14ac:dyDescent="0.3">
      <c r="A9" s="55">
        <v>37631</v>
      </c>
      <c r="B9" s="19">
        <v>24206.400390999999</v>
      </c>
      <c r="C9" s="36">
        <f t="shared" si="0"/>
        <v>-3.6714145538914167E-3</v>
      </c>
      <c r="D9" s="57">
        <v>207.82</v>
      </c>
      <c r="E9" s="36">
        <f t="shared" si="1"/>
        <v>1.6387121650278669E-3</v>
      </c>
    </row>
    <row r="10" spans="1:6" x14ac:dyDescent="0.3">
      <c r="A10" s="55">
        <v>37634</v>
      </c>
      <c r="B10" s="19">
        <v>24258.599609000001</v>
      </c>
      <c r="C10" s="36">
        <f t="shared" si="0"/>
        <v>2.1564221510361747E-3</v>
      </c>
      <c r="D10" s="57">
        <v>207.62</v>
      </c>
      <c r="E10" s="36">
        <f t="shared" si="1"/>
        <v>-9.6237128284082374E-4</v>
      </c>
    </row>
    <row r="11" spans="1:6" x14ac:dyDescent="0.3">
      <c r="A11" s="55">
        <v>37635</v>
      </c>
      <c r="B11" s="19">
        <v>24309.099609000001</v>
      </c>
      <c r="C11" s="36">
        <f t="shared" si="0"/>
        <v>2.0817359952329806E-3</v>
      </c>
      <c r="D11" s="57">
        <v>208.58</v>
      </c>
      <c r="E11" s="36">
        <f t="shared" si="1"/>
        <v>4.6238320007707667E-3</v>
      </c>
    </row>
    <row r="12" spans="1:6" x14ac:dyDescent="0.3">
      <c r="A12" s="55">
        <v>37636</v>
      </c>
      <c r="B12" s="19">
        <v>24074.900390999999</v>
      </c>
      <c r="C12" s="36">
        <f t="shared" si="0"/>
        <v>-9.6342201795616145E-3</v>
      </c>
      <c r="D12" s="57">
        <v>205.76</v>
      </c>
      <c r="E12" s="36">
        <f t="shared" si="1"/>
        <v>-1.351999232908252E-2</v>
      </c>
    </row>
    <row r="13" spans="1:6" x14ac:dyDescent="0.3">
      <c r="A13" s="55">
        <v>37637</v>
      </c>
      <c r="B13" s="19">
        <v>24122.699218999998</v>
      </c>
      <c r="C13" s="36">
        <f t="shared" si="0"/>
        <v>1.9854216309806993E-3</v>
      </c>
      <c r="D13" s="57">
        <v>205.61</v>
      </c>
      <c r="E13" s="36">
        <f t="shared" si="1"/>
        <v>-7.2900466562975108E-4</v>
      </c>
    </row>
    <row r="14" spans="1:6" x14ac:dyDescent="0.3">
      <c r="A14" s="55">
        <v>37638</v>
      </c>
      <c r="B14" s="19">
        <v>23355.599609000001</v>
      </c>
      <c r="C14" s="36">
        <f t="shared" si="0"/>
        <v>-3.1799907756417167E-2</v>
      </c>
      <c r="D14" s="57">
        <v>200.93</v>
      </c>
      <c r="E14" s="36">
        <f t="shared" si="1"/>
        <v>-2.2761538835659789E-2</v>
      </c>
    </row>
    <row r="15" spans="1:6" x14ac:dyDescent="0.3">
      <c r="A15" s="55">
        <v>37641</v>
      </c>
      <c r="B15" s="19">
        <v>23057.099609000001</v>
      </c>
      <c r="C15" s="36">
        <f t="shared" si="0"/>
        <v>-1.2780660954856193E-2</v>
      </c>
      <c r="D15" s="57">
        <v>198.3</v>
      </c>
      <c r="E15" s="36">
        <f t="shared" si="1"/>
        <v>-1.3089135519832706E-2</v>
      </c>
    </row>
    <row r="16" spans="1:6" x14ac:dyDescent="0.3">
      <c r="A16" s="55">
        <v>37642</v>
      </c>
      <c r="B16" s="19">
        <v>22733.199218999998</v>
      </c>
      <c r="C16" s="36">
        <f t="shared" si="0"/>
        <v>-1.4047750822639093E-2</v>
      </c>
      <c r="D16" s="57">
        <v>196.28</v>
      </c>
      <c r="E16" s="36">
        <f t="shared" si="1"/>
        <v>-1.0186585980837215E-2</v>
      </c>
    </row>
    <row r="17" spans="1:5" x14ac:dyDescent="0.3">
      <c r="A17" s="55">
        <v>37643</v>
      </c>
      <c r="B17" s="19">
        <v>22388.800781000002</v>
      </c>
      <c r="C17" s="36">
        <f t="shared" si="0"/>
        <v>-1.514958078193207E-2</v>
      </c>
      <c r="D17" s="57">
        <v>192.85</v>
      </c>
      <c r="E17" s="36">
        <f t="shared" si="1"/>
        <v>-1.7475035663338079E-2</v>
      </c>
    </row>
    <row r="18" spans="1:5" x14ac:dyDescent="0.3">
      <c r="A18" s="55">
        <v>37644</v>
      </c>
      <c r="B18" s="19">
        <v>22330.300781000002</v>
      </c>
      <c r="C18" s="36">
        <f t="shared" si="0"/>
        <v>-2.6129135085093402E-3</v>
      </c>
      <c r="D18" s="57">
        <v>191.42</v>
      </c>
      <c r="E18" s="36">
        <f t="shared" si="1"/>
        <v>-7.4150894477573726E-3</v>
      </c>
    </row>
    <row r="19" spans="1:5" x14ac:dyDescent="0.3">
      <c r="A19" s="55">
        <v>37645</v>
      </c>
      <c r="B19" s="19">
        <v>22097.800781000002</v>
      </c>
      <c r="C19" s="36">
        <f t="shared" si="0"/>
        <v>-1.0411861545448819E-2</v>
      </c>
      <c r="D19" s="57">
        <v>189.62</v>
      </c>
      <c r="E19" s="36">
        <f t="shared" si="1"/>
        <v>-9.4034061226621057E-3</v>
      </c>
    </row>
    <row r="20" spans="1:5" x14ac:dyDescent="0.3">
      <c r="A20" s="55">
        <v>37648</v>
      </c>
      <c r="B20" s="19">
        <v>21691.599609000001</v>
      </c>
      <c r="C20" s="36">
        <f t="shared" si="0"/>
        <v>-1.8381972759445753E-2</v>
      </c>
      <c r="D20" s="57">
        <v>183.34</v>
      </c>
      <c r="E20" s="36">
        <f t="shared" si="1"/>
        <v>-3.3118869317582567E-2</v>
      </c>
    </row>
    <row r="21" spans="1:5" x14ac:dyDescent="0.3">
      <c r="A21" s="55">
        <v>37649</v>
      </c>
      <c r="B21" s="19">
        <v>21671.400390999999</v>
      </c>
      <c r="C21" s="36">
        <f t="shared" si="0"/>
        <v>-9.3120002047342165E-4</v>
      </c>
      <c r="D21" s="57">
        <v>183.67</v>
      </c>
      <c r="E21" s="36">
        <f t="shared" si="1"/>
        <v>1.7999345478345585E-3</v>
      </c>
    </row>
    <row r="22" spans="1:5" x14ac:dyDescent="0.3">
      <c r="A22" s="55">
        <v>37650</v>
      </c>
      <c r="B22" s="19">
        <v>21886.900390999999</v>
      </c>
      <c r="C22" s="36">
        <f t="shared" si="0"/>
        <v>9.9439812892523349E-3</v>
      </c>
      <c r="D22" s="57">
        <v>184.35</v>
      </c>
      <c r="E22" s="36">
        <f t="shared" si="1"/>
        <v>3.7022921544074272E-3</v>
      </c>
    </row>
    <row r="23" spans="1:5" x14ac:dyDescent="0.3">
      <c r="A23" s="55">
        <v>37651</v>
      </c>
      <c r="B23" s="19">
        <v>22282.5</v>
      </c>
      <c r="C23" s="36">
        <f t="shared" si="0"/>
        <v>1.8074720583215687E-2</v>
      </c>
      <c r="D23" s="57">
        <v>188.75</v>
      </c>
      <c r="E23" s="36">
        <f t="shared" si="1"/>
        <v>2.3867643070246913E-2</v>
      </c>
    </row>
    <row r="24" spans="1:5" x14ac:dyDescent="0.3">
      <c r="A24" s="55">
        <v>37652</v>
      </c>
      <c r="B24" s="19">
        <v>22372</v>
      </c>
      <c r="C24" s="36">
        <f t="shared" si="0"/>
        <v>4.016604959048653E-3</v>
      </c>
      <c r="D24" s="57">
        <v>189</v>
      </c>
      <c r="E24" s="36">
        <f t="shared" si="1"/>
        <v>1.3245033112583293E-3</v>
      </c>
    </row>
    <row r="25" spans="1:5" x14ac:dyDescent="0.3">
      <c r="A25" s="55">
        <v>37655</v>
      </c>
      <c r="B25" s="19">
        <v>22585.900390999999</v>
      </c>
      <c r="C25" s="36">
        <f t="shared" si="0"/>
        <v>9.5610759431432601E-3</v>
      </c>
      <c r="D25" s="57">
        <v>192.12</v>
      </c>
      <c r="E25" s="36">
        <f t="shared" si="1"/>
        <v>1.6507936507936583E-2</v>
      </c>
    </row>
    <row r="26" spans="1:5" x14ac:dyDescent="0.3">
      <c r="A26" s="55">
        <v>37656</v>
      </c>
      <c r="B26" s="19">
        <v>21961.599609000001</v>
      </c>
      <c r="C26" s="36">
        <f t="shared" si="0"/>
        <v>-2.7641173085522386E-2</v>
      </c>
      <c r="D26" s="57">
        <v>186.14</v>
      </c>
      <c r="E26" s="36">
        <f t="shared" si="1"/>
        <v>-3.1126379346242072E-2</v>
      </c>
    </row>
    <row r="27" spans="1:5" x14ac:dyDescent="0.3">
      <c r="A27" s="55">
        <v>37657</v>
      </c>
      <c r="B27" s="19">
        <v>22342.800781000002</v>
      </c>
      <c r="C27" s="36">
        <f t="shared" si="0"/>
        <v>1.735762325089385E-2</v>
      </c>
      <c r="D27" s="57">
        <v>189.75</v>
      </c>
      <c r="E27" s="36">
        <f t="shared" si="1"/>
        <v>1.9394004512732321E-2</v>
      </c>
    </row>
    <row r="28" spans="1:5" x14ac:dyDescent="0.3">
      <c r="A28" s="55">
        <v>37658</v>
      </c>
      <c r="B28" s="19">
        <v>22074.5</v>
      </c>
      <c r="C28" s="36">
        <f t="shared" si="0"/>
        <v>-1.2008377267909931E-2</v>
      </c>
      <c r="D28" s="57">
        <v>185.43</v>
      </c>
      <c r="E28" s="36">
        <f t="shared" si="1"/>
        <v>-2.2766798418972334E-2</v>
      </c>
    </row>
    <row r="29" spans="1:5" x14ac:dyDescent="0.3">
      <c r="A29" s="55">
        <v>37659</v>
      </c>
      <c r="B29" s="19">
        <v>22077.900390999999</v>
      </c>
      <c r="C29" s="36">
        <f t="shared" si="0"/>
        <v>1.5404158644582999E-4</v>
      </c>
      <c r="D29" s="57">
        <v>183.77</v>
      </c>
      <c r="E29" s="36">
        <f t="shared" si="1"/>
        <v>-8.9521652375559313E-3</v>
      </c>
    </row>
    <row r="30" spans="1:5" x14ac:dyDescent="0.3">
      <c r="A30" s="55">
        <v>37662</v>
      </c>
      <c r="B30" s="19">
        <v>21902.900390999999</v>
      </c>
      <c r="C30" s="36">
        <f t="shared" si="0"/>
        <v>-7.9264783743356881E-3</v>
      </c>
      <c r="D30" s="57">
        <v>182.92</v>
      </c>
      <c r="E30" s="36">
        <f t="shared" si="1"/>
        <v>-4.6253469010176795E-3</v>
      </c>
    </row>
    <row r="31" spans="1:5" x14ac:dyDescent="0.3">
      <c r="A31" s="55">
        <v>37663</v>
      </c>
      <c r="B31" s="19">
        <v>22497.800781000002</v>
      </c>
      <c r="C31" s="36">
        <f t="shared" si="0"/>
        <v>2.716080424875833E-2</v>
      </c>
      <c r="D31" s="57">
        <v>186.93</v>
      </c>
      <c r="E31" s="36">
        <f t="shared" si="1"/>
        <v>2.192215176033252E-2</v>
      </c>
    </row>
    <row r="32" spans="1:5" x14ac:dyDescent="0.3">
      <c r="A32" s="55">
        <v>37664</v>
      </c>
      <c r="B32" s="19">
        <v>22264.800781000002</v>
      </c>
      <c r="C32" s="36">
        <f t="shared" si="0"/>
        <v>-1.0356567838256225E-2</v>
      </c>
      <c r="D32" s="57">
        <v>183.65</v>
      </c>
      <c r="E32" s="36">
        <f t="shared" si="1"/>
        <v>-1.7546675226020492E-2</v>
      </c>
    </row>
    <row r="33" spans="1:5" x14ac:dyDescent="0.3">
      <c r="A33" s="55">
        <v>37665</v>
      </c>
      <c r="B33" s="19">
        <v>22237.699218999998</v>
      </c>
      <c r="C33" s="36">
        <f t="shared" si="0"/>
        <v>-1.2172380191756149E-3</v>
      </c>
      <c r="D33" s="57">
        <v>182.4</v>
      </c>
      <c r="E33" s="36">
        <f t="shared" si="1"/>
        <v>-6.8064252654506108E-3</v>
      </c>
    </row>
    <row r="34" spans="1:5" x14ac:dyDescent="0.3">
      <c r="A34" s="55">
        <v>37666</v>
      </c>
      <c r="B34" s="19">
        <v>22560.099609000001</v>
      </c>
      <c r="C34" s="36">
        <f t="shared" si="0"/>
        <v>1.449792025806973E-2</v>
      </c>
      <c r="D34" s="57">
        <v>185.29</v>
      </c>
      <c r="E34" s="36">
        <f t="shared" si="1"/>
        <v>1.5844298245613953E-2</v>
      </c>
    </row>
    <row r="35" spans="1:5" x14ac:dyDescent="0.3">
      <c r="A35" s="55">
        <v>37669</v>
      </c>
      <c r="B35" s="19">
        <v>22872.300781000002</v>
      </c>
      <c r="C35" s="36">
        <f t="shared" si="0"/>
        <v>1.3838643330965406E-2</v>
      </c>
      <c r="D35" s="57">
        <v>188.6</v>
      </c>
      <c r="E35" s="36">
        <f t="shared" si="1"/>
        <v>1.7863889038804093E-2</v>
      </c>
    </row>
    <row r="36" spans="1:5" x14ac:dyDescent="0.3">
      <c r="A36" s="55">
        <v>37670</v>
      </c>
      <c r="B36" s="19">
        <v>23198.599609000001</v>
      </c>
      <c r="C36" s="36">
        <f t="shared" si="0"/>
        <v>1.4266113021347504E-2</v>
      </c>
      <c r="D36" s="57">
        <v>190.45</v>
      </c>
      <c r="E36" s="36">
        <f t="shared" si="1"/>
        <v>9.8091198303287275E-3</v>
      </c>
    </row>
    <row r="37" spans="1:5" x14ac:dyDescent="0.3">
      <c r="A37" s="55">
        <v>37671</v>
      </c>
      <c r="B37" s="19">
        <v>22727.400390999999</v>
      </c>
      <c r="C37" s="36">
        <f t="shared" si="0"/>
        <v>-2.0311537159217075E-2</v>
      </c>
      <c r="D37" s="57">
        <v>186.07</v>
      </c>
      <c r="E37" s="36">
        <f t="shared" si="1"/>
        <v>-2.2998162247308995E-2</v>
      </c>
    </row>
    <row r="38" spans="1:5" x14ac:dyDescent="0.3">
      <c r="A38" s="55">
        <v>37672</v>
      </c>
      <c r="B38" s="19">
        <v>22653.599609000001</v>
      </c>
      <c r="C38" s="36">
        <f t="shared" si="0"/>
        <v>-3.2472161677242761E-3</v>
      </c>
      <c r="D38" s="57">
        <v>184.79</v>
      </c>
      <c r="E38" s="36">
        <f t="shared" si="1"/>
        <v>-6.8791315096469186E-3</v>
      </c>
    </row>
    <row r="39" spans="1:5" x14ac:dyDescent="0.3">
      <c r="A39" s="55">
        <v>37673</v>
      </c>
      <c r="B39" s="19">
        <v>23027.699218999998</v>
      </c>
      <c r="C39" s="36">
        <f t="shared" si="0"/>
        <v>1.6513914629769033E-2</v>
      </c>
      <c r="D39" s="57">
        <v>186.06</v>
      </c>
      <c r="E39" s="36">
        <f t="shared" si="1"/>
        <v>6.8726662698197494E-3</v>
      </c>
    </row>
    <row r="40" spans="1:5" x14ac:dyDescent="0.3">
      <c r="A40" s="55">
        <v>37676</v>
      </c>
      <c r="B40" s="19">
        <v>23059.900390999999</v>
      </c>
      <c r="C40" s="36">
        <f t="shared" si="0"/>
        <v>1.3983668838888352E-3</v>
      </c>
      <c r="D40" s="57">
        <v>184.18</v>
      </c>
      <c r="E40" s="36">
        <f t="shared" si="1"/>
        <v>-1.0104267440610548E-2</v>
      </c>
    </row>
    <row r="41" spans="1:5" x14ac:dyDescent="0.3">
      <c r="A41" s="55">
        <v>37677</v>
      </c>
      <c r="B41" s="19">
        <v>22488.199218999998</v>
      </c>
      <c r="C41" s="36">
        <f t="shared" si="0"/>
        <v>-2.4792005269161033E-2</v>
      </c>
      <c r="D41" s="57">
        <v>178.96</v>
      </c>
      <c r="E41" s="36">
        <f t="shared" si="1"/>
        <v>-2.8341839504832267E-2</v>
      </c>
    </row>
    <row r="42" spans="1:5" x14ac:dyDescent="0.3">
      <c r="A42" s="55">
        <v>37678</v>
      </c>
      <c r="B42" s="19">
        <v>22438.300781000002</v>
      </c>
      <c r="C42" s="36">
        <f t="shared" si="0"/>
        <v>-2.2188721077247564E-3</v>
      </c>
      <c r="D42" s="57">
        <v>177.4</v>
      </c>
      <c r="E42" s="36">
        <f t="shared" si="1"/>
        <v>-8.7170317389361207E-3</v>
      </c>
    </row>
    <row r="43" spans="1:5" x14ac:dyDescent="0.3">
      <c r="A43" s="55">
        <v>37679</v>
      </c>
      <c r="B43" s="19">
        <v>22891.800781000002</v>
      </c>
      <c r="C43" s="36">
        <f t="shared" si="0"/>
        <v>2.0210977846593758E-2</v>
      </c>
      <c r="D43" s="57">
        <v>178.84</v>
      </c>
      <c r="E43" s="36">
        <f t="shared" si="1"/>
        <v>8.117249154453221E-3</v>
      </c>
    </row>
    <row r="44" spans="1:5" x14ac:dyDescent="0.3">
      <c r="A44" s="55">
        <v>37680</v>
      </c>
      <c r="B44" s="19">
        <v>23034.199218999998</v>
      </c>
      <c r="C44" s="36">
        <f t="shared" si="0"/>
        <v>6.2204996174082261E-3</v>
      </c>
      <c r="D44" s="57">
        <v>181.75</v>
      </c>
      <c r="E44" s="36">
        <f t="shared" si="1"/>
        <v>1.6271527622455872E-2</v>
      </c>
    </row>
    <row r="45" spans="1:5" x14ac:dyDescent="0.3">
      <c r="A45" s="55">
        <v>37683</v>
      </c>
      <c r="B45" s="19">
        <v>22870.5</v>
      </c>
      <c r="C45" s="36">
        <f t="shared" si="0"/>
        <v>-7.1067901012581425E-3</v>
      </c>
      <c r="D45" s="57">
        <v>182.08</v>
      </c>
      <c r="E45" s="36">
        <f t="shared" si="1"/>
        <v>1.8156808803302393E-3</v>
      </c>
    </row>
    <row r="46" spans="1:5" x14ac:dyDescent="0.3">
      <c r="A46" s="55">
        <v>37684</v>
      </c>
      <c r="B46" s="19">
        <v>22495.099609000001</v>
      </c>
      <c r="C46" s="36">
        <f t="shared" si="0"/>
        <v>-1.6414175072691828E-2</v>
      </c>
      <c r="D46" s="57">
        <v>178.5</v>
      </c>
      <c r="E46" s="36">
        <f t="shared" si="1"/>
        <v>-1.9661687170474562E-2</v>
      </c>
    </row>
    <row r="47" spans="1:5" x14ac:dyDescent="0.3">
      <c r="A47" s="55">
        <v>37685</v>
      </c>
      <c r="B47" s="19">
        <v>22254.5</v>
      </c>
      <c r="C47" s="36">
        <f t="shared" si="0"/>
        <v>-1.0695645415312538E-2</v>
      </c>
      <c r="D47" s="57">
        <v>176.85</v>
      </c>
      <c r="E47" s="36">
        <f t="shared" si="1"/>
        <v>-9.2436974789916748E-3</v>
      </c>
    </row>
    <row r="48" spans="1:5" x14ac:dyDescent="0.3">
      <c r="A48" s="55">
        <v>37686</v>
      </c>
      <c r="B48" s="19">
        <v>21678.199218999998</v>
      </c>
      <c r="C48" s="36">
        <f t="shared" si="0"/>
        <v>-2.5895921319283866E-2</v>
      </c>
      <c r="D48" s="57">
        <v>175.27</v>
      </c>
      <c r="E48" s="36">
        <f t="shared" si="1"/>
        <v>-8.9341249646591736E-3</v>
      </c>
    </row>
    <row r="49" spans="1:5" x14ac:dyDescent="0.3">
      <c r="A49" s="55">
        <v>37687</v>
      </c>
      <c r="B49" s="19">
        <v>21338.900390999999</v>
      </c>
      <c r="C49" s="36">
        <f t="shared" si="0"/>
        <v>-1.565161499681289E-2</v>
      </c>
      <c r="D49" s="57">
        <v>171.77</v>
      </c>
      <c r="E49" s="36">
        <f t="shared" si="1"/>
        <v>-1.9969190391966651E-2</v>
      </c>
    </row>
    <row r="50" spans="1:5" x14ac:dyDescent="0.3">
      <c r="A50" s="55">
        <v>37690</v>
      </c>
      <c r="B50" s="19">
        <v>20891</v>
      </c>
      <c r="C50" s="36">
        <f t="shared" si="0"/>
        <v>-2.0989853403547865E-2</v>
      </c>
      <c r="D50" s="57">
        <v>167.86</v>
      </c>
      <c r="E50" s="36">
        <f t="shared" si="1"/>
        <v>-2.2762997030913446E-2</v>
      </c>
    </row>
    <row r="51" spans="1:5" x14ac:dyDescent="0.3">
      <c r="A51" s="55">
        <v>37691</v>
      </c>
      <c r="B51" s="19">
        <v>20884.800781000002</v>
      </c>
      <c r="C51" s="36">
        <f t="shared" si="0"/>
        <v>-2.9674113254507528E-4</v>
      </c>
      <c r="D51" s="57">
        <v>168</v>
      </c>
      <c r="E51" s="36">
        <f t="shared" si="1"/>
        <v>8.3402835696411159E-4</v>
      </c>
    </row>
    <row r="52" spans="1:5" x14ac:dyDescent="0.3">
      <c r="A52" s="55">
        <v>37692</v>
      </c>
      <c r="B52" s="19">
        <v>20218</v>
      </c>
      <c r="C52" s="36">
        <f t="shared" si="0"/>
        <v>-3.1927562440845714E-2</v>
      </c>
      <c r="D52" s="57">
        <v>162.59</v>
      </c>
      <c r="E52" s="36">
        <f t="shared" si="1"/>
        <v>-3.2202380952380927E-2</v>
      </c>
    </row>
    <row r="53" spans="1:5" x14ac:dyDescent="0.3">
      <c r="A53" s="55">
        <v>37693</v>
      </c>
      <c r="B53" s="19">
        <v>20982.900390999999</v>
      </c>
      <c r="C53" s="36">
        <f t="shared" si="0"/>
        <v>3.783264373330697E-2</v>
      </c>
      <c r="D53" s="57">
        <v>171.96</v>
      </c>
      <c r="E53" s="36">
        <f t="shared" si="1"/>
        <v>5.762962051786702E-2</v>
      </c>
    </row>
    <row r="54" spans="1:5" x14ac:dyDescent="0.3">
      <c r="A54" s="55">
        <v>37694</v>
      </c>
      <c r="B54" s="19">
        <v>21730</v>
      </c>
      <c r="C54" s="36">
        <f t="shared" si="0"/>
        <v>3.5605163970584774E-2</v>
      </c>
      <c r="D54" s="57">
        <v>178.72</v>
      </c>
      <c r="E54" s="36">
        <f t="shared" si="1"/>
        <v>3.9311467783205378E-2</v>
      </c>
    </row>
    <row r="55" spans="1:5" x14ac:dyDescent="0.3">
      <c r="A55" s="55">
        <v>37697</v>
      </c>
      <c r="B55" s="19">
        <v>22211.900390999999</v>
      </c>
      <c r="C55" s="36">
        <f t="shared" si="0"/>
        <v>2.217673221352956E-2</v>
      </c>
      <c r="D55" s="57">
        <v>184.29</v>
      </c>
      <c r="E55" s="36">
        <f t="shared" si="1"/>
        <v>3.1166069829901444E-2</v>
      </c>
    </row>
    <row r="56" spans="1:5" x14ac:dyDescent="0.3">
      <c r="A56" s="55">
        <v>37698</v>
      </c>
      <c r="B56" s="19">
        <v>22006.5</v>
      </c>
      <c r="C56" s="36">
        <f t="shared" si="0"/>
        <v>-9.2473128090932999E-3</v>
      </c>
      <c r="D56" s="57">
        <v>184.94</v>
      </c>
      <c r="E56" s="36">
        <f t="shared" si="1"/>
        <v>3.5270497585326854E-3</v>
      </c>
    </row>
    <row r="57" spans="1:5" x14ac:dyDescent="0.3">
      <c r="A57" s="55">
        <v>37699</v>
      </c>
      <c r="B57" s="19">
        <v>22335.199218999998</v>
      </c>
      <c r="C57" s="36">
        <f t="shared" si="0"/>
        <v>1.4936460545747821E-2</v>
      </c>
      <c r="D57" s="57">
        <v>187.26</v>
      </c>
      <c r="E57" s="36">
        <f t="shared" si="1"/>
        <v>1.2544609062398626E-2</v>
      </c>
    </row>
    <row r="58" spans="1:5" x14ac:dyDescent="0.3">
      <c r="A58" s="55">
        <v>37700</v>
      </c>
      <c r="B58" s="19">
        <v>22040.400390999999</v>
      </c>
      <c r="C58" s="36">
        <f t="shared" si="0"/>
        <v>-1.319884479692579E-2</v>
      </c>
      <c r="D58" s="57">
        <v>186.35</v>
      </c>
      <c r="E58" s="36">
        <f t="shared" si="1"/>
        <v>-4.8595535618924934E-3</v>
      </c>
    </row>
    <row r="59" spans="1:5" x14ac:dyDescent="0.3">
      <c r="A59" s="55">
        <v>37701</v>
      </c>
      <c r="B59" s="19">
        <v>22709.900390999999</v>
      </c>
      <c r="C59" s="36">
        <f t="shared" si="0"/>
        <v>3.0376036193670242E-2</v>
      </c>
      <c r="D59" s="57">
        <v>192.45</v>
      </c>
      <c r="E59" s="36">
        <f t="shared" si="1"/>
        <v>3.2734102495304507E-2</v>
      </c>
    </row>
    <row r="60" spans="1:5" x14ac:dyDescent="0.3">
      <c r="A60" s="55">
        <v>37704</v>
      </c>
      <c r="B60" s="19">
        <v>22019.900390999999</v>
      </c>
      <c r="C60" s="36">
        <f t="shared" si="0"/>
        <v>-3.0383224414029075E-2</v>
      </c>
      <c r="D60" s="57">
        <v>184.47</v>
      </c>
      <c r="E60" s="36">
        <f t="shared" si="1"/>
        <v>-4.1465315666406766E-2</v>
      </c>
    </row>
    <row r="61" spans="1:5" x14ac:dyDescent="0.3">
      <c r="A61" s="55">
        <v>37705</v>
      </c>
      <c r="B61" s="19">
        <v>22375</v>
      </c>
      <c r="C61" s="36">
        <f t="shared" si="0"/>
        <v>1.6126304056540475E-2</v>
      </c>
      <c r="D61" s="57">
        <v>186.74</v>
      </c>
      <c r="E61" s="36">
        <f t="shared" si="1"/>
        <v>1.2305523933430873E-2</v>
      </c>
    </row>
    <row r="62" spans="1:5" x14ac:dyDescent="0.3">
      <c r="A62" s="55">
        <v>37706</v>
      </c>
      <c r="B62" s="19">
        <v>22369.5</v>
      </c>
      <c r="C62" s="36">
        <f t="shared" si="0"/>
        <v>-2.4581005586588045E-4</v>
      </c>
      <c r="D62" s="57">
        <v>186.64</v>
      </c>
      <c r="E62" s="36">
        <f t="shared" si="1"/>
        <v>-5.3550390917866952E-4</v>
      </c>
    </row>
    <row r="63" spans="1:5" x14ac:dyDescent="0.3">
      <c r="A63" s="55">
        <v>37707</v>
      </c>
      <c r="B63" s="19">
        <v>22020</v>
      </c>
      <c r="C63" s="36">
        <f t="shared" si="0"/>
        <v>-1.5623952256420548E-2</v>
      </c>
      <c r="D63" s="57">
        <v>183.33</v>
      </c>
      <c r="E63" s="36">
        <f t="shared" si="1"/>
        <v>-1.7734676382340164E-2</v>
      </c>
    </row>
    <row r="64" spans="1:5" x14ac:dyDescent="0.3">
      <c r="A64" s="55">
        <v>37708</v>
      </c>
      <c r="B64" s="19">
        <v>22127.300781000002</v>
      </c>
      <c r="C64" s="36">
        <f t="shared" si="0"/>
        <v>4.8728783378746421E-3</v>
      </c>
      <c r="D64" s="57">
        <v>182.71</v>
      </c>
      <c r="E64" s="36">
        <f t="shared" si="1"/>
        <v>-3.3818796705394893E-3</v>
      </c>
    </row>
    <row r="65" spans="1:5" x14ac:dyDescent="0.3">
      <c r="A65" s="55">
        <v>37711</v>
      </c>
      <c r="B65" s="19">
        <v>21467.900390999999</v>
      </c>
      <c r="C65" s="36">
        <f t="shared" si="0"/>
        <v>-2.980030852051363E-2</v>
      </c>
      <c r="D65" s="57">
        <v>176.41</v>
      </c>
      <c r="E65" s="36">
        <f t="shared" si="1"/>
        <v>-3.4480871326145301E-2</v>
      </c>
    </row>
    <row r="66" spans="1:5" x14ac:dyDescent="0.3">
      <c r="A66" s="55">
        <v>37712</v>
      </c>
      <c r="B66" s="19">
        <v>21660.599609000001</v>
      </c>
      <c r="C66" s="36">
        <f t="shared" si="0"/>
        <v>8.9761557716556695E-3</v>
      </c>
      <c r="D66" s="57">
        <v>178.92</v>
      </c>
      <c r="E66" s="36">
        <f t="shared" si="1"/>
        <v>1.4228218354968458E-2</v>
      </c>
    </row>
    <row r="67" spans="1:5" x14ac:dyDescent="0.3">
      <c r="A67" s="55">
        <v>37713</v>
      </c>
      <c r="B67" s="19">
        <v>22287.5</v>
      </c>
      <c r="C67" s="36">
        <f t="shared" si="0"/>
        <v>2.8941968473463753E-2</v>
      </c>
      <c r="D67" s="57">
        <v>184.46</v>
      </c>
      <c r="E67" s="36">
        <f t="shared" si="1"/>
        <v>3.0963559132573426E-2</v>
      </c>
    </row>
    <row r="68" spans="1:5" x14ac:dyDescent="0.3">
      <c r="A68" s="55">
        <v>37714</v>
      </c>
      <c r="B68" s="19">
        <v>22526.099609000001</v>
      </c>
      <c r="C68" s="36">
        <f t="shared" ref="C68:C128" si="2">B68/B67-1</f>
        <v>1.0705534896242375E-2</v>
      </c>
      <c r="D68" s="57">
        <v>186.35</v>
      </c>
      <c r="E68" s="36">
        <f t="shared" si="1"/>
        <v>1.0246123820882413E-2</v>
      </c>
    </row>
    <row r="69" spans="1:5" x14ac:dyDescent="0.3">
      <c r="A69" s="55">
        <v>37715</v>
      </c>
      <c r="B69" s="19">
        <v>22561.599609000001</v>
      </c>
      <c r="C69" s="36">
        <f t="shared" si="2"/>
        <v>1.5759497035081615E-3</v>
      </c>
      <c r="D69" s="57">
        <v>188.31</v>
      </c>
      <c r="E69" s="36">
        <f t="shared" ref="E69:E132" si="3">D69/D68-1</f>
        <v>1.0517842768983154E-2</v>
      </c>
    </row>
    <row r="70" spans="1:5" x14ac:dyDescent="0.3">
      <c r="A70" s="55">
        <v>37718</v>
      </c>
      <c r="B70" s="19">
        <v>23143.400390999999</v>
      </c>
      <c r="C70" s="36">
        <f t="shared" si="2"/>
        <v>2.5787213321874392E-2</v>
      </c>
      <c r="D70" s="57">
        <v>194.79</v>
      </c>
      <c r="E70" s="36">
        <f t="shared" si="3"/>
        <v>3.4411342998247552E-2</v>
      </c>
    </row>
    <row r="71" spans="1:5" x14ac:dyDescent="0.3">
      <c r="A71" s="55">
        <v>37719</v>
      </c>
      <c r="B71" s="19">
        <v>23128.900390999999</v>
      </c>
      <c r="C71" s="36">
        <f t="shared" si="2"/>
        <v>-6.2652850294375728E-4</v>
      </c>
      <c r="D71" s="57">
        <v>191.68</v>
      </c>
      <c r="E71" s="36">
        <f t="shared" si="3"/>
        <v>-1.5965912007803174E-2</v>
      </c>
    </row>
    <row r="72" spans="1:5" x14ac:dyDescent="0.3">
      <c r="A72" s="55">
        <v>37720</v>
      </c>
      <c r="B72" s="19">
        <v>23019.199218999998</v>
      </c>
      <c r="C72" s="36">
        <f t="shared" si="2"/>
        <v>-4.7430344783139233E-3</v>
      </c>
      <c r="D72" s="57">
        <v>191.38</v>
      </c>
      <c r="E72" s="36">
        <f t="shared" si="3"/>
        <v>-1.5651085141903387E-3</v>
      </c>
    </row>
    <row r="73" spans="1:5" x14ac:dyDescent="0.3">
      <c r="A73" s="55">
        <v>37721</v>
      </c>
      <c r="B73" s="19">
        <v>22833.800781000002</v>
      </c>
      <c r="C73" s="36">
        <f t="shared" si="2"/>
        <v>-8.0540785209838317E-3</v>
      </c>
      <c r="D73" s="57">
        <v>188.17</v>
      </c>
      <c r="E73" s="36">
        <f t="shared" si="3"/>
        <v>-1.6772912530044981E-2</v>
      </c>
    </row>
    <row r="74" spans="1:5" x14ac:dyDescent="0.3">
      <c r="A74" s="55">
        <v>37722</v>
      </c>
      <c r="B74" s="19">
        <v>22964.300781000002</v>
      </c>
      <c r="C74" s="36">
        <f t="shared" si="2"/>
        <v>5.7152114644263285E-3</v>
      </c>
      <c r="D74" s="57">
        <v>189.63</v>
      </c>
      <c r="E74" s="36">
        <f t="shared" si="3"/>
        <v>7.758941382792095E-3</v>
      </c>
    </row>
    <row r="75" spans="1:5" x14ac:dyDescent="0.3">
      <c r="A75" s="55">
        <v>37725</v>
      </c>
      <c r="B75" s="19">
        <v>23043.599609000001</v>
      </c>
      <c r="C75" s="36">
        <f t="shared" si="2"/>
        <v>3.4531348790558525E-3</v>
      </c>
      <c r="D75" s="57">
        <v>191.45</v>
      </c>
      <c r="E75" s="36">
        <f t="shared" si="3"/>
        <v>9.597637504614287E-3</v>
      </c>
    </row>
    <row r="76" spans="1:5" x14ac:dyDescent="0.3">
      <c r="A76" s="55">
        <v>37726</v>
      </c>
      <c r="B76" s="19">
        <v>23265.300781000002</v>
      </c>
      <c r="C76" s="36">
        <f t="shared" si="2"/>
        <v>9.6209435922247621E-3</v>
      </c>
      <c r="D76" s="57">
        <v>194.52</v>
      </c>
      <c r="E76" s="36">
        <f t="shared" si="3"/>
        <v>1.6035518412118144E-2</v>
      </c>
    </row>
    <row r="77" spans="1:5" x14ac:dyDescent="0.3">
      <c r="A77" s="55">
        <v>37727</v>
      </c>
      <c r="B77" s="19">
        <v>23090.699218999998</v>
      </c>
      <c r="C77" s="36">
        <f t="shared" si="2"/>
        <v>-7.5048057037196969E-3</v>
      </c>
      <c r="D77" s="57">
        <v>192.45</v>
      </c>
      <c r="E77" s="36">
        <f t="shared" si="3"/>
        <v>-1.0641579272054447E-2</v>
      </c>
    </row>
    <row r="78" spans="1:5" x14ac:dyDescent="0.3">
      <c r="A78" s="55">
        <v>37728</v>
      </c>
      <c r="B78" s="19">
        <v>23341.099609000001</v>
      </c>
      <c r="C78" s="36">
        <f t="shared" si="2"/>
        <v>1.0844209940336524E-2</v>
      </c>
      <c r="D78" s="57">
        <v>193.71</v>
      </c>
      <c r="E78" s="36">
        <f t="shared" si="3"/>
        <v>6.547155105222302E-3</v>
      </c>
    </row>
    <row r="79" spans="1:5" x14ac:dyDescent="0.3">
      <c r="A79" s="55">
        <v>37733</v>
      </c>
      <c r="B79" s="19">
        <v>23486.300781000002</v>
      </c>
      <c r="C79" s="36">
        <f>B79/B78-1</f>
        <v>6.2208368257001823E-3</v>
      </c>
      <c r="D79" s="57">
        <v>194.6</v>
      </c>
      <c r="E79" s="36">
        <f t="shared" si="3"/>
        <v>4.5944969283979731E-3</v>
      </c>
    </row>
    <row r="80" spans="1:5" x14ac:dyDescent="0.3">
      <c r="A80" s="55">
        <v>37734</v>
      </c>
      <c r="B80" s="19">
        <v>23725.199218999998</v>
      </c>
      <c r="C80" s="36">
        <f t="shared" si="2"/>
        <v>1.0171820595658021E-2</v>
      </c>
      <c r="D80" s="57">
        <v>197.29</v>
      </c>
      <c r="E80" s="36">
        <f t="shared" si="3"/>
        <v>1.3823227132579552E-2</v>
      </c>
    </row>
    <row r="81" spans="1:5" x14ac:dyDescent="0.3">
      <c r="A81" s="55">
        <v>37735</v>
      </c>
      <c r="B81" s="19">
        <v>23573.800781000002</v>
      </c>
      <c r="C81" s="36">
        <f t="shared" si="2"/>
        <v>-6.3813347404371168E-3</v>
      </c>
      <c r="D81" s="57">
        <v>194.02</v>
      </c>
      <c r="E81" s="36">
        <f t="shared" si="3"/>
        <v>-1.6574585635359074E-2</v>
      </c>
    </row>
    <row r="82" spans="1:5" x14ac:dyDescent="0.3">
      <c r="A82" s="55">
        <v>37736</v>
      </c>
      <c r="B82" s="19">
        <v>23191.400390999999</v>
      </c>
      <c r="C82" s="36">
        <f t="shared" si="2"/>
        <v>-1.6221414338421392E-2</v>
      </c>
      <c r="D82" s="57">
        <v>191.62</v>
      </c>
      <c r="E82" s="36">
        <f t="shared" si="3"/>
        <v>-1.2369858777445675E-2</v>
      </c>
    </row>
    <row r="83" spans="1:5" x14ac:dyDescent="0.3">
      <c r="A83" s="55">
        <v>37739</v>
      </c>
      <c r="B83" s="19">
        <v>23694.199218999998</v>
      </c>
      <c r="C83" s="36">
        <f t="shared" si="2"/>
        <v>2.1680399610328083E-2</v>
      </c>
      <c r="D83" s="57">
        <v>196.14</v>
      </c>
      <c r="E83" s="36">
        <f t="shared" si="3"/>
        <v>2.3588351946560726E-2</v>
      </c>
    </row>
    <row r="84" spans="1:5" x14ac:dyDescent="0.3">
      <c r="A84" s="55">
        <v>37740</v>
      </c>
      <c r="B84" s="19">
        <v>23680.699218999998</v>
      </c>
      <c r="C84" s="36">
        <f t="shared" si="2"/>
        <v>-5.6975970680517296E-4</v>
      </c>
      <c r="D84" s="57">
        <v>195.08</v>
      </c>
      <c r="E84" s="36">
        <f t="shared" si="3"/>
        <v>-5.4043030488425403E-3</v>
      </c>
    </row>
    <row r="85" spans="1:5" x14ac:dyDescent="0.3">
      <c r="A85" s="55">
        <v>37741</v>
      </c>
      <c r="B85" s="19">
        <v>23694.900390999999</v>
      </c>
      <c r="C85" s="36">
        <f t="shared" si="2"/>
        <v>5.9969394774483931E-4</v>
      </c>
      <c r="D85" s="57">
        <v>194.88</v>
      </c>
      <c r="E85" s="36">
        <f t="shared" si="3"/>
        <v>-1.0252204223909489E-3</v>
      </c>
    </row>
    <row r="86" spans="1:5" x14ac:dyDescent="0.3">
      <c r="A86" s="55">
        <v>37743</v>
      </c>
      <c r="B86" s="19">
        <v>23724.599609000001</v>
      </c>
      <c r="C86" s="36">
        <f>B86/B85-1</f>
        <v>1.2534012597613664E-3</v>
      </c>
      <c r="D86" s="57">
        <v>195.16</v>
      </c>
      <c r="E86" s="36">
        <f t="shared" si="3"/>
        <v>1.4367816091953589E-3</v>
      </c>
    </row>
    <row r="87" spans="1:5" x14ac:dyDescent="0.3">
      <c r="A87" s="55">
        <v>37746</v>
      </c>
      <c r="B87" s="19">
        <v>23889.599609000001</v>
      </c>
      <c r="C87" s="36">
        <f t="shared" si="2"/>
        <v>6.9548065181006535E-3</v>
      </c>
      <c r="D87" s="57">
        <v>196.21</v>
      </c>
      <c r="E87" s="36">
        <f t="shared" si="3"/>
        <v>5.3802008608321295E-3</v>
      </c>
    </row>
    <row r="88" spans="1:5" x14ac:dyDescent="0.3">
      <c r="A88" s="55">
        <v>37747</v>
      </c>
      <c r="B88" s="19">
        <v>24178.800781000002</v>
      </c>
      <c r="C88" s="36">
        <f t="shared" si="2"/>
        <v>1.2105735413457941E-2</v>
      </c>
      <c r="D88" s="57">
        <v>198.92</v>
      </c>
      <c r="E88" s="36">
        <f t="shared" si="3"/>
        <v>1.3811732327608128E-2</v>
      </c>
    </row>
    <row r="89" spans="1:5" x14ac:dyDescent="0.3">
      <c r="A89" s="55">
        <v>37748</v>
      </c>
      <c r="B89" s="19">
        <v>24125.199218999998</v>
      </c>
      <c r="C89" s="36">
        <f t="shared" si="2"/>
        <v>-2.2168825693837935E-3</v>
      </c>
      <c r="D89" s="57">
        <v>196.94</v>
      </c>
      <c r="E89" s="36">
        <f t="shared" si="3"/>
        <v>-9.9537502513572518E-3</v>
      </c>
    </row>
    <row r="90" spans="1:5" x14ac:dyDescent="0.3">
      <c r="A90" s="55">
        <v>37749</v>
      </c>
      <c r="B90" s="19">
        <v>23778.5</v>
      </c>
      <c r="C90" s="36">
        <f t="shared" si="2"/>
        <v>-1.4370833411686545E-2</v>
      </c>
      <c r="D90" s="57">
        <v>191.88</v>
      </c>
      <c r="E90" s="36">
        <f t="shared" si="3"/>
        <v>-2.5693104498832109E-2</v>
      </c>
    </row>
    <row r="91" spans="1:5" x14ac:dyDescent="0.3">
      <c r="A91" s="55">
        <v>37750</v>
      </c>
      <c r="B91" s="19">
        <v>23812.900390999999</v>
      </c>
      <c r="C91" s="36">
        <f t="shared" si="2"/>
        <v>1.4467014740207063E-3</v>
      </c>
      <c r="D91" s="57">
        <v>193.64</v>
      </c>
      <c r="E91" s="36">
        <f t="shared" si="3"/>
        <v>9.1723994163017686E-3</v>
      </c>
    </row>
    <row r="92" spans="1:5" x14ac:dyDescent="0.3">
      <c r="A92" s="55">
        <v>37753</v>
      </c>
      <c r="B92" s="19">
        <v>23776.900390999999</v>
      </c>
      <c r="C92" s="36">
        <f t="shared" si="2"/>
        <v>-1.5117856039748023E-3</v>
      </c>
      <c r="D92" s="57">
        <v>193.52</v>
      </c>
      <c r="E92" s="36">
        <f t="shared" si="3"/>
        <v>-6.197066721750355E-4</v>
      </c>
    </row>
    <row r="93" spans="1:5" x14ac:dyDescent="0.3">
      <c r="A93" s="55">
        <v>37754</v>
      </c>
      <c r="B93" s="19">
        <v>23759.800781000002</v>
      </c>
      <c r="C93" s="36">
        <f t="shared" si="2"/>
        <v>-7.1916901357205187E-4</v>
      </c>
      <c r="D93" s="57">
        <v>194.32</v>
      </c>
      <c r="E93" s="36">
        <f t="shared" si="3"/>
        <v>4.133939644481055E-3</v>
      </c>
    </row>
    <row r="94" spans="1:5" x14ac:dyDescent="0.3">
      <c r="A94" s="55">
        <v>37755</v>
      </c>
      <c r="B94" s="19">
        <v>23830</v>
      </c>
      <c r="C94" s="36">
        <f t="shared" si="2"/>
        <v>2.9545373569013211E-3</v>
      </c>
      <c r="D94" s="57">
        <v>194.52</v>
      </c>
      <c r="E94" s="36">
        <f t="shared" si="3"/>
        <v>1.0292301358585387E-3</v>
      </c>
    </row>
    <row r="95" spans="1:5" x14ac:dyDescent="0.3">
      <c r="A95" s="55">
        <v>37756</v>
      </c>
      <c r="B95" s="19">
        <v>24086.099609000001</v>
      </c>
      <c r="C95" s="36">
        <f t="shared" si="2"/>
        <v>1.0746941208560568E-2</v>
      </c>
      <c r="D95" s="57">
        <v>197.4</v>
      </c>
      <c r="E95" s="36">
        <f t="shared" si="3"/>
        <v>1.4805675508945182E-2</v>
      </c>
    </row>
    <row r="96" spans="1:5" x14ac:dyDescent="0.3">
      <c r="A96" s="55">
        <v>37757</v>
      </c>
      <c r="B96" s="19">
        <v>24114.400390999999</v>
      </c>
      <c r="C96" s="36">
        <f t="shared" si="2"/>
        <v>1.1749840139920753E-3</v>
      </c>
      <c r="D96" s="57">
        <v>197.51</v>
      </c>
      <c r="E96" s="36">
        <f t="shared" si="3"/>
        <v>5.5724417426539219E-4</v>
      </c>
    </row>
    <row r="97" spans="1:5" x14ac:dyDescent="0.3">
      <c r="A97" s="55">
        <v>37760</v>
      </c>
      <c r="B97" s="19">
        <v>23326.900390999999</v>
      </c>
      <c r="C97" s="36">
        <f t="shared" si="2"/>
        <v>-3.2656835220083336E-2</v>
      </c>
      <c r="D97" s="57">
        <v>191.17</v>
      </c>
      <c r="E97" s="36">
        <f t="shared" si="3"/>
        <v>-3.2099640524530404E-2</v>
      </c>
    </row>
    <row r="98" spans="1:5" x14ac:dyDescent="0.3">
      <c r="A98" s="55">
        <v>37761</v>
      </c>
      <c r="B98" s="19">
        <v>23355.199218999998</v>
      </c>
      <c r="C98" s="36">
        <f t="shared" si="2"/>
        <v>1.213141374364346E-3</v>
      </c>
      <c r="D98" s="57">
        <v>192.01</v>
      </c>
      <c r="E98" s="36">
        <f t="shared" si="3"/>
        <v>4.3939948736726464E-3</v>
      </c>
    </row>
    <row r="99" spans="1:5" x14ac:dyDescent="0.3">
      <c r="A99" s="55">
        <v>37762</v>
      </c>
      <c r="B99" s="19">
        <v>23156.699218999998</v>
      </c>
      <c r="C99" s="36">
        <f t="shared" si="2"/>
        <v>-8.4991781974831371E-3</v>
      </c>
      <c r="D99" s="57">
        <v>190.11</v>
      </c>
      <c r="E99" s="36">
        <f t="shared" si="3"/>
        <v>-9.8953179521898971E-3</v>
      </c>
    </row>
    <row r="100" spans="1:5" x14ac:dyDescent="0.3">
      <c r="A100" s="55">
        <v>37763</v>
      </c>
      <c r="B100" s="19">
        <v>23551.5</v>
      </c>
      <c r="C100" s="36">
        <f t="shared" si="2"/>
        <v>1.7049095696508809E-2</v>
      </c>
      <c r="D100" s="57">
        <v>192.75</v>
      </c>
      <c r="E100" s="36">
        <f t="shared" si="3"/>
        <v>1.388669717531954E-2</v>
      </c>
    </row>
    <row r="101" spans="1:5" x14ac:dyDescent="0.3">
      <c r="A101" s="55">
        <v>37764</v>
      </c>
      <c r="B101" s="19">
        <v>23649.5</v>
      </c>
      <c r="C101" s="36">
        <f t="shared" si="2"/>
        <v>4.1610937732203812E-3</v>
      </c>
      <c r="D101" s="57">
        <v>191.27</v>
      </c>
      <c r="E101" s="36">
        <f t="shared" si="3"/>
        <v>-7.6783398184175899E-3</v>
      </c>
    </row>
    <row r="102" spans="1:5" x14ac:dyDescent="0.3">
      <c r="A102" s="55">
        <v>37767</v>
      </c>
      <c r="B102" s="19">
        <v>23650.199218999998</v>
      </c>
      <c r="C102" s="36">
        <f t="shared" si="2"/>
        <v>2.9565910484308233E-5</v>
      </c>
      <c r="D102" s="57">
        <v>190.54</v>
      </c>
      <c r="E102" s="36">
        <f t="shared" si="3"/>
        <v>-3.8165943430753524E-3</v>
      </c>
    </row>
    <row r="103" spans="1:5" x14ac:dyDescent="0.3">
      <c r="A103" s="55">
        <v>37768</v>
      </c>
      <c r="B103" s="19">
        <v>23951.5</v>
      </c>
      <c r="C103" s="36">
        <f t="shared" si="2"/>
        <v>1.2739883423812604E-2</v>
      </c>
      <c r="D103" s="57">
        <v>191.67</v>
      </c>
      <c r="E103" s="36">
        <f t="shared" si="3"/>
        <v>5.9305132780518299E-3</v>
      </c>
    </row>
    <row r="104" spans="1:5" x14ac:dyDescent="0.3">
      <c r="A104" s="55">
        <v>37769</v>
      </c>
      <c r="B104" s="19">
        <v>24321.5</v>
      </c>
      <c r="C104" s="36">
        <f t="shared" si="2"/>
        <v>1.5447884266121203E-2</v>
      </c>
      <c r="D104" s="57">
        <v>195.91</v>
      </c>
      <c r="E104" s="36">
        <f t="shared" si="3"/>
        <v>2.2121354411227756E-2</v>
      </c>
    </row>
    <row r="105" spans="1:5" x14ac:dyDescent="0.3">
      <c r="A105" s="55">
        <v>37770</v>
      </c>
      <c r="B105" s="19">
        <v>24473.099609000001</v>
      </c>
      <c r="C105" s="36">
        <f t="shared" si="2"/>
        <v>6.233152108217066E-3</v>
      </c>
      <c r="D105" s="57">
        <v>196.23</v>
      </c>
      <c r="E105" s="36">
        <f t="shared" si="3"/>
        <v>1.633403093256991E-3</v>
      </c>
    </row>
    <row r="106" spans="1:5" x14ac:dyDescent="0.3">
      <c r="A106" s="55">
        <v>37771</v>
      </c>
      <c r="B106" s="19">
        <v>24671.800781000002</v>
      </c>
      <c r="C106" s="36">
        <f t="shared" si="2"/>
        <v>8.1191665614326336E-3</v>
      </c>
      <c r="D106" s="57">
        <v>196.54</v>
      </c>
      <c r="E106" s="36">
        <f t="shared" si="3"/>
        <v>1.5797788309637184E-3</v>
      </c>
    </row>
    <row r="107" spans="1:5" x14ac:dyDescent="0.3">
      <c r="A107" s="55">
        <v>37774</v>
      </c>
      <c r="B107" s="19">
        <v>24928.300781000002</v>
      </c>
      <c r="C107" s="36">
        <f t="shared" si="2"/>
        <v>1.0396484726705957E-2</v>
      </c>
      <c r="D107" s="57">
        <v>200.41</v>
      </c>
      <c r="E107" s="36">
        <f t="shared" si="3"/>
        <v>1.9690648214103934E-2</v>
      </c>
    </row>
    <row r="108" spans="1:5" x14ac:dyDescent="0.3">
      <c r="A108" s="55">
        <v>37775</v>
      </c>
      <c r="B108" s="19">
        <v>24661.5</v>
      </c>
      <c r="C108" s="36">
        <f t="shared" si="2"/>
        <v>-1.0702726324746226E-2</v>
      </c>
      <c r="D108" s="57">
        <v>198.78</v>
      </c>
      <c r="E108" s="36">
        <f t="shared" si="3"/>
        <v>-8.1333266803053084E-3</v>
      </c>
    </row>
    <row r="109" spans="1:5" x14ac:dyDescent="0.3">
      <c r="A109" s="55">
        <v>37776</v>
      </c>
      <c r="B109" s="19">
        <v>24746.400390999999</v>
      </c>
      <c r="C109" s="36">
        <f t="shared" si="2"/>
        <v>3.4426288344180378E-3</v>
      </c>
      <c r="D109" s="57">
        <v>200.92</v>
      </c>
      <c r="E109" s="36">
        <f t="shared" si="3"/>
        <v>1.0765670590602516E-2</v>
      </c>
    </row>
    <row r="110" spans="1:5" x14ac:dyDescent="0.3">
      <c r="A110" s="55">
        <v>37777</v>
      </c>
      <c r="B110" s="19">
        <v>24676.400390999999</v>
      </c>
      <c r="C110" s="36">
        <f t="shared" si="2"/>
        <v>-2.8286942300286277E-3</v>
      </c>
      <c r="D110" s="57">
        <v>199.82</v>
      </c>
      <c r="E110" s="36">
        <f t="shared" si="3"/>
        <v>-5.4748158471032982E-3</v>
      </c>
    </row>
    <row r="111" spans="1:5" x14ac:dyDescent="0.3">
      <c r="A111" s="55">
        <v>37778</v>
      </c>
      <c r="B111" s="19">
        <v>24933.5</v>
      </c>
      <c r="C111" s="36">
        <f t="shared" si="2"/>
        <v>1.0418845736259508E-2</v>
      </c>
      <c r="D111" s="57">
        <v>204.41</v>
      </c>
      <c r="E111" s="36">
        <f t="shared" si="3"/>
        <v>2.2970673606245606E-2</v>
      </c>
    </row>
    <row r="112" spans="1:5" x14ac:dyDescent="0.3">
      <c r="A112" s="55">
        <v>37781</v>
      </c>
      <c r="B112" s="19">
        <v>24648.099609000001</v>
      </c>
      <c r="C112" s="36">
        <f t="shared" si="2"/>
        <v>-1.1446463232197668E-2</v>
      </c>
      <c r="D112" s="57">
        <v>201.79</v>
      </c>
      <c r="E112" s="36">
        <f t="shared" si="3"/>
        <v>-1.2817376840663419E-2</v>
      </c>
    </row>
    <row r="113" spans="1:5" x14ac:dyDescent="0.3">
      <c r="A113" s="55">
        <v>37782</v>
      </c>
      <c r="B113" s="19">
        <v>24801.099609000001</v>
      </c>
      <c r="C113" s="36">
        <f t="shared" si="2"/>
        <v>6.2073751091193952E-3</v>
      </c>
      <c r="D113" s="57">
        <v>202.84</v>
      </c>
      <c r="E113" s="36">
        <f t="shared" si="3"/>
        <v>5.203429307696128E-3</v>
      </c>
    </row>
    <row r="114" spans="1:5" x14ac:dyDescent="0.3">
      <c r="A114" s="55">
        <v>37783</v>
      </c>
      <c r="B114" s="19">
        <v>24997.400390999999</v>
      </c>
      <c r="C114" s="36">
        <f t="shared" si="2"/>
        <v>7.9150031690031764E-3</v>
      </c>
      <c r="D114" s="57">
        <v>205.32</v>
      </c>
      <c r="E114" s="36">
        <f t="shared" si="3"/>
        <v>1.222638532833753E-2</v>
      </c>
    </row>
    <row r="115" spans="1:5" x14ac:dyDescent="0.3">
      <c r="A115" s="55">
        <v>37784</v>
      </c>
      <c r="B115" s="19">
        <v>25095.800781000002</v>
      </c>
      <c r="C115" s="36">
        <f t="shared" si="2"/>
        <v>3.9364249266267137E-3</v>
      </c>
      <c r="D115" s="57">
        <v>206.59</v>
      </c>
      <c r="E115" s="36">
        <f t="shared" si="3"/>
        <v>6.1854665887395299E-3</v>
      </c>
    </row>
    <row r="116" spans="1:5" x14ac:dyDescent="0.3">
      <c r="A116" s="55">
        <v>37785</v>
      </c>
      <c r="B116" s="19">
        <v>24921.800781000002</v>
      </c>
      <c r="C116" s="36">
        <f t="shared" si="2"/>
        <v>-6.933430876281732E-3</v>
      </c>
      <c r="D116" s="57">
        <v>203.6</v>
      </c>
      <c r="E116" s="36">
        <f t="shared" si="3"/>
        <v>-1.4473110992787697E-2</v>
      </c>
    </row>
    <row r="117" spans="1:5" x14ac:dyDescent="0.3">
      <c r="A117" s="55">
        <v>37788</v>
      </c>
      <c r="B117" s="19">
        <v>25264.699218999998</v>
      </c>
      <c r="C117" s="36">
        <f t="shared" si="2"/>
        <v>1.3758975164483989E-2</v>
      </c>
      <c r="D117" s="57">
        <v>206.94</v>
      </c>
      <c r="E117" s="36">
        <f t="shared" si="3"/>
        <v>1.6404715127701364E-2</v>
      </c>
    </row>
    <row r="118" spans="1:5" x14ac:dyDescent="0.3">
      <c r="A118" s="55">
        <v>37789</v>
      </c>
      <c r="B118" s="19">
        <v>25364.599609000001</v>
      </c>
      <c r="C118" s="36">
        <f t="shared" si="2"/>
        <v>3.9541491918839711E-3</v>
      </c>
      <c r="D118" s="57">
        <v>209.06</v>
      </c>
      <c r="E118" s="36">
        <f t="shared" si="3"/>
        <v>1.0244515318449832E-2</v>
      </c>
    </row>
    <row r="119" spans="1:5" x14ac:dyDescent="0.3">
      <c r="A119" s="55">
        <v>37790</v>
      </c>
      <c r="B119" s="19">
        <v>25565.800781000002</v>
      </c>
      <c r="C119" s="36">
        <f t="shared" si="2"/>
        <v>7.9323614447519564E-3</v>
      </c>
      <c r="D119" s="57">
        <v>210.57</v>
      </c>
      <c r="E119" s="36">
        <f t="shared" si="3"/>
        <v>7.2228068497082187E-3</v>
      </c>
    </row>
    <row r="120" spans="1:5" x14ac:dyDescent="0.3">
      <c r="A120" s="55">
        <v>37791</v>
      </c>
      <c r="B120" s="19">
        <v>25318</v>
      </c>
      <c r="C120" s="36">
        <f t="shared" si="2"/>
        <v>-9.6926665087745389E-3</v>
      </c>
      <c r="D120" s="57">
        <v>207.12</v>
      </c>
      <c r="E120" s="36">
        <f t="shared" si="3"/>
        <v>-1.6384100299187909E-2</v>
      </c>
    </row>
    <row r="121" spans="1:5" x14ac:dyDescent="0.3">
      <c r="A121" s="55">
        <v>37792</v>
      </c>
      <c r="B121" s="19">
        <v>25472.400390999999</v>
      </c>
      <c r="C121" s="36">
        <f t="shared" si="2"/>
        <v>6.0984434394502074E-3</v>
      </c>
      <c r="D121" s="57">
        <v>208.71</v>
      </c>
      <c r="E121" s="36">
        <f t="shared" si="3"/>
        <v>7.6767091541136701E-3</v>
      </c>
    </row>
    <row r="122" spans="1:5" x14ac:dyDescent="0.3">
      <c r="A122" s="55">
        <v>37795</v>
      </c>
      <c r="B122" s="19">
        <v>24868.900390999999</v>
      </c>
      <c r="C122" s="36">
        <f t="shared" si="2"/>
        <v>-2.3692309744519857E-2</v>
      </c>
      <c r="D122" s="57">
        <v>205.32</v>
      </c>
      <c r="E122" s="36">
        <f t="shared" si="3"/>
        <v>-1.6242633318959365E-2</v>
      </c>
    </row>
    <row r="123" spans="1:5" x14ac:dyDescent="0.3">
      <c r="A123" s="55">
        <v>37796</v>
      </c>
      <c r="B123" s="19">
        <v>24984.099609000001</v>
      </c>
      <c r="C123" s="36">
        <f t="shared" si="2"/>
        <v>4.6322602201460672E-3</v>
      </c>
      <c r="D123" s="57">
        <v>204.38</v>
      </c>
      <c r="E123" s="36">
        <f t="shared" si="3"/>
        <v>-4.5782193648937763E-3</v>
      </c>
    </row>
    <row r="124" spans="1:5" x14ac:dyDescent="0.3">
      <c r="A124" s="55">
        <v>37797</v>
      </c>
      <c r="B124" s="19">
        <v>25093.900390999999</v>
      </c>
      <c r="C124" s="36">
        <f t="shared" si="2"/>
        <v>4.394826458362644E-3</v>
      </c>
      <c r="D124" s="57">
        <v>204.99</v>
      </c>
      <c r="E124" s="36">
        <f t="shared" si="3"/>
        <v>2.984636461493384E-3</v>
      </c>
    </row>
    <row r="125" spans="1:5" x14ac:dyDescent="0.3">
      <c r="A125" s="55">
        <v>37798</v>
      </c>
      <c r="B125" s="19">
        <v>24916.099609000001</v>
      </c>
      <c r="C125" s="36">
        <f t="shared" si="2"/>
        <v>-7.0854183379067681E-3</v>
      </c>
      <c r="D125" s="57">
        <v>204.85</v>
      </c>
      <c r="E125" s="36">
        <f t="shared" si="3"/>
        <v>-6.8296014439739317E-4</v>
      </c>
    </row>
    <row r="126" spans="1:5" x14ac:dyDescent="0.3">
      <c r="A126" s="55">
        <v>37799</v>
      </c>
      <c r="B126" s="19">
        <v>24895.199218999998</v>
      </c>
      <c r="C126" s="36">
        <f t="shared" si="2"/>
        <v>-8.3883072904611389E-4</v>
      </c>
      <c r="D126" s="57">
        <v>204.94</v>
      </c>
      <c r="E126" s="36">
        <f t="shared" si="3"/>
        <v>4.3934586282645682E-4</v>
      </c>
    </row>
    <row r="127" spans="1:5" x14ac:dyDescent="0.3">
      <c r="A127" s="55">
        <v>37802</v>
      </c>
      <c r="B127" s="19">
        <v>24482.800781000002</v>
      </c>
      <c r="C127" s="36">
        <f t="shared" si="2"/>
        <v>-1.6565380110927341E-2</v>
      </c>
      <c r="D127" s="57">
        <v>202.94</v>
      </c>
      <c r="E127" s="36">
        <f t="shared" si="3"/>
        <v>-9.7589538401483544E-3</v>
      </c>
    </row>
    <row r="128" spans="1:5" x14ac:dyDescent="0.3">
      <c r="A128" s="55">
        <v>37803</v>
      </c>
      <c r="B128" s="19">
        <v>24047.699218999998</v>
      </c>
      <c r="C128" s="36">
        <f t="shared" si="2"/>
        <v>-1.7771723337211776E-2</v>
      </c>
      <c r="D128" s="57">
        <v>198.87</v>
      </c>
      <c r="E128" s="36">
        <f t="shared" si="3"/>
        <v>-2.0055188725731754E-2</v>
      </c>
    </row>
    <row r="129" spans="1:5" x14ac:dyDescent="0.3">
      <c r="A129" s="55">
        <v>37804</v>
      </c>
      <c r="B129" s="19">
        <v>24250.099609000001</v>
      </c>
      <c r="C129" s="36">
        <f t="shared" ref="C129:C191" si="4">B129/B128-1</f>
        <v>8.4166218213543864E-3</v>
      </c>
      <c r="D129" s="57">
        <v>202.5</v>
      </c>
      <c r="E129" s="36">
        <f t="shared" si="3"/>
        <v>1.8253130185548416E-2</v>
      </c>
    </row>
    <row r="130" spans="1:5" x14ac:dyDescent="0.3">
      <c r="A130" s="55">
        <v>37805</v>
      </c>
      <c r="B130" s="19">
        <v>24156.699218999998</v>
      </c>
      <c r="C130" s="36">
        <f t="shared" si="4"/>
        <v>-3.8515466536614973E-3</v>
      </c>
      <c r="D130" s="57">
        <v>203.79</v>
      </c>
      <c r="E130" s="36">
        <f t="shared" si="3"/>
        <v>6.3703703703703596E-3</v>
      </c>
    </row>
    <row r="131" spans="1:5" x14ac:dyDescent="0.3">
      <c r="A131" s="55">
        <v>37806</v>
      </c>
      <c r="B131" s="19">
        <v>24249</v>
      </c>
      <c r="C131" s="36">
        <f t="shared" si="4"/>
        <v>3.8209185850774929E-3</v>
      </c>
      <c r="D131" s="57">
        <v>203.26</v>
      </c>
      <c r="E131" s="36">
        <f t="shared" si="3"/>
        <v>-2.6007164237695779E-3</v>
      </c>
    </row>
    <row r="132" spans="1:5" x14ac:dyDescent="0.3">
      <c r="A132" s="55">
        <v>37809</v>
      </c>
      <c r="B132" s="19">
        <v>24788.800781000002</v>
      </c>
      <c r="C132" s="36">
        <f t="shared" si="4"/>
        <v>2.2260743989442888E-2</v>
      </c>
      <c r="D132" s="57">
        <v>208.14</v>
      </c>
      <c r="E132" s="36">
        <f t="shared" si="3"/>
        <v>2.4008658860572574E-2</v>
      </c>
    </row>
    <row r="133" spans="1:5" x14ac:dyDescent="0.3">
      <c r="A133" s="55">
        <v>37810</v>
      </c>
      <c r="B133" s="19">
        <v>24809.699218999998</v>
      </c>
      <c r="C133" s="36">
        <f t="shared" si="4"/>
        <v>8.4305966168463087E-4</v>
      </c>
      <c r="D133" s="57">
        <v>207.78</v>
      </c>
      <c r="E133" s="36">
        <f t="shared" ref="E133:E196" si="5">D133/D132-1</f>
        <v>-1.7296050735081669E-3</v>
      </c>
    </row>
    <row r="134" spans="1:5" x14ac:dyDescent="0.3">
      <c r="A134" s="55">
        <v>37811</v>
      </c>
      <c r="B134" s="19">
        <v>24657.900390999999</v>
      </c>
      <c r="C134" s="36">
        <f t="shared" si="4"/>
        <v>-6.1185275427985131E-3</v>
      </c>
      <c r="D134" s="57">
        <v>206.25</v>
      </c>
      <c r="E134" s="36">
        <f t="shared" si="5"/>
        <v>-7.36355760900953E-3</v>
      </c>
    </row>
    <row r="135" spans="1:5" x14ac:dyDescent="0.3">
      <c r="A135" s="55">
        <v>37812</v>
      </c>
      <c r="B135" s="19">
        <v>24520.199218999998</v>
      </c>
      <c r="C135" s="36">
        <f t="shared" si="4"/>
        <v>-5.5844646063321068E-3</v>
      </c>
      <c r="D135" s="57">
        <v>204.29</v>
      </c>
      <c r="E135" s="36">
        <f t="shared" si="5"/>
        <v>-9.5030303030303465E-3</v>
      </c>
    </row>
    <row r="136" spans="1:5" x14ac:dyDescent="0.3">
      <c r="A136" s="55">
        <v>37813</v>
      </c>
      <c r="B136" s="19">
        <v>24735.599609000001</v>
      </c>
      <c r="C136" s="36">
        <f t="shared" si="4"/>
        <v>8.7846101116950681E-3</v>
      </c>
      <c r="D136" s="57">
        <v>206.65</v>
      </c>
      <c r="E136" s="36">
        <f t="shared" si="5"/>
        <v>1.1552205198492427E-2</v>
      </c>
    </row>
    <row r="137" spans="1:5" x14ac:dyDescent="0.3">
      <c r="A137" s="55">
        <v>37816</v>
      </c>
      <c r="B137" s="19">
        <v>24973.099609000001</v>
      </c>
      <c r="C137" s="36">
        <f t="shared" si="4"/>
        <v>9.6015461017402437E-3</v>
      </c>
      <c r="D137" s="57">
        <v>209.49</v>
      </c>
      <c r="E137" s="36">
        <f t="shared" si="5"/>
        <v>1.3743043793854381E-2</v>
      </c>
    </row>
    <row r="138" spans="1:5" x14ac:dyDescent="0.3">
      <c r="A138" s="55">
        <v>37817</v>
      </c>
      <c r="B138" s="19">
        <v>24946.699218999998</v>
      </c>
      <c r="C138" s="36">
        <f t="shared" si="4"/>
        <v>-1.0571531132839151E-3</v>
      </c>
      <c r="D138" s="57">
        <v>208.15</v>
      </c>
      <c r="E138" s="36">
        <f t="shared" si="5"/>
        <v>-6.3964867058093899E-3</v>
      </c>
    </row>
    <row r="139" spans="1:5" x14ac:dyDescent="0.3">
      <c r="A139" s="55">
        <v>37818</v>
      </c>
      <c r="B139" s="19">
        <v>24877.800781000002</v>
      </c>
      <c r="C139" s="36">
        <f t="shared" si="4"/>
        <v>-2.7618258189252565E-3</v>
      </c>
      <c r="D139" s="57">
        <v>207.02</v>
      </c>
      <c r="E139" s="36">
        <f t="shared" si="5"/>
        <v>-5.4287773240451198E-3</v>
      </c>
    </row>
    <row r="140" spans="1:5" x14ac:dyDescent="0.3">
      <c r="A140" s="55">
        <v>37819</v>
      </c>
      <c r="B140" s="19">
        <v>24754.300781000002</v>
      </c>
      <c r="C140" s="36">
        <f t="shared" si="4"/>
        <v>-4.9642651730823495E-3</v>
      </c>
      <c r="D140" s="57">
        <v>205.17</v>
      </c>
      <c r="E140" s="36">
        <f t="shared" si="5"/>
        <v>-8.9363346536567301E-3</v>
      </c>
    </row>
    <row r="141" spans="1:5" x14ac:dyDescent="0.3">
      <c r="A141" s="55">
        <v>37820</v>
      </c>
      <c r="B141" s="19">
        <v>24862.300781000002</v>
      </c>
      <c r="C141" s="36">
        <f t="shared" si="4"/>
        <v>4.3628782309574898E-3</v>
      </c>
      <c r="D141" s="57">
        <v>205.16</v>
      </c>
      <c r="E141" s="36">
        <f t="shared" si="5"/>
        <v>-4.8740069210850834E-5</v>
      </c>
    </row>
    <row r="142" spans="1:5" x14ac:dyDescent="0.3">
      <c r="A142" s="55">
        <v>37823</v>
      </c>
      <c r="B142" s="19">
        <v>24638.300781000002</v>
      </c>
      <c r="C142" s="36">
        <f t="shared" si="4"/>
        <v>-9.0096247315607503E-3</v>
      </c>
      <c r="D142" s="57">
        <v>203.45</v>
      </c>
      <c r="E142" s="36">
        <f t="shared" si="5"/>
        <v>-8.3349580814974233E-3</v>
      </c>
    </row>
    <row r="143" spans="1:5" x14ac:dyDescent="0.3">
      <c r="A143" s="55">
        <v>37824</v>
      </c>
      <c r="B143" s="19">
        <v>24700.599609000001</v>
      </c>
      <c r="C143" s="36">
        <f t="shared" si="4"/>
        <v>2.5285358983864192E-3</v>
      </c>
      <c r="D143" s="57">
        <v>204.33</v>
      </c>
      <c r="E143" s="36">
        <f t="shared" si="5"/>
        <v>4.325387072991127E-3</v>
      </c>
    </row>
    <row r="144" spans="1:5" x14ac:dyDescent="0.3">
      <c r="A144" s="55">
        <v>37825</v>
      </c>
      <c r="B144" s="19">
        <v>24620.699218999998</v>
      </c>
      <c r="C144" s="36">
        <f t="shared" si="4"/>
        <v>-3.2347550773985656E-3</v>
      </c>
      <c r="D144" s="57">
        <v>203.93</v>
      </c>
      <c r="E144" s="36">
        <f t="shared" si="5"/>
        <v>-1.9576175794059347E-3</v>
      </c>
    </row>
    <row r="145" spans="1:5" x14ac:dyDescent="0.3">
      <c r="A145" s="55">
        <v>37826</v>
      </c>
      <c r="B145" s="19">
        <v>24840.599609000001</v>
      </c>
      <c r="C145" s="36">
        <f t="shared" si="4"/>
        <v>8.9315249759560622E-3</v>
      </c>
      <c r="D145" s="57">
        <v>207.47</v>
      </c>
      <c r="E145" s="36">
        <f t="shared" si="5"/>
        <v>1.7358897660961992E-2</v>
      </c>
    </row>
    <row r="146" spans="1:5" x14ac:dyDescent="0.3">
      <c r="A146" s="55">
        <v>37827</v>
      </c>
      <c r="B146" s="19">
        <v>24624.099609000001</v>
      </c>
      <c r="C146" s="36">
        <f t="shared" si="4"/>
        <v>-8.7155706145498613E-3</v>
      </c>
      <c r="D146" s="57">
        <v>205.79</v>
      </c>
      <c r="E146" s="36">
        <f t="shared" si="5"/>
        <v>-8.0975562731961936E-3</v>
      </c>
    </row>
    <row r="147" spans="1:5" x14ac:dyDescent="0.3">
      <c r="A147" s="55">
        <v>37830</v>
      </c>
      <c r="B147" s="19">
        <v>24842.699218999998</v>
      </c>
      <c r="C147" s="36">
        <f t="shared" si="4"/>
        <v>8.8774661194150895E-3</v>
      </c>
      <c r="D147" s="57">
        <v>208.19</v>
      </c>
      <c r="E147" s="36">
        <f t="shared" si="5"/>
        <v>1.1662374265027475E-2</v>
      </c>
    </row>
    <row r="148" spans="1:5" x14ac:dyDescent="0.3">
      <c r="A148" s="55">
        <v>37831</v>
      </c>
      <c r="B148" s="19">
        <v>24576</v>
      </c>
      <c r="C148" s="36">
        <f t="shared" si="4"/>
        <v>-1.0735516968141012E-2</v>
      </c>
      <c r="D148" s="57">
        <v>207.42</v>
      </c>
      <c r="E148" s="36">
        <f t="shared" si="5"/>
        <v>-3.6985445986839061E-3</v>
      </c>
    </row>
    <row r="149" spans="1:5" x14ac:dyDescent="0.3">
      <c r="A149" s="55">
        <v>37832</v>
      </c>
      <c r="B149" s="19">
        <v>24621.099609000001</v>
      </c>
      <c r="C149" s="36">
        <f t="shared" si="4"/>
        <v>1.8351077880860434E-3</v>
      </c>
      <c r="D149" s="57">
        <v>208.75</v>
      </c>
      <c r="E149" s="36">
        <f t="shared" si="5"/>
        <v>6.4121106932792937E-3</v>
      </c>
    </row>
    <row r="150" spans="1:5" x14ac:dyDescent="0.3">
      <c r="A150" s="55">
        <v>37833</v>
      </c>
      <c r="B150" s="19">
        <v>24846.699218999998</v>
      </c>
      <c r="C150" s="36">
        <f t="shared" si="4"/>
        <v>9.1628568009827216E-3</v>
      </c>
      <c r="D150" s="57">
        <v>211.11</v>
      </c>
      <c r="E150" s="36">
        <f t="shared" si="5"/>
        <v>1.1305389221556883E-2</v>
      </c>
    </row>
    <row r="151" spans="1:5" x14ac:dyDescent="0.3">
      <c r="A151" s="55">
        <v>37834</v>
      </c>
      <c r="B151" s="19">
        <v>24655.800781000002</v>
      </c>
      <c r="C151" s="36">
        <f t="shared" si="4"/>
        <v>-7.6830502239918497E-3</v>
      </c>
      <c r="D151" s="57">
        <v>208.77</v>
      </c>
      <c r="E151" s="36">
        <f t="shared" si="5"/>
        <v>-1.1084268864573033E-2</v>
      </c>
    </row>
    <row r="152" spans="1:5" x14ac:dyDescent="0.3">
      <c r="A152" s="55">
        <v>37837</v>
      </c>
      <c r="B152" s="19">
        <v>24487.099609000001</v>
      </c>
      <c r="C152" s="36">
        <f t="shared" si="4"/>
        <v>-6.8422507749171801E-3</v>
      </c>
      <c r="D152" s="57">
        <v>207.13</v>
      </c>
      <c r="E152" s="36">
        <f t="shared" si="5"/>
        <v>-7.8555347990612034E-3</v>
      </c>
    </row>
    <row r="153" spans="1:5" x14ac:dyDescent="0.3">
      <c r="A153" s="55">
        <v>37838</v>
      </c>
      <c r="B153" s="19">
        <v>24538.599609000001</v>
      </c>
      <c r="C153" s="36">
        <f t="shared" si="4"/>
        <v>2.1031482218119013E-3</v>
      </c>
      <c r="D153" s="57">
        <v>208.6</v>
      </c>
      <c r="E153" s="36">
        <f t="shared" si="5"/>
        <v>7.0969922271038044E-3</v>
      </c>
    </row>
    <row r="154" spans="1:5" x14ac:dyDescent="0.3">
      <c r="A154" s="55">
        <v>37839</v>
      </c>
      <c r="B154" s="19">
        <v>24293</v>
      </c>
      <c r="C154" s="36">
        <f t="shared" si="4"/>
        <v>-1.0008705179325839E-2</v>
      </c>
      <c r="D154" s="57">
        <v>205.68</v>
      </c>
      <c r="E154" s="36">
        <f t="shared" si="5"/>
        <v>-1.3998082454458216E-2</v>
      </c>
    </row>
    <row r="155" spans="1:5" x14ac:dyDescent="0.3">
      <c r="A155" s="55">
        <v>37840</v>
      </c>
      <c r="B155" s="19">
        <v>24308.800781000002</v>
      </c>
      <c r="C155" s="36">
        <f t="shared" si="4"/>
        <v>6.5042526653780186E-4</v>
      </c>
      <c r="D155" s="57">
        <v>206.27</v>
      </c>
      <c r="E155" s="36">
        <f t="shared" si="5"/>
        <v>2.8685336444962406E-3</v>
      </c>
    </row>
    <row r="156" spans="1:5" x14ac:dyDescent="0.3">
      <c r="A156" s="55">
        <v>37841</v>
      </c>
      <c r="B156" s="19">
        <v>24455.199218999998</v>
      </c>
      <c r="C156" s="36">
        <f t="shared" si="4"/>
        <v>6.0224459165596489E-3</v>
      </c>
      <c r="D156" s="57">
        <v>208</v>
      </c>
      <c r="E156" s="36">
        <f t="shared" si="5"/>
        <v>8.3870654966791136E-3</v>
      </c>
    </row>
    <row r="157" spans="1:5" x14ac:dyDescent="0.3">
      <c r="A157" s="55">
        <v>37844</v>
      </c>
      <c r="B157" s="19">
        <v>24608.699218999998</v>
      </c>
      <c r="C157" s="36">
        <f t="shared" si="4"/>
        <v>6.2767838701858203E-3</v>
      </c>
      <c r="D157" s="57">
        <v>208.58</v>
      </c>
      <c r="E157" s="36">
        <f t="shared" si="5"/>
        <v>2.788461538461684E-3</v>
      </c>
    </row>
    <row r="158" spans="1:5" x14ac:dyDescent="0.3">
      <c r="A158" s="55">
        <v>37845</v>
      </c>
      <c r="B158" s="19">
        <v>24754</v>
      </c>
      <c r="C158" s="36">
        <f t="shared" si="4"/>
        <v>5.90444784207933E-3</v>
      </c>
      <c r="D158" s="57">
        <v>209.93</v>
      </c>
      <c r="E158" s="36">
        <f t="shared" si="5"/>
        <v>6.4723367532841802E-3</v>
      </c>
    </row>
    <row r="159" spans="1:5" x14ac:dyDescent="0.3">
      <c r="A159" s="55">
        <v>37846</v>
      </c>
      <c r="B159" s="19">
        <v>24803.099609000001</v>
      </c>
      <c r="C159" s="36">
        <f t="shared" si="4"/>
        <v>1.983502019875516E-3</v>
      </c>
      <c r="D159" s="57">
        <v>210.3</v>
      </c>
      <c r="E159" s="36">
        <f t="shared" si="5"/>
        <v>1.7624922593244552E-3</v>
      </c>
    </row>
    <row r="160" spans="1:5" x14ac:dyDescent="0.3">
      <c r="A160" s="55">
        <v>37847</v>
      </c>
      <c r="B160" s="19">
        <v>25099.199218999998</v>
      </c>
      <c r="C160" s="36">
        <f t="shared" si="4"/>
        <v>1.1938008340399264E-2</v>
      </c>
      <c r="D160" s="57">
        <v>213.13</v>
      </c>
      <c r="E160" s="36">
        <f t="shared" si="5"/>
        <v>1.3456966238706514E-2</v>
      </c>
    </row>
    <row r="161" spans="1:5" x14ac:dyDescent="0.3">
      <c r="A161" s="55">
        <v>37851</v>
      </c>
      <c r="B161" s="19">
        <v>25282.300781000002</v>
      </c>
      <c r="C161" s="36">
        <f>B161/B160-1</f>
        <v>7.2951156888461099E-3</v>
      </c>
      <c r="D161" s="57">
        <v>215.64</v>
      </c>
      <c r="E161" s="36">
        <f t="shared" si="5"/>
        <v>1.1776849809975065E-2</v>
      </c>
    </row>
    <row r="162" spans="1:5" x14ac:dyDescent="0.3">
      <c r="A162" s="55">
        <v>37852</v>
      </c>
      <c r="B162" s="19">
        <v>25322.599609000001</v>
      </c>
      <c r="C162" s="36">
        <f t="shared" si="4"/>
        <v>1.5939541400553647E-3</v>
      </c>
      <c r="D162" s="57">
        <v>216</v>
      </c>
      <c r="E162" s="36">
        <f t="shared" si="5"/>
        <v>1.6694490818029983E-3</v>
      </c>
    </row>
    <row r="163" spans="1:5" x14ac:dyDescent="0.3">
      <c r="A163" s="55">
        <v>37853</v>
      </c>
      <c r="B163" s="19">
        <v>25189.599609000001</v>
      </c>
      <c r="C163" s="36">
        <f t="shared" si="4"/>
        <v>-5.2522253660216567E-3</v>
      </c>
      <c r="D163" s="57">
        <v>215.26</v>
      </c>
      <c r="E163" s="36">
        <f t="shared" si="5"/>
        <v>-3.4259259259259434E-3</v>
      </c>
    </row>
    <row r="164" spans="1:5" x14ac:dyDescent="0.3">
      <c r="A164" s="55">
        <v>37854</v>
      </c>
      <c r="B164" s="19">
        <v>25253.5</v>
      </c>
      <c r="C164" s="36">
        <f t="shared" si="4"/>
        <v>2.5367767646917727E-3</v>
      </c>
      <c r="D164" s="57">
        <v>217.46</v>
      </c>
      <c r="E164" s="36">
        <f t="shared" si="5"/>
        <v>1.022019882932268E-2</v>
      </c>
    </row>
    <row r="165" spans="1:5" x14ac:dyDescent="0.3">
      <c r="A165" s="55">
        <v>37855</v>
      </c>
      <c r="B165" s="19">
        <v>25356.800781000002</v>
      </c>
      <c r="C165" s="36">
        <f t="shared" si="4"/>
        <v>4.0905530322530304E-3</v>
      </c>
      <c r="D165" s="57">
        <v>218.15</v>
      </c>
      <c r="E165" s="36">
        <f t="shared" si="5"/>
        <v>3.1729973328427086E-3</v>
      </c>
    </row>
    <row r="166" spans="1:5" x14ac:dyDescent="0.3">
      <c r="A166" s="55">
        <v>37858</v>
      </c>
      <c r="B166" s="19">
        <v>25134</v>
      </c>
      <c r="C166" s="36">
        <f t="shared" si="4"/>
        <v>-8.7866282077251334E-3</v>
      </c>
      <c r="D166" s="57">
        <v>216.53</v>
      </c>
      <c r="E166" s="36">
        <f t="shared" si="5"/>
        <v>-7.4260829704332343E-3</v>
      </c>
    </row>
    <row r="167" spans="1:5" x14ac:dyDescent="0.3">
      <c r="A167" s="55">
        <v>37859</v>
      </c>
      <c r="B167" s="19">
        <v>24982.800781000002</v>
      </c>
      <c r="C167" s="36">
        <f t="shared" si="4"/>
        <v>-6.0157244768042073E-3</v>
      </c>
      <c r="D167" s="57">
        <v>214.64</v>
      </c>
      <c r="E167" s="36">
        <f t="shared" si="5"/>
        <v>-8.7285826444373216E-3</v>
      </c>
    </row>
    <row r="168" spans="1:5" x14ac:dyDescent="0.3">
      <c r="A168" s="55">
        <v>37860</v>
      </c>
      <c r="B168" s="19">
        <v>25130.5</v>
      </c>
      <c r="C168" s="36">
        <f t="shared" si="4"/>
        <v>5.9120360561144558E-3</v>
      </c>
      <c r="D168" s="57">
        <v>216.17</v>
      </c>
      <c r="E168" s="36">
        <f t="shared" si="5"/>
        <v>7.1282146850539796E-3</v>
      </c>
    </row>
    <row r="169" spans="1:5" x14ac:dyDescent="0.3">
      <c r="A169" s="55">
        <v>37861</v>
      </c>
      <c r="B169" s="19">
        <v>25234.800781000002</v>
      </c>
      <c r="C169" s="36">
        <f t="shared" si="4"/>
        <v>4.1503663277691061E-3</v>
      </c>
      <c r="D169" s="57">
        <v>216.99</v>
      </c>
      <c r="E169" s="36">
        <f t="shared" si="5"/>
        <v>3.7933108201879673E-3</v>
      </c>
    </row>
    <row r="170" spans="1:5" x14ac:dyDescent="0.3">
      <c r="A170" s="55">
        <v>37862</v>
      </c>
      <c r="B170" s="19">
        <v>25104</v>
      </c>
      <c r="C170" s="36">
        <f t="shared" si="4"/>
        <v>-5.1833490636662427E-3</v>
      </c>
      <c r="D170" s="57">
        <v>214.7</v>
      </c>
      <c r="E170" s="36">
        <f t="shared" si="5"/>
        <v>-1.0553481727268665E-2</v>
      </c>
    </row>
    <row r="171" spans="1:5" x14ac:dyDescent="0.3">
      <c r="A171" s="55">
        <v>37865</v>
      </c>
      <c r="B171" s="19">
        <v>25318</v>
      </c>
      <c r="C171" s="36">
        <f t="shared" si="4"/>
        <v>8.5245379222433915E-3</v>
      </c>
      <c r="D171" s="57">
        <v>217.68</v>
      </c>
      <c r="E171" s="36">
        <f t="shared" si="5"/>
        <v>1.3879832324173336E-2</v>
      </c>
    </row>
    <row r="172" spans="1:5" x14ac:dyDescent="0.3">
      <c r="A172" s="55">
        <v>37866</v>
      </c>
      <c r="B172" s="19">
        <v>25400.099609000001</v>
      </c>
      <c r="C172" s="36">
        <f t="shared" si="4"/>
        <v>3.2427367485583503E-3</v>
      </c>
      <c r="D172" s="57">
        <v>218.66</v>
      </c>
      <c r="E172" s="36">
        <f t="shared" si="5"/>
        <v>4.5020213156927724E-3</v>
      </c>
    </row>
    <row r="173" spans="1:5" x14ac:dyDescent="0.3">
      <c r="A173" s="55">
        <v>37867</v>
      </c>
      <c r="B173" s="19">
        <v>25755.699218999998</v>
      </c>
      <c r="C173" s="36">
        <f t="shared" si="4"/>
        <v>1.3999929743346184E-2</v>
      </c>
      <c r="D173" s="57">
        <v>222.15</v>
      </c>
      <c r="E173" s="36">
        <f t="shared" si="5"/>
        <v>1.5960852465014108E-2</v>
      </c>
    </row>
    <row r="174" spans="1:5" x14ac:dyDescent="0.3">
      <c r="A174" s="55">
        <v>37868</v>
      </c>
      <c r="B174" s="19">
        <v>25774.599609000001</v>
      </c>
      <c r="C174" s="36">
        <f t="shared" si="4"/>
        <v>7.3383330964116311E-4</v>
      </c>
      <c r="D174" s="57">
        <v>221.59</v>
      </c>
      <c r="E174" s="36">
        <f t="shared" si="5"/>
        <v>-2.5208192662615758E-3</v>
      </c>
    </row>
    <row r="175" spans="1:5" x14ac:dyDescent="0.3">
      <c r="A175" s="55">
        <v>37869</v>
      </c>
      <c r="B175" s="19">
        <v>25768.599609000001</v>
      </c>
      <c r="C175" s="36">
        <f t="shared" si="4"/>
        <v>-2.3278732127829382E-4</v>
      </c>
      <c r="D175" s="57">
        <v>220.17</v>
      </c>
      <c r="E175" s="36">
        <f t="shared" si="5"/>
        <v>-6.4082314183854239E-3</v>
      </c>
    </row>
    <row r="176" spans="1:5" x14ac:dyDescent="0.3">
      <c r="A176" s="55">
        <v>37872</v>
      </c>
      <c r="B176" s="19">
        <v>26072</v>
      </c>
      <c r="C176" s="36">
        <f t="shared" si="4"/>
        <v>1.1774034895324137E-2</v>
      </c>
      <c r="D176" s="57">
        <v>221.42</v>
      </c>
      <c r="E176" s="36">
        <f t="shared" si="5"/>
        <v>5.6774310759868385E-3</v>
      </c>
    </row>
    <row r="177" spans="1:5" x14ac:dyDescent="0.3">
      <c r="A177" s="55">
        <v>37873</v>
      </c>
      <c r="B177" s="19">
        <v>25777.599609000001</v>
      </c>
      <c r="C177" s="36">
        <f t="shared" si="4"/>
        <v>-1.1291822299785204E-2</v>
      </c>
      <c r="D177" s="57">
        <v>218.47</v>
      </c>
      <c r="E177" s="36">
        <f t="shared" si="5"/>
        <v>-1.3323096377924282E-2</v>
      </c>
    </row>
    <row r="178" spans="1:5" x14ac:dyDescent="0.3">
      <c r="A178" s="55">
        <v>37874</v>
      </c>
      <c r="B178" s="19">
        <v>25490.5</v>
      </c>
      <c r="C178" s="36">
        <f t="shared" si="4"/>
        <v>-1.1137561811603414E-2</v>
      </c>
      <c r="D178" s="57">
        <v>216.72</v>
      </c>
      <c r="E178" s="36">
        <f t="shared" si="5"/>
        <v>-8.0102531239987229E-3</v>
      </c>
    </row>
    <row r="179" spans="1:5" x14ac:dyDescent="0.3">
      <c r="A179" s="55">
        <v>37875</v>
      </c>
      <c r="B179" s="19">
        <v>25538</v>
      </c>
      <c r="C179" s="36">
        <f t="shared" si="4"/>
        <v>1.863439320531235E-3</v>
      </c>
      <c r="D179" s="57">
        <v>217.29</v>
      </c>
      <c r="E179" s="36">
        <f t="shared" si="5"/>
        <v>2.6301218161683959E-3</v>
      </c>
    </row>
    <row r="180" spans="1:5" x14ac:dyDescent="0.3">
      <c r="A180" s="55">
        <v>37876</v>
      </c>
      <c r="B180" s="19">
        <v>25452.400390999999</v>
      </c>
      <c r="C180" s="36">
        <f t="shared" si="4"/>
        <v>-3.3518524943222383E-3</v>
      </c>
      <c r="D180" s="57">
        <v>216</v>
      </c>
      <c r="E180" s="36">
        <f t="shared" si="5"/>
        <v>-5.9367665332044073E-3</v>
      </c>
    </row>
    <row r="181" spans="1:5" x14ac:dyDescent="0.3">
      <c r="A181" s="55">
        <v>37879</v>
      </c>
      <c r="B181" s="19">
        <v>25464.599609000001</v>
      </c>
      <c r="C181" s="36">
        <f t="shared" si="4"/>
        <v>4.7929538324864573E-4</v>
      </c>
      <c r="D181" s="57">
        <v>216.76</v>
      </c>
      <c r="E181" s="36">
        <f t="shared" si="5"/>
        <v>3.5185185185184764E-3</v>
      </c>
    </row>
    <row r="182" spans="1:5" x14ac:dyDescent="0.3">
      <c r="A182" s="55">
        <v>37880</v>
      </c>
      <c r="B182" s="19">
        <v>25726.699218999998</v>
      </c>
      <c r="C182" s="36">
        <f t="shared" si="4"/>
        <v>1.0292704932512109E-2</v>
      </c>
      <c r="D182" s="57">
        <v>219.13</v>
      </c>
      <c r="E182" s="36">
        <f t="shared" si="5"/>
        <v>1.0933751614689013E-2</v>
      </c>
    </row>
    <row r="183" spans="1:5" x14ac:dyDescent="0.3">
      <c r="A183" s="55">
        <v>37881</v>
      </c>
      <c r="B183" s="19">
        <v>25727.099609000001</v>
      </c>
      <c r="C183" s="36">
        <f t="shared" si="4"/>
        <v>1.5563209123437005E-5</v>
      </c>
      <c r="D183" s="57">
        <v>219.74</v>
      </c>
      <c r="E183" s="36">
        <f t="shared" si="5"/>
        <v>2.783735682015287E-3</v>
      </c>
    </row>
    <row r="184" spans="1:5" x14ac:dyDescent="0.3">
      <c r="A184" s="55">
        <v>37882</v>
      </c>
      <c r="B184" s="19">
        <v>25987.800781000002</v>
      </c>
      <c r="C184" s="36">
        <f t="shared" si="4"/>
        <v>1.0133329289431448E-2</v>
      </c>
      <c r="D184" s="57">
        <v>221.44</v>
      </c>
      <c r="E184" s="36">
        <f t="shared" si="5"/>
        <v>7.7364157640846809E-3</v>
      </c>
    </row>
    <row r="185" spans="1:5" x14ac:dyDescent="0.3">
      <c r="A185" s="55">
        <v>37883</v>
      </c>
      <c r="B185" s="19">
        <v>26010.699218999998</v>
      </c>
      <c r="C185" s="36">
        <f t="shared" si="4"/>
        <v>8.811225772031861E-4</v>
      </c>
      <c r="D185" s="57">
        <v>219.39</v>
      </c>
      <c r="E185" s="36">
        <f t="shared" si="5"/>
        <v>-9.2575867052023808E-3</v>
      </c>
    </row>
    <row r="186" spans="1:5" x14ac:dyDescent="0.3">
      <c r="A186" s="55">
        <v>37886</v>
      </c>
      <c r="B186" s="19">
        <v>25427.300781000002</v>
      </c>
      <c r="C186" s="36">
        <f t="shared" si="4"/>
        <v>-2.2429171668474135E-2</v>
      </c>
      <c r="D186" s="57">
        <v>215.61</v>
      </c>
      <c r="E186" s="36">
        <f t="shared" si="5"/>
        <v>-1.7229591139067302E-2</v>
      </c>
    </row>
    <row r="187" spans="1:5" x14ac:dyDescent="0.3">
      <c r="A187" s="55">
        <v>37887</v>
      </c>
      <c r="B187" s="19">
        <v>25391.699218999998</v>
      </c>
      <c r="C187" s="36">
        <f t="shared" si="4"/>
        <v>-1.400131390533077E-3</v>
      </c>
      <c r="D187" s="57">
        <v>214.83</v>
      </c>
      <c r="E187" s="36">
        <f t="shared" si="5"/>
        <v>-3.6176429664672716E-3</v>
      </c>
    </row>
    <row r="188" spans="1:5" x14ac:dyDescent="0.3">
      <c r="A188" s="55">
        <v>37888</v>
      </c>
      <c r="B188" s="19">
        <v>25421.699218999998</v>
      </c>
      <c r="C188" s="36">
        <f t="shared" si="4"/>
        <v>1.1814884754759447E-3</v>
      </c>
      <c r="D188" s="57">
        <v>214.77</v>
      </c>
      <c r="E188" s="36">
        <f t="shared" si="5"/>
        <v>-2.7929060187126264E-4</v>
      </c>
    </row>
    <row r="189" spans="1:5" x14ac:dyDescent="0.3">
      <c r="A189" s="55">
        <v>37889</v>
      </c>
      <c r="B189" s="19">
        <v>25231.900390999999</v>
      </c>
      <c r="C189" s="36">
        <f t="shared" si="4"/>
        <v>-7.466016585474522E-3</v>
      </c>
      <c r="D189" s="57">
        <v>213.21</v>
      </c>
      <c r="E189" s="36">
        <f t="shared" si="5"/>
        <v>-7.2635842994831501E-3</v>
      </c>
    </row>
    <row r="190" spans="1:5" x14ac:dyDescent="0.3">
      <c r="A190" s="55">
        <v>37890</v>
      </c>
      <c r="B190" s="19">
        <v>25020.5</v>
      </c>
      <c r="C190" s="36">
        <f t="shared" si="4"/>
        <v>-8.3782984128855098E-3</v>
      </c>
      <c r="D190" s="57">
        <v>211.67</v>
      </c>
      <c r="E190" s="36">
        <f t="shared" si="5"/>
        <v>-7.222925753951559E-3</v>
      </c>
    </row>
    <row r="191" spans="1:5" x14ac:dyDescent="0.3">
      <c r="A191" s="55">
        <v>37893</v>
      </c>
      <c r="B191" s="19">
        <v>24979.300781000002</v>
      </c>
      <c r="C191" s="36">
        <f t="shared" si="4"/>
        <v>-1.6466185328030125E-3</v>
      </c>
      <c r="D191" s="57">
        <v>210.45</v>
      </c>
      <c r="E191" s="36">
        <f t="shared" si="5"/>
        <v>-5.7636887608069065E-3</v>
      </c>
    </row>
    <row r="192" spans="1:5" x14ac:dyDescent="0.3">
      <c r="A192" s="55">
        <v>37894</v>
      </c>
      <c r="B192" s="19">
        <v>24631.099609000001</v>
      </c>
      <c r="C192" s="36">
        <f t="shared" ref="C192:C252" si="6">B192/B191-1</f>
        <v>-1.39395884237421E-2</v>
      </c>
      <c r="D192" s="57">
        <v>206.86</v>
      </c>
      <c r="E192" s="36">
        <f t="shared" si="5"/>
        <v>-1.7058683772867567E-2</v>
      </c>
    </row>
    <row r="193" spans="1:5" x14ac:dyDescent="0.3">
      <c r="A193" s="55">
        <v>37895</v>
      </c>
      <c r="B193" s="19">
        <v>24941.900390999999</v>
      </c>
      <c r="C193" s="36">
        <f t="shared" si="6"/>
        <v>1.2618226020507661E-2</v>
      </c>
      <c r="D193" s="57">
        <v>209.76</v>
      </c>
      <c r="E193" s="36">
        <f t="shared" si="5"/>
        <v>1.401914338199739E-2</v>
      </c>
    </row>
    <row r="194" spans="1:5" x14ac:dyDescent="0.3">
      <c r="A194" s="55">
        <v>37896</v>
      </c>
      <c r="B194" s="19">
        <v>24936.699218999998</v>
      </c>
      <c r="C194" s="36">
        <f t="shared" si="6"/>
        <v>-2.0853150395383491E-4</v>
      </c>
      <c r="D194" s="57">
        <v>210.91</v>
      </c>
      <c r="E194" s="36">
        <f t="shared" si="5"/>
        <v>5.482456140350811E-3</v>
      </c>
    </row>
    <row r="195" spans="1:5" x14ac:dyDescent="0.3">
      <c r="A195" s="55">
        <v>37897</v>
      </c>
      <c r="B195" s="19">
        <v>25398.5</v>
      </c>
      <c r="C195" s="36">
        <f t="shared" si="6"/>
        <v>1.8518921728347459E-2</v>
      </c>
      <c r="D195" s="57">
        <v>216.13</v>
      </c>
      <c r="E195" s="36">
        <f t="shared" si="5"/>
        <v>2.4749893319425453E-2</v>
      </c>
    </row>
    <row r="196" spans="1:5" x14ac:dyDescent="0.3">
      <c r="A196" s="55">
        <v>37900</v>
      </c>
      <c r="B196" s="19">
        <v>25263</v>
      </c>
      <c r="C196" s="36">
        <f t="shared" si="6"/>
        <v>-5.334960726027127E-3</v>
      </c>
      <c r="D196" s="57">
        <v>215</v>
      </c>
      <c r="E196" s="36">
        <f t="shared" si="5"/>
        <v>-5.2283347985009332E-3</v>
      </c>
    </row>
    <row r="197" spans="1:5" x14ac:dyDescent="0.3">
      <c r="A197" s="55">
        <v>37901</v>
      </c>
      <c r="B197" s="19">
        <v>25214.800781000002</v>
      </c>
      <c r="C197" s="36">
        <f t="shared" si="6"/>
        <v>-1.9078976764437261E-3</v>
      </c>
      <c r="D197" s="57">
        <v>213.2</v>
      </c>
      <c r="E197" s="36">
        <f t="shared" ref="E197:E260" si="7">D197/D196-1</f>
        <v>-8.3720930232559221E-3</v>
      </c>
    </row>
    <row r="198" spans="1:5" x14ac:dyDescent="0.3">
      <c r="A198" s="55">
        <v>37902</v>
      </c>
      <c r="B198" s="19">
        <v>25243.699218999998</v>
      </c>
      <c r="C198" s="36">
        <f t="shared" si="6"/>
        <v>1.1460902765398906E-3</v>
      </c>
      <c r="D198" s="57">
        <v>213.19</v>
      </c>
      <c r="E198" s="36">
        <f t="shared" si="7"/>
        <v>-4.6904315196938384E-5</v>
      </c>
    </row>
    <row r="199" spans="1:5" x14ac:dyDescent="0.3">
      <c r="A199" s="55">
        <v>37903</v>
      </c>
      <c r="B199" s="19">
        <v>25574</v>
      </c>
      <c r="C199" s="36">
        <f t="shared" si="6"/>
        <v>1.3084484097774185E-2</v>
      </c>
      <c r="D199" s="57">
        <v>217.34</v>
      </c>
      <c r="E199" s="36">
        <f t="shared" si="7"/>
        <v>1.9466203855715625E-2</v>
      </c>
    </row>
    <row r="200" spans="1:5" x14ac:dyDescent="0.3">
      <c r="A200" s="55">
        <v>37904</v>
      </c>
      <c r="B200" s="19">
        <v>25464.699218999998</v>
      </c>
      <c r="C200" s="36">
        <f t="shared" si="6"/>
        <v>-4.2739024399781611E-3</v>
      </c>
      <c r="D200" s="57">
        <v>216.07</v>
      </c>
      <c r="E200" s="36">
        <f t="shared" si="7"/>
        <v>-5.8433790374529115E-3</v>
      </c>
    </row>
    <row r="201" spans="1:5" x14ac:dyDescent="0.3">
      <c r="A201" s="55">
        <v>37907</v>
      </c>
      <c r="B201" s="19">
        <v>25734.800781000002</v>
      </c>
      <c r="C201" s="36">
        <f t="shared" si="6"/>
        <v>1.0606901722148399E-2</v>
      </c>
      <c r="D201" s="57">
        <v>219.88</v>
      </c>
      <c r="E201" s="36">
        <f t="shared" si="7"/>
        <v>1.7633174434211085E-2</v>
      </c>
    </row>
    <row r="202" spans="1:5" x14ac:dyDescent="0.3">
      <c r="A202" s="55">
        <v>37908</v>
      </c>
      <c r="B202" s="19">
        <v>25713.400390999999</v>
      </c>
      <c r="C202" s="36">
        <f t="shared" si="6"/>
        <v>-8.3157395241240106E-4</v>
      </c>
      <c r="D202" s="57">
        <v>219.23</v>
      </c>
      <c r="E202" s="36">
        <f t="shared" si="7"/>
        <v>-2.9561579043114738E-3</v>
      </c>
    </row>
    <row r="203" spans="1:5" x14ac:dyDescent="0.3">
      <c r="A203" s="55">
        <v>37909</v>
      </c>
      <c r="B203" s="19">
        <v>25969.300781000002</v>
      </c>
      <c r="C203" s="36">
        <f t="shared" si="6"/>
        <v>9.9520244739614849E-3</v>
      </c>
      <c r="D203" s="57">
        <v>221.37</v>
      </c>
      <c r="E203" s="36">
        <f t="shared" si="7"/>
        <v>9.7614377594308355E-3</v>
      </c>
    </row>
    <row r="204" spans="1:5" x14ac:dyDescent="0.3">
      <c r="A204" s="55">
        <v>37910</v>
      </c>
      <c r="B204" s="19">
        <v>25914.199218999998</v>
      </c>
      <c r="C204" s="36">
        <f t="shared" si="6"/>
        <v>-2.1217961340075364E-3</v>
      </c>
      <c r="D204" s="57">
        <v>220.7</v>
      </c>
      <c r="E204" s="36">
        <f t="shared" si="7"/>
        <v>-3.0266070379907362E-3</v>
      </c>
    </row>
    <row r="205" spans="1:5" x14ac:dyDescent="0.3">
      <c r="A205" s="55">
        <v>37911</v>
      </c>
      <c r="B205" s="19">
        <v>25797</v>
      </c>
      <c r="C205" s="36">
        <f t="shared" si="6"/>
        <v>-4.5225869419908138E-3</v>
      </c>
      <c r="D205" s="57">
        <v>220.13</v>
      </c>
      <c r="E205" s="36">
        <f t="shared" si="7"/>
        <v>-2.5826914363389353E-3</v>
      </c>
    </row>
    <row r="206" spans="1:5" x14ac:dyDescent="0.3">
      <c r="A206" s="55">
        <v>37914</v>
      </c>
      <c r="B206" s="19">
        <v>25789.699218999998</v>
      </c>
      <c r="C206" s="36">
        <f t="shared" si="6"/>
        <v>-2.8300891576549247E-4</v>
      </c>
      <c r="D206" s="57">
        <v>220.04</v>
      </c>
      <c r="E206" s="36">
        <f t="shared" si="7"/>
        <v>-4.0884931631313126E-4</v>
      </c>
    </row>
    <row r="207" spans="1:5" x14ac:dyDescent="0.3">
      <c r="A207" s="55">
        <v>37915</v>
      </c>
      <c r="B207" s="19">
        <v>25864.5</v>
      </c>
      <c r="C207" s="36">
        <f t="shared" si="6"/>
        <v>2.900413082169484E-3</v>
      </c>
      <c r="D207" s="57">
        <v>220.31</v>
      </c>
      <c r="E207" s="36">
        <f t="shared" si="7"/>
        <v>1.2270496273405485E-3</v>
      </c>
    </row>
    <row r="208" spans="1:5" x14ac:dyDescent="0.3">
      <c r="A208" s="55">
        <v>37916</v>
      </c>
      <c r="B208" s="19">
        <v>25513.400390999999</v>
      </c>
      <c r="C208" s="36">
        <f t="shared" si="6"/>
        <v>-1.3574575537899425E-2</v>
      </c>
      <c r="D208" s="57">
        <v>216.59</v>
      </c>
      <c r="E208" s="36">
        <f t="shared" si="7"/>
        <v>-1.6885297989197023E-2</v>
      </c>
    </row>
    <row r="209" spans="1:5" x14ac:dyDescent="0.3">
      <c r="A209" s="55">
        <v>37917</v>
      </c>
      <c r="B209" s="19">
        <v>25271.599609000001</v>
      </c>
      <c r="C209" s="36">
        <f t="shared" si="6"/>
        <v>-9.4774031800675118E-3</v>
      </c>
      <c r="D209" s="57">
        <v>215.02</v>
      </c>
      <c r="E209" s="36">
        <f t="shared" si="7"/>
        <v>-7.2487187774135098E-3</v>
      </c>
    </row>
    <row r="210" spans="1:5" x14ac:dyDescent="0.3">
      <c r="A210" s="55">
        <v>37918</v>
      </c>
      <c r="B210" s="19">
        <v>25278</v>
      </c>
      <c r="C210" s="36">
        <f t="shared" si="6"/>
        <v>2.5326418188886812E-4</v>
      </c>
      <c r="D210" s="57">
        <v>214.66</v>
      </c>
      <c r="E210" s="36">
        <f t="shared" si="7"/>
        <v>-1.6742628592689712E-3</v>
      </c>
    </row>
    <row r="211" spans="1:5" x14ac:dyDescent="0.3">
      <c r="A211" s="55">
        <v>37921</v>
      </c>
      <c r="B211" s="19">
        <v>25439.900390999999</v>
      </c>
      <c r="C211" s="36">
        <f t="shared" si="6"/>
        <v>6.4047943270828522E-3</v>
      </c>
      <c r="D211" s="57">
        <v>216.61</v>
      </c>
      <c r="E211" s="36">
        <f t="shared" si="7"/>
        <v>9.0841330476103543E-3</v>
      </c>
    </row>
    <row r="212" spans="1:5" x14ac:dyDescent="0.3">
      <c r="A212" s="55">
        <v>37922</v>
      </c>
      <c r="B212" s="19">
        <v>25612.400390999999</v>
      </c>
      <c r="C212" s="36">
        <f t="shared" si="6"/>
        <v>6.7806869267863501E-3</v>
      </c>
      <c r="D212" s="57">
        <v>218.93</v>
      </c>
      <c r="E212" s="36">
        <f t="shared" si="7"/>
        <v>1.0710493513688135E-2</v>
      </c>
    </row>
    <row r="213" spans="1:5" x14ac:dyDescent="0.3">
      <c r="A213" s="55">
        <v>37923</v>
      </c>
      <c r="B213" s="19">
        <v>25734.199218999998</v>
      </c>
      <c r="C213" s="36">
        <f t="shared" si="6"/>
        <v>4.755463218621081E-3</v>
      </c>
      <c r="D213" s="57">
        <v>219.72</v>
      </c>
      <c r="E213" s="36">
        <f t="shared" si="7"/>
        <v>3.6084593248983943E-3</v>
      </c>
    </row>
    <row r="214" spans="1:5" x14ac:dyDescent="0.3">
      <c r="A214" s="55">
        <v>37924</v>
      </c>
      <c r="B214" s="19">
        <v>25909.099609000001</v>
      </c>
      <c r="C214" s="36">
        <f t="shared" si="6"/>
        <v>6.7964185911357777E-3</v>
      </c>
      <c r="D214" s="57">
        <v>221.44</v>
      </c>
      <c r="E214" s="36">
        <f t="shared" si="7"/>
        <v>7.8281449117056923E-3</v>
      </c>
    </row>
    <row r="215" spans="1:5" x14ac:dyDescent="0.3">
      <c r="A215" s="55">
        <v>37925</v>
      </c>
      <c r="B215" s="19">
        <v>25959.300781000002</v>
      </c>
      <c r="C215" s="36">
        <f t="shared" si="6"/>
        <v>1.9375884441219515E-3</v>
      </c>
      <c r="D215" s="57">
        <v>221.53</v>
      </c>
      <c r="E215" s="36">
        <f t="shared" si="7"/>
        <v>4.0643063583822858E-4</v>
      </c>
    </row>
    <row r="216" spans="1:5" x14ac:dyDescent="0.3">
      <c r="A216" s="55">
        <v>37928</v>
      </c>
      <c r="B216" s="19">
        <v>26286.099609000001</v>
      </c>
      <c r="C216" s="36">
        <f t="shared" si="6"/>
        <v>1.2588891771660782E-2</v>
      </c>
      <c r="D216" s="57">
        <v>225</v>
      </c>
      <c r="E216" s="36">
        <f t="shared" si="7"/>
        <v>1.5663792714305069E-2</v>
      </c>
    </row>
    <row r="217" spans="1:5" x14ac:dyDescent="0.3">
      <c r="A217" s="55">
        <v>37929</v>
      </c>
      <c r="B217" s="19">
        <v>26288.099609000001</v>
      </c>
      <c r="C217" s="36">
        <f t="shared" si="6"/>
        <v>7.6085841176576352E-5</v>
      </c>
      <c r="D217" s="57">
        <v>224.02</v>
      </c>
      <c r="E217" s="36">
        <f t="shared" si="7"/>
        <v>-4.355555555555557E-3</v>
      </c>
    </row>
    <row r="218" spans="1:5" x14ac:dyDescent="0.3">
      <c r="A218" s="55">
        <v>37930</v>
      </c>
      <c r="B218" s="19">
        <v>26122.199218999998</v>
      </c>
      <c r="C218" s="36">
        <f t="shared" si="6"/>
        <v>-6.310855195603593E-3</v>
      </c>
      <c r="D218" s="57">
        <v>222.75</v>
      </c>
      <c r="E218" s="36">
        <f t="shared" si="7"/>
        <v>-5.6691366842246405E-3</v>
      </c>
    </row>
    <row r="219" spans="1:5" x14ac:dyDescent="0.3">
      <c r="A219" s="55">
        <v>37931</v>
      </c>
      <c r="B219" s="19">
        <v>26242.5</v>
      </c>
      <c r="C219" s="36">
        <f t="shared" si="6"/>
        <v>4.6053083046890819E-3</v>
      </c>
      <c r="D219" s="57">
        <v>223.78</v>
      </c>
      <c r="E219" s="36">
        <f t="shared" si="7"/>
        <v>4.6240179573513451E-3</v>
      </c>
    </row>
    <row r="220" spans="1:5" x14ac:dyDescent="0.3">
      <c r="A220" s="55">
        <v>37932</v>
      </c>
      <c r="B220" s="19">
        <v>26549.400390999999</v>
      </c>
      <c r="C220" s="36">
        <f t="shared" si="6"/>
        <v>1.1694784833762073E-2</v>
      </c>
      <c r="D220" s="57">
        <v>225.97</v>
      </c>
      <c r="E220" s="36">
        <f t="shared" si="7"/>
        <v>9.7863973545446736E-3</v>
      </c>
    </row>
    <row r="221" spans="1:5" x14ac:dyDescent="0.3">
      <c r="A221" s="55">
        <v>37935</v>
      </c>
      <c r="B221" s="19">
        <v>26476.699218999998</v>
      </c>
      <c r="C221" s="36">
        <f t="shared" si="6"/>
        <v>-2.7383357412714693E-3</v>
      </c>
      <c r="D221" s="57">
        <v>224.11</v>
      </c>
      <c r="E221" s="36">
        <f t="shared" si="7"/>
        <v>-8.231181130238463E-3</v>
      </c>
    </row>
    <row r="222" spans="1:5" x14ac:dyDescent="0.3">
      <c r="A222" s="55">
        <v>37936</v>
      </c>
      <c r="B222" s="19">
        <v>26288.199218999998</v>
      </c>
      <c r="C222" s="36">
        <f t="shared" si="6"/>
        <v>-7.1194675152229658E-3</v>
      </c>
      <c r="D222" s="57">
        <v>223.06</v>
      </c>
      <c r="E222" s="36">
        <f t="shared" si="7"/>
        <v>-4.6851992325197545E-3</v>
      </c>
    </row>
    <row r="223" spans="1:5" x14ac:dyDescent="0.3">
      <c r="A223" s="55">
        <v>37937</v>
      </c>
      <c r="B223" s="19">
        <v>26450.699218999998</v>
      </c>
      <c r="C223" s="36">
        <f t="shared" si="6"/>
        <v>6.181480847974985E-3</v>
      </c>
      <c r="D223" s="57">
        <v>223.72</v>
      </c>
      <c r="E223" s="36">
        <f t="shared" si="7"/>
        <v>2.9588451537703175E-3</v>
      </c>
    </row>
    <row r="224" spans="1:5" x14ac:dyDescent="0.3">
      <c r="A224" s="55">
        <v>37938</v>
      </c>
      <c r="B224" s="19">
        <v>26605.800781000002</v>
      </c>
      <c r="C224" s="36">
        <f t="shared" si="6"/>
        <v>5.863798182264679E-3</v>
      </c>
      <c r="D224" s="57">
        <v>224.33</v>
      </c>
      <c r="E224" s="36">
        <f t="shared" si="7"/>
        <v>2.726622563919312E-3</v>
      </c>
    </row>
    <row r="225" spans="1:5" x14ac:dyDescent="0.3">
      <c r="A225" s="55">
        <v>37939</v>
      </c>
      <c r="B225" s="19">
        <v>26699.400390999999</v>
      </c>
      <c r="C225" s="36">
        <f t="shared" si="6"/>
        <v>3.5180151415266092E-3</v>
      </c>
      <c r="D225" s="57">
        <v>225.28</v>
      </c>
      <c r="E225" s="36">
        <f t="shared" si="7"/>
        <v>4.2348326126688818E-3</v>
      </c>
    </row>
    <row r="226" spans="1:5" x14ac:dyDescent="0.3">
      <c r="A226" s="55">
        <v>37942</v>
      </c>
      <c r="B226" s="19">
        <v>26306.400390999999</v>
      </c>
      <c r="C226" s="36">
        <f t="shared" si="6"/>
        <v>-1.471943168178691E-2</v>
      </c>
      <c r="D226" s="57">
        <v>221.17</v>
      </c>
      <c r="E226" s="36">
        <f t="shared" si="7"/>
        <v>-1.8243963068181879E-2</v>
      </c>
    </row>
    <row r="227" spans="1:5" x14ac:dyDescent="0.3">
      <c r="A227" s="55">
        <v>37943</v>
      </c>
      <c r="B227" s="19">
        <v>26462.599609000001</v>
      </c>
      <c r="C227" s="36">
        <f t="shared" si="6"/>
        <v>5.9376887631286124E-3</v>
      </c>
      <c r="D227" s="57">
        <v>220.96</v>
      </c>
      <c r="E227" s="36">
        <f t="shared" si="7"/>
        <v>-9.4949586291082078E-4</v>
      </c>
    </row>
    <row r="228" spans="1:5" x14ac:dyDescent="0.3">
      <c r="A228" s="55">
        <v>37944</v>
      </c>
      <c r="B228" s="19">
        <v>26390.300781000002</v>
      </c>
      <c r="C228" s="36">
        <f t="shared" si="6"/>
        <v>-2.732113589301699E-3</v>
      </c>
      <c r="D228" s="57">
        <v>219.6</v>
      </c>
      <c r="E228" s="36">
        <f t="shared" si="7"/>
        <v>-6.1549601737871384E-3</v>
      </c>
    </row>
    <row r="229" spans="1:5" x14ac:dyDescent="0.3">
      <c r="A229" s="55">
        <v>37945</v>
      </c>
      <c r="B229" s="19">
        <v>26312.599609000001</v>
      </c>
      <c r="C229" s="36">
        <f t="shared" si="6"/>
        <v>-2.9443079351313406E-3</v>
      </c>
      <c r="D229" s="57">
        <v>219.16</v>
      </c>
      <c r="E229" s="36">
        <f t="shared" si="7"/>
        <v>-2.003642987249532E-3</v>
      </c>
    </row>
    <row r="230" spans="1:5" x14ac:dyDescent="0.3">
      <c r="A230" s="55">
        <v>37946</v>
      </c>
      <c r="B230" s="19">
        <v>26316.599609000001</v>
      </c>
      <c r="C230" s="36">
        <f t="shared" si="6"/>
        <v>1.5201842689194223E-4</v>
      </c>
      <c r="D230" s="57">
        <v>219.76</v>
      </c>
      <c r="E230" s="36">
        <f t="shared" si="7"/>
        <v>2.7377258623835221E-3</v>
      </c>
    </row>
    <row r="231" spans="1:5" x14ac:dyDescent="0.3">
      <c r="A231" s="55">
        <v>37949</v>
      </c>
      <c r="B231" s="19">
        <v>26799.400390999999</v>
      </c>
      <c r="C231" s="36">
        <f t="shared" si="6"/>
        <v>1.8345864935942702E-2</v>
      </c>
      <c r="D231" s="57">
        <v>224.02</v>
      </c>
      <c r="E231" s="36">
        <f t="shared" si="7"/>
        <v>1.938478340007288E-2</v>
      </c>
    </row>
    <row r="232" spans="1:5" x14ac:dyDescent="0.3">
      <c r="A232" s="55">
        <v>37950</v>
      </c>
      <c r="B232" s="19">
        <v>26874.099609000001</v>
      </c>
      <c r="C232" s="36">
        <f t="shared" si="6"/>
        <v>2.787346616347719E-3</v>
      </c>
      <c r="D232" s="57">
        <v>224.14</v>
      </c>
      <c r="E232" s="36">
        <f t="shared" si="7"/>
        <v>5.3566645835179116E-4</v>
      </c>
    </row>
    <row r="233" spans="1:5" x14ac:dyDescent="0.3">
      <c r="A233" s="55">
        <v>37951</v>
      </c>
      <c r="B233" s="19">
        <v>26901.400390999999</v>
      </c>
      <c r="C233" s="36">
        <f t="shared" si="6"/>
        <v>1.0158770860124733E-3</v>
      </c>
      <c r="D233" s="57">
        <v>223.22</v>
      </c>
      <c r="E233" s="36">
        <f t="shared" si="7"/>
        <v>-4.1045774962076287E-3</v>
      </c>
    </row>
    <row r="234" spans="1:5" x14ac:dyDescent="0.3">
      <c r="A234" s="55">
        <v>37952</v>
      </c>
      <c r="B234" s="19">
        <v>27047.900390999999</v>
      </c>
      <c r="C234" s="36">
        <f t="shared" si="6"/>
        <v>5.4458131498986706E-3</v>
      </c>
      <c r="D234" s="57">
        <v>224.3</v>
      </c>
      <c r="E234" s="36">
        <f t="shared" si="7"/>
        <v>4.8382761401308816E-3</v>
      </c>
    </row>
    <row r="235" spans="1:5" x14ac:dyDescent="0.3">
      <c r="A235" s="55">
        <v>37953</v>
      </c>
      <c r="B235" s="19">
        <v>27127.599609000001</v>
      </c>
      <c r="C235" s="36">
        <f t="shared" si="6"/>
        <v>2.9465953677692003E-3</v>
      </c>
      <c r="D235" s="57">
        <v>223.3</v>
      </c>
      <c r="E235" s="36">
        <f t="shared" si="7"/>
        <v>-4.4583147570218529E-3</v>
      </c>
    </row>
    <row r="236" spans="1:5" x14ac:dyDescent="0.3">
      <c r="A236" s="55">
        <v>37956</v>
      </c>
      <c r="B236" s="19">
        <v>27469.199218999998</v>
      </c>
      <c r="C236" s="36">
        <f t="shared" si="6"/>
        <v>1.2592327184254959E-2</v>
      </c>
      <c r="D236" s="57">
        <v>226.79</v>
      </c>
      <c r="E236" s="36">
        <f t="shared" si="7"/>
        <v>1.5629198387818954E-2</v>
      </c>
    </row>
    <row r="237" spans="1:5" x14ac:dyDescent="0.3">
      <c r="A237" s="55">
        <v>37957</v>
      </c>
      <c r="B237" s="19">
        <v>27461.900390999999</v>
      </c>
      <c r="C237" s="36">
        <f t="shared" si="6"/>
        <v>-2.6570952949189763E-4</v>
      </c>
      <c r="D237" s="57">
        <v>225.61</v>
      </c>
      <c r="E237" s="36">
        <f t="shared" si="7"/>
        <v>-5.2030512809205787E-3</v>
      </c>
    </row>
    <row r="238" spans="1:5" x14ac:dyDescent="0.3">
      <c r="A238" s="55">
        <v>37958</v>
      </c>
      <c r="B238" s="19">
        <v>27633.699218999998</v>
      </c>
      <c r="C238" s="36">
        <f t="shared" si="6"/>
        <v>6.2558972814679148E-3</v>
      </c>
      <c r="D238" s="57">
        <v>226.75</v>
      </c>
      <c r="E238" s="36">
        <f t="shared" si="7"/>
        <v>5.0529675103052618E-3</v>
      </c>
    </row>
    <row r="239" spans="1:5" x14ac:dyDescent="0.3">
      <c r="A239" s="55">
        <v>37959</v>
      </c>
      <c r="B239" s="19">
        <v>27792.699218999998</v>
      </c>
      <c r="C239" s="36">
        <f t="shared" si="6"/>
        <v>5.7538442008762125E-3</v>
      </c>
      <c r="D239" s="57">
        <v>226.44</v>
      </c>
      <c r="E239" s="36">
        <f t="shared" si="7"/>
        <v>-1.3671444321941006E-3</v>
      </c>
    </row>
    <row r="240" spans="1:5" x14ac:dyDescent="0.3">
      <c r="A240" s="55">
        <v>37960</v>
      </c>
      <c r="B240" s="19">
        <v>27607</v>
      </c>
      <c r="C240" s="36">
        <f t="shared" si="6"/>
        <v>-6.6815827256191396E-3</v>
      </c>
      <c r="D240" s="57">
        <v>224.89</v>
      </c>
      <c r="E240" s="36">
        <f t="shared" si="7"/>
        <v>-6.8450803744921629E-3</v>
      </c>
    </row>
    <row r="241" spans="1:5" x14ac:dyDescent="0.3">
      <c r="A241" s="55">
        <v>37963</v>
      </c>
      <c r="B241" s="19">
        <v>27488.300781000002</v>
      </c>
      <c r="C241" s="36">
        <f t="shared" si="6"/>
        <v>-4.299605860832334E-3</v>
      </c>
      <c r="D241" s="57">
        <v>223.86</v>
      </c>
      <c r="E241" s="36">
        <f t="shared" si="7"/>
        <v>-4.5800168971495969E-3</v>
      </c>
    </row>
    <row r="242" spans="1:5" x14ac:dyDescent="0.3">
      <c r="A242" s="55">
        <v>37964</v>
      </c>
      <c r="B242" s="19">
        <v>27459.199218999998</v>
      </c>
      <c r="C242" s="36">
        <f t="shared" si="6"/>
        <v>-1.0586890121676573E-3</v>
      </c>
      <c r="D242" s="57">
        <v>225.49</v>
      </c>
      <c r="E242" s="36">
        <f t="shared" si="7"/>
        <v>7.2813365496291471E-3</v>
      </c>
    </row>
    <row r="243" spans="1:5" x14ac:dyDescent="0.3">
      <c r="A243" s="55">
        <v>37965</v>
      </c>
      <c r="B243" s="19">
        <v>27229</v>
      </c>
      <c r="C243" s="36">
        <f t="shared" si="6"/>
        <v>-8.3833187255043518E-3</v>
      </c>
      <c r="D243" s="57">
        <v>223.67</v>
      </c>
      <c r="E243" s="36">
        <f t="shared" si="7"/>
        <v>-8.0713113663578584E-3</v>
      </c>
    </row>
    <row r="244" spans="1:5" x14ac:dyDescent="0.3">
      <c r="A244" s="55">
        <v>37966</v>
      </c>
      <c r="B244" s="19">
        <v>27446.300781000002</v>
      </c>
      <c r="C244" s="36">
        <f t="shared" si="6"/>
        <v>7.9804906900731165E-3</v>
      </c>
      <c r="D244" s="57">
        <v>224.96</v>
      </c>
      <c r="E244" s="36">
        <f t="shared" si="7"/>
        <v>5.7674252246613378E-3</v>
      </c>
    </row>
    <row r="245" spans="1:5" x14ac:dyDescent="0.3">
      <c r="A245" s="55">
        <v>37967</v>
      </c>
      <c r="B245" s="19">
        <v>27297.800781000002</v>
      </c>
      <c r="C245" s="36">
        <f t="shared" si="6"/>
        <v>-5.4105652045758346E-3</v>
      </c>
      <c r="D245" s="57">
        <v>224.67</v>
      </c>
      <c r="E245" s="36">
        <f t="shared" si="7"/>
        <v>-1.2891180654339696E-3</v>
      </c>
    </row>
    <row r="246" spans="1:5" x14ac:dyDescent="0.3">
      <c r="A246" s="55">
        <v>37970</v>
      </c>
      <c r="B246" s="19">
        <v>27475.900390999999</v>
      </c>
      <c r="C246" s="36">
        <f t="shared" si="6"/>
        <v>6.5243208208904946E-3</v>
      </c>
      <c r="D246" s="57">
        <v>225.05</v>
      </c>
      <c r="E246" s="36">
        <f t="shared" si="7"/>
        <v>1.6913695642499782E-3</v>
      </c>
    </row>
    <row r="247" spans="1:5" x14ac:dyDescent="0.3">
      <c r="A247" s="55">
        <v>37971</v>
      </c>
      <c r="B247" s="19">
        <v>27400.599609000001</v>
      </c>
      <c r="C247" s="36">
        <f t="shared" si="6"/>
        <v>-2.7406119882668056E-3</v>
      </c>
      <c r="D247" s="57">
        <v>223.96</v>
      </c>
      <c r="E247" s="36">
        <f t="shared" si="7"/>
        <v>-4.8433681404133067E-3</v>
      </c>
    </row>
    <row r="248" spans="1:5" x14ac:dyDescent="0.3">
      <c r="A248" s="55">
        <v>37972</v>
      </c>
      <c r="B248" s="19">
        <v>27422.300781000002</v>
      </c>
      <c r="C248" s="36">
        <f t="shared" si="6"/>
        <v>7.919962449607354E-4</v>
      </c>
      <c r="D248" s="57">
        <v>224.1</v>
      </c>
      <c r="E248" s="36">
        <f t="shared" si="7"/>
        <v>6.2511162707612478E-4</v>
      </c>
    </row>
    <row r="249" spans="1:5" x14ac:dyDescent="0.3">
      <c r="A249" s="55">
        <v>37973</v>
      </c>
      <c r="B249" s="19">
        <v>27575.900390999999</v>
      </c>
      <c r="C249" s="36">
        <f t="shared" si="6"/>
        <v>5.6012663279669805E-3</v>
      </c>
      <c r="D249" s="57">
        <v>226.22</v>
      </c>
      <c r="E249" s="36">
        <f t="shared" si="7"/>
        <v>9.4600624721106197E-3</v>
      </c>
    </row>
    <row r="250" spans="1:5" x14ac:dyDescent="0.3">
      <c r="A250" s="55">
        <v>37974</v>
      </c>
      <c r="B250" s="19">
        <v>27289.5</v>
      </c>
      <c r="C250" s="36">
        <f t="shared" si="6"/>
        <v>-1.0385894456359179E-2</v>
      </c>
      <c r="D250" s="57">
        <v>226.79</v>
      </c>
      <c r="E250" s="36">
        <f t="shared" si="7"/>
        <v>2.519671116612221E-3</v>
      </c>
    </row>
    <row r="251" spans="1:5" x14ac:dyDescent="0.3">
      <c r="A251" s="55">
        <v>37977</v>
      </c>
      <c r="B251" s="19">
        <v>26755.5</v>
      </c>
      <c r="C251" s="36">
        <f t="shared" si="6"/>
        <v>-1.956796570109387E-2</v>
      </c>
      <c r="D251" s="57">
        <v>225.89</v>
      </c>
      <c r="E251" s="36">
        <f t="shared" si="7"/>
        <v>-3.9684289430751418E-3</v>
      </c>
    </row>
    <row r="252" spans="1:5" x14ac:dyDescent="0.3">
      <c r="A252" s="55">
        <v>37978</v>
      </c>
      <c r="B252" s="19">
        <v>26748.199218999998</v>
      </c>
      <c r="C252" s="36">
        <f t="shared" si="6"/>
        <v>-2.7287028835198957E-4</v>
      </c>
      <c r="D252" s="57">
        <v>227.03</v>
      </c>
      <c r="E252" s="36">
        <f t="shared" si="7"/>
        <v>5.0467041480366515E-3</v>
      </c>
    </row>
    <row r="253" spans="1:5" x14ac:dyDescent="0.3">
      <c r="A253" s="55">
        <v>37984</v>
      </c>
      <c r="B253" s="19">
        <v>26909.400390999999</v>
      </c>
      <c r="C253" s="36">
        <f>B253/B252-1</f>
        <v>6.0266177427561463E-3</v>
      </c>
      <c r="D253" s="57">
        <v>228.18</v>
      </c>
      <c r="E253" s="36">
        <f t="shared" si="7"/>
        <v>5.0654098577280759E-3</v>
      </c>
    </row>
    <row r="254" spans="1:5" x14ac:dyDescent="0.3">
      <c r="A254" s="55">
        <v>37985</v>
      </c>
      <c r="B254" s="19">
        <v>26831.099609000001</v>
      </c>
      <c r="C254" s="36">
        <f t="shared" ref="C254:C314" si="8">B254/B253-1</f>
        <v>-2.9097928925307937E-3</v>
      </c>
      <c r="D254" s="57">
        <v>228.98</v>
      </c>
      <c r="E254" s="36">
        <f t="shared" si="7"/>
        <v>3.5060040319045971E-3</v>
      </c>
    </row>
    <row r="255" spans="1:5" x14ac:dyDescent="0.3">
      <c r="A255" s="55">
        <v>37988</v>
      </c>
      <c r="B255" s="19">
        <v>27304.400390999999</v>
      </c>
      <c r="C255" s="36">
        <f>B255/B254-1</f>
        <v>1.764000689115397E-2</v>
      </c>
      <c r="D255" s="57">
        <v>231.75</v>
      </c>
      <c r="E255" s="36">
        <f t="shared" si="7"/>
        <v>1.2097126386584112E-2</v>
      </c>
    </row>
    <row r="256" spans="1:5" x14ac:dyDescent="0.3">
      <c r="A256" s="55">
        <v>37991</v>
      </c>
      <c r="B256" s="19">
        <v>27433.800781000002</v>
      </c>
      <c r="C256" s="36">
        <f t="shared" si="8"/>
        <v>4.7391771343441302E-3</v>
      </c>
      <c r="D256" s="57">
        <v>232.92</v>
      </c>
      <c r="E256" s="36">
        <f t="shared" si="7"/>
        <v>5.048543689320395E-3</v>
      </c>
    </row>
    <row r="257" spans="1:5" x14ac:dyDescent="0.3">
      <c r="A257" s="55">
        <v>37992</v>
      </c>
      <c r="B257" s="19">
        <v>27548.599609000001</v>
      </c>
      <c r="C257" s="36">
        <f t="shared" si="8"/>
        <v>4.1845761335230769E-3</v>
      </c>
      <c r="D257" s="57">
        <v>232.83</v>
      </c>
      <c r="E257" s="36">
        <f t="shared" si="7"/>
        <v>-3.8639876352386526E-4</v>
      </c>
    </row>
    <row r="258" spans="1:5" x14ac:dyDescent="0.3">
      <c r="A258" s="55">
        <v>37993</v>
      </c>
      <c r="B258" s="19">
        <v>27078.400390999999</v>
      </c>
      <c r="C258" s="36">
        <f t="shared" si="8"/>
        <v>-1.706798983155533E-2</v>
      </c>
      <c r="D258" s="57">
        <v>231.71</v>
      </c>
      <c r="E258" s="36">
        <f t="shared" si="7"/>
        <v>-4.8103766696732109E-3</v>
      </c>
    </row>
    <row r="259" spans="1:5" x14ac:dyDescent="0.3">
      <c r="A259" s="55">
        <v>37994</v>
      </c>
      <c r="B259" s="19">
        <v>27361.599609000001</v>
      </c>
      <c r="C259" s="36">
        <f t="shared" si="8"/>
        <v>1.0458491414216953E-2</v>
      </c>
      <c r="D259" s="57">
        <v>234.01</v>
      </c>
      <c r="E259" s="36">
        <f t="shared" si="7"/>
        <v>9.9262008545164537E-3</v>
      </c>
    </row>
    <row r="260" spans="1:5" x14ac:dyDescent="0.3">
      <c r="A260" s="55">
        <v>37995</v>
      </c>
      <c r="B260" s="19">
        <v>27306.300781000002</v>
      </c>
      <c r="C260" s="36">
        <f t="shared" si="8"/>
        <v>-2.0210378336875667E-3</v>
      </c>
      <c r="D260" s="57">
        <v>232.83</v>
      </c>
      <c r="E260" s="36">
        <f t="shared" si="7"/>
        <v>-5.0425195504464337E-3</v>
      </c>
    </row>
    <row r="261" spans="1:5" x14ac:dyDescent="0.3">
      <c r="A261" s="55">
        <v>37998</v>
      </c>
      <c r="B261" s="19">
        <v>27325.699218999998</v>
      </c>
      <c r="C261" s="36">
        <f t="shared" si="8"/>
        <v>7.1040153536627848E-4</v>
      </c>
      <c r="D261" s="57">
        <v>232.56</v>
      </c>
      <c r="E261" s="36">
        <f t="shared" ref="E261:E324" si="9">D261/D260-1</f>
        <v>-1.1596443757247998E-3</v>
      </c>
    </row>
    <row r="262" spans="1:5" x14ac:dyDescent="0.3">
      <c r="A262" s="55">
        <v>37999</v>
      </c>
      <c r="B262" s="19">
        <v>27238.900390999999</v>
      </c>
      <c r="C262" s="36">
        <f t="shared" si="8"/>
        <v>-3.1764540517099649E-3</v>
      </c>
      <c r="D262" s="57">
        <v>232.99</v>
      </c>
      <c r="E262" s="36">
        <f t="shared" si="9"/>
        <v>1.8489852081182701E-3</v>
      </c>
    </row>
    <row r="263" spans="1:5" x14ac:dyDescent="0.3">
      <c r="A263" s="55">
        <v>38000</v>
      </c>
      <c r="B263" s="19">
        <v>27471.400390999999</v>
      </c>
      <c r="C263" s="36">
        <f t="shared" si="8"/>
        <v>8.5355868505183619E-3</v>
      </c>
      <c r="D263" s="57">
        <v>235.12</v>
      </c>
      <c r="E263" s="36">
        <f t="shared" si="9"/>
        <v>9.1420232628010023E-3</v>
      </c>
    </row>
    <row r="264" spans="1:5" x14ac:dyDescent="0.3">
      <c r="A264" s="55">
        <v>38001</v>
      </c>
      <c r="B264" s="19">
        <v>27570.900390999999</v>
      </c>
      <c r="C264" s="36">
        <f t="shared" si="8"/>
        <v>3.6219485932211803E-3</v>
      </c>
      <c r="D264" s="57">
        <v>235.23</v>
      </c>
      <c r="E264" s="36">
        <f t="shared" si="9"/>
        <v>4.6784620619244599E-4</v>
      </c>
    </row>
    <row r="265" spans="1:5" x14ac:dyDescent="0.3">
      <c r="A265" s="55">
        <v>38002</v>
      </c>
      <c r="B265" s="19">
        <v>27683.099609000001</v>
      </c>
      <c r="C265" s="36">
        <f t="shared" si="8"/>
        <v>4.0694796473395023E-3</v>
      </c>
      <c r="D265" s="57">
        <v>237.78</v>
      </c>
      <c r="E265" s="36">
        <f t="shared" si="9"/>
        <v>1.0840454023721469E-2</v>
      </c>
    </row>
    <row r="266" spans="1:5" x14ac:dyDescent="0.3">
      <c r="A266" s="55">
        <v>38005</v>
      </c>
      <c r="B266" s="19">
        <v>27952.300781000002</v>
      </c>
      <c r="C266" s="36">
        <f t="shared" si="8"/>
        <v>9.7243869292902296E-3</v>
      </c>
      <c r="D266" s="57">
        <v>238.36</v>
      </c>
      <c r="E266" s="36">
        <f t="shared" si="9"/>
        <v>2.4392295399109365E-3</v>
      </c>
    </row>
    <row r="267" spans="1:5" x14ac:dyDescent="0.3">
      <c r="A267" s="55">
        <v>38006</v>
      </c>
      <c r="B267" s="19">
        <v>27850.5</v>
      </c>
      <c r="C267" s="36">
        <f t="shared" si="8"/>
        <v>-3.64194639280635E-3</v>
      </c>
      <c r="D267" s="57">
        <v>237.15</v>
      </c>
      <c r="E267" s="36">
        <f t="shared" si="9"/>
        <v>-5.0763550931364199E-3</v>
      </c>
    </row>
    <row r="268" spans="1:5" x14ac:dyDescent="0.3">
      <c r="A268" s="55">
        <v>38007</v>
      </c>
      <c r="B268" s="19">
        <v>27938.300781000002</v>
      </c>
      <c r="C268" s="36">
        <f t="shared" si="8"/>
        <v>3.1525746754996753E-3</v>
      </c>
      <c r="D268" s="57">
        <v>238.26</v>
      </c>
      <c r="E268" s="36">
        <f t="shared" si="9"/>
        <v>4.6805819101833901E-3</v>
      </c>
    </row>
    <row r="269" spans="1:5" x14ac:dyDescent="0.3">
      <c r="A269" s="55">
        <v>38008</v>
      </c>
      <c r="B269" s="19">
        <v>27894.900390999999</v>
      </c>
      <c r="C269" s="36">
        <f t="shared" si="8"/>
        <v>-1.5534369946191839E-3</v>
      </c>
      <c r="D269" s="57">
        <v>238.32</v>
      </c>
      <c r="E269" s="36">
        <f t="shared" si="9"/>
        <v>2.5182573659021656E-4</v>
      </c>
    </row>
    <row r="270" spans="1:5" x14ac:dyDescent="0.3">
      <c r="A270" s="55">
        <v>38009</v>
      </c>
      <c r="B270" s="19">
        <v>27922</v>
      </c>
      <c r="C270" s="36">
        <f t="shared" si="8"/>
        <v>9.7148972106553266E-4</v>
      </c>
      <c r="D270" s="57">
        <v>237.89</v>
      </c>
      <c r="E270" s="36">
        <f t="shared" si="9"/>
        <v>-1.8042967438738344E-3</v>
      </c>
    </row>
    <row r="271" spans="1:5" x14ac:dyDescent="0.3">
      <c r="A271" s="55">
        <v>38012</v>
      </c>
      <c r="B271" s="19">
        <v>27896.599609000001</v>
      </c>
      <c r="C271" s="36">
        <f t="shared" si="8"/>
        <v>-9.0969096053283849E-4</v>
      </c>
      <c r="D271" s="57">
        <v>237.22</v>
      </c>
      <c r="E271" s="36">
        <f t="shared" si="9"/>
        <v>-2.8164277607296562E-3</v>
      </c>
    </row>
    <row r="272" spans="1:5" x14ac:dyDescent="0.3">
      <c r="A272" s="55">
        <v>38013</v>
      </c>
      <c r="B272" s="19">
        <v>28036.400390999999</v>
      </c>
      <c r="C272" s="36">
        <f t="shared" si="8"/>
        <v>5.0113914942844229E-3</v>
      </c>
      <c r="D272" s="57">
        <v>237.58</v>
      </c>
      <c r="E272" s="36">
        <f t="shared" si="9"/>
        <v>1.51757861900359E-3</v>
      </c>
    </row>
    <row r="273" spans="1:5" x14ac:dyDescent="0.3">
      <c r="A273" s="55">
        <v>38014</v>
      </c>
      <c r="B273" s="19">
        <v>28088.400390999999</v>
      </c>
      <c r="C273" s="36">
        <f t="shared" si="8"/>
        <v>1.8547316800587854E-3</v>
      </c>
      <c r="D273" s="57">
        <v>232.99</v>
      </c>
      <c r="E273" s="36">
        <f t="shared" si="9"/>
        <v>-1.9319808064651944E-2</v>
      </c>
    </row>
    <row r="274" spans="1:5" x14ac:dyDescent="0.3">
      <c r="A274" s="55">
        <v>38015</v>
      </c>
      <c r="B274" s="19">
        <v>27835.199218999998</v>
      </c>
      <c r="C274" s="36">
        <f t="shared" si="8"/>
        <v>-9.0144390024121668E-3</v>
      </c>
      <c r="D274" s="57">
        <v>236.95</v>
      </c>
      <c r="E274" s="36">
        <f t="shared" si="9"/>
        <v>1.6996437615348192E-2</v>
      </c>
    </row>
    <row r="275" spans="1:5" x14ac:dyDescent="0.3">
      <c r="A275" s="55">
        <v>38016</v>
      </c>
      <c r="B275" s="19">
        <v>27606.300781000002</v>
      </c>
      <c r="C275" s="36">
        <f t="shared" si="8"/>
        <v>-8.2233447010414684E-3</v>
      </c>
      <c r="D275" s="57">
        <v>235.81</v>
      </c>
      <c r="E275" s="36">
        <f t="shared" si="9"/>
        <v>-4.8111415910528921E-3</v>
      </c>
    </row>
    <row r="276" spans="1:5" x14ac:dyDescent="0.3">
      <c r="A276" s="55">
        <v>38019</v>
      </c>
      <c r="B276" s="19">
        <v>27664.5</v>
      </c>
      <c r="C276" s="36">
        <f t="shared" si="8"/>
        <v>2.108186079029295E-3</v>
      </c>
      <c r="D276" s="57">
        <v>236.17</v>
      </c>
      <c r="E276" s="36">
        <f t="shared" si="9"/>
        <v>1.5266528137058977E-3</v>
      </c>
    </row>
    <row r="277" spans="1:5" x14ac:dyDescent="0.3">
      <c r="A277" s="55">
        <v>38020</v>
      </c>
      <c r="B277" s="19">
        <v>27494</v>
      </c>
      <c r="C277" s="36">
        <f t="shared" si="8"/>
        <v>-6.1631332574237918E-3</v>
      </c>
      <c r="D277" s="57">
        <v>235.6</v>
      </c>
      <c r="E277" s="36">
        <f t="shared" si="9"/>
        <v>-2.4135156878519748E-3</v>
      </c>
    </row>
    <row r="278" spans="1:5" x14ac:dyDescent="0.3">
      <c r="A278" s="55">
        <v>38021</v>
      </c>
      <c r="B278" s="19">
        <v>27516.199218999998</v>
      </c>
      <c r="C278" s="36">
        <f t="shared" si="8"/>
        <v>8.0742049174364894E-4</v>
      </c>
      <c r="D278" s="57">
        <v>234.92</v>
      </c>
      <c r="E278" s="36">
        <f t="shared" si="9"/>
        <v>-2.8862478777589295E-3</v>
      </c>
    </row>
    <row r="279" spans="1:5" x14ac:dyDescent="0.3">
      <c r="A279" s="55">
        <v>38022</v>
      </c>
      <c r="B279" s="19">
        <v>27361</v>
      </c>
      <c r="C279" s="36">
        <f t="shared" si="8"/>
        <v>-5.6402854829177285E-3</v>
      </c>
      <c r="D279" s="57">
        <v>234.58</v>
      </c>
      <c r="E279" s="36">
        <f t="shared" si="9"/>
        <v>-1.4473012089221138E-3</v>
      </c>
    </row>
    <row r="280" spans="1:5" x14ac:dyDescent="0.3">
      <c r="A280" s="55">
        <v>38023</v>
      </c>
      <c r="B280" s="19">
        <v>27430.699218999998</v>
      </c>
      <c r="C280" s="36">
        <f t="shared" si="8"/>
        <v>2.5473929680932539E-3</v>
      </c>
      <c r="D280" s="57">
        <v>235.86</v>
      </c>
      <c r="E280" s="36">
        <f t="shared" si="9"/>
        <v>5.4565606616079343E-3</v>
      </c>
    </row>
    <row r="281" spans="1:5" x14ac:dyDescent="0.3">
      <c r="A281" s="55">
        <v>38026</v>
      </c>
      <c r="B281" s="19">
        <v>27718</v>
      </c>
      <c r="C281" s="36">
        <f t="shared" si="8"/>
        <v>1.0473695136469674E-2</v>
      </c>
      <c r="D281" s="57">
        <v>238.85</v>
      </c>
      <c r="E281" s="36">
        <f t="shared" si="9"/>
        <v>1.2677011786653036E-2</v>
      </c>
    </row>
    <row r="282" spans="1:5" x14ac:dyDescent="0.3">
      <c r="A282" s="55">
        <v>38027</v>
      </c>
      <c r="B282" s="19">
        <v>27732.900390999999</v>
      </c>
      <c r="C282" s="36">
        <f t="shared" si="8"/>
        <v>5.3757092863837563E-4</v>
      </c>
      <c r="D282" s="57">
        <v>238.98</v>
      </c>
      <c r="E282" s="36">
        <f t="shared" si="9"/>
        <v>5.4427464936157577E-4</v>
      </c>
    </row>
    <row r="283" spans="1:5" x14ac:dyDescent="0.3">
      <c r="A283" s="55">
        <v>38028</v>
      </c>
      <c r="B283" s="19">
        <v>27732.300781000002</v>
      </c>
      <c r="C283" s="36">
        <f t="shared" si="8"/>
        <v>-2.1620890406137683E-5</v>
      </c>
      <c r="D283" s="57">
        <v>239.5</v>
      </c>
      <c r="E283" s="36">
        <f t="shared" si="9"/>
        <v>2.1759143024522309E-3</v>
      </c>
    </row>
    <row r="284" spans="1:5" x14ac:dyDescent="0.3">
      <c r="A284" s="55">
        <v>38029</v>
      </c>
      <c r="B284" s="19">
        <v>27710.300781000002</v>
      </c>
      <c r="C284" s="36">
        <f t="shared" si="8"/>
        <v>-7.9329876643596808E-4</v>
      </c>
      <c r="D284" s="57">
        <v>239.26</v>
      </c>
      <c r="E284" s="36">
        <f t="shared" si="9"/>
        <v>-1.0020876826722924E-3</v>
      </c>
    </row>
    <row r="285" spans="1:5" x14ac:dyDescent="0.3">
      <c r="A285" s="55">
        <v>38030</v>
      </c>
      <c r="B285" s="19">
        <v>27428.5</v>
      </c>
      <c r="C285" s="36">
        <f t="shared" si="8"/>
        <v>-1.0169531656373132E-2</v>
      </c>
      <c r="D285" s="57">
        <v>238.79</v>
      </c>
      <c r="E285" s="36">
        <f t="shared" si="9"/>
        <v>-1.9643902031263316E-3</v>
      </c>
    </row>
    <row r="286" spans="1:5" x14ac:dyDescent="0.3">
      <c r="A286" s="55">
        <v>38033</v>
      </c>
      <c r="B286" s="19">
        <v>27517.800781000002</v>
      </c>
      <c r="C286" s="36">
        <f t="shared" si="8"/>
        <v>3.255766119182768E-3</v>
      </c>
      <c r="D286" s="57">
        <v>239.5</v>
      </c>
      <c r="E286" s="36">
        <f t="shared" si="9"/>
        <v>2.973323841031883E-3</v>
      </c>
    </row>
    <row r="287" spans="1:5" x14ac:dyDescent="0.3">
      <c r="A287" s="55">
        <v>38034</v>
      </c>
      <c r="B287" s="19">
        <v>27687.199218999998</v>
      </c>
      <c r="C287" s="36">
        <f t="shared" si="8"/>
        <v>6.1559584411614576E-3</v>
      </c>
      <c r="D287" s="57">
        <v>241.64</v>
      </c>
      <c r="E287" s="36">
        <f t="shared" si="9"/>
        <v>8.9352818371606357E-3</v>
      </c>
    </row>
    <row r="288" spans="1:5" x14ac:dyDescent="0.3">
      <c r="A288" s="55">
        <v>38035</v>
      </c>
      <c r="B288" s="19">
        <v>27684.400390999999</v>
      </c>
      <c r="C288" s="36">
        <f t="shared" si="8"/>
        <v>-1.0108743675596443E-4</v>
      </c>
      <c r="D288" s="57">
        <v>241.55</v>
      </c>
      <c r="E288" s="36">
        <f t="shared" si="9"/>
        <v>-3.7245489157411438E-4</v>
      </c>
    </row>
    <row r="289" spans="1:5" x14ac:dyDescent="0.3">
      <c r="A289" s="55">
        <v>38036</v>
      </c>
      <c r="B289" s="19">
        <v>27851.599609000001</v>
      </c>
      <c r="C289" s="36">
        <f t="shared" si="8"/>
        <v>6.0394740589850837E-3</v>
      </c>
      <c r="D289" s="57">
        <v>244.68</v>
      </c>
      <c r="E289" s="36">
        <f t="shared" si="9"/>
        <v>1.2957979714344869E-2</v>
      </c>
    </row>
    <row r="290" spans="1:5" x14ac:dyDescent="0.3">
      <c r="A290" s="55">
        <v>38037</v>
      </c>
      <c r="B290" s="19">
        <v>27661.5</v>
      </c>
      <c r="C290" s="36">
        <f t="shared" si="8"/>
        <v>-6.8254467128908702E-3</v>
      </c>
      <c r="D290" s="57">
        <v>243.23</v>
      </c>
      <c r="E290" s="36">
        <f t="shared" si="9"/>
        <v>-5.9261075690698606E-3</v>
      </c>
    </row>
    <row r="291" spans="1:5" x14ac:dyDescent="0.3">
      <c r="A291" s="55">
        <v>38040</v>
      </c>
      <c r="B291" s="19">
        <v>27781.800781000002</v>
      </c>
      <c r="C291" s="36">
        <f t="shared" si="8"/>
        <v>4.3490331688449402E-3</v>
      </c>
      <c r="D291" s="57">
        <v>243.66</v>
      </c>
      <c r="E291" s="36">
        <f t="shared" si="9"/>
        <v>1.7678740286970474E-3</v>
      </c>
    </row>
    <row r="292" spans="1:5" x14ac:dyDescent="0.3">
      <c r="A292" s="55">
        <v>38041</v>
      </c>
      <c r="B292" s="19">
        <v>27613.599609000001</v>
      </c>
      <c r="C292" s="36">
        <f t="shared" si="8"/>
        <v>-6.0543653496728522E-3</v>
      </c>
      <c r="D292" s="57">
        <v>241.26</v>
      </c>
      <c r="E292" s="36">
        <f t="shared" si="9"/>
        <v>-9.8497906919478018E-3</v>
      </c>
    </row>
    <row r="293" spans="1:5" x14ac:dyDescent="0.3">
      <c r="A293" s="55">
        <v>38042</v>
      </c>
      <c r="B293" s="19">
        <v>27689.199218999998</v>
      </c>
      <c r="C293" s="36">
        <f t="shared" si="8"/>
        <v>2.7377672983770474E-3</v>
      </c>
      <c r="D293" s="57">
        <v>242.45</v>
      </c>
      <c r="E293" s="36">
        <f t="shared" si="9"/>
        <v>4.9324380336566165E-3</v>
      </c>
    </row>
    <row r="294" spans="1:5" x14ac:dyDescent="0.3">
      <c r="A294" s="55">
        <v>38043</v>
      </c>
      <c r="B294" s="19">
        <v>27751.5</v>
      </c>
      <c r="C294" s="36">
        <f t="shared" si="8"/>
        <v>2.2500029887917439E-3</v>
      </c>
      <c r="D294" s="57">
        <v>242.75</v>
      </c>
      <c r="E294" s="36">
        <f t="shared" si="9"/>
        <v>1.2373685295938852E-3</v>
      </c>
    </row>
    <row r="295" spans="1:5" x14ac:dyDescent="0.3">
      <c r="A295" s="55">
        <v>38044</v>
      </c>
      <c r="B295" s="19">
        <v>27834.5</v>
      </c>
      <c r="C295" s="36">
        <f t="shared" si="8"/>
        <v>2.9908293245410889E-3</v>
      </c>
      <c r="D295" s="57">
        <v>242.59</v>
      </c>
      <c r="E295" s="36">
        <f t="shared" si="9"/>
        <v>-6.5911431513898666E-4</v>
      </c>
    </row>
    <row r="296" spans="1:5" x14ac:dyDescent="0.3">
      <c r="A296" s="55">
        <v>38047</v>
      </c>
      <c r="B296" s="19">
        <v>28037.900390999999</v>
      </c>
      <c r="C296" s="36">
        <f t="shared" si="8"/>
        <v>7.3074921769746837E-3</v>
      </c>
      <c r="D296" s="57">
        <v>245.13</v>
      </c>
      <c r="E296" s="36">
        <f t="shared" si="9"/>
        <v>1.0470340904406683E-2</v>
      </c>
    </row>
    <row r="297" spans="1:5" x14ac:dyDescent="0.3">
      <c r="A297" s="55">
        <v>38048</v>
      </c>
      <c r="B297" s="19">
        <v>28121</v>
      </c>
      <c r="C297" s="36">
        <f t="shared" si="8"/>
        <v>2.9638313797089033E-3</v>
      </c>
      <c r="D297" s="57">
        <v>246.6</v>
      </c>
      <c r="E297" s="36">
        <f t="shared" si="9"/>
        <v>5.9968180149307937E-3</v>
      </c>
    </row>
    <row r="298" spans="1:5" x14ac:dyDescent="0.3">
      <c r="A298" s="55">
        <v>38049</v>
      </c>
      <c r="B298" s="19">
        <v>28059.599609000001</v>
      </c>
      <c r="C298" s="36">
        <f t="shared" si="8"/>
        <v>-2.1834355463887789E-3</v>
      </c>
      <c r="D298" s="57">
        <v>245.81</v>
      </c>
      <c r="E298" s="36">
        <f t="shared" si="9"/>
        <v>-3.2035685320356277E-3</v>
      </c>
    </row>
    <row r="299" spans="1:5" x14ac:dyDescent="0.3">
      <c r="A299" s="55">
        <v>38050</v>
      </c>
      <c r="B299" s="19">
        <v>28173.199218999998</v>
      </c>
      <c r="C299" s="36">
        <f t="shared" si="8"/>
        <v>4.0485114393278288E-3</v>
      </c>
      <c r="D299" s="57">
        <v>247.07</v>
      </c>
      <c r="E299" s="36">
        <f t="shared" si="9"/>
        <v>5.1259102558887104E-3</v>
      </c>
    </row>
    <row r="300" spans="1:5" x14ac:dyDescent="0.3">
      <c r="A300" s="55">
        <v>38051</v>
      </c>
      <c r="B300" s="19">
        <v>28220.5</v>
      </c>
      <c r="C300" s="36">
        <f t="shared" si="8"/>
        <v>1.6789282833062913E-3</v>
      </c>
      <c r="D300" s="57">
        <v>246.12</v>
      </c>
      <c r="E300" s="36">
        <f t="shared" si="9"/>
        <v>-3.8450641518597006E-3</v>
      </c>
    </row>
    <row r="301" spans="1:5" x14ac:dyDescent="0.3">
      <c r="A301" s="55">
        <v>38054</v>
      </c>
      <c r="B301" s="19">
        <v>28310.300781000002</v>
      </c>
      <c r="C301" s="36">
        <f t="shared" si="8"/>
        <v>3.1821116209846956E-3</v>
      </c>
      <c r="D301" s="57">
        <v>247.05</v>
      </c>
      <c r="E301" s="36">
        <f t="shared" si="9"/>
        <v>3.7786445636274202E-3</v>
      </c>
    </row>
    <row r="302" spans="1:5" x14ac:dyDescent="0.3">
      <c r="A302" s="55">
        <v>38055</v>
      </c>
      <c r="B302" s="19">
        <v>28207.199218999998</v>
      </c>
      <c r="C302" s="36">
        <f t="shared" si="8"/>
        <v>-3.641839159448268E-3</v>
      </c>
      <c r="D302" s="57">
        <v>244.49</v>
      </c>
      <c r="E302" s="36">
        <f t="shared" si="9"/>
        <v>-1.0362274843149222E-2</v>
      </c>
    </row>
    <row r="303" spans="1:5" x14ac:dyDescent="0.3">
      <c r="A303" s="55">
        <v>38056</v>
      </c>
      <c r="B303" s="19">
        <v>28213</v>
      </c>
      <c r="C303" s="36">
        <f t="shared" si="8"/>
        <v>2.0564895348051948E-4</v>
      </c>
      <c r="D303" s="57">
        <v>243.81</v>
      </c>
      <c r="E303" s="36">
        <f t="shared" si="9"/>
        <v>-2.7812998486645979E-3</v>
      </c>
    </row>
    <row r="304" spans="1:5" x14ac:dyDescent="0.3">
      <c r="A304" s="55">
        <v>38057</v>
      </c>
      <c r="B304" s="19">
        <v>27594.699218999998</v>
      </c>
      <c r="C304" s="36">
        <f t="shared" si="8"/>
        <v>-2.1915456739800887E-2</v>
      </c>
      <c r="D304" s="57">
        <v>237.31</v>
      </c>
      <c r="E304" s="36">
        <f t="shared" si="9"/>
        <v>-2.6660104179484057E-2</v>
      </c>
    </row>
    <row r="305" spans="1:5" x14ac:dyDescent="0.3">
      <c r="A305" s="55">
        <v>38058</v>
      </c>
      <c r="B305" s="19">
        <v>27454.099609000001</v>
      </c>
      <c r="C305" s="36">
        <f t="shared" si="8"/>
        <v>-5.0951673321081303E-3</v>
      </c>
      <c r="D305" s="57">
        <v>237.97</v>
      </c>
      <c r="E305" s="36">
        <f t="shared" si="9"/>
        <v>2.7811723062660665E-3</v>
      </c>
    </row>
    <row r="306" spans="1:5" x14ac:dyDescent="0.3">
      <c r="A306" s="55">
        <v>38061</v>
      </c>
      <c r="B306" s="19">
        <v>26798.599609000001</v>
      </c>
      <c r="C306" s="36">
        <f t="shared" si="8"/>
        <v>-2.3876215550158286E-2</v>
      </c>
      <c r="D306" s="57">
        <v>233.49</v>
      </c>
      <c r="E306" s="36">
        <f t="shared" si="9"/>
        <v>-1.88259024246753E-2</v>
      </c>
    </row>
    <row r="307" spans="1:5" x14ac:dyDescent="0.3">
      <c r="A307" s="55">
        <v>38062</v>
      </c>
      <c r="B307" s="19">
        <v>26867.199218999998</v>
      </c>
      <c r="C307" s="36">
        <f t="shared" si="8"/>
        <v>2.5598206996217954E-3</v>
      </c>
      <c r="D307" s="57">
        <v>234.62</v>
      </c>
      <c r="E307" s="36">
        <f t="shared" si="9"/>
        <v>4.8396076919783315E-3</v>
      </c>
    </row>
    <row r="308" spans="1:5" x14ac:dyDescent="0.3">
      <c r="A308" s="55">
        <v>38063</v>
      </c>
      <c r="B308" s="19">
        <v>27098.400390999999</v>
      </c>
      <c r="C308" s="36">
        <f t="shared" si="8"/>
        <v>8.6053321046020148E-3</v>
      </c>
      <c r="D308" s="57">
        <v>238.2</v>
      </c>
      <c r="E308" s="36">
        <f t="shared" si="9"/>
        <v>1.5258716221975943E-2</v>
      </c>
    </row>
    <row r="309" spans="1:5" x14ac:dyDescent="0.3">
      <c r="A309" s="55">
        <v>38064</v>
      </c>
      <c r="B309" s="19">
        <v>26761.599609000001</v>
      </c>
      <c r="C309" s="36">
        <f t="shared" si="8"/>
        <v>-1.2428806761297206E-2</v>
      </c>
      <c r="D309" s="57">
        <v>234.32</v>
      </c>
      <c r="E309" s="36">
        <f t="shared" si="9"/>
        <v>-1.6288832913518014E-2</v>
      </c>
    </row>
    <row r="310" spans="1:5" x14ac:dyDescent="0.3">
      <c r="A310" s="55">
        <v>38065</v>
      </c>
      <c r="B310" s="19">
        <v>26772.400390999999</v>
      </c>
      <c r="C310" s="36">
        <f t="shared" si="8"/>
        <v>4.0359254147004364E-4</v>
      </c>
      <c r="D310" s="57">
        <v>235.55</v>
      </c>
      <c r="E310" s="36">
        <f t="shared" si="9"/>
        <v>5.2492318197336907E-3</v>
      </c>
    </row>
    <row r="311" spans="1:5" x14ac:dyDescent="0.3">
      <c r="A311" s="55">
        <v>38068</v>
      </c>
      <c r="B311" s="19">
        <v>26386.199218999998</v>
      </c>
      <c r="C311" s="36">
        <f t="shared" si="8"/>
        <v>-1.4425347236694863E-2</v>
      </c>
      <c r="D311" s="57">
        <v>231.03</v>
      </c>
      <c r="E311" s="36">
        <f t="shared" si="9"/>
        <v>-1.9189131819146721E-2</v>
      </c>
    </row>
    <row r="312" spans="1:5" x14ac:dyDescent="0.3">
      <c r="A312" s="55">
        <v>38069</v>
      </c>
      <c r="B312" s="19">
        <v>26388.900390999999</v>
      </c>
      <c r="C312" s="36">
        <f t="shared" si="8"/>
        <v>1.0237063616402864E-4</v>
      </c>
      <c r="D312" s="57">
        <v>231.82</v>
      </c>
      <c r="E312" s="36">
        <f t="shared" si="9"/>
        <v>3.4194693329869796E-3</v>
      </c>
    </row>
    <row r="313" spans="1:5" x14ac:dyDescent="0.3">
      <c r="A313" s="55">
        <v>38070</v>
      </c>
      <c r="B313" s="19">
        <v>26393.800781000002</v>
      </c>
      <c r="C313" s="36">
        <f t="shared" si="8"/>
        <v>1.8569890853337156E-4</v>
      </c>
      <c r="D313" s="57">
        <v>231.29</v>
      </c>
      <c r="E313" s="36">
        <f t="shared" si="9"/>
        <v>-2.286256578379775E-3</v>
      </c>
    </row>
    <row r="314" spans="1:5" x14ac:dyDescent="0.3">
      <c r="A314" s="55">
        <v>38071</v>
      </c>
      <c r="B314" s="19">
        <v>26742.599609000001</v>
      </c>
      <c r="C314" s="36">
        <f t="shared" si="8"/>
        <v>1.3215179992230874E-2</v>
      </c>
      <c r="D314" s="57">
        <v>234.26</v>
      </c>
      <c r="E314" s="36">
        <f t="shared" si="9"/>
        <v>1.2841022093475818E-2</v>
      </c>
    </row>
    <row r="315" spans="1:5" x14ac:dyDescent="0.3">
      <c r="A315" s="55">
        <v>38072</v>
      </c>
      <c r="B315" s="19">
        <v>26763.699218999998</v>
      </c>
      <c r="C315" s="36">
        <f t="shared" ref="C315:C376" si="10">B315/B314-1</f>
        <v>7.8898874112809381E-4</v>
      </c>
      <c r="D315" s="57">
        <v>234.69</v>
      </c>
      <c r="E315" s="36">
        <f t="shared" si="9"/>
        <v>1.8355673183643173E-3</v>
      </c>
    </row>
    <row r="316" spans="1:5" x14ac:dyDescent="0.3">
      <c r="A316" s="55">
        <v>38075</v>
      </c>
      <c r="B316" s="19">
        <v>27122.099609000001</v>
      </c>
      <c r="C316" s="36">
        <f t="shared" si="10"/>
        <v>1.3391287469916247E-2</v>
      </c>
      <c r="D316" s="57">
        <v>237.29</v>
      </c>
      <c r="E316" s="36">
        <f t="shared" si="9"/>
        <v>1.1078443904725344E-2</v>
      </c>
    </row>
    <row r="317" spans="1:5" x14ac:dyDescent="0.3">
      <c r="A317" s="55">
        <v>38076</v>
      </c>
      <c r="B317" s="19">
        <v>27064.199218999998</v>
      </c>
      <c r="C317" s="36">
        <f t="shared" si="10"/>
        <v>-2.1348048578359036E-3</v>
      </c>
      <c r="D317" s="57">
        <v>237.21</v>
      </c>
      <c r="E317" s="36">
        <f t="shared" si="9"/>
        <v>-3.371402081839836E-4</v>
      </c>
    </row>
    <row r="318" spans="1:5" x14ac:dyDescent="0.3">
      <c r="A318" s="55">
        <v>38077</v>
      </c>
      <c r="B318" s="19">
        <v>27052.400390999999</v>
      </c>
      <c r="C318" s="36">
        <f t="shared" si="10"/>
        <v>-4.3595703329424307E-4</v>
      </c>
      <c r="D318" s="57">
        <v>236.59</v>
      </c>
      <c r="E318" s="36">
        <f t="shared" si="9"/>
        <v>-2.6137178027908492E-3</v>
      </c>
    </row>
    <row r="319" spans="1:5" x14ac:dyDescent="0.3">
      <c r="A319" s="55">
        <v>38078</v>
      </c>
      <c r="B319" s="19">
        <v>27282.5</v>
      </c>
      <c r="C319" s="36">
        <f t="shared" si="10"/>
        <v>8.5057002585453567E-3</v>
      </c>
      <c r="D319" s="57">
        <v>239.33</v>
      </c>
      <c r="E319" s="36">
        <f t="shared" si="9"/>
        <v>1.1581216450399445E-2</v>
      </c>
    </row>
    <row r="320" spans="1:5" x14ac:dyDescent="0.3">
      <c r="A320" s="55">
        <v>38079</v>
      </c>
      <c r="B320" s="19">
        <v>27715.5</v>
      </c>
      <c r="C320" s="36">
        <f t="shared" si="10"/>
        <v>1.587097956565553E-2</v>
      </c>
      <c r="D320" s="57">
        <v>243.34</v>
      </c>
      <c r="E320" s="36">
        <f t="shared" si="9"/>
        <v>1.6755108009860908E-2</v>
      </c>
    </row>
    <row r="321" spans="1:5" x14ac:dyDescent="0.3">
      <c r="A321" s="55">
        <v>38082</v>
      </c>
      <c r="B321" s="19">
        <v>27902.699218999998</v>
      </c>
      <c r="C321" s="36">
        <f t="shared" si="10"/>
        <v>6.7543150583608824E-3</v>
      </c>
      <c r="D321" s="57">
        <v>245</v>
      </c>
      <c r="E321" s="36">
        <f t="shared" si="9"/>
        <v>6.8217309114819713E-3</v>
      </c>
    </row>
    <row r="322" spans="1:5" x14ac:dyDescent="0.3">
      <c r="A322" s="55">
        <v>38083</v>
      </c>
      <c r="B322" s="19">
        <v>27829.800781000002</v>
      </c>
      <c r="C322" s="36">
        <f t="shared" si="10"/>
        <v>-2.6125944815531543E-3</v>
      </c>
      <c r="D322" s="57">
        <v>243.8</v>
      </c>
      <c r="E322" s="36">
        <f t="shared" si="9"/>
        <v>-4.8979591836734171E-3</v>
      </c>
    </row>
    <row r="323" spans="1:5" x14ac:dyDescent="0.3">
      <c r="A323" s="55">
        <v>38084</v>
      </c>
      <c r="B323" s="19">
        <v>27731.199218999998</v>
      </c>
      <c r="C323" s="36">
        <f t="shared" si="10"/>
        <v>-3.5430207630994248E-3</v>
      </c>
      <c r="D323" s="57">
        <v>243.38</v>
      </c>
      <c r="E323" s="36">
        <f t="shared" si="9"/>
        <v>-1.7227235438884714E-3</v>
      </c>
    </row>
    <row r="324" spans="1:5" x14ac:dyDescent="0.3">
      <c r="A324" s="55">
        <v>38085</v>
      </c>
      <c r="B324" s="19">
        <v>27849.599609000001</v>
      </c>
      <c r="C324" s="36">
        <f t="shared" si="10"/>
        <v>4.2695733806881186E-3</v>
      </c>
      <c r="D324" s="57">
        <v>244.49</v>
      </c>
      <c r="E324" s="36">
        <f t="shared" si="9"/>
        <v>4.5607691675568773E-3</v>
      </c>
    </row>
    <row r="325" spans="1:5" x14ac:dyDescent="0.3">
      <c r="A325" s="55">
        <v>38090</v>
      </c>
      <c r="B325" s="19">
        <v>28253.099609000001</v>
      </c>
      <c r="C325" s="36">
        <f>B325/B324-1</f>
        <v>1.4488538638437021E-2</v>
      </c>
      <c r="D325" s="57">
        <v>246.57</v>
      </c>
      <c r="E325" s="36">
        <f t="shared" ref="E325:E388" si="11">D325/D324-1</f>
        <v>8.507505419444561E-3</v>
      </c>
    </row>
    <row r="326" spans="1:5" x14ac:dyDescent="0.3">
      <c r="A326" s="55">
        <v>38091</v>
      </c>
      <c r="B326" s="19">
        <v>28068.400390999999</v>
      </c>
      <c r="C326" s="36">
        <f t="shared" si="10"/>
        <v>-6.5373081380836195E-3</v>
      </c>
      <c r="D326" s="57">
        <v>242.79</v>
      </c>
      <c r="E326" s="36">
        <f t="shared" si="11"/>
        <v>-1.5330332157196702E-2</v>
      </c>
    </row>
    <row r="327" spans="1:5" x14ac:dyDescent="0.3">
      <c r="A327" s="55">
        <v>38092</v>
      </c>
      <c r="B327" s="19">
        <v>28036.300781000002</v>
      </c>
      <c r="C327" s="36">
        <f t="shared" si="10"/>
        <v>-1.1436209243435025E-3</v>
      </c>
      <c r="D327" s="57">
        <v>242.61</v>
      </c>
      <c r="E327" s="36">
        <f t="shared" si="11"/>
        <v>-7.4138144075119872E-4</v>
      </c>
    </row>
    <row r="328" spans="1:5" x14ac:dyDescent="0.3">
      <c r="A328" s="55">
        <v>38093</v>
      </c>
      <c r="B328" s="19">
        <v>28163.5</v>
      </c>
      <c r="C328" s="36">
        <f t="shared" si="10"/>
        <v>4.5369472953507017E-3</v>
      </c>
      <c r="D328" s="57">
        <v>243.98</v>
      </c>
      <c r="E328" s="36">
        <f t="shared" si="11"/>
        <v>5.6469230452165231E-3</v>
      </c>
    </row>
    <row r="329" spans="1:5" x14ac:dyDescent="0.3">
      <c r="A329" s="55">
        <v>38096</v>
      </c>
      <c r="B329" s="19">
        <v>28153.699218999998</v>
      </c>
      <c r="C329" s="36">
        <f t="shared" si="10"/>
        <v>-3.4799584568689923E-4</v>
      </c>
      <c r="D329" s="57">
        <v>244.49</v>
      </c>
      <c r="E329" s="36">
        <f t="shared" si="11"/>
        <v>2.0903352733832037E-3</v>
      </c>
    </row>
    <row r="330" spans="1:5" x14ac:dyDescent="0.3">
      <c r="A330" s="55">
        <v>38097</v>
      </c>
      <c r="B330" s="19">
        <v>28335</v>
      </c>
      <c r="C330" s="36">
        <f t="shared" si="10"/>
        <v>6.4396788354421641E-3</v>
      </c>
      <c r="D330" s="57">
        <v>246.19</v>
      </c>
      <c r="E330" s="36">
        <f t="shared" si="11"/>
        <v>6.9532496216613282E-3</v>
      </c>
    </row>
    <row r="331" spans="1:5" x14ac:dyDescent="0.3">
      <c r="A331" s="55">
        <v>38098</v>
      </c>
      <c r="B331" s="19">
        <v>28163.599609000001</v>
      </c>
      <c r="C331" s="36">
        <f t="shared" si="10"/>
        <v>-6.0490697370743085E-3</v>
      </c>
      <c r="D331" s="57">
        <v>243.73</v>
      </c>
      <c r="E331" s="36">
        <f t="shared" si="11"/>
        <v>-9.9922823835248975E-3</v>
      </c>
    </row>
    <row r="332" spans="1:5" x14ac:dyDescent="0.3">
      <c r="A332" s="55">
        <v>38099</v>
      </c>
      <c r="B332" s="19">
        <v>28314.199218999998</v>
      </c>
      <c r="C332" s="36">
        <f t="shared" si="10"/>
        <v>5.347313982970725E-3</v>
      </c>
      <c r="D332" s="57">
        <v>245.13</v>
      </c>
      <c r="E332" s="36">
        <f t="shared" si="11"/>
        <v>5.7440610511632073E-3</v>
      </c>
    </row>
    <row r="333" spans="1:5" x14ac:dyDescent="0.3">
      <c r="A333" s="55">
        <v>38100</v>
      </c>
      <c r="B333" s="19">
        <v>28391.599609000001</v>
      </c>
      <c r="C333" s="36">
        <f t="shared" si="10"/>
        <v>2.7336245465159337E-3</v>
      </c>
      <c r="D333" s="57">
        <v>246.19</v>
      </c>
      <c r="E333" s="36">
        <f t="shared" si="11"/>
        <v>4.3242361196100809E-3</v>
      </c>
    </row>
    <row r="334" spans="1:5" x14ac:dyDescent="0.3">
      <c r="A334" s="55">
        <v>38103</v>
      </c>
      <c r="B334" s="19">
        <v>28458.900390999999</v>
      </c>
      <c r="C334" s="36">
        <f t="shared" si="10"/>
        <v>2.3704469958312213E-3</v>
      </c>
      <c r="D334" s="57">
        <v>247.07</v>
      </c>
      <c r="E334" s="36">
        <f t="shared" si="11"/>
        <v>3.5744749989845559E-3</v>
      </c>
    </row>
    <row r="335" spans="1:5" x14ac:dyDescent="0.3">
      <c r="A335" s="55">
        <v>38104</v>
      </c>
      <c r="B335" s="19">
        <v>28465</v>
      </c>
      <c r="C335" s="36">
        <f t="shared" si="10"/>
        <v>2.1433045255436767E-4</v>
      </c>
      <c r="D335" s="57">
        <v>246.92</v>
      </c>
      <c r="E335" s="36">
        <f t="shared" si="11"/>
        <v>-6.0711539239899359E-4</v>
      </c>
    </row>
    <row r="336" spans="1:5" x14ac:dyDescent="0.3">
      <c r="A336" s="55">
        <v>38105</v>
      </c>
      <c r="B336" s="19">
        <v>28230.400390999999</v>
      </c>
      <c r="C336" s="36">
        <f t="shared" si="10"/>
        <v>-8.241686597575959E-3</v>
      </c>
      <c r="D336" s="57">
        <v>243.38</v>
      </c>
      <c r="E336" s="36">
        <f t="shared" si="11"/>
        <v>-1.433662724769158E-2</v>
      </c>
    </row>
    <row r="337" spans="1:5" x14ac:dyDescent="0.3">
      <c r="A337" s="55">
        <v>38106</v>
      </c>
      <c r="B337" s="19">
        <v>28051.099609000001</v>
      </c>
      <c r="C337" s="36">
        <f t="shared" si="10"/>
        <v>-6.3513368395993197E-3</v>
      </c>
      <c r="D337" s="57">
        <v>241.25</v>
      </c>
      <c r="E337" s="36">
        <f t="shared" si="11"/>
        <v>-8.7517462404470558E-3</v>
      </c>
    </row>
    <row r="338" spans="1:5" x14ac:dyDescent="0.3">
      <c r="A338" s="55">
        <v>38107</v>
      </c>
      <c r="B338" s="19">
        <v>27968</v>
      </c>
      <c r="C338" s="36">
        <f t="shared" si="10"/>
        <v>-2.9624367728293688E-3</v>
      </c>
      <c r="D338" s="57">
        <v>239.05</v>
      </c>
      <c r="E338" s="36">
        <f t="shared" si="11"/>
        <v>-9.1191709844559155E-3</v>
      </c>
    </row>
    <row r="339" spans="1:5" x14ac:dyDescent="0.3">
      <c r="A339" s="55">
        <v>38110</v>
      </c>
      <c r="B339" s="19">
        <v>28143.199218999998</v>
      </c>
      <c r="C339" s="36">
        <f t="shared" si="10"/>
        <v>6.2642741347254116E-3</v>
      </c>
      <c r="D339" s="57">
        <v>240.39</v>
      </c>
      <c r="E339" s="36">
        <f t="shared" si="11"/>
        <v>5.6055218573518584E-3</v>
      </c>
    </row>
    <row r="340" spans="1:5" x14ac:dyDescent="0.3">
      <c r="A340" s="55">
        <v>38111</v>
      </c>
      <c r="B340" s="19">
        <v>28057</v>
      </c>
      <c r="C340" s="36">
        <f t="shared" si="10"/>
        <v>-3.0628791819020673E-3</v>
      </c>
      <c r="D340" s="57">
        <v>241.34</v>
      </c>
      <c r="E340" s="36">
        <f t="shared" si="11"/>
        <v>3.9519114771828789E-3</v>
      </c>
    </row>
    <row r="341" spans="1:5" x14ac:dyDescent="0.3">
      <c r="A341" s="55">
        <v>38112</v>
      </c>
      <c r="B341" s="19">
        <v>28202.5</v>
      </c>
      <c r="C341" s="36">
        <f t="shared" si="10"/>
        <v>5.1858716184909337E-3</v>
      </c>
      <c r="D341" s="57">
        <v>242.39</v>
      </c>
      <c r="E341" s="36">
        <f t="shared" si="11"/>
        <v>4.3507085439629112E-3</v>
      </c>
    </row>
    <row r="342" spans="1:5" x14ac:dyDescent="0.3">
      <c r="A342" s="55">
        <v>38113</v>
      </c>
      <c r="B342" s="19">
        <v>27646.400390999999</v>
      </c>
      <c r="C342" s="36">
        <f t="shared" si="10"/>
        <v>-1.9718096232603566E-2</v>
      </c>
      <c r="D342" s="57">
        <v>239.2</v>
      </c>
      <c r="E342" s="36">
        <f t="shared" si="11"/>
        <v>-1.316060893601223E-2</v>
      </c>
    </row>
    <row r="343" spans="1:5" x14ac:dyDescent="0.3">
      <c r="A343" s="55">
        <v>38114</v>
      </c>
      <c r="B343" s="19">
        <v>27600.300781000002</v>
      </c>
      <c r="C343" s="36">
        <f t="shared" si="10"/>
        <v>-1.6674724140580688E-3</v>
      </c>
      <c r="D343" s="57">
        <v>239.35</v>
      </c>
      <c r="E343" s="36">
        <f t="shared" si="11"/>
        <v>6.2709030100327467E-4</v>
      </c>
    </row>
    <row r="344" spans="1:5" x14ac:dyDescent="0.3">
      <c r="A344" s="55">
        <v>38117</v>
      </c>
      <c r="B344" s="19">
        <v>26997.800781000002</v>
      </c>
      <c r="C344" s="36">
        <f t="shared" si="10"/>
        <v>-2.1829472250344484E-2</v>
      </c>
      <c r="D344" s="57">
        <v>232.99</v>
      </c>
      <c r="E344" s="36">
        <f t="shared" si="11"/>
        <v>-2.657196574054721E-2</v>
      </c>
    </row>
    <row r="345" spans="1:5" x14ac:dyDescent="0.3">
      <c r="A345" s="55">
        <v>38118</v>
      </c>
      <c r="B345" s="19">
        <v>27326.199218999998</v>
      </c>
      <c r="C345" s="36">
        <f t="shared" si="10"/>
        <v>1.2163895891516896E-2</v>
      </c>
      <c r="D345" s="57">
        <v>235.53</v>
      </c>
      <c r="E345" s="36">
        <f t="shared" si="11"/>
        <v>1.0901755440147598E-2</v>
      </c>
    </row>
    <row r="346" spans="1:5" x14ac:dyDescent="0.3">
      <c r="A346" s="55">
        <v>38119</v>
      </c>
      <c r="B346" s="19">
        <v>27053.099609000001</v>
      </c>
      <c r="C346" s="36">
        <f t="shared" si="10"/>
        <v>-9.9940576371890799E-3</v>
      </c>
      <c r="D346" s="57">
        <v>233.13</v>
      </c>
      <c r="E346" s="36">
        <f t="shared" si="11"/>
        <v>-1.0189784740797347E-2</v>
      </c>
    </row>
    <row r="347" spans="1:5" x14ac:dyDescent="0.3">
      <c r="A347" s="55">
        <v>38120</v>
      </c>
      <c r="B347" s="19">
        <v>27330.800781000002</v>
      </c>
      <c r="C347" s="36">
        <f t="shared" si="10"/>
        <v>1.0265040827617922E-2</v>
      </c>
      <c r="D347" s="57">
        <v>235.53</v>
      </c>
      <c r="E347" s="36">
        <f t="shared" si="11"/>
        <v>1.0294685368678502E-2</v>
      </c>
    </row>
    <row r="348" spans="1:5" x14ac:dyDescent="0.3">
      <c r="A348" s="55">
        <v>38121</v>
      </c>
      <c r="B348" s="19">
        <v>27233.300781000002</v>
      </c>
      <c r="C348" s="36">
        <f t="shared" si="10"/>
        <v>-3.5674037062163322E-3</v>
      </c>
      <c r="D348" s="57">
        <v>234.04</v>
      </c>
      <c r="E348" s="36">
        <f t="shared" si="11"/>
        <v>-6.3261580265784323E-3</v>
      </c>
    </row>
    <row r="349" spans="1:5" x14ac:dyDescent="0.3">
      <c r="A349" s="55">
        <v>38124</v>
      </c>
      <c r="B349" s="19">
        <v>26880.699218999998</v>
      </c>
      <c r="C349" s="36">
        <f t="shared" si="10"/>
        <v>-1.2947441253467362E-2</v>
      </c>
      <c r="D349" s="57">
        <v>230.6</v>
      </c>
      <c r="E349" s="36">
        <f t="shared" si="11"/>
        <v>-1.4698342163732669E-2</v>
      </c>
    </row>
    <row r="350" spans="1:5" x14ac:dyDescent="0.3">
      <c r="A350" s="55">
        <v>38125</v>
      </c>
      <c r="B350" s="19">
        <v>27011.099609000001</v>
      </c>
      <c r="C350" s="36">
        <f t="shared" si="10"/>
        <v>4.8510787958906398E-3</v>
      </c>
      <c r="D350" s="57">
        <v>232.29</v>
      </c>
      <c r="E350" s="36">
        <f t="shared" si="11"/>
        <v>7.3287077189938543E-3</v>
      </c>
    </row>
    <row r="351" spans="1:5" x14ac:dyDescent="0.3">
      <c r="A351" s="55">
        <v>38126</v>
      </c>
      <c r="B351" s="19">
        <v>27444.5</v>
      </c>
      <c r="C351" s="36">
        <f t="shared" si="10"/>
        <v>1.6045270176842097E-2</v>
      </c>
      <c r="D351" s="57">
        <v>236.15</v>
      </c>
      <c r="E351" s="36">
        <f t="shared" si="11"/>
        <v>1.661715958500154E-2</v>
      </c>
    </row>
    <row r="352" spans="1:5" x14ac:dyDescent="0.3">
      <c r="A352" s="55">
        <v>38127</v>
      </c>
      <c r="B352" s="19">
        <v>27358.800781000002</v>
      </c>
      <c r="C352" s="36">
        <f t="shared" si="10"/>
        <v>-3.1226372861592466E-3</v>
      </c>
      <c r="D352" s="57">
        <v>234.67</v>
      </c>
      <c r="E352" s="36">
        <f t="shared" si="11"/>
        <v>-6.2672030489097086E-3</v>
      </c>
    </row>
    <row r="353" spans="1:5" x14ac:dyDescent="0.3">
      <c r="A353" s="55">
        <v>38128</v>
      </c>
      <c r="B353" s="19">
        <v>27299.199218999998</v>
      </c>
      <c r="C353" s="36">
        <f t="shared" si="10"/>
        <v>-2.1785151504665201E-3</v>
      </c>
      <c r="D353" s="57">
        <v>234.49</v>
      </c>
      <c r="E353" s="36">
        <f t="shared" si="11"/>
        <v>-7.6703455916815599E-4</v>
      </c>
    </row>
    <row r="354" spans="1:5" x14ac:dyDescent="0.3">
      <c r="A354" s="55">
        <v>38131</v>
      </c>
      <c r="B354" s="19">
        <v>27098.5</v>
      </c>
      <c r="C354" s="36">
        <f t="shared" si="10"/>
        <v>-7.3518353923112123E-3</v>
      </c>
      <c r="D354" s="57">
        <v>235.73</v>
      </c>
      <c r="E354" s="36">
        <f t="shared" si="11"/>
        <v>5.2880719860122216E-3</v>
      </c>
    </row>
    <row r="355" spans="1:5" x14ac:dyDescent="0.3">
      <c r="A355" s="55">
        <v>38132</v>
      </c>
      <c r="B355" s="19">
        <v>27002.900390999999</v>
      </c>
      <c r="C355" s="36">
        <f t="shared" si="10"/>
        <v>-3.5278561174972856E-3</v>
      </c>
      <c r="D355" s="57">
        <v>234.42</v>
      </c>
      <c r="E355" s="36">
        <f t="shared" si="11"/>
        <v>-5.55720527722392E-3</v>
      </c>
    </row>
    <row r="356" spans="1:5" x14ac:dyDescent="0.3">
      <c r="A356" s="55">
        <v>38133</v>
      </c>
      <c r="B356" s="19">
        <v>27283.699218999998</v>
      </c>
      <c r="C356" s="36">
        <f t="shared" si="10"/>
        <v>1.0398839529607962E-2</v>
      </c>
      <c r="D356" s="57">
        <v>236.51</v>
      </c>
      <c r="E356" s="36">
        <f t="shared" si="11"/>
        <v>8.9156215339987188E-3</v>
      </c>
    </row>
    <row r="357" spans="1:5" x14ac:dyDescent="0.3">
      <c r="A357" s="55">
        <v>38134</v>
      </c>
      <c r="B357" s="19">
        <v>27389.300781000002</v>
      </c>
      <c r="C357" s="36">
        <f t="shared" si="10"/>
        <v>3.8705001529435457E-3</v>
      </c>
      <c r="D357" s="57">
        <v>237.72</v>
      </c>
      <c r="E357" s="36">
        <f t="shared" si="11"/>
        <v>5.1160627457613739E-3</v>
      </c>
    </row>
    <row r="358" spans="1:5" x14ac:dyDescent="0.3">
      <c r="A358" s="55">
        <v>38135</v>
      </c>
      <c r="B358" s="19">
        <v>27369.5</v>
      </c>
      <c r="C358" s="36">
        <f t="shared" si="10"/>
        <v>-7.2293853568317079E-4</v>
      </c>
      <c r="D358" s="57">
        <v>236.93</v>
      </c>
      <c r="E358" s="36">
        <f t="shared" si="11"/>
        <v>-3.3232374221773275E-3</v>
      </c>
    </row>
    <row r="359" spans="1:5" x14ac:dyDescent="0.3">
      <c r="A359" s="55">
        <v>38138</v>
      </c>
      <c r="B359" s="19">
        <v>27367.900390999999</v>
      </c>
      <c r="C359" s="36">
        <f t="shared" si="10"/>
        <v>-5.8444947843461215E-5</v>
      </c>
      <c r="D359" s="57">
        <v>237.29</v>
      </c>
      <c r="E359" s="36">
        <f t="shared" si="11"/>
        <v>1.5194361203729745E-3</v>
      </c>
    </row>
    <row r="360" spans="1:5" x14ac:dyDescent="0.3">
      <c r="A360" s="55">
        <v>38139</v>
      </c>
      <c r="B360" s="19">
        <v>27250.599609000001</v>
      </c>
      <c r="C360" s="36">
        <f t="shared" si="10"/>
        <v>-4.2860716505155327E-3</v>
      </c>
      <c r="D360" s="57">
        <v>235.75</v>
      </c>
      <c r="E360" s="36">
        <f t="shared" si="11"/>
        <v>-6.4899490075435162E-3</v>
      </c>
    </row>
    <row r="361" spans="1:5" x14ac:dyDescent="0.3">
      <c r="A361" s="55">
        <v>38140</v>
      </c>
      <c r="B361" s="19">
        <v>27353.300781000002</v>
      </c>
      <c r="C361" s="36">
        <f t="shared" si="10"/>
        <v>3.7687674206654531E-3</v>
      </c>
      <c r="D361" s="57">
        <v>236.61</v>
      </c>
      <c r="E361" s="36">
        <f t="shared" si="11"/>
        <v>3.6479321314952795E-3</v>
      </c>
    </row>
    <row r="362" spans="1:5" x14ac:dyDescent="0.3">
      <c r="A362" s="55">
        <v>38141</v>
      </c>
      <c r="B362" s="19">
        <v>27330.800781000002</v>
      </c>
      <c r="C362" s="36">
        <f t="shared" si="10"/>
        <v>-8.2256983097372949E-4</v>
      </c>
      <c r="D362" s="57">
        <v>237.46</v>
      </c>
      <c r="E362" s="36">
        <f t="shared" si="11"/>
        <v>3.592409450150047E-3</v>
      </c>
    </row>
    <row r="363" spans="1:5" x14ac:dyDescent="0.3">
      <c r="A363" s="55">
        <v>38142</v>
      </c>
      <c r="B363" s="19">
        <v>27540.199218999998</v>
      </c>
      <c r="C363" s="36">
        <f t="shared" si="10"/>
        <v>7.6616283466368618E-3</v>
      </c>
      <c r="D363" s="57">
        <v>239.17</v>
      </c>
      <c r="E363" s="36">
        <f t="shared" si="11"/>
        <v>7.2012128358458494E-3</v>
      </c>
    </row>
    <row r="364" spans="1:5" x14ac:dyDescent="0.3">
      <c r="A364" s="55">
        <v>38145</v>
      </c>
      <c r="B364" s="19">
        <v>27769.199218999998</v>
      </c>
      <c r="C364" s="36">
        <f t="shared" si="10"/>
        <v>8.3151177730773629E-3</v>
      </c>
      <c r="D364" s="57">
        <v>240.8</v>
      </c>
      <c r="E364" s="36">
        <f t="shared" si="11"/>
        <v>6.815236024585225E-3</v>
      </c>
    </row>
    <row r="365" spans="1:5" x14ac:dyDescent="0.3">
      <c r="A365" s="55">
        <v>38146</v>
      </c>
      <c r="B365" s="19">
        <v>27824.900390999999</v>
      </c>
      <c r="C365" s="36">
        <f t="shared" si="10"/>
        <v>2.0058616584770483E-3</v>
      </c>
      <c r="D365" s="57">
        <v>241.46</v>
      </c>
      <c r="E365" s="36">
        <f t="shared" si="11"/>
        <v>2.7408637873753694E-3</v>
      </c>
    </row>
    <row r="366" spans="1:5" x14ac:dyDescent="0.3">
      <c r="A366" s="55">
        <v>38147</v>
      </c>
      <c r="B366" s="19">
        <v>27774.699218999998</v>
      </c>
      <c r="C366" s="36">
        <f t="shared" si="10"/>
        <v>-1.8041815530178695E-3</v>
      </c>
      <c r="D366" s="57">
        <v>241.58</v>
      </c>
      <c r="E366" s="36">
        <f t="shared" si="11"/>
        <v>4.9697672492343692E-4</v>
      </c>
    </row>
    <row r="367" spans="1:5" x14ac:dyDescent="0.3">
      <c r="A367" s="55">
        <v>38148</v>
      </c>
      <c r="B367" s="19">
        <v>27935.5</v>
      </c>
      <c r="C367" s="36">
        <f t="shared" si="10"/>
        <v>5.7894697520253224E-3</v>
      </c>
      <c r="D367" s="57">
        <v>241.94</v>
      </c>
      <c r="E367" s="36">
        <f t="shared" si="11"/>
        <v>1.4901895852303948E-3</v>
      </c>
    </row>
    <row r="368" spans="1:5" x14ac:dyDescent="0.3">
      <c r="A368" s="55">
        <v>38149</v>
      </c>
      <c r="B368" s="19">
        <v>27916.199218999998</v>
      </c>
      <c r="C368" s="36">
        <f t="shared" si="10"/>
        <v>-6.9090515652137086E-4</v>
      </c>
      <c r="D368" s="57">
        <v>241.65</v>
      </c>
      <c r="E368" s="36">
        <f t="shared" si="11"/>
        <v>-1.1986442919731388E-3</v>
      </c>
    </row>
    <row r="369" spans="1:5" x14ac:dyDescent="0.3">
      <c r="A369" s="55">
        <v>38152</v>
      </c>
      <c r="B369" s="19">
        <v>27725.199218999998</v>
      </c>
      <c r="C369" s="36">
        <f t="shared" si="10"/>
        <v>-6.8419056083395269E-3</v>
      </c>
      <c r="D369" s="57">
        <v>238.2</v>
      </c>
      <c r="E369" s="36">
        <f t="shared" si="11"/>
        <v>-1.4276846679081356E-2</v>
      </c>
    </row>
    <row r="370" spans="1:5" x14ac:dyDescent="0.3">
      <c r="A370" s="55">
        <v>38153</v>
      </c>
      <c r="B370" s="19">
        <v>28037.099609000001</v>
      </c>
      <c r="C370" s="36">
        <f t="shared" si="10"/>
        <v>1.1249707803226761E-2</v>
      </c>
      <c r="D370" s="57">
        <v>239.96</v>
      </c>
      <c r="E370" s="36">
        <f t="shared" si="11"/>
        <v>7.3887489504618209E-3</v>
      </c>
    </row>
    <row r="371" spans="1:5" x14ac:dyDescent="0.3">
      <c r="A371" s="55">
        <v>38154</v>
      </c>
      <c r="B371" s="19">
        <v>28136.099609000001</v>
      </c>
      <c r="C371" s="36">
        <f t="shared" si="10"/>
        <v>3.531035712703412E-3</v>
      </c>
      <c r="D371" s="57">
        <v>242.35</v>
      </c>
      <c r="E371" s="36">
        <f t="shared" si="11"/>
        <v>9.9599933322220835E-3</v>
      </c>
    </row>
    <row r="372" spans="1:5" x14ac:dyDescent="0.3">
      <c r="A372" s="55">
        <v>38155</v>
      </c>
      <c r="B372" s="19">
        <v>28202</v>
      </c>
      <c r="C372" s="36">
        <f t="shared" si="10"/>
        <v>2.3422006573690091E-3</v>
      </c>
      <c r="D372" s="57">
        <v>242.73</v>
      </c>
      <c r="E372" s="36">
        <f t="shared" si="11"/>
        <v>1.5679801939343374E-3</v>
      </c>
    </row>
    <row r="373" spans="1:5" x14ac:dyDescent="0.3">
      <c r="A373" s="55">
        <v>38156</v>
      </c>
      <c r="B373" s="19">
        <v>28248</v>
      </c>
      <c r="C373" s="36">
        <f t="shared" si="10"/>
        <v>1.631089993617385E-3</v>
      </c>
      <c r="D373" s="57">
        <v>243</v>
      </c>
      <c r="E373" s="36">
        <f t="shared" si="11"/>
        <v>1.1123470522802492E-3</v>
      </c>
    </row>
    <row r="374" spans="1:5" x14ac:dyDescent="0.3">
      <c r="A374" s="55">
        <v>38159</v>
      </c>
      <c r="B374" s="19">
        <v>28056.400390999999</v>
      </c>
      <c r="C374" s="36">
        <f t="shared" si="10"/>
        <v>-6.7827672401585826E-3</v>
      </c>
      <c r="D374" s="57">
        <v>242.71</v>
      </c>
      <c r="E374" s="36">
        <f t="shared" si="11"/>
        <v>-1.193415637860018E-3</v>
      </c>
    </row>
    <row r="375" spans="1:5" x14ac:dyDescent="0.3">
      <c r="A375" s="55">
        <v>38160</v>
      </c>
      <c r="B375" s="19">
        <v>27913.300781000002</v>
      </c>
      <c r="C375" s="36">
        <f t="shared" si="10"/>
        <v>-5.1004265695431261E-3</v>
      </c>
      <c r="D375" s="57">
        <v>240.19</v>
      </c>
      <c r="E375" s="36">
        <f t="shared" si="11"/>
        <v>-1.0382761320093969E-2</v>
      </c>
    </row>
    <row r="376" spans="1:5" x14ac:dyDescent="0.3">
      <c r="A376" s="55">
        <v>38161</v>
      </c>
      <c r="B376" s="19">
        <v>28013.699218999998</v>
      </c>
      <c r="C376" s="36">
        <f t="shared" si="10"/>
        <v>3.5967956203994955E-3</v>
      </c>
      <c r="D376" s="57">
        <v>241.02</v>
      </c>
      <c r="E376" s="36">
        <f t="shared" si="11"/>
        <v>3.4555976518590992E-3</v>
      </c>
    </row>
    <row r="377" spans="1:5" x14ac:dyDescent="0.3">
      <c r="A377" s="55">
        <v>38162</v>
      </c>
      <c r="B377" s="19">
        <v>28161.5</v>
      </c>
      <c r="C377" s="36">
        <f t="shared" ref="C377:C440" si="12">B377/B376-1</f>
        <v>5.2760179883617475E-3</v>
      </c>
      <c r="D377" s="57">
        <v>242.01</v>
      </c>
      <c r="E377" s="36">
        <f t="shared" si="11"/>
        <v>4.1075429424943799E-3</v>
      </c>
    </row>
    <row r="378" spans="1:5" x14ac:dyDescent="0.3">
      <c r="A378" s="55">
        <v>38163</v>
      </c>
      <c r="B378" s="19">
        <v>28208.599609000001</v>
      </c>
      <c r="C378" s="36">
        <f t="shared" si="12"/>
        <v>1.6724822541414053E-3</v>
      </c>
      <c r="D378" s="57">
        <v>242.04</v>
      </c>
      <c r="E378" s="36">
        <f t="shared" si="11"/>
        <v>1.2396181975948828E-4</v>
      </c>
    </row>
    <row r="379" spans="1:5" x14ac:dyDescent="0.3">
      <c r="A379" s="55">
        <v>38166</v>
      </c>
      <c r="B379" s="19">
        <v>28327.199218999998</v>
      </c>
      <c r="C379" s="36">
        <f t="shared" si="12"/>
        <v>4.2043778012346156E-3</v>
      </c>
      <c r="D379" s="57">
        <v>243.6</v>
      </c>
      <c r="E379" s="36">
        <f t="shared" si="11"/>
        <v>6.4452156668319827E-3</v>
      </c>
    </row>
    <row r="380" spans="1:5" x14ac:dyDescent="0.3">
      <c r="A380" s="55">
        <v>38167</v>
      </c>
      <c r="B380" s="19">
        <v>28248.800781000002</v>
      </c>
      <c r="C380" s="36">
        <f t="shared" si="12"/>
        <v>-2.7676028750280857E-3</v>
      </c>
      <c r="D380" s="57">
        <v>242.48</v>
      </c>
      <c r="E380" s="36">
        <f t="shared" si="11"/>
        <v>-4.5977011494252595E-3</v>
      </c>
    </row>
    <row r="381" spans="1:5" x14ac:dyDescent="0.3">
      <c r="A381" s="55">
        <v>38168</v>
      </c>
      <c r="B381" s="19">
        <v>28133.900390999999</v>
      </c>
      <c r="C381" s="36">
        <f t="shared" si="12"/>
        <v>-4.0674431063737471E-3</v>
      </c>
      <c r="D381" s="57">
        <v>240.86</v>
      </c>
      <c r="E381" s="36">
        <f t="shared" si="11"/>
        <v>-6.6809633784228328E-3</v>
      </c>
    </row>
    <row r="382" spans="1:5" x14ac:dyDescent="0.3">
      <c r="A382" s="55">
        <v>38169</v>
      </c>
      <c r="B382" s="19">
        <v>27995.800781000002</v>
      </c>
      <c r="C382" s="36">
        <f t="shared" si="12"/>
        <v>-4.9086549707191285E-3</v>
      </c>
      <c r="D382" s="57">
        <v>240.08</v>
      </c>
      <c r="E382" s="36">
        <f t="shared" si="11"/>
        <v>-3.2383957485676573E-3</v>
      </c>
    </row>
    <row r="383" spans="1:5" x14ac:dyDescent="0.3">
      <c r="A383" s="55">
        <v>38170</v>
      </c>
      <c r="B383" s="19">
        <v>27964.800781000002</v>
      </c>
      <c r="C383" s="36">
        <f t="shared" si="12"/>
        <v>-1.1073089225952515E-3</v>
      </c>
      <c r="D383" s="57">
        <v>238.44</v>
      </c>
      <c r="E383" s="36">
        <f t="shared" si="11"/>
        <v>-6.8310563145618231E-3</v>
      </c>
    </row>
    <row r="384" spans="1:5" x14ac:dyDescent="0.3">
      <c r="A384" s="55">
        <v>38173</v>
      </c>
      <c r="B384" s="19">
        <v>27982.300781000002</v>
      </c>
      <c r="C384" s="36">
        <f t="shared" si="12"/>
        <v>6.2578668580726138E-4</v>
      </c>
      <c r="D384" s="57">
        <v>238.3</v>
      </c>
      <c r="E384" s="36">
        <f t="shared" si="11"/>
        <v>-5.8714980707930131E-4</v>
      </c>
    </row>
    <row r="385" spans="1:5" x14ac:dyDescent="0.3">
      <c r="A385" s="55">
        <v>38174</v>
      </c>
      <c r="B385" s="19">
        <v>27834.099609000001</v>
      </c>
      <c r="C385" s="36">
        <f t="shared" si="12"/>
        <v>-5.2962468368801252E-3</v>
      </c>
      <c r="D385" s="57">
        <v>237.08</v>
      </c>
      <c r="E385" s="36">
        <f t="shared" si="11"/>
        <v>-5.1195971464540468E-3</v>
      </c>
    </row>
    <row r="386" spans="1:5" x14ac:dyDescent="0.3">
      <c r="A386" s="55">
        <v>38175</v>
      </c>
      <c r="B386" s="19">
        <v>27792.699218999998</v>
      </c>
      <c r="C386" s="36">
        <f t="shared" si="12"/>
        <v>-1.4873982123213558E-3</v>
      </c>
      <c r="D386" s="57">
        <v>236.74</v>
      </c>
      <c r="E386" s="36">
        <f t="shared" si="11"/>
        <v>-1.4341150666441482E-3</v>
      </c>
    </row>
    <row r="387" spans="1:5" x14ac:dyDescent="0.3">
      <c r="A387" s="55">
        <v>38176</v>
      </c>
      <c r="B387" s="19">
        <v>27880.900390999999</v>
      </c>
      <c r="C387" s="36">
        <f t="shared" si="12"/>
        <v>3.1735374569052954E-3</v>
      </c>
      <c r="D387" s="57">
        <v>237.44</v>
      </c>
      <c r="E387" s="36">
        <f t="shared" si="11"/>
        <v>2.9568302779419131E-3</v>
      </c>
    </row>
    <row r="388" spans="1:5" x14ac:dyDescent="0.3">
      <c r="A388" s="55">
        <v>38177</v>
      </c>
      <c r="B388" s="19">
        <v>27957.300781000002</v>
      </c>
      <c r="C388" s="36">
        <f t="shared" si="12"/>
        <v>2.7402411302563934E-3</v>
      </c>
      <c r="D388" s="57">
        <v>237.32</v>
      </c>
      <c r="E388" s="36">
        <f t="shared" si="11"/>
        <v>-5.0539083557954445E-4</v>
      </c>
    </row>
    <row r="389" spans="1:5" x14ac:dyDescent="0.3">
      <c r="A389" s="55">
        <v>38180</v>
      </c>
      <c r="B389" s="19">
        <v>27775.599609000001</v>
      </c>
      <c r="C389" s="36">
        <f t="shared" si="12"/>
        <v>-6.4992387292083231E-3</v>
      </c>
      <c r="D389" s="57">
        <v>236.33</v>
      </c>
      <c r="E389" s="36">
        <f t="shared" ref="E389:E452" si="13">D389/D388-1</f>
        <v>-4.171582673183849E-3</v>
      </c>
    </row>
    <row r="390" spans="1:5" x14ac:dyDescent="0.3">
      <c r="A390" s="55">
        <v>38181</v>
      </c>
      <c r="B390" s="19">
        <v>27812.300781000002</v>
      </c>
      <c r="C390" s="36">
        <f t="shared" si="12"/>
        <v>1.3213458041103632E-3</v>
      </c>
      <c r="D390" s="57">
        <v>236.7</v>
      </c>
      <c r="E390" s="36">
        <f t="shared" si="13"/>
        <v>1.5656074133625353E-3</v>
      </c>
    </row>
    <row r="391" spans="1:5" x14ac:dyDescent="0.3">
      <c r="A391" s="55">
        <v>38182</v>
      </c>
      <c r="B391" s="19">
        <v>27691.699218999998</v>
      </c>
      <c r="C391" s="36">
        <f t="shared" si="12"/>
        <v>-4.3362669974571499E-3</v>
      </c>
      <c r="D391" s="57">
        <v>236.23</v>
      </c>
      <c r="E391" s="36">
        <f t="shared" si="13"/>
        <v>-1.9856358259400242E-3</v>
      </c>
    </row>
    <row r="392" spans="1:5" x14ac:dyDescent="0.3">
      <c r="A392" s="55">
        <v>38183</v>
      </c>
      <c r="B392" s="19">
        <v>27492.400390999999</v>
      </c>
      <c r="C392" s="36">
        <f t="shared" si="12"/>
        <v>-7.1970602606883372E-3</v>
      </c>
      <c r="D392" s="57">
        <v>233.8</v>
      </c>
      <c r="E392" s="36">
        <f t="shared" si="13"/>
        <v>-1.0286585107733948E-2</v>
      </c>
    </row>
    <row r="393" spans="1:5" x14ac:dyDescent="0.3">
      <c r="A393" s="55">
        <v>38184</v>
      </c>
      <c r="B393" s="19">
        <v>27502.400390999999</v>
      </c>
      <c r="C393" s="36">
        <f t="shared" si="12"/>
        <v>3.6373688211210897E-4</v>
      </c>
      <c r="D393" s="57">
        <v>234.32</v>
      </c>
      <c r="E393" s="36">
        <f t="shared" si="13"/>
        <v>2.224123182206883E-3</v>
      </c>
    </row>
    <row r="394" spans="1:5" x14ac:dyDescent="0.3">
      <c r="A394" s="55">
        <v>38187</v>
      </c>
      <c r="B394" s="19">
        <v>27399.199218999998</v>
      </c>
      <c r="C394" s="36">
        <f t="shared" si="12"/>
        <v>-3.7524423516782646E-3</v>
      </c>
      <c r="D394" s="57">
        <v>233.14</v>
      </c>
      <c r="E394" s="36">
        <f t="shared" si="13"/>
        <v>-5.035848412427435E-3</v>
      </c>
    </row>
    <row r="395" spans="1:5" x14ac:dyDescent="0.3">
      <c r="A395" s="55">
        <v>38188</v>
      </c>
      <c r="B395" s="19">
        <v>27439.400390999999</v>
      </c>
      <c r="C395" s="36">
        <f t="shared" si="12"/>
        <v>1.4672389393088903E-3</v>
      </c>
      <c r="D395" s="57">
        <v>233.53</v>
      </c>
      <c r="E395" s="36">
        <f t="shared" si="13"/>
        <v>1.6728146178262016E-3</v>
      </c>
    </row>
    <row r="396" spans="1:5" x14ac:dyDescent="0.3">
      <c r="A396" s="55">
        <v>38189</v>
      </c>
      <c r="B396" s="19">
        <v>27559.400390999999</v>
      </c>
      <c r="C396" s="36">
        <f t="shared" si="12"/>
        <v>4.3732734057613243E-3</v>
      </c>
      <c r="D396" s="57">
        <v>235.81</v>
      </c>
      <c r="E396" s="36">
        <f t="shared" si="13"/>
        <v>9.7631995889180256E-3</v>
      </c>
    </row>
    <row r="397" spans="1:5" x14ac:dyDescent="0.3">
      <c r="A397" s="55">
        <v>38190</v>
      </c>
      <c r="B397" s="19">
        <v>27212.599609000001</v>
      </c>
      <c r="C397" s="36">
        <f t="shared" si="12"/>
        <v>-1.2583756434456084E-2</v>
      </c>
      <c r="D397" s="57">
        <v>232.2</v>
      </c>
      <c r="E397" s="36">
        <f t="shared" si="13"/>
        <v>-1.5308935159662473E-2</v>
      </c>
    </row>
    <row r="398" spans="1:5" x14ac:dyDescent="0.3">
      <c r="A398" s="55">
        <v>38191</v>
      </c>
      <c r="B398" s="19">
        <v>27222.900390999999</v>
      </c>
      <c r="C398" s="36">
        <f t="shared" si="12"/>
        <v>3.7852987763042911E-4</v>
      </c>
      <c r="D398" s="57">
        <v>232.8</v>
      </c>
      <c r="E398" s="36">
        <f t="shared" si="13"/>
        <v>2.5839793281654533E-3</v>
      </c>
    </row>
    <row r="399" spans="1:5" x14ac:dyDescent="0.3">
      <c r="A399" s="55">
        <v>38194</v>
      </c>
      <c r="B399" s="19">
        <v>26999.400390999999</v>
      </c>
      <c r="C399" s="36">
        <f t="shared" si="12"/>
        <v>-8.209999551476499E-3</v>
      </c>
      <c r="D399" s="57">
        <v>230.71</v>
      </c>
      <c r="E399" s="36">
        <f t="shared" si="13"/>
        <v>-8.9776632302405179E-3</v>
      </c>
    </row>
    <row r="400" spans="1:5" x14ac:dyDescent="0.3">
      <c r="A400" s="55">
        <v>38195</v>
      </c>
      <c r="B400" s="19">
        <v>27172.599609000001</v>
      </c>
      <c r="C400" s="36">
        <f t="shared" si="12"/>
        <v>6.414928312916679E-3</v>
      </c>
      <c r="D400" s="57">
        <v>232.67</v>
      </c>
      <c r="E400" s="36">
        <f t="shared" si="13"/>
        <v>8.4955138485542925E-3</v>
      </c>
    </row>
    <row r="401" spans="1:5" x14ac:dyDescent="0.3">
      <c r="A401" s="55">
        <v>38196</v>
      </c>
      <c r="B401" s="19">
        <v>27157.199218999998</v>
      </c>
      <c r="C401" s="36">
        <f t="shared" si="12"/>
        <v>-5.6676174608272234E-4</v>
      </c>
      <c r="D401" s="57">
        <v>233.45</v>
      </c>
      <c r="E401" s="36">
        <f t="shared" si="13"/>
        <v>3.3523875016117088E-3</v>
      </c>
    </row>
    <row r="402" spans="1:5" x14ac:dyDescent="0.3">
      <c r="A402" s="55">
        <v>38197</v>
      </c>
      <c r="B402" s="19">
        <v>27475.699218999998</v>
      </c>
      <c r="C402" s="36">
        <f t="shared" si="12"/>
        <v>1.1728013534516801E-2</v>
      </c>
      <c r="D402" s="57">
        <v>236.09</v>
      </c>
      <c r="E402" s="36">
        <f t="shared" si="13"/>
        <v>1.13086313985864E-2</v>
      </c>
    </row>
    <row r="403" spans="1:5" x14ac:dyDescent="0.3">
      <c r="A403" s="55">
        <v>38198</v>
      </c>
      <c r="B403" s="19">
        <v>27614</v>
      </c>
      <c r="C403" s="36">
        <f t="shared" si="12"/>
        <v>5.0335672951451471E-3</v>
      </c>
      <c r="D403" s="57">
        <v>236.4</v>
      </c>
      <c r="E403" s="36">
        <f t="shared" si="13"/>
        <v>1.313058579355264E-3</v>
      </c>
    </row>
    <row r="404" spans="1:5" x14ac:dyDescent="0.3">
      <c r="A404" s="55">
        <v>38201</v>
      </c>
      <c r="B404" s="19">
        <v>27511.5</v>
      </c>
      <c r="C404" s="36">
        <f t="shared" si="12"/>
        <v>-3.7118852755848586E-3</v>
      </c>
      <c r="D404" s="57">
        <v>236.14</v>
      </c>
      <c r="E404" s="36">
        <f t="shared" si="13"/>
        <v>-1.0998307952623243E-3</v>
      </c>
    </row>
    <row r="405" spans="1:5" x14ac:dyDescent="0.3">
      <c r="A405" s="55">
        <v>38202</v>
      </c>
      <c r="B405" s="19">
        <v>27594.199218999998</v>
      </c>
      <c r="C405" s="36">
        <f t="shared" si="12"/>
        <v>3.0059872780472396E-3</v>
      </c>
      <c r="D405" s="57">
        <v>236.81</v>
      </c>
      <c r="E405" s="36">
        <f t="shared" si="13"/>
        <v>2.8372999068349003E-3</v>
      </c>
    </row>
    <row r="406" spans="1:5" x14ac:dyDescent="0.3">
      <c r="A406" s="55">
        <v>38203</v>
      </c>
      <c r="B406" s="19">
        <v>27350.900390999999</v>
      </c>
      <c r="C406" s="36">
        <f t="shared" si="12"/>
        <v>-8.81702803074913E-3</v>
      </c>
      <c r="D406" s="57">
        <v>234.9</v>
      </c>
      <c r="E406" s="36">
        <f t="shared" si="13"/>
        <v>-8.0655377728980904E-3</v>
      </c>
    </row>
    <row r="407" spans="1:5" x14ac:dyDescent="0.3">
      <c r="A407" s="55">
        <v>38204</v>
      </c>
      <c r="B407" s="19">
        <v>27248.5</v>
      </c>
      <c r="C407" s="36">
        <f t="shared" si="12"/>
        <v>-3.7439495422861846E-3</v>
      </c>
      <c r="D407" s="57">
        <v>235.29</v>
      </c>
      <c r="E407" s="36">
        <f t="shared" si="13"/>
        <v>1.6602809706256494E-3</v>
      </c>
    </row>
    <row r="408" spans="1:5" x14ac:dyDescent="0.3">
      <c r="A408" s="55">
        <v>38205</v>
      </c>
      <c r="B408" s="19">
        <v>26799.300781000002</v>
      </c>
      <c r="C408" s="36">
        <f t="shared" si="12"/>
        <v>-1.6485282455914962E-2</v>
      </c>
      <c r="D408" s="57">
        <v>229.97</v>
      </c>
      <c r="E408" s="36">
        <f t="shared" si="13"/>
        <v>-2.2610395681924356E-2</v>
      </c>
    </row>
    <row r="409" spans="1:5" x14ac:dyDescent="0.3">
      <c r="A409" s="55">
        <v>38208</v>
      </c>
      <c r="B409" s="19">
        <v>26562.199218999998</v>
      </c>
      <c r="C409" s="36">
        <f t="shared" si="12"/>
        <v>-8.847304037428505E-3</v>
      </c>
      <c r="D409" s="57">
        <v>228.01</v>
      </c>
      <c r="E409" s="36">
        <f t="shared" si="13"/>
        <v>-8.5228508066269582E-3</v>
      </c>
    </row>
    <row r="410" spans="1:5" x14ac:dyDescent="0.3">
      <c r="A410" s="55">
        <v>38209</v>
      </c>
      <c r="B410" s="19">
        <v>26722.699218999998</v>
      </c>
      <c r="C410" s="36">
        <f t="shared" si="12"/>
        <v>6.0424213626555368E-3</v>
      </c>
      <c r="D410" s="57">
        <v>229.4</v>
      </c>
      <c r="E410" s="36">
        <f t="shared" si="13"/>
        <v>6.0962238498312171E-3</v>
      </c>
    </row>
    <row r="411" spans="1:5" x14ac:dyDescent="0.3">
      <c r="A411" s="55">
        <v>38210</v>
      </c>
      <c r="B411" s="19">
        <v>26471.900390999999</v>
      </c>
      <c r="C411" s="36">
        <f t="shared" si="12"/>
        <v>-9.3852355985685199E-3</v>
      </c>
      <c r="D411" s="57">
        <v>227.77</v>
      </c>
      <c r="E411" s="36">
        <f t="shared" si="13"/>
        <v>-7.105492589363549E-3</v>
      </c>
    </row>
    <row r="412" spans="1:5" x14ac:dyDescent="0.3">
      <c r="A412" s="55">
        <v>38211</v>
      </c>
      <c r="B412" s="19">
        <v>26414</v>
      </c>
      <c r="C412" s="36">
        <f t="shared" si="12"/>
        <v>-2.187239682258868E-3</v>
      </c>
      <c r="D412" s="57">
        <v>227.35</v>
      </c>
      <c r="E412" s="36">
        <f t="shared" si="13"/>
        <v>-1.8439654036968012E-3</v>
      </c>
    </row>
    <row r="413" spans="1:5" x14ac:dyDescent="0.3">
      <c r="A413" s="55">
        <v>38212</v>
      </c>
      <c r="B413" s="19">
        <v>26361.199218999998</v>
      </c>
      <c r="C413" s="36">
        <f t="shared" si="12"/>
        <v>-1.9989695237374594E-3</v>
      </c>
      <c r="D413" s="57">
        <v>226.57</v>
      </c>
      <c r="E413" s="36">
        <f t="shared" si="13"/>
        <v>-3.4308335166043369E-3</v>
      </c>
    </row>
    <row r="414" spans="1:5" x14ac:dyDescent="0.3">
      <c r="A414" s="55">
        <v>38215</v>
      </c>
      <c r="B414" s="19">
        <v>26603.300781000002</v>
      </c>
      <c r="C414" s="36">
        <f t="shared" si="12"/>
        <v>9.1840116979771125E-3</v>
      </c>
      <c r="D414" s="57">
        <v>228.74</v>
      </c>
      <c r="E414" s="36">
        <f t="shared" si="13"/>
        <v>9.5776139824337303E-3</v>
      </c>
    </row>
    <row r="415" spans="1:5" x14ac:dyDescent="0.3">
      <c r="A415" s="55">
        <v>38216</v>
      </c>
      <c r="B415" s="19">
        <v>26610.599609000001</v>
      </c>
      <c r="C415" s="36">
        <f t="shared" si="12"/>
        <v>2.7435798512676079E-4</v>
      </c>
      <c r="D415" s="57">
        <v>229.06</v>
      </c>
      <c r="E415" s="36">
        <f t="shared" si="13"/>
        <v>1.3989682609074627E-3</v>
      </c>
    </row>
    <row r="416" spans="1:5" x14ac:dyDescent="0.3">
      <c r="A416" s="55">
        <v>38217</v>
      </c>
      <c r="B416" s="19">
        <v>26645.400390999999</v>
      </c>
      <c r="C416" s="36">
        <f t="shared" si="12"/>
        <v>1.3077789494164715E-3</v>
      </c>
      <c r="D416" s="57">
        <v>229.16</v>
      </c>
      <c r="E416" s="36">
        <f t="shared" si="13"/>
        <v>4.3656683838300125E-4</v>
      </c>
    </row>
    <row r="417" spans="1:5" x14ac:dyDescent="0.3">
      <c r="A417" s="55">
        <v>38218</v>
      </c>
      <c r="B417" s="19">
        <v>26686.099609000001</v>
      </c>
      <c r="C417" s="36">
        <f t="shared" si="12"/>
        <v>1.5274387850350291E-3</v>
      </c>
      <c r="D417" s="57">
        <v>229.66</v>
      </c>
      <c r="E417" s="36">
        <f t="shared" si="13"/>
        <v>2.1818816547389819E-3</v>
      </c>
    </row>
    <row r="418" spans="1:5" x14ac:dyDescent="0.3">
      <c r="A418" s="55">
        <v>38219</v>
      </c>
      <c r="B418" s="19">
        <v>26614.400390999999</v>
      </c>
      <c r="C418" s="36">
        <f t="shared" si="12"/>
        <v>-2.6867627360508406E-3</v>
      </c>
      <c r="D418" s="57">
        <v>229.09</v>
      </c>
      <c r="E418" s="36">
        <f t="shared" si="13"/>
        <v>-2.4819298092833009E-3</v>
      </c>
    </row>
    <row r="419" spans="1:5" x14ac:dyDescent="0.3">
      <c r="A419" s="55">
        <v>38222</v>
      </c>
      <c r="B419" s="19">
        <v>26892.099609000001</v>
      </c>
      <c r="C419" s="36">
        <f t="shared" si="12"/>
        <v>1.0434171498145295E-2</v>
      </c>
      <c r="D419" s="57">
        <v>232.17</v>
      </c>
      <c r="E419" s="36">
        <f t="shared" si="13"/>
        <v>1.3444497795626065E-2</v>
      </c>
    </row>
    <row r="420" spans="1:5" x14ac:dyDescent="0.3">
      <c r="A420" s="55">
        <v>38223</v>
      </c>
      <c r="B420" s="19">
        <v>26910.599609000001</v>
      </c>
      <c r="C420" s="36">
        <f t="shared" si="12"/>
        <v>6.879343847814301E-4</v>
      </c>
      <c r="D420" s="57">
        <v>231.88</v>
      </c>
      <c r="E420" s="36">
        <f t="shared" si="13"/>
        <v>-1.2490847224017054E-3</v>
      </c>
    </row>
    <row r="421" spans="1:5" x14ac:dyDescent="0.3">
      <c r="A421" s="55">
        <v>38224</v>
      </c>
      <c r="B421" s="19">
        <v>26968.599609000001</v>
      </c>
      <c r="C421" s="36">
        <f t="shared" si="12"/>
        <v>2.155284566033977E-3</v>
      </c>
      <c r="D421" s="57">
        <v>232.56</v>
      </c>
      <c r="E421" s="36">
        <f t="shared" si="13"/>
        <v>2.9325513196480912E-3</v>
      </c>
    </row>
    <row r="422" spans="1:5" x14ac:dyDescent="0.3">
      <c r="A422" s="55">
        <v>38225</v>
      </c>
      <c r="B422" s="19">
        <v>27085.599609000001</v>
      </c>
      <c r="C422" s="36">
        <f t="shared" si="12"/>
        <v>4.3383787699882159E-3</v>
      </c>
      <c r="D422" s="57">
        <v>234.45</v>
      </c>
      <c r="E422" s="36">
        <f t="shared" si="13"/>
        <v>8.1269349845201067E-3</v>
      </c>
    </row>
    <row r="423" spans="1:5" x14ac:dyDescent="0.3">
      <c r="A423" s="55">
        <v>38226</v>
      </c>
      <c r="B423" s="19">
        <v>27236.699218999998</v>
      </c>
      <c r="C423" s="36">
        <f t="shared" si="12"/>
        <v>5.5785957180651824E-3</v>
      </c>
      <c r="D423" s="57">
        <v>236.24</v>
      </c>
      <c r="E423" s="36">
        <f t="shared" si="13"/>
        <v>7.6348901684795134E-3</v>
      </c>
    </row>
    <row r="424" spans="1:5" x14ac:dyDescent="0.3">
      <c r="A424" s="55">
        <v>38229</v>
      </c>
      <c r="B424" s="19">
        <v>27166.400390999999</v>
      </c>
      <c r="C424" s="36">
        <f t="shared" si="12"/>
        <v>-2.5810333122510132E-3</v>
      </c>
      <c r="D424" s="57">
        <v>235.89</v>
      </c>
      <c r="E424" s="36">
        <f t="shared" si="13"/>
        <v>-1.4815441923469175E-3</v>
      </c>
    </row>
    <row r="425" spans="1:5" x14ac:dyDescent="0.3">
      <c r="A425" s="55">
        <v>38230</v>
      </c>
      <c r="B425" s="19">
        <v>27079</v>
      </c>
      <c r="C425" s="36">
        <f t="shared" si="12"/>
        <v>-3.2172238405554499E-3</v>
      </c>
      <c r="D425" s="57">
        <v>233.63</v>
      </c>
      <c r="E425" s="36">
        <f t="shared" si="13"/>
        <v>-9.5807367840942126E-3</v>
      </c>
    </row>
    <row r="426" spans="1:5" x14ac:dyDescent="0.3">
      <c r="A426" s="55">
        <v>38231</v>
      </c>
      <c r="B426" s="19">
        <v>27317.400390999999</v>
      </c>
      <c r="C426" s="36">
        <f t="shared" si="12"/>
        <v>8.803884596920053E-3</v>
      </c>
      <c r="D426" s="57">
        <v>235.21</v>
      </c>
      <c r="E426" s="36">
        <f t="shared" si="13"/>
        <v>6.7628301159954329E-3</v>
      </c>
    </row>
    <row r="427" spans="1:5" x14ac:dyDescent="0.3">
      <c r="A427" s="55">
        <v>38232</v>
      </c>
      <c r="B427" s="19">
        <v>27521.199218999998</v>
      </c>
      <c r="C427" s="36">
        <f t="shared" si="12"/>
        <v>7.4604034455321155E-3</v>
      </c>
      <c r="D427" s="57">
        <v>236.11</v>
      </c>
      <c r="E427" s="36">
        <f t="shared" si="13"/>
        <v>3.8263679265337913E-3</v>
      </c>
    </row>
    <row r="428" spans="1:5" x14ac:dyDescent="0.3">
      <c r="A428" s="55">
        <v>38233</v>
      </c>
      <c r="B428" s="19">
        <v>27779.300781000002</v>
      </c>
      <c r="C428" s="36">
        <f t="shared" si="12"/>
        <v>9.3782818090941689E-3</v>
      </c>
      <c r="D428" s="57">
        <v>237.95</v>
      </c>
      <c r="E428" s="36">
        <f t="shared" si="13"/>
        <v>7.7929778493073254E-3</v>
      </c>
    </row>
    <row r="429" spans="1:5" x14ac:dyDescent="0.3">
      <c r="A429" s="55">
        <v>38236</v>
      </c>
      <c r="B429" s="19">
        <v>27775.199218999998</v>
      </c>
      <c r="C429" s="36">
        <f t="shared" si="12"/>
        <v>-1.4764813673096011E-4</v>
      </c>
      <c r="D429" s="57">
        <v>238.79</v>
      </c>
      <c r="E429" s="36">
        <f t="shared" si="13"/>
        <v>3.5301533935701013E-3</v>
      </c>
    </row>
    <row r="430" spans="1:5" x14ac:dyDescent="0.3">
      <c r="A430" s="55">
        <v>38237</v>
      </c>
      <c r="B430" s="19">
        <v>27736.300781000002</v>
      </c>
      <c r="C430" s="36">
        <f t="shared" si="12"/>
        <v>-1.4004737713415594E-3</v>
      </c>
      <c r="D430" s="57">
        <v>238.67</v>
      </c>
      <c r="E430" s="36">
        <f t="shared" si="13"/>
        <v>-5.0253360693497395E-4</v>
      </c>
    </row>
    <row r="431" spans="1:5" x14ac:dyDescent="0.3">
      <c r="A431" s="55">
        <v>38238</v>
      </c>
      <c r="B431" s="19">
        <v>27733.300781000002</v>
      </c>
      <c r="C431" s="36">
        <f t="shared" si="12"/>
        <v>-1.0816150371628641E-4</v>
      </c>
      <c r="D431" s="57">
        <v>238.6</v>
      </c>
      <c r="E431" s="36">
        <f t="shared" si="13"/>
        <v>-2.932919931285527E-4</v>
      </c>
    </row>
    <row r="432" spans="1:5" x14ac:dyDescent="0.3">
      <c r="A432" s="55">
        <v>38239</v>
      </c>
      <c r="B432" s="19">
        <v>27593.900390999999</v>
      </c>
      <c r="C432" s="36">
        <f t="shared" si="12"/>
        <v>-5.0264622700628703E-3</v>
      </c>
      <c r="D432" s="57">
        <v>237.14</v>
      </c>
      <c r="E432" s="36">
        <f t="shared" si="13"/>
        <v>-6.1190276613579675E-3</v>
      </c>
    </row>
    <row r="433" spans="1:5" x14ac:dyDescent="0.3">
      <c r="A433" s="55">
        <v>38240</v>
      </c>
      <c r="B433" s="19">
        <v>27729.900390999999</v>
      </c>
      <c r="C433" s="36">
        <f t="shared" si="12"/>
        <v>4.9286254597178392E-3</v>
      </c>
      <c r="D433" s="57">
        <v>237.95</v>
      </c>
      <c r="E433" s="36">
        <f t="shared" si="13"/>
        <v>3.4157038036601861E-3</v>
      </c>
    </row>
    <row r="434" spans="1:5" x14ac:dyDescent="0.3">
      <c r="A434" s="55">
        <v>38243</v>
      </c>
      <c r="B434" s="19">
        <v>27955.900390999999</v>
      </c>
      <c r="C434" s="36">
        <f t="shared" si="12"/>
        <v>8.150047306817898E-3</v>
      </c>
      <c r="D434" s="57">
        <v>240</v>
      </c>
      <c r="E434" s="36">
        <f t="shared" si="13"/>
        <v>8.615255305736591E-3</v>
      </c>
    </row>
    <row r="435" spans="1:5" x14ac:dyDescent="0.3">
      <c r="A435" s="55">
        <v>38244</v>
      </c>
      <c r="B435" s="19">
        <v>27897.699218999998</v>
      </c>
      <c r="C435" s="36">
        <f t="shared" si="12"/>
        <v>-2.0818922369153503E-3</v>
      </c>
      <c r="D435" s="57">
        <v>239.18</v>
      </c>
      <c r="E435" s="36">
        <f t="shared" si="13"/>
        <v>-3.4166666666666234E-3</v>
      </c>
    </row>
    <row r="436" spans="1:5" x14ac:dyDescent="0.3">
      <c r="A436" s="55">
        <v>38245</v>
      </c>
      <c r="B436" s="19">
        <v>27869</v>
      </c>
      <c r="C436" s="36">
        <f t="shared" si="12"/>
        <v>-1.0287306768456128E-3</v>
      </c>
      <c r="D436" s="57">
        <v>238.7</v>
      </c>
      <c r="E436" s="36">
        <f t="shared" si="13"/>
        <v>-2.006856760598752E-3</v>
      </c>
    </row>
    <row r="437" spans="1:5" x14ac:dyDescent="0.3">
      <c r="A437" s="55">
        <v>38246</v>
      </c>
      <c r="B437" s="19">
        <v>27901</v>
      </c>
      <c r="C437" s="36">
        <f t="shared" si="12"/>
        <v>1.1482292152571461E-3</v>
      </c>
      <c r="D437" s="57">
        <v>239.75</v>
      </c>
      <c r="E437" s="36">
        <f t="shared" si="13"/>
        <v>4.3988269794721369E-3</v>
      </c>
    </row>
    <row r="438" spans="1:5" x14ac:dyDescent="0.3">
      <c r="A438" s="55">
        <v>38247</v>
      </c>
      <c r="B438" s="19">
        <v>28080.400390999999</v>
      </c>
      <c r="C438" s="36">
        <f t="shared" si="12"/>
        <v>6.4298910791726893E-3</v>
      </c>
      <c r="D438" s="57">
        <v>241.11</v>
      </c>
      <c r="E438" s="36">
        <f t="shared" si="13"/>
        <v>5.6725755995830074E-3</v>
      </c>
    </row>
    <row r="439" spans="1:5" x14ac:dyDescent="0.3">
      <c r="A439" s="55">
        <v>38250</v>
      </c>
      <c r="B439" s="19">
        <v>28053</v>
      </c>
      <c r="C439" s="36">
        <f t="shared" si="12"/>
        <v>-9.75783486647952E-4</v>
      </c>
      <c r="D439" s="57">
        <v>240.26</v>
      </c>
      <c r="E439" s="36">
        <f t="shared" si="13"/>
        <v>-3.5253618680270993E-3</v>
      </c>
    </row>
    <row r="440" spans="1:5" x14ac:dyDescent="0.3">
      <c r="A440" s="55">
        <v>38251</v>
      </c>
      <c r="B440" s="19">
        <v>28244</v>
      </c>
      <c r="C440" s="36">
        <f t="shared" si="12"/>
        <v>6.8085409760096915E-3</v>
      </c>
      <c r="D440" s="57">
        <v>241.37</v>
      </c>
      <c r="E440" s="36">
        <f t="shared" si="13"/>
        <v>4.6199950054108818E-3</v>
      </c>
    </row>
    <row r="441" spans="1:5" x14ac:dyDescent="0.3">
      <c r="A441" s="55">
        <v>38252</v>
      </c>
      <c r="B441" s="19">
        <v>28147.5</v>
      </c>
      <c r="C441" s="36">
        <f t="shared" ref="C441:C504" si="14">B441/B440-1</f>
        <v>-3.4166548647500683E-3</v>
      </c>
      <c r="D441" s="57">
        <v>240.01</v>
      </c>
      <c r="E441" s="36">
        <f t="shared" si="13"/>
        <v>-5.6345030451174782E-3</v>
      </c>
    </row>
    <row r="442" spans="1:5" x14ac:dyDescent="0.3">
      <c r="A442" s="55">
        <v>38253</v>
      </c>
      <c r="B442" s="19">
        <v>28090.5</v>
      </c>
      <c r="C442" s="36">
        <f t="shared" si="14"/>
        <v>-2.025046629363203E-3</v>
      </c>
      <c r="D442" s="57">
        <v>238.22</v>
      </c>
      <c r="E442" s="36">
        <f t="shared" si="13"/>
        <v>-7.4580225823923652E-3</v>
      </c>
    </row>
    <row r="443" spans="1:5" x14ac:dyDescent="0.3">
      <c r="A443" s="55">
        <v>38254</v>
      </c>
      <c r="B443" s="19">
        <v>28140.599609000001</v>
      </c>
      <c r="C443" s="36">
        <f t="shared" si="14"/>
        <v>1.7835071999430241E-3</v>
      </c>
      <c r="D443" s="57">
        <v>238.94</v>
      </c>
      <c r="E443" s="36">
        <f t="shared" si="13"/>
        <v>3.0224162538829979E-3</v>
      </c>
    </row>
    <row r="444" spans="1:5" x14ac:dyDescent="0.3">
      <c r="A444" s="55">
        <v>38257</v>
      </c>
      <c r="B444" s="19">
        <v>27992.599609000001</v>
      </c>
      <c r="C444" s="36">
        <f t="shared" si="14"/>
        <v>-5.2593051340905639E-3</v>
      </c>
      <c r="D444" s="57">
        <v>237.37</v>
      </c>
      <c r="E444" s="36">
        <f t="shared" si="13"/>
        <v>-6.5706872018079787E-3</v>
      </c>
    </row>
    <row r="445" spans="1:5" x14ac:dyDescent="0.3">
      <c r="A445" s="55">
        <v>38258</v>
      </c>
      <c r="B445" s="19">
        <v>28131.5</v>
      </c>
      <c r="C445" s="36">
        <f t="shared" si="14"/>
        <v>4.9620397155019091E-3</v>
      </c>
      <c r="D445" s="57">
        <v>238.51</v>
      </c>
      <c r="E445" s="36">
        <f t="shared" si="13"/>
        <v>4.8026288073470536E-3</v>
      </c>
    </row>
    <row r="446" spans="1:5" x14ac:dyDescent="0.3">
      <c r="A446" s="55">
        <v>38259</v>
      </c>
      <c r="B446" s="19">
        <v>28199.800781000002</v>
      </c>
      <c r="C446" s="36">
        <f t="shared" si="14"/>
        <v>2.4279110961022976E-3</v>
      </c>
      <c r="D446" s="57">
        <v>239.34</v>
      </c>
      <c r="E446" s="36">
        <f t="shared" si="13"/>
        <v>3.4799379480945358E-3</v>
      </c>
    </row>
    <row r="447" spans="1:5" x14ac:dyDescent="0.3">
      <c r="A447" s="55">
        <v>38260</v>
      </c>
      <c r="B447" s="19">
        <v>28000.099609000001</v>
      </c>
      <c r="C447" s="36">
        <f t="shared" si="14"/>
        <v>-7.0816518723264554E-3</v>
      </c>
      <c r="D447" s="57">
        <v>237.74</v>
      </c>
      <c r="E447" s="36">
        <f t="shared" si="13"/>
        <v>-6.6850505556947937E-3</v>
      </c>
    </row>
    <row r="448" spans="1:5" x14ac:dyDescent="0.3">
      <c r="A448" s="55">
        <v>38261</v>
      </c>
      <c r="B448" s="19">
        <v>28481.199218999998</v>
      </c>
      <c r="C448" s="36">
        <f t="shared" si="14"/>
        <v>1.7182067803978684E-2</v>
      </c>
      <c r="D448" s="57">
        <v>241.85</v>
      </c>
      <c r="E448" s="36">
        <f t="shared" si="13"/>
        <v>1.7287793387734451E-2</v>
      </c>
    </row>
    <row r="449" spans="1:5" x14ac:dyDescent="0.3">
      <c r="A449" s="55">
        <v>38264</v>
      </c>
      <c r="B449" s="19">
        <v>28667.099609000001</v>
      </c>
      <c r="C449" s="36">
        <f t="shared" si="14"/>
        <v>6.5271264938868701E-3</v>
      </c>
      <c r="D449" s="57">
        <v>244.18</v>
      </c>
      <c r="E449" s="36">
        <f t="shared" si="13"/>
        <v>9.6340707049824559E-3</v>
      </c>
    </row>
    <row r="450" spans="1:5" x14ac:dyDescent="0.3">
      <c r="A450" s="55">
        <v>38265</v>
      </c>
      <c r="B450" s="19">
        <v>28765.099609000001</v>
      </c>
      <c r="C450" s="36">
        <f t="shared" si="14"/>
        <v>3.4185530219887905E-3</v>
      </c>
      <c r="D450" s="57">
        <v>244.39</v>
      </c>
      <c r="E450" s="36">
        <f t="shared" si="13"/>
        <v>8.6002129576523423E-4</v>
      </c>
    </row>
    <row r="451" spans="1:5" x14ac:dyDescent="0.3">
      <c r="A451" s="55">
        <v>38266</v>
      </c>
      <c r="B451" s="19">
        <v>28737.199218999998</v>
      </c>
      <c r="C451" s="36">
        <f t="shared" si="14"/>
        <v>-9.6993893222163674E-4</v>
      </c>
      <c r="D451" s="57">
        <v>244.19</v>
      </c>
      <c r="E451" s="36">
        <f t="shared" si="13"/>
        <v>-8.1836409018365419E-4</v>
      </c>
    </row>
    <row r="452" spans="1:5" x14ac:dyDescent="0.3">
      <c r="A452" s="55">
        <v>38267</v>
      </c>
      <c r="B452" s="19">
        <v>28809.900390999999</v>
      </c>
      <c r="C452" s="36">
        <f t="shared" si="14"/>
        <v>2.5298628250429722E-3</v>
      </c>
      <c r="D452" s="57">
        <v>244.15</v>
      </c>
      <c r="E452" s="36">
        <f t="shared" si="13"/>
        <v>-1.6380687169825769E-4</v>
      </c>
    </row>
    <row r="453" spans="1:5" x14ac:dyDescent="0.3">
      <c r="A453" s="55">
        <v>38268</v>
      </c>
      <c r="B453" s="19">
        <v>28759.400390999999</v>
      </c>
      <c r="C453" s="36">
        <f t="shared" si="14"/>
        <v>-1.7528696494826246E-3</v>
      </c>
      <c r="D453" s="57">
        <v>243.07</v>
      </c>
      <c r="E453" s="36">
        <f t="shared" ref="E453:E516" si="15">D453/D452-1</f>
        <v>-4.4235101372107621E-3</v>
      </c>
    </row>
    <row r="454" spans="1:5" x14ac:dyDescent="0.3">
      <c r="A454" s="55">
        <v>38271</v>
      </c>
      <c r="B454" s="19">
        <v>28748.5</v>
      </c>
      <c r="C454" s="36">
        <f t="shared" si="14"/>
        <v>-3.7902010653223517E-4</v>
      </c>
      <c r="D454" s="57">
        <v>242.93</v>
      </c>
      <c r="E454" s="36">
        <f t="shared" si="15"/>
        <v>-5.7596577117702275E-4</v>
      </c>
    </row>
    <row r="455" spans="1:5" x14ac:dyDescent="0.3">
      <c r="A455" s="55">
        <v>38272</v>
      </c>
      <c r="B455" s="19">
        <v>28563.599609000001</v>
      </c>
      <c r="C455" s="36">
        <f t="shared" si="14"/>
        <v>-6.4316535123571938E-3</v>
      </c>
      <c r="D455" s="57">
        <v>241.05</v>
      </c>
      <c r="E455" s="36">
        <f t="shared" si="15"/>
        <v>-7.7388548141439362E-3</v>
      </c>
    </row>
    <row r="456" spans="1:5" x14ac:dyDescent="0.3">
      <c r="A456" s="55">
        <v>38273</v>
      </c>
      <c r="B456" s="19">
        <v>28637</v>
      </c>
      <c r="C456" s="36">
        <f t="shared" si="14"/>
        <v>2.5697178228500928E-3</v>
      </c>
      <c r="D456" s="57">
        <v>241.6</v>
      </c>
      <c r="E456" s="36">
        <f t="shared" si="15"/>
        <v>2.2816842978634622E-3</v>
      </c>
    </row>
    <row r="457" spans="1:5" x14ac:dyDescent="0.3">
      <c r="A457" s="55">
        <v>38274</v>
      </c>
      <c r="B457" s="19">
        <v>28556.5</v>
      </c>
      <c r="C457" s="36">
        <f t="shared" si="14"/>
        <v>-2.8110486433634563E-3</v>
      </c>
      <c r="D457" s="57">
        <v>239.97</v>
      </c>
      <c r="E457" s="36">
        <f t="shared" si="15"/>
        <v>-6.7466887417217958E-3</v>
      </c>
    </row>
    <row r="458" spans="1:5" x14ac:dyDescent="0.3">
      <c r="A458" s="55">
        <v>38275</v>
      </c>
      <c r="B458" s="19">
        <v>28530</v>
      </c>
      <c r="C458" s="36">
        <f t="shared" si="14"/>
        <v>-9.2798487209566627E-4</v>
      </c>
      <c r="D458" s="57">
        <v>239.49</v>
      </c>
      <c r="E458" s="36">
        <f t="shared" si="15"/>
        <v>-2.0002500312538141E-3</v>
      </c>
    </row>
    <row r="459" spans="1:5" x14ac:dyDescent="0.3">
      <c r="A459" s="55">
        <v>38278</v>
      </c>
      <c r="B459" s="19">
        <v>28473.800781000002</v>
      </c>
      <c r="C459" s="36">
        <f t="shared" si="14"/>
        <v>-1.9698289169295391E-3</v>
      </c>
      <c r="D459" s="57">
        <v>238.77</v>
      </c>
      <c r="E459" s="36">
        <f t="shared" si="15"/>
        <v>-3.0063885757234399E-3</v>
      </c>
    </row>
    <row r="460" spans="1:5" x14ac:dyDescent="0.3">
      <c r="A460" s="55">
        <v>38279</v>
      </c>
      <c r="B460" s="19">
        <v>28662.300781000002</v>
      </c>
      <c r="C460" s="36">
        <f t="shared" si="14"/>
        <v>6.6201207717160315E-3</v>
      </c>
      <c r="D460" s="57">
        <v>241.05</v>
      </c>
      <c r="E460" s="36">
        <f t="shared" si="15"/>
        <v>9.548938308832744E-3</v>
      </c>
    </row>
    <row r="461" spans="1:5" x14ac:dyDescent="0.3">
      <c r="A461" s="55">
        <v>38280</v>
      </c>
      <c r="B461" s="19">
        <v>28501.599609000001</v>
      </c>
      <c r="C461" s="36">
        <f t="shared" si="14"/>
        <v>-5.6067087296260976E-3</v>
      </c>
      <c r="D461" s="57">
        <v>238.65</v>
      </c>
      <c r="E461" s="36">
        <f t="shared" si="15"/>
        <v>-9.9564405724953398E-3</v>
      </c>
    </row>
    <row r="462" spans="1:5" x14ac:dyDescent="0.3">
      <c r="A462" s="55">
        <v>38281</v>
      </c>
      <c r="B462" s="19">
        <v>28628.599609000001</v>
      </c>
      <c r="C462" s="36">
        <f t="shared" si="14"/>
        <v>4.4558902567664038E-3</v>
      </c>
      <c r="D462" s="57">
        <v>240.06</v>
      </c>
      <c r="E462" s="36">
        <f t="shared" si="15"/>
        <v>5.9082338152105507E-3</v>
      </c>
    </row>
    <row r="463" spans="1:5" x14ac:dyDescent="0.3">
      <c r="A463" s="55">
        <v>38282</v>
      </c>
      <c r="B463" s="19">
        <v>28689</v>
      </c>
      <c r="C463" s="36">
        <f t="shared" si="14"/>
        <v>2.1097920200403575E-3</v>
      </c>
      <c r="D463" s="57">
        <v>239.87</v>
      </c>
      <c r="E463" s="36">
        <f t="shared" si="15"/>
        <v>-7.9146879946678794E-4</v>
      </c>
    </row>
    <row r="464" spans="1:5" x14ac:dyDescent="0.3">
      <c r="A464" s="55">
        <v>38285</v>
      </c>
      <c r="B464" s="19">
        <v>28371.900390999999</v>
      </c>
      <c r="C464" s="36">
        <f t="shared" si="14"/>
        <v>-1.1053003206804024E-2</v>
      </c>
      <c r="D464" s="57">
        <v>235.95</v>
      </c>
      <c r="E464" s="36">
        <f t="shared" si="15"/>
        <v>-1.634218535039822E-2</v>
      </c>
    </row>
    <row r="465" spans="1:5" x14ac:dyDescent="0.3">
      <c r="A465" s="55">
        <v>38286</v>
      </c>
      <c r="B465" s="19">
        <v>28418.599609000001</v>
      </c>
      <c r="C465" s="36">
        <f t="shared" si="14"/>
        <v>1.6459672195527908E-3</v>
      </c>
      <c r="D465" s="57">
        <v>236.65</v>
      </c>
      <c r="E465" s="36">
        <f t="shared" si="15"/>
        <v>2.9667302394575934E-3</v>
      </c>
    </row>
    <row r="466" spans="1:5" x14ac:dyDescent="0.3">
      <c r="A466" s="55">
        <v>38287</v>
      </c>
      <c r="B466" s="19">
        <v>28737</v>
      </c>
      <c r="C466" s="36">
        <f t="shared" si="14"/>
        <v>1.1203943733355759E-2</v>
      </c>
      <c r="D466" s="57">
        <v>239.48</v>
      </c>
      <c r="E466" s="36">
        <f t="shared" si="15"/>
        <v>1.1958588633002254E-2</v>
      </c>
    </row>
    <row r="467" spans="1:5" x14ac:dyDescent="0.3">
      <c r="A467" s="55">
        <v>38288</v>
      </c>
      <c r="B467" s="19">
        <v>28916</v>
      </c>
      <c r="C467" s="36">
        <f t="shared" si="14"/>
        <v>6.2289035041931395E-3</v>
      </c>
      <c r="D467" s="57">
        <v>240.94</v>
      </c>
      <c r="E467" s="36">
        <f t="shared" si="15"/>
        <v>6.0965425087691205E-3</v>
      </c>
    </row>
    <row r="468" spans="1:5" x14ac:dyDescent="0.3">
      <c r="A468" s="55">
        <v>38289</v>
      </c>
      <c r="B468" s="19">
        <v>28861.900390999999</v>
      </c>
      <c r="C468" s="36">
        <f t="shared" si="14"/>
        <v>-1.8709229838151931E-3</v>
      </c>
      <c r="D468" s="57">
        <v>240.3</v>
      </c>
      <c r="E468" s="36">
        <f t="shared" si="15"/>
        <v>-2.6562629700339624E-3</v>
      </c>
    </row>
    <row r="469" spans="1:5" x14ac:dyDescent="0.3">
      <c r="A469" s="55">
        <v>38292</v>
      </c>
      <c r="B469" s="19">
        <v>29129</v>
      </c>
      <c r="C469" s="36">
        <f t="shared" si="14"/>
        <v>9.2544013173605499E-3</v>
      </c>
      <c r="D469" s="57">
        <v>242.29</v>
      </c>
      <c r="E469" s="36">
        <f t="shared" si="15"/>
        <v>8.2813150228879806E-3</v>
      </c>
    </row>
    <row r="470" spans="1:5" x14ac:dyDescent="0.3">
      <c r="A470" s="55">
        <v>38293</v>
      </c>
      <c r="B470" s="19">
        <v>29218.199218999998</v>
      </c>
      <c r="C470" s="36">
        <f t="shared" si="14"/>
        <v>3.0622135672353501E-3</v>
      </c>
      <c r="D470" s="57">
        <v>244.5</v>
      </c>
      <c r="E470" s="36">
        <f t="shared" si="15"/>
        <v>9.1213009203847673E-3</v>
      </c>
    </row>
    <row r="471" spans="1:5" x14ac:dyDescent="0.3">
      <c r="A471" s="55">
        <v>38294</v>
      </c>
      <c r="B471" s="19">
        <v>29267.599609000001</v>
      </c>
      <c r="C471" s="36">
        <f t="shared" si="14"/>
        <v>1.6907404056536457E-3</v>
      </c>
      <c r="D471" s="57">
        <v>245.29</v>
      </c>
      <c r="E471" s="36">
        <f t="shared" si="15"/>
        <v>3.2310838445808177E-3</v>
      </c>
    </row>
    <row r="472" spans="1:5" x14ac:dyDescent="0.3">
      <c r="A472" s="55">
        <v>38295</v>
      </c>
      <c r="B472" s="19">
        <v>29341.300781000002</v>
      </c>
      <c r="C472" s="36">
        <f t="shared" si="14"/>
        <v>2.5181830073053302E-3</v>
      </c>
      <c r="D472" s="57">
        <v>244.56</v>
      </c>
      <c r="E472" s="36">
        <f t="shared" si="15"/>
        <v>-2.976069142647475E-3</v>
      </c>
    </row>
    <row r="473" spans="1:5" x14ac:dyDescent="0.3">
      <c r="A473" s="55">
        <v>38296</v>
      </c>
      <c r="B473" s="19">
        <v>29466.599609000001</v>
      </c>
      <c r="C473" s="36">
        <f t="shared" si="14"/>
        <v>4.2703910414612078E-3</v>
      </c>
      <c r="D473" s="57">
        <v>245.9</v>
      </c>
      <c r="E473" s="36">
        <f t="shared" si="15"/>
        <v>5.4792280013085115E-3</v>
      </c>
    </row>
    <row r="474" spans="1:5" x14ac:dyDescent="0.3">
      <c r="A474" s="55">
        <v>38299</v>
      </c>
      <c r="B474" s="19">
        <v>29568.099609000001</v>
      </c>
      <c r="C474" s="36">
        <f t="shared" si="14"/>
        <v>3.4445779746163918E-3</v>
      </c>
      <c r="D474" s="57">
        <v>245.6</v>
      </c>
      <c r="E474" s="36">
        <f t="shared" si="15"/>
        <v>-1.2200081333876289E-3</v>
      </c>
    </row>
    <row r="475" spans="1:5" x14ac:dyDescent="0.3">
      <c r="A475" s="55">
        <v>38300</v>
      </c>
      <c r="B475" s="19">
        <v>29521.5</v>
      </c>
      <c r="C475" s="36">
        <f t="shared" si="14"/>
        <v>-1.5760096054944217E-3</v>
      </c>
      <c r="D475" s="57">
        <v>245.52</v>
      </c>
      <c r="E475" s="36">
        <f t="shared" si="15"/>
        <v>-3.2573289902271263E-4</v>
      </c>
    </row>
    <row r="476" spans="1:5" x14ac:dyDescent="0.3">
      <c r="A476" s="55">
        <v>38301</v>
      </c>
      <c r="B476" s="19">
        <v>29535.900390999999</v>
      </c>
      <c r="C476" s="36">
        <f t="shared" si="14"/>
        <v>4.8779333705950556E-4</v>
      </c>
      <c r="D476" s="57">
        <v>246.05</v>
      </c>
      <c r="E476" s="36">
        <f t="shared" si="15"/>
        <v>2.1586836102964746E-3</v>
      </c>
    </row>
    <row r="477" spans="1:5" x14ac:dyDescent="0.3">
      <c r="A477" s="55">
        <v>38302</v>
      </c>
      <c r="B477" s="19">
        <v>29814.099609000001</v>
      </c>
      <c r="C477" s="36">
        <f t="shared" si="14"/>
        <v>9.4190193736152228E-3</v>
      </c>
      <c r="D477" s="57">
        <v>248.32</v>
      </c>
      <c r="E477" s="36">
        <f t="shared" si="15"/>
        <v>9.225767120503825E-3</v>
      </c>
    </row>
    <row r="478" spans="1:5" x14ac:dyDescent="0.3">
      <c r="A478" s="55">
        <v>38303</v>
      </c>
      <c r="B478" s="19">
        <v>29857.800781000002</v>
      </c>
      <c r="C478" s="36">
        <f t="shared" si="14"/>
        <v>1.4657887567668393E-3</v>
      </c>
      <c r="D478" s="57">
        <v>249.2</v>
      </c>
      <c r="E478" s="36">
        <f t="shared" si="15"/>
        <v>3.5438144329895671E-3</v>
      </c>
    </row>
    <row r="479" spans="1:5" x14ac:dyDescent="0.3">
      <c r="A479" s="55">
        <v>38306</v>
      </c>
      <c r="B479" s="19">
        <v>29761.900390999999</v>
      </c>
      <c r="C479" s="36">
        <f t="shared" si="14"/>
        <v>-3.2119040080483829E-3</v>
      </c>
      <c r="D479" s="57">
        <v>248.89</v>
      </c>
      <c r="E479" s="36">
        <f t="shared" si="15"/>
        <v>-1.2439807383627377E-3</v>
      </c>
    </row>
    <row r="480" spans="1:5" x14ac:dyDescent="0.3">
      <c r="A480" s="55">
        <v>38307</v>
      </c>
      <c r="B480" s="19">
        <v>29534.800781000002</v>
      </c>
      <c r="C480" s="36">
        <f t="shared" si="14"/>
        <v>-7.6305480166405371E-3</v>
      </c>
      <c r="D480" s="57">
        <v>247.24</v>
      </c>
      <c r="E480" s="36">
        <f t="shared" si="15"/>
        <v>-6.6294346900236389E-3</v>
      </c>
    </row>
    <row r="481" spans="1:5" x14ac:dyDescent="0.3">
      <c r="A481" s="55">
        <v>38308</v>
      </c>
      <c r="B481" s="19">
        <v>29934.5</v>
      </c>
      <c r="C481" s="36">
        <f t="shared" si="14"/>
        <v>1.3533161166847218E-2</v>
      </c>
      <c r="D481" s="57">
        <v>249.45</v>
      </c>
      <c r="E481" s="36">
        <f t="shared" si="15"/>
        <v>8.9386830609932133E-3</v>
      </c>
    </row>
    <row r="482" spans="1:5" x14ac:dyDescent="0.3">
      <c r="A482" s="55">
        <v>38309</v>
      </c>
      <c r="B482" s="19">
        <v>29970.400390999999</v>
      </c>
      <c r="C482" s="36">
        <f t="shared" si="14"/>
        <v>1.199298167666063E-3</v>
      </c>
      <c r="D482" s="57">
        <v>249.5</v>
      </c>
      <c r="E482" s="36">
        <f t="shared" si="15"/>
        <v>2.0044097013438567E-4</v>
      </c>
    </row>
    <row r="483" spans="1:5" x14ac:dyDescent="0.3">
      <c r="A483" s="55">
        <v>38310</v>
      </c>
      <c r="B483" s="19">
        <v>29829.599609000001</v>
      </c>
      <c r="C483" s="36">
        <f t="shared" si="14"/>
        <v>-4.6979946935337136E-3</v>
      </c>
      <c r="D483" s="57">
        <v>247.61</v>
      </c>
      <c r="E483" s="36">
        <f t="shared" si="15"/>
        <v>-7.5751503006011855E-3</v>
      </c>
    </row>
    <row r="484" spans="1:5" x14ac:dyDescent="0.3">
      <c r="A484" s="55">
        <v>38313</v>
      </c>
      <c r="B484" s="19">
        <v>29672.300781000002</v>
      </c>
      <c r="C484" s="36">
        <f t="shared" si="14"/>
        <v>-5.2732463748035308E-3</v>
      </c>
      <c r="D484" s="57">
        <v>246.32</v>
      </c>
      <c r="E484" s="36">
        <f t="shared" si="15"/>
        <v>-5.209805742902196E-3</v>
      </c>
    </row>
    <row r="485" spans="1:5" x14ac:dyDescent="0.3">
      <c r="A485" s="55">
        <v>38314</v>
      </c>
      <c r="B485" s="19">
        <v>29639.800781000002</v>
      </c>
      <c r="C485" s="36">
        <f t="shared" si="14"/>
        <v>-1.0952976056649577E-3</v>
      </c>
      <c r="D485" s="57">
        <v>246.71</v>
      </c>
      <c r="E485" s="36">
        <f t="shared" si="15"/>
        <v>1.5833062682690802E-3</v>
      </c>
    </row>
    <row r="486" spans="1:5" x14ac:dyDescent="0.3">
      <c r="A486" s="55">
        <v>38315</v>
      </c>
      <c r="B486" s="19">
        <v>29699.199218999998</v>
      </c>
      <c r="C486" s="36">
        <f t="shared" si="14"/>
        <v>2.0040093534661185E-3</v>
      </c>
      <c r="D486" s="57">
        <v>246.4</v>
      </c>
      <c r="E486" s="36">
        <f t="shared" si="15"/>
        <v>-1.2565360139434878E-3</v>
      </c>
    </row>
    <row r="487" spans="1:5" x14ac:dyDescent="0.3">
      <c r="A487" s="55">
        <v>38316</v>
      </c>
      <c r="B487" s="19">
        <v>29880.099609000001</v>
      </c>
      <c r="C487" s="36">
        <f t="shared" si="14"/>
        <v>6.0910864520640207E-3</v>
      </c>
      <c r="D487" s="57">
        <v>248.17</v>
      </c>
      <c r="E487" s="36">
        <f t="shared" si="15"/>
        <v>7.1834415584415279E-3</v>
      </c>
    </row>
    <row r="488" spans="1:5" x14ac:dyDescent="0.3">
      <c r="A488" s="55">
        <v>38317</v>
      </c>
      <c r="B488" s="19">
        <v>29820</v>
      </c>
      <c r="C488" s="36">
        <f t="shared" si="14"/>
        <v>-2.0113590579161622E-3</v>
      </c>
      <c r="D488" s="57">
        <v>247.78</v>
      </c>
      <c r="E488" s="36">
        <f t="shared" si="15"/>
        <v>-1.5715034049239573E-3</v>
      </c>
    </row>
    <row r="489" spans="1:5" x14ac:dyDescent="0.3">
      <c r="A489" s="55">
        <v>38320</v>
      </c>
      <c r="B489" s="19">
        <v>29739.199218999998</v>
      </c>
      <c r="C489" s="36">
        <f t="shared" si="14"/>
        <v>-2.7096170690812382E-3</v>
      </c>
      <c r="D489" s="57">
        <v>247.53</v>
      </c>
      <c r="E489" s="36">
        <f t="shared" si="15"/>
        <v>-1.0089595609007462E-3</v>
      </c>
    </row>
    <row r="490" spans="1:5" x14ac:dyDescent="0.3">
      <c r="A490" s="55">
        <v>38321</v>
      </c>
      <c r="B490" s="19">
        <v>29684.800781000002</v>
      </c>
      <c r="C490" s="36">
        <f t="shared" si="14"/>
        <v>-1.8291830119366859E-3</v>
      </c>
      <c r="D490" s="57">
        <v>246.51</v>
      </c>
      <c r="E490" s="36">
        <f t="shared" si="15"/>
        <v>-4.120712640892088E-3</v>
      </c>
    </row>
    <row r="491" spans="1:5" x14ac:dyDescent="0.3">
      <c r="A491" s="55">
        <v>38322</v>
      </c>
      <c r="B491" s="19">
        <v>29960.400390999999</v>
      </c>
      <c r="C491" s="36">
        <f t="shared" si="14"/>
        <v>9.2841994134720274E-3</v>
      </c>
      <c r="D491" s="57">
        <v>249.29</v>
      </c>
      <c r="E491" s="36">
        <f t="shared" si="15"/>
        <v>1.1277432964180045E-2</v>
      </c>
    </row>
    <row r="492" spans="1:5" x14ac:dyDescent="0.3">
      <c r="A492" s="55">
        <v>38323</v>
      </c>
      <c r="B492" s="19">
        <v>30011.400390999999</v>
      </c>
      <c r="C492" s="36">
        <f t="shared" si="14"/>
        <v>1.7022469437797394E-3</v>
      </c>
      <c r="D492" s="57">
        <v>250.32</v>
      </c>
      <c r="E492" s="36">
        <f t="shared" si="15"/>
        <v>4.1317341249147432E-3</v>
      </c>
    </row>
    <row r="493" spans="1:5" x14ac:dyDescent="0.3">
      <c r="A493" s="55">
        <v>38324</v>
      </c>
      <c r="B493" s="19">
        <v>29977.400390999999</v>
      </c>
      <c r="C493" s="36">
        <f t="shared" si="14"/>
        <v>-1.1329028154979381E-3</v>
      </c>
      <c r="D493" s="57">
        <v>249.74</v>
      </c>
      <c r="E493" s="36">
        <f t="shared" si="15"/>
        <v>-2.3170341962287511E-3</v>
      </c>
    </row>
    <row r="494" spans="1:5" x14ac:dyDescent="0.3">
      <c r="A494" s="55">
        <v>38327</v>
      </c>
      <c r="B494" s="19">
        <v>30044</v>
      </c>
      <c r="C494" s="36">
        <f t="shared" si="14"/>
        <v>2.2216605886877794E-3</v>
      </c>
      <c r="D494" s="57">
        <v>248.54</v>
      </c>
      <c r="E494" s="36">
        <f t="shared" si="15"/>
        <v>-4.804997197085048E-3</v>
      </c>
    </row>
    <row r="495" spans="1:5" x14ac:dyDescent="0.3">
      <c r="A495" s="55">
        <v>38328</v>
      </c>
      <c r="B495" s="19">
        <v>30189.300781000002</v>
      </c>
      <c r="C495" s="36">
        <f t="shared" si="14"/>
        <v>4.8362661762748616E-3</v>
      </c>
      <c r="D495" s="57">
        <v>249.44</v>
      </c>
      <c r="E495" s="36">
        <f t="shared" si="15"/>
        <v>3.621147501408295E-3</v>
      </c>
    </row>
    <row r="496" spans="1:5" x14ac:dyDescent="0.3">
      <c r="A496" s="55">
        <v>38329</v>
      </c>
      <c r="B496" s="19">
        <v>30290.800781000002</v>
      </c>
      <c r="C496" s="36">
        <f t="shared" si="14"/>
        <v>3.3621182794627558E-3</v>
      </c>
      <c r="D496" s="57">
        <v>248.97</v>
      </c>
      <c r="E496" s="36">
        <f t="shared" si="15"/>
        <v>-1.8842206542655227E-3</v>
      </c>
    </row>
    <row r="497" spans="1:5" x14ac:dyDescent="0.3">
      <c r="A497" s="55">
        <v>38330</v>
      </c>
      <c r="B497" s="19">
        <v>30098.300781000002</v>
      </c>
      <c r="C497" s="36">
        <f t="shared" si="14"/>
        <v>-6.3550647403400884E-3</v>
      </c>
      <c r="D497" s="57">
        <v>247.19</v>
      </c>
      <c r="E497" s="36">
        <f t="shared" si="15"/>
        <v>-7.1494557577218565E-3</v>
      </c>
    </row>
    <row r="498" spans="1:5" x14ac:dyDescent="0.3">
      <c r="A498" s="55">
        <v>38331</v>
      </c>
      <c r="B498" s="19">
        <v>30266.5</v>
      </c>
      <c r="C498" s="36">
        <f t="shared" si="14"/>
        <v>5.5883293951988211E-3</v>
      </c>
      <c r="D498" s="57">
        <v>248.18</v>
      </c>
      <c r="E498" s="36">
        <f t="shared" si="15"/>
        <v>4.0050163841580666E-3</v>
      </c>
    </row>
    <row r="499" spans="1:5" x14ac:dyDescent="0.3">
      <c r="A499" s="55">
        <v>38334</v>
      </c>
      <c r="B499" s="19">
        <v>30368.800781000002</v>
      </c>
      <c r="C499" s="36">
        <f t="shared" si="14"/>
        <v>3.3800003634381071E-3</v>
      </c>
      <c r="D499" s="57">
        <v>250.04</v>
      </c>
      <c r="E499" s="36">
        <f t="shared" si="15"/>
        <v>7.4945603997098598E-3</v>
      </c>
    </row>
    <row r="500" spans="1:5" x14ac:dyDescent="0.3">
      <c r="A500" s="55">
        <v>38335</v>
      </c>
      <c r="B500" s="19">
        <v>30438.5</v>
      </c>
      <c r="C500" s="36">
        <f t="shared" si="14"/>
        <v>2.2950928982221619E-3</v>
      </c>
      <c r="D500" s="57">
        <v>250.31</v>
      </c>
      <c r="E500" s="36">
        <f t="shared" si="15"/>
        <v>1.0798272276435483E-3</v>
      </c>
    </row>
    <row r="501" spans="1:5" x14ac:dyDescent="0.3">
      <c r="A501" s="55">
        <v>38336</v>
      </c>
      <c r="B501" s="19">
        <v>30404</v>
      </c>
      <c r="C501" s="36">
        <f t="shared" si="14"/>
        <v>-1.1334329878278648E-3</v>
      </c>
      <c r="D501" s="57">
        <v>250.18</v>
      </c>
      <c r="E501" s="36">
        <f t="shared" si="15"/>
        <v>-5.1935599856178793E-4</v>
      </c>
    </row>
    <row r="502" spans="1:5" x14ac:dyDescent="0.3">
      <c r="A502" s="55">
        <v>38337</v>
      </c>
      <c r="B502" s="19">
        <v>30445.400390999999</v>
      </c>
      <c r="C502" s="36">
        <f t="shared" si="14"/>
        <v>1.361675799236961E-3</v>
      </c>
      <c r="D502" s="57">
        <v>251.09</v>
      </c>
      <c r="E502" s="36">
        <f t="shared" si="15"/>
        <v>3.6373810856182853E-3</v>
      </c>
    </row>
    <row r="503" spans="1:5" x14ac:dyDescent="0.3">
      <c r="A503" s="55">
        <v>38338</v>
      </c>
      <c r="B503" s="19">
        <v>30326.699218999998</v>
      </c>
      <c r="C503" s="36">
        <f t="shared" si="14"/>
        <v>-3.8988211840068621E-3</v>
      </c>
      <c r="D503" s="57">
        <v>249.13</v>
      </c>
      <c r="E503" s="36">
        <f t="shared" si="15"/>
        <v>-7.8059659882910859E-3</v>
      </c>
    </row>
    <row r="504" spans="1:5" x14ac:dyDescent="0.3">
      <c r="A504" s="55">
        <v>38341</v>
      </c>
      <c r="B504" s="19">
        <v>30517.900390999999</v>
      </c>
      <c r="C504" s="36">
        <f t="shared" si="14"/>
        <v>6.3047142262093736E-3</v>
      </c>
      <c r="D504" s="57">
        <v>250.29</v>
      </c>
      <c r="E504" s="36">
        <f t="shared" si="15"/>
        <v>4.6562035884878394E-3</v>
      </c>
    </row>
    <row r="505" spans="1:5" x14ac:dyDescent="0.3">
      <c r="A505" s="55">
        <v>38342</v>
      </c>
      <c r="B505" s="19">
        <v>30583.300781000002</v>
      </c>
      <c r="C505" s="36">
        <f t="shared" ref="C505:C566" si="16">B505/B504-1</f>
        <v>2.1430173492305027E-3</v>
      </c>
      <c r="D505" s="57">
        <v>249.77</v>
      </c>
      <c r="E505" s="36">
        <f t="shared" si="15"/>
        <v>-2.0775899956050337E-3</v>
      </c>
    </row>
    <row r="506" spans="1:5" x14ac:dyDescent="0.3">
      <c r="A506" s="55">
        <v>38343</v>
      </c>
      <c r="B506" s="19">
        <v>30795.800781000002</v>
      </c>
      <c r="C506" s="36">
        <f t="shared" si="16"/>
        <v>6.9482362784076823E-3</v>
      </c>
      <c r="D506" s="57">
        <v>250.91</v>
      </c>
      <c r="E506" s="36">
        <f t="shared" si="15"/>
        <v>4.5641990631379858E-3</v>
      </c>
    </row>
    <row r="507" spans="1:5" x14ac:dyDescent="0.3">
      <c r="A507" s="55">
        <v>38344</v>
      </c>
      <c r="B507" s="19">
        <v>30904.5</v>
      </c>
      <c r="C507" s="36">
        <f t="shared" si="16"/>
        <v>3.529676652118896E-3</v>
      </c>
      <c r="D507" s="57">
        <v>250.98</v>
      </c>
      <c r="E507" s="36">
        <f t="shared" si="15"/>
        <v>2.7898449643304346E-4</v>
      </c>
    </row>
    <row r="508" spans="1:5" x14ac:dyDescent="0.3">
      <c r="A508" s="55">
        <v>38348</v>
      </c>
      <c r="B508" s="19">
        <v>30873</v>
      </c>
      <c r="C508" s="36">
        <f>B508/B507-1</f>
        <v>-1.0192690384895897E-3</v>
      </c>
      <c r="D508" s="57">
        <v>250.84</v>
      </c>
      <c r="E508" s="36">
        <f t="shared" si="15"/>
        <v>-5.5781337158333777E-4</v>
      </c>
    </row>
    <row r="509" spans="1:5" x14ac:dyDescent="0.3">
      <c r="A509" s="55">
        <v>38349</v>
      </c>
      <c r="B509" s="19">
        <v>30955.599609000001</v>
      </c>
      <c r="C509" s="36">
        <f t="shared" si="16"/>
        <v>2.675464289184859E-3</v>
      </c>
      <c r="D509" s="57">
        <v>251.09</v>
      </c>
      <c r="E509" s="36">
        <f t="shared" si="15"/>
        <v>9.9665125179404512E-4</v>
      </c>
    </row>
    <row r="510" spans="1:5" x14ac:dyDescent="0.3">
      <c r="A510" s="55">
        <v>38350</v>
      </c>
      <c r="B510" s="19">
        <v>30940.199218999998</v>
      </c>
      <c r="C510" s="36">
        <f t="shared" si="16"/>
        <v>-4.9749932789300289E-4</v>
      </c>
      <c r="D510" s="57">
        <v>251.03</v>
      </c>
      <c r="E510" s="36">
        <f t="shared" si="15"/>
        <v>-2.3895814249874636E-4</v>
      </c>
    </row>
    <row r="511" spans="1:5" x14ac:dyDescent="0.3">
      <c r="A511" s="55">
        <v>38351</v>
      </c>
      <c r="B511" s="19">
        <v>30964.800781000002</v>
      </c>
      <c r="C511" s="36">
        <f t="shared" si="16"/>
        <v>7.9513263072006346E-4</v>
      </c>
      <c r="D511" s="57">
        <v>251.02</v>
      </c>
      <c r="E511" s="36">
        <f t="shared" si="15"/>
        <v>-3.9835876190053021E-5</v>
      </c>
    </row>
    <row r="512" spans="1:5" x14ac:dyDescent="0.3">
      <c r="A512" s="55">
        <v>38355</v>
      </c>
      <c r="B512" s="19">
        <v>31071.699218999998</v>
      </c>
      <c r="C512" s="36">
        <f>B512/B511-1</f>
        <v>3.4522566043955205E-3</v>
      </c>
      <c r="D512" s="57">
        <v>252.55</v>
      </c>
      <c r="E512" s="36">
        <f t="shared" si="15"/>
        <v>6.0951318620030559E-3</v>
      </c>
    </row>
    <row r="513" spans="1:5" x14ac:dyDescent="0.3">
      <c r="A513" s="55">
        <v>38356</v>
      </c>
      <c r="B513" s="19">
        <v>31167.5</v>
      </c>
      <c r="C513" s="36">
        <f t="shared" si="16"/>
        <v>3.0832166700887065E-3</v>
      </c>
      <c r="D513" s="57">
        <v>253.55</v>
      </c>
      <c r="E513" s="36">
        <f t="shared" si="15"/>
        <v>3.9596119580280753E-3</v>
      </c>
    </row>
    <row r="514" spans="1:5" x14ac:dyDescent="0.3">
      <c r="A514" s="55">
        <v>38357</v>
      </c>
      <c r="B514" s="19">
        <v>31057.699218999998</v>
      </c>
      <c r="C514" s="36">
        <f t="shared" si="16"/>
        <v>-3.5229255153605976E-3</v>
      </c>
      <c r="D514" s="57">
        <v>251.85</v>
      </c>
      <c r="E514" s="36">
        <f t="shared" si="15"/>
        <v>-6.704791954249667E-3</v>
      </c>
    </row>
    <row r="515" spans="1:5" x14ac:dyDescent="0.3">
      <c r="A515" s="55">
        <v>38358</v>
      </c>
      <c r="B515" s="19">
        <v>31160.300781000002</v>
      </c>
      <c r="C515" s="36">
        <f t="shared" si="16"/>
        <v>3.3035789701136853E-3</v>
      </c>
      <c r="D515" s="57">
        <v>253.09</v>
      </c>
      <c r="E515" s="36">
        <f t="shared" si="15"/>
        <v>4.9235656144530626E-3</v>
      </c>
    </row>
    <row r="516" spans="1:5" x14ac:dyDescent="0.3">
      <c r="A516" s="55">
        <v>38359</v>
      </c>
      <c r="B516" s="19">
        <v>31254.699218999998</v>
      </c>
      <c r="C516" s="36">
        <f t="shared" si="16"/>
        <v>3.0294456611137388E-3</v>
      </c>
      <c r="D516" s="57">
        <v>254.72</v>
      </c>
      <c r="E516" s="36">
        <f t="shared" si="15"/>
        <v>6.4403966968271664E-3</v>
      </c>
    </row>
    <row r="517" spans="1:5" x14ac:dyDescent="0.3">
      <c r="A517" s="55">
        <v>38362</v>
      </c>
      <c r="B517" s="19">
        <v>31262.599609000001</v>
      </c>
      <c r="C517" s="36">
        <f t="shared" si="16"/>
        <v>2.5277446903726464E-4</v>
      </c>
      <c r="D517" s="57">
        <v>254.62</v>
      </c>
      <c r="E517" s="36">
        <f t="shared" ref="E517:E580" si="17">D517/D516-1</f>
        <v>-3.9258793969842998E-4</v>
      </c>
    </row>
    <row r="518" spans="1:5" x14ac:dyDescent="0.3">
      <c r="A518" s="55">
        <v>38363</v>
      </c>
      <c r="B518" s="19">
        <v>30886.699218999998</v>
      </c>
      <c r="C518" s="36">
        <f t="shared" si="16"/>
        <v>-1.202396456793009E-2</v>
      </c>
      <c r="D518" s="57">
        <v>252.73</v>
      </c>
      <c r="E518" s="36">
        <f t="shared" si="17"/>
        <v>-7.4228261723352507E-3</v>
      </c>
    </row>
    <row r="519" spans="1:5" x14ac:dyDescent="0.3">
      <c r="A519" s="55">
        <v>38364</v>
      </c>
      <c r="B519" s="19">
        <v>30810.699218999998</v>
      </c>
      <c r="C519" s="36">
        <f t="shared" si="16"/>
        <v>-2.4606060835807853E-3</v>
      </c>
      <c r="D519" s="57">
        <v>250.79</v>
      </c>
      <c r="E519" s="36">
        <f t="shared" si="17"/>
        <v>-7.676176156372394E-3</v>
      </c>
    </row>
    <row r="520" spans="1:5" x14ac:dyDescent="0.3">
      <c r="A520" s="55">
        <v>38365</v>
      </c>
      <c r="B520" s="19">
        <v>31033.699218999998</v>
      </c>
      <c r="C520" s="36">
        <f t="shared" si="16"/>
        <v>7.2377455121979128E-3</v>
      </c>
      <c r="D520" s="57">
        <v>251.73</v>
      </c>
      <c r="E520" s="36">
        <f t="shared" si="17"/>
        <v>3.7481558275849203E-3</v>
      </c>
    </row>
    <row r="521" spans="1:5" x14ac:dyDescent="0.3">
      <c r="A521" s="55">
        <v>38366</v>
      </c>
      <c r="B521" s="19">
        <v>31220.099609000001</v>
      </c>
      <c r="C521" s="36">
        <f t="shared" si="16"/>
        <v>6.00638643445639E-3</v>
      </c>
      <c r="D521" s="57">
        <v>252.99</v>
      </c>
      <c r="E521" s="36">
        <f t="shared" si="17"/>
        <v>5.0053628888095947E-3</v>
      </c>
    </row>
    <row r="522" spans="1:5" x14ac:dyDescent="0.3">
      <c r="A522" s="55">
        <v>38369</v>
      </c>
      <c r="B522" s="19">
        <v>31290.099609000001</v>
      </c>
      <c r="C522" s="36">
        <f t="shared" si="16"/>
        <v>2.242145312688848E-3</v>
      </c>
      <c r="D522" s="57">
        <v>254.03</v>
      </c>
      <c r="E522" s="36">
        <f t="shared" si="17"/>
        <v>4.1108344203328873E-3</v>
      </c>
    </row>
    <row r="523" spans="1:5" x14ac:dyDescent="0.3">
      <c r="A523" s="55">
        <v>38370</v>
      </c>
      <c r="B523" s="19">
        <v>31263.300781000002</v>
      </c>
      <c r="C523" s="36">
        <f t="shared" si="16"/>
        <v>-8.564634927621384E-4</v>
      </c>
      <c r="D523" s="57">
        <v>254.28</v>
      </c>
      <c r="E523" s="36">
        <f t="shared" si="17"/>
        <v>9.8413573200017979E-4</v>
      </c>
    </row>
    <row r="524" spans="1:5" x14ac:dyDescent="0.3">
      <c r="A524" s="55">
        <v>38371</v>
      </c>
      <c r="B524" s="19">
        <v>31389.699218999998</v>
      </c>
      <c r="C524" s="36">
        <f t="shared" si="16"/>
        <v>4.0430292017281655E-3</v>
      </c>
      <c r="D524" s="57">
        <v>254.73</v>
      </c>
      <c r="E524" s="36">
        <f t="shared" si="17"/>
        <v>1.7697026899481383E-3</v>
      </c>
    </row>
    <row r="525" spans="1:5" x14ac:dyDescent="0.3">
      <c r="A525" s="55">
        <v>38372</v>
      </c>
      <c r="B525" s="19">
        <v>31336.400390999999</v>
      </c>
      <c r="C525" s="36">
        <f t="shared" si="16"/>
        <v>-1.6979719247433023E-3</v>
      </c>
      <c r="D525" s="57">
        <v>253.69</v>
      </c>
      <c r="E525" s="36">
        <f t="shared" si="17"/>
        <v>-4.0827542888548507E-3</v>
      </c>
    </row>
    <row r="526" spans="1:5" x14ac:dyDescent="0.3">
      <c r="A526" s="55">
        <v>38373</v>
      </c>
      <c r="B526" s="19">
        <v>31393.099609000001</v>
      </c>
      <c r="C526" s="36">
        <f t="shared" si="16"/>
        <v>1.809372400548126E-3</v>
      </c>
      <c r="D526" s="57">
        <v>253.42</v>
      </c>
      <c r="E526" s="36">
        <f t="shared" si="17"/>
        <v>-1.0642910638969383E-3</v>
      </c>
    </row>
    <row r="527" spans="1:5" x14ac:dyDescent="0.3">
      <c r="A527" s="55">
        <v>38376</v>
      </c>
      <c r="B527" s="19">
        <v>31261.099609000001</v>
      </c>
      <c r="C527" s="36">
        <f t="shared" si="16"/>
        <v>-4.2047456811864503E-3</v>
      </c>
      <c r="D527" s="57">
        <v>253.28</v>
      </c>
      <c r="E527" s="36">
        <f t="shared" si="17"/>
        <v>-5.5244258543130087E-4</v>
      </c>
    </row>
    <row r="528" spans="1:5" x14ac:dyDescent="0.3">
      <c r="A528" s="55">
        <v>38377</v>
      </c>
      <c r="B528" s="19">
        <v>31444.199218999998</v>
      </c>
      <c r="C528" s="36">
        <f t="shared" si="16"/>
        <v>5.8571071488247028E-3</v>
      </c>
      <c r="D528" s="57">
        <v>254.94</v>
      </c>
      <c r="E528" s="36">
        <f t="shared" si="17"/>
        <v>6.554011370814905E-3</v>
      </c>
    </row>
    <row r="529" spans="1:5" x14ac:dyDescent="0.3">
      <c r="A529" s="55">
        <v>38378</v>
      </c>
      <c r="B529" s="19">
        <v>31384.099609000001</v>
      </c>
      <c r="C529" s="36">
        <f t="shared" si="16"/>
        <v>-1.9113099233795117E-3</v>
      </c>
      <c r="D529" s="57">
        <v>255.03</v>
      </c>
      <c r="E529" s="36">
        <f t="shared" si="17"/>
        <v>3.530242409979234E-4</v>
      </c>
    </row>
    <row r="530" spans="1:5" x14ac:dyDescent="0.3">
      <c r="A530" s="55">
        <v>38379</v>
      </c>
      <c r="B530" s="19">
        <v>31330</v>
      </c>
      <c r="C530" s="36">
        <f t="shared" si="16"/>
        <v>-1.7237903802882482E-3</v>
      </c>
      <c r="D530" s="57">
        <v>256.12</v>
      </c>
      <c r="E530" s="36">
        <f t="shared" si="17"/>
        <v>4.2740069795710323E-3</v>
      </c>
    </row>
    <row r="531" spans="1:5" x14ac:dyDescent="0.3">
      <c r="A531" s="55">
        <v>38380</v>
      </c>
      <c r="B531" s="19">
        <v>31205.699218999998</v>
      </c>
      <c r="C531" s="36">
        <f t="shared" si="16"/>
        <v>-3.9674682732205868E-3</v>
      </c>
      <c r="D531" s="57">
        <v>255.14</v>
      </c>
      <c r="E531" s="36">
        <f t="shared" si="17"/>
        <v>-3.8263314071529386E-3</v>
      </c>
    </row>
    <row r="532" spans="1:5" x14ac:dyDescent="0.3">
      <c r="A532" s="55">
        <v>38383</v>
      </c>
      <c r="B532" s="19">
        <v>31529.099609000001</v>
      </c>
      <c r="C532" s="36">
        <f t="shared" si="16"/>
        <v>1.0363504042335103E-2</v>
      </c>
      <c r="D532" s="57">
        <v>256.85000000000002</v>
      </c>
      <c r="E532" s="36">
        <f t="shared" si="17"/>
        <v>6.702202712236538E-3</v>
      </c>
    </row>
    <row r="533" spans="1:5" x14ac:dyDescent="0.3">
      <c r="A533" s="55">
        <v>38384</v>
      </c>
      <c r="B533" s="19">
        <v>31712.199218999998</v>
      </c>
      <c r="C533" s="36">
        <f t="shared" si="16"/>
        <v>5.8073212451563716E-3</v>
      </c>
      <c r="D533" s="57">
        <v>258.86</v>
      </c>
      <c r="E533" s="36">
        <f t="shared" si="17"/>
        <v>7.82557913178894E-3</v>
      </c>
    </row>
    <row r="534" spans="1:5" x14ac:dyDescent="0.3">
      <c r="A534" s="55">
        <v>38385</v>
      </c>
      <c r="B534" s="19">
        <v>31777.699218999998</v>
      </c>
      <c r="C534" s="36">
        <f t="shared" si="16"/>
        <v>2.0654512021593963E-3</v>
      </c>
      <c r="D534" s="57">
        <v>259.67</v>
      </c>
      <c r="E534" s="36">
        <f t="shared" si="17"/>
        <v>3.1291045352699332E-3</v>
      </c>
    </row>
    <row r="535" spans="1:5" x14ac:dyDescent="0.3">
      <c r="A535" s="55">
        <v>38386</v>
      </c>
      <c r="B535" s="19">
        <v>31761.900390999999</v>
      </c>
      <c r="C535" s="36">
        <f t="shared" si="16"/>
        <v>-4.9716714514536076E-4</v>
      </c>
      <c r="D535" s="57">
        <v>259.54000000000002</v>
      </c>
      <c r="E535" s="36">
        <f t="shared" si="17"/>
        <v>-5.0063542188161225E-4</v>
      </c>
    </row>
    <row r="536" spans="1:5" x14ac:dyDescent="0.3">
      <c r="A536" s="55">
        <v>38387</v>
      </c>
      <c r="B536" s="19">
        <v>32081.800781000002</v>
      </c>
      <c r="C536" s="36">
        <f t="shared" si="16"/>
        <v>1.0071827757845764E-2</v>
      </c>
      <c r="D536" s="57">
        <v>261.92</v>
      </c>
      <c r="E536" s="36">
        <f t="shared" si="17"/>
        <v>9.1700701240655658E-3</v>
      </c>
    </row>
    <row r="537" spans="1:5" x14ac:dyDescent="0.3">
      <c r="A537" s="55">
        <v>38390</v>
      </c>
      <c r="B537" s="19">
        <v>32225.5</v>
      </c>
      <c r="C537" s="36">
        <f t="shared" si="16"/>
        <v>4.4791506555674765E-3</v>
      </c>
      <c r="D537" s="57">
        <v>263.32</v>
      </c>
      <c r="E537" s="36">
        <f t="shared" si="17"/>
        <v>5.3451435552840376E-3</v>
      </c>
    </row>
    <row r="538" spans="1:5" x14ac:dyDescent="0.3">
      <c r="A538" s="55">
        <v>38391</v>
      </c>
      <c r="B538" s="19">
        <v>32367.400390999999</v>
      </c>
      <c r="C538" s="36">
        <f t="shared" si="16"/>
        <v>4.4033573102046919E-3</v>
      </c>
      <c r="D538" s="57">
        <v>263.81</v>
      </c>
      <c r="E538" s="36">
        <f t="shared" si="17"/>
        <v>1.8608537141120429E-3</v>
      </c>
    </row>
    <row r="539" spans="1:5" x14ac:dyDescent="0.3">
      <c r="A539" s="55">
        <v>38392</v>
      </c>
      <c r="B539" s="19">
        <v>32319.099609000001</v>
      </c>
      <c r="C539" s="36">
        <f t="shared" si="16"/>
        <v>-1.4922663363916566E-3</v>
      </c>
      <c r="D539" s="57">
        <v>263.39</v>
      </c>
      <c r="E539" s="36">
        <f t="shared" si="17"/>
        <v>-1.5920548879876373E-3</v>
      </c>
    </row>
    <row r="540" spans="1:5" x14ac:dyDescent="0.3">
      <c r="A540" s="55">
        <v>38393</v>
      </c>
      <c r="B540" s="19">
        <v>32348.099609000001</v>
      </c>
      <c r="C540" s="36">
        <f t="shared" si="16"/>
        <v>8.9730222533557225E-4</v>
      </c>
      <c r="D540" s="57">
        <v>263.13</v>
      </c>
      <c r="E540" s="36">
        <f t="shared" si="17"/>
        <v>-9.8712935191158646E-4</v>
      </c>
    </row>
    <row r="541" spans="1:5" x14ac:dyDescent="0.3">
      <c r="A541" s="55">
        <v>38394</v>
      </c>
      <c r="B541" s="19">
        <v>32531.800781000002</v>
      </c>
      <c r="C541" s="36">
        <f t="shared" si="16"/>
        <v>5.6788860619463311E-3</v>
      </c>
      <c r="D541" s="57">
        <v>265.52</v>
      </c>
      <c r="E541" s="36">
        <f t="shared" si="17"/>
        <v>9.0829627940560709E-3</v>
      </c>
    </row>
    <row r="542" spans="1:5" x14ac:dyDescent="0.3">
      <c r="A542" s="55">
        <v>38397</v>
      </c>
      <c r="B542" s="19">
        <v>32510.300781000002</v>
      </c>
      <c r="C542" s="36">
        <f t="shared" si="16"/>
        <v>-6.6089178846062691E-4</v>
      </c>
      <c r="D542" s="57">
        <v>265.91000000000003</v>
      </c>
      <c r="E542" s="36">
        <f t="shared" si="17"/>
        <v>1.4688159084064178E-3</v>
      </c>
    </row>
    <row r="543" spans="1:5" x14ac:dyDescent="0.3">
      <c r="A543" s="55">
        <v>38398</v>
      </c>
      <c r="B543" s="19">
        <v>32584.599609000001</v>
      </c>
      <c r="C543" s="36">
        <f t="shared" si="16"/>
        <v>2.2853934357760508E-3</v>
      </c>
      <c r="D543" s="57">
        <v>266.97000000000003</v>
      </c>
      <c r="E543" s="36">
        <f t="shared" si="17"/>
        <v>3.9863111579105936E-3</v>
      </c>
    </row>
    <row r="544" spans="1:5" x14ac:dyDescent="0.3">
      <c r="A544" s="55">
        <v>38399</v>
      </c>
      <c r="B544" s="19">
        <v>32369.599609000001</v>
      </c>
      <c r="C544" s="36">
        <f t="shared" si="16"/>
        <v>-6.5982090490569467E-3</v>
      </c>
      <c r="D544" s="57">
        <v>265.35000000000002</v>
      </c>
      <c r="E544" s="36">
        <f t="shared" si="17"/>
        <v>-6.0680975390493552E-3</v>
      </c>
    </row>
    <row r="545" spans="1:5" x14ac:dyDescent="0.3">
      <c r="A545" s="55">
        <v>38400</v>
      </c>
      <c r="B545" s="19">
        <v>32393.5</v>
      </c>
      <c r="C545" s="36">
        <f t="shared" si="16"/>
        <v>7.3835917925135774E-4</v>
      </c>
      <c r="D545" s="57">
        <v>265.64</v>
      </c>
      <c r="E545" s="36">
        <f t="shared" si="17"/>
        <v>1.0928961748633004E-3</v>
      </c>
    </row>
    <row r="546" spans="1:5" x14ac:dyDescent="0.3">
      <c r="A546" s="55">
        <v>38401</v>
      </c>
      <c r="B546" s="19">
        <v>32235.5</v>
      </c>
      <c r="C546" s="36">
        <f t="shared" si="16"/>
        <v>-4.8775217250374148E-3</v>
      </c>
      <c r="D546" s="57">
        <v>266.01</v>
      </c>
      <c r="E546" s="36">
        <f t="shared" si="17"/>
        <v>1.3928625207046963E-3</v>
      </c>
    </row>
    <row r="547" spans="1:5" x14ac:dyDescent="0.3">
      <c r="A547" s="55">
        <v>38404</v>
      </c>
      <c r="B547" s="19">
        <v>31861.900390999999</v>
      </c>
      <c r="C547" s="36">
        <f t="shared" si="16"/>
        <v>-1.158969487056194E-2</v>
      </c>
      <c r="D547" s="57">
        <v>265.66000000000003</v>
      </c>
      <c r="E547" s="36">
        <f t="shared" si="17"/>
        <v>-1.3157400097739691E-3</v>
      </c>
    </row>
    <row r="548" spans="1:5" x14ac:dyDescent="0.3">
      <c r="A548" s="55">
        <v>38405</v>
      </c>
      <c r="B548" s="19">
        <v>31655</v>
      </c>
      <c r="C548" s="36">
        <f t="shared" si="16"/>
        <v>-6.4936613466547444E-3</v>
      </c>
      <c r="D548" s="57">
        <v>263.75</v>
      </c>
      <c r="E548" s="36">
        <f t="shared" si="17"/>
        <v>-7.1896408943763479E-3</v>
      </c>
    </row>
    <row r="549" spans="1:5" x14ac:dyDescent="0.3">
      <c r="A549" s="55">
        <v>38406</v>
      </c>
      <c r="B549" s="19">
        <v>31554.699218999998</v>
      </c>
      <c r="C549" s="36">
        <f t="shared" si="16"/>
        <v>-3.1685604485863772E-3</v>
      </c>
      <c r="D549" s="57">
        <v>262.3</v>
      </c>
      <c r="E549" s="36">
        <f t="shared" si="17"/>
        <v>-5.4976303317535447E-3</v>
      </c>
    </row>
    <row r="550" spans="1:5" x14ac:dyDescent="0.3">
      <c r="A550" s="55">
        <v>38407</v>
      </c>
      <c r="B550" s="19">
        <v>31585.800781000002</v>
      </c>
      <c r="C550" s="36">
        <f t="shared" si="16"/>
        <v>9.8563962800435334E-4</v>
      </c>
      <c r="D550" s="57">
        <v>262.14</v>
      </c>
      <c r="E550" s="36">
        <f t="shared" si="17"/>
        <v>-6.0998856271454738E-4</v>
      </c>
    </row>
    <row r="551" spans="1:5" x14ac:dyDescent="0.3">
      <c r="A551" s="55">
        <v>38408</v>
      </c>
      <c r="B551" s="19">
        <v>31916.599609000001</v>
      </c>
      <c r="C551" s="36">
        <f t="shared" si="16"/>
        <v>1.0473023314925278E-2</v>
      </c>
      <c r="D551" s="57">
        <v>265.14</v>
      </c>
      <c r="E551" s="36">
        <f t="shared" si="17"/>
        <v>1.1444266422522276E-2</v>
      </c>
    </row>
    <row r="552" spans="1:5" x14ac:dyDescent="0.3">
      <c r="A552" s="55">
        <v>38411</v>
      </c>
      <c r="B552" s="19">
        <v>32009.800781000002</v>
      </c>
      <c r="C552" s="36">
        <f t="shared" si="16"/>
        <v>2.9201472945670215E-3</v>
      </c>
      <c r="D552" s="57">
        <v>264.29000000000002</v>
      </c>
      <c r="E552" s="36">
        <f t="shared" si="17"/>
        <v>-3.2058535113523856E-3</v>
      </c>
    </row>
    <row r="553" spans="1:5" x14ac:dyDescent="0.3">
      <c r="A553" s="55">
        <v>38412</v>
      </c>
      <c r="B553" s="19">
        <v>32111.599609000001</v>
      </c>
      <c r="C553" s="36">
        <f t="shared" si="16"/>
        <v>3.1802393490816261E-3</v>
      </c>
      <c r="D553" s="57">
        <v>266.25</v>
      </c>
      <c r="E553" s="36">
        <f t="shared" si="17"/>
        <v>7.4160959552005412E-3</v>
      </c>
    </row>
    <row r="554" spans="1:5" x14ac:dyDescent="0.3">
      <c r="A554" s="55">
        <v>38413</v>
      </c>
      <c r="B554" s="19">
        <v>32064.599609000001</v>
      </c>
      <c r="C554" s="36">
        <f t="shared" si="16"/>
        <v>-1.4636455540143478E-3</v>
      </c>
      <c r="D554" s="57">
        <v>266.16000000000003</v>
      </c>
      <c r="E554" s="36">
        <f t="shared" si="17"/>
        <v>-3.3802816901395971E-4</v>
      </c>
    </row>
    <row r="555" spans="1:5" x14ac:dyDescent="0.3">
      <c r="A555" s="55">
        <v>38414</v>
      </c>
      <c r="B555" s="19">
        <v>32036.900390999999</v>
      </c>
      <c r="C555" s="36">
        <f t="shared" si="16"/>
        <v>-8.6385666241806103E-4</v>
      </c>
      <c r="D555" s="57">
        <v>266.14999999999998</v>
      </c>
      <c r="E555" s="36">
        <f t="shared" si="17"/>
        <v>-3.7571385632872989E-5</v>
      </c>
    </row>
    <row r="556" spans="1:5" x14ac:dyDescent="0.3">
      <c r="A556" s="55">
        <v>38415</v>
      </c>
      <c r="B556" s="19">
        <v>32272</v>
      </c>
      <c r="C556" s="36">
        <f t="shared" si="16"/>
        <v>7.3384005983938572E-3</v>
      </c>
      <c r="D556" s="57">
        <v>267.91000000000003</v>
      </c>
      <c r="E556" s="36">
        <f t="shared" si="17"/>
        <v>6.6128123238777814E-3</v>
      </c>
    </row>
    <row r="557" spans="1:5" x14ac:dyDescent="0.3">
      <c r="A557" s="55">
        <v>38418</v>
      </c>
      <c r="B557" s="19">
        <v>32341.199218999998</v>
      </c>
      <c r="C557" s="36">
        <f t="shared" si="16"/>
        <v>2.1442494732275552E-3</v>
      </c>
      <c r="D557" s="57">
        <v>267.68</v>
      </c>
      <c r="E557" s="36">
        <f t="shared" si="17"/>
        <v>-8.5849725654141285E-4</v>
      </c>
    </row>
    <row r="558" spans="1:5" x14ac:dyDescent="0.3">
      <c r="A558" s="55">
        <v>38419</v>
      </c>
      <c r="B558" s="19">
        <v>32156.800781000002</v>
      </c>
      <c r="C558" s="36">
        <f t="shared" si="16"/>
        <v>-5.7016574045796187E-3</v>
      </c>
      <c r="D558" s="57">
        <v>266.20999999999998</v>
      </c>
      <c r="E558" s="36">
        <f t="shared" si="17"/>
        <v>-5.4916317991632324E-3</v>
      </c>
    </row>
    <row r="559" spans="1:5" x14ac:dyDescent="0.3">
      <c r="A559" s="55">
        <v>38420</v>
      </c>
      <c r="B559" s="19">
        <v>32089.300781000002</v>
      </c>
      <c r="C559" s="36">
        <f t="shared" si="16"/>
        <v>-2.0990894106568403E-3</v>
      </c>
      <c r="D559" s="57">
        <v>264.58999999999997</v>
      </c>
      <c r="E559" s="36">
        <f t="shared" si="17"/>
        <v>-6.0854212839487332E-3</v>
      </c>
    </row>
    <row r="560" spans="1:5" x14ac:dyDescent="0.3">
      <c r="A560" s="55">
        <v>38421</v>
      </c>
      <c r="B560" s="19">
        <v>31840.599609000001</v>
      </c>
      <c r="C560" s="36">
        <f t="shared" si="16"/>
        <v>-7.7502833015063999E-3</v>
      </c>
      <c r="D560" s="57">
        <v>262.45</v>
      </c>
      <c r="E560" s="36">
        <f t="shared" si="17"/>
        <v>-8.0879851846251682E-3</v>
      </c>
    </row>
    <row r="561" spans="1:5" x14ac:dyDescent="0.3">
      <c r="A561" s="55">
        <v>38422</v>
      </c>
      <c r="B561" s="19">
        <v>31829.199218999998</v>
      </c>
      <c r="C561" s="36">
        <f t="shared" si="16"/>
        <v>-3.5804570705322281E-4</v>
      </c>
      <c r="D561" s="57">
        <v>263.05</v>
      </c>
      <c r="E561" s="36">
        <f t="shared" si="17"/>
        <v>2.2861497428081634E-3</v>
      </c>
    </row>
    <row r="562" spans="1:5" x14ac:dyDescent="0.3">
      <c r="A562" s="55">
        <v>38425</v>
      </c>
      <c r="B562" s="19">
        <v>31841.800781000002</v>
      </c>
      <c r="C562" s="36">
        <f t="shared" si="16"/>
        <v>3.9591200247612868E-4</v>
      </c>
      <c r="D562" s="57">
        <v>262.66000000000003</v>
      </c>
      <c r="E562" s="36">
        <f t="shared" si="17"/>
        <v>-1.4826078692263822E-3</v>
      </c>
    </row>
    <row r="563" spans="1:5" x14ac:dyDescent="0.3">
      <c r="A563" s="55">
        <v>38426</v>
      </c>
      <c r="B563" s="19">
        <v>32093.699218999998</v>
      </c>
      <c r="C563" s="36">
        <f t="shared" si="16"/>
        <v>7.910935682704956E-3</v>
      </c>
      <c r="D563" s="57">
        <v>264.79000000000002</v>
      </c>
      <c r="E563" s="36">
        <f t="shared" si="17"/>
        <v>8.1093428767227138E-3</v>
      </c>
    </row>
    <row r="564" spans="1:5" x14ac:dyDescent="0.3">
      <c r="A564" s="55">
        <v>38427</v>
      </c>
      <c r="B564" s="19">
        <v>31711.5</v>
      </c>
      <c r="C564" s="36">
        <f t="shared" si="16"/>
        <v>-1.1908855267570129E-2</v>
      </c>
      <c r="D564" s="57">
        <v>261.12</v>
      </c>
      <c r="E564" s="36">
        <f t="shared" si="17"/>
        <v>-1.3860040031723364E-2</v>
      </c>
    </row>
    <row r="565" spans="1:5" x14ac:dyDescent="0.3">
      <c r="A565" s="55">
        <v>38428</v>
      </c>
      <c r="B565" s="19">
        <v>31755.400390999999</v>
      </c>
      <c r="C565" s="36">
        <f t="shared" si="16"/>
        <v>1.3843681629692739E-3</v>
      </c>
      <c r="D565" s="57">
        <v>261.12</v>
      </c>
      <c r="E565" s="36">
        <f t="shared" si="17"/>
        <v>0</v>
      </c>
    </row>
    <row r="566" spans="1:5" x14ac:dyDescent="0.3">
      <c r="A566" s="55">
        <v>38429</v>
      </c>
      <c r="B566" s="19">
        <v>31954.099609000001</v>
      </c>
      <c r="C566" s="36">
        <f t="shared" si="16"/>
        <v>6.2571787964706971E-3</v>
      </c>
      <c r="D566" s="57">
        <v>261.69</v>
      </c>
      <c r="E566" s="36">
        <f t="shared" si="17"/>
        <v>2.1829044117647189E-3</v>
      </c>
    </row>
    <row r="567" spans="1:5" x14ac:dyDescent="0.3">
      <c r="A567" s="55">
        <v>38432</v>
      </c>
      <c r="B567" s="19">
        <v>32028.400390999999</v>
      </c>
      <c r="C567" s="36">
        <f t="shared" ref="C567:C628" si="18">B567/B566-1</f>
        <v>2.3252347244693272E-3</v>
      </c>
      <c r="D567" s="57">
        <v>261.06</v>
      </c>
      <c r="E567" s="36">
        <f t="shared" si="17"/>
        <v>-2.4074286369367703E-3</v>
      </c>
    </row>
    <row r="568" spans="1:5" x14ac:dyDescent="0.3">
      <c r="A568" s="55">
        <v>38433</v>
      </c>
      <c r="B568" s="19">
        <v>32072.800781000002</v>
      </c>
      <c r="C568" s="36">
        <f t="shared" si="18"/>
        <v>1.3862818454235537E-3</v>
      </c>
      <c r="D568" s="57">
        <v>261.55</v>
      </c>
      <c r="E568" s="36">
        <f t="shared" si="17"/>
        <v>1.8769631502337791E-3</v>
      </c>
    </row>
    <row r="569" spans="1:5" x14ac:dyDescent="0.3">
      <c r="A569" s="55">
        <v>38434</v>
      </c>
      <c r="B569" s="19">
        <v>32006.400390999999</v>
      </c>
      <c r="C569" s="36">
        <f t="shared" si="18"/>
        <v>-2.0703021994680215E-3</v>
      </c>
      <c r="D569" s="57">
        <v>260.66000000000003</v>
      </c>
      <c r="E569" s="36">
        <f t="shared" si="17"/>
        <v>-3.4027910533358519E-3</v>
      </c>
    </row>
    <row r="570" spans="1:5" x14ac:dyDescent="0.3">
      <c r="A570" s="55">
        <v>38435</v>
      </c>
      <c r="B570" s="19">
        <v>32221.599609000001</v>
      </c>
      <c r="C570" s="36">
        <f t="shared" si="18"/>
        <v>6.7236307541949092E-3</v>
      </c>
      <c r="D570" s="57">
        <v>262.17</v>
      </c>
      <c r="E570" s="36">
        <f t="shared" si="17"/>
        <v>5.792987032916308E-3</v>
      </c>
    </row>
    <row r="571" spans="1:5" x14ac:dyDescent="0.3">
      <c r="A571" s="55">
        <v>38440</v>
      </c>
      <c r="B571" s="19">
        <v>32282.300781000002</v>
      </c>
      <c r="C571" s="36">
        <f>B571/B570-1</f>
        <v>1.8838658768214334E-3</v>
      </c>
      <c r="D571" s="57">
        <v>262.89</v>
      </c>
      <c r="E571" s="36">
        <f t="shared" si="17"/>
        <v>2.7463096464124259E-3</v>
      </c>
    </row>
    <row r="572" spans="1:5" x14ac:dyDescent="0.3">
      <c r="A572" s="55">
        <v>38441</v>
      </c>
      <c r="B572" s="19">
        <v>32301.400390999999</v>
      </c>
      <c r="C572" s="36">
        <f t="shared" si="18"/>
        <v>5.9164339399364607E-4</v>
      </c>
      <c r="D572" s="57">
        <v>262.08999999999997</v>
      </c>
      <c r="E572" s="36">
        <f t="shared" si="17"/>
        <v>-3.0430978736354364E-3</v>
      </c>
    </row>
    <row r="573" spans="1:5" x14ac:dyDescent="0.3">
      <c r="A573" s="55">
        <v>38442</v>
      </c>
      <c r="B573" s="19">
        <v>32418</v>
      </c>
      <c r="C573" s="36">
        <f t="shared" si="18"/>
        <v>3.6097385125286596E-3</v>
      </c>
      <c r="D573" s="57">
        <v>262.19</v>
      </c>
      <c r="E573" s="36">
        <f t="shared" si="17"/>
        <v>3.8154832309511555E-4</v>
      </c>
    </row>
    <row r="574" spans="1:5" x14ac:dyDescent="0.3">
      <c r="A574" s="55">
        <v>38443</v>
      </c>
      <c r="B574" s="19">
        <v>32601.199218999998</v>
      </c>
      <c r="C574" s="36">
        <f t="shared" si="18"/>
        <v>5.6511573508544188E-3</v>
      </c>
      <c r="D574" s="57">
        <v>263.43</v>
      </c>
      <c r="E574" s="36">
        <f t="shared" si="17"/>
        <v>4.7293947137572179E-3</v>
      </c>
    </row>
    <row r="575" spans="1:5" x14ac:dyDescent="0.3">
      <c r="A575" s="55">
        <v>38446</v>
      </c>
      <c r="B575" s="19">
        <v>32486.900390999999</v>
      </c>
      <c r="C575" s="36">
        <f t="shared" si="18"/>
        <v>-3.5059700482853451E-3</v>
      </c>
      <c r="D575" s="57">
        <v>262.26</v>
      </c>
      <c r="E575" s="36">
        <f t="shared" si="17"/>
        <v>-4.4414075845575773E-3</v>
      </c>
    </row>
    <row r="576" spans="1:5" x14ac:dyDescent="0.3">
      <c r="A576" s="55">
        <v>38447</v>
      </c>
      <c r="B576" s="19">
        <v>32534.300781000002</v>
      </c>
      <c r="C576" s="36">
        <f t="shared" si="18"/>
        <v>1.4590616349823282E-3</v>
      </c>
      <c r="D576" s="57">
        <v>264.47000000000003</v>
      </c>
      <c r="E576" s="36">
        <f t="shared" si="17"/>
        <v>8.4267520780905159E-3</v>
      </c>
    </row>
    <row r="577" spans="1:6" x14ac:dyDescent="0.3">
      <c r="A577" s="55">
        <v>38448</v>
      </c>
      <c r="B577" s="19">
        <v>32675.300781000002</v>
      </c>
      <c r="C577" s="36">
        <f t="shared" si="18"/>
        <v>4.3338875161056389E-3</v>
      </c>
      <c r="D577" s="57">
        <v>265.52</v>
      </c>
      <c r="E577" s="36">
        <f t="shared" si="17"/>
        <v>3.9702045600633618E-3</v>
      </c>
    </row>
    <row r="578" spans="1:6" x14ac:dyDescent="0.3">
      <c r="A578" s="55">
        <v>38449</v>
      </c>
      <c r="B578" s="19">
        <v>32977.898437999997</v>
      </c>
      <c r="C578" s="36">
        <f t="shared" si="18"/>
        <v>9.2607458773861229E-3</v>
      </c>
      <c r="D578" s="57">
        <v>266.31</v>
      </c>
      <c r="E578" s="36">
        <f t="shared" si="17"/>
        <v>2.97529376318173E-3</v>
      </c>
    </row>
    <row r="579" spans="1:6" x14ac:dyDescent="0.3">
      <c r="A579" s="6">
        <v>38450</v>
      </c>
      <c r="B579" s="7">
        <v>32947.398437999997</v>
      </c>
      <c r="C579" s="8">
        <f t="shared" si="18"/>
        <v>-9.2486184519435799E-4</v>
      </c>
      <c r="D579" s="67">
        <v>266.89</v>
      </c>
      <c r="E579" s="8">
        <f t="shared" si="17"/>
        <v>2.1779129585819401E-3</v>
      </c>
      <c r="F579" s="70">
        <f>C579-'Analyse Italia'!$C$11+'Analyse Italia'!$C$12*E579</f>
        <v>1.4334126146728155E-3</v>
      </c>
    </row>
    <row r="580" spans="1:6" x14ac:dyDescent="0.3">
      <c r="A580" s="6">
        <v>38453</v>
      </c>
      <c r="B580" s="7">
        <v>32993.601562999997</v>
      </c>
      <c r="C580" s="8">
        <f t="shared" si="18"/>
        <v>1.4023299923648924E-3</v>
      </c>
      <c r="D580" s="67">
        <v>266.32</v>
      </c>
      <c r="E580" s="8">
        <f t="shared" si="17"/>
        <v>-2.1357113417512785E-3</v>
      </c>
      <c r="F580" s="70">
        <f>C580-'Analyse Italia'!$C$11+'Analyse Italia'!$C$12*E580</f>
        <v>-3.4349118490742013E-4</v>
      </c>
    </row>
    <row r="581" spans="1:6" x14ac:dyDescent="0.3">
      <c r="A581" s="6">
        <v>38454</v>
      </c>
      <c r="B581" s="7">
        <v>32824.199219000002</v>
      </c>
      <c r="C581" s="8">
        <f t="shared" si="18"/>
        <v>-5.1343998828539128E-3</v>
      </c>
      <c r="D581" s="67">
        <v>265.42</v>
      </c>
      <c r="E581" s="8">
        <f t="shared" ref="E581:E644" si="19">D581/D580-1</f>
        <v>-3.3793932111744196E-3</v>
      </c>
      <c r="F581" s="70">
        <f>C581-'Analyse Italia'!$C$11+'Analyse Italia'!$C$12*E581</f>
        <v>-8.0634927080290592E-3</v>
      </c>
    </row>
    <row r="582" spans="1:6" x14ac:dyDescent="0.3">
      <c r="A582" s="6">
        <v>38455</v>
      </c>
      <c r="B582" s="7">
        <v>32863.398437999997</v>
      </c>
      <c r="C582" s="8">
        <f t="shared" si="18"/>
        <v>1.1942170694998477E-3</v>
      </c>
      <c r="D582" s="67">
        <v>266.64999999999998</v>
      </c>
      <c r="E582" s="8">
        <f t="shared" si="19"/>
        <v>4.6341647200660585E-3</v>
      </c>
      <c r="F582" s="70">
        <f>C582-'Analyse Italia'!$C$11+'Analyse Italia'!$C$12*E582</f>
        <v>5.8894340714526717E-3</v>
      </c>
    </row>
    <row r="583" spans="1:6" x14ac:dyDescent="0.3">
      <c r="A583" s="6">
        <v>38456</v>
      </c>
      <c r="B583" s="7">
        <v>32762.099609000001</v>
      </c>
      <c r="C583" s="8">
        <f t="shared" si="18"/>
        <v>-3.0824209854956042E-3</v>
      </c>
      <c r="D583" s="67">
        <v>266.01</v>
      </c>
      <c r="E583" s="8">
        <f t="shared" si="19"/>
        <v>-2.4001500093755457E-3</v>
      </c>
      <c r="F583" s="70">
        <f>C583-'Analyse Italia'!$C$11+'Analyse Italia'!$C$12*E583</f>
        <v>-5.0798360676900254E-3</v>
      </c>
    </row>
    <row r="584" spans="1:6" x14ac:dyDescent="0.3">
      <c r="A584" s="6">
        <v>38457</v>
      </c>
      <c r="B584" s="7">
        <v>32010.599609000001</v>
      </c>
      <c r="C584" s="8">
        <f t="shared" si="18"/>
        <v>-2.2938090322927818E-2</v>
      </c>
      <c r="D584" s="67">
        <v>261.85000000000002</v>
      </c>
      <c r="E584" s="8">
        <f t="shared" si="19"/>
        <v>-1.5638509830457337E-2</v>
      </c>
      <c r="F584" s="70">
        <f>C584-'Analyse Italia'!$C$11+'Analyse Italia'!$C$12*E584</f>
        <v>-3.7530829198246143E-2</v>
      </c>
    </row>
    <row r="585" spans="1:6" x14ac:dyDescent="0.3">
      <c r="A585" s="6">
        <v>38460</v>
      </c>
      <c r="B585" s="7">
        <v>31290.5</v>
      </c>
      <c r="C585" s="8">
        <f t="shared" si="18"/>
        <v>-2.249566136829062E-2</v>
      </c>
      <c r="D585" s="67">
        <v>257.27999999999997</v>
      </c>
      <c r="E585" s="8">
        <f t="shared" si="19"/>
        <v>-1.7452740118388599E-2</v>
      </c>
      <c r="F585" s="70">
        <f>C585-'Analyse Italia'!$C$11+'Analyse Italia'!$C$12*E585</f>
        <v>-3.881450666620348E-2</v>
      </c>
    </row>
    <row r="586" spans="1:6" x14ac:dyDescent="0.3">
      <c r="A586" s="6">
        <v>38461</v>
      </c>
      <c r="B586" s="7">
        <v>31329.699218999998</v>
      </c>
      <c r="C586" s="8">
        <f t="shared" si="18"/>
        <v>1.2527514421309949E-3</v>
      </c>
      <c r="D586" s="67">
        <v>259.05</v>
      </c>
      <c r="E586" s="8">
        <f t="shared" si="19"/>
        <v>6.8796641791046831E-3</v>
      </c>
      <c r="F586" s="70">
        <f>C586-'Analyse Italia'!$C$11+'Analyse Italia'!$C$12*E586</f>
        <v>8.0843957013967925E-3</v>
      </c>
    </row>
    <row r="587" spans="1:6" x14ac:dyDescent="0.3">
      <c r="A587" s="6">
        <v>38462</v>
      </c>
      <c r="B587" s="7">
        <v>31282.099609000001</v>
      </c>
      <c r="C587" s="8">
        <f t="shared" si="18"/>
        <v>-1.519312702853215E-3</v>
      </c>
      <c r="D587" s="67">
        <v>257.66000000000003</v>
      </c>
      <c r="E587" s="8">
        <f t="shared" si="19"/>
        <v>-5.3657595058868024E-3</v>
      </c>
      <c r="F587" s="70">
        <f>C587-'Analyse Italia'!$C$11+'Analyse Italia'!$C$12*E587</f>
        <v>-6.3382866758279668E-3</v>
      </c>
    </row>
    <row r="588" spans="1:6" x14ac:dyDescent="0.3">
      <c r="A588" s="6">
        <v>38463</v>
      </c>
      <c r="B588" s="7">
        <v>31392.400390999999</v>
      </c>
      <c r="C588" s="8">
        <f t="shared" si="18"/>
        <v>3.5260031576738182E-3</v>
      </c>
      <c r="D588" s="67">
        <v>257.27999999999997</v>
      </c>
      <c r="E588" s="8">
        <f t="shared" si="19"/>
        <v>-1.4748117674456829E-3</v>
      </c>
      <c r="F588" s="70">
        <f>C588-'Analyse Italia'!$C$11+'Analyse Italia'!$C$12*E588</f>
        <v>2.4089792215718627E-3</v>
      </c>
    </row>
    <row r="589" spans="1:6" x14ac:dyDescent="0.3">
      <c r="A589" s="6">
        <v>38464</v>
      </c>
      <c r="B589" s="7">
        <v>31556.199218999998</v>
      </c>
      <c r="C589" s="8">
        <f t="shared" si="18"/>
        <v>5.2177860233637574E-3</v>
      </c>
      <c r="D589" s="67">
        <v>259.27</v>
      </c>
      <c r="E589" s="8">
        <f t="shared" si="19"/>
        <v>7.7347636815920939E-3</v>
      </c>
      <c r="F589" s="70">
        <f>C589-'Analyse Italia'!$C$11+'Analyse Italia'!$C$12*E589</f>
        <v>1.2862994444257548E-2</v>
      </c>
    </row>
    <row r="590" spans="1:6" x14ac:dyDescent="0.3">
      <c r="A590" s="6">
        <v>38467</v>
      </c>
      <c r="B590" s="7">
        <v>31610.900390999999</v>
      </c>
      <c r="C590" s="8">
        <f t="shared" si="18"/>
        <v>1.7334524864789369E-3</v>
      </c>
      <c r="D590" s="67">
        <v>260.45</v>
      </c>
      <c r="E590" s="8">
        <f t="shared" si="19"/>
        <v>4.5512400200562464E-3</v>
      </c>
      <c r="F590" s="70">
        <f>C590-'Analyse Italia'!$C$11+'Analyse Italia'!$C$12*E590</f>
        <v>6.3497727473560304E-3</v>
      </c>
    </row>
    <row r="591" spans="1:6" x14ac:dyDescent="0.3">
      <c r="A591" s="6">
        <v>38468</v>
      </c>
      <c r="B591" s="7">
        <v>31569.800781000002</v>
      </c>
      <c r="C591" s="8">
        <f t="shared" si="18"/>
        <v>-1.300172076455608E-3</v>
      </c>
      <c r="D591" s="67">
        <v>259.52</v>
      </c>
      <c r="E591" s="8">
        <f t="shared" si="19"/>
        <v>-3.5707429449031158E-3</v>
      </c>
      <c r="F591" s="70">
        <f>C591-'Analyse Italia'!$C$11+'Analyse Italia'!$C$12*E591</f>
        <v>-4.411320072106097E-3</v>
      </c>
    </row>
    <row r="592" spans="1:6" x14ac:dyDescent="0.3">
      <c r="A592" s="6">
        <v>38469</v>
      </c>
      <c r="B592" s="7">
        <v>31183.599609000001</v>
      </c>
      <c r="C592" s="8">
        <f t="shared" si="18"/>
        <v>-1.2233247041344431E-2</v>
      </c>
      <c r="D592" s="67">
        <v>255.99</v>
      </c>
      <c r="E592" s="8">
        <f t="shared" si="19"/>
        <v>-1.3602034525277307E-2</v>
      </c>
      <c r="F592" s="70">
        <f>C592-'Analyse Italia'!$C$11+'Analyse Italia'!$C$12*E592</f>
        <v>-2.4888429738094763E-2</v>
      </c>
    </row>
    <row r="593" spans="1:6" x14ac:dyDescent="0.3">
      <c r="A593" s="6">
        <v>38470</v>
      </c>
      <c r="B593" s="7">
        <v>31093.900390999999</v>
      </c>
      <c r="C593" s="8">
        <f t="shared" si="18"/>
        <v>-2.8764869715076635E-3</v>
      </c>
      <c r="D593" s="67">
        <v>255.63</v>
      </c>
      <c r="E593" s="8">
        <f t="shared" si="19"/>
        <v>-1.406304933786573E-3</v>
      </c>
      <c r="F593" s="70">
        <f>C593-'Analyse Italia'!$C$11+'Analyse Italia'!$C$12*E593</f>
        <v>-3.928331703868377E-3</v>
      </c>
    </row>
    <row r="594" spans="1:6" x14ac:dyDescent="0.3">
      <c r="A594" s="6">
        <v>38471</v>
      </c>
      <c r="B594" s="7">
        <v>31190.5</v>
      </c>
      <c r="C594" s="8">
        <f t="shared" si="18"/>
        <v>3.1067060672762548E-3</v>
      </c>
      <c r="D594" s="67">
        <v>256.06</v>
      </c>
      <c r="E594" s="8">
        <f t="shared" si="19"/>
        <v>1.6821186871651683E-3</v>
      </c>
      <c r="F594" s="70">
        <f>C594-'Analyse Italia'!$C$11+'Analyse Italia'!$C$12*E594</f>
        <v>4.9932688145394493E-3</v>
      </c>
    </row>
    <row r="595" spans="1:6" x14ac:dyDescent="0.3">
      <c r="A595" s="6">
        <v>38474</v>
      </c>
      <c r="B595" s="7">
        <v>31398.699218999998</v>
      </c>
      <c r="C595" s="8">
        <f t="shared" si="18"/>
        <v>6.6750843686378403E-3</v>
      </c>
      <c r="D595" s="67">
        <v>256.83</v>
      </c>
      <c r="E595" s="8">
        <f t="shared" si="19"/>
        <v>3.0071077091307075E-3</v>
      </c>
      <c r="F595" s="70">
        <f>C595-'Analyse Italia'!$C$11+'Analyse Italia'!$C$12*E595</f>
        <v>9.8222765276665472E-3</v>
      </c>
    </row>
    <row r="596" spans="1:6" x14ac:dyDescent="0.3">
      <c r="A596" s="6">
        <v>38475</v>
      </c>
      <c r="B596" s="7">
        <v>31457.800781000002</v>
      </c>
      <c r="C596" s="8">
        <f t="shared" si="18"/>
        <v>1.8822933264777131E-3</v>
      </c>
      <c r="D596" s="67">
        <v>257.95999999999998</v>
      </c>
      <c r="E596" s="8">
        <f t="shared" si="19"/>
        <v>4.3997975314409299E-3</v>
      </c>
      <c r="F596" s="70">
        <f>C596-'Analyse Italia'!$C$11+'Analyse Italia'!$C$12*E596</f>
        <v>6.3545272197136436E-3</v>
      </c>
    </row>
    <row r="597" spans="1:6" x14ac:dyDescent="0.3">
      <c r="A597" s="6">
        <v>38476</v>
      </c>
      <c r="B597" s="7">
        <v>31526.800781000002</v>
      </c>
      <c r="C597" s="8">
        <f t="shared" si="18"/>
        <v>2.1934146153559375E-3</v>
      </c>
      <c r="D597" s="67">
        <v>259.29000000000002</v>
      </c>
      <c r="E597" s="8">
        <f t="shared" si="19"/>
        <v>5.1558381144365395E-3</v>
      </c>
      <c r="F597" s="70">
        <f>C597-'Analyse Italia'!$C$11+'Analyse Italia'!$C$12*E597</f>
        <v>7.3849654082887156E-3</v>
      </c>
    </row>
    <row r="598" spans="1:6" x14ac:dyDescent="0.3">
      <c r="A598" s="6">
        <v>38477</v>
      </c>
      <c r="B598" s="7">
        <v>31693.800781000002</v>
      </c>
      <c r="C598" s="8">
        <f t="shared" si="18"/>
        <v>5.2970804478404965E-3</v>
      </c>
      <c r="D598" s="67">
        <v>260.77</v>
      </c>
      <c r="E598" s="8">
        <f t="shared" si="19"/>
        <v>5.7078946353501525E-3</v>
      </c>
      <c r="F598" s="70">
        <f>C598-'Analyse Italia'!$C$11+'Analyse Italia'!$C$12*E598</f>
        <v>1.101387233763026E-2</v>
      </c>
    </row>
    <row r="599" spans="1:6" x14ac:dyDescent="0.3">
      <c r="A599" s="6">
        <v>38478</v>
      </c>
      <c r="B599" s="7">
        <v>31679.199218999998</v>
      </c>
      <c r="C599" s="8">
        <f t="shared" si="18"/>
        <v>-4.6070719321100739E-4</v>
      </c>
      <c r="D599" s="67">
        <v>261.89999999999998</v>
      </c>
      <c r="E599" s="8">
        <f t="shared" si="19"/>
        <v>4.3333205506768113E-3</v>
      </c>
      <c r="F599" s="70">
        <f>C599-'Analyse Italia'!$C$11+'Analyse Italia'!$C$12*E599</f>
        <v>3.9482787517269805E-3</v>
      </c>
    </row>
    <row r="600" spans="1:6" x14ac:dyDescent="0.3">
      <c r="A600" s="6">
        <v>38481</v>
      </c>
      <c r="B600" s="7">
        <v>31629.099609000001</v>
      </c>
      <c r="C600" s="8">
        <f t="shared" si="18"/>
        <v>-1.5814670583575996E-3</v>
      </c>
      <c r="D600" s="67">
        <v>261.01</v>
      </c>
      <c r="E600" s="8">
        <f t="shared" si="19"/>
        <v>-3.3982436044290854E-3</v>
      </c>
      <c r="F600" s="70">
        <f>C600-'Analyse Italia'!$C$11+'Analyse Italia'!$C$12*E600</f>
        <v>-4.5284946435694183E-3</v>
      </c>
    </row>
    <row r="601" spans="1:6" x14ac:dyDescent="0.3">
      <c r="A601" s="6">
        <v>38482</v>
      </c>
      <c r="B601" s="7">
        <v>31361</v>
      </c>
      <c r="C601" s="8">
        <f t="shared" si="18"/>
        <v>-8.4763591855050446E-3</v>
      </c>
      <c r="D601" s="67">
        <v>259.11</v>
      </c>
      <c r="E601" s="8">
        <f t="shared" si="19"/>
        <v>-7.27941458181669E-3</v>
      </c>
      <c r="F601" s="70">
        <f>C601-'Analyse Italia'!$C$11+'Analyse Italia'!$C$12*E601</f>
        <v>-1.5116034939927706E-2</v>
      </c>
    </row>
    <row r="602" spans="1:6" x14ac:dyDescent="0.3">
      <c r="A602" s="6">
        <v>38483</v>
      </c>
      <c r="B602" s="7">
        <v>31444.800781000002</v>
      </c>
      <c r="C602" s="8">
        <f t="shared" si="18"/>
        <v>2.6721335735468976E-3</v>
      </c>
      <c r="D602" s="67">
        <v>258.55</v>
      </c>
      <c r="E602" s="8">
        <f t="shared" si="19"/>
        <v>-2.1612442591949499E-3</v>
      </c>
      <c r="F602" s="70">
        <f>C602-'Analyse Italia'!$C$11+'Analyse Italia'!$C$12*E602</f>
        <v>9.0201970692843116E-4</v>
      </c>
    </row>
    <row r="603" spans="1:6" x14ac:dyDescent="0.3">
      <c r="A603" s="6">
        <v>38484</v>
      </c>
      <c r="B603" s="7">
        <v>31652.599609000001</v>
      </c>
      <c r="C603" s="8">
        <f t="shared" si="18"/>
        <v>6.6083684055506797E-3</v>
      </c>
      <c r="D603" s="67">
        <v>260.13</v>
      </c>
      <c r="E603" s="8">
        <f t="shared" si="19"/>
        <v>6.1110036743377005E-3</v>
      </c>
      <c r="F603" s="70">
        <f>C603-'Analyse Italia'!$C$11+'Analyse Italia'!$C$12*E603</f>
        <v>1.2708688839556146E-2</v>
      </c>
    </row>
    <row r="604" spans="1:6" x14ac:dyDescent="0.3">
      <c r="A604" s="6">
        <v>38485</v>
      </c>
      <c r="B604" s="7">
        <v>31677.5</v>
      </c>
      <c r="C604" s="8">
        <f t="shared" si="18"/>
        <v>7.8667759702488738E-4</v>
      </c>
      <c r="D604" s="67">
        <v>260.14999999999998</v>
      </c>
      <c r="E604" s="8">
        <f t="shared" si="19"/>
        <v>7.6884634605756119E-5</v>
      </c>
      <c r="F604" s="70">
        <f>C604-'Analyse Italia'!$C$11+'Analyse Italia'!$C$12*E604</f>
        <v>1.1459784380557965E-3</v>
      </c>
    </row>
    <row r="605" spans="1:6" x14ac:dyDescent="0.3">
      <c r="A605" s="6">
        <v>38488</v>
      </c>
      <c r="B605" s="7">
        <v>31630.099609000001</v>
      </c>
      <c r="C605" s="8">
        <f t="shared" si="18"/>
        <v>-1.4963425459710855E-3</v>
      </c>
      <c r="D605" s="67">
        <v>259.06</v>
      </c>
      <c r="E605" s="8">
        <f t="shared" si="19"/>
        <v>-4.1898904478184784E-3</v>
      </c>
      <c r="F605" s="70">
        <f>C605-'Analyse Italia'!$C$11+'Analyse Italia'!$C$12*E605</f>
        <v>-5.1965637637064127E-3</v>
      </c>
    </row>
    <row r="606" spans="1:6" x14ac:dyDescent="0.3">
      <c r="A606" s="6">
        <v>38489</v>
      </c>
      <c r="B606" s="7">
        <v>31372.099609000001</v>
      </c>
      <c r="C606" s="8">
        <f t="shared" si="18"/>
        <v>-8.1567874647662242E-3</v>
      </c>
      <c r="D606" s="67">
        <v>259.32</v>
      </c>
      <c r="E606" s="8">
        <f t="shared" si="19"/>
        <v>1.0036285030494696E-3</v>
      </c>
      <c r="F606" s="70">
        <f>C606-'Analyse Italia'!$C$11+'Analyse Italia'!$C$12*E606</f>
        <v>-6.9157581275999871E-3</v>
      </c>
    </row>
    <row r="607" spans="1:6" x14ac:dyDescent="0.3">
      <c r="A607" s="6">
        <v>38490</v>
      </c>
      <c r="B607" s="7">
        <v>31860.199218999998</v>
      </c>
      <c r="C607" s="8">
        <f t="shared" si="18"/>
        <v>1.5558397942226687E-2</v>
      </c>
      <c r="D607" s="67">
        <v>262.29000000000002</v>
      </c>
      <c r="E607" s="8">
        <f t="shared" si="19"/>
        <v>1.1453031004164949E-2</v>
      </c>
      <c r="F607" s="70">
        <f>C607-'Analyse Italia'!$C$11+'Analyse Italia'!$C$12*E607</f>
        <v>2.6741263709661012E-2</v>
      </c>
    </row>
    <row r="608" spans="1:6" x14ac:dyDescent="0.3">
      <c r="A608" s="6">
        <v>38491</v>
      </c>
      <c r="B608" s="7">
        <v>31935.300781000002</v>
      </c>
      <c r="C608" s="8">
        <f t="shared" si="18"/>
        <v>2.357221983571689E-3</v>
      </c>
      <c r="D608" s="67">
        <v>263.52</v>
      </c>
      <c r="E608" s="8">
        <f t="shared" si="19"/>
        <v>4.6894658584009097E-3</v>
      </c>
      <c r="F608" s="70">
        <f>C608-'Analyse Italia'!$C$11+'Analyse Italia'!$C$12*E608</f>
        <v>7.1050539433342086E-3</v>
      </c>
    </row>
    <row r="609" spans="1:6" x14ac:dyDescent="0.3">
      <c r="A609" s="6">
        <v>38492</v>
      </c>
      <c r="B609" s="7">
        <v>31958.5</v>
      </c>
      <c r="C609" s="8">
        <f t="shared" si="18"/>
        <v>7.2644435570179411E-4</v>
      </c>
      <c r="D609" s="67">
        <v>263.75</v>
      </c>
      <c r="E609" s="8">
        <f t="shared" si="19"/>
        <v>8.7279902853687474E-4</v>
      </c>
      <c r="F609" s="70">
        <f>C609-'Analyse Italia'!$C$11+'Analyse Italia'!$C$12*E609</f>
        <v>1.842999089107357E-3</v>
      </c>
    </row>
    <row r="610" spans="1:6" x14ac:dyDescent="0.3">
      <c r="A610" s="6">
        <v>38495</v>
      </c>
      <c r="B610" s="7">
        <v>31886.300781000002</v>
      </c>
      <c r="C610" s="8">
        <f t="shared" si="18"/>
        <v>-2.2591554359560062E-3</v>
      </c>
      <c r="D610" s="67">
        <v>264.83999999999997</v>
      </c>
      <c r="E610" s="8">
        <f t="shared" si="19"/>
        <v>4.1327014218008884E-3</v>
      </c>
      <c r="F610" s="70">
        <f>C610-'Analyse Italia'!$C$11+'Analyse Italia'!$C$12*E610</f>
        <v>1.9589561921151194E-3</v>
      </c>
    </row>
    <row r="611" spans="1:6" x14ac:dyDescent="0.3">
      <c r="A611" s="6">
        <v>38496</v>
      </c>
      <c r="B611" s="7">
        <v>31836.300781000002</v>
      </c>
      <c r="C611" s="8">
        <f t="shared" si="18"/>
        <v>-1.5680715158339353E-3</v>
      </c>
      <c r="D611" s="67">
        <v>264.63</v>
      </c>
      <c r="E611" s="8">
        <f t="shared" si="19"/>
        <v>-7.929315813320903E-4</v>
      </c>
      <c r="F611" s="70">
        <f>C611-'Analyse Italia'!$C$11+'Analyse Italia'!$C$12*E611</f>
        <v>-2.0363367047579141E-3</v>
      </c>
    </row>
    <row r="612" spans="1:6" x14ac:dyDescent="0.3">
      <c r="A612" s="6">
        <v>38497</v>
      </c>
      <c r="B612" s="7">
        <v>31860</v>
      </c>
      <c r="C612" s="8">
        <f t="shared" si="18"/>
        <v>7.4440869129310805E-4</v>
      </c>
      <c r="D612" s="67">
        <v>264.48</v>
      </c>
      <c r="E612" s="8">
        <f t="shared" si="19"/>
        <v>-5.6682915769179498E-4</v>
      </c>
      <c r="F612" s="70">
        <f>C612-'Analyse Italia'!$C$11+'Analyse Italia'!$C$12*E612</f>
        <v>4.9126329625964445E-4</v>
      </c>
    </row>
    <row r="613" spans="1:6" x14ac:dyDescent="0.3">
      <c r="A613" s="6">
        <v>38498</v>
      </c>
      <c r="B613" s="7">
        <v>32038.300781000002</v>
      </c>
      <c r="C613" s="8">
        <f t="shared" si="18"/>
        <v>5.5963835844319298E-3</v>
      </c>
      <c r="D613" s="67">
        <v>266.33</v>
      </c>
      <c r="E613" s="8">
        <f t="shared" si="19"/>
        <v>6.9948578342406975E-3</v>
      </c>
      <c r="F613" s="70">
        <f>C613-'Analyse Italia'!$C$11+'Analyse Italia'!$C$12*E613</f>
        <v>1.2537626117574604E-2</v>
      </c>
    </row>
    <row r="614" spans="1:6" x14ac:dyDescent="0.3">
      <c r="A614" s="6">
        <v>38499</v>
      </c>
      <c r="B614" s="7">
        <v>31978.800781000002</v>
      </c>
      <c r="C614" s="8">
        <f t="shared" si="18"/>
        <v>-1.8571521756636233E-3</v>
      </c>
      <c r="D614" s="67">
        <v>266.10000000000002</v>
      </c>
      <c r="E614" s="8">
        <f t="shared" si="19"/>
        <v>-8.6359028273175209E-4</v>
      </c>
      <c r="F614" s="70">
        <f>C614-'Analyse Italia'!$C$11+'Analyse Italia'!$C$12*E614</f>
        <v>-2.3926439119060353E-3</v>
      </c>
    </row>
    <row r="615" spans="1:6" x14ac:dyDescent="0.3">
      <c r="A615" s="6">
        <v>38502</v>
      </c>
      <c r="B615" s="7">
        <v>32142.099609000001</v>
      </c>
      <c r="C615" s="8">
        <f t="shared" si="18"/>
        <v>5.1064712875981133E-3</v>
      </c>
      <c r="D615" s="67">
        <v>267.37</v>
      </c>
      <c r="E615" s="8">
        <f t="shared" si="19"/>
        <v>4.7726418639608692E-3</v>
      </c>
      <c r="F615" s="70">
        <f>C615-'Analyse Italia'!$C$11+'Analyse Italia'!$C$12*E615</f>
        <v>9.9334390871478277E-3</v>
      </c>
    </row>
    <row r="616" spans="1:6" x14ac:dyDescent="0.3">
      <c r="A616" s="6">
        <v>38503</v>
      </c>
      <c r="B616" s="7">
        <v>32029.699218999998</v>
      </c>
      <c r="C616" s="8">
        <f t="shared" si="18"/>
        <v>-3.4969834381488596E-3</v>
      </c>
      <c r="D616" s="67">
        <v>267.29000000000002</v>
      </c>
      <c r="E616" s="8">
        <f t="shared" si="19"/>
        <v>-2.9921083143202853E-4</v>
      </c>
      <c r="F616" s="70">
        <f>C616-'Analyse Italia'!$C$11+'Analyse Italia'!$C$12*E616</f>
        <v>-3.4955097173876458E-3</v>
      </c>
    </row>
    <row r="617" spans="1:6" x14ac:dyDescent="0.3">
      <c r="A617" s="6">
        <v>38504</v>
      </c>
      <c r="B617" s="7">
        <v>32374.900390999999</v>
      </c>
      <c r="C617" s="8">
        <f t="shared" si="18"/>
        <v>1.0777533989305477E-2</v>
      </c>
      <c r="D617" s="67">
        <v>270.87</v>
      </c>
      <c r="E617" s="8">
        <f t="shared" si="19"/>
        <v>1.3393692244378697E-2</v>
      </c>
      <c r="F617" s="70">
        <f>C617-'Analyse Italia'!$C$11+'Analyse Italia'!$C$12*E617</f>
        <v>2.3806795913334081E-2</v>
      </c>
    </row>
    <row r="618" spans="1:6" x14ac:dyDescent="0.3">
      <c r="A618" s="6">
        <v>38505</v>
      </c>
      <c r="B618" s="7">
        <v>32403.699218999998</v>
      </c>
      <c r="C618" s="8">
        <f t="shared" si="18"/>
        <v>8.8954182567935192E-4</v>
      </c>
      <c r="D618" s="67">
        <v>270.83</v>
      </c>
      <c r="E618" s="8">
        <f t="shared" si="19"/>
        <v>-1.4767231513279633E-4</v>
      </c>
      <c r="F618" s="70">
        <f>C618-'Analyse Italia'!$C$11+'Analyse Italia'!$C$12*E618</f>
        <v>1.0351932773463909E-3</v>
      </c>
    </row>
    <row r="619" spans="1:6" x14ac:dyDescent="0.3">
      <c r="A619" s="6">
        <v>38506</v>
      </c>
      <c r="B619" s="7">
        <v>32235.5</v>
      </c>
      <c r="C619" s="8">
        <f t="shared" si="18"/>
        <v>-5.1907412750386017E-3</v>
      </c>
      <c r="D619" s="67">
        <v>270.25</v>
      </c>
      <c r="E619" s="8">
        <f t="shared" si="19"/>
        <v>-2.1415648192592007E-3</v>
      </c>
      <c r="F619" s="70">
        <f>C619-'Analyse Italia'!$C$11+'Analyse Italia'!$C$12*E619</f>
        <v>-6.9421316047984186E-3</v>
      </c>
    </row>
    <row r="620" spans="1:6" x14ac:dyDescent="0.3">
      <c r="A620" s="6">
        <v>38509</v>
      </c>
      <c r="B620" s="7">
        <v>32147.400390999999</v>
      </c>
      <c r="C620" s="8">
        <f t="shared" si="18"/>
        <v>-2.7329996122287259E-3</v>
      </c>
      <c r="D620" s="67">
        <v>269.39999999999998</v>
      </c>
      <c r="E620" s="8">
        <f t="shared" si="19"/>
        <v>-3.1452358926919999E-3</v>
      </c>
      <c r="F620" s="70">
        <f>C620-'Analyse Italia'!$C$11+'Analyse Italia'!$C$12*E620</f>
        <v>-5.4393090046617708E-3</v>
      </c>
    </row>
    <row r="621" spans="1:6" x14ac:dyDescent="0.3">
      <c r="A621" s="6">
        <v>38510</v>
      </c>
      <c r="B621" s="7">
        <v>32426.900390999999</v>
      </c>
      <c r="C621" s="8">
        <f t="shared" si="18"/>
        <v>8.6943266516270601E-3</v>
      </c>
      <c r="D621" s="67">
        <v>272.57</v>
      </c>
      <c r="E621" s="8">
        <f t="shared" si="19"/>
        <v>1.1766889383815871E-2</v>
      </c>
      <c r="F621" s="70">
        <f>C621-'Analyse Italia'!$C$11+'Analyse Italia'!$C$12*E621</f>
        <v>2.0175805538081855E-2</v>
      </c>
    </row>
    <row r="622" spans="1:6" x14ac:dyDescent="0.3">
      <c r="A622" s="6">
        <v>38511</v>
      </c>
      <c r="B622" s="7">
        <v>32462.800781000002</v>
      </c>
      <c r="C622" s="8">
        <f t="shared" si="18"/>
        <v>1.1071175341188511E-3</v>
      </c>
      <c r="D622" s="67">
        <v>271.92</v>
      </c>
      <c r="E622" s="8">
        <f t="shared" si="19"/>
        <v>-2.3847085152437497E-3</v>
      </c>
      <c r="F622" s="70">
        <f>C622-'Analyse Italia'!$C$11+'Analyse Italia'!$C$12*E622</f>
        <v>-8.756061043417424E-4</v>
      </c>
    </row>
    <row r="623" spans="1:6" x14ac:dyDescent="0.3">
      <c r="A623" s="6">
        <v>38512</v>
      </c>
      <c r="B623" s="7">
        <v>32546.699218999998</v>
      </c>
      <c r="C623" s="8">
        <f t="shared" si="18"/>
        <v>2.5844485374502124E-3</v>
      </c>
      <c r="D623" s="67">
        <v>271.98</v>
      </c>
      <c r="E623" s="8">
        <f t="shared" si="19"/>
        <v>2.2065313327446212E-4</v>
      </c>
      <c r="F623" s="70">
        <f>C623-'Analyse Italia'!$C$11+'Analyse Italia'!$C$12*E623</f>
        <v>3.0805345102086924E-3</v>
      </c>
    </row>
    <row r="624" spans="1:6" x14ac:dyDescent="0.3">
      <c r="A624" s="6">
        <v>38513</v>
      </c>
      <c r="B624" s="7">
        <v>32634.699218999998</v>
      </c>
      <c r="C624" s="8">
        <f t="shared" si="18"/>
        <v>2.7038072096916554E-3</v>
      </c>
      <c r="D624" s="67">
        <v>273.63</v>
      </c>
      <c r="E624" s="8">
        <f t="shared" si="19"/>
        <v>6.0666225457752798E-3</v>
      </c>
      <c r="F624" s="70">
        <f>C624-'Analyse Italia'!$C$11+'Analyse Italia'!$C$12*E624</f>
        <v>8.7619022704558125E-3</v>
      </c>
    </row>
    <row r="625" spans="1:6" x14ac:dyDescent="0.3">
      <c r="A625" s="6">
        <v>38516</v>
      </c>
      <c r="B625" s="7">
        <v>32844.199219000002</v>
      </c>
      <c r="C625" s="8">
        <f t="shared" si="18"/>
        <v>6.4195474453165868E-3</v>
      </c>
      <c r="D625" s="67">
        <v>274.72000000000003</v>
      </c>
      <c r="E625" s="8">
        <f t="shared" si="19"/>
        <v>3.9834813434200811E-3</v>
      </c>
      <c r="F625" s="70">
        <f>C625-'Analyse Italia'!$C$11+'Analyse Italia'!$C$12*E625</f>
        <v>1.0495687165308241E-2</v>
      </c>
    </row>
    <row r="626" spans="1:6" x14ac:dyDescent="0.3">
      <c r="A626" s="6">
        <v>38517</v>
      </c>
      <c r="B626" s="7">
        <v>32889.300780999998</v>
      </c>
      <c r="C626" s="8">
        <f t="shared" si="18"/>
        <v>1.3731971877062321E-3</v>
      </c>
      <c r="D626" s="67">
        <v>275.10000000000002</v>
      </c>
      <c r="E626" s="8">
        <f t="shared" si="19"/>
        <v>1.3832265579498682E-3</v>
      </c>
      <c r="F626" s="70">
        <f>C626-'Analyse Italia'!$C$11+'Analyse Italia'!$C$12*E626</f>
        <v>2.9753861003280818E-3</v>
      </c>
    </row>
    <row r="627" spans="1:6" x14ac:dyDescent="0.3">
      <c r="A627" s="6">
        <v>38518</v>
      </c>
      <c r="B627" s="7">
        <v>32866</v>
      </c>
      <c r="C627" s="8">
        <f t="shared" si="18"/>
        <v>-7.084608199836584E-4</v>
      </c>
      <c r="D627" s="67">
        <v>273.99</v>
      </c>
      <c r="E627" s="8">
        <f t="shared" si="19"/>
        <v>-4.0348964013087185E-3</v>
      </c>
      <c r="F627" s="70">
        <f>C627-'Analyse Italia'!$C$11+'Analyse Italia'!$C$12*E627</f>
        <v>-4.2612166244668011E-3</v>
      </c>
    </row>
    <row r="628" spans="1:6" x14ac:dyDescent="0.3">
      <c r="A628" s="6">
        <v>38519</v>
      </c>
      <c r="B628" s="7">
        <v>32979.898437999997</v>
      </c>
      <c r="C628" s="8">
        <f t="shared" si="18"/>
        <v>3.4655400109535606E-3</v>
      </c>
      <c r="D628" s="67">
        <v>275.51</v>
      </c>
      <c r="E628" s="8">
        <f t="shared" si="19"/>
        <v>5.5476477243694422E-3</v>
      </c>
      <c r="F628" s="70">
        <f>C628-'Analyse Italia'!$C$11+'Analyse Italia'!$C$12*E628</f>
        <v>9.0298687740472394E-3</v>
      </c>
    </row>
    <row r="629" spans="1:6" x14ac:dyDescent="0.3">
      <c r="A629" s="6">
        <v>38520</v>
      </c>
      <c r="B629" s="7">
        <v>33000.898437999997</v>
      </c>
      <c r="C629" s="8">
        <f t="shared" ref="C629:C691" si="20">B629/B628-1</f>
        <v>6.3675150605679853E-4</v>
      </c>
      <c r="D629" s="67">
        <v>275.87</v>
      </c>
      <c r="E629" s="8">
        <f t="shared" si="19"/>
        <v>1.30666763456877E-3</v>
      </c>
      <c r="F629" s="70">
        <f>C629-'Analyse Italia'!$C$11+'Analyse Italia'!$C$12*E629</f>
        <v>2.1661002449509113E-3</v>
      </c>
    </row>
    <row r="630" spans="1:6" x14ac:dyDescent="0.3">
      <c r="A630" s="6">
        <v>38523</v>
      </c>
      <c r="B630" s="7">
        <v>32569.5</v>
      </c>
      <c r="C630" s="8">
        <f t="shared" si="20"/>
        <v>-1.3072324040222183E-2</v>
      </c>
      <c r="D630" s="67">
        <v>275.77999999999997</v>
      </c>
      <c r="E630" s="8">
        <f t="shared" si="19"/>
        <v>-3.2624062058228542E-4</v>
      </c>
      <c r="F630" s="70">
        <f>C630-'Analyse Italia'!$C$11+'Analyse Italia'!$C$12*E630</f>
        <v>-1.3096567171926725E-2</v>
      </c>
    </row>
    <row r="631" spans="1:6" x14ac:dyDescent="0.3">
      <c r="A631" s="6">
        <v>38524</v>
      </c>
      <c r="B631" s="7">
        <v>32710.599609000001</v>
      </c>
      <c r="C631" s="8">
        <f t="shared" si="20"/>
        <v>4.3322620549901547E-3</v>
      </c>
      <c r="D631" s="67">
        <v>277.10000000000002</v>
      </c>
      <c r="E631" s="8">
        <f t="shared" si="19"/>
        <v>4.7864239611286052E-3</v>
      </c>
      <c r="F631" s="70">
        <f>C631-'Analyse Italia'!$C$11+'Analyse Italia'!$C$12*E631</f>
        <v>9.172342504348608E-3</v>
      </c>
    </row>
    <row r="632" spans="1:6" x14ac:dyDescent="0.3">
      <c r="A632" s="6">
        <v>38525</v>
      </c>
      <c r="B632" s="7">
        <v>32676.199218999998</v>
      </c>
      <c r="C632" s="8">
        <f t="shared" si="20"/>
        <v>-1.0516588020764717E-3</v>
      </c>
      <c r="D632" s="67">
        <v>277.42</v>
      </c>
      <c r="E632" s="8">
        <f t="shared" si="19"/>
        <v>1.15481775532289E-3</v>
      </c>
      <c r="F632" s="70">
        <f>C632-'Analyse Italia'!$C$11+'Analyse Italia'!$C$12*E632</f>
        <v>3.3321596701340174E-4</v>
      </c>
    </row>
    <row r="633" spans="1:6" x14ac:dyDescent="0.3">
      <c r="A633" s="6">
        <v>38526</v>
      </c>
      <c r="B633" s="7">
        <v>32689.400390999999</v>
      </c>
      <c r="C633" s="8">
        <f t="shared" si="20"/>
        <v>4.0399961793369243E-4</v>
      </c>
      <c r="D633" s="67">
        <v>278.58999999999997</v>
      </c>
      <c r="E633" s="8">
        <f t="shared" si="19"/>
        <v>4.217432052483483E-3</v>
      </c>
      <c r="F633" s="70">
        <f>C633-'Analyse Italia'!$C$11+'Analyse Italia'!$C$12*E633</f>
        <v>4.702726197030954E-3</v>
      </c>
    </row>
    <row r="634" spans="1:6" x14ac:dyDescent="0.3">
      <c r="A634" s="6">
        <v>38527</v>
      </c>
      <c r="B634" s="7">
        <v>32385.099609000001</v>
      </c>
      <c r="C634" s="8">
        <f t="shared" si="20"/>
        <v>-9.3088517488921774E-3</v>
      </c>
      <c r="D634" s="67">
        <v>276.32</v>
      </c>
      <c r="E634" s="8">
        <f t="shared" si="19"/>
        <v>-8.1481747370687474E-3</v>
      </c>
      <c r="F634" s="70">
        <f>C634-'Analyse Italia'!$C$11+'Analyse Italia'!$C$12*E634</f>
        <v>-1.6775088769351652E-2</v>
      </c>
    </row>
    <row r="635" spans="1:6" x14ac:dyDescent="0.3">
      <c r="A635" s="6">
        <v>38530</v>
      </c>
      <c r="B635" s="7">
        <v>32081.5</v>
      </c>
      <c r="C635" s="8">
        <f t="shared" si="20"/>
        <v>-9.3746696062539936E-3</v>
      </c>
      <c r="D635" s="67">
        <v>273.64</v>
      </c>
      <c r="E635" s="8">
        <f t="shared" si="19"/>
        <v>-9.6988998262883541E-3</v>
      </c>
      <c r="F635" s="70">
        <f>C635-'Analyse Italia'!$C$11+'Analyse Italia'!$C$12*E635</f>
        <v>-1.8316307271265965E-2</v>
      </c>
    </row>
    <row r="636" spans="1:6" x14ac:dyDescent="0.3">
      <c r="A636" s="6">
        <v>38531</v>
      </c>
      <c r="B636" s="7">
        <v>32358.900390999999</v>
      </c>
      <c r="C636" s="8">
        <f t="shared" si="20"/>
        <v>8.6467400526784033E-3</v>
      </c>
      <c r="D636" s="67">
        <v>275.97000000000003</v>
      </c>
      <c r="E636" s="8">
        <f t="shared" si="19"/>
        <v>8.5148370121328476E-3</v>
      </c>
      <c r="F636" s="70">
        <f>C636-'Analyse Italia'!$C$11+'Analyse Italia'!$C$12*E636</f>
        <v>1.7034130761509014E-2</v>
      </c>
    </row>
    <row r="637" spans="1:6" x14ac:dyDescent="0.3">
      <c r="A637" s="6">
        <v>38532</v>
      </c>
      <c r="B637" s="7">
        <v>32514.699218999998</v>
      </c>
      <c r="C637" s="8">
        <f t="shared" si="20"/>
        <v>4.8147132973446194E-3</v>
      </c>
      <c r="D637" s="67">
        <v>276.79000000000002</v>
      </c>
      <c r="E637" s="8">
        <f t="shared" si="19"/>
        <v>2.971337464217072E-3</v>
      </c>
      <c r="F637" s="70">
        <f>C637-'Analyse Italia'!$C$11+'Analyse Italia'!$C$12*E637</f>
        <v>7.9278727043605654E-3</v>
      </c>
    </row>
    <row r="638" spans="1:6" x14ac:dyDescent="0.3">
      <c r="A638" s="6">
        <v>38533</v>
      </c>
      <c r="B638" s="7">
        <v>32656.400390999999</v>
      </c>
      <c r="C638" s="8">
        <f t="shared" si="20"/>
        <v>4.3580649799521698E-3</v>
      </c>
      <c r="D638" s="67">
        <v>275.92</v>
      </c>
      <c r="E638" s="8">
        <f t="shared" si="19"/>
        <v>-3.1431771379023532E-3</v>
      </c>
      <c r="F638" s="70">
        <f>C638-'Analyse Italia'!$C$11+'Analyse Italia'!$C$12*E638</f>
        <v>1.6537143409853178E-3</v>
      </c>
    </row>
    <row r="639" spans="1:6" x14ac:dyDescent="0.3">
      <c r="A639" s="6">
        <v>38534</v>
      </c>
      <c r="B639" s="7">
        <v>32835.898437999997</v>
      </c>
      <c r="C639" s="8">
        <f t="shared" si="20"/>
        <v>5.4965655997243346E-3</v>
      </c>
      <c r="D639" s="67">
        <v>278.07</v>
      </c>
      <c r="E639" s="8">
        <f t="shared" si="19"/>
        <v>7.7921136561320825E-3</v>
      </c>
      <c r="F639" s="70">
        <f>C639-'Analyse Italia'!$C$11+'Analyse Italia'!$C$12*E639</f>
        <v>1.3196338295091785E-2</v>
      </c>
    </row>
    <row r="640" spans="1:6" x14ac:dyDescent="0.3">
      <c r="A640" s="6">
        <v>38537</v>
      </c>
      <c r="B640" s="7">
        <v>32941.800780999998</v>
      </c>
      <c r="C640" s="8">
        <f t="shared" si="20"/>
        <v>3.2252001022590182E-3</v>
      </c>
      <c r="D640" s="67">
        <v>278.76</v>
      </c>
      <c r="E640" s="8">
        <f t="shared" si="19"/>
        <v>2.4813895781636841E-3</v>
      </c>
      <c r="F640" s="70">
        <f>C640-'Analyse Italia'!$C$11+'Analyse Italia'!$C$12*E640</f>
        <v>5.8722102015056031E-3</v>
      </c>
    </row>
    <row r="641" spans="1:6" x14ac:dyDescent="0.3">
      <c r="A641" s="6">
        <v>38538</v>
      </c>
      <c r="B641" s="7">
        <v>32857.800780999998</v>
      </c>
      <c r="C641" s="8">
        <f t="shared" si="20"/>
        <v>-2.5499516726009697E-3</v>
      </c>
      <c r="D641" s="67">
        <v>278.14</v>
      </c>
      <c r="E641" s="8">
        <f t="shared" si="19"/>
        <v>-2.2241354570239347E-3</v>
      </c>
      <c r="F641" s="70">
        <f>C641-'Analyse Italia'!$C$11+'Analyse Italia'!$C$12*E641</f>
        <v>-4.3799018793022927E-3</v>
      </c>
    </row>
    <row r="642" spans="1:6" x14ac:dyDescent="0.3">
      <c r="A642" s="6">
        <v>38539</v>
      </c>
      <c r="B642" s="7">
        <v>33033.898437999997</v>
      </c>
      <c r="C642" s="8">
        <f t="shared" si="20"/>
        <v>5.3593865935734897E-3</v>
      </c>
      <c r="D642" s="67">
        <v>279.77999999999997</v>
      </c>
      <c r="E642" s="8">
        <f t="shared" si="19"/>
        <v>5.8963112101819704E-3</v>
      </c>
      <c r="F642" s="70">
        <f>C642-'Analyse Italia'!$C$11+'Analyse Italia'!$C$12*E642</f>
        <v>1.1255442969301978E-2</v>
      </c>
    </row>
    <row r="643" spans="1:6" x14ac:dyDescent="0.3">
      <c r="A643" s="6">
        <v>38540</v>
      </c>
      <c r="B643" s="7">
        <v>32510.400390999999</v>
      </c>
      <c r="C643" s="8">
        <f t="shared" si="20"/>
        <v>-1.5847298434440882E-2</v>
      </c>
      <c r="D643" s="67">
        <v>274.69</v>
      </c>
      <c r="E643" s="8">
        <f t="shared" si="19"/>
        <v>-1.819286582314672E-2</v>
      </c>
      <c r="F643" s="70">
        <f>C643-'Analyse Italia'!$C$11+'Analyse Italia'!$C$12*E643</f>
        <v>-3.287031879822537E-2</v>
      </c>
    </row>
    <row r="644" spans="1:6" x14ac:dyDescent="0.3">
      <c r="A644" s="6">
        <v>38541</v>
      </c>
      <c r="B644" s="7">
        <v>33072.101562999997</v>
      </c>
      <c r="C644" s="8">
        <f t="shared" si="20"/>
        <v>1.7277583949888653E-2</v>
      </c>
      <c r="D644" s="67">
        <v>278.47000000000003</v>
      </c>
      <c r="E644" s="8">
        <f t="shared" si="19"/>
        <v>1.3760966908151095E-2</v>
      </c>
      <c r="F644" s="70">
        <f>C644-'Analyse Italia'!$C$11+'Analyse Italia'!$C$12*E644</f>
        <v>3.0656280650864273E-2</v>
      </c>
    </row>
    <row r="645" spans="1:6" x14ac:dyDescent="0.3">
      <c r="A645" s="6">
        <v>38544</v>
      </c>
      <c r="B645" s="7">
        <v>33285.898437999997</v>
      </c>
      <c r="C645" s="8">
        <f t="shared" si="20"/>
        <v>6.4645687723452472E-3</v>
      </c>
      <c r="D645" s="67">
        <v>279.93</v>
      </c>
      <c r="E645" s="8">
        <f t="shared" ref="E645:E707" si="21">D645/D644-1</f>
        <v>5.2429346069593485E-3</v>
      </c>
      <c r="F645" s="70">
        <f>C645-'Analyse Italia'!$C$11+'Analyse Italia'!$C$12*E645</f>
        <v>1.1738985459497277E-2</v>
      </c>
    </row>
    <row r="646" spans="1:6" x14ac:dyDescent="0.3">
      <c r="A646" s="6">
        <v>38545</v>
      </c>
      <c r="B646" s="7">
        <v>33175.699219000002</v>
      </c>
      <c r="C646" s="8">
        <f t="shared" si="20"/>
        <v>-3.3106878339262957E-3</v>
      </c>
      <c r="D646" s="67">
        <v>278.86</v>
      </c>
      <c r="E646" s="8">
        <f t="shared" si="21"/>
        <v>-3.8223841674703829E-3</v>
      </c>
      <c r="F646" s="70">
        <f>C646-'Analyse Italia'!$C$11+'Analyse Italia'!$C$12*E646</f>
        <v>-6.6612539086113882E-3</v>
      </c>
    </row>
    <row r="647" spans="1:6" x14ac:dyDescent="0.3">
      <c r="A647" s="6">
        <v>38546</v>
      </c>
      <c r="B647" s="7">
        <v>33455.101562999997</v>
      </c>
      <c r="C647" s="8">
        <f t="shared" si="20"/>
        <v>8.4218976714129923E-3</v>
      </c>
      <c r="D647" s="67">
        <v>280.45999999999998</v>
      </c>
      <c r="E647" s="8">
        <f t="shared" si="21"/>
        <v>5.737646130674845E-3</v>
      </c>
      <c r="F647" s="70">
        <f>C647-'Analyse Italia'!$C$11+'Analyse Italia'!$C$12*E647</f>
        <v>1.4166995916522344E-2</v>
      </c>
    </row>
    <row r="648" spans="1:6" x14ac:dyDescent="0.3">
      <c r="A648" s="6">
        <v>38547</v>
      </c>
      <c r="B648" s="7">
        <v>33634.601562999997</v>
      </c>
      <c r="C648" s="8">
        <f t="shared" si="20"/>
        <v>5.3653999424267962E-3</v>
      </c>
      <c r="D648" s="67">
        <v>281.74</v>
      </c>
      <c r="E648" s="8">
        <f t="shared" si="21"/>
        <v>4.5639306853029193E-3</v>
      </c>
      <c r="F648" s="70">
        <f>C648-'Analyse Italia'!$C$11+'Analyse Italia'!$C$12*E648</f>
        <v>9.99379443607081E-3</v>
      </c>
    </row>
    <row r="649" spans="1:6" x14ac:dyDescent="0.3">
      <c r="A649" s="6">
        <v>38548</v>
      </c>
      <c r="B649" s="7">
        <v>33491.5</v>
      </c>
      <c r="C649" s="8">
        <f t="shared" si="20"/>
        <v>-4.2545936728864975E-3</v>
      </c>
      <c r="D649" s="67">
        <v>281.23</v>
      </c>
      <c r="E649" s="8">
        <f t="shared" si="21"/>
        <v>-1.8101795982110591E-3</v>
      </c>
      <c r="F649" s="70">
        <f>C649-'Analyse Italia'!$C$11+'Analyse Italia'!$C$12*E649</f>
        <v>-5.6906953856447999E-3</v>
      </c>
    </row>
    <row r="650" spans="1:6" x14ac:dyDescent="0.3">
      <c r="A650" s="6">
        <v>38551</v>
      </c>
      <c r="B650" s="7">
        <v>33544.300780999998</v>
      </c>
      <c r="C650" s="8">
        <f t="shared" si="20"/>
        <v>1.5765427347236294E-3</v>
      </c>
      <c r="D650" s="67">
        <v>280.57</v>
      </c>
      <c r="E650" s="8">
        <f t="shared" si="21"/>
        <v>-2.3468335526082296E-3</v>
      </c>
      <c r="F650" s="70">
        <f>C650-'Analyse Italia'!$C$11+'Analyse Italia'!$C$12*E650</f>
        <v>-3.7014566791513954E-4</v>
      </c>
    </row>
    <row r="651" spans="1:6" x14ac:dyDescent="0.3">
      <c r="A651" s="6">
        <v>38552</v>
      </c>
      <c r="B651" s="7">
        <v>33901.300780999998</v>
      </c>
      <c r="C651" s="8">
        <f t="shared" si="20"/>
        <v>1.0642642466472507E-2</v>
      </c>
      <c r="D651" s="67">
        <v>281.67</v>
      </c>
      <c r="E651" s="8">
        <f t="shared" si="21"/>
        <v>3.9205902270378346E-3</v>
      </c>
      <c r="F651" s="70">
        <f>C651-'Analyse Italia'!$C$11+'Analyse Italia'!$C$12*E651</f>
        <v>1.4658945923871874E-2</v>
      </c>
    </row>
    <row r="652" spans="1:6" x14ac:dyDescent="0.3">
      <c r="A652" s="6">
        <v>38553</v>
      </c>
      <c r="B652" s="7">
        <v>33783.601562999997</v>
      </c>
      <c r="C652" s="8">
        <f t="shared" si="20"/>
        <v>-3.4718201157037942E-3</v>
      </c>
      <c r="D652" s="67">
        <v>281.06</v>
      </c>
      <c r="E652" s="8">
        <f t="shared" si="21"/>
        <v>-2.1656548443214074E-3</v>
      </c>
      <c r="F652" s="70">
        <f>C652-'Analyse Italia'!$C$11+'Analyse Italia'!$C$12*E652</f>
        <v>-5.2461303290401076E-3</v>
      </c>
    </row>
    <row r="653" spans="1:6" x14ac:dyDescent="0.3">
      <c r="A653" s="6">
        <v>38554</v>
      </c>
      <c r="B653" s="7">
        <v>33802.101562999997</v>
      </c>
      <c r="C653" s="8">
        <f t="shared" si="20"/>
        <v>5.4760295362532574E-4</v>
      </c>
      <c r="D653" s="67">
        <v>281.45999999999998</v>
      </c>
      <c r="E653" s="8">
        <f t="shared" si="21"/>
        <v>1.4231836618514571E-3</v>
      </c>
      <c r="F653" s="70">
        <f>C653-'Analyse Italia'!$C$11+'Analyse Italia'!$C$12*E653</f>
        <v>2.1878081060440844E-3</v>
      </c>
    </row>
    <row r="654" spans="1:6" x14ac:dyDescent="0.3">
      <c r="A654" s="6">
        <v>38555</v>
      </c>
      <c r="B654" s="7">
        <v>33870.199219000002</v>
      </c>
      <c r="C654" s="8">
        <f t="shared" si="20"/>
        <v>2.0145982897863401E-3</v>
      </c>
      <c r="D654" s="67">
        <v>281.66000000000003</v>
      </c>
      <c r="E654" s="8">
        <f t="shared" si="21"/>
        <v>7.1058054430483963E-4</v>
      </c>
      <c r="F654" s="70">
        <f>C654-'Analyse Italia'!$C$11+'Analyse Italia'!$C$12*E654</f>
        <v>2.976814089838656E-3</v>
      </c>
    </row>
    <row r="655" spans="1:6" x14ac:dyDescent="0.3">
      <c r="A655" s="6">
        <v>38558</v>
      </c>
      <c r="B655" s="7">
        <v>33928.800780999998</v>
      </c>
      <c r="C655" s="8">
        <f t="shared" si="20"/>
        <v>1.730180611607457E-3</v>
      </c>
      <c r="D655" s="67">
        <v>282.83</v>
      </c>
      <c r="E655" s="8">
        <f t="shared" si="21"/>
        <v>4.1539444720584129E-3</v>
      </c>
      <c r="F655" s="70">
        <f>C655-'Analyse Italia'!$C$11+'Analyse Italia'!$C$12*E655</f>
        <v>5.9685034365310084E-3</v>
      </c>
    </row>
    <row r="656" spans="1:6" x14ac:dyDescent="0.3">
      <c r="A656" s="6">
        <v>38559</v>
      </c>
      <c r="B656" s="7">
        <v>33952.5</v>
      </c>
      <c r="C656" s="8">
        <f t="shared" si="20"/>
        <v>6.9849857508885727E-4</v>
      </c>
      <c r="D656" s="67">
        <v>283</v>
      </c>
      <c r="E656" s="8">
        <f t="shared" si="21"/>
        <v>6.010677792314123E-4</v>
      </c>
      <c r="F656" s="70">
        <f>C656-'Analyse Italia'!$C$11+'Analyse Italia'!$C$12*E656</f>
        <v>1.5565210495160796E-3</v>
      </c>
    </row>
    <row r="657" spans="1:6" x14ac:dyDescent="0.3">
      <c r="A657" s="6">
        <v>38560</v>
      </c>
      <c r="B657" s="7">
        <v>34003.800780999998</v>
      </c>
      <c r="C657" s="8">
        <f t="shared" si="20"/>
        <v>1.5109573963625333E-3</v>
      </c>
      <c r="D657" s="67">
        <v>283.79000000000002</v>
      </c>
      <c r="E657" s="8">
        <f t="shared" si="21"/>
        <v>2.791519434629075E-3</v>
      </c>
      <c r="F657" s="70">
        <f>C657-'Analyse Italia'!$C$11+'Analyse Italia'!$C$12*E657</f>
        <v>4.4530331995852341E-3</v>
      </c>
    </row>
    <row r="658" spans="1:6" x14ac:dyDescent="0.3">
      <c r="A658" s="6">
        <v>38561</v>
      </c>
      <c r="B658" s="7">
        <v>34107.101562999997</v>
      </c>
      <c r="C658" s="8">
        <f t="shared" si="20"/>
        <v>3.037918692245789E-3</v>
      </c>
      <c r="D658" s="67">
        <v>285.2</v>
      </c>
      <c r="E658" s="8">
        <f t="shared" si="21"/>
        <v>4.9684625955810358E-3</v>
      </c>
      <c r="F658" s="70">
        <f>C658-'Analyse Italia'!$C$11+'Analyse Italia'!$C$12*E658</f>
        <v>8.0511954872825951E-3</v>
      </c>
    </row>
    <row r="659" spans="1:6" x14ac:dyDescent="0.3">
      <c r="A659" s="6">
        <v>38562</v>
      </c>
      <c r="B659" s="7">
        <v>34047.699219000002</v>
      </c>
      <c r="C659" s="8">
        <f t="shared" si="20"/>
        <v>-1.7416415138727936E-3</v>
      </c>
      <c r="D659" s="67">
        <v>285.02999999999997</v>
      </c>
      <c r="E659" s="8">
        <f t="shared" si="21"/>
        <v>-5.9607293127639238E-4</v>
      </c>
      <c r="F659" s="70">
        <f>C659-'Analyse Italia'!$C$11+'Analyse Italia'!$C$12*E659</f>
        <v>-2.0226102044057677E-3</v>
      </c>
    </row>
    <row r="660" spans="1:6" x14ac:dyDescent="0.3">
      <c r="A660" s="6">
        <v>38565</v>
      </c>
      <c r="B660" s="7">
        <v>33991.199219000002</v>
      </c>
      <c r="C660" s="8">
        <f t="shared" si="20"/>
        <v>-1.6594366519917525E-3</v>
      </c>
      <c r="D660" s="67">
        <v>285.3</v>
      </c>
      <c r="E660" s="8">
        <f t="shared" si="21"/>
        <v>9.4726870855721401E-4</v>
      </c>
      <c r="F660" s="70">
        <f>C660-'Analyse Italia'!$C$11+'Analyse Italia'!$C$12*E660</f>
        <v>-4.7202950595325857E-4</v>
      </c>
    </row>
    <row r="661" spans="1:6" x14ac:dyDescent="0.3">
      <c r="A661" s="6">
        <v>38566</v>
      </c>
      <c r="B661" s="7">
        <v>34282.601562999997</v>
      </c>
      <c r="C661" s="8">
        <f t="shared" si="20"/>
        <v>8.5728762354788657E-3</v>
      </c>
      <c r="D661" s="67">
        <v>287.44</v>
      </c>
      <c r="E661" s="8">
        <f t="shared" si="21"/>
        <v>7.5008762705923715E-3</v>
      </c>
      <c r="F661" s="70">
        <f>C661-'Analyse Italia'!$C$11+'Analyse Italia'!$C$12*E661</f>
        <v>1.5995558020710003E-2</v>
      </c>
    </row>
    <row r="662" spans="1:6" x14ac:dyDescent="0.3">
      <c r="A662" s="6">
        <v>38567</v>
      </c>
      <c r="B662" s="7">
        <v>34240.398437999997</v>
      </c>
      <c r="C662" s="8">
        <f t="shared" si="20"/>
        <v>-1.2310362421721344E-3</v>
      </c>
      <c r="D662" s="67">
        <v>287.08999999999997</v>
      </c>
      <c r="E662" s="8">
        <f t="shared" si="21"/>
        <v>-1.2176454216532573E-3</v>
      </c>
      <c r="F662" s="70">
        <f>C662-'Analyse Italia'!$C$11+'Analyse Italia'!$C$12*E662</f>
        <v>-2.1033853516545654E-3</v>
      </c>
    </row>
    <row r="663" spans="1:6" x14ac:dyDescent="0.3">
      <c r="A663" s="6">
        <v>38568</v>
      </c>
      <c r="B663" s="7">
        <v>33883.199219000002</v>
      </c>
      <c r="C663" s="8">
        <f t="shared" si="20"/>
        <v>-1.0432098786665289E-2</v>
      </c>
      <c r="D663" s="67">
        <v>284.93</v>
      </c>
      <c r="E663" s="8">
        <f t="shared" si="21"/>
        <v>-7.5237730328466812E-3</v>
      </c>
      <c r="F663" s="70">
        <f>C663-'Analyse Italia'!$C$11+'Analyse Italia'!$C$12*E663</f>
        <v>-1.7304263599695321E-2</v>
      </c>
    </row>
    <row r="664" spans="1:6" x14ac:dyDescent="0.3">
      <c r="A664" s="6">
        <v>38569</v>
      </c>
      <c r="B664" s="7">
        <v>33751.800780999998</v>
      </c>
      <c r="C664" s="8">
        <f t="shared" si="20"/>
        <v>-3.8779820391434683E-3</v>
      </c>
      <c r="D664" s="67">
        <v>283.85000000000002</v>
      </c>
      <c r="E664" s="8">
        <f t="shared" si="21"/>
        <v>-3.7904046607938335E-3</v>
      </c>
      <c r="F664" s="70">
        <f>C664-'Analyse Italia'!$C$11+'Analyse Italia'!$C$12*E664</f>
        <v>-7.1981219698968885E-3</v>
      </c>
    </row>
    <row r="665" spans="1:6" x14ac:dyDescent="0.3">
      <c r="A665" s="6">
        <v>38572</v>
      </c>
      <c r="B665" s="7">
        <v>33955.601562999997</v>
      </c>
      <c r="C665" s="8">
        <f t="shared" si="20"/>
        <v>6.0382195107859804E-3</v>
      </c>
      <c r="D665" s="67">
        <v>285.62</v>
      </c>
      <c r="E665" s="8">
        <f t="shared" si="21"/>
        <v>6.2356878633080814E-3</v>
      </c>
      <c r="F665" s="70">
        <f>C665-'Analyse Italia'!$C$11+'Analyse Italia'!$C$12*E665</f>
        <v>1.2257167762224248E-2</v>
      </c>
    </row>
    <row r="666" spans="1:6" x14ac:dyDescent="0.3">
      <c r="A666" s="6">
        <v>38573</v>
      </c>
      <c r="B666" s="7">
        <v>34156.601562999997</v>
      </c>
      <c r="C666" s="8">
        <f t="shared" si="20"/>
        <v>5.9194945972926849E-3</v>
      </c>
      <c r="D666" s="67">
        <v>287.36</v>
      </c>
      <c r="E666" s="8">
        <f t="shared" si="21"/>
        <v>6.0920103634198863E-3</v>
      </c>
      <c r="F666" s="70">
        <f>C666-'Analyse Italia'!$C$11+'Analyse Italia'!$C$12*E666</f>
        <v>1.2001744295637048E-2</v>
      </c>
    </row>
    <row r="667" spans="1:6" x14ac:dyDescent="0.3">
      <c r="A667" s="6">
        <v>38574</v>
      </c>
      <c r="B667" s="7">
        <v>34416.199219000002</v>
      </c>
      <c r="C667" s="8">
        <f t="shared" si="20"/>
        <v>7.6002191119977081E-3</v>
      </c>
      <c r="D667" s="67">
        <v>289.76</v>
      </c>
      <c r="E667" s="8">
        <f t="shared" si="21"/>
        <v>8.3518930957682258E-3</v>
      </c>
      <c r="F667" s="70">
        <f>C667-'Analyse Italia'!$C$11+'Analyse Italia'!$C$12*E667</f>
        <v>1.5832580692260304E-2</v>
      </c>
    </row>
    <row r="668" spans="1:6" x14ac:dyDescent="0.3">
      <c r="A668" s="6">
        <v>38575</v>
      </c>
      <c r="B668" s="7">
        <v>34304.601562999997</v>
      </c>
      <c r="C668" s="8">
        <f t="shared" si="20"/>
        <v>-3.2425909464864899E-3</v>
      </c>
      <c r="D668" s="67">
        <v>288.85000000000002</v>
      </c>
      <c r="E668" s="8">
        <f t="shared" si="21"/>
        <v>-3.1405300938707192E-3</v>
      </c>
      <c r="F668" s="70">
        <f>C668-'Analyse Italia'!$C$11+'Analyse Italia'!$C$12*E668</f>
        <v>-5.9444231181262951E-3</v>
      </c>
    </row>
    <row r="669" spans="1:6" x14ac:dyDescent="0.3">
      <c r="A669" s="6">
        <v>38576</v>
      </c>
      <c r="B669" s="7">
        <v>34166.898437999997</v>
      </c>
      <c r="C669" s="8">
        <f t="shared" si="20"/>
        <v>-4.0141298463155506E-3</v>
      </c>
      <c r="D669" s="67">
        <v>288.2</v>
      </c>
      <c r="E669" s="8">
        <f t="shared" si="21"/>
        <v>-2.2503029253939655E-3</v>
      </c>
      <c r="F669" s="70">
        <f>C669-'Analyse Italia'!$C$11+'Analyse Italia'!$C$12*E669</f>
        <v>-5.8689764708073919E-3</v>
      </c>
    </row>
    <row r="670" spans="1:6" x14ac:dyDescent="0.3">
      <c r="A670" s="6">
        <v>38580</v>
      </c>
      <c r="B670" s="7">
        <v>34023.300780999998</v>
      </c>
      <c r="C670" s="8">
        <f>B670/B669-1</f>
        <v>-4.2028297435476869E-3</v>
      </c>
      <c r="D670" s="67">
        <v>287.39999999999998</v>
      </c>
      <c r="E670" s="8">
        <f>D670/D669-1</f>
        <v>-2.7758501040944239E-3</v>
      </c>
      <c r="F670" s="70">
        <f>C670-'Analyse Italia'!$C$11+'Analyse Italia'!$C$12*E670</f>
        <v>-6.5576957793380278E-3</v>
      </c>
    </row>
    <row r="671" spans="1:6" x14ac:dyDescent="0.3">
      <c r="A671" s="6">
        <v>38581</v>
      </c>
      <c r="B671" s="7">
        <v>33896.898437999997</v>
      </c>
      <c r="C671" s="8">
        <f t="shared" si="20"/>
        <v>-3.7151699011692685E-3</v>
      </c>
      <c r="D671" s="67">
        <v>286.66000000000003</v>
      </c>
      <c r="E671" s="8">
        <f t="shared" si="21"/>
        <v>-2.57480862908821E-3</v>
      </c>
      <c r="F671" s="70">
        <f>C671-'Analyse Italia'!$C$11+'Analyse Italia'!$C$12*E671</f>
        <v>-5.8787597888737986E-3</v>
      </c>
    </row>
    <row r="672" spans="1:6" x14ac:dyDescent="0.3">
      <c r="A672" s="6">
        <v>38582</v>
      </c>
      <c r="B672" s="7">
        <v>33663</v>
      </c>
      <c r="C672" s="8">
        <f t="shared" si="20"/>
        <v>-6.900290255989483E-3</v>
      </c>
      <c r="D672" s="67">
        <v>285.75</v>
      </c>
      <c r="E672" s="8">
        <f t="shared" si="21"/>
        <v>-3.1744924300566302E-3</v>
      </c>
      <c r="F672" s="70">
        <f>C672-'Analyse Italia'!$C$11+'Analyse Italia'!$C$12*E672</f>
        <v>-9.6344350877181351E-3</v>
      </c>
    </row>
    <row r="673" spans="1:6" x14ac:dyDescent="0.3">
      <c r="A673" s="6">
        <v>38583</v>
      </c>
      <c r="B673" s="7">
        <v>34097.898437999997</v>
      </c>
      <c r="C673" s="8">
        <f t="shared" si="20"/>
        <v>1.2919182425808584E-2</v>
      </c>
      <c r="D673" s="67">
        <v>288.48</v>
      </c>
      <c r="E673" s="8">
        <f t="shared" si="21"/>
        <v>9.5538057742783344E-3</v>
      </c>
      <c r="F673" s="70">
        <f>C673-'Analyse Italia'!$C$11+'Analyse Italia'!$C$12*E673</f>
        <v>2.2295075346924147E-2</v>
      </c>
    </row>
    <row r="674" spans="1:6" x14ac:dyDescent="0.3">
      <c r="A674" s="6">
        <v>38586</v>
      </c>
      <c r="B674" s="7">
        <v>34127.898437999997</v>
      </c>
      <c r="C674" s="8">
        <f t="shared" si="20"/>
        <v>8.7981961863570213E-4</v>
      </c>
      <c r="D674" s="67">
        <v>288.68</v>
      </c>
      <c r="E674" s="8">
        <f t="shared" si="21"/>
        <v>6.9328896283971098E-4</v>
      </c>
      <c r="F674" s="70">
        <f>C674-'Analyse Italia'!$C$11+'Analyse Italia'!$C$12*E674</f>
        <v>1.8255837531953151E-3</v>
      </c>
    </row>
    <row r="675" spans="1:6" x14ac:dyDescent="0.3">
      <c r="A675" s="6">
        <v>38587</v>
      </c>
      <c r="B675" s="7">
        <v>33867.699219000002</v>
      </c>
      <c r="C675" s="8">
        <f t="shared" si="20"/>
        <v>-7.6242379668557403E-3</v>
      </c>
      <c r="D675" s="67">
        <v>287.02999999999997</v>
      </c>
      <c r="E675" s="8">
        <f t="shared" si="21"/>
        <v>-5.7156713315783536E-3</v>
      </c>
      <c r="F675" s="70">
        <f>C675-'Analyse Italia'!$C$11+'Analyse Italia'!$C$12*E675</f>
        <v>-1.2776127255866077E-2</v>
      </c>
    </row>
    <row r="676" spans="1:6" x14ac:dyDescent="0.3">
      <c r="A676" s="6">
        <v>38588</v>
      </c>
      <c r="B676" s="7">
        <v>34043.300780999998</v>
      </c>
      <c r="C676" s="8">
        <f t="shared" si="20"/>
        <v>5.1849274101702925E-3</v>
      </c>
      <c r="D676" s="67">
        <v>285.63</v>
      </c>
      <c r="E676" s="8">
        <f t="shared" si="21"/>
        <v>-4.8775389332125219E-3</v>
      </c>
      <c r="F676" s="70">
        <f>C676-'Analyse Italia'!$C$11+'Analyse Italia'!$C$12*E676</f>
        <v>8.3045933357587046E-4</v>
      </c>
    </row>
    <row r="677" spans="1:6" x14ac:dyDescent="0.3">
      <c r="A677" s="6">
        <v>38589</v>
      </c>
      <c r="B677" s="7">
        <v>33807.898437999997</v>
      </c>
      <c r="C677" s="8">
        <f t="shared" si="20"/>
        <v>-6.9147919737377883E-3</v>
      </c>
      <c r="D677" s="67">
        <v>283.68</v>
      </c>
      <c r="E677" s="8">
        <f t="shared" si="21"/>
        <v>-6.8270139691208875E-3</v>
      </c>
      <c r="F677" s="70">
        <f>C677-'Analyse Italia'!$C$11+'Analyse Italia'!$C$12*E677</f>
        <v>-1.3124041884013418E-2</v>
      </c>
    </row>
    <row r="678" spans="1:6" x14ac:dyDescent="0.3">
      <c r="A678" s="6">
        <v>38590</v>
      </c>
      <c r="B678" s="7">
        <v>33515.398437999997</v>
      </c>
      <c r="C678" s="8">
        <f t="shared" si="20"/>
        <v>-8.6518243817022E-3</v>
      </c>
      <c r="D678" s="67">
        <v>281.82</v>
      </c>
      <c r="E678" s="8">
        <f t="shared" si="21"/>
        <v>-6.556683587140455E-3</v>
      </c>
      <c r="F678" s="70">
        <f>C678-'Analyse Italia'!$C$11+'Analyse Italia'!$C$12*E678</f>
        <v>-1.4603874855024908E-2</v>
      </c>
    </row>
    <row r="679" spans="1:6" x14ac:dyDescent="0.3">
      <c r="A679" s="6">
        <v>38593</v>
      </c>
      <c r="B679" s="7">
        <v>33632.699219000002</v>
      </c>
      <c r="C679" s="8">
        <f t="shared" si="20"/>
        <v>3.4999071014178984E-3</v>
      </c>
      <c r="D679" s="67">
        <v>282.61</v>
      </c>
      <c r="E679" s="8">
        <f t="shared" si="21"/>
        <v>2.8032077212405415E-3</v>
      </c>
      <c r="F679" s="70">
        <f>C679-'Analyse Italia'!$C$11+'Analyse Italia'!$C$12*E679</f>
        <v>6.4531034480045761E-3</v>
      </c>
    </row>
    <row r="680" spans="1:6" x14ac:dyDescent="0.3">
      <c r="A680" s="6">
        <v>38594</v>
      </c>
      <c r="B680" s="7">
        <v>33577.601562999997</v>
      </c>
      <c r="C680" s="8">
        <f t="shared" si="20"/>
        <v>-1.6382168924723439E-3</v>
      </c>
      <c r="D680" s="67">
        <v>282.54000000000002</v>
      </c>
      <c r="E680" s="8">
        <f t="shared" si="21"/>
        <v>-2.47691164502295E-4</v>
      </c>
      <c r="F680" s="70">
        <f>C680-'Analyse Italia'!$C$11+'Analyse Italia'!$C$12*E680</f>
        <v>-1.5877260052748073E-3</v>
      </c>
    </row>
    <row r="681" spans="1:6" x14ac:dyDescent="0.3">
      <c r="A681" s="6">
        <v>38595</v>
      </c>
      <c r="B681" s="7">
        <v>33919.800780999998</v>
      </c>
      <c r="C681" s="8">
        <f t="shared" si="20"/>
        <v>1.0191294257809069E-2</v>
      </c>
      <c r="D681" s="67">
        <v>284.82</v>
      </c>
      <c r="E681" s="8">
        <f t="shared" si="21"/>
        <v>8.0696538543214569E-3</v>
      </c>
      <c r="F681" s="70">
        <f>C681-'Analyse Italia'!$C$11+'Analyse Italia'!$C$12*E681</f>
        <v>1.8155125998938072E-2</v>
      </c>
    </row>
    <row r="682" spans="1:6" x14ac:dyDescent="0.3">
      <c r="A682" s="6">
        <v>38596</v>
      </c>
      <c r="B682" s="7">
        <v>34097</v>
      </c>
      <c r="C682" s="8">
        <f t="shared" si="20"/>
        <v>5.2240642609924226E-3</v>
      </c>
      <c r="D682" s="67">
        <v>286.83999999999997</v>
      </c>
      <c r="E682" s="8">
        <f t="shared" si="21"/>
        <v>7.0921985815601829E-3</v>
      </c>
      <c r="F682" s="70">
        <f>C682-'Analyse Italia'!$C$11+'Analyse Italia'!$C$12*E682</f>
        <v>1.2257919341861828E-2</v>
      </c>
    </row>
    <row r="683" spans="1:6" x14ac:dyDescent="0.3">
      <c r="A683" s="6">
        <v>38597</v>
      </c>
      <c r="B683" s="7">
        <v>34076.199219000002</v>
      </c>
      <c r="C683" s="8">
        <f t="shared" si="20"/>
        <v>-6.1004724755842066E-4</v>
      </c>
      <c r="D683" s="67">
        <v>286.70999999999998</v>
      </c>
      <c r="E683" s="8">
        <f t="shared" si="21"/>
        <v>-4.5321433551803736E-4</v>
      </c>
      <c r="F683" s="70">
        <f>C683-'Analyse Italia'!$C$11+'Analyse Italia'!$C$12*E683</f>
        <v>-7.5509651192939755E-4</v>
      </c>
    </row>
    <row r="684" spans="1:6" x14ac:dyDescent="0.3">
      <c r="A684" s="6">
        <v>38600</v>
      </c>
      <c r="B684" s="7">
        <v>34228.5</v>
      </c>
      <c r="C684" s="8">
        <f t="shared" si="20"/>
        <v>4.469418083313581E-3</v>
      </c>
      <c r="D684" s="67">
        <v>288.33</v>
      </c>
      <c r="E684" s="8">
        <f t="shared" si="21"/>
        <v>5.650308674270077E-3</v>
      </c>
      <c r="F684" s="70">
        <f>C684-'Analyse Italia'!$C$11+'Analyse Italia'!$C$12*E684</f>
        <v>1.0131421174827387E-2</v>
      </c>
    </row>
    <row r="685" spans="1:6" x14ac:dyDescent="0.3">
      <c r="A685" s="6">
        <v>38601</v>
      </c>
      <c r="B685" s="7">
        <v>34416.800780999998</v>
      </c>
      <c r="C685" s="8">
        <f t="shared" si="20"/>
        <v>5.5012863841534809E-3</v>
      </c>
      <c r="D685" s="67">
        <v>290.73</v>
      </c>
      <c r="E685" s="8">
        <f t="shared" si="21"/>
        <v>8.3237956508168676E-3</v>
      </c>
      <c r="F685" s="70">
        <f>C685-'Analyse Italia'!$C$11+'Analyse Italia'!$C$12*E685</f>
        <v>1.3706915316134509E-2</v>
      </c>
    </row>
    <row r="686" spans="1:6" x14ac:dyDescent="0.3">
      <c r="A686" s="6">
        <v>38602</v>
      </c>
      <c r="B686" s="7">
        <v>34508.398437999997</v>
      </c>
      <c r="C686" s="8">
        <f t="shared" si="20"/>
        <v>2.6614227621808428E-3</v>
      </c>
      <c r="D686" s="67">
        <v>291.83</v>
      </c>
      <c r="E686" s="8">
        <f t="shared" si="21"/>
        <v>3.7835792659854928E-3</v>
      </c>
      <c r="F686" s="70">
        <f>C686-'Analyse Italia'!$C$11+'Analyse Italia'!$C$12*E686</f>
        <v>6.5473703869102741E-3</v>
      </c>
    </row>
    <row r="687" spans="1:6" x14ac:dyDescent="0.3">
      <c r="A687" s="6">
        <v>38603</v>
      </c>
      <c r="B687" s="7">
        <v>34592.699219000002</v>
      </c>
      <c r="C687" s="8">
        <f t="shared" si="20"/>
        <v>2.4429062145976399E-3</v>
      </c>
      <c r="D687" s="67">
        <v>291.55</v>
      </c>
      <c r="E687" s="8">
        <f t="shared" si="21"/>
        <v>-9.5946270088742569E-4</v>
      </c>
      <c r="F687" s="70">
        <f>C687-'Analyse Italia'!$C$11+'Analyse Italia'!$C$12*E687</f>
        <v>1.8161989376220405E-3</v>
      </c>
    </row>
    <row r="688" spans="1:6" x14ac:dyDescent="0.3">
      <c r="A688" s="6">
        <v>38604</v>
      </c>
      <c r="B688" s="7">
        <v>34668.898437999997</v>
      </c>
      <c r="C688" s="8">
        <f t="shared" si="20"/>
        <v>2.2027543591667254E-3</v>
      </c>
      <c r="D688" s="67">
        <v>292.45</v>
      </c>
      <c r="E688" s="8">
        <f t="shared" si="21"/>
        <v>3.0869490653402387E-3</v>
      </c>
      <c r="F688" s="70">
        <f>C688-'Analyse Italia'!$C$11+'Analyse Italia'!$C$12*E688</f>
        <v>5.4259096848665589E-3</v>
      </c>
    </row>
    <row r="689" spans="1:6" x14ac:dyDescent="0.3">
      <c r="A689" s="6">
        <v>38607</v>
      </c>
      <c r="B689" s="7">
        <v>34738.601562999997</v>
      </c>
      <c r="C689" s="8">
        <f t="shared" si="20"/>
        <v>2.0105376328773961E-3</v>
      </c>
      <c r="D689" s="67">
        <v>293.12</v>
      </c>
      <c r="E689" s="8">
        <f t="shared" si="21"/>
        <v>2.2909899128056299E-3</v>
      </c>
      <c r="F689" s="70">
        <f>C689-'Analyse Italia'!$C$11+'Analyse Italia'!$C$12*E689</f>
        <v>4.4763964816897581E-3</v>
      </c>
    </row>
    <row r="690" spans="1:6" x14ac:dyDescent="0.3">
      <c r="A690" s="6">
        <v>38608</v>
      </c>
      <c r="B690" s="7">
        <v>34526</v>
      </c>
      <c r="C690" s="8">
        <f t="shared" si="20"/>
        <v>-6.1200380393676701E-3</v>
      </c>
      <c r="D690" s="67">
        <v>291.08999999999997</v>
      </c>
      <c r="E690" s="8">
        <f t="shared" si="21"/>
        <v>-6.9254912663756496E-3</v>
      </c>
      <c r="F690" s="70">
        <f>C690-'Analyse Italia'!$C$11+'Analyse Italia'!$C$12*E690</f>
        <v>-1.2422981840877485E-2</v>
      </c>
    </row>
    <row r="691" spans="1:6" x14ac:dyDescent="0.3">
      <c r="A691" s="6">
        <v>38609</v>
      </c>
      <c r="B691" s="7">
        <v>34768.898437999997</v>
      </c>
      <c r="C691" s="8">
        <f t="shared" si="20"/>
        <v>7.0352325204192656E-3</v>
      </c>
      <c r="D691" s="67">
        <v>292.05</v>
      </c>
      <c r="E691" s="8">
        <f t="shared" si="21"/>
        <v>3.297949087911034E-3</v>
      </c>
      <c r="F691" s="70">
        <f>C691-'Analyse Italia'!$C$11+'Analyse Italia'!$C$12*E691</f>
        <v>1.045913881833572E-2</v>
      </c>
    </row>
    <row r="692" spans="1:6" x14ac:dyDescent="0.3">
      <c r="A692" s="6">
        <v>38610</v>
      </c>
      <c r="B692" s="7">
        <v>34735</v>
      </c>
      <c r="C692" s="8">
        <f t="shared" ref="C692:C755" si="22">B692/B691-1</f>
        <v>-9.7496439412492197E-4</v>
      </c>
      <c r="D692" s="67">
        <v>292.13</v>
      </c>
      <c r="E692" s="8">
        <f t="shared" si="21"/>
        <v>2.7392569765449792E-4</v>
      </c>
      <c r="F692" s="70">
        <f>C692-'Analyse Italia'!$C$11+'Analyse Italia'!$C$12*E692</f>
        <v>-4.2819350218271783E-4</v>
      </c>
    </row>
    <row r="693" spans="1:6" x14ac:dyDescent="0.3">
      <c r="A693" s="6">
        <v>38611</v>
      </c>
      <c r="B693" s="7">
        <v>34992.300780999998</v>
      </c>
      <c r="C693" s="8">
        <f t="shared" si="22"/>
        <v>7.40753651936088E-3</v>
      </c>
      <c r="D693" s="67">
        <v>293.88</v>
      </c>
      <c r="E693" s="8">
        <f t="shared" si="21"/>
        <v>5.9904836887687551E-3</v>
      </c>
      <c r="F693" s="70">
        <f>C693-'Analyse Italia'!$C$11+'Analyse Italia'!$C$12*E693</f>
        <v>1.3393191068596686E-2</v>
      </c>
    </row>
    <row r="694" spans="1:6" x14ac:dyDescent="0.3">
      <c r="A694" s="6">
        <v>38614</v>
      </c>
      <c r="B694" s="7">
        <v>34971.199219000002</v>
      </c>
      <c r="C694" s="8">
        <f t="shared" si="22"/>
        <v>-6.0303442554576758E-4</v>
      </c>
      <c r="D694" s="67">
        <v>294.60000000000002</v>
      </c>
      <c r="E694" s="8">
        <f t="shared" si="21"/>
        <v>2.4499795835035698E-3</v>
      </c>
      <c r="F694" s="70">
        <f>C694-'Analyse Italia'!$C$11+'Analyse Italia'!$C$12*E694</f>
        <v>2.0140913784836389E-3</v>
      </c>
    </row>
    <row r="695" spans="1:6" x14ac:dyDescent="0.3">
      <c r="A695" s="6">
        <v>38615</v>
      </c>
      <c r="B695" s="7">
        <v>35022.601562999997</v>
      </c>
      <c r="C695" s="8">
        <f t="shared" si="22"/>
        <v>1.4698479076482585E-3</v>
      </c>
      <c r="D695" s="67">
        <v>294.93</v>
      </c>
      <c r="E695" s="8">
        <f t="shared" si="21"/>
        <v>1.1201629327901585E-3</v>
      </c>
      <c r="F695" s="70">
        <f>C695-'Analyse Italia'!$C$11+'Analyse Italia'!$C$12*E695</f>
        <v>2.8217511669217949E-3</v>
      </c>
    </row>
    <row r="696" spans="1:6" x14ac:dyDescent="0.3">
      <c r="A696" s="6">
        <v>38616</v>
      </c>
      <c r="B696" s="7">
        <v>34884.898437999997</v>
      </c>
      <c r="C696" s="8">
        <f t="shared" si="22"/>
        <v>-3.9318359817529513E-3</v>
      </c>
      <c r="D696" s="67">
        <v>291.89</v>
      </c>
      <c r="E696" s="8">
        <f t="shared" si="21"/>
        <v>-1.0307530600481507E-2</v>
      </c>
      <c r="F696" s="70">
        <f>C696-'Analyse Italia'!$C$11+'Analyse Italia'!$C$12*E696</f>
        <v>-1.3452540976481603E-2</v>
      </c>
    </row>
    <row r="697" spans="1:6" x14ac:dyDescent="0.3">
      <c r="A697" s="6">
        <v>38617</v>
      </c>
      <c r="B697" s="7">
        <v>34649.300780999998</v>
      </c>
      <c r="C697" s="8">
        <f t="shared" si="22"/>
        <v>-6.7535715323557843E-3</v>
      </c>
      <c r="D697" s="67">
        <v>290.83999999999997</v>
      </c>
      <c r="E697" s="8">
        <f t="shared" si="21"/>
        <v>-3.5972455377025758E-3</v>
      </c>
      <c r="F697" s="70">
        <f>C697-'Analyse Italia'!$C$11+'Analyse Italia'!$C$12*E697</f>
        <v>-9.8899347919950142E-3</v>
      </c>
    </row>
    <row r="698" spans="1:6" x14ac:dyDescent="0.3">
      <c r="A698" s="6">
        <v>38618</v>
      </c>
      <c r="B698" s="7">
        <v>34710.101562999997</v>
      </c>
      <c r="C698" s="8">
        <f t="shared" si="22"/>
        <v>1.7547477331298911E-3</v>
      </c>
      <c r="D698" s="67">
        <v>292.20999999999998</v>
      </c>
      <c r="E698" s="8">
        <f t="shared" si="21"/>
        <v>4.7104937422637327E-3</v>
      </c>
      <c r="F698" s="70">
        <f>C698-'Analyse Italia'!$C$11+'Analyse Italia'!$C$12*E698</f>
        <v>6.5225861747765712E-3</v>
      </c>
    </row>
    <row r="699" spans="1:6" x14ac:dyDescent="0.3">
      <c r="A699" s="6">
        <v>38621</v>
      </c>
      <c r="B699" s="7">
        <v>35139.101562999997</v>
      </c>
      <c r="C699" s="8">
        <f t="shared" si="22"/>
        <v>1.2359514397310312E-2</v>
      </c>
      <c r="D699" s="67">
        <v>295.75</v>
      </c>
      <c r="E699" s="8">
        <f t="shared" si="21"/>
        <v>1.2114575134321237E-2</v>
      </c>
      <c r="F699" s="70">
        <f>C699-'Analyse Italia'!$C$11+'Analyse Italia'!$C$12*E699</f>
        <v>2.4171790653307566E-2</v>
      </c>
    </row>
    <row r="700" spans="1:6" x14ac:dyDescent="0.3">
      <c r="A700" s="6">
        <v>38622</v>
      </c>
      <c r="B700" s="7">
        <v>35071.300780999998</v>
      </c>
      <c r="C700" s="8">
        <f t="shared" si="22"/>
        <v>-1.9294967424946519E-3</v>
      </c>
      <c r="D700" s="67">
        <v>294.81</v>
      </c>
      <c r="E700" s="8">
        <f t="shared" si="21"/>
        <v>-3.1783601014370166E-3</v>
      </c>
      <c r="F700" s="70">
        <f>C700-'Analyse Italia'!$C$11+'Analyse Italia'!$C$12*E700</f>
        <v>-4.6673213785207966E-3</v>
      </c>
    </row>
    <row r="701" spans="1:6" x14ac:dyDescent="0.3">
      <c r="A701" s="6">
        <v>38623</v>
      </c>
      <c r="B701" s="7">
        <v>35331.5</v>
      </c>
      <c r="C701" s="8">
        <f t="shared" si="22"/>
        <v>7.4191493673072539E-3</v>
      </c>
      <c r="D701" s="67">
        <v>297.33</v>
      </c>
      <c r="E701" s="8">
        <f t="shared" si="21"/>
        <v>8.5478782944947707E-3</v>
      </c>
      <c r="F701" s="70">
        <f>C701-'Analyse Italia'!$C$11+'Analyse Italia'!$C$12*E701</f>
        <v>1.583797642138856E-2</v>
      </c>
    </row>
    <row r="702" spans="1:6" x14ac:dyDescent="0.3">
      <c r="A702" s="6">
        <v>38624</v>
      </c>
      <c r="B702" s="7">
        <v>35233.300780999998</v>
      </c>
      <c r="C702" s="8">
        <f t="shared" si="22"/>
        <v>-2.7793673917043682E-3</v>
      </c>
      <c r="D702" s="67">
        <v>296.32</v>
      </c>
      <c r="E702" s="8">
        <f t="shared" si="21"/>
        <v>-3.3968990683751477E-3</v>
      </c>
      <c r="F702" s="70">
        <f>C702-'Analyse Italia'!$C$11+'Analyse Italia'!$C$12*E702</f>
        <v>-5.725115749943983E-3</v>
      </c>
    </row>
    <row r="703" spans="1:6" x14ac:dyDescent="0.3">
      <c r="A703" s="6">
        <v>38625</v>
      </c>
      <c r="B703" s="7">
        <v>35257.800780999998</v>
      </c>
      <c r="C703" s="8">
        <f t="shared" si="22"/>
        <v>6.9536488086319181E-4</v>
      </c>
      <c r="D703" s="67">
        <v>297.39999999999998</v>
      </c>
      <c r="E703" s="8">
        <f t="shared" si="21"/>
        <v>3.6447084233259819E-3</v>
      </c>
      <c r="F703" s="70">
        <f>C703-'Analyse Italia'!$C$11+'Analyse Italia'!$C$12*E703</f>
        <v>4.449187132634029E-3</v>
      </c>
    </row>
    <row r="704" spans="1:6" x14ac:dyDescent="0.3">
      <c r="A704" s="6">
        <v>38628</v>
      </c>
      <c r="B704" s="7">
        <v>35376</v>
      </c>
      <c r="C704" s="8">
        <f t="shared" si="22"/>
        <v>3.3524274453242686E-3</v>
      </c>
      <c r="D704" s="67">
        <v>299.75</v>
      </c>
      <c r="E704" s="8">
        <f t="shared" si="21"/>
        <v>7.9018157363821562E-3</v>
      </c>
      <c r="F704" s="70">
        <f>C704-'Analyse Italia'!$C$11+'Analyse Italia'!$C$12*E704</f>
        <v>1.1156573585756155E-2</v>
      </c>
    </row>
    <row r="705" spans="1:6" x14ac:dyDescent="0.3">
      <c r="A705" s="6">
        <v>38629</v>
      </c>
      <c r="B705" s="7">
        <v>35190.398437999997</v>
      </c>
      <c r="C705" s="8">
        <f t="shared" si="22"/>
        <v>-5.246538952962565E-3</v>
      </c>
      <c r="D705" s="67">
        <v>300.61</v>
      </c>
      <c r="E705" s="8">
        <f t="shared" si="21"/>
        <v>2.8690575479566327E-3</v>
      </c>
      <c r="F705" s="70">
        <f>C705-'Analyse Italia'!$C$11+'Analyse Italia'!$C$12*E705</f>
        <v>-2.2306913489376764E-3</v>
      </c>
    </row>
    <row r="706" spans="1:6" x14ac:dyDescent="0.3">
      <c r="A706" s="6">
        <v>38630</v>
      </c>
      <c r="B706" s="7">
        <v>34690.5</v>
      </c>
      <c r="C706" s="8">
        <f t="shared" si="22"/>
        <v>-1.4205535037653538E-2</v>
      </c>
      <c r="D706" s="67">
        <v>297.52</v>
      </c>
      <c r="E706" s="8">
        <f t="shared" si="21"/>
        <v>-1.0279099165031225E-2</v>
      </c>
      <c r="F706" s="70">
        <f>C706-'Analyse Italia'!$C$11+'Analyse Italia'!$C$12*E706</f>
        <v>-2.3699189616753713E-2</v>
      </c>
    </row>
    <row r="707" spans="1:6" x14ac:dyDescent="0.3">
      <c r="A707" s="6">
        <v>38631</v>
      </c>
      <c r="B707" s="7">
        <v>34389.800780999998</v>
      </c>
      <c r="C707" s="8">
        <f t="shared" si="22"/>
        <v>-8.6680566437498108E-3</v>
      </c>
      <c r="D707" s="67">
        <v>293.42</v>
      </c>
      <c r="E707" s="8">
        <f t="shared" si="21"/>
        <v>-1.378058617908029E-2</v>
      </c>
      <c r="F707" s="70">
        <f>C707-'Analyse Italia'!$C$11+'Analyse Italia'!$C$12*E707</f>
        <v>-2.1493118081057187E-2</v>
      </c>
    </row>
    <row r="708" spans="1:6" x14ac:dyDescent="0.3">
      <c r="A708" s="6">
        <v>38632</v>
      </c>
      <c r="B708" s="7">
        <v>34153.398437999997</v>
      </c>
      <c r="C708" s="8">
        <f t="shared" si="22"/>
        <v>-6.8741992576650812E-3</v>
      </c>
      <c r="D708" s="67">
        <v>292.07</v>
      </c>
      <c r="E708" s="8">
        <f t="shared" ref="E708:E771" si="23">D708/D707-1</f>
        <v>-4.6009133665054769E-3</v>
      </c>
      <c r="F708" s="70">
        <f>C708-'Analyse Italia'!$C$11+'Analyse Italia'!$C$12*E708</f>
        <v>-1.0965478492951297E-2</v>
      </c>
    </row>
    <row r="709" spans="1:6" x14ac:dyDescent="0.3">
      <c r="A709" s="6">
        <v>38635</v>
      </c>
      <c r="B709" s="7">
        <v>34158.898437999997</v>
      </c>
      <c r="C709" s="8">
        <f t="shared" si="22"/>
        <v>1.6103814705248354E-4</v>
      </c>
      <c r="D709" s="67">
        <v>292.87</v>
      </c>
      <c r="E709" s="8">
        <f t="shared" si="23"/>
        <v>2.7390694011710792E-3</v>
      </c>
      <c r="F709" s="70">
        <f>C709-'Analyse Italia'!$C$11+'Analyse Italia'!$C$12*E709</f>
        <v>3.0532116086488749E-3</v>
      </c>
    </row>
    <row r="710" spans="1:6" x14ac:dyDescent="0.3">
      <c r="A710" s="6">
        <v>38636</v>
      </c>
      <c r="B710" s="7">
        <v>34122.199219000002</v>
      </c>
      <c r="C710" s="8">
        <f t="shared" si="22"/>
        <v>-1.0743677541770191E-3</v>
      </c>
      <c r="D710" s="67">
        <v>293.54000000000002</v>
      </c>
      <c r="E710" s="8">
        <f t="shared" si="23"/>
        <v>2.2877044422440207E-3</v>
      </c>
      <c r="F710" s="70">
        <f>C710-'Analyse Italia'!$C$11+'Analyse Italia'!$C$12*E710</f>
        <v>1.3883652115126966E-3</v>
      </c>
    </row>
    <row r="711" spans="1:6" x14ac:dyDescent="0.3">
      <c r="A711" s="6">
        <v>38637</v>
      </c>
      <c r="B711" s="7">
        <v>33906.601562999997</v>
      </c>
      <c r="C711" s="8">
        <f t="shared" si="22"/>
        <v>-6.3183986066160935E-3</v>
      </c>
      <c r="D711" s="67">
        <v>291.44</v>
      </c>
      <c r="E711" s="8">
        <f t="shared" si="23"/>
        <v>-7.1540505552906142E-3</v>
      </c>
      <c r="F711" s="70">
        <f>C711-'Analyse Italia'!$C$11+'Analyse Italia'!$C$12*E711</f>
        <v>-1.2838799728271094E-2</v>
      </c>
    </row>
    <row r="712" spans="1:6" x14ac:dyDescent="0.3">
      <c r="A712" s="6">
        <v>38638</v>
      </c>
      <c r="B712" s="7">
        <v>33518.300780999998</v>
      </c>
      <c r="C712" s="8">
        <f t="shared" si="22"/>
        <v>-1.145207021937944E-2</v>
      </c>
      <c r="D712" s="67">
        <v>288.44</v>
      </c>
      <c r="E712" s="8">
        <f t="shared" si="23"/>
        <v>-1.0293713972001073E-2</v>
      </c>
      <c r="F712" s="70">
        <f>C712-'Analyse Italia'!$C$11+'Analyse Italia'!$C$12*E712</f>
        <v>-2.0959629710300041E-2</v>
      </c>
    </row>
    <row r="713" spans="1:6" x14ac:dyDescent="0.3">
      <c r="A713" s="6">
        <v>38639</v>
      </c>
      <c r="B713" s="7">
        <v>33637.101562999997</v>
      </c>
      <c r="C713" s="8">
        <f t="shared" si="22"/>
        <v>3.5443557469161391E-3</v>
      </c>
      <c r="D713" s="67">
        <v>288.91000000000003</v>
      </c>
      <c r="E713" s="8">
        <f t="shared" si="23"/>
        <v>1.6294549993067786E-3</v>
      </c>
      <c r="F713" s="70">
        <f>C713-'Analyse Italia'!$C$11+'Analyse Italia'!$C$12*E713</f>
        <v>5.3808128761359177E-3</v>
      </c>
    </row>
    <row r="714" spans="1:6" x14ac:dyDescent="0.3">
      <c r="A714" s="6">
        <v>38642</v>
      </c>
      <c r="B714" s="7">
        <v>33659.300780999998</v>
      </c>
      <c r="C714" s="8">
        <f t="shared" si="22"/>
        <v>6.5996227286180265E-4</v>
      </c>
      <c r="D714" s="67">
        <v>288.83</v>
      </c>
      <c r="E714" s="8">
        <f t="shared" si="23"/>
        <v>-2.769028417155539E-4</v>
      </c>
      <c r="F714" s="70">
        <f>C714-'Analyse Italia'!$C$11+'Analyse Italia'!$C$12*E714</f>
        <v>6.8266040189187403E-4</v>
      </c>
    </row>
    <row r="715" spans="1:6" x14ac:dyDescent="0.3">
      <c r="A715" s="6">
        <v>38643</v>
      </c>
      <c r="B715" s="7">
        <v>33315.398437999997</v>
      </c>
      <c r="C715" s="8">
        <f t="shared" si="22"/>
        <v>-1.0217156477419387E-2</v>
      </c>
      <c r="D715" s="67">
        <v>288.26</v>
      </c>
      <c r="E715" s="8">
        <f t="shared" si="23"/>
        <v>-1.9734792092234166E-3</v>
      </c>
      <c r="F715" s="70">
        <f>C715-'Analyse Italia'!$C$11+'Analyse Italia'!$C$12*E715</f>
        <v>-1.1808625735990759E-2</v>
      </c>
    </row>
    <row r="716" spans="1:6" x14ac:dyDescent="0.3">
      <c r="A716" s="6">
        <v>38644</v>
      </c>
      <c r="B716" s="7">
        <v>32623.099609000001</v>
      </c>
      <c r="C716" s="8">
        <f t="shared" si="22"/>
        <v>-2.0780145562069863E-2</v>
      </c>
      <c r="D716" s="67">
        <v>283.26</v>
      </c>
      <c r="E716" s="8">
        <f t="shared" si="23"/>
        <v>-1.7345452022479724E-2</v>
      </c>
      <c r="F716" s="70">
        <f>C716-'Analyse Italia'!$C$11+'Analyse Italia'!$C$12*E716</f>
        <v>-3.6996914143124782E-2</v>
      </c>
    </row>
    <row r="717" spans="1:6" x14ac:dyDescent="0.3">
      <c r="A717" s="6">
        <v>38645</v>
      </c>
      <c r="B717" s="7">
        <v>32693.699218999998</v>
      </c>
      <c r="C717" s="8">
        <f t="shared" si="22"/>
        <v>2.1640987780486842E-3</v>
      </c>
      <c r="D717" s="67">
        <v>284.56</v>
      </c>
      <c r="E717" s="8">
        <f t="shared" si="23"/>
        <v>4.589423144814031E-3</v>
      </c>
      <c r="F717" s="70">
        <f>C717-'Analyse Italia'!$C$11+'Analyse Italia'!$C$12*E717</f>
        <v>6.8167474682974943E-3</v>
      </c>
    </row>
    <row r="718" spans="1:6" x14ac:dyDescent="0.3">
      <c r="A718" s="6">
        <v>38646</v>
      </c>
      <c r="B718" s="7">
        <v>32756.800781000002</v>
      </c>
      <c r="C718" s="8">
        <f t="shared" si="22"/>
        <v>1.9300832731503625E-3</v>
      </c>
      <c r="D718" s="67">
        <v>283.27999999999997</v>
      </c>
      <c r="E718" s="8">
        <f t="shared" si="23"/>
        <v>-4.4981726173742853E-3</v>
      </c>
      <c r="F718" s="70">
        <f>C718-'Analyse Italia'!$C$11+'Analyse Italia'!$C$12*E718</f>
        <v>-2.0634457106285089E-3</v>
      </c>
    </row>
    <row r="719" spans="1:6" x14ac:dyDescent="0.3">
      <c r="A719" s="6">
        <v>38649</v>
      </c>
      <c r="B719" s="7">
        <v>33009.699219000002</v>
      </c>
      <c r="C719" s="8">
        <f t="shared" si="22"/>
        <v>7.7204864935005446E-3</v>
      </c>
      <c r="D719" s="67">
        <v>286.61</v>
      </c>
      <c r="E719" s="8">
        <f t="shared" si="23"/>
        <v>1.1755153911324534E-2</v>
      </c>
      <c r="F719" s="70">
        <f>C719-'Analyse Italia'!$C$11+'Analyse Italia'!$C$12*E719</f>
        <v>1.9190799942703944E-2</v>
      </c>
    </row>
    <row r="720" spans="1:6" x14ac:dyDescent="0.3">
      <c r="A720" s="6">
        <v>38650</v>
      </c>
      <c r="B720" s="7">
        <v>32917.898437999997</v>
      </c>
      <c r="C720" s="8">
        <f t="shared" si="22"/>
        <v>-2.7810244616578439E-3</v>
      </c>
      <c r="D720" s="67">
        <v>285.77</v>
      </c>
      <c r="E720" s="8">
        <f t="shared" si="23"/>
        <v>-2.9308119046789205E-3</v>
      </c>
      <c r="F720" s="70">
        <f>C720-'Analyse Italia'!$C$11+'Analyse Italia'!$C$12*E720</f>
        <v>-5.2833252310787848E-3</v>
      </c>
    </row>
    <row r="721" spans="1:6" x14ac:dyDescent="0.3">
      <c r="A721" s="6">
        <v>38651</v>
      </c>
      <c r="B721" s="7">
        <v>33040.699219000002</v>
      </c>
      <c r="C721" s="8">
        <f t="shared" si="22"/>
        <v>3.7305170386650044E-3</v>
      </c>
      <c r="D721" s="67">
        <v>286.91000000000003</v>
      </c>
      <c r="E721" s="8">
        <f t="shared" si="23"/>
        <v>3.9892221016903928E-3</v>
      </c>
      <c r="F721" s="70">
        <f>C721-'Analyse Italia'!$C$11+'Analyse Italia'!$C$12*E721</f>
        <v>7.8121186670962132E-3</v>
      </c>
    </row>
    <row r="722" spans="1:6" x14ac:dyDescent="0.3">
      <c r="A722" s="6">
        <v>38652</v>
      </c>
      <c r="B722" s="7">
        <v>32329.699218999998</v>
      </c>
      <c r="C722" s="8">
        <f t="shared" si="22"/>
        <v>-2.1518915059495547E-2</v>
      </c>
      <c r="D722" s="67">
        <v>283.11</v>
      </c>
      <c r="E722" s="8">
        <f t="shared" si="23"/>
        <v>-1.3244571468404742E-2</v>
      </c>
      <c r="F722" s="70">
        <f>C722-'Analyse Italia'!$C$11+'Analyse Italia'!$C$12*E722</f>
        <v>-3.3833998000215693E-2</v>
      </c>
    </row>
    <row r="723" spans="1:6" x14ac:dyDescent="0.3">
      <c r="A723" s="6">
        <v>38653</v>
      </c>
      <c r="B723" s="7">
        <v>32377.199218999998</v>
      </c>
      <c r="C723" s="8">
        <f t="shared" si="22"/>
        <v>1.469237300298909E-3</v>
      </c>
      <c r="D723" s="67">
        <v>283.52</v>
      </c>
      <c r="E723" s="8">
        <f t="shared" si="23"/>
        <v>1.4482003461551152E-3</v>
      </c>
      <c r="F723" s="70">
        <f>C723-'Analyse Italia'!$C$11+'Analyse Italia'!$C$12*E723</f>
        <v>3.1332439842739527E-3</v>
      </c>
    </row>
    <row r="724" spans="1:6" x14ac:dyDescent="0.3">
      <c r="A724" s="6">
        <v>38656</v>
      </c>
      <c r="B724" s="7">
        <v>32952.601562999997</v>
      </c>
      <c r="C724" s="8">
        <f t="shared" si="22"/>
        <v>1.7771838141649177E-2</v>
      </c>
      <c r="D724" s="67">
        <v>290.29000000000002</v>
      </c>
      <c r="E724" s="8">
        <f t="shared" si="23"/>
        <v>2.3878386004514862E-2</v>
      </c>
      <c r="F724" s="70">
        <f>C724-'Analyse Italia'!$C$11+'Analyse Italia'!$C$12*E724</f>
        <v>4.0776513528179473E-2</v>
      </c>
    </row>
    <row r="725" spans="1:6" x14ac:dyDescent="0.3">
      <c r="A725" s="6">
        <v>38657</v>
      </c>
      <c r="B725" s="7">
        <v>32949.800780999998</v>
      </c>
      <c r="C725" s="8">
        <f t="shared" si="22"/>
        <v>-8.4994260457493809E-5</v>
      </c>
      <c r="D725" s="67">
        <v>290.45</v>
      </c>
      <c r="E725" s="8">
        <f t="shared" si="23"/>
        <v>5.5117296496587365E-4</v>
      </c>
      <c r="F725" s="70">
        <f>C725-'Analyse Italia'!$C$11+'Analyse Italia'!$C$12*E725</f>
        <v>7.255569751028519E-4</v>
      </c>
    </row>
    <row r="726" spans="1:6" x14ac:dyDescent="0.3">
      <c r="A726" s="6">
        <v>38658</v>
      </c>
      <c r="B726" s="7">
        <v>33143</v>
      </c>
      <c r="C726" s="8">
        <f t="shared" si="22"/>
        <v>5.863441186916285E-3</v>
      </c>
      <c r="D726" s="67">
        <v>291.55</v>
      </c>
      <c r="E726" s="8">
        <f t="shared" si="23"/>
        <v>3.7872267171630281E-3</v>
      </c>
      <c r="F726" s="70">
        <f>C726-'Analyse Italia'!$C$11+'Analyse Italia'!$C$12*E726</f>
        <v>9.7528590926489189E-3</v>
      </c>
    </row>
    <row r="727" spans="1:6" x14ac:dyDescent="0.3">
      <c r="A727" s="6">
        <v>38659</v>
      </c>
      <c r="B727" s="7">
        <v>33591.398437999997</v>
      </c>
      <c r="C727" s="8">
        <f t="shared" si="22"/>
        <v>1.3529204899978664E-2</v>
      </c>
      <c r="D727" s="67">
        <v>295.88</v>
      </c>
      <c r="E727" s="8">
        <f t="shared" si="23"/>
        <v>1.485165494769336E-2</v>
      </c>
      <c r="F727" s="70">
        <f>C727-'Analyse Italia'!$C$11+'Analyse Italia'!$C$12*E727</f>
        <v>2.7945610894325023E-2</v>
      </c>
    </row>
    <row r="728" spans="1:6" x14ac:dyDescent="0.3">
      <c r="A728" s="6">
        <v>38660</v>
      </c>
      <c r="B728" s="7">
        <v>33572.5</v>
      </c>
      <c r="C728" s="8">
        <f t="shared" si="22"/>
        <v>-5.625975362376634E-4</v>
      </c>
      <c r="D728" s="67">
        <v>295.51</v>
      </c>
      <c r="E728" s="8">
        <f t="shared" si="23"/>
        <v>-1.2505069622820164E-3</v>
      </c>
      <c r="F728" s="70">
        <f>C728-'Analyse Italia'!$C$11+'Analyse Italia'!$C$12*E728</f>
        <v>-1.466211979957421E-3</v>
      </c>
    </row>
    <row r="729" spans="1:6" x14ac:dyDescent="0.3">
      <c r="A729" s="6">
        <v>38663</v>
      </c>
      <c r="B729" s="7">
        <v>33662.699219000002</v>
      </c>
      <c r="C729" s="8">
        <f t="shared" si="22"/>
        <v>2.6866995010799144E-3</v>
      </c>
      <c r="D729" s="67">
        <v>296.67</v>
      </c>
      <c r="E729" s="8">
        <f t="shared" si="23"/>
        <v>3.9254170755642637E-3</v>
      </c>
      <c r="F729" s="70">
        <f>C729-'Analyse Italia'!$C$11+'Analyse Italia'!$C$12*E729</f>
        <v>6.7075953491464325E-3</v>
      </c>
    </row>
    <row r="730" spans="1:6" x14ac:dyDescent="0.3">
      <c r="A730" s="6">
        <v>38664</v>
      </c>
      <c r="B730" s="7">
        <v>33559</v>
      </c>
      <c r="C730" s="8">
        <f t="shared" si="22"/>
        <v>-3.0805378477039014E-3</v>
      </c>
      <c r="D730" s="67">
        <v>296.81</v>
      </c>
      <c r="E730" s="8">
        <f t="shared" si="23"/>
        <v>4.7190481005832119E-4</v>
      </c>
      <c r="F730" s="70">
        <f>C730-'Analyse Italia'!$C$11+'Analyse Italia'!$C$12*E730</f>
        <v>-2.3454044200168682E-3</v>
      </c>
    </row>
    <row r="731" spans="1:6" x14ac:dyDescent="0.3">
      <c r="A731" s="6">
        <v>38665</v>
      </c>
      <c r="B731" s="7">
        <v>33632.800780999998</v>
      </c>
      <c r="C731" s="8">
        <f t="shared" si="22"/>
        <v>2.1991352841264078E-3</v>
      </c>
      <c r="D731" s="67">
        <v>296.52</v>
      </c>
      <c r="E731" s="8">
        <f t="shared" si="23"/>
        <v>-9.7705602910957978E-4</v>
      </c>
      <c r="F731" s="70">
        <f>C731-'Analyse Italia'!$C$11+'Analyse Italia'!$C$12*E731</f>
        <v>1.5556892518554695E-3</v>
      </c>
    </row>
    <row r="732" spans="1:6" x14ac:dyDescent="0.3">
      <c r="A732" s="6">
        <v>38666</v>
      </c>
      <c r="B732" s="7">
        <v>33548.601562999997</v>
      </c>
      <c r="C732" s="8">
        <f t="shared" si="22"/>
        <v>-2.5034851705709738E-3</v>
      </c>
      <c r="D732" s="67">
        <v>296.72000000000003</v>
      </c>
      <c r="E732" s="8">
        <f t="shared" si="23"/>
        <v>6.7449075947667581E-4</v>
      </c>
      <c r="F732" s="70">
        <f>C732-'Analyse Italia'!$C$11+'Analyse Italia'!$C$12*E732</f>
        <v>-1.5756061412121856E-3</v>
      </c>
    </row>
    <row r="733" spans="1:6" x14ac:dyDescent="0.3">
      <c r="A733" s="6">
        <v>38667</v>
      </c>
      <c r="B733" s="7">
        <v>33871.601562999997</v>
      </c>
      <c r="C733" s="8">
        <f t="shared" si="22"/>
        <v>9.6278230671835718E-3</v>
      </c>
      <c r="D733" s="67">
        <v>299.85000000000002</v>
      </c>
      <c r="E733" s="8">
        <f t="shared" si="23"/>
        <v>1.0548665408465885E-2</v>
      </c>
      <c r="F733" s="70">
        <f>C733-'Analyse Italia'!$C$11+'Analyse Italia'!$C$12*E733</f>
        <v>1.9950251615873354E-2</v>
      </c>
    </row>
    <row r="734" spans="1:6" x14ac:dyDescent="0.3">
      <c r="A734" s="6">
        <v>38670</v>
      </c>
      <c r="B734" s="7">
        <v>33833.800780999998</v>
      </c>
      <c r="C734" s="8">
        <f t="shared" si="22"/>
        <v>-1.1160022040791473E-3</v>
      </c>
      <c r="D734" s="67">
        <v>299.91000000000003</v>
      </c>
      <c r="E734" s="8">
        <f t="shared" si="23"/>
        <v>2.0010005002490949E-4</v>
      </c>
      <c r="F734" s="70">
        <f>C734-'Analyse Italia'!$C$11+'Analyse Italia'!$C$12*E734</f>
        <v>-6.394709754108601E-4</v>
      </c>
    </row>
    <row r="735" spans="1:6" x14ac:dyDescent="0.3">
      <c r="A735" s="6">
        <v>38671</v>
      </c>
      <c r="B735" s="7">
        <v>33850</v>
      </c>
      <c r="C735" s="8">
        <f t="shared" si="22"/>
        <v>4.7878803522127811E-4</v>
      </c>
      <c r="D735" s="67">
        <v>299.02</v>
      </c>
      <c r="E735" s="8">
        <f t="shared" si="23"/>
        <v>-2.967556933746951E-3</v>
      </c>
      <c r="F735" s="70">
        <f>C735-'Analyse Italia'!$C$11+'Analyse Italia'!$C$12*E735</f>
        <v>-2.0584729215004016E-3</v>
      </c>
    </row>
    <row r="736" spans="1:6" x14ac:dyDescent="0.3">
      <c r="A736" s="6">
        <v>38672</v>
      </c>
      <c r="B736" s="7">
        <v>33798.199219000002</v>
      </c>
      <c r="C736" s="8">
        <f t="shared" si="22"/>
        <v>-1.5303037223042271E-3</v>
      </c>
      <c r="D736" s="67">
        <v>296.74</v>
      </c>
      <c r="E736" s="8">
        <f t="shared" si="23"/>
        <v>-7.6249080329073848E-3</v>
      </c>
      <c r="F736" s="70">
        <f>C736-'Analyse Italia'!$C$11+'Analyse Italia'!$C$12*E736</f>
        <v>-8.4986910349337669E-3</v>
      </c>
    </row>
    <row r="737" spans="1:6" x14ac:dyDescent="0.3">
      <c r="A737" s="6">
        <v>38673</v>
      </c>
      <c r="B737" s="7">
        <v>34023.898437999997</v>
      </c>
      <c r="C737" s="8">
        <f t="shared" si="22"/>
        <v>6.6778474657049891E-3</v>
      </c>
      <c r="D737" s="67">
        <v>298.02999999999997</v>
      </c>
      <c r="E737" s="8">
        <f t="shared" si="23"/>
        <v>4.3472400080877271E-3</v>
      </c>
      <c r="F737" s="70">
        <f>C737-'Analyse Italia'!$C$11+'Analyse Italia'!$C$12*E737</f>
        <v>1.1100076748600592E-2</v>
      </c>
    </row>
    <row r="738" spans="1:6" x14ac:dyDescent="0.3">
      <c r="A738" s="6">
        <v>38674</v>
      </c>
      <c r="B738" s="7">
        <v>34149.601562999997</v>
      </c>
      <c r="C738" s="8">
        <f t="shared" si="22"/>
        <v>3.6945538509958187E-3</v>
      </c>
      <c r="D738" s="67">
        <v>299.87</v>
      </c>
      <c r="E738" s="8">
        <f t="shared" si="23"/>
        <v>6.173875113243632E-3</v>
      </c>
      <c r="F738" s="70">
        <f>C738-'Analyse Italia'!$C$11+'Analyse Italia'!$C$12*E738</f>
        <v>9.8546918259249557E-3</v>
      </c>
    </row>
    <row r="739" spans="1:6" x14ac:dyDescent="0.3">
      <c r="A739" s="6">
        <v>38677</v>
      </c>
      <c r="B739" s="7">
        <v>34169.699219000002</v>
      </c>
      <c r="C739" s="8">
        <f t="shared" si="22"/>
        <v>5.885180230560394E-4</v>
      </c>
      <c r="D739" s="67">
        <v>300.72000000000003</v>
      </c>
      <c r="E739" s="8">
        <f t="shared" si="23"/>
        <v>2.8345616433789189E-3</v>
      </c>
      <c r="F739" s="70">
        <f>C739-'Analyse Italia'!$C$11+'Analyse Italia'!$C$12*E739</f>
        <v>3.571545315987623E-3</v>
      </c>
    </row>
    <row r="740" spans="1:6" x14ac:dyDescent="0.3">
      <c r="A740" s="6">
        <v>38678</v>
      </c>
      <c r="B740" s="7">
        <v>34230.5</v>
      </c>
      <c r="C740" s="8">
        <f t="shared" si="22"/>
        <v>1.7793771203638009E-3</v>
      </c>
      <c r="D740" s="67">
        <v>300.95999999999998</v>
      </c>
      <c r="E740" s="8">
        <f t="shared" si="23"/>
        <v>7.9808459696706358E-4</v>
      </c>
      <c r="F740" s="70">
        <f>C740-'Analyse Italia'!$C$11+'Analyse Italia'!$C$12*E740</f>
        <v>2.8248465780736265E-3</v>
      </c>
    </row>
    <row r="741" spans="1:6" x14ac:dyDescent="0.3">
      <c r="A741" s="6">
        <v>38679</v>
      </c>
      <c r="B741" s="7">
        <v>34435.199219000002</v>
      </c>
      <c r="C741" s="8">
        <f t="shared" si="22"/>
        <v>5.9800242181680119E-3</v>
      </c>
      <c r="D741" s="67">
        <v>302.19</v>
      </c>
      <c r="E741" s="8">
        <f t="shared" si="23"/>
        <v>4.086921850079861E-3</v>
      </c>
      <c r="F741" s="70">
        <f>C741-'Analyse Italia'!$C$11+'Analyse Italia'!$C$12*E741</f>
        <v>1.0154579957388115E-2</v>
      </c>
    </row>
    <row r="742" spans="1:6" x14ac:dyDescent="0.3">
      <c r="A742" s="6">
        <v>38680</v>
      </c>
      <c r="B742" s="7">
        <v>34387.101562999997</v>
      </c>
      <c r="C742" s="8">
        <f t="shared" si="22"/>
        <v>-1.3967584649101639E-3</v>
      </c>
      <c r="D742" s="67">
        <v>301.43</v>
      </c>
      <c r="E742" s="8">
        <f t="shared" si="23"/>
        <v>-2.5149740229656325E-3</v>
      </c>
      <c r="F742" s="70">
        <f>C742-'Analyse Italia'!$C$11+'Analyse Italia'!$C$12*E742</f>
        <v>-3.5034201342905667E-3</v>
      </c>
    </row>
    <row r="743" spans="1:6" x14ac:dyDescent="0.3">
      <c r="A743" s="6">
        <v>38681</v>
      </c>
      <c r="B743" s="7">
        <v>34463.699219000002</v>
      </c>
      <c r="C743" s="8">
        <f t="shared" si="22"/>
        <v>2.2275112620258053E-3</v>
      </c>
      <c r="D743" s="67">
        <v>302.31</v>
      </c>
      <c r="E743" s="8">
        <f t="shared" si="23"/>
        <v>2.9194174435192011E-3</v>
      </c>
      <c r="F743" s="70">
        <f>C743-'Analyse Italia'!$C$11+'Analyse Italia'!$C$12*E743</f>
        <v>5.2912725954983812E-3</v>
      </c>
    </row>
    <row r="744" spans="1:6" x14ac:dyDescent="0.3">
      <c r="A744" s="6">
        <v>38684</v>
      </c>
      <c r="B744" s="7">
        <v>34255.699219000002</v>
      </c>
      <c r="C744" s="8">
        <f t="shared" si="22"/>
        <v>-6.0353358668279178E-3</v>
      </c>
      <c r="D744" s="67">
        <v>300.27999999999997</v>
      </c>
      <c r="E744" s="8">
        <f t="shared" si="23"/>
        <v>-6.714961463398561E-3</v>
      </c>
      <c r="F744" s="70">
        <f>C744-'Analyse Italia'!$C$11+'Analyse Italia'!$C$12*E744</f>
        <v>-1.2137976075412553E-2</v>
      </c>
    </row>
    <row r="745" spans="1:6" x14ac:dyDescent="0.3">
      <c r="A745" s="6">
        <v>38685</v>
      </c>
      <c r="B745" s="7">
        <v>34323.898437999997</v>
      </c>
      <c r="C745" s="8">
        <f t="shared" si="22"/>
        <v>1.9908867883264847E-3</v>
      </c>
      <c r="D745" s="67">
        <v>300.95</v>
      </c>
      <c r="E745" s="8">
        <f t="shared" si="23"/>
        <v>2.2312508325563751E-3</v>
      </c>
      <c r="F745" s="70">
        <f>C745-'Analyse Italia'!$C$11+'Analyse Italia'!$C$12*E745</f>
        <v>4.3999083046435822E-3</v>
      </c>
    </row>
    <row r="746" spans="1:6" x14ac:dyDescent="0.3">
      <c r="A746" s="6">
        <v>38686</v>
      </c>
      <c r="B746" s="7">
        <v>34153.699219000002</v>
      </c>
      <c r="C746" s="8">
        <f t="shared" si="22"/>
        <v>-4.9586214487677971E-3</v>
      </c>
      <c r="D746" s="67">
        <v>299.47000000000003</v>
      </c>
      <c r="E746" s="8">
        <f t="shared" si="23"/>
        <v>-4.9177604253196616E-3</v>
      </c>
      <c r="F746" s="70">
        <f>C746-'Analyse Italia'!$C$11+'Analyse Italia'!$C$12*E746</f>
        <v>-9.3513573110531063E-3</v>
      </c>
    </row>
    <row r="747" spans="1:6" x14ac:dyDescent="0.3">
      <c r="A747" s="6">
        <v>38687</v>
      </c>
      <c r="B747" s="7">
        <v>34620.898437999997</v>
      </c>
      <c r="C747" s="8">
        <f t="shared" si="22"/>
        <v>1.3679315262578928E-2</v>
      </c>
      <c r="D747" s="67">
        <v>304.31</v>
      </c>
      <c r="E747" s="8">
        <f t="shared" si="23"/>
        <v>1.6161885998597469E-2</v>
      </c>
      <c r="F747" s="70">
        <f>C747-'Analyse Italia'!$C$11+'Analyse Italia'!$C$12*E747</f>
        <v>2.9342309546787446E-2</v>
      </c>
    </row>
    <row r="748" spans="1:6" x14ac:dyDescent="0.3">
      <c r="A748" s="6">
        <v>38688</v>
      </c>
      <c r="B748" s="7">
        <v>34793.199219000002</v>
      </c>
      <c r="C748" s="8">
        <f t="shared" si="22"/>
        <v>4.9767853745494861E-3</v>
      </c>
      <c r="D748" s="67">
        <v>306.68</v>
      </c>
      <c r="E748" s="8">
        <f t="shared" si="23"/>
        <v>7.7881108080575245E-3</v>
      </c>
      <c r="F748" s="70">
        <f>C748-'Analyse Italia'!$C$11+'Analyse Italia'!$C$12*E748</f>
        <v>1.2672749654956537E-2</v>
      </c>
    </row>
    <row r="749" spans="1:6" x14ac:dyDescent="0.3">
      <c r="A749" s="6">
        <v>38691</v>
      </c>
      <c r="B749" s="7">
        <v>34761.101562999997</v>
      </c>
      <c r="C749" s="8">
        <f t="shared" si="22"/>
        <v>-9.2252672132764335E-4</v>
      </c>
      <c r="D749" s="67">
        <v>305.49</v>
      </c>
      <c r="E749" s="8">
        <f t="shared" si="23"/>
        <v>-3.8802660753880502E-3</v>
      </c>
      <c r="F749" s="70">
        <f>C749-'Analyse Italia'!$C$11+'Analyse Italia'!$C$12*E749</f>
        <v>-4.3281631658954019E-3</v>
      </c>
    </row>
    <row r="750" spans="1:6" x14ac:dyDescent="0.3">
      <c r="A750" s="6">
        <v>38692</v>
      </c>
      <c r="B750" s="7">
        <v>34929.800780999998</v>
      </c>
      <c r="C750" s="8">
        <f t="shared" si="22"/>
        <v>4.8531033371959076E-3</v>
      </c>
      <c r="D750" s="67">
        <v>307.10000000000002</v>
      </c>
      <c r="E750" s="8">
        <f t="shared" si="23"/>
        <v>5.2702216111821798E-3</v>
      </c>
      <c r="F750" s="70">
        <f>C750-'Analyse Italia'!$C$11+'Analyse Italia'!$C$12*E750</f>
        <v>1.0153481598000256E-2</v>
      </c>
    </row>
    <row r="751" spans="1:6" x14ac:dyDescent="0.3">
      <c r="A751" s="6">
        <v>38693</v>
      </c>
      <c r="B751" s="7">
        <v>34883.601562999997</v>
      </c>
      <c r="C751" s="8">
        <f t="shared" si="22"/>
        <v>-1.3226304464104555E-3</v>
      </c>
      <c r="D751" s="67">
        <v>306.77999999999997</v>
      </c>
      <c r="E751" s="8">
        <f t="shared" si="23"/>
        <v>-1.0420058612831129E-3</v>
      </c>
      <c r="F751" s="70">
        <f>C751-'Analyse Italia'!$C$11+'Analyse Italia'!$C$12*E751</f>
        <v>-2.0278714576358074E-3</v>
      </c>
    </row>
    <row r="752" spans="1:6" x14ac:dyDescent="0.3">
      <c r="A752" s="6">
        <v>38694</v>
      </c>
      <c r="B752" s="7">
        <v>34947.398437999997</v>
      </c>
      <c r="C752" s="8">
        <f t="shared" si="22"/>
        <v>1.8288500080698711E-3</v>
      </c>
      <c r="D752" s="67">
        <v>306.92</v>
      </c>
      <c r="E752" s="8">
        <f t="shared" si="23"/>
        <v>4.5635308690283871E-4</v>
      </c>
      <c r="F752" s="70">
        <f>C752-'Analyse Italia'!$C$11+'Analyse Italia'!$C$12*E752</f>
        <v>2.549187117230164E-3</v>
      </c>
    </row>
    <row r="753" spans="1:6" x14ac:dyDescent="0.3">
      <c r="A753" s="6">
        <v>38695</v>
      </c>
      <c r="B753" s="7">
        <v>34882</v>
      </c>
      <c r="C753" s="8">
        <f t="shared" si="22"/>
        <v>-1.8713392390572459E-3</v>
      </c>
      <c r="D753" s="67">
        <v>306.86</v>
      </c>
      <c r="E753" s="8">
        <f t="shared" si="23"/>
        <v>-1.9549068161084371E-4</v>
      </c>
      <c r="F753" s="70">
        <f>C753-'Analyse Italia'!$C$11+'Analyse Italia'!$C$12*E753</f>
        <v>-1.7711834392072953E-3</v>
      </c>
    </row>
    <row r="754" spans="1:6" x14ac:dyDescent="0.3">
      <c r="A754" s="6">
        <v>38698</v>
      </c>
      <c r="B754" s="7">
        <v>34920.398437999997</v>
      </c>
      <c r="C754" s="8">
        <f t="shared" si="22"/>
        <v>1.1008095292699416E-3</v>
      </c>
      <c r="D754" s="67">
        <v>306.8</v>
      </c>
      <c r="E754" s="8">
        <f t="shared" si="23"/>
        <v>-1.9552890568985681E-4</v>
      </c>
      <c r="F754" s="70">
        <f>C754-'Analyse Italia'!$C$11+'Analyse Italia'!$C$12*E754</f>
        <v>1.2009289617255646E-3</v>
      </c>
    </row>
    <row r="755" spans="1:6" x14ac:dyDescent="0.3">
      <c r="A755" s="6">
        <v>38699</v>
      </c>
      <c r="B755" s="7">
        <v>34974.398437999997</v>
      </c>
      <c r="C755" s="8">
        <f t="shared" si="22"/>
        <v>1.5463741084134064E-3</v>
      </c>
      <c r="D755" s="67">
        <v>307.22000000000003</v>
      </c>
      <c r="E755" s="8">
        <f t="shared" si="23"/>
        <v>1.368970013037929E-3</v>
      </c>
      <c r="F755" s="70">
        <f>C755-'Analyse Italia'!$C$11+'Analyse Italia'!$C$12*E755</f>
        <v>3.1349989691614637E-3</v>
      </c>
    </row>
    <row r="756" spans="1:6" x14ac:dyDescent="0.3">
      <c r="A756" s="6">
        <v>38700</v>
      </c>
      <c r="B756" s="7">
        <v>34959</v>
      </c>
      <c r="C756" s="8">
        <f t="shared" ref="C756:C818" si="24">B756/B755-1</f>
        <v>-4.4027742256369518E-4</v>
      </c>
      <c r="D756" s="67">
        <v>306.31</v>
      </c>
      <c r="E756" s="8">
        <f t="shared" si="23"/>
        <v>-2.962046741748714E-3</v>
      </c>
      <c r="F756" s="70">
        <f>C756-'Analyse Italia'!$C$11+'Analyse Italia'!$C$12*E756</f>
        <v>-2.9722958376625407E-3</v>
      </c>
    </row>
    <row r="757" spans="1:6" x14ac:dyDescent="0.3">
      <c r="A757" s="6">
        <v>38701</v>
      </c>
      <c r="B757" s="7">
        <v>34916.300780999998</v>
      </c>
      <c r="C757" s="8">
        <f t="shared" si="24"/>
        <v>-1.221408478503494E-3</v>
      </c>
      <c r="D757" s="67">
        <v>305.67</v>
      </c>
      <c r="E757" s="8">
        <f t="shared" si="23"/>
        <v>-2.0893865691619107E-3</v>
      </c>
      <c r="F757" s="70">
        <f>C757-'Analyse Italia'!$C$11+'Analyse Italia'!$C$12*E757</f>
        <v>-2.9231550484761361E-3</v>
      </c>
    </row>
    <row r="758" spans="1:6" x14ac:dyDescent="0.3">
      <c r="A758" s="6">
        <v>38702</v>
      </c>
      <c r="B758" s="7">
        <v>35117.800780999998</v>
      </c>
      <c r="C758" s="8">
        <f t="shared" si="24"/>
        <v>5.7709435276043219E-3</v>
      </c>
      <c r="D758" s="67">
        <v>307.82</v>
      </c>
      <c r="E758" s="8">
        <f t="shared" si="23"/>
        <v>7.0337291850688377E-3</v>
      </c>
      <c r="F758" s="70">
        <f>C758-'Analyse Italia'!$C$11+'Analyse Italia'!$C$12*E758</f>
        <v>1.2749169286507099E-2</v>
      </c>
    </row>
    <row r="759" spans="1:6" x14ac:dyDescent="0.3">
      <c r="A759" s="6">
        <v>38705</v>
      </c>
      <c r="B759" s="7">
        <v>35175.398437999997</v>
      </c>
      <c r="C759" s="8">
        <f t="shared" si="24"/>
        <v>1.6401271070243251E-3</v>
      </c>
      <c r="D759" s="67">
        <v>307.45</v>
      </c>
      <c r="E759" s="8">
        <f t="shared" si="23"/>
        <v>-1.2020011695146327E-3</v>
      </c>
      <c r="F759" s="70">
        <f>C759-'Analyse Italia'!$C$11+'Analyse Italia'!$C$12*E759</f>
        <v>7.826623505773401E-4</v>
      </c>
    </row>
    <row r="760" spans="1:6" x14ac:dyDescent="0.3">
      <c r="A760" s="6">
        <v>38706</v>
      </c>
      <c r="B760" s="7">
        <v>35346.398437999997</v>
      </c>
      <c r="C760" s="8">
        <f t="shared" si="24"/>
        <v>4.8613521834415252E-3</v>
      </c>
      <c r="D760" s="67">
        <v>308.58999999999997</v>
      </c>
      <c r="E760" s="8">
        <f t="shared" si="23"/>
        <v>3.7079199869896051E-3</v>
      </c>
      <c r="F760" s="70">
        <f>C760-'Analyse Italia'!$C$11+'Analyse Italia'!$C$12*E760</f>
        <v>8.6753155797781051E-3</v>
      </c>
    </row>
    <row r="761" spans="1:6" x14ac:dyDescent="0.3">
      <c r="A761" s="6">
        <v>38707</v>
      </c>
      <c r="B761" s="7">
        <v>35607.398437999997</v>
      </c>
      <c r="C761" s="8">
        <f t="shared" si="24"/>
        <v>7.3840620695149184E-3</v>
      </c>
      <c r="D761" s="67">
        <v>310.18</v>
      </c>
      <c r="E761" s="8">
        <f t="shared" si="23"/>
        <v>5.1524676755567711E-3</v>
      </c>
      <c r="F761" s="70">
        <f>C761-'Analyse Italia'!$C$11+'Analyse Italia'!$C$12*E761</f>
        <v>1.2572406138231906E-2</v>
      </c>
    </row>
    <row r="762" spans="1:6" x14ac:dyDescent="0.3">
      <c r="A762" s="6">
        <v>38708</v>
      </c>
      <c r="B762" s="7">
        <v>35570.398437999997</v>
      </c>
      <c r="C762" s="8">
        <f t="shared" si="24"/>
        <v>-1.0391098935358389E-3</v>
      </c>
      <c r="D762" s="67">
        <v>309.55</v>
      </c>
      <c r="E762" s="8">
        <f t="shared" si="23"/>
        <v>-2.0310787284801846E-3</v>
      </c>
      <c r="F762" s="70">
        <f>C762-'Analyse Italia'!$C$11+'Analyse Italia'!$C$12*E762</f>
        <v>-2.6853808499891461E-3</v>
      </c>
    </row>
    <row r="763" spans="1:6" x14ac:dyDescent="0.3">
      <c r="A763" s="6">
        <v>38709</v>
      </c>
      <c r="B763" s="7">
        <v>35531.898437999997</v>
      </c>
      <c r="C763" s="8">
        <f t="shared" si="24"/>
        <v>-1.0823606619730919E-3</v>
      </c>
      <c r="D763" s="67">
        <v>309.7</v>
      </c>
      <c r="E763" s="8">
        <f t="shared" si="23"/>
        <v>4.8457438216753523E-4</v>
      </c>
      <c r="F763" s="70">
        <f>C763-'Analyse Italia'!$C$11+'Analyse Italia'!$C$12*E763</f>
        <v>-3.3517307008501025E-4</v>
      </c>
    </row>
    <row r="764" spans="1:6" x14ac:dyDescent="0.3">
      <c r="A764" s="6">
        <v>38713</v>
      </c>
      <c r="B764" s="7">
        <v>35566.101562999997</v>
      </c>
      <c r="C764" s="8">
        <f>B764/B763-1</f>
        <v>9.6260336496456489E-4</v>
      </c>
      <c r="D764" s="67">
        <v>310.54000000000002</v>
      </c>
      <c r="E764" s="8">
        <f t="shared" si="23"/>
        <v>2.712302227962704E-3</v>
      </c>
      <c r="F764" s="70">
        <f>C764-'Analyse Italia'!$C$11+'Analyse Italia'!$C$12*E764</f>
        <v>3.8293098338109005E-3</v>
      </c>
    </row>
    <row r="765" spans="1:6" x14ac:dyDescent="0.3">
      <c r="A765" s="6">
        <v>38714</v>
      </c>
      <c r="B765" s="7">
        <v>35597.101562999997</v>
      </c>
      <c r="C765" s="8">
        <f t="shared" si="24"/>
        <v>8.7161647292410827E-4</v>
      </c>
      <c r="D765" s="67">
        <v>310.11</v>
      </c>
      <c r="E765" s="8">
        <f t="shared" si="23"/>
        <v>-1.3846847427062547E-3</v>
      </c>
      <c r="F765" s="70">
        <f>C765-'Analyse Italia'!$C$11+'Analyse Italia'!$C$12*E765</f>
        <v>-1.5965824088399203E-4</v>
      </c>
    </row>
    <row r="766" spans="1:6" x14ac:dyDescent="0.3">
      <c r="A766" s="6">
        <v>38715</v>
      </c>
      <c r="B766" s="7">
        <v>35677.699219000002</v>
      </c>
      <c r="C766" s="8">
        <f t="shared" si="24"/>
        <v>2.2641634419970913E-3</v>
      </c>
      <c r="D766" s="67">
        <v>311.86</v>
      </c>
      <c r="E766" s="8">
        <f t="shared" si="23"/>
        <v>5.6431588791074905E-3</v>
      </c>
      <c r="F766" s="70">
        <f>C766-'Analyse Italia'!$C$11+'Analyse Italia'!$C$12*E766</f>
        <v>7.9193640303047326E-3</v>
      </c>
    </row>
    <row r="767" spans="1:6" x14ac:dyDescent="0.3">
      <c r="A767" s="6">
        <v>38716</v>
      </c>
      <c r="B767" s="7">
        <v>35462.300780999998</v>
      </c>
      <c r="C767" s="8">
        <f t="shared" si="24"/>
        <v>-6.0373410481944223E-3</v>
      </c>
      <c r="D767" s="67">
        <v>310.02999999999997</v>
      </c>
      <c r="E767" s="8">
        <f t="shared" si="23"/>
        <v>-5.8680177002502498E-3</v>
      </c>
      <c r="F767" s="70">
        <f>C767-'Analyse Italia'!$C$11+'Analyse Italia'!$C$12*E767</f>
        <v>-1.1334176680109975E-2</v>
      </c>
    </row>
    <row r="768" spans="1:6" x14ac:dyDescent="0.3">
      <c r="A768" s="6">
        <v>38719</v>
      </c>
      <c r="B768" s="7">
        <v>35703.5</v>
      </c>
      <c r="C768" s="8">
        <f t="shared" si="24"/>
        <v>6.8015671202368289E-3</v>
      </c>
      <c r="D768" s="67">
        <v>311.19</v>
      </c>
      <c r="E768" s="8">
        <f t="shared" si="23"/>
        <v>3.7415733961230213E-3</v>
      </c>
      <c r="F768" s="70">
        <f>C768-'Analyse Italia'!$C$11+'Analyse Italia'!$C$12*E768</f>
        <v>1.064754925533762E-2</v>
      </c>
    </row>
    <row r="769" spans="1:6" x14ac:dyDescent="0.3">
      <c r="A769" s="6">
        <v>38720</v>
      </c>
      <c r="B769" s="7">
        <v>35887.398437999997</v>
      </c>
      <c r="C769" s="8">
        <f t="shared" si="24"/>
        <v>5.1507117789570955E-3</v>
      </c>
      <c r="D769" s="67">
        <v>313.04000000000002</v>
      </c>
      <c r="E769" s="8">
        <f t="shared" si="23"/>
        <v>5.9449211092901244E-3</v>
      </c>
      <c r="F769" s="70">
        <f>C769-'Analyse Italia'!$C$11+'Analyse Italia'!$C$12*E769</f>
        <v>1.1093016891469673E-2</v>
      </c>
    </row>
    <row r="770" spans="1:6" x14ac:dyDescent="0.3">
      <c r="A770" s="6">
        <v>38721</v>
      </c>
      <c r="B770" s="7">
        <v>36140.699219000002</v>
      </c>
      <c r="C770" s="8">
        <f t="shared" si="24"/>
        <v>7.0582096230134006E-3</v>
      </c>
      <c r="D770" s="67">
        <v>316.14</v>
      </c>
      <c r="E770" s="8">
        <f t="shared" si="23"/>
        <v>9.9028878098643691E-3</v>
      </c>
      <c r="F770" s="70">
        <f>C770-'Analyse Italia'!$C$11+'Analyse Italia'!$C$12*E770</f>
        <v>1.6766228376029008E-2</v>
      </c>
    </row>
    <row r="771" spans="1:6" x14ac:dyDescent="0.3">
      <c r="A771" s="6">
        <v>38722</v>
      </c>
      <c r="B771" s="7">
        <v>35966.398437999997</v>
      </c>
      <c r="C771" s="8">
        <f t="shared" si="24"/>
        <v>-4.8228392025235767E-3</v>
      </c>
      <c r="D771" s="67">
        <v>315.04000000000002</v>
      </c>
      <c r="E771" s="8">
        <f t="shared" si="23"/>
        <v>-3.4794711203895989E-3</v>
      </c>
      <c r="F771" s="70">
        <f>C771-'Analyse Italia'!$C$11+'Analyse Italia'!$C$12*E771</f>
        <v>-7.8471487832590826E-3</v>
      </c>
    </row>
    <row r="772" spans="1:6" x14ac:dyDescent="0.3">
      <c r="A772" s="6">
        <v>38723</v>
      </c>
      <c r="B772" s="7">
        <v>36233.699219000002</v>
      </c>
      <c r="C772" s="8">
        <f t="shared" si="24"/>
        <v>7.4319585115196762E-3</v>
      </c>
      <c r="D772" s="67">
        <v>317.10000000000002</v>
      </c>
      <c r="E772" s="8">
        <f t="shared" ref="E772:E835" si="25">D772/D771-1</f>
        <v>6.5388522092433288E-3</v>
      </c>
      <c r="F772" s="70">
        <f>C772-'Analyse Italia'!$C$11+'Analyse Italia'!$C$12*E772</f>
        <v>1.3939345296975145E-2</v>
      </c>
    </row>
    <row r="773" spans="1:6" x14ac:dyDescent="0.3">
      <c r="A773" s="6">
        <v>38726</v>
      </c>
      <c r="B773" s="7">
        <v>36125.800780999998</v>
      </c>
      <c r="C773" s="8">
        <f t="shared" si="24"/>
        <v>-2.9778477032624817E-3</v>
      </c>
      <c r="D773" s="67">
        <v>317.70999999999998</v>
      </c>
      <c r="E773" s="8">
        <f t="shared" si="25"/>
        <v>1.9236833806368647E-3</v>
      </c>
      <c r="F773" s="70">
        <f>C773-'Analyse Italia'!$C$11+'Analyse Italia'!$C$12*E773</f>
        <v>-8.6145395182779679E-4</v>
      </c>
    </row>
    <row r="774" spans="1:6" x14ac:dyDescent="0.3">
      <c r="A774" s="6">
        <v>38727</v>
      </c>
      <c r="B774" s="7">
        <v>36023.101562999997</v>
      </c>
      <c r="C774" s="8">
        <f t="shared" si="24"/>
        <v>-2.8428219106499952E-3</v>
      </c>
      <c r="D774" s="67">
        <v>315.7</v>
      </c>
      <c r="E774" s="8">
        <f t="shared" si="25"/>
        <v>-6.3265241887255907E-3</v>
      </c>
      <c r="F774" s="70">
        <f>C774-'Analyse Italia'!$C$11+'Analyse Italia'!$C$12*E774</f>
        <v>-8.5758926775554994E-3</v>
      </c>
    </row>
    <row r="775" spans="1:6" x14ac:dyDescent="0.3">
      <c r="A775" s="6">
        <v>38728</v>
      </c>
      <c r="B775" s="7">
        <v>36388.398437999997</v>
      </c>
      <c r="C775" s="8">
        <f t="shared" si="24"/>
        <v>1.0140628073380675E-2</v>
      </c>
      <c r="D775" s="67">
        <v>317.55</v>
      </c>
      <c r="E775" s="8">
        <f t="shared" si="25"/>
        <v>5.8599936648717765E-3</v>
      </c>
      <c r="F775" s="70">
        <f>C775-'Analyse Italia'!$C$11+'Analyse Italia'!$C$12*E775</f>
        <v>1.6002130981101377E-2</v>
      </c>
    </row>
    <row r="776" spans="1:6" x14ac:dyDescent="0.3">
      <c r="A776" s="6">
        <v>38729</v>
      </c>
      <c r="B776" s="7">
        <v>36510.601562999997</v>
      </c>
      <c r="C776" s="8">
        <f t="shared" si="24"/>
        <v>3.3582990800822277E-3</v>
      </c>
      <c r="D776" s="67">
        <v>318.68</v>
      </c>
      <c r="E776" s="8">
        <f t="shared" si="25"/>
        <v>3.5584947252400578E-3</v>
      </c>
      <c r="F776" s="70">
        <f>C776-'Analyse Italia'!$C$11+'Analyse Italia'!$C$12*E776</f>
        <v>7.0300953514845915E-3</v>
      </c>
    </row>
    <row r="777" spans="1:6" x14ac:dyDescent="0.3">
      <c r="A777" s="6">
        <v>38730</v>
      </c>
      <c r="B777" s="7">
        <v>36148.699219000002</v>
      </c>
      <c r="C777" s="8">
        <f t="shared" si="24"/>
        <v>-9.9122536607764156E-3</v>
      </c>
      <c r="D777" s="67">
        <v>316.87</v>
      </c>
      <c r="E777" s="8">
        <f t="shared" si="25"/>
        <v>-5.6796786745324512E-3</v>
      </c>
      <c r="F777" s="70">
        <f>C777-'Analyse Italia'!$C$11+'Analyse Italia'!$C$12*E777</f>
        <v>-1.5029898589020391E-2</v>
      </c>
    </row>
    <row r="778" spans="1:6" x14ac:dyDescent="0.3">
      <c r="A778" s="6">
        <v>38733</v>
      </c>
      <c r="B778" s="7">
        <v>36492.101562999997</v>
      </c>
      <c r="C778" s="8">
        <f t="shared" si="24"/>
        <v>9.4997151050872919E-3</v>
      </c>
      <c r="D778" s="67">
        <v>317.57</v>
      </c>
      <c r="E778" s="8">
        <f t="shared" si="25"/>
        <v>2.2091078360211291E-3</v>
      </c>
      <c r="F778" s="70">
        <f>C778-'Analyse Italia'!$C$11+'Analyse Italia'!$C$12*E778</f>
        <v>1.1887669191988602E-2</v>
      </c>
    </row>
    <row r="779" spans="1:6" x14ac:dyDescent="0.3">
      <c r="A779" s="6">
        <v>38734</v>
      </c>
      <c r="B779" s="7">
        <v>36268.5</v>
      </c>
      <c r="C779" s="8">
        <f t="shared" si="24"/>
        <v>-6.1273961603436344E-3</v>
      </c>
      <c r="D779" s="67">
        <v>315.23</v>
      </c>
      <c r="E779" s="8">
        <f t="shared" si="25"/>
        <v>-7.3684541990741703E-3</v>
      </c>
      <c r="F779" s="70">
        <f>C779-'Analyse Italia'!$C$11+'Analyse Italia'!$C$12*E779</f>
        <v>-1.2851786548975577E-2</v>
      </c>
    </row>
    <row r="780" spans="1:6" x14ac:dyDescent="0.3">
      <c r="A780" s="6">
        <v>38735</v>
      </c>
      <c r="B780" s="7">
        <v>35965.398437999997</v>
      </c>
      <c r="C780" s="8">
        <f t="shared" si="24"/>
        <v>-8.3571573679640521E-3</v>
      </c>
      <c r="D780" s="67">
        <v>312.51</v>
      </c>
      <c r="E780" s="8">
        <f t="shared" si="25"/>
        <v>-8.6286203724266208E-3</v>
      </c>
      <c r="F780" s="70">
        <f>C780-'Analyse Italia'!$C$11+'Analyse Italia'!$C$12*E780</f>
        <v>-1.6280503004907035E-2</v>
      </c>
    </row>
    <row r="781" spans="1:6" x14ac:dyDescent="0.3">
      <c r="A781" s="6">
        <v>38736</v>
      </c>
      <c r="B781" s="7">
        <v>36094.398437999997</v>
      </c>
      <c r="C781" s="8">
        <f t="shared" si="24"/>
        <v>3.5867807838241283E-3</v>
      </c>
      <c r="D781" s="67">
        <v>314.35000000000002</v>
      </c>
      <c r="E781" s="8">
        <f t="shared" si="25"/>
        <v>5.8878115900291572E-3</v>
      </c>
      <c r="F781" s="70">
        <f>C781-'Analyse Italia'!$C$11+'Analyse Italia'!$C$12*E781</f>
        <v>9.4747503973411258E-3</v>
      </c>
    </row>
    <row r="782" spans="1:6" x14ac:dyDescent="0.3">
      <c r="A782" s="6">
        <v>38737</v>
      </c>
      <c r="B782" s="7">
        <v>35759.101562999997</v>
      </c>
      <c r="C782" s="8">
        <f t="shared" si="24"/>
        <v>-9.28944350121097E-3</v>
      </c>
      <c r="D782" s="67">
        <v>312.45999999999998</v>
      </c>
      <c r="E782" s="8">
        <f t="shared" si="25"/>
        <v>-6.0124065532051185E-3</v>
      </c>
      <c r="F782" s="70">
        <f>C782-'Analyse Italia'!$C$11+'Analyse Italia'!$C$12*E782</f>
        <v>-1.4723654486241506E-2</v>
      </c>
    </row>
    <row r="783" spans="1:6" x14ac:dyDescent="0.3">
      <c r="A783" s="6">
        <v>38740</v>
      </c>
      <c r="B783" s="7">
        <v>35856.199219000002</v>
      </c>
      <c r="C783" s="8">
        <f t="shared" si="24"/>
        <v>2.7153270567756849E-3</v>
      </c>
      <c r="D783" s="67">
        <v>311.7</v>
      </c>
      <c r="E783" s="8">
        <f t="shared" si="25"/>
        <v>-2.4323113358509785E-3</v>
      </c>
      <c r="F783" s="70">
        <f>C783-'Analyse Italia'!$C$11+'Analyse Italia'!$C$12*E783</f>
        <v>6.8731284250982952E-4</v>
      </c>
    </row>
    <row r="784" spans="1:6" x14ac:dyDescent="0.3">
      <c r="A784" s="6">
        <v>38741</v>
      </c>
      <c r="B784" s="7">
        <v>35768</v>
      </c>
      <c r="C784" s="8">
        <f t="shared" si="24"/>
        <v>-2.4598039089783752E-3</v>
      </c>
      <c r="D784" s="67">
        <v>311</v>
      </c>
      <c r="E784" s="8">
        <f t="shared" si="25"/>
        <v>-2.2457491177413358E-3</v>
      </c>
      <c r="F784" s="70">
        <f>C784-'Analyse Italia'!$C$11+'Analyse Italia'!$C$12*E784</f>
        <v>-4.3103179210732387E-3</v>
      </c>
    </row>
    <row r="785" spans="1:6" x14ac:dyDescent="0.3">
      <c r="A785" s="6">
        <v>38742</v>
      </c>
      <c r="B785" s="7">
        <v>36018.800780999998</v>
      </c>
      <c r="C785" s="8">
        <f t="shared" si="24"/>
        <v>7.0118760064861174E-3</v>
      </c>
      <c r="D785" s="67">
        <v>314.49</v>
      </c>
      <c r="E785" s="8">
        <f t="shared" si="25"/>
        <v>1.1221864951768579E-2</v>
      </c>
      <c r="F785" s="70">
        <f>C785-'Analyse Italia'!$C$11+'Analyse Italia'!$C$12*E785</f>
        <v>1.7974804310423351E-2</v>
      </c>
    </row>
    <row r="786" spans="1:6" x14ac:dyDescent="0.3">
      <c r="A786" s="6">
        <v>38743</v>
      </c>
      <c r="B786" s="7">
        <v>36507.601562999997</v>
      </c>
      <c r="C786" s="8">
        <f t="shared" si="24"/>
        <v>1.3570712278067942E-2</v>
      </c>
      <c r="D786" s="67">
        <v>317.54000000000002</v>
      </c>
      <c r="E786" s="8">
        <f t="shared" si="25"/>
        <v>9.6982415975070957E-3</v>
      </c>
      <c r="F786" s="70">
        <f>C786-'Analyse Italia'!$C$11+'Analyse Italia'!$C$12*E786</f>
        <v>2.3084025241052707E-2</v>
      </c>
    </row>
    <row r="787" spans="1:6" x14ac:dyDescent="0.3">
      <c r="A787" s="6">
        <v>38744</v>
      </c>
      <c r="B787" s="7">
        <v>36731.699219000002</v>
      </c>
      <c r="C787" s="8">
        <f t="shared" si="24"/>
        <v>6.1383834162123119E-3</v>
      </c>
      <c r="D787" s="67">
        <v>321.22000000000003</v>
      </c>
      <c r="E787" s="8">
        <f t="shared" si="25"/>
        <v>1.1589091138124452E-2</v>
      </c>
      <c r="F787" s="70">
        <f>C787-'Analyse Italia'!$C$11+'Analyse Italia'!$C$12*E787</f>
        <v>1.7450700374407192E-2</v>
      </c>
    </row>
    <row r="788" spans="1:6" x14ac:dyDescent="0.3">
      <c r="A788" s="6">
        <v>38747</v>
      </c>
      <c r="B788" s="7">
        <v>36704.898437999997</v>
      </c>
      <c r="C788" s="8">
        <f t="shared" si="24"/>
        <v>-7.2963629698197252E-4</v>
      </c>
      <c r="D788" s="67">
        <v>321.07</v>
      </c>
      <c r="E788" s="8">
        <f t="shared" si="25"/>
        <v>-4.6696967810233581E-4</v>
      </c>
      <c r="F788" s="70">
        <f>C788-'Analyse Italia'!$C$11+'Analyse Italia'!$C$12*E788</f>
        <v>-8.8777275614717785E-4</v>
      </c>
    </row>
    <row r="789" spans="1:6" x14ac:dyDescent="0.3">
      <c r="A789" s="45">
        <v>38748</v>
      </c>
      <c r="B789" s="25">
        <v>36664</v>
      </c>
      <c r="C789" s="46">
        <f t="shared" si="24"/>
        <v>-1.1142501339181932E-3</v>
      </c>
      <c r="D789" s="67">
        <v>321.04000000000002</v>
      </c>
      <c r="E789" s="8">
        <f t="shared" si="25"/>
        <v>-9.3437568131515825E-5</v>
      </c>
      <c r="F789" s="70">
        <f>C789-'Analyse Italia'!$C$11+'Analyse Italia'!$C$12*E789</f>
        <v>-9.1699831720959857E-4</v>
      </c>
    </row>
    <row r="790" spans="1:6" x14ac:dyDescent="0.3">
      <c r="A790" s="45">
        <v>38749</v>
      </c>
      <c r="B790" s="25">
        <v>36953.800780999998</v>
      </c>
      <c r="C790" s="46">
        <f t="shared" si="24"/>
        <v>7.9042325169103034E-3</v>
      </c>
      <c r="D790" s="67">
        <v>324.48</v>
      </c>
      <c r="E790" s="8">
        <f t="shared" si="25"/>
        <v>1.0715175679043121E-2</v>
      </c>
      <c r="F790" s="70">
        <f>C790-'Analyse Italia'!$C$11+'Analyse Italia'!$C$12*E790</f>
        <v>1.8385083317385469E-2</v>
      </c>
    </row>
    <row r="791" spans="1:6" x14ac:dyDescent="0.3">
      <c r="A791" s="45">
        <v>38750</v>
      </c>
      <c r="B791" s="25">
        <v>36525.300780999998</v>
      </c>
      <c r="C791" s="46">
        <f t="shared" si="24"/>
        <v>-1.1595559616165763E-2</v>
      </c>
      <c r="D791" s="67">
        <v>321.56</v>
      </c>
      <c r="E791" s="8">
        <f t="shared" si="25"/>
        <v>-8.999013806706202E-3</v>
      </c>
      <c r="F791" s="70">
        <f>C791-'Analyse Italia'!$C$11+'Analyse Italia'!$C$12*E791</f>
        <v>-1.9871307310361276E-2</v>
      </c>
    </row>
    <row r="792" spans="1:6" x14ac:dyDescent="0.3">
      <c r="A792" s="45">
        <v>38751</v>
      </c>
      <c r="B792" s="25">
        <v>36481.898437999997</v>
      </c>
      <c r="C792" s="46">
        <f t="shared" si="24"/>
        <v>-1.188281604037611E-3</v>
      </c>
      <c r="D792" s="67">
        <v>321.77</v>
      </c>
      <c r="E792" s="8">
        <f t="shared" si="25"/>
        <v>6.5306630177874858E-4</v>
      </c>
      <c r="F792" s="70">
        <f>C792-'Analyse Italia'!$C$11+'Analyse Italia'!$C$12*E792</f>
        <v>-2.8078636734230294E-4</v>
      </c>
    </row>
    <row r="793" spans="1:6" x14ac:dyDescent="0.3">
      <c r="A793" s="45">
        <v>38754</v>
      </c>
      <c r="B793" s="25">
        <v>36922.601562999997</v>
      </c>
      <c r="C793" s="46">
        <f t="shared" si="24"/>
        <v>1.2080049116658831E-2</v>
      </c>
      <c r="D793" s="67">
        <v>322.13</v>
      </c>
      <c r="E793" s="8">
        <f t="shared" si="25"/>
        <v>1.1188115734841464E-3</v>
      </c>
      <c r="F793" s="70">
        <f>C793-'Analyse Italia'!$C$11+'Analyse Italia'!$C$12*E793</f>
        <v>1.3430666657138641E-2</v>
      </c>
    </row>
    <row r="794" spans="1:6" x14ac:dyDescent="0.3">
      <c r="A794" s="45">
        <v>38755</v>
      </c>
      <c r="B794" s="25">
        <v>36821.398437999997</v>
      </c>
      <c r="C794" s="46">
        <f t="shared" si="24"/>
        <v>-2.7409532567015393E-3</v>
      </c>
      <c r="D794" s="67">
        <v>321.10000000000002</v>
      </c>
      <c r="E794" s="8">
        <f t="shared" si="25"/>
        <v>-3.1974668612050339E-3</v>
      </c>
      <c r="F794" s="70">
        <f>C794-'Analyse Italia'!$C$11+'Analyse Italia'!$C$12*E794</f>
        <v>-5.4969565666093522E-3</v>
      </c>
    </row>
    <row r="795" spans="1:6" x14ac:dyDescent="0.3">
      <c r="A795" s="45">
        <v>38756</v>
      </c>
      <c r="B795" s="25">
        <v>36785</v>
      </c>
      <c r="C795" s="46">
        <f t="shared" si="24"/>
        <v>-9.8851318917947406E-4</v>
      </c>
      <c r="D795" s="67">
        <v>320.56</v>
      </c>
      <c r="E795" s="8">
        <f t="shared" si="25"/>
        <v>-1.6817190906260882E-3</v>
      </c>
      <c r="F795" s="70">
        <f>C795-'Analyse Italia'!$C$11+'Analyse Italia'!$C$12*E795</f>
        <v>-2.3023941956320662E-3</v>
      </c>
    </row>
    <row r="796" spans="1:6" x14ac:dyDescent="0.3">
      <c r="A796" s="45">
        <v>38757</v>
      </c>
      <c r="B796" s="25">
        <v>37204.800780999998</v>
      </c>
      <c r="C796" s="46">
        <f t="shared" si="24"/>
        <v>1.1412281663721657E-2</v>
      </c>
      <c r="D796" s="67">
        <v>324.3</v>
      </c>
      <c r="E796" s="8">
        <f t="shared" si="25"/>
        <v>1.1667082605440582E-2</v>
      </c>
      <c r="F796" s="70">
        <f>C796-'Analyse Italia'!$C$11+'Analyse Italia'!$C$12*E796</f>
        <v>2.2798801755629761E-2</v>
      </c>
    </row>
    <row r="797" spans="1:6" x14ac:dyDescent="0.3">
      <c r="A797" s="45">
        <v>38758</v>
      </c>
      <c r="B797" s="25">
        <v>36900.699219000002</v>
      </c>
      <c r="C797" s="46">
        <f t="shared" si="24"/>
        <v>-8.1737183271062275E-3</v>
      </c>
      <c r="D797" s="67">
        <v>323.08999999999997</v>
      </c>
      <c r="E797" s="8">
        <f t="shared" si="25"/>
        <v>-3.7311131668209541E-3</v>
      </c>
      <c r="F797" s="70">
        <f>C797-'Analyse Italia'!$C$11+'Analyse Italia'!$C$12*E797</f>
        <v>-1.1437446770722304E-2</v>
      </c>
    </row>
    <row r="798" spans="1:6" x14ac:dyDescent="0.3">
      <c r="A798" s="45">
        <v>38761</v>
      </c>
      <c r="B798" s="25">
        <v>37116.199219000002</v>
      </c>
      <c r="C798" s="46">
        <f t="shared" si="24"/>
        <v>5.8399977388243762E-3</v>
      </c>
      <c r="D798" s="67">
        <v>324.7</v>
      </c>
      <c r="E798" s="8">
        <f t="shared" si="25"/>
        <v>4.9831316351480748E-3</v>
      </c>
      <c r="F798" s="70">
        <f>C798-'Analyse Italia'!$C$11+'Analyse Italia'!$C$12*E798</f>
        <v>1.0867231044001266E-2</v>
      </c>
    </row>
    <row r="799" spans="1:6" x14ac:dyDescent="0.3">
      <c r="A799" s="45">
        <v>38762</v>
      </c>
      <c r="B799" s="25">
        <v>37009.199219000002</v>
      </c>
      <c r="C799" s="46">
        <f t="shared" si="24"/>
        <v>-2.882838282245892E-3</v>
      </c>
      <c r="D799" s="67">
        <v>324.12</v>
      </c>
      <c r="E799" s="8">
        <f t="shared" si="25"/>
        <v>-1.7862642439173682E-3</v>
      </c>
      <c r="F799" s="70">
        <f>C799-'Analyse Italia'!$C$11+'Analyse Italia'!$C$12*E799</f>
        <v>-4.2961862977918992E-3</v>
      </c>
    </row>
    <row r="800" spans="1:6" x14ac:dyDescent="0.3">
      <c r="A800" s="45">
        <v>38763</v>
      </c>
      <c r="B800" s="25">
        <v>37084.699219000002</v>
      </c>
      <c r="C800" s="46">
        <f t="shared" si="24"/>
        <v>2.0400333320704789E-3</v>
      </c>
      <c r="D800" s="67">
        <v>324.51</v>
      </c>
      <c r="E800" s="8">
        <f t="shared" si="25"/>
        <v>1.2032580525731529E-3</v>
      </c>
      <c r="F800" s="70">
        <f>C800-'Analyse Italia'!$C$11+'Analyse Italia'!$C$12*E800</f>
        <v>3.4709954742751566E-3</v>
      </c>
    </row>
    <row r="801" spans="1:6" x14ac:dyDescent="0.3">
      <c r="A801" s="45">
        <v>38764</v>
      </c>
      <c r="B801" s="25">
        <v>37353.5</v>
      </c>
      <c r="C801" s="46">
        <f t="shared" si="24"/>
        <v>7.2482934110540409E-3</v>
      </c>
      <c r="D801" s="67">
        <v>326.33999999999997</v>
      </c>
      <c r="E801" s="8">
        <f t="shared" si="25"/>
        <v>5.6392715170563434E-3</v>
      </c>
      <c r="F801" s="70">
        <f>C801-'Analyse Italia'!$C$11+'Analyse Italia'!$C$12*E801</f>
        <v>1.2899795460842028E-2</v>
      </c>
    </row>
    <row r="802" spans="1:6" x14ac:dyDescent="0.3">
      <c r="A802" s="45">
        <v>38765</v>
      </c>
      <c r="B802" s="25">
        <v>37532.5</v>
      </c>
      <c r="C802" s="46">
        <f t="shared" si="24"/>
        <v>4.7920542921011666E-3</v>
      </c>
      <c r="D802" s="67">
        <v>327.31</v>
      </c>
      <c r="E802" s="8">
        <f t="shared" si="25"/>
        <v>2.9723601152173984E-3</v>
      </c>
      <c r="F802" s="70">
        <f>C802-'Analyse Italia'!$C$11+'Analyse Italia'!$C$12*E802</f>
        <v>7.9061866761815335E-3</v>
      </c>
    </row>
    <row r="803" spans="1:6" x14ac:dyDescent="0.3">
      <c r="A803" s="45">
        <v>38768</v>
      </c>
      <c r="B803" s="25">
        <v>37746.101562999997</v>
      </c>
      <c r="C803" s="46">
        <f t="shared" si="24"/>
        <v>5.6911093851994554E-3</v>
      </c>
      <c r="D803" s="67">
        <v>328.08</v>
      </c>
      <c r="E803" s="8">
        <f t="shared" si="25"/>
        <v>2.35250985304436E-3</v>
      </c>
      <c r="F803" s="70">
        <f>C803-'Analyse Italia'!$C$11+'Analyse Italia'!$C$12*E803</f>
        <v>8.2154999235498592E-3</v>
      </c>
    </row>
    <row r="804" spans="1:6" x14ac:dyDescent="0.3">
      <c r="A804" s="45">
        <v>38769</v>
      </c>
      <c r="B804" s="25">
        <v>37848.601562999997</v>
      </c>
      <c r="C804" s="46">
        <f t="shared" si="24"/>
        <v>2.7155122186306446E-3</v>
      </c>
      <c r="D804" s="67">
        <v>329.18</v>
      </c>
      <c r="E804" s="8">
        <f t="shared" si="25"/>
        <v>3.3528407705438745E-3</v>
      </c>
      <c r="F804" s="70">
        <f>C804-'Analyse Italia'!$C$11+'Analyse Italia'!$C$12*E804</f>
        <v>6.1916439074304183E-3</v>
      </c>
    </row>
    <row r="805" spans="1:6" x14ac:dyDescent="0.3">
      <c r="A805" s="45">
        <v>38770</v>
      </c>
      <c r="B805" s="25">
        <v>38204.101562999997</v>
      </c>
      <c r="C805" s="46">
        <f t="shared" si="24"/>
        <v>9.3926852068302313E-3</v>
      </c>
      <c r="D805" s="67">
        <v>331.05</v>
      </c>
      <c r="E805" s="8">
        <f t="shared" si="25"/>
        <v>5.6807825505802434E-3</v>
      </c>
      <c r="F805" s="70">
        <f>C805-'Analyse Italia'!$C$11+'Analyse Italia'!$C$12*E805</f>
        <v>1.5083681945936765E-2</v>
      </c>
    </row>
    <row r="806" spans="1:6" x14ac:dyDescent="0.3">
      <c r="A806" s="45">
        <v>38771</v>
      </c>
      <c r="B806" s="25">
        <v>38104.398437999997</v>
      </c>
      <c r="C806" s="46">
        <f t="shared" si="24"/>
        <v>-2.6097492395047439E-3</v>
      </c>
      <c r="D806" s="67">
        <v>330.45</v>
      </c>
      <c r="E806" s="8">
        <f t="shared" si="25"/>
        <v>-1.8124150430449681E-3</v>
      </c>
      <c r="F806" s="70">
        <f>C806-'Analyse Italia'!$C$11+'Analyse Italia'!$C$12*E806</f>
        <v>-4.0479778132855061E-3</v>
      </c>
    </row>
    <row r="807" spans="1:6" x14ac:dyDescent="0.3">
      <c r="A807" s="45">
        <v>38772</v>
      </c>
      <c r="B807" s="25">
        <v>38271.898437999997</v>
      </c>
      <c r="C807" s="46">
        <f t="shared" si="24"/>
        <v>4.3958179860139612E-3</v>
      </c>
      <c r="D807" s="67">
        <v>331.49</v>
      </c>
      <c r="E807" s="8">
        <f t="shared" si="25"/>
        <v>3.1472234831291246E-3</v>
      </c>
      <c r="F807" s="70">
        <f>C807-'Analyse Italia'!$C$11+'Analyse Italia'!$C$12*E807</f>
        <v>7.676319978427301E-3</v>
      </c>
    </row>
    <row r="808" spans="1:6" x14ac:dyDescent="0.3">
      <c r="A808" s="45">
        <v>38775</v>
      </c>
      <c r="B808" s="25">
        <v>38503.199219000002</v>
      </c>
      <c r="C808" s="46">
        <f t="shared" si="24"/>
        <v>6.0436192203716654E-3</v>
      </c>
      <c r="D808" s="67">
        <v>332.48</v>
      </c>
      <c r="E808" s="8">
        <f t="shared" si="25"/>
        <v>2.9865154303296837E-3</v>
      </c>
      <c r="F808" s="70">
        <f>C808-'Analyse Italia'!$C$11+'Analyse Italia'!$C$12*E808</f>
        <v>9.1712193436313989E-3</v>
      </c>
    </row>
    <row r="809" spans="1:6" x14ac:dyDescent="0.3">
      <c r="A809" s="45">
        <v>38776</v>
      </c>
      <c r="B809" s="25">
        <v>37872.800780999998</v>
      </c>
      <c r="C809" s="46">
        <f t="shared" si="24"/>
        <v>-1.6372624893178367E-2</v>
      </c>
      <c r="D809" s="67">
        <v>327.88</v>
      </c>
      <c r="E809" s="8">
        <f t="shared" si="25"/>
        <v>-1.3835418671799826E-2</v>
      </c>
      <c r="F809" s="70">
        <f>C809-'Analyse Italia'!$C$11+'Analyse Italia'!$C$12*E809</f>
        <v>-2.9249855406528448E-2</v>
      </c>
    </row>
    <row r="810" spans="1:6" x14ac:dyDescent="0.3">
      <c r="A810" s="45">
        <v>38777</v>
      </c>
      <c r="B810" s="25">
        <v>38059.199219000002</v>
      </c>
      <c r="C810" s="46">
        <f t="shared" si="24"/>
        <v>4.9216966835343712E-3</v>
      </c>
      <c r="D810" s="67">
        <v>330.74</v>
      </c>
      <c r="E810" s="8">
        <f t="shared" si="25"/>
        <v>8.7227034280834559E-3</v>
      </c>
      <c r="F810" s="70">
        <f>C810-'Analyse Italia'!$C$11+'Analyse Italia'!$C$12*E810</f>
        <v>1.3506856968807886E-2</v>
      </c>
    </row>
    <row r="811" spans="1:6" x14ac:dyDescent="0.3">
      <c r="A811" s="45">
        <v>38778</v>
      </c>
      <c r="B811" s="25">
        <v>37663.898437999997</v>
      </c>
      <c r="C811" s="46">
        <f t="shared" si="24"/>
        <v>-1.0386471316050749E-2</v>
      </c>
      <c r="D811" s="67">
        <v>327.75</v>
      </c>
      <c r="E811" s="8">
        <f t="shared" si="25"/>
        <v>-9.0403337969402475E-3</v>
      </c>
      <c r="F811" s="70">
        <f>C811-'Analyse Italia'!$C$11+'Analyse Italia'!$C$12*E811</f>
        <v>-1.87015319359531E-2</v>
      </c>
    </row>
    <row r="812" spans="1:6" x14ac:dyDescent="0.3">
      <c r="A812" s="45">
        <v>38779</v>
      </c>
      <c r="B812" s="25">
        <v>37733.101562999997</v>
      </c>
      <c r="C812" s="46">
        <f t="shared" si="24"/>
        <v>1.8373861408402803E-3</v>
      </c>
      <c r="D812" s="67">
        <v>327.58999999999997</v>
      </c>
      <c r="E812" s="8">
        <f t="shared" si="25"/>
        <v>-4.8817696414960032E-4</v>
      </c>
      <c r="F812" s="70">
        <f>C812-'Analyse Italia'!$C$11+'Analyse Italia'!$C$12*E812</f>
        <v>1.6590725118331338E-3</v>
      </c>
    </row>
    <row r="813" spans="1:6" x14ac:dyDescent="0.3">
      <c r="A813" s="45">
        <v>38782</v>
      </c>
      <c r="B813" s="25">
        <v>38077</v>
      </c>
      <c r="C813" s="46">
        <f t="shared" si="24"/>
        <v>9.1139721558755049E-3</v>
      </c>
      <c r="D813" s="67">
        <v>329.41</v>
      </c>
      <c r="E813" s="8">
        <f t="shared" si="25"/>
        <v>5.5557251442353017E-3</v>
      </c>
      <c r="F813" s="70">
        <f>C813-'Analyse Italia'!$C$11+'Analyse Italia'!$C$12*E813</f>
        <v>1.4685985988720913E-2</v>
      </c>
    </row>
    <row r="814" spans="1:6" x14ac:dyDescent="0.3">
      <c r="A814" s="45">
        <v>38783</v>
      </c>
      <c r="B814" s="25">
        <v>37859.5</v>
      </c>
      <c r="C814" s="46">
        <f t="shared" si="24"/>
        <v>-5.712109672505683E-3</v>
      </c>
      <c r="D814" s="67">
        <v>327.56</v>
      </c>
      <c r="E814" s="8">
        <f t="shared" si="25"/>
        <v>-5.6161015148296078E-3</v>
      </c>
      <c r="F814" s="70">
        <f>C814-'Analyse Italia'!$C$11+'Analyse Italia'!$C$12*E814</f>
        <v>-1.0769265618494528E-2</v>
      </c>
    </row>
    <row r="815" spans="1:6" x14ac:dyDescent="0.3">
      <c r="A815" s="45">
        <v>38784</v>
      </c>
      <c r="B815" s="25">
        <v>37646.199219000002</v>
      </c>
      <c r="C815" s="46">
        <f t="shared" si="24"/>
        <v>-5.6340094560149989E-3</v>
      </c>
      <c r="D815" s="67">
        <v>324.92</v>
      </c>
      <c r="E815" s="8">
        <f t="shared" si="25"/>
        <v>-8.0595921357918821E-3</v>
      </c>
      <c r="F815" s="70">
        <f>C815-'Analyse Italia'!$C$11+'Analyse Italia'!$C$12*E815</f>
        <v>-1.3015966659291795E-2</v>
      </c>
    </row>
    <row r="816" spans="1:6" x14ac:dyDescent="0.3">
      <c r="A816" s="45">
        <v>38785</v>
      </c>
      <c r="B816" s="25">
        <v>37953.199219000002</v>
      </c>
      <c r="C816" s="46">
        <f t="shared" si="24"/>
        <v>8.1548737022316686E-3</v>
      </c>
      <c r="D816" s="67">
        <v>327.5</v>
      </c>
      <c r="E816" s="8">
        <f t="shared" si="25"/>
        <v>7.9404161024252407E-3</v>
      </c>
      <c r="F816" s="70">
        <f>C816-'Analyse Italia'!$C$11+'Analyse Italia'!$C$12*E816</f>
        <v>1.5995745246370405E-2</v>
      </c>
    </row>
    <row r="817" spans="1:6" x14ac:dyDescent="0.3">
      <c r="A817" s="45">
        <v>38786</v>
      </c>
      <c r="B817" s="25">
        <v>38221</v>
      </c>
      <c r="C817" s="46">
        <f t="shared" si="24"/>
        <v>7.0560792373448589E-3</v>
      </c>
      <c r="D817" s="67">
        <v>330.1</v>
      </c>
      <c r="E817" s="8">
        <f t="shared" si="25"/>
        <v>7.9389312977100612E-3</v>
      </c>
      <c r="F817" s="70">
        <f>C817-'Analyse Italia'!$C$11+'Analyse Italia'!$C$12*E817</f>
        <v>1.4895538099217061E-2</v>
      </c>
    </row>
    <row r="818" spans="1:6" x14ac:dyDescent="0.3">
      <c r="A818" s="45">
        <v>38789</v>
      </c>
      <c r="B818" s="25">
        <v>38522.898437999997</v>
      </c>
      <c r="C818" s="46">
        <f t="shared" si="24"/>
        <v>7.8987582219198771E-3</v>
      </c>
      <c r="D818" s="67">
        <v>332.61</v>
      </c>
      <c r="E818" s="8">
        <f t="shared" si="25"/>
        <v>7.6037564374431543E-3</v>
      </c>
      <c r="F818" s="70">
        <f>C818-'Analyse Italia'!$C$11+'Analyse Italia'!$C$12*E818</f>
        <v>1.5419322904344418E-2</v>
      </c>
    </row>
    <row r="819" spans="1:6" x14ac:dyDescent="0.3">
      <c r="A819" s="45">
        <v>38790</v>
      </c>
      <c r="B819" s="25">
        <v>38691.5</v>
      </c>
      <c r="C819" s="46">
        <f t="shared" ref="C819:C882" si="26">B819/B818-1</f>
        <v>4.3766582691422418E-3</v>
      </c>
      <c r="D819" s="67">
        <v>333.26</v>
      </c>
      <c r="E819" s="8">
        <f t="shared" si="25"/>
        <v>1.9542407023240838E-3</v>
      </c>
      <c r="F819" s="70">
        <f>C819-'Analyse Italia'!$C$11+'Analyse Italia'!$C$12*E819</f>
        <v>6.5221250602965648E-3</v>
      </c>
    </row>
    <row r="820" spans="1:6" x14ac:dyDescent="0.3">
      <c r="A820" s="45">
        <v>38791</v>
      </c>
      <c r="B820" s="25">
        <v>38822.199219000002</v>
      </c>
      <c r="C820" s="46">
        <f t="shared" si="26"/>
        <v>3.3779827352260483E-3</v>
      </c>
      <c r="D820" s="67">
        <v>334</v>
      </c>
      <c r="E820" s="8">
        <f t="shared" si="25"/>
        <v>2.2204885074716962E-3</v>
      </c>
      <c r="F820" s="70">
        <f>C820-'Analyse Italia'!$C$11+'Analyse Italia'!$C$12*E820</f>
        <v>5.7767646923348737E-3</v>
      </c>
    </row>
    <row r="821" spans="1:6" x14ac:dyDescent="0.3">
      <c r="A821" s="45">
        <v>38792</v>
      </c>
      <c r="B821" s="25">
        <v>38868.101562999997</v>
      </c>
      <c r="C821" s="46">
        <f t="shared" si="26"/>
        <v>1.1823736141545194E-3</v>
      </c>
      <c r="D821" s="67">
        <v>334.16</v>
      </c>
      <c r="E821" s="8">
        <f t="shared" si="25"/>
        <v>4.7904191616776615E-4</v>
      </c>
      <c r="F821" s="70">
        <f>C821-'Analyse Italia'!$C$11+'Analyse Italia'!$C$12*E821</f>
        <v>1.9242974723487508E-3</v>
      </c>
    </row>
    <row r="822" spans="1:6" x14ac:dyDescent="0.3">
      <c r="A822" s="45">
        <v>38793</v>
      </c>
      <c r="B822" s="25">
        <v>38754.5</v>
      </c>
      <c r="C822" s="46">
        <f t="shared" si="26"/>
        <v>-2.9227453472576714E-3</v>
      </c>
      <c r="D822" s="67">
        <v>334.41</v>
      </c>
      <c r="E822" s="8">
        <f t="shared" si="25"/>
        <v>7.4814460138861172E-4</v>
      </c>
      <c r="F822" s="70">
        <f>C822-'Analyse Italia'!$C$11+'Analyse Italia'!$C$12*E822</f>
        <v>-1.9247901151044056E-3</v>
      </c>
    </row>
    <row r="823" spans="1:6" x14ac:dyDescent="0.3">
      <c r="A823" s="45">
        <v>38796</v>
      </c>
      <c r="B823" s="25">
        <v>38864.300780999998</v>
      </c>
      <c r="C823" s="46">
        <f t="shared" si="26"/>
        <v>2.8332395205716843E-3</v>
      </c>
      <c r="D823" s="67">
        <v>335.13</v>
      </c>
      <c r="E823" s="8">
        <f t="shared" si="25"/>
        <v>2.1530456625100669E-3</v>
      </c>
      <c r="F823" s="70">
        <f>C823-'Analyse Italia'!$C$11+'Analyse Italia'!$C$12*E823</f>
        <v>5.1678545807762244E-3</v>
      </c>
    </row>
    <row r="824" spans="1:6" x14ac:dyDescent="0.3">
      <c r="A824" s="45">
        <v>38797</v>
      </c>
      <c r="B824" s="25">
        <v>38969.101562999997</v>
      </c>
      <c r="C824" s="46">
        <f t="shared" si="26"/>
        <v>2.6965822076807644E-3</v>
      </c>
      <c r="D824" s="67">
        <v>335.48</v>
      </c>
      <c r="E824" s="8">
        <f t="shared" si="25"/>
        <v>1.0443708411662644E-3</v>
      </c>
      <c r="F824" s="70">
        <f>C824-'Analyse Italia'!$C$11+'Analyse Italia'!$C$12*E824</f>
        <v>3.9763748771332839E-3</v>
      </c>
    </row>
    <row r="825" spans="1:6" x14ac:dyDescent="0.3">
      <c r="A825" s="45">
        <v>38798</v>
      </c>
      <c r="B825" s="25">
        <v>38916.898437999997</v>
      </c>
      <c r="C825" s="46">
        <f t="shared" si="26"/>
        <v>-1.3396029907336571E-3</v>
      </c>
      <c r="D825" s="67">
        <v>336.44</v>
      </c>
      <c r="E825" s="8">
        <f t="shared" si="25"/>
        <v>2.8615714796709213E-3</v>
      </c>
      <c r="F825" s="70">
        <f>C825-'Analyse Italia'!$C$11+'Analyse Italia'!$C$12*E825</f>
        <v>1.669122170989443E-3</v>
      </c>
    </row>
    <row r="826" spans="1:6" x14ac:dyDescent="0.3">
      <c r="A826" s="45">
        <v>38799</v>
      </c>
      <c r="B826" s="25">
        <v>38663.199219000002</v>
      </c>
      <c r="C826" s="46">
        <f t="shared" si="26"/>
        <v>-6.5189989229016421E-3</v>
      </c>
      <c r="D826" s="67">
        <v>336.17</v>
      </c>
      <c r="E826" s="8">
        <f t="shared" si="25"/>
        <v>-8.0252050885742943E-4</v>
      </c>
      <c r="F826" s="70">
        <f>C826-'Analyse Italia'!$C$11+'Analyse Italia'!$C$12*E826</f>
        <v>-6.9963872697275621E-3</v>
      </c>
    </row>
    <row r="827" spans="1:6" x14ac:dyDescent="0.3">
      <c r="A827" s="45">
        <v>38800</v>
      </c>
      <c r="B827" s="25">
        <v>38619.699219000002</v>
      </c>
      <c r="C827" s="46">
        <f t="shared" si="26"/>
        <v>-1.12510089383977E-3</v>
      </c>
      <c r="D827" s="67">
        <v>337.86</v>
      </c>
      <c r="E827" s="8">
        <f t="shared" si="25"/>
        <v>5.027218371657094E-3</v>
      </c>
      <c r="F827" s="70">
        <f>C827-'Analyse Italia'!$C$11+'Analyse Italia'!$C$12*E827</f>
        <v>3.9440776922343001E-3</v>
      </c>
    </row>
    <row r="828" spans="1:6" x14ac:dyDescent="0.3">
      <c r="A828" s="45">
        <v>38803</v>
      </c>
      <c r="B828" s="25">
        <v>38181.398437999997</v>
      </c>
      <c r="C828" s="46">
        <f>B828/B827-1</f>
        <v>-1.1349150559525123E-2</v>
      </c>
      <c r="D828" s="67">
        <v>335.23</v>
      </c>
      <c r="E828" s="8">
        <f t="shared" si="25"/>
        <v>-7.7842893506185895E-3</v>
      </c>
      <c r="F828" s="70">
        <f>C828-'Analyse Italia'!$C$11+'Analyse Italia'!$C$12*E828</f>
        <v>-1.846917745064312E-2</v>
      </c>
    </row>
    <row r="829" spans="1:6" x14ac:dyDescent="0.3">
      <c r="A829" s="9">
        <v>38804</v>
      </c>
      <c r="B829" s="10">
        <v>37877.800780999998</v>
      </c>
      <c r="C829" s="11">
        <f t="shared" si="26"/>
        <v>-7.9514546197931857E-3</v>
      </c>
      <c r="D829" s="65">
        <v>333.22</v>
      </c>
      <c r="E829" s="11">
        <f t="shared" si="25"/>
        <v>-5.9958834233212466E-3</v>
      </c>
      <c r="F829" s="80">
        <f>C829-'Analyse Italia'!$C$11+'Analyse Italia'!$C$12*E829</f>
        <v>-1.3369945064380957E-2</v>
      </c>
    </row>
    <row r="830" spans="1:6" x14ac:dyDescent="0.3">
      <c r="A830" s="9">
        <v>38805</v>
      </c>
      <c r="B830" s="10">
        <v>38110.101562999997</v>
      </c>
      <c r="C830" s="11">
        <f t="shared" si="26"/>
        <v>6.1329004643935203E-3</v>
      </c>
      <c r="D830" s="65">
        <v>333.98</v>
      </c>
      <c r="E830" s="11">
        <f t="shared" si="25"/>
        <v>2.2807754636575694E-3</v>
      </c>
      <c r="F830" s="80">
        <f>C830-'Analyse Italia'!$C$11+'Analyse Italia'!$C$12*E830</f>
        <v>8.5890410175765899E-3</v>
      </c>
    </row>
    <row r="831" spans="1:6" x14ac:dyDescent="0.3">
      <c r="A831" s="9">
        <v>38806</v>
      </c>
      <c r="B831" s="10">
        <v>38599.800780999998</v>
      </c>
      <c r="C831" s="11">
        <f t="shared" si="26"/>
        <v>1.2849590998609051E-2</v>
      </c>
      <c r="D831" s="65">
        <v>336.64</v>
      </c>
      <c r="E831" s="11">
        <f t="shared" si="25"/>
        <v>7.9645487753756683E-3</v>
      </c>
      <c r="F831" s="80">
        <f>C831-'Analyse Italia'!$C$11+'Analyse Italia'!$C$12*E831</f>
        <v>2.0713423002647068E-2</v>
      </c>
    </row>
    <row r="832" spans="1:6" x14ac:dyDescent="0.3">
      <c r="A832" s="9">
        <v>38807</v>
      </c>
      <c r="B832" s="10">
        <v>38366.300780999998</v>
      </c>
      <c r="C832" s="11">
        <f t="shared" si="26"/>
        <v>-6.0492540188169519E-3</v>
      </c>
      <c r="D832" s="65">
        <v>334.44</v>
      </c>
      <c r="E832" s="11">
        <f t="shared" si="25"/>
        <v>-6.5351711026615522E-3</v>
      </c>
      <c r="F832" s="80">
        <f>C832-'Analyse Italia'!$C$11+'Analyse Italia'!$C$12*E832</f>
        <v>-1.1980836948481054E-2</v>
      </c>
    </row>
    <row r="833" spans="1:6" x14ac:dyDescent="0.3">
      <c r="A833" s="9">
        <v>38810</v>
      </c>
      <c r="B833" s="10">
        <v>38733.398437999997</v>
      </c>
      <c r="C833" s="11">
        <f t="shared" si="26"/>
        <v>9.5682317431498021E-3</v>
      </c>
      <c r="D833" s="65">
        <v>337.2</v>
      </c>
      <c r="E833" s="11">
        <f t="shared" si="25"/>
        <v>8.2526013634731665E-3</v>
      </c>
      <c r="F833" s="80">
        <f>C833-'Analyse Italia'!$C$11+'Analyse Italia'!$C$12*E833</f>
        <v>1.7706124557255669E-2</v>
      </c>
    </row>
    <row r="834" spans="1:6" x14ac:dyDescent="0.3">
      <c r="A834" s="9">
        <v>38811</v>
      </c>
      <c r="B834" s="10">
        <v>38514.398437999997</v>
      </c>
      <c r="C834" s="11">
        <f t="shared" si="26"/>
        <v>-5.6540352468825716E-3</v>
      </c>
      <c r="D834" s="65">
        <v>335.55</v>
      </c>
      <c r="E834" s="11">
        <f t="shared" si="25"/>
        <v>-4.8932384341636714E-3</v>
      </c>
      <c r="F834" s="80">
        <f>C834-'Analyse Italia'!$C$11+'Analyse Italia'!$C$12*E834</f>
        <v>-1.0023440241686098E-2</v>
      </c>
    </row>
    <row r="835" spans="1:6" x14ac:dyDescent="0.3">
      <c r="A835" s="9">
        <v>38812</v>
      </c>
      <c r="B835" s="10">
        <v>38894.300780999998</v>
      </c>
      <c r="C835" s="11">
        <f t="shared" si="26"/>
        <v>9.8639043684289884E-3</v>
      </c>
      <c r="D835" s="65">
        <v>336.75</v>
      </c>
      <c r="E835" s="11">
        <f t="shared" si="25"/>
        <v>3.5762181493070866E-3</v>
      </c>
      <c r="F835" s="80">
        <f>C835-'Analyse Italia'!$C$11+'Analyse Italia'!$C$12*E835</f>
        <v>1.3552563171735914E-2</v>
      </c>
    </row>
    <row r="836" spans="1:6" x14ac:dyDescent="0.3">
      <c r="A836" s="9">
        <v>38813</v>
      </c>
      <c r="B836" s="10">
        <v>38910.601562999997</v>
      </c>
      <c r="C836" s="11">
        <f t="shared" si="26"/>
        <v>4.1910464188021912E-4</v>
      </c>
      <c r="D836" s="65">
        <v>337.54</v>
      </c>
      <c r="E836" s="11">
        <f t="shared" ref="E836:E899" si="27">D836/D835-1</f>
        <v>2.3459539717891609E-3</v>
      </c>
      <c r="F836" s="80">
        <f>C836-'Analyse Italia'!$C$11+'Analyse Italia'!$C$12*E836</f>
        <v>2.9372577423399404E-3</v>
      </c>
    </row>
    <row r="837" spans="1:6" x14ac:dyDescent="0.3">
      <c r="A837" s="9">
        <v>38814</v>
      </c>
      <c r="B837" s="10">
        <v>38521.398437999997</v>
      </c>
      <c r="C837" s="11">
        <f t="shared" si="26"/>
        <v>-1.0002495704669156E-2</v>
      </c>
      <c r="D837" s="65">
        <v>336.02</v>
      </c>
      <c r="E837" s="11">
        <f t="shared" si="27"/>
        <v>-4.5031699946673776E-3</v>
      </c>
      <c r="F837" s="80">
        <f>C837-'Analyse Italia'!$C$11+'Analyse Italia'!$C$12*E837</f>
        <v>-1.4000779324669855E-2</v>
      </c>
    </row>
    <row r="838" spans="1:6" x14ac:dyDescent="0.3">
      <c r="A838" s="9">
        <v>38817</v>
      </c>
      <c r="B838" s="10">
        <v>38962.398437999997</v>
      </c>
      <c r="C838" s="11">
        <f>B838/B837-1</f>
        <v>1.1448182513669414E-2</v>
      </c>
      <c r="D838" s="65">
        <v>337.65</v>
      </c>
      <c r="E838" s="11">
        <f t="shared" si="27"/>
        <v>4.8509017320397252E-3</v>
      </c>
      <c r="F838" s="80">
        <f>C838-'Analyse Italia'!$C$11+'Analyse Italia'!$C$12*E838</f>
        <v>1.6349608810478783E-2</v>
      </c>
    </row>
    <row r="839" spans="1:6" x14ac:dyDescent="0.3">
      <c r="A839" s="12">
        <v>38818</v>
      </c>
      <c r="B839" s="13">
        <v>38181.5</v>
      </c>
      <c r="C839" s="14">
        <f t="shared" si="26"/>
        <v>-2.0042360565729056E-2</v>
      </c>
      <c r="D839" s="64">
        <v>333.74</v>
      </c>
      <c r="E839" s="14">
        <f t="shared" si="27"/>
        <v>-1.1580038501406653E-2</v>
      </c>
      <c r="F839" s="79">
        <f>C839-'Analyse Italia'!$C$11+'Analyse Italia'!$C$12*E839</f>
        <v>-3.07737630530532E-2</v>
      </c>
    </row>
    <row r="840" spans="1:6" x14ac:dyDescent="0.3">
      <c r="A840" s="15">
        <v>38819</v>
      </c>
      <c r="B840" s="16">
        <v>38250.398437999997</v>
      </c>
      <c r="C840" s="17">
        <f t="shared" si="26"/>
        <v>1.8044979374827186E-3</v>
      </c>
      <c r="D840" s="66">
        <v>333.08</v>
      </c>
      <c r="E840" s="17">
        <f t="shared" si="27"/>
        <v>-1.9775873434411118E-3</v>
      </c>
      <c r="F840" s="78">
        <f>C840-'Analyse Italia'!$C$11+'Analyse Italia'!$C$12*E840</f>
        <v>2.0912009194462219E-4</v>
      </c>
    </row>
    <row r="841" spans="1:6" x14ac:dyDescent="0.3">
      <c r="A841" s="15">
        <v>38820</v>
      </c>
      <c r="B841" s="16">
        <v>38231</v>
      </c>
      <c r="C841" s="17">
        <f t="shared" si="26"/>
        <v>-5.0714342313162852E-4</v>
      </c>
      <c r="D841" s="66">
        <v>334.36</v>
      </c>
      <c r="E841" s="17">
        <f t="shared" si="27"/>
        <v>3.8429206196710641E-3</v>
      </c>
      <c r="F841" s="78">
        <f>C841-'Analyse Italia'!$C$11+'Analyse Italia'!$C$12*E841</f>
        <v>3.4352631265774517E-3</v>
      </c>
    </row>
    <row r="842" spans="1:6" x14ac:dyDescent="0.3">
      <c r="A842" s="15">
        <v>38825</v>
      </c>
      <c r="B842" s="16">
        <v>38102.898437999997</v>
      </c>
      <c r="C842" s="17">
        <f t="shared" si="26"/>
        <v>-3.3507248567916648E-3</v>
      </c>
      <c r="D842" s="66">
        <v>334.04</v>
      </c>
      <c r="E842" s="17">
        <f t="shared" si="27"/>
        <v>-9.5705227898068568E-4</v>
      </c>
      <c r="F842" s="78">
        <f>C842-'Analyse Italia'!$C$11+'Analyse Italia'!$C$12*E842</f>
        <v>-3.9751387949546208E-3</v>
      </c>
    </row>
    <row r="843" spans="1:6" x14ac:dyDescent="0.3">
      <c r="A843" s="15">
        <v>38826</v>
      </c>
      <c r="B843" s="16">
        <v>38598.800780999998</v>
      </c>
      <c r="C843" s="17">
        <f t="shared" si="26"/>
        <v>1.3014819431832025E-2</v>
      </c>
      <c r="D843" s="66">
        <v>337.88</v>
      </c>
      <c r="E843" s="17">
        <f t="shared" si="27"/>
        <v>1.1495629265956042E-2</v>
      </c>
      <c r="F843" s="78">
        <f>C843-'Analyse Italia'!$C$11+'Analyse Italia'!$C$12*E843</f>
        <v>2.4238214306159835E-2</v>
      </c>
    </row>
    <row r="844" spans="1:6" x14ac:dyDescent="0.3">
      <c r="A844" s="15">
        <v>38827</v>
      </c>
      <c r="B844" s="16">
        <v>38879.300780999998</v>
      </c>
      <c r="C844" s="17">
        <f t="shared" si="26"/>
        <v>7.2670651503263795E-3</v>
      </c>
      <c r="D844" s="66">
        <v>338.72</v>
      </c>
      <c r="E844" s="17">
        <f t="shared" si="27"/>
        <v>2.4860897360010625E-3</v>
      </c>
      <c r="F844" s="78">
        <f>C844-'Analyse Italia'!$C$11+'Analyse Italia'!$C$12*E844</f>
        <v>9.9185471033857216E-3</v>
      </c>
    </row>
    <row r="845" spans="1:6" x14ac:dyDescent="0.3">
      <c r="A845" s="15">
        <v>38828</v>
      </c>
      <c r="B845" s="16">
        <v>39080.199219000002</v>
      </c>
      <c r="C845" s="17">
        <f t="shared" si="26"/>
        <v>5.1672338227384262E-3</v>
      </c>
      <c r="D845" s="66">
        <v>341.1</v>
      </c>
      <c r="E845" s="17">
        <f t="shared" si="27"/>
        <v>7.0264525271610534E-3</v>
      </c>
      <c r="F845" s="78">
        <f>C845-'Analyse Italia'!$C$11+'Analyse Italia'!$C$12*E845</f>
        <v>1.2138536377881898E-2</v>
      </c>
    </row>
    <row r="846" spans="1:6" x14ac:dyDescent="0.3">
      <c r="A846" s="15">
        <v>38831</v>
      </c>
      <c r="B846" s="16">
        <v>38682</v>
      </c>
      <c r="C846" s="17">
        <f t="shared" si="26"/>
        <v>-1.0189283242097891E-2</v>
      </c>
      <c r="D846" s="66">
        <v>339.3</v>
      </c>
      <c r="E846" s="17">
        <f t="shared" si="27"/>
        <v>-5.2770448548813409E-3</v>
      </c>
      <c r="F846" s="78">
        <f>C846-'Analyse Italia'!$C$11+'Analyse Italia'!$C$12*E846</f>
        <v>-1.4923851762304367E-2</v>
      </c>
    </row>
    <row r="847" spans="1:6" x14ac:dyDescent="0.3">
      <c r="A847" s="15">
        <v>38832</v>
      </c>
      <c r="B847" s="16">
        <v>38711.101562999997</v>
      </c>
      <c r="C847" s="17">
        <f t="shared" si="26"/>
        <v>7.5232829222882103E-4</v>
      </c>
      <c r="D847" s="66">
        <v>339.06</v>
      </c>
      <c r="E847" s="17">
        <f t="shared" si="27"/>
        <v>-7.0733863837313393E-4</v>
      </c>
      <c r="F847" s="78">
        <f>C847-'Analyse Italia'!$C$11+'Analyse Italia'!$C$12*E847</f>
        <v>3.6549848091541569E-4</v>
      </c>
    </row>
    <row r="848" spans="1:6" x14ac:dyDescent="0.3">
      <c r="A848" s="15">
        <v>38833</v>
      </c>
      <c r="B848" s="16">
        <v>38946.101562999997</v>
      </c>
      <c r="C848" s="17">
        <f t="shared" si="26"/>
        <v>6.0706099933001134E-3</v>
      </c>
      <c r="D848" s="66">
        <v>339.7</v>
      </c>
      <c r="E848" s="17">
        <f t="shared" si="27"/>
        <v>1.8875715212647304E-3</v>
      </c>
      <c r="F848" s="78">
        <f>C848-'Analyse Italia'!$C$11+'Analyse Italia'!$C$12*E848</f>
        <v>8.1526459717394251E-3</v>
      </c>
    </row>
    <row r="849" spans="1:6" x14ac:dyDescent="0.3">
      <c r="A849" s="15">
        <v>38834</v>
      </c>
      <c r="B849" s="16">
        <v>38696.699219000002</v>
      </c>
      <c r="C849" s="17">
        <f t="shared" si="26"/>
        <v>-6.4037819959092968E-3</v>
      </c>
      <c r="D849" s="66">
        <v>337.84</v>
      </c>
      <c r="E849" s="17">
        <f t="shared" si="27"/>
        <v>-5.4754194877834061E-3</v>
      </c>
      <c r="F849" s="78">
        <f>C849-'Analyse Italia'!$C$11+'Analyse Italia'!$C$12*E849</f>
        <v>-1.1327089360467521E-2</v>
      </c>
    </row>
    <row r="850" spans="1:6" x14ac:dyDescent="0.3">
      <c r="A850" s="55">
        <v>38835</v>
      </c>
      <c r="B850" s="19">
        <v>38375.101562999997</v>
      </c>
      <c r="C850" s="36">
        <f t="shared" si="26"/>
        <v>-8.3107257851621208E-3</v>
      </c>
      <c r="D850" s="57">
        <v>336.48</v>
      </c>
      <c r="E850" s="36">
        <f t="shared" si="27"/>
        <v>-4.0255742363247693E-3</v>
      </c>
      <c r="F850" s="71"/>
    </row>
    <row r="851" spans="1:6" x14ac:dyDescent="0.3">
      <c r="A851" s="55">
        <v>38839</v>
      </c>
      <c r="B851" s="19">
        <v>38720.800780999998</v>
      </c>
      <c r="C851" s="36">
        <f t="shared" si="26"/>
        <v>9.0084248358919261E-3</v>
      </c>
      <c r="D851" s="57">
        <v>339.89</v>
      </c>
      <c r="E851" s="36">
        <f t="shared" si="27"/>
        <v>1.0134331906799687E-2</v>
      </c>
      <c r="F851" s="71"/>
    </row>
    <row r="852" spans="1:6" x14ac:dyDescent="0.3">
      <c r="A852" s="55">
        <v>38840</v>
      </c>
      <c r="B852" s="19">
        <v>38449.601562999997</v>
      </c>
      <c r="C852" s="36">
        <f t="shared" si="26"/>
        <v>-7.0039671837850426E-3</v>
      </c>
      <c r="D852" s="57">
        <v>337.2</v>
      </c>
      <c r="E852" s="36">
        <f t="shared" si="27"/>
        <v>-7.9143252228661698E-3</v>
      </c>
      <c r="F852" s="71"/>
    </row>
    <row r="853" spans="1:6" x14ac:dyDescent="0.3">
      <c r="A853" s="55">
        <v>38841</v>
      </c>
      <c r="B853" s="19">
        <v>38700.101562999997</v>
      </c>
      <c r="C853" s="36">
        <f t="shared" si="26"/>
        <v>6.5150219980707469E-3</v>
      </c>
      <c r="D853" s="57">
        <v>338.76</v>
      </c>
      <c r="E853" s="36">
        <f t="shared" si="27"/>
        <v>4.6263345195729499E-3</v>
      </c>
      <c r="F853" s="71"/>
    </row>
    <row r="854" spans="1:6" x14ac:dyDescent="0.3">
      <c r="A854" s="55">
        <v>38842</v>
      </c>
      <c r="B854" s="19">
        <v>38956.199219000002</v>
      </c>
      <c r="C854" s="36">
        <f t="shared" si="26"/>
        <v>6.6174931242262147E-3</v>
      </c>
      <c r="D854" s="57">
        <v>342.11</v>
      </c>
      <c r="E854" s="36">
        <f t="shared" si="27"/>
        <v>9.889006966584013E-3</v>
      </c>
      <c r="F854" s="71"/>
    </row>
    <row r="855" spans="1:6" x14ac:dyDescent="0.3">
      <c r="A855" s="55">
        <v>38845</v>
      </c>
      <c r="B855" s="19">
        <v>39059.398437999997</v>
      </c>
      <c r="C855" s="36">
        <f t="shared" si="26"/>
        <v>2.6491090267775075E-3</v>
      </c>
      <c r="D855" s="57">
        <v>342.37</v>
      </c>
      <c r="E855" s="36">
        <f t="shared" si="27"/>
        <v>7.5998947706867881E-4</v>
      </c>
      <c r="F855" s="71"/>
    </row>
    <row r="856" spans="1:6" x14ac:dyDescent="0.3">
      <c r="A856" s="55">
        <v>38846</v>
      </c>
      <c r="B856" s="19">
        <v>39278.398437999997</v>
      </c>
      <c r="C856" s="36">
        <f t="shared" si="26"/>
        <v>5.6068451834359045E-3</v>
      </c>
      <c r="D856" s="57">
        <v>343.84</v>
      </c>
      <c r="E856" s="36">
        <f t="shared" si="27"/>
        <v>4.2936004906970471E-3</v>
      </c>
      <c r="F856" s="71"/>
    </row>
    <row r="857" spans="1:6" x14ac:dyDescent="0.3">
      <c r="A857" s="55">
        <v>38847</v>
      </c>
      <c r="B857" s="19">
        <v>39172.199219000002</v>
      </c>
      <c r="C857" s="36">
        <f t="shared" si="26"/>
        <v>-2.7037563450461599E-3</v>
      </c>
      <c r="D857" s="57">
        <v>341.94</v>
      </c>
      <c r="E857" s="36">
        <f t="shared" si="27"/>
        <v>-5.5258259655652786E-3</v>
      </c>
      <c r="F857" s="71"/>
    </row>
    <row r="858" spans="1:6" x14ac:dyDescent="0.3">
      <c r="A858" s="55">
        <v>38848</v>
      </c>
      <c r="B858" s="19">
        <v>39077.800780999998</v>
      </c>
      <c r="C858" s="36">
        <f t="shared" si="26"/>
        <v>-2.4098324802304116E-3</v>
      </c>
      <c r="D858" s="57">
        <v>340.78</v>
      </c>
      <c r="E858" s="36">
        <f t="shared" si="27"/>
        <v>-3.3924080247997868E-3</v>
      </c>
      <c r="F858" s="71"/>
    </row>
    <row r="859" spans="1:6" x14ac:dyDescent="0.3">
      <c r="A859" s="55">
        <v>38849</v>
      </c>
      <c r="B859" s="19">
        <v>38422.101562999997</v>
      </c>
      <c r="C859" s="36">
        <f t="shared" si="26"/>
        <v>-1.6779327518318454E-2</v>
      </c>
      <c r="D859" s="57">
        <v>333.68</v>
      </c>
      <c r="E859" s="36">
        <f t="shared" si="27"/>
        <v>-2.0834556018545558E-2</v>
      </c>
      <c r="F859" s="71"/>
    </row>
    <row r="860" spans="1:6" x14ac:dyDescent="0.3">
      <c r="A860" s="55">
        <v>38852</v>
      </c>
      <c r="B860" s="19">
        <v>37892.898437999997</v>
      </c>
      <c r="C860" s="36">
        <f t="shared" si="26"/>
        <v>-1.3773403938675099E-2</v>
      </c>
      <c r="D860" s="57">
        <v>328.8</v>
      </c>
      <c r="E860" s="36">
        <f t="shared" si="27"/>
        <v>-1.4624790218173089E-2</v>
      </c>
      <c r="F860" s="71"/>
    </row>
    <row r="861" spans="1:6" x14ac:dyDescent="0.3">
      <c r="A861" s="55">
        <v>38853</v>
      </c>
      <c r="B861" s="19">
        <v>37866.800780999998</v>
      </c>
      <c r="C861" s="36">
        <f t="shared" si="26"/>
        <v>-6.8872158308763698E-4</v>
      </c>
      <c r="D861" s="57">
        <v>329.29</v>
      </c>
      <c r="E861" s="36">
        <f t="shared" si="27"/>
        <v>1.490267639902676E-3</v>
      </c>
      <c r="F861" s="71"/>
    </row>
    <row r="862" spans="1:6" x14ac:dyDescent="0.3">
      <c r="A862" s="55">
        <v>38854</v>
      </c>
      <c r="B862" s="19">
        <v>36866.300780999998</v>
      </c>
      <c r="C862" s="36">
        <f t="shared" si="26"/>
        <v>-2.6421561350966072E-2</v>
      </c>
      <c r="D862" s="57">
        <v>320.08</v>
      </c>
      <c r="E862" s="36">
        <f t="shared" si="27"/>
        <v>-2.7969267211272797E-2</v>
      </c>
      <c r="F862" s="71"/>
    </row>
    <row r="863" spans="1:6" x14ac:dyDescent="0.3">
      <c r="A863" s="55">
        <v>38855</v>
      </c>
      <c r="B863" s="19">
        <v>36715.5</v>
      </c>
      <c r="C863" s="36">
        <f t="shared" si="26"/>
        <v>-4.0904776938649468E-3</v>
      </c>
      <c r="D863" s="57">
        <v>318.63</v>
      </c>
      <c r="E863" s="36">
        <f t="shared" si="27"/>
        <v>-4.5301174706322556E-3</v>
      </c>
      <c r="F863" s="71"/>
    </row>
    <row r="864" spans="1:6" x14ac:dyDescent="0.3">
      <c r="A864" s="55">
        <v>38856</v>
      </c>
      <c r="B864" s="19">
        <v>36851.898437999997</v>
      </c>
      <c r="C864" s="36">
        <f t="shared" si="26"/>
        <v>3.7150096825591117E-3</v>
      </c>
      <c r="D864" s="57">
        <v>318.77</v>
      </c>
      <c r="E864" s="36">
        <f t="shared" si="27"/>
        <v>4.3938110033581168E-4</v>
      </c>
      <c r="F864" s="71"/>
    </row>
    <row r="865" spans="1:6" x14ac:dyDescent="0.3">
      <c r="A865" s="55">
        <v>38859</v>
      </c>
      <c r="B865" s="19">
        <v>35459.199219000002</v>
      </c>
      <c r="C865" s="36">
        <f t="shared" si="26"/>
        <v>-3.7791790329149144E-2</v>
      </c>
      <c r="D865" s="57">
        <v>309.62</v>
      </c>
      <c r="E865" s="36">
        <f t="shared" si="27"/>
        <v>-2.8704081312544982E-2</v>
      </c>
      <c r="F865" s="71"/>
    </row>
    <row r="866" spans="1:6" x14ac:dyDescent="0.3">
      <c r="A866" s="55">
        <v>38860</v>
      </c>
      <c r="B866" s="19">
        <v>36099.300780999998</v>
      </c>
      <c r="C866" s="36">
        <f t="shared" si="26"/>
        <v>1.8051777143828218E-2</v>
      </c>
      <c r="D866" s="57">
        <v>317.51</v>
      </c>
      <c r="E866" s="36">
        <f t="shared" si="27"/>
        <v>2.5482849945093866E-2</v>
      </c>
      <c r="F866" s="71"/>
    </row>
    <row r="867" spans="1:6" x14ac:dyDescent="0.3">
      <c r="A867" s="55">
        <v>38861</v>
      </c>
      <c r="B867" s="19">
        <v>35831.199219000002</v>
      </c>
      <c r="C867" s="36">
        <f t="shared" si="26"/>
        <v>-7.4267799153912017E-3</v>
      </c>
      <c r="D867" s="57">
        <v>313.06</v>
      </c>
      <c r="E867" s="36">
        <f t="shared" si="27"/>
        <v>-1.4015306604516331E-2</v>
      </c>
      <c r="F867" s="71"/>
    </row>
    <row r="868" spans="1:6" x14ac:dyDescent="0.3">
      <c r="A868" s="55">
        <v>38862</v>
      </c>
      <c r="B868" s="19">
        <v>36332.601562999997</v>
      </c>
      <c r="C868" s="36">
        <f t="shared" si="26"/>
        <v>1.3993456957313244E-2</v>
      </c>
      <c r="D868" s="57">
        <v>316.91000000000003</v>
      </c>
      <c r="E868" s="36">
        <f t="shared" si="27"/>
        <v>1.2297962052002953E-2</v>
      </c>
      <c r="F868" s="71"/>
    </row>
    <row r="869" spans="1:6" x14ac:dyDescent="0.3">
      <c r="A869" s="55">
        <v>38863</v>
      </c>
      <c r="B869" s="19">
        <v>36809</v>
      </c>
      <c r="C869" s="36">
        <f t="shared" si="26"/>
        <v>1.3112147671945129E-2</v>
      </c>
      <c r="D869" s="57">
        <v>323.17</v>
      </c>
      <c r="E869" s="36">
        <f t="shared" si="27"/>
        <v>1.9753242245432512E-2</v>
      </c>
      <c r="F869" s="71"/>
    </row>
    <row r="870" spans="1:6" x14ac:dyDescent="0.3">
      <c r="A870" s="55">
        <v>38866</v>
      </c>
      <c r="B870" s="19">
        <v>36793</v>
      </c>
      <c r="C870" s="36">
        <f t="shared" si="26"/>
        <v>-4.3467630199134355E-4</v>
      </c>
      <c r="D870" s="57">
        <v>322.91000000000003</v>
      </c>
      <c r="E870" s="36">
        <f t="shared" si="27"/>
        <v>-8.0453012346437536E-4</v>
      </c>
      <c r="F870" s="71"/>
    </row>
    <row r="871" spans="1:6" x14ac:dyDescent="0.3">
      <c r="A871" s="55">
        <v>38867</v>
      </c>
      <c r="B871" s="19">
        <v>36040.800780999998</v>
      </c>
      <c r="C871" s="36">
        <f t="shared" si="26"/>
        <v>-2.0444084988992528E-2</v>
      </c>
      <c r="D871" s="57">
        <v>315.85000000000002</v>
      </c>
      <c r="E871" s="36">
        <f t="shared" si="27"/>
        <v>-2.1863677185593566E-2</v>
      </c>
      <c r="F871" s="71"/>
    </row>
    <row r="872" spans="1:6" x14ac:dyDescent="0.3">
      <c r="A872" s="55">
        <v>38868</v>
      </c>
      <c r="B872" s="19">
        <v>36657.699219000002</v>
      </c>
      <c r="C872" s="36">
        <f t="shared" si="26"/>
        <v>1.7116668459964401E-2</v>
      </c>
      <c r="D872" s="57">
        <v>318.86</v>
      </c>
      <c r="E872" s="36">
        <f t="shared" si="27"/>
        <v>9.5298401139780609E-3</v>
      </c>
      <c r="F872" s="71"/>
    </row>
    <row r="873" spans="1:6" x14ac:dyDescent="0.3">
      <c r="A873" s="55">
        <v>38869</v>
      </c>
      <c r="B873" s="19">
        <v>36781.398437999997</v>
      </c>
      <c r="C873" s="36">
        <f t="shared" si="26"/>
        <v>3.37444033955836E-3</v>
      </c>
      <c r="D873" s="57">
        <v>320.10000000000002</v>
      </c>
      <c r="E873" s="36">
        <f t="shared" si="27"/>
        <v>3.8888540425265905E-3</v>
      </c>
      <c r="F873" s="71"/>
    </row>
    <row r="874" spans="1:6" x14ac:dyDescent="0.3">
      <c r="A874" s="55">
        <v>38870</v>
      </c>
      <c r="B874" s="19">
        <v>36794.699219000002</v>
      </c>
      <c r="C874" s="36">
        <f t="shared" si="26"/>
        <v>3.6161705549142553E-4</v>
      </c>
      <c r="D874" s="57">
        <v>320.95999999999998</v>
      </c>
      <c r="E874" s="36">
        <f t="shared" si="27"/>
        <v>2.6866604186190912E-3</v>
      </c>
      <c r="F874" s="71"/>
    </row>
    <row r="875" spans="1:6" x14ac:dyDescent="0.3">
      <c r="A875" s="55">
        <v>38873</v>
      </c>
      <c r="B875" s="19">
        <v>36715</v>
      </c>
      <c r="C875" s="36">
        <f t="shared" si="26"/>
        <v>-2.166051651234735E-3</v>
      </c>
      <c r="D875" s="57">
        <v>318.94</v>
      </c>
      <c r="E875" s="36">
        <f t="shared" si="27"/>
        <v>-6.2936191425722043E-3</v>
      </c>
      <c r="F875" s="71"/>
    </row>
    <row r="876" spans="1:6" x14ac:dyDescent="0.3">
      <c r="A876" s="55">
        <v>38874</v>
      </c>
      <c r="B876" s="19">
        <v>36011.601562999997</v>
      </c>
      <c r="C876" s="36">
        <f t="shared" si="26"/>
        <v>-1.915833956148727E-2</v>
      </c>
      <c r="D876" s="57">
        <v>312.57</v>
      </c>
      <c r="E876" s="36">
        <f t="shared" si="27"/>
        <v>-1.9972408603499137E-2</v>
      </c>
      <c r="F876" s="71"/>
    </row>
    <row r="877" spans="1:6" x14ac:dyDescent="0.3">
      <c r="A877" s="55">
        <v>38875</v>
      </c>
      <c r="B877" s="19">
        <v>36273.898437999997</v>
      </c>
      <c r="C877" s="36">
        <f t="shared" si="26"/>
        <v>7.283677026725055E-3</v>
      </c>
      <c r="D877" s="57">
        <v>314.26</v>
      </c>
      <c r="E877" s="36">
        <f t="shared" si="27"/>
        <v>5.4067888792910246E-3</v>
      </c>
      <c r="F877" s="71"/>
    </row>
    <row r="878" spans="1:6" x14ac:dyDescent="0.3">
      <c r="A878" s="55">
        <v>38876</v>
      </c>
      <c r="B878" s="19">
        <v>35442.300780999998</v>
      </c>
      <c r="C878" s="36">
        <f t="shared" si="26"/>
        <v>-2.2925510981991137E-2</v>
      </c>
      <c r="D878" s="57">
        <v>305.83999999999997</v>
      </c>
      <c r="E878" s="36">
        <f t="shared" si="27"/>
        <v>-2.6793101253739016E-2</v>
      </c>
      <c r="F878" s="71"/>
    </row>
    <row r="879" spans="1:6" x14ac:dyDescent="0.3">
      <c r="A879" s="55">
        <v>38877</v>
      </c>
      <c r="B879" s="19">
        <v>35925.898437999997</v>
      </c>
      <c r="C879" s="36">
        <f t="shared" si="26"/>
        <v>1.364464626572004E-2</v>
      </c>
      <c r="D879" s="57">
        <v>311.01</v>
      </c>
      <c r="E879" s="36">
        <f t="shared" si="27"/>
        <v>1.6904263667277153E-2</v>
      </c>
      <c r="F879" s="71"/>
    </row>
    <row r="880" spans="1:6" x14ac:dyDescent="0.3">
      <c r="A880" s="55">
        <v>38880</v>
      </c>
      <c r="B880" s="19">
        <v>35525</v>
      </c>
      <c r="C880" s="36">
        <f t="shared" si="26"/>
        <v>-1.1159037224687807E-2</v>
      </c>
      <c r="D880" s="57">
        <v>308.55</v>
      </c>
      <c r="E880" s="36">
        <f t="shared" si="27"/>
        <v>-7.9097135140347996E-3</v>
      </c>
      <c r="F880" s="71"/>
    </row>
    <row r="881" spans="1:6" x14ac:dyDescent="0.3">
      <c r="A881" s="55">
        <v>38881</v>
      </c>
      <c r="B881" s="19">
        <v>34991.601562999997</v>
      </c>
      <c r="C881" s="36">
        <f t="shared" si="26"/>
        <v>-1.5014734327938206E-2</v>
      </c>
      <c r="D881" s="57">
        <v>301.66000000000003</v>
      </c>
      <c r="E881" s="36">
        <f t="shared" si="27"/>
        <v>-2.233025441581582E-2</v>
      </c>
      <c r="F881" s="71"/>
    </row>
    <row r="882" spans="1:6" x14ac:dyDescent="0.3">
      <c r="A882" s="55">
        <v>38882</v>
      </c>
      <c r="B882" s="19">
        <v>34926.398437999997</v>
      </c>
      <c r="C882" s="36">
        <f t="shared" si="26"/>
        <v>-1.86339355981191E-3</v>
      </c>
      <c r="D882" s="57">
        <v>302.25</v>
      </c>
      <c r="E882" s="36">
        <f t="shared" si="27"/>
        <v>1.9558443280514037E-3</v>
      </c>
      <c r="F882" s="71"/>
    </row>
    <row r="883" spans="1:6" x14ac:dyDescent="0.3">
      <c r="A883" s="55">
        <v>38883</v>
      </c>
      <c r="B883" s="19">
        <v>35654.601562999997</v>
      </c>
      <c r="C883" s="36">
        <f t="shared" ref="C883:C946" si="28">B883/B882-1</f>
        <v>2.0849648333843396E-2</v>
      </c>
      <c r="D883" s="57">
        <v>309.62</v>
      </c>
      <c r="E883" s="36">
        <f t="shared" si="27"/>
        <v>2.4383788254755956E-2</v>
      </c>
      <c r="F883" s="71"/>
    </row>
    <row r="884" spans="1:6" x14ac:dyDescent="0.3">
      <c r="A884" s="55">
        <v>38884</v>
      </c>
      <c r="B884" s="19">
        <v>35347</v>
      </c>
      <c r="C884" s="36">
        <f t="shared" si="28"/>
        <v>-8.6272612654633152E-3</v>
      </c>
      <c r="D884" s="57">
        <v>307.56</v>
      </c>
      <c r="E884" s="36">
        <f t="shared" si="27"/>
        <v>-6.6533169691880278E-3</v>
      </c>
      <c r="F884" s="71"/>
    </row>
    <row r="885" spans="1:6" x14ac:dyDescent="0.3">
      <c r="A885" s="55">
        <v>38887</v>
      </c>
      <c r="B885" s="19">
        <v>35303.800780999998</v>
      </c>
      <c r="C885" s="36">
        <f t="shared" si="28"/>
        <v>-1.2221466885450338E-3</v>
      </c>
      <c r="D885" s="57">
        <v>309.77999999999997</v>
      </c>
      <c r="E885" s="36">
        <f t="shared" si="27"/>
        <v>7.2181037846272833E-3</v>
      </c>
      <c r="F885" s="71"/>
    </row>
    <row r="886" spans="1:6" x14ac:dyDescent="0.3">
      <c r="A886" s="55">
        <v>38888</v>
      </c>
      <c r="B886" s="19">
        <v>35451.898437999997</v>
      </c>
      <c r="C886" s="36">
        <f t="shared" si="28"/>
        <v>4.1949493743942412E-3</v>
      </c>
      <c r="D886" s="57">
        <v>311.39999999999998</v>
      </c>
      <c r="E886" s="36">
        <f t="shared" si="27"/>
        <v>5.2295177222545508E-3</v>
      </c>
      <c r="F886" s="71"/>
    </row>
    <row r="887" spans="1:6" x14ac:dyDescent="0.3">
      <c r="A887" s="55">
        <v>38889</v>
      </c>
      <c r="B887" s="19">
        <v>35579.800780999998</v>
      </c>
      <c r="C887" s="36">
        <f t="shared" si="28"/>
        <v>3.6077713362425712E-3</v>
      </c>
      <c r="D887" s="57">
        <v>311.47000000000003</v>
      </c>
      <c r="E887" s="36">
        <f t="shared" si="27"/>
        <v>2.2479126525376536E-4</v>
      </c>
      <c r="F887" s="71"/>
    </row>
    <row r="888" spans="1:6" x14ac:dyDescent="0.3">
      <c r="A888" s="55">
        <v>38890</v>
      </c>
      <c r="B888" s="19">
        <v>35690.5</v>
      </c>
      <c r="C888" s="36">
        <f t="shared" si="28"/>
        <v>3.1112939524697847E-3</v>
      </c>
      <c r="D888" s="57">
        <v>312.72000000000003</v>
      </c>
      <c r="E888" s="36">
        <f t="shared" si="27"/>
        <v>4.0132275981634713E-3</v>
      </c>
      <c r="F888" s="71"/>
    </row>
    <row r="889" spans="1:6" x14ac:dyDescent="0.3">
      <c r="A889" s="55">
        <v>38891</v>
      </c>
      <c r="B889" s="19">
        <v>35811.699219000002</v>
      </c>
      <c r="C889" s="36">
        <f t="shared" si="28"/>
        <v>3.3958397612809943E-3</v>
      </c>
      <c r="D889" s="57">
        <v>313.17</v>
      </c>
      <c r="E889" s="36">
        <f t="shared" si="27"/>
        <v>1.4389869531850064E-3</v>
      </c>
      <c r="F889" s="71"/>
    </row>
    <row r="890" spans="1:6" x14ac:dyDescent="0.3">
      <c r="A890" s="55">
        <v>38894</v>
      </c>
      <c r="B890" s="19">
        <v>35756</v>
      </c>
      <c r="C890" s="36">
        <f t="shared" si="28"/>
        <v>-1.5553358319967403E-3</v>
      </c>
      <c r="D890" s="57">
        <v>312.3</v>
      </c>
      <c r="E890" s="36">
        <f t="shared" si="27"/>
        <v>-2.7780438739343216E-3</v>
      </c>
      <c r="F890" s="71"/>
    </row>
    <row r="891" spans="1:6" x14ac:dyDescent="0.3">
      <c r="A891" s="55">
        <v>38895</v>
      </c>
      <c r="B891" s="19">
        <v>35602.5</v>
      </c>
      <c r="C891" s="36">
        <f t="shared" si="28"/>
        <v>-4.2929857925942949E-3</v>
      </c>
      <c r="D891" s="57">
        <v>310.19</v>
      </c>
      <c r="E891" s="36">
        <f t="shared" si="27"/>
        <v>-6.7563240473903496E-3</v>
      </c>
      <c r="F891" s="71"/>
    </row>
    <row r="892" spans="1:6" x14ac:dyDescent="0.3">
      <c r="A892" s="55">
        <v>38896</v>
      </c>
      <c r="B892" s="19">
        <v>35699.898437999997</v>
      </c>
      <c r="C892" s="36">
        <f t="shared" si="28"/>
        <v>2.7357190646724039E-3</v>
      </c>
      <c r="D892" s="57">
        <v>310.7</v>
      </c>
      <c r="E892" s="36">
        <f t="shared" si="27"/>
        <v>1.644153583287622E-3</v>
      </c>
      <c r="F892" s="71"/>
    </row>
    <row r="893" spans="1:6" x14ac:dyDescent="0.3">
      <c r="A893" s="55">
        <v>38897</v>
      </c>
      <c r="B893" s="19">
        <v>36187.199219000002</v>
      </c>
      <c r="C893" s="36">
        <f t="shared" si="28"/>
        <v>1.3649920653032055E-2</v>
      </c>
      <c r="D893" s="57">
        <v>316.22000000000003</v>
      </c>
      <c r="E893" s="36">
        <f t="shared" si="27"/>
        <v>1.776633408432593E-2</v>
      </c>
      <c r="F893" s="71"/>
    </row>
    <row r="894" spans="1:6" x14ac:dyDescent="0.3">
      <c r="A894" s="55">
        <v>38898</v>
      </c>
      <c r="B894" s="19">
        <v>36601.5</v>
      </c>
      <c r="C894" s="36">
        <f t="shared" si="28"/>
        <v>1.1448821404848264E-2</v>
      </c>
      <c r="D894" s="57">
        <v>320.66000000000003</v>
      </c>
      <c r="E894" s="36">
        <f t="shared" si="27"/>
        <v>1.4040857630763348E-2</v>
      </c>
      <c r="F894" s="71"/>
    </row>
    <row r="895" spans="1:6" x14ac:dyDescent="0.3">
      <c r="A895" s="55">
        <v>38901</v>
      </c>
      <c r="B895" s="19">
        <v>36853.199219000002</v>
      </c>
      <c r="C895" s="36">
        <f t="shared" si="28"/>
        <v>6.8767460076772924E-3</v>
      </c>
      <c r="D895" s="57">
        <v>322.2</v>
      </c>
      <c r="E895" s="36">
        <f t="shared" si="27"/>
        <v>4.8025946485372728E-3</v>
      </c>
      <c r="F895" s="71"/>
    </row>
    <row r="896" spans="1:6" x14ac:dyDescent="0.3">
      <c r="A896" s="55">
        <v>38902</v>
      </c>
      <c r="B896" s="19">
        <v>36919.601562999997</v>
      </c>
      <c r="C896" s="36">
        <f t="shared" si="28"/>
        <v>1.8018067740985799E-3</v>
      </c>
      <c r="D896" s="57">
        <v>322.87</v>
      </c>
      <c r="E896" s="36">
        <f t="shared" si="27"/>
        <v>2.079453755431393E-3</v>
      </c>
      <c r="F896" s="71"/>
    </row>
    <row r="897" spans="1:6" x14ac:dyDescent="0.3">
      <c r="A897" s="55">
        <v>38903</v>
      </c>
      <c r="B897" s="19">
        <v>36396.699219000002</v>
      </c>
      <c r="C897" s="36">
        <f t="shared" si="28"/>
        <v>-1.416327159185915E-2</v>
      </c>
      <c r="D897" s="57">
        <v>318.98</v>
      </c>
      <c r="E897" s="36">
        <f t="shared" si="27"/>
        <v>-1.2048192771084265E-2</v>
      </c>
      <c r="F897" s="71"/>
    </row>
    <row r="898" spans="1:6" x14ac:dyDescent="0.3">
      <c r="A898" s="55">
        <v>38904</v>
      </c>
      <c r="B898" s="19">
        <v>36701.699219000002</v>
      </c>
      <c r="C898" s="36">
        <f t="shared" si="28"/>
        <v>8.379880773385695E-3</v>
      </c>
      <c r="D898" s="57">
        <v>321.94</v>
      </c>
      <c r="E898" s="36">
        <f t="shared" si="27"/>
        <v>9.2795786569690453E-3</v>
      </c>
      <c r="F898" s="71"/>
    </row>
    <row r="899" spans="1:6" x14ac:dyDescent="0.3">
      <c r="A899" s="55">
        <v>38905</v>
      </c>
      <c r="B899" s="19">
        <v>36604.199219000002</v>
      </c>
      <c r="C899" s="36">
        <f t="shared" si="28"/>
        <v>-2.6565527502749875E-3</v>
      </c>
      <c r="D899" s="57">
        <v>321.35000000000002</v>
      </c>
      <c r="E899" s="36">
        <f t="shared" si="27"/>
        <v>-1.8326396222897445E-3</v>
      </c>
      <c r="F899" s="71"/>
    </row>
    <row r="900" spans="1:6" x14ac:dyDescent="0.3">
      <c r="A900" s="55">
        <v>38908</v>
      </c>
      <c r="B900" s="19">
        <v>36760.5</v>
      </c>
      <c r="C900" s="36">
        <f t="shared" si="28"/>
        <v>4.2700232305277197E-3</v>
      </c>
      <c r="D900" s="57">
        <v>322.41000000000003</v>
      </c>
      <c r="E900" s="36">
        <f t="shared" ref="E900:E963" si="29">D900/D899-1</f>
        <v>3.2985840983350556E-3</v>
      </c>
      <c r="F900" s="71"/>
    </row>
    <row r="901" spans="1:6" x14ac:dyDescent="0.3">
      <c r="A901" s="55">
        <v>38909</v>
      </c>
      <c r="B901" s="19">
        <v>36391.5</v>
      </c>
      <c r="C901" s="36">
        <f t="shared" si="28"/>
        <v>-1.0037948341290237E-2</v>
      </c>
      <c r="D901" s="57">
        <v>319.45</v>
      </c>
      <c r="E901" s="36">
        <f t="shared" si="29"/>
        <v>-9.1808566731802488E-3</v>
      </c>
      <c r="F901" s="71"/>
    </row>
    <row r="902" spans="1:6" x14ac:dyDescent="0.3">
      <c r="A902" s="55">
        <v>38910</v>
      </c>
      <c r="B902" s="19">
        <v>36506.300780999998</v>
      </c>
      <c r="C902" s="36">
        <f t="shared" si="28"/>
        <v>3.1546042619841064E-3</v>
      </c>
      <c r="D902" s="57">
        <v>320.3</v>
      </c>
      <c r="E902" s="36">
        <f t="shared" si="29"/>
        <v>2.6608232900298123E-3</v>
      </c>
      <c r="F902" s="71"/>
    </row>
    <row r="903" spans="1:6" x14ac:dyDescent="0.3">
      <c r="A903" s="55">
        <v>38911</v>
      </c>
      <c r="B903" s="19">
        <v>36019.800780999998</v>
      </c>
      <c r="C903" s="36">
        <f t="shared" si="28"/>
        <v>-1.3326466653482583E-2</v>
      </c>
      <c r="D903" s="57">
        <v>315.64</v>
      </c>
      <c r="E903" s="36">
        <f t="shared" si="29"/>
        <v>-1.4548860443334477E-2</v>
      </c>
      <c r="F903" s="71"/>
    </row>
    <row r="904" spans="1:6" x14ac:dyDescent="0.3">
      <c r="A904" s="55">
        <v>38912</v>
      </c>
      <c r="B904" s="19">
        <v>35709</v>
      </c>
      <c r="C904" s="36">
        <f t="shared" si="28"/>
        <v>-8.6286091055767233E-3</v>
      </c>
      <c r="D904" s="57">
        <v>311.68</v>
      </c>
      <c r="E904" s="36">
        <f t="shared" si="29"/>
        <v>-1.2545938410847723E-2</v>
      </c>
      <c r="F904" s="71"/>
    </row>
    <row r="905" spans="1:6" x14ac:dyDescent="0.3">
      <c r="A905" s="55">
        <v>38915</v>
      </c>
      <c r="B905" s="19">
        <v>35497.398437999997</v>
      </c>
      <c r="C905" s="36">
        <f t="shared" si="28"/>
        <v>-5.9257207426700598E-3</v>
      </c>
      <c r="D905" s="57">
        <v>310.39999999999998</v>
      </c>
      <c r="E905" s="36">
        <f t="shared" si="29"/>
        <v>-4.1067761806982128E-3</v>
      </c>
      <c r="F905" s="71"/>
    </row>
    <row r="906" spans="1:6" x14ac:dyDescent="0.3">
      <c r="A906" s="55">
        <v>38916</v>
      </c>
      <c r="B906" s="19">
        <v>35404.898437999997</v>
      </c>
      <c r="C906" s="36">
        <f t="shared" si="28"/>
        <v>-2.6058247666109757E-3</v>
      </c>
      <c r="D906" s="57">
        <v>309.82</v>
      </c>
      <c r="E906" s="36">
        <f t="shared" si="29"/>
        <v>-1.8685567010309212E-3</v>
      </c>
      <c r="F906" s="71"/>
    </row>
    <row r="907" spans="1:6" x14ac:dyDescent="0.3">
      <c r="A907" s="55">
        <v>38917</v>
      </c>
      <c r="B907" s="19">
        <v>36182.601562999997</v>
      </c>
      <c r="C907" s="36">
        <f t="shared" si="28"/>
        <v>2.1965975311633468E-2</v>
      </c>
      <c r="D907" s="57">
        <v>316.8</v>
      </c>
      <c r="E907" s="36">
        <f t="shared" si="29"/>
        <v>2.252921050932799E-2</v>
      </c>
      <c r="F907" s="71"/>
    </row>
    <row r="908" spans="1:6" x14ac:dyDescent="0.3">
      <c r="A908" s="55">
        <v>38918</v>
      </c>
      <c r="B908" s="19">
        <v>36118.800780999998</v>
      </c>
      <c r="C908" s="36">
        <f t="shared" si="28"/>
        <v>-1.7633000183502334E-3</v>
      </c>
      <c r="D908" s="57">
        <v>317.5</v>
      </c>
      <c r="E908" s="36">
        <f t="shared" si="29"/>
        <v>2.2095959595960224E-3</v>
      </c>
      <c r="F908" s="71"/>
    </row>
    <row r="909" spans="1:6" x14ac:dyDescent="0.3">
      <c r="A909" s="55">
        <v>38919</v>
      </c>
      <c r="B909" s="19">
        <v>35846.898437999997</v>
      </c>
      <c r="C909" s="36">
        <f t="shared" si="28"/>
        <v>-7.5280002968158843E-3</v>
      </c>
      <c r="D909" s="57">
        <v>314.56</v>
      </c>
      <c r="E909" s="36">
        <f t="shared" si="29"/>
        <v>-9.2598425196850354E-3</v>
      </c>
      <c r="F909" s="71"/>
    </row>
    <row r="910" spans="1:6" x14ac:dyDescent="0.3">
      <c r="A910" s="55">
        <v>38922</v>
      </c>
      <c r="B910" s="19">
        <v>36372.898437999997</v>
      </c>
      <c r="C910" s="36">
        <f t="shared" si="28"/>
        <v>1.467351494606306E-2</v>
      </c>
      <c r="D910" s="57">
        <v>320.41000000000003</v>
      </c>
      <c r="E910" s="36">
        <f t="shared" si="29"/>
        <v>1.8597405900305342E-2</v>
      </c>
      <c r="F910" s="71"/>
    </row>
    <row r="911" spans="1:6" x14ac:dyDescent="0.3">
      <c r="A911" s="55">
        <v>38923</v>
      </c>
      <c r="B911" s="19">
        <v>36271.898437999997</v>
      </c>
      <c r="C911" s="36">
        <f t="shared" si="28"/>
        <v>-2.7767927313288032E-3</v>
      </c>
      <c r="D911" s="57">
        <v>320.77999999999997</v>
      </c>
      <c r="E911" s="36">
        <f t="shared" si="29"/>
        <v>1.1547704503602763E-3</v>
      </c>
      <c r="F911" s="71"/>
    </row>
    <row r="912" spans="1:6" x14ac:dyDescent="0.3">
      <c r="A912" s="55">
        <v>38924</v>
      </c>
      <c r="B912" s="19">
        <v>36454.199219000002</v>
      </c>
      <c r="C912" s="36">
        <f t="shared" si="28"/>
        <v>5.0259509110506251E-3</v>
      </c>
      <c r="D912" s="57">
        <v>322.11</v>
      </c>
      <c r="E912" s="36">
        <f t="shared" si="29"/>
        <v>4.1461437745495822E-3</v>
      </c>
      <c r="F912" s="71"/>
    </row>
    <row r="913" spans="1:6" x14ac:dyDescent="0.3">
      <c r="A913" s="55">
        <v>38925</v>
      </c>
      <c r="B913" s="19">
        <v>36765.398437999997</v>
      </c>
      <c r="C913" s="36">
        <f t="shared" si="28"/>
        <v>8.5367180096442841E-3</v>
      </c>
      <c r="D913" s="57">
        <v>325.37</v>
      </c>
      <c r="E913" s="36">
        <f t="shared" si="29"/>
        <v>1.0120766197882602E-2</v>
      </c>
      <c r="F913" s="71"/>
    </row>
    <row r="914" spans="1:6" x14ac:dyDescent="0.3">
      <c r="A914" s="55">
        <v>38926</v>
      </c>
      <c r="B914" s="19">
        <v>36974.601562999997</v>
      </c>
      <c r="C914" s="36">
        <f t="shared" si="28"/>
        <v>5.6902178104445422E-3</v>
      </c>
      <c r="D914" s="57">
        <v>327.32</v>
      </c>
      <c r="E914" s="36">
        <f t="shared" si="29"/>
        <v>5.9931769984939987E-3</v>
      </c>
      <c r="F914" s="71"/>
    </row>
    <row r="915" spans="1:6" x14ac:dyDescent="0.3">
      <c r="A915" s="55">
        <v>38929</v>
      </c>
      <c r="B915" s="19">
        <v>36893.898437999997</v>
      </c>
      <c r="C915" s="36">
        <f t="shared" si="28"/>
        <v>-2.1826638175530544E-3</v>
      </c>
      <c r="D915" s="57">
        <v>326.04000000000002</v>
      </c>
      <c r="E915" s="36">
        <f t="shared" si="29"/>
        <v>-3.9105462544298808E-3</v>
      </c>
      <c r="F915" s="71"/>
    </row>
    <row r="916" spans="1:6" x14ac:dyDescent="0.3">
      <c r="A916" s="55">
        <v>38930</v>
      </c>
      <c r="B916" s="19">
        <v>36631.601562999997</v>
      </c>
      <c r="C916" s="36">
        <f t="shared" si="28"/>
        <v>-7.109491978484983E-3</v>
      </c>
      <c r="D916" s="57">
        <v>323.51</v>
      </c>
      <c r="E916" s="36">
        <f t="shared" si="29"/>
        <v>-7.7597840755736502E-3</v>
      </c>
      <c r="F916" s="71"/>
    </row>
    <row r="917" spans="1:6" x14ac:dyDescent="0.3">
      <c r="A917" s="55">
        <v>38931</v>
      </c>
      <c r="B917" s="19">
        <v>37034.101562999997</v>
      </c>
      <c r="C917" s="36">
        <f t="shared" si="28"/>
        <v>1.0987780572677686E-2</v>
      </c>
      <c r="D917" s="57">
        <v>326.8</v>
      </c>
      <c r="E917" s="36">
        <f t="shared" si="29"/>
        <v>1.0169701091156336E-2</v>
      </c>
      <c r="F917" s="71"/>
    </row>
    <row r="918" spans="1:6" x14ac:dyDescent="0.3">
      <c r="A918" s="55">
        <v>38932</v>
      </c>
      <c r="B918" s="19">
        <v>36780.699219000002</v>
      </c>
      <c r="C918" s="36">
        <f t="shared" si="28"/>
        <v>-6.8424056020077728E-3</v>
      </c>
      <c r="D918" s="57">
        <v>324.12</v>
      </c>
      <c r="E918" s="36">
        <f t="shared" si="29"/>
        <v>-8.2007343941248312E-3</v>
      </c>
      <c r="F918" s="71"/>
    </row>
    <row r="919" spans="1:6" x14ac:dyDescent="0.3">
      <c r="A919" s="55">
        <v>38933</v>
      </c>
      <c r="B919" s="19">
        <v>37149.601562999997</v>
      </c>
      <c r="C919" s="36">
        <f t="shared" si="28"/>
        <v>1.0029780614106087E-2</v>
      </c>
      <c r="D919" s="57">
        <v>327.87</v>
      </c>
      <c r="E919" s="36">
        <f t="shared" si="29"/>
        <v>1.1569788967049188E-2</v>
      </c>
      <c r="F919" s="71"/>
    </row>
    <row r="920" spans="1:6" x14ac:dyDescent="0.3">
      <c r="A920" s="55">
        <v>38936</v>
      </c>
      <c r="B920" s="19">
        <v>36806.199219000002</v>
      </c>
      <c r="C920" s="36">
        <f t="shared" si="28"/>
        <v>-9.243769234446253E-3</v>
      </c>
      <c r="D920" s="57">
        <v>324.23</v>
      </c>
      <c r="E920" s="36">
        <f t="shared" si="29"/>
        <v>-1.1101961143135997E-2</v>
      </c>
      <c r="F920" s="71"/>
    </row>
    <row r="921" spans="1:6" x14ac:dyDescent="0.3">
      <c r="A921" s="55">
        <v>38937</v>
      </c>
      <c r="B921" s="19">
        <v>36915.199219000002</v>
      </c>
      <c r="C921" s="36">
        <f t="shared" si="28"/>
        <v>2.9614576433563133E-3</v>
      </c>
      <c r="D921" s="57">
        <v>324.44</v>
      </c>
      <c r="E921" s="36">
        <f t="shared" si="29"/>
        <v>6.4768836936734964E-4</v>
      </c>
      <c r="F921" s="71"/>
    </row>
    <row r="922" spans="1:6" x14ac:dyDescent="0.3">
      <c r="A922" s="55">
        <v>38938</v>
      </c>
      <c r="B922" s="19">
        <v>37092.898437999997</v>
      </c>
      <c r="C922" s="36">
        <f t="shared" si="28"/>
        <v>4.8137142087678608E-3</v>
      </c>
      <c r="D922" s="57">
        <v>326.61</v>
      </c>
      <c r="E922" s="36">
        <f t="shared" si="29"/>
        <v>6.6884477869559866E-3</v>
      </c>
      <c r="F922" s="71"/>
    </row>
    <row r="923" spans="1:6" x14ac:dyDescent="0.3">
      <c r="A923" s="55">
        <v>38939</v>
      </c>
      <c r="B923" s="19">
        <v>36868.898437999997</v>
      </c>
      <c r="C923" s="36">
        <f t="shared" si="28"/>
        <v>-6.0388917941910369E-3</v>
      </c>
      <c r="D923" s="57">
        <v>324.04000000000002</v>
      </c>
      <c r="E923" s="36">
        <f t="shared" si="29"/>
        <v>-7.8687119194145172E-3</v>
      </c>
      <c r="F923" s="71"/>
    </row>
    <row r="924" spans="1:6" x14ac:dyDescent="0.3">
      <c r="A924" s="55">
        <v>38940</v>
      </c>
      <c r="B924" s="19">
        <v>36860.699219000002</v>
      </c>
      <c r="C924" s="36">
        <f t="shared" si="28"/>
        <v>-2.2238849944977712E-4</v>
      </c>
      <c r="D924" s="57">
        <v>324.45</v>
      </c>
      <c r="E924" s="36">
        <f t="shared" si="29"/>
        <v>1.265275891865203E-3</v>
      </c>
      <c r="F924" s="71"/>
    </row>
    <row r="925" spans="1:6" x14ac:dyDescent="0.3">
      <c r="A925" s="55">
        <v>38943</v>
      </c>
      <c r="B925" s="19">
        <v>37092.800780999998</v>
      </c>
      <c r="C925" s="36">
        <f t="shared" si="28"/>
        <v>6.2967216281224481E-3</v>
      </c>
      <c r="D925" s="57">
        <v>327.36</v>
      </c>
      <c r="E925" s="36">
        <f t="shared" si="29"/>
        <v>8.9690245030051852E-3</v>
      </c>
      <c r="F925" s="71"/>
    </row>
    <row r="926" spans="1:6" x14ac:dyDescent="0.3">
      <c r="A926" s="55">
        <v>38945</v>
      </c>
      <c r="B926" s="19">
        <v>37519.898437999997</v>
      </c>
      <c r="C926" s="36">
        <f t="shared" si="28"/>
        <v>1.1514300565266922E-2</v>
      </c>
      <c r="D926" s="57">
        <v>331.43</v>
      </c>
      <c r="E926" s="36">
        <f t="shared" si="29"/>
        <v>1.2432795698924748E-2</v>
      </c>
      <c r="F926" s="71"/>
    </row>
    <row r="927" spans="1:6" x14ac:dyDescent="0.3">
      <c r="A927" s="55">
        <v>38946</v>
      </c>
      <c r="B927" s="19">
        <v>37665.5</v>
      </c>
      <c r="C927" s="36">
        <f t="shared" si="28"/>
        <v>3.8806491504927987E-3</v>
      </c>
      <c r="D927" s="57">
        <v>331.84</v>
      </c>
      <c r="E927" s="36">
        <f t="shared" si="29"/>
        <v>1.2370636333463025E-3</v>
      </c>
      <c r="F927" s="71"/>
    </row>
    <row r="928" spans="1:6" x14ac:dyDescent="0.3">
      <c r="A928" s="55">
        <v>38947</v>
      </c>
      <c r="B928" s="19">
        <v>37724.398437999997</v>
      </c>
      <c r="C928" s="36">
        <f t="shared" si="28"/>
        <v>1.5637237790551151E-3</v>
      </c>
      <c r="D928" s="57">
        <v>330.98</v>
      </c>
      <c r="E928" s="36">
        <f t="shared" si="29"/>
        <v>-2.591610414657497E-3</v>
      </c>
      <c r="F928" s="71"/>
    </row>
    <row r="929" spans="1:6" x14ac:dyDescent="0.3">
      <c r="A929" s="55">
        <v>38950</v>
      </c>
      <c r="B929" s="19">
        <v>37625.300780999998</v>
      </c>
      <c r="C929" s="36">
        <f t="shared" si="28"/>
        <v>-2.6268850161484947E-3</v>
      </c>
      <c r="D929" s="57">
        <v>330.69</v>
      </c>
      <c r="E929" s="36">
        <f t="shared" si="29"/>
        <v>-8.7618587225823941E-4</v>
      </c>
      <c r="F929" s="71"/>
    </row>
    <row r="930" spans="1:6" x14ac:dyDescent="0.3">
      <c r="A930" s="55">
        <v>38951</v>
      </c>
      <c r="B930" s="19">
        <v>37769.699219000002</v>
      </c>
      <c r="C930" s="36">
        <f t="shared" si="28"/>
        <v>3.8378015591284953E-3</v>
      </c>
      <c r="D930" s="57">
        <v>331.73</v>
      </c>
      <c r="E930" s="36">
        <f t="shared" si="29"/>
        <v>3.1449393691977967E-3</v>
      </c>
      <c r="F930" s="71"/>
    </row>
    <row r="931" spans="1:6" x14ac:dyDescent="0.3">
      <c r="A931" s="55">
        <v>38952</v>
      </c>
      <c r="B931" s="19">
        <v>37494.699219000002</v>
      </c>
      <c r="C931" s="36">
        <f t="shared" si="28"/>
        <v>-7.2809687576664839E-3</v>
      </c>
      <c r="D931" s="57">
        <v>330.16</v>
      </c>
      <c r="E931" s="36">
        <f t="shared" si="29"/>
        <v>-4.732764597714989E-3</v>
      </c>
      <c r="F931" s="71"/>
    </row>
    <row r="932" spans="1:6" x14ac:dyDescent="0.3">
      <c r="A932" s="55">
        <v>38953</v>
      </c>
      <c r="B932" s="19">
        <v>37858.101562999997</v>
      </c>
      <c r="C932" s="36">
        <f t="shared" si="28"/>
        <v>9.6920991918731936E-3</v>
      </c>
      <c r="D932" s="57">
        <v>331.06</v>
      </c>
      <c r="E932" s="36">
        <f t="shared" si="29"/>
        <v>2.7259510540342813E-3</v>
      </c>
      <c r="F932" s="71"/>
    </row>
    <row r="933" spans="1:6" x14ac:dyDescent="0.3">
      <c r="A933" s="55">
        <v>38954</v>
      </c>
      <c r="B933" s="19">
        <v>37919.601562999997</v>
      </c>
      <c r="C933" s="36">
        <f t="shared" si="28"/>
        <v>1.6244871628774415E-3</v>
      </c>
      <c r="D933" s="57">
        <v>331.41</v>
      </c>
      <c r="E933" s="36">
        <f t="shared" si="29"/>
        <v>1.0572101733825612E-3</v>
      </c>
      <c r="F933" s="71"/>
    </row>
    <row r="934" spans="1:6" x14ac:dyDescent="0.3">
      <c r="A934" s="55">
        <v>38957</v>
      </c>
      <c r="B934" s="19">
        <v>38025.101562999997</v>
      </c>
      <c r="C934" s="36">
        <f t="shared" si="28"/>
        <v>2.7822022292276483E-3</v>
      </c>
      <c r="D934" s="57">
        <v>332.79</v>
      </c>
      <c r="E934" s="36">
        <f t="shared" si="29"/>
        <v>4.1640264325155663E-3</v>
      </c>
      <c r="F934" s="71"/>
    </row>
    <row r="935" spans="1:6" x14ac:dyDescent="0.3">
      <c r="A935" s="55">
        <v>38958</v>
      </c>
      <c r="B935" s="19">
        <v>38042.398437999997</v>
      </c>
      <c r="C935" s="36">
        <f t="shared" si="28"/>
        <v>4.5488044184027743E-4</v>
      </c>
      <c r="D935" s="57">
        <v>333.6</v>
      </c>
      <c r="E935" s="36">
        <f t="shared" si="29"/>
        <v>2.4339673668078987E-3</v>
      </c>
      <c r="F935" s="71"/>
    </row>
    <row r="936" spans="1:6" x14ac:dyDescent="0.3">
      <c r="A936" s="55">
        <v>38959</v>
      </c>
      <c r="B936" s="19">
        <v>38246.398437999997</v>
      </c>
      <c r="C936" s="36">
        <f t="shared" si="28"/>
        <v>5.3624379212702245E-3</v>
      </c>
      <c r="D936" s="57">
        <v>335.51</v>
      </c>
      <c r="E936" s="36">
        <f t="shared" si="29"/>
        <v>5.7254196642684274E-3</v>
      </c>
      <c r="F936" s="71"/>
    </row>
    <row r="937" spans="1:6" x14ac:dyDescent="0.3">
      <c r="A937" s="55">
        <v>38960</v>
      </c>
      <c r="B937" s="19">
        <v>38206.398437999997</v>
      </c>
      <c r="C937" s="36">
        <f t="shared" si="28"/>
        <v>-1.0458501096474171E-3</v>
      </c>
      <c r="D937" s="57">
        <v>334.73</v>
      </c>
      <c r="E937" s="36">
        <f t="shared" si="29"/>
        <v>-2.3248189323715751E-3</v>
      </c>
      <c r="F937" s="71"/>
    </row>
    <row r="938" spans="1:6" x14ac:dyDescent="0.3">
      <c r="A938" s="55">
        <v>38961</v>
      </c>
      <c r="B938" s="19">
        <v>38422.300780999998</v>
      </c>
      <c r="C938" s="36">
        <f t="shared" si="28"/>
        <v>5.6509472713153208E-3</v>
      </c>
      <c r="D938" s="57">
        <v>336.43</v>
      </c>
      <c r="E938" s="36">
        <f t="shared" si="29"/>
        <v>5.0787201625190903E-3</v>
      </c>
      <c r="F938" s="71"/>
    </row>
    <row r="939" spans="1:6" x14ac:dyDescent="0.3">
      <c r="A939" s="55">
        <v>38964</v>
      </c>
      <c r="B939" s="19">
        <v>38521.199219000002</v>
      </c>
      <c r="C939" s="36">
        <f t="shared" si="28"/>
        <v>2.5739853155517523E-3</v>
      </c>
      <c r="D939" s="57">
        <v>337.8</v>
      </c>
      <c r="E939" s="36">
        <f t="shared" si="29"/>
        <v>4.0721695449277284E-3</v>
      </c>
      <c r="F939" s="71"/>
    </row>
    <row r="940" spans="1:6" x14ac:dyDescent="0.3">
      <c r="A940" s="55">
        <v>38965</v>
      </c>
      <c r="B940" s="19">
        <v>38440.398437999997</v>
      </c>
      <c r="C940" s="36">
        <f t="shared" si="28"/>
        <v>-2.0975666032783113E-3</v>
      </c>
      <c r="D940" s="57">
        <v>336.65</v>
      </c>
      <c r="E940" s="36">
        <f t="shared" si="29"/>
        <v>-3.4043812907046389E-3</v>
      </c>
      <c r="F940" s="71"/>
    </row>
    <row r="941" spans="1:6" x14ac:dyDescent="0.3">
      <c r="A941" s="55">
        <v>38966</v>
      </c>
      <c r="B941" s="19">
        <v>38175.101562999997</v>
      </c>
      <c r="C941" s="36">
        <f t="shared" si="28"/>
        <v>-6.90151210133505E-3</v>
      </c>
      <c r="D941" s="57">
        <v>332.98</v>
      </c>
      <c r="E941" s="36">
        <f t="shared" si="29"/>
        <v>-1.0901529778701846E-2</v>
      </c>
      <c r="F941" s="71"/>
    </row>
    <row r="942" spans="1:6" x14ac:dyDescent="0.3">
      <c r="A942" s="55">
        <v>38967</v>
      </c>
      <c r="B942" s="19">
        <v>37947.5</v>
      </c>
      <c r="C942" s="36">
        <f t="shared" si="28"/>
        <v>-5.9620421081103547E-3</v>
      </c>
      <c r="D942" s="57">
        <v>329.87</v>
      </c>
      <c r="E942" s="36">
        <f t="shared" si="29"/>
        <v>-9.3399002943119758E-3</v>
      </c>
      <c r="F942" s="71"/>
    </row>
    <row r="943" spans="1:6" x14ac:dyDescent="0.3">
      <c r="A943" s="55">
        <v>38968</v>
      </c>
      <c r="B943" s="19">
        <v>38124.300780999998</v>
      </c>
      <c r="C943" s="36">
        <f t="shared" si="28"/>
        <v>4.659089030897956E-3</v>
      </c>
      <c r="D943" s="57">
        <v>331.22</v>
      </c>
      <c r="E943" s="36">
        <f t="shared" si="29"/>
        <v>4.0925212962683588E-3</v>
      </c>
      <c r="F943" s="71"/>
    </row>
    <row r="944" spans="1:6" x14ac:dyDescent="0.3">
      <c r="A944" s="55">
        <v>38971</v>
      </c>
      <c r="B944" s="19">
        <v>37977</v>
      </c>
      <c r="C944" s="36">
        <f t="shared" si="28"/>
        <v>-3.863697903501162E-3</v>
      </c>
      <c r="D944" s="57">
        <v>329.41</v>
      </c>
      <c r="E944" s="36">
        <f t="shared" si="29"/>
        <v>-5.4646458547189525E-3</v>
      </c>
      <c r="F944" s="71"/>
    </row>
    <row r="945" spans="1:6" x14ac:dyDescent="0.3">
      <c r="A945" s="55">
        <v>38972</v>
      </c>
      <c r="B945" s="19">
        <v>38185.300780999998</v>
      </c>
      <c r="C945" s="36">
        <f t="shared" si="28"/>
        <v>5.4849193195880552E-3</v>
      </c>
      <c r="D945" s="57">
        <v>333.64</v>
      </c>
      <c r="E945" s="36">
        <f t="shared" si="29"/>
        <v>1.2841140220393843E-2</v>
      </c>
      <c r="F945" s="71"/>
    </row>
    <row r="946" spans="1:6" x14ac:dyDescent="0.3">
      <c r="A946" s="55">
        <v>38973</v>
      </c>
      <c r="B946" s="19">
        <v>38238.601562999997</v>
      </c>
      <c r="C946" s="36">
        <f t="shared" si="28"/>
        <v>1.3958455455329588E-3</v>
      </c>
      <c r="D946" s="57">
        <v>334.65</v>
      </c>
      <c r="E946" s="36">
        <f t="shared" si="29"/>
        <v>3.0272149622347921E-3</v>
      </c>
      <c r="F946" s="71"/>
    </row>
    <row r="947" spans="1:6" x14ac:dyDescent="0.3">
      <c r="A947" s="55">
        <v>38974</v>
      </c>
      <c r="B947" s="19">
        <v>38191.199219000002</v>
      </c>
      <c r="C947" s="36">
        <f t="shared" ref="C947:C1010" si="30">B947/B946-1</f>
        <v>-1.2396463798995949E-3</v>
      </c>
      <c r="D947" s="57">
        <v>334.66</v>
      </c>
      <c r="E947" s="36">
        <f t="shared" si="29"/>
        <v>2.9881966233435975E-5</v>
      </c>
      <c r="F947" s="71"/>
    </row>
    <row r="948" spans="1:6" x14ac:dyDescent="0.3">
      <c r="A948" s="55">
        <v>38975</v>
      </c>
      <c r="B948" s="19">
        <v>38148.898437999997</v>
      </c>
      <c r="C948" s="36">
        <f t="shared" si="30"/>
        <v>-1.107605465789141E-3</v>
      </c>
      <c r="D948" s="57">
        <v>335.68</v>
      </c>
      <c r="E948" s="36">
        <f t="shared" si="29"/>
        <v>3.0478694794715544E-3</v>
      </c>
      <c r="F948" s="71"/>
    </row>
    <row r="949" spans="1:6" x14ac:dyDescent="0.3">
      <c r="A949" s="55">
        <v>38978</v>
      </c>
      <c r="B949" s="19">
        <v>38161.199219000002</v>
      </c>
      <c r="C949" s="36">
        <f t="shared" si="30"/>
        <v>3.2244131557290778E-4</v>
      </c>
      <c r="D949" s="57">
        <v>335.8</v>
      </c>
      <c r="E949" s="36">
        <f t="shared" si="29"/>
        <v>3.5748331744511752E-4</v>
      </c>
      <c r="F949" s="71"/>
    </row>
    <row r="950" spans="1:6" x14ac:dyDescent="0.3">
      <c r="A950" s="55">
        <v>38979</v>
      </c>
      <c r="B950" s="19">
        <v>37927.101562999997</v>
      </c>
      <c r="C950" s="36">
        <f t="shared" si="30"/>
        <v>-6.1344418097702968E-3</v>
      </c>
      <c r="D950" s="57">
        <v>333.97</v>
      </c>
      <c r="E950" s="36">
        <f t="shared" si="29"/>
        <v>-5.4496724240619132E-3</v>
      </c>
      <c r="F950" s="71"/>
    </row>
    <row r="951" spans="1:6" x14ac:dyDescent="0.3">
      <c r="A951" s="55">
        <v>38980</v>
      </c>
      <c r="B951" s="19">
        <v>38300.101562999997</v>
      </c>
      <c r="C951" s="36">
        <f t="shared" si="30"/>
        <v>9.8346560804394301E-3</v>
      </c>
      <c r="D951" s="57">
        <v>337.53</v>
      </c>
      <c r="E951" s="36">
        <f t="shared" si="29"/>
        <v>1.0659640087432809E-2</v>
      </c>
      <c r="F951" s="71"/>
    </row>
    <row r="952" spans="1:6" x14ac:dyDescent="0.3">
      <c r="A952" s="55">
        <v>38981</v>
      </c>
      <c r="B952" s="19">
        <v>38453.699219000002</v>
      </c>
      <c r="C952" s="36">
        <f t="shared" si="30"/>
        <v>4.0103720285793454E-3</v>
      </c>
      <c r="D952" s="57">
        <v>339</v>
      </c>
      <c r="E952" s="36">
        <f t="shared" si="29"/>
        <v>4.355168429472922E-3</v>
      </c>
      <c r="F952" s="71"/>
    </row>
    <row r="953" spans="1:6" x14ac:dyDescent="0.3">
      <c r="A953" s="55">
        <v>38982</v>
      </c>
      <c r="B953" s="19">
        <v>38082.398437999997</v>
      </c>
      <c r="C953" s="36">
        <f t="shared" si="30"/>
        <v>-9.6557883517366383E-3</v>
      </c>
      <c r="D953" s="57">
        <v>335.11</v>
      </c>
      <c r="E953" s="36">
        <f t="shared" si="29"/>
        <v>-1.147492625368729E-2</v>
      </c>
      <c r="F953" s="71"/>
    </row>
    <row r="954" spans="1:6" x14ac:dyDescent="0.3">
      <c r="A954" s="55">
        <v>38985</v>
      </c>
      <c r="B954" s="19">
        <v>38081.699219000002</v>
      </c>
      <c r="C954" s="36">
        <f t="shared" si="30"/>
        <v>-1.8360687054186364E-5</v>
      </c>
      <c r="D954" s="57">
        <v>334.93</v>
      </c>
      <c r="E954" s="36">
        <f t="shared" si="29"/>
        <v>-5.3713705947300294E-4</v>
      </c>
      <c r="F954" s="71"/>
    </row>
    <row r="955" spans="1:6" x14ac:dyDescent="0.3">
      <c r="A955" s="55">
        <v>38986</v>
      </c>
      <c r="B955" s="19">
        <v>38408.601562999997</v>
      </c>
      <c r="C955" s="36">
        <f t="shared" si="30"/>
        <v>8.5842373293283369E-3</v>
      </c>
      <c r="D955" s="57">
        <v>339.52</v>
      </c>
      <c r="E955" s="36">
        <f t="shared" si="29"/>
        <v>1.3704356134117468E-2</v>
      </c>
      <c r="F955" s="71"/>
    </row>
    <row r="956" spans="1:6" x14ac:dyDescent="0.3">
      <c r="A956" s="55">
        <v>38987</v>
      </c>
      <c r="B956" s="19">
        <v>38533.199219000002</v>
      </c>
      <c r="C956" s="36">
        <f t="shared" si="30"/>
        <v>3.2440039712362534E-3</v>
      </c>
      <c r="D956" s="57">
        <v>341.38</v>
      </c>
      <c r="E956" s="36">
        <f t="shared" si="29"/>
        <v>5.4783223374175183E-3</v>
      </c>
      <c r="F956" s="71"/>
    </row>
    <row r="957" spans="1:6" x14ac:dyDescent="0.3">
      <c r="A957" s="55">
        <v>38988</v>
      </c>
      <c r="B957" s="19">
        <v>38641.199219000002</v>
      </c>
      <c r="C957" s="36">
        <f t="shared" si="30"/>
        <v>2.8027779210906267E-3</v>
      </c>
      <c r="D957" s="57">
        <v>341.63</v>
      </c>
      <c r="E957" s="36">
        <f t="shared" si="29"/>
        <v>7.3232175288540091E-4</v>
      </c>
      <c r="F957" s="71"/>
    </row>
    <row r="958" spans="1:6" x14ac:dyDescent="0.3">
      <c r="A958" s="55">
        <v>38989</v>
      </c>
      <c r="B958" s="19">
        <v>38703.199219000002</v>
      </c>
      <c r="C958" s="36">
        <f t="shared" si="30"/>
        <v>1.6045050685051798E-3</v>
      </c>
      <c r="D958" s="57">
        <v>341.43</v>
      </c>
      <c r="E958" s="36">
        <f t="shared" si="29"/>
        <v>-5.8542868015099003E-4</v>
      </c>
      <c r="F958" s="71"/>
    </row>
    <row r="959" spans="1:6" x14ac:dyDescent="0.3">
      <c r="A959" s="55">
        <v>38992</v>
      </c>
      <c r="B959" s="19">
        <v>38663.898437999997</v>
      </c>
      <c r="C959" s="36">
        <f t="shared" si="30"/>
        <v>-1.0154401132997926E-3</v>
      </c>
      <c r="D959" s="57">
        <v>341.39</v>
      </c>
      <c r="E959" s="36">
        <f t="shared" si="29"/>
        <v>-1.1715432153014405E-4</v>
      </c>
      <c r="F959" s="71"/>
    </row>
    <row r="960" spans="1:6" x14ac:dyDescent="0.3">
      <c r="A960" s="55">
        <v>38993</v>
      </c>
      <c r="B960" s="19">
        <v>38612.898437999997</v>
      </c>
      <c r="C960" s="36">
        <f t="shared" si="30"/>
        <v>-1.3190599515405799E-3</v>
      </c>
      <c r="D960" s="57">
        <v>340.52</v>
      </c>
      <c r="E960" s="36">
        <f t="shared" si="29"/>
        <v>-2.5484050499429145E-3</v>
      </c>
      <c r="F960" s="71"/>
    </row>
    <row r="961" spans="1:6" x14ac:dyDescent="0.3">
      <c r="A961" s="55">
        <v>38994</v>
      </c>
      <c r="B961" s="19">
        <v>38900.300780999998</v>
      </c>
      <c r="C961" s="36">
        <f t="shared" si="30"/>
        <v>7.4431693715373282E-3</v>
      </c>
      <c r="D961" s="57">
        <v>343.01</v>
      </c>
      <c r="E961" s="36">
        <f t="shared" si="29"/>
        <v>7.312345824033839E-3</v>
      </c>
      <c r="F961" s="71"/>
    </row>
    <row r="962" spans="1:6" x14ac:dyDescent="0.3">
      <c r="A962" s="55">
        <v>38995</v>
      </c>
      <c r="B962" s="19">
        <v>39162.898437999997</v>
      </c>
      <c r="C962" s="36">
        <f t="shared" si="30"/>
        <v>6.7505302459835992E-3</v>
      </c>
      <c r="D962" s="57">
        <v>344.99</v>
      </c>
      <c r="E962" s="36">
        <f t="shared" si="29"/>
        <v>5.7724264598699726E-3</v>
      </c>
      <c r="F962" s="71"/>
    </row>
    <row r="963" spans="1:6" x14ac:dyDescent="0.3">
      <c r="A963" s="55">
        <v>38996</v>
      </c>
      <c r="B963" s="19">
        <v>39167</v>
      </c>
      <c r="C963" s="36">
        <f t="shared" si="30"/>
        <v>1.0473080807593682E-4</v>
      </c>
      <c r="D963" s="57">
        <v>345.55</v>
      </c>
      <c r="E963" s="36">
        <f t="shared" si="29"/>
        <v>1.6232354561001028E-3</v>
      </c>
      <c r="F963" s="71"/>
    </row>
    <row r="964" spans="1:6" x14ac:dyDescent="0.3">
      <c r="A964" s="55">
        <v>38999</v>
      </c>
      <c r="B964" s="19">
        <v>39309.199219000002</v>
      </c>
      <c r="C964" s="36">
        <f t="shared" si="30"/>
        <v>3.63058745883027E-3</v>
      </c>
      <c r="D964" s="57">
        <v>345.94</v>
      </c>
      <c r="E964" s="36">
        <f t="shared" ref="E964:E1027" si="31">D964/D963-1</f>
        <v>1.1286355086095323E-3</v>
      </c>
      <c r="F964" s="71"/>
    </row>
    <row r="965" spans="1:6" x14ac:dyDescent="0.3">
      <c r="A965" s="55">
        <v>39000</v>
      </c>
      <c r="B965" s="19">
        <v>39540.699219000002</v>
      </c>
      <c r="C965" s="36">
        <f t="shared" si="30"/>
        <v>5.8892067149540761E-3</v>
      </c>
      <c r="D965" s="57">
        <v>348.26</v>
      </c>
      <c r="E965" s="36">
        <f t="shared" si="31"/>
        <v>6.706365265652936E-3</v>
      </c>
      <c r="F965" s="71"/>
    </row>
    <row r="966" spans="1:6" x14ac:dyDescent="0.3">
      <c r="A966" s="55">
        <v>39001</v>
      </c>
      <c r="B966" s="19">
        <v>39689.5</v>
      </c>
      <c r="C966" s="36">
        <f t="shared" si="30"/>
        <v>3.7632308972548323E-3</v>
      </c>
      <c r="D966" s="57">
        <v>348.57</v>
      </c>
      <c r="E966" s="36">
        <f t="shared" si="31"/>
        <v>8.9013955091021835E-4</v>
      </c>
      <c r="F966" s="71"/>
    </row>
    <row r="967" spans="1:6" x14ac:dyDescent="0.3">
      <c r="A967" s="55">
        <v>39002</v>
      </c>
      <c r="B967" s="19">
        <v>39808</v>
      </c>
      <c r="C967" s="36">
        <f t="shared" si="30"/>
        <v>2.9856763123747854E-3</v>
      </c>
      <c r="D967" s="57">
        <v>351.42</v>
      </c>
      <c r="E967" s="36">
        <f t="shared" si="31"/>
        <v>8.1762630174715412E-3</v>
      </c>
      <c r="F967" s="71"/>
    </row>
    <row r="968" spans="1:6" x14ac:dyDescent="0.3">
      <c r="A968" s="55">
        <v>39003</v>
      </c>
      <c r="B968" s="19">
        <v>39795.398437999997</v>
      </c>
      <c r="C968" s="36">
        <f t="shared" si="30"/>
        <v>-3.1655853094858522E-4</v>
      </c>
      <c r="D968" s="57">
        <v>352.38</v>
      </c>
      <c r="E968" s="36">
        <f t="shared" si="31"/>
        <v>2.7317739457060064E-3</v>
      </c>
      <c r="F968" s="71"/>
    </row>
    <row r="969" spans="1:6" x14ac:dyDescent="0.3">
      <c r="A969" s="55">
        <v>39006</v>
      </c>
      <c r="B969" s="19">
        <v>39882.699219000002</v>
      </c>
      <c r="C969" s="36">
        <f t="shared" si="30"/>
        <v>2.1937405938030619E-3</v>
      </c>
      <c r="D969" s="57">
        <v>353.08</v>
      </c>
      <c r="E969" s="36">
        <f t="shared" si="31"/>
        <v>1.9864918553833544E-3</v>
      </c>
      <c r="F969" s="71"/>
    </row>
    <row r="970" spans="1:6" x14ac:dyDescent="0.3">
      <c r="A970" s="55">
        <v>39007</v>
      </c>
      <c r="B970" s="19">
        <v>39381.199219000002</v>
      </c>
      <c r="C970" s="36">
        <f t="shared" si="30"/>
        <v>-1.2574374599026328E-2</v>
      </c>
      <c r="D970" s="57">
        <v>349.26</v>
      </c>
      <c r="E970" s="36">
        <f t="shared" si="31"/>
        <v>-1.0819077829387069E-2</v>
      </c>
      <c r="F970" s="71"/>
    </row>
    <row r="971" spans="1:6" x14ac:dyDescent="0.3">
      <c r="A971" s="55">
        <v>39008</v>
      </c>
      <c r="B971" s="19">
        <v>39720</v>
      </c>
      <c r="C971" s="36">
        <f t="shared" si="30"/>
        <v>8.6031098016066121E-3</v>
      </c>
      <c r="D971" s="57">
        <v>352.59</v>
      </c>
      <c r="E971" s="36">
        <f t="shared" si="31"/>
        <v>9.5344442535645335E-3</v>
      </c>
      <c r="F971" s="71"/>
    </row>
    <row r="972" spans="1:6" x14ac:dyDescent="0.3">
      <c r="A972" s="55">
        <v>39009</v>
      </c>
      <c r="B972" s="19">
        <v>39702.300780999998</v>
      </c>
      <c r="C972" s="36">
        <f t="shared" si="30"/>
        <v>-4.4559967270896284E-4</v>
      </c>
      <c r="D972" s="57">
        <v>352.58</v>
      </c>
      <c r="E972" s="36">
        <f t="shared" si="31"/>
        <v>-2.8361553078615209E-5</v>
      </c>
      <c r="F972" s="71"/>
    </row>
    <row r="973" spans="1:6" x14ac:dyDescent="0.3">
      <c r="A973" s="55">
        <v>39010</v>
      </c>
      <c r="B973" s="19">
        <v>39742.398437999997</v>
      </c>
      <c r="C973" s="36">
        <f t="shared" si="30"/>
        <v>1.0099580178282164E-3</v>
      </c>
      <c r="D973" s="57">
        <v>353.65</v>
      </c>
      <c r="E973" s="36">
        <f t="shared" si="31"/>
        <v>3.0347722502694907E-3</v>
      </c>
      <c r="F973" s="71"/>
    </row>
    <row r="974" spans="1:6" x14ac:dyDescent="0.3">
      <c r="A974" s="55">
        <v>39013</v>
      </c>
      <c r="B974" s="19">
        <v>39688</v>
      </c>
      <c r="C974" s="36">
        <f t="shared" si="30"/>
        <v>-1.3687759203778738E-3</v>
      </c>
      <c r="D974" s="57">
        <v>354.84</v>
      </c>
      <c r="E974" s="36">
        <f t="shared" si="31"/>
        <v>3.3649088081435519E-3</v>
      </c>
      <c r="F974" s="71"/>
    </row>
    <row r="975" spans="1:6" x14ac:dyDescent="0.3">
      <c r="A975" s="55">
        <v>39014</v>
      </c>
      <c r="B975" s="19">
        <v>39624</v>
      </c>
      <c r="C975" s="36">
        <f t="shared" si="30"/>
        <v>-1.612578109252194E-3</v>
      </c>
      <c r="D975" s="57">
        <v>354.9</v>
      </c>
      <c r="E975" s="36">
        <f t="shared" si="31"/>
        <v>1.69090294217078E-4</v>
      </c>
      <c r="F975" s="71"/>
    </row>
    <row r="976" spans="1:6" x14ac:dyDescent="0.3">
      <c r="A976" s="55">
        <v>39015</v>
      </c>
      <c r="B976" s="19">
        <v>39761.5</v>
      </c>
      <c r="C976" s="36">
        <f t="shared" si="30"/>
        <v>3.470119119725501E-3</v>
      </c>
      <c r="D976" s="57">
        <v>356.01</v>
      </c>
      <c r="E976" s="36">
        <f t="shared" si="31"/>
        <v>3.1276415891801079E-3</v>
      </c>
      <c r="F976" s="71"/>
    </row>
    <row r="977" spans="1:6" x14ac:dyDescent="0.3">
      <c r="A977" s="55">
        <v>39016</v>
      </c>
      <c r="B977" s="19">
        <v>39644.101562999997</v>
      </c>
      <c r="C977" s="36">
        <f t="shared" si="30"/>
        <v>-2.9525655973744458E-3</v>
      </c>
      <c r="D977" s="57">
        <v>355.46</v>
      </c>
      <c r="E977" s="36">
        <f t="shared" si="31"/>
        <v>-1.5449004241454567E-3</v>
      </c>
      <c r="F977" s="71"/>
    </row>
    <row r="978" spans="1:6" x14ac:dyDescent="0.3">
      <c r="A978" s="55">
        <v>39017</v>
      </c>
      <c r="B978" s="19">
        <v>39682.300780999998</v>
      </c>
      <c r="C978" s="36">
        <f t="shared" si="30"/>
        <v>9.6355363077904599E-4</v>
      </c>
      <c r="D978" s="57">
        <v>354.55</v>
      </c>
      <c r="E978" s="36">
        <f t="shared" si="31"/>
        <v>-2.5600630169356764E-3</v>
      </c>
      <c r="F978" s="71"/>
    </row>
    <row r="979" spans="1:6" x14ac:dyDescent="0.3">
      <c r="A979" s="55">
        <v>39020</v>
      </c>
      <c r="B979" s="19">
        <v>39728.5</v>
      </c>
      <c r="C979" s="36">
        <f t="shared" si="30"/>
        <v>1.1642273278196225E-3</v>
      </c>
      <c r="D979" s="57">
        <v>353.41</v>
      </c>
      <c r="E979" s="36">
        <f t="shared" si="31"/>
        <v>-3.2153433930334208E-3</v>
      </c>
      <c r="F979" s="71"/>
    </row>
    <row r="980" spans="1:6" x14ac:dyDescent="0.3">
      <c r="A980" s="55">
        <v>39021</v>
      </c>
      <c r="B980" s="19">
        <v>39922.300780999998</v>
      </c>
      <c r="C980" s="36">
        <f t="shared" si="30"/>
        <v>4.878129831229483E-3</v>
      </c>
      <c r="D980" s="57">
        <v>353.34</v>
      </c>
      <c r="E980" s="36">
        <f t="shared" si="31"/>
        <v>-1.9807023004458912E-4</v>
      </c>
      <c r="F980" s="71"/>
    </row>
    <row r="981" spans="1:6" x14ac:dyDescent="0.3">
      <c r="A981" s="55">
        <v>39022</v>
      </c>
      <c r="B981" s="19">
        <v>40124.898437999997</v>
      </c>
      <c r="C981" s="36">
        <f t="shared" si="30"/>
        <v>5.0747991232114043E-3</v>
      </c>
      <c r="D981" s="57">
        <v>354.6</v>
      </c>
      <c r="E981" s="36">
        <f t="shared" si="31"/>
        <v>3.5659704533879122E-3</v>
      </c>
      <c r="F981" s="71"/>
    </row>
    <row r="982" spans="1:6" x14ac:dyDescent="0.3">
      <c r="A982" s="55">
        <v>39023</v>
      </c>
      <c r="B982" s="19">
        <v>39960.800780999998</v>
      </c>
      <c r="C982" s="36">
        <f t="shared" si="30"/>
        <v>-4.0896715851769239E-3</v>
      </c>
      <c r="D982" s="57">
        <v>353.19</v>
      </c>
      <c r="E982" s="36">
        <f t="shared" si="31"/>
        <v>-3.9763113367174974E-3</v>
      </c>
      <c r="F982" s="71"/>
    </row>
    <row r="983" spans="1:6" x14ac:dyDescent="0.3">
      <c r="A983" s="55">
        <v>39024</v>
      </c>
      <c r="B983" s="19">
        <v>40196</v>
      </c>
      <c r="C983" s="36">
        <f t="shared" si="30"/>
        <v>5.8857483935064181E-3</v>
      </c>
      <c r="D983" s="57">
        <v>354.33</v>
      </c>
      <c r="E983" s="36">
        <f t="shared" si="31"/>
        <v>3.2277244542597838E-3</v>
      </c>
      <c r="F983" s="71"/>
    </row>
    <row r="984" spans="1:6" x14ac:dyDescent="0.3">
      <c r="A984" s="55">
        <v>39027</v>
      </c>
      <c r="B984" s="19">
        <v>40573.101562999997</v>
      </c>
      <c r="C984" s="36">
        <f t="shared" si="30"/>
        <v>9.3815693850134441E-3</v>
      </c>
      <c r="D984" s="57">
        <v>358.27</v>
      </c>
      <c r="E984" s="36">
        <f t="shared" si="31"/>
        <v>1.1119577794711066E-2</v>
      </c>
      <c r="F984" s="71"/>
    </row>
    <row r="985" spans="1:6" x14ac:dyDescent="0.3">
      <c r="A985" s="55">
        <v>39028</v>
      </c>
      <c r="B985" s="19">
        <v>40673.800780999998</v>
      </c>
      <c r="C985" s="36">
        <f t="shared" si="30"/>
        <v>2.4819206351194278E-3</v>
      </c>
      <c r="D985" s="57">
        <v>359.84</v>
      </c>
      <c r="E985" s="36">
        <f t="shared" si="31"/>
        <v>4.3821698718842228E-3</v>
      </c>
      <c r="F985" s="71"/>
    </row>
    <row r="986" spans="1:6" x14ac:dyDescent="0.3">
      <c r="A986" s="55">
        <v>39029</v>
      </c>
      <c r="B986" s="19">
        <v>40747.601562999997</v>
      </c>
      <c r="C986" s="36">
        <f t="shared" si="30"/>
        <v>1.814455019764738E-3</v>
      </c>
      <c r="D986" s="57">
        <v>359.56</v>
      </c>
      <c r="E986" s="36">
        <f t="shared" si="31"/>
        <v>-7.7812361049345302E-4</v>
      </c>
      <c r="F986" s="71"/>
    </row>
    <row r="987" spans="1:6" x14ac:dyDescent="0.3">
      <c r="A987" s="55">
        <v>39030</v>
      </c>
      <c r="B987" s="19">
        <v>40652.800780999998</v>
      </c>
      <c r="C987" s="36">
        <f t="shared" si="30"/>
        <v>-2.3265364920540543E-3</v>
      </c>
      <c r="D987" s="57">
        <v>358.92</v>
      </c>
      <c r="E987" s="36">
        <f t="shared" si="31"/>
        <v>-1.7799532762264869E-3</v>
      </c>
      <c r="F987" s="71"/>
    </row>
    <row r="988" spans="1:6" x14ac:dyDescent="0.3">
      <c r="A988" s="55">
        <v>39031</v>
      </c>
      <c r="B988" s="19">
        <v>40816.199219000002</v>
      </c>
      <c r="C988" s="36">
        <f t="shared" si="30"/>
        <v>4.0193648373760826E-3</v>
      </c>
      <c r="D988" s="57">
        <v>358.47</v>
      </c>
      <c r="E988" s="36">
        <f t="shared" si="31"/>
        <v>-1.2537612838515733E-3</v>
      </c>
      <c r="F988" s="71"/>
    </row>
    <row r="989" spans="1:6" x14ac:dyDescent="0.3">
      <c r="A989" s="55">
        <v>39034</v>
      </c>
      <c r="B989" s="19">
        <v>40922.699219000002</v>
      </c>
      <c r="C989" s="36">
        <f t="shared" si="30"/>
        <v>2.609258138627002E-3</v>
      </c>
      <c r="D989" s="57">
        <v>359.22</v>
      </c>
      <c r="E989" s="36">
        <f t="shared" si="31"/>
        <v>2.0922252908193162E-3</v>
      </c>
      <c r="F989" s="71"/>
    </row>
    <row r="990" spans="1:6" x14ac:dyDescent="0.3">
      <c r="A990" s="55">
        <v>39035</v>
      </c>
      <c r="B990" s="19">
        <v>40792.398437999997</v>
      </c>
      <c r="C990" s="36">
        <f t="shared" si="30"/>
        <v>-3.1840710287142082E-3</v>
      </c>
      <c r="D990" s="57">
        <v>358.23</v>
      </c>
      <c r="E990" s="36">
        <f t="shared" si="31"/>
        <v>-2.7559712710873985E-3</v>
      </c>
      <c r="F990" s="71"/>
    </row>
    <row r="991" spans="1:6" x14ac:dyDescent="0.3">
      <c r="A991" s="55">
        <v>39036</v>
      </c>
      <c r="B991" s="19">
        <v>41066.101562999997</v>
      </c>
      <c r="C991" s="36">
        <f t="shared" si="30"/>
        <v>6.7096600219769265E-3</v>
      </c>
      <c r="D991" s="57">
        <v>360.24</v>
      </c>
      <c r="E991" s="36">
        <f t="shared" si="31"/>
        <v>5.6109203584289169E-3</v>
      </c>
      <c r="F991" s="71"/>
    </row>
    <row r="992" spans="1:6" x14ac:dyDescent="0.3">
      <c r="A992" s="55">
        <v>39037</v>
      </c>
      <c r="B992" s="19">
        <v>41079.101562999997</v>
      </c>
      <c r="C992" s="36">
        <f t="shared" si="30"/>
        <v>3.1656279766556494E-4</v>
      </c>
      <c r="D992" s="57">
        <v>361.04</v>
      </c>
      <c r="E992" s="36">
        <f t="shared" si="31"/>
        <v>2.2207417277371189E-3</v>
      </c>
      <c r="F992" s="71"/>
    </row>
    <row r="993" spans="1:6" x14ac:dyDescent="0.3">
      <c r="A993" s="55">
        <v>39038</v>
      </c>
      <c r="B993" s="19">
        <v>40902.800780999998</v>
      </c>
      <c r="C993" s="36">
        <f t="shared" si="30"/>
        <v>-4.291738993600358E-3</v>
      </c>
      <c r="D993" s="57">
        <v>358.25</v>
      </c>
      <c r="E993" s="36">
        <f t="shared" si="31"/>
        <v>-7.7276756038112682E-3</v>
      </c>
      <c r="F993" s="71"/>
    </row>
    <row r="994" spans="1:6" x14ac:dyDescent="0.3">
      <c r="A994" s="55">
        <v>39041</v>
      </c>
      <c r="B994" s="19">
        <v>40968.699219000002</v>
      </c>
      <c r="C994" s="36">
        <f t="shared" si="30"/>
        <v>1.611098427044988E-3</v>
      </c>
      <c r="D994" s="57">
        <v>359.48</v>
      </c>
      <c r="E994" s="36">
        <f t="shared" si="31"/>
        <v>3.4333565945570133E-3</v>
      </c>
      <c r="F994" s="71"/>
    </row>
    <row r="995" spans="1:6" x14ac:dyDescent="0.3">
      <c r="A995" s="55">
        <v>39042</v>
      </c>
      <c r="B995" s="19">
        <v>41029</v>
      </c>
      <c r="C995" s="36">
        <f t="shared" si="30"/>
        <v>1.4718744346180479E-3</v>
      </c>
      <c r="D995" s="57">
        <v>359.98</v>
      </c>
      <c r="E995" s="36">
        <f t="shared" si="31"/>
        <v>1.3908979637253793E-3</v>
      </c>
      <c r="F995" s="71"/>
    </row>
    <row r="996" spans="1:6" x14ac:dyDescent="0.3">
      <c r="A996" s="55">
        <v>39043</v>
      </c>
      <c r="B996" s="19">
        <v>41134.699219000002</v>
      </c>
      <c r="C996" s="36">
        <f t="shared" si="30"/>
        <v>2.5762075361330794E-3</v>
      </c>
      <c r="D996" s="57">
        <v>359.55</v>
      </c>
      <c r="E996" s="36">
        <f t="shared" si="31"/>
        <v>-1.1945108061559573E-3</v>
      </c>
      <c r="F996" s="71"/>
    </row>
    <row r="997" spans="1:6" x14ac:dyDescent="0.3">
      <c r="A997" s="55">
        <v>39044</v>
      </c>
      <c r="B997" s="19">
        <v>41147.398437999997</v>
      </c>
      <c r="C997" s="36">
        <f t="shared" si="30"/>
        <v>3.0872278735727399E-4</v>
      </c>
      <c r="D997" s="57">
        <v>358.69</v>
      </c>
      <c r="E997" s="36">
        <f t="shared" si="31"/>
        <v>-2.3918787373106154E-3</v>
      </c>
      <c r="F997" s="71"/>
    </row>
    <row r="998" spans="1:6" x14ac:dyDescent="0.3">
      <c r="A998" s="55">
        <v>39045</v>
      </c>
      <c r="B998" s="19">
        <v>40901.898437999997</v>
      </c>
      <c r="C998" s="36">
        <f t="shared" si="30"/>
        <v>-5.9663553303355155E-3</v>
      </c>
      <c r="D998" s="57">
        <v>355.98</v>
      </c>
      <c r="E998" s="36">
        <f t="shared" si="31"/>
        <v>-7.5552705678998411E-3</v>
      </c>
      <c r="F998" s="71"/>
    </row>
    <row r="999" spans="1:6" x14ac:dyDescent="0.3">
      <c r="A999" s="55">
        <v>39048</v>
      </c>
      <c r="B999" s="19">
        <v>40333.601562999997</v>
      </c>
      <c r="C999" s="36">
        <f t="shared" si="30"/>
        <v>-1.3894144201189951E-2</v>
      </c>
      <c r="D999" s="57">
        <v>350.6</v>
      </c>
      <c r="E999" s="36">
        <f t="shared" si="31"/>
        <v>-1.5113208607225093E-2</v>
      </c>
      <c r="F999" s="71"/>
    </row>
    <row r="1000" spans="1:6" x14ac:dyDescent="0.3">
      <c r="A1000" s="55">
        <v>39049</v>
      </c>
      <c r="B1000" s="19">
        <v>40375.898437999997</v>
      </c>
      <c r="C1000" s="36">
        <f t="shared" si="30"/>
        <v>1.0486758772070282E-3</v>
      </c>
      <c r="D1000" s="57">
        <v>349.54</v>
      </c>
      <c r="E1000" s="36">
        <f t="shared" si="31"/>
        <v>-3.02338847689676E-3</v>
      </c>
      <c r="F1000" s="71"/>
    </row>
    <row r="1001" spans="1:6" x14ac:dyDescent="0.3">
      <c r="A1001" s="55">
        <v>39050</v>
      </c>
      <c r="B1001" s="19">
        <v>40860.398437999997</v>
      </c>
      <c r="C1001" s="36">
        <f t="shared" si="30"/>
        <v>1.1999732977929556E-2</v>
      </c>
      <c r="D1001" s="57">
        <v>354.23</v>
      </c>
      <c r="E1001" s="36">
        <f t="shared" si="31"/>
        <v>1.341763460548151E-2</v>
      </c>
      <c r="F1001" s="71"/>
    </row>
    <row r="1002" spans="1:6" x14ac:dyDescent="0.3">
      <c r="A1002" s="55">
        <v>39051</v>
      </c>
      <c r="B1002" s="19">
        <v>40594.398437999997</v>
      </c>
      <c r="C1002" s="36">
        <f t="shared" si="30"/>
        <v>-6.5099707826788977E-3</v>
      </c>
      <c r="D1002" s="57">
        <v>351.78</v>
      </c>
      <c r="E1002" s="36">
        <f t="shared" si="31"/>
        <v>-6.9164102419333462E-3</v>
      </c>
      <c r="F1002" s="71"/>
    </row>
    <row r="1003" spans="1:6" x14ac:dyDescent="0.3">
      <c r="A1003" s="55">
        <v>39052</v>
      </c>
      <c r="B1003" s="19">
        <v>40312.5</v>
      </c>
      <c r="C1003" s="36">
        <f t="shared" si="30"/>
        <v>-6.9442693782133524E-3</v>
      </c>
      <c r="D1003" s="57">
        <v>349.31</v>
      </c>
      <c r="E1003" s="36">
        <f t="shared" si="31"/>
        <v>-7.0214338507020857E-3</v>
      </c>
      <c r="F1003" s="71"/>
    </row>
    <row r="1004" spans="1:6" x14ac:dyDescent="0.3">
      <c r="A1004" s="55">
        <v>39055</v>
      </c>
      <c r="B1004" s="19">
        <v>40495.398437999997</v>
      </c>
      <c r="C1004" s="36">
        <f t="shared" si="30"/>
        <v>4.5370155162789416E-3</v>
      </c>
      <c r="D1004" s="57">
        <v>351.59</v>
      </c>
      <c r="E1004" s="36">
        <f t="shared" si="31"/>
        <v>6.5271535312472206E-3</v>
      </c>
      <c r="F1004" s="71"/>
    </row>
    <row r="1005" spans="1:6" x14ac:dyDescent="0.3">
      <c r="A1005" s="55">
        <v>39056</v>
      </c>
      <c r="B1005" s="19">
        <v>40746.300780999998</v>
      </c>
      <c r="C1005" s="36">
        <f t="shared" si="30"/>
        <v>6.1958235423746899E-3</v>
      </c>
      <c r="D1005" s="57">
        <v>353.91</v>
      </c>
      <c r="E1005" s="36">
        <f t="shared" si="31"/>
        <v>6.5985949543503342E-3</v>
      </c>
      <c r="F1005" s="71"/>
    </row>
    <row r="1006" spans="1:6" x14ac:dyDescent="0.3">
      <c r="A1006" s="55">
        <v>39057</v>
      </c>
      <c r="B1006" s="19">
        <v>40822.101562999997</v>
      </c>
      <c r="C1006" s="36">
        <f t="shared" si="30"/>
        <v>1.8603107655688067E-3</v>
      </c>
      <c r="D1006" s="57">
        <v>354.03</v>
      </c>
      <c r="E1006" s="36">
        <f t="shared" si="31"/>
        <v>3.390692548952412E-4</v>
      </c>
      <c r="F1006" s="71"/>
    </row>
    <row r="1007" spans="1:6" x14ac:dyDescent="0.3">
      <c r="A1007" s="55">
        <v>39058</v>
      </c>
      <c r="B1007" s="19">
        <v>41008.800780999998</v>
      </c>
      <c r="C1007" s="36">
        <f t="shared" si="30"/>
        <v>4.5734837465893907E-3</v>
      </c>
      <c r="D1007" s="57">
        <v>356.03</v>
      </c>
      <c r="E1007" s="36">
        <f t="shared" si="31"/>
        <v>5.649238765076392E-3</v>
      </c>
      <c r="F1007" s="71"/>
    </row>
    <row r="1008" spans="1:6" x14ac:dyDescent="0.3">
      <c r="A1008" s="55">
        <v>39059</v>
      </c>
      <c r="B1008" s="19">
        <v>41013.199219000002</v>
      </c>
      <c r="C1008" s="36">
        <f t="shared" si="30"/>
        <v>1.072559527768302E-4</v>
      </c>
      <c r="D1008" s="57">
        <v>356.34</v>
      </c>
      <c r="E1008" s="36">
        <f t="shared" si="31"/>
        <v>8.7071314215103612E-4</v>
      </c>
      <c r="F1008" s="71"/>
    </row>
    <row r="1009" spans="1:6" x14ac:dyDescent="0.3">
      <c r="A1009" s="55">
        <v>39062</v>
      </c>
      <c r="B1009" s="19">
        <v>41237.601562999997</v>
      </c>
      <c r="C1009" s="36">
        <f t="shared" si="30"/>
        <v>5.471466461363983E-3</v>
      </c>
      <c r="D1009" s="57">
        <v>358.43</v>
      </c>
      <c r="E1009" s="36">
        <f t="shared" si="31"/>
        <v>5.8651849357356234E-3</v>
      </c>
      <c r="F1009" s="71"/>
    </row>
    <row r="1010" spans="1:6" x14ac:dyDescent="0.3">
      <c r="A1010" s="55">
        <v>39063</v>
      </c>
      <c r="B1010" s="19">
        <v>41214</v>
      </c>
      <c r="C1010" s="36">
        <f t="shared" si="30"/>
        <v>-5.7233112754973003E-4</v>
      </c>
      <c r="D1010" s="57">
        <v>359.7</v>
      </c>
      <c r="E1010" s="36">
        <f t="shared" si="31"/>
        <v>3.5432301983651104E-3</v>
      </c>
      <c r="F1010" s="71"/>
    </row>
    <row r="1011" spans="1:6" x14ac:dyDescent="0.3">
      <c r="A1011" s="55">
        <v>39064</v>
      </c>
      <c r="B1011" s="19">
        <v>41426.199219000002</v>
      </c>
      <c r="C1011" s="36">
        <f t="shared" ref="C1011:C1074" si="32">B1011/B1010-1</f>
        <v>5.1487169165818081E-3</v>
      </c>
      <c r="D1011" s="57">
        <v>361.99</v>
      </c>
      <c r="E1011" s="36">
        <f t="shared" si="31"/>
        <v>6.3664164581596072E-3</v>
      </c>
      <c r="F1011" s="71"/>
    </row>
    <row r="1012" spans="1:6" x14ac:dyDescent="0.3">
      <c r="A1012" s="55">
        <v>39065</v>
      </c>
      <c r="B1012" s="19">
        <v>41412.699219000002</v>
      </c>
      <c r="C1012" s="36">
        <f t="shared" si="32"/>
        <v>-3.2588072897132836E-4</v>
      </c>
      <c r="D1012" s="57">
        <v>364.18</v>
      </c>
      <c r="E1012" s="36">
        <f t="shared" si="31"/>
        <v>6.0498908809636376E-3</v>
      </c>
      <c r="F1012" s="71"/>
    </row>
    <row r="1013" spans="1:6" x14ac:dyDescent="0.3">
      <c r="A1013" s="55">
        <v>39066</v>
      </c>
      <c r="B1013" s="19">
        <v>41721.5</v>
      </c>
      <c r="C1013" s="36">
        <f t="shared" si="32"/>
        <v>7.4566687712622759E-3</v>
      </c>
      <c r="D1013" s="57">
        <v>366.16</v>
      </c>
      <c r="E1013" s="36">
        <f t="shared" si="31"/>
        <v>5.4368718765445134E-3</v>
      </c>
      <c r="F1013" s="71"/>
    </row>
    <row r="1014" spans="1:6" x14ac:dyDescent="0.3">
      <c r="A1014" s="55">
        <v>39069</v>
      </c>
      <c r="B1014" s="19">
        <v>41681.300780999998</v>
      </c>
      <c r="C1014" s="36">
        <f t="shared" si="32"/>
        <v>-9.6351327253341168E-4</v>
      </c>
      <c r="D1014" s="57">
        <v>365.94</v>
      </c>
      <c r="E1014" s="36">
        <f t="shared" si="31"/>
        <v>-6.0083023814738734E-4</v>
      </c>
      <c r="F1014" s="71"/>
    </row>
    <row r="1015" spans="1:6" x14ac:dyDescent="0.3">
      <c r="A1015" s="55">
        <v>39070</v>
      </c>
      <c r="B1015" s="19">
        <v>41544.800780999998</v>
      </c>
      <c r="C1015" s="36">
        <f t="shared" si="32"/>
        <v>-3.2748498113625013E-3</v>
      </c>
      <c r="D1015" s="57">
        <v>363.49</v>
      </c>
      <c r="E1015" s="36">
        <f t="shared" si="31"/>
        <v>-6.6950866262228681E-3</v>
      </c>
      <c r="F1015" s="71"/>
    </row>
    <row r="1016" spans="1:6" x14ac:dyDescent="0.3">
      <c r="A1016" s="55">
        <v>39071</v>
      </c>
      <c r="B1016" s="19">
        <v>41635.601562999997</v>
      </c>
      <c r="C1016" s="36">
        <f t="shared" si="32"/>
        <v>2.1856112026783503E-3</v>
      </c>
      <c r="D1016" s="57">
        <v>364.56</v>
      </c>
      <c r="E1016" s="36">
        <f t="shared" si="31"/>
        <v>2.9436848331452214E-3</v>
      </c>
      <c r="F1016" s="71"/>
    </row>
    <row r="1017" spans="1:6" x14ac:dyDescent="0.3">
      <c r="A1017" s="55">
        <v>39072</v>
      </c>
      <c r="B1017" s="19">
        <v>41590.800780999998</v>
      </c>
      <c r="C1017" s="36">
        <f t="shared" si="32"/>
        <v>-1.076021008900474E-3</v>
      </c>
      <c r="D1017" s="57">
        <v>364.15</v>
      </c>
      <c r="E1017" s="36">
        <f t="shared" si="31"/>
        <v>-1.1246434057494703E-3</v>
      </c>
      <c r="F1017" s="71"/>
    </row>
    <row r="1018" spans="1:6" x14ac:dyDescent="0.3">
      <c r="A1018" s="55">
        <v>39073</v>
      </c>
      <c r="B1018" s="19">
        <v>41191</v>
      </c>
      <c r="C1018" s="36">
        <f t="shared" si="32"/>
        <v>-9.6127214069569034E-3</v>
      </c>
      <c r="D1018" s="57">
        <v>362.45</v>
      </c>
      <c r="E1018" s="36">
        <f t="shared" si="31"/>
        <v>-4.6684058766991443E-3</v>
      </c>
      <c r="F1018" s="71"/>
    </row>
    <row r="1019" spans="1:6" x14ac:dyDescent="0.3">
      <c r="A1019" s="55">
        <v>39078</v>
      </c>
      <c r="B1019" s="19">
        <v>41681.898437999997</v>
      </c>
      <c r="C1019" s="36">
        <f t="shared" si="32"/>
        <v>1.1917613993347898E-2</v>
      </c>
      <c r="D1019" s="57">
        <v>366.17</v>
      </c>
      <c r="E1019" s="36">
        <f t="shared" si="31"/>
        <v>1.0263484618568075E-2</v>
      </c>
      <c r="F1019" s="71"/>
    </row>
    <row r="1020" spans="1:6" x14ac:dyDescent="0.3">
      <c r="A1020" s="55">
        <v>39079</v>
      </c>
      <c r="B1020" s="19">
        <v>41743.199219000002</v>
      </c>
      <c r="C1020" s="36">
        <f t="shared" si="32"/>
        <v>1.4706811181162127E-3</v>
      </c>
      <c r="D1020" s="57">
        <v>366.32</v>
      </c>
      <c r="E1020" s="36">
        <f t="shared" si="31"/>
        <v>4.09645792937674E-4</v>
      </c>
      <c r="F1020" s="71"/>
    </row>
    <row r="1021" spans="1:6" x14ac:dyDescent="0.3">
      <c r="A1021" s="55">
        <v>39080</v>
      </c>
      <c r="B1021" s="19">
        <v>41797.898437999997</v>
      </c>
      <c r="C1021" s="36">
        <f t="shared" si="32"/>
        <v>1.3103743848914551E-3</v>
      </c>
      <c r="D1021" s="57">
        <v>365.26</v>
      </c>
      <c r="E1021" s="36">
        <f t="shared" si="31"/>
        <v>-2.8936449006333742E-3</v>
      </c>
      <c r="F1021" s="71"/>
    </row>
    <row r="1022" spans="1:6" x14ac:dyDescent="0.3">
      <c r="A1022" s="55">
        <v>39084</v>
      </c>
      <c r="B1022" s="19">
        <v>42304.601562999997</v>
      </c>
      <c r="C1022" s="36">
        <f t="shared" si="32"/>
        <v>1.2122693818006347E-2</v>
      </c>
      <c r="D1022" s="57">
        <v>369.86</v>
      </c>
      <c r="E1022" s="36">
        <f t="shared" si="31"/>
        <v>1.2593768822208862E-2</v>
      </c>
      <c r="F1022" s="71"/>
    </row>
    <row r="1023" spans="1:6" x14ac:dyDescent="0.3">
      <c r="A1023" s="55">
        <v>39085</v>
      </c>
      <c r="B1023" s="19">
        <v>42344.199219000002</v>
      </c>
      <c r="C1023" s="36">
        <f t="shared" si="32"/>
        <v>9.3601297582335263E-4</v>
      </c>
      <c r="D1023" s="57">
        <v>369.84</v>
      </c>
      <c r="E1023" s="36">
        <f t="shared" si="31"/>
        <v>-5.4074514681312635E-5</v>
      </c>
      <c r="F1023" s="71"/>
    </row>
    <row r="1024" spans="1:6" x14ac:dyDescent="0.3">
      <c r="A1024" s="55">
        <v>39086</v>
      </c>
      <c r="B1024" s="19">
        <v>42140.800780999998</v>
      </c>
      <c r="C1024" s="36">
        <f t="shared" si="32"/>
        <v>-4.8034545876767254E-3</v>
      </c>
      <c r="D1024" s="57">
        <v>368.76</v>
      </c>
      <c r="E1024" s="36">
        <f t="shared" si="31"/>
        <v>-2.9201817001945907E-3</v>
      </c>
      <c r="F1024" s="71"/>
    </row>
    <row r="1025" spans="1:6" x14ac:dyDescent="0.3">
      <c r="A1025" s="55">
        <v>39087</v>
      </c>
      <c r="B1025" s="19">
        <v>41952.101562999997</v>
      </c>
      <c r="C1025" s="36">
        <f t="shared" si="32"/>
        <v>-4.4778270584046043E-3</v>
      </c>
      <c r="D1025" s="57">
        <v>365.69</v>
      </c>
      <c r="E1025" s="36">
        <f t="shared" si="31"/>
        <v>-8.3251979607332771E-3</v>
      </c>
      <c r="F1025" s="71"/>
    </row>
    <row r="1026" spans="1:6" x14ac:dyDescent="0.3">
      <c r="A1026" s="55">
        <v>39090</v>
      </c>
      <c r="B1026" s="19">
        <v>41897</v>
      </c>
      <c r="C1026" s="36">
        <f t="shared" si="32"/>
        <v>-1.3134398742158382E-3</v>
      </c>
      <c r="D1026" s="57">
        <v>365.38</v>
      </c>
      <c r="E1026" s="36">
        <f t="shared" si="31"/>
        <v>-8.4771254341109437E-4</v>
      </c>
      <c r="F1026" s="71"/>
    </row>
    <row r="1027" spans="1:6" x14ac:dyDescent="0.3">
      <c r="A1027" s="55">
        <v>39091</v>
      </c>
      <c r="B1027" s="19">
        <v>41954.300780999998</v>
      </c>
      <c r="C1027" s="36">
        <f t="shared" si="32"/>
        <v>1.3676583287585142E-3</v>
      </c>
      <c r="D1027" s="57">
        <v>366.21</v>
      </c>
      <c r="E1027" s="36">
        <f t="shared" si="31"/>
        <v>2.2716076413595854E-3</v>
      </c>
      <c r="F1027" s="71"/>
    </row>
    <row r="1028" spans="1:6" x14ac:dyDescent="0.3">
      <c r="A1028" s="55">
        <v>39092</v>
      </c>
      <c r="B1028" s="19">
        <v>41770.800780999998</v>
      </c>
      <c r="C1028" s="36">
        <f t="shared" si="32"/>
        <v>-4.3738066559102506E-3</v>
      </c>
      <c r="D1028" s="57">
        <v>363.84</v>
      </c>
      <c r="E1028" s="36">
        <f t="shared" ref="E1028:E1091" si="33">D1028/D1027-1</f>
        <v>-6.4716965675432059E-3</v>
      </c>
      <c r="F1028" s="71"/>
    </row>
    <row r="1029" spans="1:6" x14ac:dyDescent="0.3">
      <c r="A1029" s="55">
        <v>39093</v>
      </c>
      <c r="B1029" s="19">
        <v>42303.199219000002</v>
      </c>
      <c r="C1029" s="36">
        <f t="shared" si="32"/>
        <v>1.2745708199163097E-2</v>
      </c>
      <c r="D1029" s="57">
        <v>370.1</v>
      </c>
      <c r="E1029" s="36">
        <f t="shared" si="33"/>
        <v>1.7205364995602546E-2</v>
      </c>
      <c r="F1029" s="71"/>
    </row>
    <row r="1030" spans="1:6" x14ac:dyDescent="0.3">
      <c r="A1030" s="55">
        <v>39094</v>
      </c>
      <c r="B1030" s="19">
        <v>42442.699219000002</v>
      </c>
      <c r="C1030" s="36">
        <f t="shared" si="32"/>
        <v>3.2976229357457587E-3</v>
      </c>
      <c r="D1030" s="57">
        <v>371.86</v>
      </c>
      <c r="E1030" s="36">
        <f t="shared" si="33"/>
        <v>4.755471494190644E-3</v>
      </c>
      <c r="F1030" s="71"/>
    </row>
    <row r="1031" spans="1:6" x14ac:dyDescent="0.3">
      <c r="A1031" s="55">
        <v>39097</v>
      </c>
      <c r="B1031" s="19">
        <v>42645.898437999997</v>
      </c>
      <c r="C1031" s="36">
        <f t="shared" si="32"/>
        <v>4.7876130109327786E-3</v>
      </c>
      <c r="D1031" s="57">
        <v>374.16</v>
      </c>
      <c r="E1031" s="36">
        <f t="shared" si="33"/>
        <v>6.1851234335503769E-3</v>
      </c>
      <c r="F1031" s="71"/>
    </row>
    <row r="1032" spans="1:6" x14ac:dyDescent="0.3">
      <c r="A1032" s="55">
        <v>39098</v>
      </c>
      <c r="B1032" s="19">
        <v>42480.699219000002</v>
      </c>
      <c r="C1032" s="36">
        <f t="shared" si="32"/>
        <v>-3.8737422601182736E-3</v>
      </c>
      <c r="D1032" s="57">
        <v>372.02</v>
      </c>
      <c r="E1032" s="36">
        <f t="shared" si="33"/>
        <v>-5.7194782980544145E-3</v>
      </c>
      <c r="F1032" s="71"/>
    </row>
    <row r="1033" spans="1:6" x14ac:dyDescent="0.3">
      <c r="A1033" s="55">
        <v>39099</v>
      </c>
      <c r="B1033" s="19">
        <v>42137.898437999997</v>
      </c>
      <c r="C1033" s="36">
        <f t="shared" si="32"/>
        <v>-8.0695654097586722E-3</v>
      </c>
      <c r="D1033" s="57">
        <v>371.73</v>
      </c>
      <c r="E1033" s="36">
        <f t="shared" si="33"/>
        <v>-7.7952798236646803E-4</v>
      </c>
      <c r="F1033" s="71"/>
    </row>
    <row r="1034" spans="1:6" x14ac:dyDescent="0.3">
      <c r="A1034" s="55">
        <v>39100</v>
      </c>
      <c r="B1034" s="19">
        <v>42141.398437999997</v>
      </c>
      <c r="C1034" s="36">
        <f t="shared" si="32"/>
        <v>8.306062071761211E-5</v>
      </c>
      <c r="D1034" s="57">
        <v>371.58</v>
      </c>
      <c r="E1034" s="36">
        <f t="shared" si="33"/>
        <v>-4.0351868291510495E-4</v>
      </c>
      <c r="F1034" s="71"/>
    </row>
    <row r="1035" spans="1:6" x14ac:dyDescent="0.3">
      <c r="A1035" s="55">
        <v>39101</v>
      </c>
      <c r="B1035" s="19">
        <v>42531.199219000002</v>
      </c>
      <c r="C1035" s="36">
        <f t="shared" si="32"/>
        <v>9.2498302251049491E-3</v>
      </c>
      <c r="D1035" s="57">
        <v>374.23</v>
      </c>
      <c r="E1035" s="36">
        <f t="shared" si="33"/>
        <v>7.1317078421875291E-3</v>
      </c>
      <c r="F1035" s="71"/>
    </row>
    <row r="1036" spans="1:6" x14ac:dyDescent="0.3">
      <c r="A1036" s="55">
        <v>39104</v>
      </c>
      <c r="B1036" s="19">
        <v>42381.398437999997</v>
      </c>
      <c r="C1036" s="36">
        <f t="shared" si="32"/>
        <v>-3.5221386594028736E-3</v>
      </c>
      <c r="D1036" s="57">
        <v>372.8</v>
      </c>
      <c r="E1036" s="36">
        <f t="shared" si="33"/>
        <v>-3.8211794885498751E-3</v>
      </c>
      <c r="F1036" s="71"/>
    </row>
    <row r="1037" spans="1:6" x14ac:dyDescent="0.3">
      <c r="A1037" s="55">
        <v>39105</v>
      </c>
      <c r="B1037" s="19">
        <v>42418.898437999997</v>
      </c>
      <c r="C1037" s="36">
        <f t="shared" si="32"/>
        <v>8.8482214797269698E-4</v>
      </c>
      <c r="D1037" s="57">
        <v>372.61</v>
      </c>
      <c r="E1037" s="36">
        <f t="shared" si="33"/>
        <v>-5.0965665236046842E-4</v>
      </c>
      <c r="F1037" s="71"/>
    </row>
    <row r="1038" spans="1:6" x14ac:dyDescent="0.3">
      <c r="A1038" s="55">
        <v>39106</v>
      </c>
      <c r="B1038" s="19">
        <v>42895.898437999997</v>
      </c>
      <c r="C1038" s="36">
        <f t="shared" si="32"/>
        <v>1.1244987907858883E-2</v>
      </c>
      <c r="D1038" s="57">
        <v>376.02</v>
      </c>
      <c r="E1038" s="36">
        <f t="shared" si="33"/>
        <v>9.1516599125089915E-3</v>
      </c>
      <c r="F1038" s="71"/>
    </row>
    <row r="1039" spans="1:6" x14ac:dyDescent="0.3">
      <c r="A1039" s="55">
        <v>39107</v>
      </c>
      <c r="B1039" s="19">
        <v>42816.101562999997</v>
      </c>
      <c r="C1039" s="36">
        <f t="shared" si="32"/>
        <v>-1.8602448696892759E-3</v>
      </c>
      <c r="D1039" s="57">
        <v>374.87</v>
      </c>
      <c r="E1039" s="36">
        <f t="shared" si="33"/>
        <v>-3.0583479602148689E-3</v>
      </c>
      <c r="F1039" s="71"/>
    </row>
    <row r="1040" spans="1:6" x14ac:dyDescent="0.3">
      <c r="A1040" s="55">
        <v>39108</v>
      </c>
      <c r="B1040" s="19">
        <v>42610.300780999998</v>
      </c>
      <c r="C1040" s="36">
        <f t="shared" si="32"/>
        <v>-4.8066212122834795E-3</v>
      </c>
      <c r="D1040" s="57">
        <v>372.38</v>
      </c>
      <c r="E1040" s="36">
        <f t="shared" si="33"/>
        <v>-6.642302664923827E-3</v>
      </c>
      <c r="F1040" s="71"/>
    </row>
    <row r="1041" spans="1:6" x14ac:dyDescent="0.3">
      <c r="A1041" s="55">
        <v>39111</v>
      </c>
      <c r="B1041" s="19">
        <v>42671.300780999998</v>
      </c>
      <c r="C1041" s="36">
        <f t="shared" si="32"/>
        <v>1.431578723499749E-3</v>
      </c>
      <c r="D1041" s="57">
        <v>373.34</v>
      </c>
      <c r="E1041" s="36">
        <f t="shared" si="33"/>
        <v>2.5780117084697185E-3</v>
      </c>
      <c r="F1041" s="71"/>
    </row>
    <row r="1042" spans="1:6" x14ac:dyDescent="0.3">
      <c r="A1042" s="55">
        <v>39112</v>
      </c>
      <c r="B1042" s="19">
        <v>42723.199219000002</v>
      </c>
      <c r="C1042" s="36">
        <f t="shared" si="32"/>
        <v>1.2162375425666117E-3</v>
      </c>
      <c r="D1042" s="57">
        <v>374.6</v>
      </c>
      <c r="E1042" s="36">
        <f t="shared" si="33"/>
        <v>3.3749397332192288E-3</v>
      </c>
      <c r="F1042" s="71"/>
    </row>
    <row r="1043" spans="1:6" x14ac:dyDescent="0.3">
      <c r="A1043" s="55">
        <v>39113</v>
      </c>
      <c r="B1043" s="19">
        <v>42660.898437999997</v>
      </c>
      <c r="C1043" s="36">
        <f t="shared" si="32"/>
        <v>-1.4582424101867719E-3</v>
      </c>
      <c r="D1043" s="57">
        <v>372.72</v>
      </c>
      <c r="E1043" s="36">
        <f t="shared" si="33"/>
        <v>-5.018686599038924E-3</v>
      </c>
      <c r="F1043" s="71"/>
    </row>
    <row r="1044" spans="1:6" x14ac:dyDescent="0.3">
      <c r="A1044" s="55">
        <v>39114</v>
      </c>
      <c r="B1044" s="19">
        <v>42950.199219000002</v>
      </c>
      <c r="C1044" s="36">
        <f t="shared" si="32"/>
        <v>6.7814038520650488E-3</v>
      </c>
      <c r="D1044" s="57">
        <v>376.95</v>
      </c>
      <c r="E1044" s="36">
        <f t="shared" si="33"/>
        <v>1.1349001931744818E-2</v>
      </c>
    </row>
    <row r="1045" spans="1:6" x14ac:dyDescent="0.3">
      <c r="A1045" s="55">
        <v>39115</v>
      </c>
      <c r="B1045" s="19">
        <v>43111.101562999997</v>
      </c>
      <c r="C1045" s="36">
        <f t="shared" si="32"/>
        <v>3.7462537293382336E-3</v>
      </c>
      <c r="D1045" s="57">
        <v>378.98</v>
      </c>
      <c r="E1045" s="36">
        <f t="shared" si="33"/>
        <v>5.3853296193129285E-3</v>
      </c>
    </row>
    <row r="1046" spans="1:6" x14ac:dyDescent="0.3">
      <c r="A1046" s="55">
        <v>39118</v>
      </c>
      <c r="B1046" s="19">
        <v>43227.800780999998</v>
      </c>
      <c r="C1046" s="36">
        <f t="shared" si="32"/>
        <v>2.7069412232361145E-3</v>
      </c>
      <c r="D1046" s="57">
        <v>379.23</v>
      </c>
      <c r="E1046" s="36">
        <f t="shared" si="33"/>
        <v>6.5966541770023923E-4</v>
      </c>
    </row>
    <row r="1047" spans="1:6" x14ac:dyDescent="0.3">
      <c r="A1047" s="55">
        <v>39119</v>
      </c>
      <c r="B1047" s="19">
        <v>43158.601562999997</v>
      </c>
      <c r="C1047" s="36">
        <f t="shared" si="32"/>
        <v>-1.600803574315024E-3</v>
      </c>
      <c r="D1047" s="57">
        <v>380.54</v>
      </c>
      <c r="E1047" s="36">
        <f t="shared" si="33"/>
        <v>3.4543680615986005E-3</v>
      </c>
    </row>
    <row r="1048" spans="1:6" x14ac:dyDescent="0.3">
      <c r="A1048" s="55">
        <v>39120</v>
      </c>
      <c r="B1048" s="19">
        <v>43424.898437999997</v>
      </c>
      <c r="C1048" s="36">
        <f t="shared" si="32"/>
        <v>6.1701923916899215E-3</v>
      </c>
      <c r="D1048" s="57">
        <v>381.62</v>
      </c>
      <c r="E1048" s="36">
        <f t="shared" si="33"/>
        <v>2.8380722131706726E-3</v>
      </c>
    </row>
    <row r="1049" spans="1:6" x14ac:dyDescent="0.3">
      <c r="A1049" s="55">
        <v>39121</v>
      </c>
      <c r="B1049" s="19">
        <v>43083</v>
      </c>
      <c r="C1049" s="36">
        <f t="shared" si="32"/>
        <v>-7.8733272914418562E-3</v>
      </c>
      <c r="D1049" s="57">
        <v>378.3</v>
      </c>
      <c r="E1049" s="36">
        <f t="shared" si="33"/>
        <v>-8.6997536816728616E-3</v>
      </c>
    </row>
    <row r="1050" spans="1:6" x14ac:dyDescent="0.3">
      <c r="A1050" s="55">
        <v>39122</v>
      </c>
      <c r="B1050" s="19">
        <v>43350.5</v>
      </c>
      <c r="C1050" s="36">
        <f t="shared" si="32"/>
        <v>6.2089455237563929E-3</v>
      </c>
      <c r="D1050" s="57">
        <v>380.24</v>
      </c>
      <c r="E1050" s="36">
        <f t="shared" si="33"/>
        <v>5.12820512820511E-3</v>
      </c>
    </row>
    <row r="1051" spans="1:6" x14ac:dyDescent="0.3">
      <c r="A1051" s="55">
        <v>39125</v>
      </c>
      <c r="B1051" s="19">
        <v>43117.398437999997</v>
      </c>
      <c r="C1051" s="36">
        <f t="shared" si="32"/>
        <v>-5.3771366420226618E-3</v>
      </c>
      <c r="D1051" s="57">
        <v>378.06</v>
      </c>
      <c r="E1051" s="36">
        <f t="shared" si="33"/>
        <v>-5.7332211235009423E-3</v>
      </c>
    </row>
    <row r="1052" spans="1:6" x14ac:dyDescent="0.3">
      <c r="A1052" s="55">
        <v>39126</v>
      </c>
      <c r="B1052" s="19">
        <v>43325.300780999998</v>
      </c>
      <c r="C1052" s="36">
        <f t="shared" si="32"/>
        <v>4.8217738205831306E-3</v>
      </c>
      <c r="D1052" s="57">
        <v>378.72</v>
      </c>
      <c r="E1052" s="36">
        <f t="shared" si="33"/>
        <v>1.7457546421204562E-3</v>
      </c>
    </row>
    <row r="1053" spans="1:6" x14ac:dyDescent="0.3">
      <c r="A1053" s="55">
        <v>39127</v>
      </c>
      <c r="B1053" s="19">
        <v>43568.300780999998</v>
      </c>
      <c r="C1053" s="36">
        <f t="shared" si="32"/>
        <v>5.6087319792264001E-3</v>
      </c>
      <c r="D1053" s="57">
        <v>381.7</v>
      </c>
      <c r="E1053" s="36">
        <f t="shared" si="33"/>
        <v>7.8686100549216764E-3</v>
      </c>
    </row>
    <row r="1054" spans="1:6" x14ac:dyDescent="0.3">
      <c r="A1054" s="55">
        <v>39128</v>
      </c>
      <c r="B1054" s="19">
        <v>43585.199219000002</v>
      </c>
      <c r="C1054" s="36">
        <f t="shared" si="32"/>
        <v>3.8786084600683779E-4</v>
      </c>
      <c r="D1054" s="57">
        <v>381.29</v>
      </c>
      <c r="E1054" s="36">
        <f t="shared" si="33"/>
        <v>-1.0741419963321563E-3</v>
      </c>
    </row>
    <row r="1055" spans="1:6" x14ac:dyDescent="0.3">
      <c r="A1055" s="55">
        <v>39129</v>
      </c>
      <c r="B1055" s="19">
        <v>43597.101562999997</v>
      </c>
      <c r="C1055" s="36">
        <f t="shared" si="32"/>
        <v>2.7308224381838997E-4</v>
      </c>
      <c r="D1055" s="57">
        <v>380.81</v>
      </c>
      <c r="E1055" s="36">
        <f t="shared" si="33"/>
        <v>-1.2588843137769645E-3</v>
      </c>
    </row>
    <row r="1056" spans="1:6" x14ac:dyDescent="0.3">
      <c r="A1056" s="55">
        <v>39132</v>
      </c>
      <c r="B1056" s="19">
        <v>43760.601562999997</v>
      </c>
      <c r="C1056" s="36">
        <f t="shared" si="32"/>
        <v>3.7502493087466782E-3</v>
      </c>
      <c r="D1056" s="57">
        <v>382.19</v>
      </c>
      <c r="E1056" s="36">
        <f t="shared" si="33"/>
        <v>3.6238544155877683E-3</v>
      </c>
    </row>
    <row r="1057" spans="1:5" x14ac:dyDescent="0.3">
      <c r="A1057" s="55">
        <v>39133</v>
      </c>
      <c r="B1057" s="19">
        <v>43396.398437999997</v>
      </c>
      <c r="C1057" s="36">
        <f t="shared" si="32"/>
        <v>-8.3226261064002216E-3</v>
      </c>
      <c r="D1057" s="57">
        <v>380.99</v>
      </c>
      <c r="E1057" s="36">
        <f t="shared" si="33"/>
        <v>-3.1397995761269781E-3</v>
      </c>
    </row>
    <row r="1058" spans="1:5" x14ac:dyDescent="0.3">
      <c r="A1058" s="55">
        <v>39134</v>
      </c>
      <c r="B1058" s="19">
        <v>43077.300780999998</v>
      </c>
      <c r="C1058" s="36">
        <f t="shared" si="32"/>
        <v>-7.3530907744773222E-3</v>
      </c>
      <c r="D1058" s="57">
        <v>378.46</v>
      </c>
      <c r="E1058" s="36">
        <f t="shared" si="33"/>
        <v>-6.6405942413187979E-3</v>
      </c>
    </row>
    <row r="1059" spans="1:5" x14ac:dyDescent="0.3">
      <c r="A1059" s="55">
        <v>39135</v>
      </c>
      <c r="B1059" s="19">
        <v>43272.398437999997</v>
      </c>
      <c r="C1059" s="36">
        <f t="shared" si="32"/>
        <v>4.5290130408088825E-3</v>
      </c>
      <c r="D1059" s="57">
        <v>379.7</v>
      </c>
      <c r="E1059" s="36">
        <f t="shared" si="33"/>
        <v>3.2764360830734862E-3</v>
      </c>
    </row>
    <row r="1060" spans="1:5" x14ac:dyDescent="0.3">
      <c r="A1060" s="55">
        <v>39136</v>
      </c>
      <c r="B1060" s="19">
        <v>43250.601562999997</v>
      </c>
      <c r="C1060" s="36">
        <f t="shared" si="32"/>
        <v>-5.0371312399588586E-4</v>
      </c>
      <c r="D1060" s="57">
        <v>380.53</v>
      </c>
      <c r="E1060" s="36">
        <f t="shared" si="33"/>
        <v>2.1859362654728098E-3</v>
      </c>
    </row>
    <row r="1061" spans="1:5" x14ac:dyDescent="0.3">
      <c r="A1061" s="55">
        <v>39139</v>
      </c>
      <c r="B1061" s="19">
        <v>43586</v>
      </c>
      <c r="C1061" s="36">
        <f t="shared" si="32"/>
        <v>7.7547692952073533E-3</v>
      </c>
      <c r="D1061" s="57">
        <v>382.17</v>
      </c>
      <c r="E1061" s="36">
        <f t="shared" si="33"/>
        <v>4.3097784668753025E-3</v>
      </c>
    </row>
    <row r="1062" spans="1:5" x14ac:dyDescent="0.3">
      <c r="A1062" s="55">
        <v>39140</v>
      </c>
      <c r="B1062" s="19">
        <v>42241.601562999997</v>
      </c>
      <c r="C1062" s="36">
        <f t="shared" si="32"/>
        <v>-3.0844730808057719E-2</v>
      </c>
      <c r="D1062" s="57">
        <v>370.56</v>
      </c>
      <c r="E1062" s="36">
        <f t="shared" si="33"/>
        <v>-3.0379150639767705E-2</v>
      </c>
    </row>
    <row r="1063" spans="1:5" x14ac:dyDescent="0.3">
      <c r="A1063" s="55">
        <v>39141</v>
      </c>
      <c r="B1063" s="19">
        <v>41813.601562999997</v>
      </c>
      <c r="C1063" s="36">
        <f t="shared" si="32"/>
        <v>-1.013219158751999E-2</v>
      </c>
      <c r="D1063" s="57">
        <v>365.03</v>
      </c>
      <c r="E1063" s="36">
        <f t="shared" si="33"/>
        <v>-1.4923359240069156E-2</v>
      </c>
    </row>
    <row r="1064" spans="1:5" x14ac:dyDescent="0.3">
      <c r="A1064" s="55">
        <v>39142</v>
      </c>
      <c r="B1064" s="19">
        <v>41281.699219000002</v>
      </c>
      <c r="C1064" s="36">
        <f t="shared" si="32"/>
        <v>-1.2720797159713304E-2</v>
      </c>
      <c r="D1064" s="57">
        <v>361.79</v>
      </c>
      <c r="E1064" s="36">
        <f t="shared" si="33"/>
        <v>-8.8759827959344895E-3</v>
      </c>
    </row>
    <row r="1065" spans="1:5" x14ac:dyDescent="0.3">
      <c r="A1065" s="55">
        <v>39143</v>
      </c>
      <c r="B1065" s="19">
        <v>41198.800780999998</v>
      </c>
      <c r="C1065" s="36">
        <f t="shared" si="32"/>
        <v>-2.008115934381105E-3</v>
      </c>
      <c r="D1065" s="57">
        <v>360.67</v>
      </c>
      <c r="E1065" s="36">
        <f t="shared" si="33"/>
        <v>-3.0957185107383101E-3</v>
      </c>
    </row>
    <row r="1066" spans="1:5" x14ac:dyDescent="0.3">
      <c r="A1066" s="55">
        <v>39146</v>
      </c>
      <c r="B1066" s="19">
        <v>40760.898437999997</v>
      </c>
      <c r="C1066" s="36">
        <f t="shared" si="32"/>
        <v>-1.0629007026873305E-2</v>
      </c>
      <c r="D1066" s="57">
        <v>356.4</v>
      </c>
      <c r="E1066" s="36">
        <f t="shared" si="33"/>
        <v>-1.1839077272853382E-2</v>
      </c>
    </row>
    <row r="1067" spans="1:5" x14ac:dyDescent="0.3">
      <c r="A1067" s="55">
        <v>39147</v>
      </c>
      <c r="B1067" s="19">
        <v>41015</v>
      </c>
      <c r="C1067" s="36">
        <f t="shared" si="32"/>
        <v>6.2339539052729265E-3</v>
      </c>
      <c r="D1067" s="57">
        <v>359.69</v>
      </c>
      <c r="E1067" s="36">
        <f t="shared" si="33"/>
        <v>9.2312008978676641E-3</v>
      </c>
    </row>
    <row r="1068" spans="1:5" x14ac:dyDescent="0.3">
      <c r="A1068" s="55">
        <v>39148</v>
      </c>
      <c r="B1068" s="19">
        <v>41084.101562999997</v>
      </c>
      <c r="C1068" s="36">
        <f t="shared" si="32"/>
        <v>1.6847875899059783E-3</v>
      </c>
      <c r="D1068" s="57">
        <v>361.65</v>
      </c>
      <c r="E1068" s="36">
        <f t="shared" si="33"/>
        <v>5.4491367566515958E-3</v>
      </c>
    </row>
    <row r="1069" spans="1:5" x14ac:dyDescent="0.3">
      <c r="A1069" s="55">
        <v>39149</v>
      </c>
      <c r="B1069" s="19">
        <v>41642.601562999997</v>
      </c>
      <c r="C1069" s="36">
        <f t="shared" si="32"/>
        <v>1.3594066287261342E-2</v>
      </c>
      <c r="D1069" s="57">
        <v>366.54</v>
      </c>
      <c r="E1069" s="36">
        <f t="shared" si="33"/>
        <v>1.3521360431356433E-2</v>
      </c>
    </row>
    <row r="1070" spans="1:5" x14ac:dyDescent="0.3">
      <c r="A1070" s="55">
        <v>39150</v>
      </c>
      <c r="B1070" s="19">
        <v>41634</v>
      </c>
      <c r="C1070" s="36">
        <f t="shared" si="32"/>
        <v>-2.0655681146586335E-4</v>
      </c>
      <c r="D1070" s="57">
        <v>367.35</v>
      </c>
      <c r="E1070" s="36">
        <f t="shared" si="33"/>
        <v>2.2098543133082238E-3</v>
      </c>
    </row>
    <row r="1071" spans="1:5" x14ac:dyDescent="0.3">
      <c r="A1071" s="55">
        <v>39153</v>
      </c>
      <c r="B1071" s="19">
        <v>41489.5</v>
      </c>
      <c r="C1071" s="36">
        <f t="shared" si="32"/>
        <v>-3.4707210452995518E-3</v>
      </c>
      <c r="D1071" s="57">
        <v>365.49</v>
      </c>
      <c r="E1071" s="36">
        <f t="shared" si="33"/>
        <v>-5.0632911392405333E-3</v>
      </c>
    </row>
    <row r="1072" spans="1:5" x14ac:dyDescent="0.3">
      <c r="A1072" s="55">
        <v>39154</v>
      </c>
      <c r="B1072" s="19">
        <v>41096.101562999997</v>
      </c>
      <c r="C1072" s="36">
        <f t="shared" si="32"/>
        <v>-9.481879439376284E-3</v>
      </c>
      <c r="D1072" s="57">
        <v>361.56</v>
      </c>
      <c r="E1072" s="36">
        <f t="shared" si="33"/>
        <v>-1.0752688172043001E-2</v>
      </c>
    </row>
    <row r="1073" spans="1:6" x14ac:dyDescent="0.3">
      <c r="A1073" s="55">
        <v>39155</v>
      </c>
      <c r="B1073" s="19">
        <v>40121.601562999997</v>
      </c>
      <c r="C1073" s="36">
        <f t="shared" si="32"/>
        <v>-2.3712711496639116E-2</v>
      </c>
      <c r="D1073" s="57">
        <v>351.93</v>
      </c>
      <c r="E1073" s="36">
        <f t="shared" si="33"/>
        <v>-2.6634583471622952E-2</v>
      </c>
    </row>
    <row r="1074" spans="1:6" x14ac:dyDescent="0.3">
      <c r="A1074" s="55">
        <v>39156</v>
      </c>
      <c r="B1074" s="19">
        <v>40734.5</v>
      </c>
      <c r="C1074" s="36">
        <f t="shared" si="32"/>
        <v>1.5276021223569858E-2</v>
      </c>
      <c r="D1074" s="57">
        <v>359.02</v>
      </c>
      <c r="E1074" s="36">
        <f t="shared" si="33"/>
        <v>2.0146051771658957E-2</v>
      </c>
    </row>
    <row r="1075" spans="1:6" x14ac:dyDescent="0.3">
      <c r="A1075" s="55">
        <v>39157</v>
      </c>
      <c r="B1075" s="19">
        <v>40689.699219000002</v>
      </c>
      <c r="C1075" s="36">
        <f t="shared" ref="C1075:C1137" si="34">B1075/B1074-1</f>
        <v>-1.0998240066772969E-3</v>
      </c>
      <c r="D1075" s="57">
        <v>359.06</v>
      </c>
      <c r="E1075" s="36">
        <f t="shared" si="33"/>
        <v>1.1141440588269269E-4</v>
      </c>
    </row>
    <row r="1076" spans="1:6" x14ac:dyDescent="0.3">
      <c r="A1076" s="55">
        <v>39160</v>
      </c>
      <c r="B1076" s="19">
        <v>41296.398437999997</v>
      </c>
      <c r="C1076" s="36">
        <f t="shared" si="34"/>
        <v>1.4910388394237639E-2</v>
      </c>
      <c r="D1076" s="57">
        <v>364.42</v>
      </c>
      <c r="E1076" s="36">
        <f t="shared" si="33"/>
        <v>1.4927867208823109E-2</v>
      </c>
    </row>
    <row r="1077" spans="1:6" x14ac:dyDescent="0.3">
      <c r="A1077" s="55">
        <v>39161</v>
      </c>
      <c r="B1077" s="19">
        <v>41320.800780999998</v>
      </c>
      <c r="C1077" s="36">
        <f t="shared" si="34"/>
        <v>5.9090729271793485E-4</v>
      </c>
      <c r="D1077" s="57">
        <v>367.23</v>
      </c>
      <c r="E1077" s="36">
        <f t="shared" si="33"/>
        <v>7.7108830470336009E-3</v>
      </c>
    </row>
    <row r="1078" spans="1:6" x14ac:dyDescent="0.3">
      <c r="A1078" s="55">
        <v>39162</v>
      </c>
      <c r="B1078" s="19">
        <v>41457.5</v>
      </c>
      <c r="C1078" s="36">
        <f t="shared" si="34"/>
        <v>3.3082422512697995E-3</v>
      </c>
      <c r="D1078" s="57">
        <v>368.75</v>
      </c>
      <c r="E1078" s="36">
        <f t="shared" si="33"/>
        <v>4.1390953898101657E-3</v>
      </c>
    </row>
    <row r="1079" spans="1:6" x14ac:dyDescent="0.3">
      <c r="A1079" s="55">
        <v>39163</v>
      </c>
      <c r="B1079" s="19">
        <v>42188.199219000002</v>
      </c>
      <c r="C1079" s="36">
        <f t="shared" si="34"/>
        <v>1.7625260061508774E-2</v>
      </c>
      <c r="D1079" s="57">
        <v>374.2</v>
      </c>
      <c r="E1079" s="36">
        <f t="shared" si="33"/>
        <v>1.4779661016949053E-2</v>
      </c>
    </row>
    <row r="1080" spans="1:6" x14ac:dyDescent="0.3">
      <c r="A1080" s="55">
        <v>39164</v>
      </c>
      <c r="B1080" s="19">
        <v>42443.5</v>
      </c>
      <c r="C1080" s="36">
        <f t="shared" si="34"/>
        <v>6.0514737705377186E-3</v>
      </c>
      <c r="D1080" s="57">
        <v>375.98</v>
      </c>
      <c r="E1080" s="36">
        <f t="shared" si="33"/>
        <v>4.7568145376803983E-3</v>
      </c>
    </row>
    <row r="1081" spans="1:6" x14ac:dyDescent="0.3">
      <c r="A1081" s="55">
        <v>39167</v>
      </c>
      <c r="B1081" s="19">
        <v>41969.300780999998</v>
      </c>
      <c r="C1081" s="36">
        <f t="shared" si="34"/>
        <v>-1.1172481510714261E-2</v>
      </c>
      <c r="D1081" s="57">
        <v>372.85</v>
      </c>
      <c r="E1081" s="36">
        <f t="shared" si="33"/>
        <v>-8.3249108995159249E-3</v>
      </c>
    </row>
    <row r="1082" spans="1:6" x14ac:dyDescent="0.3">
      <c r="A1082" s="55">
        <v>39168</v>
      </c>
      <c r="B1082" s="19">
        <v>42021.5</v>
      </c>
      <c r="C1082" s="36">
        <f t="shared" si="34"/>
        <v>1.2437476447935136E-3</v>
      </c>
      <c r="D1082" s="57">
        <v>372.46</v>
      </c>
      <c r="E1082" s="36">
        <f t="shared" si="33"/>
        <v>-1.0459970497520565E-3</v>
      </c>
    </row>
    <row r="1083" spans="1:6" x14ac:dyDescent="0.3">
      <c r="A1083" s="6">
        <v>39169</v>
      </c>
      <c r="B1083" s="7">
        <v>41915.601562999997</v>
      </c>
      <c r="C1083" s="8">
        <f t="shared" si="34"/>
        <v>-2.5201013052842391E-3</v>
      </c>
      <c r="D1083" s="67">
        <v>370.1</v>
      </c>
      <c r="E1083" s="8">
        <f t="shared" si="33"/>
        <v>-6.3362508725768318E-3</v>
      </c>
      <c r="F1083" s="70">
        <f>C1083-('Analyse Italia'!$D$11+'Analyse Italia'!$D$12*E1083)</f>
        <v>3.2819737227173015E-3</v>
      </c>
    </row>
    <row r="1084" spans="1:6" x14ac:dyDescent="0.3">
      <c r="A1084" s="6">
        <v>39170</v>
      </c>
      <c r="B1084" s="7">
        <v>42451.398437999997</v>
      </c>
      <c r="C1084" s="8">
        <f t="shared" si="34"/>
        <v>1.2782755227661147E-2</v>
      </c>
      <c r="D1084" s="67">
        <v>374.29</v>
      </c>
      <c r="E1084" s="8">
        <f t="shared" si="33"/>
        <v>1.1321264523101782E-2</v>
      </c>
      <c r="F1084" s="70">
        <f>C1084-('Analyse Italia'!$D$11+'Analyse Italia'!$D$12*E1084)</f>
        <v>3.647156769262366E-3</v>
      </c>
    </row>
    <row r="1085" spans="1:6" x14ac:dyDescent="0.3">
      <c r="A1085" s="6">
        <v>39171</v>
      </c>
      <c r="B1085" s="7">
        <v>42513.800780999998</v>
      </c>
      <c r="C1085" s="8">
        <f t="shared" si="34"/>
        <v>1.4699714331234404E-3</v>
      </c>
      <c r="D1085" s="67">
        <v>374.22</v>
      </c>
      <c r="E1085" s="8">
        <f t="shared" si="33"/>
        <v>-1.870207593042128E-4</v>
      </c>
      <c r="F1085" s="70">
        <f>C1085-('Analyse Italia'!$D$11+'Analyse Italia'!$D$12*E1085)</f>
        <v>2.0700013507870393E-3</v>
      </c>
    </row>
    <row r="1086" spans="1:6" x14ac:dyDescent="0.3">
      <c r="A1086" s="6">
        <v>39174</v>
      </c>
      <c r="B1086" s="7">
        <v>42730.898437999997</v>
      </c>
      <c r="C1086" s="8">
        <f t="shared" si="34"/>
        <v>5.1065219531494233E-3</v>
      </c>
      <c r="D1086" s="67">
        <v>375.53</v>
      </c>
      <c r="E1086" s="8">
        <f t="shared" si="33"/>
        <v>3.5006146117255721E-3</v>
      </c>
      <c r="F1086" s="70">
        <f>C1086-('Analyse Italia'!$D$11+'Analyse Italia'!$D$12*E1086)</f>
        <v>2.5869344232289358E-3</v>
      </c>
    </row>
    <row r="1087" spans="1:6" x14ac:dyDescent="0.3">
      <c r="A1087" s="6">
        <v>39175</v>
      </c>
      <c r="B1087" s="7">
        <v>43160.101562999997</v>
      </c>
      <c r="C1087" s="8">
        <f t="shared" si="34"/>
        <v>1.0044327189205893E-2</v>
      </c>
      <c r="D1087" s="67">
        <v>379.49</v>
      </c>
      <c r="E1087" s="8">
        <f t="shared" si="33"/>
        <v>1.0545096263947062E-2</v>
      </c>
      <c r="F1087" s="70">
        <f>C1087-('Analyse Italia'!$D$11+'Analyse Italia'!$D$12*E1087)</f>
        <v>1.5653413836041428E-3</v>
      </c>
    </row>
    <row r="1088" spans="1:6" x14ac:dyDescent="0.3">
      <c r="A1088" s="6">
        <v>39176</v>
      </c>
      <c r="B1088" s="7">
        <v>43204.601562999997</v>
      </c>
      <c r="C1088" s="8">
        <f t="shared" si="34"/>
        <v>1.031044839758799E-3</v>
      </c>
      <c r="D1088" s="67">
        <v>379.99</v>
      </c>
      <c r="E1088" s="8">
        <f t="shared" si="33"/>
        <v>1.3175577749084955E-3</v>
      </c>
      <c r="F1088" s="70">
        <f>C1088-('Analyse Italia'!$D$11+'Analyse Italia'!$D$12*E1088)</f>
        <v>3.5825112538317061E-4</v>
      </c>
    </row>
    <row r="1089" spans="1:6" x14ac:dyDescent="0.3">
      <c r="A1089" s="6">
        <v>39177</v>
      </c>
      <c r="B1089" s="7">
        <v>43252.5</v>
      </c>
      <c r="C1089" s="8">
        <f t="shared" si="34"/>
        <v>1.1086420257842011E-3</v>
      </c>
      <c r="D1089" s="67">
        <v>380.26</v>
      </c>
      <c r="E1089" s="8">
        <f t="shared" si="33"/>
        <v>7.1054501434253403E-4</v>
      </c>
      <c r="F1089" s="70">
        <f>C1089-('Analyse Italia'!$D$11+'Analyse Italia'!$D$12*E1089)</f>
        <v>9.4936101216101917E-4</v>
      </c>
    </row>
    <row r="1090" spans="1:6" x14ac:dyDescent="0.3">
      <c r="A1090" s="6">
        <v>39182</v>
      </c>
      <c r="B1090" s="7">
        <v>43669.199219000002</v>
      </c>
      <c r="C1090" s="8">
        <f t="shared" si="34"/>
        <v>9.6341071383156951E-3</v>
      </c>
      <c r="D1090" s="67">
        <v>382.51</v>
      </c>
      <c r="E1090" s="8">
        <f t="shared" si="33"/>
        <v>5.9170041550518082E-3</v>
      </c>
      <c r="F1090" s="70">
        <f>C1090-('Analyse Italia'!$D$11+'Analyse Italia'!$D$12*E1090)</f>
        <v>5.0703340474417668E-3</v>
      </c>
    </row>
    <row r="1091" spans="1:6" x14ac:dyDescent="0.3">
      <c r="A1091" s="6">
        <v>39183</v>
      </c>
      <c r="B1091" s="7">
        <v>43587.5</v>
      </c>
      <c r="C1091" s="8">
        <f t="shared" si="34"/>
        <v>-1.8708659755880541E-3</v>
      </c>
      <c r="D1091" s="67">
        <v>382.19</v>
      </c>
      <c r="E1091" s="8">
        <f t="shared" si="33"/>
        <v>-8.3657943583170802E-4</v>
      </c>
      <c r="F1091" s="70">
        <f>C1091-('Analyse Italia'!$D$11+'Analyse Italia'!$D$12*E1091)</f>
        <v>-7.213309207180804E-4</v>
      </c>
    </row>
    <row r="1092" spans="1:6" x14ac:dyDescent="0.3">
      <c r="A1092" s="6">
        <v>39184</v>
      </c>
      <c r="B1092" s="7">
        <v>43506</v>
      </c>
      <c r="C1092" s="8">
        <f t="shared" si="34"/>
        <v>-1.8698021221680294E-3</v>
      </c>
      <c r="D1092" s="67">
        <v>380.79</v>
      </c>
      <c r="E1092" s="8">
        <f t="shared" ref="E1092:E1155" si="35">D1092/D1091-1</f>
        <v>-3.663099505481493E-3</v>
      </c>
      <c r="F1092" s="70">
        <f>C1092-('Analyse Italia'!$D$11+'Analyse Italia'!$D$12*E1092)</f>
        <v>1.6708753418723209E-3</v>
      </c>
    </row>
    <row r="1093" spans="1:6" x14ac:dyDescent="0.3">
      <c r="A1093" s="6">
        <v>39185</v>
      </c>
      <c r="B1093" s="7">
        <v>43784.5</v>
      </c>
      <c r="C1093" s="8">
        <f t="shared" si="34"/>
        <v>6.4014158966578805E-3</v>
      </c>
      <c r="D1093" s="67">
        <v>383.33</v>
      </c>
      <c r="E1093" s="8">
        <f t="shared" si="35"/>
        <v>6.670343233803333E-3</v>
      </c>
      <c r="F1093" s="70">
        <f>C1093-('Analyse Italia'!$D$11+'Analyse Italia'!$D$12*E1093)</f>
        <v>1.2003428838657237E-3</v>
      </c>
    </row>
    <row r="1094" spans="1:6" x14ac:dyDescent="0.3">
      <c r="A1094" s="6">
        <v>39188</v>
      </c>
      <c r="B1094" s="7">
        <v>44201.601562999997</v>
      </c>
      <c r="C1094" s="8">
        <f t="shared" si="34"/>
        <v>9.5262378924048097E-3</v>
      </c>
      <c r="D1094" s="67">
        <v>387.72</v>
      </c>
      <c r="E1094" s="8">
        <f t="shared" si="35"/>
        <v>1.1452273498030463E-2</v>
      </c>
      <c r="F1094" s="70">
        <f>C1094-('Analyse Italia'!$D$11+'Analyse Italia'!$D$12*E1094)</f>
        <v>2.7981017816680782E-4</v>
      </c>
    </row>
    <row r="1095" spans="1:6" x14ac:dyDescent="0.3">
      <c r="A1095" s="6">
        <v>39189</v>
      </c>
      <c r="B1095" s="7">
        <v>44229.101562999997</v>
      </c>
      <c r="C1095" s="8">
        <f t="shared" si="34"/>
        <v>6.2214940245564065E-4</v>
      </c>
      <c r="D1095" s="67">
        <v>387.86</v>
      </c>
      <c r="E1095" s="8">
        <f t="shared" si="35"/>
        <v>3.610853193025676E-4</v>
      </c>
      <c r="F1095" s="70">
        <f>C1095-('Analyse Italia'!$D$11+'Analyse Italia'!$D$12*E1095)</f>
        <v>7.5849972224426953E-4</v>
      </c>
    </row>
    <row r="1096" spans="1:6" x14ac:dyDescent="0.3">
      <c r="A1096" s="6">
        <v>39190</v>
      </c>
      <c r="B1096" s="7">
        <v>44048.398437999997</v>
      </c>
      <c r="C1096" s="8">
        <f t="shared" si="34"/>
        <v>-4.0856159997418873E-3</v>
      </c>
      <c r="D1096" s="67">
        <v>385.88</v>
      </c>
      <c r="E1096" s="8">
        <f t="shared" si="35"/>
        <v>-5.1049347702779579E-3</v>
      </c>
      <c r="F1096" s="70">
        <f>C1096-('Analyse Italia'!$D$11+'Analyse Italia'!$D$12*E1096)</f>
        <v>6.7480636747879047E-4</v>
      </c>
    </row>
    <row r="1097" spans="1:6" x14ac:dyDescent="0.3">
      <c r="A1097" s="6">
        <v>39191</v>
      </c>
      <c r="B1097" s="7">
        <v>43761.601562999997</v>
      </c>
      <c r="C1097" s="8">
        <f t="shared" si="34"/>
        <v>-6.5109489827122058E-3</v>
      </c>
      <c r="D1097" s="67">
        <v>384.39</v>
      </c>
      <c r="E1097" s="8">
        <f t="shared" si="35"/>
        <v>-3.8613040323416392E-3</v>
      </c>
      <c r="F1097" s="70">
        <f>C1097-('Analyse Italia'!$D$11+'Analyse Italia'!$D$12*E1097)</f>
        <v>-2.8025970503552139E-3</v>
      </c>
    </row>
    <row r="1098" spans="1:6" x14ac:dyDescent="0.3">
      <c r="A1098" s="6">
        <v>39192</v>
      </c>
      <c r="B1098" s="7">
        <v>44311.800780999998</v>
      </c>
      <c r="C1098" s="8">
        <f t="shared" si="34"/>
        <v>1.2572648128700736E-2</v>
      </c>
      <c r="D1098" s="67">
        <v>389.27</v>
      </c>
      <c r="E1098" s="8">
        <f t="shared" si="35"/>
        <v>1.2695439527563135E-2</v>
      </c>
      <c r="F1098" s="70">
        <f>C1098-('Analyse Italia'!$D$11+'Analyse Italia'!$D$12*E1098)</f>
        <v>2.2745431075247239E-3</v>
      </c>
    </row>
    <row r="1099" spans="1:6" x14ac:dyDescent="0.3">
      <c r="A1099" s="6">
        <v>39195</v>
      </c>
      <c r="B1099" s="7">
        <v>44263.898437999997</v>
      </c>
      <c r="C1099" s="8">
        <f t="shared" si="34"/>
        <v>-1.0810290296425773E-3</v>
      </c>
      <c r="D1099" s="67">
        <v>388.85</v>
      </c>
      <c r="E1099" s="8">
        <f t="shared" si="35"/>
        <v>-1.07894263621644E-3</v>
      </c>
      <c r="F1099" s="70">
        <f>C1099-('Analyse Italia'!$D$11+'Analyse Italia'!$D$12*E1099)</f>
        <v>2.7353726950722049E-4</v>
      </c>
    </row>
    <row r="1100" spans="1:6" x14ac:dyDescent="0.3">
      <c r="A1100" s="6">
        <v>39196</v>
      </c>
      <c r="B1100" s="7">
        <v>44064.101562999997</v>
      </c>
      <c r="C1100" s="8">
        <f t="shared" si="34"/>
        <v>-4.5137658916295509E-3</v>
      </c>
      <c r="D1100" s="67">
        <v>385.38</v>
      </c>
      <c r="E1100" s="8">
        <f t="shared" si="35"/>
        <v>-8.9237495178089432E-3</v>
      </c>
      <c r="F1100" s="70">
        <f>C1100-('Analyse Italia'!$D$11+'Analyse Italia'!$D$12*E1100)</f>
        <v>3.477247333103773E-3</v>
      </c>
    </row>
    <row r="1101" spans="1:6" x14ac:dyDescent="0.3">
      <c r="A1101" s="6">
        <v>39197</v>
      </c>
      <c r="B1101" s="7">
        <v>44545.800780999998</v>
      </c>
      <c r="C1101" s="8">
        <f t="shared" si="34"/>
        <v>1.0931783490724323E-2</v>
      </c>
      <c r="D1101" s="67">
        <v>387.8</v>
      </c>
      <c r="E1101" s="8">
        <f t="shared" si="35"/>
        <v>6.2795163215527694E-3</v>
      </c>
      <c r="F1101" s="70">
        <f>C1101-('Analyse Italia'!$D$11+'Analyse Italia'!$D$12*E1101)</f>
        <v>6.0613371076745203E-3</v>
      </c>
    </row>
    <row r="1102" spans="1:6" x14ac:dyDescent="0.3">
      <c r="A1102" s="6">
        <v>39198</v>
      </c>
      <c r="B1102" s="7">
        <v>44637.5</v>
      </c>
      <c r="C1102" s="8">
        <f t="shared" si="34"/>
        <v>2.0585378956552436E-3</v>
      </c>
      <c r="D1102" s="67">
        <v>388.4</v>
      </c>
      <c r="E1102" s="8">
        <f t="shared" si="35"/>
        <v>1.5471892728209369E-3</v>
      </c>
      <c r="F1102" s="70">
        <f>C1102-('Analyse Italia'!$D$11+'Analyse Italia'!$D$12*E1102)</f>
        <v>1.1914835358182191E-3</v>
      </c>
    </row>
    <row r="1103" spans="1:6" x14ac:dyDescent="0.3">
      <c r="A1103" s="6">
        <v>39199</v>
      </c>
      <c r="B1103" s="7">
        <v>44457.5</v>
      </c>
      <c r="C1103" s="8">
        <f t="shared" si="34"/>
        <v>-4.0324838980677624E-3</v>
      </c>
      <c r="D1103" s="67">
        <v>386.1</v>
      </c>
      <c r="E1103" s="8">
        <f t="shared" si="35"/>
        <v>-5.9217301750771334E-3</v>
      </c>
      <c r="F1103" s="70">
        <f>C1103-('Analyse Italia'!$D$11+'Analyse Italia'!$D$12*E1103)</f>
        <v>1.4189203422350274E-3</v>
      </c>
    </row>
    <row r="1104" spans="1:6" x14ac:dyDescent="0.3">
      <c r="A1104" s="6">
        <v>39202</v>
      </c>
      <c r="B1104" s="7">
        <v>44551</v>
      </c>
      <c r="C1104" s="8">
        <f t="shared" si="34"/>
        <v>2.1031322049147594E-3</v>
      </c>
      <c r="D1104" s="67">
        <v>386.93</v>
      </c>
      <c r="E1104" s="8">
        <f t="shared" si="35"/>
        <v>2.1497021497021152E-3</v>
      </c>
      <c r="F1104" s="70">
        <f>C1104-('Analyse Italia'!$D$11+'Analyse Italia'!$D$12*E1104)</f>
        <v>7.263718969574577E-4</v>
      </c>
    </row>
    <row r="1105" spans="1:6" x14ac:dyDescent="0.3">
      <c r="A1105" s="6">
        <v>39204</v>
      </c>
      <c r="B1105" s="7">
        <v>44640.398437999997</v>
      </c>
      <c r="C1105" s="8">
        <f t="shared" si="34"/>
        <v>2.0066539022691732E-3</v>
      </c>
      <c r="D1105" s="67">
        <v>388.64</v>
      </c>
      <c r="E1105" s="8">
        <f t="shared" si="35"/>
        <v>4.4194040265681522E-3</v>
      </c>
      <c r="F1105" s="70">
        <f>C1105-('Analyse Italia'!$D$11+'Analyse Italia'!$D$12*E1105)</f>
        <v>-1.2901990567975993E-3</v>
      </c>
    </row>
    <row r="1106" spans="1:6" x14ac:dyDescent="0.3">
      <c r="A1106" s="6">
        <v>39205</v>
      </c>
      <c r="B1106" s="7">
        <v>44439</v>
      </c>
      <c r="C1106" s="8">
        <f t="shared" si="34"/>
        <v>-4.5115734860591283E-3</v>
      </c>
      <c r="D1106" s="67">
        <v>389.72</v>
      </c>
      <c r="E1106" s="8">
        <f t="shared" si="35"/>
        <v>2.7789213668176771E-3</v>
      </c>
      <c r="F1106" s="70">
        <f>C1106-('Analyse Italia'!$D$11+'Analyse Italia'!$D$12*E1106)</f>
        <v>-6.4206324218823285E-3</v>
      </c>
    </row>
    <row r="1107" spans="1:6" x14ac:dyDescent="0.3">
      <c r="A1107" s="6">
        <v>39206</v>
      </c>
      <c r="B1107" s="7">
        <v>44705.898437999997</v>
      </c>
      <c r="C1107" s="8">
        <f t="shared" si="34"/>
        <v>6.0059505839464844E-3</v>
      </c>
      <c r="D1107" s="67">
        <v>392.73</v>
      </c>
      <c r="E1107" s="8">
        <f t="shared" si="35"/>
        <v>7.7234937904135936E-3</v>
      </c>
      <c r="F1107" s="70">
        <f>C1107-('Analyse Italia'!$D$11+'Analyse Italia'!$D$12*E1107)</f>
        <v>-8.605293600609E-5</v>
      </c>
    </row>
    <row r="1108" spans="1:6" x14ac:dyDescent="0.3">
      <c r="A1108" s="6">
        <v>39209</v>
      </c>
      <c r="B1108" s="7">
        <v>44692.800780999998</v>
      </c>
      <c r="C1108" s="8">
        <f t="shared" si="34"/>
        <v>-2.9297380116766192E-4</v>
      </c>
      <c r="D1108" s="67">
        <v>392.88</v>
      </c>
      <c r="E1108" s="8">
        <f t="shared" si="35"/>
        <v>3.8194179207073908E-4</v>
      </c>
      <c r="F1108" s="70">
        <f>C1108-('Analyse Italia'!$D$11+'Analyse Italia'!$D$12*E1108)</f>
        <v>-1.7426736690356111E-4</v>
      </c>
    </row>
    <row r="1109" spans="1:6" x14ac:dyDescent="0.3">
      <c r="A1109" s="6">
        <v>39210</v>
      </c>
      <c r="B1109" s="7">
        <v>44364.101562999997</v>
      </c>
      <c r="C1109" s="8">
        <f t="shared" si="34"/>
        <v>-7.3546345777403266E-3</v>
      </c>
      <c r="D1109" s="67">
        <v>389.79</v>
      </c>
      <c r="E1109" s="8">
        <f t="shared" si="35"/>
        <v>-7.8649969456321411E-3</v>
      </c>
      <c r="F1109" s="70">
        <f>C1109-('Analyse Italia'!$D$11+'Analyse Italia'!$D$12*E1109)</f>
        <v>-2.5929097988633583E-4</v>
      </c>
    </row>
    <row r="1110" spans="1:6" x14ac:dyDescent="0.3">
      <c r="A1110" s="6">
        <v>39211</v>
      </c>
      <c r="B1110" s="7">
        <v>44578.699219000002</v>
      </c>
      <c r="C1110" s="8">
        <f t="shared" si="34"/>
        <v>4.8371915228635487E-3</v>
      </c>
      <c r="D1110" s="67">
        <v>390.58</v>
      </c>
      <c r="E1110" s="8">
        <f t="shared" si="35"/>
        <v>2.0267323430565032E-3</v>
      </c>
      <c r="F1110" s="70">
        <f>C1110-('Analyse Italia'!$D$11+'Analyse Italia'!$D$12*E1110)</f>
        <v>3.5644596005084185E-3</v>
      </c>
    </row>
    <row r="1111" spans="1:6" x14ac:dyDescent="0.3">
      <c r="A1111" s="6">
        <v>39212</v>
      </c>
      <c r="B1111" s="7">
        <v>44185.800780999998</v>
      </c>
      <c r="C1111" s="8">
        <f t="shared" si="34"/>
        <v>-8.8135913537948918E-3</v>
      </c>
      <c r="D1111" s="67">
        <v>387.72</v>
      </c>
      <c r="E1111" s="8">
        <f t="shared" si="35"/>
        <v>-7.3224435454963821E-3</v>
      </c>
      <c r="F1111" s="70">
        <f>C1111-('Analyse Italia'!$D$11+'Analyse Italia'!$D$12*E1111)</f>
        <v>-2.1772299716464986E-3</v>
      </c>
    </row>
    <row r="1112" spans="1:6" x14ac:dyDescent="0.3">
      <c r="A1112" s="6">
        <v>39213</v>
      </c>
      <c r="B1112" s="7">
        <v>44323.699219000002</v>
      </c>
      <c r="C1112" s="8">
        <f t="shared" si="34"/>
        <v>3.1208767423607231E-3</v>
      </c>
      <c r="D1112" s="67">
        <v>389.78</v>
      </c>
      <c r="E1112" s="8">
        <f t="shared" si="35"/>
        <v>5.313112555452193E-3</v>
      </c>
      <c r="F1112" s="70">
        <f>C1112-('Analyse Italia'!$D$11+'Analyse Italia'!$D$12*E1112)</f>
        <v>-9.3202404661467571E-4</v>
      </c>
    </row>
    <row r="1113" spans="1:6" x14ac:dyDescent="0.3">
      <c r="A1113" s="6">
        <v>39216</v>
      </c>
      <c r="B1113" s="7">
        <v>44346.101562999997</v>
      </c>
      <c r="C1113" s="8">
        <f t="shared" si="34"/>
        <v>5.0542586459911831E-4</v>
      </c>
      <c r="D1113" s="67">
        <v>388.96</v>
      </c>
      <c r="E1113" s="8">
        <f t="shared" si="35"/>
        <v>-2.1037508338036526E-3</v>
      </c>
      <c r="F1113" s="70">
        <f>C1113-('Analyse Italia'!$D$11+'Analyse Italia'!$D$12*E1113)</f>
        <v>2.7269459734276351E-3</v>
      </c>
    </row>
    <row r="1114" spans="1:6" x14ac:dyDescent="0.3">
      <c r="A1114" s="6">
        <v>39217</v>
      </c>
      <c r="B1114" s="7">
        <v>44686.398437999997</v>
      </c>
      <c r="C1114" s="8">
        <f t="shared" si="34"/>
        <v>7.6736593072688208E-3</v>
      </c>
      <c r="D1114" s="67">
        <v>390.21</v>
      </c>
      <c r="E1114" s="8">
        <f t="shared" si="35"/>
        <v>3.2136980666392923E-3</v>
      </c>
      <c r="F1114" s="70">
        <f>C1114-('Analyse Italia'!$D$11+'Analyse Italia'!$D$12*E1114)</f>
        <v>5.3967936763417677E-3</v>
      </c>
    </row>
    <row r="1115" spans="1:6" x14ac:dyDescent="0.3">
      <c r="A1115" s="6">
        <v>39218</v>
      </c>
      <c r="B1115" s="7">
        <v>44505.5</v>
      </c>
      <c r="C1115" s="8">
        <f t="shared" si="34"/>
        <v>-4.0481767231920207E-3</v>
      </c>
      <c r="D1115" s="67">
        <v>389.47</v>
      </c>
      <c r="E1115" s="8">
        <f t="shared" si="35"/>
        <v>-1.8964147510314167E-3</v>
      </c>
      <c r="F1115" s="70">
        <f>C1115-('Analyse Italia'!$D$11+'Analyse Italia'!$D$12*E1115)</f>
        <v>-2.0020560766887017E-3</v>
      </c>
    </row>
    <row r="1116" spans="1:6" x14ac:dyDescent="0.3">
      <c r="A1116" s="6">
        <v>39219</v>
      </c>
      <c r="B1116" s="7">
        <v>44675</v>
      </c>
      <c r="C1116" s="8">
        <f t="shared" si="34"/>
        <v>3.8085180483311554E-3</v>
      </c>
      <c r="D1116" s="67">
        <v>390.39</v>
      </c>
      <c r="E1116" s="8">
        <f t="shared" si="35"/>
        <v>2.3621845071506442E-3</v>
      </c>
      <c r="F1116" s="70">
        <f>C1116-('Analyse Italia'!$D$11+'Analyse Italia'!$D$12*E1116)</f>
        <v>2.2520047000359413E-3</v>
      </c>
    </row>
    <row r="1117" spans="1:6" x14ac:dyDescent="0.3">
      <c r="A1117" s="6">
        <v>39220</v>
      </c>
      <c r="B1117" s="7">
        <v>45071.398437999997</v>
      </c>
      <c r="C1117" s="8">
        <f t="shared" si="34"/>
        <v>8.8729364969222235E-3</v>
      </c>
      <c r="D1117" s="67">
        <v>393.95</v>
      </c>
      <c r="E1117" s="8">
        <f t="shared" si="35"/>
        <v>9.1190860421630493E-3</v>
      </c>
      <c r="F1117" s="70">
        <f>C1117-('Analyse Italia'!$D$11+'Analyse Italia'!$D$12*E1117)</f>
        <v>1.6003081319880333E-3</v>
      </c>
    </row>
    <row r="1118" spans="1:6" x14ac:dyDescent="0.3">
      <c r="A1118" s="6">
        <v>39223</v>
      </c>
      <c r="B1118" s="7">
        <v>44327.800780999998</v>
      </c>
      <c r="C1118" s="8">
        <f t="shared" si="34"/>
        <v>-1.6498215781409309E-2</v>
      </c>
      <c r="D1118" s="67">
        <v>393.36</v>
      </c>
      <c r="E1118" s="8">
        <f t="shared" si="35"/>
        <v>-1.4976519862925919E-3</v>
      </c>
      <c r="F1118" s="70">
        <f>C1118-('Analyse Italia'!$D$11+'Analyse Italia'!$D$12*E1118)</f>
        <v>-1.4789435233143175E-2</v>
      </c>
    </row>
    <row r="1119" spans="1:6" x14ac:dyDescent="0.3">
      <c r="A1119" s="6">
        <v>39224</v>
      </c>
      <c r="B1119" s="7">
        <v>44160.699219000002</v>
      </c>
      <c r="C1119" s="8">
        <f t="shared" si="34"/>
        <v>-3.7696786002435756E-3</v>
      </c>
      <c r="D1119" s="67">
        <v>393.39</v>
      </c>
      <c r="E1119" s="8">
        <f t="shared" si="35"/>
        <v>7.6266015863302172E-5</v>
      </c>
      <c r="F1119" s="70">
        <f>C1119-('Analyse Italia'!$D$11+'Analyse Italia'!$D$12*E1119)</f>
        <v>-3.39238057846733E-3</v>
      </c>
    </row>
    <row r="1120" spans="1:6" x14ac:dyDescent="0.3">
      <c r="A1120" s="6">
        <v>39225</v>
      </c>
      <c r="B1120" s="7">
        <v>44414.601562999997</v>
      </c>
      <c r="C1120" s="8">
        <f t="shared" si="34"/>
        <v>5.7495091447907765E-3</v>
      </c>
      <c r="D1120" s="67">
        <v>396.39</v>
      </c>
      <c r="E1120" s="8">
        <f t="shared" si="35"/>
        <v>7.6260199801723161E-3</v>
      </c>
      <c r="F1120" s="70">
        <f>C1120-('Analyse Italia'!$D$11+'Analyse Italia'!$D$12*E1120)</f>
        <v>-2.6003475849251806E-4</v>
      </c>
    </row>
    <row r="1121" spans="1:6" x14ac:dyDescent="0.3">
      <c r="A1121" s="6">
        <v>39226</v>
      </c>
      <c r="B1121" s="7">
        <v>43809.898437999997</v>
      </c>
      <c r="C1121" s="8">
        <f t="shared" si="34"/>
        <v>-1.3614962280867449E-2</v>
      </c>
      <c r="D1121" s="67">
        <v>393.55</v>
      </c>
      <c r="E1121" s="8">
        <f t="shared" si="35"/>
        <v>-7.1646610661216803E-3</v>
      </c>
      <c r="F1121" s="70">
        <f>C1121-('Analyse Italia'!$D$11+'Analyse Italia'!$D$12*E1121)</f>
        <v>-7.1120796530035231E-3</v>
      </c>
    </row>
    <row r="1122" spans="1:6" x14ac:dyDescent="0.3">
      <c r="A1122" s="6">
        <v>39227</v>
      </c>
      <c r="B1122" s="7">
        <v>43861.398437999997</v>
      </c>
      <c r="C1122" s="8">
        <f t="shared" si="34"/>
        <v>1.1755334259193617E-3</v>
      </c>
      <c r="D1122" s="67">
        <v>393.48</v>
      </c>
      <c r="E1122" s="8">
        <f t="shared" si="35"/>
        <v>-1.7786812349129821E-4</v>
      </c>
      <c r="F1122" s="70">
        <f>C1122-('Analyse Italia'!$D$11+'Analyse Italia'!$D$12*E1122)</f>
        <v>1.7678205166761405E-3</v>
      </c>
    </row>
    <row r="1123" spans="1:6" x14ac:dyDescent="0.3">
      <c r="A1123" s="6">
        <v>39231</v>
      </c>
      <c r="B1123" s="7">
        <v>43835.898437999997</v>
      </c>
      <c r="C1123" s="8">
        <f>B1123/B1122-1</f>
        <v>-5.8137681214254222E-4</v>
      </c>
      <c r="D1123" s="67">
        <v>394.39</v>
      </c>
      <c r="E1123" s="8">
        <f t="shared" si="35"/>
        <v>2.3126969604554404E-3</v>
      </c>
      <c r="F1123" s="70">
        <f>C1123-('Analyse Italia'!$D$11+'Analyse Italia'!$D$12*E1123)</f>
        <v>-2.0960253341804416E-3</v>
      </c>
    </row>
    <row r="1124" spans="1:6" x14ac:dyDescent="0.3">
      <c r="A1124" s="6">
        <v>39232</v>
      </c>
      <c r="B1124" s="7">
        <v>43786.800780999998</v>
      </c>
      <c r="C1124" s="8">
        <f t="shared" si="34"/>
        <v>-1.1200330950086324E-3</v>
      </c>
      <c r="D1124" s="67">
        <v>393.65</v>
      </c>
      <c r="E1124" s="8">
        <f t="shared" si="35"/>
        <v>-1.8763153223966267E-3</v>
      </c>
      <c r="F1124" s="70">
        <f>C1124-('Analyse Italia'!$D$11+'Analyse Italia'!$D$12*E1124)</f>
        <v>9.0908410024564089E-4</v>
      </c>
    </row>
    <row r="1125" spans="1:6" x14ac:dyDescent="0.3">
      <c r="A1125" s="6">
        <v>39233</v>
      </c>
      <c r="B1125" s="7">
        <v>43931.800780999998</v>
      </c>
      <c r="C1125" s="8">
        <f t="shared" si="34"/>
        <v>3.311500210422258E-3</v>
      </c>
      <c r="D1125" s="67">
        <v>396.74</v>
      </c>
      <c r="E1125" s="8">
        <f t="shared" si="35"/>
        <v>7.8496126000255906E-3</v>
      </c>
      <c r="F1125" s="70">
        <f>C1125-('Analyse Italia'!$D$11+'Analyse Italia'!$D$12*E1125)</f>
        <v>-2.8871956473967494E-3</v>
      </c>
    </row>
    <row r="1126" spans="1:6" x14ac:dyDescent="0.3">
      <c r="A1126" s="6">
        <v>39234</v>
      </c>
      <c r="B1126" s="7">
        <v>43855.699219000002</v>
      </c>
      <c r="C1126" s="8">
        <f t="shared" si="34"/>
        <v>-1.7322659359984005E-3</v>
      </c>
      <c r="D1126" s="67">
        <v>400.31</v>
      </c>
      <c r="E1126" s="8">
        <f t="shared" si="35"/>
        <v>8.9983364420023193E-3</v>
      </c>
      <c r="F1126" s="70">
        <f>C1126-('Analyse Italia'!$D$11+'Analyse Italia'!$D$12*E1126)</f>
        <v>-8.902744136518417E-3</v>
      </c>
    </row>
    <row r="1127" spans="1:6" x14ac:dyDescent="0.3">
      <c r="A1127" s="6">
        <v>39237</v>
      </c>
      <c r="B1127" s="7">
        <v>43518.398437999997</v>
      </c>
      <c r="C1127" s="8">
        <f t="shared" si="34"/>
        <v>-7.6911504549418419E-3</v>
      </c>
      <c r="D1127" s="67">
        <v>399.02</v>
      </c>
      <c r="E1127" s="8">
        <f t="shared" si="35"/>
        <v>-3.2225025605157054E-3</v>
      </c>
      <c r="F1127" s="70">
        <f>C1127-('Analyse Italia'!$D$11+'Analyse Italia'!$D$12*E1127)</f>
        <v>-4.5232034207226164E-3</v>
      </c>
    </row>
    <row r="1128" spans="1:6" x14ac:dyDescent="0.3">
      <c r="A1128" s="6">
        <v>39238</v>
      </c>
      <c r="B1128" s="7">
        <v>43731.5</v>
      </c>
      <c r="C1128" s="8">
        <f t="shared" si="34"/>
        <v>4.896815361980833E-3</v>
      </c>
      <c r="D1128" s="67">
        <v>396.61</v>
      </c>
      <c r="E1128" s="8">
        <f t="shared" si="35"/>
        <v>-6.0397975038843921E-3</v>
      </c>
      <c r="F1128" s="70">
        <f>C1128-('Analyse Italia'!$D$11+'Analyse Italia'!$D$12*E1128)</f>
        <v>1.0448100653927272E-2</v>
      </c>
    </row>
    <row r="1129" spans="1:6" x14ac:dyDescent="0.3">
      <c r="A1129" s="6">
        <v>39239</v>
      </c>
      <c r="B1129" s="7">
        <v>43095.699219000002</v>
      </c>
      <c r="C1129" s="8">
        <f t="shared" si="34"/>
        <v>-1.4538737088826137E-2</v>
      </c>
      <c r="D1129" s="67">
        <v>390.07</v>
      </c>
      <c r="E1129" s="8">
        <f t="shared" si="35"/>
        <v>-1.6489750636645595E-2</v>
      </c>
      <c r="F1129" s="70">
        <f>C1129-('Analyse Italia'!$D$11+'Analyse Italia'!$D$12*E1129)</f>
        <v>-1.4713738415233352E-4</v>
      </c>
    </row>
    <row r="1130" spans="1:6" x14ac:dyDescent="0.3">
      <c r="A1130" s="6">
        <v>39240</v>
      </c>
      <c r="B1130" s="7">
        <v>42698.398437999997</v>
      </c>
      <c r="C1130" s="8">
        <f t="shared" si="34"/>
        <v>-9.2190355000631996E-3</v>
      </c>
      <c r="D1130" s="67">
        <v>385.46</v>
      </c>
      <c r="E1130" s="8">
        <f t="shared" si="35"/>
        <v>-1.1818391570743714E-2</v>
      </c>
      <c r="F1130" s="70">
        <f>C1130-('Analyse Italia'!$D$11+'Analyse Italia'!$D$12*E1130)</f>
        <v>1.2207490765742089E-3</v>
      </c>
    </row>
    <row r="1131" spans="1:6" x14ac:dyDescent="0.3">
      <c r="A1131" s="6">
        <v>39241</v>
      </c>
      <c r="B1131" s="7">
        <v>42464.398437999997</v>
      </c>
      <c r="C1131" s="8">
        <f t="shared" si="34"/>
        <v>-5.480299228079466E-3</v>
      </c>
      <c r="D1131" s="67">
        <v>385.09</v>
      </c>
      <c r="E1131" s="8">
        <f t="shared" si="35"/>
        <v>-9.5989207699886947E-4</v>
      </c>
      <c r="F1131" s="70">
        <f>C1131-('Analyse Italia'!$D$11+'Analyse Italia'!$D$12*E1131)</f>
        <v>-4.2264457609513615E-3</v>
      </c>
    </row>
    <row r="1132" spans="1:6" x14ac:dyDescent="0.3">
      <c r="A1132" s="6">
        <v>39244</v>
      </c>
      <c r="B1132" s="7">
        <v>42632.398437999997</v>
      </c>
      <c r="C1132" s="8">
        <f t="shared" si="34"/>
        <v>3.9562552674634599E-3</v>
      </c>
      <c r="D1132" s="67">
        <v>388.88</v>
      </c>
      <c r="E1132" s="8">
        <f t="shared" si="35"/>
        <v>9.8418551507439833E-3</v>
      </c>
      <c r="F1132" s="70">
        <f>C1132-('Analyse Italia'!$D$11+'Analyse Italia'!$D$12*E1132)</f>
        <v>-3.9278118366197767E-3</v>
      </c>
    </row>
    <row r="1133" spans="1:6" x14ac:dyDescent="0.3">
      <c r="A1133" s="6">
        <v>39245</v>
      </c>
      <c r="B1133" s="7">
        <v>42449.300780999998</v>
      </c>
      <c r="C1133" s="8">
        <f t="shared" si="34"/>
        <v>-4.2948007550238643E-3</v>
      </c>
      <c r="D1133" s="67">
        <v>386.8</v>
      </c>
      <c r="E1133" s="8">
        <f t="shared" si="35"/>
        <v>-5.3486936844270305E-3</v>
      </c>
      <c r="F1133" s="70">
        <f>C1133-('Analyse Italia'!$D$11+'Analyse Italia'!$D$12*E1133)</f>
        <v>6.7183358411724778E-4</v>
      </c>
    </row>
    <row r="1134" spans="1:6" x14ac:dyDescent="0.3">
      <c r="A1134" s="6">
        <v>39246</v>
      </c>
      <c r="B1134" s="7">
        <v>42653.398437999997</v>
      </c>
      <c r="C1134" s="8">
        <f t="shared" si="34"/>
        <v>4.80803342445979E-3</v>
      </c>
      <c r="D1134" s="67">
        <v>388.22</v>
      </c>
      <c r="E1134" s="8">
        <f t="shared" si="35"/>
        <v>3.6711478800413033E-3</v>
      </c>
      <c r="F1134" s="70">
        <f>C1134-('Analyse Italia'!$D$11+'Analyse Italia'!$D$12*E1134)</f>
        <v>2.1441803949156968E-3</v>
      </c>
    </row>
    <row r="1135" spans="1:6" x14ac:dyDescent="0.3">
      <c r="A1135" s="6">
        <v>39247</v>
      </c>
      <c r="B1135" s="7">
        <v>43305</v>
      </c>
      <c r="C1135" s="8">
        <f t="shared" si="34"/>
        <v>1.5276662255814255E-2</v>
      </c>
      <c r="D1135" s="67">
        <v>394.29</v>
      </c>
      <c r="E1135" s="8">
        <f t="shared" si="35"/>
        <v>1.5635464427386614E-2</v>
      </c>
      <c r="F1135" s="70">
        <f>C1135-('Analyse Italia'!$D$11+'Analyse Italia'!$D$12*E1135)</f>
        <v>2.4913934966302367E-3</v>
      </c>
    </row>
    <row r="1136" spans="1:6" x14ac:dyDescent="0.3">
      <c r="A1136" s="6">
        <v>39248</v>
      </c>
      <c r="B1136" s="7">
        <v>43792.601562999997</v>
      </c>
      <c r="C1136" s="8">
        <f t="shared" si="34"/>
        <v>1.125970587691949E-2</v>
      </c>
      <c r="D1136" s="67">
        <v>399.27</v>
      </c>
      <c r="E1136" s="8">
        <f t="shared" si="35"/>
        <v>1.2630297496766252E-2</v>
      </c>
      <c r="F1136" s="70">
        <f>C1136-('Analyse Italia'!$D$11+'Analyse Italia'!$D$12*E1136)</f>
        <v>1.0167088573212659E-3</v>
      </c>
    </row>
    <row r="1137" spans="1:6" x14ac:dyDescent="0.3">
      <c r="A1137" s="6">
        <v>39251</v>
      </c>
      <c r="B1137" s="7">
        <v>43474.5</v>
      </c>
      <c r="C1137" s="8">
        <f t="shared" si="34"/>
        <v>-7.2638197240320057E-3</v>
      </c>
      <c r="D1137" s="67">
        <v>397.87</v>
      </c>
      <c r="E1137" s="8">
        <f t="shared" si="35"/>
        <v>-3.5063991785007076E-3</v>
      </c>
      <c r="F1137" s="70">
        <f>C1137-('Analyse Italia'!$D$11+'Analyse Italia'!$D$12*E1137)</f>
        <v>-3.855705549174685E-3</v>
      </c>
    </row>
    <row r="1138" spans="1:6" x14ac:dyDescent="0.3">
      <c r="A1138" s="6">
        <v>39252</v>
      </c>
      <c r="B1138" s="7">
        <v>43601.601562999997</v>
      </c>
      <c r="C1138" s="8">
        <f t="shared" ref="C1138:C1200" si="36">B1138/B1137-1</f>
        <v>2.9235888394345544E-3</v>
      </c>
      <c r="D1138" s="67">
        <v>396.42</v>
      </c>
      <c r="E1138" s="8">
        <f t="shared" si="35"/>
        <v>-3.644406464422989E-3</v>
      </c>
      <c r="F1138" s="70">
        <f>C1138-('Analyse Italia'!$D$11+'Analyse Italia'!$D$12*E1138)</f>
        <v>6.4484526095580277E-3</v>
      </c>
    </row>
    <row r="1139" spans="1:6" x14ac:dyDescent="0.3">
      <c r="A1139" s="6">
        <v>39253</v>
      </c>
      <c r="B1139" s="7">
        <v>43544.398437999997</v>
      </c>
      <c r="C1139" s="8">
        <f t="shared" si="36"/>
        <v>-1.3119500878275847E-3</v>
      </c>
      <c r="D1139" s="67">
        <v>397.85</v>
      </c>
      <c r="E1139" s="8">
        <f t="shared" si="35"/>
        <v>3.6072852025630375E-3</v>
      </c>
      <c r="F1139" s="70">
        <f>C1139-('Analyse Italia'!$D$11+'Analyse Italia'!$D$12*E1139)</f>
        <v>-3.9217774063494415E-3</v>
      </c>
    </row>
    <row r="1140" spans="1:6" x14ac:dyDescent="0.3">
      <c r="A1140" s="6">
        <v>39254</v>
      </c>
      <c r="B1140" s="7">
        <v>43188.398437999997</v>
      </c>
      <c r="C1140" s="8">
        <f t="shared" si="36"/>
        <v>-8.1755636263268761E-3</v>
      </c>
      <c r="D1140" s="67">
        <v>393.7</v>
      </c>
      <c r="E1140" s="8">
        <f t="shared" si="35"/>
        <v>-1.0431066985044701E-2</v>
      </c>
      <c r="F1140" s="70">
        <f>C1140-('Analyse Italia'!$D$11+'Analyse Italia'!$D$12*E1140)</f>
        <v>1.0905902771129235E-3</v>
      </c>
    </row>
    <row r="1141" spans="1:6" x14ac:dyDescent="0.3">
      <c r="A1141" s="6">
        <v>39255</v>
      </c>
      <c r="B1141" s="7">
        <v>42952.101562999997</v>
      </c>
      <c r="C1141" s="8">
        <f t="shared" si="36"/>
        <v>-5.4713044138281486E-3</v>
      </c>
      <c r="D1141" s="67">
        <v>392.43</v>
      </c>
      <c r="E1141" s="8">
        <f t="shared" si="35"/>
        <v>-3.225806451612856E-3</v>
      </c>
      <c r="F1141" s="70">
        <f>C1141-('Analyse Italia'!$D$11+'Analyse Italia'!$D$12*E1141)</f>
        <v>-2.3005623971134848E-3</v>
      </c>
    </row>
    <row r="1142" spans="1:6" x14ac:dyDescent="0.3">
      <c r="A1142" s="6">
        <v>39258</v>
      </c>
      <c r="B1142" s="7">
        <v>42881.800780999998</v>
      </c>
      <c r="C1142" s="8">
        <f t="shared" si="36"/>
        <v>-1.6367250830995328E-3</v>
      </c>
      <c r="D1142" s="67">
        <v>391.94</v>
      </c>
      <c r="E1142" s="8">
        <f t="shared" si="35"/>
        <v>-1.2486303289759304E-3</v>
      </c>
      <c r="F1142" s="70">
        <f>C1142-('Analyse Italia'!$D$11+'Analyse Italia'!$D$12*E1142)</f>
        <v>-1.3860861325458614E-4</v>
      </c>
    </row>
    <row r="1143" spans="1:6" x14ac:dyDescent="0.3">
      <c r="A1143" s="6">
        <v>39259</v>
      </c>
      <c r="B1143" s="7">
        <v>42415</v>
      </c>
      <c r="C1143" s="8">
        <f t="shared" si="36"/>
        <v>-1.0885755087198357E-2</v>
      </c>
      <c r="D1143" s="67">
        <v>389.52</v>
      </c>
      <c r="E1143" s="8">
        <f t="shared" si="35"/>
        <v>-6.174414451191601E-3</v>
      </c>
      <c r="F1143" s="70">
        <f>C1143-('Analyse Italia'!$D$11+'Analyse Italia'!$D$12*E1143)</f>
        <v>-5.2205883142195878E-3</v>
      </c>
    </row>
    <row r="1144" spans="1:6" x14ac:dyDescent="0.3">
      <c r="A1144" s="6">
        <v>39260</v>
      </c>
      <c r="B1144" s="7">
        <v>42248.101562999997</v>
      </c>
      <c r="C1144" s="8">
        <f t="shared" si="36"/>
        <v>-3.9348918307203773E-3</v>
      </c>
      <c r="D1144" s="67">
        <v>387.69</v>
      </c>
      <c r="E1144" s="8">
        <f t="shared" si="35"/>
        <v>-4.698089956869933E-3</v>
      </c>
      <c r="F1144" s="70">
        <f>C1144-('Analyse Italia'!$D$11+'Analyse Italia'!$D$12*E1144)</f>
        <v>4.8135329263892038E-4</v>
      </c>
    </row>
    <row r="1145" spans="1:6" x14ac:dyDescent="0.3">
      <c r="A1145" s="6">
        <v>39261</v>
      </c>
      <c r="B1145" s="7">
        <v>42512.800780999998</v>
      </c>
      <c r="C1145" s="8">
        <f t="shared" si="36"/>
        <v>6.2653517722042196E-3</v>
      </c>
      <c r="D1145" s="67">
        <v>391.6</v>
      </c>
      <c r="E1145" s="8">
        <f t="shared" si="35"/>
        <v>1.0085377492326408E-2</v>
      </c>
      <c r="F1145" s="70">
        <f>C1145-('Analyse Italia'!$D$11+'Analyse Italia'!$D$12*E1145)</f>
        <v>-1.8247271712396197E-3</v>
      </c>
    </row>
    <row r="1146" spans="1:6" x14ac:dyDescent="0.3">
      <c r="A1146" s="6">
        <v>39262</v>
      </c>
      <c r="B1146" s="7">
        <v>42756.5</v>
      </c>
      <c r="C1146" s="8">
        <f t="shared" si="36"/>
        <v>5.7323727094666932E-3</v>
      </c>
      <c r="D1146" s="67">
        <v>393.71</v>
      </c>
      <c r="E1146" s="8">
        <f t="shared" si="35"/>
        <v>5.3881511746678434E-3</v>
      </c>
      <c r="F1146" s="70">
        <f>C1146-('Analyse Italia'!$D$11+'Analyse Italia'!$D$12*E1146)</f>
        <v>1.6159917327301081E-3</v>
      </c>
    </row>
    <row r="1147" spans="1:6" x14ac:dyDescent="0.3">
      <c r="A1147" s="6">
        <v>39265</v>
      </c>
      <c r="B1147" s="7">
        <v>42792.398437999997</v>
      </c>
      <c r="C1147" s="8">
        <f t="shared" si="36"/>
        <v>8.3960188509335509E-4</v>
      </c>
      <c r="D1147" s="67">
        <v>392.23</v>
      </c>
      <c r="E1147" s="8">
        <f t="shared" si="35"/>
        <v>-3.759112036778256E-3</v>
      </c>
      <c r="F1147" s="70">
        <f>C1147-('Analyse Italia'!$D$11+'Analyse Italia'!$D$12*E1147)</f>
        <v>4.4615027721904305E-3</v>
      </c>
    </row>
    <row r="1148" spans="1:6" x14ac:dyDescent="0.3">
      <c r="A1148" s="6">
        <v>39266</v>
      </c>
      <c r="B1148" s="7">
        <v>43152.5</v>
      </c>
      <c r="C1148" s="8">
        <f t="shared" si="36"/>
        <v>8.4150824712883043E-3</v>
      </c>
      <c r="D1148" s="67">
        <v>395.71</v>
      </c>
      <c r="E1148" s="8">
        <f t="shared" si="35"/>
        <v>8.8723453076000602E-3</v>
      </c>
      <c r="F1148" s="70">
        <f>C1148-('Analyse Italia'!$D$11+'Analyse Italia'!$D$12*E1148)</f>
        <v>1.3511885996338718E-3</v>
      </c>
    </row>
    <row r="1149" spans="1:6" x14ac:dyDescent="0.3">
      <c r="A1149" s="6">
        <v>39267</v>
      </c>
      <c r="B1149" s="7">
        <v>43201.5</v>
      </c>
      <c r="C1149" s="8">
        <f t="shared" si="36"/>
        <v>1.1355077921324508E-3</v>
      </c>
      <c r="D1149" s="67">
        <v>397.5</v>
      </c>
      <c r="E1149" s="8">
        <f t="shared" si="35"/>
        <v>4.5235146951050353E-3</v>
      </c>
      <c r="F1149" s="70">
        <f>C1149-('Analyse Italia'!$D$11+'Analyse Italia'!$D$12*E1149)</f>
        <v>-2.2494193460136395E-3</v>
      </c>
    </row>
    <row r="1150" spans="1:6" x14ac:dyDescent="0.3">
      <c r="A1150" s="6">
        <v>39268</v>
      </c>
      <c r="B1150" s="7">
        <v>42883.800780999998</v>
      </c>
      <c r="C1150" s="8">
        <f t="shared" si="36"/>
        <v>-7.3538932444475735E-3</v>
      </c>
      <c r="D1150" s="67">
        <v>394.93</v>
      </c>
      <c r="E1150" s="8">
        <f t="shared" si="35"/>
        <v>-6.4654088050314362E-3</v>
      </c>
      <c r="F1150" s="70">
        <f>C1150-('Analyse Italia'!$D$11+'Analyse Italia'!$D$12*E1150)</f>
        <v>-1.4425548812625581E-3</v>
      </c>
    </row>
    <row r="1151" spans="1:6" x14ac:dyDescent="0.3">
      <c r="A1151" s="6">
        <v>39269</v>
      </c>
      <c r="B1151" s="7">
        <v>43124.398437999997</v>
      </c>
      <c r="C1151" s="8">
        <f t="shared" si="36"/>
        <v>5.6104555244225196E-3</v>
      </c>
      <c r="D1151" s="67">
        <v>397.27</v>
      </c>
      <c r="E1151" s="8">
        <f t="shared" si="35"/>
        <v>5.9251006507481385E-3</v>
      </c>
      <c r="F1151" s="70">
        <f>C1151-('Analyse Italia'!$D$11+'Analyse Italia'!$D$12*E1151)</f>
        <v>1.0398330662177036E-3</v>
      </c>
    </row>
    <row r="1152" spans="1:6" x14ac:dyDescent="0.3">
      <c r="A1152" s="6">
        <v>39272</v>
      </c>
      <c r="B1152" s="7">
        <v>43377.898437999997</v>
      </c>
      <c r="C1152" s="8">
        <f t="shared" si="36"/>
        <v>5.8783428681203898E-3</v>
      </c>
      <c r="D1152" s="67">
        <v>398.52</v>
      </c>
      <c r="E1152" s="8">
        <f t="shared" si="35"/>
        <v>3.1464746897575946E-3</v>
      </c>
      <c r="F1152" s="70">
        <f>C1152-('Analyse Italia'!$D$11+'Analyse Italia'!$D$12*E1152)</f>
        <v>3.6583459886575303E-3</v>
      </c>
    </row>
    <row r="1153" spans="1:6" x14ac:dyDescent="0.3">
      <c r="A1153" s="6">
        <v>39273</v>
      </c>
      <c r="B1153" s="7">
        <v>42905.699219000002</v>
      </c>
      <c r="C1153" s="8">
        <f t="shared" si="36"/>
        <v>-1.0885709912270336E-2</v>
      </c>
      <c r="D1153" s="67">
        <v>394.02</v>
      </c>
      <c r="E1153" s="8">
        <f t="shared" si="35"/>
        <v>-1.129177958446248E-2</v>
      </c>
      <c r="F1153" s="70">
        <f>C1153-('Analyse Italia'!$D$11+'Analyse Italia'!$D$12*E1153)</f>
        <v>-8.9142164294573126E-4</v>
      </c>
    </row>
    <row r="1154" spans="1:6" x14ac:dyDescent="0.3">
      <c r="A1154" s="6">
        <v>39274</v>
      </c>
      <c r="B1154" s="7">
        <v>42684.5</v>
      </c>
      <c r="C1154" s="8">
        <f t="shared" si="36"/>
        <v>-5.1554740518492403E-3</v>
      </c>
      <c r="D1154" s="67">
        <v>392.72</v>
      </c>
      <c r="E1154" s="8">
        <f t="shared" si="35"/>
        <v>-3.2993249073649533E-3</v>
      </c>
      <c r="F1154" s="70">
        <f>C1154-('Analyse Italia'!$D$11+'Analyse Italia'!$D$12*E1154)</f>
        <v>-1.9225378553397246E-3</v>
      </c>
    </row>
    <row r="1155" spans="1:6" x14ac:dyDescent="0.3">
      <c r="A1155" s="6">
        <v>39275</v>
      </c>
      <c r="B1155" s="7">
        <v>43040.300780999998</v>
      </c>
      <c r="C1155" s="8">
        <f t="shared" si="36"/>
        <v>8.3355967857183799E-3</v>
      </c>
      <c r="D1155" s="67">
        <v>397.34</v>
      </c>
      <c r="E1155" s="8">
        <f t="shared" si="35"/>
        <v>1.1764106742717217E-2</v>
      </c>
      <c r="F1155" s="70">
        <f>C1155-('Analyse Italia'!$D$11+'Analyse Italia'!$D$12*E1155)</f>
        <v>-1.1746315305270535E-3</v>
      </c>
    </row>
    <row r="1156" spans="1:6" x14ac:dyDescent="0.3">
      <c r="A1156" s="6">
        <v>39276</v>
      </c>
      <c r="B1156" s="7">
        <v>43196.398437999997</v>
      </c>
      <c r="C1156" s="8">
        <f t="shared" si="36"/>
        <v>3.6267789529227379E-3</v>
      </c>
      <c r="D1156" s="67">
        <v>399.02</v>
      </c>
      <c r="E1156" s="8">
        <f t="shared" ref="E1156:E1219" si="37">D1156/D1155-1</f>
        <v>4.2281169779030403E-3</v>
      </c>
      <c r="F1156" s="70">
        <f>C1156-('Analyse Italia'!$D$11+'Analyse Italia'!$D$12*E1156)</f>
        <v>4.9174850461735546E-4</v>
      </c>
    </row>
    <row r="1157" spans="1:6" x14ac:dyDescent="0.3">
      <c r="A1157" s="6">
        <v>39279</v>
      </c>
      <c r="B1157" s="7">
        <v>43249.398437999997</v>
      </c>
      <c r="C1157" s="8">
        <f t="shared" si="36"/>
        <v>1.2269541423939323E-3</v>
      </c>
      <c r="D1157" s="67">
        <v>399.71</v>
      </c>
      <c r="E1157" s="8">
        <f t="shared" si="37"/>
        <v>1.7292366297427808E-3</v>
      </c>
      <c r="F1157" s="70">
        <f>C1157-('Analyse Italia'!$D$11+'Analyse Italia'!$D$12*E1157)</f>
        <v>2.0589374513749811E-4</v>
      </c>
    </row>
    <row r="1158" spans="1:6" x14ac:dyDescent="0.3">
      <c r="A1158" s="6">
        <v>39280</v>
      </c>
      <c r="B1158" s="7">
        <v>43005.699219000002</v>
      </c>
      <c r="C1158" s="8">
        <f t="shared" si="36"/>
        <v>-5.6347423964601129E-3</v>
      </c>
      <c r="D1158" s="67">
        <v>397.79</v>
      </c>
      <c r="E1158" s="8">
        <f t="shared" si="37"/>
        <v>-4.8034825248304269E-3</v>
      </c>
      <c r="F1158" s="70">
        <f>C1158-('Analyse Italia'!$D$11+'Analyse Italia'!$D$12*E1158)</f>
        <v>-1.1293386495454076E-3</v>
      </c>
    </row>
    <row r="1159" spans="1:6" x14ac:dyDescent="0.3">
      <c r="A1159" s="6">
        <v>39281</v>
      </c>
      <c r="B1159" s="7">
        <v>42650.101562999997</v>
      </c>
      <c r="C1159" s="8">
        <f t="shared" si="36"/>
        <v>-8.268617007926693E-3</v>
      </c>
      <c r="D1159" s="67">
        <v>393.14</v>
      </c>
      <c r="E1159" s="8">
        <f t="shared" si="37"/>
        <v>-1.1689584956886878E-2</v>
      </c>
      <c r="F1159" s="70">
        <f>C1159-('Analyse Italia'!$D$11+'Analyse Italia'!$D$12*E1159)</f>
        <v>2.0622014374308221E-3</v>
      </c>
    </row>
    <row r="1160" spans="1:6" x14ac:dyDescent="0.3">
      <c r="A1160" s="6">
        <v>39282</v>
      </c>
      <c r="B1160" s="7">
        <v>43023.898437999997</v>
      </c>
      <c r="C1160" s="8">
        <f t="shared" si="36"/>
        <v>8.7642669372745008E-3</v>
      </c>
      <c r="D1160" s="67">
        <v>396.94</v>
      </c>
      <c r="E1160" s="8">
        <f t="shared" si="37"/>
        <v>9.6657679198250968E-3</v>
      </c>
      <c r="F1160" s="70">
        <f>C1160-('Analyse Italia'!$D$11+'Analyse Italia'!$D$12*E1160)</f>
        <v>1.0291638013175172E-3</v>
      </c>
    </row>
    <row r="1161" spans="1:6" x14ac:dyDescent="0.3">
      <c r="A1161" s="6">
        <v>39283</v>
      </c>
      <c r="B1161" s="7">
        <v>42412.199219000002</v>
      </c>
      <c r="C1161" s="8">
        <f t="shared" si="36"/>
        <v>-1.4217661374444912E-2</v>
      </c>
      <c r="D1161" s="67">
        <v>392.59</v>
      </c>
      <c r="E1161" s="8">
        <f t="shared" si="37"/>
        <v>-1.0958835088426544E-2</v>
      </c>
      <c r="F1161" s="70">
        <f>C1161-('Analyse Italia'!$D$11+'Analyse Italia'!$D$12*E1161)</f>
        <v>-4.5050331268975535E-3</v>
      </c>
    </row>
    <row r="1162" spans="1:6" x14ac:dyDescent="0.3">
      <c r="A1162" s="6">
        <v>39286</v>
      </c>
      <c r="B1162" s="7">
        <v>42656.101562999997</v>
      </c>
      <c r="C1162" s="8">
        <f t="shared" si="36"/>
        <v>5.7507591799372815E-3</v>
      </c>
      <c r="D1162" s="67">
        <v>394.99</v>
      </c>
      <c r="E1162" s="8">
        <f t="shared" si="37"/>
        <v>6.1132479176750909E-3</v>
      </c>
      <c r="F1162" s="70">
        <f>C1162-('Analyse Italia'!$D$11+'Analyse Italia'!$D$12*E1162)</f>
        <v>1.0209703623815201E-3</v>
      </c>
    </row>
    <row r="1163" spans="1:6" x14ac:dyDescent="0.3">
      <c r="A1163" s="6">
        <v>39287</v>
      </c>
      <c r="B1163" s="7">
        <v>41886.699219000002</v>
      </c>
      <c r="C1163" s="8">
        <f t="shared" si="36"/>
        <v>-1.8037333835199232E-2</v>
      </c>
      <c r="D1163" s="67">
        <v>388.94</v>
      </c>
      <c r="E1163" s="8">
        <f t="shared" si="37"/>
        <v>-1.531684346439155E-2</v>
      </c>
      <c r="F1163" s="70">
        <f>C1163-('Analyse Italia'!$D$11+'Analyse Italia'!$D$12*E1163)</f>
        <v>-4.6379747700706665E-3</v>
      </c>
    </row>
    <row r="1164" spans="1:6" x14ac:dyDescent="0.3">
      <c r="A1164" s="6">
        <v>39288</v>
      </c>
      <c r="B1164" s="7">
        <v>41400.601562999997</v>
      </c>
      <c r="C1164" s="8">
        <f t="shared" si="36"/>
        <v>-1.1605059960883901E-2</v>
      </c>
      <c r="D1164" s="67">
        <v>385.5</v>
      </c>
      <c r="E1164" s="8">
        <f t="shared" si="37"/>
        <v>-8.8445518588985417E-3</v>
      </c>
      <c r="F1164" s="70">
        <f>C1164-('Analyse Italia'!$D$11+'Analyse Italia'!$D$12*E1164)</f>
        <v>-3.6810453338117412E-3</v>
      </c>
    </row>
    <row r="1165" spans="1:6" x14ac:dyDescent="0.3">
      <c r="A1165" s="6">
        <v>39289</v>
      </c>
      <c r="B1165" s="7">
        <v>40572.199219000002</v>
      </c>
      <c r="C1165" s="8">
        <f t="shared" si="36"/>
        <v>-2.0009427706971894E-2</v>
      </c>
      <c r="D1165" s="67">
        <v>374.56</v>
      </c>
      <c r="E1165" s="8">
        <f t="shared" si="37"/>
        <v>-2.8378728923476038E-2</v>
      </c>
      <c r="F1165" s="70">
        <f>C1165-('Analyse Italia'!$D$11+'Analyse Italia'!$D$12*E1165)</f>
        <v>4.4398540529609065E-3</v>
      </c>
    </row>
    <row r="1166" spans="1:6" x14ac:dyDescent="0.3">
      <c r="A1166" s="6">
        <v>39290</v>
      </c>
      <c r="B1166" s="7">
        <v>40474.300780999998</v>
      </c>
      <c r="C1166" s="8">
        <f t="shared" si="36"/>
        <v>-2.4129438355453559E-3</v>
      </c>
      <c r="D1166" s="67">
        <v>372.69</v>
      </c>
      <c r="E1166" s="8">
        <f t="shared" si="37"/>
        <v>-4.9925245621529335E-3</v>
      </c>
      <c r="F1166" s="70">
        <f>C1166-('Analyse Italia'!$D$11+'Analyse Italia'!$D$12*E1166)</f>
        <v>2.2523832168542535E-3</v>
      </c>
    </row>
    <row r="1167" spans="1:6" x14ac:dyDescent="0.3">
      <c r="A1167" s="6">
        <v>39293</v>
      </c>
      <c r="B1167" s="7">
        <v>40453.800780999998</v>
      </c>
      <c r="C1167" s="8">
        <f t="shared" si="36"/>
        <v>-5.0649423472248767E-4</v>
      </c>
      <c r="D1167" s="67">
        <v>372.03</v>
      </c>
      <c r="E1167" s="8">
        <f t="shared" si="37"/>
        <v>-1.7709087981969684E-3</v>
      </c>
      <c r="F1167" s="70">
        <f>C1167-('Analyse Italia'!$D$11+'Analyse Italia'!$D$12*E1167)</f>
        <v>1.4334525304600559E-3</v>
      </c>
    </row>
    <row r="1168" spans="1:6" x14ac:dyDescent="0.3">
      <c r="A1168" s="6">
        <v>39294</v>
      </c>
      <c r="B1168" s="7">
        <v>41113.699219000002</v>
      </c>
      <c r="C1168" s="8">
        <f t="shared" si="36"/>
        <v>1.6312396493284309E-2</v>
      </c>
      <c r="D1168" s="67">
        <v>380.07</v>
      </c>
      <c r="E1168" s="8">
        <f t="shared" si="37"/>
        <v>2.1611160390291095E-2</v>
      </c>
      <c r="F1168" s="70">
        <f>C1168-('Analyse Italia'!$D$11+'Analyse Italia'!$D$12*E1168)</f>
        <v>-1.5281132297395791E-3</v>
      </c>
    </row>
    <row r="1169" spans="1:6" x14ac:dyDescent="0.3">
      <c r="A1169" s="6">
        <v>39295</v>
      </c>
      <c r="B1169" s="7">
        <v>40312.300780999998</v>
      </c>
      <c r="C1169" s="8">
        <f t="shared" si="36"/>
        <v>-1.9492248404387125E-2</v>
      </c>
      <c r="D1169" s="67">
        <v>374.16</v>
      </c>
      <c r="E1169" s="8">
        <f t="shared" si="37"/>
        <v>-1.5549767148156812E-2</v>
      </c>
      <c r="F1169" s="70">
        <f>C1169-('Analyse Italia'!$D$11+'Analyse Italia'!$D$12*E1169)</f>
        <v>-5.8958436135509336E-3</v>
      </c>
    </row>
    <row r="1170" spans="1:6" x14ac:dyDescent="0.3">
      <c r="A1170" s="6">
        <v>39296</v>
      </c>
      <c r="B1170" s="7">
        <v>40599.898437999997</v>
      </c>
      <c r="C1170" s="8">
        <f t="shared" si="36"/>
        <v>7.1342407014274301E-3</v>
      </c>
      <c r="D1170" s="67">
        <v>376.93</v>
      </c>
      <c r="E1170" s="8">
        <f t="shared" si="37"/>
        <v>7.4032499465468415E-3</v>
      </c>
      <c r="F1170" s="70">
        <f>C1170-('Analyse Italia'!$D$11+'Analyse Italia'!$D$12*E1170)</f>
        <v>1.313152871962207E-3</v>
      </c>
    </row>
    <row r="1171" spans="1:6" x14ac:dyDescent="0.3">
      <c r="A1171" s="6">
        <v>39297</v>
      </c>
      <c r="B1171" s="7">
        <v>40251.898437999997</v>
      </c>
      <c r="C1171" s="8">
        <f t="shared" si="36"/>
        <v>-8.5714500131429672E-3</v>
      </c>
      <c r="D1171" s="67">
        <v>372.03</v>
      </c>
      <c r="E1171" s="8">
        <f t="shared" si="37"/>
        <v>-1.2999761228875473E-2</v>
      </c>
      <c r="F1171" s="70">
        <f>C1171-('Analyse Italia'!$D$11+'Analyse Italia'!$D$12*E1171)</f>
        <v>2.8677341859481963E-3</v>
      </c>
    </row>
    <row r="1172" spans="1:6" x14ac:dyDescent="0.3">
      <c r="A1172" s="6">
        <v>39300</v>
      </c>
      <c r="B1172" s="7">
        <v>39927.5</v>
      </c>
      <c r="C1172" s="8">
        <f t="shared" si="36"/>
        <v>-8.0592083998142217E-3</v>
      </c>
      <c r="D1172" s="67">
        <v>368.64</v>
      </c>
      <c r="E1172" s="8">
        <f t="shared" si="37"/>
        <v>-9.1121683735182479E-3</v>
      </c>
      <c r="F1172" s="70">
        <f>C1172-('Analyse Italia'!$D$11+'Analyse Italia'!$D$12*E1172)</f>
        <v>9.1200939389180641E-5</v>
      </c>
    </row>
    <row r="1173" spans="1:6" x14ac:dyDescent="0.3">
      <c r="A1173" s="6">
        <v>39301</v>
      </c>
      <c r="B1173" s="7">
        <v>40596.898437999997</v>
      </c>
      <c r="C1173" s="8">
        <f t="shared" si="36"/>
        <v>1.6765348143509939E-2</v>
      </c>
      <c r="D1173" s="67">
        <v>373.62</v>
      </c>
      <c r="E1173" s="8">
        <f t="shared" si="37"/>
        <v>1.3509114583333481E-2</v>
      </c>
      <c r="F1173" s="70">
        <f>C1173-('Analyse Italia'!$D$11+'Analyse Italia'!$D$12*E1173)</f>
        <v>5.7789009612334696E-3</v>
      </c>
    </row>
    <row r="1174" spans="1:6" x14ac:dyDescent="0.3">
      <c r="A1174" s="6">
        <v>39302</v>
      </c>
      <c r="B1174" s="7">
        <v>41352.898437999997</v>
      </c>
      <c r="C1174" s="8">
        <f t="shared" si="36"/>
        <v>1.8622112257037804E-2</v>
      </c>
      <c r="D1174" s="67">
        <v>381.05</v>
      </c>
      <c r="E1174" s="8">
        <f t="shared" si="37"/>
        <v>1.9886515711150299E-2</v>
      </c>
      <c r="F1174" s="70">
        <f>C1174-('Analyse Italia'!$D$11+'Analyse Italia'!$D$12*E1174)</f>
        <v>2.2405948395433639E-3</v>
      </c>
    </row>
    <row r="1175" spans="1:6" x14ac:dyDescent="0.3">
      <c r="A1175" s="6">
        <v>39303</v>
      </c>
      <c r="B1175" s="7">
        <v>40785.101562999997</v>
      </c>
      <c r="C1175" s="8">
        <f t="shared" si="36"/>
        <v>-1.3730521836366361E-2</v>
      </c>
      <c r="D1175" s="67">
        <v>374.27</v>
      </c>
      <c r="E1175" s="8">
        <f t="shared" si="37"/>
        <v>-1.779294055898184E-2</v>
      </c>
      <c r="F1175" s="70">
        <f>C1175-('Analyse Italia'!$D$11+'Analyse Italia'!$D$12*E1175)</f>
        <v>1.7635334015128883E-3</v>
      </c>
    </row>
    <row r="1176" spans="1:6" x14ac:dyDescent="0.3">
      <c r="A1176" s="6">
        <v>39304</v>
      </c>
      <c r="B1176" s="7">
        <v>39749.800780999998</v>
      </c>
      <c r="C1176" s="8">
        <f t="shared" si="36"/>
        <v>-2.5384288436815283E-2</v>
      </c>
      <c r="D1176" s="67">
        <v>362.77</v>
      </c>
      <c r="E1176" s="8">
        <f t="shared" si="37"/>
        <v>-3.0726480882785179E-2</v>
      </c>
      <c r="F1176" s="70">
        <f>C1176-('Analyse Italia'!$D$11+'Analyse Italia'!$D$12*E1176)</f>
        <v>1.0511137601864444E-3</v>
      </c>
    </row>
    <row r="1177" spans="1:6" x14ac:dyDescent="0.3">
      <c r="A1177" s="6">
        <v>39307</v>
      </c>
      <c r="B1177" s="7">
        <v>40292.300780999998</v>
      </c>
      <c r="C1177" s="8">
        <f t="shared" si="36"/>
        <v>1.3647867142501768E-2</v>
      </c>
      <c r="D1177" s="67">
        <v>370.91</v>
      </c>
      <c r="E1177" s="8">
        <f t="shared" si="37"/>
        <v>2.2438459630068852E-2</v>
      </c>
      <c r="F1177" s="70">
        <f>C1177-('Analyse Italia'!$D$11+'Analyse Italia'!$D$12*E1177)</f>
        <v>-4.8925103502748084E-3</v>
      </c>
    </row>
    <row r="1178" spans="1:6" x14ac:dyDescent="0.3">
      <c r="A1178" s="6">
        <v>39308</v>
      </c>
      <c r="B1178" s="7">
        <v>39989.101562999997</v>
      </c>
      <c r="C1178" s="8">
        <f t="shared" si="36"/>
        <v>-7.524991428212946E-3</v>
      </c>
      <c r="D1178" s="67">
        <v>366.34</v>
      </c>
      <c r="E1178" s="8">
        <f t="shared" si="37"/>
        <v>-1.2321048232725063E-2</v>
      </c>
      <c r="F1178" s="70">
        <f>C1178-('Analyse Italia'!$D$11+'Analyse Italia'!$D$12*E1178)</f>
        <v>3.3400240444019826E-3</v>
      </c>
    </row>
    <row r="1179" spans="1:6" x14ac:dyDescent="0.3">
      <c r="A1179" s="6">
        <v>39310</v>
      </c>
      <c r="B1179" s="7">
        <v>38640.101562999997</v>
      </c>
      <c r="C1179" s="8">
        <f t="shared" si="36"/>
        <v>-3.3734191248951828E-2</v>
      </c>
      <c r="D1179" s="67">
        <v>352.37</v>
      </c>
      <c r="E1179" s="8">
        <f t="shared" si="37"/>
        <v>-3.813397390402351E-2</v>
      </c>
      <c r="F1179" s="70">
        <f>C1179-('Analyse Italia'!$D$11+'Analyse Italia'!$D$12*E1179)</f>
        <v>-1.0322951752902362E-3</v>
      </c>
    </row>
    <row r="1180" spans="1:6" x14ac:dyDescent="0.3">
      <c r="A1180" s="6">
        <v>39311</v>
      </c>
      <c r="B1180" s="7">
        <v>39331.101562999997</v>
      </c>
      <c r="C1180" s="8">
        <f t="shared" si="36"/>
        <v>1.7882975769962117E-2</v>
      </c>
      <c r="D1180" s="67">
        <v>359.98</v>
      </c>
      <c r="E1180" s="8">
        <f t="shared" si="37"/>
        <v>2.1596617192155998E-2</v>
      </c>
      <c r="F1180" s="70">
        <f>C1180-('Analyse Italia'!$D$11+'Analyse Italia'!$D$12*E1180)</f>
        <v>5.4769111119234992E-5</v>
      </c>
    </row>
    <row r="1181" spans="1:6" x14ac:dyDescent="0.3">
      <c r="A1181" s="6">
        <v>39314</v>
      </c>
      <c r="B1181" s="7">
        <v>39561.601562999997</v>
      </c>
      <c r="C1181" s="8">
        <f t="shared" si="36"/>
        <v>5.8605020159627763E-3</v>
      </c>
      <c r="D1181" s="67">
        <v>362.33</v>
      </c>
      <c r="E1181" s="8">
        <f t="shared" si="37"/>
        <v>6.5281404522472553E-3</v>
      </c>
      <c r="F1181" s="70">
        <f>C1181-('Analyse Italia'!$D$11+'Analyse Italia'!$D$12*E1181)</f>
        <v>7.7972784885433667E-4</v>
      </c>
    </row>
    <row r="1182" spans="1:6" x14ac:dyDescent="0.3">
      <c r="A1182" s="6">
        <v>39315</v>
      </c>
      <c r="B1182" s="7">
        <v>39587.398437999997</v>
      </c>
      <c r="C1182" s="8">
        <f t="shared" si="36"/>
        <v>6.5206852050514463E-4</v>
      </c>
      <c r="D1182" s="67">
        <v>362.39</v>
      </c>
      <c r="E1182" s="8">
        <f t="shared" si="37"/>
        <v>1.6559489967704621E-4</v>
      </c>
      <c r="F1182" s="70">
        <f>C1182-('Analyse Italia'!$D$11+'Analyse Italia'!$D$12*E1182)</f>
        <v>9.5379726373833623E-4</v>
      </c>
    </row>
    <row r="1183" spans="1:6" x14ac:dyDescent="0.3">
      <c r="A1183" s="6">
        <v>39316</v>
      </c>
      <c r="B1183" s="7">
        <v>40236.398437999997</v>
      </c>
      <c r="C1183" s="8">
        <f t="shared" si="36"/>
        <v>1.6394105841949447E-2</v>
      </c>
      <c r="D1183" s="67">
        <v>368.62</v>
      </c>
      <c r="E1183" s="8">
        <f t="shared" si="37"/>
        <v>1.7191423604404177E-2</v>
      </c>
      <c r="F1183" s="70">
        <f>C1183-('Analyse Italia'!$D$11+'Analyse Italia'!$D$12*E1183)</f>
        <v>2.2925471278295983E-3</v>
      </c>
    </row>
    <row r="1184" spans="1:6" x14ac:dyDescent="0.3">
      <c r="A1184" s="6">
        <v>39317</v>
      </c>
      <c r="B1184" s="7">
        <v>40359</v>
      </c>
      <c r="C1184" s="8">
        <f t="shared" si="36"/>
        <v>3.0470312145089995E-3</v>
      </c>
      <c r="D1184" s="67">
        <v>369.33</v>
      </c>
      <c r="E1184" s="8">
        <f t="shared" si="37"/>
        <v>1.9261027616515047E-3</v>
      </c>
      <c r="F1184" s="70">
        <f>C1184-('Analyse Italia'!$D$11+'Analyse Italia'!$D$12*E1184)</f>
        <v>1.8594285867583006E-3</v>
      </c>
    </row>
    <row r="1185" spans="1:6" x14ac:dyDescent="0.3">
      <c r="A1185" s="6">
        <v>39318</v>
      </c>
      <c r="B1185" s="7">
        <v>40598</v>
      </c>
      <c r="C1185" s="8">
        <f t="shared" si="36"/>
        <v>5.9218513838301678E-3</v>
      </c>
      <c r="D1185" s="67">
        <v>370.52</v>
      </c>
      <c r="E1185" s="8">
        <f t="shared" si="37"/>
        <v>3.222050740530058E-3</v>
      </c>
      <c r="F1185" s="70">
        <f>C1185-('Analyse Italia'!$D$11+'Analyse Italia'!$D$12*E1185)</f>
        <v>3.6379196673003134E-3</v>
      </c>
    </row>
    <row r="1186" spans="1:6" x14ac:dyDescent="0.3">
      <c r="A1186" s="6">
        <v>39321</v>
      </c>
      <c r="B1186" s="7">
        <v>40609.800780999998</v>
      </c>
      <c r="C1186" s="8">
        <f t="shared" si="36"/>
        <v>2.906739494556998E-4</v>
      </c>
      <c r="D1186" s="67">
        <v>371.09</v>
      </c>
      <c r="E1186" s="8">
        <f t="shared" si="37"/>
        <v>1.5383784950879775E-3</v>
      </c>
      <c r="F1186" s="70">
        <f>C1186-('Analyse Italia'!$D$11+'Analyse Italia'!$D$12*E1186)</f>
        <v>-5.6892678409320029E-4</v>
      </c>
    </row>
    <row r="1187" spans="1:6" x14ac:dyDescent="0.3">
      <c r="A1187" s="6">
        <v>39322</v>
      </c>
      <c r="B1187" s="7">
        <v>39874.601562999997</v>
      </c>
      <c r="C1187" s="8">
        <f t="shared" si="36"/>
        <v>-1.8103984847519294E-2</v>
      </c>
      <c r="D1187" s="67">
        <v>364.66</v>
      </c>
      <c r="E1187" s="8">
        <f t="shared" si="37"/>
        <v>-1.7327332991996403E-2</v>
      </c>
      <c r="F1187" s="70">
        <f>C1187-('Analyse Italia'!$D$11+'Analyse Italia'!$D$12*E1187)</f>
        <v>-3.0038181977325631E-3</v>
      </c>
    </row>
    <row r="1188" spans="1:6" x14ac:dyDescent="0.3">
      <c r="A1188" s="6">
        <v>39323</v>
      </c>
      <c r="B1188" s="7">
        <v>40200.398437999997</v>
      </c>
      <c r="C1188" s="8">
        <f t="shared" si="36"/>
        <v>8.1705361866815096E-3</v>
      </c>
      <c r="D1188" s="67">
        <v>366.81</v>
      </c>
      <c r="E1188" s="8">
        <f t="shared" si="37"/>
        <v>5.8959030329621687E-3</v>
      </c>
      <c r="F1188" s="70">
        <f>C1188-('Analyse Italia'!$D$11+'Analyse Italia'!$D$12*E1188)</f>
        <v>3.6246139465591458E-3</v>
      </c>
    </row>
    <row r="1189" spans="1:6" x14ac:dyDescent="0.3">
      <c r="A1189" s="6">
        <v>39324</v>
      </c>
      <c r="B1189" s="7">
        <v>40547.101562999997</v>
      </c>
      <c r="C1189" s="8">
        <f t="shared" si="36"/>
        <v>8.6243703662467475E-3</v>
      </c>
      <c r="D1189" s="67">
        <v>370.99</v>
      </c>
      <c r="E1189" s="8">
        <f t="shared" si="37"/>
        <v>1.1395545377715921E-2</v>
      </c>
      <c r="F1189" s="70">
        <f>C1189-('Analyse Italia'!$D$11+'Analyse Italia'!$D$12*E1189)</f>
        <v>-5.7406723614555032E-4</v>
      </c>
    </row>
    <row r="1190" spans="1:6" x14ac:dyDescent="0.3">
      <c r="A1190" s="6">
        <v>39325</v>
      </c>
      <c r="B1190" s="7">
        <v>40909</v>
      </c>
      <c r="C1190" s="8">
        <f t="shared" si="36"/>
        <v>8.9253836414844301E-3</v>
      </c>
      <c r="D1190" s="67">
        <v>375.94</v>
      </c>
      <c r="E1190" s="8">
        <f t="shared" si="37"/>
        <v>1.3342677700207473E-2</v>
      </c>
      <c r="F1190" s="70">
        <f>C1190-('Analyse Italia'!$D$11+'Analyse Italia'!$D$12*E1190)</f>
        <v>-1.9202634474312866E-3</v>
      </c>
    </row>
    <row r="1191" spans="1:6" x14ac:dyDescent="0.3">
      <c r="A1191" s="6">
        <v>39328</v>
      </c>
      <c r="B1191" s="7">
        <v>41027.300780999998</v>
      </c>
      <c r="C1191" s="8">
        <f t="shared" si="36"/>
        <v>2.8918032951184003E-3</v>
      </c>
      <c r="D1191" s="67">
        <v>376.99</v>
      </c>
      <c r="E1191" s="8">
        <f t="shared" si="37"/>
        <v>2.7929988828003793E-3</v>
      </c>
      <c r="F1191" s="70">
        <f>C1191-('Analyse Italia'!$D$11+'Analyse Italia'!$D$12*E1191)</f>
        <v>9.7083524679907615E-4</v>
      </c>
    </row>
    <row r="1192" spans="1:6" x14ac:dyDescent="0.3">
      <c r="A1192" s="6">
        <v>39329</v>
      </c>
      <c r="B1192" s="7">
        <v>41096.601562999997</v>
      </c>
      <c r="C1192" s="8">
        <f t="shared" si="36"/>
        <v>1.6891382245671771E-3</v>
      </c>
      <c r="D1192" s="67">
        <v>379.47</v>
      </c>
      <c r="E1192" s="8">
        <f t="shared" si="37"/>
        <v>6.5784238308708165E-3</v>
      </c>
      <c r="F1192" s="70">
        <f>C1192-('Analyse Italia'!$D$11+'Analyse Italia'!$D$12*E1192)</f>
        <v>-3.4341740162645677E-3</v>
      </c>
    </row>
    <row r="1193" spans="1:6" x14ac:dyDescent="0.3">
      <c r="A1193" s="6">
        <v>39330</v>
      </c>
      <c r="B1193" s="7">
        <v>40167.601562999997</v>
      </c>
      <c r="C1193" s="8">
        <f t="shared" si="36"/>
        <v>-2.2605275489163468E-2</v>
      </c>
      <c r="D1193" s="67">
        <v>372.66</v>
      </c>
      <c r="E1193" s="8">
        <f t="shared" si="37"/>
        <v>-1.7946082694284105E-2</v>
      </c>
      <c r="F1193" s="70">
        <f>C1193-('Analyse Italia'!$D$11+'Analyse Italia'!$D$12*E1193)</f>
        <v>-6.9816670744700434E-3</v>
      </c>
    </row>
    <row r="1194" spans="1:6" x14ac:dyDescent="0.3">
      <c r="A1194" s="6">
        <v>39331</v>
      </c>
      <c r="B1194" s="7">
        <v>40237.800780999998</v>
      </c>
      <c r="C1194" s="8">
        <f t="shared" si="36"/>
        <v>1.7476576959642998E-3</v>
      </c>
      <c r="D1194" s="67">
        <v>373.84</v>
      </c>
      <c r="E1194" s="8">
        <f t="shared" si="37"/>
        <v>3.1664251596628112E-3</v>
      </c>
      <c r="F1194" s="70">
        <f>C1194-('Analyse Italia'!$D$11+'Analyse Italia'!$D$12*E1194)</f>
        <v>-4.8921662059354942E-4</v>
      </c>
    </row>
    <row r="1195" spans="1:6" x14ac:dyDescent="0.3">
      <c r="A1195" s="6">
        <v>39332</v>
      </c>
      <c r="B1195" s="7">
        <v>39347.898437999997</v>
      </c>
      <c r="C1195" s="8">
        <f t="shared" si="36"/>
        <v>-2.211607805912208E-2</v>
      </c>
      <c r="D1195" s="67">
        <v>365.58</v>
      </c>
      <c r="E1195" s="8">
        <f t="shared" si="37"/>
        <v>-2.2095013909693928E-2</v>
      </c>
      <c r="F1195" s="70">
        <f>C1195-('Analyse Italia'!$D$11+'Analyse Italia'!$D$12*E1195)</f>
        <v>-2.9826111833399886E-3</v>
      </c>
    </row>
    <row r="1196" spans="1:6" x14ac:dyDescent="0.3">
      <c r="A1196" s="6">
        <v>39336</v>
      </c>
      <c r="B1196" s="7">
        <v>39654.800780999998</v>
      </c>
      <c r="C1196" s="8">
        <f>B1196/B1195-1</f>
        <v>7.7997137123748672E-3</v>
      </c>
      <c r="D1196" s="67">
        <v>368.41</v>
      </c>
      <c r="E1196" s="8">
        <f t="shared" si="37"/>
        <v>7.7411236938564887E-3</v>
      </c>
      <c r="F1196" s="70">
        <f>C1196-('Analyse Italia'!$D$11+'Analyse Italia'!$D$12*E1196)</f>
        <v>1.6927958777338756E-3</v>
      </c>
    </row>
    <row r="1197" spans="1:6" x14ac:dyDescent="0.3">
      <c r="A1197" s="6">
        <v>39337</v>
      </c>
      <c r="B1197" s="7">
        <v>39755.800780999998</v>
      </c>
      <c r="C1197" s="8">
        <f t="shared" si="36"/>
        <v>2.5469803910449507E-3</v>
      </c>
      <c r="D1197" s="67">
        <v>369.23</v>
      </c>
      <c r="E1197" s="8">
        <f t="shared" si="37"/>
        <v>2.2257810591459481E-3</v>
      </c>
      <c r="F1197" s="70">
        <f>C1197-('Analyse Italia'!$D$11+'Analyse Italia'!$D$12*E1197)</f>
        <v>1.1058598442314212E-3</v>
      </c>
    </row>
    <row r="1198" spans="1:6" x14ac:dyDescent="0.3">
      <c r="A1198" s="6">
        <v>39338</v>
      </c>
      <c r="B1198" s="7">
        <v>40023.5</v>
      </c>
      <c r="C1198" s="8">
        <f t="shared" si="36"/>
        <v>6.7335889037842822E-3</v>
      </c>
      <c r="D1198" s="67">
        <v>372.21</v>
      </c>
      <c r="E1198" s="8">
        <f t="shared" si="37"/>
        <v>8.0708501476043359E-3</v>
      </c>
      <c r="F1198" s="70">
        <f>C1198-('Analyse Italia'!$D$11+'Analyse Italia'!$D$12*E1198)</f>
        <v>3.4773340461097431E-4</v>
      </c>
    </row>
    <row r="1199" spans="1:6" x14ac:dyDescent="0.3">
      <c r="A1199" s="6">
        <v>39339</v>
      </c>
      <c r="B1199" s="7">
        <v>39716.398437999997</v>
      </c>
      <c r="C1199" s="8">
        <f t="shared" si="36"/>
        <v>-7.6730311442028132E-3</v>
      </c>
      <c r="D1199" s="67">
        <v>367.75</v>
      </c>
      <c r="E1199" s="8">
        <f t="shared" si="37"/>
        <v>-1.1982483006904632E-2</v>
      </c>
      <c r="F1199" s="70">
        <f>C1199-('Analyse Italia'!$D$11+'Analyse Italia'!$D$12*E1199)</f>
        <v>2.9055693553070843E-3</v>
      </c>
    </row>
    <row r="1200" spans="1:6" x14ac:dyDescent="0.3">
      <c r="A1200" s="6">
        <v>39342</v>
      </c>
      <c r="B1200" s="7">
        <v>39284.398437999997</v>
      </c>
      <c r="C1200" s="8">
        <f t="shared" si="36"/>
        <v>-1.087711919987866E-2</v>
      </c>
      <c r="D1200" s="67">
        <v>362.18</v>
      </c>
      <c r="E1200" s="8">
        <f t="shared" si="37"/>
        <v>-1.5146159075458798E-2</v>
      </c>
      <c r="F1200" s="70">
        <f>C1200-('Analyse Italia'!$D$11+'Analyse Italia'!$D$12*E1200)</f>
        <v>2.3778465225870321E-3</v>
      </c>
    </row>
    <row r="1201" spans="1:6" x14ac:dyDescent="0.3">
      <c r="A1201" s="6">
        <v>39343</v>
      </c>
      <c r="B1201" s="7">
        <v>39929</v>
      </c>
      <c r="C1201" s="8">
        <f t="shared" ref="C1201:C1263" si="38">B1201/B1200-1</f>
        <v>1.6408589354304004E-2</v>
      </c>
      <c r="D1201" s="67">
        <v>367.67</v>
      </c>
      <c r="E1201" s="8">
        <f t="shared" si="37"/>
        <v>1.5158208625545289E-2</v>
      </c>
      <c r="F1201" s="70">
        <f>C1201-('Analyse Italia'!$D$11+'Analyse Italia'!$D$12*E1201)</f>
        <v>4.0270632042948076E-3</v>
      </c>
    </row>
    <row r="1202" spans="1:6" x14ac:dyDescent="0.3">
      <c r="A1202" s="6">
        <v>39344</v>
      </c>
      <c r="B1202" s="7">
        <v>40771.601562999997</v>
      </c>
      <c r="C1202" s="8">
        <f t="shared" si="38"/>
        <v>2.1102496005409588E-2</v>
      </c>
      <c r="D1202" s="67">
        <v>377.53</v>
      </c>
      <c r="E1202" s="8">
        <f t="shared" si="37"/>
        <v>2.6817526586340845E-2</v>
      </c>
      <c r="F1202" s="70">
        <f>C1202-('Analyse Italia'!$D$11+'Analyse Italia'!$D$12*E1202)</f>
        <v>-1.1424271667599475E-3</v>
      </c>
    </row>
    <row r="1203" spans="1:6" x14ac:dyDescent="0.3">
      <c r="A1203" s="6">
        <v>39345</v>
      </c>
      <c r="B1203" s="7">
        <v>40478.300780999998</v>
      </c>
      <c r="C1203" s="8">
        <f t="shared" si="38"/>
        <v>-7.1937517967448628E-3</v>
      </c>
      <c r="D1203" s="67">
        <v>374.95</v>
      </c>
      <c r="E1203" s="8">
        <f t="shared" si="37"/>
        <v>-6.8338939951791966E-3</v>
      </c>
      <c r="F1203" s="70">
        <f>C1203-('Analyse Italia'!$D$11+'Analyse Italia'!$D$12*E1203)</f>
        <v>-9.7068716111109281E-4</v>
      </c>
    </row>
    <row r="1204" spans="1:6" x14ac:dyDescent="0.3">
      <c r="A1204" s="6">
        <v>39346</v>
      </c>
      <c r="B1204" s="7">
        <v>40477.300780999998</v>
      </c>
      <c r="C1204" s="8">
        <f t="shared" si="38"/>
        <v>-2.4704594330904328E-5</v>
      </c>
      <c r="D1204" s="67">
        <v>376.74</v>
      </c>
      <c r="E1204" s="8">
        <f t="shared" si="37"/>
        <v>4.7739698626483307E-3</v>
      </c>
      <c r="F1204" s="70">
        <f>C1204-('Analyse Italia'!$D$11+'Analyse Italia'!$D$12*E1204)</f>
        <v>-3.6215085130946703E-3</v>
      </c>
    </row>
    <row r="1205" spans="1:6" x14ac:dyDescent="0.3">
      <c r="A1205" s="6">
        <v>39349</v>
      </c>
      <c r="B1205" s="7">
        <v>40559.398437999997</v>
      </c>
      <c r="C1205" s="8">
        <f t="shared" si="38"/>
        <v>2.0282394185369146E-3</v>
      </c>
      <c r="D1205" s="67">
        <v>376.55</v>
      </c>
      <c r="E1205" s="8">
        <f t="shared" si="37"/>
        <v>-5.0432659128307744E-4</v>
      </c>
      <c r="F1205" s="70">
        <f>C1205-('Analyse Italia'!$D$11+'Analyse Italia'!$D$12*E1205)</f>
        <v>2.8966995658913156E-3</v>
      </c>
    </row>
    <row r="1206" spans="1:6" x14ac:dyDescent="0.3">
      <c r="A1206" s="6">
        <v>39350</v>
      </c>
      <c r="B1206" s="7">
        <v>40250.601562999997</v>
      </c>
      <c r="C1206" s="8">
        <f t="shared" si="38"/>
        <v>-7.6134481006180366E-3</v>
      </c>
      <c r="D1206" s="67">
        <v>372.4</v>
      </c>
      <c r="E1206" s="8">
        <f t="shared" si="37"/>
        <v>-1.1021112734032723E-2</v>
      </c>
      <c r="F1206" s="70">
        <f>C1206-('Analyse Italia'!$D$11+'Analyse Italia'!$D$12*E1206)</f>
        <v>2.1518649734590233E-3</v>
      </c>
    </row>
    <row r="1207" spans="1:6" x14ac:dyDescent="0.3">
      <c r="A1207" s="6">
        <v>39351</v>
      </c>
      <c r="B1207" s="7">
        <v>40597.898437999997</v>
      </c>
      <c r="C1207" s="8">
        <f t="shared" si="38"/>
        <v>8.6283648321729967E-3</v>
      </c>
      <c r="D1207" s="67">
        <v>375.03</v>
      </c>
      <c r="E1207" s="8">
        <f t="shared" si="37"/>
        <v>7.0622986036519286E-3</v>
      </c>
      <c r="F1207" s="70">
        <f>C1207-('Analyse Italia'!$D$11+'Analyse Italia'!$D$12*E1207)</f>
        <v>3.0957105518672652E-3</v>
      </c>
    </row>
    <row r="1208" spans="1:6" x14ac:dyDescent="0.3">
      <c r="A1208" s="6">
        <v>39352</v>
      </c>
      <c r="B1208" s="7">
        <v>40616.800780999998</v>
      </c>
      <c r="C1208" s="8">
        <f t="shared" si="38"/>
        <v>4.6559905136156488E-4</v>
      </c>
      <c r="D1208" s="67">
        <v>377.96</v>
      </c>
      <c r="E1208" s="8">
        <f t="shared" si="37"/>
        <v>7.8127083166679157E-3</v>
      </c>
      <c r="F1208" s="70">
        <f>C1208-('Analyse Italia'!$D$11+'Analyse Italia'!$D$12*E1208)</f>
        <v>-5.7018770044245104E-3</v>
      </c>
    </row>
    <row r="1209" spans="1:6" x14ac:dyDescent="0.3">
      <c r="A1209" s="6">
        <v>39353</v>
      </c>
      <c r="B1209" s="7">
        <v>40492.898437999997</v>
      </c>
      <c r="C1209" s="8">
        <f t="shared" si="38"/>
        <v>-3.0505195046764966E-3</v>
      </c>
      <c r="D1209" s="67">
        <v>377.86</v>
      </c>
      <c r="E1209" s="8">
        <f t="shared" si="37"/>
        <v>-2.6457826224990377E-4</v>
      </c>
      <c r="F1209" s="70">
        <f>C1209-('Analyse Italia'!$D$11+'Analyse Italia'!$D$12*E1209)</f>
        <v>-2.3848785070017882E-3</v>
      </c>
    </row>
    <row r="1210" spans="1:6" x14ac:dyDescent="0.3">
      <c r="A1210" s="6">
        <v>39356</v>
      </c>
      <c r="B1210" s="7">
        <v>40964.398437999997</v>
      </c>
      <c r="C1210" s="8">
        <f t="shared" si="38"/>
        <v>1.1644017054544209E-2</v>
      </c>
      <c r="D1210" s="67">
        <v>380.86</v>
      </c>
      <c r="E1210" s="8">
        <f t="shared" si="37"/>
        <v>7.939448472979338E-3</v>
      </c>
      <c r="F1210" s="70">
        <f>C1210-('Analyse Italia'!$D$11+'Analyse Italia'!$D$12*E1210)</f>
        <v>5.3693230221531878E-3</v>
      </c>
    </row>
    <row r="1211" spans="1:6" x14ac:dyDescent="0.3">
      <c r="A1211" s="6">
        <v>39357</v>
      </c>
      <c r="B1211" s="7">
        <v>40987</v>
      </c>
      <c r="C1211" s="8">
        <f t="shared" si="38"/>
        <v>5.5173669971519956E-4</v>
      </c>
      <c r="D1211" s="67">
        <v>382.78</v>
      </c>
      <c r="E1211" s="8">
        <f t="shared" si="37"/>
        <v>5.0412224964553332E-3</v>
      </c>
      <c r="F1211" s="70">
        <f>C1211-('Analyse Italia'!$D$11+'Analyse Italia'!$D$12*E1211)</f>
        <v>-3.2711541000582539E-3</v>
      </c>
    </row>
    <row r="1212" spans="1:6" x14ac:dyDescent="0.3">
      <c r="A1212" s="6">
        <v>39358</v>
      </c>
      <c r="B1212" s="7">
        <v>40966.800780999998</v>
      </c>
      <c r="C1212" s="8">
        <f t="shared" si="38"/>
        <v>-4.9282013809259784E-4</v>
      </c>
      <c r="D1212" s="67">
        <v>383.59</v>
      </c>
      <c r="E1212" s="8">
        <f t="shared" si="37"/>
        <v>2.1160980197503232E-3</v>
      </c>
      <c r="F1212" s="70">
        <f>C1212-('Analyse Italia'!$D$11+'Analyse Italia'!$D$12*E1212)</f>
        <v>-1.8411524645493265E-3</v>
      </c>
    </row>
    <row r="1213" spans="1:6" x14ac:dyDescent="0.3">
      <c r="A1213" s="6">
        <v>39359</v>
      </c>
      <c r="B1213" s="7">
        <v>41121.898437999997</v>
      </c>
      <c r="C1213" s="8">
        <f t="shared" si="38"/>
        <v>3.7859352949993763E-3</v>
      </c>
      <c r="D1213" s="67">
        <v>384.18</v>
      </c>
      <c r="E1213" s="8">
        <f t="shared" si="37"/>
        <v>1.5381005761361255E-3</v>
      </c>
      <c r="F1213" s="70">
        <f>C1213-('Analyse Italia'!$D$11+'Analyse Italia'!$D$12*E1213)</f>
        <v>2.9265696716834519E-3</v>
      </c>
    </row>
    <row r="1214" spans="1:6" x14ac:dyDescent="0.3">
      <c r="A1214" s="6">
        <v>39360</v>
      </c>
      <c r="B1214" s="7">
        <v>41347.300780999998</v>
      </c>
      <c r="C1214" s="8">
        <f t="shared" si="38"/>
        <v>5.4813214263402799E-3</v>
      </c>
      <c r="D1214" s="67">
        <v>386.93</v>
      </c>
      <c r="E1214" s="8">
        <f t="shared" si="37"/>
        <v>7.158102972564917E-3</v>
      </c>
      <c r="F1214" s="70">
        <f>C1214-('Analyse Italia'!$D$11+'Analyse Italia'!$D$12*E1214)</f>
        <v>-1.3238017853655845E-4</v>
      </c>
    </row>
    <row r="1215" spans="1:6" x14ac:dyDescent="0.3">
      <c r="A1215" s="6">
        <v>39363</v>
      </c>
      <c r="B1215" s="7">
        <v>41266.398437999997</v>
      </c>
      <c r="C1215" s="8">
        <f t="shared" si="38"/>
        <v>-1.9566535534812912E-3</v>
      </c>
      <c r="D1215" s="67">
        <v>385.86</v>
      </c>
      <c r="E1215" s="8">
        <f t="shared" si="37"/>
        <v>-2.7653580751040296E-3</v>
      </c>
      <c r="F1215" s="70">
        <f>C1215-('Analyse Italia'!$D$11+'Analyse Italia'!$D$12*E1215)</f>
        <v>8.245643794930718E-4</v>
      </c>
    </row>
    <row r="1216" spans="1:6" x14ac:dyDescent="0.3">
      <c r="A1216" s="6">
        <v>39364</v>
      </c>
      <c r="B1216" s="7">
        <v>41654</v>
      </c>
      <c r="C1216" s="8">
        <f t="shared" si="38"/>
        <v>9.3926675617779232E-3</v>
      </c>
      <c r="D1216" s="67">
        <v>387.84</v>
      </c>
      <c r="E1216" s="8">
        <f t="shared" si="37"/>
        <v>5.131394806406453E-3</v>
      </c>
      <c r="F1216" s="70">
        <f>C1216-('Analyse Italia'!$D$11+'Analyse Italia'!$D$12*E1216)</f>
        <v>5.4934939728701632E-3</v>
      </c>
    </row>
    <row r="1217" spans="1:6" x14ac:dyDescent="0.3">
      <c r="A1217" s="6">
        <v>39365</v>
      </c>
      <c r="B1217" s="7">
        <v>41514.601562999997</v>
      </c>
      <c r="C1217" s="8">
        <f t="shared" si="38"/>
        <v>-3.3465798482739118E-3</v>
      </c>
      <c r="D1217" s="67">
        <v>388.23</v>
      </c>
      <c r="E1217" s="8">
        <f t="shared" si="37"/>
        <v>1.0055693069308536E-3</v>
      </c>
      <c r="F1217" s="70">
        <f>C1217-('Analyse Italia'!$D$11+'Analyse Italia'!$D$12*E1217)</f>
        <v>-3.755441646876564E-3</v>
      </c>
    </row>
    <row r="1218" spans="1:6" x14ac:dyDescent="0.3">
      <c r="A1218" s="6">
        <v>39366</v>
      </c>
      <c r="B1218" s="7">
        <v>41651.800780999998</v>
      </c>
      <c r="C1218" s="8">
        <f t="shared" si="38"/>
        <v>3.304842461074653E-3</v>
      </c>
      <c r="D1218" s="67">
        <v>390.43</v>
      </c>
      <c r="E1218" s="8">
        <f t="shared" si="37"/>
        <v>5.6667439404476383E-3</v>
      </c>
      <c r="F1218" s="70">
        <f>C1218-('Analyse Italia'!$D$11+'Analyse Italia'!$D$12*E1218)</f>
        <v>-1.047218772914334E-3</v>
      </c>
    </row>
    <row r="1219" spans="1:6" x14ac:dyDescent="0.3">
      <c r="A1219" s="6">
        <v>39367</v>
      </c>
      <c r="B1219" s="7">
        <v>41723.398437999997</v>
      </c>
      <c r="C1219" s="8">
        <f t="shared" si="38"/>
        <v>1.7189570596587433E-3</v>
      </c>
      <c r="D1219" s="67">
        <v>390.63</v>
      </c>
      <c r="E1219" s="8">
        <f t="shared" si="37"/>
        <v>5.1225571805435521E-4</v>
      </c>
      <c r="F1219" s="70">
        <f>C1219-('Analyse Italia'!$D$11+'Analyse Italia'!$D$12*E1219)</f>
        <v>1.7274222264820924E-3</v>
      </c>
    </row>
    <row r="1220" spans="1:6" x14ac:dyDescent="0.3">
      <c r="A1220" s="6">
        <v>39370</v>
      </c>
      <c r="B1220" s="7">
        <v>41237.5</v>
      </c>
      <c r="C1220" s="8">
        <f t="shared" si="38"/>
        <v>-1.1645706155073432E-2</v>
      </c>
      <c r="D1220" s="67">
        <v>386.95</v>
      </c>
      <c r="E1220" s="8">
        <f t="shared" ref="E1220:E1283" si="39">D1220/D1219-1</f>
        <v>-9.4206794153035567E-3</v>
      </c>
      <c r="F1220" s="70">
        <f>C1220-('Analyse Italia'!$D$11+'Analyse Italia'!$D$12*E1220)</f>
        <v>-3.2343066875382721E-3</v>
      </c>
    </row>
    <row r="1221" spans="1:6" x14ac:dyDescent="0.3">
      <c r="A1221" s="6">
        <v>39371</v>
      </c>
      <c r="B1221" s="7">
        <v>41099.101562999997</v>
      </c>
      <c r="C1221" s="8">
        <f t="shared" si="38"/>
        <v>-3.356130633525356E-3</v>
      </c>
      <c r="D1221" s="67">
        <v>384.03</v>
      </c>
      <c r="E1221" s="8">
        <f t="shared" si="39"/>
        <v>-7.5461945987853607E-3</v>
      </c>
      <c r="F1221" s="70">
        <f>C1221-('Analyse Italia'!$D$11+'Analyse Italia'!$D$12*E1221)</f>
        <v>3.4695167326005381E-3</v>
      </c>
    </row>
    <row r="1222" spans="1:6" x14ac:dyDescent="0.3">
      <c r="A1222" s="6">
        <v>39372</v>
      </c>
      <c r="B1222" s="7">
        <v>40978.398437999997</v>
      </c>
      <c r="C1222" s="8">
        <f t="shared" si="38"/>
        <v>-2.9368798929819695E-3</v>
      </c>
      <c r="D1222" s="67">
        <v>386.62</v>
      </c>
      <c r="E1222" s="8">
        <f t="shared" si="39"/>
        <v>6.7442647709814452E-3</v>
      </c>
      <c r="F1222" s="70">
        <f>C1222-('Analyse Italia'!$D$11+'Analyse Italia'!$D$12*E1222)</f>
        <v>-8.2004880791116883E-3</v>
      </c>
    </row>
    <row r="1223" spans="1:6" x14ac:dyDescent="0.3">
      <c r="A1223" s="6">
        <v>39373</v>
      </c>
      <c r="B1223" s="7">
        <v>40622.101562999997</v>
      </c>
      <c r="C1223" s="8">
        <f t="shared" si="38"/>
        <v>-8.6947486622512837E-3</v>
      </c>
      <c r="D1223" s="67">
        <v>383.36</v>
      </c>
      <c r="E1223" s="8">
        <f t="shared" si="39"/>
        <v>-8.4320521442242669E-3</v>
      </c>
      <c r="F1223" s="70">
        <f>C1223-('Analyse Italia'!$D$11+'Analyse Italia'!$D$12*E1223)</f>
        <v>-1.1196951383106325E-3</v>
      </c>
    </row>
    <row r="1224" spans="1:6" x14ac:dyDescent="0.3">
      <c r="A1224" s="6">
        <v>39374</v>
      </c>
      <c r="B1224" s="7">
        <v>40591.101562999997</v>
      </c>
      <c r="C1224" s="8">
        <f t="shared" si="38"/>
        <v>-7.6313136955563632E-4</v>
      </c>
      <c r="D1224" s="67">
        <v>380.88</v>
      </c>
      <c r="E1224" s="8">
        <f t="shared" si="39"/>
        <v>-6.4691151919866741E-3</v>
      </c>
      <c r="F1224" s="70">
        <f>C1224-('Analyse Italia'!$D$11+'Analyse Italia'!$D$12*E1224)</f>
        <v>5.1513424742964473E-3</v>
      </c>
    </row>
    <row r="1225" spans="1:6" x14ac:dyDescent="0.3">
      <c r="A1225" s="6">
        <v>39377</v>
      </c>
      <c r="B1225" s="7">
        <v>39930.5</v>
      </c>
      <c r="C1225" s="8">
        <f t="shared" si="38"/>
        <v>-1.6274541403482279E-2</v>
      </c>
      <c r="D1225" s="67">
        <v>375.82</v>
      </c>
      <c r="E1225" s="8">
        <f t="shared" si="39"/>
        <v>-1.3285024154589431E-2</v>
      </c>
      <c r="F1225" s="70">
        <f>C1225-('Analyse Italia'!$D$11+'Analyse Italia'!$D$12*E1225)</f>
        <v>-4.5940342126448794E-3</v>
      </c>
    </row>
    <row r="1226" spans="1:6" x14ac:dyDescent="0.3">
      <c r="A1226" s="6">
        <v>39378</v>
      </c>
      <c r="B1226" s="7">
        <v>40141.898437999997</v>
      </c>
      <c r="C1226" s="8">
        <f t="shared" si="38"/>
        <v>5.2941595522217888E-3</v>
      </c>
      <c r="D1226" s="67">
        <v>379.78</v>
      </c>
      <c r="E1226" s="8">
        <f t="shared" si="39"/>
        <v>1.0536959182587458E-2</v>
      </c>
      <c r="F1226" s="70">
        <f>C1226-('Analyse Italia'!$D$11+'Analyse Italia'!$D$12*E1226)</f>
        <v>-3.1779425519214994E-3</v>
      </c>
    </row>
    <row r="1227" spans="1:6" x14ac:dyDescent="0.3">
      <c r="A1227" s="6">
        <v>39379</v>
      </c>
      <c r="B1227" s="7">
        <v>39966.601562999997</v>
      </c>
      <c r="C1227" s="8">
        <f t="shared" si="38"/>
        <v>-4.3669303600762932E-3</v>
      </c>
      <c r="D1227" s="67">
        <v>377.45</v>
      </c>
      <c r="E1227" s="8">
        <f t="shared" si="39"/>
        <v>-6.135130865237759E-3</v>
      </c>
      <c r="F1227" s="70">
        <f>C1227-('Analyse Italia'!$D$11+'Analyse Italia'!$D$12*E1227)</f>
        <v>1.2650037996381515E-3</v>
      </c>
    </row>
    <row r="1228" spans="1:6" x14ac:dyDescent="0.3">
      <c r="A1228" s="6">
        <v>39380</v>
      </c>
      <c r="B1228" s="7">
        <v>40441.898437999997</v>
      </c>
      <c r="C1228" s="8">
        <f t="shared" si="38"/>
        <v>1.1892351523828726E-2</v>
      </c>
      <c r="D1228" s="67">
        <v>381.83</v>
      </c>
      <c r="E1228" s="8">
        <f t="shared" si="39"/>
        <v>1.1604185984898541E-2</v>
      </c>
      <c r="F1228" s="70">
        <f>C1228-('Analyse Italia'!$D$11+'Analyse Italia'!$D$12*E1228)</f>
        <v>2.5174108746453139E-3</v>
      </c>
    </row>
    <row r="1229" spans="1:6" x14ac:dyDescent="0.3">
      <c r="A1229" s="6">
        <v>39381</v>
      </c>
      <c r="B1229" s="7">
        <v>40667</v>
      </c>
      <c r="C1229" s="8">
        <f t="shared" si="38"/>
        <v>5.5660483482271594E-3</v>
      </c>
      <c r="D1229" s="67">
        <v>383.95</v>
      </c>
      <c r="E1229" s="8">
        <f t="shared" si="39"/>
        <v>5.5522090982897954E-3</v>
      </c>
      <c r="F1229" s="70">
        <f>C1229-('Analyse Italia'!$D$11+'Analyse Italia'!$D$12*E1229)</f>
        <v>1.3108797991166453E-3</v>
      </c>
    </row>
    <row r="1230" spans="1:6" x14ac:dyDescent="0.3">
      <c r="A1230" s="6">
        <v>39384</v>
      </c>
      <c r="B1230" s="7">
        <v>40807.300780999998</v>
      </c>
      <c r="C1230" s="8">
        <f t="shared" si="38"/>
        <v>3.4499909263039363E-3</v>
      </c>
      <c r="D1230" s="67">
        <v>386.6</v>
      </c>
      <c r="E1230" s="8">
        <f t="shared" si="39"/>
        <v>6.9019403568173487E-3</v>
      </c>
      <c r="F1230" s="70">
        <f>C1230-('Analyse Italia'!$D$11+'Analyse Italia'!$D$12*E1230)</f>
        <v>-1.9470055857150545E-3</v>
      </c>
    </row>
    <row r="1231" spans="1:6" x14ac:dyDescent="0.3">
      <c r="A1231" s="6">
        <v>39385</v>
      </c>
      <c r="B1231" s="7">
        <v>40783.398437999997</v>
      </c>
      <c r="C1231" s="8">
        <f t="shared" si="38"/>
        <v>-5.8573692801389132E-4</v>
      </c>
      <c r="D1231" s="67">
        <v>384.9</v>
      </c>
      <c r="E1231" s="8">
        <f t="shared" si="39"/>
        <v>-4.3973098810140554E-3</v>
      </c>
      <c r="F1231" s="70">
        <f>C1231-('Analyse Italia'!$D$11+'Analyse Italia'!$D$12*E1231)</f>
        <v>3.5760582082623206E-3</v>
      </c>
    </row>
    <row r="1232" spans="1:6" x14ac:dyDescent="0.3">
      <c r="A1232" s="6">
        <v>39386</v>
      </c>
      <c r="B1232" s="7">
        <v>41131.398437999997</v>
      </c>
      <c r="C1232" s="8">
        <f t="shared" si="38"/>
        <v>8.5328838039095967E-3</v>
      </c>
      <c r="D1232" s="67">
        <v>388.43</v>
      </c>
      <c r="E1232" s="8">
        <f t="shared" si="39"/>
        <v>9.1712133021564224E-3</v>
      </c>
      <c r="F1232" s="70">
        <f>C1232-('Analyse Italia'!$D$11+'Analyse Italia'!$D$12*E1232)</f>
        <v>1.2161575026535011E-3</v>
      </c>
    </row>
    <row r="1233" spans="1:6" x14ac:dyDescent="0.3">
      <c r="A1233" s="6">
        <v>39387</v>
      </c>
      <c r="B1233" s="7">
        <v>40398.199219000002</v>
      </c>
      <c r="C1233" s="8">
        <f t="shared" si="38"/>
        <v>-1.7825779011749199E-2</v>
      </c>
      <c r="D1233" s="67">
        <v>382.57</v>
      </c>
      <c r="E1233" s="8">
        <f t="shared" si="39"/>
        <v>-1.5086373349123439E-2</v>
      </c>
      <c r="F1233" s="70">
        <f>C1233-('Analyse Italia'!$D$11+'Analyse Italia'!$D$12*E1233)</f>
        <v>-4.621390034603148E-3</v>
      </c>
    </row>
    <row r="1234" spans="1:6" x14ac:dyDescent="0.3">
      <c r="A1234" s="6">
        <v>39388</v>
      </c>
      <c r="B1234" s="7">
        <v>40372.898437999997</v>
      </c>
      <c r="C1234" s="8">
        <f t="shared" si="38"/>
        <v>-6.2628487133420396E-4</v>
      </c>
      <c r="D1234" s="67">
        <v>379.92</v>
      </c>
      <c r="E1234" s="8">
        <f t="shared" si="39"/>
        <v>-6.9268369187337475E-3</v>
      </c>
      <c r="F1234" s="70">
        <f>C1234-('Analyse Italia'!$D$11+'Analyse Italia'!$D$12*E1234)</f>
        <v>5.6754064008233615E-3</v>
      </c>
    </row>
    <row r="1235" spans="1:6" x14ac:dyDescent="0.3">
      <c r="A1235" s="6">
        <v>39391</v>
      </c>
      <c r="B1235" s="7">
        <v>40077.800780999998</v>
      </c>
      <c r="C1235" s="8">
        <f t="shared" si="38"/>
        <v>-7.3093007541475963E-3</v>
      </c>
      <c r="D1235" s="67">
        <v>377.32</v>
      </c>
      <c r="E1235" s="8">
        <f t="shared" si="39"/>
        <v>-6.8435460096862855E-3</v>
      </c>
      <c r="F1235" s="70">
        <f>C1235-('Analyse Italia'!$D$11+'Analyse Italia'!$D$12*E1235)</f>
        <v>-1.0780708337632793E-3</v>
      </c>
    </row>
    <row r="1236" spans="1:6" x14ac:dyDescent="0.3">
      <c r="A1236" s="6">
        <v>39392</v>
      </c>
      <c r="B1236" s="7">
        <v>40051.199219000002</v>
      </c>
      <c r="C1236" s="8">
        <f t="shared" si="38"/>
        <v>-6.6374804708868584E-4</v>
      </c>
      <c r="D1236" s="67">
        <v>378.64</v>
      </c>
      <c r="E1236" s="8">
        <f t="shared" si="39"/>
        <v>3.4983568323969649E-3</v>
      </c>
      <c r="F1236" s="70">
        <f>C1236-('Analyse Italia'!$D$11+'Analyse Italia'!$D$12*E1236)</f>
        <v>-3.181425570439204E-3</v>
      </c>
    </row>
    <row r="1237" spans="1:6" x14ac:dyDescent="0.3">
      <c r="A1237" s="6">
        <v>39393</v>
      </c>
      <c r="B1237" s="7">
        <v>39850.398437999997</v>
      </c>
      <c r="C1237" s="8">
        <f t="shared" si="38"/>
        <v>-5.0136022120592649E-3</v>
      </c>
      <c r="D1237" s="67">
        <v>375.58</v>
      </c>
      <c r="E1237" s="8">
        <f t="shared" si="39"/>
        <v>-8.0815550390872515E-3</v>
      </c>
      <c r="F1237" s="70">
        <f>C1237-('Analyse Italia'!$D$11+'Analyse Italia'!$D$12*E1237)</f>
        <v>2.2649423638701274E-3</v>
      </c>
    </row>
    <row r="1238" spans="1:6" x14ac:dyDescent="0.3">
      <c r="A1238" s="6">
        <v>39394</v>
      </c>
      <c r="B1238" s="7">
        <v>39160.300780999998</v>
      </c>
      <c r="C1238" s="8">
        <f t="shared" si="38"/>
        <v>-1.7317208460880695E-2</v>
      </c>
      <c r="D1238" s="67">
        <v>373.48</v>
      </c>
      <c r="E1238" s="8">
        <f t="shared" si="39"/>
        <v>-5.5913520421746465E-3</v>
      </c>
      <c r="F1238" s="70">
        <f>C1238-('Analyse Italia'!$D$11+'Analyse Italia'!$D$12*E1238)</f>
        <v>-1.2145293184101714E-2</v>
      </c>
    </row>
    <row r="1239" spans="1:6" x14ac:dyDescent="0.3">
      <c r="A1239" s="6">
        <v>39395</v>
      </c>
      <c r="B1239" s="7">
        <v>38471.398437999997</v>
      </c>
      <c r="C1239" s="8">
        <f t="shared" si="38"/>
        <v>-1.7591855252915956E-2</v>
      </c>
      <c r="D1239" s="67">
        <v>367.57</v>
      </c>
      <c r="E1239" s="8">
        <f t="shared" si="39"/>
        <v>-1.5824140516225826E-2</v>
      </c>
      <c r="F1239" s="70">
        <f>C1239-('Analyse Italia'!$D$11+'Analyse Italia'!$D$12*E1239)</f>
        <v>-3.7633396756107974E-3</v>
      </c>
    </row>
    <row r="1240" spans="1:6" x14ac:dyDescent="0.3">
      <c r="A1240" s="6">
        <v>39398</v>
      </c>
      <c r="B1240" s="7">
        <v>38727.898437999997</v>
      </c>
      <c r="C1240" s="8">
        <f t="shared" si="38"/>
        <v>6.66729077741679E-3</v>
      </c>
      <c r="D1240" s="67">
        <v>367.69</v>
      </c>
      <c r="E1240" s="8">
        <f t="shared" si="39"/>
        <v>3.2646842778238927E-4</v>
      </c>
      <c r="F1240" s="70">
        <f>C1240-('Analyse Italia'!$D$11+'Analyse Italia'!$D$12*E1240)</f>
        <v>6.8329258414661607E-3</v>
      </c>
    </row>
    <row r="1241" spans="1:6" x14ac:dyDescent="0.3">
      <c r="A1241" s="6">
        <v>39399</v>
      </c>
      <c r="B1241" s="7">
        <v>38913.898437999997</v>
      </c>
      <c r="C1241" s="8">
        <f t="shared" si="38"/>
        <v>4.8027393042711086E-3</v>
      </c>
      <c r="D1241" s="67">
        <v>368.52</v>
      </c>
      <c r="E1241" s="8">
        <f t="shared" si="39"/>
        <v>2.2573363431150906E-3</v>
      </c>
      <c r="F1241" s="70">
        <f>C1241-('Analyse Italia'!$D$11+'Analyse Italia'!$D$12*E1241)</f>
        <v>3.3349240318328718E-3</v>
      </c>
    </row>
    <row r="1242" spans="1:6" x14ac:dyDescent="0.3">
      <c r="A1242" s="6">
        <v>39400</v>
      </c>
      <c r="B1242" s="7">
        <v>39117.601562999997</v>
      </c>
      <c r="C1242" s="8">
        <f t="shared" si="38"/>
        <v>5.2347138985457953E-3</v>
      </c>
      <c r="D1242" s="67">
        <v>370.46</v>
      </c>
      <c r="E1242" s="8">
        <f t="shared" si="39"/>
        <v>5.26430044502324E-3</v>
      </c>
      <c r="F1242" s="70">
        <f>C1242-('Analyse Italia'!$D$11+'Analyse Italia'!$D$12*E1242)</f>
        <v>1.223106539106256E-3</v>
      </c>
    </row>
    <row r="1243" spans="1:6" x14ac:dyDescent="0.3">
      <c r="A1243" s="6">
        <v>39401</v>
      </c>
      <c r="B1243" s="7">
        <v>38903.601562999997</v>
      </c>
      <c r="C1243" s="8">
        <f t="shared" si="38"/>
        <v>-5.4706830544134499E-3</v>
      </c>
      <c r="D1243" s="67">
        <v>365.82</v>
      </c>
      <c r="E1243" s="8">
        <f t="shared" si="39"/>
        <v>-1.2524968957512206E-2</v>
      </c>
      <c r="F1243" s="70">
        <f>C1243-('Analyse Italia'!$D$11+'Analyse Italia'!$D$12*E1243)</f>
        <v>5.5668426007340639E-3</v>
      </c>
    </row>
    <row r="1244" spans="1:6" x14ac:dyDescent="0.3">
      <c r="A1244" s="6">
        <v>39402</v>
      </c>
      <c r="B1244" s="7">
        <v>38964.800780999998</v>
      </c>
      <c r="C1244" s="8">
        <f t="shared" si="38"/>
        <v>1.5730990330264927E-3</v>
      </c>
      <c r="D1244" s="67">
        <v>362.72</v>
      </c>
      <c r="E1244" s="8">
        <f t="shared" si="39"/>
        <v>-8.4741129517248437E-3</v>
      </c>
      <c r="F1244" s="70">
        <f>C1244-('Analyse Italia'!$D$11+'Analyse Italia'!$D$12*E1244)</f>
        <v>9.1837346077222413E-3</v>
      </c>
    </row>
    <row r="1245" spans="1:6" x14ac:dyDescent="0.3">
      <c r="A1245" s="6">
        <v>39405</v>
      </c>
      <c r="B1245" s="7">
        <v>38026.898437999997</v>
      </c>
      <c r="C1245" s="8">
        <f t="shared" si="38"/>
        <v>-2.4070502715295317E-2</v>
      </c>
      <c r="D1245" s="67">
        <v>354.7</v>
      </c>
      <c r="E1245" s="8">
        <f t="shared" si="39"/>
        <v>-2.2110719011910085E-2</v>
      </c>
      <c r="F1245" s="70">
        <f>C1245-('Analyse Italia'!$D$11+'Analyse Italia'!$D$12*E1245)</f>
        <v>-4.9237498429435776E-3</v>
      </c>
    </row>
    <row r="1246" spans="1:6" x14ac:dyDescent="0.3">
      <c r="A1246" s="6">
        <v>39406</v>
      </c>
      <c r="B1246" s="7">
        <v>38299.898437999997</v>
      </c>
      <c r="C1246" s="8">
        <f t="shared" si="38"/>
        <v>7.1791287539557658E-3</v>
      </c>
      <c r="D1246" s="67">
        <v>358.65</v>
      </c>
      <c r="E1246" s="8">
        <f t="shared" si="39"/>
        <v>1.1136171412461149E-2</v>
      </c>
      <c r="F1246" s="70">
        <f>C1246-('Analyse Italia'!$D$11+'Analyse Italia'!$D$12*E1246)</f>
        <v>-1.7998870602048238E-3</v>
      </c>
    </row>
    <row r="1247" spans="1:6" x14ac:dyDescent="0.3">
      <c r="A1247" s="6">
        <v>39407</v>
      </c>
      <c r="B1247" s="7">
        <v>37630.300780999998</v>
      </c>
      <c r="C1247" s="8">
        <f t="shared" si="38"/>
        <v>-1.7483013906262612E-2</v>
      </c>
      <c r="D1247" s="67">
        <v>349.18</v>
      </c>
      <c r="E1247" s="8">
        <f t="shared" si="39"/>
        <v>-2.6404572703192408E-2</v>
      </c>
      <c r="F1247" s="70">
        <f>C1247-('Analyse Italia'!$D$11+'Analyse Italia'!$D$12*E1247)</f>
        <v>5.2961970442198351E-3</v>
      </c>
    </row>
    <row r="1248" spans="1:6" x14ac:dyDescent="0.3">
      <c r="A1248" s="6">
        <v>39408</v>
      </c>
      <c r="B1248" s="7">
        <v>37637.300780999998</v>
      </c>
      <c r="C1248" s="8">
        <f t="shared" si="38"/>
        <v>1.8602030424208493E-4</v>
      </c>
      <c r="D1248" s="67">
        <v>351.86</v>
      </c>
      <c r="E1248" s="8">
        <f t="shared" si="39"/>
        <v>7.6751245775816823E-3</v>
      </c>
      <c r="F1248" s="70">
        <f>C1248-('Analyse Italia'!$D$11+'Analyse Italia'!$D$12*E1248)</f>
        <v>-5.8650644628799441E-3</v>
      </c>
    </row>
    <row r="1249" spans="1:6" x14ac:dyDescent="0.3">
      <c r="A1249" s="6">
        <v>39409</v>
      </c>
      <c r="B1249" s="7">
        <v>38278</v>
      </c>
      <c r="C1249" s="8">
        <f t="shared" si="38"/>
        <v>1.7022985328518425E-2</v>
      </c>
      <c r="D1249" s="67">
        <v>357.74</v>
      </c>
      <c r="E1249" s="8">
        <f t="shared" si="39"/>
        <v>1.6711191951344295E-2</v>
      </c>
      <c r="F1249" s="70">
        <f>C1249-('Analyse Italia'!$D$11+'Analyse Italia'!$D$12*E1249)</f>
        <v>3.3276866951910539E-3</v>
      </c>
    </row>
    <row r="1250" spans="1:6" x14ac:dyDescent="0.3">
      <c r="A1250" s="6">
        <v>39413</v>
      </c>
      <c r="B1250" s="7">
        <v>38018.898437999997</v>
      </c>
      <c r="C1250" s="8">
        <f>B1250/B1249-1</f>
        <v>-6.7689420032395198E-3</v>
      </c>
      <c r="D1250" s="67">
        <v>354.27</v>
      </c>
      <c r="E1250" s="8">
        <f t="shared" si="39"/>
        <v>-9.6997819645553429E-3</v>
      </c>
      <c r="F1250" s="70">
        <f>C1250-('Analyse Italia'!$D$11+'Analyse Italia'!$D$12*E1250)</f>
        <v>1.8785689814893609E-3</v>
      </c>
    </row>
    <row r="1251" spans="1:6" x14ac:dyDescent="0.3">
      <c r="A1251" s="6">
        <v>39414</v>
      </c>
      <c r="B1251" s="7">
        <v>38734.601562999997</v>
      </c>
      <c r="C1251" s="8">
        <f t="shared" si="38"/>
        <v>1.8824930610947144E-2</v>
      </c>
      <c r="D1251" s="67">
        <v>364.09</v>
      </c>
      <c r="E1251" s="8">
        <f t="shared" si="39"/>
        <v>2.7718971405989778E-2</v>
      </c>
      <c r="F1251" s="70">
        <f>C1251-('Analyse Italia'!$D$11+'Analyse Italia'!$D$12*E1251)</f>
        <v>-4.1825850370142172E-3</v>
      </c>
    </row>
    <row r="1252" spans="1:6" x14ac:dyDescent="0.3">
      <c r="A1252" s="6">
        <v>39415</v>
      </c>
      <c r="B1252" s="7">
        <v>38840.5</v>
      </c>
      <c r="C1252" s="8">
        <f t="shared" si="38"/>
        <v>2.7339493044162833E-3</v>
      </c>
      <c r="D1252" s="67">
        <v>365.72</v>
      </c>
      <c r="E1252" s="8">
        <f t="shared" si="39"/>
        <v>4.4769150484771369E-3</v>
      </c>
      <c r="F1252" s="70">
        <f>C1252-('Analyse Italia'!$D$11+'Analyse Italia'!$D$12*E1252)</f>
        <v>-6.1155607532774239E-4</v>
      </c>
    </row>
    <row r="1253" spans="1:6" x14ac:dyDescent="0.3">
      <c r="A1253" s="6">
        <v>39416</v>
      </c>
      <c r="B1253" s="7">
        <v>39219.300780999998</v>
      </c>
      <c r="C1253" s="8">
        <f t="shared" si="38"/>
        <v>9.7527266899242182E-3</v>
      </c>
      <c r="D1253" s="67">
        <v>370.36</v>
      </c>
      <c r="E1253" s="8">
        <f t="shared" si="39"/>
        <v>1.268730176090993E-2</v>
      </c>
      <c r="F1253" s="70">
        <f>C1253-('Analyse Italia'!$D$11+'Analyse Italia'!$D$12*E1253)</f>
        <v>-5.3849405005763386E-4</v>
      </c>
    </row>
    <row r="1254" spans="1:6" x14ac:dyDescent="0.3">
      <c r="A1254" s="6">
        <v>39419</v>
      </c>
      <c r="B1254" s="7">
        <v>39081</v>
      </c>
      <c r="C1254" s="8">
        <f t="shared" si="38"/>
        <v>-3.5263448925891838E-3</v>
      </c>
      <c r="D1254" s="67">
        <v>368.81</v>
      </c>
      <c r="E1254" s="8">
        <f t="shared" si="39"/>
        <v>-4.185117183281184E-3</v>
      </c>
      <c r="F1254" s="70">
        <f>C1254-('Analyse Italia'!$D$11+'Analyse Italia'!$D$12*E1254)</f>
        <v>4.5594224587960138E-4</v>
      </c>
    </row>
    <row r="1255" spans="1:6" x14ac:dyDescent="0.3">
      <c r="A1255" s="6">
        <v>39420</v>
      </c>
      <c r="B1255" s="7">
        <v>38743.898437999997</v>
      </c>
      <c r="C1255" s="8">
        <f t="shared" si="38"/>
        <v>-8.6257148486477142E-3</v>
      </c>
      <c r="D1255" s="67">
        <v>363.34</v>
      </c>
      <c r="E1255" s="8">
        <f t="shared" si="39"/>
        <v>-1.4831485046501003E-2</v>
      </c>
      <c r="F1255" s="70">
        <f>C1255-('Analyse Italia'!$D$11+'Analyse Italia'!$D$12*E1255)</f>
        <v>4.363047062359203E-3</v>
      </c>
    </row>
    <row r="1256" spans="1:6" x14ac:dyDescent="0.3">
      <c r="A1256" s="6">
        <v>39421</v>
      </c>
      <c r="B1256" s="7">
        <v>39368.199219000002</v>
      </c>
      <c r="C1256" s="8">
        <f t="shared" si="38"/>
        <v>1.6113525127035011E-2</v>
      </c>
      <c r="D1256" s="67">
        <v>369.61</v>
      </c>
      <c r="E1256" s="8">
        <f t="shared" si="39"/>
        <v>1.7256564099741301E-2</v>
      </c>
      <c r="F1256" s="70">
        <f>C1256-('Analyse Italia'!$D$11+'Analyse Italia'!$D$12*E1256)</f>
        <v>1.9568597102855006E-3</v>
      </c>
    </row>
    <row r="1257" spans="1:6" x14ac:dyDescent="0.3">
      <c r="A1257" s="6">
        <v>39422</v>
      </c>
      <c r="B1257" s="7">
        <v>39393.898437999997</v>
      </c>
      <c r="C1257" s="8">
        <f t="shared" si="38"/>
        <v>6.5279132675155616E-4</v>
      </c>
      <c r="D1257" s="67">
        <v>369.87</v>
      </c>
      <c r="E1257" s="8">
        <f t="shared" si="39"/>
        <v>7.0344417088286093E-4</v>
      </c>
      <c r="F1257" s="70">
        <f>C1257-('Analyse Italia'!$D$11+'Analyse Italia'!$D$12*E1257)</f>
        <v>4.9951739162734557E-4</v>
      </c>
    </row>
    <row r="1258" spans="1:6" x14ac:dyDescent="0.3">
      <c r="A1258" s="6">
        <v>39423</v>
      </c>
      <c r="B1258" s="7">
        <v>39595.199219000002</v>
      </c>
      <c r="C1258" s="8">
        <f t="shared" si="38"/>
        <v>5.1099482148693198E-3</v>
      </c>
      <c r="D1258" s="67">
        <v>372.88</v>
      </c>
      <c r="E1258" s="8">
        <f t="shared" si="39"/>
        <v>8.1379944304755814E-3</v>
      </c>
      <c r="F1258" s="70">
        <f>C1258-('Analyse Italia'!$D$11+'Analyse Italia'!$D$12*E1258)</f>
        <v>-1.332709124853686E-3</v>
      </c>
    </row>
    <row r="1259" spans="1:6" x14ac:dyDescent="0.3">
      <c r="A1259" s="6">
        <v>39426</v>
      </c>
      <c r="B1259" s="7">
        <v>39758.601562999997</v>
      </c>
      <c r="C1259" s="8">
        <f t="shared" si="38"/>
        <v>4.1268221204349143E-3</v>
      </c>
      <c r="D1259" s="67">
        <v>375.06</v>
      </c>
      <c r="E1259" s="8">
        <f t="shared" si="39"/>
        <v>5.8463848959451337E-3</v>
      </c>
      <c r="F1259" s="70">
        <f>C1259-('Analyse Italia'!$D$11+'Analyse Italia'!$D$12*E1259)</f>
        <v>-3.7720941503053412E-4</v>
      </c>
    </row>
    <row r="1260" spans="1:6" x14ac:dyDescent="0.3">
      <c r="A1260" s="6">
        <v>39427</v>
      </c>
      <c r="B1260" s="7">
        <v>39629.300780999998</v>
      </c>
      <c r="C1260" s="8">
        <f t="shared" si="38"/>
        <v>-3.2521461247854155E-3</v>
      </c>
      <c r="D1260" s="67">
        <v>373.55</v>
      </c>
      <c r="E1260" s="8">
        <f t="shared" si="39"/>
        <v>-4.0260225030661623E-3</v>
      </c>
      <c r="F1260" s="70">
        <f>C1260-('Analyse Italia'!$D$11+'Analyse Italia'!$D$12*E1260)</f>
        <v>5.9555218092738208E-4</v>
      </c>
    </row>
    <row r="1261" spans="1:6" x14ac:dyDescent="0.3">
      <c r="A1261" s="6">
        <v>39428</v>
      </c>
      <c r="B1261" s="7">
        <v>39652.5</v>
      </c>
      <c r="C1261" s="8">
        <f t="shared" si="38"/>
        <v>5.8540571099663374E-4</v>
      </c>
      <c r="D1261" s="67">
        <v>374.75</v>
      </c>
      <c r="E1261" s="8">
        <f t="shared" si="39"/>
        <v>3.2124213626021358E-3</v>
      </c>
      <c r="F1261" s="70">
        <f>C1261-('Analyse Italia'!$D$11+'Analyse Italia'!$D$12*E1261)</f>
        <v>-1.6903798705792819E-3</v>
      </c>
    </row>
    <row r="1262" spans="1:6" x14ac:dyDescent="0.3">
      <c r="A1262" s="6">
        <v>39429</v>
      </c>
      <c r="B1262" s="7">
        <v>39019.800780999998</v>
      </c>
      <c r="C1262" s="8">
        <f t="shared" si="38"/>
        <v>-1.5956099085807973E-2</v>
      </c>
      <c r="D1262" s="67">
        <v>365.61</v>
      </c>
      <c r="E1262" s="8">
        <f t="shared" si="39"/>
        <v>-2.4389593062041359E-2</v>
      </c>
      <c r="F1262" s="70">
        <f>C1262-('Analyse Italia'!$D$11+'Analyse Italia'!$D$12*E1262)</f>
        <v>5.1185057925979514E-3</v>
      </c>
    </row>
    <row r="1263" spans="1:6" x14ac:dyDescent="0.3">
      <c r="A1263" s="6">
        <v>39430</v>
      </c>
      <c r="B1263" s="7">
        <v>39055.300780999998</v>
      </c>
      <c r="C1263" s="8">
        <f t="shared" si="38"/>
        <v>9.0979449636985343E-4</v>
      </c>
      <c r="D1263" s="67">
        <v>367.24</v>
      </c>
      <c r="E1263" s="8">
        <f t="shared" si="39"/>
        <v>4.4583025628401884E-3</v>
      </c>
      <c r="F1263" s="70">
        <f>C1263-('Analyse Italia'!$D$11+'Analyse Italia'!$D$12*E1263)</f>
        <v>-2.4199653366772061E-3</v>
      </c>
    </row>
    <row r="1264" spans="1:6" x14ac:dyDescent="0.3">
      <c r="A1264" s="6">
        <v>39433</v>
      </c>
      <c r="B1264" s="7">
        <v>38417.601562999997</v>
      </c>
      <c r="C1264" s="8">
        <f t="shared" ref="C1264:C1327" si="40">B1264/B1263-1</f>
        <v>-1.6328109251439571E-2</v>
      </c>
      <c r="D1264" s="67">
        <v>360.83</v>
      </c>
      <c r="E1264" s="8">
        <f t="shared" si="39"/>
        <v>-1.7454525650800634E-2</v>
      </c>
      <c r="F1264" s="70">
        <f>C1264-('Analyse Italia'!$D$11+'Analyse Italia'!$D$12*E1264)</f>
        <v>-1.1203418229187197E-3</v>
      </c>
    </row>
    <row r="1265" spans="1:6" x14ac:dyDescent="0.3">
      <c r="A1265" s="6">
        <v>39434</v>
      </c>
      <c r="B1265" s="7">
        <v>38419.5</v>
      </c>
      <c r="C1265" s="8">
        <f t="shared" si="40"/>
        <v>4.9415812616304677E-5</v>
      </c>
      <c r="D1265" s="67">
        <v>358.74</v>
      </c>
      <c r="E1265" s="8">
        <f t="shared" si="39"/>
        <v>-5.7922013136378903E-3</v>
      </c>
      <c r="F1265" s="70">
        <f>C1265-('Analyse Italia'!$D$11+'Analyse Italia'!$D$12*E1265)</f>
        <v>5.3912429240939308E-3</v>
      </c>
    </row>
    <row r="1266" spans="1:6" x14ac:dyDescent="0.3">
      <c r="A1266" s="6">
        <v>39435</v>
      </c>
      <c r="B1266" s="7">
        <v>38165.101562999997</v>
      </c>
      <c r="C1266" s="8">
        <f t="shared" si="40"/>
        <v>-6.621596767266702E-3</v>
      </c>
      <c r="D1266" s="67">
        <v>359.46</v>
      </c>
      <c r="E1266" s="8">
        <f t="shared" si="39"/>
        <v>2.0070245860510649E-3</v>
      </c>
      <c r="F1266" s="70">
        <f>C1266-('Analyse Italia'!$D$11+'Analyse Italia'!$D$12*E1266)</f>
        <v>-7.8776565796052321E-3</v>
      </c>
    </row>
    <row r="1267" spans="1:6" x14ac:dyDescent="0.3">
      <c r="A1267" s="6">
        <v>39436</v>
      </c>
      <c r="B1267" s="7">
        <v>38039.5</v>
      </c>
      <c r="C1267" s="8">
        <f t="shared" si="40"/>
        <v>-3.2910056008278454E-3</v>
      </c>
      <c r="D1267" s="67">
        <v>364.49</v>
      </c>
      <c r="E1267" s="8">
        <f t="shared" si="39"/>
        <v>1.399321204028281E-2</v>
      </c>
      <c r="F1267" s="70">
        <f>C1267-('Analyse Italia'!$D$11+'Analyse Italia'!$D$12*E1267)</f>
        <v>-1.4686983206012826E-2</v>
      </c>
    </row>
    <row r="1268" spans="1:6" x14ac:dyDescent="0.3">
      <c r="A1268" s="6">
        <v>39437</v>
      </c>
      <c r="B1268" s="7">
        <v>38343.398437999997</v>
      </c>
      <c r="C1268" s="8">
        <f t="shared" si="40"/>
        <v>7.9890229366841314E-3</v>
      </c>
      <c r="D1268" s="67">
        <v>365.09</v>
      </c>
      <c r="E1268" s="8">
        <f t="shared" si="39"/>
        <v>1.6461356964525553E-3</v>
      </c>
      <c r="F1268" s="70">
        <f>C1268-('Analyse Italia'!$D$11+'Analyse Italia'!$D$12*E1268)</f>
        <v>7.0382631779993231E-3</v>
      </c>
    </row>
    <row r="1269" spans="1:6" x14ac:dyDescent="0.3">
      <c r="A1269" s="6">
        <v>39443</v>
      </c>
      <c r="B1269" s="7">
        <v>38522.199219000002</v>
      </c>
      <c r="C1269" s="8">
        <f t="shared" si="40"/>
        <v>4.6631438079001164E-3</v>
      </c>
      <c r="D1269" s="67">
        <v>364.39</v>
      </c>
      <c r="E1269" s="8">
        <f t="shared" si="39"/>
        <v>-1.9173354515324981E-3</v>
      </c>
      <c r="F1269" s="70">
        <f>C1269-('Analyse Italia'!$D$11+'Analyse Italia'!$D$12*E1269)</f>
        <v>6.726962674463796E-3</v>
      </c>
    </row>
    <row r="1270" spans="1:6" x14ac:dyDescent="0.3">
      <c r="A1270" s="6">
        <v>39444</v>
      </c>
      <c r="B1270" s="7">
        <v>38744.898437999997</v>
      </c>
      <c r="C1270" s="8">
        <f t="shared" si="40"/>
        <v>5.7810619205289626E-3</v>
      </c>
      <c r="D1270" s="67">
        <v>364.64</v>
      </c>
      <c r="E1270" s="8">
        <f t="shared" si="39"/>
        <v>6.8607810313126016E-4</v>
      </c>
      <c r="F1270" s="70">
        <f>C1270-('Analyse Italia'!$D$11+'Analyse Italia'!$D$12*E1270)</f>
        <v>5.6424791038324103E-3</v>
      </c>
    </row>
    <row r="1271" spans="1:6" x14ac:dyDescent="0.3">
      <c r="A1271" s="6">
        <v>39449</v>
      </c>
      <c r="B1271" s="7">
        <v>38274.199219000002</v>
      </c>
      <c r="C1271" s="8">
        <f t="shared" si="40"/>
        <v>-1.2148676031586758E-2</v>
      </c>
      <c r="D1271" s="67">
        <v>360.08</v>
      </c>
      <c r="E1271" s="8">
        <f t="shared" si="39"/>
        <v>-1.2505484861781491E-2</v>
      </c>
      <c r="F1271" s="70">
        <f>C1271-('Analyse Italia'!$D$11+'Analyse Italia'!$D$12*E1271)</f>
        <v>-1.1276332764215604E-3</v>
      </c>
    </row>
    <row r="1272" spans="1:6" x14ac:dyDescent="0.3">
      <c r="A1272" s="6">
        <v>39450</v>
      </c>
      <c r="B1272" s="7">
        <v>38271.101562999997</v>
      </c>
      <c r="C1272" s="8">
        <f t="shared" si="40"/>
        <v>-8.093326740243878E-5</v>
      </c>
      <c r="D1272" s="67">
        <v>358.95</v>
      </c>
      <c r="E1272" s="8">
        <f t="shared" si="39"/>
        <v>-3.1381915129971016E-3</v>
      </c>
      <c r="F1272" s="70">
        <f>C1272-('Analyse Italia'!$D$11+'Analyse Italia'!$D$12*E1272)</f>
        <v>3.015689411667845E-3</v>
      </c>
    </row>
    <row r="1273" spans="1:6" x14ac:dyDescent="0.3">
      <c r="A1273" s="6">
        <v>39451</v>
      </c>
      <c r="B1273" s="7">
        <v>37624.5</v>
      </c>
      <c r="C1273" s="8">
        <f t="shared" si="40"/>
        <v>-1.6895295316639691E-2</v>
      </c>
      <c r="D1273" s="67">
        <v>352</v>
      </c>
      <c r="E1273" s="8">
        <f t="shared" si="39"/>
        <v>-1.9362028137623555E-2</v>
      </c>
      <c r="F1273" s="70">
        <f>C1273-('Analyse Italia'!$D$11+'Analyse Italia'!$D$12*E1273)</f>
        <v>-7.38439306561256E-5</v>
      </c>
    </row>
    <row r="1274" spans="1:6" x14ac:dyDescent="0.3">
      <c r="A1274" s="6">
        <v>39454</v>
      </c>
      <c r="B1274" s="7">
        <v>37668.5</v>
      </c>
      <c r="C1274" s="8">
        <f t="shared" si="40"/>
        <v>1.1694507568207335E-3</v>
      </c>
      <c r="D1274" s="67">
        <v>351.27</v>
      </c>
      <c r="E1274" s="8">
        <f t="shared" si="39"/>
        <v>-2.0738636363636376E-3</v>
      </c>
      <c r="F1274" s="70">
        <f>C1274-('Analyse Italia'!$D$11+'Analyse Italia'!$D$12*E1274)</f>
        <v>3.3656872860074747E-3</v>
      </c>
    </row>
    <row r="1275" spans="1:6" x14ac:dyDescent="0.3">
      <c r="A1275" s="6">
        <v>39455</v>
      </c>
      <c r="B1275" s="7">
        <v>37622.5</v>
      </c>
      <c r="C1275" s="8">
        <f t="shared" si="40"/>
        <v>-1.2211795001128012E-3</v>
      </c>
      <c r="D1275" s="67">
        <v>353.43</v>
      </c>
      <c r="E1275" s="8">
        <f t="shared" si="39"/>
        <v>6.1491160645656961E-3</v>
      </c>
      <c r="F1275" s="70">
        <f>C1275-('Analyse Italia'!$D$11+'Analyse Italia'!$D$12*E1275)</f>
        <v>-5.9813115825508474E-3</v>
      </c>
    </row>
    <row r="1276" spans="1:6" x14ac:dyDescent="0.3">
      <c r="A1276" s="6">
        <v>39456</v>
      </c>
      <c r="B1276" s="7">
        <v>37282.699219000002</v>
      </c>
      <c r="C1276" s="8">
        <f t="shared" si="40"/>
        <v>-9.0318501162867104E-3</v>
      </c>
      <c r="D1276" s="67">
        <v>348.77</v>
      </c>
      <c r="E1276" s="8">
        <f t="shared" si="39"/>
        <v>-1.3185072008601528E-2</v>
      </c>
      <c r="F1276" s="70">
        <f>C1276-('Analyse Italia'!$D$11+'Analyse Italia'!$D$12*E1276)</f>
        <v>2.564100867883147E-3</v>
      </c>
    </row>
    <row r="1277" spans="1:6" x14ac:dyDescent="0.3">
      <c r="A1277" s="6">
        <v>39457</v>
      </c>
      <c r="B1277" s="7">
        <v>37220.699219000002</v>
      </c>
      <c r="C1277" s="8">
        <f t="shared" si="40"/>
        <v>-1.662969723190133E-3</v>
      </c>
      <c r="D1277" s="67">
        <v>345.38</v>
      </c>
      <c r="E1277" s="8">
        <f t="shared" si="39"/>
        <v>-9.7198726954725867E-3</v>
      </c>
      <c r="F1277" s="70">
        <f>C1277-('Analyse Italia'!$D$11+'Analyse Italia'!$D$12*E1277)</f>
        <v>7.0015373548066792E-3</v>
      </c>
    </row>
    <row r="1278" spans="1:6" x14ac:dyDescent="0.3">
      <c r="A1278" s="6">
        <v>39458</v>
      </c>
      <c r="B1278" s="7">
        <v>37297</v>
      </c>
      <c r="C1278" s="8">
        <f t="shared" si="40"/>
        <v>2.0499556053759083E-3</v>
      </c>
      <c r="D1278" s="67">
        <v>343.69</v>
      </c>
      <c r="E1278" s="8">
        <f t="shared" si="39"/>
        <v>-4.893161155828385E-3</v>
      </c>
      <c r="F1278" s="70">
        <f>C1278-('Analyse Italia'!$D$11+'Analyse Italia'!$D$12*E1278)</f>
        <v>6.6312245053734026E-3</v>
      </c>
    </row>
    <row r="1279" spans="1:6" x14ac:dyDescent="0.3">
      <c r="A1279" s="6">
        <v>39461</v>
      </c>
      <c r="B1279" s="7">
        <v>37512.898437999997</v>
      </c>
      <c r="C1279" s="8">
        <f t="shared" si="40"/>
        <v>5.7886274499288071E-3</v>
      </c>
      <c r="D1279" s="67">
        <v>344.78</v>
      </c>
      <c r="E1279" s="8">
        <f t="shared" si="39"/>
        <v>3.1714626552996616E-3</v>
      </c>
      <c r="F1279" s="70">
        <f>C1279-('Analyse Italia'!$D$11+'Analyse Italia'!$D$12*E1279)</f>
        <v>3.5474915788245658E-3</v>
      </c>
    </row>
    <row r="1280" spans="1:6" x14ac:dyDescent="0.3">
      <c r="A1280" s="6">
        <v>39462</v>
      </c>
      <c r="B1280" s="7">
        <v>36644.398437999997</v>
      </c>
      <c r="C1280" s="8">
        <f t="shared" si="40"/>
        <v>-2.3152036663747211E-2</v>
      </c>
      <c r="D1280" s="67">
        <v>335.94</v>
      </c>
      <c r="E1280" s="8">
        <f t="shared" si="39"/>
        <v>-2.5639538256279293E-2</v>
      </c>
      <c r="F1280" s="70">
        <f>C1280-('Analyse Italia'!$D$11+'Analyse Italia'!$D$12*E1280)</f>
        <v>-1.0200195294816118E-3</v>
      </c>
    </row>
    <row r="1281" spans="1:6" x14ac:dyDescent="0.3">
      <c r="A1281" s="6">
        <v>39463</v>
      </c>
      <c r="B1281" s="7">
        <v>36563.101562999997</v>
      </c>
      <c r="C1281" s="8">
        <f t="shared" si="40"/>
        <v>-2.218534850218612E-3</v>
      </c>
      <c r="D1281" s="67">
        <v>332.75</v>
      </c>
      <c r="E1281" s="8">
        <f t="shared" si="39"/>
        <v>-9.4957432874918091E-3</v>
      </c>
      <c r="F1281" s="70">
        <f>C1281-('Analyse Italia'!$D$11+'Analyse Italia'!$D$12*E1281)</f>
        <v>6.2563661682565747E-3</v>
      </c>
    </row>
    <row r="1282" spans="1:6" x14ac:dyDescent="0.3">
      <c r="A1282" s="6">
        <v>39464</v>
      </c>
      <c r="B1282" s="7">
        <v>36205.101562999997</v>
      </c>
      <c r="C1282" s="8">
        <f t="shared" si="40"/>
        <v>-9.7912918952772765E-3</v>
      </c>
      <c r="D1282" s="67">
        <v>331.07</v>
      </c>
      <c r="E1282" s="8">
        <f t="shared" si="39"/>
        <v>-5.0488354620585874E-3</v>
      </c>
      <c r="F1282" s="70">
        <f>C1282-('Analyse Italia'!$D$11+'Analyse Italia'!$D$12*E1282)</f>
        <v>-5.0783276856861247E-3</v>
      </c>
    </row>
    <row r="1283" spans="1:6" x14ac:dyDescent="0.3">
      <c r="A1283" s="6">
        <v>39465</v>
      </c>
      <c r="B1283" s="7">
        <v>35730.699219000002</v>
      </c>
      <c r="C1283" s="8">
        <f t="shared" si="40"/>
        <v>-1.3103190531712605E-2</v>
      </c>
      <c r="D1283" s="67">
        <v>327.52999999999997</v>
      </c>
      <c r="E1283" s="8">
        <f t="shared" si="39"/>
        <v>-1.0692602772827575E-2</v>
      </c>
      <c r="F1283" s="70">
        <f>C1283-('Analyse Italia'!$D$11+'Analyse Italia'!$D$12*E1283)</f>
        <v>-3.61578600974778E-3</v>
      </c>
    </row>
    <row r="1284" spans="1:6" x14ac:dyDescent="0.3">
      <c r="A1284" s="6">
        <v>39468</v>
      </c>
      <c r="B1284" s="7">
        <v>33912.800780999998</v>
      </c>
      <c r="C1284" s="8">
        <f t="shared" si="40"/>
        <v>-5.0877773951687022E-2</v>
      </c>
      <c r="D1284" s="67">
        <v>308.77</v>
      </c>
      <c r="E1284" s="8">
        <f t="shared" ref="E1284:E1347" si="41">D1284/D1283-1</f>
        <v>-5.7277195982047391E-2</v>
      </c>
      <c r="F1284" s="70">
        <f>C1284-('Analyse Italia'!$D$11+'Analyse Italia'!$D$12*E1284)</f>
        <v>-1.9813457215277289E-3</v>
      </c>
    </row>
    <row r="1285" spans="1:6" x14ac:dyDescent="0.3">
      <c r="A1285" s="6">
        <v>39469</v>
      </c>
      <c r="B1285" s="7">
        <v>34304.601562999997</v>
      </c>
      <c r="C1285" s="8">
        <f t="shared" si="40"/>
        <v>1.1553182661914185E-2</v>
      </c>
      <c r="D1285" s="67">
        <v>315.55</v>
      </c>
      <c r="E1285" s="8">
        <f t="shared" si="41"/>
        <v>2.1958091783528255E-2</v>
      </c>
      <c r="F1285" s="70">
        <f>C1285-('Analyse Italia'!$D$11+'Analyse Italia'!$D$12*E1285)</f>
        <v>-6.580819534893808E-3</v>
      </c>
    </row>
    <row r="1286" spans="1:6" x14ac:dyDescent="0.3">
      <c r="A1286" s="6">
        <v>39470</v>
      </c>
      <c r="B1286" s="7">
        <v>32996.898437999997</v>
      </c>
      <c r="C1286" s="8">
        <f t="shared" si="40"/>
        <v>-3.8120341453271811E-2</v>
      </c>
      <c r="D1286" s="67">
        <v>306.02999999999997</v>
      </c>
      <c r="E1286" s="8">
        <f t="shared" si="41"/>
        <v>-3.0169545238472595E-2</v>
      </c>
      <c r="F1286" s="70">
        <f>C1286-('Analyse Italia'!$D$11+'Analyse Italia'!$D$12*E1286)</f>
        <v>-1.2156088374436241E-2</v>
      </c>
    </row>
    <row r="1287" spans="1:6" x14ac:dyDescent="0.3">
      <c r="A1287" s="6">
        <v>39471</v>
      </c>
      <c r="B1287" s="7">
        <v>34245.699219000002</v>
      </c>
      <c r="C1287" s="8">
        <f t="shared" si="40"/>
        <v>3.78460049312348E-2</v>
      </c>
      <c r="D1287" s="67">
        <v>322.08</v>
      </c>
      <c r="E1287" s="8">
        <f t="shared" si="41"/>
        <v>5.2445838643270237E-2</v>
      </c>
      <c r="F1287" s="70">
        <f>C1287-('Analyse Italia'!$D$11+'Analyse Italia'!$D$12*E1287)</f>
        <v>-6.0796218357156082E-3</v>
      </c>
    </row>
    <row r="1288" spans="1:6" x14ac:dyDescent="0.3">
      <c r="A1288" s="6">
        <v>39472</v>
      </c>
      <c r="B1288" s="7">
        <v>34266.300780999998</v>
      </c>
      <c r="C1288" s="8">
        <f t="shared" si="40"/>
        <v>6.0158100052953856E-4</v>
      </c>
      <c r="D1288" s="67">
        <v>322.23</v>
      </c>
      <c r="E1288" s="8">
        <f t="shared" si="41"/>
        <v>4.6572280178858172E-4</v>
      </c>
      <c r="F1288" s="70">
        <f>C1288-('Analyse Italia'!$D$11+'Analyse Italia'!$D$12*E1288)</f>
        <v>6.4941147407765161E-4</v>
      </c>
    </row>
    <row r="1289" spans="1:6" x14ac:dyDescent="0.3">
      <c r="A1289" s="6">
        <v>39475</v>
      </c>
      <c r="B1289" s="7">
        <v>34273.5</v>
      </c>
      <c r="C1289" s="8">
        <f t="shared" si="40"/>
        <v>2.1009618301115474E-4</v>
      </c>
      <c r="D1289" s="67">
        <v>318.7</v>
      </c>
      <c r="E1289" s="8">
        <f t="shared" si="41"/>
        <v>-1.0954907984979778E-2</v>
      </c>
      <c r="F1289" s="70">
        <f>C1289-('Analyse Italia'!$D$11+'Analyse Italia'!$D$12*E1289)</f>
        <v>9.919402231046261E-3</v>
      </c>
    </row>
    <row r="1290" spans="1:6" x14ac:dyDescent="0.3">
      <c r="A1290" s="6">
        <v>39476</v>
      </c>
      <c r="B1290" s="7">
        <v>34655.601562999997</v>
      </c>
      <c r="C1290" s="8">
        <f t="shared" si="40"/>
        <v>1.1148600609800496E-2</v>
      </c>
      <c r="D1290" s="67">
        <v>324.31</v>
      </c>
      <c r="E1290" s="8">
        <f t="shared" si="41"/>
        <v>1.7602761217445861E-2</v>
      </c>
      <c r="F1290" s="70">
        <f>C1290-('Analyse Italia'!$D$11+'Analyse Italia'!$D$12*E1290)</f>
        <v>-3.3009361079401629E-3</v>
      </c>
    </row>
    <row r="1291" spans="1:6" x14ac:dyDescent="0.3">
      <c r="A1291" s="6">
        <v>39477</v>
      </c>
      <c r="B1291" s="7">
        <v>34383.199219000002</v>
      </c>
      <c r="C1291" s="8">
        <f t="shared" si="40"/>
        <v>-7.8602688083424521E-3</v>
      </c>
      <c r="D1291" s="67">
        <v>322.19</v>
      </c>
      <c r="E1291" s="8">
        <f t="shared" si="41"/>
        <v>-6.536955382196008E-3</v>
      </c>
      <c r="F1291" s="70">
        <f>C1291-('Analyse Italia'!$D$11+'Analyse Italia'!$D$12*E1291)</f>
        <v>-1.8884044093701209E-3</v>
      </c>
    </row>
    <row r="1292" spans="1:6" x14ac:dyDescent="0.3">
      <c r="A1292" s="6">
        <v>39478</v>
      </c>
      <c r="B1292" s="7">
        <v>34336.300780999998</v>
      </c>
      <c r="C1292" s="8">
        <f t="shared" si="40"/>
        <v>-1.3639928530585488E-3</v>
      </c>
      <c r="D1292" s="67">
        <v>322.16000000000003</v>
      </c>
      <c r="E1292" s="8">
        <f t="shared" si="41"/>
        <v>-9.3112759551705615E-5</v>
      </c>
      <c r="F1292" s="70">
        <f>C1292-('Analyse Italia'!$D$11+'Analyse Italia'!$D$12*E1292)</f>
        <v>-8.4340599443411782E-4</v>
      </c>
    </row>
    <row r="1293" spans="1:6" x14ac:dyDescent="0.3">
      <c r="A1293" s="6">
        <v>39479</v>
      </c>
      <c r="B1293" s="7">
        <v>34754.601562999997</v>
      </c>
      <c r="C1293" s="8">
        <f t="shared" si="40"/>
        <v>1.2182464985612595E-2</v>
      </c>
      <c r="D1293" s="67">
        <v>328.42</v>
      </c>
      <c r="E1293" s="8">
        <f t="shared" si="41"/>
        <v>1.9431338465358827E-2</v>
      </c>
      <c r="F1293" s="70">
        <f>C1293-('Analyse Italia'!$D$11+'Analyse Italia'!$D$12*E1293)</f>
        <v>-3.813987550231733E-3</v>
      </c>
    </row>
    <row r="1294" spans="1:6" x14ac:dyDescent="0.3">
      <c r="A1294" s="6">
        <v>39482</v>
      </c>
      <c r="B1294" s="7">
        <v>34933.601562999997</v>
      </c>
      <c r="C1294" s="8">
        <f t="shared" si="40"/>
        <v>5.1503971258459735E-3</v>
      </c>
      <c r="D1294" s="67">
        <v>329.13</v>
      </c>
      <c r="E1294" s="8">
        <f t="shared" si="41"/>
        <v>2.1618659034163823E-3</v>
      </c>
      <c r="F1294" s="70">
        <f>C1294-('Analyse Italia'!$D$11+'Analyse Italia'!$D$12*E1294)</f>
        <v>3.7633466849180284E-3</v>
      </c>
    </row>
    <row r="1295" spans="1:6" x14ac:dyDescent="0.3">
      <c r="A1295" s="6">
        <v>39483</v>
      </c>
      <c r="B1295" s="7">
        <v>33848.898437999997</v>
      </c>
      <c r="C1295" s="8">
        <f t="shared" si="40"/>
        <v>-3.1050423559787377E-2</v>
      </c>
      <c r="D1295" s="67">
        <v>318.73</v>
      </c>
      <c r="E1295" s="8">
        <f t="shared" si="41"/>
        <v>-3.1598456536930608E-2</v>
      </c>
      <c r="F1295" s="70">
        <f>C1295-('Analyse Italia'!$D$11+'Analyse Italia'!$D$12*E1295)</f>
        <v>-3.8773588254559337E-3</v>
      </c>
    </row>
    <row r="1296" spans="1:6" x14ac:dyDescent="0.3">
      <c r="A1296" s="6">
        <v>39484</v>
      </c>
      <c r="B1296" s="7">
        <v>34018</v>
      </c>
      <c r="C1296" s="8">
        <f t="shared" si="40"/>
        <v>4.9957774049793624E-3</v>
      </c>
      <c r="D1296" s="67">
        <v>320.35000000000002</v>
      </c>
      <c r="E1296" s="8">
        <f t="shared" si="41"/>
        <v>5.0826718539203064E-3</v>
      </c>
      <c r="F1296" s="70">
        <f>C1296-('Analyse Italia'!$D$11+'Analyse Italia'!$D$12*E1296)</f>
        <v>1.1378218209393523E-3</v>
      </c>
    </row>
    <row r="1297" spans="1:6" x14ac:dyDescent="0.3">
      <c r="A1297" s="6">
        <v>39485</v>
      </c>
      <c r="B1297" s="7">
        <v>33393.199219000002</v>
      </c>
      <c r="C1297" s="8">
        <f t="shared" si="40"/>
        <v>-1.8366769974719199E-2</v>
      </c>
      <c r="D1297" s="67">
        <v>314.14</v>
      </c>
      <c r="E1297" s="8">
        <f t="shared" si="41"/>
        <v>-1.9385047604183026E-2</v>
      </c>
      <c r="F1297" s="70">
        <f>C1297-('Analyse Italia'!$D$11+'Analyse Italia'!$D$12*E1297)</f>
        <v>-1.5258448820678998E-3</v>
      </c>
    </row>
    <row r="1298" spans="1:6" x14ac:dyDescent="0.3">
      <c r="A1298" s="6">
        <v>39486</v>
      </c>
      <c r="B1298" s="7">
        <v>33235.300780999998</v>
      </c>
      <c r="C1298" s="8">
        <f t="shared" si="40"/>
        <v>-4.7284609349488305E-3</v>
      </c>
      <c r="D1298" s="67">
        <v>315.5</v>
      </c>
      <c r="E1298" s="8">
        <f t="shared" si="41"/>
        <v>4.3292799388807701E-3</v>
      </c>
      <c r="F1298" s="70">
        <f>C1298-('Analyse Italia'!$D$11+'Analyse Italia'!$D$12*E1298)</f>
        <v>-7.9490718993200579E-3</v>
      </c>
    </row>
    <row r="1299" spans="1:6" x14ac:dyDescent="0.3">
      <c r="A1299" s="6">
        <v>39489</v>
      </c>
      <c r="B1299" s="7">
        <v>32930.300780999998</v>
      </c>
      <c r="C1299" s="8">
        <f t="shared" si="40"/>
        <v>-9.176989310545447E-3</v>
      </c>
      <c r="D1299" s="67">
        <v>312.58999999999997</v>
      </c>
      <c r="E1299" s="8">
        <f t="shared" si="41"/>
        <v>-9.2234548335975441E-3</v>
      </c>
      <c r="F1299" s="70">
        <f>C1299-('Analyse Italia'!$D$11+'Analyse Italia'!$D$12*E1299)</f>
        <v>-9.3243531016685456E-4</v>
      </c>
    </row>
    <row r="1300" spans="1:6" x14ac:dyDescent="0.3">
      <c r="A1300" s="6">
        <v>39490</v>
      </c>
      <c r="B1300" s="7">
        <v>33929.199219000002</v>
      </c>
      <c r="C1300" s="8">
        <f t="shared" si="40"/>
        <v>3.0333717406442418E-2</v>
      </c>
      <c r="D1300" s="67">
        <v>323.02999999999997</v>
      </c>
      <c r="E1300" s="8">
        <f t="shared" si="41"/>
        <v>3.3398381266195321E-2</v>
      </c>
      <c r="F1300" s="70">
        <f>C1300-('Analyse Italia'!$D$11+'Analyse Italia'!$D$12*E1300)</f>
        <v>2.5216090292029987E-3</v>
      </c>
    </row>
    <row r="1301" spans="1:6" x14ac:dyDescent="0.3">
      <c r="A1301" s="6">
        <v>39491</v>
      </c>
      <c r="B1301" s="7">
        <v>34179.101562999997</v>
      </c>
      <c r="C1301" s="8">
        <f t="shared" si="40"/>
        <v>7.3654064862236357E-3</v>
      </c>
      <c r="D1301" s="67">
        <v>323.3</v>
      </c>
      <c r="E1301" s="8">
        <f t="shared" si="41"/>
        <v>8.3583568089662386E-4</v>
      </c>
      <c r="F1301" s="70">
        <f>C1301-('Analyse Italia'!$D$11+'Analyse Italia'!$D$12*E1301)</f>
        <v>7.1001337163459763E-3</v>
      </c>
    </row>
    <row r="1302" spans="1:6" x14ac:dyDescent="0.3">
      <c r="A1302" s="6">
        <v>39492</v>
      </c>
      <c r="B1302" s="7">
        <v>34285.601562999997</v>
      </c>
      <c r="C1302" s="8">
        <f t="shared" si="40"/>
        <v>3.1159391303394735E-3</v>
      </c>
      <c r="D1302" s="67">
        <v>323.66000000000003</v>
      </c>
      <c r="E1302" s="8">
        <f t="shared" si="41"/>
        <v>1.1135168574081256E-3</v>
      </c>
      <c r="F1302" s="70">
        <f>C1302-('Analyse Italia'!$D$11+'Analyse Italia'!$D$12*E1302)</f>
        <v>2.6157572775529331E-3</v>
      </c>
    </row>
    <row r="1303" spans="1:6" x14ac:dyDescent="0.3">
      <c r="A1303" s="6">
        <v>39493</v>
      </c>
      <c r="B1303" s="7">
        <v>33757.5</v>
      </c>
      <c r="C1303" s="8">
        <f t="shared" si="40"/>
        <v>-1.5403012895358059E-2</v>
      </c>
      <c r="D1303" s="67">
        <v>317.36</v>
      </c>
      <c r="E1303" s="8">
        <f t="shared" si="41"/>
        <v>-1.9464870543162593E-2</v>
      </c>
      <c r="F1303" s="70">
        <f>C1303-('Analyse Italia'!$D$11+'Analyse Italia'!$D$12*E1303)</f>
        <v>1.5054397611935083E-3</v>
      </c>
    </row>
    <row r="1304" spans="1:6" x14ac:dyDescent="0.3">
      <c r="A1304" s="6">
        <v>39496</v>
      </c>
      <c r="B1304" s="7">
        <v>34159.800780999998</v>
      </c>
      <c r="C1304" s="8">
        <f t="shared" si="40"/>
        <v>1.1917374835221706E-2</v>
      </c>
      <c r="D1304" s="67">
        <v>323.52999999999997</v>
      </c>
      <c r="E1304" s="8">
        <f t="shared" si="41"/>
        <v>1.944164355936473E-2</v>
      </c>
      <c r="F1304" s="70">
        <f>C1304-('Analyse Italia'!$D$11+'Analyse Italia'!$D$12*E1304)</f>
        <v>-4.0877954690094788E-3</v>
      </c>
    </row>
    <row r="1305" spans="1:6" x14ac:dyDescent="0.3">
      <c r="A1305" s="6">
        <v>39497</v>
      </c>
      <c r="B1305" s="7">
        <v>34307.101562999997</v>
      </c>
      <c r="C1305" s="8">
        <f t="shared" si="40"/>
        <v>4.3121089301529913E-3</v>
      </c>
      <c r="D1305" s="67">
        <v>324.16000000000003</v>
      </c>
      <c r="E1305" s="8">
        <f t="shared" si="41"/>
        <v>1.9472691867834513E-3</v>
      </c>
      <c r="F1305" s="70">
        <f>C1305-('Analyse Italia'!$D$11+'Analyse Italia'!$D$12*E1305)</f>
        <v>3.1066002074387434E-3</v>
      </c>
    </row>
    <row r="1306" spans="1:6" x14ac:dyDescent="0.3">
      <c r="A1306" s="6">
        <v>39498</v>
      </c>
      <c r="B1306" s="7">
        <v>34028.5</v>
      </c>
      <c r="C1306" s="8">
        <f t="shared" si="40"/>
        <v>-8.1208131933963035E-3</v>
      </c>
      <c r="D1306" s="67">
        <v>320.33</v>
      </c>
      <c r="E1306" s="8">
        <f t="shared" si="41"/>
        <v>-1.1815153010859003E-2</v>
      </c>
      <c r="F1306" s="70">
        <f>C1306-('Analyse Italia'!$D$11+'Analyse Italia'!$D$12*E1306)</f>
        <v>2.3162316687886514E-3</v>
      </c>
    </row>
    <row r="1307" spans="1:6" x14ac:dyDescent="0.3">
      <c r="A1307" s="6">
        <v>39499</v>
      </c>
      <c r="B1307" s="7">
        <v>34107.5</v>
      </c>
      <c r="C1307" s="8">
        <f t="shared" si="40"/>
        <v>2.3215833786385254E-3</v>
      </c>
      <c r="D1307" s="67">
        <v>322.43</v>
      </c>
      <c r="E1307" s="8">
        <f t="shared" si="41"/>
        <v>6.555739393750315E-3</v>
      </c>
      <c r="F1307" s="70">
        <f>C1307-('Analyse Italia'!$D$11+'Analyse Italia'!$D$12*E1307)</f>
        <v>-2.7825385793399625E-3</v>
      </c>
    </row>
    <row r="1308" spans="1:6" x14ac:dyDescent="0.3">
      <c r="A1308" s="6">
        <v>39500</v>
      </c>
      <c r="B1308" s="7">
        <v>33677.300780999998</v>
      </c>
      <c r="C1308" s="8">
        <f t="shared" si="40"/>
        <v>-1.2613038745144078E-2</v>
      </c>
      <c r="D1308" s="67">
        <v>319.88</v>
      </c>
      <c r="E1308" s="8">
        <f t="shared" si="41"/>
        <v>-7.9086933597990461E-3</v>
      </c>
      <c r="F1308" s="70">
        <f>C1308-('Analyse Italia'!$D$11+'Analyse Italia'!$D$12*E1308)</f>
        <v>-5.480729427440767E-3</v>
      </c>
    </row>
    <row r="1309" spans="1:6" x14ac:dyDescent="0.3">
      <c r="A1309" s="6">
        <v>39503</v>
      </c>
      <c r="B1309" s="7">
        <v>34173.5</v>
      </c>
      <c r="C1309" s="8">
        <f t="shared" si="40"/>
        <v>1.4733936731650132E-2</v>
      </c>
      <c r="D1309" s="67">
        <v>325.3</v>
      </c>
      <c r="E1309" s="8">
        <f t="shared" si="41"/>
        <v>1.694385394522957E-2</v>
      </c>
      <c r="F1309" s="70">
        <f>C1309-('Analyse Italia'!$D$11+'Analyse Italia'!$D$12*E1309)</f>
        <v>8.4181375359056523E-4</v>
      </c>
    </row>
    <row r="1310" spans="1:6" x14ac:dyDescent="0.3">
      <c r="A1310" s="6">
        <v>39504</v>
      </c>
      <c r="B1310" s="7">
        <v>34657.800780999998</v>
      </c>
      <c r="C1310" s="8">
        <f t="shared" si="40"/>
        <v>1.4171822640349996E-2</v>
      </c>
      <c r="D1310" s="67">
        <v>330.01</v>
      </c>
      <c r="E1310" s="8">
        <f t="shared" si="41"/>
        <v>1.4478942514601911E-2</v>
      </c>
      <c r="F1310" s="70">
        <f>C1310-('Analyse Italia'!$D$11+'Analyse Italia'!$D$12*E1310)</f>
        <v>2.3649331336214486E-3</v>
      </c>
    </row>
    <row r="1311" spans="1:6" x14ac:dyDescent="0.3">
      <c r="A1311" s="6">
        <v>39505</v>
      </c>
      <c r="B1311" s="7">
        <v>34727</v>
      </c>
      <c r="C1311" s="8">
        <f t="shared" si="40"/>
        <v>1.9966419519019674E-3</v>
      </c>
      <c r="D1311" s="67">
        <v>329.39</v>
      </c>
      <c r="E1311" s="8">
        <f t="shared" si="41"/>
        <v>-1.8787309475470915E-3</v>
      </c>
      <c r="F1311" s="70">
        <f>C1311-('Analyse Italia'!$D$11+'Analyse Italia'!$D$12*E1311)</f>
        <v>4.0278026860661375E-3</v>
      </c>
    </row>
    <row r="1312" spans="1:6" x14ac:dyDescent="0.3">
      <c r="A1312" s="6">
        <v>39506</v>
      </c>
      <c r="B1312" s="7">
        <v>34285.601562999997</v>
      </c>
      <c r="C1312" s="8">
        <f t="shared" si="40"/>
        <v>-1.2710526017220114E-2</v>
      </c>
      <c r="D1312" s="67">
        <v>323.33999999999997</v>
      </c>
      <c r="E1312" s="8">
        <f t="shared" si="41"/>
        <v>-1.8367284981329113E-2</v>
      </c>
      <c r="F1312" s="70">
        <f>C1312-('Analyse Italia'!$D$11+'Analyse Italia'!$D$12*E1312)</f>
        <v>3.269405588738554E-3</v>
      </c>
    </row>
    <row r="1313" spans="1:6" x14ac:dyDescent="0.3">
      <c r="A1313" s="6">
        <v>39507</v>
      </c>
      <c r="B1313" s="7">
        <v>33794.5</v>
      </c>
      <c r="C1313" s="8">
        <f t="shared" si="40"/>
        <v>-1.4323842680654009E-2</v>
      </c>
      <c r="D1313" s="67">
        <v>318.95</v>
      </c>
      <c r="E1313" s="8">
        <f t="shared" si="41"/>
        <v>-1.3577039648666966E-2</v>
      </c>
      <c r="F1313" s="70">
        <f>C1313-('Analyse Italia'!$D$11+'Analyse Italia'!$D$12*E1313)</f>
        <v>-2.3963000487733227E-3</v>
      </c>
    </row>
    <row r="1314" spans="1:6" x14ac:dyDescent="0.3">
      <c r="A1314" s="6">
        <v>39510</v>
      </c>
      <c r="B1314" s="7">
        <v>33368.199219000002</v>
      </c>
      <c r="C1314" s="8">
        <f t="shared" si="40"/>
        <v>-1.2614501797629685E-2</v>
      </c>
      <c r="D1314" s="67">
        <v>314.45999999999998</v>
      </c>
      <c r="E1314" s="8">
        <f t="shared" si="41"/>
        <v>-1.407744160526736E-2</v>
      </c>
      <c r="F1314" s="70">
        <f>C1314-('Analyse Italia'!$D$11+'Analyse Italia'!$D$12*E1314)</f>
        <v>-2.6363567588349318E-4</v>
      </c>
    </row>
    <row r="1315" spans="1:6" x14ac:dyDescent="0.3">
      <c r="A1315" s="6">
        <v>39511</v>
      </c>
      <c r="B1315" s="7">
        <v>32845.398437999997</v>
      </c>
      <c r="C1315" s="8">
        <f t="shared" si="40"/>
        <v>-1.5667635450411721E-2</v>
      </c>
      <c r="D1315" s="67">
        <v>310.26</v>
      </c>
      <c r="E1315" s="8">
        <f t="shared" si="41"/>
        <v>-1.3356229727151225E-2</v>
      </c>
      <c r="F1315" s="70">
        <f>C1315-('Analyse Italia'!$D$11+'Analyse Italia'!$D$12*E1315)</f>
        <v>-3.926890702392263E-3</v>
      </c>
    </row>
    <row r="1316" spans="1:6" x14ac:dyDescent="0.3">
      <c r="A1316" s="6">
        <v>39512</v>
      </c>
      <c r="B1316" s="7">
        <v>33607.101562999997</v>
      </c>
      <c r="C1316" s="8">
        <f t="shared" si="40"/>
        <v>2.3190558228051827E-2</v>
      </c>
      <c r="D1316" s="67">
        <v>315.61</v>
      </c>
      <c r="E1316" s="8">
        <f t="shared" si="41"/>
        <v>1.7243602140140535E-2</v>
      </c>
      <c r="F1316" s="70">
        <f>C1316-('Analyse Italia'!$D$11+'Analyse Italia'!$D$12*E1316)</f>
        <v>9.0448582000289511E-3</v>
      </c>
    </row>
    <row r="1317" spans="1:6" x14ac:dyDescent="0.3">
      <c r="A1317" s="6">
        <v>39513</v>
      </c>
      <c r="B1317" s="7">
        <v>33010.601562999997</v>
      </c>
      <c r="C1317" s="8">
        <f t="shared" si="40"/>
        <v>-1.7749224784583073E-2</v>
      </c>
      <c r="D1317" s="67">
        <v>311.42</v>
      </c>
      <c r="E1317" s="8">
        <f t="shared" si="41"/>
        <v>-1.327587845759004E-2</v>
      </c>
      <c r="F1317" s="70">
        <f>C1317-('Analyse Italia'!$D$11+'Analyse Italia'!$D$12*E1317)</f>
        <v>-6.0764545506459561E-3</v>
      </c>
    </row>
    <row r="1318" spans="1:6" x14ac:dyDescent="0.3">
      <c r="A1318" s="6">
        <v>39514</v>
      </c>
      <c r="B1318" s="7">
        <v>32377.5</v>
      </c>
      <c r="C1318" s="8">
        <f t="shared" si="40"/>
        <v>-1.9178734498119798E-2</v>
      </c>
      <c r="D1318" s="67">
        <v>307.98</v>
      </c>
      <c r="E1318" s="8">
        <f t="shared" si="41"/>
        <v>-1.1046175582814177E-2</v>
      </c>
      <c r="F1318" s="70">
        <f>C1318-('Analyse Italia'!$D$11+'Analyse Italia'!$D$12*E1318)</f>
        <v>-9.3922190836597877E-3</v>
      </c>
    </row>
    <row r="1319" spans="1:6" x14ac:dyDescent="0.3">
      <c r="A1319" s="6">
        <v>39517</v>
      </c>
      <c r="B1319" s="7">
        <v>31997.900390999999</v>
      </c>
      <c r="C1319" s="8">
        <f t="shared" si="40"/>
        <v>-1.1724179105860544E-2</v>
      </c>
      <c r="D1319" s="67">
        <v>304.14999999999998</v>
      </c>
      <c r="E1319" s="8">
        <f t="shared" si="41"/>
        <v>-1.2435872459250708E-2</v>
      </c>
      <c r="F1319" s="70">
        <f>C1319-('Analyse Italia'!$D$11+'Analyse Italia'!$D$12*E1319)</f>
        <v>-7.6202613877182634E-4</v>
      </c>
    </row>
    <row r="1320" spans="1:6" x14ac:dyDescent="0.3">
      <c r="A1320" s="6">
        <v>39518</v>
      </c>
      <c r="B1320" s="7">
        <v>32634</v>
      </c>
      <c r="C1320" s="8">
        <f t="shared" si="40"/>
        <v>1.9879417125097332E-2</v>
      </c>
      <c r="D1320" s="67">
        <v>307.82</v>
      </c>
      <c r="E1320" s="8">
        <f t="shared" si="41"/>
        <v>1.2066414598060238E-2</v>
      </c>
      <c r="F1320" s="70">
        <f>C1320-('Analyse Italia'!$D$11+'Analyse Italia'!$D$12*E1320)</f>
        <v>1.0113446370898643E-2</v>
      </c>
    </row>
    <row r="1321" spans="1:6" x14ac:dyDescent="0.3">
      <c r="A1321" s="6">
        <v>39519</v>
      </c>
      <c r="B1321" s="7">
        <v>32684</v>
      </c>
      <c r="C1321" s="8">
        <f t="shared" si="40"/>
        <v>1.5321443892872821E-3</v>
      </c>
      <c r="D1321" s="67">
        <v>311.48</v>
      </c>
      <c r="E1321" s="8">
        <f t="shared" si="41"/>
        <v>1.1890065622766732E-2</v>
      </c>
      <c r="F1321" s="70">
        <f>C1321-('Analyse Italia'!$D$11+'Analyse Italia'!$D$12*E1321)</f>
        <v>-8.0846409697090688E-3</v>
      </c>
    </row>
    <row r="1322" spans="1:6" x14ac:dyDescent="0.3">
      <c r="A1322" s="6">
        <v>39520</v>
      </c>
      <c r="B1322" s="7">
        <v>32144.199218999998</v>
      </c>
      <c r="C1322" s="8">
        <f t="shared" si="40"/>
        <v>-1.6515750244768146E-2</v>
      </c>
      <c r="D1322" s="67">
        <v>307.26</v>
      </c>
      <c r="E1322" s="8">
        <f t="shared" si="41"/>
        <v>-1.3548221394632187E-2</v>
      </c>
      <c r="F1322" s="70">
        <f>C1322-('Analyse Italia'!$D$11+'Analyse Italia'!$D$12*E1322)</f>
        <v>-4.6125869017949479E-3</v>
      </c>
    </row>
    <row r="1323" spans="1:6" x14ac:dyDescent="0.3">
      <c r="A1323" s="6">
        <v>39521</v>
      </c>
      <c r="B1323" s="7">
        <v>31833.400390999999</v>
      </c>
      <c r="C1323" s="8">
        <f t="shared" si="40"/>
        <v>-9.6688931611738083E-3</v>
      </c>
      <c r="D1323" s="67">
        <v>304.14999999999998</v>
      </c>
      <c r="E1323" s="8">
        <f t="shared" si="41"/>
        <v>-1.0121721018030327E-2</v>
      </c>
      <c r="F1323" s="70">
        <f>C1323-('Analyse Italia'!$D$11+'Analyse Italia'!$D$12*E1323)</f>
        <v>-6.6443570517000367E-4</v>
      </c>
    </row>
    <row r="1324" spans="1:6" x14ac:dyDescent="0.3">
      <c r="A1324" s="6">
        <v>39524</v>
      </c>
      <c r="B1324" s="7">
        <v>30744</v>
      </c>
      <c r="C1324" s="8">
        <f t="shared" si="40"/>
        <v>-3.4221929722217048E-2</v>
      </c>
      <c r="D1324" s="67">
        <v>290.26</v>
      </c>
      <c r="E1324" s="8">
        <f t="shared" si="41"/>
        <v>-4.566825579483802E-2</v>
      </c>
      <c r="F1324" s="70">
        <f>C1324-('Analyse Italia'!$D$11+'Analyse Italia'!$D$12*E1324)</f>
        <v>4.8537194145187174E-3</v>
      </c>
    </row>
    <row r="1325" spans="1:6" x14ac:dyDescent="0.3">
      <c r="A1325" s="6">
        <v>39525</v>
      </c>
      <c r="B1325" s="7">
        <v>31531.599609000001</v>
      </c>
      <c r="C1325" s="8">
        <f t="shared" si="40"/>
        <v>2.5617994047619108E-2</v>
      </c>
      <c r="D1325" s="67">
        <v>300.57</v>
      </c>
      <c r="E1325" s="8">
        <f t="shared" si="41"/>
        <v>3.5519878729415089E-2</v>
      </c>
      <c r="F1325" s="70">
        <f>C1325-('Analyse Italia'!$D$11+'Analyse Italia'!$D$12*E1325)</f>
        <v>-3.9888309529771369E-3</v>
      </c>
    </row>
    <row r="1326" spans="1:6" x14ac:dyDescent="0.3">
      <c r="A1326" s="6">
        <v>39526</v>
      </c>
      <c r="B1326" s="7">
        <v>30937.099609000001</v>
      </c>
      <c r="C1326" s="8">
        <f t="shared" si="40"/>
        <v>-1.8854102150603014E-2</v>
      </c>
      <c r="D1326" s="67">
        <v>297.48</v>
      </c>
      <c r="E1326" s="8">
        <f t="shared" si="41"/>
        <v>-1.0280467112486202E-2</v>
      </c>
      <c r="F1326" s="70">
        <f>C1326-('Analyse Italia'!$D$11+'Analyse Italia'!$D$12*E1326)</f>
        <v>-9.7153507538558E-3</v>
      </c>
    </row>
    <row r="1327" spans="1:6" x14ac:dyDescent="0.3">
      <c r="A1327" s="6">
        <v>39527</v>
      </c>
      <c r="B1327" s="7">
        <v>30472.300781000002</v>
      </c>
      <c r="C1327" s="8">
        <f t="shared" si="40"/>
        <v>-1.5023994940520646E-2</v>
      </c>
      <c r="D1327" s="67">
        <v>296.83</v>
      </c>
      <c r="E1327" s="8">
        <f t="shared" si="41"/>
        <v>-2.1850208417373285E-3</v>
      </c>
      <c r="F1327" s="70">
        <f>C1327-('Analyse Italia'!$D$11+'Analyse Italia'!$D$12*E1327)</f>
        <v>-1.2733723095360781E-2</v>
      </c>
    </row>
    <row r="1328" spans="1:6" x14ac:dyDescent="0.3">
      <c r="A1328" s="6">
        <v>39532</v>
      </c>
      <c r="B1328" s="7">
        <v>31555</v>
      </c>
      <c r="C1328" s="8">
        <f t="shared" ref="C1328:C1391" si="42">B1328/B1327-1</f>
        <v>3.5530602916438836E-2</v>
      </c>
      <c r="D1328" s="67">
        <v>306.63</v>
      </c>
      <c r="E1328" s="8">
        <f t="shared" si="41"/>
        <v>3.3015530775191149E-2</v>
      </c>
      <c r="F1328" s="70">
        <f>C1328-('Analyse Italia'!$D$11+'Analyse Italia'!$D$12*E1328)</f>
        <v>8.0423733806205579E-3</v>
      </c>
    </row>
    <row r="1329" spans="1:6" x14ac:dyDescent="0.3">
      <c r="A1329" s="6">
        <v>39533</v>
      </c>
      <c r="B1329" s="7">
        <v>31408.400390999999</v>
      </c>
      <c r="C1329" s="8">
        <f t="shared" si="42"/>
        <v>-4.6458440500712905E-3</v>
      </c>
      <c r="D1329" s="67">
        <v>304.63</v>
      </c>
      <c r="E1329" s="8">
        <f t="shared" si="41"/>
        <v>-6.5225189968365349E-3</v>
      </c>
      <c r="F1329" s="70">
        <f>C1329-('Analyse Italia'!$D$11+'Analyse Italia'!$D$12*E1329)</f>
        <v>1.3138076447922614E-3</v>
      </c>
    </row>
    <row r="1330" spans="1:6" x14ac:dyDescent="0.3">
      <c r="A1330" s="6">
        <v>39534</v>
      </c>
      <c r="B1330" s="7">
        <v>31848.599609000001</v>
      </c>
      <c r="C1330" s="8">
        <f t="shared" si="42"/>
        <v>1.4015333876288061E-2</v>
      </c>
      <c r="D1330" s="67">
        <v>308.45999999999998</v>
      </c>
      <c r="E1330" s="8">
        <f t="shared" si="41"/>
        <v>1.2572629091028409E-2</v>
      </c>
      <c r="F1330" s="70">
        <f>C1330-('Analyse Italia'!$D$11+'Analyse Italia'!$D$12*E1330)</f>
        <v>3.8211224188762338E-3</v>
      </c>
    </row>
    <row r="1331" spans="1:6" x14ac:dyDescent="0.3">
      <c r="A1331" s="6">
        <v>39535</v>
      </c>
      <c r="B1331" s="7">
        <v>31883.400390999999</v>
      </c>
      <c r="C1331" s="8">
        <f t="shared" si="42"/>
        <v>1.0926942605715695E-3</v>
      </c>
      <c r="D1331" s="67">
        <v>306.69</v>
      </c>
      <c r="E1331" s="8">
        <f t="shared" si="41"/>
        <v>-5.7381832328340376E-3</v>
      </c>
      <c r="F1331" s="70">
        <f>C1331-('Analyse Italia'!$D$11+'Analyse Italia'!$D$12*E1331)</f>
        <v>6.3888238639157793E-3</v>
      </c>
    </row>
    <row r="1332" spans="1:6" x14ac:dyDescent="0.3">
      <c r="A1332" s="6">
        <v>39538</v>
      </c>
      <c r="B1332" s="7">
        <v>31872.400390999999</v>
      </c>
      <c r="C1332" s="8">
        <f t="shared" si="42"/>
        <v>-3.4500711546137097E-4</v>
      </c>
      <c r="D1332" s="67">
        <v>305.95999999999998</v>
      </c>
      <c r="E1332" s="8">
        <f t="shared" si="41"/>
        <v>-2.380253676350752E-3</v>
      </c>
      <c r="F1332" s="70">
        <f>C1332-('Analyse Italia'!$D$11+'Analyse Italia'!$D$12*E1332)</f>
        <v>2.1104252447499737E-3</v>
      </c>
    </row>
    <row r="1333" spans="1:6" x14ac:dyDescent="0.3">
      <c r="A1333" s="9">
        <v>39539</v>
      </c>
      <c r="B1333" s="10">
        <v>32774</v>
      </c>
      <c r="C1333" s="11">
        <f t="shared" si="42"/>
        <v>2.8287784978209274E-2</v>
      </c>
      <c r="D1333" s="65">
        <v>316.07</v>
      </c>
      <c r="E1333" s="11">
        <f t="shared" si="41"/>
        <v>3.3043535102627919E-2</v>
      </c>
      <c r="F1333" s="80">
        <f>C1333-('Analyse Italia'!$D$11+'Analyse Italia'!$D$12*E1333)</f>
        <v>7.7586470844101529E-4</v>
      </c>
    </row>
    <row r="1334" spans="1:6" x14ac:dyDescent="0.3">
      <c r="A1334" s="9">
        <v>39540</v>
      </c>
      <c r="B1334" s="10">
        <v>33362.398437999997</v>
      </c>
      <c r="C1334" s="11">
        <f t="shared" si="42"/>
        <v>1.7953207969731988E-2</v>
      </c>
      <c r="D1334" s="65">
        <v>319.66000000000003</v>
      </c>
      <c r="E1334" s="11">
        <f t="shared" si="41"/>
        <v>1.1358243427089132E-2</v>
      </c>
      <c r="F1334" s="80">
        <f>C1334-('Analyse Italia'!$D$11+'Analyse Italia'!$D$12*E1334)</f>
        <v>8.7863265827178277E-3</v>
      </c>
    </row>
    <row r="1335" spans="1:6" x14ac:dyDescent="0.3">
      <c r="A1335" s="9">
        <v>39541</v>
      </c>
      <c r="B1335" s="10">
        <v>33304.199219000002</v>
      </c>
      <c r="C1335" s="11">
        <f t="shared" si="42"/>
        <v>-1.7444554865607698E-3</v>
      </c>
      <c r="D1335" s="65">
        <v>317.97000000000003</v>
      </c>
      <c r="E1335" s="11">
        <f t="shared" si="41"/>
        <v>-5.2868672965025176E-3</v>
      </c>
      <c r="F1335" s="80">
        <f>C1335-('Analyse Italia'!$D$11+'Analyse Italia'!$D$12*E1335)</f>
        <v>3.1698757751107958E-3</v>
      </c>
    </row>
    <row r="1336" spans="1:6" x14ac:dyDescent="0.3">
      <c r="A1336" s="9">
        <v>39542</v>
      </c>
      <c r="B1336" s="10">
        <v>33530.699219000002</v>
      </c>
      <c r="C1336" s="11">
        <f t="shared" si="42"/>
        <v>6.80094418456334E-3</v>
      </c>
      <c r="D1336" s="65">
        <v>319.14999999999998</v>
      </c>
      <c r="E1336" s="11">
        <f t="shared" si="41"/>
        <v>3.7110419221937363E-3</v>
      </c>
      <c r="F1336" s="80">
        <f>C1336-('Analyse Italia'!$D$11+'Analyse Italia'!$D$12*E1336)</f>
        <v>4.1033421160195935E-3</v>
      </c>
    </row>
    <row r="1337" spans="1:6" x14ac:dyDescent="0.3">
      <c r="A1337" s="9">
        <v>39545</v>
      </c>
      <c r="B1337" s="10">
        <v>33778.601562999997</v>
      </c>
      <c r="C1337" s="11">
        <f t="shared" si="42"/>
        <v>7.3932947947450423E-3</v>
      </c>
      <c r="D1337" s="65">
        <v>322.01</v>
      </c>
      <c r="E1337" s="11">
        <f t="shared" si="41"/>
        <v>8.9613034623219345E-3</v>
      </c>
      <c r="F1337" s="80">
        <f>C1337-('Analyse Italia'!$D$11+'Analyse Italia'!$D$12*E1337)</f>
        <v>2.5414526908658017E-4</v>
      </c>
    </row>
    <row r="1338" spans="1:6" x14ac:dyDescent="0.3">
      <c r="A1338" s="9">
        <v>39546</v>
      </c>
      <c r="B1338" s="10">
        <v>33795.601562999997</v>
      </c>
      <c r="C1338" s="11">
        <f t="shared" si="42"/>
        <v>5.0327719956944073E-4</v>
      </c>
      <c r="D1338" s="65">
        <v>318.74</v>
      </c>
      <c r="E1338" s="11">
        <f t="shared" si="41"/>
        <v>-1.0154964131548705E-2</v>
      </c>
      <c r="F1338" s="80">
        <f>C1338-('Analyse Italia'!$D$11+'Analyse Italia'!$D$12*E1338)</f>
        <v>9.5358572291223184E-3</v>
      </c>
    </row>
    <row r="1339" spans="1:6" x14ac:dyDescent="0.3">
      <c r="A1339" s="9">
        <v>39547</v>
      </c>
      <c r="B1339" s="10">
        <v>33748.601562999997</v>
      </c>
      <c r="C1339" s="11">
        <f t="shared" si="42"/>
        <v>-1.3907135196982168E-3</v>
      </c>
      <c r="D1339" s="65">
        <v>316.52999999999997</v>
      </c>
      <c r="E1339" s="11">
        <f t="shared" si="41"/>
        <v>-6.9335508564976056E-3</v>
      </c>
      <c r="F1339" s="80">
        <f>C1339-('Analyse Italia'!$D$11+'Analyse Italia'!$D$12*E1339)</f>
        <v>4.916657521547874E-3</v>
      </c>
    </row>
    <row r="1340" spans="1:6" x14ac:dyDescent="0.3">
      <c r="A1340" s="9">
        <v>39548</v>
      </c>
      <c r="B1340" s="10">
        <v>33610.199219000002</v>
      </c>
      <c r="C1340" s="11">
        <f t="shared" si="42"/>
        <v>-4.1009801174022309E-3</v>
      </c>
      <c r="D1340" s="65">
        <v>315.24</v>
      </c>
      <c r="E1340" s="11">
        <f t="shared" si="41"/>
        <v>-4.075443085963304E-3</v>
      </c>
      <c r="F1340" s="80">
        <f>C1340-('Analyse Italia'!$D$11+'Analyse Italia'!$D$12*E1340)</f>
        <v>-2.1147363458849482E-4</v>
      </c>
    </row>
    <row r="1341" spans="1:6" x14ac:dyDescent="0.3">
      <c r="A1341" s="9">
        <v>39549</v>
      </c>
      <c r="B1341" s="10">
        <v>33299.398437999997</v>
      </c>
      <c r="C1341" s="11">
        <f t="shared" si="42"/>
        <v>-9.2472162683375769E-3</v>
      </c>
      <c r="D1341" s="65">
        <v>310.74</v>
      </c>
      <c r="E1341" s="11">
        <f t="shared" si="41"/>
        <v>-1.4274838218500174E-2</v>
      </c>
      <c r="F1341" s="80">
        <f>C1341-('Analyse Italia'!$D$11+'Analyse Italia'!$D$12*E1341)</f>
        <v>3.2706408535418865E-3</v>
      </c>
    </row>
    <row r="1342" spans="1:6" x14ac:dyDescent="0.3">
      <c r="A1342" s="9">
        <v>39552</v>
      </c>
      <c r="B1342" s="10">
        <v>32933.800780999998</v>
      </c>
      <c r="C1342" s="11">
        <f t="shared" si="42"/>
        <v>-1.0979106955361417E-2</v>
      </c>
      <c r="D1342" s="65">
        <v>308.26</v>
      </c>
      <c r="E1342" s="11">
        <f t="shared" si="41"/>
        <v>-7.980948703095847E-3</v>
      </c>
      <c r="F1342" s="80">
        <f>C1342-('Analyse Italia'!$D$11+'Analyse Italia'!$D$12*E1342)</f>
        <v>-3.7856720091860776E-3</v>
      </c>
    </row>
    <row r="1343" spans="1:6" x14ac:dyDescent="0.3">
      <c r="A1343" s="12">
        <v>39553</v>
      </c>
      <c r="B1343" s="13">
        <v>32889.601562999997</v>
      </c>
      <c r="C1343" s="14">
        <f t="shared" si="42"/>
        <v>-1.342062469312677E-3</v>
      </c>
      <c r="D1343" s="64">
        <v>309.58</v>
      </c>
      <c r="E1343" s="14">
        <f t="shared" si="41"/>
        <v>4.2820995263739281E-3</v>
      </c>
      <c r="F1343" s="79">
        <f>C1343-('Analyse Italia'!$D$11+'Analyse Italia'!$D$12*E1343)</f>
        <v>-4.5227603665740582E-3</v>
      </c>
    </row>
    <row r="1344" spans="1:6" x14ac:dyDescent="0.3">
      <c r="A1344" s="15">
        <v>39554</v>
      </c>
      <c r="B1344" s="16">
        <v>33409.199219000002</v>
      </c>
      <c r="C1344" s="17">
        <f t="shared" si="42"/>
        <v>1.5798235044128361E-2</v>
      </c>
      <c r="D1344" s="66">
        <v>314.95</v>
      </c>
      <c r="E1344" s="17">
        <f t="shared" si="41"/>
        <v>1.7346081788229162E-2</v>
      </c>
      <c r="F1344" s="78">
        <f>C1344-('Analyse Italia'!$D$11+'Analyse Italia'!$D$12*E1344)</f>
        <v>1.5658406263317267E-3</v>
      </c>
    </row>
    <row r="1345" spans="1:6" x14ac:dyDescent="0.3">
      <c r="A1345" s="15">
        <v>39555</v>
      </c>
      <c r="B1345" s="16">
        <v>33328.601562999997</v>
      </c>
      <c r="C1345" s="17">
        <f t="shared" si="42"/>
        <v>-2.4124390253019712E-3</v>
      </c>
      <c r="D1345" s="66">
        <v>313.17</v>
      </c>
      <c r="E1345" s="17">
        <f t="shared" si="41"/>
        <v>-5.6516907445625097E-3</v>
      </c>
      <c r="F1345" s="78">
        <f>C1345-('Analyse Italia'!$D$11+'Analyse Italia'!$D$12*E1345)</f>
        <v>2.8105207962312272E-3</v>
      </c>
    </row>
    <row r="1346" spans="1:6" x14ac:dyDescent="0.3">
      <c r="A1346" s="15">
        <v>39556</v>
      </c>
      <c r="B1346" s="16">
        <v>34008.601562999997</v>
      </c>
      <c r="C1346" s="17">
        <f t="shared" si="42"/>
        <v>2.0402896254576364E-2</v>
      </c>
      <c r="D1346" s="66">
        <v>320.69</v>
      </c>
      <c r="E1346" s="17">
        <f t="shared" si="41"/>
        <v>2.4012517163201963E-2</v>
      </c>
      <c r="F1346" s="78">
        <f>C1346-('Analyse Italia'!$D$11+'Analyse Italia'!$D$12*E1346)</f>
        <v>5.3091819672223747E-4</v>
      </c>
    </row>
    <row r="1347" spans="1:6" x14ac:dyDescent="0.3">
      <c r="A1347" s="15">
        <v>39559</v>
      </c>
      <c r="B1347" s="16">
        <v>33798.398437999997</v>
      </c>
      <c r="C1347" s="17">
        <f t="shared" si="42"/>
        <v>-6.1808811694478161E-3</v>
      </c>
      <c r="D1347" s="66">
        <v>316.95999999999998</v>
      </c>
      <c r="E1347" s="17">
        <f t="shared" si="41"/>
        <v>-1.1631170289064241E-2</v>
      </c>
      <c r="F1347" s="78">
        <f>C1347-('Analyse Italia'!$D$11+'Analyse Italia'!$D$12*E1347)</f>
        <v>4.1005204007039924E-3</v>
      </c>
    </row>
    <row r="1348" spans="1:6" x14ac:dyDescent="0.3">
      <c r="A1348" s="15">
        <v>39560</v>
      </c>
      <c r="B1348" s="16">
        <v>33609.898437999997</v>
      </c>
      <c r="C1348" s="17">
        <f t="shared" si="42"/>
        <v>-5.5771873435300767E-3</v>
      </c>
      <c r="D1348" s="66">
        <v>315.5</v>
      </c>
      <c r="E1348" s="17">
        <f t="shared" ref="E1348:E1411" si="43">D1348/D1347-1</f>
        <v>-4.6062594649166622E-3</v>
      </c>
      <c r="F1348" s="78">
        <f>C1348-('Analyse Italia'!$D$11+'Analyse Italia'!$D$12*E1348)</f>
        <v>-1.238627776386076E-3</v>
      </c>
    </row>
    <row r="1349" spans="1:6" x14ac:dyDescent="0.3">
      <c r="A1349" s="15">
        <v>39561</v>
      </c>
      <c r="B1349" s="16">
        <v>33548.699219000002</v>
      </c>
      <c r="C1349" s="17">
        <f t="shared" si="42"/>
        <v>-1.8208689060125183E-3</v>
      </c>
      <c r="D1349" s="66">
        <v>317.41000000000003</v>
      </c>
      <c r="E1349" s="17">
        <f t="shared" si="43"/>
        <v>6.0538827258320715E-3</v>
      </c>
      <c r="F1349" s="78">
        <f>C1349-('Analyse Italia'!$D$11+'Analyse Italia'!$D$12*E1349)</f>
        <v>-6.50043673650769E-3</v>
      </c>
    </row>
    <row r="1350" spans="1:6" x14ac:dyDescent="0.3">
      <c r="A1350" s="15">
        <v>39562</v>
      </c>
      <c r="B1350" s="16">
        <v>33690.398437999997</v>
      </c>
      <c r="C1350" s="17">
        <f t="shared" si="42"/>
        <v>4.22368742451118E-3</v>
      </c>
      <c r="D1350" s="66">
        <v>317.64999999999998</v>
      </c>
      <c r="E1350" s="17">
        <f t="shared" si="43"/>
        <v>7.5611984499523999E-4</v>
      </c>
      <c r="F1350" s="78">
        <f>C1350-('Analyse Italia'!$D$11+'Analyse Italia'!$D$12*E1350)</f>
        <v>4.0258516128752085E-3</v>
      </c>
    </row>
    <row r="1351" spans="1:6" x14ac:dyDescent="0.3">
      <c r="A1351" s="15">
        <v>39563</v>
      </c>
      <c r="B1351" s="16">
        <v>34082.300780999998</v>
      </c>
      <c r="C1351" s="17">
        <f t="shared" si="42"/>
        <v>1.1632463881993349E-2</v>
      </c>
      <c r="D1351" s="66">
        <v>321.7</v>
      </c>
      <c r="E1351" s="17">
        <f t="shared" si="43"/>
        <v>1.2749881945537611E-2</v>
      </c>
      <c r="F1351" s="78">
        <f>C1351-('Analyse Italia'!$D$11+'Analyse Italia'!$D$12*E1351)</f>
        <v>1.2883023774849251E-3</v>
      </c>
    </row>
    <row r="1352" spans="1:6" x14ac:dyDescent="0.3">
      <c r="A1352" s="15">
        <v>39566</v>
      </c>
      <c r="B1352" s="16">
        <v>34049.300780999998</v>
      </c>
      <c r="C1352" s="17">
        <f t="shared" si="42"/>
        <v>-9.6824449182719707E-4</v>
      </c>
      <c r="D1352" s="66">
        <v>323.62</v>
      </c>
      <c r="E1352" s="17">
        <f t="shared" si="43"/>
        <v>5.9682934410942856E-3</v>
      </c>
      <c r="F1352" s="78">
        <f>C1352-('Analyse Italia'!$D$11+'Analyse Italia'!$D$12*E1352)</f>
        <v>-5.5754066208010492E-3</v>
      </c>
    </row>
    <row r="1353" spans="1:6" x14ac:dyDescent="0.3">
      <c r="A1353" s="15">
        <v>39567</v>
      </c>
      <c r="B1353" s="16">
        <v>33944.398437999997</v>
      </c>
      <c r="C1353" s="17">
        <f t="shared" si="42"/>
        <v>-3.0808956599349679E-3</v>
      </c>
      <c r="D1353" s="66">
        <v>320.67</v>
      </c>
      <c r="E1353" s="17">
        <f t="shared" si="43"/>
        <v>-9.1156294419380002E-3</v>
      </c>
      <c r="F1353" s="78">
        <f>C1353-('Analyse Italia'!$D$11+'Analyse Italia'!$D$12*E1353)</f>
        <v>5.0724416285755618E-3</v>
      </c>
    </row>
    <row r="1354" spans="1:6" x14ac:dyDescent="0.3">
      <c r="A1354" s="55">
        <v>39568</v>
      </c>
      <c r="B1354" s="19">
        <v>34091.5</v>
      </c>
      <c r="C1354" s="36">
        <f t="shared" si="42"/>
        <v>4.3336034447241101E-3</v>
      </c>
      <c r="D1354" s="57">
        <v>323.08999999999997</v>
      </c>
      <c r="E1354" s="36">
        <f t="shared" si="43"/>
        <v>7.5466990987618221E-3</v>
      </c>
      <c r="F1354" s="71"/>
    </row>
    <row r="1355" spans="1:6" x14ac:dyDescent="0.3">
      <c r="A1355" s="55">
        <v>39570</v>
      </c>
      <c r="B1355" s="19">
        <v>34642.199219000002</v>
      </c>
      <c r="C1355" s="36">
        <f t="shared" si="42"/>
        <v>1.6153563762228096E-2</v>
      </c>
      <c r="D1355" s="57">
        <v>329.21</v>
      </c>
      <c r="E1355" s="36">
        <f t="shared" si="43"/>
        <v>1.8942090439196591E-2</v>
      </c>
      <c r="F1355" s="71"/>
    </row>
    <row r="1356" spans="1:6" x14ac:dyDescent="0.3">
      <c r="A1356" s="55">
        <v>39573</v>
      </c>
      <c r="B1356" s="19">
        <v>34613.101562999997</v>
      </c>
      <c r="C1356" s="36">
        <f t="shared" si="42"/>
        <v>-8.3994829012024042E-4</v>
      </c>
      <c r="D1356" s="57">
        <v>328.28</v>
      </c>
      <c r="E1356" s="36">
        <f t="shared" si="43"/>
        <v>-2.824944564259968E-3</v>
      </c>
      <c r="F1356" s="71"/>
    </row>
    <row r="1357" spans="1:6" x14ac:dyDescent="0.3">
      <c r="A1357" s="55">
        <v>39574</v>
      </c>
      <c r="B1357" s="19">
        <v>34429.300780999998</v>
      </c>
      <c r="C1357" s="36">
        <f t="shared" si="42"/>
        <v>-5.3101505990573727E-3</v>
      </c>
      <c r="D1357" s="57">
        <v>326.69</v>
      </c>
      <c r="E1357" s="36">
        <f t="shared" si="43"/>
        <v>-4.8434263433653202E-3</v>
      </c>
      <c r="F1357" s="71"/>
    </row>
    <row r="1358" spans="1:6" x14ac:dyDescent="0.3">
      <c r="A1358" s="55">
        <v>39575</v>
      </c>
      <c r="B1358" s="19">
        <v>34693.699219000002</v>
      </c>
      <c r="C1358" s="36">
        <f t="shared" si="42"/>
        <v>7.6794599948981634E-3</v>
      </c>
      <c r="D1358" s="57">
        <v>329.35</v>
      </c>
      <c r="E1358" s="36">
        <f t="shared" si="43"/>
        <v>8.1422755517464029E-3</v>
      </c>
      <c r="F1358" s="71"/>
    </row>
    <row r="1359" spans="1:6" x14ac:dyDescent="0.3">
      <c r="A1359" s="55">
        <v>39576</v>
      </c>
      <c r="B1359" s="19">
        <v>34265.5</v>
      </c>
      <c r="C1359" s="36">
        <f t="shared" si="42"/>
        <v>-1.2342276224194038E-2</v>
      </c>
      <c r="D1359" s="57">
        <v>329.28</v>
      </c>
      <c r="E1359" s="36">
        <f t="shared" si="43"/>
        <v>-2.1253985122227093E-4</v>
      </c>
      <c r="F1359" s="71"/>
    </row>
    <row r="1360" spans="1:6" x14ac:dyDescent="0.3">
      <c r="A1360" s="55">
        <v>39577</v>
      </c>
      <c r="B1360" s="19">
        <v>33912.101562999997</v>
      </c>
      <c r="C1360" s="36">
        <f t="shared" si="42"/>
        <v>-1.0313535100903382E-2</v>
      </c>
      <c r="D1360" s="57">
        <v>324.85000000000002</v>
      </c>
      <c r="E1360" s="36">
        <f t="shared" si="43"/>
        <v>-1.3453595724003731E-2</v>
      </c>
      <c r="F1360" s="71"/>
    </row>
    <row r="1361" spans="1:6" x14ac:dyDescent="0.3">
      <c r="A1361" s="55">
        <v>39580</v>
      </c>
      <c r="B1361" s="19">
        <v>33938.601562999997</v>
      </c>
      <c r="C1361" s="36">
        <f t="shared" si="42"/>
        <v>7.8143196023305883E-4</v>
      </c>
      <c r="D1361" s="57">
        <v>325.95</v>
      </c>
      <c r="E1361" s="36">
        <f t="shared" si="43"/>
        <v>3.3861782361088721E-3</v>
      </c>
      <c r="F1361" s="71"/>
    </row>
    <row r="1362" spans="1:6" x14ac:dyDescent="0.3">
      <c r="A1362" s="55">
        <v>39581</v>
      </c>
      <c r="B1362" s="19">
        <v>33996.898437999997</v>
      </c>
      <c r="C1362" s="36">
        <f t="shared" si="42"/>
        <v>1.7177158844268181E-3</v>
      </c>
      <c r="D1362" s="57">
        <v>325.57</v>
      </c>
      <c r="E1362" s="36">
        <f t="shared" si="43"/>
        <v>-1.1658229789844876E-3</v>
      </c>
      <c r="F1362" s="71"/>
    </row>
    <row r="1363" spans="1:6" x14ac:dyDescent="0.3">
      <c r="A1363" s="55">
        <v>39582</v>
      </c>
      <c r="B1363" s="19">
        <v>34442.699219000002</v>
      </c>
      <c r="C1363" s="36">
        <f t="shared" si="42"/>
        <v>1.3112983874485229E-2</v>
      </c>
      <c r="D1363" s="57">
        <v>327.2</v>
      </c>
      <c r="E1363" s="36">
        <f t="shared" si="43"/>
        <v>5.0066038025615711E-3</v>
      </c>
      <c r="F1363" s="71"/>
    </row>
    <row r="1364" spans="1:6" x14ac:dyDescent="0.3">
      <c r="A1364" s="55">
        <v>39583</v>
      </c>
      <c r="B1364" s="19">
        <v>34419.101562999997</v>
      </c>
      <c r="C1364" s="36">
        <f t="shared" si="42"/>
        <v>-6.8512795266018056E-4</v>
      </c>
      <c r="D1364" s="57">
        <v>328.41</v>
      </c>
      <c r="E1364" s="36">
        <f t="shared" si="43"/>
        <v>3.6980440097800216E-3</v>
      </c>
      <c r="F1364" s="71"/>
    </row>
    <row r="1365" spans="1:6" x14ac:dyDescent="0.3">
      <c r="A1365" s="55">
        <v>39584</v>
      </c>
      <c r="B1365" s="19">
        <v>34566.800780999998</v>
      </c>
      <c r="C1365" s="36">
        <f t="shared" si="42"/>
        <v>4.2911991101701741E-3</v>
      </c>
      <c r="D1365" s="57">
        <v>329.86</v>
      </c>
      <c r="E1365" s="36">
        <f t="shared" si="43"/>
        <v>4.4152126914527301E-3</v>
      </c>
      <c r="F1365" s="71"/>
    </row>
    <row r="1366" spans="1:6" x14ac:dyDescent="0.3">
      <c r="A1366" s="55">
        <v>39587</v>
      </c>
      <c r="B1366" s="19">
        <v>33884.300780999998</v>
      </c>
      <c r="C1366" s="36">
        <f t="shared" si="42"/>
        <v>-1.9744378553399278E-2</v>
      </c>
      <c r="D1366" s="57">
        <v>332.87</v>
      </c>
      <c r="E1366" s="36">
        <f t="shared" si="43"/>
        <v>9.1250833687017696E-3</v>
      </c>
      <c r="F1366" s="71"/>
    </row>
    <row r="1367" spans="1:6" x14ac:dyDescent="0.3">
      <c r="A1367" s="55">
        <v>39588</v>
      </c>
      <c r="B1367" s="19">
        <v>33360.199219000002</v>
      </c>
      <c r="C1367" s="36">
        <f t="shared" si="42"/>
        <v>-1.54673860731952E-2</v>
      </c>
      <c r="D1367" s="57">
        <v>325.97000000000003</v>
      </c>
      <c r="E1367" s="36">
        <f t="shared" si="43"/>
        <v>-2.0728813050139627E-2</v>
      </c>
      <c r="F1367" s="71"/>
    </row>
    <row r="1368" spans="1:6" x14ac:dyDescent="0.3">
      <c r="A1368" s="55">
        <v>39589</v>
      </c>
      <c r="B1368" s="19">
        <v>33310.800780999998</v>
      </c>
      <c r="C1368" s="36">
        <f t="shared" si="42"/>
        <v>-1.4807596823902536E-3</v>
      </c>
      <c r="D1368" s="57">
        <v>323.16000000000003</v>
      </c>
      <c r="E1368" s="36">
        <f t="shared" si="43"/>
        <v>-8.62042519250239E-3</v>
      </c>
      <c r="F1368" s="71"/>
    </row>
    <row r="1369" spans="1:6" x14ac:dyDescent="0.3">
      <c r="A1369" s="55">
        <v>39590</v>
      </c>
      <c r="B1369" s="19">
        <v>33507.199219000002</v>
      </c>
      <c r="C1369" s="36">
        <f t="shared" si="42"/>
        <v>5.8959386563899319E-3</v>
      </c>
      <c r="D1369" s="57">
        <v>324.41000000000003</v>
      </c>
      <c r="E1369" s="36">
        <f t="shared" si="43"/>
        <v>3.8680529768535532E-3</v>
      </c>
      <c r="F1369" s="71"/>
    </row>
    <row r="1370" spans="1:6" x14ac:dyDescent="0.3">
      <c r="A1370" s="55">
        <v>39591</v>
      </c>
      <c r="B1370" s="19">
        <v>33128.898437999997</v>
      </c>
      <c r="C1370" s="36">
        <f t="shared" si="42"/>
        <v>-1.1290134353738934E-2</v>
      </c>
      <c r="D1370" s="57">
        <v>319.02</v>
      </c>
      <c r="E1370" s="36">
        <f t="shared" si="43"/>
        <v>-1.661477759625174E-2</v>
      </c>
      <c r="F1370" s="71"/>
    </row>
    <row r="1371" spans="1:6" x14ac:dyDescent="0.3">
      <c r="A1371" s="55">
        <v>39594</v>
      </c>
      <c r="B1371" s="19">
        <v>33024.5</v>
      </c>
      <c r="C1371" s="36">
        <f t="shared" si="42"/>
        <v>-3.1512800884513359E-3</v>
      </c>
      <c r="D1371" s="57">
        <v>318.27</v>
      </c>
      <c r="E1371" s="36">
        <f t="shared" si="43"/>
        <v>-2.3509497837126414E-3</v>
      </c>
      <c r="F1371" s="71"/>
    </row>
    <row r="1372" spans="1:6" x14ac:dyDescent="0.3">
      <c r="A1372" s="55">
        <v>39595</v>
      </c>
      <c r="B1372" s="19">
        <v>32987.699219000002</v>
      </c>
      <c r="C1372" s="36">
        <f t="shared" si="42"/>
        <v>-1.1143478629501713E-3</v>
      </c>
      <c r="D1372" s="57">
        <v>317.19</v>
      </c>
      <c r="E1372" s="36">
        <f t="shared" si="43"/>
        <v>-3.3933452728814872E-3</v>
      </c>
      <c r="F1372" s="71"/>
    </row>
    <row r="1373" spans="1:6" x14ac:dyDescent="0.3">
      <c r="A1373" s="55">
        <v>39596</v>
      </c>
      <c r="B1373" s="19">
        <v>32994.5</v>
      </c>
      <c r="C1373" s="36">
        <f t="shared" si="42"/>
        <v>2.0616111947813209E-4</v>
      </c>
      <c r="D1373" s="57">
        <v>320.14999999999998</v>
      </c>
      <c r="E1373" s="36">
        <f t="shared" si="43"/>
        <v>9.3319461521483849E-3</v>
      </c>
      <c r="F1373" s="71"/>
    </row>
    <row r="1374" spans="1:6" x14ac:dyDescent="0.3">
      <c r="A1374" s="55">
        <v>39597</v>
      </c>
      <c r="B1374" s="19">
        <v>33015.601562999997</v>
      </c>
      <c r="C1374" s="36">
        <f t="shared" si="42"/>
        <v>6.3954789434594872E-4</v>
      </c>
      <c r="D1374" s="57">
        <v>320.91000000000003</v>
      </c>
      <c r="E1374" s="36">
        <f t="shared" si="43"/>
        <v>2.3738872403562539E-3</v>
      </c>
      <c r="F1374" s="71"/>
    </row>
    <row r="1375" spans="1:6" x14ac:dyDescent="0.3">
      <c r="A1375" s="55">
        <v>39598</v>
      </c>
      <c r="B1375" s="19">
        <v>33438.699219000002</v>
      </c>
      <c r="C1375" s="36">
        <f t="shared" si="42"/>
        <v>1.281508244496643E-2</v>
      </c>
      <c r="D1375" s="57">
        <v>322.12</v>
      </c>
      <c r="E1375" s="36">
        <f t="shared" si="43"/>
        <v>3.7705275622448298E-3</v>
      </c>
      <c r="F1375" s="71"/>
    </row>
    <row r="1376" spans="1:6" x14ac:dyDescent="0.3">
      <c r="A1376" s="55">
        <v>39601</v>
      </c>
      <c r="B1376" s="19">
        <v>32954.699219000002</v>
      </c>
      <c r="C1376" s="36">
        <f t="shared" si="42"/>
        <v>-1.4474247243594585E-2</v>
      </c>
      <c r="D1376" s="57">
        <v>318.44</v>
      </c>
      <c r="E1376" s="36">
        <f t="shared" si="43"/>
        <v>-1.1424313920278206E-2</v>
      </c>
      <c r="F1376" s="71"/>
    </row>
    <row r="1377" spans="1:6" x14ac:dyDescent="0.3">
      <c r="A1377" s="55">
        <v>39602</v>
      </c>
      <c r="B1377" s="19">
        <v>33064</v>
      </c>
      <c r="C1377" s="36">
        <f t="shared" si="42"/>
        <v>3.3166978789167523E-3</v>
      </c>
      <c r="D1377" s="57">
        <v>321.05</v>
      </c>
      <c r="E1377" s="36">
        <f t="shared" si="43"/>
        <v>8.1962065067202605E-3</v>
      </c>
      <c r="F1377" s="71"/>
    </row>
    <row r="1378" spans="1:6" x14ac:dyDescent="0.3">
      <c r="A1378" s="55">
        <v>39603</v>
      </c>
      <c r="B1378" s="19">
        <v>32759.199218999998</v>
      </c>
      <c r="C1378" s="36">
        <f t="shared" si="42"/>
        <v>-9.2185089825792543E-3</v>
      </c>
      <c r="D1378" s="57">
        <v>317.07</v>
      </c>
      <c r="E1378" s="36">
        <f t="shared" si="43"/>
        <v>-1.2396822924778172E-2</v>
      </c>
      <c r="F1378" s="71"/>
    </row>
    <row r="1379" spans="1:6" x14ac:dyDescent="0.3">
      <c r="A1379" s="55">
        <v>39604</v>
      </c>
      <c r="B1379" s="19">
        <v>32805.101562999997</v>
      </c>
      <c r="C1379" s="36">
        <f t="shared" si="42"/>
        <v>1.4012047026281671E-3</v>
      </c>
      <c r="D1379" s="57">
        <v>316.61</v>
      </c>
      <c r="E1379" s="36">
        <f t="shared" si="43"/>
        <v>-1.4507837386065203E-3</v>
      </c>
      <c r="F1379" s="71"/>
    </row>
    <row r="1380" spans="1:6" x14ac:dyDescent="0.3">
      <c r="A1380" s="55">
        <v>39605</v>
      </c>
      <c r="B1380" s="19">
        <v>32058.300781000002</v>
      </c>
      <c r="C1380" s="36">
        <f t="shared" si="42"/>
        <v>-2.2764775794576142E-2</v>
      </c>
      <c r="D1380" s="57">
        <v>310.29000000000002</v>
      </c>
      <c r="E1380" s="36">
        <f t="shared" si="43"/>
        <v>-1.9961466788793736E-2</v>
      </c>
      <c r="F1380" s="71"/>
    </row>
    <row r="1381" spans="1:6" x14ac:dyDescent="0.3">
      <c r="A1381" s="55">
        <v>39608</v>
      </c>
      <c r="B1381" s="19">
        <v>31998.900390999999</v>
      </c>
      <c r="C1381" s="36">
        <f t="shared" si="42"/>
        <v>-1.8528864148410484E-3</v>
      </c>
      <c r="D1381" s="57">
        <v>308.70999999999998</v>
      </c>
      <c r="E1381" s="36">
        <f t="shared" si="43"/>
        <v>-5.0920106996681369E-3</v>
      </c>
      <c r="F1381" s="71"/>
    </row>
    <row r="1382" spans="1:6" x14ac:dyDescent="0.3">
      <c r="A1382" s="55">
        <v>39609</v>
      </c>
      <c r="B1382" s="19">
        <v>31613.5</v>
      </c>
      <c r="C1382" s="36">
        <f t="shared" si="42"/>
        <v>-1.2044176090138303E-2</v>
      </c>
      <c r="D1382" s="57">
        <v>306.61</v>
      </c>
      <c r="E1382" s="36">
        <f t="shared" si="43"/>
        <v>-6.8025007288392558E-3</v>
      </c>
      <c r="F1382" s="71"/>
    </row>
    <row r="1383" spans="1:6" x14ac:dyDescent="0.3">
      <c r="A1383" s="55">
        <v>39610</v>
      </c>
      <c r="B1383" s="19">
        <v>31024.300781000002</v>
      </c>
      <c r="C1383" s="36">
        <f t="shared" si="42"/>
        <v>-1.863758264665405E-2</v>
      </c>
      <c r="D1383" s="57">
        <v>301.37</v>
      </c>
      <c r="E1383" s="36">
        <f t="shared" si="43"/>
        <v>-1.7090114477675278E-2</v>
      </c>
      <c r="F1383" s="71"/>
    </row>
    <row r="1384" spans="1:6" x14ac:dyDescent="0.3">
      <c r="A1384" s="55">
        <v>39611</v>
      </c>
      <c r="B1384" s="19">
        <v>31151.599609000001</v>
      </c>
      <c r="C1384" s="36">
        <f t="shared" si="42"/>
        <v>4.1031973258187637E-3</v>
      </c>
      <c r="D1384" s="57">
        <v>304.10000000000002</v>
      </c>
      <c r="E1384" s="36">
        <f t="shared" si="43"/>
        <v>9.0586322460763924E-3</v>
      </c>
      <c r="F1384" s="71"/>
    </row>
    <row r="1385" spans="1:6" x14ac:dyDescent="0.3">
      <c r="A1385" s="55">
        <v>39612</v>
      </c>
      <c r="B1385" s="19">
        <v>31206</v>
      </c>
      <c r="C1385" s="36">
        <f t="shared" si="42"/>
        <v>1.7463113189308821E-3</v>
      </c>
      <c r="D1385" s="57">
        <v>305.7</v>
      </c>
      <c r="E1385" s="36">
        <f t="shared" si="43"/>
        <v>5.2614271621176378E-3</v>
      </c>
      <c r="F1385" s="71"/>
    </row>
    <row r="1386" spans="1:6" x14ac:dyDescent="0.3">
      <c r="A1386" s="55">
        <v>39615</v>
      </c>
      <c r="B1386" s="19">
        <v>31100.800781000002</v>
      </c>
      <c r="C1386" s="36">
        <f t="shared" si="42"/>
        <v>-3.3711215471383671E-3</v>
      </c>
      <c r="D1386" s="57">
        <v>304.89999999999998</v>
      </c>
      <c r="E1386" s="36">
        <f t="shared" si="43"/>
        <v>-2.6169447170428795E-3</v>
      </c>
      <c r="F1386" s="71"/>
    </row>
    <row r="1387" spans="1:6" x14ac:dyDescent="0.3">
      <c r="A1387" s="55">
        <v>39616</v>
      </c>
      <c r="B1387" s="19">
        <v>31258.699218999998</v>
      </c>
      <c r="C1387" s="36">
        <f t="shared" si="42"/>
        <v>5.076989467629911E-3</v>
      </c>
      <c r="D1387" s="57">
        <v>306.33999999999997</v>
      </c>
      <c r="E1387" s="36">
        <f t="shared" si="43"/>
        <v>4.7228599540833915E-3</v>
      </c>
      <c r="F1387" s="71"/>
    </row>
    <row r="1388" spans="1:6" x14ac:dyDescent="0.3">
      <c r="A1388" s="55">
        <v>39617</v>
      </c>
      <c r="B1388" s="19">
        <v>30745.599609000001</v>
      </c>
      <c r="C1388" s="36">
        <f t="shared" si="42"/>
        <v>-1.641461810055489E-2</v>
      </c>
      <c r="D1388" s="57">
        <v>301.74</v>
      </c>
      <c r="E1388" s="36">
        <f t="shared" si="43"/>
        <v>-1.5015995299340501E-2</v>
      </c>
      <c r="F1388" s="71"/>
    </row>
    <row r="1389" spans="1:6" x14ac:dyDescent="0.3">
      <c r="A1389" s="55">
        <v>39618</v>
      </c>
      <c r="B1389" s="19">
        <v>30616.900390999999</v>
      </c>
      <c r="C1389" s="36">
        <f t="shared" si="42"/>
        <v>-4.1859394396825955E-3</v>
      </c>
      <c r="D1389" s="57">
        <v>300.24</v>
      </c>
      <c r="E1389" s="36">
        <f t="shared" si="43"/>
        <v>-4.9711672300656318E-3</v>
      </c>
      <c r="F1389" s="71"/>
    </row>
    <row r="1390" spans="1:6" x14ac:dyDescent="0.3">
      <c r="A1390" s="55">
        <v>39619</v>
      </c>
      <c r="B1390" s="19">
        <v>30084.699218999998</v>
      </c>
      <c r="C1390" s="36">
        <f t="shared" si="42"/>
        <v>-1.7382594750069646E-2</v>
      </c>
      <c r="D1390" s="57">
        <v>295.08</v>
      </c>
      <c r="E1390" s="36">
        <f t="shared" si="43"/>
        <v>-1.7186250999200681E-2</v>
      </c>
      <c r="F1390" s="71"/>
    </row>
    <row r="1391" spans="1:6" x14ac:dyDescent="0.3">
      <c r="A1391" s="55">
        <v>39622</v>
      </c>
      <c r="B1391" s="19">
        <v>30000</v>
      </c>
      <c r="C1391" s="36">
        <f t="shared" si="42"/>
        <v>-2.8153586772942107E-3</v>
      </c>
      <c r="D1391" s="57">
        <v>294.81</v>
      </c>
      <c r="E1391" s="36">
        <f t="shared" si="43"/>
        <v>-9.1500610004058291E-4</v>
      </c>
      <c r="F1391" s="71"/>
    </row>
    <row r="1392" spans="1:6" x14ac:dyDescent="0.3">
      <c r="A1392" s="55">
        <v>39623</v>
      </c>
      <c r="B1392" s="19">
        <v>29808.900390999999</v>
      </c>
      <c r="C1392" s="36">
        <f t="shared" ref="C1392:C1455" si="44">B1392/B1391-1</f>
        <v>-6.3699869666666853E-3</v>
      </c>
      <c r="D1392" s="57">
        <v>292.54000000000002</v>
      </c>
      <c r="E1392" s="36">
        <f t="shared" si="43"/>
        <v>-7.6998744954376308E-3</v>
      </c>
      <c r="F1392" s="71"/>
    </row>
    <row r="1393" spans="1:6" x14ac:dyDescent="0.3">
      <c r="A1393" s="55">
        <v>39624</v>
      </c>
      <c r="B1393" s="19">
        <v>30221.400390999999</v>
      </c>
      <c r="C1393" s="36">
        <f t="shared" si="44"/>
        <v>1.383814882767509E-2</v>
      </c>
      <c r="D1393" s="57">
        <v>296.10000000000002</v>
      </c>
      <c r="E1393" s="36">
        <f t="shared" si="43"/>
        <v>1.2169275996444906E-2</v>
      </c>
      <c r="F1393" s="71"/>
    </row>
    <row r="1394" spans="1:6" x14ac:dyDescent="0.3">
      <c r="A1394" s="55">
        <v>39625</v>
      </c>
      <c r="B1394" s="19">
        <v>29611</v>
      </c>
      <c r="C1394" s="36">
        <f t="shared" si="44"/>
        <v>-2.0197620993823273E-2</v>
      </c>
      <c r="D1394" s="57">
        <v>288.48</v>
      </c>
      <c r="E1394" s="36">
        <f t="shared" si="43"/>
        <v>-2.5734549138804463E-2</v>
      </c>
      <c r="F1394" s="71"/>
    </row>
    <row r="1395" spans="1:6" x14ac:dyDescent="0.3">
      <c r="A1395" s="55">
        <v>39626</v>
      </c>
      <c r="B1395" s="19">
        <v>29431.699218999998</v>
      </c>
      <c r="C1395" s="36">
        <f t="shared" si="44"/>
        <v>-6.0552085711391701E-3</v>
      </c>
      <c r="D1395" s="57">
        <v>287.33999999999997</v>
      </c>
      <c r="E1395" s="36">
        <f t="shared" si="43"/>
        <v>-3.9517470881864636E-3</v>
      </c>
      <c r="F1395" s="71"/>
    </row>
    <row r="1396" spans="1:6" x14ac:dyDescent="0.3">
      <c r="A1396" s="55">
        <v>39629</v>
      </c>
      <c r="B1396" s="19">
        <v>29569.5</v>
      </c>
      <c r="C1396" s="36">
        <f t="shared" si="44"/>
        <v>4.6820531826801126E-3</v>
      </c>
      <c r="D1396" s="57">
        <v>289.39</v>
      </c>
      <c r="E1396" s="36">
        <f t="shared" si="43"/>
        <v>7.134405234217267E-3</v>
      </c>
      <c r="F1396" s="71"/>
    </row>
    <row r="1397" spans="1:6" x14ac:dyDescent="0.3">
      <c r="A1397" s="55">
        <v>39630</v>
      </c>
      <c r="B1397" s="19">
        <v>28981.099609000001</v>
      </c>
      <c r="C1397" s="36">
        <f t="shared" si="44"/>
        <v>-1.9898895517340476E-2</v>
      </c>
      <c r="D1397" s="57">
        <v>283</v>
      </c>
      <c r="E1397" s="36">
        <f t="shared" si="43"/>
        <v>-2.2080928850340298E-2</v>
      </c>
      <c r="F1397" s="71"/>
    </row>
    <row r="1398" spans="1:6" x14ac:dyDescent="0.3">
      <c r="A1398" s="55">
        <v>39631</v>
      </c>
      <c r="B1398" s="19">
        <v>29178.900390999999</v>
      </c>
      <c r="C1398" s="36">
        <f t="shared" si="44"/>
        <v>6.8251648373816032E-3</v>
      </c>
      <c r="D1398" s="57">
        <v>280.69</v>
      </c>
      <c r="E1398" s="36">
        <f t="shared" si="43"/>
        <v>-8.1625441696112633E-3</v>
      </c>
      <c r="F1398" s="71"/>
    </row>
    <row r="1399" spans="1:6" x14ac:dyDescent="0.3">
      <c r="A1399" s="55">
        <v>39632</v>
      </c>
      <c r="B1399" s="19">
        <v>29319.599609000001</v>
      </c>
      <c r="C1399" s="36">
        <f t="shared" si="44"/>
        <v>4.821950660052865E-3</v>
      </c>
      <c r="D1399" s="57">
        <v>283.08</v>
      </c>
      <c r="E1399" s="36">
        <f t="shared" si="43"/>
        <v>8.5147315543838697E-3</v>
      </c>
      <c r="F1399" s="71"/>
    </row>
    <row r="1400" spans="1:6" x14ac:dyDescent="0.3">
      <c r="A1400" s="55">
        <v>39633</v>
      </c>
      <c r="B1400" s="19">
        <v>28780.300781000002</v>
      </c>
      <c r="C1400" s="36">
        <f t="shared" si="44"/>
        <v>-1.8393799205718153E-2</v>
      </c>
      <c r="D1400" s="57">
        <v>279.52999999999997</v>
      </c>
      <c r="E1400" s="36">
        <f t="shared" si="43"/>
        <v>-1.2540624558428748E-2</v>
      </c>
      <c r="F1400" s="71"/>
    </row>
    <row r="1401" spans="1:6" x14ac:dyDescent="0.3">
      <c r="A1401" s="55">
        <v>39636</v>
      </c>
      <c r="B1401" s="19">
        <v>29107.099609000001</v>
      </c>
      <c r="C1401" s="36">
        <f t="shared" si="44"/>
        <v>1.1354948319919789E-2</v>
      </c>
      <c r="D1401" s="57">
        <v>283.17</v>
      </c>
      <c r="E1401" s="36">
        <f t="shared" si="43"/>
        <v>1.3021858118985596E-2</v>
      </c>
      <c r="F1401" s="71"/>
    </row>
    <row r="1402" spans="1:6" x14ac:dyDescent="0.3">
      <c r="A1402" s="55">
        <v>39637</v>
      </c>
      <c r="B1402" s="19">
        <v>28523.900390999999</v>
      </c>
      <c r="C1402" s="36">
        <f t="shared" si="44"/>
        <v>-2.0036321922630718E-2</v>
      </c>
      <c r="D1402" s="57">
        <v>278.97000000000003</v>
      </c>
      <c r="E1402" s="36">
        <f t="shared" si="43"/>
        <v>-1.4832079669456433E-2</v>
      </c>
      <c r="F1402" s="71"/>
    </row>
    <row r="1403" spans="1:6" x14ac:dyDescent="0.3">
      <c r="A1403" s="55">
        <v>39638</v>
      </c>
      <c r="B1403" s="19">
        <v>29013.800781000002</v>
      </c>
      <c r="C1403" s="36">
        <f t="shared" si="44"/>
        <v>1.7175084167471599E-2</v>
      </c>
      <c r="D1403" s="57">
        <v>283.89999999999998</v>
      </c>
      <c r="E1403" s="36">
        <f t="shared" si="43"/>
        <v>1.7672151127361202E-2</v>
      </c>
      <c r="F1403" s="71"/>
    </row>
    <row r="1404" spans="1:6" x14ac:dyDescent="0.3">
      <c r="A1404" s="55">
        <v>39639</v>
      </c>
      <c r="B1404" s="19">
        <v>28698.5</v>
      </c>
      <c r="C1404" s="36">
        <f t="shared" si="44"/>
        <v>-1.0867269110308331E-2</v>
      </c>
      <c r="D1404" s="57">
        <v>277.95</v>
      </c>
      <c r="E1404" s="36">
        <f t="shared" si="43"/>
        <v>-2.0958083832335328E-2</v>
      </c>
      <c r="F1404" s="71"/>
    </row>
    <row r="1405" spans="1:6" x14ac:dyDescent="0.3">
      <c r="A1405" s="55">
        <v>39640</v>
      </c>
      <c r="B1405" s="19">
        <v>27881</v>
      </c>
      <c r="C1405" s="36">
        <f t="shared" si="44"/>
        <v>-2.8485809362858716E-2</v>
      </c>
      <c r="D1405" s="57">
        <v>270.36</v>
      </c>
      <c r="E1405" s="36">
        <f t="shared" si="43"/>
        <v>-2.7307069616837487E-2</v>
      </c>
      <c r="F1405" s="71"/>
    </row>
    <row r="1406" spans="1:6" x14ac:dyDescent="0.3">
      <c r="A1406" s="55">
        <v>39643</v>
      </c>
      <c r="B1406" s="19">
        <v>27912.599609000001</v>
      </c>
      <c r="C1406" s="36">
        <f t="shared" si="44"/>
        <v>1.1333743050823131E-3</v>
      </c>
      <c r="D1406" s="57">
        <v>272.47000000000003</v>
      </c>
      <c r="E1406" s="36">
        <f t="shared" si="43"/>
        <v>7.8044089362332425E-3</v>
      </c>
      <c r="F1406" s="71"/>
    </row>
    <row r="1407" spans="1:6" x14ac:dyDescent="0.3">
      <c r="A1407" s="55">
        <v>39644</v>
      </c>
      <c r="B1407" s="19">
        <v>27149.5</v>
      </c>
      <c r="C1407" s="36">
        <f t="shared" si="44"/>
        <v>-2.7338894251682344E-2</v>
      </c>
      <c r="D1407" s="57">
        <v>266.51</v>
      </c>
      <c r="E1407" s="36">
        <f t="shared" si="43"/>
        <v>-2.1873967776269043E-2</v>
      </c>
      <c r="F1407" s="71"/>
    </row>
    <row r="1408" spans="1:6" x14ac:dyDescent="0.3">
      <c r="A1408" s="55">
        <v>39645</v>
      </c>
      <c r="B1408" s="19">
        <v>27413.5</v>
      </c>
      <c r="C1408" s="36">
        <f t="shared" si="44"/>
        <v>9.7239359840881612E-3</v>
      </c>
      <c r="D1408" s="57">
        <v>268.5</v>
      </c>
      <c r="E1408" s="36">
        <f t="shared" si="43"/>
        <v>7.4668867959926111E-3</v>
      </c>
      <c r="F1408" s="71"/>
    </row>
    <row r="1409" spans="1:6" x14ac:dyDescent="0.3">
      <c r="A1409" s="55">
        <v>39646</v>
      </c>
      <c r="B1409" s="19">
        <v>27946.5</v>
      </c>
      <c r="C1409" s="36">
        <f t="shared" si="44"/>
        <v>1.9442975176464206E-2</v>
      </c>
      <c r="D1409" s="57">
        <v>276.27</v>
      </c>
      <c r="E1409" s="36">
        <f t="shared" si="43"/>
        <v>2.8938547486033528E-2</v>
      </c>
      <c r="F1409" s="71"/>
    </row>
    <row r="1410" spans="1:6" x14ac:dyDescent="0.3">
      <c r="A1410" s="55">
        <v>39647</v>
      </c>
      <c r="B1410" s="19">
        <v>28415.699218999998</v>
      </c>
      <c r="C1410" s="36">
        <f t="shared" si="44"/>
        <v>1.6789194317714085E-2</v>
      </c>
      <c r="D1410" s="57">
        <v>280.69</v>
      </c>
      <c r="E1410" s="36">
        <f t="shared" si="43"/>
        <v>1.599884171281718E-2</v>
      </c>
      <c r="F1410" s="71"/>
    </row>
    <row r="1411" spans="1:6" x14ac:dyDescent="0.3">
      <c r="A1411" s="55">
        <v>39650</v>
      </c>
      <c r="B1411" s="19">
        <v>28583.199218999998</v>
      </c>
      <c r="C1411" s="36">
        <f t="shared" si="44"/>
        <v>5.8946288355981036E-3</v>
      </c>
      <c r="D1411" s="57">
        <v>282.36</v>
      </c>
      <c r="E1411" s="36">
        <f t="shared" si="43"/>
        <v>5.9496241405110339E-3</v>
      </c>
      <c r="F1411" s="71"/>
    </row>
    <row r="1412" spans="1:6" x14ac:dyDescent="0.3">
      <c r="A1412" s="55">
        <v>39651</v>
      </c>
      <c r="B1412" s="19">
        <v>28515.800781000002</v>
      </c>
      <c r="C1412" s="36">
        <f t="shared" si="44"/>
        <v>-2.3579739092045582E-3</v>
      </c>
      <c r="D1412" s="57">
        <v>280.89999999999998</v>
      </c>
      <c r="E1412" s="36">
        <f t="shared" ref="E1412:E1475" si="45">D1412/D1411-1</f>
        <v>-5.1707040657318348E-3</v>
      </c>
      <c r="F1412" s="71"/>
    </row>
    <row r="1413" spans="1:6" x14ac:dyDescent="0.3">
      <c r="A1413" s="55">
        <v>39652</v>
      </c>
      <c r="B1413" s="19">
        <v>29197.599609000001</v>
      </c>
      <c r="C1413" s="36">
        <f t="shared" si="44"/>
        <v>2.3909510142681389E-2</v>
      </c>
      <c r="D1413" s="57">
        <v>286.77</v>
      </c>
      <c r="E1413" s="36">
        <f t="shared" si="45"/>
        <v>2.0897116411534356E-2</v>
      </c>
      <c r="F1413" s="71"/>
    </row>
    <row r="1414" spans="1:6" x14ac:dyDescent="0.3">
      <c r="A1414" s="55">
        <v>39653</v>
      </c>
      <c r="B1414" s="19">
        <v>29060.699218999998</v>
      </c>
      <c r="C1414" s="36">
        <f t="shared" si="44"/>
        <v>-4.6887549604524015E-3</v>
      </c>
      <c r="D1414" s="57">
        <v>282.20999999999998</v>
      </c>
      <c r="E1414" s="36">
        <f t="shared" si="45"/>
        <v>-1.5901244900094147E-2</v>
      </c>
      <c r="F1414" s="71"/>
    </row>
    <row r="1415" spans="1:6" x14ac:dyDescent="0.3">
      <c r="A1415" s="55">
        <v>39654</v>
      </c>
      <c r="B1415" s="19">
        <v>29048</v>
      </c>
      <c r="C1415" s="36">
        <f t="shared" si="44"/>
        <v>-4.3698945108983089E-4</v>
      </c>
      <c r="D1415" s="57">
        <v>281.76</v>
      </c>
      <c r="E1415" s="36">
        <f t="shared" si="45"/>
        <v>-1.5945572446049994E-3</v>
      </c>
      <c r="F1415" s="71"/>
    </row>
    <row r="1416" spans="1:6" x14ac:dyDescent="0.3">
      <c r="A1416" s="55">
        <v>39657</v>
      </c>
      <c r="B1416" s="19">
        <v>28711.199218999998</v>
      </c>
      <c r="C1416" s="36">
        <f t="shared" si="44"/>
        <v>-1.1594628924538775E-2</v>
      </c>
      <c r="D1416" s="57">
        <v>278.73</v>
      </c>
      <c r="E1416" s="36">
        <f t="shared" si="45"/>
        <v>-1.0753833049403694E-2</v>
      </c>
      <c r="F1416" s="71"/>
    </row>
    <row r="1417" spans="1:6" x14ac:dyDescent="0.3">
      <c r="A1417" s="55">
        <v>39658</v>
      </c>
      <c r="B1417" s="19">
        <v>28597.300781000002</v>
      </c>
      <c r="C1417" s="36">
        <f t="shared" si="44"/>
        <v>-3.9670386851908823E-3</v>
      </c>
      <c r="D1417" s="57">
        <v>279.64</v>
      </c>
      <c r="E1417" s="36">
        <f t="shared" si="45"/>
        <v>3.2648082373623044E-3</v>
      </c>
      <c r="F1417" s="71"/>
    </row>
    <row r="1418" spans="1:6" x14ac:dyDescent="0.3">
      <c r="A1418" s="55">
        <v>39659</v>
      </c>
      <c r="B1418" s="19">
        <v>28780.400390999999</v>
      </c>
      <c r="C1418" s="36">
        <f t="shared" si="44"/>
        <v>6.4026885405090717E-3</v>
      </c>
      <c r="D1418" s="57">
        <v>284</v>
      </c>
      <c r="E1418" s="36">
        <f t="shared" si="45"/>
        <v>1.5591474753254175E-2</v>
      </c>
      <c r="F1418" s="71"/>
    </row>
    <row r="1419" spans="1:6" x14ac:dyDescent="0.3">
      <c r="A1419" s="55">
        <v>39660</v>
      </c>
      <c r="B1419" s="19">
        <v>28753.5</v>
      </c>
      <c r="C1419" s="36">
        <f t="shared" si="44"/>
        <v>-9.3467744140252051E-4</v>
      </c>
      <c r="D1419" s="57">
        <v>283.76</v>
      </c>
      <c r="E1419" s="36">
        <f t="shared" si="45"/>
        <v>-8.4507042253523235E-4</v>
      </c>
      <c r="F1419" s="71"/>
    </row>
    <row r="1420" spans="1:6" x14ac:dyDescent="0.3">
      <c r="A1420" s="55">
        <v>39661</v>
      </c>
      <c r="B1420" s="19">
        <v>28581.199218999998</v>
      </c>
      <c r="C1420" s="36">
        <f t="shared" si="44"/>
        <v>-5.9923411410784944E-3</v>
      </c>
      <c r="D1420" s="57">
        <v>280.24</v>
      </c>
      <c r="E1420" s="36">
        <f t="shared" si="45"/>
        <v>-1.2404849168311194E-2</v>
      </c>
      <c r="F1420" s="71"/>
    </row>
    <row r="1421" spans="1:6" x14ac:dyDescent="0.3">
      <c r="A1421" s="55">
        <v>39664</v>
      </c>
      <c r="B1421" s="19">
        <v>28288.300781000002</v>
      </c>
      <c r="C1421" s="36">
        <f t="shared" si="44"/>
        <v>-1.0247940814368861E-2</v>
      </c>
      <c r="D1421" s="57">
        <v>277.58999999999997</v>
      </c>
      <c r="E1421" s="36">
        <f t="shared" si="45"/>
        <v>-9.4561804167857533E-3</v>
      </c>
      <c r="F1421" s="71"/>
    </row>
    <row r="1422" spans="1:6" x14ac:dyDescent="0.3">
      <c r="A1422" s="55">
        <v>39665</v>
      </c>
      <c r="B1422" s="19">
        <v>29289</v>
      </c>
      <c r="C1422" s="36">
        <f t="shared" si="44"/>
        <v>3.5375020463304763E-2</v>
      </c>
      <c r="D1422" s="57">
        <v>285.01</v>
      </c>
      <c r="E1422" s="36">
        <f t="shared" si="45"/>
        <v>2.67300695270003E-2</v>
      </c>
      <c r="F1422" s="71"/>
    </row>
    <row r="1423" spans="1:6" x14ac:dyDescent="0.3">
      <c r="A1423" s="55">
        <v>39666</v>
      </c>
      <c r="B1423" s="19">
        <v>29548.099609000001</v>
      </c>
      <c r="C1423" s="36">
        <f t="shared" si="44"/>
        <v>8.8463112089862683E-3</v>
      </c>
      <c r="D1423" s="57">
        <v>287.66000000000003</v>
      </c>
      <c r="E1423" s="36">
        <f t="shared" si="45"/>
        <v>9.2979193712503516E-3</v>
      </c>
      <c r="F1423" s="71"/>
    </row>
    <row r="1424" spans="1:6" x14ac:dyDescent="0.3">
      <c r="A1424" s="55">
        <v>39667</v>
      </c>
      <c r="B1424" s="19">
        <v>29641.5</v>
      </c>
      <c r="C1424" s="36">
        <f t="shared" si="44"/>
        <v>3.1609610173219949E-3</v>
      </c>
      <c r="D1424" s="57">
        <v>286.89</v>
      </c>
      <c r="E1424" s="36">
        <f t="shared" si="45"/>
        <v>-2.6767711882084155E-3</v>
      </c>
      <c r="F1424" s="71"/>
    </row>
    <row r="1425" spans="1:6" x14ac:dyDescent="0.3">
      <c r="A1425" s="55">
        <v>39668</v>
      </c>
      <c r="B1425" s="19">
        <v>29681</v>
      </c>
      <c r="C1425" s="36">
        <f t="shared" si="44"/>
        <v>1.3325911306782956E-3</v>
      </c>
      <c r="D1425" s="57">
        <v>289.27999999999997</v>
      </c>
      <c r="E1425" s="36">
        <f t="shared" si="45"/>
        <v>8.3307190909407414E-3</v>
      </c>
      <c r="F1425" s="71"/>
    </row>
    <row r="1426" spans="1:6" x14ac:dyDescent="0.3">
      <c r="A1426" s="55">
        <v>39671</v>
      </c>
      <c r="B1426" s="19">
        <v>30131.400390999999</v>
      </c>
      <c r="C1426" s="36">
        <f t="shared" si="44"/>
        <v>1.5174704053097843E-2</v>
      </c>
      <c r="D1426" s="57">
        <v>293.06</v>
      </c>
      <c r="E1426" s="36">
        <f t="shared" si="45"/>
        <v>1.3066924778761146E-2</v>
      </c>
      <c r="F1426" s="71"/>
    </row>
    <row r="1427" spans="1:6" x14ac:dyDescent="0.3">
      <c r="A1427" s="55">
        <v>39672</v>
      </c>
      <c r="B1427" s="19">
        <v>29986.5</v>
      </c>
      <c r="C1427" s="36">
        <f t="shared" si="44"/>
        <v>-4.8089497706611528E-3</v>
      </c>
      <c r="D1427" s="57">
        <v>291.83999999999997</v>
      </c>
      <c r="E1427" s="36">
        <f t="shared" si="45"/>
        <v>-4.1629700402648906E-3</v>
      </c>
      <c r="F1427" s="71"/>
    </row>
    <row r="1428" spans="1:6" x14ac:dyDescent="0.3">
      <c r="A1428" s="55">
        <v>39673</v>
      </c>
      <c r="B1428" s="19">
        <v>29310.800781000002</v>
      </c>
      <c r="C1428" s="36">
        <f t="shared" si="44"/>
        <v>-2.2533447351308022E-2</v>
      </c>
      <c r="D1428" s="57">
        <v>284.44</v>
      </c>
      <c r="E1428" s="36">
        <f t="shared" si="45"/>
        <v>-2.5356359649122751E-2</v>
      </c>
      <c r="F1428" s="71"/>
    </row>
    <row r="1429" spans="1:6" x14ac:dyDescent="0.3">
      <c r="A1429" s="55">
        <v>39674</v>
      </c>
      <c r="B1429" s="19">
        <v>29299.699218999998</v>
      </c>
      <c r="C1429" s="36">
        <f t="shared" si="44"/>
        <v>-3.7875328220982052E-4</v>
      </c>
      <c r="D1429" s="57">
        <v>285.91000000000003</v>
      </c>
      <c r="E1429" s="36">
        <f t="shared" si="45"/>
        <v>5.1680495007735416E-3</v>
      </c>
      <c r="F1429" s="71"/>
    </row>
    <row r="1430" spans="1:6" x14ac:dyDescent="0.3">
      <c r="A1430" s="55">
        <v>39678</v>
      </c>
      <c r="B1430" s="19">
        <v>29401.800781000002</v>
      </c>
      <c r="C1430" s="36">
        <f t="shared" si="44"/>
        <v>3.4847307215288836E-3</v>
      </c>
      <c r="D1430" s="57">
        <v>286.95</v>
      </c>
      <c r="E1430" s="36">
        <f t="shared" si="45"/>
        <v>3.6375083068096448E-3</v>
      </c>
      <c r="F1430" s="71"/>
    </row>
    <row r="1431" spans="1:6" x14ac:dyDescent="0.3">
      <c r="A1431" s="55">
        <v>39679</v>
      </c>
      <c r="B1431" s="19">
        <v>28750.099609000001</v>
      </c>
      <c r="C1431" s="36">
        <f t="shared" si="44"/>
        <v>-2.2165348879621738E-2</v>
      </c>
      <c r="D1431" s="57">
        <v>279.70999999999998</v>
      </c>
      <c r="E1431" s="36">
        <f t="shared" si="45"/>
        <v>-2.5230876459313545E-2</v>
      </c>
      <c r="F1431" s="71"/>
    </row>
    <row r="1432" spans="1:6" x14ac:dyDescent="0.3">
      <c r="A1432" s="55">
        <v>39680</v>
      </c>
      <c r="B1432" s="19">
        <v>28546.699218999998</v>
      </c>
      <c r="C1432" s="36">
        <f t="shared" si="44"/>
        <v>-7.074771662228585E-3</v>
      </c>
      <c r="D1432" s="57">
        <v>280.76</v>
      </c>
      <c r="E1432" s="36">
        <f t="shared" si="45"/>
        <v>3.7538879553824511E-3</v>
      </c>
      <c r="F1432" s="71"/>
    </row>
    <row r="1433" spans="1:6" x14ac:dyDescent="0.3">
      <c r="A1433" s="55">
        <v>39681</v>
      </c>
      <c r="B1433" s="19">
        <v>28156.300781000002</v>
      </c>
      <c r="C1433" s="36">
        <f t="shared" si="44"/>
        <v>-1.3675782093229061E-2</v>
      </c>
      <c r="D1433" s="57">
        <v>278.44</v>
      </c>
      <c r="E1433" s="36">
        <f t="shared" si="45"/>
        <v>-8.2632853682860219E-3</v>
      </c>
      <c r="F1433" s="71"/>
    </row>
    <row r="1434" spans="1:6" x14ac:dyDescent="0.3">
      <c r="A1434" s="55">
        <v>39682</v>
      </c>
      <c r="B1434" s="19">
        <v>28533.599609000001</v>
      </c>
      <c r="C1434" s="36">
        <f t="shared" si="44"/>
        <v>1.3400156182967082E-2</v>
      </c>
      <c r="D1434" s="57">
        <v>283.82</v>
      </c>
      <c r="E1434" s="36">
        <f t="shared" si="45"/>
        <v>1.9321936503375881E-2</v>
      </c>
      <c r="F1434" s="71"/>
    </row>
    <row r="1435" spans="1:6" x14ac:dyDescent="0.3">
      <c r="A1435" s="55">
        <v>39685</v>
      </c>
      <c r="B1435" s="19">
        <v>28337.400390999999</v>
      </c>
      <c r="C1435" s="36">
        <f t="shared" si="44"/>
        <v>-6.8760766495832293E-3</v>
      </c>
      <c r="D1435" s="57">
        <v>282.14999999999998</v>
      </c>
      <c r="E1435" s="36">
        <f t="shared" si="45"/>
        <v>-5.8840109928828266E-3</v>
      </c>
      <c r="F1435" s="71"/>
    </row>
    <row r="1436" spans="1:6" x14ac:dyDescent="0.3">
      <c r="A1436" s="55">
        <v>39686</v>
      </c>
      <c r="B1436" s="19">
        <v>28425.800781000002</v>
      </c>
      <c r="C1436" s="36">
        <f t="shared" si="44"/>
        <v>3.1195659721869884E-3</v>
      </c>
      <c r="D1436" s="57">
        <v>282.74</v>
      </c>
      <c r="E1436" s="36">
        <f t="shared" si="45"/>
        <v>2.0910863016128101E-3</v>
      </c>
      <c r="F1436" s="71"/>
    </row>
    <row r="1437" spans="1:6" x14ac:dyDescent="0.3">
      <c r="A1437" s="55">
        <v>39687</v>
      </c>
      <c r="B1437" s="19">
        <v>28376.900390999999</v>
      </c>
      <c r="C1437" s="36">
        <f t="shared" si="44"/>
        <v>-1.7202818797170671E-3</v>
      </c>
      <c r="D1437" s="57">
        <v>283.25</v>
      </c>
      <c r="E1437" s="36">
        <f t="shared" si="45"/>
        <v>1.8037773219212738E-3</v>
      </c>
      <c r="F1437" s="71"/>
    </row>
    <row r="1438" spans="1:6" x14ac:dyDescent="0.3">
      <c r="A1438" s="55">
        <v>39688</v>
      </c>
      <c r="B1438" s="19">
        <v>29090.199218999998</v>
      </c>
      <c r="C1438" s="36">
        <f t="shared" si="44"/>
        <v>2.5136601185174801E-2</v>
      </c>
      <c r="D1438" s="57">
        <v>287.20999999999998</v>
      </c>
      <c r="E1438" s="36">
        <f t="shared" si="45"/>
        <v>1.3980582524271812E-2</v>
      </c>
      <c r="F1438" s="71"/>
    </row>
    <row r="1439" spans="1:6" x14ac:dyDescent="0.3">
      <c r="A1439" s="55">
        <v>39689</v>
      </c>
      <c r="B1439" s="19">
        <v>29289.699218999998</v>
      </c>
      <c r="C1439" s="36">
        <f t="shared" si="44"/>
        <v>6.8579798473740183E-3</v>
      </c>
      <c r="D1439" s="57">
        <v>288.18</v>
      </c>
      <c r="E1439" s="36">
        <f t="shared" si="45"/>
        <v>3.3773197312072512E-3</v>
      </c>
      <c r="F1439" s="71"/>
    </row>
    <row r="1440" spans="1:6" x14ac:dyDescent="0.3">
      <c r="A1440" s="55">
        <v>39692</v>
      </c>
      <c r="B1440" s="19">
        <v>29328.800781000002</v>
      </c>
      <c r="C1440" s="36">
        <f t="shared" si="44"/>
        <v>1.3349936340294466E-3</v>
      </c>
      <c r="D1440" s="57">
        <v>287.18</v>
      </c>
      <c r="E1440" s="36">
        <f t="shared" si="45"/>
        <v>-3.4700534388230064E-3</v>
      </c>
      <c r="F1440" s="71"/>
    </row>
    <row r="1441" spans="1:6" x14ac:dyDescent="0.3">
      <c r="A1441" s="55">
        <v>39693</v>
      </c>
      <c r="B1441" s="19">
        <v>29830</v>
      </c>
      <c r="C1441" s="36">
        <f t="shared" si="44"/>
        <v>1.7088977580177467E-2</v>
      </c>
      <c r="D1441" s="57">
        <v>290.08</v>
      </c>
      <c r="E1441" s="36">
        <f t="shared" si="45"/>
        <v>1.0098196253220948E-2</v>
      </c>
      <c r="F1441" s="71"/>
    </row>
    <row r="1442" spans="1:6" x14ac:dyDescent="0.3">
      <c r="A1442" s="55">
        <v>39694</v>
      </c>
      <c r="B1442" s="19">
        <v>29691.900390999999</v>
      </c>
      <c r="C1442" s="36">
        <f t="shared" si="44"/>
        <v>-4.6295544418371026E-3</v>
      </c>
      <c r="D1442" s="57">
        <v>285.58</v>
      </c>
      <c r="E1442" s="36">
        <f t="shared" si="45"/>
        <v>-1.5512961941533399E-2</v>
      </c>
      <c r="F1442" s="71"/>
    </row>
    <row r="1443" spans="1:6" x14ac:dyDescent="0.3">
      <c r="A1443" s="55">
        <v>39695</v>
      </c>
      <c r="B1443" s="19">
        <v>28835.599609000001</v>
      </c>
      <c r="C1443" s="36">
        <f t="shared" si="44"/>
        <v>-2.8839541111338018E-2</v>
      </c>
      <c r="D1443" s="57">
        <v>278.18</v>
      </c>
      <c r="E1443" s="36">
        <f t="shared" si="45"/>
        <v>-2.5912178724000201E-2</v>
      </c>
      <c r="F1443" s="71"/>
    </row>
    <row r="1444" spans="1:6" x14ac:dyDescent="0.3">
      <c r="A1444" s="55">
        <v>39696</v>
      </c>
      <c r="B1444" s="19">
        <v>28225.900390999999</v>
      </c>
      <c r="C1444" s="36">
        <f t="shared" si="44"/>
        <v>-2.1143975719849606E-2</v>
      </c>
      <c r="D1444" s="57">
        <v>272.24</v>
      </c>
      <c r="E1444" s="36">
        <f t="shared" si="45"/>
        <v>-2.1353080739089814E-2</v>
      </c>
      <c r="F1444" s="71"/>
    </row>
    <row r="1445" spans="1:6" x14ac:dyDescent="0.3">
      <c r="A1445" s="55">
        <v>39699</v>
      </c>
      <c r="B1445" s="19">
        <v>29053.300781000002</v>
      </c>
      <c r="C1445" s="36">
        <f t="shared" si="44"/>
        <v>2.9313516257707173E-2</v>
      </c>
      <c r="D1445" s="57">
        <v>281.3</v>
      </c>
      <c r="E1445" s="36">
        <f t="shared" si="45"/>
        <v>3.3279459300617154E-2</v>
      </c>
      <c r="F1445" s="71"/>
    </row>
    <row r="1446" spans="1:6" x14ac:dyDescent="0.3">
      <c r="A1446" s="55">
        <v>39700</v>
      </c>
      <c r="B1446" s="19">
        <v>28914.699218999998</v>
      </c>
      <c r="C1446" s="36">
        <f t="shared" si="44"/>
        <v>-4.7705960518829027E-3</v>
      </c>
      <c r="D1446" s="57">
        <v>279.60000000000002</v>
      </c>
      <c r="E1446" s="36">
        <f t="shared" si="45"/>
        <v>-6.0433700675435187E-3</v>
      </c>
      <c r="F1446" s="71"/>
    </row>
    <row r="1447" spans="1:6" x14ac:dyDescent="0.3">
      <c r="A1447" s="55">
        <v>39701</v>
      </c>
      <c r="B1447" s="19">
        <v>28713.400390999999</v>
      </c>
      <c r="C1447" s="36">
        <f t="shared" si="44"/>
        <v>-6.9618164268409055E-3</v>
      </c>
      <c r="D1447" s="57">
        <v>277.35000000000002</v>
      </c>
      <c r="E1447" s="36">
        <f t="shared" si="45"/>
        <v>-8.0472103004292084E-3</v>
      </c>
      <c r="F1447" s="71"/>
    </row>
    <row r="1448" spans="1:6" x14ac:dyDescent="0.3">
      <c r="A1448" s="55">
        <v>39702</v>
      </c>
      <c r="B1448" s="19">
        <v>28538.199218999998</v>
      </c>
      <c r="C1448" s="36">
        <f t="shared" si="44"/>
        <v>-6.1017214824516941E-3</v>
      </c>
      <c r="D1448" s="57">
        <v>275.66000000000003</v>
      </c>
      <c r="E1448" s="36">
        <f t="shared" si="45"/>
        <v>-6.093383811069053E-3</v>
      </c>
      <c r="F1448" s="71"/>
    </row>
    <row r="1449" spans="1:6" x14ac:dyDescent="0.3">
      <c r="A1449" s="55">
        <v>39703</v>
      </c>
      <c r="B1449" s="19">
        <v>28939</v>
      </c>
      <c r="C1449" s="36">
        <f t="shared" si="44"/>
        <v>1.4044361311107423E-2</v>
      </c>
      <c r="D1449" s="57">
        <v>280.41000000000003</v>
      </c>
      <c r="E1449" s="36">
        <f t="shared" si="45"/>
        <v>1.7231371979975263E-2</v>
      </c>
      <c r="F1449" s="71"/>
    </row>
    <row r="1450" spans="1:6" x14ac:dyDescent="0.3">
      <c r="A1450" s="55">
        <v>39706</v>
      </c>
      <c r="B1450" s="19">
        <v>27976.5</v>
      </c>
      <c r="C1450" s="36">
        <f t="shared" si="44"/>
        <v>-3.3259615052351532E-2</v>
      </c>
      <c r="D1450" s="57">
        <v>270.68</v>
      </c>
      <c r="E1450" s="36">
        <f t="shared" si="45"/>
        <v>-3.4699190471095931E-2</v>
      </c>
      <c r="F1450" s="71"/>
    </row>
    <row r="1451" spans="1:6" x14ac:dyDescent="0.3">
      <c r="A1451" s="55">
        <v>39707</v>
      </c>
      <c r="B1451" s="19">
        <v>27256.699218999998</v>
      </c>
      <c r="C1451" s="36">
        <f t="shared" si="44"/>
        <v>-2.572876453452011E-2</v>
      </c>
      <c r="D1451" s="57">
        <v>263.54000000000002</v>
      </c>
      <c r="E1451" s="36">
        <f t="shared" si="45"/>
        <v>-2.6378010935421803E-2</v>
      </c>
      <c r="F1451" s="71"/>
    </row>
    <row r="1452" spans="1:6" x14ac:dyDescent="0.3">
      <c r="A1452" s="55">
        <v>39708</v>
      </c>
      <c r="B1452" s="19">
        <v>26489.400390999999</v>
      </c>
      <c r="C1452" s="36">
        <f t="shared" si="44"/>
        <v>-2.8150834473204767E-2</v>
      </c>
      <c r="D1452" s="57">
        <v>258.04000000000002</v>
      </c>
      <c r="E1452" s="36">
        <f t="shared" si="45"/>
        <v>-2.0869697199666137E-2</v>
      </c>
      <c r="F1452" s="71"/>
    </row>
    <row r="1453" spans="1:6" x14ac:dyDescent="0.3">
      <c r="A1453" s="55">
        <v>39709</v>
      </c>
      <c r="B1453" s="19">
        <v>26245.800781000002</v>
      </c>
      <c r="C1453" s="36">
        <f t="shared" si="44"/>
        <v>-9.1961164240910165E-3</v>
      </c>
      <c r="D1453" s="57">
        <v>256.77</v>
      </c>
      <c r="E1453" s="36">
        <f t="shared" si="45"/>
        <v>-4.921717563168615E-3</v>
      </c>
      <c r="F1453" s="71"/>
    </row>
    <row r="1454" spans="1:6" x14ac:dyDescent="0.3">
      <c r="A1454" s="55">
        <v>39710</v>
      </c>
      <c r="B1454" s="19">
        <v>28316.800781000002</v>
      </c>
      <c r="C1454" s="36">
        <f t="shared" si="44"/>
        <v>7.8907861005302227E-2</v>
      </c>
      <c r="D1454" s="57">
        <v>278.18</v>
      </c>
      <c r="E1454" s="36">
        <f t="shared" si="45"/>
        <v>8.3382015032908985E-2</v>
      </c>
      <c r="F1454" s="71"/>
    </row>
    <row r="1455" spans="1:6" x14ac:dyDescent="0.3">
      <c r="A1455" s="55">
        <v>39713</v>
      </c>
      <c r="B1455" s="19">
        <v>27943</v>
      </c>
      <c r="C1455" s="36">
        <f t="shared" si="44"/>
        <v>-1.3200671357295968E-2</v>
      </c>
      <c r="D1455" s="57">
        <v>272.35000000000002</v>
      </c>
      <c r="E1455" s="36">
        <f t="shared" si="45"/>
        <v>-2.0957653317995484E-2</v>
      </c>
      <c r="F1455" s="71"/>
    </row>
    <row r="1456" spans="1:6" x14ac:dyDescent="0.3">
      <c r="A1456" s="55">
        <v>39714</v>
      </c>
      <c r="B1456" s="19">
        <v>27510.400390999999</v>
      </c>
      <c r="C1456" s="36">
        <f t="shared" ref="C1456:C1519" si="46">B1456/B1455-1</f>
        <v>-1.5481501950399101E-2</v>
      </c>
      <c r="D1456" s="57">
        <v>267.31</v>
      </c>
      <c r="E1456" s="36">
        <f t="shared" si="45"/>
        <v>-1.8505599412520723E-2</v>
      </c>
      <c r="F1456" s="71"/>
    </row>
    <row r="1457" spans="1:6" x14ac:dyDescent="0.3">
      <c r="A1457" s="55">
        <v>39715</v>
      </c>
      <c r="B1457" s="19">
        <v>27319.300781000002</v>
      </c>
      <c r="C1457" s="36">
        <f t="shared" si="46"/>
        <v>-6.9464496075642979E-3</v>
      </c>
      <c r="D1457" s="57">
        <v>265.66000000000003</v>
      </c>
      <c r="E1457" s="36">
        <f t="shared" si="45"/>
        <v>-6.1726085817963572E-3</v>
      </c>
      <c r="F1457" s="71"/>
    </row>
    <row r="1458" spans="1:6" x14ac:dyDescent="0.3">
      <c r="A1458" s="55">
        <v>39716</v>
      </c>
      <c r="B1458" s="19">
        <v>27930.699218999998</v>
      </c>
      <c r="C1458" s="36">
        <f t="shared" si="46"/>
        <v>2.2379724975436055E-2</v>
      </c>
      <c r="D1458" s="57">
        <v>271.01</v>
      </c>
      <c r="E1458" s="36">
        <f t="shared" si="45"/>
        <v>2.013852292403806E-2</v>
      </c>
      <c r="F1458" s="71"/>
    </row>
    <row r="1459" spans="1:6" x14ac:dyDescent="0.3">
      <c r="A1459" s="55">
        <v>39717</v>
      </c>
      <c r="B1459" s="19">
        <v>27509.099609000001</v>
      </c>
      <c r="C1459" s="36">
        <f t="shared" si="46"/>
        <v>-1.5094488207914369E-2</v>
      </c>
      <c r="D1459" s="57">
        <v>265.92</v>
      </c>
      <c r="E1459" s="36">
        <f t="shared" si="45"/>
        <v>-1.8781594775100441E-2</v>
      </c>
      <c r="F1459" s="71"/>
    </row>
    <row r="1460" spans="1:6" x14ac:dyDescent="0.3">
      <c r="A1460" s="55">
        <v>39720</v>
      </c>
      <c r="B1460" s="19">
        <v>26118.699218999998</v>
      </c>
      <c r="C1460" s="36">
        <f t="shared" si="46"/>
        <v>-5.0543289666416857E-2</v>
      </c>
      <c r="D1460" s="57">
        <v>251.43</v>
      </c>
      <c r="E1460" s="36">
        <f t="shared" si="45"/>
        <v>-5.4490072202166062E-2</v>
      </c>
      <c r="F1460" s="71"/>
    </row>
    <row r="1461" spans="1:6" x14ac:dyDescent="0.3">
      <c r="A1461" s="55">
        <v>39721</v>
      </c>
      <c r="B1461" s="19">
        <v>25748.099609000001</v>
      </c>
      <c r="C1461" s="36">
        <f t="shared" si="46"/>
        <v>-1.4189053095355009E-2</v>
      </c>
      <c r="D1461" s="57">
        <v>256.05</v>
      </c>
      <c r="E1461" s="36">
        <f t="shared" si="45"/>
        <v>1.8374895597184082E-2</v>
      </c>
      <c r="F1461" s="71"/>
    </row>
    <row r="1462" spans="1:6" x14ac:dyDescent="0.3">
      <c r="A1462" s="55">
        <v>39722</v>
      </c>
      <c r="B1462" s="19">
        <v>25861.199218999998</v>
      </c>
      <c r="C1462" s="36">
        <f t="shared" si="46"/>
        <v>4.3925420406740745E-3</v>
      </c>
      <c r="D1462" s="57">
        <v>257.75</v>
      </c>
      <c r="E1462" s="36">
        <f t="shared" si="45"/>
        <v>6.639328256199839E-3</v>
      </c>
      <c r="F1462" s="71"/>
    </row>
    <row r="1463" spans="1:6" x14ac:dyDescent="0.3">
      <c r="A1463" s="55">
        <v>39723</v>
      </c>
      <c r="B1463" s="19">
        <v>25462.699218999998</v>
      </c>
      <c r="C1463" s="36">
        <f t="shared" si="46"/>
        <v>-1.540918488061549E-2</v>
      </c>
      <c r="D1463" s="57">
        <v>254.24</v>
      </c>
      <c r="E1463" s="36">
        <f t="shared" si="45"/>
        <v>-1.3617846750727414E-2</v>
      </c>
      <c r="F1463" s="71"/>
    </row>
    <row r="1464" spans="1:6" x14ac:dyDescent="0.3">
      <c r="A1464" s="55">
        <v>39724</v>
      </c>
      <c r="B1464" s="19">
        <v>26039.400390999999</v>
      </c>
      <c r="C1464" s="36">
        <f t="shared" si="46"/>
        <v>2.2648862441483564E-2</v>
      </c>
      <c r="D1464" s="57">
        <v>261.43</v>
      </c>
      <c r="E1464" s="36">
        <f t="shared" si="45"/>
        <v>2.8280365009439867E-2</v>
      </c>
      <c r="F1464" s="71"/>
    </row>
    <row r="1465" spans="1:6" x14ac:dyDescent="0.3">
      <c r="A1465" s="55">
        <v>39727</v>
      </c>
      <c r="B1465" s="19">
        <v>23903.099609000001</v>
      </c>
      <c r="C1465" s="36">
        <f t="shared" si="46"/>
        <v>-8.2041089653445587E-2</v>
      </c>
      <c r="D1465" s="57">
        <v>241.5</v>
      </c>
      <c r="E1465" s="36">
        <f t="shared" si="45"/>
        <v>-7.6234556095321926E-2</v>
      </c>
      <c r="F1465" s="71"/>
    </row>
    <row r="1466" spans="1:6" x14ac:dyDescent="0.3">
      <c r="A1466" s="55">
        <v>39728</v>
      </c>
      <c r="B1466" s="19">
        <v>23721.400390999999</v>
      </c>
      <c r="C1466" s="36">
        <f t="shared" si="46"/>
        <v>-7.6014918973766887E-3</v>
      </c>
      <c r="D1466" s="57">
        <v>240.72</v>
      </c>
      <c r="E1466" s="36">
        <f t="shared" si="45"/>
        <v>-3.2298136645962927E-3</v>
      </c>
      <c r="F1466" s="71"/>
    </row>
    <row r="1467" spans="1:6" x14ac:dyDescent="0.3">
      <c r="A1467" s="55">
        <v>39729</v>
      </c>
      <c r="B1467" s="19">
        <v>22314.199218999998</v>
      </c>
      <c r="C1467" s="36">
        <f t="shared" si="46"/>
        <v>-5.9322010876469933E-2</v>
      </c>
      <c r="D1467" s="57">
        <v>226.31</v>
      </c>
      <c r="E1467" s="36">
        <f t="shared" si="45"/>
        <v>-5.9862080425390429E-2</v>
      </c>
      <c r="F1467" s="71"/>
    </row>
    <row r="1468" spans="1:6" x14ac:dyDescent="0.3">
      <c r="A1468" s="55">
        <v>39730</v>
      </c>
      <c r="B1468" s="19">
        <v>21961.400390999999</v>
      </c>
      <c r="C1468" s="36">
        <f t="shared" si="46"/>
        <v>-1.5810508122541034E-2</v>
      </c>
      <c r="D1468" s="57">
        <v>221.78</v>
      </c>
      <c r="E1468" s="36">
        <f t="shared" si="45"/>
        <v>-2.0016791127214884E-2</v>
      </c>
      <c r="F1468" s="71"/>
    </row>
    <row r="1469" spans="1:6" x14ac:dyDescent="0.3">
      <c r="A1469" s="55">
        <v>39731</v>
      </c>
      <c r="B1469" s="19">
        <v>20460.800781000002</v>
      </c>
      <c r="C1469" s="36">
        <f t="shared" si="46"/>
        <v>-6.8328958230503334E-2</v>
      </c>
      <c r="D1469" s="57">
        <v>205.13</v>
      </c>
      <c r="E1469" s="36">
        <f t="shared" si="45"/>
        <v>-7.5074398052123792E-2</v>
      </c>
      <c r="F1469" s="71"/>
    </row>
    <row r="1470" spans="1:6" x14ac:dyDescent="0.3">
      <c r="A1470" s="55">
        <v>39734</v>
      </c>
      <c r="B1470" s="19">
        <v>22762.300781000002</v>
      </c>
      <c r="C1470" s="36">
        <f t="shared" si="46"/>
        <v>0.11248337856537782</v>
      </c>
      <c r="D1470" s="57">
        <v>225.37</v>
      </c>
      <c r="E1470" s="36">
        <f t="shared" si="45"/>
        <v>9.86691366450545E-2</v>
      </c>
      <c r="F1470" s="71"/>
    </row>
    <row r="1471" spans="1:6" x14ac:dyDescent="0.3">
      <c r="A1471" s="55">
        <v>39735</v>
      </c>
      <c r="B1471" s="19">
        <v>23600.400390999999</v>
      </c>
      <c r="C1471" s="36">
        <f t="shared" si="46"/>
        <v>3.6819635153032104E-2</v>
      </c>
      <c r="D1471" s="57">
        <v>232.22</v>
      </c>
      <c r="E1471" s="36">
        <f t="shared" si="45"/>
        <v>3.0394462439543801E-2</v>
      </c>
      <c r="F1471" s="71"/>
    </row>
    <row r="1472" spans="1:6" x14ac:dyDescent="0.3">
      <c r="A1472" s="55">
        <v>39736</v>
      </c>
      <c r="B1472" s="19">
        <v>22398.300781000002</v>
      </c>
      <c r="C1472" s="36">
        <f t="shared" si="46"/>
        <v>-5.0935559994076063E-2</v>
      </c>
      <c r="D1472" s="57">
        <v>217.17</v>
      </c>
      <c r="E1472" s="36">
        <f t="shared" si="45"/>
        <v>-6.4809232624235658E-2</v>
      </c>
      <c r="F1472" s="71"/>
    </row>
    <row r="1473" spans="1:6" x14ac:dyDescent="0.3">
      <c r="A1473" s="55">
        <v>39737</v>
      </c>
      <c r="B1473" s="19">
        <v>20957.599609000001</v>
      </c>
      <c r="C1473" s="36">
        <f t="shared" si="46"/>
        <v>-6.432189593695059E-2</v>
      </c>
      <c r="D1473" s="57">
        <v>206.4</v>
      </c>
      <c r="E1473" s="36">
        <f t="shared" si="45"/>
        <v>-4.9592485149882459E-2</v>
      </c>
      <c r="F1473" s="71"/>
    </row>
    <row r="1474" spans="1:6" x14ac:dyDescent="0.3">
      <c r="A1474" s="55">
        <v>39738</v>
      </c>
      <c r="B1474" s="19">
        <v>21879</v>
      </c>
      <c r="C1474" s="36">
        <f t="shared" si="46"/>
        <v>4.396497729655624E-2</v>
      </c>
      <c r="D1474" s="57">
        <v>214.27</v>
      </c>
      <c r="E1474" s="36">
        <f t="shared" si="45"/>
        <v>3.8129844961240389E-2</v>
      </c>
      <c r="F1474" s="71"/>
    </row>
    <row r="1475" spans="1:6" x14ac:dyDescent="0.3">
      <c r="A1475" s="55">
        <v>39741</v>
      </c>
      <c r="B1475" s="19">
        <v>22406.300781000002</v>
      </c>
      <c r="C1475" s="36">
        <f t="shared" si="46"/>
        <v>2.4100771561771595E-2</v>
      </c>
      <c r="D1475" s="57">
        <v>222.01</v>
      </c>
      <c r="E1475" s="36">
        <f t="shared" si="45"/>
        <v>3.6122648994259432E-2</v>
      </c>
      <c r="F1475" s="71"/>
    </row>
    <row r="1476" spans="1:6" x14ac:dyDescent="0.3">
      <c r="A1476" s="55">
        <v>39742</v>
      </c>
      <c r="B1476" s="19">
        <v>22169.800781000002</v>
      </c>
      <c r="C1476" s="36">
        <f t="shared" si="46"/>
        <v>-1.0555066733753171E-2</v>
      </c>
      <c r="D1476" s="57">
        <v>220.9</v>
      </c>
      <c r="E1476" s="36">
        <f t="shared" ref="E1476:E1539" si="47">D1476/D1475-1</f>
        <v>-4.9997747849195306E-3</v>
      </c>
      <c r="F1476" s="71"/>
    </row>
    <row r="1477" spans="1:6" x14ac:dyDescent="0.3">
      <c r="A1477" s="55">
        <v>39743</v>
      </c>
      <c r="B1477" s="19">
        <v>21411.199218999998</v>
      </c>
      <c r="C1477" s="36">
        <f t="shared" si="46"/>
        <v>-3.4217788851316211E-2</v>
      </c>
      <c r="D1477" s="57">
        <v>209.57</v>
      </c>
      <c r="E1477" s="36">
        <f t="shared" si="47"/>
        <v>-5.1290176550475408E-2</v>
      </c>
      <c r="F1477" s="71"/>
    </row>
    <row r="1478" spans="1:6" x14ac:dyDescent="0.3">
      <c r="A1478" s="55">
        <v>39744</v>
      </c>
      <c r="B1478" s="19">
        <v>21353.900390999999</v>
      </c>
      <c r="C1478" s="36">
        <f t="shared" si="46"/>
        <v>-2.6761148413001479E-3</v>
      </c>
      <c r="D1478" s="57">
        <v>208.72</v>
      </c>
      <c r="E1478" s="36">
        <f t="shared" si="47"/>
        <v>-4.0559240349286041E-3</v>
      </c>
      <c r="F1478" s="71"/>
    </row>
    <row r="1479" spans="1:6" x14ac:dyDescent="0.3">
      <c r="A1479" s="55">
        <v>39745</v>
      </c>
      <c r="B1479" s="19">
        <v>20198.199218999998</v>
      </c>
      <c r="C1479" s="36">
        <f t="shared" si="46"/>
        <v>-5.4121315115204571E-2</v>
      </c>
      <c r="D1479" s="57">
        <v>198.82</v>
      </c>
      <c r="E1479" s="36">
        <f t="shared" si="47"/>
        <v>-4.7431966270601755E-2</v>
      </c>
      <c r="F1479" s="71"/>
    </row>
    <row r="1480" spans="1:6" x14ac:dyDescent="0.3">
      <c r="A1480" s="55">
        <v>39748</v>
      </c>
      <c r="B1480" s="19">
        <v>19431.699218999998</v>
      </c>
      <c r="C1480" s="36">
        <f t="shared" si="46"/>
        <v>-3.7948927609297467E-2</v>
      </c>
      <c r="D1480" s="57">
        <v>195.04</v>
      </c>
      <c r="E1480" s="36">
        <f t="shared" si="47"/>
        <v>-1.9012171813700851E-2</v>
      </c>
      <c r="F1480" s="71"/>
    </row>
    <row r="1481" spans="1:6" x14ac:dyDescent="0.3">
      <c r="A1481" s="55">
        <v>39749</v>
      </c>
      <c r="B1481" s="19">
        <v>19020.900390999999</v>
      </c>
      <c r="C1481" s="36">
        <f t="shared" si="46"/>
        <v>-2.1140653906289719E-2</v>
      </c>
      <c r="D1481" s="57">
        <v>199.44</v>
      </c>
      <c r="E1481" s="36">
        <f t="shared" si="47"/>
        <v>2.2559474979491512E-2</v>
      </c>
      <c r="F1481" s="71"/>
    </row>
    <row r="1482" spans="1:6" x14ac:dyDescent="0.3">
      <c r="A1482" s="55">
        <v>39750</v>
      </c>
      <c r="B1482" s="19">
        <v>20810.300781000002</v>
      </c>
      <c r="C1482" s="36">
        <f t="shared" si="46"/>
        <v>9.4075482927542309E-2</v>
      </c>
      <c r="D1482" s="57">
        <v>213.72</v>
      </c>
      <c r="E1482" s="36">
        <f t="shared" si="47"/>
        <v>7.1600481347773748E-2</v>
      </c>
      <c r="F1482" s="71"/>
    </row>
    <row r="1483" spans="1:6" x14ac:dyDescent="0.3">
      <c r="A1483" s="55">
        <v>39751</v>
      </c>
      <c r="B1483" s="19">
        <v>21125.099609000001</v>
      </c>
      <c r="C1483" s="36">
        <f t="shared" si="46"/>
        <v>1.5127067662924487E-2</v>
      </c>
      <c r="D1483" s="57">
        <v>216.24</v>
      </c>
      <c r="E1483" s="36">
        <f t="shared" si="47"/>
        <v>1.1791128579449861E-2</v>
      </c>
      <c r="F1483" s="71"/>
    </row>
    <row r="1484" spans="1:6" x14ac:dyDescent="0.3">
      <c r="A1484" s="55">
        <v>39752</v>
      </c>
      <c r="B1484" s="19">
        <v>21714.099609000001</v>
      </c>
      <c r="C1484" s="36">
        <f t="shared" si="46"/>
        <v>2.7881525337237534E-2</v>
      </c>
      <c r="D1484" s="57">
        <v>222.07</v>
      </c>
      <c r="E1484" s="36">
        <f t="shared" si="47"/>
        <v>2.6960784313725394E-2</v>
      </c>
      <c r="F1484" s="71"/>
    </row>
    <row r="1485" spans="1:6" x14ac:dyDescent="0.3">
      <c r="A1485" s="55">
        <v>39755</v>
      </c>
      <c r="B1485" s="19">
        <v>21997.099609000001</v>
      </c>
      <c r="C1485" s="36">
        <f t="shared" si="46"/>
        <v>1.3033006438024408E-2</v>
      </c>
      <c r="D1485" s="57">
        <v>223.38</v>
      </c>
      <c r="E1485" s="36">
        <f t="shared" si="47"/>
        <v>5.8990408429775432E-3</v>
      </c>
      <c r="F1485" s="71"/>
    </row>
    <row r="1486" spans="1:6" x14ac:dyDescent="0.3">
      <c r="A1486" s="55">
        <v>39756</v>
      </c>
      <c r="B1486" s="19">
        <v>23404.900390999999</v>
      </c>
      <c r="C1486" s="36">
        <f t="shared" si="46"/>
        <v>6.3999382055987208E-2</v>
      </c>
      <c r="D1486" s="57">
        <v>233.5</v>
      </c>
      <c r="E1486" s="36">
        <f t="shared" si="47"/>
        <v>4.5303966335392687E-2</v>
      </c>
      <c r="F1486" s="71"/>
    </row>
    <row r="1487" spans="1:6" x14ac:dyDescent="0.3">
      <c r="A1487" s="55">
        <v>39757</v>
      </c>
      <c r="B1487" s="19">
        <v>23079.800781000002</v>
      </c>
      <c r="C1487" s="36">
        <f t="shared" si="46"/>
        <v>-1.3890236855056637E-2</v>
      </c>
      <c r="D1487" s="57">
        <v>228.13</v>
      </c>
      <c r="E1487" s="36">
        <f t="shared" si="47"/>
        <v>-2.2997858672376914E-2</v>
      </c>
      <c r="F1487" s="71"/>
    </row>
    <row r="1488" spans="1:6" x14ac:dyDescent="0.3">
      <c r="A1488" s="55">
        <v>39758</v>
      </c>
      <c r="B1488" s="19">
        <v>21969.400390999999</v>
      </c>
      <c r="C1488" s="36">
        <f t="shared" si="46"/>
        <v>-4.8111350723361479E-2</v>
      </c>
      <c r="D1488" s="57">
        <v>215.46</v>
      </c>
      <c r="E1488" s="36">
        <f t="shared" si="47"/>
        <v>-5.5538508745013759E-2</v>
      </c>
      <c r="F1488" s="71"/>
    </row>
    <row r="1489" spans="1:6" x14ac:dyDescent="0.3">
      <c r="A1489" s="55">
        <v>39759</v>
      </c>
      <c r="B1489" s="19">
        <v>22265.699218999998</v>
      </c>
      <c r="C1489" s="36">
        <f t="shared" si="46"/>
        <v>1.3486887339964948E-2</v>
      </c>
      <c r="D1489" s="57">
        <v>219.6</v>
      </c>
      <c r="E1489" s="36">
        <f t="shared" si="47"/>
        <v>1.9214703425229684E-2</v>
      </c>
      <c r="F1489" s="71"/>
    </row>
    <row r="1490" spans="1:6" x14ac:dyDescent="0.3">
      <c r="A1490" s="55">
        <v>39762</v>
      </c>
      <c r="B1490" s="19">
        <v>22448.699218999998</v>
      </c>
      <c r="C1490" s="36">
        <f t="shared" si="46"/>
        <v>8.2189199719289174E-3</v>
      </c>
      <c r="D1490" s="57">
        <v>220.96</v>
      </c>
      <c r="E1490" s="36">
        <f t="shared" si="47"/>
        <v>6.1930783242258869E-3</v>
      </c>
      <c r="F1490" s="71"/>
    </row>
    <row r="1491" spans="1:6" x14ac:dyDescent="0.3">
      <c r="A1491" s="55">
        <v>39763</v>
      </c>
      <c r="B1491" s="19">
        <v>21129</v>
      </c>
      <c r="C1491" s="36">
        <f t="shared" si="46"/>
        <v>-5.8787335788393458E-2</v>
      </c>
      <c r="D1491" s="57">
        <v>212.17</v>
      </c>
      <c r="E1491" s="36">
        <f t="shared" si="47"/>
        <v>-3.9780955829109454E-2</v>
      </c>
      <c r="F1491" s="71"/>
    </row>
    <row r="1492" spans="1:6" x14ac:dyDescent="0.3">
      <c r="A1492" s="55">
        <v>39764</v>
      </c>
      <c r="B1492" s="19">
        <v>20635.400390999999</v>
      </c>
      <c r="C1492" s="36">
        <f t="shared" si="46"/>
        <v>-2.3361238534715389E-2</v>
      </c>
      <c r="D1492" s="57">
        <v>205.22</v>
      </c>
      <c r="E1492" s="36">
        <f t="shared" si="47"/>
        <v>-3.2756751661403571E-2</v>
      </c>
      <c r="F1492" s="71"/>
    </row>
    <row r="1493" spans="1:6" x14ac:dyDescent="0.3">
      <c r="A1493" s="55">
        <v>39765</v>
      </c>
      <c r="B1493" s="19">
        <v>20808.099609000001</v>
      </c>
      <c r="C1493" s="36">
        <f t="shared" si="46"/>
        <v>8.3690752167484561E-3</v>
      </c>
      <c r="D1493" s="57">
        <v>204.08</v>
      </c>
      <c r="E1493" s="36">
        <f t="shared" si="47"/>
        <v>-5.5550141311762058E-3</v>
      </c>
      <c r="F1493" s="71"/>
    </row>
    <row r="1494" spans="1:6" x14ac:dyDescent="0.3">
      <c r="A1494" s="55">
        <v>39766</v>
      </c>
      <c r="B1494" s="19">
        <v>21212</v>
      </c>
      <c r="C1494" s="36">
        <f t="shared" si="46"/>
        <v>1.9410729407759231E-2</v>
      </c>
      <c r="D1494" s="57">
        <v>205.61</v>
      </c>
      <c r="E1494" s="36">
        <f t="shared" si="47"/>
        <v>7.4970599764798695E-3</v>
      </c>
      <c r="F1494" s="71"/>
    </row>
    <row r="1495" spans="1:6" x14ac:dyDescent="0.3">
      <c r="A1495" s="55">
        <v>39769</v>
      </c>
      <c r="B1495" s="19">
        <v>20477.800781000002</v>
      </c>
      <c r="C1495" s="36">
        <f t="shared" si="46"/>
        <v>-3.4612446681123843E-2</v>
      </c>
      <c r="D1495" s="57">
        <v>200.36</v>
      </c>
      <c r="E1495" s="36">
        <f t="shared" si="47"/>
        <v>-2.5533777540002967E-2</v>
      </c>
      <c r="F1495" s="71"/>
    </row>
    <row r="1496" spans="1:6" x14ac:dyDescent="0.3">
      <c r="A1496" s="55">
        <v>39770</v>
      </c>
      <c r="B1496" s="19">
        <v>20530.5</v>
      </c>
      <c r="C1496" s="36">
        <f t="shared" si="46"/>
        <v>2.5734804026853464E-3</v>
      </c>
      <c r="D1496" s="57">
        <v>201.91</v>
      </c>
      <c r="E1496" s="36">
        <f t="shared" si="47"/>
        <v>7.7360750648831633E-3</v>
      </c>
      <c r="F1496" s="71"/>
    </row>
    <row r="1497" spans="1:6" x14ac:dyDescent="0.3">
      <c r="A1497" s="55">
        <v>39771</v>
      </c>
      <c r="B1497" s="19">
        <v>19969.5</v>
      </c>
      <c r="C1497" s="36">
        <f t="shared" si="46"/>
        <v>-2.7325199094030861E-2</v>
      </c>
      <c r="D1497" s="57">
        <v>193.77</v>
      </c>
      <c r="E1497" s="36">
        <f t="shared" si="47"/>
        <v>-4.0314991828042102E-2</v>
      </c>
      <c r="F1497" s="71"/>
    </row>
    <row r="1498" spans="1:6" x14ac:dyDescent="0.3">
      <c r="A1498" s="55">
        <v>39772</v>
      </c>
      <c r="B1498" s="19">
        <v>19519.400390999999</v>
      </c>
      <c r="C1498" s="36">
        <f t="shared" si="46"/>
        <v>-2.2539352963269033E-2</v>
      </c>
      <c r="D1498" s="57">
        <v>186.75</v>
      </c>
      <c r="E1498" s="36">
        <f t="shared" si="47"/>
        <v>-3.6228518346493321E-2</v>
      </c>
      <c r="F1498" s="71"/>
    </row>
    <row r="1499" spans="1:6" x14ac:dyDescent="0.3">
      <c r="A1499" s="55">
        <v>39773</v>
      </c>
      <c r="B1499" s="19">
        <v>18947.599609000001</v>
      </c>
      <c r="C1499" s="36">
        <f t="shared" si="46"/>
        <v>-2.9293972691069148E-2</v>
      </c>
      <c r="D1499" s="57">
        <v>182.13</v>
      </c>
      <c r="E1499" s="36">
        <f t="shared" si="47"/>
        <v>-2.4738955823293218E-2</v>
      </c>
      <c r="F1499" s="71"/>
    </row>
    <row r="1500" spans="1:6" x14ac:dyDescent="0.3">
      <c r="A1500" s="55">
        <v>39776</v>
      </c>
      <c r="B1500" s="19">
        <v>20294.699218999998</v>
      </c>
      <c r="C1500" s="36">
        <f t="shared" si="46"/>
        <v>7.1096056376456884E-2</v>
      </c>
      <c r="D1500" s="57">
        <v>197.51</v>
      </c>
      <c r="E1500" s="36">
        <f t="shared" si="47"/>
        <v>8.4445176522264243E-2</v>
      </c>
      <c r="F1500" s="71"/>
    </row>
    <row r="1501" spans="1:6" x14ac:dyDescent="0.3">
      <c r="A1501" s="55">
        <v>39777</v>
      </c>
      <c r="B1501" s="19">
        <v>20199.599609000001</v>
      </c>
      <c r="C1501" s="36">
        <f t="shared" si="46"/>
        <v>-4.6859334535475083E-3</v>
      </c>
      <c r="D1501" s="57">
        <v>198.77</v>
      </c>
      <c r="E1501" s="36">
        <f t="shared" si="47"/>
        <v>6.3794238266416947E-3</v>
      </c>
      <c r="F1501" s="71"/>
    </row>
    <row r="1502" spans="1:6" x14ac:dyDescent="0.3">
      <c r="A1502" s="55">
        <v>39778</v>
      </c>
      <c r="B1502" s="19">
        <v>20318.300781000002</v>
      </c>
      <c r="C1502" s="36">
        <f t="shared" si="46"/>
        <v>5.8764121219072596E-3</v>
      </c>
      <c r="D1502" s="57">
        <v>198.85</v>
      </c>
      <c r="E1502" s="36">
        <f t="shared" si="47"/>
        <v>4.0247522261904756E-4</v>
      </c>
      <c r="F1502" s="71"/>
    </row>
    <row r="1503" spans="1:6" x14ac:dyDescent="0.3">
      <c r="A1503" s="55">
        <v>39779</v>
      </c>
      <c r="B1503" s="19">
        <v>20547.599609000001</v>
      </c>
      <c r="C1503" s="36">
        <f t="shared" si="46"/>
        <v>1.128533485508898E-2</v>
      </c>
      <c r="D1503" s="57">
        <v>203.62</v>
      </c>
      <c r="E1503" s="36">
        <f t="shared" si="47"/>
        <v>2.3987930600955609E-2</v>
      </c>
      <c r="F1503" s="71"/>
    </row>
    <row r="1504" spans="1:6" x14ac:dyDescent="0.3">
      <c r="A1504" s="55">
        <v>39780</v>
      </c>
      <c r="B1504" s="19">
        <v>20352.400390999999</v>
      </c>
      <c r="C1504" s="36">
        <f t="shared" si="46"/>
        <v>-9.4998550543345939E-3</v>
      </c>
      <c r="D1504" s="57">
        <v>206.25</v>
      </c>
      <c r="E1504" s="36">
        <f t="shared" si="47"/>
        <v>1.2916216481681619E-2</v>
      </c>
      <c r="F1504" s="71"/>
    </row>
    <row r="1505" spans="1:6" x14ac:dyDescent="0.3">
      <c r="A1505" s="55">
        <v>39783</v>
      </c>
      <c r="B1505" s="19">
        <v>19158</v>
      </c>
      <c r="C1505" s="36">
        <f t="shared" si="46"/>
        <v>-5.868597158338984E-2</v>
      </c>
      <c r="D1505" s="57">
        <v>193.91</v>
      </c>
      <c r="E1505" s="36">
        <f t="shared" si="47"/>
        <v>-5.9830303030303011E-2</v>
      </c>
      <c r="F1505" s="71"/>
    </row>
    <row r="1506" spans="1:6" x14ac:dyDescent="0.3">
      <c r="A1506" s="55">
        <v>39784</v>
      </c>
      <c r="B1506" s="19">
        <v>19499.5</v>
      </c>
      <c r="C1506" s="36">
        <f t="shared" si="46"/>
        <v>1.7825451508508117E-2</v>
      </c>
      <c r="D1506" s="57">
        <v>197.2</v>
      </c>
      <c r="E1506" s="36">
        <f t="shared" si="47"/>
        <v>1.6966634005466386E-2</v>
      </c>
      <c r="F1506" s="71"/>
    </row>
    <row r="1507" spans="1:6" x14ac:dyDescent="0.3">
      <c r="A1507" s="55">
        <v>39785</v>
      </c>
      <c r="B1507" s="19">
        <v>19499.599609000001</v>
      </c>
      <c r="C1507" s="36">
        <f t="shared" si="46"/>
        <v>5.1082848278038995E-6</v>
      </c>
      <c r="D1507" s="57">
        <v>198.29</v>
      </c>
      <c r="E1507" s="36">
        <f t="shared" si="47"/>
        <v>5.5273833671398709E-3</v>
      </c>
      <c r="F1507" s="71"/>
    </row>
    <row r="1508" spans="1:6" x14ac:dyDescent="0.3">
      <c r="A1508" s="55">
        <v>39786</v>
      </c>
      <c r="B1508" s="19">
        <v>19318.099609000001</v>
      </c>
      <c r="C1508" s="36">
        <f t="shared" si="46"/>
        <v>-9.3078834252693365E-3</v>
      </c>
      <c r="D1508" s="57">
        <v>197.4</v>
      </c>
      <c r="E1508" s="36">
        <f t="shared" si="47"/>
        <v>-4.4883756114780793E-3</v>
      </c>
      <c r="F1508" s="71"/>
    </row>
    <row r="1509" spans="1:6" x14ac:dyDescent="0.3">
      <c r="A1509" s="55">
        <v>39787</v>
      </c>
      <c r="B1509" s="19">
        <v>18379.699218999998</v>
      </c>
      <c r="C1509" s="36">
        <f t="shared" si="46"/>
        <v>-4.8576226906026365E-2</v>
      </c>
      <c r="D1509" s="57">
        <v>189.84</v>
      </c>
      <c r="E1509" s="36">
        <f t="shared" si="47"/>
        <v>-3.8297872340425587E-2</v>
      </c>
      <c r="F1509" s="71"/>
    </row>
    <row r="1510" spans="1:6" x14ac:dyDescent="0.3">
      <c r="A1510" s="55">
        <v>39790</v>
      </c>
      <c r="B1510" s="19">
        <v>19708.5</v>
      </c>
      <c r="C1510" s="36">
        <f t="shared" si="46"/>
        <v>7.2297199489878228E-2</v>
      </c>
      <c r="D1510" s="57">
        <v>202.61</v>
      </c>
      <c r="E1510" s="36">
        <f t="shared" si="47"/>
        <v>6.7267172355667926E-2</v>
      </c>
      <c r="F1510" s="71"/>
    </row>
    <row r="1511" spans="1:6" x14ac:dyDescent="0.3">
      <c r="A1511" s="55">
        <v>39791</v>
      </c>
      <c r="B1511" s="19">
        <v>19987.099609000001</v>
      </c>
      <c r="C1511" s="36">
        <f t="shared" si="46"/>
        <v>1.4136012837100864E-2</v>
      </c>
      <c r="D1511" s="57">
        <v>205.33</v>
      </c>
      <c r="E1511" s="36">
        <f t="shared" si="47"/>
        <v>1.3424806278071078E-2</v>
      </c>
      <c r="F1511" s="71"/>
    </row>
    <row r="1512" spans="1:6" x14ac:dyDescent="0.3">
      <c r="A1512" s="55">
        <v>39792</v>
      </c>
      <c r="B1512" s="19">
        <v>20201.900390999999</v>
      </c>
      <c r="C1512" s="36">
        <f t="shared" si="46"/>
        <v>1.074697110646694E-2</v>
      </c>
      <c r="D1512" s="57">
        <v>205.37</v>
      </c>
      <c r="E1512" s="36">
        <f t="shared" si="47"/>
        <v>1.9480835727847534E-4</v>
      </c>
      <c r="F1512" s="71"/>
    </row>
    <row r="1513" spans="1:6" x14ac:dyDescent="0.3">
      <c r="A1513" s="55">
        <v>39793</v>
      </c>
      <c r="B1513" s="19">
        <v>20075.099609000001</v>
      </c>
      <c r="C1513" s="36">
        <f t="shared" si="46"/>
        <v>-6.276675933739817E-3</v>
      </c>
      <c r="D1513" s="57">
        <v>203.79</v>
      </c>
      <c r="E1513" s="36">
        <f t="shared" si="47"/>
        <v>-7.6934313677753385E-3</v>
      </c>
      <c r="F1513" s="71"/>
    </row>
    <row r="1514" spans="1:6" x14ac:dyDescent="0.3">
      <c r="A1514" s="55">
        <v>39794</v>
      </c>
      <c r="B1514" s="19">
        <v>19589.900390999999</v>
      </c>
      <c r="C1514" s="36">
        <f t="shared" si="46"/>
        <v>-2.4169206003963217E-2</v>
      </c>
      <c r="D1514" s="57">
        <v>198.22</v>
      </c>
      <c r="E1514" s="36">
        <f t="shared" si="47"/>
        <v>-2.7332057510181973E-2</v>
      </c>
      <c r="F1514" s="71"/>
    </row>
    <row r="1515" spans="1:6" x14ac:dyDescent="0.3">
      <c r="A1515" s="55">
        <v>39797</v>
      </c>
      <c r="B1515" s="19">
        <v>19486.800781000002</v>
      </c>
      <c r="C1515" s="36">
        <f t="shared" si="46"/>
        <v>-5.2628960812564074E-3</v>
      </c>
      <c r="D1515" s="57">
        <v>197.51</v>
      </c>
      <c r="E1515" s="36">
        <f t="shared" si="47"/>
        <v>-3.5818787206135516E-3</v>
      </c>
      <c r="F1515" s="71"/>
    </row>
    <row r="1516" spans="1:6" x14ac:dyDescent="0.3">
      <c r="A1516" s="55">
        <v>39798</v>
      </c>
      <c r="B1516" s="19">
        <v>19721.599609000001</v>
      </c>
      <c r="C1516" s="36">
        <f t="shared" si="46"/>
        <v>1.2049121384200445E-2</v>
      </c>
      <c r="D1516" s="57">
        <v>199.01</v>
      </c>
      <c r="E1516" s="36">
        <f t="shared" si="47"/>
        <v>7.594552174573499E-3</v>
      </c>
      <c r="F1516" s="71"/>
    </row>
    <row r="1517" spans="1:6" x14ac:dyDescent="0.3">
      <c r="A1517" s="55">
        <v>39799</v>
      </c>
      <c r="B1517" s="19">
        <v>19767.199218999998</v>
      </c>
      <c r="C1517" s="36">
        <f t="shared" si="46"/>
        <v>2.3121658944535994E-3</v>
      </c>
      <c r="D1517" s="57">
        <v>197.51</v>
      </c>
      <c r="E1517" s="36">
        <f t="shared" si="47"/>
        <v>-7.5373096829305375E-3</v>
      </c>
      <c r="F1517" s="71"/>
    </row>
    <row r="1518" spans="1:6" x14ac:dyDescent="0.3">
      <c r="A1518" s="55">
        <v>39800</v>
      </c>
      <c r="B1518" s="19">
        <v>19944.5</v>
      </c>
      <c r="C1518" s="36">
        <f t="shared" si="46"/>
        <v>8.9694437252183512E-3</v>
      </c>
      <c r="D1518" s="57">
        <v>197.31</v>
      </c>
      <c r="E1518" s="36">
        <f t="shared" si="47"/>
        <v>-1.0126069566097629E-3</v>
      </c>
      <c r="F1518" s="71"/>
    </row>
    <row r="1519" spans="1:6" x14ac:dyDescent="0.3">
      <c r="A1519" s="55">
        <v>39801</v>
      </c>
      <c r="B1519" s="19">
        <v>20000</v>
      </c>
      <c r="C1519" s="36">
        <f t="shared" si="46"/>
        <v>2.782722053699116E-3</v>
      </c>
      <c r="D1519" s="57">
        <v>196.43</v>
      </c>
      <c r="E1519" s="36">
        <f t="shared" si="47"/>
        <v>-4.4599868227661599E-3</v>
      </c>
      <c r="F1519" s="71"/>
    </row>
    <row r="1520" spans="1:6" x14ac:dyDescent="0.3">
      <c r="A1520" s="55">
        <v>39804</v>
      </c>
      <c r="B1520" s="19">
        <v>19606.5</v>
      </c>
      <c r="C1520" s="36">
        <f t="shared" ref="C1520:C1583" si="48">B1520/B1519-1</f>
        <v>-1.9674999999999998E-2</v>
      </c>
      <c r="D1520" s="57">
        <v>193.32</v>
      </c>
      <c r="E1520" s="36">
        <f t="shared" si="47"/>
        <v>-1.5832612126457368E-2</v>
      </c>
      <c r="F1520" s="71"/>
    </row>
    <row r="1521" spans="1:6" x14ac:dyDescent="0.3">
      <c r="A1521" s="55">
        <v>39805</v>
      </c>
      <c r="B1521" s="19">
        <v>19506.800781000002</v>
      </c>
      <c r="C1521" s="36">
        <f t="shared" si="48"/>
        <v>-5.0850084920815997E-3</v>
      </c>
      <c r="D1521" s="57">
        <v>193.05</v>
      </c>
      <c r="E1521" s="36">
        <f t="shared" si="47"/>
        <v>-1.3966480446926388E-3</v>
      </c>
      <c r="F1521" s="71"/>
    </row>
    <row r="1522" spans="1:6" x14ac:dyDescent="0.3">
      <c r="A1522" s="55">
        <v>39811</v>
      </c>
      <c r="B1522" s="19">
        <v>19549.900390999999</v>
      </c>
      <c r="C1522" s="36">
        <f t="shared" si="48"/>
        <v>2.2094658413682744E-3</v>
      </c>
      <c r="D1522" s="57">
        <v>193.46</v>
      </c>
      <c r="E1522" s="36">
        <f t="shared" si="47"/>
        <v>2.1238021238021432E-3</v>
      </c>
      <c r="F1522" s="71"/>
    </row>
    <row r="1523" spans="1:6" x14ac:dyDescent="0.3">
      <c r="A1523" s="55">
        <v>39812</v>
      </c>
      <c r="B1523" s="19">
        <v>19844.699218999998</v>
      </c>
      <c r="C1523" s="36">
        <f t="shared" si="48"/>
        <v>1.507930076900621E-2</v>
      </c>
      <c r="D1523" s="57">
        <v>196.9</v>
      </c>
      <c r="E1523" s="36">
        <f t="shared" si="47"/>
        <v>1.7781453530445468E-2</v>
      </c>
      <c r="F1523" s="71"/>
    </row>
    <row r="1524" spans="1:6" x14ac:dyDescent="0.3">
      <c r="A1524" s="55">
        <v>39815</v>
      </c>
      <c r="B1524" s="19">
        <v>20367.400390999999</v>
      </c>
      <c r="C1524" s="36">
        <f t="shared" si="48"/>
        <v>2.633958651787216E-2</v>
      </c>
      <c r="D1524" s="57">
        <v>204.46</v>
      </c>
      <c r="E1524" s="36">
        <f t="shared" si="47"/>
        <v>3.8395124428644012E-2</v>
      </c>
      <c r="F1524" s="71"/>
    </row>
    <row r="1525" spans="1:6" x14ac:dyDescent="0.3">
      <c r="A1525" s="55">
        <v>39818</v>
      </c>
      <c r="B1525" s="19">
        <v>20591.400390999999</v>
      </c>
      <c r="C1525" s="36">
        <f t="shared" si="48"/>
        <v>1.0997967128833164E-2</v>
      </c>
      <c r="D1525" s="57">
        <v>208.69</v>
      </c>
      <c r="E1525" s="36">
        <f t="shared" si="47"/>
        <v>2.0688643255404537E-2</v>
      </c>
      <c r="F1525" s="71"/>
    </row>
    <row r="1526" spans="1:6" x14ac:dyDescent="0.3">
      <c r="A1526" s="55">
        <v>39819</v>
      </c>
      <c r="B1526" s="19">
        <v>21028.199218999998</v>
      </c>
      <c r="C1526" s="36">
        <f t="shared" si="48"/>
        <v>2.1212681979168035E-2</v>
      </c>
      <c r="D1526" s="57">
        <v>212.87</v>
      </c>
      <c r="E1526" s="36">
        <f t="shared" si="47"/>
        <v>2.0029709137955765E-2</v>
      </c>
      <c r="F1526" s="71"/>
    </row>
    <row r="1527" spans="1:6" x14ac:dyDescent="0.3">
      <c r="A1527" s="55">
        <v>39820</v>
      </c>
      <c r="B1527" s="19">
        <v>20863.900390999999</v>
      </c>
      <c r="C1527" s="36">
        <f t="shared" si="48"/>
        <v>-7.8132619102992962E-3</v>
      </c>
      <c r="D1527" s="57">
        <v>210.31</v>
      </c>
      <c r="E1527" s="36">
        <f t="shared" si="47"/>
        <v>-1.2026119227697696E-2</v>
      </c>
      <c r="F1527" s="71"/>
    </row>
    <row r="1528" spans="1:6" x14ac:dyDescent="0.3">
      <c r="A1528" s="55">
        <v>39821</v>
      </c>
      <c r="B1528" s="19">
        <v>20899.300781000002</v>
      </c>
      <c r="C1528" s="36">
        <f t="shared" si="48"/>
        <v>1.6967292470047024E-3</v>
      </c>
      <c r="D1528" s="57">
        <v>208.77</v>
      </c>
      <c r="E1528" s="36">
        <f t="shared" si="47"/>
        <v>-7.3225238933003478E-3</v>
      </c>
      <c r="F1528" s="71"/>
    </row>
    <row r="1529" spans="1:6" x14ac:dyDescent="0.3">
      <c r="A1529" s="55">
        <v>39822</v>
      </c>
      <c r="B1529" s="19">
        <v>20429.599609000001</v>
      </c>
      <c r="C1529" s="36">
        <f t="shared" si="48"/>
        <v>-2.2474492181432937E-2</v>
      </c>
      <c r="D1529" s="57">
        <v>207.82</v>
      </c>
      <c r="E1529" s="36">
        <f t="shared" si="47"/>
        <v>-4.5504622311635101E-3</v>
      </c>
      <c r="F1529" s="71"/>
    </row>
    <row r="1530" spans="1:6" x14ac:dyDescent="0.3">
      <c r="A1530" s="55">
        <v>39825</v>
      </c>
      <c r="B1530" s="19">
        <v>20232</v>
      </c>
      <c r="C1530" s="36">
        <f t="shared" si="48"/>
        <v>-9.6722213250303168E-3</v>
      </c>
      <c r="D1530" s="57">
        <v>204.53</v>
      </c>
      <c r="E1530" s="36">
        <f t="shared" si="47"/>
        <v>-1.5831007602733149E-2</v>
      </c>
      <c r="F1530" s="71"/>
    </row>
    <row r="1531" spans="1:6" x14ac:dyDescent="0.3">
      <c r="A1531" s="55">
        <v>39826</v>
      </c>
      <c r="B1531" s="19">
        <v>19799.900390999999</v>
      </c>
      <c r="C1531" s="36">
        <f t="shared" si="48"/>
        <v>-2.1357236506524324E-2</v>
      </c>
      <c r="D1531" s="57">
        <v>201.66</v>
      </c>
      <c r="E1531" s="36">
        <f t="shared" si="47"/>
        <v>-1.4032171319610875E-2</v>
      </c>
      <c r="F1531" s="71"/>
    </row>
    <row r="1532" spans="1:6" x14ac:dyDescent="0.3">
      <c r="A1532" s="55">
        <v>39827</v>
      </c>
      <c r="B1532" s="19">
        <v>19121.199218999998</v>
      </c>
      <c r="C1532" s="36">
        <f t="shared" si="48"/>
        <v>-3.4278009414052568E-2</v>
      </c>
      <c r="D1532" s="57">
        <v>192.87</v>
      </c>
      <c r="E1532" s="36">
        <f t="shared" si="47"/>
        <v>-4.3588217792323691E-2</v>
      </c>
      <c r="F1532" s="71"/>
    </row>
    <row r="1533" spans="1:6" x14ac:dyDescent="0.3">
      <c r="A1533" s="55">
        <v>39828</v>
      </c>
      <c r="B1533" s="19">
        <v>18793.699218999998</v>
      </c>
      <c r="C1533" s="36">
        <f t="shared" si="48"/>
        <v>-1.7127586834332797E-2</v>
      </c>
      <c r="D1533" s="57">
        <v>191.17</v>
      </c>
      <c r="E1533" s="36">
        <f t="shared" si="47"/>
        <v>-8.8142271996682897E-3</v>
      </c>
      <c r="F1533" s="71"/>
    </row>
    <row r="1534" spans="1:6" x14ac:dyDescent="0.3">
      <c r="A1534" s="55">
        <v>39829</v>
      </c>
      <c r="B1534" s="19">
        <v>19097.5</v>
      </c>
      <c r="C1534" s="36">
        <f t="shared" si="48"/>
        <v>1.6165033688145147E-2</v>
      </c>
      <c r="D1534" s="57">
        <v>192.96</v>
      </c>
      <c r="E1534" s="36">
        <f t="shared" si="47"/>
        <v>9.3633938379453774E-3</v>
      </c>
      <c r="F1534" s="71"/>
    </row>
    <row r="1535" spans="1:6" x14ac:dyDescent="0.3">
      <c r="A1535" s="55">
        <v>39832</v>
      </c>
      <c r="B1535" s="19">
        <v>18802.300781000002</v>
      </c>
      <c r="C1535" s="36">
        <f t="shared" si="48"/>
        <v>-1.5457479722476686E-2</v>
      </c>
      <c r="D1535" s="57">
        <v>189.72</v>
      </c>
      <c r="E1535" s="36">
        <f t="shared" si="47"/>
        <v>-1.6791044776119479E-2</v>
      </c>
      <c r="F1535" s="71"/>
    </row>
    <row r="1536" spans="1:6" x14ac:dyDescent="0.3">
      <c r="A1536" s="55">
        <v>39833</v>
      </c>
      <c r="B1536" s="19">
        <v>18509</v>
      </c>
      <c r="C1536" s="36">
        <f t="shared" si="48"/>
        <v>-1.5599196311995356E-2</v>
      </c>
      <c r="D1536" s="57">
        <v>185.7</v>
      </c>
      <c r="E1536" s="36">
        <f t="shared" si="47"/>
        <v>-2.1189120809614215E-2</v>
      </c>
      <c r="F1536" s="71"/>
    </row>
    <row r="1537" spans="1:6" x14ac:dyDescent="0.3">
      <c r="A1537" s="55">
        <v>39834</v>
      </c>
      <c r="B1537" s="19">
        <v>18178.900390999999</v>
      </c>
      <c r="C1537" s="36">
        <f t="shared" si="48"/>
        <v>-1.7834545842563165E-2</v>
      </c>
      <c r="D1537" s="57">
        <v>184.52</v>
      </c>
      <c r="E1537" s="36">
        <f t="shared" si="47"/>
        <v>-6.3543349488420775E-3</v>
      </c>
      <c r="F1537" s="71"/>
    </row>
    <row r="1538" spans="1:6" x14ac:dyDescent="0.3">
      <c r="A1538" s="55">
        <v>39835</v>
      </c>
      <c r="B1538" s="19">
        <v>17887.400390999999</v>
      </c>
      <c r="C1538" s="36">
        <f t="shared" si="48"/>
        <v>-1.6035073284427881E-2</v>
      </c>
      <c r="D1538" s="57">
        <v>182.85</v>
      </c>
      <c r="E1538" s="36">
        <f t="shared" si="47"/>
        <v>-9.0505094298721778E-3</v>
      </c>
      <c r="F1538" s="71"/>
    </row>
    <row r="1539" spans="1:6" x14ac:dyDescent="0.3">
      <c r="A1539" s="55">
        <v>39836</v>
      </c>
      <c r="B1539" s="19">
        <v>17792.300781000002</v>
      </c>
      <c r="C1539" s="36">
        <f t="shared" si="48"/>
        <v>-5.3165696479766655E-3</v>
      </c>
      <c r="D1539" s="57">
        <v>182.49</v>
      </c>
      <c r="E1539" s="36">
        <f t="shared" si="47"/>
        <v>-1.9688269073009357E-3</v>
      </c>
      <c r="F1539" s="71"/>
    </row>
    <row r="1540" spans="1:6" x14ac:dyDescent="0.3">
      <c r="A1540" s="55">
        <v>39839</v>
      </c>
      <c r="B1540" s="19">
        <v>18285.5</v>
      </c>
      <c r="C1540" s="36">
        <f t="shared" si="48"/>
        <v>2.7719811230185298E-2</v>
      </c>
      <c r="D1540" s="57">
        <v>188.06</v>
      </c>
      <c r="E1540" s="36">
        <f t="shared" ref="E1540:E1603" si="49">D1540/D1539-1</f>
        <v>3.0522220395638122E-2</v>
      </c>
      <c r="F1540" s="71"/>
    </row>
    <row r="1541" spans="1:6" x14ac:dyDescent="0.3">
      <c r="A1541" s="55">
        <v>39840</v>
      </c>
      <c r="B1541" s="19">
        <v>18240.400390999999</v>
      </c>
      <c r="C1541" s="36">
        <f t="shared" si="48"/>
        <v>-2.466413770473963E-3</v>
      </c>
      <c r="D1541" s="57">
        <v>188.31</v>
      </c>
      <c r="E1541" s="36">
        <f t="shared" si="49"/>
        <v>1.3293629692652242E-3</v>
      </c>
      <c r="F1541" s="71"/>
    </row>
    <row r="1542" spans="1:6" x14ac:dyDescent="0.3">
      <c r="A1542" s="55">
        <v>39841</v>
      </c>
      <c r="B1542" s="19">
        <v>18760.599609000001</v>
      </c>
      <c r="C1542" s="36">
        <f t="shared" si="48"/>
        <v>2.8519067939795528E-2</v>
      </c>
      <c r="D1542" s="57">
        <v>194.32</v>
      </c>
      <c r="E1542" s="36">
        <f t="shared" si="49"/>
        <v>3.1915458552386866E-2</v>
      </c>
      <c r="F1542" s="71"/>
    </row>
    <row r="1543" spans="1:6" x14ac:dyDescent="0.3">
      <c r="A1543" s="55">
        <v>39842</v>
      </c>
      <c r="B1543" s="19">
        <v>18539</v>
      </c>
      <c r="C1543" s="36">
        <f t="shared" si="48"/>
        <v>-1.1811968360206038E-2</v>
      </c>
      <c r="D1543" s="57">
        <v>190.79</v>
      </c>
      <c r="E1543" s="36">
        <f t="shared" si="49"/>
        <v>-1.81659118979004E-2</v>
      </c>
      <c r="F1543" s="71"/>
    </row>
    <row r="1544" spans="1:6" x14ac:dyDescent="0.3">
      <c r="A1544" s="55">
        <v>39843</v>
      </c>
      <c r="B1544" s="19">
        <v>18368.599609000001</v>
      </c>
      <c r="C1544" s="36">
        <f t="shared" si="48"/>
        <v>-9.1914553643669406E-3</v>
      </c>
      <c r="D1544" s="57">
        <v>191.23</v>
      </c>
      <c r="E1544" s="36">
        <f t="shared" si="49"/>
        <v>2.3062005346192738E-3</v>
      </c>
      <c r="F1544" s="71"/>
    </row>
    <row r="1545" spans="1:6" x14ac:dyDescent="0.3">
      <c r="A1545" s="55">
        <v>39846</v>
      </c>
      <c r="B1545" s="19">
        <v>17934.099609000001</v>
      </c>
      <c r="C1545" s="36">
        <f t="shared" si="48"/>
        <v>-2.365449785225382E-2</v>
      </c>
      <c r="D1545" s="57">
        <v>186.32</v>
      </c>
      <c r="E1545" s="36">
        <f t="shared" si="49"/>
        <v>-2.5675887674527997E-2</v>
      </c>
      <c r="F1545" s="71"/>
    </row>
    <row r="1546" spans="1:6" x14ac:dyDescent="0.3">
      <c r="A1546" s="55">
        <v>39847</v>
      </c>
      <c r="B1546" s="19">
        <v>18156.199218999998</v>
      </c>
      <c r="C1546" s="36">
        <f t="shared" si="48"/>
        <v>1.2384207450734763E-2</v>
      </c>
      <c r="D1546" s="57">
        <v>189.78</v>
      </c>
      <c r="E1546" s="36">
        <f t="shared" si="49"/>
        <v>1.8570201803349118E-2</v>
      </c>
    </row>
    <row r="1547" spans="1:6" x14ac:dyDescent="0.3">
      <c r="A1547" s="55">
        <v>39848</v>
      </c>
      <c r="B1547" s="19">
        <v>18500.800781000002</v>
      </c>
      <c r="C1547" s="36">
        <f t="shared" si="48"/>
        <v>1.8979829304769158E-2</v>
      </c>
      <c r="D1547" s="57">
        <v>194.67</v>
      </c>
      <c r="E1547" s="36">
        <f t="shared" si="49"/>
        <v>2.5766677205184774E-2</v>
      </c>
    </row>
    <row r="1548" spans="1:6" x14ac:dyDescent="0.3">
      <c r="A1548" s="55">
        <v>39849</v>
      </c>
      <c r="B1548" s="19">
        <v>18511.5</v>
      </c>
      <c r="C1548" s="36">
        <f t="shared" si="48"/>
        <v>5.7831112969908283E-4</v>
      </c>
      <c r="D1548" s="57">
        <v>194.5</v>
      </c>
      <c r="E1548" s="36">
        <f t="shared" si="49"/>
        <v>-8.7327271793280481E-4</v>
      </c>
    </row>
    <row r="1549" spans="1:6" x14ac:dyDescent="0.3">
      <c r="A1549" s="55">
        <v>39850</v>
      </c>
      <c r="B1549" s="19">
        <v>18912.199218999998</v>
      </c>
      <c r="C1549" s="36">
        <f t="shared" si="48"/>
        <v>2.1645961645463618E-2</v>
      </c>
      <c r="D1549" s="57">
        <v>198.53</v>
      </c>
      <c r="E1549" s="36">
        <f t="shared" si="49"/>
        <v>2.0719794344473019E-2</v>
      </c>
    </row>
    <row r="1550" spans="1:6" x14ac:dyDescent="0.3">
      <c r="A1550" s="55">
        <v>39853</v>
      </c>
      <c r="B1550" s="19">
        <v>19136.5</v>
      </c>
      <c r="C1550" s="36">
        <f t="shared" si="48"/>
        <v>1.1860110947575997E-2</v>
      </c>
      <c r="D1550" s="57">
        <v>199.35</v>
      </c>
      <c r="E1550" s="36">
        <f t="shared" si="49"/>
        <v>4.1303581322722493E-3</v>
      </c>
    </row>
    <row r="1551" spans="1:6" x14ac:dyDescent="0.3">
      <c r="A1551" s="55">
        <v>39854</v>
      </c>
      <c r="B1551" s="19">
        <v>18731.699218999998</v>
      </c>
      <c r="C1551" s="36">
        <f t="shared" si="48"/>
        <v>-2.1153334256525547E-2</v>
      </c>
      <c r="D1551" s="57">
        <v>193.82</v>
      </c>
      <c r="E1551" s="36">
        <f t="shared" si="49"/>
        <v>-2.774015550539255E-2</v>
      </c>
    </row>
    <row r="1552" spans="1:6" x14ac:dyDescent="0.3">
      <c r="A1552" s="55">
        <v>39855</v>
      </c>
      <c r="B1552" s="19">
        <v>18571.5</v>
      </c>
      <c r="C1552" s="36">
        <f t="shared" si="48"/>
        <v>-8.5523057533138935E-3</v>
      </c>
      <c r="D1552" s="57">
        <v>193.13</v>
      </c>
      <c r="E1552" s="36">
        <f t="shared" si="49"/>
        <v>-3.5600041275409833E-3</v>
      </c>
    </row>
    <row r="1553" spans="1:5" x14ac:dyDescent="0.3">
      <c r="A1553" s="55">
        <v>39856</v>
      </c>
      <c r="B1553" s="19">
        <v>18190.300781000002</v>
      </c>
      <c r="C1553" s="36">
        <f t="shared" si="48"/>
        <v>-2.0526032846027387E-2</v>
      </c>
      <c r="D1553" s="57">
        <v>190.64</v>
      </c>
      <c r="E1553" s="36">
        <f t="shared" si="49"/>
        <v>-1.2892870087505837E-2</v>
      </c>
    </row>
    <row r="1554" spans="1:5" x14ac:dyDescent="0.3">
      <c r="A1554" s="55">
        <v>39857</v>
      </c>
      <c r="B1554" s="19">
        <v>18282.699218999998</v>
      </c>
      <c r="C1554" s="36">
        <f t="shared" si="48"/>
        <v>5.0795442644087085E-3</v>
      </c>
      <c r="D1554" s="57">
        <v>191.27</v>
      </c>
      <c r="E1554" s="36">
        <f t="shared" si="49"/>
        <v>3.3046579941251597E-3</v>
      </c>
    </row>
    <row r="1555" spans="1:5" x14ac:dyDescent="0.3">
      <c r="A1555" s="55">
        <v>39860</v>
      </c>
      <c r="B1555" s="19">
        <v>18012.800781000002</v>
      </c>
      <c r="C1555" s="36">
        <f t="shared" si="48"/>
        <v>-1.4762504965323164E-2</v>
      </c>
      <c r="D1555" s="57">
        <v>188.67</v>
      </c>
      <c r="E1555" s="36">
        <f t="shared" si="49"/>
        <v>-1.3593349715062542E-2</v>
      </c>
    </row>
    <row r="1556" spans="1:5" x14ac:dyDescent="0.3">
      <c r="A1556" s="55">
        <v>39861</v>
      </c>
      <c r="B1556" s="19">
        <v>17367.5</v>
      </c>
      <c r="C1556" s="36">
        <f t="shared" si="48"/>
        <v>-3.5824566587149942E-2</v>
      </c>
      <c r="D1556" s="57">
        <v>183.98</v>
      </c>
      <c r="E1556" s="36">
        <f t="shared" si="49"/>
        <v>-2.4858218052684622E-2</v>
      </c>
    </row>
    <row r="1557" spans="1:5" x14ac:dyDescent="0.3">
      <c r="A1557" s="55">
        <v>39862</v>
      </c>
      <c r="B1557" s="19">
        <v>17224.599609000001</v>
      </c>
      <c r="C1557" s="36">
        <f t="shared" si="48"/>
        <v>-8.2280346048653197E-3</v>
      </c>
      <c r="D1557" s="57">
        <v>183.35</v>
      </c>
      <c r="E1557" s="36">
        <f t="shared" si="49"/>
        <v>-3.4242852483965525E-3</v>
      </c>
    </row>
    <row r="1558" spans="1:5" x14ac:dyDescent="0.3">
      <c r="A1558" s="55">
        <v>39863</v>
      </c>
      <c r="B1558" s="19">
        <v>17163.400390999999</v>
      </c>
      <c r="C1558" s="36">
        <f t="shared" si="48"/>
        <v>-3.5530125163562021E-3</v>
      </c>
      <c r="D1558" s="57">
        <v>183.39</v>
      </c>
      <c r="E1558" s="36">
        <f t="shared" si="49"/>
        <v>2.1816198527391251E-4</v>
      </c>
    </row>
    <row r="1559" spans="1:5" x14ac:dyDescent="0.3">
      <c r="A1559" s="55">
        <v>39864</v>
      </c>
      <c r="B1559" s="19">
        <v>16253.900390999999</v>
      </c>
      <c r="C1559" s="36">
        <f t="shared" si="48"/>
        <v>-5.2990664977839441E-2</v>
      </c>
      <c r="D1559" s="57">
        <v>176.93</v>
      </c>
      <c r="E1559" s="36">
        <f t="shared" si="49"/>
        <v>-3.5225475762037051E-2</v>
      </c>
    </row>
    <row r="1560" spans="1:5" x14ac:dyDescent="0.3">
      <c r="A1560" s="55">
        <v>39867</v>
      </c>
      <c r="B1560" s="19">
        <v>16083.5</v>
      </c>
      <c r="C1560" s="36">
        <f t="shared" si="48"/>
        <v>-1.0483661576660808E-2</v>
      </c>
      <c r="D1560" s="57">
        <v>175.29</v>
      </c>
      <c r="E1560" s="36">
        <f t="shared" si="49"/>
        <v>-9.269202509467056E-3</v>
      </c>
    </row>
    <row r="1561" spans="1:5" x14ac:dyDescent="0.3">
      <c r="A1561" s="55">
        <v>39868</v>
      </c>
      <c r="B1561" s="19">
        <v>16085.200194999999</v>
      </c>
      <c r="C1561" s="36">
        <f t="shared" si="48"/>
        <v>1.0571051077179483E-4</v>
      </c>
      <c r="D1561" s="57">
        <v>172.86</v>
      </c>
      <c r="E1561" s="36">
        <f t="shared" si="49"/>
        <v>-1.3862741742255547E-2</v>
      </c>
    </row>
    <row r="1562" spans="1:5" x14ac:dyDescent="0.3">
      <c r="A1562" s="55">
        <v>39869</v>
      </c>
      <c r="B1562" s="19">
        <v>15897.700194999999</v>
      </c>
      <c r="C1562" s="36">
        <f t="shared" si="48"/>
        <v>-1.165667804733217E-2</v>
      </c>
      <c r="D1562" s="57">
        <v>172.31</v>
      </c>
      <c r="E1562" s="36">
        <f t="shared" si="49"/>
        <v>-3.1817655906514197E-3</v>
      </c>
    </row>
    <row r="1563" spans="1:5" x14ac:dyDescent="0.3">
      <c r="A1563" s="55">
        <v>39870</v>
      </c>
      <c r="B1563" s="19">
        <v>16309.599609000001</v>
      </c>
      <c r="C1563" s="36">
        <f t="shared" si="48"/>
        <v>2.5909371100704792E-2</v>
      </c>
      <c r="D1563" s="57">
        <v>176.14</v>
      </c>
      <c r="E1563" s="36">
        <f t="shared" si="49"/>
        <v>2.222738088329157E-2</v>
      </c>
    </row>
    <row r="1564" spans="1:5" x14ac:dyDescent="0.3">
      <c r="A1564" s="55">
        <v>39871</v>
      </c>
      <c r="B1564" s="19">
        <v>15968.400390999999</v>
      </c>
      <c r="C1564" s="36">
        <f t="shared" si="48"/>
        <v>-2.0920146795738614E-2</v>
      </c>
      <c r="D1564" s="57">
        <v>172.92</v>
      </c>
      <c r="E1564" s="36">
        <f t="shared" si="49"/>
        <v>-1.8280912910185076E-2</v>
      </c>
    </row>
    <row r="1565" spans="1:5" x14ac:dyDescent="0.3">
      <c r="A1565" s="55">
        <v>39874</v>
      </c>
      <c r="B1565" s="19">
        <v>15029.599609000001</v>
      </c>
      <c r="C1565" s="36">
        <f t="shared" si="48"/>
        <v>-5.8791159979249996E-2</v>
      </c>
      <c r="D1565" s="57">
        <v>164.3</v>
      </c>
      <c r="E1565" s="36">
        <f t="shared" si="49"/>
        <v>-4.9849641452694771E-2</v>
      </c>
    </row>
    <row r="1566" spans="1:5" x14ac:dyDescent="0.3">
      <c r="A1566" s="55">
        <v>39875</v>
      </c>
      <c r="B1566" s="19">
        <v>14661.700194999999</v>
      </c>
      <c r="C1566" s="36">
        <f t="shared" si="48"/>
        <v>-2.4478324344694879E-2</v>
      </c>
      <c r="D1566" s="57">
        <v>161.34</v>
      </c>
      <c r="E1566" s="36">
        <f t="shared" si="49"/>
        <v>-1.8015824710894801E-2</v>
      </c>
    </row>
    <row r="1567" spans="1:5" x14ac:dyDescent="0.3">
      <c r="A1567" s="55">
        <v>39876</v>
      </c>
      <c r="B1567" s="19">
        <v>14993</v>
      </c>
      <c r="C1567" s="36">
        <f t="shared" si="48"/>
        <v>2.2596274688046147E-2</v>
      </c>
      <c r="D1567" s="57">
        <v>167.62</v>
      </c>
      <c r="E1567" s="36">
        <f t="shared" si="49"/>
        <v>3.8924011404487313E-2</v>
      </c>
    </row>
    <row r="1568" spans="1:5" x14ac:dyDescent="0.3">
      <c r="A1568" s="55">
        <v>39877</v>
      </c>
      <c r="B1568" s="19">
        <v>14151.799805000001</v>
      </c>
      <c r="C1568" s="36">
        <f t="shared" si="48"/>
        <v>-5.6106195891415966E-2</v>
      </c>
      <c r="D1568" s="57">
        <v>161.59</v>
      </c>
      <c r="E1568" s="36">
        <f t="shared" si="49"/>
        <v>-3.5974227419162452E-2</v>
      </c>
    </row>
    <row r="1569" spans="1:5" x14ac:dyDescent="0.3">
      <c r="A1569" s="55">
        <v>39878</v>
      </c>
      <c r="B1569" s="19">
        <v>13524.099609000001</v>
      </c>
      <c r="C1569" s="36">
        <f t="shared" si="48"/>
        <v>-4.435479618488003E-2</v>
      </c>
      <c r="D1569" s="57">
        <v>159.52000000000001</v>
      </c>
      <c r="E1569" s="36">
        <f t="shared" si="49"/>
        <v>-1.2810198650906601E-2</v>
      </c>
    </row>
    <row r="1570" spans="1:5" x14ac:dyDescent="0.3">
      <c r="A1570" s="55">
        <v>39881</v>
      </c>
      <c r="B1570" s="19">
        <v>13270.5</v>
      </c>
      <c r="C1570" s="36">
        <f t="shared" si="48"/>
        <v>-1.8751681541241849E-2</v>
      </c>
      <c r="D1570" s="57">
        <v>157.97</v>
      </c>
      <c r="E1570" s="36">
        <f t="shared" si="49"/>
        <v>-9.716649949849665E-3</v>
      </c>
    </row>
    <row r="1571" spans="1:5" x14ac:dyDescent="0.3">
      <c r="A1571" s="55">
        <v>39882</v>
      </c>
      <c r="B1571" s="19">
        <v>14139.099609000001</v>
      </c>
      <c r="C1571" s="36">
        <f t="shared" si="48"/>
        <v>6.5453419916355893E-2</v>
      </c>
      <c r="D1571" s="57">
        <v>165.99</v>
      </c>
      <c r="E1571" s="36">
        <f t="shared" si="49"/>
        <v>5.0769133379755749E-2</v>
      </c>
    </row>
    <row r="1572" spans="1:5" x14ac:dyDescent="0.3">
      <c r="A1572" s="55">
        <v>39883</v>
      </c>
      <c r="B1572" s="19">
        <v>14158.5</v>
      </c>
      <c r="C1572" s="36">
        <f t="shared" si="48"/>
        <v>1.3721093659775363E-3</v>
      </c>
      <c r="D1572" s="57">
        <v>166.24</v>
      </c>
      <c r="E1572" s="36">
        <f t="shared" si="49"/>
        <v>1.506114826194338E-3</v>
      </c>
    </row>
    <row r="1573" spans="1:5" x14ac:dyDescent="0.3">
      <c r="A1573" s="55">
        <v>39884</v>
      </c>
      <c r="B1573" s="19">
        <v>14497.299805000001</v>
      </c>
      <c r="C1573" s="36">
        <f t="shared" si="48"/>
        <v>2.3929074760744573E-2</v>
      </c>
      <c r="D1573" s="57">
        <v>167.36</v>
      </c>
      <c r="E1573" s="36">
        <f t="shared" si="49"/>
        <v>6.7372473532243404E-3</v>
      </c>
    </row>
    <row r="1574" spans="1:5" x14ac:dyDescent="0.3">
      <c r="A1574" s="55">
        <v>39885</v>
      </c>
      <c r="B1574" s="19">
        <v>14422.400390999999</v>
      </c>
      <c r="C1574" s="36">
        <f t="shared" si="48"/>
        <v>-5.1664389236242281E-3</v>
      </c>
      <c r="D1574" s="57">
        <v>168.57</v>
      </c>
      <c r="E1574" s="36">
        <f t="shared" si="49"/>
        <v>7.2299235181643162E-3</v>
      </c>
    </row>
    <row r="1575" spans="1:5" x14ac:dyDescent="0.3">
      <c r="A1575" s="55">
        <v>39888</v>
      </c>
      <c r="B1575" s="19">
        <v>14765.5</v>
      </c>
      <c r="C1575" s="36">
        <f t="shared" si="48"/>
        <v>2.3789355426167891E-2</v>
      </c>
      <c r="D1575" s="57">
        <v>173.19</v>
      </c>
      <c r="E1575" s="36">
        <f t="shared" si="49"/>
        <v>2.7407011923829883E-2</v>
      </c>
    </row>
    <row r="1576" spans="1:5" x14ac:dyDescent="0.3">
      <c r="A1576" s="55">
        <v>39889</v>
      </c>
      <c r="B1576" s="19">
        <v>14686.900390999999</v>
      </c>
      <c r="C1576" s="36">
        <f t="shared" si="48"/>
        <v>-5.3231931868207294E-3</v>
      </c>
      <c r="D1576" s="57">
        <v>172.05</v>
      </c>
      <c r="E1576" s="36">
        <f t="shared" si="49"/>
        <v>-6.5823661874241379E-3</v>
      </c>
    </row>
    <row r="1577" spans="1:5" x14ac:dyDescent="0.3">
      <c r="A1577" s="55">
        <v>39890</v>
      </c>
      <c r="B1577" s="19">
        <v>15012.400390999999</v>
      </c>
      <c r="C1577" s="36">
        <f t="shared" si="48"/>
        <v>2.2162606903731952E-2</v>
      </c>
      <c r="D1577" s="57">
        <v>170.76</v>
      </c>
      <c r="E1577" s="36">
        <f t="shared" si="49"/>
        <v>-7.4978204010462957E-3</v>
      </c>
    </row>
    <row r="1578" spans="1:5" x14ac:dyDescent="0.3">
      <c r="A1578" s="55">
        <v>39891</v>
      </c>
      <c r="B1578" s="19">
        <v>15319.200194999999</v>
      </c>
      <c r="C1578" s="36">
        <f t="shared" si="48"/>
        <v>2.0436425622109677E-2</v>
      </c>
      <c r="D1578" s="57">
        <v>171.87</v>
      </c>
      <c r="E1578" s="36">
        <f t="shared" si="49"/>
        <v>6.5003513703443261E-3</v>
      </c>
    </row>
    <row r="1579" spans="1:5" x14ac:dyDescent="0.3">
      <c r="A1579" s="55">
        <v>39892</v>
      </c>
      <c r="B1579" s="19">
        <v>15494.200194999999</v>
      </c>
      <c r="C1579" s="36">
        <f t="shared" si="48"/>
        <v>1.1423572887122369E-2</v>
      </c>
      <c r="D1579" s="57">
        <v>172.58</v>
      </c>
      <c r="E1579" s="36">
        <f t="shared" si="49"/>
        <v>4.13102926630593E-3</v>
      </c>
    </row>
    <row r="1580" spans="1:5" x14ac:dyDescent="0.3">
      <c r="A1580" s="55">
        <v>39895</v>
      </c>
      <c r="B1580" s="19">
        <v>16294.200194999999</v>
      </c>
      <c r="C1580" s="36">
        <f t="shared" si="48"/>
        <v>5.1632223020983137E-2</v>
      </c>
      <c r="D1580" s="57">
        <v>177.73</v>
      </c>
      <c r="E1580" s="36">
        <f t="shared" si="49"/>
        <v>2.9841233051338456E-2</v>
      </c>
    </row>
    <row r="1581" spans="1:5" x14ac:dyDescent="0.3">
      <c r="A1581" s="55">
        <v>39896</v>
      </c>
      <c r="B1581" s="19">
        <v>16328.200194999999</v>
      </c>
      <c r="C1581" s="36">
        <f t="shared" si="48"/>
        <v>2.0866320281516249E-3</v>
      </c>
      <c r="D1581" s="57">
        <v>178.21</v>
      </c>
      <c r="E1581" s="36">
        <f t="shared" si="49"/>
        <v>2.7007258200641981E-3</v>
      </c>
    </row>
    <row r="1582" spans="1:5" x14ac:dyDescent="0.3">
      <c r="A1582" s="55">
        <v>39897</v>
      </c>
      <c r="B1582" s="19">
        <v>16778.400390999999</v>
      </c>
      <c r="C1582" s="36">
        <f t="shared" si="48"/>
        <v>2.7571942444572617E-2</v>
      </c>
      <c r="D1582" s="57">
        <v>178.82</v>
      </c>
      <c r="E1582" s="36">
        <f t="shared" si="49"/>
        <v>3.4229280062847423E-3</v>
      </c>
    </row>
    <row r="1583" spans="1:5" x14ac:dyDescent="0.3">
      <c r="A1583" s="55">
        <v>39898</v>
      </c>
      <c r="B1583" s="19">
        <v>16971.699218999998</v>
      </c>
      <c r="C1583" s="36">
        <f t="shared" si="48"/>
        <v>1.1520694672639165E-2</v>
      </c>
      <c r="D1583" s="57">
        <v>179.12</v>
      </c>
      <c r="E1583" s="36">
        <f t="shared" si="49"/>
        <v>1.677664690750591E-3</v>
      </c>
    </row>
    <row r="1584" spans="1:5" x14ac:dyDescent="0.3">
      <c r="A1584" s="55">
        <v>39899</v>
      </c>
      <c r="B1584" s="19">
        <v>16828.599609000001</v>
      </c>
      <c r="C1584" s="36">
        <f t="shared" ref="C1584:C1647" si="50">B1584/B1583-1</f>
        <v>-8.4316607402395993E-3</v>
      </c>
      <c r="D1584" s="57">
        <v>177.17</v>
      </c>
      <c r="E1584" s="36">
        <f t="shared" si="49"/>
        <v>-1.088655649843695E-2</v>
      </c>
    </row>
    <row r="1585" spans="1:5" x14ac:dyDescent="0.3">
      <c r="A1585" s="55">
        <v>39902</v>
      </c>
      <c r="B1585" s="19">
        <v>15867.5</v>
      </c>
      <c r="C1585" s="36">
        <f t="shared" si="50"/>
        <v>-5.7111086562782187E-2</v>
      </c>
      <c r="D1585" s="57">
        <v>170.45</v>
      </c>
      <c r="E1585" s="36">
        <f t="shared" si="49"/>
        <v>-3.7929672066376874E-2</v>
      </c>
    </row>
    <row r="1586" spans="1:5" x14ac:dyDescent="0.3">
      <c r="A1586" s="55">
        <v>39903</v>
      </c>
      <c r="B1586" s="19">
        <v>16441.099609000001</v>
      </c>
      <c r="C1586" s="36">
        <f t="shared" si="50"/>
        <v>3.6149337261698555E-2</v>
      </c>
      <c r="D1586" s="57">
        <v>176.46</v>
      </c>
      <c r="E1586" s="36">
        <f t="shared" si="49"/>
        <v>3.5259606922851461E-2</v>
      </c>
    </row>
    <row r="1587" spans="1:5" x14ac:dyDescent="0.3">
      <c r="A1587" s="55">
        <v>39904</v>
      </c>
      <c r="B1587" s="19">
        <v>16634.199218999998</v>
      </c>
      <c r="C1587" s="36">
        <f t="shared" si="50"/>
        <v>1.1744932795997087E-2</v>
      </c>
      <c r="D1587" s="57">
        <v>179.26</v>
      </c>
      <c r="E1587" s="36">
        <f t="shared" si="49"/>
        <v>1.5867618723790056E-2</v>
      </c>
    </row>
    <row r="1588" spans="1:5" x14ac:dyDescent="0.3">
      <c r="A1588" s="55">
        <v>39905</v>
      </c>
      <c r="B1588" s="19">
        <v>17388.599609000001</v>
      </c>
      <c r="C1588" s="36">
        <f t="shared" si="50"/>
        <v>4.5352371945762693E-2</v>
      </c>
      <c r="D1588" s="57">
        <v>188.11</v>
      </c>
      <c r="E1588" s="36">
        <f t="shared" si="49"/>
        <v>4.9369630704005463E-2</v>
      </c>
    </row>
    <row r="1589" spans="1:5" x14ac:dyDescent="0.3">
      <c r="A1589" s="55">
        <v>39906</v>
      </c>
      <c r="B1589" s="19">
        <v>17434.199218999998</v>
      </c>
      <c r="C1589" s="36">
        <f t="shared" si="50"/>
        <v>2.622385414889683E-3</v>
      </c>
      <c r="D1589" s="57">
        <v>186.17</v>
      </c>
      <c r="E1589" s="36">
        <f t="shared" si="49"/>
        <v>-1.0313114666950285E-2</v>
      </c>
    </row>
    <row r="1590" spans="1:5" x14ac:dyDescent="0.3">
      <c r="A1590" s="55">
        <v>39909</v>
      </c>
      <c r="B1590" s="19">
        <v>17227.800781000002</v>
      </c>
      <c r="C1590" s="36">
        <f t="shared" si="50"/>
        <v>-1.1838710537106945E-2</v>
      </c>
      <c r="D1590" s="57">
        <v>185.01</v>
      </c>
      <c r="E1590" s="36">
        <f t="shared" si="49"/>
        <v>-6.230864263844893E-3</v>
      </c>
    </row>
    <row r="1591" spans="1:5" x14ac:dyDescent="0.3">
      <c r="A1591" s="55">
        <v>39910</v>
      </c>
      <c r="B1591" s="19">
        <v>17128.199218999998</v>
      </c>
      <c r="C1591" s="36">
        <f t="shared" si="50"/>
        <v>-5.781443799248609E-3</v>
      </c>
      <c r="D1591" s="57">
        <v>183.46</v>
      </c>
      <c r="E1591" s="36">
        <f t="shared" si="49"/>
        <v>-8.377925517539464E-3</v>
      </c>
    </row>
    <row r="1592" spans="1:5" x14ac:dyDescent="0.3">
      <c r="A1592" s="55">
        <v>39911</v>
      </c>
      <c r="B1592" s="19">
        <v>17471.599609000001</v>
      </c>
      <c r="C1592" s="36">
        <f t="shared" si="50"/>
        <v>2.0048832081487777E-2</v>
      </c>
      <c r="D1592" s="57">
        <v>184.02</v>
      </c>
      <c r="E1592" s="36">
        <f t="shared" si="49"/>
        <v>3.052436498419242E-3</v>
      </c>
    </row>
    <row r="1593" spans="1:5" x14ac:dyDescent="0.3">
      <c r="A1593" s="55">
        <v>39912</v>
      </c>
      <c r="B1593" s="19">
        <v>17881</v>
      </c>
      <c r="C1593" s="36">
        <f t="shared" si="50"/>
        <v>2.3432335914400637E-2</v>
      </c>
      <c r="D1593" s="57">
        <v>188.06</v>
      </c>
      <c r="E1593" s="36">
        <f t="shared" si="49"/>
        <v>2.195413542006297E-2</v>
      </c>
    </row>
    <row r="1594" spans="1:5" x14ac:dyDescent="0.3">
      <c r="A1594" s="55">
        <v>39917</v>
      </c>
      <c r="B1594" s="19">
        <v>18197.900390999999</v>
      </c>
      <c r="C1594" s="36">
        <f t="shared" si="50"/>
        <v>1.7722744309602412E-2</v>
      </c>
      <c r="D1594" s="57">
        <v>190.99</v>
      </c>
      <c r="E1594" s="36">
        <f t="shared" si="49"/>
        <v>1.5580133999787416E-2</v>
      </c>
    </row>
    <row r="1595" spans="1:5" x14ac:dyDescent="0.3">
      <c r="A1595" s="55">
        <v>39918</v>
      </c>
      <c r="B1595" s="19">
        <v>18206.699218999998</v>
      </c>
      <c r="C1595" s="36">
        <f t="shared" si="50"/>
        <v>4.8350786689388414E-4</v>
      </c>
      <c r="D1595" s="57">
        <v>190.52</v>
      </c>
      <c r="E1595" s="36">
        <f t="shared" si="49"/>
        <v>-2.4608618252264236E-3</v>
      </c>
    </row>
    <row r="1596" spans="1:5" x14ac:dyDescent="0.3">
      <c r="A1596" s="55">
        <v>39919</v>
      </c>
      <c r="B1596" s="19">
        <v>18538.699218999998</v>
      </c>
      <c r="C1596" s="36">
        <f t="shared" si="50"/>
        <v>1.8235046122667464E-2</v>
      </c>
      <c r="D1596" s="57">
        <v>193.82</v>
      </c>
      <c r="E1596" s="36">
        <f t="shared" si="49"/>
        <v>1.7321016166281566E-2</v>
      </c>
    </row>
    <row r="1597" spans="1:5" x14ac:dyDescent="0.3">
      <c r="A1597" s="55">
        <v>39920</v>
      </c>
      <c r="B1597" s="19">
        <v>18869.800781000002</v>
      </c>
      <c r="C1597" s="36">
        <f t="shared" si="50"/>
        <v>1.7860021250070357E-2</v>
      </c>
      <c r="D1597" s="57">
        <v>196.96</v>
      </c>
      <c r="E1597" s="36">
        <f t="shared" si="49"/>
        <v>1.6200598493447682E-2</v>
      </c>
    </row>
    <row r="1598" spans="1:5" x14ac:dyDescent="0.3">
      <c r="A1598" s="55">
        <v>39923</v>
      </c>
      <c r="B1598" s="19">
        <v>18116</v>
      </c>
      <c r="C1598" s="36">
        <f t="shared" si="50"/>
        <v>-3.9947468961039734E-2</v>
      </c>
      <c r="D1598" s="57">
        <v>189.93</v>
      </c>
      <c r="E1598" s="36">
        <f t="shared" si="49"/>
        <v>-3.5692526401299718E-2</v>
      </c>
    </row>
    <row r="1599" spans="1:5" x14ac:dyDescent="0.3">
      <c r="A1599" s="55">
        <v>39924</v>
      </c>
      <c r="B1599" s="19">
        <v>18091.300781000002</v>
      </c>
      <c r="C1599" s="36">
        <f t="shared" si="50"/>
        <v>-1.3633925259438628E-3</v>
      </c>
      <c r="D1599" s="57">
        <v>190.2</v>
      </c>
      <c r="E1599" s="36">
        <f t="shared" si="49"/>
        <v>1.4215763702416506E-3</v>
      </c>
    </row>
    <row r="1600" spans="1:5" x14ac:dyDescent="0.3">
      <c r="A1600" s="55">
        <v>39925</v>
      </c>
      <c r="B1600" s="19">
        <v>18495.099609000001</v>
      </c>
      <c r="C1600" s="36">
        <f t="shared" si="50"/>
        <v>2.2320054974934722E-2</v>
      </c>
      <c r="D1600" s="57">
        <v>192.38</v>
      </c>
      <c r="E1600" s="36">
        <f t="shared" si="49"/>
        <v>1.1461619348054786E-2</v>
      </c>
    </row>
    <row r="1601" spans="1:5" x14ac:dyDescent="0.3">
      <c r="A1601" s="55">
        <v>39926</v>
      </c>
      <c r="B1601" s="19">
        <v>18562.400390999999</v>
      </c>
      <c r="C1601" s="36">
        <f t="shared" si="50"/>
        <v>3.6388439869363687E-3</v>
      </c>
      <c r="D1601" s="57">
        <v>191.49</v>
      </c>
      <c r="E1601" s="36">
        <f t="shared" si="49"/>
        <v>-4.6262605260420919E-3</v>
      </c>
    </row>
    <row r="1602" spans="1:5" x14ac:dyDescent="0.3">
      <c r="A1602" s="55">
        <v>39927</v>
      </c>
      <c r="B1602" s="19">
        <v>19097.599609000001</v>
      </c>
      <c r="C1602" s="36">
        <f t="shared" si="50"/>
        <v>2.8832435823305191E-2</v>
      </c>
      <c r="D1602" s="57">
        <v>195.82</v>
      </c>
      <c r="E1602" s="36">
        <f t="shared" si="49"/>
        <v>2.2612146848399295E-2</v>
      </c>
    </row>
    <row r="1603" spans="1:5" x14ac:dyDescent="0.3">
      <c r="A1603" s="55">
        <v>39930</v>
      </c>
      <c r="B1603" s="19">
        <v>19221.800781000002</v>
      </c>
      <c r="C1603" s="36">
        <f t="shared" si="50"/>
        <v>6.5034964887142888E-3</v>
      </c>
      <c r="D1603" s="57">
        <v>196.53</v>
      </c>
      <c r="E1603" s="36">
        <f t="shared" si="49"/>
        <v>3.6257787764273353E-3</v>
      </c>
    </row>
    <row r="1604" spans="1:5" x14ac:dyDescent="0.3">
      <c r="A1604" s="55">
        <v>39931</v>
      </c>
      <c r="B1604" s="19">
        <v>18939.5</v>
      </c>
      <c r="C1604" s="36">
        <f t="shared" si="50"/>
        <v>-1.4686489794392465E-2</v>
      </c>
      <c r="D1604" s="57">
        <v>193.57</v>
      </c>
      <c r="E1604" s="36">
        <f t="shared" ref="E1604:E1667" si="51">D1604/D1603-1</f>
        <v>-1.5061313794331732E-2</v>
      </c>
    </row>
    <row r="1605" spans="1:5" x14ac:dyDescent="0.3">
      <c r="A1605" s="55">
        <v>39932</v>
      </c>
      <c r="B1605" s="19">
        <v>19347.199218999998</v>
      </c>
      <c r="C1605" s="36">
        <f t="shared" si="50"/>
        <v>2.1526398215369946E-2</v>
      </c>
      <c r="D1605" s="57">
        <v>197.28</v>
      </c>
      <c r="E1605" s="36">
        <f t="shared" si="51"/>
        <v>1.9166193108436369E-2</v>
      </c>
    </row>
    <row r="1606" spans="1:5" x14ac:dyDescent="0.3">
      <c r="A1606" s="55">
        <v>39933</v>
      </c>
      <c r="B1606" s="19">
        <v>19589.400390999999</v>
      </c>
      <c r="C1606" s="36">
        <f t="shared" si="50"/>
        <v>1.2518668426288126E-2</v>
      </c>
      <c r="D1606" s="57">
        <v>200.23</v>
      </c>
      <c r="E1606" s="36">
        <f t="shared" si="51"/>
        <v>1.4953365774533545E-2</v>
      </c>
    </row>
    <row r="1607" spans="1:5" x14ac:dyDescent="0.3">
      <c r="A1607" s="55">
        <v>39937</v>
      </c>
      <c r="B1607" s="19">
        <v>20181.199218999998</v>
      </c>
      <c r="C1607" s="36">
        <f t="shared" si="50"/>
        <v>3.0210155297652141E-2</v>
      </c>
      <c r="D1607" s="57">
        <v>203.77</v>
      </c>
      <c r="E1607" s="36">
        <f t="shared" si="51"/>
        <v>1.7679668381361591E-2</v>
      </c>
    </row>
    <row r="1608" spans="1:5" x14ac:dyDescent="0.3">
      <c r="A1608" s="55">
        <v>39938</v>
      </c>
      <c r="B1608" s="19">
        <v>20075.400390999999</v>
      </c>
      <c r="C1608" s="36">
        <f t="shared" si="50"/>
        <v>-5.2424450525414557E-3</v>
      </c>
      <c r="D1608" s="57">
        <v>205.07</v>
      </c>
      <c r="E1608" s="36">
        <f t="shared" si="51"/>
        <v>6.3797418658291249E-3</v>
      </c>
    </row>
    <row r="1609" spans="1:5" x14ac:dyDescent="0.3">
      <c r="A1609" s="55">
        <v>39939</v>
      </c>
      <c r="B1609" s="19">
        <v>20466.300781000002</v>
      </c>
      <c r="C1609" s="36">
        <f t="shared" si="50"/>
        <v>1.9471611145312373E-2</v>
      </c>
      <c r="D1609" s="57">
        <v>208.02</v>
      </c>
      <c r="E1609" s="36">
        <f t="shared" si="51"/>
        <v>1.4385331837909021E-2</v>
      </c>
    </row>
    <row r="1610" spans="1:5" x14ac:dyDescent="0.3">
      <c r="A1610" s="55">
        <v>39940</v>
      </c>
      <c r="B1610" s="19">
        <v>20212.400390999999</v>
      </c>
      <c r="C1610" s="36">
        <f t="shared" si="50"/>
        <v>-1.2405778294615533E-2</v>
      </c>
      <c r="D1610" s="57">
        <v>206.29</v>
      </c>
      <c r="E1610" s="36">
        <f t="shared" si="51"/>
        <v>-8.3165080280742654E-3</v>
      </c>
    </row>
    <row r="1611" spans="1:5" x14ac:dyDescent="0.3">
      <c r="A1611" s="55">
        <v>39941</v>
      </c>
      <c r="B1611" s="19">
        <v>20849.199218999998</v>
      </c>
      <c r="C1611" s="36">
        <f t="shared" si="50"/>
        <v>3.1505353925382673E-2</v>
      </c>
      <c r="D1611" s="57">
        <v>209.51</v>
      </c>
      <c r="E1611" s="36">
        <f t="shared" si="51"/>
        <v>1.5609093993891987E-2</v>
      </c>
    </row>
    <row r="1612" spans="1:5" x14ac:dyDescent="0.3">
      <c r="A1612" s="55">
        <v>39944</v>
      </c>
      <c r="B1612" s="19">
        <v>20534.199218999998</v>
      </c>
      <c r="C1612" s="36">
        <f t="shared" si="50"/>
        <v>-1.5108493937404543E-2</v>
      </c>
      <c r="D1612" s="57">
        <v>206.59</v>
      </c>
      <c r="E1612" s="36">
        <f t="shared" si="51"/>
        <v>-1.3937282229965042E-2</v>
      </c>
    </row>
    <row r="1613" spans="1:5" x14ac:dyDescent="0.3">
      <c r="A1613" s="55">
        <v>39945</v>
      </c>
      <c r="B1613" s="19">
        <v>20698</v>
      </c>
      <c r="C1613" s="36">
        <f t="shared" si="50"/>
        <v>7.9769743759201539E-3</v>
      </c>
      <c r="D1613" s="57">
        <v>206.18</v>
      </c>
      <c r="E1613" s="36">
        <f t="shared" si="51"/>
        <v>-1.9846071929909836E-3</v>
      </c>
    </row>
    <row r="1614" spans="1:5" x14ac:dyDescent="0.3">
      <c r="A1614" s="55">
        <v>39946</v>
      </c>
      <c r="B1614" s="19">
        <v>19834.300781000002</v>
      </c>
      <c r="C1614" s="36">
        <f t="shared" si="50"/>
        <v>-4.1728631703546126E-2</v>
      </c>
      <c r="D1614" s="57">
        <v>200.72</v>
      </c>
      <c r="E1614" s="36">
        <f t="shared" si="51"/>
        <v>-2.6481715006305251E-2</v>
      </c>
    </row>
    <row r="1615" spans="1:5" x14ac:dyDescent="0.3">
      <c r="A1615" s="55">
        <v>39947</v>
      </c>
      <c r="B1615" s="19">
        <v>19743.5</v>
      </c>
      <c r="C1615" s="36">
        <f t="shared" si="50"/>
        <v>-4.5779673305641477E-3</v>
      </c>
      <c r="D1615" s="57">
        <v>201.7</v>
      </c>
      <c r="E1615" s="36">
        <f t="shared" si="51"/>
        <v>4.8824232762056941E-3</v>
      </c>
    </row>
    <row r="1616" spans="1:5" x14ac:dyDescent="0.3">
      <c r="A1616" s="55">
        <v>39948</v>
      </c>
      <c r="B1616" s="19">
        <v>19997.199218999998</v>
      </c>
      <c r="C1616" s="36">
        <f t="shared" si="50"/>
        <v>1.2849759110593162E-2</v>
      </c>
      <c r="D1616" s="57">
        <v>202.92</v>
      </c>
      <c r="E1616" s="36">
        <f t="shared" si="51"/>
        <v>6.0485870104114436E-3</v>
      </c>
    </row>
    <row r="1617" spans="1:5" x14ac:dyDescent="0.3">
      <c r="A1617" s="55">
        <v>39951</v>
      </c>
      <c r="B1617" s="19">
        <v>20479</v>
      </c>
      <c r="C1617" s="36">
        <f t="shared" si="50"/>
        <v>2.4093413068677405E-2</v>
      </c>
      <c r="D1617" s="57">
        <v>207.83</v>
      </c>
      <c r="E1617" s="36">
        <f t="shared" si="51"/>
        <v>2.4196727774492555E-2</v>
      </c>
    </row>
    <row r="1618" spans="1:5" x14ac:dyDescent="0.3">
      <c r="A1618" s="55">
        <v>39952</v>
      </c>
      <c r="B1618" s="19">
        <v>20671.699218999998</v>
      </c>
      <c r="C1618" s="36">
        <f t="shared" si="50"/>
        <v>9.4096010059083746E-3</v>
      </c>
      <c r="D1618" s="57">
        <v>210.78</v>
      </c>
      <c r="E1618" s="36">
        <f t="shared" si="51"/>
        <v>1.4194293412885584E-2</v>
      </c>
    </row>
    <row r="1619" spans="1:5" x14ac:dyDescent="0.3">
      <c r="A1619" s="55">
        <v>39953</v>
      </c>
      <c r="B1619" s="19">
        <v>21054.900390999999</v>
      </c>
      <c r="C1619" s="36">
        <f t="shared" si="50"/>
        <v>1.8537478121188444E-2</v>
      </c>
      <c r="D1619" s="57">
        <v>211.75</v>
      </c>
      <c r="E1619" s="36">
        <f t="shared" si="51"/>
        <v>4.6019546446531834E-3</v>
      </c>
    </row>
    <row r="1620" spans="1:5" x14ac:dyDescent="0.3">
      <c r="A1620" s="55">
        <v>39954</v>
      </c>
      <c r="B1620" s="19">
        <v>20451.900390999999</v>
      </c>
      <c r="C1620" s="36">
        <f t="shared" si="50"/>
        <v>-2.8639413571282191E-2</v>
      </c>
      <c r="D1620" s="57">
        <v>207.57</v>
      </c>
      <c r="E1620" s="36">
        <f t="shared" si="51"/>
        <v>-1.9740259740259725E-2</v>
      </c>
    </row>
    <row r="1621" spans="1:5" x14ac:dyDescent="0.3">
      <c r="A1621" s="55">
        <v>39955</v>
      </c>
      <c r="B1621" s="19">
        <v>20585.300781000002</v>
      </c>
      <c r="C1621" s="36">
        <f t="shared" si="50"/>
        <v>6.5226403145746126E-3</v>
      </c>
      <c r="D1621" s="57">
        <v>207.01</v>
      </c>
      <c r="E1621" s="36">
        <f t="shared" si="51"/>
        <v>-2.6978850508262431E-3</v>
      </c>
    </row>
    <row r="1622" spans="1:5" x14ac:dyDescent="0.3">
      <c r="A1622" s="55">
        <v>39958</v>
      </c>
      <c r="B1622" s="19">
        <v>20541.599609000001</v>
      </c>
      <c r="C1622" s="36">
        <f t="shared" si="50"/>
        <v>-2.12293094305116E-3</v>
      </c>
      <c r="D1622" s="57">
        <v>207.36</v>
      </c>
      <c r="E1622" s="36">
        <f t="shared" si="51"/>
        <v>1.6907395777983059E-3</v>
      </c>
    </row>
    <row r="1623" spans="1:5" x14ac:dyDescent="0.3">
      <c r="A1623" s="55">
        <v>39959</v>
      </c>
      <c r="B1623" s="19">
        <v>20875.900390999999</v>
      </c>
      <c r="C1623" s="36">
        <f t="shared" si="50"/>
        <v>1.627433054695171E-2</v>
      </c>
      <c r="D1623" s="57">
        <v>208.96</v>
      </c>
      <c r="E1623" s="36">
        <f t="shared" si="51"/>
        <v>7.7160493827159726E-3</v>
      </c>
    </row>
    <row r="1624" spans="1:5" x14ac:dyDescent="0.3">
      <c r="A1624" s="55">
        <v>39960</v>
      </c>
      <c r="B1624" s="19">
        <v>20888.599609000001</v>
      </c>
      <c r="C1624" s="36">
        <f t="shared" si="50"/>
        <v>6.083195341111125E-4</v>
      </c>
      <c r="D1624" s="57">
        <v>210.41</v>
      </c>
      <c r="E1624" s="36">
        <f t="shared" si="51"/>
        <v>6.9391271056660209E-3</v>
      </c>
    </row>
    <row r="1625" spans="1:5" x14ac:dyDescent="0.3">
      <c r="A1625" s="55">
        <v>39961</v>
      </c>
      <c r="B1625" s="19">
        <v>20749.800781000002</v>
      </c>
      <c r="C1625" s="36">
        <f t="shared" si="50"/>
        <v>-6.6447167640762972E-3</v>
      </c>
      <c r="D1625" s="57">
        <v>207.93</v>
      </c>
      <c r="E1625" s="36">
        <f t="shared" si="51"/>
        <v>-1.1786512047906372E-2</v>
      </c>
    </row>
    <row r="1626" spans="1:5" x14ac:dyDescent="0.3">
      <c r="A1626" s="55">
        <v>39962</v>
      </c>
      <c r="B1626" s="19">
        <v>20500.300781000002</v>
      </c>
      <c r="C1626" s="36">
        <f t="shared" si="50"/>
        <v>-1.2024211828985831E-2</v>
      </c>
      <c r="D1626" s="57">
        <v>208.21</v>
      </c>
      <c r="E1626" s="36">
        <f t="shared" si="51"/>
        <v>1.3466070312124767E-3</v>
      </c>
    </row>
    <row r="1627" spans="1:5" x14ac:dyDescent="0.3">
      <c r="A1627" s="55">
        <v>39965</v>
      </c>
      <c r="B1627" s="19" t="s">
        <v>32</v>
      </c>
      <c r="C1627" s="36" t="e">
        <f t="shared" si="50"/>
        <v>#VALUE!</v>
      </c>
      <c r="D1627" s="57">
        <v>214.31</v>
      </c>
      <c r="E1627" s="36">
        <f t="shared" si="51"/>
        <v>2.9297344027664263E-2</v>
      </c>
    </row>
    <row r="1628" spans="1:5" x14ac:dyDescent="0.3">
      <c r="A1628" s="55">
        <v>39966</v>
      </c>
      <c r="B1628" s="19" t="s">
        <v>32</v>
      </c>
      <c r="C1628" s="36" t="e">
        <f t="shared" si="50"/>
        <v>#VALUE!</v>
      </c>
      <c r="D1628" s="57">
        <v>214.24</v>
      </c>
      <c r="E1628" s="36">
        <f t="shared" si="51"/>
        <v>-3.2662964863983124E-4</v>
      </c>
    </row>
    <row r="1629" spans="1:5" x14ac:dyDescent="0.3">
      <c r="A1629" s="55">
        <v>39967</v>
      </c>
      <c r="B1629" s="19" t="s">
        <v>32</v>
      </c>
      <c r="C1629" s="36" t="e">
        <f t="shared" si="50"/>
        <v>#VALUE!</v>
      </c>
      <c r="D1629" s="57">
        <v>209.94</v>
      </c>
      <c r="E1629" s="36">
        <f t="shared" si="51"/>
        <v>-2.0070948469006811E-2</v>
      </c>
    </row>
    <row r="1630" spans="1:5" x14ac:dyDescent="0.3">
      <c r="A1630" s="55">
        <v>39968</v>
      </c>
      <c r="B1630" s="19" t="s">
        <v>32</v>
      </c>
      <c r="C1630" s="36" t="e">
        <f t="shared" si="50"/>
        <v>#VALUE!</v>
      </c>
      <c r="D1630" s="57">
        <v>209.47</v>
      </c>
      <c r="E1630" s="36">
        <f t="shared" si="51"/>
        <v>-2.2387348766313986E-3</v>
      </c>
    </row>
    <row r="1631" spans="1:5" x14ac:dyDescent="0.3">
      <c r="A1631" s="55">
        <v>39969</v>
      </c>
      <c r="B1631" s="19" t="s">
        <v>32</v>
      </c>
      <c r="C1631" s="36" t="e">
        <f t="shared" si="50"/>
        <v>#VALUE!</v>
      </c>
      <c r="D1631" s="57">
        <v>210.76</v>
      </c>
      <c r="E1631" s="36">
        <f t="shared" si="51"/>
        <v>6.1583997708503091E-3</v>
      </c>
    </row>
    <row r="1632" spans="1:5" x14ac:dyDescent="0.3">
      <c r="A1632" s="55">
        <v>39972</v>
      </c>
      <c r="B1632" s="19" t="s">
        <v>32</v>
      </c>
      <c r="C1632" s="36" t="e">
        <f t="shared" si="50"/>
        <v>#VALUE!</v>
      </c>
      <c r="D1632" s="57">
        <v>209.29</v>
      </c>
      <c r="E1632" s="36">
        <f t="shared" si="51"/>
        <v>-6.9747580185993696E-3</v>
      </c>
    </row>
    <row r="1633" spans="1:5" x14ac:dyDescent="0.3">
      <c r="A1633" s="55">
        <v>39973</v>
      </c>
      <c r="B1633" s="19">
        <v>20684.800781000002</v>
      </c>
      <c r="C1633" s="36" t="e">
        <f t="shared" si="50"/>
        <v>#VALUE!</v>
      </c>
      <c r="D1633" s="57">
        <v>210.29</v>
      </c>
      <c r="E1633" s="36">
        <f t="shared" si="51"/>
        <v>4.7780591523722826E-3</v>
      </c>
    </row>
    <row r="1634" spans="1:5" x14ac:dyDescent="0.3">
      <c r="A1634" s="55">
        <v>39974</v>
      </c>
      <c r="B1634" s="19">
        <v>20911.199218999998</v>
      </c>
      <c r="C1634" s="36">
        <f t="shared" si="50"/>
        <v>1.0945159220868916E-2</v>
      </c>
      <c r="D1634" s="57">
        <v>212.77</v>
      </c>
      <c r="E1634" s="36">
        <f t="shared" si="51"/>
        <v>1.1793237909553556E-2</v>
      </c>
    </row>
    <row r="1635" spans="1:5" x14ac:dyDescent="0.3">
      <c r="A1635" s="55">
        <v>39975</v>
      </c>
      <c r="B1635" s="19">
        <v>21208.699218999998</v>
      </c>
      <c r="C1635" s="36">
        <f t="shared" si="50"/>
        <v>1.4226826347180088E-2</v>
      </c>
      <c r="D1635" s="57">
        <v>214.8</v>
      </c>
      <c r="E1635" s="36">
        <f t="shared" si="51"/>
        <v>9.5408187244443443E-3</v>
      </c>
    </row>
    <row r="1636" spans="1:5" x14ac:dyDescent="0.3">
      <c r="A1636" s="55">
        <v>39976</v>
      </c>
      <c r="B1636" s="19">
        <v>21007.400390999999</v>
      </c>
      <c r="C1636" s="36">
        <f t="shared" si="50"/>
        <v>-9.4913330573175303E-3</v>
      </c>
      <c r="D1636" s="57">
        <v>214.35</v>
      </c>
      <c r="E1636" s="36">
        <f t="shared" si="51"/>
        <v>-2.0949720670392358E-3</v>
      </c>
    </row>
    <row r="1637" spans="1:5" x14ac:dyDescent="0.3">
      <c r="A1637" s="55">
        <v>39979</v>
      </c>
      <c r="B1637" s="19">
        <v>20462.5</v>
      </c>
      <c r="C1637" s="36">
        <f t="shared" si="50"/>
        <v>-2.5938496951457446E-2</v>
      </c>
      <c r="D1637" s="57">
        <v>209.02</v>
      </c>
      <c r="E1637" s="36">
        <f t="shared" si="51"/>
        <v>-2.4865873571261909E-2</v>
      </c>
    </row>
    <row r="1638" spans="1:5" x14ac:dyDescent="0.3">
      <c r="A1638" s="55">
        <v>39980</v>
      </c>
      <c r="B1638" s="19">
        <v>20304.199218999998</v>
      </c>
      <c r="C1638" s="36">
        <f t="shared" si="50"/>
        <v>-7.7361407941356486E-3</v>
      </c>
      <c r="D1638" s="57">
        <v>208.8</v>
      </c>
      <c r="E1638" s="36">
        <f t="shared" si="51"/>
        <v>-1.0525308582910453E-3</v>
      </c>
    </row>
    <row r="1639" spans="1:5" x14ac:dyDescent="0.3">
      <c r="A1639" s="55">
        <v>39981</v>
      </c>
      <c r="B1639" s="19">
        <v>19732.199218999998</v>
      </c>
      <c r="C1639" s="36">
        <f t="shared" si="50"/>
        <v>-2.8171512396546139E-2</v>
      </c>
      <c r="D1639" s="57">
        <v>204.63</v>
      </c>
      <c r="E1639" s="36">
        <f t="shared" si="51"/>
        <v>-1.9971264367816155E-2</v>
      </c>
    </row>
    <row r="1640" spans="1:5" x14ac:dyDescent="0.3">
      <c r="A1640" s="55">
        <v>39982</v>
      </c>
      <c r="B1640" s="19">
        <v>19920.400390999999</v>
      </c>
      <c r="C1640" s="36">
        <f t="shared" si="50"/>
        <v>9.5377697088514513E-3</v>
      </c>
      <c r="D1640" s="57">
        <v>205.64</v>
      </c>
      <c r="E1640" s="36">
        <f t="shared" si="51"/>
        <v>4.9357376728729196E-3</v>
      </c>
    </row>
    <row r="1641" spans="1:5" x14ac:dyDescent="0.3">
      <c r="A1641" s="55">
        <v>39983</v>
      </c>
      <c r="B1641" s="19">
        <v>20058.800781000002</v>
      </c>
      <c r="C1641" s="36">
        <f t="shared" si="50"/>
        <v>6.9476710951317244E-3</v>
      </c>
      <c r="D1641" s="57">
        <v>208.28</v>
      </c>
      <c r="E1641" s="36">
        <f t="shared" si="51"/>
        <v>1.2837969266679794E-2</v>
      </c>
    </row>
    <row r="1642" spans="1:5" x14ac:dyDescent="0.3">
      <c r="A1642" s="55">
        <v>39986</v>
      </c>
      <c r="B1642" s="19">
        <v>19251.300781000002</v>
      </c>
      <c r="C1642" s="36">
        <f t="shared" si="50"/>
        <v>-4.0256643894927002E-2</v>
      </c>
      <c r="D1642" s="57">
        <v>202.48</v>
      </c>
      <c r="E1642" s="36">
        <f t="shared" si="51"/>
        <v>-2.7847128864989523E-2</v>
      </c>
    </row>
    <row r="1643" spans="1:5" x14ac:dyDescent="0.3">
      <c r="A1643" s="55">
        <v>39987</v>
      </c>
      <c r="B1643" s="19">
        <v>19152.800781000002</v>
      </c>
      <c r="C1643" s="36">
        <f t="shared" si="50"/>
        <v>-5.1165373769036515E-3</v>
      </c>
      <c r="D1643" s="57">
        <v>201.49</v>
      </c>
      <c r="E1643" s="36">
        <f t="shared" si="51"/>
        <v>-4.8893717898063072E-3</v>
      </c>
    </row>
    <row r="1644" spans="1:5" x14ac:dyDescent="0.3">
      <c r="A1644" s="55">
        <v>39988</v>
      </c>
      <c r="B1644" s="19">
        <v>19728.900390999999</v>
      </c>
      <c r="C1644" s="36">
        <f t="shared" si="50"/>
        <v>3.0079131328484499E-2</v>
      </c>
      <c r="D1644" s="57">
        <v>206.33</v>
      </c>
      <c r="E1644" s="36">
        <f t="shared" si="51"/>
        <v>2.4021043227951733E-2</v>
      </c>
    </row>
    <row r="1645" spans="1:5" x14ac:dyDescent="0.3">
      <c r="A1645" s="55">
        <v>39989</v>
      </c>
      <c r="B1645" s="19">
        <v>19638.900390999999</v>
      </c>
      <c r="C1645" s="36">
        <f t="shared" si="50"/>
        <v>-4.5618355922693032E-3</v>
      </c>
      <c r="D1645" s="57">
        <v>204.66</v>
      </c>
      <c r="E1645" s="36">
        <f t="shared" si="51"/>
        <v>-8.0938302718945865E-3</v>
      </c>
    </row>
    <row r="1646" spans="1:5" x14ac:dyDescent="0.3">
      <c r="A1646" s="55">
        <v>39990</v>
      </c>
      <c r="B1646" s="19">
        <v>19561</v>
      </c>
      <c r="C1646" s="36">
        <f t="shared" si="50"/>
        <v>-3.9666371053900251E-3</v>
      </c>
      <c r="D1646" s="57">
        <v>204.47</v>
      </c>
      <c r="E1646" s="36">
        <f t="shared" si="51"/>
        <v>-9.2836900224757546E-4</v>
      </c>
    </row>
    <row r="1647" spans="1:5" x14ac:dyDescent="0.3">
      <c r="A1647" s="55">
        <v>39993</v>
      </c>
      <c r="B1647" s="19">
        <v>19821</v>
      </c>
      <c r="C1647" s="36">
        <f t="shared" si="50"/>
        <v>1.3291754000306799E-2</v>
      </c>
      <c r="D1647" s="57">
        <v>208.03</v>
      </c>
      <c r="E1647" s="36">
        <f t="shared" si="51"/>
        <v>1.7410867119870943E-2</v>
      </c>
    </row>
    <row r="1648" spans="1:5" x14ac:dyDescent="0.3">
      <c r="A1648" s="55">
        <v>39994</v>
      </c>
      <c r="B1648" s="19">
        <v>19785.300781000002</v>
      </c>
      <c r="C1648" s="36">
        <f t="shared" ref="C1648:C1711" si="52">B1648/B1647-1</f>
        <v>-1.8010806215629227E-3</v>
      </c>
      <c r="D1648" s="57">
        <v>205.83</v>
      </c>
      <c r="E1648" s="36">
        <f t="shared" si="51"/>
        <v>-1.0575397779166384E-2</v>
      </c>
    </row>
    <row r="1649" spans="1:5" x14ac:dyDescent="0.3">
      <c r="A1649" s="55">
        <v>39995</v>
      </c>
      <c r="B1649" s="19">
        <v>20165.199218999998</v>
      </c>
      <c r="C1649" s="36">
        <f t="shared" si="52"/>
        <v>1.9201044361418784E-2</v>
      </c>
      <c r="D1649" s="57">
        <v>209.46</v>
      </c>
      <c r="E1649" s="36">
        <f t="shared" si="51"/>
        <v>1.7635913132196368E-2</v>
      </c>
    </row>
    <row r="1650" spans="1:5" x14ac:dyDescent="0.3">
      <c r="A1650" s="55">
        <v>39996</v>
      </c>
      <c r="B1650" s="19">
        <v>19678.699218999998</v>
      </c>
      <c r="C1650" s="36">
        <f t="shared" si="52"/>
        <v>-2.4125722474470312E-2</v>
      </c>
      <c r="D1650" s="57">
        <v>204.12</v>
      </c>
      <c r="E1650" s="36">
        <f t="shared" si="51"/>
        <v>-2.5494127757089702E-2</v>
      </c>
    </row>
    <row r="1651" spans="1:5" x14ac:dyDescent="0.3">
      <c r="A1651" s="55">
        <v>39997</v>
      </c>
      <c r="B1651" s="19">
        <v>19667.900390999999</v>
      </c>
      <c r="C1651" s="36">
        <f t="shared" si="52"/>
        <v>-5.4875720594238508E-4</v>
      </c>
      <c r="D1651" s="57">
        <v>204.08</v>
      </c>
      <c r="E1651" s="36">
        <f t="shared" si="51"/>
        <v>-1.9596315892611571E-4</v>
      </c>
    </row>
    <row r="1652" spans="1:5" x14ac:dyDescent="0.3">
      <c r="A1652" s="55">
        <v>40000</v>
      </c>
      <c r="B1652" s="19">
        <v>19265.5</v>
      </c>
      <c r="C1652" s="36">
        <f t="shared" si="52"/>
        <v>-2.0459753354462595E-2</v>
      </c>
      <c r="D1652" s="57">
        <v>201.7</v>
      </c>
      <c r="E1652" s="36">
        <f t="shared" si="51"/>
        <v>-1.1662093296746501E-2</v>
      </c>
    </row>
    <row r="1653" spans="1:5" x14ac:dyDescent="0.3">
      <c r="A1653" s="55">
        <v>40001</v>
      </c>
      <c r="B1653" s="19">
        <v>19028</v>
      </c>
      <c r="C1653" s="36">
        <f t="shared" si="52"/>
        <v>-1.2327736108587839E-2</v>
      </c>
      <c r="D1653" s="57">
        <v>200.2</v>
      </c>
      <c r="E1653" s="36">
        <f t="shared" si="51"/>
        <v>-7.4367873078829971E-3</v>
      </c>
    </row>
    <row r="1654" spans="1:5" x14ac:dyDescent="0.3">
      <c r="A1654" s="55">
        <v>40002</v>
      </c>
      <c r="B1654" s="19">
        <v>18660.599609000001</v>
      </c>
      <c r="C1654" s="36">
        <f t="shared" si="52"/>
        <v>-1.9308408187933557E-2</v>
      </c>
      <c r="D1654" s="57">
        <v>198.03</v>
      </c>
      <c r="E1654" s="36">
        <f t="shared" si="51"/>
        <v>-1.0839160839160811E-2</v>
      </c>
    </row>
    <row r="1655" spans="1:5" x14ac:dyDescent="0.3">
      <c r="A1655" s="55">
        <v>40003</v>
      </c>
      <c r="B1655" s="19">
        <v>18850.199218999998</v>
      </c>
      <c r="C1655" s="36">
        <f t="shared" si="52"/>
        <v>1.0160424315012628E-2</v>
      </c>
      <c r="D1655" s="57">
        <v>199.41</v>
      </c>
      <c r="E1655" s="36">
        <f t="shared" si="51"/>
        <v>6.9686411149825211E-3</v>
      </c>
    </row>
    <row r="1656" spans="1:5" x14ac:dyDescent="0.3">
      <c r="A1656" s="55">
        <v>40004</v>
      </c>
      <c r="B1656" s="19">
        <v>18533.300781000002</v>
      </c>
      <c r="C1656" s="36">
        <f t="shared" si="52"/>
        <v>-1.6811410548944195E-2</v>
      </c>
      <c r="D1656" s="57">
        <v>197.25</v>
      </c>
      <c r="E1656" s="36">
        <f t="shared" si="51"/>
        <v>-1.0831954265081989E-2</v>
      </c>
    </row>
    <row r="1657" spans="1:5" x14ac:dyDescent="0.3">
      <c r="A1657" s="55">
        <v>40007</v>
      </c>
      <c r="B1657" s="19">
        <v>18895</v>
      </c>
      <c r="C1657" s="36">
        <f t="shared" si="52"/>
        <v>1.9516179188696192E-2</v>
      </c>
      <c r="D1657" s="57">
        <v>200.8</v>
      </c>
      <c r="E1657" s="36">
        <f t="shared" si="51"/>
        <v>1.7997465145754177E-2</v>
      </c>
    </row>
    <row r="1658" spans="1:5" x14ac:dyDescent="0.3">
      <c r="A1658" s="55">
        <v>40008</v>
      </c>
      <c r="B1658" s="19">
        <v>19109</v>
      </c>
      <c r="C1658" s="36">
        <f t="shared" si="52"/>
        <v>1.1325747552262566E-2</v>
      </c>
      <c r="D1658" s="57">
        <v>203.5</v>
      </c>
      <c r="E1658" s="36">
        <f t="shared" si="51"/>
        <v>1.3446215139442108E-2</v>
      </c>
    </row>
    <row r="1659" spans="1:5" x14ac:dyDescent="0.3">
      <c r="A1659" s="55">
        <v>40009</v>
      </c>
      <c r="B1659" s="19">
        <v>19781.199218999998</v>
      </c>
      <c r="C1659" s="36">
        <f t="shared" si="52"/>
        <v>3.517710079020353E-2</v>
      </c>
      <c r="D1659" s="57">
        <v>209.08</v>
      </c>
      <c r="E1659" s="36">
        <f t="shared" si="51"/>
        <v>2.7420147420147423E-2</v>
      </c>
    </row>
    <row r="1660" spans="1:5" x14ac:dyDescent="0.3">
      <c r="A1660" s="55">
        <v>40010</v>
      </c>
      <c r="B1660" s="19">
        <v>19894.599609000001</v>
      </c>
      <c r="C1660" s="36">
        <f t="shared" si="52"/>
        <v>5.7327358541074958E-3</v>
      </c>
      <c r="D1660" s="57">
        <v>209.86</v>
      </c>
      <c r="E1660" s="36">
        <f t="shared" si="51"/>
        <v>3.7306294241439275E-3</v>
      </c>
    </row>
    <row r="1661" spans="1:5" x14ac:dyDescent="0.3">
      <c r="A1661" s="55">
        <v>40011</v>
      </c>
      <c r="B1661" s="19">
        <v>19959.099609000001</v>
      </c>
      <c r="C1661" s="36">
        <f t="shared" si="52"/>
        <v>3.2420858558430687E-3</v>
      </c>
      <c r="D1661" s="57">
        <v>210.67</v>
      </c>
      <c r="E1661" s="36">
        <f t="shared" si="51"/>
        <v>3.8597160011435427E-3</v>
      </c>
    </row>
    <row r="1662" spans="1:5" x14ac:dyDescent="0.3">
      <c r="A1662" s="55">
        <v>40014</v>
      </c>
      <c r="B1662" s="19">
        <v>20207.900390999999</v>
      </c>
      <c r="C1662" s="36">
        <f t="shared" si="52"/>
        <v>1.2465531355322801E-2</v>
      </c>
      <c r="D1662" s="57">
        <v>213.22</v>
      </c>
      <c r="E1662" s="36">
        <f t="shared" si="51"/>
        <v>1.2104238856980087E-2</v>
      </c>
    </row>
    <row r="1663" spans="1:5" x14ac:dyDescent="0.3">
      <c r="A1663" s="55">
        <v>40015</v>
      </c>
      <c r="B1663" s="19">
        <v>20518.800781000002</v>
      </c>
      <c r="C1663" s="36">
        <f t="shared" si="52"/>
        <v>1.5385091176442378E-2</v>
      </c>
      <c r="D1663" s="57">
        <v>215.02</v>
      </c>
      <c r="E1663" s="36">
        <f t="shared" si="51"/>
        <v>8.4419848044274826E-3</v>
      </c>
    </row>
    <row r="1664" spans="1:5" x14ac:dyDescent="0.3">
      <c r="A1664" s="55">
        <v>40016</v>
      </c>
      <c r="B1664" s="19">
        <v>20596</v>
      </c>
      <c r="C1664" s="36">
        <f t="shared" si="52"/>
        <v>3.7623650535894004E-3</v>
      </c>
      <c r="D1664" s="57">
        <v>215.65</v>
      </c>
      <c r="E1664" s="36">
        <f t="shared" si="51"/>
        <v>2.9299600037204776E-3</v>
      </c>
    </row>
    <row r="1665" spans="1:5" x14ac:dyDescent="0.3">
      <c r="A1665" s="55">
        <v>40017</v>
      </c>
      <c r="B1665" s="19">
        <v>20900.5</v>
      </c>
      <c r="C1665" s="36">
        <f t="shared" si="52"/>
        <v>1.4784424160031007E-2</v>
      </c>
      <c r="D1665" s="57">
        <v>219.79</v>
      </c>
      <c r="E1665" s="36">
        <f t="shared" si="51"/>
        <v>1.919777417111046E-2</v>
      </c>
    </row>
    <row r="1666" spans="1:5" x14ac:dyDescent="0.3">
      <c r="A1666" s="55">
        <v>40018</v>
      </c>
      <c r="B1666" s="19">
        <v>20811.599609000001</v>
      </c>
      <c r="C1666" s="36">
        <f t="shared" si="52"/>
        <v>-4.2535054663763727E-3</v>
      </c>
      <c r="D1666" s="57">
        <v>219.67</v>
      </c>
      <c r="E1666" s="36">
        <f t="shared" si="51"/>
        <v>-5.459757040812141E-4</v>
      </c>
    </row>
    <row r="1667" spans="1:5" x14ac:dyDescent="0.3">
      <c r="A1667" s="55">
        <v>40021</v>
      </c>
      <c r="B1667" s="19">
        <v>21020.699218999998</v>
      </c>
      <c r="C1667" s="36">
        <f t="shared" si="52"/>
        <v>1.004726277309187E-2</v>
      </c>
      <c r="D1667" s="57">
        <v>220.59</v>
      </c>
      <c r="E1667" s="36">
        <f t="shared" si="51"/>
        <v>4.1881003323167576E-3</v>
      </c>
    </row>
    <row r="1668" spans="1:5" x14ac:dyDescent="0.3">
      <c r="A1668" s="55">
        <v>40022</v>
      </c>
      <c r="B1668" s="19">
        <v>20681.5</v>
      </c>
      <c r="C1668" s="36">
        <f t="shared" si="52"/>
        <v>-1.6136438444131596E-2</v>
      </c>
      <c r="D1668" s="57">
        <v>218.54</v>
      </c>
      <c r="E1668" s="36">
        <f t="shared" ref="E1668:E1731" si="53">D1668/D1667-1</f>
        <v>-9.2932589872615212E-3</v>
      </c>
    </row>
    <row r="1669" spans="1:5" x14ac:dyDescent="0.3">
      <c r="A1669" s="55">
        <v>40023</v>
      </c>
      <c r="B1669" s="19">
        <v>20927.699218999998</v>
      </c>
      <c r="C1669" s="36">
        <f t="shared" si="52"/>
        <v>1.1904321204941448E-2</v>
      </c>
      <c r="D1669" s="57">
        <v>220.37</v>
      </c>
      <c r="E1669" s="36">
        <f t="shared" si="53"/>
        <v>8.373753088679381E-3</v>
      </c>
    </row>
    <row r="1670" spans="1:5" x14ac:dyDescent="0.3">
      <c r="A1670" s="55">
        <v>40024</v>
      </c>
      <c r="B1670" s="19">
        <v>21446.400390999999</v>
      </c>
      <c r="C1670" s="36">
        <f t="shared" si="52"/>
        <v>2.4785389285845616E-2</v>
      </c>
      <c r="D1670" s="57">
        <v>225.25</v>
      </c>
      <c r="E1670" s="36">
        <f t="shared" si="53"/>
        <v>2.2144575032899239E-2</v>
      </c>
    </row>
    <row r="1671" spans="1:5" x14ac:dyDescent="0.3">
      <c r="A1671" s="55">
        <v>40025</v>
      </c>
      <c r="B1671" s="19">
        <v>21146.400390999999</v>
      </c>
      <c r="C1671" s="36">
        <f t="shared" si="52"/>
        <v>-1.3988361428050933E-2</v>
      </c>
      <c r="D1671" s="57">
        <v>224.91</v>
      </c>
      <c r="E1671" s="36">
        <f t="shared" si="53"/>
        <v>-1.5094339622642172E-3</v>
      </c>
    </row>
    <row r="1672" spans="1:5" x14ac:dyDescent="0.3">
      <c r="A1672" s="55">
        <v>40028</v>
      </c>
      <c r="B1672" s="19">
        <v>21483.5</v>
      </c>
      <c r="C1672" s="36">
        <f t="shared" si="52"/>
        <v>1.5941228897920157E-2</v>
      </c>
      <c r="D1672" s="57">
        <v>228.46</v>
      </c>
      <c r="E1672" s="36">
        <f t="shared" si="53"/>
        <v>1.5784091414343671E-2</v>
      </c>
    </row>
    <row r="1673" spans="1:5" x14ac:dyDescent="0.3">
      <c r="A1673" s="55">
        <v>40029</v>
      </c>
      <c r="B1673" s="19">
        <v>21501.300781000002</v>
      </c>
      <c r="C1673" s="36">
        <f t="shared" si="52"/>
        <v>8.2857918867973446E-4</v>
      </c>
      <c r="D1673" s="57">
        <v>227.79</v>
      </c>
      <c r="E1673" s="36">
        <f t="shared" si="53"/>
        <v>-2.9326796813446965E-3</v>
      </c>
    </row>
    <row r="1674" spans="1:5" x14ac:dyDescent="0.3">
      <c r="A1674" s="55">
        <v>40030</v>
      </c>
      <c r="B1674" s="19">
        <v>21485</v>
      </c>
      <c r="C1674" s="36">
        <f t="shared" si="52"/>
        <v>-7.581299925075724E-4</v>
      </c>
      <c r="D1674" s="57">
        <v>226.87</v>
      </c>
      <c r="E1674" s="36">
        <f t="shared" si="53"/>
        <v>-4.0388076737345457E-3</v>
      </c>
    </row>
    <row r="1675" spans="1:5" x14ac:dyDescent="0.3">
      <c r="A1675" s="55">
        <v>40031</v>
      </c>
      <c r="B1675" s="19">
        <v>21634.699218999998</v>
      </c>
      <c r="C1675" s="36">
        <f t="shared" si="52"/>
        <v>6.9676154991853423E-3</v>
      </c>
      <c r="D1675" s="57">
        <v>227.89</v>
      </c>
      <c r="E1675" s="36">
        <f t="shared" si="53"/>
        <v>4.4959668532638108E-3</v>
      </c>
    </row>
    <row r="1676" spans="1:5" x14ac:dyDescent="0.3">
      <c r="A1676" s="55">
        <v>40032</v>
      </c>
      <c r="B1676" s="19">
        <v>21878.300781000002</v>
      </c>
      <c r="C1676" s="36">
        <f t="shared" si="52"/>
        <v>1.1259761900737075E-2</v>
      </c>
      <c r="D1676" s="57">
        <v>230.68</v>
      </c>
      <c r="E1676" s="36">
        <f t="shared" si="53"/>
        <v>1.224274869454578E-2</v>
      </c>
    </row>
    <row r="1677" spans="1:5" x14ac:dyDescent="0.3">
      <c r="A1677" s="55">
        <v>40035</v>
      </c>
      <c r="B1677" s="19">
        <v>22034</v>
      </c>
      <c r="C1677" s="36">
        <f t="shared" si="52"/>
        <v>7.1166047381163722E-3</v>
      </c>
      <c r="D1677" s="57">
        <v>229.56</v>
      </c>
      <c r="E1677" s="36">
        <f t="shared" si="53"/>
        <v>-4.8552106814635509E-3</v>
      </c>
    </row>
    <row r="1678" spans="1:5" x14ac:dyDescent="0.3">
      <c r="A1678" s="55">
        <v>40036</v>
      </c>
      <c r="B1678" s="19">
        <v>21716.599609000001</v>
      </c>
      <c r="C1678" s="36">
        <f t="shared" si="52"/>
        <v>-1.4405028183716029E-2</v>
      </c>
      <c r="D1678" s="57">
        <v>226.35</v>
      </c>
      <c r="E1678" s="36">
        <f t="shared" si="53"/>
        <v>-1.3983272347098841E-2</v>
      </c>
    </row>
    <row r="1679" spans="1:5" x14ac:dyDescent="0.3">
      <c r="A1679" s="55">
        <v>40037</v>
      </c>
      <c r="B1679" s="19">
        <v>21990.300781000002</v>
      </c>
      <c r="C1679" s="36">
        <f t="shared" si="52"/>
        <v>1.2603316215609173E-2</v>
      </c>
      <c r="D1679" s="57">
        <v>228.65</v>
      </c>
      <c r="E1679" s="36">
        <f t="shared" si="53"/>
        <v>1.0161254694057931E-2</v>
      </c>
    </row>
    <row r="1680" spans="1:5" x14ac:dyDescent="0.3">
      <c r="A1680" s="55">
        <v>40038</v>
      </c>
      <c r="B1680" s="19">
        <v>22252.099609000001</v>
      </c>
      <c r="C1680" s="36">
        <f t="shared" si="52"/>
        <v>1.1905195413525194E-2</v>
      </c>
      <c r="D1680" s="57">
        <v>230.48</v>
      </c>
      <c r="E1680" s="36">
        <f t="shared" si="53"/>
        <v>8.0034987972883442E-3</v>
      </c>
    </row>
    <row r="1681" spans="1:5" x14ac:dyDescent="0.3">
      <c r="A1681" s="55">
        <v>40039</v>
      </c>
      <c r="B1681" s="19">
        <v>22013.199218999998</v>
      </c>
      <c r="C1681" s="36">
        <f t="shared" si="52"/>
        <v>-1.0736083075206904E-2</v>
      </c>
      <c r="D1681" s="57">
        <v>228.77</v>
      </c>
      <c r="E1681" s="36">
        <f t="shared" si="53"/>
        <v>-7.4192988545642713E-3</v>
      </c>
    </row>
    <row r="1682" spans="1:5" x14ac:dyDescent="0.3">
      <c r="A1682" s="55">
        <v>40042</v>
      </c>
      <c r="B1682" s="19">
        <v>21433.300781000002</v>
      </c>
      <c r="C1682" s="36">
        <f t="shared" si="52"/>
        <v>-2.6343214915325652E-2</v>
      </c>
      <c r="D1682" s="57">
        <v>224.23</v>
      </c>
      <c r="E1682" s="36">
        <f t="shared" si="53"/>
        <v>-1.9845259430869566E-2</v>
      </c>
    </row>
    <row r="1683" spans="1:5" x14ac:dyDescent="0.3">
      <c r="A1683" s="55">
        <v>40043</v>
      </c>
      <c r="B1683" s="19">
        <v>21719.300781000002</v>
      </c>
      <c r="C1683" s="36">
        <f t="shared" si="52"/>
        <v>1.3343721665751485E-2</v>
      </c>
      <c r="D1683" s="57">
        <v>227.23</v>
      </c>
      <c r="E1683" s="36">
        <f t="shared" si="53"/>
        <v>1.3379119653926796E-2</v>
      </c>
    </row>
    <row r="1684" spans="1:5" x14ac:dyDescent="0.3">
      <c r="A1684" s="55">
        <v>40044</v>
      </c>
      <c r="B1684" s="19">
        <v>21626.400390999999</v>
      </c>
      <c r="C1684" s="36">
        <f t="shared" si="52"/>
        <v>-4.2773195572332057E-3</v>
      </c>
      <c r="D1684" s="57">
        <v>226.45</v>
      </c>
      <c r="E1684" s="36">
        <f t="shared" si="53"/>
        <v>-3.4326453373234589E-3</v>
      </c>
    </row>
    <row r="1685" spans="1:5" x14ac:dyDescent="0.3">
      <c r="A1685" s="55">
        <v>40045</v>
      </c>
      <c r="B1685" s="19">
        <v>21886.400390999999</v>
      </c>
      <c r="C1685" s="36">
        <f t="shared" si="52"/>
        <v>1.2022342844822287E-2</v>
      </c>
      <c r="D1685" s="57">
        <v>229.65</v>
      </c>
      <c r="E1685" s="36">
        <f t="shared" si="53"/>
        <v>1.4131154780304689E-2</v>
      </c>
    </row>
    <row r="1686" spans="1:5" x14ac:dyDescent="0.3">
      <c r="A1686" s="55">
        <v>40046</v>
      </c>
      <c r="B1686" s="19">
        <v>22378.300781000002</v>
      </c>
      <c r="C1686" s="36">
        <f t="shared" si="52"/>
        <v>2.2475161799666132E-2</v>
      </c>
      <c r="D1686" s="57">
        <v>234.85</v>
      </c>
      <c r="E1686" s="36">
        <f t="shared" si="53"/>
        <v>2.2643152623557539E-2</v>
      </c>
    </row>
    <row r="1687" spans="1:5" x14ac:dyDescent="0.3">
      <c r="A1687" s="55">
        <v>40049</v>
      </c>
      <c r="B1687" s="19">
        <v>22814.599609000001</v>
      </c>
      <c r="C1687" s="36">
        <f t="shared" si="52"/>
        <v>1.949651281702458E-2</v>
      </c>
      <c r="D1687" s="57">
        <v>236.84</v>
      </c>
      <c r="E1687" s="36">
        <f t="shared" si="53"/>
        <v>8.4734937193953197E-3</v>
      </c>
    </row>
    <row r="1688" spans="1:5" x14ac:dyDescent="0.3">
      <c r="A1688" s="55">
        <v>40050</v>
      </c>
      <c r="B1688" s="19">
        <v>22928.699218999998</v>
      </c>
      <c r="C1688" s="36">
        <f t="shared" si="52"/>
        <v>5.0011664440952064E-3</v>
      </c>
      <c r="D1688" s="57">
        <v>237.84</v>
      </c>
      <c r="E1688" s="36">
        <f t="shared" si="53"/>
        <v>4.2222597534200546E-3</v>
      </c>
    </row>
    <row r="1689" spans="1:5" x14ac:dyDescent="0.3">
      <c r="A1689" s="55">
        <v>40051</v>
      </c>
      <c r="B1689" s="19">
        <v>22987.5</v>
      </c>
      <c r="C1689" s="36">
        <f t="shared" si="52"/>
        <v>2.5645057505607749E-3</v>
      </c>
      <c r="D1689" s="57">
        <v>236.45</v>
      </c>
      <c r="E1689" s="36">
        <f t="shared" si="53"/>
        <v>-5.8442650521359774E-3</v>
      </c>
    </row>
    <row r="1690" spans="1:5" x14ac:dyDescent="0.3">
      <c r="A1690" s="55">
        <v>40052</v>
      </c>
      <c r="B1690" s="19">
        <v>22890.400390999999</v>
      </c>
      <c r="C1690" s="36">
        <f t="shared" si="52"/>
        <v>-4.2240177922784339E-3</v>
      </c>
      <c r="D1690" s="57">
        <v>235.24</v>
      </c>
      <c r="E1690" s="36">
        <f t="shared" si="53"/>
        <v>-5.1173609642629625E-3</v>
      </c>
    </row>
    <row r="1691" spans="1:5" x14ac:dyDescent="0.3">
      <c r="A1691" s="55">
        <v>40053</v>
      </c>
      <c r="B1691" s="19">
        <v>23077.300781000002</v>
      </c>
      <c r="C1691" s="36">
        <f t="shared" si="52"/>
        <v>8.1650118306137998E-3</v>
      </c>
      <c r="D1691" s="57">
        <v>237.51</v>
      </c>
      <c r="E1691" s="36">
        <f t="shared" si="53"/>
        <v>9.6497194354701055E-3</v>
      </c>
    </row>
    <row r="1692" spans="1:5" x14ac:dyDescent="0.3">
      <c r="A1692" s="55">
        <v>40056</v>
      </c>
      <c r="B1692" s="19">
        <v>22841.300781000002</v>
      </c>
      <c r="C1692" s="36">
        <f t="shared" si="52"/>
        <v>-1.0226499287746105E-2</v>
      </c>
      <c r="D1692" s="57">
        <v>236</v>
      </c>
      <c r="E1692" s="36">
        <f t="shared" si="53"/>
        <v>-6.357627047282155E-3</v>
      </c>
    </row>
    <row r="1693" spans="1:5" x14ac:dyDescent="0.3">
      <c r="A1693" s="55">
        <v>40057</v>
      </c>
      <c r="B1693" s="19">
        <v>22405.199218999998</v>
      </c>
      <c r="C1693" s="36">
        <f t="shared" si="52"/>
        <v>-1.9092676296385225E-2</v>
      </c>
      <c r="D1693" s="57">
        <v>231.66</v>
      </c>
      <c r="E1693" s="36">
        <f t="shared" si="53"/>
        <v>-1.8389830508474536E-2</v>
      </c>
    </row>
    <row r="1694" spans="1:5" x14ac:dyDescent="0.3">
      <c r="A1694" s="55">
        <v>40058</v>
      </c>
      <c r="B1694" s="19">
        <v>22219.699218999998</v>
      </c>
      <c r="C1694" s="36">
        <f t="shared" si="52"/>
        <v>-8.2793283017404962E-3</v>
      </c>
      <c r="D1694" s="57">
        <v>230.59</v>
      </c>
      <c r="E1694" s="36">
        <f t="shared" si="53"/>
        <v>-4.6188379521712175E-3</v>
      </c>
    </row>
    <row r="1695" spans="1:5" x14ac:dyDescent="0.3">
      <c r="A1695" s="55">
        <v>40059</v>
      </c>
      <c r="B1695" s="19">
        <v>22394</v>
      </c>
      <c r="C1695" s="36">
        <f t="shared" si="52"/>
        <v>7.8444257630165826E-3</v>
      </c>
      <c r="D1695" s="57">
        <v>230.68</v>
      </c>
      <c r="E1695" s="36">
        <f t="shared" si="53"/>
        <v>3.9030313543531037E-4</v>
      </c>
    </row>
    <row r="1696" spans="1:5" x14ac:dyDescent="0.3">
      <c r="A1696" s="55">
        <v>40060</v>
      </c>
      <c r="B1696" s="19">
        <v>22656.699218999998</v>
      </c>
      <c r="C1696" s="36">
        <f t="shared" si="52"/>
        <v>1.1730785880146311E-2</v>
      </c>
      <c r="D1696" s="57">
        <v>233.85</v>
      </c>
      <c r="E1696" s="36">
        <f t="shared" si="53"/>
        <v>1.3741980232356399E-2</v>
      </c>
    </row>
    <row r="1697" spans="1:5" x14ac:dyDescent="0.3">
      <c r="A1697" s="55">
        <v>40063</v>
      </c>
      <c r="B1697" s="19">
        <v>22994</v>
      </c>
      <c r="C1697" s="36">
        <f t="shared" si="52"/>
        <v>1.4887463427026404E-2</v>
      </c>
      <c r="D1697" s="57">
        <v>237.2</v>
      </c>
      <c r="E1697" s="36">
        <f t="shared" si="53"/>
        <v>1.4325422279238831E-2</v>
      </c>
    </row>
    <row r="1698" spans="1:5" x14ac:dyDescent="0.3">
      <c r="A1698" s="55">
        <v>40064</v>
      </c>
      <c r="B1698" s="19">
        <v>23003.800781000002</v>
      </c>
      <c r="C1698" s="36">
        <f t="shared" si="52"/>
        <v>4.2623210402714662E-4</v>
      </c>
      <c r="D1698" s="57">
        <v>237.89</v>
      </c>
      <c r="E1698" s="36">
        <f t="shared" si="53"/>
        <v>2.9089376053963445E-3</v>
      </c>
    </row>
    <row r="1699" spans="1:5" x14ac:dyDescent="0.3">
      <c r="A1699" s="55">
        <v>40065</v>
      </c>
      <c r="B1699" s="19">
        <v>23271.300781000002</v>
      </c>
      <c r="C1699" s="36">
        <f t="shared" si="52"/>
        <v>1.1628513155136577E-2</v>
      </c>
      <c r="D1699" s="57">
        <v>240.09</v>
      </c>
      <c r="E1699" s="36">
        <f t="shared" si="53"/>
        <v>9.2479717516500415E-3</v>
      </c>
    </row>
    <row r="1700" spans="1:5" x14ac:dyDescent="0.3">
      <c r="A1700" s="55">
        <v>40066</v>
      </c>
      <c r="B1700" s="19">
        <v>23328.900390999999</v>
      </c>
      <c r="C1700" s="36">
        <f t="shared" si="52"/>
        <v>2.4751349545111268E-3</v>
      </c>
      <c r="D1700" s="57">
        <v>240.47</v>
      </c>
      <c r="E1700" s="36">
        <f t="shared" si="53"/>
        <v>1.5827398059060638E-3</v>
      </c>
    </row>
    <row r="1701" spans="1:5" x14ac:dyDescent="0.3">
      <c r="A1701" s="55">
        <v>40067</v>
      </c>
      <c r="B1701" s="19">
        <v>23503.699218999998</v>
      </c>
      <c r="C1701" s="36">
        <f t="shared" si="52"/>
        <v>7.49280184965051E-3</v>
      </c>
      <c r="D1701" s="57">
        <v>241.74</v>
      </c>
      <c r="E1701" s="36">
        <f t="shared" si="53"/>
        <v>5.2813240736890865E-3</v>
      </c>
    </row>
    <row r="1702" spans="1:5" x14ac:dyDescent="0.3">
      <c r="A1702" s="55">
        <v>40070</v>
      </c>
      <c r="B1702" s="19">
        <v>23501.400390999999</v>
      </c>
      <c r="C1702" s="36">
        <f t="shared" si="52"/>
        <v>-9.7807071924305156E-5</v>
      </c>
      <c r="D1702" s="57">
        <v>240.93</v>
      </c>
      <c r="E1702" s="36">
        <f t="shared" si="53"/>
        <v>-3.350707371556183E-3</v>
      </c>
    </row>
    <row r="1703" spans="1:5" x14ac:dyDescent="0.3">
      <c r="A1703" s="55">
        <v>40071</v>
      </c>
      <c r="B1703" s="19">
        <v>23599.300781000002</v>
      </c>
      <c r="C1703" s="36">
        <f t="shared" si="52"/>
        <v>4.165725802343756E-3</v>
      </c>
      <c r="D1703" s="57">
        <v>241.36</v>
      </c>
      <c r="E1703" s="36">
        <f t="shared" si="53"/>
        <v>1.7847507574815236E-3</v>
      </c>
    </row>
    <row r="1704" spans="1:5" x14ac:dyDescent="0.3">
      <c r="A1704" s="55">
        <v>40072</v>
      </c>
      <c r="B1704" s="19">
        <v>23950.599609000001</v>
      </c>
      <c r="C1704" s="36">
        <f t="shared" si="52"/>
        <v>1.4885984600138347E-2</v>
      </c>
      <c r="D1704" s="57">
        <v>244.82</v>
      </c>
      <c r="E1704" s="36">
        <f t="shared" si="53"/>
        <v>1.4335432548889582E-2</v>
      </c>
    </row>
    <row r="1705" spans="1:5" x14ac:dyDescent="0.3">
      <c r="A1705" s="55">
        <v>40073</v>
      </c>
      <c r="B1705" s="19">
        <v>24055.599609000001</v>
      </c>
      <c r="C1705" s="36">
        <f t="shared" si="52"/>
        <v>4.384023853855501E-3</v>
      </c>
      <c r="D1705" s="57">
        <v>246.1</v>
      </c>
      <c r="E1705" s="36">
        <f t="shared" si="53"/>
        <v>5.228331018707566E-3</v>
      </c>
    </row>
    <row r="1706" spans="1:5" x14ac:dyDescent="0.3">
      <c r="A1706" s="55">
        <v>40074</v>
      </c>
      <c r="B1706" s="19">
        <v>23964.199218999998</v>
      </c>
      <c r="C1706" s="36">
        <f t="shared" si="52"/>
        <v>-3.7995473605159091E-3</v>
      </c>
      <c r="D1706" s="57">
        <v>244.92</v>
      </c>
      <c r="E1706" s="36">
        <f t="shared" si="53"/>
        <v>-4.7947988622510929E-3</v>
      </c>
    </row>
    <row r="1707" spans="1:5" x14ac:dyDescent="0.3">
      <c r="A1707" s="55">
        <v>40077</v>
      </c>
      <c r="B1707" s="19">
        <v>23517.300781000002</v>
      </c>
      <c r="C1707" s="36">
        <f t="shared" si="52"/>
        <v>-1.8648586331467043E-2</v>
      </c>
      <c r="D1707" s="57">
        <v>242.97</v>
      </c>
      <c r="E1707" s="36">
        <f t="shared" si="53"/>
        <v>-7.9617834394903886E-3</v>
      </c>
    </row>
    <row r="1708" spans="1:5" x14ac:dyDescent="0.3">
      <c r="A1708" s="55">
        <v>40078</v>
      </c>
      <c r="B1708" s="19">
        <v>23555.400390999999</v>
      </c>
      <c r="C1708" s="36">
        <f t="shared" si="52"/>
        <v>1.6200673008688327E-3</v>
      </c>
      <c r="D1708" s="57">
        <v>244.22</v>
      </c>
      <c r="E1708" s="36">
        <f t="shared" si="53"/>
        <v>5.1446680660163224E-3</v>
      </c>
    </row>
    <row r="1709" spans="1:5" x14ac:dyDescent="0.3">
      <c r="A1709" s="55">
        <v>40079</v>
      </c>
      <c r="B1709" s="19">
        <v>23704.900390999999</v>
      </c>
      <c r="C1709" s="36">
        <f t="shared" si="52"/>
        <v>6.3467399202910002E-3</v>
      </c>
      <c r="D1709" s="57">
        <v>244.74</v>
      </c>
      <c r="E1709" s="36">
        <f t="shared" si="53"/>
        <v>2.1292277454754149E-3</v>
      </c>
    </row>
    <row r="1710" spans="1:5" x14ac:dyDescent="0.3">
      <c r="A1710" s="55">
        <v>40080</v>
      </c>
      <c r="B1710" s="19">
        <v>23440.5</v>
      </c>
      <c r="C1710" s="36">
        <f t="shared" si="52"/>
        <v>-1.1153828391549991E-2</v>
      </c>
      <c r="D1710" s="57">
        <v>239.98</v>
      </c>
      <c r="E1710" s="36">
        <f t="shared" si="53"/>
        <v>-1.9449211408024913E-2</v>
      </c>
    </row>
    <row r="1711" spans="1:5" x14ac:dyDescent="0.3">
      <c r="A1711" s="55">
        <v>40081</v>
      </c>
      <c r="B1711" s="19">
        <v>23586.599609000001</v>
      </c>
      <c r="C1711" s="36">
        <f t="shared" si="52"/>
        <v>6.2327855207866545E-3</v>
      </c>
      <c r="D1711" s="57">
        <v>238.95</v>
      </c>
      <c r="E1711" s="36">
        <f t="shared" si="53"/>
        <v>-4.2920243353612442E-3</v>
      </c>
    </row>
    <row r="1712" spans="1:5" x14ac:dyDescent="0.3">
      <c r="A1712" s="55">
        <v>40084</v>
      </c>
      <c r="B1712" s="19">
        <v>23940</v>
      </c>
      <c r="C1712" s="36">
        <f t="shared" ref="C1712:C1775" si="54">B1712/B1711-1</f>
        <v>1.4983100440860042E-2</v>
      </c>
      <c r="D1712" s="57">
        <v>243.2</v>
      </c>
      <c r="E1712" s="36">
        <f t="shared" si="53"/>
        <v>1.7786147729650592E-2</v>
      </c>
    </row>
    <row r="1713" spans="1:5" x14ac:dyDescent="0.3">
      <c r="A1713" s="55">
        <v>40085</v>
      </c>
      <c r="B1713" s="19">
        <v>24018.5</v>
      </c>
      <c r="C1713" s="36">
        <f t="shared" si="54"/>
        <v>3.2790309106098814E-3</v>
      </c>
      <c r="D1713" s="57">
        <v>243.59</v>
      </c>
      <c r="E1713" s="36">
        <f t="shared" si="53"/>
        <v>1.6036184210526105E-3</v>
      </c>
    </row>
    <row r="1714" spans="1:5" x14ac:dyDescent="0.3">
      <c r="A1714" s="55">
        <v>40086</v>
      </c>
      <c r="B1714" s="19">
        <v>23939.699218999998</v>
      </c>
      <c r="C1714" s="36">
        <f t="shared" si="54"/>
        <v>-3.2808368965590029E-3</v>
      </c>
      <c r="D1714" s="57">
        <v>242.47</v>
      </c>
      <c r="E1714" s="36">
        <f t="shared" si="53"/>
        <v>-4.597889896957974E-3</v>
      </c>
    </row>
    <row r="1715" spans="1:5" x14ac:dyDescent="0.3">
      <c r="A1715" s="55">
        <v>40087</v>
      </c>
      <c r="B1715" s="19">
        <v>23531.699218999998</v>
      </c>
      <c r="C1715" s="36">
        <f t="shared" si="54"/>
        <v>-1.7042820641463452E-2</v>
      </c>
      <c r="D1715" s="57">
        <v>238.62</v>
      </c>
      <c r="E1715" s="36">
        <f t="shared" si="53"/>
        <v>-1.5878252979750096E-2</v>
      </c>
    </row>
    <row r="1716" spans="1:5" x14ac:dyDescent="0.3">
      <c r="A1716" s="55">
        <v>40088</v>
      </c>
      <c r="B1716" s="19">
        <v>23140.900390999999</v>
      </c>
      <c r="C1716" s="36">
        <f t="shared" si="54"/>
        <v>-1.6607335677844226E-2</v>
      </c>
      <c r="D1716" s="57">
        <v>234.1</v>
      </c>
      <c r="E1716" s="36">
        <f t="shared" si="53"/>
        <v>-1.8942251278182942E-2</v>
      </c>
    </row>
    <row r="1717" spans="1:5" x14ac:dyDescent="0.3">
      <c r="A1717" s="55">
        <v>40091</v>
      </c>
      <c r="B1717" s="19">
        <v>23325.400390999999</v>
      </c>
      <c r="C1717" s="36">
        <f t="shared" si="54"/>
        <v>7.9728963386298535E-3</v>
      </c>
      <c r="D1717" s="57">
        <v>236.09</v>
      </c>
      <c r="E1717" s="36">
        <f t="shared" si="53"/>
        <v>8.500640751815558E-3</v>
      </c>
    </row>
    <row r="1718" spans="1:5" x14ac:dyDescent="0.3">
      <c r="A1718" s="55">
        <v>40092</v>
      </c>
      <c r="B1718" s="19">
        <v>23940.5</v>
      </c>
      <c r="C1718" s="36">
        <f t="shared" si="54"/>
        <v>2.6370377300675818E-2</v>
      </c>
      <c r="D1718" s="57">
        <v>241.17</v>
      </c>
      <c r="E1718" s="36">
        <f t="shared" si="53"/>
        <v>2.1517218010080885E-2</v>
      </c>
    </row>
    <row r="1719" spans="1:5" x14ac:dyDescent="0.3">
      <c r="A1719" s="55">
        <v>40093</v>
      </c>
      <c r="B1719" s="19">
        <v>23897.599609000001</v>
      </c>
      <c r="C1719" s="36">
        <f t="shared" si="54"/>
        <v>-1.7919588563313216E-3</v>
      </c>
      <c r="D1719" s="57">
        <v>240.3</v>
      </c>
      <c r="E1719" s="36">
        <f t="shared" si="53"/>
        <v>-3.6074138574448966E-3</v>
      </c>
    </row>
    <row r="1720" spans="1:5" x14ac:dyDescent="0.3">
      <c r="A1720" s="55">
        <v>40094</v>
      </c>
      <c r="B1720" s="19">
        <v>24141</v>
      </c>
      <c r="C1720" s="36">
        <f t="shared" si="54"/>
        <v>1.0185139720406688E-2</v>
      </c>
      <c r="D1720" s="57">
        <v>243.44</v>
      </c>
      <c r="E1720" s="36">
        <f t="shared" si="53"/>
        <v>1.3066999583853489E-2</v>
      </c>
    </row>
    <row r="1721" spans="1:5" x14ac:dyDescent="0.3">
      <c r="A1721" s="55">
        <v>40095</v>
      </c>
      <c r="B1721" s="19">
        <v>24232.099609000001</v>
      </c>
      <c r="C1721" s="36">
        <f t="shared" si="54"/>
        <v>3.773646866326974E-3</v>
      </c>
      <c r="D1721" s="57">
        <v>242.73</v>
      </c>
      <c r="E1721" s="36">
        <f t="shared" si="53"/>
        <v>-2.9165297403878077E-3</v>
      </c>
    </row>
    <row r="1722" spans="1:5" x14ac:dyDescent="0.3">
      <c r="A1722" s="55">
        <v>40098</v>
      </c>
      <c r="B1722" s="19">
        <v>24638.5</v>
      </c>
      <c r="C1722" s="36">
        <f t="shared" si="54"/>
        <v>1.6771158816508702E-2</v>
      </c>
      <c r="D1722" s="57">
        <v>244.34</v>
      </c>
      <c r="E1722" s="36">
        <f t="shared" si="53"/>
        <v>6.6328842747085393E-3</v>
      </c>
    </row>
    <row r="1723" spans="1:5" x14ac:dyDescent="0.3">
      <c r="A1723" s="55">
        <v>40099</v>
      </c>
      <c r="B1723" s="19">
        <v>24472.400390999999</v>
      </c>
      <c r="C1723" s="36">
        <f t="shared" si="54"/>
        <v>-6.7414659577490488E-3</v>
      </c>
      <c r="D1723" s="57">
        <v>241.94</v>
      </c>
      <c r="E1723" s="36">
        <f t="shared" si="53"/>
        <v>-9.8223786526970835E-3</v>
      </c>
    </row>
    <row r="1724" spans="1:5" x14ac:dyDescent="0.3">
      <c r="A1724" s="55">
        <v>40100</v>
      </c>
      <c r="B1724" s="19">
        <v>24970.099609000001</v>
      </c>
      <c r="C1724" s="36">
        <f t="shared" si="54"/>
        <v>2.0337163909063705E-2</v>
      </c>
      <c r="D1724" s="57">
        <v>246.98</v>
      </c>
      <c r="E1724" s="36">
        <f t="shared" si="53"/>
        <v>2.083161114325871E-2</v>
      </c>
    </row>
    <row r="1725" spans="1:5" x14ac:dyDescent="0.3">
      <c r="A1725" s="55">
        <v>40101</v>
      </c>
      <c r="B1725" s="19">
        <v>24902.800781000002</v>
      </c>
      <c r="C1725" s="36">
        <f t="shared" si="54"/>
        <v>-2.6951765933581617E-3</v>
      </c>
      <c r="D1725" s="57">
        <v>247.28</v>
      </c>
      <c r="E1725" s="36">
        <f t="shared" si="53"/>
        <v>1.2146732528950377E-3</v>
      </c>
    </row>
    <row r="1726" spans="1:5" x14ac:dyDescent="0.3">
      <c r="A1726" s="55">
        <v>40102</v>
      </c>
      <c r="B1726" s="19">
        <v>24724.699218999998</v>
      </c>
      <c r="C1726" s="36">
        <f t="shared" si="54"/>
        <v>-7.1518687221675536E-3</v>
      </c>
      <c r="D1726" s="57">
        <v>245.58</v>
      </c>
      <c r="E1726" s="36">
        <f t="shared" si="53"/>
        <v>-6.8747978000646137E-3</v>
      </c>
    </row>
    <row r="1727" spans="1:5" x14ac:dyDescent="0.3">
      <c r="A1727" s="55">
        <v>40105</v>
      </c>
      <c r="B1727" s="19">
        <v>24981.5</v>
      </c>
      <c r="C1727" s="36">
        <f t="shared" si="54"/>
        <v>1.0386406674774085E-2</v>
      </c>
      <c r="D1727" s="57">
        <v>249.34</v>
      </c>
      <c r="E1727" s="36">
        <f t="shared" si="53"/>
        <v>1.5310693053180113E-2</v>
      </c>
    </row>
    <row r="1728" spans="1:5" x14ac:dyDescent="0.3">
      <c r="A1728" s="55">
        <v>40106</v>
      </c>
      <c r="B1728" s="19">
        <v>24787.300781000002</v>
      </c>
      <c r="C1728" s="36">
        <f t="shared" si="54"/>
        <v>-7.7737213137720751E-3</v>
      </c>
      <c r="D1728" s="57">
        <v>248.25</v>
      </c>
      <c r="E1728" s="36">
        <f t="shared" si="53"/>
        <v>-4.3715408678912659E-3</v>
      </c>
    </row>
    <row r="1729" spans="1:5" x14ac:dyDescent="0.3">
      <c r="A1729" s="55">
        <v>40107</v>
      </c>
      <c r="B1729" s="19">
        <v>24698.300781000002</v>
      </c>
      <c r="C1729" s="36">
        <f t="shared" si="54"/>
        <v>-3.5905482725340221E-3</v>
      </c>
      <c r="D1729" s="57">
        <v>249.19</v>
      </c>
      <c r="E1729" s="36">
        <f t="shared" si="53"/>
        <v>3.7865055387713564E-3</v>
      </c>
    </row>
    <row r="1730" spans="1:5" x14ac:dyDescent="0.3">
      <c r="A1730" s="55">
        <v>40108</v>
      </c>
      <c r="B1730" s="19">
        <v>24323.5</v>
      </c>
      <c r="C1730" s="36">
        <f t="shared" si="54"/>
        <v>-1.5175164652959872E-2</v>
      </c>
      <c r="D1730" s="57">
        <v>246.23</v>
      </c>
      <c r="E1730" s="36">
        <f t="shared" si="53"/>
        <v>-1.1878486295597734E-2</v>
      </c>
    </row>
    <row r="1731" spans="1:5" x14ac:dyDescent="0.3">
      <c r="A1731" s="55">
        <v>40109</v>
      </c>
      <c r="B1731" s="19">
        <v>23924.400390999999</v>
      </c>
      <c r="C1731" s="36">
        <f t="shared" si="54"/>
        <v>-1.6407984418360888E-2</v>
      </c>
      <c r="D1731" s="57">
        <v>244.89</v>
      </c>
      <c r="E1731" s="36">
        <f t="shared" si="53"/>
        <v>-5.442066360719644E-3</v>
      </c>
    </row>
    <row r="1732" spans="1:5" x14ac:dyDescent="0.3">
      <c r="A1732" s="55">
        <v>40112</v>
      </c>
      <c r="B1732" s="19">
        <v>23509</v>
      </c>
      <c r="C1732" s="36">
        <f t="shared" si="54"/>
        <v>-1.7363042927348249E-2</v>
      </c>
      <c r="D1732" s="57">
        <v>241.84</v>
      </c>
      <c r="E1732" s="36">
        <f t="shared" ref="E1732:E1795" si="55">D1732/D1731-1</f>
        <v>-1.2454571440238427E-2</v>
      </c>
    </row>
    <row r="1733" spans="1:5" x14ac:dyDescent="0.3">
      <c r="A1733" s="55">
        <v>40113</v>
      </c>
      <c r="B1733" s="19">
        <v>23321.199218999998</v>
      </c>
      <c r="C1733" s="36">
        <f t="shared" si="54"/>
        <v>-7.9884631843124554E-3</v>
      </c>
      <c r="D1733" s="57">
        <v>242.27</v>
      </c>
      <c r="E1733" s="36">
        <f t="shared" si="55"/>
        <v>1.7780350645055787E-3</v>
      </c>
    </row>
    <row r="1734" spans="1:5" x14ac:dyDescent="0.3">
      <c r="A1734" s="55">
        <v>40114</v>
      </c>
      <c r="B1734" s="19">
        <v>22761.099609000001</v>
      </c>
      <c r="C1734" s="36">
        <f t="shared" si="54"/>
        <v>-2.4016758518304648E-2</v>
      </c>
      <c r="D1734" s="57">
        <v>237.34</v>
      </c>
      <c r="E1734" s="36">
        <f t="shared" si="55"/>
        <v>-2.0349197176703693E-2</v>
      </c>
    </row>
    <row r="1735" spans="1:5" x14ac:dyDescent="0.3">
      <c r="A1735" s="55">
        <v>40115</v>
      </c>
      <c r="B1735" s="19">
        <v>23239.900390999999</v>
      </c>
      <c r="C1735" s="36">
        <f t="shared" si="54"/>
        <v>2.1035924899281966E-2</v>
      </c>
      <c r="D1735" s="57">
        <v>241.73</v>
      </c>
      <c r="E1735" s="36">
        <f t="shared" si="55"/>
        <v>1.8496671441813328E-2</v>
      </c>
    </row>
    <row r="1736" spans="1:5" x14ac:dyDescent="0.3">
      <c r="A1736" s="55">
        <v>40116</v>
      </c>
      <c r="B1736" s="19">
        <v>22528.199218999998</v>
      </c>
      <c r="C1736" s="36">
        <f t="shared" si="54"/>
        <v>-3.0624105956823189E-2</v>
      </c>
      <c r="D1736" s="57">
        <v>236.93</v>
      </c>
      <c r="E1736" s="36">
        <f t="shared" si="55"/>
        <v>-1.9856865097422682E-2</v>
      </c>
    </row>
    <row r="1737" spans="1:5" x14ac:dyDescent="0.3">
      <c r="A1737" s="55">
        <v>40119</v>
      </c>
      <c r="B1737" s="19">
        <v>22756.699218999998</v>
      </c>
      <c r="C1737" s="36">
        <f t="shared" si="54"/>
        <v>1.0142843543716751E-2</v>
      </c>
      <c r="D1737" s="57">
        <v>237.64</v>
      </c>
      <c r="E1737" s="36">
        <f t="shared" si="55"/>
        <v>2.9966656818469772E-3</v>
      </c>
    </row>
    <row r="1738" spans="1:5" x14ac:dyDescent="0.3">
      <c r="A1738" s="55">
        <v>40120</v>
      </c>
      <c r="B1738" s="19">
        <v>22400.699218999998</v>
      </c>
      <c r="C1738" s="36">
        <f t="shared" si="54"/>
        <v>-1.5643745016534205E-2</v>
      </c>
      <c r="D1738" s="57">
        <v>234.9</v>
      </c>
      <c r="E1738" s="36">
        <f t="shared" si="55"/>
        <v>-1.1530045446894399E-2</v>
      </c>
    </row>
    <row r="1739" spans="1:5" x14ac:dyDescent="0.3">
      <c r="A1739" s="55">
        <v>40121</v>
      </c>
      <c r="B1739" s="19">
        <v>22864.099609000001</v>
      </c>
      <c r="C1739" s="36">
        <f t="shared" si="54"/>
        <v>2.0686871667244811E-2</v>
      </c>
      <c r="D1739" s="57">
        <v>239.13</v>
      </c>
      <c r="E1739" s="36">
        <f t="shared" si="55"/>
        <v>1.8007662835249016E-2</v>
      </c>
    </row>
    <row r="1740" spans="1:5" x14ac:dyDescent="0.3">
      <c r="A1740" s="55">
        <v>40122</v>
      </c>
      <c r="B1740" s="19">
        <v>23061.800781000002</v>
      </c>
      <c r="C1740" s="36">
        <f t="shared" si="54"/>
        <v>8.6467945548216463E-3</v>
      </c>
      <c r="D1740" s="57">
        <v>240.52</v>
      </c>
      <c r="E1740" s="36">
        <f t="shared" si="55"/>
        <v>5.8127378413415087E-3</v>
      </c>
    </row>
    <row r="1741" spans="1:5" x14ac:dyDescent="0.3">
      <c r="A1741" s="55">
        <v>40123</v>
      </c>
      <c r="B1741" s="19">
        <v>23025.199218999998</v>
      </c>
      <c r="C1741" s="36">
        <f t="shared" si="54"/>
        <v>-1.5871077175446668E-3</v>
      </c>
      <c r="D1741" s="57">
        <v>241.06</v>
      </c>
      <c r="E1741" s="36">
        <f t="shared" si="55"/>
        <v>2.2451355396639894E-3</v>
      </c>
    </row>
    <row r="1742" spans="1:5" x14ac:dyDescent="0.3">
      <c r="A1742" s="55">
        <v>40126</v>
      </c>
      <c r="B1742" s="19">
        <v>23530.5</v>
      </c>
      <c r="C1742" s="36">
        <f t="shared" si="54"/>
        <v>2.1945555223819246E-2</v>
      </c>
      <c r="D1742" s="57">
        <v>245.74</v>
      </c>
      <c r="E1742" s="36">
        <f t="shared" si="55"/>
        <v>1.9414253712768614E-2</v>
      </c>
    </row>
    <row r="1743" spans="1:5" x14ac:dyDescent="0.3">
      <c r="A1743" s="55">
        <v>40127</v>
      </c>
      <c r="B1743" s="19">
        <v>23449.900390999999</v>
      </c>
      <c r="C1743" s="36">
        <f t="shared" si="54"/>
        <v>-3.4253249612206105E-3</v>
      </c>
      <c r="D1743" s="57">
        <v>245.31</v>
      </c>
      <c r="E1743" s="36">
        <f t="shared" si="55"/>
        <v>-1.7498168796289404E-3</v>
      </c>
    </row>
    <row r="1744" spans="1:5" x14ac:dyDescent="0.3">
      <c r="A1744" s="55">
        <v>40128</v>
      </c>
      <c r="B1744" s="19">
        <v>23687.099609000001</v>
      </c>
      <c r="C1744" s="36">
        <f t="shared" si="54"/>
        <v>1.0115148211505387E-2</v>
      </c>
      <c r="D1744" s="57">
        <v>246.2</v>
      </c>
      <c r="E1744" s="36">
        <f t="shared" si="55"/>
        <v>3.6280624515918625E-3</v>
      </c>
    </row>
    <row r="1745" spans="1:5" x14ac:dyDescent="0.3">
      <c r="A1745" s="55">
        <v>40129</v>
      </c>
      <c r="B1745" s="19">
        <v>23637.099609000001</v>
      </c>
      <c r="C1745" s="36">
        <f t="shared" si="54"/>
        <v>-2.1108536218170659E-3</v>
      </c>
      <c r="D1745" s="57">
        <v>246.61</v>
      </c>
      <c r="E1745" s="36">
        <f t="shared" si="55"/>
        <v>1.6653127538588386E-3</v>
      </c>
    </row>
    <row r="1746" spans="1:5" x14ac:dyDescent="0.3">
      <c r="A1746" s="55">
        <v>40130</v>
      </c>
      <c r="B1746" s="19">
        <v>23710</v>
      </c>
      <c r="C1746" s="36">
        <f t="shared" si="54"/>
        <v>3.0841512793828851E-3</v>
      </c>
      <c r="D1746" s="57">
        <v>247.8</v>
      </c>
      <c r="E1746" s="36">
        <f t="shared" si="55"/>
        <v>4.8254328697132642E-3</v>
      </c>
    </row>
    <row r="1747" spans="1:5" x14ac:dyDescent="0.3">
      <c r="A1747" s="55">
        <v>40133</v>
      </c>
      <c r="B1747" s="19">
        <v>24024.900390999999</v>
      </c>
      <c r="C1747" s="36">
        <f t="shared" si="54"/>
        <v>1.3281332391396061E-2</v>
      </c>
      <c r="D1747" s="57">
        <v>251.34</v>
      </c>
      <c r="E1747" s="36">
        <f t="shared" si="55"/>
        <v>1.4285714285714235E-2</v>
      </c>
    </row>
    <row r="1748" spans="1:5" x14ac:dyDescent="0.3">
      <c r="A1748" s="55">
        <v>40134</v>
      </c>
      <c r="B1748" s="19">
        <v>23807.400390999999</v>
      </c>
      <c r="C1748" s="36">
        <f t="shared" si="54"/>
        <v>-9.053107253734094E-3</v>
      </c>
      <c r="D1748" s="57">
        <v>250.36</v>
      </c>
      <c r="E1748" s="36">
        <f t="shared" si="55"/>
        <v>-3.899100819606871E-3</v>
      </c>
    </row>
    <row r="1749" spans="1:5" x14ac:dyDescent="0.3">
      <c r="A1749" s="55">
        <v>40135</v>
      </c>
      <c r="B1749" s="19">
        <v>23754.400390999999</v>
      </c>
      <c r="C1749" s="36">
        <f t="shared" si="54"/>
        <v>-2.2261985403512208E-3</v>
      </c>
      <c r="D1749" s="57">
        <v>249.65</v>
      </c>
      <c r="E1749" s="36">
        <f t="shared" si="55"/>
        <v>-2.8359162805560167E-3</v>
      </c>
    </row>
    <row r="1750" spans="1:5" x14ac:dyDescent="0.3">
      <c r="A1750" s="55">
        <v>40136</v>
      </c>
      <c r="B1750" s="19">
        <v>23259.199218999998</v>
      </c>
      <c r="C1750" s="36">
        <f t="shared" si="54"/>
        <v>-2.0846713192037569E-2</v>
      </c>
      <c r="D1750" s="57">
        <v>245.52</v>
      </c>
      <c r="E1750" s="36">
        <f t="shared" si="55"/>
        <v>-1.6543160424594361E-2</v>
      </c>
    </row>
    <row r="1751" spans="1:5" x14ac:dyDescent="0.3">
      <c r="A1751" s="55">
        <v>40137</v>
      </c>
      <c r="B1751" s="19">
        <v>22954.400390999999</v>
      </c>
      <c r="C1751" s="36">
        <f t="shared" si="54"/>
        <v>-1.3104442037325748E-2</v>
      </c>
      <c r="D1751" s="57">
        <v>243.62</v>
      </c>
      <c r="E1751" s="36">
        <f t="shared" si="55"/>
        <v>-7.7386770935158333E-3</v>
      </c>
    </row>
    <row r="1752" spans="1:5" x14ac:dyDescent="0.3">
      <c r="A1752" s="55">
        <v>40140</v>
      </c>
      <c r="B1752" s="19">
        <v>23393.900390999999</v>
      </c>
      <c r="C1752" s="36">
        <f t="shared" si="54"/>
        <v>1.9146655652670486E-2</v>
      </c>
      <c r="D1752" s="57">
        <v>248.49</v>
      </c>
      <c r="E1752" s="36">
        <f t="shared" si="55"/>
        <v>1.9990148592069712E-2</v>
      </c>
    </row>
    <row r="1753" spans="1:5" x14ac:dyDescent="0.3">
      <c r="A1753" s="55">
        <v>40141</v>
      </c>
      <c r="B1753" s="19">
        <v>23145.800781000002</v>
      </c>
      <c r="C1753" s="36">
        <f t="shared" si="54"/>
        <v>-1.0605311891276004E-2</v>
      </c>
      <c r="D1753" s="57">
        <v>246.88</v>
      </c>
      <c r="E1753" s="36">
        <f t="shared" si="55"/>
        <v>-6.4791339691738781E-3</v>
      </c>
    </row>
    <row r="1754" spans="1:5" x14ac:dyDescent="0.3">
      <c r="A1754" s="55">
        <v>40142</v>
      </c>
      <c r="B1754" s="19">
        <v>23174.900390999999</v>
      </c>
      <c r="C1754" s="36">
        <f t="shared" si="54"/>
        <v>1.2572306430582714E-3</v>
      </c>
      <c r="D1754" s="57">
        <v>247.96</v>
      </c>
      <c r="E1754" s="36">
        <f t="shared" si="55"/>
        <v>4.3745949449125465E-3</v>
      </c>
    </row>
    <row r="1755" spans="1:5" x14ac:dyDescent="0.3">
      <c r="A1755" s="55">
        <v>40143</v>
      </c>
      <c r="B1755" s="19">
        <v>22361.300781000002</v>
      </c>
      <c r="C1755" s="36">
        <f t="shared" si="54"/>
        <v>-3.5106930181929008E-2</v>
      </c>
      <c r="D1755" s="57">
        <v>239.85</v>
      </c>
      <c r="E1755" s="36">
        <f t="shared" si="55"/>
        <v>-3.2706888207775453E-2</v>
      </c>
    </row>
    <row r="1756" spans="1:5" x14ac:dyDescent="0.3">
      <c r="A1756" s="55">
        <v>40144</v>
      </c>
      <c r="B1756" s="19">
        <v>22648.599609000001</v>
      </c>
      <c r="C1756" s="36">
        <f t="shared" si="54"/>
        <v>1.2848037366596898E-2</v>
      </c>
      <c r="D1756" s="57">
        <v>242.6</v>
      </c>
      <c r="E1756" s="36">
        <f t="shared" si="55"/>
        <v>1.1465499270377322E-2</v>
      </c>
    </row>
    <row r="1757" spans="1:5" x14ac:dyDescent="0.3">
      <c r="A1757" s="55">
        <v>40147</v>
      </c>
      <c r="B1757" s="19">
        <v>22374.300781000002</v>
      </c>
      <c r="C1757" s="36">
        <f t="shared" si="54"/>
        <v>-1.2111072328330641E-2</v>
      </c>
      <c r="D1757" s="57">
        <v>239.17</v>
      </c>
      <c r="E1757" s="36">
        <f t="shared" si="55"/>
        <v>-1.4138499587798892E-2</v>
      </c>
    </row>
    <row r="1758" spans="1:5" x14ac:dyDescent="0.3">
      <c r="A1758" s="55">
        <v>40148</v>
      </c>
      <c r="B1758" s="19">
        <v>22995.800781000002</v>
      </c>
      <c r="C1758" s="36">
        <f t="shared" si="54"/>
        <v>2.7777404357045787E-2</v>
      </c>
      <c r="D1758" s="57">
        <v>245.58</v>
      </c>
      <c r="E1758" s="36">
        <f t="shared" si="55"/>
        <v>2.6801020194840541E-2</v>
      </c>
    </row>
    <row r="1759" spans="1:5" x14ac:dyDescent="0.3">
      <c r="A1759" s="55">
        <v>40149</v>
      </c>
      <c r="B1759" s="19">
        <v>23008.5</v>
      </c>
      <c r="C1759" s="36">
        <f t="shared" si="54"/>
        <v>5.5224078173843338E-4</v>
      </c>
      <c r="D1759" s="57">
        <v>246.77</v>
      </c>
      <c r="E1759" s="36">
        <f t="shared" si="55"/>
        <v>4.8456714716182958E-3</v>
      </c>
    </row>
    <row r="1760" spans="1:5" x14ac:dyDescent="0.3">
      <c r="A1760" s="55">
        <v>40150</v>
      </c>
      <c r="B1760" s="19">
        <v>23045.5</v>
      </c>
      <c r="C1760" s="36">
        <f t="shared" si="54"/>
        <v>1.6081013538475908E-3</v>
      </c>
      <c r="D1760" s="57">
        <v>246.33</v>
      </c>
      <c r="E1760" s="36">
        <f t="shared" si="55"/>
        <v>-1.783036835920071E-3</v>
      </c>
    </row>
    <row r="1761" spans="1:5" x14ac:dyDescent="0.3">
      <c r="A1761" s="55">
        <v>40151</v>
      </c>
      <c r="B1761" s="19">
        <v>23333.5</v>
      </c>
      <c r="C1761" s="36">
        <f t="shared" si="54"/>
        <v>1.2497016771169989E-2</v>
      </c>
      <c r="D1761" s="57">
        <v>249.03</v>
      </c>
      <c r="E1761" s="36">
        <f t="shared" si="55"/>
        <v>1.0960906101570966E-2</v>
      </c>
    </row>
    <row r="1762" spans="1:5" x14ac:dyDescent="0.3">
      <c r="A1762" s="55">
        <v>40154</v>
      </c>
      <c r="B1762" s="19">
        <v>23207.099609000001</v>
      </c>
      <c r="C1762" s="36">
        <f t="shared" si="54"/>
        <v>-5.4171209205647886E-3</v>
      </c>
      <c r="D1762" s="57">
        <v>247.88</v>
      </c>
      <c r="E1762" s="36">
        <f t="shared" si="55"/>
        <v>-4.6179175199775324E-3</v>
      </c>
    </row>
    <row r="1763" spans="1:5" x14ac:dyDescent="0.3">
      <c r="A1763" s="55">
        <v>40155</v>
      </c>
      <c r="B1763" s="19">
        <v>22832.599609000001</v>
      </c>
      <c r="C1763" s="36">
        <f t="shared" si="54"/>
        <v>-1.6137303080078325E-2</v>
      </c>
      <c r="D1763" s="57">
        <v>244.01</v>
      </c>
      <c r="E1763" s="36">
        <f t="shared" si="55"/>
        <v>-1.561239309343232E-2</v>
      </c>
    </row>
    <row r="1764" spans="1:5" x14ac:dyDescent="0.3">
      <c r="A1764" s="55">
        <v>40156</v>
      </c>
      <c r="B1764" s="19">
        <v>22650.199218999998</v>
      </c>
      <c r="C1764" s="36">
        <f t="shared" si="54"/>
        <v>-7.9885949529857614E-3</v>
      </c>
      <c r="D1764" s="57">
        <v>241.42</v>
      </c>
      <c r="E1764" s="36">
        <f t="shared" si="55"/>
        <v>-1.061431908528343E-2</v>
      </c>
    </row>
    <row r="1765" spans="1:5" x14ac:dyDescent="0.3">
      <c r="A1765" s="55">
        <v>40157</v>
      </c>
      <c r="B1765" s="19">
        <v>22795.599609000001</v>
      </c>
      <c r="C1765" s="36">
        <f t="shared" si="54"/>
        <v>6.4193868051294345E-3</v>
      </c>
      <c r="D1765" s="57">
        <v>243.89</v>
      </c>
      <c r="E1765" s="36">
        <f t="shared" si="55"/>
        <v>1.023113246624141E-2</v>
      </c>
    </row>
    <row r="1766" spans="1:5" x14ac:dyDescent="0.3">
      <c r="A1766" s="55">
        <v>40158</v>
      </c>
      <c r="B1766" s="19">
        <v>22824.699218999998</v>
      </c>
      <c r="C1766" s="36">
        <f t="shared" si="54"/>
        <v>1.276545056902556E-3</v>
      </c>
      <c r="D1766" s="57">
        <v>245.13</v>
      </c>
      <c r="E1766" s="36">
        <f t="shared" si="55"/>
        <v>5.0842592972242251E-3</v>
      </c>
    </row>
    <row r="1767" spans="1:5" x14ac:dyDescent="0.3">
      <c r="A1767" s="55">
        <v>40161</v>
      </c>
      <c r="B1767" s="19">
        <v>23057.599609000001</v>
      </c>
      <c r="C1767" s="36">
        <f t="shared" si="54"/>
        <v>1.02038755369942E-2</v>
      </c>
      <c r="D1767" s="57">
        <v>247.04</v>
      </c>
      <c r="E1767" s="36">
        <f t="shared" si="55"/>
        <v>7.7917839513728104E-3</v>
      </c>
    </row>
    <row r="1768" spans="1:5" x14ac:dyDescent="0.3">
      <c r="A1768" s="55">
        <v>40162</v>
      </c>
      <c r="B1768" s="19">
        <v>23026</v>
      </c>
      <c r="C1768" s="36">
        <f t="shared" si="54"/>
        <v>-1.3704639483663739E-3</v>
      </c>
      <c r="D1768" s="57">
        <v>247.17</v>
      </c>
      <c r="E1768" s="36">
        <f t="shared" si="55"/>
        <v>5.2623056994827166E-4</v>
      </c>
    </row>
    <row r="1769" spans="1:5" x14ac:dyDescent="0.3">
      <c r="A1769" s="55">
        <v>40163</v>
      </c>
      <c r="B1769" s="19">
        <v>23288.300781000002</v>
      </c>
      <c r="C1769" s="36">
        <f t="shared" si="54"/>
        <v>1.1391504429775212E-2</v>
      </c>
      <c r="D1769" s="57">
        <v>250.33</v>
      </c>
      <c r="E1769" s="36">
        <f t="shared" si="55"/>
        <v>1.2784723065097037E-2</v>
      </c>
    </row>
    <row r="1770" spans="1:5" x14ac:dyDescent="0.3">
      <c r="A1770" s="55">
        <v>40164</v>
      </c>
      <c r="B1770" s="19">
        <v>23085.300781000002</v>
      </c>
      <c r="C1770" s="36">
        <f t="shared" si="54"/>
        <v>-8.7168231769669813E-3</v>
      </c>
      <c r="D1770" s="57">
        <v>247.18</v>
      </c>
      <c r="E1770" s="36">
        <f t="shared" si="55"/>
        <v>-1.2583389925298616E-2</v>
      </c>
    </row>
    <row r="1771" spans="1:5" x14ac:dyDescent="0.3">
      <c r="A1771" s="55">
        <v>40165</v>
      </c>
      <c r="B1771" s="19">
        <v>22885.400390999999</v>
      </c>
      <c r="C1771" s="36">
        <f t="shared" si="54"/>
        <v>-8.6592066482636953E-3</v>
      </c>
      <c r="D1771" s="57">
        <v>246.19</v>
      </c>
      <c r="E1771" s="36">
        <f t="shared" si="55"/>
        <v>-4.0051784124929268E-3</v>
      </c>
    </row>
    <row r="1772" spans="1:5" x14ac:dyDescent="0.3">
      <c r="A1772" s="55">
        <v>40168</v>
      </c>
      <c r="B1772" s="19">
        <v>23149.800781000002</v>
      </c>
      <c r="C1772" s="36">
        <f t="shared" si="54"/>
        <v>1.1553234179113581E-2</v>
      </c>
      <c r="D1772" s="57">
        <v>249.57</v>
      </c>
      <c r="E1772" s="36">
        <f t="shared" si="55"/>
        <v>1.3729233518826822E-2</v>
      </c>
    </row>
    <row r="1773" spans="1:5" x14ac:dyDescent="0.3">
      <c r="A1773" s="55">
        <v>40169</v>
      </c>
      <c r="B1773" s="19">
        <v>23367.699218999998</v>
      </c>
      <c r="C1773" s="36">
        <f t="shared" si="54"/>
        <v>9.4125405251364036E-3</v>
      </c>
      <c r="D1773" s="57">
        <v>251.15</v>
      </c>
      <c r="E1773" s="36">
        <f t="shared" si="55"/>
        <v>6.3308891293023528E-3</v>
      </c>
    </row>
    <row r="1774" spans="1:5" x14ac:dyDescent="0.3">
      <c r="A1774" s="55">
        <v>40170</v>
      </c>
      <c r="B1774" s="19">
        <v>23486.199218999998</v>
      </c>
      <c r="C1774" s="36">
        <f t="shared" si="54"/>
        <v>5.0711025886387429E-3</v>
      </c>
      <c r="D1774" s="57">
        <v>251.9</v>
      </c>
      <c r="E1774" s="36">
        <f t="shared" si="55"/>
        <v>2.9862631893291525E-3</v>
      </c>
    </row>
    <row r="1775" spans="1:5" x14ac:dyDescent="0.3">
      <c r="A1775" s="55">
        <v>40175</v>
      </c>
      <c r="B1775" s="19">
        <v>23682.400390999999</v>
      </c>
      <c r="C1775" s="36">
        <f t="shared" si="54"/>
        <v>8.3538920099628378E-3</v>
      </c>
      <c r="D1775" s="57">
        <v>253.17</v>
      </c>
      <c r="E1775" s="36">
        <f t="shared" si="55"/>
        <v>5.0416832076221052E-3</v>
      </c>
    </row>
    <row r="1776" spans="1:5" x14ac:dyDescent="0.3">
      <c r="A1776" s="55">
        <v>40176</v>
      </c>
      <c r="B1776" s="19">
        <v>23759.300781000002</v>
      </c>
      <c r="C1776" s="36">
        <f t="shared" ref="C1776:C1839" si="56">B1776/B1775-1</f>
        <v>3.2471535287963427E-3</v>
      </c>
      <c r="D1776" s="57">
        <v>254.09</v>
      </c>
      <c r="E1776" s="36">
        <f t="shared" si="55"/>
        <v>3.6339218706797904E-3</v>
      </c>
    </row>
    <row r="1777" spans="1:5" x14ac:dyDescent="0.3">
      <c r="A1777" s="55">
        <v>40177</v>
      </c>
      <c r="B1777" s="19">
        <v>23652.900390999999</v>
      </c>
      <c r="C1777" s="36">
        <f t="shared" si="56"/>
        <v>-4.4782626804021897E-3</v>
      </c>
      <c r="D1777" s="57">
        <v>253.16</v>
      </c>
      <c r="E1777" s="36">
        <f t="shared" si="55"/>
        <v>-3.6601204297690426E-3</v>
      </c>
    </row>
    <row r="1778" spans="1:5" x14ac:dyDescent="0.3">
      <c r="A1778" s="55">
        <v>40182</v>
      </c>
      <c r="B1778" s="19">
        <v>23957.5</v>
      </c>
      <c r="C1778" s="36">
        <f t="shared" si="56"/>
        <v>1.2877896746899653E-2</v>
      </c>
      <c r="D1778" s="57">
        <v>257.64999999999998</v>
      </c>
      <c r="E1778" s="36">
        <f t="shared" si="55"/>
        <v>1.773581924474632E-2</v>
      </c>
    </row>
    <row r="1779" spans="1:5" x14ac:dyDescent="0.3">
      <c r="A1779" s="55">
        <v>40183</v>
      </c>
      <c r="B1779" s="19">
        <v>23997.400390999999</v>
      </c>
      <c r="C1779" s="36">
        <f t="shared" si="56"/>
        <v>1.6654655535843776E-3</v>
      </c>
      <c r="D1779" s="57">
        <v>257.58999999999997</v>
      </c>
      <c r="E1779" s="36">
        <f t="shared" si="55"/>
        <v>-2.3287405394911698E-4</v>
      </c>
    </row>
    <row r="1780" spans="1:5" x14ac:dyDescent="0.3">
      <c r="A1780" s="55">
        <v>40184</v>
      </c>
      <c r="B1780" s="19">
        <v>24061.199218999998</v>
      </c>
      <c r="C1780" s="36">
        <f t="shared" si="56"/>
        <v>2.6585724687049339E-3</v>
      </c>
      <c r="D1780" s="57">
        <v>257.95999999999998</v>
      </c>
      <c r="E1780" s="36">
        <f t="shared" si="55"/>
        <v>1.4363911642532035E-3</v>
      </c>
    </row>
    <row r="1781" spans="1:5" x14ac:dyDescent="0.3">
      <c r="A1781" s="55">
        <v>40185</v>
      </c>
      <c r="B1781" s="19">
        <v>24146.199218999998</v>
      </c>
      <c r="C1781" s="36">
        <f t="shared" si="56"/>
        <v>3.5326585024439972E-3</v>
      </c>
      <c r="D1781" s="57">
        <v>258.04000000000002</v>
      </c>
      <c r="E1781" s="36">
        <f t="shared" si="55"/>
        <v>3.1012560086840502E-4</v>
      </c>
    </row>
    <row r="1782" spans="1:5" x14ac:dyDescent="0.3">
      <c r="A1782" s="55">
        <v>40186</v>
      </c>
      <c r="B1782" s="19">
        <v>24231.599609000001</v>
      </c>
      <c r="C1782" s="36">
        <f t="shared" si="56"/>
        <v>3.5368046633525996E-3</v>
      </c>
      <c r="D1782" s="57">
        <v>259.14999999999998</v>
      </c>
      <c r="E1782" s="36">
        <f t="shared" si="55"/>
        <v>4.3016586575723714E-3</v>
      </c>
    </row>
    <row r="1783" spans="1:5" x14ac:dyDescent="0.3">
      <c r="A1783" s="55">
        <v>40189</v>
      </c>
      <c r="B1783" s="19">
        <v>24192.5</v>
      </c>
      <c r="C1783" s="36">
        <f t="shared" si="56"/>
        <v>-1.6135793604594717E-3</v>
      </c>
      <c r="D1783" s="57">
        <v>258.81</v>
      </c>
      <c r="E1783" s="36">
        <f t="shared" si="55"/>
        <v>-1.3119814779084527E-3</v>
      </c>
    </row>
    <row r="1784" spans="1:5" x14ac:dyDescent="0.3">
      <c r="A1784" s="55">
        <v>40190</v>
      </c>
      <c r="B1784" s="19">
        <v>23993.300781000002</v>
      </c>
      <c r="C1784" s="36">
        <f t="shared" si="56"/>
        <v>-8.2339245220625079E-3</v>
      </c>
      <c r="D1784" s="57">
        <v>256.38</v>
      </c>
      <c r="E1784" s="36">
        <f t="shared" si="55"/>
        <v>-9.3891271589197078E-3</v>
      </c>
    </row>
    <row r="1785" spans="1:5" x14ac:dyDescent="0.3">
      <c r="A1785" s="55">
        <v>40191</v>
      </c>
      <c r="B1785" s="19">
        <v>24059.599609000001</v>
      </c>
      <c r="C1785" s="36">
        <f t="shared" si="56"/>
        <v>2.7632224763547431E-3</v>
      </c>
      <c r="D1785" s="57">
        <v>256.95999999999998</v>
      </c>
      <c r="E1785" s="36">
        <f t="shared" si="55"/>
        <v>2.2622669474996471E-3</v>
      </c>
    </row>
    <row r="1786" spans="1:5" x14ac:dyDescent="0.3">
      <c r="A1786" s="55">
        <v>40192</v>
      </c>
      <c r="B1786" s="19">
        <v>24208.599609000001</v>
      </c>
      <c r="C1786" s="36">
        <f t="shared" si="56"/>
        <v>6.1929542644700852E-3</v>
      </c>
      <c r="D1786" s="57">
        <v>258.83999999999997</v>
      </c>
      <c r="E1786" s="36">
        <f t="shared" si="55"/>
        <v>7.316313823163112E-3</v>
      </c>
    </row>
    <row r="1787" spans="1:5" x14ac:dyDescent="0.3">
      <c r="A1787" s="55">
        <v>40193</v>
      </c>
      <c r="B1787" s="19">
        <v>23902.400390999999</v>
      </c>
      <c r="C1787" s="36">
        <f t="shared" si="56"/>
        <v>-1.2648365578575849E-2</v>
      </c>
      <c r="D1787" s="57">
        <v>256.44</v>
      </c>
      <c r="E1787" s="36">
        <f t="shared" si="55"/>
        <v>-9.2721372276308722E-3</v>
      </c>
    </row>
    <row r="1788" spans="1:5" x14ac:dyDescent="0.3">
      <c r="A1788" s="55">
        <v>40196</v>
      </c>
      <c r="B1788" s="19">
        <v>23953.5</v>
      </c>
      <c r="C1788" s="36">
        <f t="shared" si="56"/>
        <v>2.1378442400805664E-3</v>
      </c>
      <c r="D1788" s="57">
        <v>258.20999999999998</v>
      </c>
      <c r="E1788" s="36">
        <f t="shared" si="55"/>
        <v>6.9021993448759034E-3</v>
      </c>
    </row>
    <row r="1789" spans="1:5" x14ac:dyDescent="0.3">
      <c r="A1789" s="55">
        <v>40197</v>
      </c>
      <c r="B1789" s="19">
        <v>24139.699218999998</v>
      </c>
      <c r="C1789" s="36">
        <f t="shared" si="56"/>
        <v>7.7733616799213756E-3</v>
      </c>
      <c r="D1789" s="57">
        <v>260.26</v>
      </c>
      <c r="E1789" s="36">
        <f t="shared" si="55"/>
        <v>7.9392742341506395E-3</v>
      </c>
    </row>
    <row r="1790" spans="1:5" x14ac:dyDescent="0.3">
      <c r="A1790" s="55">
        <v>40198</v>
      </c>
      <c r="B1790" s="19">
        <v>23582.300781000002</v>
      </c>
      <c r="C1790" s="36">
        <f t="shared" si="56"/>
        <v>-2.3090529544016691E-2</v>
      </c>
      <c r="D1790" s="57">
        <v>256.3</v>
      </c>
      <c r="E1790" s="36">
        <f t="shared" si="55"/>
        <v>-1.5215553677092042E-2</v>
      </c>
    </row>
    <row r="1791" spans="1:5" x14ac:dyDescent="0.3">
      <c r="A1791" s="55">
        <v>40199</v>
      </c>
      <c r="B1791" s="19">
        <v>23340.400390999999</v>
      </c>
      <c r="C1791" s="36">
        <f t="shared" si="56"/>
        <v>-1.0257709468064258E-2</v>
      </c>
      <c r="D1791" s="57">
        <v>252.76</v>
      </c>
      <c r="E1791" s="36">
        <f t="shared" si="55"/>
        <v>-1.3811939133827611E-2</v>
      </c>
    </row>
    <row r="1792" spans="1:5" x14ac:dyDescent="0.3">
      <c r="A1792" s="55">
        <v>40200</v>
      </c>
      <c r="B1792" s="19">
        <v>23038.300781000002</v>
      </c>
      <c r="C1792" s="36">
        <f t="shared" si="56"/>
        <v>-1.294320598358234E-2</v>
      </c>
      <c r="D1792" s="57">
        <v>249.91</v>
      </c>
      <c r="E1792" s="36">
        <f t="shared" si="55"/>
        <v>-1.1275518278208607E-2</v>
      </c>
    </row>
    <row r="1793" spans="1:5" x14ac:dyDescent="0.3">
      <c r="A1793" s="55">
        <v>40203</v>
      </c>
      <c r="B1793" s="19">
        <v>22867</v>
      </c>
      <c r="C1793" s="36">
        <f t="shared" si="56"/>
        <v>-7.4354781035447237E-3</v>
      </c>
      <c r="D1793" s="57">
        <v>248.29</v>
      </c>
      <c r="E1793" s="36">
        <f t="shared" si="55"/>
        <v>-6.4823336401104159E-3</v>
      </c>
    </row>
    <row r="1794" spans="1:5" x14ac:dyDescent="0.3">
      <c r="A1794" s="55">
        <v>40204</v>
      </c>
      <c r="B1794" s="19">
        <v>22897.400390999999</v>
      </c>
      <c r="C1794" s="36">
        <f t="shared" si="56"/>
        <v>1.3294437836182116E-3</v>
      </c>
      <c r="D1794" s="57">
        <v>249.41</v>
      </c>
      <c r="E1794" s="36">
        <f t="shared" si="55"/>
        <v>4.5108542430223331E-3</v>
      </c>
    </row>
    <row r="1795" spans="1:5" x14ac:dyDescent="0.3">
      <c r="A1795" s="55">
        <v>40205</v>
      </c>
      <c r="B1795" s="19">
        <v>22516.699218999998</v>
      </c>
      <c r="C1795" s="36">
        <f t="shared" si="56"/>
        <v>-1.6626392756342701E-2</v>
      </c>
      <c r="D1795" s="57">
        <v>247.31</v>
      </c>
      <c r="E1795" s="36">
        <f t="shared" si="55"/>
        <v>-8.4198708953129309E-3</v>
      </c>
    </row>
    <row r="1796" spans="1:5" x14ac:dyDescent="0.3">
      <c r="A1796" s="55">
        <v>40206</v>
      </c>
      <c r="B1796" s="19">
        <v>22156.900390999999</v>
      </c>
      <c r="C1796" s="36">
        <f t="shared" si="56"/>
        <v>-1.5979199459945415E-2</v>
      </c>
      <c r="D1796" s="57">
        <v>244.61</v>
      </c>
      <c r="E1796" s="36">
        <f t="shared" ref="E1796:E1859" si="57">D1796/D1795-1</f>
        <v>-1.0917471998706074E-2</v>
      </c>
    </row>
    <row r="1797" spans="1:5" x14ac:dyDescent="0.3">
      <c r="A1797" s="55">
        <v>40207</v>
      </c>
      <c r="B1797" s="19">
        <v>22432.300781000002</v>
      </c>
      <c r="C1797" s="36">
        <f t="shared" si="56"/>
        <v>1.2429554005300769E-2</v>
      </c>
      <c r="D1797" s="57">
        <v>246.96</v>
      </c>
      <c r="E1797" s="36">
        <f t="shared" si="57"/>
        <v>9.6071297166917535E-3</v>
      </c>
    </row>
    <row r="1798" spans="1:5" x14ac:dyDescent="0.3">
      <c r="A1798" s="55">
        <v>40210</v>
      </c>
      <c r="B1798" s="19">
        <v>22545.900390999999</v>
      </c>
      <c r="C1798" s="36">
        <f t="shared" si="56"/>
        <v>5.0641087202349944E-3</v>
      </c>
      <c r="D1798" s="57">
        <v>248.42</v>
      </c>
      <c r="E1798" s="36">
        <f t="shared" si="57"/>
        <v>5.9118885649496189E-3</v>
      </c>
    </row>
    <row r="1799" spans="1:5" x14ac:dyDescent="0.3">
      <c r="A1799" s="55">
        <v>40211</v>
      </c>
      <c r="B1799" s="19">
        <v>22942.300781000002</v>
      </c>
      <c r="C1799" s="36">
        <f t="shared" si="56"/>
        <v>1.7581927673123277E-2</v>
      </c>
      <c r="D1799" s="57">
        <v>250.8</v>
      </c>
      <c r="E1799" s="36">
        <f t="shared" si="57"/>
        <v>9.5805490701232898E-3</v>
      </c>
    </row>
    <row r="1800" spans="1:5" x14ac:dyDescent="0.3">
      <c r="A1800" s="55">
        <v>40212</v>
      </c>
      <c r="B1800" s="19">
        <v>22697</v>
      </c>
      <c r="C1800" s="36">
        <f t="shared" si="56"/>
        <v>-1.0692074144679986E-2</v>
      </c>
      <c r="D1800" s="57">
        <v>249.4</v>
      </c>
      <c r="E1800" s="36">
        <f t="shared" si="57"/>
        <v>-5.5821371610845771E-3</v>
      </c>
    </row>
    <row r="1801" spans="1:5" x14ac:dyDescent="0.3">
      <c r="A1801" s="55">
        <v>40213</v>
      </c>
      <c r="B1801" s="19">
        <v>21938.099609000001</v>
      </c>
      <c r="C1801" s="36">
        <f t="shared" si="56"/>
        <v>-3.3436154161342824E-2</v>
      </c>
      <c r="D1801" s="57">
        <v>242.7</v>
      </c>
      <c r="E1801" s="36">
        <f t="shared" si="57"/>
        <v>-2.6864474739374589E-2</v>
      </c>
    </row>
    <row r="1802" spans="1:5" x14ac:dyDescent="0.3">
      <c r="A1802" s="55">
        <v>40214</v>
      </c>
      <c r="B1802" s="19">
        <v>21335.099609000001</v>
      </c>
      <c r="C1802" s="36">
        <f t="shared" si="56"/>
        <v>-2.748642821152214E-2</v>
      </c>
      <c r="D1802" s="57">
        <v>237.46</v>
      </c>
      <c r="E1802" s="36">
        <f t="shared" si="57"/>
        <v>-2.1590440873506256E-2</v>
      </c>
    </row>
    <row r="1803" spans="1:5" x14ac:dyDescent="0.3">
      <c r="A1803" s="55">
        <v>40217</v>
      </c>
      <c r="B1803" s="19">
        <v>21425.400390999999</v>
      </c>
      <c r="C1803" s="36">
        <f t="shared" si="56"/>
        <v>4.2324987300226269E-3</v>
      </c>
      <c r="D1803" s="57">
        <v>238.91</v>
      </c>
      <c r="E1803" s="36">
        <f t="shared" si="57"/>
        <v>6.1062915859513289E-3</v>
      </c>
    </row>
    <row r="1804" spans="1:5" x14ac:dyDescent="0.3">
      <c r="A1804" s="55">
        <v>40218</v>
      </c>
      <c r="B1804" s="19">
        <v>21342</v>
      </c>
      <c r="C1804" s="36">
        <f t="shared" si="56"/>
        <v>-3.8925942795930979E-3</v>
      </c>
      <c r="D1804" s="57">
        <v>239.19</v>
      </c>
      <c r="E1804" s="36">
        <f t="shared" si="57"/>
        <v>1.171989452094957E-3</v>
      </c>
    </row>
    <row r="1805" spans="1:5" x14ac:dyDescent="0.3">
      <c r="A1805" s="55">
        <v>40219</v>
      </c>
      <c r="B1805" s="19">
        <v>21746.099609000001</v>
      </c>
      <c r="C1805" s="36">
        <f t="shared" si="56"/>
        <v>1.8934477040577269E-2</v>
      </c>
      <c r="D1805" s="57">
        <v>240.91</v>
      </c>
      <c r="E1805" s="36">
        <f t="shared" si="57"/>
        <v>7.1909360759228047E-3</v>
      </c>
    </row>
    <row r="1806" spans="1:5" x14ac:dyDescent="0.3">
      <c r="A1806" s="55">
        <v>40220</v>
      </c>
      <c r="B1806" s="19">
        <v>21591.699218999998</v>
      </c>
      <c r="C1806" s="36">
        <f t="shared" si="56"/>
        <v>-7.100141762254264E-3</v>
      </c>
      <c r="D1806" s="57">
        <v>241.74</v>
      </c>
      <c r="E1806" s="36">
        <f t="shared" si="57"/>
        <v>3.4452700178491114E-3</v>
      </c>
    </row>
    <row r="1807" spans="1:5" x14ac:dyDescent="0.3">
      <c r="A1807" s="55">
        <v>40221</v>
      </c>
      <c r="B1807" s="19">
        <v>21549</v>
      </c>
      <c r="C1807" s="36">
        <f t="shared" si="56"/>
        <v>-1.977575667709619E-3</v>
      </c>
      <c r="D1807" s="57">
        <v>241.02</v>
      </c>
      <c r="E1807" s="36">
        <f t="shared" si="57"/>
        <v>-2.9784065524943726E-3</v>
      </c>
    </row>
    <row r="1808" spans="1:5" x14ac:dyDescent="0.3">
      <c r="A1808" s="55">
        <v>40224</v>
      </c>
      <c r="B1808" s="19">
        <v>21632.099609000001</v>
      </c>
      <c r="C1808" s="36">
        <f t="shared" si="56"/>
        <v>3.8563092950949507E-3</v>
      </c>
      <c r="D1808" s="57">
        <v>241.92</v>
      </c>
      <c r="E1808" s="36">
        <f t="shared" si="57"/>
        <v>3.7341299477220424E-3</v>
      </c>
    </row>
    <row r="1809" spans="1:5" x14ac:dyDescent="0.3">
      <c r="A1809" s="55">
        <v>40225</v>
      </c>
      <c r="B1809" s="19">
        <v>21798.800781000002</v>
      </c>
      <c r="C1809" s="36">
        <f t="shared" si="56"/>
        <v>7.7061947297361044E-3</v>
      </c>
      <c r="D1809" s="57">
        <v>244.38</v>
      </c>
      <c r="E1809" s="36">
        <f t="shared" si="57"/>
        <v>1.0168650793650924E-2</v>
      </c>
    </row>
    <row r="1810" spans="1:5" x14ac:dyDescent="0.3">
      <c r="A1810" s="55">
        <v>40226</v>
      </c>
      <c r="B1810" s="19">
        <v>22139.5</v>
      </c>
      <c r="C1810" s="36">
        <f t="shared" si="56"/>
        <v>1.5629264307830848E-2</v>
      </c>
      <c r="D1810" s="57">
        <v>247.69</v>
      </c>
      <c r="E1810" s="36">
        <f t="shared" si="57"/>
        <v>1.3544479908339513E-2</v>
      </c>
    </row>
    <row r="1811" spans="1:5" x14ac:dyDescent="0.3">
      <c r="A1811" s="55">
        <v>40227</v>
      </c>
      <c r="B1811" s="19">
        <v>22181.900390999999</v>
      </c>
      <c r="C1811" s="36">
        <f t="shared" si="56"/>
        <v>1.9151467286975254E-3</v>
      </c>
      <c r="D1811" s="57">
        <v>249.14</v>
      </c>
      <c r="E1811" s="36">
        <f t="shared" si="57"/>
        <v>5.854091808308759E-3</v>
      </c>
    </row>
    <row r="1812" spans="1:5" x14ac:dyDescent="0.3">
      <c r="A1812" s="55">
        <v>40228</v>
      </c>
      <c r="B1812" s="19">
        <v>22259.699218999998</v>
      </c>
      <c r="C1812" s="36">
        <f t="shared" si="56"/>
        <v>3.5073112144874408E-3</v>
      </c>
      <c r="D1812" s="57">
        <v>250.3</v>
      </c>
      <c r="E1812" s="36">
        <f t="shared" si="57"/>
        <v>4.6560166974392025E-3</v>
      </c>
    </row>
    <row r="1813" spans="1:5" x14ac:dyDescent="0.3">
      <c r="A1813" s="55">
        <v>40231</v>
      </c>
      <c r="B1813" s="19">
        <v>22199.699218999998</v>
      </c>
      <c r="C1813" s="36">
        <f t="shared" si="56"/>
        <v>-2.6954542112045399E-3</v>
      </c>
      <c r="D1813" s="57">
        <v>249.67</v>
      </c>
      <c r="E1813" s="36">
        <f t="shared" si="57"/>
        <v>-2.5169796244507436E-3</v>
      </c>
    </row>
    <row r="1814" spans="1:5" x14ac:dyDescent="0.3">
      <c r="A1814" s="55">
        <v>40232</v>
      </c>
      <c r="B1814" s="19">
        <v>21738.199218999998</v>
      </c>
      <c r="C1814" s="36">
        <f t="shared" si="56"/>
        <v>-2.0788569946254776E-2</v>
      </c>
      <c r="D1814" s="57">
        <v>246.74</v>
      </c>
      <c r="E1814" s="36">
        <f t="shared" si="57"/>
        <v>-1.1735490847919139E-2</v>
      </c>
    </row>
    <row r="1815" spans="1:5" x14ac:dyDescent="0.3">
      <c r="A1815" s="55">
        <v>40233</v>
      </c>
      <c r="B1815" s="19">
        <v>21842.300781000002</v>
      </c>
      <c r="C1815" s="36">
        <f t="shared" si="56"/>
        <v>4.7888769879804727E-3</v>
      </c>
      <c r="D1815" s="57">
        <v>247.22</v>
      </c>
      <c r="E1815" s="36">
        <f t="shared" si="57"/>
        <v>1.9453675934182346E-3</v>
      </c>
    </row>
    <row r="1816" spans="1:5" x14ac:dyDescent="0.3">
      <c r="A1816" s="55">
        <v>40234</v>
      </c>
      <c r="B1816" s="19">
        <v>21347.800781000002</v>
      </c>
      <c r="C1816" s="36">
        <f t="shared" si="56"/>
        <v>-2.2639556379983161E-2</v>
      </c>
      <c r="D1816" s="57">
        <v>243.29</v>
      </c>
      <c r="E1816" s="36">
        <f t="shared" si="57"/>
        <v>-1.5896772105816748E-2</v>
      </c>
    </row>
    <row r="1817" spans="1:5" x14ac:dyDescent="0.3">
      <c r="A1817" s="55">
        <v>40235</v>
      </c>
      <c r="B1817" s="19">
        <v>21583.199218999998</v>
      </c>
      <c r="C1817" s="36">
        <f t="shared" si="56"/>
        <v>1.1026823812666731E-2</v>
      </c>
      <c r="D1817" s="57">
        <v>245.8</v>
      </c>
      <c r="E1817" s="36">
        <f t="shared" si="57"/>
        <v>1.0316905750339167E-2</v>
      </c>
    </row>
    <row r="1818" spans="1:5" x14ac:dyDescent="0.3">
      <c r="A1818" s="55">
        <v>40238</v>
      </c>
      <c r="B1818" s="19">
        <v>21840.199218999998</v>
      </c>
      <c r="C1818" s="36">
        <f t="shared" si="56"/>
        <v>1.1907409897498278E-2</v>
      </c>
      <c r="D1818" s="57">
        <v>248.69</v>
      </c>
      <c r="E1818" s="36">
        <f t="shared" si="57"/>
        <v>1.1757526444263533E-2</v>
      </c>
    </row>
    <row r="1819" spans="1:5" x14ac:dyDescent="0.3">
      <c r="A1819" s="55">
        <v>40239</v>
      </c>
      <c r="B1819" s="19">
        <v>21965.800781000002</v>
      </c>
      <c r="C1819" s="36">
        <f t="shared" si="56"/>
        <v>5.7509348124780146E-3</v>
      </c>
      <c r="D1819" s="57">
        <v>250.65</v>
      </c>
      <c r="E1819" s="36">
        <f t="shared" si="57"/>
        <v>7.8812980015281475E-3</v>
      </c>
    </row>
    <row r="1820" spans="1:5" x14ac:dyDescent="0.3">
      <c r="A1820" s="55">
        <v>40240</v>
      </c>
      <c r="B1820" s="19">
        <v>22268.400390999999</v>
      </c>
      <c r="C1820" s="36">
        <f t="shared" si="56"/>
        <v>1.3775942567126442E-2</v>
      </c>
      <c r="D1820" s="57">
        <v>252.6</v>
      </c>
      <c r="E1820" s="36">
        <f t="shared" si="57"/>
        <v>7.7797725912627236E-3</v>
      </c>
    </row>
    <row r="1821" spans="1:5" x14ac:dyDescent="0.3">
      <c r="A1821" s="55">
        <v>40241</v>
      </c>
      <c r="B1821" s="19">
        <v>22359.699218999998</v>
      </c>
      <c r="C1821" s="36">
        <f t="shared" si="56"/>
        <v>4.0999275384367984E-3</v>
      </c>
      <c r="D1821" s="57">
        <v>253</v>
      </c>
      <c r="E1821" s="36">
        <f t="shared" si="57"/>
        <v>1.5835312747427555E-3</v>
      </c>
    </row>
    <row r="1822" spans="1:5" x14ac:dyDescent="0.3">
      <c r="A1822" s="55">
        <v>40242</v>
      </c>
      <c r="B1822" s="19">
        <v>22769.699218999998</v>
      </c>
      <c r="C1822" s="36">
        <f t="shared" si="56"/>
        <v>1.8336561506677507E-2</v>
      </c>
      <c r="D1822" s="57">
        <v>257.08999999999997</v>
      </c>
      <c r="E1822" s="36">
        <f t="shared" si="57"/>
        <v>1.6166007905138224E-2</v>
      </c>
    </row>
    <row r="1823" spans="1:5" x14ac:dyDescent="0.3">
      <c r="A1823" s="55">
        <v>40245</v>
      </c>
      <c r="B1823" s="19">
        <v>22884.900390999999</v>
      </c>
      <c r="C1823" s="36">
        <f t="shared" si="56"/>
        <v>5.0594068411704551E-3</v>
      </c>
      <c r="D1823" s="57">
        <v>256.87</v>
      </c>
      <c r="E1823" s="36">
        <f t="shared" si="57"/>
        <v>-8.557314559102247E-4</v>
      </c>
    </row>
    <row r="1824" spans="1:5" x14ac:dyDescent="0.3">
      <c r="A1824" s="55">
        <v>40246</v>
      </c>
      <c r="B1824" s="19">
        <v>22850.900390999999</v>
      </c>
      <c r="C1824" s="36">
        <f t="shared" si="56"/>
        <v>-1.4856957827691364E-3</v>
      </c>
      <c r="D1824" s="57">
        <v>256.73</v>
      </c>
      <c r="E1824" s="36">
        <f t="shared" si="57"/>
        <v>-5.4502277416590417E-4</v>
      </c>
    </row>
    <row r="1825" spans="1:5" x14ac:dyDescent="0.3">
      <c r="A1825" s="55">
        <v>40247</v>
      </c>
      <c r="B1825" s="19">
        <v>23128.800781000002</v>
      </c>
      <c r="C1825" s="36">
        <f t="shared" si="56"/>
        <v>1.2161463454168908E-2</v>
      </c>
      <c r="D1825" s="57">
        <v>258.24</v>
      </c>
      <c r="E1825" s="36">
        <f t="shared" si="57"/>
        <v>5.881665563042926E-3</v>
      </c>
    </row>
    <row r="1826" spans="1:5" x14ac:dyDescent="0.3">
      <c r="A1826" s="55">
        <v>40248</v>
      </c>
      <c r="B1826" s="19">
        <v>23040.5</v>
      </c>
      <c r="C1826" s="36">
        <f t="shared" si="56"/>
        <v>-3.8177846675275795E-3</v>
      </c>
      <c r="D1826" s="57">
        <v>257.60000000000002</v>
      </c>
      <c r="E1826" s="36">
        <f t="shared" si="57"/>
        <v>-2.4783147459727095E-3</v>
      </c>
    </row>
    <row r="1827" spans="1:5" x14ac:dyDescent="0.3">
      <c r="A1827" s="55">
        <v>40249</v>
      </c>
      <c r="B1827" s="19">
        <v>23053</v>
      </c>
      <c r="C1827" s="36">
        <f t="shared" si="56"/>
        <v>5.4252294872081386E-4</v>
      </c>
      <c r="D1827" s="57">
        <v>258.39999999999998</v>
      </c>
      <c r="E1827" s="36">
        <f t="shared" si="57"/>
        <v>3.1055900621115295E-3</v>
      </c>
    </row>
    <row r="1828" spans="1:5" x14ac:dyDescent="0.3">
      <c r="A1828" s="55">
        <v>40252</v>
      </c>
      <c r="B1828" s="19">
        <v>22870.400390999999</v>
      </c>
      <c r="C1828" s="36">
        <f t="shared" si="56"/>
        <v>-7.9208610159198223E-3</v>
      </c>
      <c r="D1828" s="57">
        <v>256.64999999999998</v>
      </c>
      <c r="E1828" s="36">
        <f t="shared" si="57"/>
        <v>-6.7724458204334592E-3</v>
      </c>
    </row>
    <row r="1829" spans="1:5" x14ac:dyDescent="0.3">
      <c r="A1829" s="55">
        <v>40253</v>
      </c>
      <c r="B1829" s="19">
        <v>23112.400390999999</v>
      </c>
      <c r="C1829" s="36">
        <f t="shared" si="56"/>
        <v>1.0581362628667934E-2</v>
      </c>
      <c r="D1829" s="57">
        <v>259.02999999999997</v>
      </c>
      <c r="E1829" s="36">
        <f t="shared" si="57"/>
        <v>9.2733294369764518E-3</v>
      </c>
    </row>
    <row r="1830" spans="1:5" x14ac:dyDescent="0.3">
      <c r="A1830" s="55">
        <v>40254</v>
      </c>
      <c r="B1830" s="19">
        <v>23361.400390999999</v>
      </c>
      <c r="C1830" s="36">
        <f t="shared" si="56"/>
        <v>1.0773437452951118E-2</v>
      </c>
      <c r="D1830" s="57">
        <v>261.33999999999997</v>
      </c>
      <c r="E1830" s="36">
        <f t="shared" si="57"/>
        <v>8.917885959155214E-3</v>
      </c>
    </row>
    <row r="1831" spans="1:5" x14ac:dyDescent="0.3">
      <c r="A1831" s="55">
        <v>40255</v>
      </c>
      <c r="B1831" s="19">
        <v>23246.5</v>
      </c>
      <c r="C1831" s="36">
        <f t="shared" si="56"/>
        <v>-4.9183862729507144E-3</v>
      </c>
      <c r="D1831" s="57">
        <v>261.2</v>
      </c>
      <c r="E1831" s="36">
        <f t="shared" si="57"/>
        <v>-5.3570061988206241E-4</v>
      </c>
    </row>
    <row r="1832" spans="1:5" x14ac:dyDescent="0.3">
      <c r="A1832" s="55">
        <v>40256</v>
      </c>
      <c r="B1832" s="19">
        <v>23179.199218999998</v>
      </c>
      <c r="C1832" s="36">
        <f t="shared" si="56"/>
        <v>-2.8950930677736908E-3</v>
      </c>
      <c r="D1832" s="57">
        <v>260.2</v>
      </c>
      <c r="E1832" s="36">
        <f t="shared" si="57"/>
        <v>-3.8284839203674981E-3</v>
      </c>
    </row>
    <row r="1833" spans="1:5" x14ac:dyDescent="0.3">
      <c r="A1833" s="55">
        <v>40259</v>
      </c>
      <c r="B1833" s="19">
        <v>23121.900390999999</v>
      </c>
      <c r="C1833" s="36">
        <f t="shared" si="56"/>
        <v>-2.4719934221468787E-3</v>
      </c>
      <c r="D1833" s="57">
        <v>260.12</v>
      </c>
      <c r="E1833" s="36">
        <f t="shared" si="57"/>
        <v>-3.0745580322821819E-4</v>
      </c>
    </row>
    <row r="1834" spans="1:5" x14ac:dyDescent="0.3">
      <c r="A1834" s="55">
        <v>40260</v>
      </c>
      <c r="B1834" s="19">
        <v>23281.300781000002</v>
      </c>
      <c r="C1834" s="36">
        <f t="shared" si="56"/>
        <v>6.8939138783785658E-3</v>
      </c>
      <c r="D1834" s="57">
        <v>261.85000000000002</v>
      </c>
      <c r="E1834" s="36">
        <f t="shared" si="57"/>
        <v>6.6507765646626194E-3</v>
      </c>
    </row>
    <row r="1835" spans="1:5" x14ac:dyDescent="0.3">
      <c r="A1835" s="55">
        <v>40261</v>
      </c>
      <c r="B1835" s="19">
        <v>23309.400390999999</v>
      </c>
      <c r="C1835" s="36">
        <f t="shared" si="56"/>
        <v>1.2069604814748391E-3</v>
      </c>
      <c r="D1835" s="57">
        <v>262.19</v>
      </c>
      <c r="E1835" s="36">
        <f t="shared" si="57"/>
        <v>1.2984533129654086E-3</v>
      </c>
    </row>
    <row r="1836" spans="1:5" x14ac:dyDescent="0.3">
      <c r="A1836" s="55">
        <v>40262</v>
      </c>
      <c r="B1836" s="19">
        <v>23539.599609000001</v>
      </c>
      <c r="C1836" s="36">
        <f t="shared" si="56"/>
        <v>9.8758103657134999E-3</v>
      </c>
      <c r="D1836" s="57">
        <v>264.79000000000002</v>
      </c>
      <c r="E1836" s="36">
        <f t="shared" si="57"/>
        <v>9.9164727869103242E-3</v>
      </c>
    </row>
    <row r="1837" spans="1:5" x14ac:dyDescent="0.3">
      <c r="A1837" s="55">
        <v>40263</v>
      </c>
      <c r="B1837" s="19">
        <v>23563.099609000001</v>
      </c>
      <c r="C1837" s="36">
        <f t="shared" si="56"/>
        <v>9.9831774500591663E-4</v>
      </c>
      <c r="D1837" s="57">
        <v>263.58999999999997</v>
      </c>
      <c r="E1837" s="36">
        <f t="shared" si="57"/>
        <v>-4.5318931983837629E-3</v>
      </c>
    </row>
    <row r="1838" spans="1:5" x14ac:dyDescent="0.3">
      <c r="A1838" s="55">
        <v>40266</v>
      </c>
      <c r="B1838" s="19">
        <v>23607.800781000002</v>
      </c>
      <c r="C1838" s="36">
        <f t="shared" si="56"/>
        <v>1.8970836919489642E-3</v>
      </c>
      <c r="D1838" s="57">
        <v>263.89</v>
      </c>
      <c r="E1838" s="36">
        <f t="shared" si="57"/>
        <v>1.1381311885882983E-3</v>
      </c>
    </row>
    <row r="1839" spans="1:5" x14ac:dyDescent="0.3">
      <c r="A1839" s="55">
        <v>40267</v>
      </c>
      <c r="B1839" s="19">
        <v>23514</v>
      </c>
      <c r="C1839" s="36">
        <f t="shared" si="56"/>
        <v>-3.9732960249094784E-3</v>
      </c>
      <c r="D1839" s="57">
        <v>263.87</v>
      </c>
      <c r="E1839" s="36">
        <f t="shared" si="57"/>
        <v>-7.5789154571959116E-5</v>
      </c>
    </row>
    <row r="1840" spans="1:5" x14ac:dyDescent="0.3">
      <c r="A1840" s="55">
        <v>40268</v>
      </c>
      <c r="B1840" s="19">
        <v>23368.400390999999</v>
      </c>
      <c r="C1840" s="36">
        <f t="shared" ref="C1840:C1903" si="58">B1840/B1839-1</f>
        <v>-6.192039168155139E-3</v>
      </c>
      <c r="D1840" s="57">
        <v>263.57</v>
      </c>
      <c r="E1840" s="36">
        <f t="shared" si="57"/>
        <v>-1.1369234850494569E-3</v>
      </c>
    </row>
    <row r="1841" spans="1:5" x14ac:dyDescent="0.3">
      <c r="A1841" s="55">
        <v>40269</v>
      </c>
      <c r="B1841" s="19">
        <v>23718.900390999999</v>
      </c>
      <c r="C1841" s="36">
        <f t="shared" si="58"/>
        <v>1.4998887135423633E-2</v>
      </c>
      <c r="D1841" s="57">
        <v>267.62</v>
      </c>
      <c r="E1841" s="36">
        <f t="shared" si="57"/>
        <v>1.5365936942747682E-2</v>
      </c>
    </row>
    <row r="1842" spans="1:5" x14ac:dyDescent="0.3">
      <c r="A1842" s="55">
        <v>40274</v>
      </c>
      <c r="B1842" s="19">
        <v>23847.300781000002</v>
      </c>
      <c r="C1842" s="36">
        <f t="shared" si="58"/>
        <v>5.4134208535536743E-3</v>
      </c>
      <c r="D1842" s="57">
        <v>269.37</v>
      </c>
      <c r="E1842" s="36">
        <f t="shared" si="57"/>
        <v>6.5391226365743016E-3</v>
      </c>
    </row>
    <row r="1843" spans="1:5" x14ac:dyDescent="0.3">
      <c r="A1843" s="55">
        <v>40275</v>
      </c>
      <c r="B1843" s="19">
        <v>23665.5</v>
      </c>
      <c r="C1843" s="36">
        <f t="shared" si="58"/>
        <v>-7.6235370480524089E-3</v>
      </c>
      <c r="D1843" s="57">
        <v>268.61</v>
      </c>
      <c r="E1843" s="36">
        <f t="shared" si="57"/>
        <v>-2.8213980769944413E-3</v>
      </c>
    </row>
    <row r="1844" spans="1:5" x14ac:dyDescent="0.3">
      <c r="A1844" s="55">
        <v>40276</v>
      </c>
      <c r="B1844" s="19">
        <v>23355.699218999998</v>
      </c>
      <c r="C1844" s="36">
        <f t="shared" si="58"/>
        <v>-1.3090819167142165E-2</v>
      </c>
      <c r="D1844" s="57">
        <v>266.27999999999997</v>
      </c>
      <c r="E1844" s="36">
        <f t="shared" si="57"/>
        <v>-8.6742861397566262E-3</v>
      </c>
    </row>
    <row r="1845" spans="1:5" x14ac:dyDescent="0.3">
      <c r="A1845" s="55">
        <v>40277</v>
      </c>
      <c r="B1845" s="19">
        <v>23634.099609000001</v>
      </c>
      <c r="C1845" s="36">
        <f t="shared" si="58"/>
        <v>1.1920019494578993E-2</v>
      </c>
      <c r="D1845" s="57">
        <v>269.74</v>
      </c>
      <c r="E1845" s="36">
        <f t="shared" si="57"/>
        <v>1.2993841069550927E-2</v>
      </c>
    </row>
    <row r="1846" spans="1:5" x14ac:dyDescent="0.3">
      <c r="A1846" s="55">
        <v>40280</v>
      </c>
      <c r="B1846" s="19">
        <v>23804.099609000001</v>
      </c>
      <c r="C1846" s="36">
        <f t="shared" si="58"/>
        <v>7.1929966790553745E-3</v>
      </c>
      <c r="D1846" s="57">
        <v>269.36</v>
      </c>
      <c r="E1846" s="36">
        <f t="shared" si="57"/>
        <v>-1.4087639949580399E-3</v>
      </c>
    </row>
    <row r="1847" spans="1:5" x14ac:dyDescent="0.3">
      <c r="A1847" s="55">
        <v>40281</v>
      </c>
      <c r="B1847" s="19">
        <v>23709.400390999999</v>
      </c>
      <c r="C1847" s="36">
        <f t="shared" si="58"/>
        <v>-3.9782734720281709E-3</v>
      </c>
      <c r="D1847" s="57">
        <v>268.69</v>
      </c>
      <c r="E1847" s="36">
        <f t="shared" si="57"/>
        <v>-2.4873774873775956E-3</v>
      </c>
    </row>
    <row r="1848" spans="1:5" x14ac:dyDescent="0.3">
      <c r="A1848" s="55">
        <v>40282</v>
      </c>
      <c r="B1848" s="19">
        <v>23983</v>
      </c>
      <c r="C1848" s="36">
        <f t="shared" si="58"/>
        <v>1.1539710177734364E-2</v>
      </c>
      <c r="D1848" s="57">
        <v>270.44</v>
      </c>
      <c r="E1848" s="36">
        <f t="shared" si="57"/>
        <v>6.5130819903977955E-3</v>
      </c>
    </row>
    <row r="1849" spans="1:5" x14ac:dyDescent="0.3">
      <c r="A1849" s="55">
        <v>40283</v>
      </c>
      <c r="B1849" s="19">
        <v>24049.599609000001</v>
      </c>
      <c r="C1849" s="36">
        <f t="shared" si="58"/>
        <v>2.7769507150898765E-3</v>
      </c>
      <c r="D1849" s="57">
        <v>272.14</v>
      </c>
      <c r="E1849" s="36">
        <f t="shared" si="57"/>
        <v>6.2860523591183881E-3</v>
      </c>
    </row>
    <row r="1850" spans="1:5" x14ac:dyDescent="0.3">
      <c r="A1850" s="55">
        <v>40284</v>
      </c>
      <c r="B1850" s="19">
        <v>23550.5</v>
      </c>
      <c r="C1850" s="36">
        <f t="shared" si="58"/>
        <v>-2.0752927995242976E-2</v>
      </c>
      <c r="D1850" s="57">
        <v>267.92</v>
      </c>
      <c r="E1850" s="36">
        <f t="shared" si="57"/>
        <v>-1.5506724480046974E-2</v>
      </c>
    </row>
    <row r="1851" spans="1:5" x14ac:dyDescent="0.3">
      <c r="A1851" s="55">
        <v>40287</v>
      </c>
      <c r="B1851" s="19">
        <v>23318</v>
      </c>
      <c r="C1851" s="36">
        <f t="shared" si="58"/>
        <v>-9.8724018598331797E-3</v>
      </c>
      <c r="D1851" s="57">
        <v>266.13</v>
      </c>
      <c r="E1851" s="36">
        <f t="shared" si="57"/>
        <v>-6.6810988354732981E-3</v>
      </c>
    </row>
    <row r="1852" spans="1:5" x14ac:dyDescent="0.3">
      <c r="A1852" s="55">
        <v>40288</v>
      </c>
      <c r="B1852" s="19">
        <v>23796.699218999998</v>
      </c>
      <c r="C1852" s="36">
        <f t="shared" si="58"/>
        <v>2.0529171412642544E-2</v>
      </c>
      <c r="D1852" s="57">
        <v>269.76</v>
      </c>
      <c r="E1852" s="36">
        <f t="shared" si="57"/>
        <v>1.363995040018029E-2</v>
      </c>
    </row>
    <row r="1853" spans="1:5" x14ac:dyDescent="0.3">
      <c r="A1853" s="55">
        <v>40289</v>
      </c>
      <c r="B1853" s="19">
        <v>23586.900390999999</v>
      </c>
      <c r="C1853" s="36">
        <f t="shared" si="58"/>
        <v>-8.8162995241158892E-3</v>
      </c>
      <c r="D1853" s="57">
        <v>268.23</v>
      </c>
      <c r="E1853" s="36">
        <f t="shared" si="57"/>
        <v>-5.671708185053248E-3</v>
      </c>
    </row>
    <row r="1854" spans="1:5" x14ac:dyDescent="0.3">
      <c r="A1854" s="55">
        <v>40290</v>
      </c>
      <c r="B1854" s="19">
        <v>23155.800781000002</v>
      </c>
      <c r="C1854" s="36">
        <f t="shared" si="58"/>
        <v>-1.8277077651309037E-2</v>
      </c>
      <c r="D1854" s="57">
        <v>265.32</v>
      </c>
      <c r="E1854" s="36">
        <f t="shared" si="57"/>
        <v>-1.0848898333519874E-2</v>
      </c>
    </row>
    <row r="1855" spans="1:5" x14ac:dyDescent="0.3">
      <c r="A1855" s="55">
        <v>40291</v>
      </c>
      <c r="B1855" s="19">
        <v>23282.300781000002</v>
      </c>
      <c r="C1855" s="36">
        <f t="shared" si="58"/>
        <v>5.4629939683967788E-3</v>
      </c>
      <c r="D1855" s="57">
        <v>267.42</v>
      </c>
      <c r="E1855" s="36">
        <f t="shared" si="57"/>
        <v>7.9149706015377852E-3</v>
      </c>
    </row>
    <row r="1856" spans="1:5" x14ac:dyDescent="0.3">
      <c r="A1856" s="55">
        <v>40294</v>
      </c>
      <c r="B1856" s="19">
        <v>23325.099609000001</v>
      </c>
      <c r="C1856" s="36">
        <f t="shared" si="58"/>
        <v>1.838255952561374E-3</v>
      </c>
      <c r="D1856" s="57">
        <v>270.10000000000002</v>
      </c>
      <c r="E1856" s="36">
        <f t="shared" si="57"/>
        <v>1.0021688729339617E-2</v>
      </c>
    </row>
    <row r="1857" spans="1:5" x14ac:dyDescent="0.3">
      <c r="A1857" s="55">
        <v>40295</v>
      </c>
      <c r="B1857" s="19">
        <v>22602.400390999999</v>
      </c>
      <c r="C1857" s="36">
        <f t="shared" si="58"/>
        <v>-3.0983756987736366E-2</v>
      </c>
      <c r="D1857" s="57">
        <v>261.64999999999998</v>
      </c>
      <c r="E1857" s="36">
        <f t="shared" si="57"/>
        <v>-3.1284709366901309E-2</v>
      </c>
    </row>
    <row r="1858" spans="1:5" x14ac:dyDescent="0.3">
      <c r="A1858" s="55">
        <v>40296</v>
      </c>
      <c r="B1858" s="19">
        <v>22080</v>
      </c>
      <c r="C1858" s="36">
        <f t="shared" si="58"/>
        <v>-2.3112606712692885E-2</v>
      </c>
      <c r="D1858" s="57">
        <v>258.24</v>
      </c>
      <c r="E1858" s="36">
        <f t="shared" si="57"/>
        <v>-1.3032677240588431E-2</v>
      </c>
    </row>
    <row r="1859" spans="1:5" x14ac:dyDescent="0.3">
      <c r="A1859" s="55">
        <v>40297</v>
      </c>
      <c r="B1859" s="19">
        <v>22300.5</v>
      </c>
      <c r="C1859" s="36">
        <f t="shared" si="58"/>
        <v>9.9864130434783593E-3</v>
      </c>
      <c r="D1859" s="57">
        <v>261.74</v>
      </c>
      <c r="E1859" s="36">
        <f t="shared" si="57"/>
        <v>1.355328376703846E-2</v>
      </c>
    </row>
    <row r="1860" spans="1:5" x14ac:dyDescent="0.3">
      <c r="A1860" s="55">
        <v>40298</v>
      </c>
      <c r="B1860" s="19">
        <v>22182.800781000002</v>
      </c>
      <c r="C1860" s="36">
        <f t="shared" si="58"/>
        <v>-5.2778735454360737E-3</v>
      </c>
      <c r="D1860" s="57">
        <v>259.91000000000003</v>
      </c>
      <c r="E1860" s="36">
        <f t="shared" ref="E1860:E1923" si="59">D1860/D1859-1</f>
        <v>-6.9916711240161078E-3</v>
      </c>
    </row>
    <row r="1861" spans="1:5" x14ac:dyDescent="0.3">
      <c r="A1861" s="55">
        <v>40301</v>
      </c>
      <c r="B1861" s="19">
        <v>22248.800781000002</v>
      </c>
      <c r="C1861" s="36">
        <f t="shared" si="58"/>
        <v>2.9752780386744782E-3</v>
      </c>
      <c r="D1861" s="57">
        <v>260.52</v>
      </c>
      <c r="E1861" s="36">
        <f t="shared" si="59"/>
        <v>2.3469662575505978E-3</v>
      </c>
    </row>
    <row r="1862" spans="1:5" x14ac:dyDescent="0.3">
      <c r="A1862" s="55">
        <v>40302</v>
      </c>
      <c r="B1862" s="19">
        <v>21255</v>
      </c>
      <c r="C1862" s="36">
        <f t="shared" si="58"/>
        <v>-4.4667611112266581E-2</v>
      </c>
      <c r="D1862" s="57">
        <v>252.96</v>
      </c>
      <c r="E1862" s="36">
        <f t="shared" si="59"/>
        <v>-2.901888530631036E-2</v>
      </c>
    </row>
    <row r="1863" spans="1:5" x14ac:dyDescent="0.3">
      <c r="A1863" s="55">
        <v>40303</v>
      </c>
      <c r="B1863" s="19">
        <v>20983.400390999999</v>
      </c>
      <c r="C1863" s="36">
        <f t="shared" si="58"/>
        <v>-1.2778151446718455E-2</v>
      </c>
      <c r="D1863" s="57">
        <v>250.55</v>
      </c>
      <c r="E1863" s="36">
        <f t="shared" si="59"/>
        <v>-9.5271979759645742E-3</v>
      </c>
    </row>
    <row r="1864" spans="1:5" x14ac:dyDescent="0.3">
      <c r="A1864" s="55">
        <v>40304</v>
      </c>
      <c r="B1864" s="19">
        <v>20137.800781000002</v>
      </c>
      <c r="C1864" s="36">
        <f t="shared" si="58"/>
        <v>-4.0298502351538978E-2</v>
      </c>
      <c r="D1864" s="57">
        <v>246.9</v>
      </c>
      <c r="E1864" s="36">
        <f t="shared" si="59"/>
        <v>-1.4567950508880489E-2</v>
      </c>
    </row>
    <row r="1865" spans="1:5" x14ac:dyDescent="0.3">
      <c r="A1865" s="55">
        <v>40305</v>
      </c>
      <c r="B1865" s="19">
        <v>19500.800781000002</v>
      </c>
      <c r="C1865" s="36">
        <f t="shared" si="58"/>
        <v>-3.1632053913305591E-2</v>
      </c>
      <c r="D1865" s="57">
        <v>237.18</v>
      </c>
      <c r="E1865" s="36">
        <f t="shared" si="59"/>
        <v>-3.9368165249088705E-2</v>
      </c>
    </row>
    <row r="1866" spans="1:5" x14ac:dyDescent="0.3">
      <c r="A1866" s="55">
        <v>40308</v>
      </c>
      <c r="B1866" s="19">
        <v>21547.300781000002</v>
      </c>
      <c r="C1866" s="36">
        <f t="shared" si="58"/>
        <v>0.10494440833393592</v>
      </c>
      <c r="D1866" s="57">
        <v>254.14</v>
      </c>
      <c r="E1866" s="36">
        <f t="shared" si="59"/>
        <v>7.1506872417573142E-2</v>
      </c>
    </row>
    <row r="1867" spans="1:5" x14ac:dyDescent="0.3">
      <c r="A1867" s="55">
        <v>40309</v>
      </c>
      <c r="B1867" s="19">
        <v>21446</v>
      </c>
      <c r="C1867" s="36">
        <f t="shared" si="58"/>
        <v>-4.7013211552384693E-3</v>
      </c>
      <c r="D1867" s="57">
        <v>252.93</v>
      </c>
      <c r="E1867" s="36">
        <f t="shared" si="59"/>
        <v>-4.7611552687494285E-3</v>
      </c>
    </row>
    <row r="1868" spans="1:5" x14ac:dyDescent="0.3">
      <c r="A1868" s="55">
        <v>40310</v>
      </c>
      <c r="B1868" s="19">
        <v>21626.400390999999</v>
      </c>
      <c r="C1868" s="36">
        <f t="shared" si="58"/>
        <v>8.4118432807982479E-3</v>
      </c>
      <c r="D1868" s="57">
        <v>256.60000000000002</v>
      </c>
      <c r="E1868" s="36">
        <f t="shared" si="59"/>
        <v>1.4509943462618136E-2</v>
      </c>
    </row>
    <row r="1869" spans="1:5" x14ac:dyDescent="0.3">
      <c r="A1869" s="55">
        <v>40311</v>
      </c>
      <c r="B1869" s="19">
        <v>21483.699218999998</v>
      </c>
      <c r="C1869" s="36">
        <f t="shared" si="58"/>
        <v>-6.5984708236229705E-3</v>
      </c>
      <c r="D1869" s="57">
        <v>257.24</v>
      </c>
      <c r="E1869" s="36">
        <f t="shared" si="59"/>
        <v>2.494154325798803E-3</v>
      </c>
    </row>
    <row r="1870" spans="1:5" x14ac:dyDescent="0.3">
      <c r="A1870" s="55">
        <v>40312</v>
      </c>
      <c r="B1870" s="19">
        <v>20398</v>
      </c>
      <c r="C1870" s="36">
        <f t="shared" si="58"/>
        <v>-5.0535953232849873E-2</v>
      </c>
      <c r="D1870" s="57">
        <v>248.46</v>
      </c>
      <c r="E1870" s="36">
        <f t="shared" si="59"/>
        <v>-3.4131550303218794E-2</v>
      </c>
    </row>
    <row r="1871" spans="1:5" x14ac:dyDescent="0.3">
      <c r="A1871" s="55">
        <v>40315</v>
      </c>
      <c r="B1871" s="19">
        <v>20415.800781000002</v>
      </c>
      <c r="C1871" s="36">
        <f t="shared" si="58"/>
        <v>8.7267286008430034E-4</v>
      </c>
      <c r="D1871" s="57">
        <v>248.09</v>
      </c>
      <c r="E1871" s="36">
        <f t="shared" si="59"/>
        <v>-1.4891733075746982E-3</v>
      </c>
    </row>
    <row r="1872" spans="1:5" x14ac:dyDescent="0.3">
      <c r="A1872" s="55">
        <v>40316</v>
      </c>
      <c r="B1872" s="19">
        <v>20890</v>
      </c>
      <c r="C1872" s="36">
        <f t="shared" si="58"/>
        <v>2.3227069272801382E-2</v>
      </c>
      <c r="D1872" s="57">
        <v>251.3</v>
      </c>
      <c r="E1872" s="36">
        <f t="shared" si="59"/>
        <v>1.2938852835664427E-2</v>
      </c>
    </row>
    <row r="1873" spans="1:5" x14ac:dyDescent="0.3">
      <c r="A1873" s="55">
        <v>40317</v>
      </c>
      <c r="B1873" s="19">
        <v>20200.699218999998</v>
      </c>
      <c r="C1873" s="36">
        <f t="shared" si="58"/>
        <v>-3.2996686500718075E-2</v>
      </c>
      <c r="D1873" s="57">
        <v>243.71</v>
      </c>
      <c r="E1873" s="36">
        <f t="shared" si="59"/>
        <v>-3.0202944687624411E-2</v>
      </c>
    </row>
    <row r="1874" spans="1:5" x14ac:dyDescent="0.3">
      <c r="A1874" s="55">
        <v>40318</v>
      </c>
      <c r="B1874" s="19">
        <v>19867.599609000001</v>
      </c>
      <c r="C1874" s="36">
        <f t="shared" si="58"/>
        <v>-1.6489508921884055E-2</v>
      </c>
      <c r="D1874" s="57">
        <v>238.28</v>
      </c>
      <c r="E1874" s="36">
        <f t="shared" si="59"/>
        <v>-2.2280579377128573E-2</v>
      </c>
    </row>
    <row r="1875" spans="1:5" x14ac:dyDescent="0.3">
      <c r="A1875" s="55">
        <v>40319</v>
      </c>
      <c r="B1875" s="19">
        <v>20103.900390999999</v>
      </c>
      <c r="C1875" s="36">
        <f t="shared" si="58"/>
        <v>1.1893776130507128E-2</v>
      </c>
      <c r="D1875" s="57">
        <v>237.11</v>
      </c>
      <c r="E1875" s="36">
        <f t="shared" si="59"/>
        <v>-4.910189692798328E-3</v>
      </c>
    </row>
    <row r="1876" spans="1:5" x14ac:dyDescent="0.3">
      <c r="A1876" s="55">
        <v>40322</v>
      </c>
      <c r="B1876" s="19">
        <v>19614.800781000002</v>
      </c>
      <c r="C1876" s="36">
        <f t="shared" si="58"/>
        <v>-2.4328592983824948E-2</v>
      </c>
      <c r="D1876" s="57">
        <v>238.02</v>
      </c>
      <c r="E1876" s="36">
        <f t="shared" si="59"/>
        <v>3.8378811522077338E-3</v>
      </c>
    </row>
    <row r="1877" spans="1:5" x14ac:dyDescent="0.3">
      <c r="A1877" s="55">
        <v>40323</v>
      </c>
      <c r="B1877" s="19">
        <v>18965</v>
      </c>
      <c r="C1877" s="36">
        <f t="shared" si="58"/>
        <v>-3.3128084667035429E-2</v>
      </c>
      <c r="D1877" s="57">
        <v>232.11</v>
      </c>
      <c r="E1877" s="36">
        <f t="shared" si="59"/>
        <v>-2.4829846231409158E-2</v>
      </c>
    </row>
    <row r="1878" spans="1:5" x14ac:dyDescent="0.3">
      <c r="A1878" s="55">
        <v>40324</v>
      </c>
      <c r="B1878" s="19">
        <v>19382.699218999998</v>
      </c>
      <c r="C1878" s="36">
        <f t="shared" si="58"/>
        <v>2.2024741312944851E-2</v>
      </c>
      <c r="D1878" s="57">
        <v>237.74</v>
      </c>
      <c r="E1878" s="36">
        <f t="shared" si="59"/>
        <v>2.4255740812545667E-2</v>
      </c>
    </row>
    <row r="1879" spans="1:5" x14ac:dyDescent="0.3">
      <c r="A1879" s="55">
        <v>40325</v>
      </c>
      <c r="B1879" s="19">
        <v>20216.199218999998</v>
      </c>
      <c r="C1879" s="36">
        <f t="shared" si="58"/>
        <v>4.3002266639052822E-2</v>
      </c>
      <c r="D1879" s="57">
        <v>244.79</v>
      </c>
      <c r="E1879" s="36">
        <f t="shared" si="59"/>
        <v>2.9654244132245156E-2</v>
      </c>
    </row>
    <row r="1880" spans="1:5" x14ac:dyDescent="0.3">
      <c r="A1880" s="55">
        <v>40326</v>
      </c>
      <c r="B1880" s="19">
        <v>20080.699218999998</v>
      </c>
      <c r="C1880" s="36">
        <f t="shared" si="58"/>
        <v>-6.7025457422605905E-3</v>
      </c>
      <c r="D1880" s="57">
        <v>244.01</v>
      </c>
      <c r="E1880" s="36">
        <f t="shared" si="59"/>
        <v>-3.1864046733934837E-3</v>
      </c>
    </row>
    <row r="1881" spans="1:5" x14ac:dyDescent="0.3">
      <c r="A1881" s="55">
        <v>40329</v>
      </c>
      <c r="B1881" s="19">
        <v>20150.300781000002</v>
      </c>
      <c r="C1881" s="36">
        <f t="shared" si="58"/>
        <v>3.4660925519041097E-3</v>
      </c>
      <c r="D1881" s="57">
        <v>244.97</v>
      </c>
      <c r="E1881" s="36">
        <f t="shared" si="59"/>
        <v>3.9342649891398462E-3</v>
      </c>
    </row>
    <row r="1882" spans="1:5" x14ac:dyDescent="0.3">
      <c r="A1882" s="55">
        <v>40330</v>
      </c>
      <c r="B1882" s="19">
        <v>19906.800781000002</v>
      </c>
      <c r="C1882" s="36">
        <f t="shared" si="58"/>
        <v>-1.2084186863830837E-2</v>
      </c>
      <c r="D1882" s="57">
        <v>245.34</v>
      </c>
      <c r="E1882" s="36">
        <f t="shared" si="59"/>
        <v>1.5103890272278875E-3</v>
      </c>
    </row>
    <row r="1883" spans="1:5" x14ac:dyDescent="0.3">
      <c r="A1883" s="55">
        <v>40331</v>
      </c>
      <c r="B1883" s="19">
        <v>19817.900390999999</v>
      </c>
      <c r="C1883" s="36">
        <f t="shared" si="58"/>
        <v>-4.4658300938468232E-3</v>
      </c>
      <c r="D1883" s="57">
        <v>245.4</v>
      </c>
      <c r="E1883" s="36">
        <f t="shared" si="59"/>
        <v>2.4455857177785312E-4</v>
      </c>
    </row>
    <row r="1884" spans="1:5" x14ac:dyDescent="0.3">
      <c r="A1884" s="55">
        <v>40332</v>
      </c>
      <c r="B1884" s="19">
        <v>20109</v>
      </c>
      <c r="C1884" s="36">
        <f t="shared" si="58"/>
        <v>1.4688720967242386E-2</v>
      </c>
      <c r="D1884" s="57">
        <v>248.91</v>
      </c>
      <c r="E1884" s="36">
        <f t="shared" si="59"/>
        <v>1.4303178484107448E-2</v>
      </c>
    </row>
    <row r="1885" spans="1:5" x14ac:dyDescent="0.3">
      <c r="A1885" s="55">
        <v>40333</v>
      </c>
      <c r="B1885" s="19">
        <v>19384.199218999998</v>
      </c>
      <c r="C1885" s="36">
        <f t="shared" si="58"/>
        <v>-3.6043601422248828E-2</v>
      </c>
      <c r="D1885" s="57">
        <v>244.53</v>
      </c>
      <c r="E1885" s="36">
        <f t="shared" si="59"/>
        <v>-1.759672170664095E-2</v>
      </c>
    </row>
    <row r="1886" spans="1:5" x14ac:dyDescent="0.3">
      <c r="A1886" s="55">
        <v>40336</v>
      </c>
      <c r="B1886" s="19">
        <v>19262.5</v>
      </c>
      <c r="C1886" s="36">
        <f t="shared" si="58"/>
        <v>-6.2782691007793323E-3</v>
      </c>
      <c r="D1886" s="57">
        <v>242.71</v>
      </c>
      <c r="E1886" s="36">
        <f t="shared" si="59"/>
        <v>-7.4428495481126955E-3</v>
      </c>
    </row>
    <row r="1887" spans="1:5" x14ac:dyDescent="0.3">
      <c r="A1887" s="55">
        <v>40337</v>
      </c>
      <c r="B1887" s="19">
        <v>19154.300781000002</v>
      </c>
      <c r="C1887" s="36">
        <f t="shared" si="58"/>
        <v>-5.6170911875405016E-3</v>
      </c>
      <c r="D1887" s="57">
        <v>240.06</v>
      </c>
      <c r="E1887" s="36">
        <f t="shared" si="59"/>
        <v>-1.0918379959622637E-2</v>
      </c>
    </row>
    <row r="1888" spans="1:5" x14ac:dyDescent="0.3">
      <c r="A1888" s="55">
        <v>40338</v>
      </c>
      <c r="B1888" s="19">
        <v>19521</v>
      </c>
      <c r="C1888" s="36">
        <f t="shared" si="58"/>
        <v>1.9144484739622714E-2</v>
      </c>
      <c r="D1888" s="57">
        <v>244.6</v>
      </c>
      <c r="E1888" s="36">
        <f t="shared" si="59"/>
        <v>1.8911938681996032E-2</v>
      </c>
    </row>
    <row r="1889" spans="1:5" x14ac:dyDescent="0.3">
      <c r="A1889" s="55">
        <v>40339</v>
      </c>
      <c r="B1889" s="19">
        <v>19989.300781000002</v>
      </c>
      <c r="C1889" s="36">
        <f t="shared" si="58"/>
        <v>2.3989589723887095E-2</v>
      </c>
      <c r="D1889" s="57">
        <v>248.46</v>
      </c>
      <c r="E1889" s="36">
        <f t="shared" si="59"/>
        <v>1.57808667211774E-2</v>
      </c>
    </row>
    <row r="1890" spans="1:5" x14ac:dyDescent="0.3">
      <c r="A1890" s="55">
        <v>40340</v>
      </c>
      <c r="B1890" s="19">
        <v>20255.199218999998</v>
      </c>
      <c r="C1890" s="36">
        <f t="shared" si="58"/>
        <v>1.3302037970869707E-2</v>
      </c>
      <c r="D1890" s="57">
        <v>249.46</v>
      </c>
      <c r="E1890" s="36">
        <f t="shared" si="59"/>
        <v>4.0247927231746861E-3</v>
      </c>
    </row>
    <row r="1891" spans="1:5" x14ac:dyDescent="0.3">
      <c r="A1891" s="55">
        <v>40343</v>
      </c>
      <c r="B1891" s="19">
        <v>20768</v>
      </c>
      <c r="C1891" s="36">
        <f t="shared" si="58"/>
        <v>2.5316995180130197E-2</v>
      </c>
      <c r="D1891" s="57">
        <v>252.53</v>
      </c>
      <c r="E1891" s="36">
        <f t="shared" si="59"/>
        <v>1.2306582217590067E-2</v>
      </c>
    </row>
    <row r="1892" spans="1:5" x14ac:dyDescent="0.3">
      <c r="A1892" s="55">
        <v>40344</v>
      </c>
      <c r="B1892" s="19">
        <v>21133</v>
      </c>
      <c r="C1892" s="36">
        <f t="shared" si="58"/>
        <v>1.7575115562403765E-2</v>
      </c>
      <c r="D1892" s="57">
        <v>254.28</v>
      </c>
      <c r="E1892" s="36">
        <f t="shared" si="59"/>
        <v>6.9298697184492219E-3</v>
      </c>
    </row>
    <row r="1893" spans="1:5" x14ac:dyDescent="0.3">
      <c r="A1893" s="55">
        <v>40345</v>
      </c>
      <c r="B1893" s="19">
        <v>21114.900390999999</v>
      </c>
      <c r="C1893" s="36">
        <f t="shared" si="58"/>
        <v>-8.5646188425692049E-4</v>
      </c>
      <c r="D1893" s="57">
        <v>254.47</v>
      </c>
      <c r="E1893" s="36">
        <f t="shared" si="59"/>
        <v>7.4720780242243379E-4</v>
      </c>
    </row>
    <row r="1894" spans="1:5" x14ac:dyDescent="0.3">
      <c r="A1894" s="55">
        <v>40346</v>
      </c>
      <c r="B1894" s="19">
        <v>21122.199218999998</v>
      </c>
      <c r="C1894" s="36">
        <f t="shared" si="58"/>
        <v>3.4567191248080498E-4</v>
      </c>
      <c r="D1894" s="57">
        <v>254.88</v>
      </c>
      <c r="E1894" s="36">
        <f t="shared" si="59"/>
        <v>1.6111918890242549E-3</v>
      </c>
    </row>
    <row r="1895" spans="1:5" x14ac:dyDescent="0.3">
      <c r="A1895" s="55">
        <v>40347</v>
      </c>
      <c r="B1895" s="19">
        <v>21295.5</v>
      </c>
      <c r="C1895" s="36">
        <f t="shared" si="58"/>
        <v>8.2046750531599155E-3</v>
      </c>
      <c r="D1895" s="57">
        <v>255.5</v>
      </c>
      <c r="E1895" s="36">
        <f t="shared" si="59"/>
        <v>2.4325172630257352E-3</v>
      </c>
    </row>
    <row r="1896" spans="1:5" x14ac:dyDescent="0.3">
      <c r="A1896" s="55">
        <v>40350</v>
      </c>
      <c r="B1896" s="19">
        <v>21344.099609000001</v>
      </c>
      <c r="C1896" s="36">
        <f t="shared" si="58"/>
        <v>2.282153929233921E-3</v>
      </c>
      <c r="D1896" s="57">
        <v>258.18</v>
      </c>
      <c r="E1896" s="36">
        <f t="shared" si="59"/>
        <v>1.0489236790606649E-2</v>
      </c>
    </row>
    <row r="1897" spans="1:5" x14ac:dyDescent="0.3">
      <c r="A1897" s="55">
        <v>40351</v>
      </c>
      <c r="B1897" s="19">
        <v>21160.5</v>
      </c>
      <c r="C1897" s="36">
        <f t="shared" si="58"/>
        <v>-8.6018905628880704E-3</v>
      </c>
      <c r="D1897" s="57">
        <v>256.92</v>
      </c>
      <c r="E1897" s="36">
        <f t="shared" si="59"/>
        <v>-4.8803160585637606E-3</v>
      </c>
    </row>
    <row r="1898" spans="1:5" x14ac:dyDescent="0.3">
      <c r="A1898" s="55">
        <v>40352</v>
      </c>
      <c r="B1898" s="19">
        <v>20904.800781000002</v>
      </c>
      <c r="C1898" s="36">
        <f t="shared" si="58"/>
        <v>-1.208379853973196E-2</v>
      </c>
      <c r="D1898" s="57">
        <v>254.44</v>
      </c>
      <c r="E1898" s="36">
        <f t="shared" si="59"/>
        <v>-9.6528102132960036E-3</v>
      </c>
    </row>
    <row r="1899" spans="1:5" x14ac:dyDescent="0.3">
      <c r="A1899" s="55">
        <v>40353</v>
      </c>
      <c r="B1899" s="19">
        <v>20485.599609000001</v>
      </c>
      <c r="C1899" s="36">
        <f t="shared" si="58"/>
        <v>-2.0052866152209692E-2</v>
      </c>
      <c r="D1899" s="57">
        <v>249.78</v>
      </c>
      <c r="E1899" s="36">
        <f t="shared" si="59"/>
        <v>-1.8314730388303668E-2</v>
      </c>
    </row>
    <row r="1900" spans="1:5" x14ac:dyDescent="0.3">
      <c r="A1900" s="55">
        <v>40354</v>
      </c>
      <c r="B1900" s="19">
        <v>20483.800781000002</v>
      </c>
      <c r="C1900" s="36">
        <f t="shared" si="58"/>
        <v>-8.7809389733850551E-5</v>
      </c>
      <c r="D1900" s="57">
        <v>248.33</v>
      </c>
      <c r="E1900" s="36">
        <f t="shared" si="59"/>
        <v>-5.8051084954759968E-3</v>
      </c>
    </row>
    <row r="1901" spans="1:5" x14ac:dyDescent="0.3">
      <c r="A1901" s="55">
        <v>40357</v>
      </c>
      <c r="B1901" s="19">
        <v>20664.099609000001</v>
      </c>
      <c r="C1901" s="36">
        <f t="shared" si="58"/>
        <v>8.8020201879348559E-3</v>
      </c>
      <c r="D1901" s="57">
        <v>251.36</v>
      </c>
      <c r="E1901" s="36">
        <f t="shared" si="59"/>
        <v>1.2201506060484091E-2</v>
      </c>
    </row>
    <row r="1902" spans="1:5" x14ac:dyDescent="0.3">
      <c r="A1902" s="55">
        <v>40358</v>
      </c>
      <c r="B1902" s="19">
        <v>19793.699218999998</v>
      </c>
      <c r="C1902" s="36">
        <f t="shared" si="58"/>
        <v>-4.2121379903768519E-2</v>
      </c>
      <c r="D1902" s="57">
        <v>243.82</v>
      </c>
      <c r="E1902" s="36">
        <f t="shared" si="59"/>
        <v>-2.9996817313812985E-2</v>
      </c>
    </row>
    <row r="1903" spans="1:5" x14ac:dyDescent="0.3">
      <c r="A1903" s="55">
        <v>40359</v>
      </c>
      <c r="B1903" s="19">
        <v>19869.400390999999</v>
      </c>
      <c r="C1903" s="36">
        <f t="shared" si="58"/>
        <v>3.8245085550929758E-3</v>
      </c>
      <c r="D1903" s="57">
        <v>243.32</v>
      </c>
      <c r="E1903" s="36">
        <f t="shared" si="59"/>
        <v>-2.0506931342794132E-3</v>
      </c>
    </row>
    <row r="1904" spans="1:5" x14ac:dyDescent="0.3">
      <c r="A1904" s="55">
        <v>40360</v>
      </c>
      <c r="B1904" s="19">
        <v>19489.400390999999</v>
      </c>
      <c r="C1904" s="36">
        <f t="shared" ref="C1904:C1965" si="60">B1904/B1903-1</f>
        <v>-1.9124885125981206E-2</v>
      </c>
      <c r="D1904" s="57">
        <v>237.3</v>
      </c>
      <c r="E1904" s="36">
        <f t="shared" si="59"/>
        <v>-2.474108170310696E-2</v>
      </c>
    </row>
    <row r="1905" spans="1:5" x14ac:dyDescent="0.3">
      <c r="A1905" s="55">
        <v>40361</v>
      </c>
      <c r="B1905" s="19">
        <v>19628.5</v>
      </c>
      <c r="C1905" s="36">
        <f t="shared" si="60"/>
        <v>7.1371928437693466E-3</v>
      </c>
      <c r="D1905" s="57">
        <v>237.27</v>
      </c>
      <c r="E1905" s="36">
        <f t="shared" si="59"/>
        <v>-1.2642225031600507E-4</v>
      </c>
    </row>
    <row r="1906" spans="1:5" x14ac:dyDescent="0.3">
      <c r="A1906" s="55">
        <v>40364</v>
      </c>
      <c r="B1906" s="19">
        <v>19419.199218999998</v>
      </c>
      <c r="C1906" s="36">
        <f t="shared" si="60"/>
        <v>-1.0663106248567256E-2</v>
      </c>
      <c r="D1906" s="57">
        <v>236.68</v>
      </c>
      <c r="E1906" s="36">
        <f t="shared" si="59"/>
        <v>-2.4866186201374374E-3</v>
      </c>
    </row>
    <row r="1907" spans="1:5" x14ac:dyDescent="0.3">
      <c r="A1907" s="55">
        <v>40365</v>
      </c>
      <c r="B1907" s="19">
        <v>19928.599609000001</v>
      </c>
      <c r="C1907" s="36">
        <f t="shared" si="60"/>
        <v>2.6231791756974099E-2</v>
      </c>
      <c r="D1907" s="57">
        <v>242.76</v>
      </c>
      <c r="E1907" s="36">
        <f t="shared" si="59"/>
        <v>2.5688693594726919E-2</v>
      </c>
    </row>
    <row r="1908" spans="1:5" x14ac:dyDescent="0.3">
      <c r="A1908" s="55">
        <v>40366</v>
      </c>
      <c r="B1908" s="19">
        <v>20555.300781000002</v>
      </c>
      <c r="C1908" s="36">
        <f t="shared" si="60"/>
        <v>3.1447326169219414E-2</v>
      </c>
      <c r="D1908" s="57">
        <v>246.06</v>
      </c>
      <c r="E1908" s="36">
        <f t="shared" si="59"/>
        <v>1.3593672763222875E-2</v>
      </c>
    </row>
    <row r="1909" spans="1:5" x14ac:dyDescent="0.3">
      <c r="A1909" s="55">
        <v>40367</v>
      </c>
      <c r="B1909" s="19">
        <v>20769.400390999999</v>
      </c>
      <c r="C1909" s="36">
        <f t="shared" si="60"/>
        <v>1.0415785800512278E-2</v>
      </c>
      <c r="D1909" s="57">
        <v>248.6</v>
      </c>
      <c r="E1909" s="36">
        <f t="shared" si="59"/>
        <v>1.0322685523855846E-2</v>
      </c>
    </row>
    <row r="1910" spans="1:5" x14ac:dyDescent="0.3">
      <c r="A1910" s="55">
        <v>40368</v>
      </c>
      <c r="B1910" s="19">
        <v>20984.800781000002</v>
      </c>
      <c r="C1910" s="36">
        <f t="shared" si="60"/>
        <v>1.0371045188831918E-2</v>
      </c>
      <c r="D1910" s="57">
        <v>250.09</v>
      </c>
      <c r="E1910" s="36">
        <f t="shared" si="59"/>
        <v>5.9935639581658595E-3</v>
      </c>
    </row>
    <row r="1911" spans="1:5" x14ac:dyDescent="0.3">
      <c r="A1911" s="55">
        <v>40371</v>
      </c>
      <c r="B1911" s="19">
        <v>21021.900390999999</v>
      </c>
      <c r="C1911" s="36">
        <f t="shared" si="60"/>
        <v>1.7679276723745474E-3</v>
      </c>
      <c r="D1911" s="57">
        <v>251.18</v>
      </c>
      <c r="E1911" s="36">
        <f t="shared" si="59"/>
        <v>4.3584309648527775E-3</v>
      </c>
    </row>
    <row r="1912" spans="1:5" x14ac:dyDescent="0.3">
      <c r="A1912" s="55">
        <v>40372</v>
      </c>
      <c r="B1912" s="19">
        <v>21351.699218999998</v>
      </c>
      <c r="C1912" s="36">
        <f t="shared" si="60"/>
        <v>1.5688345100388412E-2</v>
      </c>
      <c r="D1912" s="57">
        <v>255.99</v>
      </c>
      <c r="E1912" s="36">
        <f t="shared" si="59"/>
        <v>1.9149613822756706E-2</v>
      </c>
    </row>
    <row r="1913" spans="1:5" x14ac:dyDescent="0.3">
      <c r="A1913" s="55">
        <v>40373</v>
      </c>
      <c r="B1913" s="19">
        <v>21303.199218999998</v>
      </c>
      <c r="C1913" s="36">
        <f t="shared" si="60"/>
        <v>-2.2714819791410656E-3</v>
      </c>
      <c r="D1913" s="57">
        <v>255.92</v>
      </c>
      <c r="E1913" s="36">
        <f t="shared" si="59"/>
        <v>-2.7344818156971318E-4</v>
      </c>
    </row>
    <row r="1914" spans="1:5" x14ac:dyDescent="0.3">
      <c r="A1914" s="55">
        <v>40374</v>
      </c>
      <c r="B1914" s="19">
        <v>20991.699218999998</v>
      </c>
      <c r="C1914" s="36">
        <f t="shared" si="60"/>
        <v>-1.4622216916705066E-2</v>
      </c>
      <c r="D1914" s="57">
        <v>252.97</v>
      </c>
      <c r="E1914" s="36">
        <f t="shared" si="59"/>
        <v>-1.1527039699906205E-2</v>
      </c>
    </row>
    <row r="1915" spans="1:5" x14ac:dyDescent="0.3">
      <c r="A1915" s="55">
        <v>40375</v>
      </c>
      <c r="B1915" s="19">
        <v>20662.699218999998</v>
      </c>
      <c r="C1915" s="36">
        <f t="shared" si="60"/>
        <v>-1.567286176157745E-2</v>
      </c>
      <c r="D1915" s="57">
        <v>248.11</v>
      </c>
      <c r="E1915" s="36">
        <f t="shared" si="59"/>
        <v>-1.9211764240819051E-2</v>
      </c>
    </row>
    <row r="1916" spans="1:5" x14ac:dyDescent="0.3">
      <c r="A1916" s="55">
        <v>40378</v>
      </c>
      <c r="B1916" s="19">
        <v>20617.599609000001</v>
      </c>
      <c r="C1916" s="36">
        <f t="shared" si="60"/>
        <v>-2.1826582055904931E-3</v>
      </c>
      <c r="D1916" s="57">
        <v>246.18</v>
      </c>
      <c r="E1916" s="36">
        <f t="shared" si="59"/>
        <v>-7.778807786868791E-3</v>
      </c>
    </row>
    <row r="1917" spans="1:5" x14ac:dyDescent="0.3">
      <c r="A1917" s="55">
        <v>40379</v>
      </c>
      <c r="B1917" s="19">
        <v>20475.400390999999</v>
      </c>
      <c r="C1917" s="36">
        <f t="shared" si="60"/>
        <v>-6.8969822237662237E-3</v>
      </c>
      <c r="D1917" s="57">
        <v>246.35</v>
      </c>
      <c r="E1917" s="36">
        <f t="shared" si="59"/>
        <v>6.9055162888931321E-4</v>
      </c>
    </row>
    <row r="1918" spans="1:5" x14ac:dyDescent="0.3">
      <c r="A1918" s="55">
        <v>40380</v>
      </c>
      <c r="B1918" s="19">
        <v>20629.599609000001</v>
      </c>
      <c r="C1918" s="36">
        <f t="shared" si="60"/>
        <v>7.5309500696152387E-3</v>
      </c>
      <c r="D1918" s="57">
        <v>249.24</v>
      </c>
      <c r="E1918" s="36">
        <f t="shared" si="59"/>
        <v>1.1731276638928367E-2</v>
      </c>
    </row>
    <row r="1919" spans="1:5" x14ac:dyDescent="0.3">
      <c r="A1919" s="55">
        <v>40381</v>
      </c>
      <c r="B1919" s="19">
        <v>21162.400390999999</v>
      </c>
      <c r="C1919" s="36">
        <f t="shared" si="60"/>
        <v>2.5827005472639275E-2</v>
      </c>
      <c r="D1919" s="57">
        <v>254.37</v>
      </c>
      <c r="E1919" s="36">
        <f t="shared" si="59"/>
        <v>2.0582571015888229E-2</v>
      </c>
    </row>
    <row r="1920" spans="1:5" x14ac:dyDescent="0.3">
      <c r="A1920" s="55">
        <v>40382</v>
      </c>
      <c r="B1920" s="19">
        <v>21079.400390999999</v>
      </c>
      <c r="C1920" s="36">
        <f t="shared" si="60"/>
        <v>-3.9220503565984277E-3</v>
      </c>
      <c r="D1920" s="57">
        <v>255.97</v>
      </c>
      <c r="E1920" s="36">
        <f t="shared" si="59"/>
        <v>6.2900499272713351E-3</v>
      </c>
    </row>
    <row r="1921" spans="1:5" x14ac:dyDescent="0.3">
      <c r="A1921" s="55">
        <v>40387</v>
      </c>
      <c r="B1921" s="19">
        <v>21531.699218999998</v>
      </c>
      <c r="C1921" s="36">
        <f>B1921/B1920-1</f>
        <v>2.1456911468559214E-2</v>
      </c>
      <c r="D1921" s="57">
        <v>257.20999999999998</v>
      </c>
      <c r="E1921" s="36">
        <f t="shared" si="59"/>
        <v>4.844317693479594E-3</v>
      </c>
    </row>
    <row r="1922" spans="1:5" x14ac:dyDescent="0.3">
      <c r="A1922" s="55">
        <v>40388</v>
      </c>
      <c r="B1922" s="19">
        <v>21551.099609000001</v>
      </c>
      <c r="C1922" s="36">
        <f t="shared" si="60"/>
        <v>9.0101527996844233E-4</v>
      </c>
      <c r="D1922" s="57">
        <v>256.26</v>
      </c>
      <c r="E1922" s="36">
        <f t="shared" si="59"/>
        <v>-3.693480035768415E-3</v>
      </c>
    </row>
    <row r="1923" spans="1:5" x14ac:dyDescent="0.3">
      <c r="A1923" s="55">
        <v>40389</v>
      </c>
      <c r="B1923" s="19">
        <v>21463.199218999998</v>
      </c>
      <c r="C1923" s="36">
        <f t="shared" si="60"/>
        <v>-4.0786962890420053E-3</v>
      </c>
      <c r="D1923" s="57">
        <v>255.35</v>
      </c>
      <c r="E1923" s="36">
        <f t="shared" si="59"/>
        <v>-3.5510809334269311E-3</v>
      </c>
    </row>
    <row r="1924" spans="1:5" x14ac:dyDescent="0.3">
      <c r="A1924" s="55">
        <v>40392</v>
      </c>
      <c r="B1924" s="19">
        <v>21975.800781000002</v>
      </c>
      <c r="C1924" s="36">
        <f t="shared" si="60"/>
        <v>2.3882812472160619E-2</v>
      </c>
      <c r="D1924" s="57">
        <v>262.08999999999997</v>
      </c>
      <c r="E1924" s="36">
        <f t="shared" ref="E1924:E1987" si="61">D1924/D1923-1</f>
        <v>2.6395143920109554E-2</v>
      </c>
    </row>
    <row r="1925" spans="1:5" x14ac:dyDescent="0.3">
      <c r="A1925" s="55">
        <v>40393</v>
      </c>
      <c r="B1925" s="19">
        <v>21928.599609000001</v>
      </c>
      <c r="C1925" s="36">
        <f t="shared" si="60"/>
        <v>-2.1478703993718096E-3</v>
      </c>
      <c r="D1925" s="57">
        <v>262.06</v>
      </c>
      <c r="E1925" s="36">
        <f t="shared" si="61"/>
        <v>-1.1446449692842364E-4</v>
      </c>
    </row>
    <row r="1926" spans="1:5" x14ac:dyDescent="0.3">
      <c r="A1926" s="55">
        <v>40394</v>
      </c>
      <c r="B1926" s="19">
        <v>21914.099609000001</v>
      </c>
      <c r="C1926" s="36">
        <f t="shared" si="60"/>
        <v>-6.6123693526010108E-4</v>
      </c>
      <c r="D1926" s="57">
        <v>262.17</v>
      </c>
      <c r="E1926" s="36">
        <f t="shared" si="61"/>
        <v>4.1975120201476201E-4</v>
      </c>
    </row>
    <row r="1927" spans="1:5" x14ac:dyDescent="0.3">
      <c r="A1927" s="55">
        <v>40395</v>
      </c>
      <c r="B1927" s="19">
        <v>21762.599609000001</v>
      </c>
      <c r="C1927" s="36">
        <f t="shared" si="60"/>
        <v>-6.9133572769642937E-3</v>
      </c>
      <c r="D1927" s="57">
        <v>261.48</v>
      </c>
      <c r="E1927" s="36">
        <f t="shared" si="61"/>
        <v>-2.631880077812121E-3</v>
      </c>
    </row>
    <row r="1928" spans="1:5" x14ac:dyDescent="0.3">
      <c r="A1928" s="55">
        <v>40396</v>
      </c>
      <c r="B1928" s="19">
        <v>21567.400390999999</v>
      </c>
      <c r="C1928" s="36">
        <f t="shared" si="60"/>
        <v>-8.9694807379204766E-3</v>
      </c>
      <c r="D1928" s="57">
        <v>258.70999999999998</v>
      </c>
      <c r="E1928" s="36">
        <f t="shared" si="61"/>
        <v>-1.0593544439345459E-2</v>
      </c>
    </row>
    <row r="1929" spans="1:5" x14ac:dyDescent="0.3">
      <c r="A1929" s="55">
        <v>40399</v>
      </c>
      <c r="B1929" s="19">
        <v>21817.5</v>
      </c>
      <c r="C1929" s="36">
        <f t="shared" si="60"/>
        <v>1.159618704460863E-2</v>
      </c>
      <c r="D1929" s="57">
        <v>262.26</v>
      </c>
      <c r="E1929" s="36">
        <f t="shared" si="61"/>
        <v>1.3721928027521146E-2</v>
      </c>
    </row>
    <row r="1930" spans="1:5" x14ac:dyDescent="0.3">
      <c r="A1930" s="55">
        <v>40400</v>
      </c>
      <c r="B1930" s="19">
        <v>21726.400390999999</v>
      </c>
      <c r="C1930" s="36">
        <f t="shared" si="60"/>
        <v>-4.175529231121855E-3</v>
      </c>
      <c r="D1930" s="57">
        <v>259.93</v>
      </c>
      <c r="E1930" s="36">
        <f t="shared" si="61"/>
        <v>-8.8843132769007571E-3</v>
      </c>
    </row>
    <row r="1931" spans="1:5" x14ac:dyDescent="0.3">
      <c r="A1931" s="55">
        <v>40401</v>
      </c>
      <c r="B1931" s="19">
        <v>21066.5</v>
      </c>
      <c r="C1931" s="36">
        <f t="shared" si="60"/>
        <v>-3.0373203987962838E-2</v>
      </c>
      <c r="D1931" s="57">
        <v>254.68</v>
      </c>
      <c r="E1931" s="36">
        <f t="shared" si="61"/>
        <v>-2.0197745546878032E-2</v>
      </c>
    </row>
    <row r="1932" spans="1:5" x14ac:dyDescent="0.3">
      <c r="A1932" s="55">
        <v>40402</v>
      </c>
      <c r="B1932" s="19">
        <v>21022.199218999998</v>
      </c>
      <c r="C1932" s="36">
        <f t="shared" si="60"/>
        <v>-2.1029018109320896E-3</v>
      </c>
      <c r="D1932" s="57">
        <v>254.93</v>
      </c>
      <c r="E1932" s="36">
        <f t="shared" si="61"/>
        <v>9.8162399874346384E-4</v>
      </c>
    </row>
    <row r="1933" spans="1:5" x14ac:dyDescent="0.3">
      <c r="A1933" s="55">
        <v>40403</v>
      </c>
      <c r="B1933" s="19">
        <v>20969.599609000001</v>
      </c>
      <c r="C1933" s="36">
        <f t="shared" si="60"/>
        <v>-2.5020983509878025E-3</v>
      </c>
      <c r="D1933" s="57">
        <v>255.56</v>
      </c>
      <c r="E1933" s="36">
        <f t="shared" si="61"/>
        <v>2.4712666222099777E-3</v>
      </c>
    </row>
    <row r="1934" spans="1:5" x14ac:dyDescent="0.3">
      <c r="A1934" s="55">
        <v>40406</v>
      </c>
      <c r="B1934" s="19">
        <v>20915.800781000002</v>
      </c>
      <c r="C1934" s="36">
        <f t="shared" si="60"/>
        <v>-2.5655629579550698E-3</v>
      </c>
      <c r="D1934" s="57">
        <v>255.61</v>
      </c>
      <c r="E1934" s="36">
        <f t="shared" si="61"/>
        <v>1.9564877132571823E-4</v>
      </c>
    </row>
    <row r="1935" spans="1:5" x14ac:dyDescent="0.3">
      <c r="A1935" s="55">
        <v>40407</v>
      </c>
      <c r="B1935" s="19">
        <v>21174.300781000002</v>
      </c>
      <c r="C1935" s="36">
        <f t="shared" si="60"/>
        <v>1.2359077364841875E-2</v>
      </c>
      <c r="D1935" s="57">
        <v>258.47000000000003</v>
      </c>
      <c r="E1935" s="36">
        <f t="shared" si="61"/>
        <v>1.118892062125898E-2</v>
      </c>
    </row>
    <row r="1936" spans="1:5" x14ac:dyDescent="0.3">
      <c r="A1936" s="55">
        <v>40408</v>
      </c>
      <c r="B1936" s="19">
        <v>21040.800781000002</v>
      </c>
      <c r="C1936" s="36">
        <f t="shared" si="60"/>
        <v>-6.3048126774410962E-3</v>
      </c>
      <c r="D1936" s="57">
        <v>257.60000000000002</v>
      </c>
      <c r="E1936" s="36">
        <f t="shared" si="61"/>
        <v>-3.3659612334120403E-3</v>
      </c>
    </row>
    <row r="1937" spans="1:5" x14ac:dyDescent="0.3">
      <c r="A1937" s="55">
        <v>40409</v>
      </c>
      <c r="B1937" s="19">
        <v>20637.099609000001</v>
      </c>
      <c r="C1937" s="36">
        <f t="shared" si="60"/>
        <v>-1.9186587820580803E-2</v>
      </c>
      <c r="D1937" s="57">
        <v>253.9</v>
      </c>
      <c r="E1937" s="36">
        <f t="shared" si="61"/>
        <v>-1.4363354037267184E-2</v>
      </c>
    </row>
    <row r="1938" spans="1:5" x14ac:dyDescent="0.3">
      <c r="A1938" s="55">
        <v>40410</v>
      </c>
      <c r="B1938" s="19">
        <v>20398.599609000001</v>
      </c>
      <c r="C1938" s="36">
        <f t="shared" si="60"/>
        <v>-1.1556856560210993E-2</v>
      </c>
      <c r="D1938" s="57">
        <v>252.15</v>
      </c>
      <c r="E1938" s="36">
        <f t="shared" si="61"/>
        <v>-6.892477353288684E-3</v>
      </c>
    </row>
    <row r="1939" spans="1:5" x14ac:dyDescent="0.3">
      <c r="A1939" s="55">
        <v>40413</v>
      </c>
      <c r="B1939" s="19">
        <v>20542.900390999999</v>
      </c>
      <c r="C1939" s="36">
        <f t="shared" si="60"/>
        <v>7.0740533549338291E-3</v>
      </c>
      <c r="D1939" s="57">
        <v>253.76</v>
      </c>
      <c r="E1939" s="36">
        <f t="shared" si="61"/>
        <v>6.3850882411262688E-3</v>
      </c>
    </row>
    <row r="1940" spans="1:5" x14ac:dyDescent="0.3">
      <c r="A1940" s="55">
        <v>40414</v>
      </c>
      <c r="B1940" s="19">
        <v>20218.5</v>
      </c>
      <c r="C1940" s="36">
        <f t="shared" si="60"/>
        <v>-1.5791362700766531E-2</v>
      </c>
      <c r="D1940" s="57">
        <v>249.45</v>
      </c>
      <c r="E1940" s="36">
        <f t="shared" si="61"/>
        <v>-1.6984552332912961E-2</v>
      </c>
    </row>
    <row r="1941" spans="1:5" x14ac:dyDescent="0.3">
      <c r="A1941" s="55">
        <v>40415</v>
      </c>
      <c r="B1941" s="19">
        <v>20007.5</v>
      </c>
      <c r="C1941" s="36">
        <f t="shared" si="60"/>
        <v>-1.0435986843732259E-2</v>
      </c>
      <c r="D1941" s="57">
        <v>247.54</v>
      </c>
      <c r="E1941" s="36">
        <f t="shared" si="61"/>
        <v>-7.6568450591301129E-3</v>
      </c>
    </row>
    <row r="1942" spans="1:5" x14ac:dyDescent="0.3">
      <c r="A1942" s="55">
        <v>40416</v>
      </c>
      <c r="B1942" s="19">
        <v>20273.5</v>
      </c>
      <c r="C1942" s="36">
        <f t="shared" si="60"/>
        <v>1.3295014369611335E-2</v>
      </c>
      <c r="D1942" s="57">
        <v>249.65</v>
      </c>
      <c r="E1942" s="36">
        <f t="shared" si="61"/>
        <v>8.5238749293043981E-3</v>
      </c>
    </row>
    <row r="1943" spans="1:5" x14ac:dyDescent="0.3">
      <c r="A1943" s="55">
        <v>40417</v>
      </c>
      <c r="B1943" s="19">
        <v>20375.599609000001</v>
      </c>
      <c r="C1943" s="36">
        <f t="shared" si="60"/>
        <v>5.0361116235480008E-3</v>
      </c>
      <c r="D1943" s="57">
        <v>251.24</v>
      </c>
      <c r="E1943" s="36">
        <f t="shared" si="61"/>
        <v>6.3689164830762479E-3</v>
      </c>
    </row>
    <row r="1944" spans="1:5" x14ac:dyDescent="0.3">
      <c r="A1944" s="55">
        <v>40420</v>
      </c>
      <c r="B1944" s="19">
        <v>20281.900390999999</v>
      </c>
      <c r="C1944" s="36">
        <f t="shared" si="60"/>
        <v>-4.598599295139949E-3</v>
      </c>
      <c r="D1944" s="57">
        <v>251.16</v>
      </c>
      <c r="E1944" s="36">
        <f t="shared" si="61"/>
        <v>-3.1842063365705719E-4</v>
      </c>
    </row>
    <row r="1945" spans="1:5" x14ac:dyDescent="0.3">
      <c r="A1945" s="55">
        <v>40421</v>
      </c>
      <c r="B1945" s="19">
        <v>20317.099609000001</v>
      </c>
      <c r="C1945" s="36">
        <f t="shared" si="60"/>
        <v>1.7354990075595378E-3</v>
      </c>
      <c r="D1945" s="57">
        <v>251.31</v>
      </c>
      <c r="E1945" s="36">
        <f t="shared" si="61"/>
        <v>5.9722885809843085E-4</v>
      </c>
    </row>
    <row r="1946" spans="1:5" x14ac:dyDescent="0.3">
      <c r="A1946" s="55">
        <v>40422</v>
      </c>
      <c r="B1946" s="19">
        <v>20938</v>
      </c>
      <c r="C1946" s="36">
        <f t="shared" si="60"/>
        <v>3.056048367873121E-2</v>
      </c>
      <c r="D1946" s="57">
        <v>258.19</v>
      </c>
      <c r="E1946" s="36">
        <f t="shared" si="61"/>
        <v>2.7376546894273934E-2</v>
      </c>
    </row>
    <row r="1947" spans="1:5" x14ac:dyDescent="0.3">
      <c r="A1947" s="55">
        <v>40423</v>
      </c>
      <c r="B1947" s="19">
        <v>20974.099609000001</v>
      </c>
      <c r="C1947" s="36">
        <f t="shared" si="60"/>
        <v>1.7241192568535624E-3</v>
      </c>
      <c r="D1947" s="57">
        <v>258.18</v>
      </c>
      <c r="E1947" s="36">
        <f t="shared" si="61"/>
        <v>-3.8731166970062958E-5</v>
      </c>
    </row>
    <row r="1948" spans="1:5" x14ac:dyDescent="0.3">
      <c r="A1948" s="55">
        <v>40424</v>
      </c>
      <c r="B1948" s="19">
        <v>21181.599609000001</v>
      </c>
      <c r="C1948" s="36">
        <f t="shared" si="60"/>
        <v>9.8931541219038355E-3</v>
      </c>
      <c r="D1948" s="57">
        <v>260.39999999999998</v>
      </c>
      <c r="E1948" s="36">
        <f t="shared" si="61"/>
        <v>8.5986521031837793E-3</v>
      </c>
    </row>
    <row r="1949" spans="1:5" x14ac:dyDescent="0.3">
      <c r="A1949" s="55">
        <v>40427</v>
      </c>
      <c r="B1949" s="19">
        <v>21204.599609000001</v>
      </c>
      <c r="C1949" s="36">
        <f t="shared" si="60"/>
        <v>1.0858481146167609E-3</v>
      </c>
      <c r="D1949" s="57">
        <v>260.94</v>
      </c>
      <c r="E1949" s="36">
        <f t="shared" si="61"/>
        <v>2.0737327188939947E-3</v>
      </c>
    </row>
    <row r="1950" spans="1:5" x14ac:dyDescent="0.3">
      <c r="A1950" s="55">
        <v>40428</v>
      </c>
      <c r="B1950" s="19">
        <v>20946.199218999998</v>
      </c>
      <c r="C1950" s="36">
        <f t="shared" si="60"/>
        <v>-1.2186053722529566E-2</v>
      </c>
      <c r="D1950" s="57">
        <v>259.76</v>
      </c>
      <c r="E1950" s="36">
        <f t="shared" si="61"/>
        <v>-4.5221123629953786E-3</v>
      </c>
    </row>
    <row r="1951" spans="1:5" x14ac:dyDescent="0.3">
      <c r="A1951" s="55">
        <v>40429</v>
      </c>
      <c r="B1951" s="19">
        <v>21132.699218999998</v>
      </c>
      <c r="C1951" s="36">
        <f t="shared" si="60"/>
        <v>8.9037633056994192E-3</v>
      </c>
      <c r="D1951" s="57">
        <v>262.33</v>
      </c>
      <c r="E1951" s="36">
        <f t="shared" si="61"/>
        <v>9.8937480751462026E-3</v>
      </c>
    </row>
    <row r="1952" spans="1:5" x14ac:dyDescent="0.3">
      <c r="A1952" s="55">
        <v>40430</v>
      </c>
      <c r="B1952" s="19">
        <v>21399.099609000001</v>
      </c>
      <c r="C1952" s="36">
        <f t="shared" si="60"/>
        <v>1.2606074938145584E-2</v>
      </c>
      <c r="D1952" s="57">
        <v>265.08999999999997</v>
      </c>
      <c r="E1952" s="36">
        <f t="shared" si="61"/>
        <v>1.0521099378645093E-2</v>
      </c>
    </row>
    <row r="1953" spans="1:5" x14ac:dyDescent="0.3">
      <c r="A1953" s="55">
        <v>40431</v>
      </c>
      <c r="B1953" s="19">
        <v>21377.699218999998</v>
      </c>
      <c r="C1953" s="36">
        <f t="shared" si="60"/>
        <v>-1.0000603011821596E-3</v>
      </c>
      <c r="D1953" s="57">
        <v>264.7</v>
      </c>
      <c r="E1953" s="36">
        <f t="shared" si="61"/>
        <v>-1.4711984609000472E-3</v>
      </c>
    </row>
    <row r="1954" spans="1:5" x14ac:dyDescent="0.3">
      <c r="A1954" s="55">
        <v>40434</v>
      </c>
      <c r="B1954" s="19">
        <v>21539.5</v>
      </c>
      <c r="C1954" s="36">
        <f t="shared" si="60"/>
        <v>7.5686714151257384E-3</v>
      </c>
      <c r="D1954" s="57">
        <v>266.45</v>
      </c>
      <c r="E1954" s="36">
        <f t="shared" si="61"/>
        <v>6.6112580279562572E-3</v>
      </c>
    </row>
    <row r="1955" spans="1:5" x14ac:dyDescent="0.3">
      <c r="A1955" s="55">
        <v>40435</v>
      </c>
      <c r="B1955" s="19">
        <v>21544.900390999999</v>
      </c>
      <c r="C1955" s="36">
        <f t="shared" si="60"/>
        <v>2.5072035098294698E-4</v>
      </c>
      <c r="D1955" s="57">
        <v>266.39999999999998</v>
      </c>
      <c r="E1955" s="36">
        <f t="shared" si="61"/>
        <v>-1.876524676299729E-4</v>
      </c>
    </row>
    <row r="1956" spans="1:5" x14ac:dyDescent="0.3">
      <c r="A1956" s="55">
        <v>40436</v>
      </c>
      <c r="B1956" s="19">
        <v>21415.800781000002</v>
      </c>
      <c r="C1956" s="36">
        <f t="shared" si="60"/>
        <v>-5.9921191398929485E-3</v>
      </c>
      <c r="D1956" s="57">
        <v>265.54000000000002</v>
      </c>
      <c r="E1956" s="36">
        <f t="shared" si="61"/>
        <v>-3.2282282282281027E-3</v>
      </c>
    </row>
    <row r="1957" spans="1:5" x14ac:dyDescent="0.3">
      <c r="A1957" s="55">
        <v>40437</v>
      </c>
      <c r="B1957" s="19">
        <v>21242.099609000001</v>
      </c>
      <c r="C1957" s="36">
        <f t="shared" si="60"/>
        <v>-8.1108884872569398E-3</v>
      </c>
      <c r="D1957" s="57">
        <v>263.47000000000003</v>
      </c>
      <c r="E1957" s="36">
        <f t="shared" si="61"/>
        <v>-7.7954357158996901E-3</v>
      </c>
    </row>
    <row r="1958" spans="1:5" x14ac:dyDescent="0.3">
      <c r="A1958" s="55">
        <v>40438</v>
      </c>
      <c r="B1958" s="19">
        <v>21090.5</v>
      </c>
      <c r="C1958" s="36">
        <f t="shared" si="60"/>
        <v>-7.1367525710956947E-3</v>
      </c>
      <c r="D1958" s="57">
        <v>262.86</v>
      </c>
      <c r="E1958" s="36">
        <f t="shared" si="61"/>
        <v>-2.3152541086272072E-3</v>
      </c>
    </row>
    <row r="1959" spans="1:5" x14ac:dyDescent="0.3">
      <c r="A1959" s="55">
        <v>40441</v>
      </c>
      <c r="B1959" s="19">
        <v>21313.099609000001</v>
      </c>
      <c r="C1959" s="36">
        <f t="shared" si="60"/>
        <v>1.0554496526872237E-2</v>
      </c>
      <c r="D1959" s="57">
        <v>266.22000000000003</v>
      </c>
      <c r="E1959" s="36">
        <f t="shared" si="61"/>
        <v>1.278246975576347E-2</v>
      </c>
    </row>
    <row r="1960" spans="1:5" x14ac:dyDescent="0.3">
      <c r="A1960" s="55">
        <v>40442</v>
      </c>
      <c r="B1960" s="19">
        <v>21302.699218999998</v>
      </c>
      <c r="C1960" s="36">
        <f t="shared" si="60"/>
        <v>-4.8798110977765763E-4</v>
      </c>
      <c r="D1960" s="57">
        <v>265.01</v>
      </c>
      <c r="E1960" s="36">
        <f t="shared" si="61"/>
        <v>-4.5451130643829885E-3</v>
      </c>
    </row>
    <row r="1961" spans="1:5" x14ac:dyDescent="0.3">
      <c r="A1961" s="55">
        <v>40443</v>
      </c>
      <c r="B1961" s="19">
        <v>20942.800781000002</v>
      </c>
      <c r="C1961" s="36">
        <f t="shared" si="60"/>
        <v>-1.6894499344899949E-2</v>
      </c>
      <c r="D1961" s="57">
        <v>261.19</v>
      </c>
      <c r="E1961" s="36">
        <f t="shared" si="61"/>
        <v>-1.441455039432471E-2</v>
      </c>
    </row>
    <row r="1962" spans="1:5" x14ac:dyDescent="0.3">
      <c r="A1962" s="55">
        <v>40444</v>
      </c>
      <c r="B1962" s="19">
        <v>20846.5</v>
      </c>
      <c r="C1962" s="36">
        <f t="shared" si="60"/>
        <v>-4.5982761335040534E-3</v>
      </c>
      <c r="D1962" s="57">
        <v>261.07</v>
      </c>
      <c r="E1962" s="36">
        <f t="shared" si="61"/>
        <v>-4.5943565986450441E-4</v>
      </c>
    </row>
    <row r="1963" spans="1:5" x14ac:dyDescent="0.3">
      <c r="A1963" s="55">
        <v>40445</v>
      </c>
      <c r="B1963" s="19">
        <v>21173.300781000002</v>
      </c>
      <c r="C1963" s="36">
        <f t="shared" si="60"/>
        <v>1.5676529921089921E-2</v>
      </c>
      <c r="D1963" s="57">
        <v>263.97000000000003</v>
      </c>
      <c r="E1963" s="36">
        <f t="shared" si="61"/>
        <v>1.1108131918642572E-2</v>
      </c>
    </row>
    <row r="1964" spans="1:5" x14ac:dyDescent="0.3">
      <c r="A1964" s="55">
        <v>40448</v>
      </c>
      <c r="B1964" s="19">
        <v>21171</v>
      </c>
      <c r="C1964" s="36">
        <f t="shared" si="60"/>
        <v>-1.0866425711320016E-4</v>
      </c>
      <c r="D1964" s="57">
        <v>262.92</v>
      </c>
      <c r="E1964" s="36">
        <f t="shared" si="61"/>
        <v>-3.9777247414479744E-3</v>
      </c>
    </row>
    <row r="1965" spans="1:5" x14ac:dyDescent="0.3">
      <c r="A1965" s="55">
        <v>40449</v>
      </c>
      <c r="B1965" s="19">
        <v>21128.800781000002</v>
      </c>
      <c r="C1965" s="36">
        <f t="shared" si="60"/>
        <v>-1.9932558216427809E-3</v>
      </c>
      <c r="D1965" s="57">
        <v>262.36</v>
      </c>
      <c r="E1965" s="36">
        <f t="shared" si="61"/>
        <v>-2.1299254526091493E-3</v>
      </c>
    </row>
    <row r="1966" spans="1:5" x14ac:dyDescent="0.3">
      <c r="A1966" s="55">
        <v>40450</v>
      </c>
      <c r="B1966" s="19">
        <v>20982.400390999999</v>
      </c>
      <c r="C1966" s="36">
        <f t="shared" ref="C1966:C2029" si="62">B1966/B1965-1</f>
        <v>-6.9289493292801208E-3</v>
      </c>
      <c r="D1966" s="57">
        <v>261.02</v>
      </c>
      <c r="E1966" s="36">
        <f t="shared" si="61"/>
        <v>-5.1074858972405268E-3</v>
      </c>
    </row>
    <row r="1967" spans="1:5" x14ac:dyDescent="0.3">
      <c r="A1967" s="55">
        <v>40451</v>
      </c>
      <c r="B1967" s="19">
        <v>21098.400390999999</v>
      </c>
      <c r="C1967" s="36">
        <f t="shared" si="62"/>
        <v>5.528442782445131E-3</v>
      </c>
      <c r="D1967" s="57">
        <v>259.72000000000003</v>
      </c>
      <c r="E1967" s="36">
        <f t="shared" si="61"/>
        <v>-4.9804612673356452E-3</v>
      </c>
    </row>
    <row r="1968" spans="1:5" x14ac:dyDescent="0.3">
      <c r="A1968" s="55">
        <v>40452</v>
      </c>
      <c r="B1968" s="19">
        <v>21001.699218999998</v>
      </c>
      <c r="C1968" s="36">
        <f t="shared" si="62"/>
        <v>-4.5833414006708484E-3</v>
      </c>
      <c r="D1968" s="57">
        <v>259.08999999999997</v>
      </c>
      <c r="E1968" s="36">
        <f t="shared" si="61"/>
        <v>-2.4256892037580746E-3</v>
      </c>
    </row>
    <row r="1969" spans="1:5" x14ac:dyDescent="0.3">
      <c r="A1969" s="55">
        <v>40455</v>
      </c>
      <c r="B1969" s="19">
        <v>20715.800781000002</v>
      </c>
      <c r="C1969" s="36">
        <f t="shared" si="62"/>
        <v>-1.3613109825958647E-2</v>
      </c>
      <c r="D1969" s="57">
        <v>257.74</v>
      </c>
      <c r="E1969" s="36">
        <f t="shared" si="61"/>
        <v>-5.2105445984019783E-3</v>
      </c>
    </row>
    <row r="1970" spans="1:5" x14ac:dyDescent="0.3">
      <c r="A1970" s="55">
        <v>40456</v>
      </c>
      <c r="B1970" s="19">
        <v>21123.099609000001</v>
      </c>
      <c r="C1970" s="36">
        <f t="shared" si="62"/>
        <v>1.9661263993886458E-2</v>
      </c>
      <c r="D1970" s="57">
        <v>261.18</v>
      </c>
      <c r="E1970" s="36">
        <f t="shared" si="61"/>
        <v>1.3346783580352239E-2</v>
      </c>
    </row>
    <row r="1971" spans="1:5" x14ac:dyDescent="0.3">
      <c r="A1971" s="55">
        <v>40457</v>
      </c>
      <c r="B1971" s="19">
        <v>21179.599609000001</v>
      </c>
      <c r="C1971" s="36">
        <f t="shared" si="62"/>
        <v>2.6747968359683849E-3</v>
      </c>
      <c r="D1971" s="57">
        <v>262.51</v>
      </c>
      <c r="E1971" s="36">
        <f t="shared" si="61"/>
        <v>5.092273527835145E-3</v>
      </c>
    </row>
    <row r="1972" spans="1:5" x14ac:dyDescent="0.3">
      <c r="A1972" s="55">
        <v>40458</v>
      </c>
      <c r="B1972" s="19">
        <v>21300.400390999999</v>
      </c>
      <c r="C1972" s="36">
        <f t="shared" si="62"/>
        <v>5.7036386064950317E-3</v>
      </c>
      <c r="D1972" s="57">
        <v>262.31</v>
      </c>
      <c r="E1972" s="36">
        <f t="shared" si="61"/>
        <v>-7.6187573806707487E-4</v>
      </c>
    </row>
    <row r="1973" spans="1:5" x14ac:dyDescent="0.3">
      <c r="A1973" s="55">
        <v>40459</v>
      </c>
      <c r="B1973" s="19">
        <v>21357.900390999999</v>
      </c>
      <c r="C1973" s="36">
        <f t="shared" si="62"/>
        <v>2.6994797724222419E-3</v>
      </c>
      <c r="D1973" s="57">
        <v>262.27</v>
      </c>
      <c r="E1973" s="36">
        <f t="shared" si="61"/>
        <v>-1.5249132705585922E-4</v>
      </c>
    </row>
    <row r="1974" spans="1:5" x14ac:dyDescent="0.3">
      <c r="A1974" s="55">
        <v>40462</v>
      </c>
      <c r="B1974" s="19">
        <v>21450.900390999999</v>
      </c>
      <c r="C1974" s="36">
        <f t="shared" si="62"/>
        <v>4.3543606018121572E-3</v>
      </c>
      <c r="D1974" s="57">
        <v>263.2</v>
      </c>
      <c r="E1974" s="36">
        <f t="shared" si="61"/>
        <v>3.5459640828154892E-3</v>
      </c>
    </row>
    <row r="1975" spans="1:5" x14ac:dyDescent="0.3">
      <c r="A1975" s="55">
        <v>40463</v>
      </c>
      <c r="B1975" s="19">
        <v>21349.300781000002</v>
      </c>
      <c r="C1975" s="36">
        <f t="shared" si="62"/>
        <v>-4.7363797392218077E-3</v>
      </c>
      <c r="D1975" s="57">
        <v>262.48</v>
      </c>
      <c r="E1975" s="36">
        <f t="shared" si="61"/>
        <v>-2.7355623100302484E-3</v>
      </c>
    </row>
    <row r="1976" spans="1:5" x14ac:dyDescent="0.3">
      <c r="A1976" s="55">
        <v>40464</v>
      </c>
      <c r="B1976" s="19">
        <v>21734.5</v>
      </c>
      <c r="C1976" s="36">
        <f t="shared" si="62"/>
        <v>1.8042708890157577E-2</v>
      </c>
      <c r="D1976" s="57">
        <v>266.25</v>
      </c>
      <c r="E1976" s="36">
        <f t="shared" si="61"/>
        <v>1.4362999085644645E-2</v>
      </c>
    </row>
    <row r="1977" spans="1:5" x14ac:dyDescent="0.3">
      <c r="A1977" s="55">
        <v>40465</v>
      </c>
      <c r="B1977" s="19">
        <v>21695.699218999998</v>
      </c>
      <c r="C1977" s="36">
        <f t="shared" si="62"/>
        <v>-1.7852161770457453E-3</v>
      </c>
      <c r="D1977" s="57">
        <v>265.68</v>
      </c>
      <c r="E1977" s="36">
        <f t="shared" si="61"/>
        <v>-2.140845070422559E-3</v>
      </c>
    </row>
    <row r="1978" spans="1:5" x14ac:dyDescent="0.3">
      <c r="A1978" s="55">
        <v>40466</v>
      </c>
      <c r="B1978" s="19">
        <v>21654.699218999998</v>
      </c>
      <c r="C1978" s="36">
        <f t="shared" si="62"/>
        <v>-1.8897754613086404E-3</v>
      </c>
      <c r="D1978" s="57">
        <v>265.83</v>
      </c>
      <c r="E1978" s="36">
        <f t="shared" si="61"/>
        <v>5.6458897922295748E-4</v>
      </c>
    </row>
    <row r="1979" spans="1:5" x14ac:dyDescent="0.3">
      <c r="A1979" s="55">
        <v>40469</v>
      </c>
      <c r="B1979" s="19">
        <v>21835.900390999999</v>
      </c>
      <c r="C1979" s="36">
        <f t="shared" si="62"/>
        <v>8.3677528912990962E-3</v>
      </c>
      <c r="D1979" s="57">
        <v>266.64</v>
      </c>
      <c r="E1979" s="36">
        <f t="shared" si="61"/>
        <v>3.0470601512244677E-3</v>
      </c>
    </row>
    <row r="1980" spans="1:5" x14ac:dyDescent="0.3">
      <c r="A1980" s="55">
        <v>40470</v>
      </c>
      <c r="B1980" s="19">
        <v>21797.599609000001</v>
      </c>
      <c r="C1980" s="36">
        <f t="shared" si="62"/>
        <v>-1.7540280599459557E-3</v>
      </c>
      <c r="D1980" s="57">
        <v>265.24</v>
      </c>
      <c r="E1980" s="36">
        <f t="shared" si="61"/>
        <v>-5.2505250525051173E-3</v>
      </c>
    </row>
    <row r="1981" spans="1:5" x14ac:dyDescent="0.3">
      <c r="A1981" s="55">
        <v>40471</v>
      </c>
      <c r="B1981" s="19">
        <v>21975</v>
      </c>
      <c r="C1981" s="36">
        <f t="shared" si="62"/>
        <v>8.1385287454658339E-3</v>
      </c>
      <c r="D1981" s="57">
        <v>266.13</v>
      </c>
      <c r="E1981" s="36">
        <f t="shared" si="61"/>
        <v>3.3554516664153766E-3</v>
      </c>
    </row>
    <row r="1982" spans="1:5" x14ac:dyDescent="0.3">
      <c r="A1982" s="55">
        <v>40472</v>
      </c>
      <c r="B1982" s="19">
        <v>22165.800781000002</v>
      </c>
      <c r="C1982" s="36">
        <f t="shared" si="62"/>
        <v>8.6826293970421187E-3</v>
      </c>
      <c r="D1982" s="57">
        <v>267.62</v>
      </c>
      <c r="E1982" s="36">
        <f t="shared" si="61"/>
        <v>5.5987675196333964E-3</v>
      </c>
    </row>
    <row r="1983" spans="1:5" x14ac:dyDescent="0.3">
      <c r="A1983" s="55">
        <v>40473</v>
      </c>
      <c r="B1983" s="19">
        <v>22086.099609000001</v>
      </c>
      <c r="C1983" s="36">
        <f t="shared" si="62"/>
        <v>-3.595682050355653E-3</v>
      </c>
      <c r="D1983" s="57">
        <v>266.75</v>
      </c>
      <c r="E1983" s="36">
        <f t="shared" si="61"/>
        <v>-3.2508781107540852E-3</v>
      </c>
    </row>
    <row r="1984" spans="1:5" x14ac:dyDescent="0.3">
      <c r="A1984" s="55">
        <v>40476</v>
      </c>
      <c r="B1984" s="19">
        <v>22017.800781000002</v>
      </c>
      <c r="C1984" s="36">
        <f t="shared" si="62"/>
        <v>-3.0923897478107865E-3</v>
      </c>
      <c r="D1984" s="57">
        <v>267.42</v>
      </c>
      <c r="E1984" s="36">
        <f t="shared" si="61"/>
        <v>2.511715089034805E-3</v>
      </c>
    </row>
    <row r="1985" spans="1:5" x14ac:dyDescent="0.3">
      <c r="A1985" s="55">
        <v>40477</v>
      </c>
      <c r="B1985" s="19">
        <v>21945.900390999999</v>
      </c>
      <c r="C1985" s="36">
        <f t="shared" si="62"/>
        <v>-3.2655572968054436E-3</v>
      </c>
      <c r="D1985" s="57">
        <v>266.92</v>
      </c>
      <c r="E1985" s="36">
        <f t="shared" si="61"/>
        <v>-1.869718046518587E-3</v>
      </c>
    </row>
    <row r="1986" spans="1:5" x14ac:dyDescent="0.3">
      <c r="A1986" s="55">
        <v>40478</v>
      </c>
      <c r="B1986" s="19">
        <v>21828.900390999999</v>
      </c>
      <c r="C1986" s="36">
        <f t="shared" si="62"/>
        <v>-5.3312918547639976E-3</v>
      </c>
      <c r="D1986" s="57">
        <v>264.93</v>
      </c>
      <c r="E1986" s="36">
        <f t="shared" si="61"/>
        <v>-7.4554173535141821E-3</v>
      </c>
    </row>
    <row r="1987" spans="1:5" x14ac:dyDescent="0.3">
      <c r="A1987" s="55">
        <v>40479</v>
      </c>
      <c r="B1987" s="19">
        <v>22087.699218999998</v>
      </c>
      <c r="C1987" s="36">
        <f t="shared" si="62"/>
        <v>1.1855788581393689E-2</v>
      </c>
      <c r="D1987" s="57">
        <v>265.89999999999998</v>
      </c>
      <c r="E1987" s="36">
        <f t="shared" si="61"/>
        <v>3.6613445060957872E-3</v>
      </c>
    </row>
    <row r="1988" spans="1:5" x14ac:dyDescent="0.3">
      <c r="A1988" s="55">
        <v>40480</v>
      </c>
      <c r="B1988" s="19">
        <v>22048.400390999999</v>
      </c>
      <c r="C1988" s="36">
        <f t="shared" si="62"/>
        <v>-1.7792178175893847E-3</v>
      </c>
      <c r="D1988" s="57">
        <v>265.95999999999998</v>
      </c>
      <c r="E1988" s="36">
        <f t="shared" ref="E1988:E2051" si="63">D1988/D1987-1</f>
        <v>2.2564874012798164E-4</v>
      </c>
    </row>
    <row r="1989" spans="1:5" x14ac:dyDescent="0.3">
      <c r="A1989" s="55">
        <v>40483</v>
      </c>
      <c r="B1989" s="19">
        <v>21809.800781000002</v>
      </c>
      <c r="C1989" s="36">
        <f t="shared" si="62"/>
        <v>-1.0821629041959491E-2</v>
      </c>
      <c r="D1989" s="57">
        <v>266.39999999999998</v>
      </c>
      <c r="E1989" s="36">
        <f t="shared" si="63"/>
        <v>1.6543841179124108E-3</v>
      </c>
    </row>
    <row r="1990" spans="1:5" x14ac:dyDescent="0.3">
      <c r="A1990" s="55">
        <v>40484</v>
      </c>
      <c r="B1990" s="19">
        <v>22000.199218999998</v>
      </c>
      <c r="C1990" s="36">
        <f t="shared" si="62"/>
        <v>8.7299485177263492E-3</v>
      </c>
      <c r="D1990" s="57">
        <v>267.5</v>
      </c>
      <c r="E1990" s="36">
        <f t="shared" si="63"/>
        <v>4.1291291291292165E-3</v>
      </c>
    </row>
    <row r="1991" spans="1:5" x14ac:dyDescent="0.3">
      <c r="A1991" s="55">
        <v>40485</v>
      </c>
      <c r="B1991" s="19">
        <v>21800.400390999999</v>
      </c>
      <c r="C1991" s="36">
        <f t="shared" si="62"/>
        <v>-9.0816826707390552E-3</v>
      </c>
      <c r="D1991" s="57">
        <v>266.51</v>
      </c>
      <c r="E1991" s="36">
        <f t="shared" si="63"/>
        <v>-3.7009345794393189E-3</v>
      </c>
    </row>
    <row r="1992" spans="1:5" x14ac:dyDescent="0.3">
      <c r="A1992" s="55">
        <v>40486</v>
      </c>
      <c r="B1992" s="19">
        <v>22073</v>
      </c>
      <c r="C1992" s="36">
        <f t="shared" si="62"/>
        <v>1.25043395584854E-2</v>
      </c>
      <c r="D1992" s="57">
        <v>270.83</v>
      </c>
      <c r="E1992" s="36">
        <f t="shared" si="63"/>
        <v>1.6209523094818268E-2</v>
      </c>
    </row>
    <row r="1993" spans="1:5" x14ac:dyDescent="0.3">
      <c r="A1993" s="55">
        <v>40487</v>
      </c>
      <c r="B1993" s="19">
        <v>21816.099609000001</v>
      </c>
      <c r="C1993" s="36">
        <f t="shared" si="62"/>
        <v>-1.1638671272595436E-2</v>
      </c>
      <c r="D1993" s="57">
        <v>271.97000000000003</v>
      </c>
      <c r="E1993" s="36">
        <f t="shared" si="63"/>
        <v>4.2092825757857888E-3</v>
      </c>
    </row>
    <row r="1994" spans="1:5" x14ac:dyDescent="0.3">
      <c r="A1994" s="55">
        <v>40490</v>
      </c>
      <c r="B1994" s="19">
        <v>21812.900390999999</v>
      </c>
      <c r="C1994" s="36">
        <f t="shared" si="62"/>
        <v>-1.4664481998793999E-4</v>
      </c>
      <c r="D1994" s="57">
        <v>271.91000000000003</v>
      </c>
      <c r="E1994" s="36">
        <f t="shared" si="63"/>
        <v>-2.2061256756256142E-4</v>
      </c>
    </row>
    <row r="1995" spans="1:5" x14ac:dyDescent="0.3">
      <c r="A1995" s="55">
        <v>40491</v>
      </c>
      <c r="B1995" s="19">
        <v>22148.400390999999</v>
      </c>
      <c r="C1995" s="36">
        <f t="shared" si="62"/>
        <v>1.538080649460194E-2</v>
      </c>
      <c r="D1995" s="57">
        <v>273.45999999999998</v>
      </c>
      <c r="E1995" s="36">
        <f t="shared" si="63"/>
        <v>5.7004155786839483E-3</v>
      </c>
    </row>
    <row r="1996" spans="1:5" x14ac:dyDescent="0.3">
      <c r="A1996" s="55">
        <v>40492</v>
      </c>
      <c r="B1996" s="19">
        <v>21671.599609000001</v>
      </c>
      <c r="C1996" s="36">
        <f t="shared" si="62"/>
        <v>-2.1527549330097262E-2</v>
      </c>
      <c r="D1996" s="57">
        <v>271.48</v>
      </c>
      <c r="E1996" s="36">
        <f t="shared" si="63"/>
        <v>-7.2405470635558133E-3</v>
      </c>
    </row>
    <row r="1997" spans="1:5" x14ac:dyDescent="0.3">
      <c r="A1997" s="55">
        <v>40493</v>
      </c>
      <c r="B1997" s="19">
        <v>21468.199218999998</v>
      </c>
      <c r="C1997" s="36">
        <f t="shared" si="62"/>
        <v>-9.3855734541871128E-3</v>
      </c>
      <c r="D1997" s="57">
        <v>271.39</v>
      </c>
      <c r="E1997" s="36">
        <f t="shared" si="63"/>
        <v>-3.3151613378534783E-4</v>
      </c>
    </row>
    <row r="1998" spans="1:5" x14ac:dyDescent="0.3">
      <c r="A1998" s="55">
        <v>40494</v>
      </c>
      <c r="B1998" s="19">
        <v>21430.599609000001</v>
      </c>
      <c r="C1998" s="36">
        <f t="shared" si="62"/>
        <v>-1.751409590363795E-3</v>
      </c>
      <c r="D1998" s="57">
        <v>270.18</v>
      </c>
      <c r="E1998" s="36">
        <f t="shared" si="63"/>
        <v>-4.4585283171818535E-3</v>
      </c>
    </row>
    <row r="1999" spans="1:5" x14ac:dyDescent="0.3">
      <c r="A1999" s="55">
        <v>40497</v>
      </c>
      <c r="B1999" s="19">
        <v>21597.699218999998</v>
      </c>
      <c r="C1999" s="36">
        <f t="shared" si="62"/>
        <v>7.7972438031934654E-3</v>
      </c>
      <c r="D1999" s="57">
        <v>272.36</v>
      </c>
      <c r="E1999" s="36">
        <f t="shared" si="63"/>
        <v>8.068694944111332E-3</v>
      </c>
    </row>
    <row r="2000" spans="1:5" x14ac:dyDescent="0.3">
      <c r="A2000" s="55">
        <v>40498</v>
      </c>
      <c r="B2000" s="19">
        <v>21145.400390999999</v>
      </c>
      <c r="C2000" s="36">
        <f t="shared" si="62"/>
        <v>-2.0941991247016789E-2</v>
      </c>
      <c r="D2000" s="57">
        <v>265.98</v>
      </c>
      <c r="E2000" s="36">
        <f t="shared" si="63"/>
        <v>-2.342487883683364E-2</v>
      </c>
    </row>
    <row r="2001" spans="1:5" x14ac:dyDescent="0.3">
      <c r="A2001" s="55">
        <v>40499</v>
      </c>
      <c r="B2001" s="19">
        <v>21240.199218999998</v>
      </c>
      <c r="C2001" s="36">
        <f t="shared" si="62"/>
        <v>4.4831890740810731E-3</v>
      </c>
      <c r="D2001" s="57">
        <v>267.31</v>
      </c>
      <c r="E2001" s="36">
        <f t="shared" si="63"/>
        <v>5.000375968117865E-3</v>
      </c>
    </row>
    <row r="2002" spans="1:5" x14ac:dyDescent="0.3">
      <c r="A2002" s="55">
        <v>40500</v>
      </c>
      <c r="B2002" s="19">
        <v>21481.400390999999</v>
      </c>
      <c r="C2002" s="36">
        <f t="shared" si="62"/>
        <v>1.1355880870657753E-2</v>
      </c>
      <c r="D2002" s="57">
        <v>271.14999999999998</v>
      </c>
      <c r="E2002" s="36">
        <f t="shared" si="63"/>
        <v>1.4365343608544245E-2</v>
      </c>
    </row>
    <row r="2003" spans="1:5" x14ac:dyDescent="0.3">
      <c r="A2003" s="55">
        <v>40501</v>
      </c>
      <c r="B2003" s="19">
        <v>21385.400390999999</v>
      </c>
      <c r="C2003" s="36">
        <f t="shared" si="62"/>
        <v>-4.4689823872107182E-3</v>
      </c>
      <c r="D2003" s="57">
        <v>269.5</v>
      </c>
      <c r="E2003" s="36">
        <f t="shared" si="63"/>
        <v>-6.0851926977686377E-3</v>
      </c>
    </row>
    <row r="2004" spans="1:5" x14ac:dyDescent="0.3">
      <c r="A2004" s="55">
        <v>40504</v>
      </c>
      <c r="B2004" s="19">
        <v>21015.099609000001</v>
      </c>
      <c r="C2004" s="36">
        <f t="shared" si="62"/>
        <v>-1.7315587981969194E-2</v>
      </c>
      <c r="D2004" s="57">
        <v>267.74</v>
      </c>
      <c r="E2004" s="36">
        <f t="shared" si="63"/>
        <v>-6.5306122448979265E-3</v>
      </c>
    </row>
    <row r="2005" spans="1:5" x14ac:dyDescent="0.3">
      <c r="A2005" s="55">
        <v>40505</v>
      </c>
      <c r="B2005" s="19">
        <v>20590.900390999999</v>
      </c>
      <c r="C2005" s="36">
        <f t="shared" si="62"/>
        <v>-2.0185448838811682E-2</v>
      </c>
      <c r="D2005" s="57">
        <v>263.62</v>
      </c>
      <c r="E2005" s="36">
        <f t="shared" si="63"/>
        <v>-1.5388063046238853E-2</v>
      </c>
    </row>
    <row r="2006" spans="1:5" x14ac:dyDescent="0.3">
      <c r="A2006" s="55">
        <v>40506</v>
      </c>
      <c r="B2006" s="19">
        <v>20588.099609000001</v>
      </c>
      <c r="C2006" s="36">
        <f t="shared" si="62"/>
        <v>-1.3602037535098699E-4</v>
      </c>
      <c r="D2006" s="57">
        <v>266.29000000000002</v>
      </c>
      <c r="E2006" s="36">
        <f t="shared" si="63"/>
        <v>1.0128214854715267E-2</v>
      </c>
    </row>
    <row r="2007" spans="1:5" x14ac:dyDescent="0.3">
      <c r="A2007" s="55">
        <v>40507</v>
      </c>
      <c r="B2007" s="19">
        <v>20599</v>
      </c>
      <c r="C2007" s="36">
        <f t="shared" si="62"/>
        <v>5.2945105216184452E-4</v>
      </c>
      <c r="D2007" s="57">
        <v>267.72000000000003</v>
      </c>
      <c r="E2007" s="36">
        <f t="shared" si="63"/>
        <v>5.3700852454092729E-3</v>
      </c>
    </row>
    <row r="2008" spans="1:5" x14ac:dyDescent="0.3">
      <c r="A2008" s="55">
        <v>40508</v>
      </c>
      <c r="B2008" s="19">
        <v>20503.099609000001</v>
      </c>
      <c r="C2008" s="36">
        <f t="shared" si="62"/>
        <v>-4.6555847856691868E-3</v>
      </c>
      <c r="D2008" s="57">
        <v>266.60000000000002</v>
      </c>
      <c r="E2008" s="36">
        <f t="shared" si="63"/>
        <v>-4.1834752726729318E-3</v>
      </c>
    </row>
    <row r="2009" spans="1:5" x14ac:dyDescent="0.3">
      <c r="A2009" s="55">
        <v>40511</v>
      </c>
      <c r="B2009" s="19">
        <v>19986.400390999999</v>
      </c>
      <c r="C2009" s="36">
        <f t="shared" si="62"/>
        <v>-2.5201029495715455E-2</v>
      </c>
      <c r="D2009" s="57">
        <v>262.16000000000003</v>
      </c>
      <c r="E2009" s="36">
        <f t="shared" si="63"/>
        <v>-1.6654163540885225E-2</v>
      </c>
    </row>
    <row r="2010" spans="1:5" x14ac:dyDescent="0.3">
      <c r="A2010" s="55">
        <v>40512</v>
      </c>
      <c r="B2010" s="19">
        <v>19782.699218999998</v>
      </c>
      <c r="C2010" s="36">
        <f t="shared" si="62"/>
        <v>-1.019198895323481E-2</v>
      </c>
      <c r="D2010" s="57">
        <v>261.83</v>
      </c>
      <c r="E2010" s="36">
        <f t="shared" si="63"/>
        <v>-1.2587732682333153E-3</v>
      </c>
    </row>
    <row r="2011" spans="1:5" x14ac:dyDescent="0.3">
      <c r="A2011" s="55">
        <v>40513</v>
      </c>
      <c r="B2011" s="19">
        <v>20251.199218999998</v>
      </c>
      <c r="C2011" s="36">
        <f t="shared" si="62"/>
        <v>2.3682309214408725E-2</v>
      </c>
      <c r="D2011" s="57">
        <v>267.11</v>
      </c>
      <c r="E2011" s="36">
        <f t="shared" si="63"/>
        <v>2.0165756406828939E-2</v>
      </c>
    </row>
    <row r="2012" spans="1:5" x14ac:dyDescent="0.3">
      <c r="A2012" s="55">
        <v>40514</v>
      </c>
      <c r="B2012" s="19">
        <v>20759.900390999999</v>
      </c>
      <c r="C2012" s="36">
        <f t="shared" si="62"/>
        <v>2.5119557933276804E-2</v>
      </c>
      <c r="D2012" s="57">
        <v>271.61</v>
      </c>
      <c r="E2012" s="36">
        <f t="shared" si="63"/>
        <v>1.6846991876006134E-2</v>
      </c>
    </row>
    <row r="2013" spans="1:5" x14ac:dyDescent="0.3">
      <c r="A2013" s="55">
        <v>40515</v>
      </c>
      <c r="B2013" s="19">
        <v>20819</v>
      </c>
      <c r="C2013" s="36">
        <f t="shared" si="62"/>
        <v>2.8468156343188777E-3</v>
      </c>
      <c r="D2013" s="57">
        <v>270.94</v>
      </c>
      <c r="E2013" s="36">
        <f t="shared" si="63"/>
        <v>-2.4667722101543443E-3</v>
      </c>
    </row>
    <row r="2014" spans="1:5" x14ac:dyDescent="0.3">
      <c r="A2014" s="55">
        <v>40518</v>
      </c>
      <c r="B2014" s="19">
        <v>20644.800781000002</v>
      </c>
      <c r="C2014" s="36">
        <f t="shared" si="62"/>
        <v>-8.3673192276285668E-3</v>
      </c>
      <c r="D2014" s="57">
        <v>271.38</v>
      </c>
      <c r="E2014" s="36">
        <f t="shared" si="63"/>
        <v>1.6239757879974448E-3</v>
      </c>
    </row>
    <row r="2015" spans="1:5" x14ac:dyDescent="0.3">
      <c r="A2015" s="55">
        <v>40519</v>
      </c>
      <c r="B2015" s="19">
        <v>20817.5</v>
      </c>
      <c r="C2015" s="36">
        <f t="shared" si="62"/>
        <v>8.3652644959857358E-3</v>
      </c>
      <c r="D2015" s="57">
        <v>273.91000000000003</v>
      </c>
      <c r="E2015" s="36">
        <f t="shared" si="63"/>
        <v>9.3227209079520534E-3</v>
      </c>
    </row>
    <row r="2016" spans="1:5" x14ac:dyDescent="0.3">
      <c r="A2016" s="55">
        <v>40520</v>
      </c>
      <c r="B2016" s="19">
        <v>21093</v>
      </c>
      <c r="C2016" s="36">
        <f t="shared" si="62"/>
        <v>1.323405788399179E-2</v>
      </c>
      <c r="D2016" s="57">
        <v>274.98</v>
      </c>
      <c r="E2016" s="36">
        <f t="shared" si="63"/>
        <v>3.9063926107114622E-3</v>
      </c>
    </row>
    <row r="2017" spans="1:5" x14ac:dyDescent="0.3">
      <c r="A2017" s="55">
        <v>40521</v>
      </c>
      <c r="B2017" s="19">
        <v>21221.699218999998</v>
      </c>
      <c r="C2017" s="36">
        <f t="shared" si="62"/>
        <v>6.1015132508415171E-3</v>
      </c>
      <c r="D2017" s="57">
        <v>275.93</v>
      </c>
      <c r="E2017" s="36">
        <f t="shared" si="63"/>
        <v>3.4547967124880508E-3</v>
      </c>
    </row>
    <row r="2018" spans="1:5" x14ac:dyDescent="0.3">
      <c r="A2018" s="55">
        <v>40522</v>
      </c>
      <c r="B2018" s="19">
        <v>21188.5</v>
      </c>
      <c r="C2018" s="36">
        <f t="shared" si="62"/>
        <v>-1.5643996579819408E-3</v>
      </c>
      <c r="D2018" s="57">
        <v>276.19</v>
      </c>
      <c r="E2018" s="36">
        <f t="shared" si="63"/>
        <v>9.4226796651319944E-4</v>
      </c>
    </row>
    <row r="2019" spans="1:5" x14ac:dyDescent="0.3">
      <c r="A2019" s="55">
        <v>40525</v>
      </c>
      <c r="B2019" s="19">
        <v>21331.300781000002</v>
      </c>
      <c r="C2019" s="36">
        <f t="shared" si="62"/>
        <v>6.7395417797391222E-3</v>
      </c>
      <c r="D2019" s="57">
        <v>276.99</v>
      </c>
      <c r="E2019" s="36">
        <f t="shared" si="63"/>
        <v>2.8965567182013263E-3</v>
      </c>
    </row>
    <row r="2020" spans="1:5" x14ac:dyDescent="0.3">
      <c r="A2020" s="55">
        <v>40526</v>
      </c>
      <c r="B2020" s="19">
        <v>21406.300781000002</v>
      </c>
      <c r="C2020" s="36">
        <f t="shared" si="62"/>
        <v>3.5159599862191193E-3</v>
      </c>
      <c r="D2020" s="57">
        <v>277.64999999999998</v>
      </c>
      <c r="E2020" s="36">
        <f t="shared" si="63"/>
        <v>2.3827575002706158E-3</v>
      </c>
    </row>
    <row r="2021" spans="1:5" x14ac:dyDescent="0.3">
      <c r="A2021" s="55">
        <v>40527</v>
      </c>
      <c r="B2021" s="19">
        <v>21123.300781000002</v>
      </c>
      <c r="C2021" s="36">
        <f t="shared" si="62"/>
        <v>-1.3220406594080414E-2</v>
      </c>
      <c r="D2021" s="57">
        <v>276.52999999999997</v>
      </c>
      <c r="E2021" s="36">
        <f t="shared" si="63"/>
        <v>-4.0338555735638382E-3</v>
      </c>
    </row>
    <row r="2022" spans="1:5" x14ac:dyDescent="0.3">
      <c r="A2022" s="55">
        <v>40528</v>
      </c>
      <c r="B2022" s="19">
        <v>21084.900390999999</v>
      </c>
      <c r="C2022" s="36">
        <f t="shared" si="62"/>
        <v>-1.8179161674648503E-3</v>
      </c>
      <c r="D2022" s="57">
        <v>277.58999999999997</v>
      </c>
      <c r="E2022" s="36">
        <f t="shared" si="63"/>
        <v>3.8332188189347249E-3</v>
      </c>
    </row>
    <row r="2023" spans="1:5" x14ac:dyDescent="0.3">
      <c r="A2023" s="55">
        <v>40529</v>
      </c>
      <c r="B2023" s="19">
        <v>20806.099609000001</v>
      </c>
      <c r="C2023" s="36">
        <f t="shared" si="62"/>
        <v>-1.3222769699163694E-2</v>
      </c>
      <c r="D2023" s="57">
        <v>276.42</v>
      </c>
      <c r="E2023" s="36">
        <f t="shared" si="63"/>
        <v>-4.2148492380847946E-3</v>
      </c>
    </row>
    <row r="2024" spans="1:5" x14ac:dyDescent="0.3">
      <c r="A2024" s="55">
        <v>40532</v>
      </c>
      <c r="B2024" s="19">
        <v>21090.599609000001</v>
      </c>
      <c r="C2024" s="36">
        <f t="shared" si="62"/>
        <v>1.3673874745698811E-2</v>
      </c>
      <c r="D2024" s="57">
        <v>278.38</v>
      </c>
      <c r="E2024" s="36">
        <f t="shared" si="63"/>
        <v>7.090659141885558E-3</v>
      </c>
    </row>
    <row r="2025" spans="1:5" x14ac:dyDescent="0.3">
      <c r="A2025" s="55">
        <v>40533</v>
      </c>
      <c r="B2025" s="19">
        <v>21436.5</v>
      </c>
      <c r="C2025" s="36">
        <f t="shared" si="62"/>
        <v>1.6400690232267978E-2</v>
      </c>
      <c r="D2025" s="57">
        <v>281.11</v>
      </c>
      <c r="E2025" s="36">
        <f t="shared" si="63"/>
        <v>9.8067389898699453E-3</v>
      </c>
    </row>
    <row r="2026" spans="1:5" x14ac:dyDescent="0.3">
      <c r="A2026" s="55">
        <v>40534</v>
      </c>
      <c r="B2026" s="19">
        <v>21449.5</v>
      </c>
      <c r="C2026" s="36">
        <f t="shared" si="62"/>
        <v>6.0644228302186853E-4</v>
      </c>
      <c r="D2026" s="57">
        <v>281.45</v>
      </c>
      <c r="E2026" s="36">
        <f t="shared" si="63"/>
        <v>1.2094909466044967E-3</v>
      </c>
    </row>
    <row r="2027" spans="1:5" x14ac:dyDescent="0.3">
      <c r="A2027" s="55">
        <v>40535</v>
      </c>
      <c r="B2027" s="19">
        <v>21487</v>
      </c>
      <c r="C2027" s="36">
        <f t="shared" si="62"/>
        <v>1.7482925009906225E-3</v>
      </c>
      <c r="D2027" s="57">
        <v>281.76</v>
      </c>
      <c r="E2027" s="36">
        <f t="shared" si="63"/>
        <v>1.1014389767276533E-3</v>
      </c>
    </row>
    <row r="2028" spans="1:5" x14ac:dyDescent="0.3">
      <c r="A2028" s="55">
        <v>40539</v>
      </c>
      <c r="B2028" s="19">
        <v>21238.400390999999</v>
      </c>
      <c r="C2028" s="36">
        <f t="shared" si="62"/>
        <v>-1.1569768185414442E-2</v>
      </c>
      <c r="D2028" s="57">
        <v>279.18</v>
      </c>
      <c r="E2028" s="36">
        <f t="shared" si="63"/>
        <v>-9.1567291311753785E-3</v>
      </c>
    </row>
    <row r="2029" spans="1:5" x14ac:dyDescent="0.3">
      <c r="A2029" s="55">
        <v>40540</v>
      </c>
      <c r="B2029" s="19">
        <v>21184.5</v>
      </c>
      <c r="C2029" s="36">
        <f t="shared" si="62"/>
        <v>-2.5378743223448685E-3</v>
      </c>
      <c r="D2029" s="57">
        <v>279.79000000000002</v>
      </c>
      <c r="E2029" s="36">
        <f t="shared" si="63"/>
        <v>2.1849702700766915E-3</v>
      </c>
    </row>
    <row r="2030" spans="1:5" x14ac:dyDescent="0.3">
      <c r="A2030" s="55">
        <v>40541</v>
      </c>
      <c r="B2030" s="19">
        <v>21218.800781000002</v>
      </c>
      <c r="C2030" s="36">
        <f t="shared" ref="C2030:C2093" si="64">B2030/B2029-1</f>
        <v>1.6191451768983178E-3</v>
      </c>
      <c r="D2030" s="57">
        <v>280.63</v>
      </c>
      <c r="E2030" s="36">
        <f t="shared" si="63"/>
        <v>3.0022516887664441E-3</v>
      </c>
    </row>
    <row r="2031" spans="1:5" x14ac:dyDescent="0.3">
      <c r="A2031" s="55">
        <v>40542</v>
      </c>
      <c r="B2031" s="19">
        <v>20935.599609000001</v>
      </c>
      <c r="C2031" s="36">
        <f t="shared" si="64"/>
        <v>-1.3346709596029016E-2</v>
      </c>
      <c r="D2031" s="57">
        <v>277.02</v>
      </c>
      <c r="E2031" s="36">
        <f t="shared" si="63"/>
        <v>-1.2863913337847088E-2</v>
      </c>
    </row>
    <row r="2032" spans="1:5" x14ac:dyDescent="0.3">
      <c r="A2032" s="55">
        <v>40546</v>
      </c>
      <c r="B2032" s="19">
        <v>21196.599609000001</v>
      </c>
      <c r="C2032" s="36">
        <f t="shared" si="64"/>
        <v>1.2466803190475551E-2</v>
      </c>
      <c r="D2032" s="57">
        <v>278.02</v>
      </c>
      <c r="E2032" s="36">
        <f t="shared" si="63"/>
        <v>3.6098476644286226E-3</v>
      </c>
    </row>
    <row r="2033" spans="1:5" x14ac:dyDescent="0.3">
      <c r="A2033" s="55">
        <v>40547</v>
      </c>
      <c r="B2033" s="19">
        <v>21295.599609000001</v>
      </c>
      <c r="C2033" s="36">
        <f t="shared" si="64"/>
        <v>4.6705604590449035E-3</v>
      </c>
      <c r="D2033" s="57">
        <v>280.38</v>
      </c>
      <c r="E2033" s="36">
        <f t="shared" si="63"/>
        <v>8.488597942594156E-3</v>
      </c>
    </row>
    <row r="2034" spans="1:5" x14ac:dyDescent="0.3">
      <c r="A2034" s="55">
        <v>40548</v>
      </c>
      <c r="B2034" s="19">
        <v>21306</v>
      </c>
      <c r="C2034" s="36">
        <f t="shared" si="64"/>
        <v>4.8838216302704573E-4</v>
      </c>
      <c r="D2034" s="57">
        <v>280.48</v>
      </c>
      <c r="E2034" s="36">
        <f t="shared" si="63"/>
        <v>3.5665882017266171E-4</v>
      </c>
    </row>
    <row r="2035" spans="1:5" x14ac:dyDescent="0.3">
      <c r="A2035" s="55">
        <v>40549</v>
      </c>
      <c r="B2035" s="19">
        <v>21387.800781000002</v>
      </c>
      <c r="C2035" s="36">
        <f t="shared" si="64"/>
        <v>3.8393307519009046E-3</v>
      </c>
      <c r="D2035" s="57">
        <v>281.49</v>
      </c>
      <c r="E2035" s="36">
        <f t="shared" si="63"/>
        <v>3.6009697661152362E-3</v>
      </c>
    </row>
    <row r="2036" spans="1:5" x14ac:dyDescent="0.3">
      <c r="A2036" s="55">
        <v>40550</v>
      </c>
      <c r="B2036" s="19">
        <v>21298.400390999999</v>
      </c>
      <c r="C2036" s="36">
        <f t="shared" si="64"/>
        <v>-4.1799711394087113E-3</v>
      </c>
      <c r="D2036" s="57">
        <v>281.02</v>
      </c>
      <c r="E2036" s="36">
        <f t="shared" si="63"/>
        <v>-1.6696863121248295E-3</v>
      </c>
    </row>
    <row r="2037" spans="1:5" x14ac:dyDescent="0.3">
      <c r="A2037" s="55">
        <v>40553</v>
      </c>
      <c r="B2037" s="19">
        <v>20827.400390999999</v>
      </c>
      <c r="C2037" s="36">
        <f t="shared" si="64"/>
        <v>-2.2114336821230429E-2</v>
      </c>
      <c r="D2037" s="57">
        <v>278.48</v>
      </c>
      <c r="E2037" s="36">
        <f t="shared" si="63"/>
        <v>-9.0385025976797984E-3</v>
      </c>
    </row>
    <row r="2038" spans="1:5" x14ac:dyDescent="0.3">
      <c r="A2038" s="55">
        <v>40554</v>
      </c>
      <c r="B2038" s="19">
        <v>21108.599609000001</v>
      </c>
      <c r="C2038" s="36">
        <f t="shared" si="64"/>
        <v>1.350140741143635E-2</v>
      </c>
      <c r="D2038" s="57">
        <v>281.98</v>
      </c>
      <c r="E2038" s="36">
        <f t="shared" si="63"/>
        <v>1.2568227520827424E-2</v>
      </c>
    </row>
    <row r="2039" spans="1:5" x14ac:dyDescent="0.3">
      <c r="A2039" s="55">
        <v>40555</v>
      </c>
      <c r="B2039" s="19">
        <v>21821.099609000001</v>
      </c>
      <c r="C2039" s="36">
        <f t="shared" si="64"/>
        <v>3.3754015576486385E-2</v>
      </c>
      <c r="D2039" s="57">
        <v>285.79000000000002</v>
      </c>
      <c r="E2039" s="36">
        <f t="shared" si="63"/>
        <v>1.3511596567132411E-2</v>
      </c>
    </row>
    <row r="2040" spans="1:5" x14ac:dyDescent="0.3">
      <c r="A2040" s="55">
        <v>40556</v>
      </c>
      <c r="B2040" s="19">
        <v>22011.300781000002</v>
      </c>
      <c r="C2040" s="36">
        <f t="shared" si="64"/>
        <v>8.7163880559690821E-3</v>
      </c>
      <c r="D2040" s="57">
        <v>284.04000000000002</v>
      </c>
      <c r="E2040" s="36">
        <f t="shared" si="63"/>
        <v>-6.1233773050142215E-3</v>
      </c>
    </row>
    <row r="2041" spans="1:5" x14ac:dyDescent="0.3">
      <c r="A2041" s="55">
        <v>40557</v>
      </c>
      <c r="B2041" s="19">
        <v>22145.099609000001</v>
      </c>
      <c r="C2041" s="36">
        <f t="shared" si="64"/>
        <v>6.0786424814789353E-3</v>
      </c>
      <c r="D2041" s="57">
        <v>283.77</v>
      </c>
      <c r="E2041" s="36">
        <f t="shared" si="63"/>
        <v>-9.505703422054701E-4</v>
      </c>
    </row>
    <row r="2042" spans="1:5" x14ac:dyDescent="0.3">
      <c r="A2042" s="55">
        <v>40560</v>
      </c>
      <c r="B2042" s="19">
        <v>22027.900390999999</v>
      </c>
      <c r="C2042" s="36">
        <f t="shared" si="64"/>
        <v>-5.2923319411203318E-3</v>
      </c>
      <c r="D2042" s="57">
        <v>284.06</v>
      </c>
      <c r="E2042" s="36">
        <f t="shared" si="63"/>
        <v>1.0219543996898839E-3</v>
      </c>
    </row>
    <row r="2043" spans="1:5" x14ac:dyDescent="0.3">
      <c r="A2043" s="55">
        <v>40561</v>
      </c>
      <c r="B2043" s="19">
        <v>22260</v>
      </c>
      <c r="C2043" s="36">
        <f t="shared" si="64"/>
        <v>1.0536619690491689E-2</v>
      </c>
      <c r="D2043" s="57">
        <v>286.7</v>
      </c>
      <c r="E2043" s="36">
        <f t="shared" si="63"/>
        <v>9.2938111666549528E-3</v>
      </c>
    </row>
    <row r="2044" spans="1:5" x14ac:dyDescent="0.3">
      <c r="A2044" s="55">
        <v>40562</v>
      </c>
      <c r="B2044" s="19">
        <v>22374.699218999998</v>
      </c>
      <c r="C2044" s="36">
        <f t="shared" si="64"/>
        <v>5.1527052560647046E-3</v>
      </c>
      <c r="D2044" s="57">
        <v>282.72000000000003</v>
      </c>
      <c r="E2044" s="36">
        <f t="shared" si="63"/>
        <v>-1.3882106731775257E-2</v>
      </c>
    </row>
    <row r="2045" spans="1:5" x14ac:dyDescent="0.3">
      <c r="A2045" s="55">
        <v>40563</v>
      </c>
      <c r="B2045" s="19">
        <v>22409.599609000001</v>
      </c>
      <c r="C2045" s="36">
        <f t="shared" si="64"/>
        <v>1.5598149346456314E-3</v>
      </c>
      <c r="D2045" s="57">
        <v>279.39</v>
      </c>
      <c r="E2045" s="36">
        <f t="shared" si="63"/>
        <v>-1.1778438030560445E-2</v>
      </c>
    </row>
    <row r="2046" spans="1:5" x14ac:dyDescent="0.3">
      <c r="A2046" s="55">
        <v>40564</v>
      </c>
      <c r="B2046" s="19">
        <v>22712.5</v>
      </c>
      <c r="C2046" s="36">
        <f t="shared" si="64"/>
        <v>1.3516546314301436E-2</v>
      </c>
      <c r="D2046" s="57">
        <v>281.26</v>
      </c>
      <c r="E2046" s="36">
        <f t="shared" si="63"/>
        <v>6.6931529403342349E-3</v>
      </c>
    </row>
    <row r="2047" spans="1:5" x14ac:dyDescent="0.3">
      <c r="A2047" s="55">
        <v>40567</v>
      </c>
      <c r="B2047" s="19">
        <v>22773</v>
      </c>
      <c r="C2047" s="36">
        <f t="shared" si="64"/>
        <v>2.6637314254265299E-3</v>
      </c>
      <c r="D2047" s="57">
        <v>281.99</v>
      </c>
      <c r="E2047" s="36">
        <f t="shared" si="63"/>
        <v>2.5954632724169979E-3</v>
      </c>
    </row>
    <row r="2048" spans="1:5" x14ac:dyDescent="0.3">
      <c r="A2048" s="55">
        <v>40568</v>
      </c>
      <c r="B2048" s="19">
        <v>22568.800781000002</v>
      </c>
      <c r="C2048" s="36">
        <f t="shared" si="64"/>
        <v>-8.9667245861326794E-3</v>
      </c>
      <c r="D2048" s="57">
        <v>280.10000000000002</v>
      </c>
      <c r="E2048" s="36">
        <f t="shared" si="63"/>
        <v>-6.7023653321038879E-3</v>
      </c>
    </row>
    <row r="2049" spans="1:5" x14ac:dyDescent="0.3">
      <c r="A2049" s="55">
        <v>40569</v>
      </c>
      <c r="B2049" s="19">
        <v>22637.300781000002</v>
      </c>
      <c r="C2049" s="36">
        <f t="shared" si="64"/>
        <v>3.0351634836383035E-3</v>
      </c>
      <c r="D2049" s="57">
        <v>282.47000000000003</v>
      </c>
      <c r="E2049" s="36">
        <f t="shared" si="63"/>
        <v>8.4612638343448676E-3</v>
      </c>
    </row>
    <row r="2050" spans="1:5" x14ac:dyDescent="0.3">
      <c r="A2050" s="55">
        <v>40570</v>
      </c>
      <c r="B2050" s="19">
        <v>22917.400390999999</v>
      </c>
      <c r="C2050" s="36">
        <f t="shared" si="64"/>
        <v>1.2373366096504412E-2</v>
      </c>
      <c r="D2050" s="57">
        <v>282.88</v>
      </c>
      <c r="E2050" s="36">
        <f t="shared" si="63"/>
        <v>1.4514815732642461E-3</v>
      </c>
    </row>
    <row r="2051" spans="1:5" x14ac:dyDescent="0.3">
      <c r="A2051" s="55">
        <v>40571</v>
      </c>
      <c r="B2051" s="19">
        <v>22649</v>
      </c>
      <c r="C2051" s="36">
        <f t="shared" si="64"/>
        <v>-1.1711642089449414E-2</v>
      </c>
      <c r="D2051" s="57">
        <v>280.45</v>
      </c>
      <c r="E2051" s="36">
        <f t="shared" si="63"/>
        <v>-8.5902149321267496E-3</v>
      </c>
    </row>
    <row r="2052" spans="1:5" x14ac:dyDescent="0.3">
      <c r="A2052" s="55">
        <v>40574</v>
      </c>
      <c r="B2052" s="19">
        <v>22652.5</v>
      </c>
      <c r="C2052" s="36">
        <f t="shared" si="64"/>
        <v>1.5453220892758246E-4</v>
      </c>
      <c r="D2052" s="57">
        <v>280.05</v>
      </c>
      <c r="E2052" s="36">
        <f t="shared" ref="E2052:E2115" si="65">D2052/D2051-1</f>
        <v>-1.4262791941521691E-3</v>
      </c>
    </row>
    <row r="2053" spans="1:5" x14ac:dyDescent="0.3">
      <c r="A2053" s="55">
        <v>40575</v>
      </c>
      <c r="B2053" s="19">
        <v>23122.5</v>
      </c>
      <c r="C2053" s="36">
        <f t="shared" si="64"/>
        <v>2.0748261781260435E-2</v>
      </c>
      <c r="D2053" s="57">
        <v>284.2</v>
      </c>
      <c r="E2053" s="36">
        <f t="shared" si="65"/>
        <v>1.481878236029277E-2</v>
      </c>
    </row>
    <row r="2054" spans="1:5" x14ac:dyDescent="0.3">
      <c r="A2054" s="55">
        <v>40576</v>
      </c>
      <c r="B2054" s="19">
        <v>23231.699218999998</v>
      </c>
      <c r="C2054" s="36">
        <f t="shared" si="64"/>
        <v>4.7226389447507788E-3</v>
      </c>
      <c r="D2054" s="57">
        <v>284.58999999999997</v>
      </c>
      <c r="E2054" s="36">
        <f t="shared" si="65"/>
        <v>1.37227304714993E-3</v>
      </c>
    </row>
    <row r="2055" spans="1:5" x14ac:dyDescent="0.3">
      <c r="A2055" s="55">
        <v>40577</v>
      </c>
      <c r="B2055" s="19">
        <v>23038.900390999999</v>
      </c>
      <c r="C2055" s="36">
        <f t="shared" si="64"/>
        <v>-8.2989550692150749E-3</v>
      </c>
      <c r="D2055" s="57">
        <v>285</v>
      </c>
      <c r="E2055" s="36">
        <f t="shared" si="65"/>
        <v>1.4406690326436156E-3</v>
      </c>
    </row>
    <row r="2056" spans="1:5" x14ac:dyDescent="0.3">
      <c r="A2056" s="55">
        <v>40578</v>
      </c>
      <c r="B2056" s="19">
        <v>23201.800781000002</v>
      </c>
      <c r="C2056" s="36">
        <f t="shared" si="64"/>
        <v>7.0706668823325991E-3</v>
      </c>
      <c r="D2056" s="57">
        <v>285.89999999999998</v>
      </c>
      <c r="E2056" s="36">
        <f t="shared" si="65"/>
        <v>3.1578947368420263E-3</v>
      </c>
    </row>
    <row r="2057" spans="1:5" x14ac:dyDescent="0.3">
      <c r="A2057" s="55">
        <v>40581</v>
      </c>
      <c r="B2057" s="19">
        <v>23391.099609000001</v>
      </c>
      <c r="C2057" s="36">
        <f t="shared" si="64"/>
        <v>8.1587989564593233E-3</v>
      </c>
      <c r="D2057" s="57">
        <v>288.74</v>
      </c>
      <c r="E2057" s="36">
        <f t="shared" si="65"/>
        <v>9.9335431969220789E-3</v>
      </c>
    </row>
    <row r="2058" spans="1:5" x14ac:dyDescent="0.3">
      <c r="A2058" s="55">
        <v>40582</v>
      </c>
      <c r="B2058" s="19">
        <v>23350</v>
      </c>
      <c r="C2058" s="36">
        <f t="shared" si="64"/>
        <v>-1.7570618605800004E-3</v>
      </c>
      <c r="D2058" s="57">
        <v>288.56</v>
      </c>
      <c r="E2058" s="36">
        <f t="shared" si="65"/>
        <v>-6.2339821292511921E-4</v>
      </c>
    </row>
    <row r="2059" spans="1:5" x14ac:dyDescent="0.3">
      <c r="A2059" s="55">
        <v>40583</v>
      </c>
      <c r="B2059" s="19">
        <v>23314</v>
      </c>
      <c r="C2059" s="36">
        <f t="shared" si="64"/>
        <v>-1.5417558886509086E-3</v>
      </c>
      <c r="D2059" s="57">
        <v>287.35000000000002</v>
      </c>
      <c r="E2059" s="36">
        <f t="shared" si="65"/>
        <v>-4.1932353756584106E-3</v>
      </c>
    </row>
    <row r="2060" spans="1:5" x14ac:dyDescent="0.3">
      <c r="A2060" s="55">
        <v>40584</v>
      </c>
      <c r="B2060" s="19">
        <v>23218.400390999999</v>
      </c>
      <c r="C2060" s="36">
        <f t="shared" si="64"/>
        <v>-4.1005236767607256E-3</v>
      </c>
      <c r="D2060" s="57">
        <v>286.77999999999997</v>
      </c>
      <c r="E2060" s="36">
        <f t="shared" si="65"/>
        <v>-1.9836436401602375E-3</v>
      </c>
    </row>
    <row r="2061" spans="1:5" x14ac:dyDescent="0.3">
      <c r="A2061" s="55">
        <v>40585</v>
      </c>
      <c r="B2061" s="19">
        <v>23307.599609000001</v>
      </c>
      <c r="C2061" s="36">
        <f t="shared" si="64"/>
        <v>3.8417469118405823E-3</v>
      </c>
      <c r="D2061" s="57">
        <v>287.99</v>
      </c>
      <c r="E2061" s="36">
        <f t="shared" si="65"/>
        <v>4.2192621521726092E-3</v>
      </c>
    </row>
    <row r="2062" spans="1:5" x14ac:dyDescent="0.3">
      <c r="A2062" s="55">
        <v>40588</v>
      </c>
      <c r="B2062" s="19">
        <v>23260.300781000002</v>
      </c>
      <c r="C2062" s="36">
        <f t="shared" si="64"/>
        <v>-2.0293307244618752E-3</v>
      </c>
      <c r="D2062" s="57">
        <v>289.11</v>
      </c>
      <c r="E2062" s="36">
        <f t="shared" si="65"/>
        <v>3.8890239244417923E-3</v>
      </c>
    </row>
    <row r="2063" spans="1:5" x14ac:dyDescent="0.3">
      <c r="A2063" s="55">
        <v>40589</v>
      </c>
      <c r="B2063" s="19">
        <v>23422.599609000001</v>
      </c>
      <c r="C2063" s="36">
        <f t="shared" si="64"/>
        <v>6.9775034092667276E-3</v>
      </c>
      <c r="D2063" s="57">
        <v>289.44</v>
      </c>
      <c r="E2063" s="36">
        <f t="shared" si="65"/>
        <v>1.1414340562414527E-3</v>
      </c>
    </row>
    <row r="2064" spans="1:5" x14ac:dyDescent="0.3">
      <c r="A2064" s="55">
        <v>40590</v>
      </c>
      <c r="B2064" s="19">
        <v>23736.099609000001</v>
      </c>
      <c r="C2064" s="36">
        <f t="shared" si="64"/>
        <v>1.3384509201939343E-2</v>
      </c>
      <c r="D2064" s="57">
        <v>290.72000000000003</v>
      </c>
      <c r="E2064" s="36">
        <f t="shared" si="65"/>
        <v>4.4223327805419377E-3</v>
      </c>
    </row>
    <row r="2065" spans="1:5" x14ac:dyDescent="0.3">
      <c r="A2065" s="55">
        <v>40591</v>
      </c>
      <c r="B2065" s="19">
        <v>23740.800781000002</v>
      </c>
      <c r="C2065" s="36">
        <f t="shared" si="64"/>
        <v>1.9806000469513307E-4</v>
      </c>
      <c r="D2065" s="57">
        <v>291.16000000000003</v>
      </c>
      <c r="E2065" s="36">
        <f t="shared" si="65"/>
        <v>1.5134837644468213E-3</v>
      </c>
    </row>
    <row r="2066" spans="1:5" x14ac:dyDescent="0.3">
      <c r="A2066" s="55">
        <v>40592</v>
      </c>
      <c r="B2066" s="19">
        <v>23640</v>
      </c>
      <c r="C2066" s="36">
        <f t="shared" si="64"/>
        <v>-4.2458879938318539E-3</v>
      </c>
      <c r="D2066" s="57">
        <v>291.04000000000002</v>
      </c>
      <c r="E2066" s="36">
        <f t="shared" si="65"/>
        <v>-4.1214452534688029E-4</v>
      </c>
    </row>
    <row r="2067" spans="1:5" x14ac:dyDescent="0.3">
      <c r="A2067" s="55">
        <v>40595</v>
      </c>
      <c r="B2067" s="19">
        <v>22817.699218999998</v>
      </c>
      <c r="C2067" s="36">
        <f t="shared" si="64"/>
        <v>-3.4784296996616004E-2</v>
      </c>
      <c r="D2067" s="57">
        <v>287.18</v>
      </c>
      <c r="E2067" s="36">
        <f t="shared" si="65"/>
        <v>-1.3262781748213381E-2</v>
      </c>
    </row>
    <row r="2068" spans="1:5" x14ac:dyDescent="0.3">
      <c r="A2068" s="55">
        <v>40596</v>
      </c>
      <c r="B2068" s="19">
        <v>22595.599609000001</v>
      </c>
      <c r="C2068" s="36">
        <f t="shared" si="64"/>
        <v>-9.7336549083378854E-3</v>
      </c>
      <c r="D2068" s="57">
        <v>285.38</v>
      </c>
      <c r="E2068" s="36">
        <f t="shared" si="65"/>
        <v>-6.267845950275075E-3</v>
      </c>
    </row>
    <row r="2069" spans="1:5" x14ac:dyDescent="0.3">
      <c r="A2069" s="55">
        <v>40597</v>
      </c>
      <c r="B2069" s="19">
        <v>22525.400390999999</v>
      </c>
      <c r="C2069" s="36">
        <f t="shared" si="64"/>
        <v>-3.1067649991479707E-3</v>
      </c>
      <c r="D2069" s="57">
        <v>282.38</v>
      </c>
      <c r="E2069" s="36">
        <f t="shared" si="65"/>
        <v>-1.0512299390286639E-2</v>
      </c>
    </row>
    <row r="2070" spans="1:5" x14ac:dyDescent="0.3">
      <c r="A2070" s="55">
        <v>40598</v>
      </c>
      <c r="B2070" s="19">
        <v>22530.099609000001</v>
      </c>
      <c r="C2070" s="36">
        <f t="shared" si="64"/>
        <v>2.0861862246324137E-4</v>
      </c>
      <c r="D2070" s="57">
        <v>280.56</v>
      </c>
      <c r="E2070" s="36">
        <f t="shared" si="65"/>
        <v>-6.4452156668318716E-3</v>
      </c>
    </row>
    <row r="2071" spans="1:5" x14ac:dyDescent="0.3">
      <c r="A2071" s="55">
        <v>40599</v>
      </c>
      <c r="B2071" s="19">
        <v>22935.099609000001</v>
      </c>
      <c r="C2071" s="36">
        <f t="shared" si="64"/>
        <v>1.7975952482616409E-2</v>
      </c>
      <c r="D2071" s="57">
        <v>284.12</v>
      </c>
      <c r="E2071" s="36">
        <f t="shared" si="65"/>
        <v>1.2688907898488644E-2</v>
      </c>
    </row>
    <row r="2072" spans="1:5" x14ac:dyDescent="0.3">
      <c r="A2072" s="55">
        <v>40602</v>
      </c>
      <c r="B2072" s="19">
        <v>23076.5</v>
      </c>
      <c r="C2072" s="36">
        <f t="shared" si="64"/>
        <v>6.1652398904128436E-3</v>
      </c>
      <c r="D2072" s="57">
        <v>286.47000000000003</v>
      </c>
      <c r="E2072" s="36">
        <f t="shared" si="65"/>
        <v>8.2711530339294459E-3</v>
      </c>
    </row>
    <row r="2073" spans="1:5" x14ac:dyDescent="0.3">
      <c r="A2073" s="55">
        <v>40603</v>
      </c>
      <c r="B2073" s="19">
        <v>22863</v>
      </c>
      <c r="C2073" s="36">
        <f t="shared" si="64"/>
        <v>-9.2518362836652157E-3</v>
      </c>
      <c r="D2073" s="57">
        <v>284.63</v>
      </c>
      <c r="E2073" s="36">
        <f t="shared" si="65"/>
        <v>-6.4230111355465525E-3</v>
      </c>
    </row>
    <row r="2074" spans="1:5" x14ac:dyDescent="0.3">
      <c r="A2074" s="55">
        <v>40604</v>
      </c>
      <c r="B2074" s="19">
        <v>22864.900390999999</v>
      </c>
      <c r="C2074" s="36">
        <f t="shared" si="64"/>
        <v>8.3120806543268699E-5</v>
      </c>
      <c r="D2074" s="57">
        <v>282.76</v>
      </c>
      <c r="E2074" s="36">
        <f t="shared" si="65"/>
        <v>-6.5699328953378044E-3</v>
      </c>
    </row>
    <row r="2075" spans="1:5" x14ac:dyDescent="0.3">
      <c r="A2075" s="55">
        <v>40605</v>
      </c>
      <c r="B2075" s="19">
        <v>22781.199218999998</v>
      </c>
      <c r="C2075" s="36">
        <f t="shared" si="64"/>
        <v>-3.6606838677918363E-3</v>
      </c>
      <c r="D2075" s="57">
        <v>283.58</v>
      </c>
      <c r="E2075" s="36">
        <f t="shared" si="65"/>
        <v>2.8999858537275269E-3</v>
      </c>
    </row>
    <row r="2076" spans="1:5" x14ac:dyDescent="0.3">
      <c r="A2076" s="55">
        <v>40606</v>
      </c>
      <c r="B2076" s="19">
        <v>22756.599609000001</v>
      </c>
      <c r="C2076" s="36">
        <f t="shared" si="64"/>
        <v>-1.0798206786006848E-3</v>
      </c>
      <c r="D2076" s="57">
        <v>281.89999999999998</v>
      </c>
      <c r="E2076" s="36">
        <f t="shared" si="65"/>
        <v>-5.9242541787150049E-3</v>
      </c>
    </row>
    <row r="2077" spans="1:5" x14ac:dyDescent="0.3">
      <c r="A2077" s="55">
        <v>40609</v>
      </c>
      <c r="B2077" s="19">
        <v>22779.099609000001</v>
      </c>
      <c r="C2077" s="36">
        <f t="shared" si="64"/>
        <v>9.8872416734452351E-4</v>
      </c>
      <c r="D2077" s="57">
        <v>280.72000000000003</v>
      </c>
      <c r="E2077" s="36">
        <f t="shared" si="65"/>
        <v>-4.1858815182687081E-3</v>
      </c>
    </row>
    <row r="2078" spans="1:5" x14ac:dyDescent="0.3">
      <c r="A2078" s="55">
        <v>40610</v>
      </c>
      <c r="B2078" s="19">
        <v>22972.699218999998</v>
      </c>
      <c r="C2078" s="36">
        <f t="shared" si="64"/>
        <v>8.4990018623698482E-3</v>
      </c>
      <c r="D2078" s="57">
        <v>281.81</v>
      </c>
      <c r="E2078" s="36">
        <f t="shared" si="65"/>
        <v>3.8828726132800195E-3</v>
      </c>
    </row>
    <row r="2079" spans="1:5" x14ac:dyDescent="0.3">
      <c r="A2079" s="55">
        <v>40611</v>
      </c>
      <c r="B2079" s="19">
        <v>23058.900390999999</v>
      </c>
      <c r="C2079" s="36">
        <f t="shared" si="64"/>
        <v>3.7523310246758701E-3</v>
      </c>
      <c r="D2079" s="57">
        <v>281.17</v>
      </c>
      <c r="E2079" s="36">
        <f t="shared" si="65"/>
        <v>-2.2710336751711191E-3</v>
      </c>
    </row>
    <row r="2080" spans="1:5" x14ac:dyDescent="0.3">
      <c r="A2080" s="55">
        <v>40612</v>
      </c>
      <c r="B2080" s="19">
        <v>22721.699218999998</v>
      </c>
      <c r="C2080" s="36">
        <f t="shared" si="64"/>
        <v>-1.4623471470114557E-2</v>
      </c>
      <c r="D2080" s="57">
        <v>277.88</v>
      </c>
      <c r="E2080" s="36">
        <f t="shared" si="65"/>
        <v>-1.1701106092399716E-2</v>
      </c>
    </row>
    <row r="2081" spans="1:5" x14ac:dyDescent="0.3">
      <c r="A2081" s="55">
        <v>40613</v>
      </c>
      <c r="B2081" s="19">
        <v>22505.5</v>
      </c>
      <c r="C2081" s="36">
        <f t="shared" si="64"/>
        <v>-9.515099065267596E-3</v>
      </c>
      <c r="D2081" s="57">
        <v>275.42</v>
      </c>
      <c r="E2081" s="36">
        <f t="shared" si="65"/>
        <v>-8.8527421908737303E-3</v>
      </c>
    </row>
    <row r="2082" spans="1:5" x14ac:dyDescent="0.3">
      <c r="A2082" s="55">
        <v>40616</v>
      </c>
      <c r="B2082" s="19">
        <v>22424</v>
      </c>
      <c r="C2082" s="36">
        <f t="shared" si="64"/>
        <v>-3.6213370065095729E-3</v>
      </c>
      <c r="D2082" s="57">
        <v>272.51</v>
      </c>
      <c r="E2082" s="36">
        <f t="shared" si="65"/>
        <v>-1.0565681504611235E-2</v>
      </c>
    </row>
    <row r="2083" spans="1:5" x14ac:dyDescent="0.3">
      <c r="A2083" s="55">
        <v>40617</v>
      </c>
      <c r="B2083" s="19">
        <v>21987.5</v>
      </c>
      <c r="C2083" s="36">
        <f t="shared" si="64"/>
        <v>-1.9465750981091712E-2</v>
      </c>
      <c r="D2083" s="57">
        <v>266.32</v>
      </c>
      <c r="E2083" s="36">
        <f t="shared" si="65"/>
        <v>-2.2714762760999596E-2</v>
      </c>
    </row>
    <row r="2084" spans="1:5" x14ac:dyDescent="0.3">
      <c r="A2084" s="55">
        <v>40618</v>
      </c>
      <c r="B2084" s="19">
        <v>21490.5</v>
      </c>
      <c r="C2084" s="36">
        <f t="shared" si="64"/>
        <v>-2.260375213189314E-2</v>
      </c>
      <c r="D2084" s="57">
        <v>262.18</v>
      </c>
      <c r="E2084" s="36">
        <f t="shared" si="65"/>
        <v>-1.5545208771402752E-2</v>
      </c>
    </row>
    <row r="2085" spans="1:5" x14ac:dyDescent="0.3">
      <c r="A2085" s="55">
        <v>40619</v>
      </c>
      <c r="B2085" s="19">
        <v>21788.400390999999</v>
      </c>
      <c r="C2085" s="36">
        <f t="shared" si="64"/>
        <v>1.3861957190386409E-2</v>
      </c>
      <c r="D2085" s="57">
        <v>267.08</v>
      </c>
      <c r="E2085" s="36">
        <f t="shared" si="65"/>
        <v>1.8689449996185825E-2</v>
      </c>
    </row>
    <row r="2086" spans="1:5" x14ac:dyDescent="0.3">
      <c r="A2086" s="55">
        <v>40620</v>
      </c>
      <c r="B2086" s="19">
        <v>21859.199218999998</v>
      </c>
      <c r="C2086" s="36">
        <f t="shared" si="64"/>
        <v>3.2493816310279477E-3</v>
      </c>
      <c r="D2086" s="57">
        <v>267.63</v>
      </c>
      <c r="E2086" s="36">
        <f t="shared" si="65"/>
        <v>2.0593080724877755E-3</v>
      </c>
    </row>
    <row r="2087" spans="1:5" x14ac:dyDescent="0.3">
      <c r="A2087" s="55">
        <v>40623</v>
      </c>
      <c r="B2087" s="19">
        <v>22186.599609000001</v>
      </c>
      <c r="C2087" s="36">
        <f t="shared" si="64"/>
        <v>1.4977693680353399E-2</v>
      </c>
      <c r="D2087" s="57">
        <v>272.33</v>
      </c>
      <c r="E2087" s="36">
        <f t="shared" si="65"/>
        <v>1.7561558868587124E-2</v>
      </c>
    </row>
    <row r="2088" spans="1:5" x14ac:dyDescent="0.3">
      <c r="A2088" s="55">
        <v>40624</v>
      </c>
      <c r="B2088" s="19">
        <v>22209.900390999999</v>
      </c>
      <c r="C2088" s="36">
        <f t="shared" si="64"/>
        <v>1.0502187090690729E-3</v>
      </c>
      <c r="D2088" s="57">
        <v>271.8</v>
      </c>
      <c r="E2088" s="36">
        <f t="shared" si="65"/>
        <v>-1.9461682517533108E-3</v>
      </c>
    </row>
    <row r="2089" spans="1:5" x14ac:dyDescent="0.3">
      <c r="A2089" s="55">
        <v>40625</v>
      </c>
      <c r="B2089" s="19">
        <v>22347.800781000002</v>
      </c>
      <c r="C2089" s="36">
        <f t="shared" si="64"/>
        <v>6.2089603092450041E-3</v>
      </c>
      <c r="D2089" s="57">
        <v>273.11</v>
      </c>
      <c r="E2089" s="36">
        <f t="shared" si="65"/>
        <v>4.8197203826343404E-3</v>
      </c>
    </row>
    <row r="2090" spans="1:5" x14ac:dyDescent="0.3">
      <c r="A2090" s="55">
        <v>40626</v>
      </c>
      <c r="B2090" s="19">
        <v>22667.5</v>
      </c>
      <c r="C2090" s="36">
        <f t="shared" si="64"/>
        <v>1.4305623275101098E-2</v>
      </c>
      <c r="D2090" s="57">
        <v>275.77</v>
      </c>
      <c r="E2090" s="36">
        <f t="shared" si="65"/>
        <v>9.7396653363113206E-3</v>
      </c>
    </row>
    <row r="2091" spans="1:5" x14ac:dyDescent="0.3">
      <c r="A2091" s="55">
        <v>40627</v>
      </c>
      <c r="B2091" s="19">
        <v>22642.699218999998</v>
      </c>
      <c r="C2091" s="36">
        <f t="shared" si="64"/>
        <v>-1.0941118782398229E-3</v>
      </c>
      <c r="D2091" s="57">
        <v>276.02</v>
      </c>
      <c r="E2091" s="36">
        <f t="shared" si="65"/>
        <v>9.0655256191762845E-4</v>
      </c>
    </row>
    <row r="2092" spans="1:5" x14ac:dyDescent="0.3">
      <c r="A2092" s="55">
        <v>40630</v>
      </c>
      <c r="B2092" s="19">
        <v>22669.099609000001</v>
      </c>
      <c r="C2092" s="36">
        <f t="shared" si="64"/>
        <v>1.1659559553680587E-3</v>
      </c>
      <c r="D2092" s="57">
        <v>276.24</v>
      </c>
      <c r="E2092" s="36">
        <f t="shared" si="65"/>
        <v>7.970436924862323E-4</v>
      </c>
    </row>
    <row r="2093" spans="1:5" x14ac:dyDescent="0.3">
      <c r="A2093" s="55">
        <v>40631</v>
      </c>
      <c r="B2093" s="19">
        <v>22462.5</v>
      </c>
      <c r="C2093" s="36">
        <f t="shared" si="64"/>
        <v>-9.1137104059473284E-3</v>
      </c>
      <c r="D2093" s="57">
        <v>276.51</v>
      </c>
      <c r="E2093" s="36">
        <f t="shared" si="65"/>
        <v>9.7741094700243281E-4</v>
      </c>
    </row>
    <row r="2094" spans="1:5" x14ac:dyDescent="0.3">
      <c r="A2094" s="55">
        <v>40632</v>
      </c>
      <c r="B2094" s="19">
        <v>22691.300781000002</v>
      </c>
      <c r="C2094" s="36">
        <f t="shared" ref="C2094:C2157" si="66">B2094/B2093-1</f>
        <v>1.0185900100166956E-2</v>
      </c>
      <c r="D2094" s="57">
        <v>278.55</v>
      </c>
      <c r="E2094" s="36">
        <f t="shared" si="65"/>
        <v>7.3776716936098108E-3</v>
      </c>
    </row>
    <row r="2095" spans="1:5" x14ac:dyDescent="0.3">
      <c r="A2095" s="55">
        <v>40633</v>
      </c>
      <c r="B2095" s="19">
        <v>22453.699218999998</v>
      </c>
      <c r="C2095" s="36">
        <f t="shared" si="66"/>
        <v>-1.047104193334536E-2</v>
      </c>
      <c r="D2095" s="57">
        <v>275.89999999999998</v>
      </c>
      <c r="E2095" s="36">
        <f t="shared" si="65"/>
        <v>-9.5135523245378772E-3</v>
      </c>
    </row>
    <row r="2096" spans="1:5" x14ac:dyDescent="0.3">
      <c r="A2096" s="55">
        <v>40634</v>
      </c>
      <c r="B2096" s="19">
        <v>22686.900390999999</v>
      </c>
      <c r="C2096" s="36">
        <f t="shared" si="66"/>
        <v>1.0385868703659762E-2</v>
      </c>
      <c r="D2096" s="57">
        <v>280.02</v>
      </c>
      <c r="E2096" s="36">
        <f t="shared" si="65"/>
        <v>1.4932946719826035E-2</v>
      </c>
    </row>
    <row r="2097" spans="1:5" x14ac:dyDescent="0.3">
      <c r="A2097" s="55">
        <v>40637</v>
      </c>
      <c r="B2097" s="19">
        <v>22736</v>
      </c>
      <c r="C2097" s="36">
        <f t="shared" si="66"/>
        <v>2.1642272921285066E-3</v>
      </c>
      <c r="D2097" s="57">
        <v>280.26</v>
      </c>
      <c r="E2097" s="36">
        <f t="shared" si="65"/>
        <v>8.5708163702591378E-4</v>
      </c>
    </row>
    <row r="2098" spans="1:5" x14ac:dyDescent="0.3">
      <c r="A2098" s="55">
        <v>40638</v>
      </c>
      <c r="B2098" s="19">
        <v>22775.199218999998</v>
      </c>
      <c r="C2098" s="36">
        <f t="shared" si="66"/>
        <v>1.7241035802251226E-3</v>
      </c>
      <c r="D2098" s="57">
        <v>280.91000000000003</v>
      </c>
      <c r="E2098" s="36">
        <f t="shared" si="65"/>
        <v>2.3192749589668882E-3</v>
      </c>
    </row>
    <row r="2099" spans="1:5" x14ac:dyDescent="0.3">
      <c r="A2099" s="55">
        <v>40639</v>
      </c>
      <c r="B2099" s="19">
        <v>23023.199218999998</v>
      </c>
      <c r="C2099" s="36">
        <f t="shared" si="66"/>
        <v>1.088903757175963E-2</v>
      </c>
      <c r="D2099" s="57">
        <v>281.57</v>
      </c>
      <c r="E2099" s="36">
        <f t="shared" si="65"/>
        <v>2.3495069595242946E-3</v>
      </c>
    </row>
    <row r="2100" spans="1:5" x14ac:dyDescent="0.3">
      <c r="A2100" s="55">
        <v>40640</v>
      </c>
      <c r="B2100" s="19">
        <v>22941.199218999998</v>
      </c>
      <c r="C2100" s="36">
        <f t="shared" si="66"/>
        <v>-3.5616249166766645E-3</v>
      </c>
      <c r="D2100" s="57">
        <v>280.77999999999997</v>
      </c>
      <c r="E2100" s="36">
        <f t="shared" si="65"/>
        <v>-2.8056966296126085E-3</v>
      </c>
    </row>
    <row r="2101" spans="1:5" x14ac:dyDescent="0.3">
      <c r="A2101" s="55">
        <v>40641</v>
      </c>
      <c r="B2101" s="19">
        <v>23093.599609000001</v>
      </c>
      <c r="C2101" s="36">
        <f t="shared" si="66"/>
        <v>6.6430873358087617E-3</v>
      </c>
      <c r="D2101" s="57">
        <v>281.68</v>
      </c>
      <c r="E2101" s="36">
        <f t="shared" si="65"/>
        <v>3.2053565068739243E-3</v>
      </c>
    </row>
    <row r="2102" spans="1:5" x14ac:dyDescent="0.3">
      <c r="A2102" s="55">
        <v>40644</v>
      </c>
      <c r="B2102" s="19">
        <v>23065.800781000002</v>
      </c>
      <c r="C2102" s="36">
        <f t="shared" si="66"/>
        <v>-1.2037459932909833E-3</v>
      </c>
      <c r="D2102" s="57">
        <v>280.99</v>
      </c>
      <c r="E2102" s="36">
        <f t="shared" si="65"/>
        <v>-2.4495881851747114E-3</v>
      </c>
    </row>
    <row r="2103" spans="1:5" x14ac:dyDescent="0.3">
      <c r="A2103" s="55">
        <v>40645</v>
      </c>
      <c r="B2103" s="19">
        <v>22712.900390999999</v>
      </c>
      <c r="C2103" s="36">
        <f t="shared" si="66"/>
        <v>-1.5299724182595842E-2</v>
      </c>
      <c r="D2103" s="57">
        <v>276.24</v>
      </c>
      <c r="E2103" s="36">
        <f t="shared" si="65"/>
        <v>-1.6904516174952811E-2</v>
      </c>
    </row>
    <row r="2104" spans="1:5" x14ac:dyDescent="0.3">
      <c r="A2104" s="55">
        <v>40646</v>
      </c>
      <c r="B2104" s="19">
        <v>22798</v>
      </c>
      <c r="C2104" s="36">
        <f t="shared" si="66"/>
        <v>3.7467521776179957E-3</v>
      </c>
      <c r="D2104" s="57">
        <v>278.25</v>
      </c>
      <c r="E2104" s="36">
        <f t="shared" si="65"/>
        <v>7.2762814943527765E-3</v>
      </c>
    </row>
    <row r="2105" spans="1:5" x14ac:dyDescent="0.3">
      <c r="A2105" s="55">
        <v>40647</v>
      </c>
      <c r="B2105" s="19">
        <v>22556.199218999998</v>
      </c>
      <c r="C2105" s="36">
        <f t="shared" si="66"/>
        <v>-1.0606227783138911E-2</v>
      </c>
      <c r="D2105" s="57">
        <v>277.01</v>
      </c>
      <c r="E2105" s="36">
        <f t="shared" si="65"/>
        <v>-4.4564240790656573E-3</v>
      </c>
    </row>
    <row r="2106" spans="1:5" x14ac:dyDescent="0.3">
      <c r="A2106" s="55">
        <v>40648</v>
      </c>
      <c r="B2106" s="19">
        <v>22546</v>
      </c>
      <c r="C2106" s="36">
        <f t="shared" si="66"/>
        <v>-4.5216921968871393E-4</v>
      </c>
      <c r="D2106" s="57">
        <v>277.77999999999997</v>
      </c>
      <c r="E2106" s="36">
        <f t="shared" si="65"/>
        <v>2.7796830439332787E-3</v>
      </c>
    </row>
    <row r="2107" spans="1:5" x14ac:dyDescent="0.3">
      <c r="A2107" s="55">
        <v>40651</v>
      </c>
      <c r="B2107" s="19">
        <v>21916.400390999999</v>
      </c>
      <c r="C2107" s="36">
        <f t="shared" si="66"/>
        <v>-2.7925113501286347E-2</v>
      </c>
      <c r="D2107" s="57">
        <v>273.05</v>
      </c>
      <c r="E2107" s="36">
        <f t="shared" si="65"/>
        <v>-1.7027863777089647E-2</v>
      </c>
    </row>
    <row r="2108" spans="1:5" x14ac:dyDescent="0.3">
      <c r="A2108" s="55">
        <v>40652</v>
      </c>
      <c r="B2108" s="19">
        <v>21988.900390999999</v>
      </c>
      <c r="C2108" s="36">
        <f t="shared" si="66"/>
        <v>3.3080249815919949E-3</v>
      </c>
      <c r="D2108" s="57">
        <v>274.42</v>
      </c>
      <c r="E2108" s="36">
        <f t="shared" si="65"/>
        <v>5.0173960813038043E-3</v>
      </c>
    </row>
    <row r="2109" spans="1:5" x14ac:dyDescent="0.3">
      <c r="A2109" s="55">
        <v>40653</v>
      </c>
      <c r="B2109" s="19">
        <v>22248.199218999998</v>
      </c>
      <c r="C2109" s="36">
        <f t="shared" si="66"/>
        <v>1.1792259885179623E-2</v>
      </c>
      <c r="D2109" s="57">
        <v>279.06</v>
      </c>
      <c r="E2109" s="36">
        <f t="shared" si="65"/>
        <v>1.690838860141386E-2</v>
      </c>
    </row>
    <row r="2110" spans="1:5" x14ac:dyDescent="0.3">
      <c r="A2110" s="55">
        <v>40654</v>
      </c>
      <c r="B2110" s="19">
        <v>22521.699218999998</v>
      </c>
      <c r="C2110" s="36">
        <f t="shared" si="66"/>
        <v>1.229312976334862E-2</v>
      </c>
      <c r="D2110" s="57">
        <v>280.47000000000003</v>
      </c>
      <c r="E2110" s="36">
        <f t="shared" si="65"/>
        <v>5.0526768436895964E-3</v>
      </c>
    </row>
    <row r="2111" spans="1:5" x14ac:dyDescent="0.3">
      <c r="A2111" s="55">
        <v>40659</v>
      </c>
      <c r="B2111" s="19">
        <v>22651.099609000001</v>
      </c>
      <c r="C2111" s="36">
        <f t="shared" si="66"/>
        <v>5.7455873440861449E-3</v>
      </c>
      <c r="D2111" s="57">
        <v>281.23</v>
      </c>
      <c r="E2111" s="36">
        <f t="shared" si="65"/>
        <v>2.7097372267979036E-3</v>
      </c>
    </row>
    <row r="2112" spans="1:5" x14ac:dyDescent="0.3">
      <c r="A2112" s="55">
        <v>40660</v>
      </c>
      <c r="B2112" s="19">
        <v>22936.599609000001</v>
      </c>
      <c r="C2112" s="36">
        <f t="shared" si="66"/>
        <v>1.2604244603054982E-2</v>
      </c>
      <c r="D2112" s="57">
        <v>282.12</v>
      </c>
      <c r="E2112" s="36">
        <f t="shared" si="65"/>
        <v>3.1646694876079629E-3</v>
      </c>
    </row>
    <row r="2113" spans="1:5" x14ac:dyDescent="0.3">
      <c r="A2113" s="55">
        <v>40661</v>
      </c>
      <c r="B2113" s="19">
        <v>23081.699218999998</v>
      </c>
      <c r="C2113" s="36">
        <f t="shared" si="66"/>
        <v>6.3261168819053193E-3</v>
      </c>
      <c r="D2113" s="57">
        <v>283.04000000000002</v>
      </c>
      <c r="E2113" s="36">
        <f t="shared" si="65"/>
        <v>3.2610236778676249E-3</v>
      </c>
    </row>
    <row r="2114" spans="1:5" x14ac:dyDescent="0.3">
      <c r="A2114" s="55">
        <v>40662</v>
      </c>
      <c r="B2114" s="19">
        <v>23129.699218999998</v>
      </c>
      <c r="C2114" s="36">
        <f t="shared" si="66"/>
        <v>2.0795695994724195E-3</v>
      </c>
      <c r="D2114" s="57">
        <v>283.77999999999997</v>
      </c>
      <c r="E2114" s="36">
        <f t="shared" si="65"/>
        <v>2.6144714527980284E-3</v>
      </c>
    </row>
    <row r="2115" spans="1:5" x14ac:dyDescent="0.3">
      <c r="A2115" s="55">
        <v>40665</v>
      </c>
      <c r="B2115" s="19">
        <v>23111.099609000001</v>
      </c>
      <c r="C2115" s="36">
        <f t="shared" si="66"/>
        <v>-8.0414404977302567E-4</v>
      </c>
      <c r="D2115" s="57">
        <v>283.93</v>
      </c>
      <c r="E2115" s="36">
        <f t="shared" si="65"/>
        <v>5.285784762845136E-4</v>
      </c>
    </row>
    <row r="2116" spans="1:5" x14ac:dyDescent="0.3">
      <c r="A2116" s="55">
        <v>40666</v>
      </c>
      <c r="B2116" s="19">
        <v>23025.300781000002</v>
      </c>
      <c r="C2116" s="36">
        <f t="shared" si="66"/>
        <v>-3.7124511361019685E-3</v>
      </c>
      <c r="D2116" s="57">
        <v>282.43</v>
      </c>
      <c r="E2116" s="36">
        <f t="shared" ref="E2116:E2179" si="67">D2116/D2115-1</f>
        <v>-5.2829922868312673E-3</v>
      </c>
    </row>
    <row r="2117" spans="1:5" x14ac:dyDescent="0.3">
      <c r="A2117" s="55">
        <v>40667</v>
      </c>
      <c r="B2117" s="19">
        <v>22639.099609000001</v>
      </c>
      <c r="C2117" s="36">
        <f t="shared" si="66"/>
        <v>-1.6772904539804623E-2</v>
      </c>
      <c r="D2117" s="57">
        <v>278.52</v>
      </c>
      <c r="E2117" s="36">
        <f t="shared" si="67"/>
        <v>-1.3844138370569747E-2</v>
      </c>
    </row>
    <row r="2118" spans="1:5" x14ac:dyDescent="0.3">
      <c r="A2118" s="55">
        <v>40668</v>
      </c>
      <c r="B2118" s="19">
        <v>22465.5</v>
      </c>
      <c r="C2118" s="36">
        <f t="shared" si="66"/>
        <v>-7.668132213658696E-3</v>
      </c>
      <c r="D2118" s="57">
        <v>277.79000000000002</v>
      </c>
      <c r="E2118" s="36">
        <f t="shared" si="67"/>
        <v>-2.6209966968259168E-3</v>
      </c>
    </row>
    <row r="2119" spans="1:5" x14ac:dyDescent="0.3">
      <c r="A2119" s="55">
        <v>40669</v>
      </c>
      <c r="B2119" s="19">
        <v>22677.900390999999</v>
      </c>
      <c r="C2119" s="36">
        <f t="shared" si="66"/>
        <v>9.4545142997040088E-3</v>
      </c>
      <c r="D2119" s="57">
        <v>281.33</v>
      </c>
      <c r="E2119" s="36">
        <f t="shared" si="67"/>
        <v>1.2743439288671166E-2</v>
      </c>
    </row>
    <row r="2120" spans="1:5" x14ac:dyDescent="0.3">
      <c r="A2120" s="55">
        <v>40672</v>
      </c>
      <c r="B2120" s="19">
        <v>22393.900390999999</v>
      </c>
      <c r="C2120" s="36">
        <f t="shared" si="66"/>
        <v>-1.2523205195517528E-2</v>
      </c>
      <c r="D2120" s="57">
        <v>280.43</v>
      </c>
      <c r="E2120" s="36">
        <f t="shared" si="67"/>
        <v>-3.1990900366116737E-3</v>
      </c>
    </row>
    <row r="2121" spans="1:5" x14ac:dyDescent="0.3">
      <c r="A2121" s="55">
        <v>40673</v>
      </c>
      <c r="B2121" s="19">
        <v>22703</v>
      </c>
      <c r="C2121" s="36">
        <f t="shared" si="66"/>
        <v>1.380284825792244E-2</v>
      </c>
      <c r="D2121" s="57">
        <v>282.92</v>
      </c>
      <c r="E2121" s="36">
        <f t="shared" si="67"/>
        <v>8.8792211960204703E-3</v>
      </c>
    </row>
    <row r="2122" spans="1:5" x14ac:dyDescent="0.3">
      <c r="A2122" s="55">
        <v>40674</v>
      </c>
      <c r="B2122" s="19">
        <v>22741.800781000002</v>
      </c>
      <c r="C2122" s="36">
        <f t="shared" si="66"/>
        <v>1.709059639695365E-3</v>
      </c>
      <c r="D2122" s="57">
        <v>283.73</v>
      </c>
      <c r="E2122" s="36">
        <f t="shared" si="67"/>
        <v>2.8630001413827433E-3</v>
      </c>
    </row>
    <row r="2123" spans="1:5" x14ac:dyDescent="0.3">
      <c r="A2123" s="55">
        <v>40675</v>
      </c>
      <c r="B2123" s="19">
        <v>22522.099609000001</v>
      </c>
      <c r="C2123" s="36">
        <f t="shared" si="66"/>
        <v>-9.660676131837076E-3</v>
      </c>
      <c r="D2123" s="57">
        <v>281.8</v>
      </c>
      <c r="E2123" s="36">
        <f t="shared" si="67"/>
        <v>-6.8022415676876058E-3</v>
      </c>
    </row>
    <row r="2124" spans="1:5" x14ac:dyDescent="0.3">
      <c r="A2124" s="55">
        <v>40676</v>
      </c>
      <c r="B2124" s="19">
        <v>22491.400390999999</v>
      </c>
      <c r="C2124" s="36">
        <f t="shared" si="66"/>
        <v>-1.363070874073169E-3</v>
      </c>
      <c r="D2124" s="57">
        <v>280.5</v>
      </c>
      <c r="E2124" s="36">
        <f t="shared" si="67"/>
        <v>-4.6132008516679424E-3</v>
      </c>
    </row>
    <row r="2125" spans="1:5" x14ac:dyDescent="0.3">
      <c r="A2125" s="55">
        <v>40679</v>
      </c>
      <c r="B2125" s="19">
        <v>22405.199218999998</v>
      </c>
      <c r="C2125" s="36">
        <f t="shared" si="66"/>
        <v>-3.8326280490073028E-3</v>
      </c>
      <c r="D2125" s="57">
        <v>280.13</v>
      </c>
      <c r="E2125" s="36">
        <f t="shared" si="67"/>
        <v>-1.3190730837789877E-3</v>
      </c>
    </row>
    <row r="2126" spans="1:5" x14ac:dyDescent="0.3">
      <c r="A2126" s="55">
        <v>40680</v>
      </c>
      <c r="B2126" s="19">
        <v>22150.699218999998</v>
      </c>
      <c r="C2126" s="36">
        <f t="shared" si="66"/>
        <v>-1.1358970635002463E-2</v>
      </c>
      <c r="D2126" s="57">
        <v>277.27999999999997</v>
      </c>
      <c r="E2126" s="36">
        <f t="shared" si="67"/>
        <v>-1.0173847856352447E-2</v>
      </c>
    </row>
    <row r="2127" spans="1:5" x14ac:dyDescent="0.3">
      <c r="A2127" s="55">
        <v>40681</v>
      </c>
      <c r="B2127" s="19">
        <v>22190.5</v>
      </c>
      <c r="C2127" s="36">
        <f t="shared" si="66"/>
        <v>1.796818267743916E-3</v>
      </c>
      <c r="D2127" s="57">
        <v>278.17</v>
      </c>
      <c r="E2127" s="36">
        <f t="shared" si="67"/>
        <v>3.2097518753608778E-3</v>
      </c>
    </row>
    <row r="2128" spans="1:5" x14ac:dyDescent="0.3">
      <c r="A2128" s="55">
        <v>40682</v>
      </c>
      <c r="B2128" s="19">
        <v>22309.400390999999</v>
      </c>
      <c r="C2128" s="36">
        <f t="shared" si="66"/>
        <v>5.358166377503748E-3</v>
      </c>
      <c r="D2128" s="57">
        <v>280</v>
      </c>
      <c r="E2128" s="36">
        <f t="shared" si="67"/>
        <v>6.5787108602652911E-3</v>
      </c>
    </row>
    <row r="2129" spans="1:5" x14ac:dyDescent="0.3">
      <c r="A2129" s="55">
        <v>40683</v>
      </c>
      <c r="B2129" s="19">
        <v>22004.800781000002</v>
      </c>
      <c r="C2129" s="36">
        <f t="shared" si="66"/>
        <v>-1.3653419843721037E-2</v>
      </c>
      <c r="D2129" s="57">
        <v>279.64999999999998</v>
      </c>
      <c r="E2129" s="36">
        <f t="shared" si="67"/>
        <v>-1.2500000000000844E-3</v>
      </c>
    </row>
    <row r="2130" spans="1:5" x14ac:dyDescent="0.3">
      <c r="A2130" s="55">
        <v>40686</v>
      </c>
      <c r="B2130" s="19">
        <v>21304.699218999998</v>
      </c>
      <c r="C2130" s="36">
        <f t="shared" si="66"/>
        <v>-3.1815855502064117E-2</v>
      </c>
      <c r="D2130" s="57">
        <v>274.77999999999997</v>
      </c>
      <c r="E2130" s="36">
        <f t="shared" si="67"/>
        <v>-1.7414625424638008E-2</v>
      </c>
    </row>
    <row r="2131" spans="1:5" x14ac:dyDescent="0.3">
      <c r="A2131" s="55">
        <v>40687</v>
      </c>
      <c r="B2131" s="19">
        <v>21365.699218999998</v>
      </c>
      <c r="C2131" s="36">
        <f t="shared" si="66"/>
        <v>2.8632180803378482E-3</v>
      </c>
      <c r="D2131" s="57">
        <v>275.39</v>
      </c>
      <c r="E2131" s="36">
        <f t="shared" si="67"/>
        <v>2.2199577844093099E-3</v>
      </c>
    </row>
    <row r="2132" spans="1:5" x14ac:dyDescent="0.3">
      <c r="A2132" s="55">
        <v>40688</v>
      </c>
      <c r="B2132" s="19">
        <v>21586.400390999999</v>
      </c>
      <c r="C2132" s="36">
        <f t="shared" si="66"/>
        <v>1.0329695730422639E-2</v>
      </c>
      <c r="D2132" s="57">
        <v>277.37</v>
      </c>
      <c r="E2132" s="36">
        <f t="shared" si="67"/>
        <v>7.1898035513273673E-3</v>
      </c>
    </row>
    <row r="2133" spans="1:5" x14ac:dyDescent="0.3">
      <c r="A2133" s="55">
        <v>40689</v>
      </c>
      <c r="B2133" s="19">
        <v>21443</v>
      </c>
      <c r="C2133" s="36">
        <f t="shared" si="66"/>
        <v>-6.6430895565054993E-3</v>
      </c>
      <c r="D2133" s="57">
        <v>277.14</v>
      </c>
      <c r="E2133" s="36">
        <f t="shared" si="67"/>
        <v>-8.292172909831752E-4</v>
      </c>
    </row>
    <row r="2134" spans="1:5" x14ac:dyDescent="0.3">
      <c r="A2134" s="55">
        <v>40690</v>
      </c>
      <c r="B2134" s="19">
        <v>21603.5</v>
      </c>
      <c r="C2134" s="36">
        <f t="shared" si="66"/>
        <v>7.4849601268478505E-3</v>
      </c>
      <c r="D2134" s="57">
        <v>279.05</v>
      </c>
      <c r="E2134" s="36">
        <f t="shared" si="67"/>
        <v>6.8918236270478772E-3</v>
      </c>
    </row>
    <row r="2135" spans="1:5" x14ac:dyDescent="0.3">
      <c r="A2135" s="55">
        <v>40693</v>
      </c>
      <c r="B2135" s="19">
        <v>21574.400390999999</v>
      </c>
      <c r="C2135" s="36">
        <f t="shared" si="66"/>
        <v>-1.3469858587729089E-3</v>
      </c>
      <c r="D2135" s="57">
        <v>278.82</v>
      </c>
      <c r="E2135" s="36">
        <f t="shared" si="67"/>
        <v>-8.2422504927437412E-4</v>
      </c>
    </row>
    <row r="2136" spans="1:5" x14ac:dyDescent="0.3">
      <c r="A2136" s="55">
        <v>40694</v>
      </c>
      <c r="B2136" s="19">
        <v>21880.599609000001</v>
      </c>
      <c r="C2136" s="36">
        <f t="shared" si="66"/>
        <v>1.419271045547732E-2</v>
      </c>
      <c r="D2136" s="57">
        <v>281.06</v>
      </c>
      <c r="E2136" s="36">
        <f t="shared" si="67"/>
        <v>8.0338569686535521E-3</v>
      </c>
    </row>
    <row r="2137" spans="1:5" x14ac:dyDescent="0.3">
      <c r="A2137" s="55">
        <v>40695</v>
      </c>
      <c r="B2137" s="19">
        <v>21659.300781000002</v>
      </c>
      <c r="C2137" s="36">
        <f t="shared" si="66"/>
        <v>-1.0113928866417932E-2</v>
      </c>
      <c r="D2137" s="57">
        <v>278.38</v>
      </c>
      <c r="E2137" s="36">
        <f t="shared" si="67"/>
        <v>-9.5353305344054728E-3</v>
      </c>
    </row>
    <row r="2138" spans="1:5" x14ac:dyDescent="0.3">
      <c r="A2138" s="55">
        <v>40696</v>
      </c>
      <c r="B2138" s="19">
        <v>21491.400390999999</v>
      </c>
      <c r="C2138" s="36">
        <f t="shared" si="66"/>
        <v>-7.7518841304096142E-3</v>
      </c>
      <c r="D2138" s="57">
        <v>274.67</v>
      </c>
      <c r="E2138" s="36">
        <f t="shared" si="67"/>
        <v>-1.3327106832387359E-2</v>
      </c>
    </row>
    <row r="2139" spans="1:5" x14ac:dyDescent="0.3">
      <c r="A2139" s="55">
        <v>40697</v>
      </c>
      <c r="B2139" s="19">
        <v>21576.400390999999</v>
      </c>
      <c r="C2139" s="36">
        <f t="shared" si="66"/>
        <v>3.9550703282973387E-3</v>
      </c>
      <c r="D2139" s="57">
        <v>273.67</v>
      </c>
      <c r="E2139" s="36">
        <f t="shared" si="67"/>
        <v>-3.6407325153821057E-3</v>
      </c>
    </row>
    <row r="2140" spans="1:5" x14ac:dyDescent="0.3">
      <c r="A2140" s="55">
        <v>40700</v>
      </c>
      <c r="B2140" s="19">
        <v>21301.800781000002</v>
      </c>
      <c r="C2140" s="36">
        <f t="shared" si="66"/>
        <v>-1.2726849938998086E-2</v>
      </c>
      <c r="D2140" s="57">
        <v>272.16000000000003</v>
      </c>
      <c r="E2140" s="36">
        <f t="shared" si="67"/>
        <v>-5.5175941827748654E-3</v>
      </c>
    </row>
    <row r="2141" spans="1:5" x14ac:dyDescent="0.3">
      <c r="A2141" s="55">
        <v>40701</v>
      </c>
      <c r="B2141" s="19">
        <v>21337.099609000001</v>
      </c>
      <c r="C2141" s="36">
        <f t="shared" si="66"/>
        <v>1.6570818759831241E-3</v>
      </c>
      <c r="D2141" s="57">
        <v>271.87</v>
      </c>
      <c r="E2141" s="36">
        <f t="shared" si="67"/>
        <v>-1.0655496766608374E-3</v>
      </c>
    </row>
    <row r="2142" spans="1:5" x14ac:dyDescent="0.3">
      <c r="A2142" s="55">
        <v>40702</v>
      </c>
      <c r="B2142" s="19">
        <v>21026.400390999999</v>
      </c>
      <c r="C2142" s="36">
        <f t="shared" si="66"/>
        <v>-1.4561455103717535E-2</v>
      </c>
      <c r="D2142" s="57">
        <v>269.01</v>
      </c>
      <c r="E2142" s="36">
        <f t="shared" si="67"/>
        <v>-1.0519733696251921E-2</v>
      </c>
    </row>
    <row r="2143" spans="1:5" x14ac:dyDescent="0.3">
      <c r="A2143" s="55">
        <v>40703</v>
      </c>
      <c r="B2143" s="19">
        <v>21145.300781000002</v>
      </c>
      <c r="C2143" s="36">
        <f t="shared" si="66"/>
        <v>5.6548143186170297E-3</v>
      </c>
      <c r="D2143" s="57">
        <v>271.76</v>
      </c>
      <c r="E2143" s="36">
        <f t="shared" si="67"/>
        <v>1.022266830229368E-2</v>
      </c>
    </row>
    <row r="2144" spans="1:5" x14ac:dyDescent="0.3">
      <c r="A2144" s="55">
        <v>40704</v>
      </c>
      <c r="B2144" s="19">
        <v>20876.099609000001</v>
      </c>
      <c r="C2144" s="36">
        <f t="shared" si="66"/>
        <v>-1.2731016446069665E-2</v>
      </c>
      <c r="D2144" s="57">
        <v>268.13</v>
      </c>
      <c r="E2144" s="36">
        <f t="shared" si="67"/>
        <v>-1.3357374153665003E-2</v>
      </c>
    </row>
    <row r="2145" spans="1:5" x14ac:dyDescent="0.3">
      <c r="A2145" s="55">
        <v>40707</v>
      </c>
      <c r="B2145" s="19">
        <v>20840.900390999999</v>
      </c>
      <c r="C2145" s="36">
        <f t="shared" si="66"/>
        <v>-1.6861012669640019E-3</v>
      </c>
      <c r="D2145" s="57">
        <v>268.70999999999998</v>
      </c>
      <c r="E2145" s="36">
        <f t="shared" si="67"/>
        <v>2.1631298250848197E-3</v>
      </c>
    </row>
    <row r="2146" spans="1:5" x14ac:dyDescent="0.3">
      <c r="A2146" s="55">
        <v>40708</v>
      </c>
      <c r="B2146" s="19">
        <v>21113.800781000002</v>
      </c>
      <c r="C2146" s="36">
        <f t="shared" si="66"/>
        <v>1.3094462565439446E-2</v>
      </c>
      <c r="D2146" s="57">
        <v>270.82</v>
      </c>
      <c r="E2146" s="36">
        <f t="shared" si="67"/>
        <v>7.8523315098062429E-3</v>
      </c>
    </row>
    <row r="2147" spans="1:5" x14ac:dyDescent="0.3">
      <c r="A2147" s="55">
        <v>40709</v>
      </c>
      <c r="B2147" s="19">
        <v>20671.599609000001</v>
      </c>
      <c r="C2147" s="36">
        <f t="shared" si="66"/>
        <v>-2.0943702964078881E-2</v>
      </c>
      <c r="D2147" s="57">
        <v>267.95</v>
      </c>
      <c r="E2147" s="36">
        <f t="shared" si="67"/>
        <v>-1.0597444797282307E-2</v>
      </c>
    </row>
    <row r="2148" spans="1:5" x14ac:dyDescent="0.3">
      <c r="A2148" s="55">
        <v>40710</v>
      </c>
      <c r="B2148" s="19">
        <v>20595.199218999998</v>
      </c>
      <c r="C2148" s="36">
        <f t="shared" si="66"/>
        <v>-3.6959108847454125E-3</v>
      </c>
      <c r="D2148" s="57">
        <v>266.73</v>
      </c>
      <c r="E2148" s="36">
        <f t="shared" si="67"/>
        <v>-4.5530882627354829E-3</v>
      </c>
    </row>
    <row r="2149" spans="1:5" x14ac:dyDescent="0.3">
      <c r="A2149" s="55">
        <v>40711</v>
      </c>
      <c r="B2149" s="19">
        <v>20836.199218999998</v>
      </c>
      <c r="C2149" s="36">
        <f t="shared" si="66"/>
        <v>1.1701756192660007E-2</v>
      </c>
      <c r="D2149" s="57">
        <v>267.17</v>
      </c>
      <c r="E2149" s="36">
        <f t="shared" si="67"/>
        <v>1.6496082180481597E-3</v>
      </c>
    </row>
    <row r="2150" spans="1:5" x14ac:dyDescent="0.3">
      <c r="A2150" s="55">
        <v>40714</v>
      </c>
      <c r="B2150" s="19">
        <v>20425.400390999999</v>
      </c>
      <c r="C2150" s="36">
        <f t="shared" si="66"/>
        <v>-1.9715631612189699E-2</v>
      </c>
      <c r="D2150" s="57">
        <v>265.76</v>
      </c>
      <c r="E2150" s="36">
        <f t="shared" si="67"/>
        <v>-5.2775386458061568E-3</v>
      </c>
    </row>
    <row r="2151" spans="1:5" x14ac:dyDescent="0.3">
      <c r="A2151" s="55">
        <v>40715</v>
      </c>
      <c r="B2151" s="19">
        <v>20831</v>
      </c>
      <c r="C2151" s="36">
        <f t="shared" si="66"/>
        <v>1.9857608724219711E-2</v>
      </c>
      <c r="D2151" s="57">
        <v>269.58999999999997</v>
      </c>
      <c r="E2151" s="36">
        <f t="shared" si="67"/>
        <v>1.4411499096929514E-2</v>
      </c>
    </row>
    <row r="2152" spans="1:5" x14ac:dyDescent="0.3">
      <c r="A2152" s="55">
        <v>40716</v>
      </c>
      <c r="B2152" s="19">
        <v>20728.599609000001</v>
      </c>
      <c r="C2152" s="36">
        <f t="shared" si="66"/>
        <v>-4.9157693341653763E-3</v>
      </c>
      <c r="D2152" s="57">
        <v>268.07</v>
      </c>
      <c r="E2152" s="36">
        <f t="shared" si="67"/>
        <v>-5.6381913275714846E-3</v>
      </c>
    </row>
    <row r="2153" spans="1:5" x14ac:dyDescent="0.3">
      <c r="A2153" s="55">
        <v>40717</v>
      </c>
      <c r="B2153" s="19">
        <v>20177.800781000002</v>
      </c>
      <c r="C2153" s="36">
        <f t="shared" si="66"/>
        <v>-2.6571926632267595E-2</v>
      </c>
      <c r="D2153" s="57">
        <v>264.31</v>
      </c>
      <c r="E2153" s="36">
        <f t="shared" si="67"/>
        <v>-1.4026187189912998E-2</v>
      </c>
    </row>
    <row r="2154" spans="1:5" x14ac:dyDescent="0.3">
      <c r="A2154" s="55">
        <v>40718</v>
      </c>
      <c r="B2154" s="19">
        <v>19881.699218999998</v>
      </c>
      <c r="C2154" s="36">
        <f t="shared" si="66"/>
        <v>-1.4674620153789064E-2</v>
      </c>
      <c r="D2154" s="57">
        <v>263.98</v>
      </c>
      <c r="E2154" s="36">
        <f t="shared" si="67"/>
        <v>-1.2485339185047684E-3</v>
      </c>
    </row>
    <row r="2155" spans="1:5" x14ac:dyDescent="0.3">
      <c r="A2155" s="55">
        <v>40721</v>
      </c>
      <c r="B2155" s="19">
        <v>20002.099609000001</v>
      </c>
      <c r="C2155" s="36">
        <f t="shared" si="66"/>
        <v>6.0558400302597182E-3</v>
      </c>
      <c r="D2155" s="57">
        <v>264.01</v>
      </c>
      <c r="E2155" s="36">
        <f t="shared" si="67"/>
        <v>1.1364497310384358E-4</v>
      </c>
    </row>
    <row r="2156" spans="1:5" x14ac:dyDescent="0.3">
      <c r="A2156" s="55">
        <v>40722</v>
      </c>
      <c r="B2156" s="19">
        <v>20154.900390999999</v>
      </c>
      <c r="C2156" s="36">
        <f t="shared" si="66"/>
        <v>7.6392371294484729E-3</v>
      </c>
      <c r="D2156" s="57">
        <v>265.23</v>
      </c>
      <c r="E2156" s="36">
        <f t="shared" si="67"/>
        <v>4.6210370819288471E-3</v>
      </c>
    </row>
    <row r="2157" spans="1:5" x14ac:dyDescent="0.3">
      <c r="A2157" s="55">
        <v>40723</v>
      </c>
      <c r="B2157" s="19">
        <v>20594.300781000002</v>
      </c>
      <c r="C2157" s="36">
        <f t="shared" si="66"/>
        <v>2.1801169019729505E-2</v>
      </c>
      <c r="D2157" s="57">
        <v>269.8</v>
      </c>
      <c r="E2157" s="36">
        <f t="shared" si="67"/>
        <v>1.7230328394223893E-2</v>
      </c>
    </row>
    <row r="2158" spans="1:5" x14ac:dyDescent="0.3">
      <c r="A2158" s="55">
        <v>40724</v>
      </c>
      <c r="B2158" s="19">
        <v>20913.199218999998</v>
      </c>
      <c r="C2158" s="36">
        <f t="shared" ref="C2158:C2221" si="68">B2158/B2157-1</f>
        <v>1.5484790738523602E-2</v>
      </c>
      <c r="D2158" s="57">
        <v>272.86</v>
      </c>
      <c r="E2158" s="36">
        <f t="shared" si="67"/>
        <v>1.1341734618235844E-2</v>
      </c>
    </row>
    <row r="2159" spans="1:5" x14ac:dyDescent="0.3">
      <c r="A2159" s="55">
        <v>40725</v>
      </c>
      <c r="B2159" s="19">
        <v>21227.699218999998</v>
      </c>
      <c r="C2159" s="36">
        <f t="shared" si="68"/>
        <v>1.5038349546934615E-2</v>
      </c>
      <c r="D2159" s="57">
        <v>274.92</v>
      </c>
      <c r="E2159" s="36">
        <f t="shared" si="67"/>
        <v>7.5496591658725798E-3</v>
      </c>
    </row>
    <row r="2160" spans="1:5" x14ac:dyDescent="0.3">
      <c r="A2160" s="55">
        <v>40728</v>
      </c>
      <c r="B2160" s="19">
        <v>21184.699218999998</v>
      </c>
      <c r="C2160" s="36">
        <f t="shared" si="68"/>
        <v>-2.0256552326458621E-3</v>
      </c>
      <c r="D2160" s="57">
        <v>275.54000000000002</v>
      </c>
      <c r="E2160" s="36">
        <f t="shared" si="67"/>
        <v>2.2552015131673819E-3</v>
      </c>
    </row>
    <row r="2161" spans="1:5" x14ac:dyDescent="0.3">
      <c r="A2161" s="55">
        <v>40729</v>
      </c>
      <c r="B2161" s="19">
        <v>20983.599609000001</v>
      </c>
      <c r="C2161" s="36">
        <f t="shared" si="68"/>
        <v>-9.492681860672203E-3</v>
      </c>
      <c r="D2161" s="57">
        <v>275.62</v>
      </c>
      <c r="E2161" s="36">
        <f t="shared" si="67"/>
        <v>2.9033897074826065E-4</v>
      </c>
    </row>
    <row r="2162" spans="1:5" x14ac:dyDescent="0.3">
      <c r="A2162" s="55">
        <v>40730</v>
      </c>
      <c r="B2162" s="19">
        <v>20489.599609000001</v>
      </c>
      <c r="C2162" s="36">
        <f t="shared" si="68"/>
        <v>-2.3542195295611745E-2</v>
      </c>
      <c r="D2162" s="57">
        <v>274.79000000000002</v>
      </c>
      <c r="E2162" s="36">
        <f t="shared" si="67"/>
        <v>-3.0113924969159545E-3</v>
      </c>
    </row>
    <row r="2163" spans="1:5" x14ac:dyDescent="0.3">
      <c r="A2163" s="55">
        <v>40731</v>
      </c>
      <c r="B2163" s="19">
        <v>20467.800781000002</v>
      </c>
      <c r="C2163" s="36">
        <f t="shared" si="68"/>
        <v>-1.0638972169286776E-3</v>
      </c>
      <c r="D2163" s="57">
        <v>275.93</v>
      </c>
      <c r="E2163" s="36">
        <f t="shared" si="67"/>
        <v>4.1486225845190905E-3</v>
      </c>
    </row>
    <row r="2164" spans="1:5" x14ac:dyDescent="0.3">
      <c r="A2164" s="55">
        <v>40732</v>
      </c>
      <c r="B2164" s="19">
        <v>19794.099609000001</v>
      </c>
      <c r="C2164" s="36">
        <f t="shared" si="68"/>
        <v>-3.2915171454345415E-2</v>
      </c>
      <c r="D2164" s="57">
        <v>273.76</v>
      </c>
      <c r="E2164" s="36">
        <f t="shared" si="67"/>
        <v>-7.8643134128221215E-3</v>
      </c>
    </row>
    <row r="2165" spans="1:5" x14ac:dyDescent="0.3">
      <c r="A2165" s="55">
        <v>40735</v>
      </c>
      <c r="B2165" s="19">
        <v>19041.5</v>
      </c>
      <c r="C2165" s="36">
        <f t="shared" si="68"/>
        <v>-3.8021411626008361E-2</v>
      </c>
      <c r="D2165" s="57">
        <v>269.89999999999998</v>
      </c>
      <c r="E2165" s="36">
        <f t="shared" si="67"/>
        <v>-1.4099941554646445E-2</v>
      </c>
    </row>
    <row r="2166" spans="1:5" x14ac:dyDescent="0.3">
      <c r="A2166" s="55">
        <v>40736</v>
      </c>
      <c r="B2166" s="19">
        <v>19248</v>
      </c>
      <c r="C2166" s="36">
        <f t="shared" si="68"/>
        <v>1.0844733870756018E-2</v>
      </c>
      <c r="D2166" s="57">
        <v>268.16000000000003</v>
      </c>
      <c r="E2166" s="36">
        <f t="shared" si="67"/>
        <v>-6.4468321600591461E-3</v>
      </c>
    </row>
    <row r="2167" spans="1:5" x14ac:dyDescent="0.3">
      <c r="A2167" s="55">
        <v>40737</v>
      </c>
      <c r="B2167" s="19">
        <v>19567.699218999998</v>
      </c>
      <c r="C2167" s="36">
        <f t="shared" si="68"/>
        <v>1.6609477296342323E-2</v>
      </c>
      <c r="D2167" s="57">
        <v>269.94</v>
      </c>
      <c r="E2167" s="36">
        <f t="shared" si="67"/>
        <v>6.6378281622909707E-3</v>
      </c>
    </row>
    <row r="2168" spans="1:5" x14ac:dyDescent="0.3">
      <c r="A2168" s="55">
        <v>40738</v>
      </c>
      <c r="B2168" s="19">
        <v>19362.300781000002</v>
      </c>
      <c r="C2168" s="36">
        <f t="shared" si="68"/>
        <v>-1.0496810877006824E-2</v>
      </c>
      <c r="D2168" s="57">
        <v>267.68</v>
      </c>
      <c r="E2168" s="36">
        <f t="shared" si="67"/>
        <v>-8.3722308661183797E-3</v>
      </c>
    </row>
    <row r="2169" spans="1:5" x14ac:dyDescent="0.3">
      <c r="A2169" s="55">
        <v>40739</v>
      </c>
      <c r="B2169" s="19">
        <v>19177.699218999998</v>
      </c>
      <c r="C2169" s="36">
        <f t="shared" si="68"/>
        <v>-9.5340716006824255E-3</v>
      </c>
      <c r="D2169" s="57">
        <v>266.91000000000003</v>
      </c>
      <c r="E2169" s="36">
        <f t="shared" si="67"/>
        <v>-2.8765690376568731E-3</v>
      </c>
    </row>
    <row r="2170" spans="1:5" x14ac:dyDescent="0.3">
      <c r="A2170" s="55">
        <v>40742</v>
      </c>
      <c r="B2170" s="19">
        <v>18627.699218999998</v>
      </c>
      <c r="C2170" s="36">
        <f t="shared" si="68"/>
        <v>-2.8679144130860923E-2</v>
      </c>
      <c r="D2170" s="57">
        <v>262.10000000000002</v>
      </c>
      <c r="E2170" s="36">
        <f t="shared" si="67"/>
        <v>-1.8021055786594742E-2</v>
      </c>
    </row>
    <row r="2171" spans="1:5" x14ac:dyDescent="0.3">
      <c r="A2171" s="55">
        <v>40743</v>
      </c>
      <c r="B2171" s="19">
        <v>18946</v>
      </c>
      <c r="C2171" s="36">
        <f t="shared" si="68"/>
        <v>1.7087498421455072E-2</v>
      </c>
      <c r="D2171" s="57">
        <v>264.27999999999997</v>
      </c>
      <c r="E2171" s="36">
        <f t="shared" si="67"/>
        <v>8.3174360930939883E-3</v>
      </c>
    </row>
    <row r="2172" spans="1:5" x14ac:dyDescent="0.3">
      <c r="A2172" s="55">
        <v>40744</v>
      </c>
      <c r="B2172" s="19">
        <v>19476.199218999998</v>
      </c>
      <c r="C2172" s="36">
        <f t="shared" si="68"/>
        <v>2.7984757679721195E-2</v>
      </c>
      <c r="D2172" s="57">
        <v>267.73</v>
      </c>
      <c r="E2172" s="36">
        <f t="shared" si="67"/>
        <v>1.3054336309974435E-2</v>
      </c>
    </row>
    <row r="2173" spans="1:5" x14ac:dyDescent="0.3">
      <c r="A2173" s="55">
        <v>40745</v>
      </c>
      <c r="B2173" s="19">
        <v>20141.800781000002</v>
      </c>
      <c r="C2173" s="36">
        <f t="shared" si="68"/>
        <v>3.4175125984061472E-2</v>
      </c>
      <c r="D2173" s="57">
        <v>270.48</v>
      </c>
      <c r="E2173" s="36">
        <f t="shared" si="67"/>
        <v>1.0271542225376296E-2</v>
      </c>
    </row>
    <row r="2174" spans="1:5" x14ac:dyDescent="0.3">
      <c r="A2174" s="55">
        <v>40746</v>
      </c>
      <c r="B2174" s="19">
        <v>20153.699218999998</v>
      </c>
      <c r="C2174" s="36">
        <f t="shared" si="68"/>
        <v>5.9073357587879904E-4</v>
      </c>
      <c r="D2174" s="57">
        <v>272.02</v>
      </c>
      <c r="E2174" s="36">
        <f t="shared" si="67"/>
        <v>5.6935817805381372E-3</v>
      </c>
    </row>
    <row r="2175" spans="1:5" x14ac:dyDescent="0.3">
      <c r="A2175" s="55">
        <v>40749</v>
      </c>
      <c r="B2175" s="19">
        <v>19703.599609000001</v>
      </c>
      <c r="C2175" s="36">
        <f t="shared" si="68"/>
        <v>-2.23333495805903E-2</v>
      </c>
      <c r="D2175" s="57">
        <v>271.27999999999997</v>
      </c>
      <c r="E2175" s="36">
        <f t="shared" si="67"/>
        <v>-2.7203882067495799E-3</v>
      </c>
    </row>
    <row r="2176" spans="1:5" x14ac:dyDescent="0.3">
      <c r="A2176" s="55">
        <v>40750</v>
      </c>
      <c r="B2176" s="19">
        <v>19729.400390999999</v>
      </c>
      <c r="C2176" s="36">
        <f t="shared" si="68"/>
        <v>1.309445102011475E-3</v>
      </c>
      <c r="D2176" s="57">
        <v>270.08</v>
      </c>
      <c r="E2176" s="36">
        <f t="shared" si="67"/>
        <v>-4.4234739015039937E-3</v>
      </c>
    </row>
    <row r="2177" spans="1:5" x14ac:dyDescent="0.3">
      <c r="A2177" s="55">
        <v>40751</v>
      </c>
      <c r="B2177" s="19">
        <v>19206.5</v>
      </c>
      <c r="C2177" s="36">
        <f t="shared" si="68"/>
        <v>-2.6503612914588692E-2</v>
      </c>
      <c r="D2177" s="57">
        <v>267.05</v>
      </c>
      <c r="E2177" s="36">
        <f t="shared" si="67"/>
        <v>-1.1218898104265351E-2</v>
      </c>
    </row>
    <row r="2178" spans="1:5" x14ac:dyDescent="0.3">
      <c r="A2178" s="55">
        <v>40752</v>
      </c>
      <c r="B2178" s="19">
        <v>19268.599609000001</v>
      </c>
      <c r="C2178" s="36">
        <f t="shared" si="68"/>
        <v>3.2332600421731694E-3</v>
      </c>
      <c r="D2178" s="57">
        <v>267.08</v>
      </c>
      <c r="E2178" s="36">
        <f t="shared" si="67"/>
        <v>1.1233851338698919E-4</v>
      </c>
    </row>
    <row r="2179" spans="1:5" x14ac:dyDescent="0.3">
      <c r="A2179" s="55">
        <v>40753</v>
      </c>
      <c r="B2179" s="19">
        <v>19143.199218999998</v>
      </c>
      <c r="C2179" s="36">
        <f t="shared" si="68"/>
        <v>-6.5080178396270671E-3</v>
      </c>
      <c r="D2179" s="57">
        <v>265.25</v>
      </c>
      <c r="E2179" s="36">
        <f t="shared" si="67"/>
        <v>-6.8518795866406856E-3</v>
      </c>
    </row>
    <row r="2180" spans="1:5" x14ac:dyDescent="0.3">
      <c r="A2180" s="55">
        <v>40756</v>
      </c>
      <c r="B2180" s="19">
        <v>18448.099609000001</v>
      </c>
      <c r="C2180" s="36">
        <f t="shared" si="68"/>
        <v>-3.6310524800373889E-2</v>
      </c>
      <c r="D2180" s="57">
        <v>262.02</v>
      </c>
      <c r="E2180" s="36">
        <f t="shared" ref="E2180:E2243" si="69">D2180/D2179-1</f>
        <v>-1.2177191328935022E-2</v>
      </c>
    </row>
    <row r="2181" spans="1:5" x14ac:dyDescent="0.3">
      <c r="A2181" s="55">
        <v>40757</v>
      </c>
      <c r="B2181" s="19">
        <v>17985</v>
      </c>
      <c r="C2181" s="36">
        <f t="shared" si="68"/>
        <v>-2.5102835458134409E-2</v>
      </c>
      <c r="D2181" s="57">
        <v>256.98</v>
      </c>
      <c r="E2181" s="36">
        <f t="shared" si="69"/>
        <v>-1.923517288756571E-2</v>
      </c>
    </row>
    <row r="2182" spans="1:5" x14ac:dyDescent="0.3">
      <c r="A2182" s="55">
        <v>40758</v>
      </c>
      <c r="B2182" s="19">
        <v>17726.5</v>
      </c>
      <c r="C2182" s="36">
        <f t="shared" si="68"/>
        <v>-1.4373088685015301E-2</v>
      </c>
      <c r="D2182" s="57">
        <v>251.95</v>
      </c>
      <c r="E2182" s="36">
        <f t="shared" si="69"/>
        <v>-1.9573507665966328E-2</v>
      </c>
    </row>
    <row r="2183" spans="1:5" x14ac:dyDescent="0.3">
      <c r="A2183" s="55">
        <v>40759</v>
      </c>
      <c r="B2183" s="19">
        <v>16881.199218999998</v>
      </c>
      <c r="C2183" s="36">
        <f t="shared" si="68"/>
        <v>-4.768571240797681E-2</v>
      </c>
      <c r="D2183" s="57">
        <v>243.16</v>
      </c>
      <c r="E2183" s="36">
        <f t="shared" si="69"/>
        <v>-3.4887874578289346E-2</v>
      </c>
    </row>
    <row r="2184" spans="1:5" x14ac:dyDescent="0.3">
      <c r="A2184" s="55">
        <v>40760</v>
      </c>
      <c r="B2184" s="19">
        <v>16718.900390999999</v>
      </c>
      <c r="C2184" s="36">
        <f t="shared" si="68"/>
        <v>-9.6141764512398531E-3</v>
      </c>
      <c r="D2184" s="57">
        <v>238.88</v>
      </c>
      <c r="E2184" s="36">
        <f t="shared" si="69"/>
        <v>-1.7601579207106477E-2</v>
      </c>
    </row>
    <row r="2185" spans="1:5" x14ac:dyDescent="0.3">
      <c r="A2185" s="55">
        <v>40763</v>
      </c>
      <c r="B2185" s="19">
        <v>16312.5</v>
      </c>
      <c r="C2185" s="36">
        <f t="shared" si="68"/>
        <v>-2.430784211255721E-2</v>
      </c>
      <c r="D2185" s="57">
        <v>228.98</v>
      </c>
      <c r="E2185" s="36">
        <f t="shared" si="69"/>
        <v>-4.1443402545211061E-2</v>
      </c>
    </row>
    <row r="2186" spans="1:5" x14ac:dyDescent="0.3">
      <c r="A2186" s="55">
        <v>40764</v>
      </c>
      <c r="B2186" s="19">
        <v>16394.400390999999</v>
      </c>
      <c r="C2186" s="36">
        <f t="shared" si="68"/>
        <v>5.020713624521056E-3</v>
      </c>
      <c r="D2186" s="57">
        <v>232.2</v>
      </c>
      <c r="E2186" s="36">
        <f t="shared" si="69"/>
        <v>1.4062363525198629E-2</v>
      </c>
    </row>
    <row r="2187" spans="1:5" x14ac:dyDescent="0.3">
      <c r="A2187" s="55">
        <v>40765</v>
      </c>
      <c r="B2187" s="19">
        <v>15398.400390999999</v>
      </c>
      <c r="C2187" s="36">
        <f t="shared" si="68"/>
        <v>-6.0752450607877817E-2</v>
      </c>
      <c r="D2187" s="57">
        <v>223.5</v>
      </c>
      <c r="E2187" s="36">
        <f t="shared" si="69"/>
        <v>-3.7467700258397851E-2</v>
      </c>
    </row>
    <row r="2188" spans="1:5" x14ac:dyDescent="0.3">
      <c r="A2188" s="55">
        <v>40766</v>
      </c>
      <c r="B2188" s="19">
        <v>16003.700194999999</v>
      </c>
      <c r="C2188" s="36">
        <f t="shared" si="68"/>
        <v>3.9309265159372275E-2</v>
      </c>
      <c r="D2188" s="57">
        <v>230.57</v>
      </c>
      <c r="E2188" s="36">
        <f t="shared" si="69"/>
        <v>3.1633109619686683E-2</v>
      </c>
    </row>
    <row r="2189" spans="1:5" x14ac:dyDescent="0.3">
      <c r="A2189" s="55">
        <v>40767</v>
      </c>
      <c r="B2189" s="19">
        <v>16658.5</v>
      </c>
      <c r="C2189" s="36">
        <f t="shared" si="68"/>
        <v>4.0915525598547386E-2</v>
      </c>
      <c r="D2189" s="57">
        <v>237.85</v>
      </c>
      <c r="E2189" s="36">
        <f t="shared" si="69"/>
        <v>3.1573925489005505E-2</v>
      </c>
    </row>
    <row r="2190" spans="1:5" x14ac:dyDescent="0.3">
      <c r="A2190" s="55">
        <v>40771</v>
      </c>
      <c r="B2190" s="19">
        <v>16525.099609000001</v>
      </c>
      <c r="C2190" s="36">
        <f t="shared" si="68"/>
        <v>-8.0079473542035151E-3</v>
      </c>
      <c r="D2190" s="57">
        <v>237.56</v>
      </c>
      <c r="E2190" s="36">
        <f t="shared" si="69"/>
        <v>-1.2192558335084591E-3</v>
      </c>
    </row>
    <row r="2191" spans="1:5" x14ac:dyDescent="0.3">
      <c r="A2191" s="55">
        <v>40772</v>
      </c>
      <c r="B2191" s="19">
        <v>16722.199218999998</v>
      </c>
      <c r="C2191" s="36">
        <f t="shared" si="68"/>
        <v>1.1927287257781582E-2</v>
      </c>
      <c r="D2191" s="57">
        <v>238.05</v>
      </c>
      <c r="E2191" s="36">
        <f t="shared" si="69"/>
        <v>2.0626368075433721E-3</v>
      </c>
    </row>
    <row r="2192" spans="1:5" x14ac:dyDescent="0.3">
      <c r="A2192" s="55">
        <v>40773</v>
      </c>
      <c r="B2192" s="19">
        <v>15748.599609000001</v>
      </c>
      <c r="C2192" s="36">
        <f t="shared" si="68"/>
        <v>-5.8221983678664713E-2</v>
      </c>
      <c r="D2192" s="57">
        <v>226.7</v>
      </c>
      <c r="E2192" s="36">
        <f t="shared" si="69"/>
        <v>-4.7679059021214165E-2</v>
      </c>
    </row>
    <row r="2193" spans="1:5" x14ac:dyDescent="0.3">
      <c r="A2193" s="55">
        <v>40774</v>
      </c>
      <c r="B2193" s="19">
        <v>15414.400390999999</v>
      </c>
      <c r="C2193" s="36">
        <f t="shared" si="68"/>
        <v>-2.1220884795941752E-2</v>
      </c>
      <c r="D2193" s="57">
        <v>223.13</v>
      </c>
      <c r="E2193" s="36">
        <f t="shared" si="69"/>
        <v>-1.5747684164093445E-2</v>
      </c>
    </row>
    <row r="2194" spans="1:5" x14ac:dyDescent="0.3">
      <c r="A2194" s="55">
        <v>40777</v>
      </c>
      <c r="B2194" s="19">
        <v>15697.799805000001</v>
      </c>
      <c r="C2194" s="36">
        <f t="shared" si="68"/>
        <v>1.8385367371504646E-2</v>
      </c>
      <c r="D2194" s="57">
        <v>224.9</v>
      </c>
      <c r="E2194" s="36">
        <f t="shared" si="69"/>
        <v>7.9325953480033906E-3</v>
      </c>
    </row>
    <row r="2195" spans="1:5" x14ac:dyDescent="0.3">
      <c r="A2195" s="55">
        <v>40778</v>
      </c>
      <c r="B2195" s="19">
        <v>15545.700194999999</v>
      </c>
      <c r="C2195" s="36">
        <f t="shared" si="68"/>
        <v>-9.6892310954019845E-3</v>
      </c>
      <c r="D2195" s="57">
        <v>226.63</v>
      </c>
      <c r="E2195" s="36">
        <f t="shared" si="69"/>
        <v>7.692307692307665E-3</v>
      </c>
    </row>
    <row r="2196" spans="1:5" x14ac:dyDescent="0.3">
      <c r="A2196" s="55">
        <v>40779</v>
      </c>
      <c r="B2196" s="19">
        <v>15813.5</v>
      </c>
      <c r="C2196" s="36">
        <f t="shared" si="68"/>
        <v>1.7226615825650216E-2</v>
      </c>
      <c r="D2196" s="57">
        <v>229.79</v>
      </c>
      <c r="E2196" s="36">
        <f t="shared" si="69"/>
        <v>1.3943432025768754E-2</v>
      </c>
    </row>
    <row r="2197" spans="1:5" x14ac:dyDescent="0.3">
      <c r="A2197" s="55">
        <v>40780</v>
      </c>
      <c r="B2197" s="19">
        <v>15784.400390999999</v>
      </c>
      <c r="C2197" s="36">
        <f t="shared" si="68"/>
        <v>-1.840175103550834E-3</v>
      </c>
      <c r="D2197" s="57">
        <v>227.07</v>
      </c>
      <c r="E2197" s="36">
        <f t="shared" si="69"/>
        <v>-1.1836894555898869E-2</v>
      </c>
    </row>
    <row r="2198" spans="1:5" x14ac:dyDescent="0.3">
      <c r="A2198" s="55">
        <v>40781</v>
      </c>
      <c r="B2198" s="19">
        <v>15649.099609000001</v>
      </c>
      <c r="C2198" s="36">
        <f t="shared" si="68"/>
        <v>-8.5718037206623521E-3</v>
      </c>
      <c r="D2198" s="57">
        <v>225.52</v>
      </c>
      <c r="E2198" s="36">
        <f t="shared" si="69"/>
        <v>-6.8260888712731171E-3</v>
      </c>
    </row>
    <row r="2199" spans="1:5" x14ac:dyDescent="0.3">
      <c r="A2199" s="55">
        <v>40784</v>
      </c>
      <c r="B2199" s="19">
        <v>16006.400390999999</v>
      </c>
      <c r="C2199" s="36">
        <f t="shared" si="68"/>
        <v>2.2832034489352449E-2</v>
      </c>
      <c r="D2199" s="57">
        <v>228.28</v>
      </c>
      <c r="E2199" s="36">
        <f t="shared" si="69"/>
        <v>1.2238382405108217E-2</v>
      </c>
    </row>
    <row r="2200" spans="1:5" x14ac:dyDescent="0.3">
      <c r="A2200" s="55">
        <v>40785</v>
      </c>
      <c r="B2200" s="19">
        <v>15990.5</v>
      </c>
      <c r="C2200" s="36">
        <f t="shared" si="68"/>
        <v>-9.9337706239932544E-4</v>
      </c>
      <c r="D2200" s="57">
        <v>230.64</v>
      </c>
      <c r="E2200" s="36">
        <f t="shared" si="69"/>
        <v>1.0338181181005712E-2</v>
      </c>
    </row>
    <row r="2201" spans="1:5" x14ac:dyDescent="0.3">
      <c r="A2201" s="55">
        <v>40786</v>
      </c>
      <c r="B2201" s="19">
        <v>16468.099609000001</v>
      </c>
      <c r="C2201" s="36">
        <f t="shared" si="68"/>
        <v>2.9867709515024599E-2</v>
      </c>
      <c r="D2201" s="57">
        <v>237.43</v>
      </c>
      <c r="E2201" s="36">
        <f t="shared" si="69"/>
        <v>2.9439819632327557E-2</v>
      </c>
    </row>
    <row r="2202" spans="1:5" x14ac:dyDescent="0.3">
      <c r="A2202" s="55">
        <v>40787</v>
      </c>
      <c r="B2202" s="19">
        <v>16563.599609000001</v>
      </c>
      <c r="C2202" s="36">
        <f t="shared" si="68"/>
        <v>5.7990905002669457E-3</v>
      </c>
      <c r="D2202" s="57">
        <v>238.93</v>
      </c>
      <c r="E2202" s="36">
        <f t="shared" si="69"/>
        <v>6.3176515183422932E-3</v>
      </c>
    </row>
    <row r="2203" spans="1:5" x14ac:dyDescent="0.3">
      <c r="A2203" s="55">
        <v>40788</v>
      </c>
      <c r="B2203" s="19">
        <v>15955.200194999999</v>
      </c>
      <c r="C2203" s="36">
        <f t="shared" si="68"/>
        <v>-3.6731110891464747E-2</v>
      </c>
      <c r="D2203" s="57">
        <v>233.11</v>
      </c>
      <c r="E2203" s="36">
        <f t="shared" si="69"/>
        <v>-2.4358598752772798E-2</v>
      </c>
    </row>
    <row r="2204" spans="1:5" x14ac:dyDescent="0.3">
      <c r="A2204" s="55">
        <v>40791</v>
      </c>
      <c r="B2204" s="19">
        <v>15200.200194999999</v>
      </c>
      <c r="C2204" s="36">
        <f t="shared" si="68"/>
        <v>-4.7319995410436744E-2</v>
      </c>
      <c r="D2204" s="57">
        <v>223.45</v>
      </c>
      <c r="E2204" s="36">
        <f t="shared" si="69"/>
        <v>-4.1439663678092042E-2</v>
      </c>
    </row>
    <row r="2205" spans="1:5" x14ac:dyDescent="0.3">
      <c r="A2205" s="55">
        <v>40792</v>
      </c>
      <c r="B2205" s="19">
        <v>14921.200194999999</v>
      </c>
      <c r="C2205" s="36">
        <f t="shared" si="68"/>
        <v>-1.8355021408979488E-2</v>
      </c>
      <c r="D2205" s="57">
        <v>221.98</v>
      </c>
      <c r="E2205" s="36">
        <f t="shared" si="69"/>
        <v>-6.5786529424927132E-3</v>
      </c>
    </row>
    <row r="2206" spans="1:5" x14ac:dyDescent="0.3">
      <c r="A2206" s="55">
        <v>40793</v>
      </c>
      <c r="B2206" s="19">
        <v>15530.599609000001</v>
      </c>
      <c r="C2206" s="36">
        <f t="shared" si="68"/>
        <v>4.084117939816978E-2</v>
      </c>
      <c r="D2206" s="57">
        <v>228.84</v>
      </c>
      <c r="E2206" s="36">
        <f t="shared" si="69"/>
        <v>3.0903685016668181E-2</v>
      </c>
    </row>
    <row r="2207" spans="1:5" x14ac:dyDescent="0.3">
      <c r="A2207" s="55">
        <v>40794</v>
      </c>
      <c r="B2207" s="19">
        <v>15620.700194999999</v>
      </c>
      <c r="C2207" s="36">
        <f t="shared" si="68"/>
        <v>5.8014879185852575E-3</v>
      </c>
      <c r="D2207" s="57">
        <v>230.47</v>
      </c>
      <c r="E2207" s="36">
        <f t="shared" si="69"/>
        <v>7.1228806152769941E-3</v>
      </c>
    </row>
    <row r="2208" spans="1:5" x14ac:dyDescent="0.3">
      <c r="A2208" s="55">
        <v>40795</v>
      </c>
      <c r="B2208" s="19">
        <v>14912.900390999999</v>
      </c>
      <c r="C2208" s="36">
        <f t="shared" si="68"/>
        <v>-4.5311656658422961E-2</v>
      </c>
      <c r="D2208" s="57">
        <v>224.59</v>
      </c>
      <c r="E2208" s="36">
        <f t="shared" si="69"/>
        <v>-2.5513081962945217E-2</v>
      </c>
    </row>
    <row r="2209" spans="1:5" x14ac:dyDescent="0.3">
      <c r="A2209" s="55">
        <v>40798</v>
      </c>
      <c r="B2209" s="19">
        <v>14373.099609000001</v>
      </c>
      <c r="C2209" s="36">
        <f t="shared" si="68"/>
        <v>-3.6196901196079212E-2</v>
      </c>
      <c r="D2209" s="57">
        <v>218.93</v>
      </c>
      <c r="E2209" s="36">
        <f t="shared" si="69"/>
        <v>-2.5201478249254228E-2</v>
      </c>
    </row>
    <row r="2210" spans="1:5" x14ac:dyDescent="0.3">
      <c r="A2210" s="55">
        <v>40799</v>
      </c>
      <c r="B2210" s="19">
        <v>14642.5</v>
      </c>
      <c r="C2210" s="36">
        <f t="shared" si="68"/>
        <v>1.87433746602097E-2</v>
      </c>
      <c r="D2210" s="57">
        <v>220.87</v>
      </c>
      <c r="E2210" s="36">
        <f t="shared" si="69"/>
        <v>8.8612798611427124E-3</v>
      </c>
    </row>
    <row r="2211" spans="1:5" x14ac:dyDescent="0.3">
      <c r="A2211" s="55">
        <v>40800</v>
      </c>
      <c r="B2211" s="19">
        <v>15011.200194999999</v>
      </c>
      <c r="C2211" s="36">
        <f t="shared" si="68"/>
        <v>2.518013966194288E-2</v>
      </c>
      <c r="D2211" s="57">
        <v>224.17</v>
      </c>
      <c r="E2211" s="36">
        <f t="shared" si="69"/>
        <v>1.4940915470638805E-2</v>
      </c>
    </row>
    <row r="2212" spans="1:5" x14ac:dyDescent="0.3">
      <c r="A2212" s="55">
        <v>40801</v>
      </c>
      <c r="B2212" s="19">
        <v>15497.099609000001</v>
      </c>
      <c r="C2212" s="36">
        <f t="shared" si="68"/>
        <v>3.2369124899276569E-2</v>
      </c>
      <c r="D2212" s="57">
        <v>228.69</v>
      </c>
      <c r="E2212" s="36">
        <f t="shared" si="69"/>
        <v>2.0163268947673618E-2</v>
      </c>
    </row>
    <row r="2213" spans="1:5" x14ac:dyDescent="0.3">
      <c r="A2213" s="55">
        <v>40802</v>
      </c>
      <c r="B2213" s="19">
        <v>15449.799805000001</v>
      </c>
      <c r="C2213" s="36">
        <f t="shared" si="68"/>
        <v>-3.0521713864787303E-3</v>
      </c>
      <c r="D2213" s="57">
        <v>230.16</v>
      </c>
      <c r="E2213" s="36">
        <f t="shared" si="69"/>
        <v>6.4279155188247117E-3</v>
      </c>
    </row>
    <row r="2214" spans="1:5" x14ac:dyDescent="0.3">
      <c r="A2214" s="55">
        <v>40805</v>
      </c>
      <c r="B2214" s="19">
        <v>14968.900390999999</v>
      </c>
      <c r="C2214" s="36">
        <f t="shared" si="68"/>
        <v>-3.1126578989351561E-2</v>
      </c>
      <c r="D2214" s="57">
        <v>224.96</v>
      </c>
      <c r="E2214" s="36">
        <f t="shared" si="69"/>
        <v>-2.2592978797358332E-2</v>
      </c>
    </row>
    <row r="2215" spans="1:5" x14ac:dyDescent="0.3">
      <c r="A2215" s="55">
        <v>40806</v>
      </c>
      <c r="B2215" s="19">
        <v>15221.799805000001</v>
      </c>
      <c r="C2215" s="36">
        <f t="shared" si="68"/>
        <v>1.6894989437704844E-2</v>
      </c>
      <c r="D2215" s="57">
        <v>229.1</v>
      </c>
      <c r="E2215" s="36">
        <f t="shared" si="69"/>
        <v>1.840327169274536E-2</v>
      </c>
    </row>
    <row r="2216" spans="1:5" x14ac:dyDescent="0.3">
      <c r="A2216" s="55">
        <v>40807</v>
      </c>
      <c r="B2216" s="19">
        <v>15013.400390999999</v>
      </c>
      <c r="C2216" s="36">
        <f t="shared" si="68"/>
        <v>-1.3690852374207862E-2</v>
      </c>
      <c r="D2216" s="57">
        <v>225.33</v>
      </c>
      <c r="E2216" s="36">
        <f t="shared" si="69"/>
        <v>-1.6455696202531511E-2</v>
      </c>
    </row>
    <row r="2217" spans="1:5" x14ac:dyDescent="0.3">
      <c r="A2217" s="55">
        <v>40808</v>
      </c>
      <c r="B2217" s="19">
        <v>14320.099609000001</v>
      </c>
      <c r="C2217" s="36">
        <f t="shared" si="68"/>
        <v>-4.6178797870175203E-2</v>
      </c>
      <c r="D2217" s="57">
        <v>214.89</v>
      </c>
      <c r="E2217" s="36">
        <f t="shared" si="69"/>
        <v>-4.6332046332046462E-2</v>
      </c>
    </row>
    <row r="2218" spans="1:5" x14ac:dyDescent="0.3">
      <c r="A2218" s="55">
        <v>40809</v>
      </c>
      <c r="B2218" s="19">
        <v>14466.299805000001</v>
      </c>
      <c r="C2218" s="36">
        <f t="shared" si="68"/>
        <v>1.0209439877646886E-2</v>
      </c>
      <c r="D2218" s="57">
        <v>216.19</v>
      </c>
      <c r="E2218" s="36">
        <f t="shared" si="69"/>
        <v>6.0496067755595462E-3</v>
      </c>
    </row>
    <row r="2219" spans="1:5" x14ac:dyDescent="0.3">
      <c r="A2219" s="55">
        <v>40812</v>
      </c>
      <c r="B2219" s="19">
        <v>14876.5</v>
      </c>
      <c r="C2219" s="36">
        <f t="shared" si="68"/>
        <v>2.8355571260746393E-2</v>
      </c>
      <c r="D2219" s="57">
        <v>220.28</v>
      </c>
      <c r="E2219" s="36">
        <f t="shared" si="69"/>
        <v>1.8918543873444715E-2</v>
      </c>
    </row>
    <row r="2220" spans="1:5" x14ac:dyDescent="0.3">
      <c r="A2220" s="55">
        <v>40813</v>
      </c>
      <c r="B2220" s="19">
        <v>15574.700194999999</v>
      </c>
      <c r="C2220" s="36">
        <f t="shared" si="68"/>
        <v>4.6933095486169529E-2</v>
      </c>
      <c r="D2220" s="57">
        <v>229.91</v>
      </c>
      <c r="E2220" s="36">
        <f t="shared" si="69"/>
        <v>4.37170873433812E-2</v>
      </c>
    </row>
    <row r="2221" spans="1:5" x14ac:dyDescent="0.3">
      <c r="A2221" s="55">
        <v>40814</v>
      </c>
      <c r="B2221" s="19">
        <v>15521.299805000001</v>
      </c>
      <c r="C2221" s="36">
        <f t="shared" si="68"/>
        <v>-3.4286624674253474E-3</v>
      </c>
      <c r="D2221" s="57">
        <v>227.39</v>
      </c>
      <c r="E2221" s="36">
        <f t="shared" si="69"/>
        <v>-1.0960810752033479E-2</v>
      </c>
    </row>
    <row r="2222" spans="1:5" x14ac:dyDescent="0.3">
      <c r="A2222" s="55">
        <v>40815</v>
      </c>
      <c r="B2222" s="19">
        <v>15786.599609000001</v>
      </c>
      <c r="C2222" s="36">
        <f t="shared" ref="C2222:C2285" si="70">B2222/B2221-1</f>
        <v>1.709262802297884E-2</v>
      </c>
      <c r="D2222" s="57">
        <v>228.9</v>
      </c>
      <c r="E2222" s="36">
        <f t="shared" si="69"/>
        <v>6.6405734640926362E-3</v>
      </c>
    </row>
    <row r="2223" spans="1:5" x14ac:dyDescent="0.3">
      <c r="A2223" s="55">
        <v>40816</v>
      </c>
      <c r="B2223" s="19">
        <v>15569.900390999999</v>
      </c>
      <c r="C2223" s="36">
        <f t="shared" si="70"/>
        <v>-1.3726782420988237E-2</v>
      </c>
      <c r="D2223" s="57">
        <v>226.18</v>
      </c>
      <c r="E2223" s="36">
        <f t="shared" si="69"/>
        <v>-1.1882918304936596E-2</v>
      </c>
    </row>
    <row r="2224" spans="1:5" x14ac:dyDescent="0.3">
      <c r="A2224" s="55">
        <v>40819</v>
      </c>
      <c r="B2224" s="19">
        <v>15360.900390999999</v>
      </c>
      <c r="C2224" s="36">
        <f t="shared" si="70"/>
        <v>-1.3423335715160412E-2</v>
      </c>
      <c r="D2224" s="57">
        <v>223.62</v>
      </c>
      <c r="E2224" s="36">
        <f t="shared" si="69"/>
        <v>-1.1318418958351728E-2</v>
      </c>
    </row>
    <row r="2225" spans="1:5" x14ac:dyDescent="0.3">
      <c r="A2225" s="55">
        <v>40820</v>
      </c>
      <c r="B2225" s="19">
        <v>14983</v>
      </c>
      <c r="C2225" s="36">
        <f t="shared" si="70"/>
        <v>-2.4601447921725472E-2</v>
      </c>
      <c r="D2225" s="57">
        <v>217.46</v>
      </c>
      <c r="E2225" s="36">
        <f t="shared" si="69"/>
        <v>-2.754673106162242E-2</v>
      </c>
    </row>
    <row r="2226" spans="1:5" x14ac:dyDescent="0.3">
      <c r="A2226" s="55">
        <v>40821</v>
      </c>
      <c r="B2226" s="19">
        <v>15547</v>
      </c>
      <c r="C2226" s="36">
        <f t="shared" si="70"/>
        <v>3.7642661683241041E-2</v>
      </c>
      <c r="D2226" s="57">
        <v>224.15</v>
      </c>
      <c r="E2226" s="36">
        <f t="shared" si="69"/>
        <v>3.0764278487997787E-2</v>
      </c>
    </row>
    <row r="2227" spans="1:5" x14ac:dyDescent="0.3">
      <c r="A2227" s="55">
        <v>40822</v>
      </c>
      <c r="B2227" s="19">
        <v>16070.700194999999</v>
      </c>
      <c r="C2227" s="36">
        <f t="shared" si="70"/>
        <v>3.3684967839454627E-2</v>
      </c>
      <c r="D2227" s="57">
        <v>230.27</v>
      </c>
      <c r="E2227" s="36">
        <f t="shared" si="69"/>
        <v>2.7303145215257674E-2</v>
      </c>
    </row>
    <row r="2228" spans="1:5" x14ac:dyDescent="0.3">
      <c r="A2228" s="55">
        <v>40823</v>
      </c>
      <c r="B2228" s="19">
        <v>16252.900390999999</v>
      </c>
      <c r="C2228" s="36">
        <f t="shared" si="70"/>
        <v>1.1337414909692978E-2</v>
      </c>
      <c r="D2228" s="57">
        <v>231.99</v>
      </c>
      <c r="E2228" s="36">
        <f t="shared" si="69"/>
        <v>7.4694923350848708E-3</v>
      </c>
    </row>
    <row r="2229" spans="1:5" x14ac:dyDescent="0.3">
      <c r="A2229" s="55">
        <v>40826</v>
      </c>
      <c r="B2229" s="19">
        <v>16782.300781000002</v>
      </c>
      <c r="C2229" s="36">
        <f t="shared" si="70"/>
        <v>3.2572671785594531E-2</v>
      </c>
      <c r="D2229" s="57">
        <v>235.94</v>
      </c>
      <c r="E2229" s="36">
        <f t="shared" si="69"/>
        <v>1.7026595973964387E-2</v>
      </c>
    </row>
    <row r="2230" spans="1:5" x14ac:dyDescent="0.3">
      <c r="A2230" s="55">
        <v>40827</v>
      </c>
      <c r="B2230" s="19">
        <v>16690.5</v>
      </c>
      <c r="C2230" s="36">
        <f t="shared" si="70"/>
        <v>-5.4700950839787765E-3</v>
      </c>
      <c r="D2230" s="57">
        <v>235.28</v>
      </c>
      <c r="E2230" s="36">
        <f t="shared" si="69"/>
        <v>-2.7973213528863505E-3</v>
      </c>
    </row>
    <row r="2231" spans="1:5" x14ac:dyDescent="0.3">
      <c r="A2231" s="55">
        <v>40828</v>
      </c>
      <c r="B2231" s="19">
        <v>17160.699218999998</v>
      </c>
      <c r="C2231" s="36">
        <f t="shared" si="70"/>
        <v>2.8171667655252808E-2</v>
      </c>
      <c r="D2231" s="57">
        <v>239.16</v>
      </c>
      <c r="E2231" s="36">
        <f t="shared" si="69"/>
        <v>1.6490989459367444E-2</v>
      </c>
    </row>
    <row r="2232" spans="1:5" x14ac:dyDescent="0.3">
      <c r="A2232" s="55">
        <v>40829</v>
      </c>
      <c r="B2232" s="19">
        <v>16632.400390999999</v>
      </c>
      <c r="C2232" s="36">
        <f t="shared" si="70"/>
        <v>-3.0785390575174043E-2</v>
      </c>
      <c r="D2232" s="57">
        <v>236.53</v>
      </c>
      <c r="E2232" s="36">
        <f t="shared" si="69"/>
        <v>-1.0996822211072121E-2</v>
      </c>
    </row>
    <row r="2233" spans="1:5" x14ac:dyDescent="0.3">
      <c r="A2233" s="55">
        <v>40830</v>
      </c>
      <c r="B2233" s="19">
        <v>17042.699218999998</v>
      </c>
      <c r="C2233" s="36">
        <f t="shared" si="70"/>
        <v>2.4668647841235014E-2</v>
      </c>
      <c r="D2233" s="57">
        <v>238.51</v>
      </c>
      <c r="E2233" s="36">
        <f t="shared" si="69"/>
        <v>8.3710311588380826E-3</v>
      </c>
    </row>
    <row r="2234" spans="1:5" x14ac:dyDescent="0.3">
      <c r="A2234" s="55">
        <v>40833</v>
      </c>
      <c r="B2234" s="19">
        <v>16705.400390999999</v>
      </c>
      <c r="C2234" s="36">
        <f t="shared" si="70"/>
        <v>-1.9791397105921038E-2</v>
      </c>
      <c r="D2234" s="57">
        <v>236.22</v>
      </c>
      <c r="E2234" s="36">
        <f t="shared" si="69"/>
        <v>-9.6012745796821841E-3</v>
      </c>
    </row>
    <row r="2235" spans="1:5" x14ac:dyDescent="0.3">
      <c r="A2235" s="55">
        <v>40834</v>
      </c>
      <c r="B2235" s="19">
        <v>16757.099609000001</v>
      </c>
      <c r="C2235" s="36">
        <f t="shared" si="70"/>
        <v>3.094760783336481E-3</v>
      </c>
      <c r="D2235" s="57">
        <v>235.33</v>
      </c>
      <c r="E2235" s="36">
        <f t="shared" si="69"/>
        <v>-3.767674202014959E-3</v>
      </c>
    </row>
    <row r="2236" spans="1:5" x14ac:dyDescent="0.3">
      <c r="A2236" s="55">
        <v>40835</v>
      </c>
      <c r="B2236" s="19">
        <v>17036.5</v>
      </c>
      <c r="C2236" s="36">
        <f t="shared" si="70"/>
        <v>1.6673553151760112E-2</v>
      </c>
      <c r="D2236" s="57">
        <v>236.71</v>
      </c>
      <c r="E2236" s="36">
        <f t="shared" si="69"/>
        <v>5.8641057238770777E-3</v>
      </c>
    </row>
    <row r="2237" spans="1:5" x14ac:dyDescent="0.3">
      <c r="A2237" s="55">
        <v>40836</v>
      </c>
      <c r="B2237" s="19">
        <v>16515.800781000002</v>
      </c>
      <c r="C2237" s="36">
        <f t="shared" si="70"/>
        <v>-3.0563743668006849E-2</v>
      </c>
      <c r="D2237" s="57">
        <v>233.07</v>
      </c>
      <c r="E2237" s="36">
        <f t="shared" si="69"/>
        <v>-1.5377466097756809E-2</v>
      </c>
    </row>
    <row r="2238" spans="1:5" x14ac:dyDescent="0.3">
      <c r="A2238" s="55">
        <v>40837</v>
      </c>
      <c r="B2238" s="19">
        <v>16915</v>
      </c>
      <c r="C2238" s="36">
        <f t="shared" si="70"/>
        <v>2.4170745596498344E-2</v>
      </c>
      <c r="D2238" s="57">
        <v>238.93</v>
      </c>
      <c r="E2238" s="36">
        <f t="shared" si="69"/>
        <v>2.5142661003132227E-2</v>
      </c>
    </row>
    <row r="2239" spans="1:5" x14ac:dyDescent="0.3">
      <c r="A2239" s="55">
        <v>40840</v>
      </c>
      <c r="B2239" s="19">
        <v>17035.099609000001</v>
      </c>
      <c r="C2239" s="36">
        <f t="shared" si="70"/>
        <v>7.100183801359794E-3</v>
      </c>
      <c r="D2239" s="57">
        <v>242.03</v>
      </c>
      <c r="E2239" s="36">
        <f t="shared" si="69"/>
        <v>1.2974511363160746E-2</v>
      </c>
    </row>
    <row r="2240" spans="1:5" x14ac:dyDescent="0.3">
      <c r="A2240" s="55">
        <v>40841</v>
      </c>
      <c r="B2240" s="19">
        <v>16875.400390999999</v>
      </c>
      <c r="C2240" s="36">
        <f t="shared" si="70"/>
        <v>-9.374715831754199E-3</v>
      </c>
      <c r="D2240" s="57">
        <v>240.29</v>
      </c>
      <c r="E2240" s="36">
        <f t="shared" si="69"/>
        <v>-7.1891914225509224E-3</v>
      </c>
    </row>
    <row r="2241" spans="1:5" x14ac:dyDescent="0.3">
      <c r="A2241" s="55">
        <v>40842</v>
      </c>
      <c r="B2241" s="19">
        <v>16886.199218999998</v>
      </c>
      <c r="C2241" s="36">
        <f t="shared" si="70"/>
        <v>6.3991536495677792E-4</v>
      </c>
      <c r="D2241" s="57">
        <v>240.8</v>
      </c>
      <c r="E2241" s="36">
        <f t="shared" si="69"/>
        <v>2.1224353905697768E-3</v>
      </c>
    </row>
    <row r="2242" spans="1:5" x14ac:dyDescent="0.3">
      <c r="A2242" s="55">
        <v>40843</v>
      </c>
      <c r="B2242" s="19">
        <v>17727.400390999999</v>
      </c>
      <c r="C2242" s="36">
        <f t="shared" si="70"/>
        <v>4.9815897650520302E-2</v>
      </c>
      <c r="D2242" s="57">
        <v>249.42</v>
      </c>
      <c r="E2242" s="36">
        <f t="shared" si="69"/>
        <v>3.5797342192690929E-2</v>
      </c>
    </row>
    <row r="2243" spans="1:5" x14ac:dyDescent="0.3">
      <c r="A2243" s="55">
        <v>40844</v>
      </c>
      <c r="B2243" s="19">
        <v>17433.699218999998</v>
      </c>
      <c r="C2243" s="36">
        <f t="shared" si="70"/>
        <v>-1.6567639107937682E-2</v>
      </c>
      <c r="D2243" s="57">
        <v>249</v>
      </c>
      <c r="E2243" s="36">
        <f t="shared" si="69"/>
        <v>-1.6839066634591893E-3</v>
      </c>
    </row>
    <row r="2244" spans="1:5" x14ac:dyDescent="0.3">
      <c r="A2244" s="55">
        <v>40847</v>
      </c>
      <c r="B2244" s="19">
        <v>16830.900390999999</v>
      </c>
      <c r="C2244" s="36">
        <f t="shared" si="70"/>
        <v>-3.4576644946532231E-2</v>
      </c>
      <c r="D2244" s="57">
        <v>243.48</v>
      </c>
      <c r="E2244" s="36">
        <f t="shared" ref="E2244:E2307" si="71">D2244/D2243-1</f>
        <v>-2.2168674698795243E-2</v>
      </c>
    </row>
    <row r="2245" spans="1:5" x14ac:dyDescent="0.3">
      <c r="A2245" s="55">
        <v>40848</v>
      </c>
      <c r="B2245" s="19">
        <v>15798.700194999999</v>
      </c>
      <c r="C2245" s="36">
        <f t="shared" si="70"/>
        <v>-6.1327687290689936E-2</v>
      </c>
      <c r="D2245" s="57">
        <v>235.06</v>
      </c>
      <c r="E2245" s="36">
        <f t="shared" si="71"/>
        <v>-3.4581895843601052E-2</v>
      </c>
    </row>
    <row r="2246" spans="1:5" x14ac:dyDescent="0.3">
      <c r="A2246" s="55">
        <v>40849</v>
      </c>
      <c r="B2246" s="19">
        <v>16114.799805000001</v>
      </c>
      <c r="C2246" s="36">
        <f t="shared" si="70"/>
        <v>2.0007950407213926E-2</v>
      </c>
      <c r="D2246" s="57">
        <v>237.22</v>
      </c>
      <c r="E2246" s="36">
        <f t="shared" si="71"/>
        <v>9.1891431974815418E-3</v>
      </c>
    </row>
    <row r="2247" spans="1:5" x14ac:dyDescent="0.3">
      <c r="A2247" s="55">
        <v>40850</v>
      </c>
      <c r="B2247" s="19">
        <v>16595.099609000001</v>
      </c>
      <c r="C2247" s="36">
        <f t="shared" si="70"/>
        <v>2.9804888041548905E-2</v>
      </c>
      <c r="D2247" s="57">
        <v>242.2</v>
      </c>
      <c r="E2247" s="36">
        <f t="shared" si="71"/>
        <v>2.099317089621433E-2</v>
      </c>
    </row>
    <row r="2248" spans="1:5" x14ac:dyDescent="0.3">
      <c r="A2248" s="55">
        <v>40851</v>
      </c>
      <c r="B2248" s="19">
        <v>16203.299805000001</v>
      </c>
      <c r="C2248" s="36">
        <f t="shared" si="70"/>
        <v>-2.3609367417566807E-2</v>
      </c>
      <c r="D2248" s="57">
        <v>239.76</v>
      </c>
      <c r="E2248" s="36">
        <f t="shared" si="71"/>
        <v>-1.0074318744838995E-2</v>
      </c>
    </row>
    <row r="2249" spans="1:5" x14ac:dyDescent="0.3">
      <c r="A2249" s="55">
        <v>40854</v>
      </c>
      <c r="B2249" s="19">
        <v>16381.099609000001</v>
      </c>
      <c r="C2249" s="36">
        <f t="shared" si="70"/>
        <v>1.0973061422040464E-2</v>
      </c>
      <c r="D2249" s="57">
        <v>238.44</v>
      </c>
      <c r="E2249" s="36">
        <f t="shared" si="71"/>
        <v>-5.5055055055054369E-3</v>
      </c>
    </row>
    <row r="2250" spans="1:5" x14ac:dyDescent="0.3">
      <c r="A2250" s="55">
        <v>40855</v>
      </c>
      <c r="B2250" s="19">
        <v>16474.800781000002</v>
      </c>
      <c r="C2250" s="36">
        <f t="shared" si="70"/>
        <v>5.7200782753632495E-3</v>
      </c>
      <c r="D2250" s="57">
        <v>240.5</v>
      </c>
      <c r="E2250" s="36">
        <f t="shared" si="71"/>
        <v>8.6394900184532109E-3</v>
      </c>
    </row>
    <row r="2251" spans="1:5" x14ac:dyDescent="0.3">
      <c r="A2251" s="55">
        <v>40856</v>
      </c>
      <c r="B2251" s="19">
        <v>15876.700194999999</v>
      </c>
      <c r="C2251" s="36">
        <f t="shared" si="70"/>
        <v>-3.6303964700427627E-2</v>
      </c>
      <c r="D2251" s="57">
        <v>236.34</v>
      </c>
      <c r="E2251" s="36">
        <f t="shared" si="71"/>
        <v>-1.7297297297297232E-2</v>
      </c>
    </row>
    <row r="2252" spans="1:5" x14ac:dyDescent="0.3">
      <c r="A2252" s="55">
        <v>40857</v>
      </c>
      <c r="B2252" s="19">
        <v>15995.5</v>
      </c>
      <c r="C2252" s="36">
        <f t="shared" si="70"/>
        <v>7.4826508998018237E-3</v>
      </c>
      <c r="D2252" s="57">
        <v>235.35</v>
      </c>
      <c r="E2252" s="36">
        <f t="shared" si="71"/>
        <v>-4.1888804265042268E-3</v>
      </c>
    </row>
    <row r="2253" spans="1:5" x14ac:dyDescent="0.3">
      <c r="A2253" s="55">
        <v>40858</v>
      </c>
      <c r="B2253" s="19">
        <v>16532.5</v>
      </c>
      <c r="C2253" s="36">
        <f t="shared" si="70"/>
        <v>3.3571942108718167E-2</v>
      </c>
      <c r="D2253" s="57">
        <v>240.98</v>
      </c>
      <c r="E2253" s="36">
        <f t="shared" si="71"/>
        <v>2.3921818568090059E-2</v>
      </c>
    </row>
    <row r="2254" spans="1:5" x14ac:dyDescent="0.3">
      <c r="A2254" s="55">
        <v>40861</v>
      </c>
      <c r="B2254" s="19">
        <v>16243.900390999999</v>
      </c>
      <c r="C2254" s="36">
        <f t="shared" si="70"/>
        <v>-1.745650137607746E-2</v>
      </c>
      <c r="D2254" s="57">
        <v>238.47</v>
      </c>
      <c r="E2254" s="36">
        <f t="shared" si="71"/>
        <v>-1.0415802141256481E-2</v>
      </c>
    </row>
    <row r="2255" spans="1:5" x14ac:dyDescent="0.3">
      <c r="A2255" s="55">
        <v>40862</v>
      </c>
      <c r="B2255" s="19">
        <v>16080.400390999999</v>
      </c>
      <c r="C2255" s="36">
        <f t="shared" si="70"/>
        <v>-1.0065316584346173E-2</v>
      </c>
      <c r="D2255" s="57">
        <v>237.03</v>
      </c>
      <c r="E2255" s="36">
        <f t="shared" si="71"/>
        <v>-6.0384954082274289E-3</v>
      </c>
    </row>
    <row r="2256" spans="1:5" x14ac:dyDescent="0.3">
      <c r="A2256" s="55">
        <v>40863</v>
      </c>
      <c r="B2256" s="19">
        <v>16203.599609000001</v>
      </c>
      <c r="C2256" s="36">
        <f t="shared" si="70"/>
        <v>7.6614521407660785E-3</v>
      </c>
      <c r="D2256" s="57">
        <v>237.04</v>
      </c>
      <c r="E2256" s="36">
        <f t="shared" si="71"/>
        <v>4.2188752478633518E-5</v>
      </c>
    </row>
    <row r="2257" spans="1:5" x14ac:dyDescent="0.3">
      <c r="A2257" s="55">
        <v>40864</v>
      </c>
      <c r="B2257" s="19">
        <v>15982</v>
      </c>
      <c r="C2257" s="36">
        <f t="shared" si="70"/>
        <v>-1.3675949440080992E-2</v>
      </c>
      <c r="D2257" s="57">
        <v>233.97</v>
      </c>
      <c r="E2257" s="36">
        <f t="shared" si="71"/>
        <v>-1.2951400607492336E-2</v>
      </c>
    </row>
    <row r="2258" spans="1:5" x14ac:dyDescent="0.3">
      <c r="A2258" s="55">
        <v>40865</v>
      </c>
      <c r="B2258" s="19">
        <v>16004.400390999999</v>
      </c>
      <c r="C2258" s="36">
        <f t="shared" si="70"/>
        <v>1.4016012388937682E-3</v>
      </c>
      <c r="D2258" s="57">
        <v>232.17</v>
      </c>
      <c r="E2258" s="36">
        <f t="shared" si="71"/>
        <v>-7.6932940120528759E-3</v>
      </c>
    </row>
    <row r="2259" spans="1:5" x14ac:dyDescent="0.3">
      <c r="A2259" s="55">
        <v>40868</v>
      </c>
      <c r="B2259" s="19">
        <v>15272.200194999999</v>
      </c>
      <c r="C2259" s="36">
        <f t="shared" si="70"/>
        <v>-4.5749929901263253E-2</v>
      </c>
      <c r="D2259" s="57">
        <v>224.76</v>
      </c>
      <c r="E2259" s="36">
        <f t="shared" si="71"/>
        <v>-3.1916268251712121E-2</v>
      </c>
    </row>
    <row r="2260" spans="1:5" x14ac:dyDescent="0.3">
      <c r="A2260" s="55">
        <v>40869</v>
      </c>
      <c r="B2260" s="19">
        <v>15056.200194999999</v>
      </c>
      <c r="C2260" s="36">
        <f t="shared" si="70"/>
        <v>-1.4143345244434169E-2</v>
      </c>
      <c r="D2260" s="57">
        <v>223.27</v>
      </c>
      <c r="E2260" s="36">
        <f t="shared" si="71"/>
        <v>-6.6292934685886484E-3</v>
      </c>
    </row>
    <row r="2261" spans="1:5" x14ac:dyDescent="0.3">
      <c r="A2261" s="55">
        <v>40870</v>
      </c>
      <c r="B2261" s="19">
        <v>14688.5</v>
      </c>
      <c r="C2261" s="36">
        <f t="shared" si="70"/>
        <v>-2.4421845501370831E-2</v>
      </c>
      <c r="D2261" s="57">
        <v>220.31</v>
      </c>
      <c r="E2261" s="36">
        <f t="shared" si="71"/>
        <v>-1.3257490930263849E-2</v>
      </c>
    </row>
    <row r="2262" spans="1:5" x14ac:dyDescent="0.3">
      <c r="A2262" s="55">
        <v>40871</v>
      </c>
      <c r="B2262" s="19">
        <v>14676.5</v>
      </c>
      <c r="C2262" s="36">
        <f t="shared" si="70"/>
        <v>-8.1696565340227956E-4</v>
      </c>
      <c r="D2262" s="57">
        <v>219.98</v>
      </c>
      <c r="E2262" s="36">
        <f t="shared" si="71"/>
        <v>-1.4978893377514124E-3</v>
      </c>
    </row>
    <row r="2263" spans="1:5" x14ac:dyDescent="0.3">
      <c r="A2263" s="55">
        <v>40872</v>
      </c>
      <c r="B2263" s="19">
        <v>14688.799805000001</v>
      </c>
      <c r="C2263" s="36">
        <f t="shared" si="70"/>
        <v>8.38061186250183E-4</v>
      </c>
      <c r="D2263" s="57">
        <v>221.54</v>
      </c>
      <c r="E2263" s="36">
        <f t="shared" si="71"/>
        <v>7.0915537776161663E-3</v>
      </c>
    </row>
    <row r="2264" spans="1:5" x14ac:dyDescent="0.3">
      <c r="A2264" s="55">
        <v>40875</v>
      </c>
      <c r="B2264" s="19">
        <v>15321.900390999999</v>
      </c>
      <c r="C2264" s="36">
        <f t="shared" si="70"/>
        <v>4.310090643242992E-2</v>
      </c>
      <c r="D2264" s="57">
        <v>229.85</v>
      </c>
      <c r="E2264" s="36">
        <f t="shared" si="71"/>
        <v>3.7510156179471066E-2</v>
      </c>
    </row>
    <row r="2265" spans="1:5" x14ac:dyDescent="0.3">
      <c r="A2265" s="55">
        <v>40876</v>
      </c>
      <c r="B2265" s="19">
        <v>15364.599609000001</v>
      </c>
      <c r="C2265" s="36">
        <f t="shared" si="70"/>
        <v>2.786809528215084E-3</v>
      </c>
      <c r="D2265" s="57">
        <v>231.68</v>
      </c>
      <c r="E2265" s="36">
        <f t="shared" si="71"/>
        <v>7.961714161409672E-3</v>
      </c>
    </row>
    <row r="2266" spans="1:5" x14ac:dyDescent="0.3">
      <c r="A2266" s="55">
        <v>40877</v>
      </c>
      <c r="B2266" s="19">
        <v>16026.400390999999</v>
      </c>
      <c r="C2266" s="36">
        <f t="shared" si="70"/>
        <v>4.3073090014811743E-2</v>
      </c>
      <c r="D2266" s="57">
        <v>240.08</v>
      </c>
      <c r="E2266" s="36">
        <f t="shared" si="71"/>
        <v>3.6256906077348106E-2</v>
      </c>
    </row>
    <row r="2267" spans="1:5" x14ac:dyDescent="0.3">
      <c r="A2267" s="55">
        <v>40878</v>
      </c>
      <c r="B2267" s="19">
        <v>15990.5</v>
      </c>
      <c r="C2267" s="36">
        <f t="shared" si="70"/>
        <v>-2.240078253639588E-3</v>
      </c>
      <c r="D2267" s="57">
        <v>238.49</v>
      </c>
      <c r="E2267" s="36">
        <f t="shared" si="71"/>
        <v>-6.6227924025324958E-3</v>
      </c>
    </row>
    <row r="2268" spans="1:5" x14ac:dyDescent="0.3">
      <c r="A2268" s="55">
        <v>40879</v>
      </c>
      <c r="B2268" s="19">
        <v>16215.700194999999</v>
      </c>
      <c r="C2268" s="36">
        <f t="shared" si="70"/>
        <v>1.4083374190925868E-2</v>
      </c>
      <c r="D2268" s="57">
        <v>240.73</v>
      </c>
      <c r="E2268" s="36">
        <f t="shared" si="71"/>
        <v>9.3924273554446547E-3</v>
      </c>
    </row>
    <row r="2269" spans="1:5" x14ac:dyDescent="0.3">
      <c r="A2269" s="55">
        <v>40882</v>
      </c>
      <c r="B2269" s="19">
        <v>16659.300781000002</v>
      </c>
      <c r="C2269" s="36">
        <f t="shared" si="70"/>
        <v>2.7356239981347397E-2</v>
      </c>
      <c r="D2269" s="57">
        <v>242.75</v>
      </c>
      <c r="E2269" s="36">
        <f t="shared" si="71"/>
        <v>8.3911436048684784E-3</v>
      </c>
    </row>
    <row r="2270" spans="1:5" x14ac:dyDescent="0.3">
      <c r="A2270" s="55">
        <v>40883</v>
      </c>
      <c r="B2270" s="19">
        <v>16582</v>
      </c>
      <c r="C2270" s="36">
        <f t="shared" si="70"/>
        <v>-4.6400975656891719E-3</v>
      </c>
      <c r="D2270" s="57">
        <v>241.92</v>
      </c>
      <c r="E2270" s="36">
        <f t="shared" si="71"/>
        <v>-3.4191555097837778E-3</v>
      </c>
    </row>
    <row r="2271" spans="1:5" x14ac:dyDescent="0.3">
      <c r="A2271" s="55">
        <v>40884</v>
      </c>
      <c r="B2271" s="19">
        <v>16394.099609000001</v>
      </c>
      <c r="C2271" s="36">
        <f t="shared" si="70"/>
        <v>-1.1331587926667441E-2</v>
      </c>
      <c r="D2271" s="57">
        <v>241.44</v>
      </c>
      <c r="E2271" s="36">
        <f t="shared" si="71"/>
        <v>-1.9841269841269771E-3</v>
      </c>
    </row>
    <row r="2272" spans="1:5" x14ac:dyDescent="0.3">
      <c r="A2272" s="55">
        <v>40885</v>
      </c>
      <c r="B2272" s="19">
        <v>15763.700194999999</v>
      </c>
      <c r="C2272" s="36">
        <f t="shared" si="70"/>
        <v>-3.8452823212927534E-2</v>
      </c>
      <c r="D2272" s="57">
        <v>237.71</v>
      </c>
      <c r="E2272" s="36">
        <f t="shared" si="71"/>
        <v>-1.544897282968849E-2</v>
      </c>
    </row>
    <row r="2273" spans="1:5" x14ac:dyDescent="0.3">
      <c r="A2273" s="55">
        <v>40886</v>
      </c>
      <c r="B2273" s="19">
        <v>16229.5</v>
      </c>
      <c r="C2273" s="36">
        <f t="shared" si="70"/>
        <v>2.9548887585907346E-2</v>
      </c>
      <c r="D2273" s="57">
        <v>240.51</v>
      </c>
      <c r="E2273" s="36">
        <f t="shared" si="71"/>
        <v>1.177905851667993E-2</v>
      </c>
    </row>
    <row r="2274" spans="1:5" x14ac:dyDescent="0.3">
      <c r="A2274" s="55">
        <v>40889</v>
      </c>
      <c r="B2274" s="19">
        <v>15663.5</v>
      </c>
      <c r="C2274" s="36">
        <f t="shared" si="70"/>
        <v>-3.4874765088265147E-2</v>
      </c>
      <c r="D2274" s="57">
        <v>236.05</v>
      </c>
      <c r="E2274" s="36">
        <f t="shared" si="71"/>
        <v>-1.8543927487422507E-2</v>
      </c>
    </row>
    <row r="2275" spans="1:5" x14ac:dyDescent="0.3">
      <c r="A2275" s="55">
        <v>40890</v>
      </c>
      <c r="B2275" s="19">
        <v>15625.5</v>
      </c>
      <c r="C2275" s="36">
        <f t="shared" si="70"/>
        <v>-2.4260222810993382E-3</v>
      </c>
      <c r="D2275" s="57">
        <v>237.3</v>
      </c>
      <c r="E2275" s="36">
        <f t="shared" si="71"/>
        <v>5.2954882440161555E-3</v>
      </c>
    </row>
    <row r="2276" spans="1:5" x14ac:dyDescent="0.3">
      <c r="A2276" s="55">
        <v>40891</v>
      </c>
      <c r="B2276" s="19">
        <v>15190.400390999999</v>
      </c>
      <c r="C2276" s="36">
        <f t="shared" si="70"/>
        <v>-2.7845483920514558E-2</v>
      </c>
      <c r="D2276" s="57">
        <v>232.44</v>
      </c>
      <c r="E2276" s="36">
        <f t="shared" si="71"/>
        <v>-2.0480404551201037E-2</v>
      </c>
    </row>
    <row r="2277" spans="1:5" x14ac:dyDescent="0.3">
      <c r="A2277" s="55">
        <v>40892</v>
      </c>
      <c r="B2277" s="19">
        <v>15347.799805000001</v>
      </c>
      <c r="C2277" s="36">
        <f t="shared" si="70"/>
        <v>1.0361768613634359E-2</v>
      </c>
      <c r="D2277" s="57">
        <v>234.73</v>
      </c>
      <c r="E2277" s="36">
        <f t="shared" si="71"/>
        <v>9.8520048184478348E-3</v>
      </c>
    </row>
    <row r="2278" spans="1:5" x14ac:dyDescent="0.3">
      <c r="A2278" s="55">
        <v>40893</v>
      </c>
      <c r="B2278" s="19">
        <v>15287.900390999999</v>
      </c>
      <c r="C2278" s="36">
        <f t="shared" si="70"/>
        <v>-3.9028013631300373E-3</v>
      </c>
      <c r="D2278" s="57">
        <v>233.71</v>
      </c>
      <c r="E2278" s="36">
        <f t="shared" si="71"/>
        <v>-4.3454181399905645E-3</v>
      </c>
    </row>
    <row r="2279" spans="1:5" x14ac:dyDescent="0.3">
      <c r="A2279" s="55">
        <v>40896</v>
      </c>
      <c r="B2279" s="19">
        <v>15258.400390999999</v>
      </c>
      <c r="C2279" s="36">
        <f t="shared" si="70"/>
        <v>-1.9296305735591046E-3</v>
      </c>
      <c r="D2279" s="57">
        <v>233.75</v>
      </c>
      <c r="E2279" s="36">
        <f t="shared" si="71"/>
        <v>1.7115228274344751E-4</v>
      </c>
    </row>
    <row r="2280" spans="1:5" x14ac:dyDescent="0.3">
      <c r="A2280" s="55">
        <v>40897</v>
      </c>
      <c r="B2280" s="19">
        <v>15671.400390999999</v>
      </c>
      <c r="C2280" s="36">
        <f t="shared" si="70"/>
        <v>2.7067057451422238E-2</v>
      </c>
      <c r="D2280" s="57">
        <v>238.51</v>
      </c>
      <c r="E2280" s="36">
        <f t="shared" si="71"/>
        <v>2.0363636363636362E-2</v>
      </c>
    </row>
    <row r="2281" spans="1:5" x14ac:dyDescent="0.3">
      <c r="A2281" s="55">
        <v>40898</v>
      </c>
      <c r="B2281" s="19">
        <v>15533.299805000001</v>
      </c>
      <c r="C2281" s="36">
        <f t="shared" si="70"/>
        <v>-8.812268371326204E-3</v>
      </c>
      <c r="D2281" s="57">
        <v>237.29</v>
      </c>
      <c r="E2281" s="36">
        <f t="shared" si="71"/>
        <v>-5.1150895140664732E-3</v>
      </c>
    </row>
    <row r="2282" spans="1:5" x14ac:dyDescent="0.3">
      <c r="A2282" s="55">
        <v>40899</v>
      </c>
      <c r="B2282" s="19">
        <v>15743.400390999999</v>
      </c>
      <c r="C2282" s="36">
        <f t="shared" si="70"/>
        <v>1.3525817993442102E-2</v>
      </c>
      <c r="D2282" s="57">
        <v>239.78</v>
      </c>
      <c r="E2282" s="36">
        <f t="shared" si="71"/>
        <v>1.0493488979729459E-2</v>
      </c>
    </row>
    <row r="2283" spans="1:5" x14ac:dyDescent="0.3">
      <c r="A2283" s="55">
        <v>40900</v>
      </c>
      <c r="B2283" s="19">
        <v>15809.700194999999</v>
      </c>
      <c r="C2283" s="36">
        <f t="shared" si="70"/>
        <v>4.2112759857078075E-3</v>
      </c>
      <c r="D2283" s="57">
        <v>241.86</v>
      </c>
      <c r="E2283" s="36">
        <f t="shared" si="71"/>
        <v>8.6746184002002291E-3</v>
      </c>
    </row>
    <row r="2284" spans="1:5" x14ac:dyDescent="0.3">
      <c r="A2284" s="55">
        <v>40904</v>
      </c>
      <c r="B2284" s="19">
        <v>15675.799805000001</v>
      </c>
      <c r="C2284" s="36">
        <f t="shared" si="70"/>
        <v>-8.4695084883612548E-3</v>
      </c>
      <c r="D2284" s="57">
        <v>241.91</v>
      </c>
      <c r="E2284" s="36">
        <f t="shared" si="71"/>
        <v>2.0673116679059689E-4</v>
      </c>
    </row>
    <row r="2285" spans="1:5" x14ac:dyDescent="0.3">
      <c r="A2285" s="55">
        <v>40905</v>
      </c>
      <c r="B2285" s="19">
        <v>15557.900390999999</v>
      </c>
      <c r="C2285" s="36">
        <f t="shared" si="70"/>
        <v>-7.5211099571708129E-3</v>
      </c>
      <c r="D2285" s="57">
        <v>240.2</v>
      </c>
      <c r="E2285" s="36">
        <f t="shared" si="71"/>
        <v>-7.0687445744285204E-3</v>
      </c>
    </row>
    <row r="2286" spans="1:5" x14ac:dyDescent="0.3">
      <c r="A2286" s="55">
        <v>40906</v>
      </c>
      <c r="B2286" s="19">
        <v>15667.200194999999</v>
      </c>
      <c r="C2286" s="36">
        <f t="shared" ref="C2286:C2349" si="72">B2286/B2285-1</f>
        <v>7.0253569731830723E-3</v>
      </c>
      <c r="D2286" s="57">
        <v>242.46</v>
      </c>
      <c r="E2286" s="36">
        <f t="shared" si="71"/>
        <v>9.4088259783513539E-3</v>
      </c>
    </row>
    <row r="2287" spans="1:5" x14ac:dyDescent="0.3">
      <c r="A2287" s="55">
        <v>40907</v>
      </c>
      <c r="B2287" s="19">
        <v>15850.5</v>
      </c>
      <c r="C2287" s="36">
        <f t="shared" si="72"/>
        <v>1.1699589123683962E-2</v>
      </c>
      <c r="D2287" s="57">
        <v>244.54</v>
      </c>
      <c r="E2287" s="36">
        <f t="shared" si="71"/>
        <v>8.57873463664105E-3</v>
      </c>
    </row>
    <row r="2288" spans="1:5" x14ac:dyDescent="0.3">
      <c r="A2288" s="55">
        <v>40910</v>
      </c>
      <c r="B2288" s="19">
        <v>16221</v>
      </c>
      <c r="C2288" s="36">
        <f t="shared" si="72"/>
        <v>2.3374656950884809E-2</v>
      </c>
      <c r="D2288" s="57">
        <v>247.15</v>
      </c>
      <c r="E2288" s="36">
        <f t="shared" si="71"/>
        <v>1.0673100515253164E-2</v>
      </c>
    </row>
    <row r="2289" spans="1:5" x14ac:dyDescent="0.3">
      <c r="A2289" s="55">
        <v>40911</v>
      </c>
      <c r="B2289" s="19">
        <v>16420</v>
      </c>
      <c r="C2289" s="36">
        <f t="shared" si="72"/>
        <v>1.2268047592626896E-2</v>
      </c>
      <c r="D2289" s="57">
        <v>251.06</v>
      </c>
      <c r="E2289" s="36">
        <f t="shared" si="71"/>
        <v>1.5820352012947625E-2</v>
      </c>
    </row>
    <row r="2290" spans="1:5" x14ac:dyDescent="0.3">
      <c r="A2290" s="55">
        <v>40912</v>
      </c>
      <c r="B2290" s="19">
        <v>16146.200194999999</v>
      </c>
      <c r="C2290" s="36">
        <f t="shared" si="72"/>
        <v>-1.6674774969549389E-2</v>
      </c>
      <c r="D2290" s="57">
        <v>249.62</v>
      </c>
      <c r="E2290" s="36">
        <f t="shared" si="71"/>
        <v>-5.7356807137736165E-3</v>
      </c>
    </row>
    <row r="2291" spans="1:5" x14ac:dyDescent="0.3">
      <c r="A2291" s="55">
        <v>40913</v>
      </c>
      <c r="B2291" s="19">
        <v>15622.200194999999</v>
      </c>
      <c r="C2291" s="36">
        <f t="shared" si="72"/>
        <v>-3.2453456148912818E-2</v>
      </c>
      <c r="D2291" s="57">
        <v>247.39</v>
      </c>
      <c r="E2291" s="36">
        <f t="shared" si="71"/>
        <v>-8.9335790401411375E-3</v>
      </c>
    </row>
    <row r="2292" spans="1:5" x14ac:dyDescent="0.3">
      <c r="A2292" s="55">
        <v>40914</v>
      </c>
      <c r="B2292" s="19">
        <v>15526.900390999999</v>
      </c>
      <c r="C2292" s="36">
        <f t="shared" si="72"/>
        <v>-6.1002805501431112E-3</v>
      </c>
      <c r="D2292" s="57">
        <v>247.53</v>
      </c>
      <c r="E2292" s="36">
        <f t="shared" si="71"/>
        <v>5.659080803590566E-4</v>
      </c>
    </row>
    <row r="2293" spans="1:5" x14ac:dyDescent="0.3">
      <c r="A2293" s="55">
        <v>40917</v>
      </c>
      <c r="B2293" s="19">
        <v>15236.5</v>
      </c>
      <c r="C2293" s="36">
        <f t="shared" si="72"/>
        <v>-1.8703049783737047E-2</v>
      </c>
      <c r="D2293" s="57">
        <v>246.42</v>
      </c>
      <c r="E2293" s="36">
        <f t="shared" si="71"/>
        <v>-4.484304932735439E-3</v>
      </c>
    </row>
    <row r="2294" spans="1:5" x14ac:dyDescent="0.3">
      <c r="A2294" s="55">
        <v>40918</v>
      </c>
      <c r="B2294" s="19">
        <v>15661.299805000001</v>
      </c>
      <c r="C2294" s="36">
        <f t="shared" si="72"/>
        <v>2.7880405933121244E-2</v>
      </c>
      <c r="D2294" s="57">
        <v>250.82</v>
      </c>
      <c r="E2294" s="36">
        <f t="shared" si="71"/>
        <v>1.7855693531369177E-2</v>
      </c>
    </row>
    <row r="2295" spans="1:5" x14ac:dyDescent="0.3">
      <c r="A2295" s="55">
        <v>40919</v>
      </c>
      <c r="B2295" s="19">
        <v>15697.400390999999</v>
      </c>
      <c r="C2295" s="36">
        <f t="shared" si="72"/>
        <v>2.3050823654160446E-3</v>
      </c>
      <c r="D2295" s="57">
        <v>249.93</v>
      </c>
      <c r="E2295" s="36">
        <f t="shared" si="71"/>
        <v>-3.5483613746909448E-3</v>
      </c>
    </row>
    <row r="2296" spans="1:5" x14ac:dyDescent="0.3">
      <c r="A2296" s="55">
        <v>40920</v>
      </c>
      <c r="B2296" s="19">
        <v>16011.599609000001</v>
      </c>
      <c r="C2296" s="36">
        <f t="shared" si="72"/>
        <v>2.0016003298236829E-2</v>
      </c>
      <c r="D2296" s="57">
        <v>249.5</v>
      </c>
      <c r="E2296" s="36">
        <f t="shared" si="71"/>
        <v>-1.7204817348858148E-3</v>
      </c>
    </row>
    <row r="2297" spans="1:5" x14ac:dyDescent="0.3">
      <c r="A2297" s="55">
        <v>40921</v>
      </c>
      <c r="B2297" s="19">
        <v>15852.200194999999</v>
      </c>
      <c r="C2297" s="36">
        <f t="shared" si="72"/>
        <v>-9.9552460648844043E-3</v>
      </c>
      <c r="D2297" s="57">
        <v>249.18</v>
      </c>
      <c r="E2297" s="36">
        <f t="shared" si="71"/>
        <v>-1.2825651302604824E-3</v>
      </c>
    </row>
    <row r="2298" spans="1:5" x14ac:dyDescent="0.3">
      <c r="A2298" s="55">
        <v>40924</v>
      </c>
      <c r="B2298" s="19">
        <v>16036.400390999999</v>
      </c>
      <c r="C2298" s="36">
        <f t="shared" si="72"/>
        <v>1.161985047716585E-2</v>
      </c>
      <c r="D2298" s="57">
        <v>251.12</v>
      </c>
      <c r="E2298" s="36">
        <f t="shared" si="71"/>
        <v>7.7855365599164283E-3</v>
      </c>
    </row>
    <row r="2299" spans="1:5" x14ac:dyDescent="0.3">
      <c r="A2299" s="55">
        <v>40925</v>
      </c>
      <c r="B2299" s="19">
        <v>16162.099609000001</v>
      </c>
      <c r="C2299" s="36">
        <f t="shared" si="72"/>
        <v>7.8383686447831558E-3</v>
      </c>
      <c r="D2299" s="57">
        <v>253.27</v>
      </c>
      <c r="E2299" s="36">
        <f t="shared" si="71"/>
        <v>8.5616438356164171E-3</v>
      </c>
    </row>
    <row r="2300" spans="1:5" x14ac:dyDescent="0.3">
      <c r="A2300" s="55">
        <v>40926</v>
      </c>
      <c r="B2300" s="19">
        <v>16104.700194999999</v>
      </c>
      <c r="C2300" s="36">
        <f t="shared" si="72"/>
        <v>-3.551482504664083E-3</v>
      </c>
      <c r="D2300" s="57">
        <v>253.48</v>
      </c>
      <c r="E2300" s="36">
        <f t="shared" si="71"/>
        <v>8.2915465708532921E-4</v>
      </c>
    </row>
    <row r="2301" spans="1:5" x14ac:dyDescent="0.3">
      <c r="A2301" s="55">
        <v>40927</v>
      </c>
      <c r="B2301" s="19">
        <v>16534.699218999998</v>
      </c>
      <c r="C2301" s="36">
        <f t="shared" si="72"/>
        <v>2.6700219115752377E-2</v>
      </c>
      <c r="D2301" s="57">
        <v>256.57</v>
      </c>
      <c r="E2301" s="36">
        <f t="shared" si="71"/>
        <v>1.2190310872652654E-2</v>
      </c>
    </row>
    <row r="2302" spans="1:5" x14ac:dyDescent="0.3">
      <c r="A2302" s="55">
        <v>40928</v>
      </c>
      <c r="B2302" s="19">
        <v>16524.900390999999</v>
      </c>
      <c r="C2302" s="36">
        <f t="shared" si="72"/>
        <v>-5.9262208947463701E-4</v>
      </c>
      <c r="D2302" s="57">
        <v>255.85</v>
      </c>
      <c r="E2302" s="36">
        <f t="shared" si="71"/>
        <v>-2.8062517051876679E-3</v>
      </c>
    </row>
    <row r="2303" spans="1:5" x14ac:dyDescent="0.3">
      <c r="A2303" s="55">
        <v>40931</v>
      </c>
      <c r="B2303" s="19">
        <v>16842.400390999999</v>
      </c>
      <c r="C2303" s="36">
        <f t="shared" si="72"/>
        <v>1.9213428976123881E-2</v>
      </c>
      <c r="D2303" s="57">
        <v>257.01</v>
      </c>
      <c r="E2303" s="36">
        <f t="shared" si="71"/>
        <v>4.5339065858902572E-3</v>
      </c>
    </row>
    <row r="2304" spans="1:5" x14ac:dyDescent="0.3">
      <c r="A2304" s="55">
        <v>40932</v>
      </c>
      <c r="B2304" s="19">
        <v>16869.900390999999</v>
      </c>
      <c r="C2304" s="36">
        <f t="shared" si="72"/>
        <v>1.6327838883758439E-3</v>
      </c>
      <c r="D2304" s="57">
        <v>256.04000000000002</v>
      </c>
      <c r="E2304" s="36">
        <f t="shared" si="71"/>
        <v>-3.7741722111979126E-3</v>
      </c>
    </row>
    <row r="2305" spans="1:6" x14ac:dyDescent="0.3">
      <c r="A2305" s="55">
        <v>40933</v>
      </c>
      <c r="B2305" s="19">
        <v>16770.900390999999</v>
      </c>
      <c r="C2305" s="36">
        <f t="shared" si="72"/>
        <v>-5.8684401037017997E-3</v>
      </c>
      <c r="D2305" s="57">
        <v>254.95</v>
      </c>
      <c r="E2305" s="36">
        <f t="shared" si="71"/>
        <v>-4.257147320731236E-3</v>
      </c>
    </row>
    <row r="2306" spans="1:6" x14ac:dyDescent="0.3">
      <c r="A2306" s="55">
        <v>40934</v>
      </c>
      <c r="B2306" s="19">
        <v>17034.900390999999</v>
      </c>
      <c r="C2306" s="36">
        <f t="shared" si="72"/>
        <v>1.5741551964715939E-2</v>
      </c>
      <c r="D2306" s="57">
        <v>257.86</v>
      </c>
      <c r="E2306" s="36">
        <f t="shared" si="71"/>
        <v>1.141400274563642E-2</v>
      </c>
    </row>
    <row r="2307" spans="1:6" x14ac:dyDescent="0.3">
      <c r="A2307" s="55">
        <v>40935</v>
      </c>
      <c r="B2307" s="19">
        <v>16853.800781000002</v>
      </c>
      <c r="C2307" s="36">
        <f t="shared" si="72"/>
        <v>-1.0631092982244739E-2</v>
      </c>
      <c r="D2307" s="57">
        <v>255.4</v>
      </c>
      <c r="E2307" s="36">
        <f t="shared" si="71"/>
        <v>-9.5400604979446468E-3</v>
      </c>
    </row>
    <row r="2308" spans="1:6" x14ac:dyDescent="0.3">
      <c r="A2308" s="55">
        <v>40938</v>
      </c>
      <c r="B2308" s="19">
        <v>16660.300781000002</v>
      </c>
      <c r="C2308" s="36">
        <f t="shared" si="72"/>
        <v>-1.148108978588025E-2</v>
      </c>
      <c r="D2308" s="57">
        <v>252.52</v>
      </c>
      <c r="E2308" s="36">
        <f t="shared" ref="E2308:E2371" si="73">D2308/D2307-1</f>
        <v>-1.1276429130775201E-2</v>
      </c>
    </row>
    <row r="2309" spans="1:6" x14ac:dyDescent="0.3">
      <c r="A2309" s="55">
        <v>40939</v>
      </c>
      <c r="B2309" s="19">
        <v>16774.099609000001</v>
      </c>
      <c r="C2309" s="36">
        <f t="shared" si="72"/>
        <v>6.8305386256759526E-3</v>
      </c>
      <c r="D2309" s="57">
        <v>254.41</v>
      </c>
      <c r="E2309" s="36">
        <f t="shared" si="73"/>
        <v>7.4845556787581646E-3</v>
      </c>
    </row>
    <row r="2310" spans="1:6" x14ac:dyDescent="0.3">
      <c r="A2310" s="55">
        <v>40940</v>
      </c>
      <c r="B2310" s="19">
        <v>17208.300781000002</v>
      </c>
      <c r="C2310" s="36">
        <f t="shared" si="72"/>
        <v>2.5885214832457093E-2</v>
      </c>
      <c r="D2310" s="57">
        <v>259.51</v>
      </c>
      <c r="E2310" s="36">
        <f t="shared" si="73"/>
        <v>2.0046381824613713E-2</v>
      </c>
    </row>
    <row r="2311" spans="1:6" x14ac:dyDescent="0.3">
      <c r="A2311" s="55">
        <v>40941</v>
      </c>
      <c r="B2311" s="19">
        <v>17244.599609000001</v>
      </c>
      <c r="C2311" s="36">
        <f t="shared" si="72"/>
        <v>2.109378982966037E-3</v>
      </c>
      <c r="D2311" s="57">
        <v>260.11</v>
      </c>
      <c r="E2311" s="36">
        <f t="shared" si="73"/>
        <v>2.3120496319988249E-3</v>
      </c>
    </row>
    <row r="2312" spans="1:6" x14ac:dyDescent="0.3">
      <c r="A2312" s="55">
        <v>40942</v>
      </c>
      <c r="B2312" s="19">
        <v>17413.699218999998</v>
      </c>
      <c r="C2312" s="36">
        <f t="shared" si="72"/>
        <v>9.8059458516939202E-3</v>
      </c>
      <c r="D2312" s="57">
        <v>264.60000000000002</v>
      </c>
      <c r="E2312" s="36">
        <f t="shared" si="73"/>
        <v>1.7261927645995989E-2</v>
      </c>
    </row>
    <row r="2313" spans="1:6" x14ac:dyDescent="0.3">
      <c r="A2313" s="55">
        <v>40945</v>
      </c>
      <c r="B2313" s="19">
        <v>17393.199218999998</v>
      </c>
      <c r="C2313" s="36">
        <f t="shared" si="72"/>
        <v>-1.1772340696933892E-3</v>
      </c>
      <c r="D2313" s="57">
        <v>264.27</v>
      </c>
      <c r="E2313" s="36">
        <f t="shared" si="73"/>
        <v>-1.2471655328799569E-3</v>
      </c>
    </row>
    <row r="2314" spans="1:6" x14ac:dyDescent="0.3">
      <c r="A2314" s="55">
        <v>40946</v>
      </c>
      <c r="B2314" s="19">
        <v>17464.900390999999</v>
      </c>
      <c r="C2314" s="36">
        <f t="shared" si="72"/>
        <v>4.1223682369875281E-3</v>
      </c>
      <c r="D2314" s="57">
        <v>263.55</v>
      </c>
      <c r="E2314" s="36">
        <f t="shared" si="73"/>
        <v>-2.7244863208081282E-3</v>
      </c>
    </row>
    <row r="2315" spans="1:6" x14ac:dyDescent="0.3">
      <c r="A2315" s="55">
        <v>40947</v>
      </c>
      <c r="B2315" s="19">
        <v>17621.5</v>
      </c>
      <c r="C2315" s="36">
        <f t="shared" si="72"/>
        <v>8.9665331890871336E-3</v>
      </c>
      <c r="D2315" s="57">
        <v>263.01</v>
      </c>
      <c r="E2315" s="36">
        <f t="shared" si="73"/>
        <v>-2.0489470688674905E-3</v>
      </c>
    </row>
    <row r="2316" spans="1:6" x14ac:dyDescent="0.3">
      <c r="A2316" s="55">
        <v>40948</v>
      </c>
      <c r="B2316" s="19">
        <v>17624.5</v>
      </c>
      <c r="C2316" s="36">
        <f t="shared" si="72"/>
        <v>1.7024657378761354E-4</v>
      </c>
      <c r="D2316" s="57">
        <v>263.64</v>
      </c>
      <c r="E2316" s="36">
        <f t="shared" si="73"/>
        <v>2.3953461845556134E-3</v>
      </c>
    </row>
    <row r="2317" spans="1:6" x14ac:dyDescent="0.3">
      <c r="A2317" s="55">
        <v>40949</v>
      </c>
      <c r="B2317" s="19">
        <v>17348.099609000001</v>
      </c>
      <c r="C2317" s="36">
        <f t="shared" si="72"/>
        <v>-1.5682736588272017E-2</v>
      </c>
      <c r="D2317" s="57">
        <v>261.24</v>
      </c>
      <c r="E2317" s="36">
        <f t="shared" si="73"/>
        <v>-9.1033227127901295E-3</v>
      </c>
    </row>
    <row r="2318" spans="1:6" x14ac:dyDescent="0.3">
      <c r="A2318" s="55">
        <v>40952</v>
      </c>
      <c r="B2318" s="19">
        <v>17381.699218999998</v>
      </c>
      <c r="C2318" s="36">
        <f t="shared" si="72"/>
        <v>1.936789086832702E-3</v>
      </c>
      <c r="D2318" s="57">
        <v>263.17</v>
      </c>
      <c r="E2318" s="36">
        <f t="shared" si="73"/>
        <v>7.3878425968458838E-3</v>
      </c>
    </row>
    <row r="2319" spans="1:6" x14ac:dyDescent="0.3">
      <c r="A2319" s="55">
        <v>40953</v>
      </c>
      <c r="B2319" s="19">
        <v>17445.199218999998</v>
      </c>
      <c r="C2319" s="36">
        <f t="shared" si="72"/>
        <v>3.653267681136052E-3</v>
      </c>
      <c r="D2319" s="57">
        <v>262.56</v>
      </c>
      <c r="E2319" s="36">
        <f t="shared" si="73"/>
        <v>-2.3178933769046894E-3</v>
      </c>
    </row>
    <row r="2320" spans="1:6" x14ac:dyDescent="0.3">
      <c r="A2320" s="6">
        <v>40954</v>
      </c>
      <c r="B2320" s="7">
        <v>17499.300781000002</v>
      </c>
      <c r="C2320" s="8">
        <f t="shared" si="72"/>
        <v>3.10122924483891E-3</v>
      </c>
      <c r="D2320" s="67">
        <v>264.16000000000003</v>
      </c>
      <c r="E2320" s="8">
        <f t="shared" si="73"/>
        <v>6.0938452163314949E-3</v>
      </c>
      <c r="F2320" s="70">
        <f>C2320-('Analyse Italia'!$E$11+'Analyse Italia'!$E$12*E2320)</f>
        <v>-5.726898121387736E-3</v>
      </c>
    </row>
    <row r="2321" spans="1:6" x14ac:dyDescent="0.3">
      <c r="A2321" s="6">
        <v>40955</v>
      </c>
      <c r="B2321" s="7">
        <v>17357.5</v>
      </c>
      <c r="C2321" s="8">
        <f t="shared" si="72"/>
        <v>-8.1032255388148178E-3</v>
      </c>
      <c r="D2321" s="67">
        <v>264.31</v>
      </c>
      <c r="E2321" s="8">
        <f t="shared" si="73"/>
        <v>5.6783767413670638E-4</v>
      </c>
      <c r="F2321" s="70">
        <f>C2321-('Analyse Italia'!$E$11+'Analyse Italia'!$E$12*E2321)</f>
        <v>-8.5313107671768987E-3</v>
      </c>
    </row>
    <row r="2322" spans="1:6" x14ac:dyDescent="0.3">
      <c r="A2322" s="6">
        <v>40956</v>
      </c>
      <c r="B2322" s="7">
        <v>17533.199218999998</v>
      </c>
      <c r="C2322" s="8">
        <f t="shared" si="72"/>
        <v>1.0122380469537617E-2</v>
      </c>
      <c r="D2322" s="67">
        <v>265.93</v>
      </c>
      <c r="E2322" s="8">
        <f t="shared" si="73"/>
        <v>6.1291665090235092E-3</v>
      </c>
      <c r="F2322" s="70">
        <f>C2322-('Analyse Italia'!$E$11+'Analyse Italia'!$E$12*E2322)</f>
        <v>1.2405614742801996E-3</v>
      </c>
    </row>
    <row r="2323" spans="1:6" x14ac:dyDescent="0.3">
      <c r="A2323" s="6">
        <v>40959</v>
      </c>
      <c r="B2323" s="7">
        <v>17715.099609000001</v>
      </c>
      <c r="C2323" s="8">
        <f t="shared" si="72"/>
        <v>1.0374626314796354E-2</v>
      </c>
      <c r="D2323" s="67">
        <v>268.16000000000003</v>
      </c>
      <c r="E2323" s="8">
        <f t="shared" si="73"/>
        <v>8.3856654006693176E-3</v>
      </c>
      <c r="F2323" s="70">
        <f>C2323-('Analyse Italia'!$E$11+'Analyse Italia'!$E$12*E2323)</f>
        <v>-1.9372795251020973E-3</v>
      </c>
    </row>
    <row r="2324" spans="1:6" x14ac:dyDescent="0.3">
      <c r="A2324" s="6">
        <v>40960</v>
      </c>
      <c r="B2324" s="7">
        <v>17711.5</v>
      </c>
      <c r="C2324" s="8">
        <f t="shared" si="72"/>
        <v>-2.031943979683426E-4</v>
      </c>
      <c r="D2324" s="67">
        <v>266.77999999999997</v>
      </c>
      <c r="E2324" s="8">
        <f t="shared" si="73"/>
        <v>-5.1461813842483828E-3</v>
      </c>
      <c r="F2324" s="70">
        <f>C2324-('Analyse Italia'!$E$11+'Analyse Italia'!$E$12*E2324)</f>
        <v>8.0545573908105943E-3</v>
      </c>
    </row>
    <row r="2325" spans="1:6" x14ac:dyDescent="0.3">
      <c r="A2325" s="6">
        <v>40961</v>
      </c>
      <c r="B2325" s="7">
        <v>17583.699218999998</v>
      </c>
      <c r="C2325" s="8">
        <f t="shared" si="72"/>
        <v>-7.2156949439630136E-3</v>
      </c>
      <c r="D2325" s="67">
        <v>264.58999999999997</v>
      </c>
      <c r="E2325" s="8">
        <f t="shared" si="73"/>
        <v>-8.2090111702526336E-3</v>
      </c>
      <c r="F2325" s="70">
        <f>C2325-('Analyse Italia'!$E$11+'Analyse Italia'!$E$12*E2325)</f>
        <v>5.6978411641626803E-3</v>
      </c>
    </row>
    <row r="2326" spans="1:6" x14ac:dyDescent="0.3">
      <c r="A2326" s="6">
        <v>40962</v>
      </c>
      <c r="B2326" s="7">
        <v>17339</v>
      </c>
      <c r="C2326" s="8">
        <f t="shared" si="72"/>
        <v>-1.3916253682023316E-2</v>
      </c>
      <c r="D2326" s="67">
        <v>264.08</v>
      </c>
      <c r="E2326" s="8">
        <f t="shared" si="73"/>
        <v>-1.9275104879247218E-3</v>
      </c>
      <c r="F2326" s="70">
        <f>C2326-('Analyse Italia'!$E$11+'Analyse Italia'!$E$12*E2326)</f>
        <v>-1.0551179101987143E-2</v>
      </c>
    </row>
    <row r="2327" spans="1:6" x14ac:dyDescent="0.3">
      <c r="A2327" s="6">
        <v>40963</v>
      </c>
      <c r="B2327" s="7">
        <v>17512.099609000001</v>
      </c>
      <c r="C2327" s="8">
        <f t="shared" si="72"/>
        <v>9.9832521483360637E-3</v>
      </c>
      <c r="D2327" s="67">
        <v>264.77</v>
      </c>
      <c r="E2327" s="8">
        <f t="shared" si="73"/>
        <v>2.6128445925477362E-3</v>
      </c>
      <c r="F2327" s="70">
        <f>C2327-('Analyse Italia'!$E$11+'Analyse Italia'!$E$12*E2327)</f>
        <v>6.4465674192113586E-3</v>
      </c>
    </row>
    <row r="2328" spans="1:6" x14ac:dyDescent="0.3">
      <c r="A2328" s="6">
        <v>40966</v>
      </c>
      <c r="B2328" s="7">
        <v>17336.400390999999</v>
      </c>
      <c r="C2328" s="8">
        <f t="shared" si="72"/>
        <v>-1.0033018422856865E-2</v>
      </c>
      <c r="D2328" s="67">
        <v>263.86</v>
      </c>
      <c r="E2328" s="8">
        <f t="shared" si="73"/>
        <v>-3.4369452732558869E-3</v>
      </c>
      <c r="F2328" s="70">
        <f>C2328-('Analyse Italia'!$E$11+'Analyse Italia'!$E$12*E2328)</f>
        <v>-4.3734634780500641E-3</v>
      </c>
    </row>
    <row r="2329" spans="1:6" x14ac:dyDescent="0.3">
      <c r="A2329" s="6">
        <v>40967</v>
      </c>
      <c r="B2329" s="7">
        <v>17354</v>
      </c>
      <c r="C2329" s="8">
        <f t="shared" si="72"/>
        <v>1.0151824255937303E-3</v>
      </c>
      <c r="D2329" s="67">
        <v>264.33</v>
      </c>
      <c r="E2329" s="8">
        <f t="shared" si="73"/>
        <v>1.7812476313194825E-3</v>
      </c>
      <c r="F2329" s="70">
        <f>C2329-('Analyse Italia'!$E$11+'Analyse Italia'!$E$12*E2329)</f>
        <v>-1.2573980722756163E-3</v>
      </c>
    </row>
    <row r="2330" spans="1:6" x14ac:dyDescent="0.3">
      <c r="A2330" s="6">
        <v>40968</v>
      </c>
      <c r="B2330" s="7">
        <v>17350.300781000002</v>
      </c>
      <c r="C2330" s="8">
        <f t="shared" si="72"/>
        <v>-2.1316232568846516E-4</v>
      </c>
      <c r="D2330" s="67">
        <v>264.32</v>
      </c>
      <c r="E2330" s="8">
        <f t="shared" si="73"/>
        <v>-3.7831498505669359E-5</v>
      </c>
      <c r="F2330" s="70">
        <f>C2330-('Analyse Italia'!$E$11+'Analyse Italia'!$E$12*E2330)</f>
        <v>2.7942555993887828E-4</v>
      </c>
    </row>
    <row r="2331" spans="1:6" x14ac:dyDescent="0.3">
      <c r="A2331" s="6">
        <v>40969</v>
      </c>
      <c r="B2331" s="7">
        <v>17814.900390999999</v>
      </c>
      <c r="C2331" s="8">
        <f t="shared" si="72"/>
        <v>2.677761128549272E-2</v>
      </c>
      <c r="D2331" s="67">
        <v>267.06</v>
      </c>
      <c r="E2331" s="8">
        <f t="shared" si="73"/>
        <v>1.0366222760290533E-2</v>
      </c>
      <c r="F2331" s="70">
        <f>C2331-('Analyse Italia'!$E$11+'Analyse Italia'!$E$12*E2331)</f>
        <v>1.1455075230155166E-2</v>
      </c>
    </row>
    <row r="2332" spans="1:6" x14ac:dyDescent="0.3">
      <c r="A2332" s="6">
        <v>40970</v>
      </c>
      <c r="B2332" s="7">
        <v>17876.199218999998</v>
      </c>
      <c r="C2332" s="8">
        <f t="shared" si="72"/>
        <v>3.4408740242504177E-3</v>
      </c>
      <c r="D2332" s="67">
        <v>267.20999999999998</v>
      </c>
      <c r="E2332" s="8">
        <f t="shared" si="73"/>
        <v>5.6167153448649643E-4</v>
      </c>
      <c r="F2332" s="70">
        <f>C2332-('Analyse Italia'!$E$11+'Analyse Italia'!$E$12*E2332)</f>
        <v>3.0221618979867724E-3</v>
      </c>
    </row>
    <row r="2333" spans="1:6" x14ac:dyDescent="0.3">
      <c r="A2333" s="6">
        <v>40973</v>
      </c>
      <c r="B2333" s="7">
        <v>17765</v>
      </c>
      <c r="C2333" s="8">
        <f t="shared" si="72"/>
        <v>-6.2205179992517179E-3</v>
      </c>
      <c r="D2333" s="67">
        <v>265.56</v>
      </c>
      <c r="E2333" s="8">
        <f t="shared" si="73"/>
        <v>-6.1749186033456249E-3</v>
      </c>
      <c r="F2333" s="70">
        <f>C2333-('Analyse Italia'!$E$11+'Analyse Italia'!$E$12*E2333)</f>
        <v>3.6010094310230476E-3</v>
      </c>
    </row>
    <row r="2334" spans="1:6" x14ac:dyDescent="0.3">
      <c r="A2334" s="6">
        <v>40974</v>
      </c>
      <c r="B2334" s="7">
        <v>17198.900390999999</v>
      </c>
      <c r="C2334" s="8">
        <f t="shared" si="72"/>
        <v>-3.1866006698564653E-2</v>
      </c>
      <c r="D2334" s="67">
        <v>258.45999999999998</v>
      </c>
      <c r="E2334" s="8">
        <f t="shared" si="73"/>
        <v>-2.6735954209971435E-2</v>
      </c>
      <c r="F2334" s="70">
        <f>C2334-('Analyse Italia'!$E$11+'Analyse Italia'!$E$12*E2334)</f>
        <v>9.2101949562757093E-3</v>
      </c>
    </row>
    <row r="2335" spans="1:6" x14ac:dyDescent="0.3">
      <c r="A2335" s="6">
        <v>40975</v>
      </c>
      <c r="B2335" s="7">
        <v>17356.5</v>
      </c>
      <c r="C2335" s="8">
        <f t="shared" si="72"/>
        <v>9.1633537852495728E-3</v>
      </c>
      <c r="D2335" s="67">
        <v>260.11</v>
      </c>
      <c r="E2335" s="8">
        <f t="shared" si="73"/>
        <v>6.3839665712297489E-3</v>
      </c>
      <c r="F2335" s="70">
        <f>C2335-('Analyse Italia'!$E$11+'Analyse Italia'!$E$12*E2335)</f>
        <v>-1.0578485134384724E-4</v>
      </c>
    </row>
    <row r="2336" spans="1:6" x14ac:dyDescent="0.3">
      <c r="A2336" s="6">
        <v>40976</v>
      </c>
      <c r="B2336" s="7">
        <v>17637.199218999998</v>
      </c>
      <c r="C2336" s="8">
        <f t="shared" si="72"/>
        <v>1.6172570449111134E-2</v>
      </c>
      <c r="D2336" s="67">
        <v>264.16000000000003</v>
      </c>
      <c r="E2336" s="8">
        <f t="shared" si="73"/>
        <v>1.5570335627234755E-2</v>
      </c>
      <c r="F2336" s="70">
        <f>C2336-('Analyse Italia'!$E$11+'Analyse Italia'!$E$12*E2336)</f>
        <v>-7.0606980905277769E-3</v>
      </c>
    </row>
    <row r="2337" spans="1:6" x14ac:dyDescent="0.3">
      <c r="A2337" s="6">
        <v>40977</v>
      </c>
      <c r="B2337" s="7">
        <v>17479.699218999998</v>
      </c>
      <c r="C2337" s="8">
        <f t="shared" si="72"/>
        <v>-8.9299892825573934E-3</v>
      </c>
      <c r="D2337" s="67">
        <v>265.44</v>
      </c>
      <c r="E2337" s="8">
        <f t="shared" si="73"/>
        <v>4.8455481526346045E-3</v>
      </c>
      <c r="F2337" s="70">
        <f>C2337-('Analyse Italia'!$E$11+'Analyse Italia'!$E$12*E2337)</f>
        <v>-1.5860589753360764E-2</v>
      </c>
    </row>
    <row r="2338" spans="1:6" x14ac:dyDescent="0.3">
      <c r="A2338" s="6">
        <v>40980</v>
      </c>
      <c r="B2338" s="7">
        <v>17477.199218999998</v>
      </c>
      <c r="C2338" s="8">
        <f t="shared" si="72"/>
        <v>-1.430230559850143E-4</v>
      </c>
      <c r="D2338" s="67">
        <v>264.87</v>
      </c>
      <c r="E2338" s="8">
        <f t="shared" si="73"/>
        <v>-2.1473779385171587E-3</v>
      </c>
      <c r="F2338" s="70">
        <f>C2338-('Analyse Italia'!$E$11+'Analyse Italia'!$E$12*E2338)</f>
        <v>3.5562703675143699E-3</v>
      </c>
    </row>
    <row r="2339" spans="1:6" x14ac:dyDescent="0.3">
      <c r="A2339" s="6">
        <v>40981</v>
      </c>
      <c r="B2339" s="7">
        <v>17809.5</v>
      </c>
      <c r="C2339" s="8">
        <f t="shared" si="72"/>
        <v>1.9013388634876227E-2</v>
      </c>
      <c r="D2339" s="67">
        <v>269.56</v>
      </c>
      <c r="E2339" s="8">
        <f t="shared" si="73"/>
        <v>1.7706799562049236E-2</v>
      </c>
      <c r="F2339" s="70">
        <f>C2339-('Analyse Italia'!$E$11+'Analyse Italia'!$E$12*E2339)</f>
        <v>-7.4675025222558436E-3</v>
      </c>
    </row>
    <row r="2340" spans="1:6" x14ac:dyDescent="0.3">
      <c r="A2340" s="6">
        <v>40982</v>
      </c>
      <c r="B2340" s="7">
        <v>17863.699218999998</v>
      </c>
      <c r="C2340" s="8">
        <f t="shared" si="72"/>
        <v>3.0432757236305008E-3</v>
      </c>
      <c r="D2340" s="67">
        <v>270.27</v>
      </c>
      <c r="E2340" s="8">
        <f t="shared" si="73"/>
        <v>2.6339219468762831E-3</v>
      </c>
      <c r="F2340" s="70">
        <f>C2340-('Analyse Italia'!$E$11+'Analyse Italia'!$E$12*E2340)</f>
        <v>-5.2544853189053897E-4</v>
      </c>
    </row>
    <row r="2341" spans="1:6" x14ac:dyDescent="0.3">
      <c r="A2341" s="6">
        <v>40983</v>
      </c>
      <c r="B2341" s="7">
        <v>17997.599609000001</v>
      </c>
      <c r="C2341" s="8">
        <f t="shared" si="72"/>
        <v>7.4956697578956177E-3</v>
      </c>
      <c r="D2341" s="67">
        <v>270.98</v>
      </c>
      <c r="E2341" s="8">
        <f t="shared" si="73"/>
        <v>2.6270026270027724E-3</v>
      </c>
      <c r="F2341" s="70">
        <f>C2341-('Analyse Italia'!$E$11+'Analyse Italia'!$E$12*E2341)</f>
        <v>3.937463508015911E-3</v>
      </c>
    </row>
    <row r="2342" spans="1:6" x14ac:dyDescent="0.3">
      <c r="A2342" s="6">
        <v>40984</v>
      </c>
      <c r="B2342" s="7">
        <v>18089.400390999999</v>
      </c>
      <c r="C2342" s="8">
        <f t="shared" si="72"/>
        <v>5.100723651730199E-3</v>
      </c>
      <c r="D2342" s="67">
        <v>272.39999999999998</v>
      </c>
      <c r="E2342" s="8">
        <f t="shared" si="73"/>
        <v>5.2402391320391928E-3</v>
      </c>
      <c r="F2342" s="70">
        <f>C2342-('Analyse Italia'!$E$11+'Analyse Italia'!$E$12*E2342)</f>
        <v>-2.42984358225945E-3</v>
      </c>
    </row>
    <row r="2343" spans="1:6" x14ac:dyDescent="0.3">
      <c r="A2343" s="6">
        <v>40987</v>
      </c>
      <c r="B2343" s="7">
        <v>18153</v>
      </c>
      <c r="C2343" s="8">
        <f t="shared" si="72"/>
        <v>3.5158494823102071E-3</v>
      </c>
      <c r="D2343" s="67">
        <v>272.07</v>
      </c>
      <c r="E2343" s="8">
        <f t="shared" si="73"/>
        <v>-1.2114537444933848E-3</v>
      </c>
      <c r="F2343" s="70">
        <f>C2343-('Analyse Italia'!$E$11+'Analyse Italia'!$E$12*E2343)</f>
        <v>5.792451639535256E-3</v>
      </c>
    </row>
    <row r="2344" spans="1:6" x14ac:dyDescent="0.3">
      <c r="A2344" s="6">
        <v>40988</v>
      </c>
      <c r="B2344" s="7">
        <v>17973.300781000002</v>
      </c>
      <c r="C2344" s="8">
        <f t="shared" si="72"/>
        <v>-9.8991471933013164E-3</v>
      </c>
      <c r="D2344" s="67">
        <v>268.97000000000003</v>
      </c>
      <c r="E2344" s="8">
        <f t="shared" si="73"/>
        <v>-1.1394126511559355E-2</v>
      </c>
      <c r="F2344" s="70">
        <f>C2344-('Analyse Italia'!$E$11+'Analyse Italia'!$E$12*E2344)</f>
        <v>7.8560585789792178E-3</v>
      </c>
    </row>
    <row r="2345" spans="1:6" x14ac:dyDescent="0.3">
      <c r="A2345" s="6">
        <v>40989</v>
      </c>
      <c r="B2345" s="7">
        <v>17760.300781000002</v>
      </c>
      <c r="C2345" s="8">
        <f t="shared" si="72"/>
        <v>-1.1850911671448139E-2</v>
      </c>
      <c r="D2345" s="67">
        <v>268.67</v>
      </c>
      <c r="E2345" s="8">
        <f t="shared" si="73"/>
        <v>-1.1153660259508591E-3</v>
      </c>
      <c r="F2345" s="70">
        <f>C2345-('Analyse Italia'!$E$11+'Analyse Italia'!$E$12*E2345)</f>
        <v>-9.7203717261410832E-3</v>
      </c>
    </row>
    <row r="2346" spans="1:6" x14ac:dyDescent="0.3">
      <c r="A2346" s="6">
        <v>40990</v>
      </c>
      <c r="B2346" s="7">
        <v>17460.699218999998</v>
      </c>
      <c r="C2346" s="8">
        <f t="shared" si="72"/>
        <v>-1.6869171625770951E-2</v>
      </c>
      <c r="D2346" s="67">
        <v>265.49</v>
      </c>
      <c r="E2346" s="8">
        <f t="shared" si="73"/>
        <v>-1.1836081438195589E-2</v>
      </c>
      <c r="F2346" s="70">
        <f>C2346-('Analyse Italia'!$E$11+'Analyse Italia'!$E$12*E2346)</f>
        <v>1.5578464772807998E-3</v>
      </c>
    </row>
    <row r="2347" spans="1:6" x14ac:dyDescent="0.3">
      <c r="A2347" s="6">
        <v>40991</v>
      </c>
      <c r="B2347" s="7">
        <v>17497.099609000001</v>
      </c>
      <c r="C2347" s="8">
        <f t="shared" si="72"/>
        <v>2.0847040283697993E-3</v>
      </c>
      <c r="D2347" s="67">
        <v>265.64999999999998</v>
      </c>
      <c r="E2347" s="8">
        <f t="shared" si="73"/>
        <v>6.0265923386926268E-4</v>
      </c>
      <c r="F2347" s="70">
        <f>C2347-('Analyse Italia'!$E$11+'Analyse Italia'!$E$12*E2347)</f>
        <v>1.6036868112570355E-3</v>
      </c>
    </row>
    <row r="2348" spans="1:6" x14ac:dyDescent="0.3">
      <c r="A2348" s="6">
        <v>40994</v>
      </c>
      <c r="B2348" s="7">
        <v>17650.5</v>
      </c>
      <c r="C2348" s="8">
        <f t="shared" si="72"/>
        <v>8.7671896730299181E-3</v>
      </c>
      <c r="D2348" s="67">
        <v>268.12</v>
      </c>
      <c r="E2348" s="8">
        <f t="shared" si="73"/>
        <v>9.2979484283832736E-3</v>
      </c>
      <c r="F2348" s="70">
        <f>C2348-('Analyse Italia'!$E$11+'Analyse Italia'!$E$12*E2348)</f>
        <v>-4.9314706756060055E-3</v>
      </c>
    </row>
    <row r="2349" spans="1:6" x14ac:dyDescent="0.3">
      <c r="A2349" s="6">
        <v>40995</v>
      </c>
      <c r="B2349" s="7">
        <v>17511</v>
      </c>
      <c r="C2349" s="8">
        <f t="shared" si="72"/>
        <v>-7.9034588255290084E-3</v>
      </c>
      <c r="D2349" s="67">
        <v>266.92</v>
      </c>
      <c r="E2349" s="8">
        <f t="shared" si="73"/>
        <v>-4.4756079367447299E-3</v>
      </c>
      <c r="F2349" s="70">
        <f>C2349-('Analyse Italia'!$E$11+'Analyse Italia'!$E$12*E2349)</f>
        <v>-6.6504064651321925E-4</v>
      </c>
    </row>
    <row r="2350" spans="1:6" x14ac:dyDescent="0.3">
      <c r="A2350" s="6">
        <v>40996</v>
      </c>
      <c r="B2350" s="7">
        <v>17453.699218999998</v>
      </c>
      <c r="C2350" s="8">
        <f t="shared" ref="C2350:C2413" si="74">B2350/B2349-1</f>
        <v>-3.2722734852379531E-3</v>
      </c>
      <c r="D2350" s="67">
        <v>264.10000000000002</v>
      </c>
      <c r="E2350" s="8">
        <f t="shared" si="73"/>
        <v>-1.0564963284879325E-2</v>
      </c>
      <c r="F2350" s="70">
        <f>C2350-('Analyse Italia'!$E$11+'Analyse Italia'!$E$12*E2350)</f>
        <v>1.3222527557208701E-2</v>
      </c>
    </row>
    <row r="2351" spans="1:6" x14ac:dyDescent="0.3">
      <c r="A2351" s="6">
        <v>40997</v>
      </c>
      <c r="B2351" s="7">
        <v>16919.199218999998</v>
      </c>
      <c r="C2351" s="8">
        <f t="shared" si="74"/>
        <v>-3.0623880547806515E-2</v>
      </c>
      <c r="D2351" s="67">
        <v>260.74</v>
      </c>
      <c r="E2351" s="8">
        <f t="shared" si="73"/>
        <v>-1.2722453616054619E-2</v>
      </c>
      <c r="F2351" s="70">
        <f>C2351-('Analyse Italia'!$E$11+'Analyse Italia'!$E$12*E2351)</f>
        <v>-1.0849494822290494E-2</v>
      </c>
    </row>
    <row r="2352" spans="1:6" x14ac:dyDescent="0.3">
      <c r="A2352" s="6">
        <v>40998</v>
      </c>
      <c r="B2352" s="7">
        <v>16999.199218999998</v>
      </c>
      <c r="C2352" s="8">
        <f t="shared" si="74"/>
        <v>4.7283561688995501E-3</v>
      </c>
      <c r="D2352" s="67">
        <v>263.32</v>
      </c>
      <c r="E2352" s="8">
        <f t="shared" si="73"/>
        <v>9.8949144741888873E-3</v>
      </c>
      <c r="F2352" s="70">
        <f>C2352-('Analyse Italia'!$E$11+'Analyse Italia'!$E$12*E2352)</f>
        <v>-9.8777477366537598E-3</v>
      </c>
    </row>
    <row r="2353" spans="1:6" x14ac:dyDescent="0.3">
      <c r="A2353" s="6">
        <v>41001</v>
      </c>
      <c r="B2353" s="7">
        <v>16963.5</v>
      </c>
      <c r="C2353" s="8">
        <f t="shared" si="74"/>
        <v>-2.1000529813249846E-3</v>
      </c>
      <c r="D2353" s="67">
        <v>267.16000000000003</v>
      </c>
      <c r="E2353" s="8">
        <f t="shared" si="73"/>
        <v>1.4583016861613451E-2</v>
      </c>
      <c r="F2353" s="70">
        <f>C2353-('Analyse Italia'!$E$11+'Analyse Italia'!$E$12*E2353)</f>
        <v>-2.383250575634599E-2</v>
      </c>
    </row>
    <row r="2354" spans="1:6" x14ac:dyDescent="0.3">
      <c r="A2354" s="6">
        <v>41002</v>
      </c>
      <c r="B2354" s="7">
        <v>16665.699218999998</v>
      </c>
      <c r="C2354" s="8">
        <f t="shared" si="74"/>
        <v>-1.7555385445220728E-2</v>
      </c>
      <c r="D2354" s="67">
        <v>264.29000000000002</v>
      </c>
      <c r="E2354" s="8">
        <f t="shared" si="73"/>
        <v>-1.0742626141638012E-2</v>
      </c>
      <c r="F2354" s="70">
        <f>C2354-('Analyse Italia'!$E$11+'Analyse Italia'!$E$12*E2354)</f>
        <v>-7.9052044218207856E-4</v>
      </c>
    </row>
    <row r="2355" spans="1:6" x14ac:dyDescent="0.3">
      <c r="A2355" s="6">
        <v>41003</v>
      </c>
      <c r="B2355" s="7">
        <v>16260.099609000001</v>
      </c>
      <c r="C2355" s="8">
        <f t="shared" si="74"/>
        <v>-2.4337389309029844E-2</v>
      </c>
      <c r="D2355" s="67">
        <v>258.76</v>
      </c>
      <c r="E2355" s="8">
        <f t="shared" si="73"/>
        <v>-2.0923985016459312E-2</v>
      </c>
      <c r="F2355" s="70">
        <f>C2355-('Analyse Italia'!$E$11+'Analyse Italia'!$E$12*E2355)</f>
        <v>7.9040820714319504E-3</v>
      </c>
    </row>
    <row r="2356" spans="1:6" x14ac:dyDescent="0.3">
      <c r="A2356" s="6">
        <v>41004</v>
      </c>
      <c r="B2356" s="7">
        <v>16238.799805000001</v>
      </c>
      <c r="C2356" s="8">
        <f t="shared" si="74"/>
        <v>-1.3099430207801355E-3</v>
      </c>
      <c r="D2356" s="67">
        <v>259.07</v>
      </c>
      <c r="E2356" s="8">
        <f t="shared" si="73"/>
        <v>1.1980213325089029E-3</v>
      </c>
      <c r="F2356" s="70">
        <f>C2356-('Analyse Italia'!$E$11+'Analyse Italia'!$E$12*E2356)</f>
        <v>-2.6959656468927866E-3</v>
      </c>
    </row>
    <row r="2357" spans="1:6" x14ac:dyDescent="0.3">
      <c r="A2357" s="6">
        <v>41009</v>
      </c>
      <c r="B2357" s="7">
        <v>15466.200194999999</v>
      </c>
      <c r="C2357" s="8">
        <f t="shared" si="74"/>
        <v>-4.7577383752345659E-2</v>
      </c>
      <c r="D2357" s="67">
        <v>252.57</v>
      </c>
      <c r="E2357" s="8">
        <f t="shared" si="73"/>
        <v>-2.5089744084610288E-2</v>
      </c>
      <c r="F2357" s="70">
        <f>C2357-('Analyse Italia'!$E$11+'Analyse Italia'!$E$12*E2357)</f>
        <v>-9.0035736189111384E-3</v>
      </c>
    </row>
    <row r="2358" spans="1:6" x14ac:dyDescent="0.3">
      <c r="A2358" s="6">
        <v>41010</v>
      </c>
      <c r="B2358" s="7">
        <v>15677.799805000001</v>
      </c>
      <c r="C2358" s="8">
        <f t="shared" si="74"/>
        <v>1.3681421896272195E-2</v>
      </c>
      <c r="D2358" s="67">
        <v>254.43</v>
      </c>
      <c r="E2358" s="8">
        <f t="shared" si="73"/>
        <v>7.3642950469177126E-3</v>
      </c>
      <c r="F2358" s="70">
        <f>C2358-('Analyse Italia'!$E$11+'Analyse Italia'!$E$12*E2358)</f>
        <v>2.9220933817516847E-3</v>
      </c>
    </row>
    <row r="2359" spans="1:6" x14ac:dyDescent="0.3">
      <c r="A2359" s="6">
        <v>41011</v>
      </c>
      <c r="B2359" s="7">
        <v>15860.599609000001</v>
      </c>
      <c r="C2359" s="8">
        <f t="shared" si="74"/>
        <v>1.1659786849791409E-2</v>
      </c>
      <c r="D2359" s="67">
        <v>257.36</v>
      </c>
      <c r="E2359" s="8">
        <f t="shared" si="73"/>
        <v>1.1515937585976577E-2</v>
      </c>
      <c r="F2359" s="70">
        <f>C2359-('Analyse Italia'!$E$11+'Analyse Italia'!$E$12*E2359)</f>
        <v>-5.4104219889340929E-3</v>
      </c>
    </row>
    <row r="2360" spans="1:6" x14ac:dyDescent="0.3">
      <c r="A2360" s="6">
        <v>41012</v>
      </c>
      <c r="B2360" s="7">
        <v>15359.900390999999</v>
      </c>
      <c r="C2360" s="8">
        <f t="shared" si="74"/>
        <v>-3.1568744583646335E-2</v>
      </c>
      <c r="D2360" s="67">
        <v>253.4</v>
      </c>
      <c r="E2360" s="8">
        <f t="shared" si="73"/>
        <v>-1.538700652782099E-2</v>
      </c>
      <c r="F2360" s="70">
        <f>C2360-('Analyse Italia'!$E$11+'Analyse Italia'!$E$12*E2360)</f>
        <v>-7.7439921934989511E-3</v>
      </c>
    </row>
    <row r="2361" spans="1:6" x14ac:dyDescent="0.3">
      <c r="A2361" s="6">
        <v>41015</v>
      </c>
      <c r="B2361" s="7">
        <v>15414.900390999999</v>
      </c>
      <c r="C2361" s="8">
        <f t="shared" si="74"/>
        <v>3.5807523877060543E-3</v>
      </c>
      <c r="D2361" s="67">
        <v>254.26</v>
      </c>
      <c r="E2361" s="8">
        <f t="shared" si="73"/>
        <v>3.3938437253353548E-3</v>
      </c>
      <c r="F2361" s="70">
        <f>C2361-('Analyse Italia'!$E$11+'Analyse Italia'!$E$12*E2361)</f>
        <v>-1.1431231975581714E-3</v>
      </c>
    </row>
    <row r="2362" spans="1:6" x14ac:dyDescent="0.3">
      <c r="A2362" s="6">
        <v>41016</v>
      </c>
      <c r="B2362" s="7">
        <v>15959.200194999999</v>
      </c>
      <c r="C2362" s="8">
        <f t="shared" si="74"/>
        <v>3.5309978669585851E-2</v>
      </c>
      <c r="D2362" s="67">
        <v>259.45</v>
      </c>
      <c r="E2362" s="8">
        <f t="shared" si="73"/>
        <v>2.0412176512231595E-2</v>
      </c>
      <c r="F2362" s="70">
        <f>C2362-('Analyse Italia'!$E$11+'Analyse Italia'!$E$12*E2362)</f>
        <v>4.7166645367671747E-3</v>
      </c>
    </row>
    <row r="2363" spans="1:6" x14ac:dyDescent="0.3">
      <c r="A2363" s="6">
        <v>41017</v>
      </c>
      <c r="B2363" s="7">
        <v>15610.5</v>
      </c>
      <c r="C2363" s="8">
        <f t="shared" si="74"/>
        <v>-2.1849478090339769E-2</v>
      </c>
      <c r="D2363" s="67">
        <v>257.70999999999998</v>
      </c>
      <c r="E2363" s="8">
        <f t="shared" si="73"/>
        <v>-6.7064945076122928E-3</v>
      </c>
      <c r="F2363" s="70">
        <f>C2363-('Analyse Italia'!$E$11+'Analyse Italia'!$E$12*E2363)</f>
        <v>-1.1219906161171687E-2</v>
      </c>
    </row>
    <row r="2364" spans="1:6" x14ac:dyDescent="0.3">
      <c r="A2364" s="6">
        <v>41018</v>
      </c>
      <c r="B2364" s="7">
        <v>15306.400390999999</v>
      </c>
      <c r="C2364" s="8">
        <f t="shared" si="74"/>
        <v>-1.9480452836232121E-2</v>
      </c>
      <c r="D2364" s="67">
        <v>256.51</v>
      </c>
      <c r="E2364" s="8">
        <f t="shared" si="73"/>
        <v>-4.6563967250009553E-3</v>
      </c>
      <c r="F2364" s="70">
        <f>C2364-('Analyse Italia'!$E$11+'Analyse Italia'!$E$12*E2364)</f>
        <v>-1.1967218991872051E-2</v>
      </c>
    </row>
    <row r="2365" spans="1:6" x14ac:dyDescent="0.3">
      <c r="A2365" s="6">
        <v>41019</v>
      </c>
      <c r="B2365" s="7">
        <v>15428.799805000001</v>
      </c>
      <c r="C2365" s="8">
        <f t="shared" si="74"/>
        <v>7.9966165050779914E-3</v>
      </c>
      <c r="D2365" s="67">
        <v>257.79000000000002</v>
      </c>
      <c r="E2365" s="8">
        <f t="shared" si="73"/>
        <v>4.9900588671007995E-3</v>
      </c>
      <c r="F2365" s="70">
        <f>C2365-('Analyse Italia'!$E$11+'Analyse Italia'!$E$12*E2365)</f>
        <v>8.4634639364890036E-4</v>
      </c>
    </row>
    <row r="2366" spans="1:6" x14ac:dyDescent="0.3">
      <c r="A2366" s="6">
        <v>41022</v>
      </c>
      <c r="B2366" s="7">
        <v>14872.400390999999</v>
      </c>
      <c r="C2366" s="8">
        <f t="shared" si="74"/>
        <v>-3.6062391179623066E-2</v>
      </c>
      <c r="D2366" s="67">
        <v>251.75</v>
      </c>
      <c r="E2366" s="8">
        <f t="shared" si="73"/>
        <v>-2.3429923581209544E-2</v>
      </c>
      <c r="F2366" s="70">
        <f>C2366-('Analyse Italia'!$E$11+'Analyse Italia'!$E$12*E2366)</f>
        <v>-1.1661599987458637E-5</v>
      </c>
    </row>
    <row r="2367" spans="1:6" x14ac:dyDescent="0.3">
      <c r="A2367" s="6">
        <v>41023</v>
      </c>
      <c r="B2367" s="7">
        <v>15209.599609000001</v>
      </c>
      <c r="C2367" s="8">
        <f t="shared" si="74"/>
        <v>2.2672817375469334E-2</v>
      </c>
      <c r="D2367" s="67">
        <v>254.37</v>
      </c>
      <c r="E2367" s="8">
        <f t="shared" si="73"/>
        <v>1.0407149950347527E-2</v>
      </c>
      <c r="F2367" s="70">
        <f>C2367-('Analyse Italia'!$E$11+'Analyse Italia'!$E$12*E2367)</f>
        <v>7.2880682090496699E-3</v>
      </c>
    </row>
    <row r="2368" spans="1:6" x14ac:dyDescent="0.3">
      <c r="A2368" s="6">
        <v>41024</v>
      </c>
      <c r="B2368" s="7">
        <v>15612.5</v>
      </c>
      <c r="C2368" s="8">
        <f t="shared" si="74"/>
        <v>2.6489874905161193E-2</v>
      </c>
      <c r="D2368" s="67">
        <v>256.95999999999998</v>
      </c>
      <c r="E2368" s="8">
        <f t="shared" si="73"/>
        <v>1.0182018319770281E-2</v>
      </c>
      <c r="F2368" s="70">
        <f>C2368-('Analyse Italia'!$E$11+'Analyse Italia'!$E$12*E2368)</f>
        <v>1.1447346622259168E-2</v>
      </c>
    </row>
    <row r="2369" spans="1:6" x14ac:dyDescent="0.3">
      <c r="A2369" s="6">
        <v>41025</v>
      </c>
      <c r="B2369" s="7">
        <v>15524.400390999999</v>
      </c>
      <c r="C2369" s="8">
        <f t="shared" si="74"/>
        <v>-5.642889287429953E-3</v>
      </c>
      <c r="D2369" s="67">
        <v>257.2</v>
      </c>
      <c r="E2369" s="8">
        <f t="shared" si="73"/>
        <v>9.3399750934008985E-4</v>
      </c>
      <c r="F2369" s="70">
        <f>C2369-('Analyse Italia'!$E$11+'Analyse Italia'!$E$12*E2369)</f>
        <v>-6.6275713031500837E-3</v>
      </c>
    </row>
    <row r="2370" spans="1:6" x14ac:dyDescent="0.3">
      <c r="A2370" s="6">
        <v>41026</v>
      </c>
      <c r="B2370" s="7">
        <v>15808.5</v>
      </c>
      <c r="C2370" s="8">
        <f t="shared" si="74"/>
        <v>1.8300198516182364E-2</v>
      </c>
      <c r="D2370" s="67">
        <v>259.12</v>
      </c>
      <c r="E2370" s="8">
        <f t="shared" si="73"/>
        <v>7.465007776049859E-3</v>
      </c>
      <c r="F2370" s="70">
        <f>C2370-('Analyse Italia'!$E$11+'Analyse Italia'!$E$12*E2370)</f>
        <v>7.3877773462375437E-3</v>
      </c>
    </row>
    <row r="2371" spans="1:6" x14ac:dyDescent="0.3">
      <c r="A2371" s="6">
        <v>41029</v>
      </c>
      <c r="B2371" s="7">
        <v>15637.700194999999</v>
      </c>
      <c r="C2371" s="8">
        <f t="shared" si="74"/>
        <v>-1.0804301799664739E-2</v>
      </c>
      <c r="D2371" s="67">
        <v>257.27999999999997</v>
      </c>
      <c r="E2371" s="8">
        <f t="shared" si="73"/>
        <v>-7.1009570855203874E-3</v>
      </c>
      <c r="F2371" s="70">
        <f>C2371-('Analyse Italia'!$E$11+'Analyse Italia'!$E$12*E2371)</f>
        <v>4.2488970130773358E-4</v>
      </c>
    </row>
    <row r="2372" spans="1:6" x14ac:dyDescent="0.3">
      <c r="A2372" s="6">
        <v>41031</v>
      </c>
      <c r="B2372" s="7">
        <v>15265.799805000001</v>
      </c>
      <c r="C2372" s="8">
        <f t="shared" si="74"/>
        <v>-2.3782294414296912E-2</v>
      </c>
      <c r="D2372" s="67">
        <v>257.39</v>
      </c>
      <c r="E2372" s="8">
        <f t="shared" ref="E2372:E2435" si="75">D2372/D2371-1</f>
        <v>4.2754975124381644E-4</v>
      </c>
      <c r="F2372" s="70">
        <f>C2372-('Analyse Italia'!$E$11+'Analyse Italia'!$E$12*E2372)</f>
        <v>-2.3997129035464613E-2</v>
      </c>
    </row>
    <row r="2373" spans="1:6" x14ac:dyDescent="0.3">
      <c r="A2373" s="6">
        <v>41032</v>
      </c>
      <c r="B2373" s="7">
        <v>15181.799805000001</v>
      </c>
      <c r="C2373" s="8">
        <f t="shared" si="74"/>
        <v>-5.5024958451562744E-3</v>
      </c>
      <c r="D2373" s="67">
        <v>257.52999999999997</v>
      </c>
      <c r="E2373" s="8">
        <f t="shared" si="75"/>
        <v>5.4392167527872459E-4</v>
      </c>
      <c r="F2373" s="70">
        <f>C2373-('Analyse Italia'!$E$11+'Analyse Italia'!$E$12*E2373)</f>
        <v>-5.8942265451102423E-3</v>
      </c>
    </row>
    <row r="2374" spans="1:6" x14ac:dyDescent="0.3">
      <c r="A2374" s="6">
        <v>41033</v>
      </c>
      <c r="B2374" s="7">
        <v>14957.599609000001</v>
      </c>
      <c r="C2374" s="8">
        <f t="shared" si="74"/>
        <v>-1.4767695456382013E-2</v>
      </c>
      <c r="D2374" s="67">
        <v>253</v>
      </c>
      <c r="E2374" s="8">
        <f t="shared" si="75"/>
        <v>-1.7590183667922088E-2</v>
      </c>
      <c r="F2374" s="70">
        <f>C2374-('Analyse Italia'!$E$11+'Analyse Italia'!$E$12*E2374)</f>
        <v>1.240608978844706E-2</v>
      </c>
    </row>
    <row r="2375" spans="1:6" x14ac:dyDescent="0.3">
      <c r="A2375" s="6">
        <v>41036</v>
      </c>
      <c r="B2375" s="7">
        <v>15303.700194999999</v>
      </c>
      <c r="C2375" s="8">
        <f t="shared" si="74"/>
        <v>2.3138778617375788E-2</v>
      </c>
      <c r="D2375" s="67">
        <v>254.83</v>
      </c>
      <c r="E2375" s="8">
        <f t="shared" si="75"/>
        <v>7.2332015810276928E-3</v>
      </c>
      <c r="F2375" s="70">
        <f>C2375-('Analyse Italia'!$E$11+'Analyse Italia'!$E$12*E2375)</f>
        <v>1.2578724285719949E-2</v>
      </c>
    </row>
    <row r="2376" spans="1:6" x14ac:dyDescent="0.3">
      <c r="A2376" s="6">
        <v>41037</v>
      </c>
      <c r="B2376" s="7">
        <v>14974</v>
      </c>
      <c r="C2376" s="8">
        <f t="shared" si="74"/>
        <v>-2.1543822134448165E-2</v>
      </c>
      <c r="D2376" s="67">
        <v>250.58</v>
      </c>
      <c r="E2376" s="8">
        <f t="shared" si="75"/>
        <v>-1.6677785190126748E-2</v>
      </c>
      <c r="F2376" s="70">
        <f>C2376-('Analyse Italia'!$E$11+'Analyse Italia'!$E$12*E2376)</f>
        <v>4.2430331068506674E-3</v>
      </c>
    </row>
    <row r="2377" spans="1:6" x14ac:dyDescent="0.3">
      <c r="A2377" s="6">
        <v>41038</v>
      </c>
      <c r="B2377" s="7">
        <v>14810.200194999999</v>
      </c>
      <c r="C2377" s="8">
        <f t="shared" si="74"/>
        <v>-1.0938947842927815E-2</v>
      </c>
      <c r="D2377" s="67">
        <v>249.73</v>
      </c>
      <c r="E2377" s="8">
        <f t="shared" si="75"/>
        <v>-3.3921302578019397E-3</v>
      </c>
      <c r="F2377" s="70">
        <f>C2377-('Analyse Italia'!$E$11+'Analyse Italia'!$E$12*E2377)</f>
        <v>-5.3475158630912527E-3</v>
      </c>
    </row>
    <row r="2378" spans="1:6" x14ac:dyDescent="0.3">
      <c r="A2378" s="6">
        <v>41039</v>
      </c>
      <c r="B2378" s="7">
        <v>15032.5</v>
      </c>
      <c r="C2378" s="8">
        <f t="shared" si="74"/>
        <v>1.5009912227591071E-2</v>
      </c>
      <c r="D2378" s="67">
        <v>251.1</v>
      </c>
      <c r="E2378" s="8">
        <f t="shared" si="75"/>
        <v>5.4859247987826265E-3</v>
      </c>
      <c r="F2378" s="70">
        <f>C2378-('Analyse Italia'!$E$11+'Analyse Italia'!$E$12*E2378)</f>
        <v>7.105880075655522E-3</v>
      </c>
    </row>
    <row r="2379" spans="1:6" x14ac:dyDescent="0.3">
      <c r="A2379" s="6">
        <v>41040</v>
      </c>
      <c r="B2379" s="7">
        <v>15097.799805000001</v>
      </c>
      <c r="C2379" s="8">
        <f t="shared" si="74"/>
        <v>4.3439085315151171E-3</v>
      </c>
      <c r="D2379" s="67">
        <v>251.97</v>
      </c>
      <c r="E2379" s="8">
        <f t="shared" si="75"/>
        <v>3.4647550776583103E-3</v>
      </c>
      <c r="F2379" s="70">
        <f>C2379-('Analyse Italia'!$E$11+'Analyse Italia'!$E$12*E2379)</f>
        <v>-4.8775886239532055E-4</v>
      </c>
    </row>
    <row r="2380" spans="1:6" x14ac:dyDescent="0.3">
      <c r="A2380" s="6">
        <v>41043</v>
      </c>
      <c r="B2380" s="7">
        <v>14699.200194999999</v>
      </c>
      <c r="C2380" s="8">
        <f t="shared" si="74"/>
        <v>-2.6401172034881237E-2</v>
      </c>
      <c r="D2380" s="67">
        <v>247.43</v>
      </c>
      <c r="E2380" s="8">
        <f t="shared" si="75"/>
        <v>-1.8018018018017945E-2</v>
      </c>
      <c r="F2380" s="70">
        <f>C2380-('Analyse Italia'!$E$11+'Analyse Italia'!$E$12*E2380)</f>
        <v>1.4229609594559253E-3</v>
      </c>
    </row>
    <row r="2381" spans="1:6" x14ac:dyDescent="0.3">
      <c r="A2381" s="6">
        <v>41044</v>
      </c>
      <c r="B2381" s="7">
        <v>14347.299805000001</v>
      </c>
      <c r="C2381" s="8">
        <f t="shared" si="74"/>
        <v>-2.3940104586078093E-2</v>
      </c>
      <c r="D2381" s="67">
        <v>245.76</v>
      </c>
      <c r="E2381" s="8">
        <f t="shared" si="75"/>
        <v>-6.7493836640666327E-3</v>
      </c>
      <c r="F2381" s="70">
        <f>C2381-('Analyse Italia'!$E$11+'Analyse Italia'!$E$12*E2381)</f>
        <v>-1.3245337175593163E-2</v>
      </c>
    </row>
    <row r="2382" spans="1:6" x14ac:dyDescent="0.3">
      <c r="A2382" s="6">
        <v>41045</v>
      </c>
      <c r="B2382" s="7">
        <v>14292.400390999999</v>
      </c>
      <c r="C2382" s="8">
        <f t="shared" si="74"/>
        <v>-3.8264631495934509E-3</v>
      </c>
      <c r="D2382" s="67">
        <v>244.4</v>
      </c>
      <c r="E2382" s="8">
        <f t="shared" si="75"/>
        <v>-5.5338541666666297E-3</v>
      </c>
      <c r="F2382" s="70">
        <f>C2382-('Analyse Italia'!$E$11+'Analyse Italia'!$E$12*E2382)</f>
        <v>5.020587094381421E-3</v>
      </c>
    </row>
    <row r="2383" spans="1:6" x14ac:dyDescent="0.3">
      <c r="A2383" s="6">
        <v>41046</v>
      </c>
      <c r="B2383" s="7">
        <v>14096.400390999999</v>
      </c>
      <c r="C2383" s="8">
        <f t="shared" si="74"/>
        <v>-1.371358166843839E-2</v>
      </c>
      <c r="D2383" s="67">
        <v>241.63</v>
      </c>
      <c r="E2383" s="8">
        <f t="shared" si="75"/>
        <v>-1.1333878887070381E-2</v>
      </c>
      <c r="F2383" s="70">
        <f>C2383-('Analyse Italia'!$E$11+'Analyse Italia'!$E$12*E2383)</f>
        <v>3.9500421469683342E-3</v>
      </c>
    </row>
    <row r="2384" spans="1:6" x14ac:dyDescent="0.3">
      <c r="A2384" s="6">
        <v>41047</v>
      </c>
      <c r="B2384" s="7">
        <v>14044.799805000001</v>
      </c>
      <c r="C2384" s="8">
        <f t="shared" si="74"/>
        <v>-3.6605505355071788E-3</v>
      </c>
      <c r="D2384" s="67">
        <v>238.88</v>
      </c>
      <c r="E2384" s="8">
        <f t="shared" si="75"/>
        <v>-1.138103712287386E-2</v>
      </c>
      <c r="F2384" s="70">
        <f>C2384-('Analyse Italia'!$E$11+'Analyse Italia'!$E$12*E2384)</f>
        <v>1.4074758156344583E-2</v>
      </c>
    </row>
    <row r="2385" spans="1:6" x14ac:dyDescent="0.3">
      <c r="A2385" s="6">
        <v>41050</v>
      </c>
      <c r="B2385" s="7">
        <v>13960.299805000001</v>
      </c>
      <c r="C2385" s="8">
        <f t="shared" si="74"/>
        <v>-6.016461692100239E-3</v>
      </c>
      <c r="D2385" s="67">
        <v>240.17</v>
      </c>
      <c r="E2385" s="8">
        <f t="shared" si="75"/>
        <v>5.4002009377092097E-3</v>
      </c>
      <c r="F2385" s="70">
        <f>C2385-('Analyse Italia'!$E$11+'Analyse Italia'!$E$12*E2385)</f>
        <v>-1.3790185653223737E-2</v>
      </c>
    </row>
    <row r="2386" spans="1:6" x14ac:dyDescent="0.3">
      <c r="A2386" s="6">
        <v>41051</v>
      </c>
      <c r="B2386" s="7">
        <v>14428.799805000001</v>
      </c>
      <c r="C2386" s="8">
        <f t="shared" si="74"/>
        <v>3.3559451196900625E-2</v>
      </c>
      <c r="D2386" s="67">
        <v>244.76</v>
      </c>
      <c r="E2386" s="8">
        <f t="shared" si="75"/>
        <v>1.9111462713911065E-2</v>
      </c>
      <c r="F2386" s="70">
        <f>C2386-('Analyse Italia'!$E$11+'Analyse Italia'!$E$12*E2386)</f>
        <v>4.9433422401094079E-3</v>
      </c>
    </row>
    <row r="2387" spans="1:6" x14ac:dyDescent="0.3">
      <c r="A2387" s="6">
        <v>41052</v>
      </c>
      <c r="B2387" s="7">
        <v>13909</v>
      </c>
      <c r="C2387" s="8">
        <f t="shared" si="74"/>
        <v>-3.6025158850694905E-2</v>
      </c>
      <c r="D2387" s="67">
        <v>239.51</v>
      </c>
      <c r="E2387" s="8">
        <f t="shared" si="75"/>
        <v>-2.144958326523938E-2</v>
      </c>
      <c r="F2387" s="70">
        <f>C2387-('Analyse Italia'!$E$11+'Analyse Italia'!$E$12*E2387)</f>
        <v>-2.9847295600911941E-3</v>
      </c>
    </row>
    <row r="2388" spans="1:6" x14ac:dyDescent="0.3">
      <c r="A2388" s="6">
        <v>41053</v>
      </c>
      <c r="B2388" s="7">
        <v>14069.200194999999</v>
      </c>
      <c r="C2388" s="8">
        <f t="shared" si="74"/>
        <v>1.1517736357753883E-2</v>
      </c>
      <c r="D2388" s="67">
        <v>241.91</v>
      </c>
      <c r="E2388" s="8">
        <f t="shared" si="75"/>
        <v>1.0020458435973545E-2</v>
      </c>
      <c r="F2388" s="70">
        <f>C2388-('Analyse Italia'!$E$11+'Analyse Italia'!$E$12*E2388)</f>
        <v>-3.2792059715788368E-3</v>
      </c>
    </row>
    <row r="2389" spans="1:6" x14ac:dyDescent="0.3">
      <c r="A2389" s="6">
        <v>41054</v>
      </c>
      <c r="B2389" s="7">
        <v>14117.400390999999</v>
      </c>
      <c r="C2389" s="8">
        <f t="shared" si="74"/>
        <v>3.4259371770919422E-3</v>
      </c>
      <c r="D2389" s="67">
        <v>242.49</v>
      </c>
      <c r="E2389" s="8">
        <f t="shared" si="75"/>
        <v>2.397585879045927E-3</v>
      </c>
      <c r="F2389" s="70">
        <f>C2389-('Analyse Italia'!$E$11+'Analyse Italia'!$E$12*E2389)</f>
        <v>2.1646558514647977E-4</v>
      </c>
    </row>
    <row r="2390" spans="1:6" x14ac:dyDescent="0.3">
      <c r="A2390" s="6">
        <v>41057</v>
      </c>
      <c r="B2390" s="7">
        <v>14020.400390999999</v>
      </c>
      <c r="C2390" s="8">
        <f t="shared" si="74"/>
        <v>-6.8709533847207682E-3</v>
      </c>
      <c r="D2390" s="67">
        <v>242.47</v>
      </c>
      <c r="E2390" s="8">
        <f t="shared" si="75"/>
        <v>-8.2477627943444709E-5</v>
      </c>
      <c r="F2390" s="70">
        <f>C2390-('Analyse Italia'!$E$11+'Analyse Italia'!$E$12*E2390)</f>
        <v>-6.3104992564749947E-3</v>
      </c>
    </row>
    <row r="2391" spans="1:6" x14ac:dyDescent="0.3">
      <c r="A2391" s="6">
        <v>41058</v>
      </c>
      <c r="B2391" s="7">
        <v>14061.900390999999</v>
      </c>
      <c r="C2391" s="8">
        <f t="shared" si="74"/>
        <v>2.9599725287903222E-3</v>
      </c>
      <c r="D2391" s="67">
        <v>244.3</v>
      </c>
      <c r="E2391" s="8">
        <f t="shared" si="75"/>
        <v>7.5473254423228386E-3</v>
      </c>
      <c r="F2391" s="70">
        <f>C2391-('Analyse Italia'!$E$11+'Analyse Italia'!$E$12*E2391)</f>
        <v>-8.0775791010939488E-3</v>
      </c>
    </row>
    <row r="2392" spans="1:6" x14ac:dyDescent="0.3">
      <c r="A2392" s="6">
        <v>41059</v>
      </c>
      <c r="B2392" s="7">
        <v>13813.5</v>
      </c>
      <c r="C2392" s="8">
        <f t="shared" si="74"/>
        <v>-1.7664781010608088E-2</v>
      </c>
      <c r="D2392" s="67">
        <v>240.56</v>
      </c>
      <c r="E2392" s="8">
        <f t="shared" si="75"/>
        <v>-1.5309046254605052E-2</v>
      </c>
      <c r="F2392" s="70">
        <f>C2392-('Analyse Italia'!$E$11+'Analyse Italia'!$E$12*E2392)</f>
        <v>6.0414645597253597E-3</v>
      </c>
    </row>
    <row r="2393" spans="1:6" x14ac:dyDescent="0.3">
      <c r="A2393" s="6">
        <v>41060</v>
      </c>
      <c r="B2393" s="7">
        <v>13829</v>
      </c>
      <c r="C2393" s="8">
        <f t="shared" si="74"/>
        <v>1.1220907083651088E-3</v>
      </c>
      <c r="D2393" s="67">
        <v>239.73</v>
      </c>
      <c r="E2393" s="8">
        <f t="shared" si="75"/>
        <v>-3.4502826737612402E-3</v>
      </c>
      <c r="F2393" s="70">
        <f>C2393-('Analyse Italia'!$E$11+'Analyse Italia'!$E$12*E2393)</f>
        <v>6.8019197344863277E-3</v>
      </c>
    </row>
    <row r="2394" spans="1:6" x14ac:dyDescent="0.3">
      <c r="A2394" s="6">
        <v>41061</v>
      </c>
      <c r="B2394" s="7">
        <v>13680.5</v>
      </c>
      <c r="C2394" s="8">
        <f t="shared" si="74"/>
        <v>-1.0738303564972185E-2</v>
      </c>
      <c r="D2394" s="67">
        <v>235.09</v>
      </c>
      <c r="E2394" s="8">
        <f t="shared" si="75"/>
        <v>-1.9355107829641671E-2</v>
      </c>
      <c r="F2394" s="70">
        <f>C2394-('Analyse Italia'!$E$11+'Analyse Italia'!$E$12*E2394)</f>
        <v>1.9118329507221872E-2</v>
      </c>
    </row>
    <row r="2395" spans="1:6" x14ac:dyDescent="0.3">
      <c r="A2395" s="6">
        <v>41064</v>
      </c>
      <c r="B2395" s="7">
        <v>13817.200194999999</v>
      </c>
      <c r="C2395" s="8">
        <f t="shared" si="74"/>
        <v>9.9923390957932234E-3</v>
      </c>
      <c r="D2395" s="67">
        <v>233.87</v>
      </c>
      <c r="E2395" s="8">
        <f t="shared" si="75"/>
        <v>-5.1895018928921344E-3</v>
      </c>
      <c r="F2395" s="70">
        <f>C2395-('Analyse Italia'!$E$11+'Analyse Italia'!$E$12*E2395)</f>
        <v>1.8315942061079369E-2</v>
      </c>
    </row>
    <row r="2396" spans="1:6" x14ac:dyDescent="0.3">
      <c r="A2396" s="6">
        <v>41065</v>
      </c>
      <c r="B2396" s="7">
        <v>13902.700194999999</v>
      </c>
      <c r="C2396" s="8">
        <f t="shared" si="74"/>
        <v>6.1879395820680916E-3</v>
      </c>
      <c r="D2396" s="67">
        <v>234.59</v>
      </c>
      <c r="E2396" s="8">
        <f t="shared" si="75"/>
        <v>3.0786334288279704E-3</v>
      </c>
      <c r="F2396" s="70">
        <f>C2396-('Analyse Italia'!$E$11+'Analyse Italia'!$E$12*E2396)</f>
        <v>1.9432127769554008E-3</v>
      </c>
    </row>
    <row r="2397" spans="1:6" x14ac:dyDescent="0.3">
      <c r="A2397" s="6">
        <v>41066</v>
      </c>
      <c r="B2397" s="7">
        <v>14368.299805000001</v>
      </c>
      <c r="C2397" s="8">
        <f t="shared" si="74"/>
        <v>3.3489869123945359E-2</v>
      </c>
      <c r="D2397" s="67">
        <v>239.95</v>
      </c>
      <c r="E2397" s="8">
        <f t="shared" si="75"/>
        <v>2.2848373758472151E-2</v>
      </c>
      <c r="F2397" s="70">
        <f>C2397-('Analyse Italia'!$E$11+'Analyse Italia'!$E$12*E2397)</f>
        <v>-8.066899589231763E-4</v>
      </c>
    </row>
    <row r="2398" spans="1:6" x14ac:dyDescent="0.3">
      <c r="A2398" s="6">
        <v>41067</v>
      </c>
      <c r="B2398" s="7">
        <v>14501.299805000001</v>
      </c>
      <c r="C2398" s="8">
        <f t="shared" si="74"/>
        <v>9.2564883671009124E-3</v>
      </c>
      <c r="D2398" s="67">
        <v>242.64</v>
      </c>
      <c r="E2398" s="8">
        <f t="shared" si="75"/>
        <v>1.1210668889351849E-2</v>
      </c>
      <c r="F2398" s="70">
        <f>C2398-('Analyse Italia'!$E$11+'Analyse Italia'!$E$12*E2398)</f>
        <v>-7.3496838420255978E-3</v>
      </c>
    </row>
    <row r="2399" spans="1:6" x14ac:dyDescent="0.3">
      <c r="A2399" s="6">
        <v>41068</v>
      </c>
      <c r="B2399" s="7">
        <v>14404.5</v>
      </c>
      <c r="C2399" s="8">
        <f t="shared" si="74"/>
        <v>-6.6752502397491309E-3</v>
      </c>
      <c r="D2399" s="67">
        <v>241.93</v>
      </c>
      <c r="E2399" s="8">
        <f t="shared" si="75"/>
        <v>-2.9261457302999228E-3</v>
      </c>
      <c r="F2399" s="70">
        <f>C2399-('Analyse Italia'!$E$11+'Analyse Italia'!$E$12*E2399)</f>
        <v>-1.7921578046420344E-3</v>
      </c>
    </row>
    <row r="2400" spans="1:6" x14ac:dyDescent="0.3">
      <c r="A2400" s="6">
        <v>41071</v>
      </c>
      <c r="B2400" s="7">
        <v>14047.5</v>
      </c>
      <c r="C2400" s="8">
        <f t="shared" si="74"/>
        <v>-2.4783921691138189E-2</v>
      </c>
      <c r="D2400" s="67">
        <v>241.92</v>
      </c>
      <c r="E2400" s="8">
        <f t="shared" si="75"/>
        <v>-4.1334270243553739E-5</v>
      </c>
      <c r="F2400" s="70">
        <f>C2400-('Analyse Italia'!$E$11+'Analyse Italia'!$E$12*E2400)</f>
        <v>-2.428600926876838E-2</v>
      </c>
    </row>
    <row r="2401" spans="1:6" x14ac:dyDescent="0.3">
      <c r="A2401" s="6">
        <v>41072</v>
      </c>
      <c r="B2401" s="7">
        <v>13950.099609000001</v>
      </c>
      <c r="C2401" s="8">
        <f t="shared" si="74"/>
        <v>-6.9336459156432717E-3</v>
      </c>
      <c r="D2401" s="67">
        <v>243.44</v>
      </c>
      <c r="E2401" s="8">
        <f t="shared" si="75"/>
        <v>6.2830687830688348E-3</v>
      </c>
      <c r="F2401" s="70">
        <f>C2401-('Analyse Italia'!$E$11+'Analyse Italia'!$E$12*E2401)</f>
        <v>-1.6049410589986834E-2</v>
      </c>
    </row>
    <row r="2402" spans="1:6" x14ac:dyDescent="0.3">
      <c r="A2402" s="6">
        <v>41073</v>
      </c>
      <c r="B2402" s="7">
        <v>13861.400390999999</v>
      </c>
      <c r="C2402" s="8">
        <f t="shared" si="74"/>
        <v>-6.3583214805703614E-3</v>
      </c>
      <c r="D2402" s="67">
        <v>242.56</v>
      </c>
      <c r="E2402" s="8">
        <f t="shared" si="75"/>
        <v>-3.6148537627340716E-3</v>
      </c>
      <c r="F2402" s="70">
        <f>C2402-('Analyse Italia'!$E$11+'Analyse Italia'!$E$12*E2402)</f>
        <v>-4.2832919073832517E-4</v>
      </c>
    </row>
    <row r="2403" spans="1:6" x14ac:dyDescent="0.3">
      <c r="A2403" s="6">
        <v>41074</v>
      </c>
      <c r="B2403" s="7">
        <v>14036.700194999999</v>
      </c>
      <c r="C2403" s="8">
        <f t="shared" si="74"/>
        <v>1.2646615713793219E-2</v>
      </c>
      <c r="D2403" s="67">
        <v>241.84</v>
      </c>
      <c r="E2403" s="8">
        <f t="shared" si="75"/>
        <v>-2.9683377308706849E-3</v>
      </c>
      <c r="F2403" s="70">
        <f>C2403-('Analyse Italia'!$E$11+'Analyse Italia'!$E$12*E2403)</f>
        <v>1.759384388884801E-2</v>
      </c>
    </row>
    <row r="2404" spans="1:6" x14ac:dyDescent="0.3">
      <c r="A2404" s="6">
        <v>41075</v>
      </c>
      <c r="B2404" s="7">
        <v>14350.799805000001</v>
      </c>
      <c r="C2404" s="8">
        <f t="shared" si="74"/>
        <v>2.237702634069838E-2</v>
      </c>
      <c r="D2404" s="67">
        <v>244.21</v>
      </c>
      <c r="E2404" s="8">
        <f t="shared" si="75"/>
        <v>9.7998676811115182E-3</v>
      </c>
      <c r="F2404" s="70">
        <f>C2404-('Analyse Italia'!$E$11+'Analyse Italia'!$E$12*E2404)</f>
        <v>7.9154023441612084E-3</v>
      </c>
    </row>
    <row r="2405" spans="1:6" x14ac:dyDescent="0.3">
      <c r="A2405" s="6">
        <v>41078</v>
      </c>
      <c r="B2405" s="7">
        <v>13989.5</v>
      </c>
      <c r="C2405" s="8">
        <f t="shared" si="74"/>
        <v>-2.5176283545821576E-2</v>
      </c>
      <c r="D2405" s="67">
        <v>244.36</v>
      </c>
      <c r="E2405" s="8">
        <f t="shared" si="75"/>
        <v>6.1422546169276337E-4</v>
      </c>
      <c r="F2405" s="70">
        <f>C2405-('Analyse Italia'!$E$11+'Analyse Italia'!$E$12*E2405)</f>
        <v>-2.5674882498093347E-2</v>
      </c>
    </row>
    <row r="2406" spans="1:6" x14ac:dyDescent="0.3">
      <c r="A2406" s="6">
        <v>41079</v>
      </c>
      <c r="B2406" s="7">
        <v>14426.5</v>
      </c>
      <c r="C2406" s="8">
        <f t="shared" si="74"/>
        <v>3.1237713999785477E-2</v>
      </c>
      <c r="D2406" s="67">
        <v>248.27</v>
      </c>
      <c r="E2406" s="8">
        <f t="shared" si="75"/>
        <v>1.6000982157472476E-2</v>
      </c>
      <c r="F2406" s="70">
        <f>C2406-('Analyse Italia'!$E$11+'Analyse Italia'!$E$12*E2406)</f>
        <v>7.3498229369414539E-3</v>
      </c>
    </row>
    <row r="2407" spans="1:6" x14ac:dyDescent="0.3">
      <c r="A2407" s="6">
        <v>41080</v>
      </c>
      <c r="B2407" s="7">
        <v>14697</v>
      </c>
      <c r="C2407" s="8">
        <f t="shared" si="74"/>
        <v>1.8750216615256665E-2</v>
      </c>
      <c r="D2407" s="67">
        <v>249.67</v>
      </c>
      <c r="E2407" s="8">
        <f t="shared" si="75"/>
        <v>5.6390220324644691E-3</v>
      </c>
      <c r="F2407" s="70">
        <f>C2407-('Analyse Italia'!$E$11+'Analyse Italia'!$E$12*E2407)</f>
        <v>1.0613462519983486E-2</v>
      </c>
    </row>
    <row r="2408" spans="1:6" x14ac:dyDescent="0.3">
      <c r="A2408" s="6">
        <v>41081</v>
      </c>
      <c r="B2408" s="7">
        <v>14712.599609000001</v>
      </c>
      <c r="C2408" s="8">
        <f t="shared" si="74"/>
        <v>1.0614145063618796E-3</v>
      </c>
      <c r="D2408" s="67">
        <v>248.4</v>
      </c>
      <c r="E2408" s="8">
        <f t="shared" si="75"/>
        <v>-5.0867144630911687E-3</v>
      </c>
      <c r="F2408" s="70">
        <f>C2408-('Analyse Italia'!$E$11+'Analyse Italia'!$E$12*E2408)</f>
        <v>9.2287710794782506E-3</v>
      </c>
    </row>
    <row r="2409" spans="1:6" x14ac:dyDescent="0.3">
      <c r="A2409" s="6">
        <v>41082</v>
      </c>
      <c r="B2409" s="7">
        <v>14612.900390999999</v>
      </c>
      <c r="C2409" s="8">
        <f t="shared" si="74"/>
        <v>-6.7764515211174992E-3</v>
      </c>
      <c r="D2409" s="67">
        <v>246.58</v>
      </c>
      <c r="E2409" s="8">
        <f t="shared" si="75"/>
        <v>-7.3268921095007711E-3</v>
      </c>
      <c r="F2409" s="70">
        <f>C2409-('Analyse Italia'!$E$11+'Analyse Italia'!$E$12*E2409)</f>
        <v>4.7961820955891993E-3</v>
      </c>
    </row>
    <row r="2410" spans="1:6" x14ac:dyDescent="0.3">
      <c r="A2410" s="6">
        <v>41085</v>
      </c>
      <c r="B2410" s="7">
        <v>14064.799805000001</v>
      </c>
      <c r="C2410" s="8">
        <f t="shared" si="74"/>
        <v>-3.7507994397715239E-2</v>
      </c>
      <c r="D2410" s="67">
        <v>242.82</v>
      </c>
      <c r="E2410" s="8">
        <f t="shared" si="75"/>
        <v>-1.5248600859761652E-2</v>
      </c>
      <c r="F2410" s="70">
        <f>C2410-('Analyse Italia'!$E$11+'Analyse Italia'!$E$12*E2410)</f>
        <v>-1.3893631413470837E-2</v>
      </c>
    </row>
    <row r="2411" spans="1:6" x14ac:dyDescent="0.3">
      <c r="A2411" s="6">
        <v>41086</v>
      </c>
      <c r="B2411" s="7">
        <v>13920.5</v>
      </c>
      <c r="C2411" s="8">
        <f t="shared" si="74"/>
        <v>-1.0259641587554102E-2</v>
      </c>
      <c r="D2411" s="67">
        <v>242.59</v>
      </c>
      <c r="E2411" s="8">
        <f t="shared" si="75"/>
        <v>-9.4720368997602833E-4</v>
      </c>
      <c r="F2411" s="70">
        <f>C2411-('Analyse Italia'!$E$11+'Analyse Italia'!$E$12*E2411)</f>
        <v>-8.3847239332780297E-3</v>
      </c>
    </row>
    <row r="2412" spans="1:6" x14ac:dyDescent="0.3">
      <c r="A2412" s="6">
        <v>41087</v>
      </c>
      <c r="B2412" s="7">
        <v>14257.299805000001</v>
      </c>
      <c r="C2412" s="8">
        <f t="shared" si="74"/>
        <v>2.4194519234223E-2</v>
      </c>
      <c r="D2412" s="67">
        <v>245.87</v>
      </c>
      <c r="E2412" s="8">
        <f t="shared" si="75"/>
        <v>1.3520755183643152E-2</v>
      </c>
      <c r="F2412" s="70">
        <f>C2412-('Analyse Italia'!$E$11+'Analyse Italia'!$E$12*E2412)</f>
        <v>4.0768023762733641E-3</v>
      </c>
    </row>
    <row r="2413" spans="1:6" x14ac:dyDescent="0.3">
      <c r="A2413" s="6">
        <v>41088</v>
      </c>
      <c r="B2413" s="7">
        <v>14325.599609000001</v>
      </c>
      <c r="C2413" s="8">
        <f t="shared" si="74"/>
        <v>4.7905146790871989E-3</v>
      </c>
      <c r="D2413" s="67">
        <v>244.67</v>
      </c>
      <c r="E2413" s="8">
        <f t="shared" si="75"/>
        <v>-4.8806279741326897E-3</v>
      </c>
      <c r="F2413" s="70">
        <f>C2413-('Analyse Italia'!$E$11+'Analyse Italia'!$E$12*E2413)</f>
        <v>1.2644600743960972E-2</v>
      </c>
    </row>
    <row r="2414" spans="1:6" x14ac:dyDescent="0.3">
      <c r="A2414" s="6">
        <v>41089</v>
      </c>
      <c r="B2414" s="7">
        <v>15185.200194999999</v>
      </c>
      <c r="C2414" s="8">
        <f t="shared" ref="C2414:C2477" si="76">B2414/B2413-1</f>
        <v>6.0004510070207351E-2</v>
      </c>
      <c r="D2414" s="67">
        <v>251.17</v>
      </c>
      <c r="E2414" s="8">
        <f t="shared" si="75"/>
        <v>2.6566395553194067E-2</v>
      </c>
      <c r="F2414" s="70">
        <f>C2414-('Analyse Italia'!$E$11+'Analyse Italia'!$E$12*E2414)</f>
        <v>2.0056214266625155E-2</v>
      </c>
    </row>
    <row r="2415" spans="1:6" x14ac:dyDescent="0.3">
      <c r="A2415" s="6">
        <v>41092</v>
      </c>
      <c r="B2415" s="7">
        <v>15241.599609000001</v>
      </c>
      <c r="C2415" s="8">
        <f t="shared" si="76"/>
        <v>3.7141040800088287E-3</v>
      </c>
      <c r="D2415" s="67">
        <v>254.82</v>
      </c>
      <c r="E2415" s="8">
        <f t="shared" si="75"/>
        <v>1.4531990285464147E-2</v>
      </c>
      <c r="F2415" s="70">
        <f>C2415-('Analyse Italia'!$E$11+'Analyse Italia'!$E$12*E2415)</f>
        <v>-1.7940783583757398E-2</v>
      </c>
    </row>
    <row r="2416" spans="1:6" x14ac:dyDescent="0.3">
      <c r="A2416" s="6">
        <v>41093</v>
      </c>
      <c r="B2416" s="7">
        <v>15451.5</v>
      </c>
      <c r="C2416" s="8">
        <f t="shared" si="76"/>
        <v>1.377154605715103E-2</v>
      </c>
      <c r="D2416" s="67">
        <v>257.39</v>
      </c>
      <c r="E2416" s="8">
        <f t="shared" si="75"/>
        <v>1.0085550584726377E-2</v>
      </c>
      <c r="F2416" s="70">
        <f>C2416-('Analyse Italia'!$E$11+'Analyse Italia'!$E$12*E2416)</f>
        <v>-1.1243423536325247E-3</v>
      </c>
    </row>
    <row r="2417" spans="1:6" x14ac:dyDescent="0.3">
      <c r="A2417" s="6">
        <v>41094</v>
      </c>
      <c r="B2417" s="7">
        <v>15340</v>
      </c>
      <c r="C2417" s="8">
        <f t="shared" si="76"/>
        <v>-7.2161278840242593E-3</v>
      </c>
      <c r="D2417" s="67">
        <v>257.33</v>
      </c>
      <c r="E2417" s="8">
        <f t="shared" si="75"/>
        <v>-2.3310928940523112E-4</v>
      </c>
      <c r="F2417" s="70">
        <f>C2417-('Analyse Italia'!$E$11+'Analyse Italia'!$E$12*E2417)</f>
        <v>-6.4266997100657277E-3</v>
      </c>
    </row>
    <row r="2418" spans="1:6" x14ac:dyDescent="0.3">
      <c r="A2418" s="6">
        <v>41095</v>
      </c>
      <c r="B2418" s="7">
        <v>15065.599609000001</v>
      </c>
      <c r="C2418" s="8">
        <f t="shared" si="76"/>
        <v>-1.7887900325945227E-2</v>
      </c>
      <c r="D2418" s="67">
        <v>256.93</v>
      </c>
      <c r="E2418" s="8">
        <f t="shared" si="75"/>
        <v>-1.5544242801072139E-3</v>
      </c>
      <c r="F2418" s="70">
        <f>C2418-('Analyse Italia'!$E$11+'Analyse Italia'!$E$12*E2418)</f>
        <v>-1.5089951259725932E-2</v>
      </c>
    </row>
    <row r="2419" spans="1:6" x14ac:dyDescent="0.3">
      <c r="A2419" s="6">
        <v>41096</v>
      </c>
      <c r="B2419" s="7">
        <v>14698.099609000001</v>
      </c>
      <c r="C2419" s="8">
        <f t="shared" si="76"/>
        <v>-2.439332051413734E-2</v>
      </c>
      <c r="D2419" s="67">
        <v>254.4</v>
      </c>
      <c r="E2419" s="8">
        <f t="shared" si="75"/>
        <v>-9.8470400498190669E-3</v>
      </c>
      <c r="F2419" s="70">
        <f>C2419-('Analyse Italia'!$E$11+'Analyse Italia'!$E$12*E2419)</f>
        <v>-8.9898291342654559E-3</v>
      </c>
    </row>
    <row r="2420" spans="1:6" x14ac:dyDescent="0.3">
      <c r="A2420" s="6">
        <v>41099</v>
      </c>
      <c r="B2420" s="7">
        <v>14770.200194999999</v>
      </c>
      <c r="C2420" s="8">
        <f t="shared" si="76"/>
        <v>4.905435935122604E-3</v>
      </c>
      <c r="D2420" s="67">
        <v>253.46</v>
      </c>
      <c r="E2420" s="8">
        <f t="shared" si="75"/>
        <v>-3.694968553459077E-3</v>
      </c>
      <c r="F2420" s="70">
        <f>C2420-('Analyse Italia'!$E$11+'Analyse Italia'!$E$12*E2420)</f>
        <v>1.0957210110487312E-2</v>
      </c>
    </row>
    <row r="2421" spans="1:6" x14ac:dyDescent="0.3">
      <c r="A2421" s="6">
        <v>41100</v>
      </c>
      <c r="B2421" s="7">
        <v>14825.400390999999</v>
      </c>
      <c r="C2421" s="8">
        <f t="shared" si="76"/>
        <v>3.7372679632796668E-3</v>
      </c>
      <c r="D2421" s="67">
        <v>255.6</v>
      </c>
      <c r="E2421" s="8">
        <f t="shared" si="75"/>
        <v>8.4431468476287019E-3</v>
      </c>
      <c r="F2421" s="70">
        <f>C2421-('Analyse Italia'!$E$11+'Analyse Italia'!$E$12*E2421)</f>
        <v>-8.6620149880174569E-3</v>
      </c>
    </row>
    <row r="2422" spans="1:6" x14ac:dyDescent="0.3">
      <c r="A2422" s="6">
        <v>41101</v>
      </c>
      <c r="B2422" s="7">
        <v>14818.5</v>
      </c>
      <c r="C2422" s="8">
        <f t="shared" si="76"/>
        <v>-4.6544382060587086E-4</v>
      </c>
      <c r="D2422" s="67">
        <v>255.59</v>
      </c>
      <c r="E2422" s="8">
        <f t="shared" si="75"/>
        <v>-3.9123630672932563E-5</v>
      </c>
      <c r="F2422" s="70">
        <f>C2422-('Analyse Italia'!$E$11+'Analyse Italia'!$E$12*E2422)</f>
        <v>2.9108225325240474E-5</v>
      </c>
    </row>
    <row r="2423" spans="1:6" x14ac:dyDescent="0.3">
      <c r="A2423" s="6">
        <v>41102</v>
      </c>
      <c r="B2423" s="7">
        <v>14545.900390999999</v>
      </c>
      <c r="C2423" s="8">
        <f t="shared" si="76"/>
        <v>-1.8395897627965119E-2</v>
      </c>
      <c r="D2423" s="67">
        <v>252.89</v>
      </c>
      <c r="E2423" s="8">
        <f t="shared" si="75"/>
        <v>-1.0563793575648517E-2</v>
      </c>
      <c r="F2423" s="70">
        <f>C2423-('Analyse Italia'!$E$11+'Analyse Italia'!$E$12*E2423)</f>
        <v>-1.9028746516453754E-3</v>
      </c>
    </row>
    <row r="2424" spans="1:6" x14ac:dyDescent="0.3">
      <c r="A2424" s="6">
        <v>41103</v>
      </c>
      <c r="B2424" s="7">
        <v>14672.299805000001</v>
      </c>
      <c r="C2424" s="8">
        <f t="shared" si="76"/>
        <v>8.6896933570512758E-3</v>
      </c>
      <c r="D2424" s="67">
        <v>256.26</v>
      </c>
      <c r="E2424" s="8">
        <f t="shared" si="75"/>
        <v>1.3325951994938467E-2</v>
      </c>
      <c r="F2424" s="70">
        <f>C2424-('Analyse Italia'!$E$11+'Analyse Italia'!$E$12*E2424)</f>
        <v>-1.113190465176269E-2</v>
      </c>
    </row>
    <row r="2425" spans="1:6" x14ac:dyDescent="0.3">
      <c r="A2425" s="6">
        <v>41106</v>
      </c>
      <c r="B2425" s="7">
        <v>14703.599609000001</v>
      </c>
      <c r="C2425" s="8">
        <f t="shared" si="76"/>
        <v>2.133258208732558E-3</v>
      </c>
      <c r="D2425" s="67">
        <v>256.73</v>
      </c>
      <c r="E2425" s="8">
        <f t="shared" si="75"/>
        <v>1.8340747678140534E-3</v>
      </c>
      <c r="F2425" s="70">
        <f>C2425-('Analyse Italia'!$E$11+'Analyse Italia'!$E$12*E2425)</f>
        <v>-2.1962441851116742E-4</v>
      </c>
    </row>
    <row r="2426" spans="1:6" x14ac:dyDescent="0.3">
      <c r="A2426" s="6">
        <v>41107</v>
      </c>
      <c r="B2426" s="7">
        <v>14676</v>
      </c>
      <c r="C2426" s="8">
        <f t="shared" si="76"/>
        <v>-1.8770647823617148E-3</v>
      </c>
      <c r="D2426" s="67">
        <v>256.08999999999997</v>
      </c>
      <c r="E2426" s="8">
        <f t="shared" si="75"/>
        <v>-2.4928913644687301E-3</v>
      </c>
      <c r="F2426" s="70">
        <f>C2426-('Analyse Italia'!$E$11+'Analyse Italia'!$E$12*E2426)</f>
        <v>2.3474409784408536E-3</v>
      </c>
    </row>
    <row r="2427" spans="1:6" x14ac:dyDescent="0.3">
      <c r="A2427" s="6">
        <v>41108</v>
      </c>
      <c r="B2427" s="7">
        <v>14651.5</v>
      </c>
      <c r="C2427" s="8">
        <f t="shared" si="76"/>
        <v>-1.6693922049604293E-3</v>
      </c>
      <c r="D2427" s="67">
        <v>258.93</v>
      </c>
      <c r="E2427" s="8">
        <f t="shared" si="75"/>
        <v>1.1089851224179048E-2</v>
      </c>
      <c r="F2427" s="70">
        <f>C2427-('Analyse Italia'!$E$11+'Analyse Italia'!$E$12*E2427)</f>
        <v>-1.8091910397927763E-2</v>
      </c>
    </row>
    <row r="2428" spans="1:6" x14ac:dyDescent="0.3">
      <c r="A2428" s="6">
        <v>41109</v>
      </c>
      <c r="B2428" s="7">
        <v>14732.400390999999</v>
      </c>
      <c r="C2428" s="8">
        <f t="shared" si="76"/>
        <v>5.5216456335527297E-3</v>
      </c>
      <c r="D2428" s="67">
        <v>261.86</v>
      </c>
      <c r="E2428" s="8">
        <f t="shared" si="75"/>
        <v>1.1315799636967494E-2</v>
      </c>
      <c r="F2428" s="70">
        <f>C2428-('Analyse Italia'!$E$11+'Analyse Italia'!$E$12*E2428)</f>
        <v>-1.1244335027374382E-2</v>
      </c>
    </row>
    <row r="2429" spans="1:6" x14ac:dyDescent="0.3">
      <c r="A2429" s="6">
        <v>41110</v>
      </c>
      <c r="B2429" s="7">
        <v>14173.700194999999</v>
      </c>
      <c r="C2429" s="8">
        <f t="shared" si="76"/>
        <v>-3.7923229152888704E-2</v>
      </c>
      <c r="D2429" s="67">
        <v>258.17</v>
      </c>
      <c r="E2429" s="8">
        <f t="shared" si="75"/>
        <v>-1.4091499274421437E-2</v>
      </c>
      <c r="F2429" s="70">
        <f>C2429-('Analyse Italia'!$E$11+'Analyse Italia'!$E$12*E2429)</f>
        <v>-1.6067767509337597E-2</v>
      </c>
    </row>
    <row r="2430" spans="1:6" x14ac:dyDescent="0.3">
      <c r="A2430" s="6">
        <v>41113</v>
      </c>
      <c r="B2430" s="7">
        <v>13760.099609000001</v>
      </c>
      <c r="C2430" s="8">
        <f t="shared" si="76"/>
        <v>-2.9180847648090036E-2</v>
      </c>
      <c r="D2430" s="67">
        <v>251.75</v>
      </c>
      <c r="E2430" s="8">
        <f t="shared" si="75"/>
        <v>-2.4867335476624008E-2</v>
      </c>
      <c r="F2430" s="70">
        <f>C2430-('Analyse Italia'!$E$11+'Analyse Italia'!$E$12*E2430)</f>
        <v>9.0548808478072076E-3</v>
      </c>
    </row>
    <row r="2431" spans="1:6" x14ac:dyDescent="0.3">
      <c r="A2431" s="6">
        <v>41114</v>
      </c>
      <c r="B2431" s="7">
        <v>13427.400390999999</v>
      </c>
      <c r="C2431" s="8">
        <f t="shared" si="76"/>
        <v>-2.4178547209236401E-2</v>
      </c>
      <c r="D2431" s="67">
        <v>250.57</v>
      </c>
      <c r="E2431" s="8">
        <f t="shared" si="75"/>
        <v>-4.6871896722939788E-3</v>
      </c>
      <c r="F2431" s="70">
        <f>C2431-('Analyse Italia'!$E$11+'Analyse Italia'!$E$12*E2431)</f>
        <v>-1.6618505239329021E-2</v>
      </c>
    </row>
    <row r="2432" spans="1:6" x14ac:dyDescent="0.3">
      <c r="A2432" s="6">
        <v>41115</v>
      </c>
      <c r="B2432" s="7">
        <v>13538.700194999999</v>
      </c>
      <c r="C2432" s="8">
        <f t="shared" si="76"/>
        <v>8.2890061187570474E-3</v>
      </c>
      <c r="D2432" s="67">
        <v>250.39</v>
      </c>
      <c r="E2432" s="8">
        <f t="shared" si="75"/>
        <v>-7.1836213433373874E-4</v>
      </c>
      <c r="F2432" s="70">
        <f>C2432-('Analyse Italia'!$E$11+'Analyse Italia'!$E$12*E2432)</f>
        <v>9.816063460572122E-3</v>
      </c>
    </row>
    <row r="2433" spans="1:6" x14ac:dyDescent="0.3">
      <c r="A2433" s="6">
        <v>41116</v>
      </c>
      <c r="B2433" s="7">
        <v>14249.5</v>
      </c>
      <c r="C2433" s="8">
        <f t="shared" si="76"/>
        <v>5.25013328282804E-2</v>
      </c>
      <c r="D2433" s="67">
        <v>256.58</v>
      </c>
      <c r="E2433" s="8">
        <f t="shared" si="75"/>
        <v>2.47214345620832E-2</v>
      </c>
      <c r="F2433" s="70">
        <f>C2433-('Analyse Italia'!$E$11+'Analyse Italia'!$E$12*E2433)</f>
        <v>1.5357548229163978E-2</v>
      </c>
    </row>
    <row r="2434" spans="1:6" x14ac:dyDescent="0.3">
      <c r="A2434" s="6">
        <v>41117</v>
      </c>
      <c r="B2434" s="7">
        <v>14555.5</v>
      </c>
      <c r="C2434" s="8">
        <f t="shared" si="76"/>
        <v>2.1474437699568361E-2</v>
      </c>
      <c r="D2434" s="67">
        <v>259.81</v>
      </c>
      <c r="E2434" s="8">
        <f t="shared" si="75"/>
        <v>1.2588666302907559E-2</v>
      </c>
      <c r="F2434" s="70">
        <f>C2434-('Analyse Italia'!$E$11+'Analyse Italia'!$E$12*E2434)</f>
        <v>2.7735820772630607E-3</v>
      </c>
    </row>
    <row r="2435" spans="1:6" x14ac:dyDescent="0.3">
      <c r="A2435" s="6">
        <v>41120</v>
      </c>
      <c r="B2435" s="7">
        <v>14896.599609000001</v>
      </c>
      <c r="C2435" s="8">
        <f t="shared" si="76"/>
        <v>2.3434413726769909E-2</v>
      </c>
      <c r="D2435" s="67">
        <v>263.94</v>
      </c>
      <c r="E2435" s="8">
        <f t="shared" si="75"/>
        <v>1.5896231861745047E-2</v>
      </c>
      <c r="F2435" s="70">
        <f>C2435-('Analyse Italia'!$E$11+'Analyse Italia'!$E$12*E2435)</f>
        <v>-2.9424720630221585E-4</v>
      </c>
    </row>
    <row r="2436" spans="1:6" x14ac:dyDescent="0.3">
      <c r="A2436" s="6">
        <v>41121</v>
      </c>
      <c r="B2436" s="7">
        <v>14817.700194999999</v>
      </c>
      <c r="C2436" s="8">
        <f t="shared" si="76"/>
        <v>-5.2964714143443059E-3</v>
      </c>
      <c r="D2436" s="67">
        <v>261.38</v>
      </c>
      <c r="E2436" s="8">
        <f t="shared" ref="E2436:E2499" si="77">D2436/D2435-1</f>
        <v>-9.6991740547094363E-3</v>
      </c>
      <c r="F2436" s="70">
        <f>C2436-('Analyse Italia'!$E$11+'Analyse Italia'!$E$12*E2436)</f>
        <v>9.8822499882530185E-3</v>
      </c>
    </row>
    <row r="2437" spans="1:6" x14ac:dyDescent="0.3">
      <c r="A2437" s="6">
        <v>41122</v>
      </c>
      <c r="B2437" s="7">
        <v>14840.700194999999</v>
      </c>
      <c r="C2437" s="8">
        <f t="shared" si="76"/>
        <v>1.5521976890693345E-3</v>
      </c>
      <c r="D2437" s="67">
        <v>262.57</v>
      </c>
      <c r="E2437" s="8">
        <f t="shared" si="77"/>
        <v>4.5527584359934536E-3</v>
      </c>
      <c r="F2437" s="70">
        <f>C2437-('Analyse Italia'!$E$11+'Analyse Italia'!$E$12*E2437)</f>
        <v>-4.9333353549273276E-3</v>
      </c>
    </row>
    <row r="2438" spans="1:6" x14ac:dyDescent="0.3">
      <c r="A2438" s="6">
        <v>41123</v>
      </c>
      <c r="B2438" s="7">
        <v>14217</v>
      </c>
      <c r="C2438" s="8">
        <f t="shared" si="76"/>
        <v>-4.2026332100565611E-2</v>
      </c>
      <c r="D2438" s="67">
        <v>259.27999999999997</v>
      </c>
      <c r="E2438" s="8">
        <f t="shared" si="77"/>
        <v>-1.2529992002132895E-2</v>
      </c>
      <c r="F2438" s="70">
        <f>C2438-('Analyse Italia'!$E$11+'Analyse Italia'!$E$12*E2438)</f>
        <v>-2.2544505814123719E-2</v>
      </c>
    </row>
    <row r="2439" spans="1:6" x14ac:dyDescent="0.3">
      <c r="A2439" s="6">
        <v>41124</v>
      </c>
      <c r="B2439" s="7">
        <v>15078.400390999999</v>
      </c>
      <c r="C2439" s="8">
        <f t="shared" si="76"/>
        <v>6.0589462685517237E-2</v>
      </c>
      <c r="D2439" s="67">
        <v>265.58</v>
      </c>
      <c r="E2439" s="8">
        <f t="shared" si="77"/>
        <v>2.4298056155507508E-2</v>
      </c>
      <c r="F2439" s="70">
        <f>C2439-('Analyse Italia'!$E$11+'Analyse Italia'!$E$12*E2439)</f>
        <v>2.4089252389972116E-2</v>
      </c>
    </row>
    <row r="2440" spans="1:6" x14ac:dyDescent="0.3">
      <c r="A2440" s="6">
        <v>41127</v>
      </c>
      <c r="B2440" s="7">
        <v>15290.200194999999</v>
      </c>
      <c r="C2440" s="8">
        <f t="shared" si="76"/>
        <v>1.4046569828880529E-2</v>
      </c>
      <c r="D2440" s="67">
        <v>266.8</v>
      </c>
      <c r="E2440" s="8">
        <f t="shared" si="77"/>
        <v>4.5937194065819309E-3</v>
      </c>
      <c r="F2440" s="70">
        <f>C2440-('Analyse Italia'!$E$11+'Analyse Italia'!$E$12*E2440)</f>
        <v>7.498772324272149E-3</v>
      </c>
    </row>
    <row r="2441" spans="1:6" x14ac:dyDescent="0.3">
      <c r="A2441" s="6">
        <v>41128</v>
      </c>
      <c r="B2441" s="7">
        <v>15588</v>
      </c>
      <c r="C2441" s="8">
        <f t="shared" si="76"/>
        <v>1.9476514447298365E-2</v>
      </c>
      <c r="D2441" s="67">
        <v>268.8</v>
      </c>
      <c r="E2441" s="8">
        <f t="shared" si="77"/>
        <v>7.496251874062887E-3</v>
      </c>
      <c r="F2441" s="70">
        <f>C2441-('Analyse Italia'!$E$11+'Analyse Italia'!$E$12*E2441)</f>
        <v>8.5165993610197346E-3</v>
      </c>
    </row>
    <row r="2442" spans="1:6" x14ac:dyDescent="0.3">
      <c r="A2442" s="6">
        <v>41129</v>
      </c>
      <c r="B2442" s="7">
        <v>15597.400390999999</v>
      </c>
      <c r="C2442" s="8">
        <f t="shared" si="76"/>
        <v>6.0305305363095307E-4</v>
      </c>
      <c r="D2442" s="67">
        <v>269.2</v>
      </c>
      <c r="E2442" s="8">
        <f t="shared" si="77"/>
        <v>1.4880952380951218E-3</v>
      </c>
      <c r="F2442" s="70">
        <f>C2442-('Analyse Italia'!$E$11+'Analyse Italia'!$E$12*E2442)</f>
        <v>-1.2239087155092553E-3</v>
      </c>
    </row>
    <row r="2443" spans="1:6" x14ac:dyDescent="0.3">
      <c r="A2443" s="6">
        <v>41130</v>
      </c>
      <c r="B2443" s="7">
        <v>15580.099609000001</v>
      </c>
      <c r="C2443" s="8">
        <f t="shared" si="76"/>
        <v>-1.1092093275992809E-3</v>
      </c>
      <c r="D2443" s="67">
        <v>270.27</v>
      </c>
      <c r="E2443" s="8">
        <f t="shared" si="77"/>
        <v>3.9747399702823039E-3</v>
      </c>
      <c r="F2443" s="70">
        <f>C2443-('Analyse Italia'!$E$11+'Analyse Italia'!$E$12*E2443)</f>
        <v>-6.7161008874207246E-3</v>
      </c>
    </row>
    <row r="2444" spans="1:6" x14ac:dyDescent="0.3">
      <c r="A2444" s="6">
        <v>41131</v>
      </c>
      <c r="B2444" s="7">
        <v>15485.299805000001</v>
      </c>
      <c r="C2444" s="8">
        <f t="shared" si="76"/>
        <v>-6.0846725232256427E-3</v>
      </c>
      <c r="D2444" s="67">
        <v>269.88</v>
      </c>
      <c r="E2444" s="8">
        <f t="shared" si="77"/>
        <v>-1.4430014430013571E-3</v>
      </c>
      <c r="F2444" s="70">
        <f>C2444-('Analyse Italia'!$E$11+'Analyse Italia'!$E$12*E2444)</f>
        <v>-3.4560964663015682E-3</v>
      </c>
    </row>
    <row r="2445" spans="1:6" x14ac:dyDescent="0.3">
      <c r="A2445" s="6">
        <v>41134</v>
      </c>
      <c r="B2445" s="7">
        <v>15460.5</v>
      </c>
      <c r="C2445" s="8">
        <f t="shared" si="76"/>
        <v>-1.6015062874011887E-3</v>
      </c>
      <c r="D2445" s="67">
        <v>268.72000000000003</v>
      </c>
      <c r="E2445" s="8">
        <f t="shared" si="77"/>
        <v>-4.2982066103451899E-3</v>
      </c>
      <c r="F2445" s="70">
        <f>C2445-('Analyse Italia'!$E$11+'Analyse Italia'!$E$12*E2445)</f>
        <v>5.3672454813372553E-3</v>
      </c>
    </row>
    <row r="2446" spans="1:6" x14ac:dyDescent="0.3">
      <c r="A2446" s="6">
        <v>41135</v>
      </c>
      <c r="B2446" s="7">
        <v>15580.900390999999</v>
      </c>
      <c r="C2446" s="8">
        <f t="shared" si="76"/>
        <v>7.7876130138092581E-3</v>
      </c>
      <c r="D2446" s="67">
        <v>270.54000000000002</v>
      </c>
      <c r="E2446" s="8">
        <f t="shared" si="77"/>
        <v>6.7728490622209758E-3</v>
      </c>
      <c r="F2446" s="70">
        <f>C2446-('Analyse Italia'!$E$11+'Analyse Italia'!$E$12*E2446)</f>
        <v>-2.0726629468035603E-3</v>
      </c>
    </row>
    <row r="2447" spans="1:6" x14ac:dyDescent="0.3">
      <c r="A2447" s="6">
        <v>41137</v>
      </c>
      <c r="B2447" s="7">
        <v>15830.799805000001</v>
      </c>
      <c r="C2447" s="8">
        <f t="shared" si="76"/>
        <v>1.6038830088686673E-2</v>
      </c>
      <c r="D2447" s="67">
        <v>271.22000000000003</v>
      </c>
      <c r="E2447" s="8">
        <f t="shared" si="77"/>
        <v>2.513491535447665E-3</v>
      </c>
      <c r="F2447" s="70">
        <f>C2447-('Analyse Italia'!$E$11+'Analyse Italia'!$E$12*E2447)</f>
        <v>1.265317118784645E-2</v>
      </c>
    </row>
    <row r="2448" spans="1:6" x14ac:dyDescent="0.3">
      <c r="A2448" s="6">
        <v>41138</v>
      </c>
      <c r="B2448" s="7">
        <v>16014.599609000001</v>
      </c>
      <c r="C2448" s="8">
        <f t="shared" si="76"/>
        <v>1.1610266459307406E-2</v>
      </c>
      <c r="D2448" s="67">
        <v>272.83</v>
      </c>
      <c r="E2448" s="8">
        <f t="shared" si="77"/>
        <v>5.9361404026250231E-3</v>
      </c>
      <c r="F2448" s="70">
        <f>C2448-('Analyse Italia'!$E$11+'Analyse Italia'!$E$12*E2448)</f>
        <v>3.0218649838551128E-3</v>
      </c>
    </row>
    <row r="2449" spans="1:6" x14ac:dyDescent="0.3">
      <c r="A2449" s="6">
        <v>41141</v>
      </c>
      <c r="B2449" s="7">
        <v>15860.099609000001</v>
      </c>
      <c r="C2449" s="8">
        <f t="shared" si="76"/>
        <v>-9.6474469404262964E-3</v>
      </c>
      <c r="D2449" s="67">
        <v>271.5</v>
      </c>
      <c r="E2449" s="8">
        <f t="shared" si="77"/>
        <v>-4.8748304805189546E-3</v>
      </c>
      <c r="F2449" s="70">
        <f>C2449-('Analyse Italia'!$E$11+'Analyse Italia'!$E$12*E2449)</f>
        <v>-1.8021736016079117E-3</v>
      </c>
    </row>
    <row r="2450" spans="1:6" x14ac:dyDescent="0.3">
      <c r="A2450" s="6">
        <v>41142</v>
      </c>
      <c r="B2450" s="7">
        <v>16217.299805000001</v>
      </c>
      <c r="C2450" s="8">
        <f t="shared" si="76"/>
        <v>2.2521939004551017E-2</v>
      </c>
      <c r="D2450" s="67">
        <v>272.58</v>
      </c>
      <c r="E2450" s="8">
        <f t="shared" si="77"/>
        <v>3.9779005524860356E-3</v>
      </c>
      <c r="F2450" s="70">
        <f>C2450-('Analyse Italia'!$E$11+'Analyse Italia'!$E$12*E2450)</f>
        <v>1.6910243067701707E-2</v>
      </c>
    </row>
    <row r="2451" spans="1:6" x14ac:dyDescent="0.3">
      <c r="A2451" s="6">
        <v>41143</v>
      </c>
      <c r="B2451" s="7">
        <v>16041.5</v>
      </c>
      <c r="C2451" s="8">
        <f t="shared" si="76"/>
        <v>-1.0840263614402601E-2</v>
      </c>
      <c r="D2451" s="67">
        <v>269.27</v>
      </c>
      <c r="E2451" s="8">
        <f t="shared" si="77"/>
        <v>-1.2143224007630793E-2</v>
      </c>
      <c r="F2451" s="70">
        <f>C2451-('Analyse Italia'!$E$11+'Analyse Italia'!$E$12*E2451)</f>
        <v>8.053639578089869E-3</v>
      </c>
    </row>
    <row r="2452" spans="1:6" x14ac:dyDescent="0.3">
      <c r="A2452" s="6">
        <v>41144</v>
      </c>
      <c r="B2452" s="7">
        <v>15836.299805000001</v>
      </c>
      <c r="C2452" s="8">
        <f t="shared" si="76"/>
        <v>-1.2791833369697359E-2</v>
      </c>
      <c r="D2452" s="67">
        <v>267.69</v>
      </c>
      <c r="E2452" s="8">
        <f t="shared" si="77"/>
        <v>-5.8677164184647301E-3</v>
      </c>
      <c r="F2452" s="70">
        <f>C2452-('Analyse Italia'!$E$11+'Analyse Italia'!$E$12*E2452)</f>
        <v>-3.4372816498499919E-3</v>
      </c>
    </row>
    <row r="2453" spans="1:6" x14ac:dyDescent="0.3">
      <c r="A2453" s="6">
        <v>41145</v>
      </c>
      <c r="B2453" s="7">
        <v>15767.400390999999</v>
      </c>
      <c r="C2453" s="8">
        <f t="shared" si="76"/>
        <v>-4.3507268016135248E-3</v>
      </c>
      <c r="D2453" s="67">
        <v>268</v>
      </c>
      <c r="E2453" s="8">
        <f t="shared" si="77"/>
        <v>1.1580559602526463E-3</v>
      </c>
      <c r="F2453" s="70">
        <f>C2453-('Analyse Italia'!$E$11+'Analyse Italia'!$E$12*E2453)</f>
        <v>-5.6759983685854458E-3</v>
      </c>
    </row>
    <row r="2454" spans="1:6" x14ac:dyDescent="0.3">
      <c r="A2454" s="6">
        <v>41148</v>
      </c>
      <c r="B2454" s="7">
        <v>15902.5</v>
      </c>
      <c r="C2454" s="8">
        <f t="shared" si="76"/>
        <v>8.5682868227989761E-3</v>
      </c>
      <c r="D2454" s="67">
        <v>269.2</v>
      </c>
      <c r="E2454" s="8">
        <f t="shared" si="77"/>
        <v>4.4776119402984982E-3</v>
      </c>
      <c r="F2454" s="70">
        <f>C2454-('Analyse Italia'!$E$11+'Analyse Italia'!$E$12*E2454)</f>
        <v>2.196983396755346E-3</v>
      </c>
    </row>
    <row r="2455" spans="1:6" x14ac:dyDescent="0.3">
      <c r="A2455" s="6">
        <v>41149</v>
      </c>
      <c r="B2455" s="7">
        <v>15875.599609000001</v>
      </c>
      <c r="C2455" s="8">
        <f t="shared" si="76"/>
        <v>-1.6915825184719013E-3</v>
      </c>
      <c r="D2455" s="67">
        <v>267.32</v>
      </c>
      <c r="E2455" s="8">
        <f t="shared" si="77"/>
        <v>-6.9836552748885339E-3</v>
      </c>
      <c r="F2455" s="70">
        <f>C2455-('Analyse Italia'!$E$11+'Analyse Italia'!$E$12*E2455)</f>
        <v>9.3592993901535394E-3</v>
      </c>
    </row>
    <row r="2456" spans="1:6" x14ac:dyDescent="0.3">
      <c r="A2456" s="6">
        <v>41150</v>
      </c>
      <c r="B2456" s="7">
        <v>15839.099609000001</v>
      </c>
      <c r="C2456" s="8">
        <f t="shared" si="76"/>
        <v>-2.2991257589608516E-3</v>
      </c>
      <c r="D2456" s="67">
        <v>267.01</v>
      </c>
      <c r="E2456" s="8">
        <f t="shared" si="77"/>
        <v>-1.1596588358521176E-3</v>
      </c>
      <c r="F2456" s="70">
        <f>C2456-('Analyse Italia'!$E$11+'Analyse Italia'!$E$12*E2456)</f>
        <v>-1.0125664938211284E-4</v>
      </c>
    </row>
    <row r="2457" spans="1:6" x14ac:dyDescent="0.3">
      <c r="A2457" s="6">
        <v>41151</v>
      </c>
      <c r="B2457" s="7">
        <v>15689.599609000001</v>
      </c>
      <c r="C2457" s="8">
        <f t="shared" si="76"/>
        <v>-9.4386678340637742E-3</v>
      </c>
      <c r="D2457" s="67">
        <v>264.97000000000003</v>
      </c>
      <c r="E2457" s="8">
        <f t="shared" si="77"/>
        <v>-7.6401632897642457E-3</v>
      </c>
      <c r="F2457" s="70">
        <f>C2457-('Analyse Italia'!$E$11+'Analyse Italia'!$E$12*E2457)</f>
        <v>2.6101669269045901E-3</v>
      </c>
    </row>
    <row r="2458" spans="1:6" x14ac:dyDescent="0.3">
      <c r="A2458" s="6">
        <v>41152</v>
      </c>
      <c r="B2458" s="7">
        <v>16008.200194999999</v>
      </c>
      <c r="C2458" s="8">
        <f t="shared" si="76"/>
        <v>2.0306482889291821E-2</v>
      </c>
      <c r="D2458" s="67">
        <v>266.23</v>
      </c>
      <c r="E2458" s="8">
        <f t="shared" si="77"/>
        <v>4.755255311922113E-3</v>
      </c>
      <c r="F2458" s="70">
        <f>C2458-('Analyse Italia'!$E$11+'Analyse Italia'!$E$12*E2458)</f>
        <v>1.3513135880584014E-2</v>
      </c>
    </row>
    <row r="2459" spans="1:6" x14ac:dyDescent="0.3">
      <c r="A2459" s="6">
        <v>41155</v>
      </c>
      <c r="B2459" s="7">
        <v>16159.5</v>
      </c>
      <c r="C2459" s="8">
        <f t="shared" si="76"/>
        <v>9.4513938579590118E-3</v>
      </c>
      <c r="D2459" s="67">
        <v>268.47000000000003</v>
      </c>
      <c r="E2459" s="8">
        <f t="shared" si="77"/>
        <v>8.4137775607557863E-3</v>
      </c>
      <c r="F2459" s="70">
        <f>C2459-('Analyse Italia'!$E$11+'Analyse Italia'!$E$12*E2459)</f>
        <v>-2.903245063193784E-3</v>
      </c>
    </row>
    <row r="2460" spans="1:6" x14ac:dyDescent="0.3">
      <c r="A2460" s="6">
        <v>41156</v>
      </c>
      <c r="B2460" s="7">
        <v>16096.799805000001</v>
      </c>
      <c r="C2460" s="8">
        <f t="shared" si="76"/>
        <v>-3.8800826139422373E-3</v>
      </c>
      <c r="D2460" s="67">
        <v>265.43</v>
      </c>
      <c r="E2460" s="8">
        <f t="shared" si="77"/>
        <v>-1.1323425336164261E-2</v>
      </c>
      <c r="F2460" s="70">
        <f>C2460-('Analyse Italia'!$E$11+'Analyse Italia'!$E$12*E2460)</f>
        <v>1.3767650838045466E-2</v>
      </c>
    </row>
    <row r="2461" spans="1:6" x14ac:dyDescent="0.3">
      <c r="A2461" s="6">
        <v>41157</v>
      </c>
      <c r="B2461" s="7">
        <v>15994.700194999999</v>
      </c>
      <c r="C2461" s="8">
        <f t="shared" si="76"/>
        <v>-6.3428514510248668E-3</v>
      </c>
      <c r="D2461" s="67">
        <v>265.49</v>
      </c>
      <c r="E2461" s="8">
        <f t="shared" si="77"/>
        <v>2.2604829898664747E-4</v>
      </c>
      <c r="F2461" s="70">
        <f>C2461-('Analyse Italia'!$E$11+'Analyse Italia'!$E$12*E2461)</f>
        <v>-6.2513852434519573E-3</v>
      </c>
    </row>
    <row r="2462" spans="1:6" x14ac:dyDescent="0.3">
      <c r="A2462" s="6">
        <v>41158</v>
      </c>
      <c r="B2462" s="7">
        <v>16631.800781000002</v>
      </c>
      <c r="C2462" s="8">
        <f t="shared" si="76"/>
        <v>3.9831980483082896E-2</v>
      </c>
      <c r="D2462" s="67">
        <v>271.67</v>
      </c>
      <c r="E2462" s="8">
        <f t="shared" si="77"/>
        <v>2.3277712908207571E-2</v>
      </c>
      <c r="F2462" s="70">
        <f>C2462-('Analyse Italia'!$E$11+'Analyse Italia'!$E$12*E2462)</f>
        <v>4.8827862161914121E-3</v>
      </c>
    </row>
    <row r="2463" spans="1:6" x14ac:dyDescent="0.3">
      <c r="A2463" s="6">
        <v>41159</v>
      </c>
      <c r="B2463" s="7">
        <v>16954.699218999998</v>
      </c>
      <c r="C2463" s="8">
        <f t="shared" si="76"/>
        <v>1.9414520547220038E-2</v>
      </c>
      <c r="D2463" s="67">
        <v>272.3</v>
      </c>
      <c r="E2463" s="8">
        <f t="shared" si="77"/>
        <v>2.3189899510436263E-3</v>
      </c>
      <c r="F2463" s="70">
        <f>C2463-('Analyse Italia'!$E$11+'Analyse Italia'!$E$12*E2463)</f>
        <v>1.6324522029106406E-2</v>
      </c>
    </row>
    <row r="2464" spans="1:6" x14ac:dyDescent="0.3">
      <c r="A2464" s="6">
        <v>41162</v>
      </c>
      <c r="B2464" s="7">
        <v>16942.300781000002</v>
      </c>
      <c r="C2464" s="8">
        <f t="shared" si="76"/>
        <v>-7.3126853150551341E-4</v>
      </c>
      <c r="D2464" s="67">
        <v>271.69</v>
      </c>
      <c r="E2464" s="8">
        <f t="shared" si="77"/>
        <v>-2.2401762761660171E-3</v>
      </c>
      <c r="F2464" s="70">
        <f>C2464-('Analyse Italia'!$E$11+'Analyse Italia'!$E$12*E2464)</f>
        <v>3.1090869409726514E-3</v>
      </c>
    </row>
    <row r="2465" spans="1:6" x14ac:dyDescent="0.3">
      <c r="A2465" s="6">
        <v>41163</v>
      </c>
      <c r="B2465" s="7">
        <v>17067.099609000001</v>
      </c>
      <c r="C2465" s="8">
        <f t="shared" si="76"/>
        <v>7.3661086302962975E-3</v>
      </c>
      <c r="D2465" s="67">
        <v>272.58</v>
      </c>
      <c r="E2465" s="8">
        <f t="shared" si="77"/>
        <v>3.2757922632411507E-3</v>
      </c>
      <c r="F2465" s="70">
        <f>C2465-('Analyse Italia'!$E$11+'Analyse Italia'!$E$12*E2465)</f>
        <v>2.8216821768792541E-3</v>
      </c>
    </row>
    <row r="2466" spans="1:6" x14ac:dyDescent="0.3">
      <c r="A2466" s="6">
        <v>41164</v>
      </c>
      <c r="B2466" s="7">
        <v>17244.199218999998</v>
      </c>
      <c r="C2466" s="8">
        <f t="shared" si="76"/>
        <v>1.0376667041106735E-2</v>
      </c>
      <c r="D2466" s="67">
        <v>272.91000000000003</v>
      </c>
      <c r="E2466" s="8">
        <f t="shared" si="77"/>
        <v>1.210653753026758E-3</v>
      </c>
      <c r="F2466" s="70">
        <f>C2466-('Analyse Italia'!$E$11+'Analyse Italia'!$E$12*E2466)</f>
        <v>8.9714419684098247E-3</v>
      </c>
    </row>
    <row r="2467" spans="1:6" x14ac:dyDescent="0.3">
      <c r="A2467" s="6">
        <v>41165</v>
      </c>
      <c r="B2467" s="7">
        <v>17090.599609000001</v>
      </c>
      <c r="C2467" s="8">
        <f t="shared" si="76"/>
        <v>-8.9073205458423121E-3</v>
      </c>
      <c r="D2467" s="67">
        <v>272.42</v>
      </c>
      <c r="E2467" s="8">
        <f t="shared" si="77"/>
        <v>-1.7954637059837131E-3</v>
      </c>
      <c r="F2467" s="70">
        <f>C2467-('Analyse Italia'!$E$11+'Analyse Italia'!$E$12*E2467)</f>
        <v>-5.742969277166902E-3</v>
      </c>
    </row>
    <row r="2468" spans="1:6" x14ac:dyDescent="0.3">
      <c r="A2468" s="6">
        <v>41166</v>
      </c>
      <c r="B2468" s="7">
        <v>17505.5</v>
      </c>
      <c r="C2468" s="8">
        <f t="shared" si="76"/>
        <v>2.4276526306397761E-2</v>
      </c>
      <c r="D2468" s="67">
        <v>275.95</v>
      </c>
      <c r="E2468" s="8">
        <f t="shared" si="77"/>
        <v>1.295793260406719E-2</v>
      </c>
      <c r="F2468" s="70">
        <f>C2468-('Analyse Italia'!$E$11+'Analyse Italia'!$E$12*E2468)</f>
        <v>5.0143517814037544E-3</v>
      </c>
    </row>
    <row r="2469" spans="1:6" x14ac:dyDescent="0.3">
      <c r="A2469" s="6">
        <v>41169</v>
      </c>
      <c r="B2469" s="7">
        <v>17360.099609000001</v>
      </c>
      <c r="C2469" s="8">
        <f t="shared" si="76"/>
        <v>-8.3059833195281429E-3</v>
      </c>
      <c r="D2469" s="67">
        <v>275.01</v>
      </c>
      <c r="E2469" s="8">
        <f t="shared" si="77"/>
        <v>-3.4064142054720525E-3</v>
      </c>
      <c r="F2469" s="70">
        <f>C2469-('Analyse Italia'!$E$11+'Analyse Italia'!$E$12*E2469)</f>
        <v>-2.6928384192136719E-3</v>
      </c>
    </row>
    <row r="2470" spans="1:6" x14ac:dyDescent="0.3">
      <c r="A2470" s="6">
        <v>41170</v>
      </c>
      <c r="B2470" s="7">
        <v>16997.300781000002</v>
      </c>
      <c r="C2470" s="8">
        <f t="shared" si="76"/>
        <v>-2.0898430088034381E-2</v>
      </c>
      <c r="D2470" s="67">
        <v>273.8</v>
      </c>
      <c r="E2470" s="8">
        <f t="shared" si="77"/>
        <v>-4.3998400058179454E-3</v>
      </c>
      <c r="F2470" s="70">
        <f>C2470-('Analyse Italia'!$E$11+'Analyse Italia'!$E$12*E2470)</f>
        <v>-1.3775186165952562E-2</v>
      </c>
    </row>
    <row r="2471" spans="1:6" x14ac:dyDescent="0.3">
      <c r="A2471" s="6">
        <v>41171</v>
      </c>
      <c r="B2471" s="7">
        <v>17037</v>
      </c>
      <c r="C2471" s="8">
        <f t="shared" si="76"/>
        <v>2.3356190204255611E-3</v>
      </c>
      <c r="D2471" s="67">
        <v>274.89999999999998</v>
      </c>
      <c r="E2471" s="8">
        <f t="shared" si="77"/>
        <v>4.0175310445580426E-3</v>
      </c>
      <c r="F2471" s="70">
        <f>C2471-('Analyse Italia'!$E$11+'Analyse Italia'!$E$12*E2471)</f>
        <v>-3.33631892673721E-3</v>
      </c>
    </row>
    <row r="2472" spans="1:6" x14ac:dyDescent="0.3">
      <c r="A2472" s="6">
        <v>41172</v>
      </c>
      <c r="B2472" s="7">
        <v>16769.699218999998</v>
      </c>
      <c r="C2472" s="8">
        <f t="shared" si="76"/>
        <v>-1.5689427774843057E-2</v>
      </c>
      <c r="D2472" s="67">
        <v>274.5</v>
      </c>
      <c r="E2472" s="8">
        <f t="shared" si="77"/>
        <v>-1.4550745725717684E-3</v>
      </c>
      <c r="F2472" s="70">
        <f>C2472-('Analyse Italia'!$E$11+'Analyse Italia'!$E$12*E2472)</f>
        <v>-1.304249944526047E-2</v>
      </c>
    </row>
    <row r="2473" spans="1:6" x14ac:dyDescent="0.3">
      <c r="A2473" s="6">
        <v>41173</v>
      </c>
      <c r="B2473" s="7">
        <v>16952.599609000001</v>
      </c>
      <c r="C2473" s="8">
        <f t="shared" si="76"/>
        <v>1.0906599314123522E-2</v>
      </c>
      <c r="D2473" s="67">
        <v>275.77999999999997</v>
      </c>
      <c r="E2473" s="8">
        <f t="shared" si="77"/>
        <v>4.6630236794169555E-3</v>
      </c>
      <c r="F2473" s="70">
        <f>C2473-('Analyse Italia'!$E$11+'Analyse Italia'!$E$12*E2473)</f>
        <v>4.253452910205271E-3</v>
      </c>
    </row>
    <row r="2474" spans="1:6" x14ac:dyDescent="0.3">
      <c r="A2474" s="6">
        <v>41176</v>
      </c>
      <c r="B2474" s="7">
        <v>16797.099609000001</v>
      </c>
      <c r="C2474" s="8">
        <f t="shared" si="76"/>
        <v>-9.1726344977466345E-3</v>
      </c>
      <c r="D2474" s="67">
        <v>274.7</v>
      </c>
      <c r="E2474" s="8">
        <f t="shared" si="77"/>
        <v>-3.9161650591050812E-3</v>
      </c>
      <c r="F2474" s="70">
        <f>C2474-('Analyse Italia'!$E$11+'Analyse Italia'!$E$12*E2474)</f>
        <v>-2.7846211924156183E-3</v>
      </c>
    </row>
    <row r="2475" spans="1:6" x14ac:dyDescent="0.3">
      <c r="A2475" s="6">
        <v>41177</v>
      </c>
      <c r="B2475" s="7">
        <v>16854.900390999999</v>
      </c>
      <c r="C2475" s="8">
        <f t="shared" si="76"/>
        <v>3.4411168204913078E-3</v>
      </c>
      <c r="D2475" s="67">
        <v>275.77999999999997</v>
      </c>
      <c r="E2475" s="8">
        <f t="shared" si="77"/>
        <v>3.9315617036765893E-3</v>
      </c>
      <c r="F2475" s="70">
        <f>C2475-('Analyse Italia'!$E$11+'Analyse Italia'!$E$12*E2475)</f>
        <v>-2.1001397838657249E-3</v>
      </c>
    </row>
    <row r="2476" spans="1:6" x14ac:dyDescent="0.3">
      <c r="A2476" s="6">
        <v>41178</v>
      </c>
      <c r="B2476" s="7">
        <v>16316.900390999999</v>
      </c>
      <c r="C2476" s="8">
        <f t="shared" si="76"/>
        <v>-3.1919500413498447E-2</v>
      </c>
      <c r="D2476" s="67">
        <v>270.72000000000003</v>
      </c>
      <c r="E2476" s="8">
        <f t="shared" si="77"/>
        <v>-1.8347958517658802E-2</v>
      </c>
      <c r="F2476" s="70">
        <f>C2476-('Analyse Italia'!$E$11+'Analyse Italia'!$E$12*E2476)</f>
        <v>-3.5938273689878272E-3</v>
      </c>
    </row>
    <row r="2477" spans="1:6" x14ac:dyDescent="0.3">
      <c r="A2477" s="6">
        <v>41179</v>
      </c>
      <c r="B2477" s="7">
        <v>16353.400390999999</v>
      </c>
      <c r="C2477" s="8">
        <f t="shared" si="76"/>
        <v>2.2369444640437663E-3</v>
      </c>
      <c r="D2477" s="67">
        <v>271.64999999999998</v>
      </c>
      <c r="E2477" s="8">
        <f t="shared" si="77"/>
        <v>3.4352836879429915E-3</v>
      </c>
      <c r="F2477" s="70">
        <f>C2477-('Analyse Italia'!$E$11+'Analyse Italia'!$E$12*E2477)</f>
        <v>-2.5499236939662837E-3</v>
      </c>
    </row>
    <row r="2478" spans="1:6" x14ac:dyDescent="0.3">
      <c r="A2478" s="6">
        <v>41180</v>
      </c>
      <c r="B2478" s="7">
        <v>15998.599609000001</v>
      </c>
      <c r="C2478" s="8">
        <f t="shared" ref="C2478:C2541" si="78">B2478/B2477-1</f>
        <v>-2.1695841446850439E-2</v>
      </c>
      <c r="D2478" s="67">
        <v>268.48</v>
      </c>
      <c r="E2478" s="8">
        <f t="shared" si="77"/>
        <v>-1.166942757224354E-2</v>
      </c>
      <c r="F2478" s="70">
        <f>C2478-('Analyse Italia'!$E$11+'Analyse Italia'!$E$12*E2478)</f>
        <v>-3.5221526209931325E-3</v>
      </c>
    </row>
    <row r="2479" spans="1:6" x14ac:dyDescent="0.3">
      <c r="A2479" s="6">
        <v>41183</v>
      </c>
      <c r="B2479" s="7">
        <v>16423.699218999998</v>
      </c>
      <c r="C2479" s="8">
        <f t="shared" si="78"/>
        <v>2.6571051241313537E-2</v>
      </c>
      <c r="D2479" s="67">
        <v>272.33</v>
      </c>
      <c r="E2479" s="8">
        <f t="shared" si="77"/>
        <v>1.4339988081048638E-2</v>
      </c>
      <c r="F2479" s="70">
        <f>C2479-('Analyse Italia'!$E$11+'Analyse Italia'!$E$12*E2479)</f>
        <v>5.2080246717166809E-3</v>
      </c>
    </row>
    <row r="2480" spans="1:6" x14ac:dyDescent="0.3">
      <c r="A2480" s="6">
        <v>41184</v>
      </c>
      <c r="B2480" s="7">
        <v>16399.900390999999</v>
      </c>
      <c r="C2480" s="8">
        <f t="shared" si="78"/>
        <v>-1.4490540579595867E-3</v>
      </c>
      <c r="D2480" s="67">
        <v>271.62</v>
      </c>
      <c r="E2480" s="8">
        <f t="shared" si="77"/>
        <v>-2.6071310542356008E-3</v>
      </c>
      <c r="F2480" s="70">
        <f>C2480-('Analyse Italia'!$E$11+'Analyse Italia'!$E$12*E2480)</f>
        <v>2.9491065884961329E-3</v>
      </c>
    </row>
    <row r="2481" spans="1:6" x14ac:dyDescent="0.3">
      <c r="A2481" s="6">
        <v>41185</v>
      </c>
      <c r="B2481" s="7">
        <v>16432</v>
      </c>
      <c r="C2481" s="8">
        <f t="shared" si="78"/>
        <v>1.957305119829611E-3</v>
      </c>
      <c r="D2481" s="67">
        <v>271.37</v>
      </c>
      <c r="E2481" s="8">
        <f t="shared" si="77"/>
        <v>-9.2040350489652756E-4</v>
      </c>
      <c r="F2481" s="70">
        <f>C2481-('Analyse Italia'!$E$11+'Analyse Italia'!$E$12*E2481)</f>
        <v>3.7914840161051904E-3</v>
      </c>
    </row>
    <row r="2482" spans="1:6" x14ac:dyDescent="0.3">
      <c r="A2482" s="6">
        <v>41186</v>
      </c>
      <c r="B2482" s="7">
        <v>16403.400390999999</v>
      </c>
      <c r="C2482" s="8">
        <f t="shared" si="78"/>
        <v>-1.7404825340798791E-3</v>
      </c>
      <c r="D2482" s="67">
        <v>271.33</v>
      </c>
      <c r="E2482" s="8">
        <f t="shared" si="77"/>
        <v>-1.4740022847048451E-4</v>
      </c>
      <c r="F2482" s="70">
        <f>C2482-('Analyse Italia'!$E$11+'Analyse Italia'!$E$12*E2482)</f>
        <v>-1.081340053354897E-3</v>
      </c>
    </row>
    <row r="2483" spans="1:6" x14ac:dyDescent="0.3">
      <c r="A2483" s="6">
        <v>41187</v>
      </c>
      <c r="B2483" s="7">
        <v>16770.5</v>
      </c>
      <c r="C2483" s="8">
        <f t="shared" si="78"/>
        <v>2.2379482317667287E-2</v>
      </c>
      <c r="D2483" s="67">
        <v>274.11</v>
      </c>
      <c r="E2483" s="8">
        <f t="shared" si="77"/>
        <v>1.024582611580005E-2</v>
      </c>
      <c r="F2483" s="70">
        <f>C2483-('Analyse Italia'!$E$11+'Analyse Italia'!$E$12*E2483)</f>
        <v>7.2399602881440903E-3</v>
      </c>
    </row>
    <row r="2484" spans="1:6" x14ac:dyDescent="0.3">
      <c r="A2484" s="6">
        <v>41190</v>
      </c>
      <c r="B2484" s="7">
        <v>16456.099609000001</v>
      </c>
      <c r="C2484" s="8">
        <f t="shared" si="78"/>
        <v>-1.8747228228138679E-2</v>
      </c>
      <c r="D2484" s="67">
        <v>271.43</v>
      </c>
      <c r="E2484" s="8">
        <f t="shared" si="77"/>
        <v>-9.7770967859618363E-3</v>
      </c>
      <c r="F2484" s="70">
        <f>C2484-('Analyse Italia'!$E$11+'Analyse Italia'!$E$12*E2484)</f>
        <v>-3.4500570729813565E-3</v>
      </c>
    </row>
    <row r="2485" spans="1:6" x14ac:dyDescent="0.3">
      <c r="A2485" s="6">
        <v>41191</v>
      </c>
      <c r="B2485" s="7">
        <v>16409</v>
      </c>
      <c r="C2485" s="8">
        <f t="shared" si="78"/>
        <v>-2.8621368440332473E-3</v>
      </c>
      <c r="D2485" s="67">
        <v>270.2</v>
      </c>
      <c r="E2485" s="8">
        <f t="shared" si="77"/>
        <v>-4.5315550970784768E-3</v>
      </c>
      <c r="F2485" s="70">
        <f>C2485-('Analyse Italia'!$E$11+'Analyse Italia'!$E$12*E2485)</f>
        <v>4.4613261889225493E-3</v>
      </c>
    </row>
    <row r="2486" spans="1:6" x14ac:dyDescent="0.3">
      <c r="A2486" s="6">
        <v>41192</v>
      </c>
      <c r="B2486" s="7">
        <v>16361</v>
      </c>
      <c r="C2486" s="8">
        <f t="shared" si="78"/>
        <v>-2.9252239624596443E-3</v>
      </c>
      <c r="D2486" s="67">
        <v>268.70999999999998</v>
      </c>
      <c r="E2486" s="8">
        <f t="shared" si="77"/>
        <v>-5.5144337527757159E-3</v>
      </c>
      <c r="F2486" s="70">
        <f>C2486-('Analyse Italia'!$E$11+'Analyse Italia'!$E$12*E2486)</f>
        <v>5.8923054577065693E-3</v>
      </c>
    </row>
    <row r="2487" spans="1:6" x14ac:dyDescent="0.3">
      <c r="A2487" s="6">
        <v>41193</v>
      </c>
      <c r="B2487" s="7">
        <v>16526.800781000002</v>
      </c>
      <c r="C2487" s="8">
        <f t="shared" si="78"/>
        <v>1.0133902634313463E-2</v>
      </c>
      <c r="D2487" s="67">
        <v>270.83999999999997</v>
      </c>
      <c r="E2487" s="8">
        <f t="shared" si="77"/>
        <v>7.9267611923634629E-3</v>
      </c>
      <c r="F2487" s="70">
        <f>C2487-('Analyse Italia'!$E$11+'Analyse Italia'!$E$12*E2487)</f>
        <v>-1.4804264003456819E-3</v>
      </c>
    </row>
    <row r="2488" spans="1:6" x14ac:dyDescent="0.3">
      <c r="A2488" s="6">
        <v>41194</v>
      </c>
      <c r="B2488" s="7">
        <v>16407.5</v>
      </c>
      <c r="C2488" s="8">
        <f t="shared" si="78"/>
        <v>-7.2186252246203564E-3</v>
      </c>
      <c r="D2488" s="67">
        <v>269.43</v>
      </c>
      <c r="E2488" s="8">
        <f t="shared" si="77"/>
        <v>-5.2060256978289088E-3</v>
      </c>
      <c r="F2488" s="70">
        <f>C2488-('Analyse Italia'!$E$11+'Analyse Italia'!$E$12*E2488)</f>
        <v>1.1300954511804656E-3</v>
      </c>
    </row>
    <row r="2489" spans="1:6" x14ac:dyDescent="0.3">
      <c r="A2489" s="6">
        <v>41197</v>
      </c>
      <c r="B2489" s="7">
        <v>16490.300781000002</v>
      </c>
      <c r="C2489" s="8">
        <f t="shared" si="78"/>
        <v>5.046520249885722E-3</v>
      </c>
      <c r="D2489" s="67">
        <v>270.8</v>
      </c>
      <c r="E2489" s="8">
        <f t="shared" si="77"/>
        <v>5.0848086701555939E-3</v>
      </c>
      <c r="F2489" s="70">
        <f>C2489-('Analyse Italia'!$E$11+'Analyse Italia'!$E$12*E2489)</f>
        <v>-2.2477783182795188E-3</v>
      </c>
    </row>
    <row r="2490" spans="1:6" x14ac:dyDescent="0.3">
      <c r="A2490" s="6">
        <v>41198</v>
      </c>
      <c r="B2490" s="7">
        <v>16887.300781000002</v>
      </c>
      <c r="C2490" s="8">
        <f t="shared" si="78"/>
        <v>2.4074757960595772E-2</v>
      </c>
      <c r="D2490" s="67">
        <v>274.38</v>
      </c>
      <c r="E2490" s="8">
        <f t="shared" si="77"/>
        <v>1.3220088626292315E-2</v>
      </c>
      <c r="F2490" s="70">
        <f>C2490-('Analyse Italia'!$E$11+'Analyse Italia'!$E$12*E2490)</f>
        <v>4.4140820552523302E-3</v>
      </c>
    </row>
    <row r="2491" spans="1:6" x14ac:dyDescent="0.3">
      <c r="A2491" s="6">
        <v>41199</v>
      </c>
      <c r="B2491" s="7">
        <v>17139.300781000002</v>
      </c>
      <c r="C2491" s="8">
        <f t="shared" si="78"/>
        <v>1.4922455830450154E-2</v>
      </c>
      <c r="D2491" s="67">
        <v>275.66000000000003</v>
      </c>
      <c r="E2491" s="8">
        <f t="shared" si="77"/>
        <v>4.6650630512428126E-3</v>
      </c>
      <c r="F2491" s="70">
        <f>C2491-('Analyse Italia'!$E$11+'Analyse Italia'!$E$12*E2491)</f>
        <v>8.2662093928925762E-3</v>
      </c>
    </row>
    <row r="2492" spans="1:6" x14ac:dyDescent="0.3">
      <c r="A2492" s="6">
        <v>41200</v>
      </c>
      <c r="B2492" s="7">
        <v>17085</v>
      </c>
      <c r="C2492" s="8">
        <f t="shared" si="78"/>
        <v>-3.1682028160797682E-3</v>
      </c>
      <c r="D2492" s="67">
        <v>276.18</v>
      </c>
      <c r="E2492" s="8">
        <f t="shared" si="77"/>
        <v>1.8863817746499478E-3</v>
      </c>
      <c r="F2492" s="70">
        <f>C2492-('Analyse Italia'!$E$11+'Analyse Italia'!$E$12*E2492)</f>
        <v>-5.6005969275500552E-3</v>
      </c>
    </row>
    <row r="2493" spans="1:6" x14ac:dyDescent="0.3">
      <c r="A2493" s="6">
        <v>41201</v>
      </c>
      <c r="B2493" s="7">
        <v>16761.5</v>
      </c>
      <c r="C2493" s="8">
        <f t="shared" si="78"/>
        <v>-1.8934738074334212E-2</v>
      </c>
      <c r="D2493" s="67">
        <v>274.08</v>
      </c>
      <c r="E2493" s="8">
        <f t="shared" si="77"/>
        <v>-7.6037366934608164E-3</v>
      </c>
      <c r="F2493" s="70">
        <f>C2493-('Analyse Italia'!$E$11+'Analyse Italia'!$E$12*E2493)</f>
        <v>-6.9412751060301519E-3</v>
      </c>
    </row>
    <row r="2494" spans="1:6" x14ac:dyDescent="0.3">
      <c r="A2494" s="6">
        <v>41204</v>
      </c>
      <c r="B2494" s="7">
        <v>16762.800781000002</v>
      </c>
      <c r="C2494" s="8">
        <f t="shared" si="78"/>
        <v>7.7605285923265654E-5</v>
      </c>
      <c r="D2494" s="67">
        <v>272.95</v>
      </c>
      <c r="E2494" s="8">
        <f t="shared" si="77"/>
        <v>-4.1228838295388481E-3</v>
      </c>
      <c r="F2494" s="70">
        <f>C2494-('Analyse Italia'!$E$11+'Analyse Italia'!$E$12*E2494)</f>
        <v>6.7798502257702059E-3</v>
      </c>
    </row>
    <row r="2495" spans="1:6" x14ac:dyDescent="0.3">
      <c r="A2495" s="6">
        <v>41205</v>
      </c>
      <c r="B2495" s="7">
        <v>16463.599609000001</v>
      </c>
      <c r="C2495" s="8">
        <f t="shared" si="78"/>
        <v>-1.7849115783749814E-2</v>
      </c>
      <c r="D2495" s="67">
        <v>268.39999999999998</v>
      </c>
      <c r="E2495" s="8">
        <f t="shared" si="77"/>
        <v>-1.6669719728888088E-2</v>
      </c>
      <c r="F2495" s="70">
        <f>C2495-('Analyse Italia'!$E$11+'Analyse Italia'!$E$12*E2495)</f>
        <v>7.9254792111145486E-3</v>
      </c>
    </row>
    <row r="2496" spans="1:6" x14ac:dyDescent="0.3">
      <c r="A2496" s="6">
        <v>41206</v>
      </c>
      <c r="B2496" s="7">
        <v>16601.300781000002</v>
      </c>
      <c r="C2496" s="8">
        <f t="shared" si="78"/>
        <v>8.3639772146015812E-3</v>
      </c>
      <c r="D2496" s="67">
        <v>269.52</v>
      </c>
      <c r="E2496" s="8">
        <f t="shared" si="77"/>
        <v>4.1728763040238537E-3</v>
      </c>
      <c r="F2496" s="70">
        <f>C2496-('Analyse Italia'!$E$11+'Analyse Italia'!$E$12*E2496)</f>
        <v>2.4559001171632318E-3</v>
      </c>
    </row>
    <row r="2497" spans="1:6" x14ac:dyDescent="0.3">
      <c r="A2497" s="6">
        <v>41207</v>
      </c>
      <c r="B2497" s="7">
        <v>16436.400390999999</v>
      </c>
      <c r="C2497" s="8">
        <f t="shared" si="78"/>
        <v>-9.9329800824239367E-3</v>
      </c>
      <c r="D2497" s="67">
        <v>270.23</v>
      </c>
      <c r="E2497" s="8">
        <f t="shared" si="77"/>
        <v>2.6343128524786152E-3</v>
      </c>
      <c r="F2497" s="70">
        <f>C2497-('Analyse Italia'!$E$11+'Analyse Italia'!$E$12*E2497)</f>
        <v>-1.3502298550585195E-2</v>
      </c>
    </row>
    <row r="2498" spans="1:6" x14ac:dyDescent="0.3">
      <c r="A2498" s="6">
        <v>41208</v>
      </c>
      <c r="B2498" s="7">
        <v>16498.099609000001</v>
      </c>
      <c r="C2498" s="8">
        <f t="shared" si="78"/>
        <v>3.7538157097818381E-3</v>
      </c>
      <c r="D2498" s="67">
        <v>270.51</v>
      </c>
      <c r="E2498" s="8">
        <f t="shared" si="77"/>
        <v>1.0361543870036627E-3</v>
      </c>
      <c r="F2498" s="70">
        <f>C2498-('Analyse Italia'!$E$11+'Analyse Italia'!$E$12*E2498)</f>
        <v>2.6138457994118458E-3</v>
      </c>
    </row>
    <row r="2499" spans="1:6" x14ac:dyDescent="0.3">
      <c r="A2499" s="6">
        <v>41211</v>
      </c>
      <c r="B2499" s="7">
        <v>16263.5</v>
      </c>
      <c r="C2499" s="8">
        <f t="shared" si="78"/>
        <v>-1.4219795889220066E-2</v>
      </c>
      <c r="D2499" s="67">
        <v>269.45999999999998</v>
      </c>
      <c r="E2499" s="8">
        <f t="shared" si="77"/>
        <v>-3.8815570588888182E-3</v>
      </c>
      <c r="F2499" s="70">
        <f>C2499-('Analyse Italia'!$E$11+'Analyse Italia'!$E$12*E2499)</f>
        <v>-7.884389942439337E-3</v>
      </c>
    </row>
    <row r="2500" spans="1:6" x14ac:dyDescent="0.3">
      <c r="A2500" s="6">
        <v>41212</v>
      </c>
      <c r="B2500" s="7">
        <v>16446.5</v>
      </c>
      <c r="C2500" s="8">
        <f t="shared" si="78"/>
        <v>1.125219048790238E-2</v>
      </c>
      <c r="D2500" s="67">
        <v>271.76</v>
      </c>
      <c r="E2500" s="8">
        <f t="shared" ref="E2500:E2563" si="79">D2500/D2499-1</f>
        <v>8.5355896979144585E-3</v>
      </c>
      <c r="F2500" s="70">
        <f>C2500-('Analyse Italia'!$E$11+'Analyse Italia'!$E$12*E2500)</f>
        <v>-1.2876141387300338E-3</v>
      </c>
    </row>
    <row r="2501" spans="1:6" x14ac:dyDescent="0.3">
      <c r="A2501" s="6">
        <v>41213</v>
      </c>
      <c r="B2501" s="7">
        <v>16460.300781000002</v>
      </c>
      <c r="C2501" s="8">
        <f t="shared" si="78"/>
        <v>8.3913179095862489E-4</v>
      </c>
      <c r="D2501" s="67">
        <v>270.3</v>
      </c>
      <c r="E2501" s="8">
        <f t="shared" si="79"/>
        <v>-5.3723874006476047E-3</v>
      </c>
      <c r="F2501" s="70">
        <f>C2501-('Analyse Italia'!$E$11+'Analyse Italia'!$E$12*E2501)</f>
        <v>9.4407376289915839E-3</v>
      </c>
    </row>
    <row r="2502" spans="1:6" x14ac:dyDescent="0.3">
      <c r="A2502" s="6">
        <v>41214</v>
      </c>
      <c r="B2502" s="7">
        <v>16719.5</v>
      </c>
      <c r="C2502" s="8">
        <f t="shared" si="78"/>
        <v>1.5746930900508715E-2</v>
      </c>
      <c r="D2502" s="67">
        <v>273.7</v>
      </c>
      <c r="E2502" s="8">
        <f t="shared" si="79"/>
        <v>1.2578616352201255E-2</v>
      </c>
      <c r="F2502" s="70">
        <f>C2502-('Analyse Italia'!$E$11+'Analyse Italia'!$E$12*E2502)</f>
        <v>-2.9386478679791078E-3</v>
      </c>
    </row>
    <row r="2503" spans="1:6" x14ac:dyDescent="0.3">
      <c r="A2503" s="6">
        <v>41215</v>
      </c>
      <c r="B2503" s="7">
        <v>16685.599609000001</v>
      </c>
      <c r="C2503" s="8">
        <f t="shared" si="78"/>
        <v>-2.0275959807409816E-3</v>
      </c>
      <c r="D2503" s="67">
        <v>274.85000000000002</v>
      </c>
      <c r="E2503" s="8">
        <f t="shared" si="79"/>
        <v>4.2016806722691147E-3</v>
      </c>
      <c r="F2503" s="70">
        <f>C2503-('Analyse Italia'!$E$11+'Analyse Italia'!$E$12*E2503)</f>
        <v>-7.9794583798039227E-3</v>
      </c>
    </row>
    <row r="2504" spans="1:6" x14ac:dyDescent="0.3">
      <c r="A2504" s="6">
        <v>41218</v>
      </c>
      <c r="B2504" s="7">
        <v>16454.400390999999</v>
      </c>
      <c r="C2504" s="8">
        <f t="shared" si="78"/>
        <v>-1.3856212747385799E-2</v>
      </c>
      <c r="D2504" s="67">
        <v>273.20999999999998</v>
      </c>
      <c r="E2504" s="8">
        <f t="shared" si="79"/>
        <v>-5.9668910314718548E-3</v>
      </c>
      <c r="F2504" s="70">
        <f>C2504-('Analyse Italia'!$E$11+'Analyse Italia'!$E$12*E2504)</f>
        <v>-4.350906450765744E-3</v>
      </c>
    </row>
    <row r="2505" spans="1:6" x14ac:dyDescent="0.3">
      <c r="A2505" s="6">
        <v>41219</v>
      </c>
      <c r="B2505" s="7">
        <v>16594.199218999998</v>
      </c>
      <c r="C2505" s="8">
        <f t="shared" si="78"/>
        <v>8.4961362722439926E-3</v>
      </c>
      <c r="D2505" s="67">
        <v>274.74</v>
      </c>
      <c r="E2505" s="8">
        <f t="shared" si="79"/>
        <v>5.6000878445152669E-3</v>
      </c>
      <c r="F2505" s="70">
        <f>C2505-('Analyse Italia'!$E$11+'Analyse Italia'!$E$12*E2505)</f>
        <v>4.1856574067021188E-4</v>
      </c>
    </row>
    <row r="2506" spans="1:6" x14ac:dyDescent="0.3">
      <c r="A2506" s="6">
        <v>41220</v>
      </c>
      <c r="B2506" s="7">
        <v>16206.299805000001</v>
      </c>
      <c r="C2506" s="8">
        <f t="shared" si="78"/>
        <v>-2.3375603057474548E-2</v>
      </c>
      <c r="D2506" s="67">
        <v>271.04000000000002</v>
      </c>
      <c r="E2506" s="8">
        <f t="shared" si="79"/>
        <v>-1.3467278153890927E-2</v>
      </c>
      <c r="F2506" s="70">
        <f>C2506-('Analyse Italia'!$E$11+'Analyse Italia'!$E$12*E2506)</f>
        <v>-2.4690152031399404E-3</v>
      </c>
    </row>
    <row r="2507" spans="1:6" x14ac:dyDescent="0.3">
      <c r="A2507" s="6">
        <v>41221</v>
      </c>
      <c r="B2507" s="7">
        <v>16102.700194999999</v>
      </c>
      <c r="C2507" s="8">
        <f t="shared" si="78"/>
        <v>-6.3925517389255004E-3</v>
      </c>
      <c r="D2507" s="67">
        <v>270.58</v>
      </c>
      <c r="E2507" s="8">
        <f t="shared" si="79"/>
        <v>-1.6971664698939293E-3</v>
      </c>
      <c r="F2507" s="70">
        <f>C2507-('Analyse Italia'!$E$11+'Analyse Italia'!$E$12*E2507)</f>
        <v>-3.3776213530275789E-3</v>
      </c>
    </row>
    <row r="2508" spans="1:6" x14ac:dyDescent="0.3">
      <c r="A2508" s="6">
        <v>41222</v>
      </c>
      <c r="B2508" s="7">
        <v>16086.099609000001</v>
      </c>
      <c r="C2508" s="8">
        <f t="shared" si="78"/>
        <v>-1.0309193985461595E-3</v>
      </c>
      <c r="D2508" s="67">
        <v>270.27</v>
      </c>
      <c r="E2508" s="8">
        <f t="shared" si="79"/>
        <v>-1.1456870426491683E-3</v>
      </c>
      <c r="F2508" s="70">
        <f>C2508-('Analyse Italia'!$E$11+'Analyse Italia'!$E$12*E2508)</f>
        <v>1.1457112941918217E-3</v>
      </c>
    </row>
    <row r="2509" spans="1:6" x14ac:dyDescent="0.3">
      <c r="A2509" s="6">
        <v>41225</v>
      </c>
      <c r="B2509" s="7">
        <v>16018.5</v>
      </c>
      <c r="C2509" s="8">
        <f t="shared" si="78"/>
        <v>-4.2023617062634244E-3</v>
      </c>
      <c r="D2509" s="67">
        <v>269.52999999999997</v>
      </c>
      <c r="E2509" s="8">
        <f t="shared" si="79"/>
        <v>-2.7380027380027316E-3</v>
      </c>
      <c r="F2509" s="70">
        <f>C2509-('Analyse Italia'!$E$11+'Analyse Italia'!$E$12*E2509)</f>
        <v>3.9473599373467203E-4</v>
      </c>
    </row>
    <row r="2510" spans="1:6" x14ac:dyDescent="0.3">
      <c r="A2510" s="6">
        <v>41226</v>
      </c>
      <c r="B2510" s="7">
        <v>16211.099609000001</v>
      </c>
      <c r="C2510" s="8">
        <f t="shared" si="78"/>
        <v>1.2023573305865121E-2</v>
      </c>
      <c r="D2510" s="67">
        <v>270.60000000000002</v>
      </c>
      <c r="E2510" s="8">
        <f t="shared" si="79"/>
        <v>3.9698734834714422E-3</v>
      </c>
      <c r="F2510" s="70">
        <f>C2510-('Analyse Italia'!$E$11+'Analyse Italia'!$E$12*E2510)</f>
        <v>6.4240792557217702E-3</v>
      </c>
    </row>
    <row r="2511" spans="1:6" x14ac:dyDescent="0.3">
      <c r="A2511" s="6">
        <v>41227</v>
      </c>
      <c r="B2511" s="7">
        <v>16124.5</v>
      </c>
      <c r="C2511" s="8">
        <f t="shared" si="78"/>
        <v>-5.3419947498146714E-3</v>
      </c>
      <c r="D2511" s="67">
        <v>268.14</v>
      </c>
      <c r="E2511" s="8">
        <f t="shared" si="79"/>
        <v>-9.0909090909092605E-3</v>
      </c>
      <c r="F2511" s="70">
        <f>C2511-('Analyse Italia'!$E$11+'Analyse Italia'!$E$12*E2511)</f>
        <v>8.9121076963490902E-3</v>
      </c>
    </row>
    <row r="2512" spans="1:6" x14ac:dyDescent="0.3">
      <c r="A2512" s="6">
        <v>41228</v>
      </c>
      <c r="B2512" s="7">
        <v>16027.799805000001</v>
      </c>
      <c r="C2512" s="8">
        <f t="shared" si="78"/>
        <v>-5.9970972743340623E-3</v>
      </c>
      <c r="D2512" s="67">
        <v>265.52</v>
      </c>
      <c r="E2512" s="8">
        <f t="shared" si="79"/>
        <v>-9.7710151413440416E-3</v>
      </c>
      <c r="F2512" s="70">
        <f>C2512-('Analyse Italia'!$E$11+'Analyse Italia'!$E$12*E2512)</f>
        <v>9.2908292189825166E-3</v>
      </c>
    </row>
    <row r="2513" spans="1:6" x14ac:dyDescent="0.3">
      <c r="A2513" s="6">
        <v>41229</v>
      </c>
      <c r="B2513" s="7">
        <v>15709.799805000001</v>
      </c>
      <c r="C2513" s="8">
        <f t="shared" si="78"/>
        <v>-1.9840527325578283E-2</v>
      </c>
      <c r="D2513" s="67">
        <v>262.86</v>
      </c>
      <c r="E2513" s="8">
        <f t="shared" si="79"/>
        <v>-1.0018077734257225E-2</v>
      </c>
      <c r="F2513" s="70">
        <f>C2513-('Analyse Italia'!$E$11+'Analyse Italia'!$E$12*E2513)</f>
        <v>-4.1770428592922092E-3</v>
      </c>
    </row>
    <row r="2514" spans="1:6" x14ac:dyDescent="0.3">
      <c r="A2514" s="6">
        <v>41232</v>
      </c>
      <c r="B2514" s="7">
        <v>16167</v>
      </c>
      <c r="C2514" s="8">
        <f t="shared" si="78"/>
        <v>2.9102865770096242E-2</v>
      </c>
      <c r="D2514" s="67">
        <v>268.58</v>
      </c>
      <c r="E2514" s="8">
        <f t="shared" si="79"/>
        <v>2.1760633036597365E-2</v>
      </c>
      <c r="F2514" s="70">
        <f>C2514-('Analyse Italia'!$E$11+'Analyse Italia'!$E$12*E2514)</f>
        <v>-3.5402268943767815E-3</v>
      </c>
    </row>
    <row r="2515" spans="1:6" x14ac:dyDescent="0.3">
      <c r="A2515" s="6">
        <v>41233</v>
      </c>
      <c r="B2515" s="7">
        <v>16137.599609000001</v>
      </c>
      <c r="C2515" s="8">
        <f t="shared" si="78"/>
        <v>-1.8185433908578519E-3</v>
      </c>
      <c r="D2515" s="67">
        <v>269.49</v>
      </c>
      <c r="E2515" s="8">
        <f t="shared" si="79"/>
        <v>3.3881897386254245E-3</v>
      </c>
      <c r="F2515" s="70">
        <f>C2515-('Analyse Italia'!$E$11+'Analyse Italia'!$E$12*E2515)</f>
        <v>-6.5338243938223442E-3</v>
      </c>
    </row>
    <row r="2516" spans="1:6" x14ac:dyDescent="0.3">
      <c r="A2516" s="6">
        <v>41234</v>
      </c>
      <c r="B2516" s="7">
        <v>16265</v>
      </c>
      <c r="C2516" s="8">
        <f t="shared" si="78"/>
        <v>7.8946308054976821E-3</v>
      </c>
      <c r="D2516" s="67">
        <v>270.11</v>
      </c>
      <c r="E2516" s="8">
        <f t="shared" si="79"/>
        <v>2.3006419533193601E-3</v>
      </c>
      <c r="F2516" s="70">
        <f>C2516-('Analyse Italia'!$E$11+'Analyse Italia'!$E$12*E2516)</f>
        <v>4.8325229395144442E-3</v>
      </c>
    </row>
    <row r="2517" spans="1:6" x14ac:dyDescent="0.3">
      <c r="A2517" s="6">
        <v>41235</v>
      </c>
      <c r="B2517" s="7">
        <v>16426</v>
      </c>
      <c r="C2517" s="8">
        <f t="shared" si="78"/>
        <v>9.8985551798340676E-3</v>
      </c>
      <c r="D2517" s="67">
        <v>271.7</v>
      </c>
      <c r="E2517" s="8">
        <f t="shared" si="79"/>
        <v>5.8864906889783963E-3</v>
      </c>
      <c r="F2517" s="70">
        <f>C2517-('Analyse Italia'!$E$11+'Analyse Italia'!$E$12*E2517)</f>
        <v>1.3856258573927954E-3</v>
      </c>
    </row>
    <row r="2518" spans="1:6" x14ac:dyDescent="0.3">
      <c r="A2518" s="6">
        <v>41236</v>
      </c>
      <c r="B2518" s="7">
        <v>16507.800781000002</v>
      </c>
      <c r="C2518" s="8">
        <f t="shared" si="78"/>
        <v>4.9799574455133833E-3</v>
      </c>
      <c r="D2518" s="67">
        <v>273.33</v>
      </c>
      <c r="E2518" s="8">
        <f t="shared" si="79"/>
        <v>5.9992638940007392E-3</v>
      </c>
      <c r="F2518" s="70">
        <f>C2518-('Analyse Italia'!$E$11+'Analyse Italia'!$E$12*E2518)</f>
        <v>-3.7043975702474238E-3</v>
      </c>
    </row>
    <row r="2519" spans="1:6" x14ac:dyDescent="0.3">
      <c r="A2519" s="6">
        <v>41239</v>
      </c>
      <c r="B2519" s="7">
        <v>16384</v>
      </c>
      <c r="C2519" s="8">
        <f t="shared" si="78"/>
        <v>-7.4995320480540917E-3</v>
      </c>
      <c r="D2519" s="67">
        <v>272</v>
      </c>
      <c r="E2519" s="8">
        <f t="shared" si="79"/>
        <v>-4.8659129989389038E-3</v>
      </c>
      <c r="F2519" s="70">
        <f>C2519-('Analyse Italia'!$E$11+'Analyse Italia'!$E$12*E2519)</f>
        <v>3.3218589467333762E-4</v>
      </c>
    </row>
    <row r="2520" spans="1:6" x14ac:dyDescent="0.3">
      <c r="A2520" s="6">
        <v>41240</v>
      </c>
      <c r="B2520" s="7">
        <v>16351.599609000001</v>
      </c>
      <c r="C2520" s="8">
        <f t="shared" si="78"/>
        <v>-1.977562927246046E-3</v>
      </c>
      <c r="D2520" s="67">
        <v>272.86</v>
      </c>
      <c r="E2520" s="8">
        <f t="shared" si="79"/>
        <v>3.1617647058823639E-3</v>
      </c>
      <c r="F2520" s="70">
        <f>C2520-('Analyse Italia'!$E$11+'Analyse Italia'!$E$12*E2520)</f>
        <v>-6.3486569558739714E-3</v>
      </c>
    </row>
    <row r="2521" spans="1:6" x14ac:dyDescent="0.3">
      <c r="A2521" s="6">
        <v>41241</v>
      </c>
      <c r="B2521" s="7">
        <v>16334.299805000001</v>
      </c>
      <c r="C2521" s="8">
        <f t="shared" si="78"/>
        <v>-1.0579884790279381E-3</v>
      </c>
      <c r="D2521" s="67">
        <v>273.14999999999998</v>
      </c>
      <c r="E2521" s="8">
        <f t="shared" si="79"/>
        <v>1.0628160961663191E-3</v>
      </c>
      <c r="F2521" s="70">
        <f>C2521-('Analyse Italia'!$E$11+'Analyse Italia'!$E$12*E2521)</f>
        <v>-2.2384866512078759E-3</v>
      </c>
    </row>
    <row r="2522" spans="1:6" x14ac:dyDescent="0.3">
      <c r="A2522" s="6">
        <v>41242</v>
      </c>
      <c r="B2522" s="7">
        <v>16774.599609000001</v>
      </c>
      <c r="C2522" s="8">
        <f t="shared" si="78"/>
        <v>2.6955535851326928E-2</v>
      </c>
      <c r="D2522" s="67">
        <v>276.31</v>
      </c>
      <c r="E2522" s="8">
        <f t="shared" si="79"/>
        <v>1.1568735127219565E-2</v>
      </c>
      <c r="F2522" s="70">
        <f>C2522-('Analyse Italia'!$E$11+'Analyse Italia'!$E$12*E2522)</f>
        <v>9.8050698707444275E-3</v>
      </c>
    </row>
    <row r="2523" spans="1:6" x14ac:dyDescent="0.3">
      <c r="A2523" s="6">
        <v>41243</v>
      </c>
      <c r="B2523" s="7">
        <v>16694.400390999999</v>
      </c>
      <c r="C2523" s="8">
        <f t="shared" si="78"/>
        <v>-4.7809914912647633E-3</v>
      </c>
      <c r="D2523" s="67">
        <v>275.77999999999997</v>
      </c>
      <c r="E2523" s="8">
        <f t="shared" si="79"/>
        <v>-1.9181354275995544E-3</v>
      </c>
      <c r="F2523" s="70">
        <f>C2523-('Analyse Italia'!$E$11+'Analyse Italia'!$E$12*E2523)</f>
        <v>-1.430167869298248E-3</v>
      </c>
    </row>
    <row r="2524" spans="1:6" x14ac:dyDescent="0.3">
      <c r="A2524" s="6">
        <v>41246</v>
      </c>
      <c r="B2524" s="7">
        <v>16751.400390999999</v>
      </c>
      <c r="C2524" s="8">
        <f t="shared" si="78"/>
        <v>3.4143184939261495E-3</v>
      </c>
      <c r="D2524" s="67">
        <v>276.13</v>
      </c>
      <c r="E2524" s="8">
        <f t="shared" si="79"/>
        <v>1.2691275654508338E-3</v>
      </c>
      <c r="F2524" s="70">
        <f>C2524-('Analyse Italia'!$E$11+'Analyse Italia'!$E$12*E2524)</f>
        <v>1.9202078226169832E-3</v>
      </c>
    </row>
    <row r="2525" spans="1:6" x14ac:dyDescent="0.3">
      <c r="A2525" s="6">
        <v>41247</v>
      </c>
      <c r="B2525" s="7">
        <v>16908.099609000001</v>
      </c>
      <c r="C2525" s="8">
        <f t="shared" si="78"/>
        <v>9.354395115777292E-3</v>
      </c>
      <c r="D2525" s="67">
        <v>276.24</v>
      </c>
      <c r="E2525" s="8">
        <f t="shared" si="79"/>
        <v>3.9836308984897428E-4</v>
      </c>
      <c r="F2525" s="70">
        <f>C2525-('Analyse Italia'!$E$11+'Analyse Italia'!$E$12*E2525)</f>
        <v>9.1839269171503195E-3</v>
      </c>
    </row>
    <row r="2526" spans="1:6" x14ac:dyDescent="0.3">
      <c r="A2526" s="6">
        <v>41248</v>
      </c>
      <c r="B2526" s="7">
        <v>16812.699218999998</v>
      </c>
      <c r="C2526" s="8">
        <f t="shared" si="78"/>
        <v>-5.6422893291462328E-3</v>
      </c>
      <c r="D2526" s="67">
        <v>276.91000000000003</v>
      </c>
      <c r="E2526" s="8">
        <f t="shared" si="79"/>
        <v>2.4254271647843328E-3</v>
      </c>
      <c r="F2526" s="70">
        <f>C2526-('Analyse Italia'!$E$11+'Analyse Italia'!$E$12*E2526)</f>
        <v>-8.894082248304732E-3</v>
      </c>
    </row>
    <row r="2527" spans="1:6" x14ac:dyDescent="0.3">
      <c r="A2527" s="6">
        <v>41249</v>
      </c>
      <c r="B2527" s="7">
        <v>16702.699218999998</v>
      </c>
      <c r="C2527" s="8">
        <f t="shared" si="78"/>
        <v>-6.5426734022392408E-3</v>
      </c>
      <c r="D2527" s="67">
        <v>278.82</v>
      </c>
      <c r="E2527" s="8">
        <f t="shared" si="79"/>
        <v>6.8975479397637152E-3</v>
      </c>
      <c r="F2527" s="70">
        <f>C2527-('Analyse Italia'!$E$11+'Analyse Italia'!$E$12*E2527)</f>
        <v>-1.6592503180487168E-2</v>
      </c>
    </row>
    <row r="2528" spans="1:6" x14ac:dyDescent="0.3">
      <c r="A2528" s="6">
        <v>41250</v>
      </c>
      <c r="B2528" s="7">
        <v>16571.800781000002</v>
      </c>
      <c r="C2528" s="8">
        <f t="shared" si="78"/>
        <v>-7.8369631329464617E-3</v>
      </c>
      <c r="D2528" s="67">
        <v>279.17</v>
      </c>
      <c r="E2528" s="8">
        <f t="shared" si="79"/>
        <v>1.2552901513522841E-3</v>
      </c>
      <c r="F2528" s="70">
        <f>C2528-('Analyse Italia'!$E$11+'Analyse Italia'!$E$12*E2528)</f>
        <v>-9.3100396560719043E-3</v>
      </c>
    </row>
    <row r="2529" spans="1:6" x14ac:dyDescent="0.3">
      <c r="A2529" s="6">
        <v>41253</v>
      </c>
      <c r="B2529" s="7">
        <v>16238.700194999999</v>
      </c>
      <c r="C2529" s="8">
        <f t="shared" si="78"/>
        <v>-2.0100445956477531E-2</v>
      </c>
      <c r="D2529" s="67">
        <v>279.55</v>
      </c>
      <c r="E2529" s="8">
        <f t="shared" si="79"/>
        <v>1.3611777769817479E-3</v>
      </c>
      <c r="F2529" s="70">
        <f>C2529-('Analyse Italia'!$E$11+'Analyse Italia'!$E$12*E2529)</f>
        <v>-2.1734481455929787E-2</v>
      </c>
    </row>
    <row r="2530" spans="1:6" x14ac:dyDescent="0.3">
      <c r="A2530" s="6">
        <v>41254</v>
      </c>
      <c r="B2530" s="7">
        <v>16466.900390999999</v>
      </c>
      <c r="C2530" s="8">
        <f t="shared" si="78"/>
        <v>1.4052860959294255E-2</v>
      </c>
      <c r="D2530" s="67">
        <v>280.49</v>
      </c>
      <c r="E2530" s="8">
        <f t="shared" si="79"/>
        <v>3.3625469504561245E-3</v>
      </c>
      <c r="F2530" s="70">
        <f>C2530-('Analyse Italia'!$E$11+'Analyse Italia'!$E$12*E2530)</f>
        <v>9.3765593640684833E-3</v>
      </c>
    </row>
    <row r="2531" spans="1:6" x14ac:dyDescent="0.3">
      <c r="A2531" s="6">
        <v>41255</v>
      </c>
      <c r="B2531" s="7">
        <v>16647.199218999998</v>
      </c>
      <c r="C2531" s="8">
        <f t="shared" si="78"/>
        <v>1.0949166128346954E-2</v>
      </c>
      <c r="D2531" s="67">
        <v>280.64</v>
      </c>
      <c r="E2531" s="8">
        <f t="shared" si="79"/>
        <v>5.3477842347304794E-4</v>
      </c>
      <c r="F2531" s="70">
        <f>C2531-('Analyse Italia'!$E$11+'Analyse Italia'!$E$12*E2531)</f>
        <v>1.0571334016090948E-2</v>
      </c>
    </row>
    <row r="2532" spans="1:6" x14ac:dyDescent="0.3">
      <c r="A2532" s="6">
        <v>41256</v>
      </c>
      <c r="B2532" s="7">
        <v>16747.199218999998</v>
      </c>
      <c r="C2532" s="8">
        <f t="shared" si="78"/>
        <v>6.0070164767336287E-3</v>
      </c>
      <c r="D2532" s="67">
        <v>279.63</v>
      </c>
      <c r="E2532" s="8">
        <f t="shared" si="79"/>
        <v>-3.5989167616875539E-3</v>
      </c>
      <c r="F2532" s="70">
        <f>C2532-('Analyse Italia'!$E$11+'Analyse Italia'!$E$12*E2532)</f>
        <v>1.1912783052192361E-2</v>
      </c>
    </row>
    <row r="2533" spans="1:6" x14ac:dyDescent="0.3">
      <c r="A2533" s="6">
        <v>41257</v>
      </c>
      <c r="B2533" s="7">
        <v>16795.199218999998</v>
      </c>
      <c r="C2533" s="8">
        <f t="shared" si="78"/>
        <v>2.8661508931919766E-3</v>
      </c>
      <c r="D2533" s="67">
        <v>279.39999999999998</v>
      </c>
      <c r="E2533" s="8">
        <f t="shared" si="79"/>
        <v>-8.2251546686695765E-4</v>
      </c>
      <c r="F2533" s="70">
        <f>C2533-('Analyse Italia'!$E$11+'Analyse Italia'!$E$12*E2533)</f>
        <v>4.551530925556724E-3</v>
      </c>
    </row>
    <row r="2534" spans="1:6" x14ac:dyDescent="0.3">
      <c r="A2534" s="6">
        <v>41260</v>
      </c>
      <c r="B2534" s="7">
        <v>16896.099609000001</v>
      </c>
      <c r="C2534" s="8">
        <f t="shared" si="78"/>
        <v>6.0076923580552055E-3</v>
      </c>
      <c r="D2534" s="67">
        <v>279.18</v>
      </c>
      <c r="E2534" s="8">
        <f t="shared" si="79"/>
        <v>-7.8740157480305939E-4</v>
      </c>
      <c r="F2534" s="70">
        <f>C2534-('Analyse Italia'!$E$11+'Analyse Italia'!$E$12*E2534)</f>
        <v>7.6396960295103868E-3</v>
      </c>
    </row>
    <row r="2535" spans="1:6" x14ac:dyDescent="0.3">
      <c r="A2535" s="6">
        <v>41261</v>
      </c>
      <c r="B2535" s="7">
        <v>17041.599609000001</v>
      </c>
      <c r="C2535" s="8">
        <f t="shared" si="78"/>
        <v>8.61145491368287E-3</v>
      </c>
      <c r="D2535" s="67">
        <v>280.45999999999998</v>
      </c>
      <c r="E2535" s="8">
        <f t="shared" si="79"/>
        <v>4.584855648685382E-3</v>
      </c>
      <c r="F2535" s="70">
        <f>C2535-('Analyse Italia'!$E$11+'Analyse Italia'!$E$12*E2535)</f>
        <v>2.077131140201768E-3</v>
      </c>
    </row>
    <row r="2536" spans="1:6" x14ac:dyDescent="0.3">
      <c r="A2536" s="6">
        <v>41262</v>
      </c>
      <c r="B2536" s="7">
        <v>17237.199218999998</v>
      </c>
      <c r="C2536" s="8">
        <f t="shared" si="78"/>
        <v>1.1477772890327698E-2</v>
      </c>
      <c r="D2536" s="67">
        <v>281.64999999999998</v>
      </c>
      <c r="E2536" s="8">
        <f t="shared" si="79"/>
        <v>4.243029308992341E-3</v>
      </c>
      <c r="F2536" s="70">
        <f>C2536-('Analyse Italia'!$E$11+'Analyse Italia'!$E$12*E2536)</f>
        <v>5.4630567423029162E-3</v>
      </c>
    </row>
    <row r="2537" spans="1:6" x14ac:dyDescent="0.3">
      <c r="A2537" s="6">
        <v>41263</v>
      </c>
      <c r="B2537" s="7">
        <v>17299.699218999998</v>
      </c>
      <c r="C2537" s="8">
        <f t="shared" si="78"/>
        <v>3.6258790773333605E-3</v>
      </c>
      <c r="D2537" s="67">
        <v>281.81</v>
      </c>
      <c r="E2537" s="8">
        <f t="shared" si="79"/>
        <v>5.680809515355989E-4</v>
      </c>
      <c r="F2537" s="70">
        <f>C2537-('Analyse Italia'!$E$11+'Analyse Italia'!$E$12*E2537)</f>
        <v>3.1974240448430211E-3</v>
      </c>
    </row>
    <row r="2538" spans="1:6" x14ac:dyDescent="0.3">
      <c r="A2538" s="6">
        <v>41264</v>
      </c>
      <c r="B2538" s="7">
        <v>17235.699218999998</v>
      </c>
      <c r="C2538" s="8">
        <f t="shared" si="78"/>
        <v>-3.6994862852707255E-3</v>
      </c>
      <c r="D2538" s="67">
        <v>280.95</v>
      </c>
      <c r="E2538" s="8">
        <f t="shared" si="79"/>
        <v>-3.0517015010114168E-3</v>
      </c>
      <c r="F2538" s="70">
        <f>C2538-('Analyse Italia'!$E$11+'Analyse Italia'!$E$12*E2538)</f>
        <v>1.3744625242758674E-3</v>
      </c>
    </row>
    <row r="2539" spans="1:6" x14ac:dyDescent="0.3">
      <c r="A2539" s="6">
        <v>41270</v>
      </c>
      <c r="B2539" s="7">
        <v>17313.800781000002</v>
      </c>
      <c r="C2539" s="8">
        <f t="shared" si="78"/>
        <v>4.5313834389675289E-3</v>
      </c>
      <c r="D2539" s="67">
        <v>280.60000000000002</v>
      </c>
      <c r="E2539" s="8">
        <f t="shared" si="79"/>
        <v>-1.2457732692648937E-3</v>
      </c>
      <c r="F2539" s="70">
        <f>C2539-('Analyse Italia'!$E$11+'Analyse Italia'!$E$12*E2539)</f>
        <v>6.8601544454080206E-3</v>
      </c>
    </row>
    <row r="2540" spans="1:6" x14ac:dyDescent="0.3">
      <c r="A2540" s="6">
        <v>41271</v>
      </c>
      <c r="B2540" s="7">
        <v>17175.300781000002</v>
      </c>
      <c r="C2540" s="8">
        <f t="shared" si="78"/>
        <v>-7.9993989622422212E-3</v>
      </c>
      <c r="D2540" s="67">
        <v>278.77999999999997</v>
      </c>
      <c r="E2540" s="8">
        <f t="shared" si="79"/>
        <v>-6.4861012116894656E-3</v>
      </c>
      <c r="F2540" s="70">
        <f>C2540-('Analyse Italia'!$E$11+'Analyse Italia'!$E$12*E2540)</f>
        <v>2.2951547899656265E-3</v>
      </c>
    </row>
    <row r="2541" spans="1:6" x14ac:dyDescent="0.3">
      <c r="A2541" s="6">
        <v>41276</v>
      </c>
      <c r="B2541" s="7">
        <v>17806.599609000001</v>
      </c>
      <c r="C2541" s="8">
        <f t="shared" si="78"/>
        <v>3.6756202179490716E-2</v>
      </c>
      <c r="D2541" s="67">
        <v>285.33</v>
      </c>
      <c r="E2541" s="8">
        <f t="shared" si="79"/>
        <v>2.3495229212999513E-2</v>
      </c>
      <c r="F2541" s="70">
        <f>C2541-('Analyse Italia'!$E$11+'Analyse Italia'!$E$12*E2541)</f>
        <v>1.4763630280286988E-3</v>
      </c>
    </row>
    <row r="2542" spans="1:6" x14ac:dyDescent="0.3">
      <c r="A2542" s="6">
        <v>41277</v>
      </c>
      <c r="B2542" s="7">
        <v>17827.599609000001</v>
      </c>
      <c r="C2542" s="8">
        <f t="shared" ref="C2542:C2605" si="80">B2542/B2541-1</f>
        <v>1.1793380241664764E-3</v>
      </c>
      <c r="D2542" s="67">
        <v>286.83</v>
      </c>
      <c r="E2542" s="8">
        <f t="shared" si="79"/>
        <v>5.2570707601724553E-3</v>
      </c>
      <c r="F2542" s="70">
        <f>C2542-('Analyse Italia'!$E$11+'Analyse Italia'!$E$12*E2542)</f>
        <v>-6.376814840043309E-3</v>
      </c>
    </row>
    <row r="2543" spans="1:6" x14ac:dyDescent="0.3">
      <c r="A2543" s="6">
        <v>41278</v>
      </c>
      <c r="B2543" s="7">
        <v>17892</v>
      </c>
      <c r="C2543" s="8">
        <f t="shared" si="80"/>
        <v>3.612398326888977E-3</v>
      </c>
      <c r="D2543" s="67">
        <v>287.83</v>
      </c>
      <c r="E2543" s="8">
        <f t="shared" si="79"/>
        <v>3.4863856639821833E-3</v>
      </c>
      <c r="F2543" s="70">
        <f>C2543-('Analyse Italia'!$E$11+'Analyse Italia'!$E$12*E2543)</f>
        <v>-1.2521495571763989E-3</v>
      </c>
    </row>
    <row r="2544" spans="1:6" x14ac:dyDescent="0.3">
      <c r="A2544" s="6">
        <v>41281</v>
      </c>
      <c r="B2544" s="7">
        <v>17836.199218999998</v>
      </c>
      <c r="C2544" s="8">
        <f t="shared" si="80"/>
        <v>-3.1187559244355567E-3</v>
      </c>
      <c r="D2544" s="67">
        <v>286.63</v>
      </c>
      <c r="E2544" s="8">
        <f t="shared" si="79"/>
        <v>-4.1691276100475072E-3</v>
      </c>
      <c r="F2544" s="70">
        <f>C2544-('Analyse Italia'!$E$11+'Analyse Italia'!$E$12*E2544)</f>
        <v>3.6537838353009377E-3</v>
      </c>
    </row>
    <row r="2545" spans="1:6" x14ac:dyDescent="0.3">
      <c r="A2545" s="6">
        <v>41282</v>
      </c>
      <c r="B2545" s="7">
        <v>17899.699218999998</v>
      </c>
      <c r="C2545" s="8">
        <f t="shared" si="80"/>
        <v>3.5601755295688875E-3</v>
      </c>
      <c r="D2545" s="67">
        <v>286.25</v>
      </c>
      <c r="E2545" s="8">
        <f t="shared" si="79"/>
        <v>-1.3257509681470214E-3</v>
      </c>
      <c r="F2545" s="70">
        <f>C2545-('Analyse Italia'!$E$11+'Analyse Italia'!$E$12*E2545)</f>
        <v>6.0105200292718385E-3</v>
      </c>
    </row>
    <row r="2546" spans="1:6" x14ac:dyDescent="0.3">
      <c r="A2546" s="6">
        <v>41283</v>
      </c>
      <c r="B2546" s="7">
        <v>18281.699218999998</v>
      </c>
      <c r="C2546" s="8">
        <f t="shared" si="80"/>
        <v>2.1341140726796048E-2</v>
      </c>
      <c r="D2546" s="67">
        <v>288.22000000000003</v>
      </c>
      <c r="E2546" s="8">
        <f t="shared" si="79"/>
        <v>6.8820960698690037E-3</v>
      </c>
      <c r="F2546" s="70">
        <f>C2546-('Analyse Italia'!$E$11+'Analyse Italia'!$E$12*E2546)</f>
        <v>1.1314799218738363E-2</v>
      </c>
    </row>
    <row r="2547" spans="1:6" x14ac:dyDescent="0.3">
      <c r="A2547" s="6">
        <v>41284</v>
      </c>
      <c r="B2547" s="7">
        <v>18409.199218999998</v>
      </c>
      <c r="C2547" s="8">
        <f t="shared" si="80"/>
        <v>6.9741875999955738E-3</v>
      </c>
      <c r="D2547" s="67">
        <v>287.44</v>
      </c>
      <c r="E2547" s="8">
        <f t="shared" si="79"/>
        <v>-2.706266046769934E-3</v>
      </c>
      <c r="F2547" s="70">
        <f>C2547-('Analyse Italia'!$E$11+'Analyse Italia'!$E$12*E2547)</f>
        <v>1.15230425964439E-2</v>
      </c>
    </row>
    <row r="2548" spans="1:6" x14ac:dyDescent="0.3">
      <c r="A2548" s="6">
        <v>41285</v>
      </c>
      <c r="B2548" s="7">
        <v>18461.300781000002</v>
      </c>
      <c r="C2548" s="8">
        <f t="shared" si="80"/>
        <v>2.8301916547368577E-3</v>
      </c>
      <c r="D2548" s="67">
        <v>287.08</v>
      </c>
      <c r="E2548" s="8">
        <f t="shared" si="79"/>
        <v>-1.2524352908434011E-3</v>
      </c>
      <c r="F2548" s="70">
        <f>C2548-('Analyse Italia'!$E$11+'Analyse Italia'!$E$12*E2548)</f>
        <v>5.1690895496326267E-3</v>
      </c>
    </row>
    <row r="2549" spans="1:6" x14ac:dyDescent="0.3">
      <c r="A2549" s="6">
        <v>41288</v>
      </c>
      <c r="B2549" s="7">
        <v>18353.900390999999</v>
      </c>
      <c r="C2549" s="8">
        <f t="shared" si="80"/>
        <v>-5.8175960228402657E-3</v>
      </c>
      <c r="D2549" s="67">
        <v>286.01</v>
      </c>
      <c r="E2549" s="8">
        <f t="shared" si="79"/>
        <v>-3.7271840601922346E-3</v>
      </c>
      <c r="F2549" s="70">
        <f>C2549-('Analyse Italia'!$E$11+'Analyse Italia'!$E$12*E2549)</f>
        <v>2.8314869988343202E-4</v>
      </c>
    </row>
    <row r="2550" spans="1:6" x14ac:dyDescent="0.3">
      <c r="A2550" s="6">
        <v>41289</v>
      </c>
      <c r="B2550" s="7">
        <v>18439.099609000001</v>
      </c>
      <c r="C2550" s="8">
        <f t="shared" si="80"/>
        <v>4.6420224685201905E-3</v>
      </c>
      <c r="D2550" s="67">
        <v>285.97000000000003</v>
      </c>
      <c r="E2550" s="8">
        <f t="shared" si="79"/>
        <v>-1.3985524981630082E-4</v>
      </c>
      <c r="F2550" s="70">
        <f>C2550-('Analyse Italia'!$E$11+'Analyse Italia'!$E$12*E2550)</f>
        <v>5.2896958844383486E-3</v>
      </c>
    </row>
    <row r="2551" spans="1:6" x14ac:dyDescent="0.3">
      <c r="A2551" s="6">
        <v>41290</v>
      </c>
      <c r="B2551" s="7">
        <v>18320.900390999999</v>
      </c>
      <c r="C2551" s="8">
        <f t="shared" si="80"/>
        <v>-6.4102489007820118E-3</v>
      </c>
      <c r="D2551" s="67">
        <v>286.02999999999997</v>
      </c>
      <c r="E2551" s="8">
        <f t="shared" si="79"/>
        <v>2.0981221806470884E-4</v>
      </c>
      <c r="F2551" s="70">
        <f>C2551-('Analyse Italia'!$E$11+'Analyse Italia'!$E$12*E2551)</f>
        <v>-6.2941023497863537E-3</v>
      </c>
    </row>
    <row r="2552" spans="1:6" x14ac:dyDescent="0.3">
      <c r="A2552" s="6">
        <v>41291</v>
      </c>
      <c r="B2552" s="7">
        <v>18574.400390999999</v>
      </c>
      <c r="C2552" s="8">
        <f t="shared" si="80"/>
        <v>1.3836656200834518E-2</v>
      </c>
      <c r="D2552" s="67">
        <v>287.35000000000002</v>
      </c>
      <c r="E2552" s="8">
        <f t="shared" si="79"/>
        <v>4.6149005349092054E-3</v>
      </c>
      <c r="F2552" s="70">
        <f>C2552-('Analyse Italia'!$E$11+'Analyse Italia'!$E$12*E2552)</f>
        <v>7.2566614237616943E-3</v>
      </c>
    </row>
    <row r="2553" spans="1:6" x14ac:dyDescent="0.3">
      <c r="A2553" s="6">
        <v>41292</v>
      </c>
      <c r="B2553" s="7">
        <v>18538.599609000001</v>
      </c>
      <c r="C2553" s="8">
        <f t="shared" si="80"/>
        <v>-1.927425986646969E-3</v>
      </c>
      <c r="D2553" s="67">
        <v>287.02999999999997</v>
      </c>
      <c r="E2553" s="8">
        <f t="shared" si="79"/>
        <v>-1.1136244997391742E-3</v>
      </c>
      <c r="F2553" s="70">
        <f>C2553-('Analyse Italia'!$E$11+'Analyse Italia'!$E$12*E2553)</f>
        <v>2.0046667787904354E-4</v>
      </c>
    </row>
    <row r="2554" spans="1:6" x14ac:dyDescent="0.3">
      <c r="A2554" s="6">
        <v>41295</v>
      </c>
      <c r="B2554" s="7">
        <v>18622.5</v>
      </c>
      <c r="C2554" s="8">
        <f t="shared" si="80"/>
        <v>4.5257135258085501E-3</v>
      </c>
      <c r="D2554" s="67">
        <v>287.77999999999997</v>
      </c>
      <c r="E2554" s="8">
        <f t="shared" si="79"/>
        <v>2.6129672856496367E-3</v>
      </c>
      <c r="F2554" s="70">
        <f>C2554-('Analyse Italia'!$E$11+'Analyse Italia'!$E$12*E2554)</f>
        <v>9.8884229183054517E-4</v>
      </c>
    </row>
    <row r="2555" spans="1:6" x14ac:dyDescent="0.3">
      <c r="A2555" s="6">
        <v>41296</v>
      </c>
      <c r="B2555" s="7">
        <v>18710.199218999998</v>
      </c>
      <c r="C2555" s="8">
        <f t="shared" si="80"/>
        <v>4.7093150221504398E-3</v>
      </c>
      <c r="D2555" s="67">
        <v>287.66000000000003</v>
      </c>
      <c r="E2555" s="8">
        <f t="shared" si="79"/>
        <v>-4.1698519702537684E-4</v>
      </c>
      <c r="F2555" s="70">
        <f>C2555-('Analyse Italia'!$E$11+'Analyse Italia'!$E$12*E2555)</f>
        <v>5.7782515681756982E-3</v>
      </c>
    </row>
    <row r="2556" spans="1:6" x14ac:dyDescent="0.3">
      <c r="A2556" s="6">
        <v>41297</v>
      </c>
      <c r="B2556" s="7">
        <v>18582.400390999999</v>
      </c>
      <c r="C2556" s="8">
        <f t="shared" si="80"/>
        <v>-6.8304365177587201E-3</v>
      </c>
      <c r="D2556" s="67">
        <v>288.22000000000003</v>
      </c>
      <c r="E2556" s="8">
        <f t="shared" si="79"/>
        <v>1.9467426823334133E-3</v>
      </c>
      <c r="F2556" s="70">
        <f>C2556-('Analyse Italia'!$E$11+'Analyse Italia'!$E$12*E2556)</f>
        <v>-9.3545847870272585E-3</v>
      </c>
    </row>
    <row r="2557" spans="1:6" x14ac:dyDescent="0.3">
      <c r="A2557" s="6">
        <v>41298</v>
      </c>
      <c r="B2557" s="7">
        <v>18750.900390999999</v>
      </c>
      <c r="C2557" s="8">
        <f t="shared" si="80"/>
        <v>9.0677198023141337E-3</v>
      </c>
      <c r="D2557" s="67">
        <v>288.89</v>
      </c>
      <c r="E2557" s="8">
        <f t="shared" si="79"/>
        <v>2.32461314273813E-3</v>
      </c>
      <c r="F2557" s="70">
        <f>C2557-('Analyse Italia'!$E$11+'Analyse Italia'!$E$12*E2557)</f>
        <v>5.9691735131700702E-3</v>
      </c>
    </row>
    <row r="2558" spans="1:6" x14ac:dyDescent="0.3">
      <c r="A2558" s="6">
        <v>41299</v>
      </c>
      <c r="B2558" s="7">
        <v>18711.300781000002</v>
      </c>
      <c r="C2558" s="8">
        <f t="shared" si="80"/>
        <v>-2.1118777858264437E-3</v>
      </c>
      <c r="D2558" s="67">
        <v>289.72000000000003</v>
      </c>
      <c r="E2558" s="8">
        <f t="shared" si="79"/>
        <v>2.8730658728237657E-3</v>
      </c>
      <c r="F2558" s="70">
        <f>C2558-('Analyse Italia'!$E$11+'Analyse Italia'!$E$12*E2558)</f>
        <v>-6.0441229087430728E-3</v>
      </c>
    </row>
    <row r="2559" spans="1:6" x14ac:dyDescent="0.3">
      <c r="A2559" s="6">
        <v>41302</v>
      </c>
      <c r="B2559" s="7">
        <v>18875.300781000002</v>
      </c>
      <c r="C2559" s="8">
        <f t="shared" si="80"/>
        <v>8.764756759537029E-3</v>
      </c>
      <c r="D2559" s="67">
        <v>289.36</v>
      </c>
      <c r="E2559" s="8">
        <f t="shared" si="79"/>
        <v>-1.2425790418335581E-3</v>
      </c>
      <c r="F2559" s="70">
        <f>C2559-('Analyse Italia'!$E$11+'Analyse Italia'!$E$12*E2559)</f>
        <v>1.1088672245094449E-2</v>
      </c>
    </row>
    <row r="2560" spans="1:6" x14ac:dyDescent="0.3">
      <c r="A2560" s="6">
        <v>41303</v>
      </c>
      <c r="B2560" s="7">
        <v>18866.800781000002</v>
      </c>
      <c r="C2560" s="8">
        <f t="shared" si="80"/>
        <v>-4.5032394972777112E-4</v>
      </c>
      <c r="D2560" s="67">
        <v>290.3</v>
      </c>
      <c r="E2560" s="8">
        <f t="shared" si="79"/>
        <v>3.2485485208737508E-3</v>
      </c>
      <c r="F2560" s="70">
        <f>C2560-('Analyse Italia'!$E$11+'Analyse Italia'!$E$12*E2560)</f>
        <v>-4.9533373970763513E-3</v>
      </c>
    </row>
    <row r="2561" spans="1:6" x14ac:dyDescent="0.3">
      <c r="A2561" s="6">
        <v>41304</v>
      </c>
      <c r="B2561" s="7">
        <v>18237.5</v>
      </c>
      <c r="C2561" s="8">
        <f t="shared" si="80"/>
        <v>-3.3354927966046333E-2</v>
      </c>
      <c r="D2561" s="67">
        <v>288.63</v>
      </c>
      <c r="E2561" s="8">
        <f t="shared" si="79"/>
        <v>-5.752669652084097E-3</v>
      </c>
      <c r="F2561" s="70">
        <f>C2561-('Analyse Italia'!$E$11+'Analyse Italia'!$E$12*E2561)</f>
        <v>-2.4175257962889232E-2</v>
      </c>
    </row>
    <row r="2562" spans="1:6" x14ac:dyDescent="0.3">
      <c r="A2562" s="6">
        <v>41305</v>
      </c>
      <c r="B2562" s="7">
        <v>18377.800781000002</v>
      </c>
      <c r="C2562" s="8">
        <f t="shared" si="80"/>
        <v>7.6929831939684945E-3</v>
      </c>
      <c r="D2562" s="67">
        <v>287.22000000000003</v>
      </c>
      <c r="E2562" s="8">
        <f t="shared" si="79"/>
        <v>-4.8851470741085867E-3</v>
      </c>
      <c r="F2562" s="70">
        <f>C2562-('Analyse Italia'!$E$11+'Analyse Italia'!$E$12*E2562)</f>
        <v>1.5553938708428231E-2</v>
      </c>
    </row>
    <row r="2563" spans="1:6" x14ac:dyDescent="0.3">
      <c r="A2563" s="6">
        <v>41306</v>
      </c>
      <c r="B2563" s="7">
        <v>18277</v>
      </c>
      <c r="C2563" s="8">
        <f t="shared" si="80"/>
        <v>-5.4849207585390136E-3</v>
      </c>
      <c r="D2563" s="67">
        <v>288.2</v>
      </c>
      <c r="E2563" s="8">
        <f t="shared" si="79"/>
        <v>3.4120186616528603E-3</v>
      </c>
      <c r="F2563" s="70">
        <f>C2563-('Analyse Italia'!$E$11+'Analyse Italia'!$E$12*E2563)</f>
        <v>-1.0236423926602269E-2</v>
      </c>
    </row>
    <row r="2564" spans="1:6" x14ac:dyDescent="0.3">
      <c r="A2564" s="6">
        <v>41309</v>
      </c>
      <c r="B2564" s="7">
        <v>17496.800781000002</v>
      </c>
      <c r="C2564" s="8">
        <f t="shared" si="80"/>
        <v>-4.2687488045083932E-2</v>
      </c>
      <c r="D2564" s="67">
        <v>283.89999999999998</v>
      </c>
      <c r="E2564" s="8">
        <f t="shared" ref="E2564:E2627" si="81">D2564/D2563-1</f>
        <v>-1.4920194309507306E-2</v>
      </c>
      <c r="F2564" s="70">
        <f>C2564-('Analyse Italia'!$E$11+'Analyse Italia'!$E$12*E2564)</f>
        <v>-1.9572333366188958E-2</v>
      </c>
    </row>
    <row r="2565" spans="1:6" x14ac:dyDescent="0.3">
      <c r="A2565" s="6">
        <v>41310</v>
      </c>
      <c r="B2565" s="7">
        <v>17673.900390999999</v>
      </c>
      <c r="C2565" s="8">
        <f t="shared" si="80"/>
        <v>1.0121828111131714E-2</v>
      </c>
      <c r="D2565" s="67">
        <v>285.56</v>
      </c>
      <c r="E2565" s="8">
        <f t="shared" si="81"/>
        <v>5.8471292708701661E-3</v>
      </c>
      <c r="F2565" s="70">
        <f>C2565-('Analyse Italia'!$E$11+'Analyse Italia'!$E$12*E2565)</f>
        <v>1.6687317817130898E-3</v>
      </c>
    </row>
    <row r="2566" spans="1:6" x14ac:dyDescent="0.3">
      <c r="A2566" s="6">
        <v>41311</v>
      </c>
      <c r="B2566" s="7">
        <v>17577.900390999999</v>
      </c>
      <c r="C2566" s="8">
        <f t="shared" si="80"/>
        <v>-5.4317382058397534E-3</v>
      </c>
      <c r="D2566" s="67">
        <v>284.52</v>
      </c>
      <c r="E2566" s="8">
        <f t="shared" si="81"/>
        <v>-3.6419666619975644E-3</v>
      </c>
      <c r="F2566" s="70">
        <f>C2566-('Analyse Italia'!$E$11+'Analyse Italia'!$E$12*E2566)</f>
        <v>5.3946819645123156E-4</v>
      </c>
    </row>
    <row r="2567" spans="1:6" x14ac:dyDescent="0.3">
      <c r="A2567" s="6">
        <v>41312</v>
      </c>
      <c r="B2567" s="7">
        <v>17333.699218999998</v>
      </c>
      <c r="C2567" s="8">
        <f t="shared" si="80"/>
        <v>-1.3892510855564644E-2</v>
      </c>
      <c r="D2567" s="67">
        <v>283.88</v>
      </c>
      <c r="E2567" s="8">
        <f t="shared" si="81"/>
        <v>-2.249402502460196E-3</v>
      </c>
      <c r="F2567" s="70">
        <f>C2567-('Analyse Italia'!$E$11+'Analyse Italia'!$E$12*E2567)</f>
        <v>-1.003813066649809E-2</v>
      </c>
    </row>
    <row r="2568" spans="1:6" x14ac:dyDescent="0.3">
      <c r="A2568" s="6">
        <v>41313</v>
      </c>
      <c r="B2568" s="7">
        <v>17567.900390999999</v>
      </c>
      <c r="C2568" s="8">
        <f t="shared" si="80"/>
        <v>1.3511320869309174E-2</v>
      </c>
      <c r="D2568" s="67">
        <v>287.33999999999997</v>
      </c>
      <c r="E2568" s="8">
        <f t="shared" si="81"/>
        <v>1.2188248555727643E-2</v>
      </c>
      <c r="F2568" s="70">
        <f>C2568-('Analyse Italia'!$E$11+'Analyse Italia'!$E$12*E2568)</f>
        <v>-4.5808627735648144E-3</v>
      </c>
    </row>
    <row r="2569" spans="1:6" x14ac:dyDescent="0.3">
      <c r="A2569" s="6">
        <v>41316</v>
      </c>
      <c r="B2569" s="7">
        <v>17464.599609000001</v>
      </c>
      <c r="C2569" s="8">
        <f t="shared" si="80"/>
        <v>-5.8800869597893657E-3</v>
      </c>
      <c r="D2569" s="67">
        <v>285.62</v>
      </c>
      <c r="E2569" s="8">
        <f t="shared" si="81"/>
        <v>-5.985940001391965E-3</v>
      </c>
      <c r="F2569" s="70">
        <f>C2569-('Analyse Italia'!$E$11+'Analyse Italia'!$E$12*E2569)</f>
        <v>3.6541755314775555E-3</v>
      </c>
    </row>
    <row r="2570" spans="1:6" x14ac:dyDescent="0.3">
      <c r="A2570" s="9">
        <v>41317</v>
      </c>
      <c r="B2570" s="10">
        <v>17588.900390999999</v>
      </c>
      <c r="C2570" s="11">
        <f t="shared" si="80"/>
        <v>7.1172992672527968E-3</v>
      </c>
      <c r="D2570" s="65">
        <v>287.07</v>
      </c>
      <c r="E2570" s="11">
        <f t="shared" si="81"/>
        <v>5.0766753028499423E-3</v>
      </c>
      <c r="F2570" s="80">
        <f>C2570-('Analyse Italia'!$E$11+'Analyse Italia'!$E$12*E2570)</f>
        <v>-1.6463583098075708E-4</v>
      </c>
    </row>
    <row r="2571" spans="1:6" x14ac:dyDescent="0.3">
      <c r="A2571" s="9">
        <v>41318</v>
      </c>
      <c r="B2571" s="10">
        <v>17671.099609000001</v>
      </c>
      <c r="C2571" s="11">
        <f t="shared" si="80"/>
        <v>4.6733574113628773E-3</v>
      </c>
      <c r="D2571" s="65">
        <v>288.27</v>
      </c>
      <c r="E2571" s="11">
        <f t="shared" si="81"/>
        <v>4.1801651165220832E-3</v>
      </c>
      <c r="F2571" s="80">
        <f>C2571-('Analyse Italia'!$E$11+'Analyse Italia'!$E$12*E2571)</f>
        <v>-1.2457993546522196E-3</v>
      </c>
    </row>
    <row r="2572" spans="1:6" x14ac:dyDescent="0.3">
      <c r="A2572" s="9">
        <v>41319</v>
      </c>
      <c r="B2572" s="10">
        <v>17492.699218999998</v>
      </c>
      <c r="C2572" s="11">
        <f t="shared" si="80"/>
        <v>-1.0095602081782284E-2</v>
      </c>
      <c r="D2572" s="65">
        <v>287.79000000000002</v>
      </c>
      <c r="E2572" s="11">
        <f t="shared" si="81"/>
        <v>-1.6651056301383305E-3</v>
      </c>
      <c r="F2572" s="80">
        <f>C2572-('Analyse Italia'!$E$11+'Analyse Italia'!$E$12*E2572)</f>
        <v>-7.1294071351442577E-3</v>
      </c>
    </row>
    <row r="2573" spans="1:6" x14ac:dyDescent="0.3">
      <c r="A2573" s="9">
        <v>41320</v>
      </c>
      <c r="B2573" s="10">
        <v>17472.199218999998</v>
      </c>
      <c r="C2573" s="11">
        <f t="shared" si="80"/>
        <v>-1.1719174807358623E-3</v>
      </c>
      <c r="D2573" s="65">
        <v>287.33999999999997</v>
      </c>
      <c r="E2573" s="11">
        <f t="shared" si="81"/>
        <v>-1.5636401542793443E-3</v>
      </c>
      <c r="F2573" s="80">
        <f>C2573-('Analyse Italia'!$E$11+'Analyse Italia'!$E$12*E2573)</f>
        <v>1.6400405658896383E-3</v>
      </c>
    </row>
    <row r="2574" spans="1:6" x14ac:dyDescent="0.3">
      <c r="A2574" s="9">
        <v>41323</v>
      </c>
      <c r="B2574" s="10">
        <v>17384</v>
      </c>
      <c r="C2574" s="11">
        <f t="shared" si="80"/>
        <v>-5.0479746650373691E-3</v>
      </c>
      <c r="D2574" s="65">
        <v>286.76</v>
      </c>
      <c r="E2574" s="11">
        <f t="shared" si="81"/>
        <v>-2.0185146516321639E-3</v>
      </c>
      <c r="F2574" s="80">
        <f>C2574-('Analyse Italia'!$E$11+'Analyse Italia'!$E$12*E2574)</f>
        <v>-1.544565346217973E-3</v>
      </c>
    </row>
    <row r="2575" spans="1:6" x14ac:dyDescent="0.3">
      <c r="A2575" s="9">
        <v>41324</v>
      </c>
      <c r="B2575" s="10">
        <v>17642.800781000002</v>
      </c>
      <c r="C2575" s="11">
        <f t="shared" si="80"/>
        <v>1.4887297572480529E-2</v>
      </c>
      <c r="D2575" s="65">
        <v>290.01</v>
      </c>
      <c r="E2575" s="11">
        <f t="shared" si="81"/>
        <v>1.1333519319291385E-2</v>
      </c>
      <c r="F2575" s="80">
        <f>C2575-('Analyse Italia'!$E$11+'Analyse Italia'!$E$12*E2575)</f>
        <v>-1.9056186431040331E-3</v>
      </c>
    </row>
    <row r="2576" spans="1:6" x14ac:dyDescent="0.3">
      <c r="A2576" s="9">
        <v>41325</v>
      </c>
      <c r="B2576" s="10">
        <v>17499.300781000002</v>
      </c>
      <c r="C2576" s="11">
        <f t="shared" si="80"/>
        <v>-8.1336292225516749E-3</v>
      </c>
      <c r="D2576" s="65">
        <v>289.07</v>
      </c>
      <c r="E2576" s="11">
        <f t="shared" si="81"/>
        <v>-3.2412675424985382E-3</v>
      </c>
      <c r="F2576" s="80">
        <f>C2576-('Analyse Italia'!$E$11+'Analyse Italia'!$E$12*E2576)</f>
        <v>-2.7715225116194536E-3</v>
      </c>
    </row>
    <row r="2577" spans="1:6" x14ac:dyDescent="0.3">
      <c r="A2577" s="9">
        <v>41326</v>
      </c>
      <c r="B2577" s="10">
        <v>16974.800781000002</v>
      </c>
      <c r="C2577" s="11">
        <f t="shared" si="80"/>
        <v>-2.9972626138838665E-2</v>
      </c>
      <c r="D2577" s="65">
        <v>284.86</v>
      </c>
      <c r="E2577" s="11">
        <f t="shared" si="81"/>
        <v>-1.4563946448956977E-2</v>
      </c>
      <c r="F2577" s="80">
        <f>C2577-('Analyse Italia'!$E$11+'Analyse Italia'!$E$12*E2577)</f>
        <v>-7.3990011298359498E-3</v>
      </c>
    </row>
    <row r="2578" spans="1:6" x14ac:dyDescent="0.3">
      <c r="A2578" s="9">
        <v>41327</v>
      </c>
      <c r="B2578" s="10">
        <v>17199.5</v>
      </c>
      <c r="C2578" s="11">
        <f t="shared" si="80"/>
        <v>1.3237222745583255E-2</v>
      </c>
      <c r="D2578" s="65">
        <v>288.57</v>
      </c>
      <c r="E2578" s="11">
        <f t="shared" si="81"/>
        <v>1.3023941585340149E-2</v>
      </c>
      <c r="F2578" s="80">
        <f>C2578-('Analyse Italia'!$E$11+'Analyse Italia'!$E$12*E2578)</f>
        <v>-6.1252915310192266E-3</v>
      </c>
    </row>
    <row r="2579" spans="1:6" x14ac:dyDescent="0.3">
      <c r="A2579" s="9">
        <v>41330</v>
      </c>
      <c r="B2579" s="10">
        <v>17308.900390999999</v>
      </c>
      <c r="C2579" s="11">
        <f t="shared" si="80"/>
        <v>6.3606727521148265E-3</v>
      </c>
      <c r="D2579" s="65">
        <v>288.39999999999998</v>
      </c>
      <c r="E2579" s="11">
        <f t="shared" si="81"/>
        <v>-5.8911182728638156E-4</v>
      </c>
      <c r="F2579" s="80">
        <f>C2579-('Analyse Italia'!$E$11+'Analyse Italia'!$E$12*E2579)</f>
        <v>7.6912576828375131E-3</v>
      </c>
    </row>
    <row r="2580" spans="1:6" x14ac:dyDescent="0.3">
      <c r="A2580" s="12">
        <v>41331</v>
      </c>
      <c r="B2580" s="13">
        <v>16507.199218999998</v>
      </c>
      <c r="C2580" s="14">
        <f t="shared" si="80"/>
        <v>-4.6317279196826155E-2</v>
      </c>
      <c r="D2580" s="64">
        <v>284.60000000000002</v>
      </c>
      <c r="E2580" s="14">
        <f t="shared" si="81"/>
        <v>-1.3176144244105292E-2</v>
      </c>
      <c r="F2580" s="79">
        <f>C2580-('Analyse Italia'!$E$11+'Analyse Italia'!$E$12*E2580)</f>
        <v>-2.5853241789860155E-2</v>
      </c>
    </row>
    <row r="2581" spans="1:6" x14ac:dyDescent="0.3">
      <c r="A2581" s="15">
        <v>41332</v>
      </c>
      <c r="B2581" s="16">
        <v>16793.699218999998</v>
      </c>
      <c r="C2581" s="17">
        <f t="shared" si="80"/>
        <v>1.7356063630118213E-2</v>
      </c>
      <c r="D2581" s="66">
        <v>287.17</v>
      </c>
      <c r="E2581" s="17">
        <f t="shared" si="81"/>
        <v>9.0302178496135532E-3</v>
      </c>
      <c r="F2581" s="78">
        <f>C2581-('Analyse Italia'!$E$11+'Analyse Italia'!$E$12*E2581)</f>
        <v>4.0643785029397857E-3</v>
      </c>
    </row>
    <row r="2582" spans="1:6" x14ac:dyDescent="0.3">
      <c r="A2582" s="15">
        <v>41333</v>
      </c>
      <c r="B2582" s="16">
        <v>16886.5</v>
      </c>
      <c r="C2582" s="17">
        <f t="shared" si="80"/>
        <v>5.5259284919793039E-3</v>
      </c>
      <c r="D2582" s="66">
        <v>289.94</v>
      </c>
      <c r="E2582" s="17">
        <f t="shared" si="81"/>
        <v>9.645854371974627E-3</v>
      </c>
      <c r="F2582" s="78">
        <f>C2582-('Analyse Italia'!$E$11+'Analyse Italia'!$E$12*E2582)</f>
        <v>-8.7015810418714819E-3</v>
      </c>
    </row>
    <row r="2583" spans="1:6" x14ac:dyDescent="0.3">
      <c r="A2583" s="15">
        <v>41334</v>
      </c>
      <c r="B2583" s="16">
        <v>16644.900390999999</v>
      </c>
      <c r="C2583" s="17">
        <f t="shared" si="80"/>
        <v>-1.4307263731383135E-2</v>
      </c>
      <c r="D2583" s="66">
        <v>289.02</v>
      </c>
      <c r="E2583" s="17">
        <f t="shared" si="81"/>
        <v>-3.1730702904049224E-3</v>
      </c>
      <c r="F2583" s="78">
        <f>C2583-('Analyse Italia'!$E$11+'Analyse Italia'!$E$12*E2583)</f>
        <v>-9.0488231459309783E-3</v>
      </c>
    </row>
    <row r="2584" spans="1:6" x14ac:dyDescent="0.3">
      <c r="A2584" s="15">
        <v>41337</v>
      </c>
      <c r="B2584" s="16">
        <v>16521</v>
      </c>
      <c r="C2584" s="17">
        <f t="shared" si="80"/>
        <v>-7.4437448160995512E-3</v>
      </c>
      <c r="D2584" s="66">
        <v>288.89</v>
      </c>
      <c r="E2584" s="17">
        <f t="shared" si="81"/>
        <v>-4.497958618780995E-4</v>
      </c>
      <c r="F2584" s="78">
        <f>C2584-('Analyse Italia'!$E$11+'Analyse Italia'!$E$12*E2584)</f>
        <v>-6.3249330273733471E-3</v>
      </c>
    </row>
    <row r="2585" spans="1:6" x14ac:dyDescent="0.3">
      <c r="A2585" s="15">
        <v>41338</v>
      </c>
      <c r="B2585" s="16">
        <v>16962</v>
      </c>
      <c r="C2585" s="17">
        <f t="shared" si="80"/>
        <v>2.6693299437080098E-2</v>
      </c>
      <c r="D2585" s="66">
        <v>294.11</v>
      </c>
      <c r="E2585" s="17">
        <f t="shared" si="81"/>
        <v>1.8069161272456835E-2</v>
      </c>
      <c r="F2585" s="78">
        <f>C2585-('Analyse Italia'!$E$11+'Analyse Italia'!$E$12*E2585)</f>
        <v>-3.3841500672514985E-4</v>
      </c>
    </row>
    <row r="2586" spans="1:6" x14ac:dyDescent="0.3">
      <c r="A2586" s="15">
        <v>41339</v>
      </c>
      <c r="B2586" s="16">
        <v>16897.699218999998</v>
      </c>
      <c r="C2586" s="17">
        <f t="shared" si="80"/>
        <v>-3.7908725975711599E-3</v>
      </c>
      <c r="D2586" s="66">
        <v>293.38</v>
      </c>
      <c r="E2586" s="17">
        <f t="shared" si="81"/>
        <v>-2.4820645336779412E-3</v>
      </c>
      <c r="F2586" s="78">
        <f>C2586-('Analyse Italia'!$E$11+'Analyse Italia'!$E$12*E2586)</f>
        <v>4.1717537989185895E-4</v>
      </c>
    </row>
    <row r="2587" spans="1:6" x14ac:dyDescent="0.3">
      <c r="A2587" s="15">
        <v>41340</v>
      </c>
      <c r="B2587" s="16">
        <v>16963.599609000001</v>
      </c>
      <c r="C2587" s="17">
        <f t="shared" si="80"/>
        <v>3.8999623052766719E-3</v>
      </c>
      <c r="D2587" s="66">
        <v>293.19</v>
      </c>
      <c r="E2587" s="17">
        <f t="shared" si="81"/>
        <v>-6.4762424159792165E-4</v>
      </c>
      <c r="F2587" s="78">
        <f>C2587-('Analyse Italia'!$E$11+'Analyse Italia'!$E$12*E2587)</f>
        <v>5.3194915130478681E-3</v>
      </c>
    </row>
    <row r="2588" spans="1:6" x14ac:dyDescent="0.3">
      <c r="A2588" s="15">
        <v>41341</v>
      </c>
      <c r="B2588" s="16">
        <v>17219.5</v>
      </c>
      <c r="C2588" s="17">
        <f t="shared" si="80"/>
        <v>1.5085264737339843E-2</v>
      </c>
      <c r="D2588" s="66">
        <v>295.55</v>
      </c>
      <c r="E2588" s="17">
        <f t="shared" si="81"/>
        <v>8.0493877690235305E-3</v>
      </c>
      <c r="F2588" s="78">
        <f>C2588-('Analyse Italia'!$E$11+'Analyse Italia'!$E$12*E2588)</f>
        <v>3.2845319738943404E-3</v>
      </c>
    </row>
    <row r="2589" spans="1:6" x14ac:dyDescent="0.3">
      <c r="A2589" s="15">
        <v>41344</v>
      </c>
      <c r="B2589" s="16">
        <v>17108.300781000002</v>
      </c>
      <c r="C2589" s="17">
        <f t="shared" si="80"/>
        <v>-6.4577495862248036E-3</v>
      </c>
      <c r="D2589" s="66">
        <v>295.26</v>
      </c>
      <c r="E2589" s="17">
        <f t="shared" si="81"/>
        <v>-9.8122145153112239E-4</v>
      </c>
      <c r="F2589" s="78">
        <f>C2589-('Analyse Italia'!$E$11+'Analyse Italia'!$E$12*E2589)</f>
        <v>-4.5311217907090164E-3</v>
      </c>
    </row>
    <row r="2590" spans="1:6" x14ac:dyDescent="0.3">
      <c r="A2590" s="15">
        <v>41345</v>
      </c>
      <c r="B2590" s="16">
        <v>17049</v>
      </c>
      <c r="C2590" s="17">
        <f t="shared" si="80"/>
        <v>-3.4661993472699937E-3</v>
      </c>
      <c r="D2590" s="66">
        <v>295.37</v>
      </c>
      <c r="E2590" s="17">
        <f t="shared" si="81"/>
        <v>3.7255300413208126E-4</v>
      </c>
      <c r="F2590" s="78">
        <f>C2590-('Analyse Italia'!$E$11+'Analyse Italia'!$E$12*E2590)</f>
        <v>-3.5974338304254729E-3</v>
      </c>
    </row>
    <row r="2591" spans="1:6" x14ac:dyDescent="0.3">
      <c r="A2591" s="55">
        <v>41346</v>
      </c>
      <c r="B2591" s="19">
        <v>16775</v>
      </c>
      <c r="C2591" s="36">
        <f t="shared" si="80"/>
        <v>-1.6071323831309714E-2</v>
      </c>
      <c r="D2591" s="57">
        <v>295.32</v>
      </c>
      <c r="E2591" s="36">
        <f t="shared" si="81"/>
        <v>-1.6927920912757077E-4</v>
      </c>
      <c r="F2591" s="71"/>
    </row>
    <row r="2592" spans="1:6" x14ac:dyDescent="0.3">
      <c r="A2592" s="55">
        <v>41347</v>
      </c>
      <c r="B2592" s="19">
        <v>17185.199218999998</v>
      </c>
      <c r="C2592" s="36">
        <f t="shared" si="80"/>
        <v>2.4453008584202518E-2</v>
      </c>
      <c r="D2592" s="57">
        <v>298.52</v>
      </c>
      <c r="E2592" s="36">
        <f t="shared" si="81"/>
        <v>1.083570364350539E-2</v>
      </c>
      <c r="F2592" s="71"/>
    </row>
    <row r="2593" spans="1:6" x14ac:dyDescent="0.3">
      <c r="A2593" s="55">
        <v>41348</v>
      </c>
      <c r="B2593" s="19">
        <v>17107.400390999999</v>
      </c>
      <c r="C2593" s="36">
        <f t="shared" si="80"/>
        <v>-4.5270832772182912E-3</v>
      </c>
      <c r="D2593" s="57">
        <v>297.44</v>
      </c>
      <c r="E2593" s="36">
        <f t="shared" si="81"/>
        <v>-3.6178480503817889E-3</v>
      </c>
      <c r="F2593" s="71"/>
    </row>
    <row r="2594" spans="1:6" x14ac:dyDescent="0.3">
      <c r="A2594" s="55">
        <v>41351</v>
      </c>
      <c r="B2594" s="19">
        <v>16979.800781000002</v>
      </c>
      <c r="C2594" s="36">
        <f t="shared" si="80"/>
        <v>-7.4587375687498181E-3</v>
      </c>
      <c r="D2594" s="57">
        <v>296.81</v>
      </c>
      <c r="E2594" s="36">
        <f t="shared" si="81"/>
        <v>-2.1180742334588887E-3</v>
      </c>
      <c r="F2594" s="71"/>
    </row>
    <row r="2595" spans="1:6" x14ac:dyDescent="0.3">
      <c r="A2595" s="55">
        <v>41352</v>
      </c>
      <c r="B2595" s="19">
        <v>16721.599609000001</v>
      </c>
      <c r="C2595" s="36">
        <f t="shared" si="80"/>
        <v>-1.520637228494004E-2</v>
      </c>
      <c r="D2595" s="57">
        <v>295.55</v>
      </c>
      <c r="E2595" s="36">
        <f t="shared" si="81"/>
        <v>-4.2451399885448104E-3</v>
      </c>
      <c r="F2595" s="71"/>
    </row>
    <row r="2596" spans="1:6" x14ac:dyDescent="0.3">
      <c r="A2596" s="55">
        <v>41353</v>
      </c>
      <c r="B2596" s="19">
        <v>17063.599609000001</v>
      </c>
      <c r="C2596" s="36">
        <f t="shared" si="80"/>
        <v>2.0452588747306599E-2</v>
      </c>
      <c r="D2596" s="57">
        <v>296.5</v>
      </c>
      <c r="E2596" s="36">
        <f t="shared" si="81"/>
        <v>3.2143461343256963E-3</v>
      </c>
      <c r="F2596" s="71"/>
    </row>
    <row r="2597" spans="1:6" x14ac:dyDescent="0.3">
      <c r="A2597" s="55">
        <v>41354</v>
      </c>
      <c r="B2597" s="19">
        <v>16994.400390999999</v>
      </c>
      <c r="C2597" s="36">
        <f t="shared" si="80"/>
        <v>-4.0553704719784589E-3</v>
      </c>
      <c r="D2597" s="57">
        <v>294.47000000000003</v>
      </c>
      <c r="E2597" s="36">
        <f t="shared" si="81"/>
        <v>-6.8465430016863005E-3</v>
      </c>
      <c r="F2597" s="71"/>
    </row>
    <row r="2598" spans="1:6" x14ac:dyDescent="0.3">
      <c r="A2598" s="55">
        <v>41355</v>
      </c>
      <c r="B2598" s="19">
        <v>17103.199218999998</v>
      </c>
      <c r="C2598" s="36">
        <f t="shared" si="80"/>
        <v>6.402039818810934E-3</v>
      </c>
      <c r="D2598" s="57">
        <v>294.04000000000002</v>
      </c>
      <c r="E2598" s="36">
        <f t="shared" si="81"/>
        <v>-1.4602506197575194E-3</v>
      </c>
      <c r="F2598" s="71"/>
    </row>
    <row r="2599" spans="1:6" x14ac:dyDescent="0.3">
      <c r="A2599" s="55">
        <v>41358</v>
      </c>
      <c r="B2599" s="19">
        <v>16719.199218999998</v>
      </c>
      <c r="C2599" s="36">
        <f t="shared" si="80"/>
        <v>-2.245193984371141E-2</v>
      </c>
      <c r="D2599" s="57">
        <v>293.25</v>
      </c>
      <c r="E2599" s="36">
        <f t="shared" si="81"/>
        <v>-2.68670929125292E-3</v>
      </c>
      <c r="F2599" s="71"/>
    </row>
    <row r="2600" spans="1:6" x14ac:dyDescent="0.3">
      <c r="A2600" s="55">
        <v>41359</v>
      </c>
      <c r="B2600" s="19">
        <v>16562.099609000001</v>
      </c>
      <c r="C2600" s="36">
        <f t="shared" si="80"/>
        <v>-9.3963597144931521E-3</v>
      </c>
      <c r="D2600" s="57">
        <v>293.76</v>
      </c>
      <c r="E2600" s="36">
        <f t="shared" si="81"/>
        <v>1.7391304347826875E-3</v>
      </c>
      <c r="F2600" s="71"/>
    </row>
    <row r="2601" spans="1:6" x14ac:dyDescent="0.3">
      <c r="A2601" s="55">
        <v>41360</v>
      </c>
      <c r="B2601" s="19">
        <v>16406.599609000001</v>
      </c>
      <c r="C2601" s="36">
        <f t="shared" si="80"/>
        <v>-9.3889062178746929E-3</v>
      </c>
      <c r="D2601" s="57">
        <v>292.44</v>
      </c>
      <c r="E2601" s="36">
        <f t="shared" si="81"/>
        <v>-4.4934640522875657E-3</v>
      </c>
      <c r="F2601" s="71"/>
    </row>
    <row r="2602" spans="1:6" x14ac:dyDescent="0.3">
      <c r="A2602" s="55">
        <v>41361</v>
      </c>
      <c r="B2602" s="19">
        <v>16388.599609000001</v>
      </c>
      <c r="C2602" s="36">
        <f t="shared" si="80"/>
        <v>-1.0971194780743376E-3</v>
      </c>
      <c r="D2602" s="57">
        <v>293.77999999999997</v>
      </c>
      <c r="E2602" s="36">
        <f t="shared" si="81"/>
        <v>4.5821365066338604E-3</v>
      </c>
      <c r="F2602" s="71"/>
    </row>
    <row r="2603" spans="1:6" x14ac:dyDescent="0.3">
      <c r="A2603" s="55">
        <v>41366</v>
      </c>
      <c r="B2603" s="19">
        <v>16621.800781000002</v>
      </c>
      <c r="C2603" s="36">
        <f t="shared" si="80"/>
        <v>1.4229475218366705E-2</v>
      </c>
      <c r="D2603" s="57">
        <v>297.52</v>
      </c>
      <c r="E2603" s="36">
        <f t="shared" si="81"/>
        <v>1.273061474572823E-2</v>
      </c>
      <c r="F2603" s="71"/>
    </row>
    <row r="2604" spans="1:6" x14ac:dyDescent="0.3">
      <c r="A2604" s="55">
        <v>41367</v>
      </c>
      <c r="B2604" s="19">
        <v>16266.400390999999</v>
      </c>
      <c r="C2604" s="36">
        <f t="shared" si="80"/>
        <v>-2.1381581615768863E-2</v>
      </c>
      <c r="D2604" s="57">
        <v>294.8</v>
      </c>
      <c r="E2604" s="36">
        <f t="shared" si="81"/>
        <v>-9.1422425383166361E-3</v>
      </c>
      <c r="F2604" s="71"/>
    </row>
    <row r="2605" spans="1:6" x14ac:dyDescent="0.3">
      <c r="A2605" s="55">
        <v>41368</v>
      </c>
      <c r="B2605" s="19">
        <v>16218.299805000001</v>
      </c>
      <c r="C2605" s="36">
        <f t="shared" si="80"/>
        <v>-2.9570516428829574E-3</v>
      </c>
      <c r="D2605" s="57">
        <v>291.70999999999998</v>
      </c>
      <c r="E2605" s="36">
        <f t="shared" si="81"/>
        <v>-1.0481682496607969E-2</v>
      </c>
      <c r="F2605" s="71"/>
    </row>
    <row r="2606" spans="1:6" x14ac:dyDescent="0.3">
      <c r="A2606" s="55">
        <v>41369</v>
      </c>
      <c r="B2606" s="19">
        <v>16297.900390999999</v>
      </c>
      <c r="C2606" s="36">
        <f t="shared" ref="C2606:C2669" si="82">B2606/B2605-1</f>
        <v>4.9080721750782708E-3</v>
      </c>
      <c r="D2606" s="57">
        <v>287.13</v>
      </c>
      <c r="E2606" s="36">
        <f t="shared" si="81"/>
        <v>-1.5700524493503787E-2</v>
      </c>
      <c r="F2606" s="71"/>
    </row>
    <row r="2607" spans="1:6" x14ac:dyDescent="0.3">
      <c r="A2607" s="55">
        <v>41372</v>
      </c>
      <c r="B2607" s="19">
        <v>16295.799805000001</v>
      </c>
      <c r="C2607" s="36">
        <f t="shared" si="82"/>
        <v>-1.2888690871848407E-4</v>
      </c>
      <c r="D2607" s="57">
        <v>287.64</v>
      </c>
      <c r="E2607" s="36">
        <f t="shared" si="81"/>
        <v>1.7761989342806039E-3</v>
      </c>
      <c r="F2607" s="71"/>
    </row>
    <row r="2608" spans="1:6" x14ac:dyDescent="0.3">
      <c r="A2608" s="55">
        <v>41373</v>
      </c>
      <c r="B2608" s="19">
        <v>16502.800781000002</v>
      </c>
      <c r="C2608" s="36">
        <f t="shared" si="82"/>
        <v>1.2702719625733661E-2</v>
      </c>
      <c r="D2608" s="57">
        <v>288.07</v>
      </c>
      <c r="E2608" s="36">
        <f t="shared" si="81"/>
        <v>1.494924210819093E-3</v>
      </c>
      <c r="F2608" s="71"/>
    </row>
    <row r="2609" spans="1:6" x14ac:dyDescent="0.3">
      <c r="A2609" s="55">
        <v>41374</v>
      </c>
      <c r="B2609" s="19">
        <v>16988.099609000001</v>
      </c>
      <c r="C2609" s="36">
        <f t="shared" si="82"/>
        <v>2.9407058501168759E-2</v>
      </c>
      <c r="D2609" s="57">
        <v>293.19</v>
      </c>
      <c r="E2609" s="36">
        <f t="shared" si="81"/>
        <v>1.7773457840108309E-2</v>
      </c>
      <c r="F2609" s="71"/>
    </row>
    <row r="2610" spans="1:6" x14ac:dyDescent="0.3">
      <c r="A2610" s="55">
        <v>41375</v>
      </c>
      <c r="B2610" s="19">
        <v>17082.099609000001</v>
      </c>
      <c r="C2610" s="36">
        <f t="shared" si="82"/>
        <v>5.5332851916056747E-3</v>
      </c>
      <c r="D2610" s="57">
        <v>294.95999999999998</v>
      </c>
      <c r="E2610" s="36">
        <f t="shared" si="81"/>
        <v>6.0370408267675923E-3</v>
      </c>
      <c r="F2610" s="71"/>
    </row>
    <row r="2611" spans="1:6" x14ac:dyDescent="0.3">
      <c r="A2611" s="55">
        <v>41376</v>
      </c>
      <c r="B2611" s="19">
        <v>16850.099609000001</v>
      </c>
      <c r="C2611" s="36">
        <f t="shared" si="82"/>
        <v>-1.3581468631512217E-2</v>
      </c>
      <c r="D2611" s="57">
        <v>292.39</v>
      </c>
      <c r="E2611" s="36">
        <f t="shared" si="81"/>
        <v>-8.7130458367236097E-3</v>
      </c>
      <c r="F2611" s="71"/>
    </row>
    <row r="2612" spans="1:6" x14ac:dyDescent="0.3">
      <c r="A2612" s="55">
        <v>41379</v>
      </c>
      <c r="B2612" s="19">
        <v>16682.900390999999</v>
      </c>
      <c r="C2612" s="36">
        <f t="shared" si="82"/>
        <v>-9.9227435967617073E-3</v>
      </c>
      <c r="D2612" s="57">
        <v>290.43</v>
      </c>
      <c r="E2612" s="36">
        <f t="shared" si="81"/>
        <v>-6.7033756284413659E-3</v>
      </c>
      <c r="F2612" s="71"/>
    </row>
    <row r="2613" spans="1:6" x14ac:dyDescent="0.3">
      <c r="A2613" s="55">
        <v>41380</v>
      </c>
      <c r="B2613" s="19">
        <v>16583.900390999999</v>
      </c>
      <c r="C2613" s="36">
        <f t="shared" si="82"/>
        <v>-5.9342199305708609E-3</v>
      </c>
      <c r="D2613" s="57">
        <v>288.16000000000003</v>
      </c>
      <c r="E2613" s="36">
        <f t="shared" si="81"/>
        <v>-7.8159969700098975E-3</v>
      </c>
      <c r="F2613" s="71"/>
    </row>
    <row r="2614" spans="1:6" x14ac:dyDescent="0.3">
      <c r="A2614" s="55">
        <v>41381</v>
      </c>
      <c r="B2614" s="19">
        <v>16425.099609000001</v>
      </c>
      <c r="C2614" s="36">
        <f t="shared" si="82"/>
        <v>-9.575599120589251E-3</v>
      </c>
      <c r="D2614" s="57">
        <v>283.73</v>
      </c>
      <c r="E2614" s="36">
        <f t="shared" si="81"/>
        <v>-1.5373403664630803E-2</v>
      </c>
      <c r="F2614" s="71"/>
    </row>
    <row r="2615" spans="1:6" x14ac:dyDescent="0.3">
      <c r="A2615" s="55">
        <v>41382</v>
      </c>
      <c r="B2615" s="19">
        <v>16508.599609000001</v>
      </c>
      <c r="C2615" s="36">
        <f t="shared" si="82"/>
        <v>5.0836830209690653E-3</v>
      </c>
      <c r="D2615" s="57">
        <v>283.73</v>
      </c>
      <c r="E2615" s="36">
        <f t="shared" si="81"/>
        <v>0</v>
      </c>
      <c r="F2615" s="71"/>
    </row>
    <row r="2616" spans="1:6" x14ac:dyDescent="0.3">
      <c r="A2616" s="55">
        <v>41383</v>
      </c>
      <c r="B2616" s="19">
        <v>16773.5</v>
      </c>
      <c r="C2616" s="36">
        <f t="shared" si="82"/>
        <v>1.6046206054666445E-2</v>
      </c>
      <c r="D2616" s="57">
        <v>285.20999999999998</v>
      </c>
      <c r="E2616" s="36">
        <f t="shared" si="81"/>
        <v>5.2162266943924784E-3</v>
      </c>
      <c r="F2616" s="71"/>
    </row>
    <row r="2617" spans="1:6" x14ac:dyDescent="0.3">
      <c r="A2617" s="55">
        <v>41386</v>
      </c>
      <c r="B2617" s="19">
        <v>17021.900390999999</v>
      </c>
      <c r="C2617" s="36">
        <f t="shared" si="82"/>
        <v>1.4809097147285843E-2</v>
      </c>
      <c r="D2617" s="57">
        <v>285.68</v>
      </c>
      <c r="E2617" s="36">
        <f t="shared" si="81"/>
        <v>1.6479085586060815E-3</v>
      </c>
      <c r="F2617" s="71"/>
    </row>
    <row r="2618" spans="1:6" x14ac:dyDescent="0.3">
      <c r="A2618" s="55">
        <v>41387</v>
      </c>
      <c r="B2618" s="19">
        <v>17486</v>
      </c>
      <c r="C2618" s="36">
        <f t="shared" si="82"/>
        <v>2.7264852827207475E-2</v>
      </c>
      <c r="D2618" s="57">
        <v>292.63</v>
      </c>
      <c r="E2618" s="36">
        <f t="shared" si="81"/>
        <v>2.432791935032208E-2</v>
      </c>
      <c r="F2618" s="71"/>
    </row>
    <row r="2619" spans="1:6" x14ac:dyDescent="0.3">
      <c r="A2619" s="55">
        <v>41388</v>
      </c>
      <c r="B2619" s="19">
        <v>17580.099609000001</v>
      </c>
      <c r="C2619" s="36">
        <f t="shared" si="82"/>
        <v>5.3814256548097017E-3</v>
      </c>
      <c r="D2619" s="57">
        <v>294.63</v>
      </c>
      <c r="E2619" s="36">
        <f t="shared" si="81"/>
        <v>6.834569251273015E-3</v>
      </c>
      <c r="F2619" s="71"/>
    </row>
    <row r="2620" spans="1:6" x14ac:dyDescent="0.3">
      <c r="A2620" s="55">
        <v>41389</v>
      </c>
      <c r="B2620" s="19">
        <v>17650.400390999999</v>
      </c>
      <c r="C2620" s="36">
        <f t="shared" si="82"/>
        <v>3.9988841680969056E-3</v>
      </c>
      <c r="D2620" s="57">
        <v>296.88</v>
      </c>
      <c r="E2620" s="36">
        <f t="shared" si="81"/>
        <v>7.6366968740453345E-3</v>
      </c>
      <c r="F2620" s="71"/>
    </row>
    <row r="2621" spans="1:6" x14ac:dyDescent="0.3">
      <c r="A2621" s="55">
        <v>41390</v>
      </c>
      <c r="B2621" s="19">
        <v>17568.599609000001</v>
      </c>
      <c r="C2621" s="36">
        <f t="shared" si="82"/>
        <v>-4.6345000786333079E-3</v>
      </c>
      <c r="D2621" s="57">
        <v>295.89</v>
      </c>
      <c r="E2621" s="36">
        <f t="shared" si="81"/>
        <v>-3.3346806790622852E-3</v>
      </c>
      <c r="F2621" s="71"/>
    </row>
    <row r="2622" spans="1:6" x14ac:dyDescent="0.3">
      <c r="A2622" s="55">
        <v>41393</v>
      </c>
      <c r="B2622" s="19">
        <v>17930.400390999999</v>
      </c>
      <c r="C2622" s="36">
        <f t="shared" si="82"/>
        <v>2.0593603932703708E-2</v>
      </c>
      <c r="D2622" s="57">
        <v>297.39</v>
      </c>
      <c r="E2622" s="36">
        <f t="shared" si="81"/>
        <v>5.0694514853493189E-3</v>
      </c>
      <c r="F2622" s="71"/>
    </row>
    <row r="2623" spans="1:6" x14ac:dyDescent="0.3">
      <c r="A2623" s="55">
        <v>41394</v>
      </c>
      <c r="B2623" s="19">
        <v>17789.699218999998</v>
      </c>
      <c r="C2623" s="36">
        <f t="shared" si="82"/>
        <v>-7.8470736253399842E-3</v>
      </c>
      <c r="D2623" s="57">
        <v>296.72000000000003</v>
      </c>
      <c r="E2623" s="36">
        <f t="shared" si="81"/>
        <v>-2.2529338578969327E-3</v>
      </c>
      <c r="F2623" s="71"/>
    </row>
    <row r="2624" spans="1:6" x14ac:dyDescent="0.3">
      <c r="A2624" s="55">
        <v>41396</v>
      </c>
      <c r="B2624" s="19">
        <v>17777.699218999998</v>
      </c>
      <c r="C2624" s="36">
        <f t="shared" si="82"/>
        <v>-6.745476611085266E-4</v>
      </c>
      <c r="D2624" s="57">
        <v>297.88</v>
      </c>
      <c r="E2624" s="36">
        <f t="shared" si="81"/>
        <v>3.9094095443514831E-3</v>
      </c>
      <c r="F2624" s="71"/>
    </row>
    <row r="2625" spans="1:6" x14ac:dyDescent="0.3">
      <c r="A2625" s="55">
        <v>41397</v>
      </c>
      <c r="B2625" s="19">
        <v>17965.699218999998</v>
      </c>
      <c r="C2625" s="36">
        <f t="shared" si="82"/>
        <v>1.0575046730404436E-2</v>
      </c>
      <c r="D2625" s="57">
        <v>301.04000000000002</v>
      </c>
      <c r="E2625" s="36">
        <f t="shared" si="81"/>
        <v>1.0608298643749237E-2</v>
      </c>
      <c r="F2625" s="71"/>
    </row>
    <row r="2626" spans="1:6" x14ac:dyDescent="0.3">
      <c r="A2626" s="55">
        <v>41400</v>
      </c>
      <c r="B2626" s="19">
        <v>17919.099609000001</v>
      </c>
      <c r="C2626" s="36">
        <f t="shared" si="82"/>
        <v>-2.5938099837893303E-3</v>
      </c>
      <c r="D2626" s="57">
        <v>300.97000000000003</v>
      </c>
      <c r="E2626" s="36">
        <f t="shared" si="81"/>
        <v>-2.325272389051003E-4</v>
      </c>
      <c r="F2626" s="71"/>
    </row>
    <row r="2627" spans="1:6" x14ac:dyDescent="0.3">
      <c r="A2627" s="55">
        <v>41401</v>
      </c>
      <c r="B2627" s="19">
        <v>18171.199218999998</v>
      </c>
      <c r="C2627" s="36">
        <f t="shared" si="82"/>
        <v>1.4068765479342327E-2</v>
      </c>
      <c r="D2627" s="57">
        <v>301.74</v>
      </c>
      <c r="E2627" s="36">
        <f t="shared" si="81"/>
        <v>2.5583945243712325E-3</v>
      </c>
      <c r="F2627" s="71"/>
    </row>
    <row r="2628" spans="1:6" x14ac:dyDescent="0.3">
      <c r="A2628" s="55">
        <v>41402</v>
      </c>
      <c r="B2628" s="19">
        <v>18300.699218999998</v>
      </c>
      <c r="C2628" s="36">
        <f t="shared" si="82"/>
        <v>7.1266622768955123E-3</v>
      </c>
      <c r="D2628" s="57">
        <v>303.67</v>
      </c>
      <c r="E2628" s="36">
        <f t="shared" ref="E2628:E2691" si="83">D2628/D2627-1</f>
        <v>6.3962351693511721E-3</v>
      </c>
      <c r="F2628" s="71"/>
    </row>
    <row r="2629" spans="1:6" x14ac:dyDescent="0.3">
      <c r="A2629" s="55">
        <v>41403</v>
      </c>
      <c r="B2629" s="19">
        <v>18154.400390999999</v>
      </c>
      <c r="C2629" s="36">
        <f t="shared" si="82"/>
        <v>-7.9941660288099792E-3</v>
      </c>
      <c r="D2629" s="57">
        <v>303.74</v>
      </c>
      <c r="E2629" s="36">
        <f t="shared" si="83"/>
        <v>2.3051338624169304E-4</v>
      </c>
      <c r="F2629" s="71"/>
    </row>
    <row r="2630" spans="1:6" x14ac:dyDescent="0.3">
      <c r="A2630" s="55">
        <v>41404</v>
      </c>
      <c r="B2630" s="19">
        <v>18347.800781000002</v>
      </c>
      <c r="C2630" s="36">
        <f t="shared" si="82"/>
        <v>1.0653086074706275E-2</v>
      </c>
      <c r="D2630" s="57">
        <v>304.99</v>
      </c>
      <c r="E2630" s="36">
        <f t="shared" si="83"/>
        <v>4.1153618226115185E-3</v>
      </c>
      <c r="F2630" s="71"/>
    </row>
    <row r="2631" spans="1:6" x14ac:dyDescent="0.3">
      <c r="A2631" s="55">
        <v>41407</v>
      </c>
      <c r="B2631" s="19">
        <v>18244.699218999998</v>
      </c>
      <c r="C2631" s="36">
        <f t="shared" si="82"/>
        <v>-5.6192871958131718E-3</v>
      </c>
      <c r="D2631" s="57">
        <v>304.45999999999998</v>
      </c>
      <c r="E2631" s="36">
        <f t="shared" si="83"/>
        <v>-1.7377618938326789E-3</v>
      </c>
      <c r="F2631" s="71"/>
    </row>
    <row r="2632" spans="1:6" x14ac:dyDescent="0.3">
      <c r="A2632" s="55">
        <v>41408</v>
      </c>
      <c r="B2632" s="19">
        <v>18398.699218999998</v>
      </c>
      <c r="C2632" s="36">
        <f t="shared" si="82"/>
        <v>8.4408078286992705E-3</v>
      </c>
      <c r="D2632" s="57">
        <v>305.66000000000003</v>
      </c>
      <c r="E2632" s="36">
        <f t="shared" si="83"/>
        <v>3.9414044537871007E-3</v>
      </c>
      <c r="F2632" s="71"/>
    </row>
    <row r="2633" spans="1:6" x14ac:dyDescent="0.3">
      <c r="A2633" s="55">
        <v>41409</v>
      </c>
      <c r="B2633" s="19">
        <v>18572.099609000001</v>
      </c>
      <c r="C2633" s="36">
        <f t="shared" si="82"/>
        <v>9.424600507678127E-3</v>
      </c>
      <c r="D2633" s="57">
        <v>308.06</v>
      </c>
      <c r="E2633" s="36">
        <f t="shared" si="83"/>
        <v>7.8518615455080987E-3</v>
      </c>
      <c r="F2633" s="71"/>
    </row>
    <row r="2634" spans="1:6" x14ac:dyDescent="0.3">
      <c r="A2634" s="55">
        <v>41410</v>
      </c>
      <c r="B2634" s="19">
        <v>18613.800781000002</v>
      </c>
      <c r="C2634" s="36">
        <f t="shared" si="82"/>
        <v>2.2453665917123722E-3</v>
      </c>
      <c r="D2634" s="57">
        <v>307.97000000000003</v>
      </c>
      <c r="E2634" s="36">
        <f t="shared" si="83"/>
        <v>-2.921508796986938E-4</v>
      </c>
      <c r="F2634" s="71"/>
    </row>
    <row r="2635" spans="1:6" x14ac:dyDescent="0.3">
      <c r="A2635" s="55">
        <v>41411</v>
      </c>
      <c r="B2635" s="19">
        <v>18681.300781000002</v>
      </c>
      <c r="C2635" s="36">
        <f t="shared" si="82"/>
        <v>3.6263415942916488E-3</v>
      </c>
      <c r="D2635" s="57">
        <v>308.72000000000003</v>
      </c>
      <c r="E2635" s="36">
        <f t="shared" si="83"/>
        <v>2.4353021398189068E-3</v>
      </c>
      <c r="F2635" s="71"/>
    </row>
    <row r="2636" spans="1:6" x14ac:dyDescent="0.3">
      <c r="A2636" s="55">
        <v>41414</v>
      </c>
      <c r="B2636" s="19">
        <v>18563.199218999998</v>
      </c>
      <c r="C2636" s="36">
        <f t="shared" si="82"/>
        <v>-6.3219131999694422E-3</v>
      </c>
      <c r="D2636" s="57">
        <v>309.77</v>
      </c>
      <c r="E2636" s="36">
        <f t="shared" si="83"/>
        <v>3.4011401917592998E-3</v>
      </c>
      <c r="F2636" s="71"/>
    </row>
    <row r="2637" spans="1:6" x14ac:dyDescent="0.3">
      <c r="A2637" s="55">
        <v>41415</v>
      </c>
      <c r="B2637" s="19">
        <v>18471.900390999999</v>
      </c>
      <c r="C2637" s="36">
        <f t="shared" si="82"/>
        <v>-4.9182701172840737E-3</v>
      </c>
      <c r="D2637" s="57">
        <v>309.99</v>
      </c>
      <c r="E2637" s="36">
        <f t="shared" si="83"/>
        <v>7.1020434515944864E-4</v>
      </c>
      <c r="F2637" s="71"/>
    </row>
    <row r="2638" spans="1:6" x14ac:dyDescent="0.3">
      <c r="A2638" s="55">
        <v>41416</v>
      </c>
      <c r="B2638" s="19">
        <v>18592.199218999998</v>
      </c>
      <c r="C2638" s="36">
        <f t="shared" si="82"/>
        <v>6.5125312205891461E-3</v>
      </c>
      <c r="D2638" s="57">
        <v>310.58999999999997</v>
      </c>
      <c r="E2638" s="36">
        <f t="shared" si="83"/>
        <v>1.9355463079453461E-3</v>
      </c>
      <c r="F2638" s="71"/>
    </row>
    <row r="2639" spans="1:6" x14ac:dyDescent="0.3">
      <c r="A2639" s="55">
        <v>41417</v>
      </c>
      <c r="B2639" s="19">
        <v>18052.300781000002</v>
      </c>
      <c r="C2639" s="36">
        <f t="shared" si="82"/>
        <v>-2.9038976596607036E-2</v>
      </c>
      <c r="D2639" s="57">
        <v>303.99</v>
      </c>
      <c r="E2639" s="36">
        <f t="shared" si="83"/>
        <v>-2.1249879262049576E-2</v>
      </c>
      <c r="F2639" s="71"/>
    </row>
    <row r="2640" spans="1:6" x14ac:dyDescent="0.3">
      <c r="A2640" s="55">
        <v>41418</v>
      </c>
      <c r="B2640" s="19">
        <v>17931.900390999999</v>
      </c>
      <c r="C2640" s="36">
        <f t="shared" si="82"/>
        <v>-6.6695315716611692E-3</v>
      </c>
      <c r="D2640" s="57">
        <v>303.35000000000002</v>
      </c>
      <c r="E2640" s="36">
        <f t="shared" si="83"/>
        <v>-2.1053324122503048E-3</v>
      </c>
      <c r="F2640" s="71"/>
    </row>
    <row r="2641" spans="1:6" x14ac:dyDescent="0.3">
      <c r="A2641" s="55">
        <v>41421</v>
      </c>
      <c r="B2641" s="19">
        <v>18190.900390999999</v>
      </c>
      <c r="C2641" s="36">
        <f t="shared" si="82"/>
        <v>1.4443533276037535E-2</v>
      </c>
      <c r="D2641" s="57">
        <v>304.33999999999997</v>
      </c>
      <c r="E2641" s="36">
        <f t="shared" si="83"/>
        <v>3.2635569474204207E-3</v>
      </c>
      <c r="F2641" s="71"/>
    </row>
    <row r="2642" spans="1:6" x14ac:dyDescent="0.3">
      <c r="A2642" s="55">
        <v>41422</v>
      </c>
      <c r="B2642" s="19">
        <v>18554.599609000001</v>
      </c>
      <c r="C2642" s="36">
        <f t="shared" si="82"/>
        <v>1.9993469821864451E-2</v>
      </c>
      <c r="D2642" s="57">
        <v>308.23</v>
      </c>
      <c r="E2642" s="36">
        <f t="shared" si="83"/>
        <v>1.2781757245186487E-2</v>
      </c>
      <c r="F2642" s="71"/>
    </row>
    <row r="2643" spans="1:6" x14ac:dyDescent="0.3">
      <c r="A2643" s="55">
        <v>41423</v>
      </c>
      <c r="B2643" s="19">
        <v>18269.300781000002</v>
      </c>
      <c r="C2643" s="36">
        <f t="shared" si="82"/>
        <v>-1.5376178091259574E-2</v>
      </c>
      <c r="D2643" s="57">
        <v>302.5</v>
      </c>
      <c r="E2643" s="36">
        <f t="shared" si="83"/>
        <v>-1.859001395062132E-2</v>
      </c>
      <c r="F2643" s="71"/>
    </row>
    <row r="2644" spans="1:6" x14ac:dyDescent="0.3">
      <c r="A2644" s="55">
        <v>41424</v>
      </c>
      <c r="B2644" s="19">
        <v>18349.800781000002</v>
      </c>
      <c r="C2644" s="36">
        <f t="shared" si="82"/>
        <v>4.4062989035529299E-3</v>
      </c>
      <c r="D2644" s="57">
        <v>303.55</v>
      </c>
      <c r="E2644" s="36">
        <f t="shared" si="83"/>
        <v>3.4710743801653621E-3</v>
      </c>
      <c r="F2644" s="71"/>
    </row>
    <row r="2645" spans="1:6" x14ac:dyDescent="0.3">
      <c r="A2645" s="55">
        <v>41425</v>
      </c>
      <c r="B2645" s="19">
        <v>18205.400390999999</v>
      </c>
      <c r="C2645" s="36">
        <f t="shared" si="82"/>
        <v>-7.86931649685918E-3</v>
      </c>
      <c r="D2645" s="57">
        <v>300.88</v>
      </c>
      <c r="E2645" s="36">
        <f t="shared" si="83"/>
        <v>-8.7959150057651536E-3</v>
      </c>
      <c r="F2645" s="71"/>
    </row>
    <row r="2646" spans="1:6" x14ac:dyDescent="0.3">
      <c r="A2646" s="55">
        <v>41428</v>
      </c>
      <c r="B2646" s="19">
        <v>18049.699218999998</v>
      </c>
      <c r="C2646" s="36">
        <f t="shared" si="82"/>
        <v>-8.5524717202579703E-3</v>
      </c>
      <c r="D2646" s="57">
        <v>298.58999999999997</v>
      </c>
      <c r="E2646" s="36">
        <f t="shared" si="83"/>
        <v>-7.6110077107153229E-3</v>
      </c>
      <c r="F2646" s="71"/>
    </row>
    <row r="2647" spans="1:6" x14ac:dyDescent="0.3">
      <c r="A2647" s="55">
        <v>41429</v>
      </c>
      <c r="B2647" s="19">
        <v>18132.599609000001</v>
      </c>
      <c r="C2647" s="36">
        <f t="shared" si="82"/>
        <v>4.5928959255308044E-3</v>
      </c>
      <c r="D2647" s="57">
        <v>299.58999999999997</v>
      </c>
      <c r="E2647" s="36">
        <f t="shared" si="83"/>
        <v>3.349073981044226E-3</v>
      </c>
      <c r="F2647" s="71"/>
    </row>
    <row r="2648" spans="1:6" x14ac:dyDescent="0.3">
      <c r="A2648" s="55">
        <v>41430</v>
      </c>
      <c r="B2648" s="19">
        <v>17959.199218999998</v>
      </c>
      <c r="C2648" s="36">
        <f t="shared" si="82"/>
        <v>-9.5629084488214611E-3</v>
      </c>
      <c r="D2648" s="57">
        <v>295.12</v>
      </c>
      <c r="E2648" s="36">
        <f t="shared" si="83"/>
        <v>-1.4920391201308392E-2</v>
      </c>
      <c r="F2648" s="71"/>
    </row>
    <row r="2649" spans="1:6" x14ac:dyDescent="0.3">
      <c r="A2649" s="55">
        <v>41431</v>
      </c>
      <c r="B2649" s="19">
        <v>17519.300781000002</v>
      </c>
      <c r="C2649" s="36">
        <f t="shared" si="82"/>
        <v>-2.4494323640811611E-2</v>
      </c>
      <c r="D2649" s="57">
        <v>291.69</v>
      </c>
      <c r="E2649" s="36">
        <f t="shared" si="83"/>
        <v>-1.1622390891840584E-2</v>
      </c>
      <c r="F2649" s="71"/>
    </row>
    <row r="2650" spans="1:6" x14ac:dyDescent="0.3">
      <c r="A2650" s="55">
        <v>41432</v>
      </c>
      <c r="B2650" s="19">
        <v>17696.400390999999</v>
      </c>
      <c r="C2650" s="36">
        <f t="shared" si="82"/>
        <v>1.0108828669239234E-2</v>
      </c>
      <c r="D2650" s="57">
        <v>295.39999999999998</v>
      </c>
      <c r="E2650" s="36">
        <f t="shared" si="83"/>
        <v>1.2718982481401353E-2</v>
      </c>
      <c r="F2650" s="71"/>
    </row>
    <row r="2651" spans="1:6" x14ac:dyDescent="0.3">
      <c r="A2651" s="55">
        <v>41435</v>
      </c>
      <c r="B2651" s="19">
        <v>17573.900390999999</v>
      </c>
      <c r="C2651" s="36">
        <f t="shared" si="82"/>
        <v>-6.9223117296950409E-3</v>
      </c>
      <c r="D2651" s="57">
        <v>295.22000000000003</v>
      </c>
      <c r="E2651" s="36">
        <f t="shared" si="83"/>
        <v>-6.0934326337147571E-4</v>
      </c>
      <c r="F2651" s="71"/>
    </row>
    <row r="2652" spans="1:6" x14ac:dyDescent="0.3">
      <c r="A2652" s="55">
        <v>41436</v>
      </c>
      <c r="B2652" s="19">
        <v>17296.400390999999</v>
      </c>
      <c r="C2652" s="36">
        <f t="shared" si="82"/>
        <v>-1.5790461640610709E-2</v>
      </c>
      <c r="D2652" s="57">
        <v>291.74</v>
      </c>
      <c r="E2652" s="36">
        <f t="shared" si="83"/>
        <v>-1.1787819253438192E-2</v>
      </c>
      <c r="F2652" s="71"/>
    </row>
    <row r="2653" spans="1:6" x14ac:dyDescent="0.3">
      <c r="A2653" s="55">
        <v>41437</v>
      </c>
      <c r="B2653" s="19">
        <v>17042.199218999998</v>
      </c>
      <c r="C2653" s="36">
        <f t="shared" si="82"/>
        <v>-1.4696767318838844E-2</v>
      </c>
      <c r="D2653" s="57">
        <v>290.68</v>
      </c>
      <c r="E2653" s="36">
        <f t="shared" si="83"/>
        <v>-3.6333721807088049E-3</v>
      </c>
      <c r="F2653" s="71"/>
    </row>
    <row r="2654" spans="1:6" x14ac:dyDescent="0.3">
      <c r="A2654" s="55">
        <v>41438</v>
      </c>
      <c r="B2654" s="19">
        <v>17116</v>
      </c>
      <c r="C2654" s="36">
        <f t="shared" si="82"/>
        <v>4.3304728486992516E-3</v>
      </c>
      <c r="D2654" s="57">
        <v>290.51</v>
      </c>
      <c r="E2654" s="36">
        <f t="shared" si="83"/>
        <v>-5.8483555800192821E-4</v>
      </c>
      <c r="F2654" s="71"/>
    </row>
    <row r="2655" spans="1:6" x14ac:dyDescent="0.3">
      <c r="A2655" s="55">
        <v>41439</v>
      </c>
      <c r="B2655" s="19">
        <v>17172.699218999998</v>
      </c>
      <c r="C2655" s="36">
        <f t="shared" si="82"/>
        <v>3.3126442509932019E-3</v>
      </c>
      <c r="D2655" s="57">
        <v>291.13</v>
      </c>
      <c r="E2655" s="36">
        <f t="shared" si="83"/>
        <v>2.1341778252039756E-3</v>
      </c>
      <c r="F2655" s="71"/>
    </row>
    <row r="2656" spans="1:6" x14ac:dyDescent="0.3">
      <c r="A2656" s="55">
        <v>41442</v>
      </c>
      <c r="B2656" s="19">
        <v>17192.900390999999</v>
      </c>
      <c r="C2656" s="36">
        <f t="shared" si="82"/>
        <v>1.1763539174813875E-3</v>
      </c>
      <c r="D2656" s="57">
        <v>293.25</v>
      </c>
      <c r="E2656" s="36">
        <f t="shared" si="83"/>
        <v>7.2819702538384767E-3</v>
      </c>
      <c r="F2656" s="71"/>
    </row>
    <row r="2657" spans="1:6" x14ac:dyDescent="0.3">
      <c r="A2657" s="55">
        <v>41443</v>
      </c>
      <c r="B2657" s="19">
        <v>17177.099609000001</v>
      </c>
      <c r="C2657" s="36">
        <f t="shared" si="82"/>
        <v>-9.1902946220001613E-4</v>
      </c>
      <c r="D2657" s="57">
        <v>293.02</v>
      </c>
      <c r="E2657" s="36">
        <f t="shared" si="83"/>
        <v>-7.8431372549025991E-4</v>
      </c>
      <c r="F2657" s="71"/>
    </row>
    <row r="2658" spans="1:6" x14ac:dyDescent="0.3">
      <c r="A2658" s="55">
        <v>41444</v>
      </c>
      <c r="B2658" s="19">
        <v>17025.400390999999</v>
      </c>
      <c r="C2658" s="36">
        <f t="shared" si="82"/>
        <v>-8.8314803693936295E-3</v>
      </c>
      <c r="D2658" s="57">
        <v>292.36</v>
      </c>
      <c r="E2658" s="36">
        <f t="shared" si="83"/>
        <v>-2.2524059791139139E-3</v>
      </c>
      <c r="F2658" s="71"/>
    </row>
    <row r="2659" spans="1:6" x14ac:dyDescent="0.3">
      <c r="A2659" s="55">
        <v>41445</v>
      </c>
      <c r="B2659" s="19">
        <v>16521.5</v>
      </c>
      <c r="C2659" s="36">
        <f t="shared" si="82"/>
        <v>-2.9596977423589577E-2</v>
      </c>
      <c r="D2659" s="57">
        <v>283.68</v>
      </c>
      <c r="E2659" s="36">
        <f t="shared" si="83"/>
        <v>-2.9689423997810938E-2</v>
      </c>
      <c r="F2659" s="71"/>
    </row>
    <row r="2660" spans="1:6" x14ac:dyDescent="0.3">
      <c r="A2660" s="55">
        <v>41446</v>
      </c>
      <c r="B2660" s="19">
        <v>16231.299805000001</v>
      </c>
      <c r="C2660" s="36">
        <f t="shared" si="82"/>
        <v>-1.7565002875041591E-2</v>
      </c>
      <c r="D2660" s="57">
        <v>280.39999999999998</v>
      </c>
      <c r="E2660" s="36">
        <f t="shared" si="83"/>
        <v>-1.156232374506494E-2</v>
      </c>
      <c r="F2660" s="71"/>
    </row>
    <row r="2661" spans="1:6" x14ac:dyDescent="0.3">
      <c r="A2661" s="55">
        <v>41449</v>
      </c>
      <c r="B2661" s="19">
        <v>16085.299805000001</v>
      </c>
      <c r="C2661" s="36">
        <f t="shared" si="82"/>
        <v>-8.9949666233769543E-3</v>
      </c>
      <c r="D2661" s="57">
        <v>275.66000000000003</v>
      </c>
      <c r="E2661" s="36">
        <f t="shared" si="83"/>
        <v>-1.6904422253922746E-2</v>
      </c>
      <c r="F2661" s="71"/>
    </row>
    <row r="2662" spans="1:6" x14ac:dyDescent="0.3">
      <c r="A2662" s="55">
        <v>41450</v>
      </c>
      <c r="B2662" s="19">
        <v>16027.400390999999</v>
      </c>
      <c r="C2662" s="36">
        <f t="shared" si="82"/>
        <v>-3.5995234594261571E-3</v>
      </c>
      <c r="D2662" s="57">
        <v>279.69</v>
      </c>
      <c r="E2662" s="36">
        <f t="shared" si="83"/>
        <v>1.4619458753536874E-2</v>
      </c>
      <c r="F2662" s="71"/>
    </row>
    <row r="2663" spans="1:6" x14ac:dyDescent="0.3">
      <c r="A2663" s="55">
        <v>41451</v>
      </c>
      <c r="B2663" s="19">
        <v>16347.299805000001</v>
      </c>
      <c r="C2663" s="36">
        <f t="shared" si="82"/>
        <v>1.9959532188366547E-2</v>
      </c>
      <c r="D2663" s="57">
        <v>284.54000000000002</v>
      </c>
      <c r="E2663" s="36">
        <f t="shared" si="83"/>
        <v>1.7340627122886199E-2</v>
      </c>
      <c r="F2663" s="71"/>
    </row>
    <row r="2664" spans="1:6" x14ac:dyDescent="0.3">
      <c r="A2664" s="55">
        <v>41452</v>
      </c>
      <c r="B2664" s="19">
        <v>16431.900390999999</v>
      </c>
      <c r="C2664" s="36">
        <f t="shared" si="82"/>
        <v>5.175202449894778E-3</v>
      </c>
      <c r="D2664" s="57">
        <v>286.42</v>
      </c>
      <c r="E2664" s="36">
        <f t="shared" si="83"/>
        <v>6.6071554087299145E-3</v>
      </c>
      <c r="F2664" s="71"/>
    </row>
    <row r="2665" spans="1:6" x14ac:dyDescent="0.3">
      <c r="A2665" s="55">
        <v>41453</v>
      </c>
      <c r="B2665" s="19">
        <v>16249.5</v>
      </c>
      <c r="C2665" s="36">
        <f t="shared" si="82"/>
        <v>-1.1100383197302111E-2</v>
      </c>
      <c r="D2665" s="57">
        <v>285.02</v>
      </c>
      <c r="E2665" s="36">
        <f t="shared" si="83"/>
        <v>-4.887926820752897E-3</v>
      </c>
      <c r="F2665" s="71"/>
    </row>
    <row r="2666" spans="1:6" x14ac:dyDescent="0.3">
      <c r="A2666" s="55">
        <v>41456</v>
      </c>
      <c r="B2666" s="19">
        <v>16475.599609000001</v>
      </c>
      <c r="C2666" s="36">
        <f t="shared" si="82"/>
        <v>1.3914250223083791E-2</v>
      </c>
      <c r="D2666" s="57">
        <v>288.29000000000002</v>
      </c>
      <c r="E2666" s="36">
        <f t="shared" si="83"/>
        <v>1.1472879096203981E-2</v>
      </c>
      <c r="F2666" s="71"/>
    </row>
    <row r="2667" spans="1:6" x14ac:dyDescent="0.3">
      <c r="A2667" s="55">
        <v>41457</v>
      </c>
      <c r="B2667" s="19">
        <v>16373.200194999999</v>
      </c>
      <c r="C2667" s="36">
        <f t="shared" si="82"/>
        <v>-6.2152162246079667E-3</v>
      </c>
      <c r="D2667" s="57">
        <v>287.13</v>
      </c>
      <c r="E2667" s="36">
        <f t="shared" si="83"/>
        <v>-4.0237261091262688E-3</v>
      </c>
      <c r="F2667" s="71"/>
    </row>
    <row r="2668" spans="1:6" x14ac:dyDescent="0.3">
      <c r="A2668" s="55">
        <v>41458</v>
      </c>
      <c r="B2668" s="19">
        <v>16271.400390999999</v>
      </c>
      <c r="C2668" s="36">
        <f t="shared" si="82"/>
        <v>-6.2174652961910493E-3</v>
      </c>
      <c r="D2668" s="57">
        <v>285.45999999999998</v>
      </c>
      <c r="E2668" s="36">
        <f t="shared" si="83"/>
        <v>-5.8161808240170254E-3</v>
      </c>
      <c r="F2668" s="71"/>
    </row>
    <row r="2669" spans="1:6" x14ac:dyDescent="0.3">
      <c r="A2669" s="55">
        <v>41459</v>
      </c>
      <c r="B2669" s="19">
        <v>16799.5</v>
      </c>
      <c r="C2669" s="36">
        <f t="shared" si="82"/>
        <v>3.2455695042210575E-2</v>
      </c>
      <c r="D2669" s="57">
        <v>292.14999999999998</v>
      </c>
      <c r="E2669" s="36">
        <f t="shared" si="83"/>
        <v>2.3435857913542968E-2</v>
      </c>
      <c r="F2669" s="71"/>
    </row>
    <row r="2670" spans="1:6" x14ac:dyDescent="0.3">
      <c r="A2670" s="55">
        <v>41460</v>
      </c>
      <c r="B2670" s="19">
        <v>16532.199218999998</v>
      </c>
      <c r="C2670" s="36">
        <f t="shared" ref="C2670:C2733" si="84">B2670/B2669-1</f>
        <v>-1.591123432245023E-2</v>
      </c>
      <c r="D2670" s="57">
        <v>288.31</v>
      </c>
      <c r="E2670" s="36">
        <f t="shared" si="83"/>
        <v>-1.314393291117566E-2</v>
      </c>
      <c r="F2670" s="71"/>
    </row>
    <row r="2671" spans="1:6" x14ac:dyDescent="0.3">
      <c r="A2671" s="55">
        <v>41463</v>
      </c>
      <c r="B2671" s="19">
        <v>16785.599609000001</v>
      </c>
      <c r="C2671" s="36">
        <f t="shared" si="84"/>
        <v>1.5327687904267195E-2</v>
      </c>
      <c r="D2671" s="57">
        <v>292.37</v>
      </c>
      <c r="E2671" s="36">
        <f t="shared" si="83"/>
        <v>1.4082064444521425E-2</v>
      </c>
      <c r="F2671" s="71"/>
    </row>
    <row r="2672" spans="1:6" x14ac:dyDescent="0.3">
      <c r="A2672" s="55">
        <v>41464</v>
      </c>
      <c r="B2672" s="19">
        <v>16781.300781000002</v>
      </c>
      <c r="C2672" s="36">
        <f t="shared" si="84"/>
        <v>-2.5610214112903318E-4</v>
      </c>
      <c r="D2672" s="57">
        <v>294.58</v>
      </c>
      <c r="E2672" s="36">
        <f t="shared" si="83"/>
        <v>7.5589150733659238E-3</v>
      </c>
      <c r="F2672" s="71"/>
    </row>
    <row r="2673" spans="1:6" x14ac:dyDescent="0.3">
      <c r="A2673" s="55">
        <v>41465</v>
      </c>
      <c r="B2673" s="19">
        <v>16679.699218999998</v>
      </c>
      <c r="C2673" s="36">
        <f t="shared" si="84"/>
        <v>-6.0544509228412924E-3</v>
      </c>
      <c r="D2673" s="57">
        <v>294.83999999999997</v>
      </c>
      <c r="E2673" s="36">
        <f t="shared" si="83"/>
        <v>8.8261253309784848E-4</v>
      </c>
      <c r="F2673" s="71"/>
    </row>
    <row r="2674" spans="1:6" x14ac:dyDescent="0.3">
      <c r="A2674" s="55">
        <v>41466</v>
      </c>
      <c r="B2674" s="19">
        <v>16691.099609000001</v>
      </c>
      <c r="C2674" s="36">
        <f t="shared" si="84"/>
        <v>6.8348894367442625E-4</v>
      </c>
      <c r="D2674" s="57">
        <v>296.54000000000002</v>
      </c>
      <c r="E2674" s="36">
        <f t="shared" si="83"/>
        <v>5.7658390991726094E-3</v>
      </c>
      <c r="F2674" s="71"/>
    </row>
    <row r="2675" spans="1:6" x14ac:dyDescent="0.3">
      <c r="A2675" s="55">
        <v>41467</v>
      </c>
      <c r="B2675" s="19">
        <v>16463.699218999998</v>
      </c>
      <c r="C2675" s="36">
        <f t="shared" si="84"/>
        <v>-1.3624050861058112E-2</v>
      </c>
      <c r="D2675" s="57">
        <v>296.2</v>
      </c>
      <c r="E2675" s="36">
        <f t="shared" si="83"/>
        <v>-1.1465569569030221E-3</v>
      </c>
      <c r="F2675" s="71"/>
    </row>
    <row r="2676" spans="1:6" x14ac:dyDescent="0.3">
      <c r="A2676" s="55">
        <v>41470</v>
      </c>
      <c r="B2676" s="19">
        <v>16648.800781000002</v>
      </c>
      <c r="C2676" s="36">
        <f t="shared" si="84"/>
        <v>1.124301164263164E-2</v>
      </c>
      <c r="D2676" s="57">
        <v>297.38</v>
      </c>
      <c r="E2676" s="36">
        <f t="shared" si="83"/>
        <v>3.9837947332883594E-3</v>
      </c>
      <c r="F2676" s="71"/>
    </row>
    <row r="2677" spans="1:6" x14ac:dyDescent="0.3">
      <c r="A2677" s="55">
        <v>41471</v>
      </c>
      <c r="B2677" s="19">
        <v>16570.800781000002</v>
      </c>
      <c r="C2677" s="36">
        <f t="shared" si="84"/>
        <v>-4.6850221241769852E-3</v>
      </c>
      <c r="D2677" s="57">
        <v>295.31</v>
      </c>
      <c r="E2677" s="36">
        <f t="shared" si="83"/>
        <v>-6.9607909072566532E-3</v>
      </c>
      <c r="F2677" s="71"/>
    </row>
    <row r="2678" spans="1:6" x14ac:dyDescent="0.3">
      <c r="A2678" s="55">
        <v>41472</v>
      </c>
      <c r="B2678" s="19">
        <v>16729.300781000002</v>
      </c>
      <c r="C2678" s="36">
        <f t="shared" si="84"/>
        <v>9.5650175326309483E-3</v>
      </c>
      <c r="D2678" s="57">
        <v>297.04000000000002</v>
      </c>
      <c r="E2678" s="36">
        <f t="shared" si="83"/>
        <v>5.8582506518574107E-3</v>
      </c>
      <c r="F2678" s="71"/>
    </row>
    <row r="2679" spans="1:6" x14ac:dyDescent="0.3">
      <c r="A2679" s="55">
        <v>41473</v>
      </c>
      <c r="B2679" s="19">
        <v>17084.400390999999</v>
      </c>
      <c r="C2679" s="36">
        <f t="shared" si="84"/>
        <v>2.1226207517488938E-2</v>
      </c>
      <c r="D2679" s="57">
        <v>299.76</v>
      </c>
      <c r="E2679" s="36">
        <f t="shared" si="83"/>
        <v>9.1570158901157495E-3</v>
      </c>
      <c r="F2679" s="71"/>
    </row>
    <row r="2680" spans="1:6" x14ac:dyDescent="0.3">
      <c r="A2680" s="55">
        <v>41474</v>
      </c>
      <c r="B2680" s="19">
        <v>17159.400390999999</v>
      </c>
      <c r="C2680" s="36">
        <f t="shared" si="84"/>
        <v>4.3899696965372659E-3</v>
      </c>
      <c r="D2680" s="57">
        <v>299.85000000000002</v>
      </c>
      <c r="E2680" s="36">
        <f t="shared" si="83"/>
        <v>3.0024019215391107E-4</v>
      </c>
      <c r="F2680" s="71"/>
    </row>
    <row r="2681" spans="1:6" x14ac:dyDescent="0.3">
      <c r="A2681" s="55">
        <v>41477</v>
      </c>
      <c r="B2681" s="19">
        <v>17270.300781000002</v>
      </c>
      <c r="C2681" s="36">
        <f t="shared" si="84"/>
        <v>6.462952520075671E-3</v>
      </c>
      <c r="D2681" s="57">
        <v>300.3</v>
      </c>
      <c r="E2681" s="36">
        <f t="shared" si="83"/>
        <v>1.5007503751875984E-3</v>
      </c>
      <c r="F2681" s="71"/>
    </row>
    <row r="2682" spans="1:6" x14ac:dyDescent="0.3">
      <c r="A2682" s="55">
        <v>41478</v>
      </c>
      <c r="B2682" s="19">
        <v>17277</v>
      </c>
      <c r="C2682" s="36">
        <f t="shared" si="84"/>
        <v>3.8790401423516307E-4</v>
      </c>
      <c r="D2682" s="57">
        <v>299.44</v>
      </c>
      <c r="E2682" s="36">
        <f t="shared" si="83"/>
        <v>-2.8638028638029445E-3</v>
      </c>
      <c r="F2682" s="71"/>
    </row>
    <row r="2683" spans="1:6" x14ac:dyDescent="0.3">
      <c r="A2683" s="55">
        <v>41479</v>
      </c>
      <c r="B2683" s="19">
        <v>17485.199218999998</v>
      </c>
      <c r="C2683" s="36">
        <f t="shared" si="84"/>
        <v>1.2050658042484175E-2</v>
      </c>
      <c r="D2683" s="57">
        <v>301.10000000000002</v>
      </c>
      <c r="E2683" s="36">
        <f t="shared" si="83"/>
        <v>5.5436815388727467E-3</v>
      </c>
      <c r="F2683" s="71"/>
    </row>
    <row r="2684" spans="1:6" x14ac:dyDescent="0.3">
      <c r="A2684" s="55">
        <v>41480</v>
      </c>
      <c r="B2684" s="19">
        <v>17473.300781000002</v>
      </c>
      <c r="C2684" s="36">
        <f t="shared" si="84"/>
        <v>-6.8048627018602037E-4</v>
      </c>
      <c r="D2684" s="57">
        <v>299.63</v>
      </c>
      <c r="E2684" s="36">
        <f t="shared" si="83"/>
        <v>-4.8820989704417839E-3</v>
      </c>
      <c r="F2684" s="71"/>
    </row>
    <row r="2685" spans="1:6" x14ac:dyDescent="0.3">
      <c r="A2685" s="55">
        <v>41481</v>
      </c>
      <c r="B2685" s="19">
        <v>17452.699218999998</v>
      </c>
      <c r="C2685" s="36">
        <f t="shared" si="84"/>
        <v>-1.1790309259945841E-3</v>
      </c>
      <c r="D2685" s="57">
        <v>298.91000000000003</v>
      </c>
      <c r="E2685" s="36">
        <f t="shared" si="83"/>
        <v>-2.4029636551745615E-3</v>
      </c>
      <c r="F2685" s="71"/>
    </row>
    <row r="2686" spans="1:6" x14ac:dyDescent="0.3">
      <c r="A2686" s="55">
        <v>41484</v>
      </c>
      <c r="B2686" s="19">
        <v>17299</v>
      </c>
      <c r="C2686" s="36">
        <f t="shared" si="84"/>
        <v>-8.8066159320887571E-3</v>
      </c>
      <c r="D2686" s="57">
        <v>299.06</v>
      </c>
      <c r="E2686" s="36">
        <f t="shared" si="83"/>
        <v>5.018232912916698E-4</v>
      </c>
      <c r="F2686" s="71"/>
    </row>
    <row r="2687" spans="1:6" x14ac:dyDescent="0.3">
      <c r="A2687" s="55">
        <v>41485</v>
      </c>
      <c r="B2687" s="19">
        <v>17559.900390999999</v>
      </c>
      <c r="C2687" s="36">
        <f t="shared" si="84"/>
        <v>1.5081819238106142E-2</v>
      </c>
      <c r="D2687" s="57">
        <v>299.43</v>
      </c>
      <c r="E2687" s="36">
        <f t="shared" si="83"/>
        <v>1.2372099244299939E-3</v>
      </c>
      <c r="F2687" s="71"/>
    </row>
    <row r="2688" spans="1:6" x14ac:dyDescent="0.3">
      <c r="A2688" s="55">
        <v>41486</v>
      </c>
      <c r="B2688" s="19">
        <v>17503.699218999998</v>
      </c>
      <c r="C2688" s="36">
        <f t="shared" si="84"/>
        <v>-3.2005404785101499E-3</v>
      </c>
      <c r="D2688" s="57">
        <v>299.58</v>
      </c>
      <c r="E2688" s="36">
        <f t="shared" si="83"/>
        <v>5.0095180843601206E-4</v>
      </c>
      <c r="F2688" s="71"/>
    </row>
    <row r="2689" spans="1:6" x14ac:dyDescent="0.3">
      <c r="A2689" s="55">
        <v>41487</v>
      </c>
      <c r="B2689" s="19">
        <v>17868.099609000001</v>
      </c>
      <c r="C2689" s="36">
        <f t="shared" si="84"/>
        <v>2.081847873645204E-2</v>
      </c>
      <c r="D2689" s="57">
        <v>303.29000000000002</v>
      </c>
      <c r="E2689" s="36">
        <f t="shared" si="83"/>
        <v>1.2384004272648408E-2</v>
      </c>
      <c r="F2689" s="71"/>
    </row>
    <row r="2690" spans="1:6" x14ac:dyDescent="0.3">
      <c r="A2690" s="55">
        <v>41488</v>
      </c>
      <c r="B2690" s="19">
        <v>17853.099609000001</v>
      </c>
      <c r="C2690" s="36">
        <f t="shared" si="84"/>
        <v>-8.3948491044028017E-4</v>
      </c>
      <c r="D2690" s="57">
        <v>304.14999999999998</v>
      </c>
      <c r="E2690" s="36">
        <f t="shared" si="83"/>
        <v>2.8355699165814041E-3</v>
      </c>
      <c r="F2690" s="71"/>
    </row>
    <row r="2691" spans="1:6" x14ac:dyDescent="0.3">
      <c r="A2691" s="55">
        <v>41491</v>
      </c>
      <c r="B2691" s="19">
        <v>17838.800781000002</v>
      </c>
      <c r="C2691" s="36">
        <f t="shared" si="84"/>
        <v>-8.0091571285423324E-4</v>
      </c>
      <c r="D2691" s="57">
        <v>304.74</v>
      </c>
      <c r="E2691" s="36">
        <f t="shared" si="83"/>
        <v>1.9398323195791711E-3</v>
      </c>
      <c r="F2691" s="71"/>
    </row>
    <row r="2692" spans="1:6" x14ac:dyDescent="0.3">
      <c r="A2692" s="55">
        <v>41492</v>
      </c>
      <c r="B2692" s="19">
        <v>17762.5</v>
      </c>
      <c r="C2692" s="36">
        <f t="shared" si="84"/>
        <v>-4.2772371269076404E-3</v>
      </c>
      <c r="D2692" s="57">
        <v>303.5</v>
      </c>
      <c r="E2692" s="36">
        <f t="shared" ref="E2692:E2755" si="85">D2692/D2691-1</f>
        <v>-4.0690424624270083E-3</v>
      </c>
      <c r="F2692" s="71"/>
    </row>
    <row r="2693" spans="1:6" x14ac:dyDescent="0.3">
      <c r="A2693" s="55">
        <v>41493</v>
      </c>
      <c r="B2693" s="19">
        <v>17906.5</v>
      </c>
      <c r="C2693" s="36">
        <f t="shared" si="84"/>
        <v>8.1069669247009202E-3</v>
      </c>
      <c r="D2693" s="57">
        <v>302.81</v>
      </c>
      <c r="E2693" s="36">
        <f t="shared" si="85"/>
        <v>-2.2734761120263292E-3</v>
      </c>
      <c r="F2693" s="71"/>
    </row>
    <row r="2694" spans="1:6" x14ac:dyDescent="0.3">
      <c r="A2694" s="55">
        <v>41494</v>
      </c>
      <c r="B2694" s="19">
        <v>18202.900390999999</v>
      </c>
      <c r="C2694" s="36">
        <f t="shared" si="84"/>
        <v>1.6552670315248541E-2</v>
      </c>
      <c r="D2694" s="57">
        <v>304.17</v>
      </c>
      <c r="E2694" s="36">
        <f t="shared" si="85"/>
        <v>4.4912651497639455E-3</v>
      </c>
      <c r="F2694" s="71"/>
    </row>
    <row r="2695" spans="1:6" x14ac:dyDescent="0.3">
      <c r="A2695" s="55">
        <v>41495</v>
      </c>
      <c r="B2695" s="19">
        <v>18236.800781000002</v>
      </c>
      <c r="C2695" s="36">
        <f t="shared" si="84"/>
        <v>1.8623620012097053E-3</v>
      </c>
      <c r="D2695" s="57">
        <v>305.92</v>
      </c>
      <c r="E2695" s="36">
        <f t="shared" si="85"/>
        <v>5.7533616069960214E-3</v>
      </c>
      <c r="F2695" s="71"/>
    </row>
    <row r="2696" spans="1:6" x14ac:dyDescent="0.3">
      <c r="A2696" s="55">
        <v>41498</v>
      </c>
      <c r="B2696" s="19">
        <v>18318.099609000001</v>
      </c>
      <c r="C2696" s="36">
        <f t="shared" si="84"/>
        <v>4.4579544941183435E-3</v>
      </c>
      <c r="D2696" s="57">
        <v>306.08</v>
      </c>
      <c r="E2696" s="36">
        <f t="shared" si="85"/>
        <v>5.2301255230124966E-4</v>
      </c>
      <c r="F2696" s="71"/>
    </row>
    <row r="2697" spans="1:6" x14ac:dyDescent="0.3">
      <c r="A2697" s="55">
        <v>41499</v>
      </c>
      <c r="B2697" s="19">
        <v>18431.599609000001</v>
      </c>
      <c r="C2697" s="36">
        <f t="shared" si="84"/>
        <v>6.1960575836281784E-3</v>
      </c>
      <c r="D2697" s="57">
        <v>307.79000000000002</v>
      </c>
      <c r="E2697" s="36">
        <f t="shared" si="85"/>
        <v>5.5867746994251455E-3</v>
      </c>
      <c r="F2697" s="71"/>
    </row>
    <row r="2698" spans="1:6" x14ac:dyDescent="0.3">
      <c r="A2698" s="55">
        <v>41500</v>
      </c>
      <c r="B2698" s="19">
        <v>18524.5</v>
      </c>
      <c r="C2698" s="36">
        <f t="shared" si="84"/>
        <v>5.0402782705107896E-3</v>
      </c>
      <c r="D2698" s="57">
        <v>308.62</v>
      </c>
      <c r="E2698" s="36">
        <f t="shared" si="85"/>
        <v>2.6966438155884287E-3</v>
      </c>
      <c r="F2698" s="71"/>
    </row>
    <row r="2699" spans="1:6" x14ac:dyDescent="0.3">
      <c r="A2699" s="55">
        <v>41502</v>
      </c>
      <c r="B2699" s="19">
        <v>18718.099609000001</v>
      </c>
      <c r="C2699" s="36">
        <f t="shared" si="84"/>
        <v>1.0451003211962684E-2</v>
      </c>
      <c r="D2699" s="57">
        <v>306.36</v>
      </c>
      <c r="E2699" s="36">
        <f t="shared" si="85"/>
        <v>-7.3229213920030789E-3</v>
      </c>
      <c r="F2699" s="71"/>
    </row>
    <row r="2700" spans="1:6" x14ac:dyDescent="0.3">
      <c r="A2700" s="55">
        <v>41505</v>
      </c>
      <c r="B2700" s="19">
        <v>18298.599609000001</v>
      </c>
      <c r="C2700" s="36">
        <f t="shared" si="84"/>
        <v>-2.2411463170026957E-2</v>
      </c>
      <c r="D2700" s="57">
        <v>304.77</v>
      </c>
      <c r="E2700" s="36">
        <f t="shared" si="85"/>
        <v>-5.1899725812770692E-3</v>
      </c>
      <c r="F2700" s="71"/>
    </row>
    <row r="2701" spans="1:6" x14ac:dyDescent="0.3">
      <c r="A2701" s="55">
        <v>41506</v>
      </c>
      <c r="B2701" s="19">
        <v>18030.900390999999</v>
      </c>
      <c r="C2701" s="36">
        <f t="shared" si="84"/>
        <v>-1.4629492076996709E-2</v>
      </c>
      <c r="D2701" s="57">
        <v>302.25</v>
      </c>
      <c r="E2701" s="36">
        <f t="shared" si="85"/>
        <v>-8.2685303671620192E-3</v>
      </c>
      <c r="F2701" s="71"/>
    </row>
    <row r="2702" spans="1:6" x14ac:dyDescent="0.3">
      <c r="A2702" s="55">
        <v>41507</v>
      </c>
      <c r="B2702" s="19">
        <v>17909.800781000002</v>
      </c>
      <c r="C2702" s="36">
        <f t="shared" si="84"/>
        <v>-6.7162264431588348E-3</v>
      </c>
      <c r="D2702" s="57">
        <v>300.61</v>
      </c>
      <c r="E2702" s="36">
        <f t="shared" si="85"/>
        <v>-5.4259718775847565E-3</v>
      </c>
      <c r="F2702" s="71"/>
    </row>
    <row r="2703" spans="1:6" x14ac:dyDescent="0.3">
      <c r="A2703" s="55">
        <v>41508</v>
      </c>
      <c r="B2703" s="19">
        <v>18337.099609000001</v>
      </c>
      <c r="C2703" s="36">
        <f t="shared" si="84"/>
        <v>2.3858379734369217E-2</v>
      </c>
      <c r="D2703" s="57">
        <v>303.55</v>
      </c>
      <c r="E2703" s="36">
        <f t="shared" si="85"/>
        <v>9.7801137686703843E-3</v>
      </c>
      <c r="F2703" s="71"/>
    </row>
    <row r="2704" spans="1:6" x14ac:dyDescent="0.3">
      <c r="A2704" s="55">
        <v>41509</v>
      </c>
      <c r="B2704" s="19">
        <v>18390.5</v>
      </c>
      <c r="C2704" s="36">
        <f t="shared" si="84"/>
        <v>2.9121503475821875E-3</v>
      </c>
      <c r="D2704" s="57">
        <v>304.70999999999998</v>
      </c>
      <c r="E2704" s="36">
        <f t="shared" si="85"/>
        <v>3.8214462197330157E-3</v>
      </c>
      <c r="F2704" s="71"/>
    </row>
    <row r="2705" spans="1:6" x14ac:dyDescent="0.3">
      <c r="A2705" s="55">
        <v>41512</v>
      </c>
      <c r="B2705" s="19">
        <v>18028.300781000002</v>
      </c>
      <c r="C2705" s="36">
        <f t="shared" si="84"/>
        <v>-1.9694908730050753E-2</v>
      </c>
      <c r="D2705" s="57">
        <v>304.48</v>
      </c>
      <c r="E2705" s="36">
        <f t="shared" si="85"/>
        <v>-7.5481605460914203E-4</v>
      </c>
      <c r="F2705" s="71"/>
    </row>
    <row r="2706" spans="1:6" x14ac:dyDescent="0.3">
      <c r="A2706" s="55">
        <v>41513</v>
      </c>
      <c r="B2706" s="19">
        <v>17641.300781000002</v>
      </c>
      <c r="C2706" s="36">
        <f t="shared" si="84"/>
        <v>-2.1466249354340605E-2</v>
      </c>
      <c r="D2706" s="57">
        <v>299.01</v>
      </c>
      <c r="E2706" s="36">
        <f t="shared" si="85"/>
        <v>-1.796505517603797E-2</v>
      </c>
      <c r="F2706" s="71"/>
    </row>
    <row r="2707" spans="1:6" x14ac:dyDescent="0.3">
      <c r="A2707" s="55">
        <v>41514</v>
      </c>
      <c r="B2707" s="19">
        <v>17814.800781000002</v>
      </c>
      <c r="C2707" s="36">
        <f t="shared" si="84"/>
        <v>9.8348756791710734E-3</v>
      </c>
      <c r="D2707" s="57">
        <v>297.89</v>
      </c>
      <c r="E2707" s="36">
        <f t="shared" si="85"/>
        <v>-3.7456941239423225E-3</v>
      </c>
      <c r="F2707" s="71"/>
    </row>
    <row r="2708" spans="1:6" x14ac:dyDescent="0.3">
      <c r="A2708" s="55">
        <v>41515</v>
      </c>
      <c r="B2708" s="19">
        <v>17981.5</v>
      </c>
      <c r="C2708" s="36">
        <f t="shared" si="84"/>
        <v>9.3573439888132715E-3</v>
      </c>
      <c r="D2708" s="57">
        <v>300.13</v>
      </c>
      <c r="E2708" s="36">
        <f t="shared" si="85"/>
        <v>7.5195541978583247E-3</v>
      </c>
      <c r="F2708" s="71"/>
    </row>
    <row r="2709" spans="1:6" x14ac:dyDescent="0.3">
      <c r="A2709" s="55">
        <v>41516</v>
      </c>
      <c r="B2709" s="19">
        <v>17755.400390999999</v>
      </c>
      <c r="C2709" s="36">
        <f t="shared" si="84"/>
        <v>-1.2574012679698598E-2</v>
      </c>
      <c r="D2709" s="57">
        <v>297.32</v>
      </c>
      <c r="E2709" s="36">
        <f t="shared" si="85"/>
        <v>-9.3626095358677608E-3</v>
      </c>
      <c r="F2709" s="71"/>
    </row>
    <row r="2710" spans="1:6" x14ac:dyDescent="0.3">
      <c r="A2710" s="55">
        <v>41519</v>
      </c>
      <c r="B2710" s="19">
        <v>18064.599609000001</v>
      </c>
      <c r="C2710" s="36">
        <f t="shared" si="84"/>
        <v>1.7414375975251417E-2</v>
      </c>
      <c r="D2710" s="57">
        <v>302.94</v>
      </c>
      <c r="E2710" s="36">
        <f t="shared" si="85"/>
        <v>1.8902192923449412E-2</v>
      </c>
      <c r="F2710" s="71"/>
    </row>
    <row r="2711" spans="1:6" x14ac:dyDescent="0.3">
      <c r="A2711" s="55">
        <v>41520</v>
      </c>
      <c r="B2711" s="19">
        <v>18008.300781000002</v>
      </c>
      <c r="C2711" s="36">
        <f t="shared" si="84"/>
        <v>-3.1165278621481107E-3</v>
      </c>
      <c r="D2711" s="57">
        <v>301.77999999999997</v>
      </c>
      <c r="E2711" s="36">
        <f t="shared" si="85"/>
        <v>-3.8291410840430862E-3</v>
      </c>
      <c r="F2711" s="71"/>
    </row>
    <row r="2712" spans="1:6" x14ac:dyDescent="0.3">
      <c r="A2712" s="55">
        <v>41521</v>
      </c>
      <c r="B2712" s="19">
        <v>17790</v>
      </c>
      <c r="C2712" s="36">
        <f t="shared" si="84"/>
        <v>-1.2122230945316281E-2</v>
      </c>
      <c r="D2712" s="57">
        <v>302.33999999999997</v>
      </c>
      <c r="E2712" s="36">
        <f t="shared" si="85"/>
        <v>1.8556564384650809E-3</v>
      </c>
      <c r="F2712" s="71"/>
    </row>
    <row r="2713" spans="1:6" x14ac:dyDescent="0.3">
      <c r="A2713" s="55">
        <v>41522</v>
      </c>
      <c r="B2713" s="19">
        <v>17910.5</v>
      </c>
      <c r="C2713" s="36">
        <f t="shared" si="84"/>
        <v>6.773468240584668E-3</v>
      </c>
      <c r="D2713" s="57">
        <v>304.56</v>
      </c>
      <c r="E2713" s="36">
        <f t="shared" si="85"/>
        <v>7.3427267314944977E-3</v>
      </c>
      <c r="F2713" s="71"/>
    </row>
    <row r="2714" spans="1:6" x14ac:dyDescent="0.3">
      <c r="A2714" s="55">
        <v>41523</v>
      </c>
      <c r="B2714" s="19">
        <v>18099.699218999998</v>
      </c>
      <c r="C2714" s="36">
        <f t="shared" si="84"/>
        <v>1.0563592250355747E-2</v>
      </c>
      <c r="D2714" s="57">
        <v>306.10000000000002</v>
      </c>
      <c r="E2714" s="36">
        <f t="shared" si="85"/>
        <v>5.056474914630904E-3</v>
      </c>
      <c r="F2714" s="71"/>
    </row>
    <row r="2715" spans="1:6" x14ac:dyDescent="0.3">
      <c r="A2715" s="55">
        <v>41526</v>
      </c>
      <c r="B2715" s="19">
        <v>18284.400390999999</v>
      </c>
      <c r="C2715" s="36">
        <f t="shared" si="84"/>
        <v>1.0204654219121645E-2</v>
      </c>
      <c r="D2715" s="57">
        <v>305.83999999999997</v>
      </c>
      <c r="E2715" s="36">
        <f t="shared" si="85"/>
        <v>-8.4939562234576105E-4</v>
      </c>
      <c r="F2715" s="71"/>
    </row>
    <row r="2716" spans="1:6" x14ac:dyDescent="0.3">
      <c r="A2716" s="55">
        <v>41527</v>
      </c>
      <c r="B2716" s="19">
        <v>18382.099609000001</v>
      </c>
      <c r="C2716" s="36">
        <f t="shared" si="84"/>
        <v>5.343309920520678E-3</v>
      </c>
      <c r="D2716" s="57">
        <v>309.8</v>
      </c>
      <c r="E2716" s="36">
        <f t="shared" si="85"/>
        <v>1.2947946638765417E-2</v>
      </c>
      <c r="F2716" s="71"/>
    </row>
    <row r="2717" spans="1:6" x14ac:dyDescent="0.3">
      <c r="A2717" s="55">
        <v>41528</v>
      </c>
      <c r="B2717" s="19">
        <v>18606.199218999998</v>
      </c>
      <c r="C2717" s="36">
        <f t="shared" si="84"/>
        <v>1.2191186794041631E-2</v>
      </c>
      <c r="D2717" s="57">
        <v>310.88</v>
      </c>
      <c r="E2717" s="36">
        <f t="shared" si="85"/>
        <v>3.4861200774691792E-3</v>
      </c>
      <c r="F2717" s="71"/>
    </row>
    <row r="2718" spans="1:6" x14ac:dyDescent="0.3">
      <c r="A2718" s="55">
        <v>41529</v>
      </c>
      <c r="B2718" s="19">
        <v>18574.400390999999</v>
      </c>
      <c r="C2718" s="36">
        <f t="shared" si="84"/>
        <v>-1.7090447987639923E-3</v>
      </c>
      <c r="D2718" s="57">
        <v>310.74</v>
      </c>
      <c r="E2718" s="36">
        <f t="shared" si="85"/>
        <v>-4.5033453422538283E-4</v>
      </c>
      <c r="F2718" s="71"/>
    </row>
    <row r="2719" spans="1:6" x14ac:dyDescent="0.3">
      <c r="A2719" s="55">
        <v>41530</v>
      </c>
      <c r="B2719" s="19">
        <v>18606.400390999999</v>
      </c>
      <c r="C2719" s="36">
        <f t="shared" si="84"/>
        <v>1.7228012386072411E-3</v>
      </c>
      <c r="D2719" s="57">
        <v>311.45999999999998</v>
      </c>
      <c r="E2719" s="36">
        <f t="shared" si="85"/>
        <v>2.3170496234794502E-3</v>
      </c>
      <c r="F2719" s="71"/>
    </row>
    <row r="2720" spans="1:6" x14ac:dyDescent="0.3">
      <c r="A2720" s="55">
        <v>41533</v>
      </c>
      <c r="B2720" s="19">
        <v>18785.199218999998</v>
      </c>
      <c r="C2720" s="36">
        <f t="shared" si="84"/>
        <v>9.6095335068939747E-3</v>
      </c>
      <c r="D2720" s="57">
        <v>313.42</v>
      </c>
      <c r="E2720" s="36">
        <f t="shared" si="85"/>
        <v>6.2929429140179405E-3</v>
      </c>
      <c r="F2720" s="71"/>
    </row>
    <row r="2721" spans="1:6" x14ac:dyDescent="0.3">
      <c r="A2721" s="55">
        <v>41534</v>
      </c>
      <c r="B2721" s="19">
        <v>18809.300781000002</v>
      </c>
      <c r="C2721" s="36">
        <f t="shared" si="84"/>
        <v>1.2830080596444304E-3</v>
      </c>
      <c r="D2721" s="57">
        <v>311.95</v>
      </c>
      <c r="E2721" s="36">
        <f t="shared" si="85"/>
        <v>-4.6901920745326953E-3</v>
      </c>
      <c r="F2721" s="71"/>
    </row>
    <row r="2722" spans="1:6" x14ac:dyDescent="0.3">
      <c r="A2722" s="55">
        <v>41535</v>
      </c>
      <c r="B2722" s="19">
        <v>18862.699218999998</v>
      </c>
      <c r="C2722" s="36">
        <f t="shared" si="84"/>
        <v>2.8389379606250653E-3</v>
      </c>
      <c r="D2722" s="57">
        <v>313.27999999999997</v>
      </c>
      <c r="E2722" s="36">
        <f t="shared" si="85"/>
        <v>4.2635037666292064E-3</v>
      </c>
      <c r="F2722" s="71"/>
    </row>
    <row r="2723" spans="1:6" x14ac:dyDescent="0.3">
      <c r="A2723" s="55">
        <v>41536</v>
      </c>
      <c r="B2723" s="19">
        <v>19108.699218999998</v>
      </c>
      <c r="C2723" s="36">
        <f t="shared" si="84"/>
        <v>1.3041611762128369E-2</v>
      </c>
      <c r="D2723" s="57">
        <v>315.05</v>
      </c>
      <c r="E2723" s="36">
        <f t="shared" si="85"/>
        <v>5.6498978549541778E-3</v>
      </c>
      <c r="F2723" s="71"/>
    </row>
    <row r="2724" spans="1:6" x14ac:dyDescent="0.3">
      <c r="A2724" s="55">
        <v>41537</v>
      </c>
      <c r="B2724" s="19">
        <v>19039.199218999998</v>
      </c>
      <c r="C2724" s="36">
        <f t="shared" si="84"/>
        <v>-3.6370869206469036E-3</v>
      </c>
      <c r="D2724" s="57">
        <v>314.2</v>
      </c>
      <c r="E2724" s="36">
        <f t="shared" si="85"/>
        <v>-2.6979844469132708E-3</v>
      </c>
      <c r="F2724" s="71"/>
    </row>
    <row r="2725" spans="1:6" x14ac:dyDescent="0.3">
      <c r="A2725" s="55">
        <v>41540</v>
      </c>
      <c r="B2725" s="19">
        <v>18962</v>
      </c>
      <c r="C2725" s="36">
        <f t="shared" si="84"/>
        <v>-4.0547513638576893E-3</v>
      </c>
      <c r="D2725" s="57">
        <v>312.62</v>
      </c>
      <c r="E2725" s="36">
        <f t="shared" si="85"/>
        <v>-5.0286441756842715E-3</v>
      </c>
      <c r="F2725" s="71"/>
    </row>
    <row r="2726" spans="1:6" x14ac:dyDescent="0.3">
      <c r="A2726" s="55">
        <v>41541</v>
      </c>
      <c r="B2726" s="19">
        <v>19104.5</v>
      </c>
      <c r="C2726" s="36">
        <f t="shared" si="84"/>
        <v>7.5150300601203313E-3</v>
      </c>
      <c r="D2726" s="57">
        <v>313.2</v>
      </c>
      <c r="E2726" s="36">
        <f t="shared" si="85"/>
        <v>1.8552875695732052E-3</v>
      </c>
      <c r="F2726" s="71"/>
    </row>
    <row r="2727" spans="1:6" x14ac:dyDescent="0.3">
      <c r="A2727" s="55">
        <v>41542</v>
      </c>
      <c r="B2727" s="19">
        <v>19119.400390999999</v>
      </c>
      <c r="C2727" s="36">
        <f t="shared" si="84"/>
        <v>7.7994142741233397E-4</v>
      </c>
      <c r="D2727" s="57">
        <v>313.02</v>
      </c>
      <c r="E2727" s="36">
        <f t="shared" si="85"/>
        <v>-5.7471264367814356E-4</v>
      </c>
      <c r="F2727" s="71"/>
    </row>
    <row r="2728" spans="1:6" x14ac:dyDescent="0.3">
      <c r="A2728" s="55">
        <v>41543</v>
      </c>
      <c r="B2728" s="19">
        <v>18904.300781000002</v>
      </c>
      <c r="C2728" s="36">
        <f t="shared" si="84"/>
        <v>-1.1250332416347653E-2</v>
      </c>
      <c r="D2728" s="57">
        <v>313.02</v>
      </c>
      <c r="E2728" s="36">
        <f t="shared" si="85"/>
        <v>0</v>
      </c>
      <c r="F2728" s="71"/>
    </row>
    <row r="2729" spans="1:6" x14ac:dyDescent="0.3">
      <c r="A2729" s="55">
        <v>41544</v>
      </c>
      <c r="B2729" s="19">
        <v>18686.800781000002</v>
      </c>
      <c r="C2729" s="36">
        <f t="shared" si="84"/>
        <v>-1.1505318420377719E-2</v>
      </c>
      <c r="D2729" s="57">
        <v>312.18</v>
      </c>
      <c r="E2729" s="36">
        <f t="shared" si="85"/>
        <v>-2.6835345984281833E-3</v>
      </c>
      <c r="F2729" s="71"/>
    </row>
    <row r="2730" spans="1:6" x14ac:dyDescent="0.3">
      <c r="A2730" s="55">
        <v>41547</v>
      </c>
      <c r="B2730" s="19">
        <v>18480</v>
      </c>
      <c r="C2730" s="36">
        <f t="shared" si="84"/>
        <v>-1.1066676603641468E-2</v>
      </c>
      <c r="D2730" s="57">
        <v>310.45999999999998</v>
      </c>
      <c r="E2730" s="36">
        <f t="shared" si="85"/>
        <v>-5.5096418732782926E-3</v>
      </c>
      <c r="F2730" s="71"/>
    </row>
    <row r="2731" spans="1:6" x14ac:dyDescent="0.3">
      <c r="A2731" s="55">
        <v>41548</v>
      </c>
      <c r="B2731" s="19">
        <v>19005.099609000001</v>
      </c>
      <c r="C2731" s="36">
        <f t="shared" si="84"/>
        <v>2.8414481006493464E-2</v>
      </c>
      <c r="D2731" s="57">
        <v>312.86</v>
      </c>
      <c r="E2731" s="36">
        <f t="shared" si="85"/>
        <v>7.7304644720737059E-3</v>
      </c>
      <c r="F2731" s="71"/>
    </row>
    <row r="2732" spans="1:6" x14ac:dyDescent="0.3">
      <c r="A2732" s="55">
        <v>41549</v>
      </c>
      <c r="B2732" s="19">
        <v>19114.599609000001</v>
      </c>
      <c r="C2732" s="36">
        <f t="shared" si="84"/>
        <v>5.7616114754877046E-3</v>
      </c>
      <c r="D2732" s="57">
        <v>310.79000000000002</v>
      </c>
      <c r="E2732" s="36">
        <f t="shared" si="85"/>
        <v>-6.6163779326215977E-3</v>
      </c>
      <c r="F2732" s="71"/>
    </row>
    <row r="2733" spans="1:6" x14ac:dyDescent="0.3">
      <c r="A2733" s="55">
        <v>41550</v>
      </c>
      <c r="B2733" s="19">
        <v>19042.5</v>
      </c>
      <c r="C2733" s="36">
        <f t="shared" si="84"/>
        <v>-3.7719654334822383E-3</v>
      </c>
      <c r="D2733" s="57">
        <v>309.55</v>
      </c>
      <c r="E2733" s="36">
        <f t="shared" si="85"/>
        <v>-3.9898323626886834E-3</v>
      </c>
      <c r="F2733" s="71"/>
    </row>
    <row r="2734" spans="1:6" x14ac:dyDescent="0.3">
      <c r="A2734" s="55">
        <v>41551</v>
      </c>
      <c r="B2734" s="19">
        <v>19330.900390999999</v>
      </c>
      <c r="C2734" s="36">
        <f t="shared" ref="C2734:C2797" si="86">B2734/B2733-1</f>
        <v>1.514509077064452E-2</v>
      </c>
      <c r="D2734" s="57">
        <v>309.89</v>
      </c>
      <c r="E2734" s="36">
        <f t="shared" si="85"/>
        <v>1.098368599580013E-3</v>
      </c>
      <c r="F2734" s="71"/>
    </row>
    <row r="2735" spans="1:6" x14ac:dyDescent="0.3">
      <c r="A2735" s="55">
        <v>41554</v>
      </c>
      <c r="B2735" s="19">
        <v>19451.400390999999</v>
      </c>
      <c r="C2735" s="36">
        <f t="shared" si="86"/>
        <v>6.2335430612483478E-3</v>
      </c>
      <c r="D2735" s="57">
        <v>309.18</v>
      </c>
      <c r="E2735" s="36">
        <f t="shared" si="85"/>
        <v>-2.2911355642324382E-3</v>
      </c>
      <c r="F2735" s="71"/>
    </row>
    <row r="2736" spans="1:6" x14ac:dyDescent="0.3">
      <c r="A2736" s="55">
        <v>41555</v>
      </c>
      <c r="B2736" s="19">
        <v>19404.800781000002</v>
      </c>
      <c r="C2736" s="36">
        <f t="shared" si="86"/>
        <v>-2.3956943491615368E-3</v>
      </c>
      <c r="D2736" s="57">
        <v>306.83999999999997</v>
      </c>
      <c r="E2736" s="36">
        <f t="shared" si="85"/>
        <v>-7.5684067533476895E-3</v>
      </c>
      <c r="F2736" s="71"/>
    </row>
    <row r="2737" spans="1:6" x14ac:dyDescent="0.3">
      <c r="A2737" s="55">
        <v>41556</v>
      </c>
      <c r="B2737" s="19">
        <v>19580.400390999999</v>
      </c>
      <c r="C2737" s="36">
        <f t="shared" si="86"/>
        <v>9.0492869255289765E-3</v>
      </c>
      <c r="D2737" s="57">
        <v>305.13</v>
      </c>
      <c r="E2737" s="36">
        <f t="shared" si="85"/>
        <v>-5.5729370355884766E-3</v>
      </c>
      <c r="F2737" s="71"/>
    </row>
    <row r="2738" spans="1:6" x14ac:dyDescent="0.3">
      <c r="A2738" s="55">
        <v>41557</v>
      </c>
      <c r="B2738" s="19">
        <v>19879</v>
      </c>
      <c r="C2738" s="36">
        <f t="shared" si="86"/>
        <v>1.5249923547898891E-2</v>
      </c>
      <c r="D2738" s="57">
        <v>310.29000000000002</v>
      </c>
      <c r="E2738" s="36">
        <f t="shared" si="85"/>
        <v>1.6910824894307508E-2</v>
      </c>
      <c r="F2738" s="71"/>
    </row>
    <row r="2739" spans="1:6" x14ac:dyDescent="0.3">
      <c r="A2739" s="55">
        <v>41558</v>
      </c>
      <c r="B2739" s="19">
        <v>19932.5</v>
      </c>
      <c r="C2739" s="36">
        <f t="shared" si="86"/>
        <v>2.6912822576588002E-3</v>
      </c>
      <c r="D2739" s="57">
        <v>311.61</v>
      </c>
      <c r="E2739" s="36">
        <f t="shared" si="85"/>
        <v>4.254084888330345E-3</v>
      </c>
      <c r="F2739" s="71"/>
    </row>
    <row r="2740" spans="1:6" x14ac:dyDescent="0.3">
      <c r="A2740" s="55">
        <v>41561</v>
      </c>
      <c r="B2740" s="19">
        <v>19970.699218999998</v>
      </c>
      <c r="C2740" s="36">
        <f t="shared" si="86"/>
        <v>1.9164288975290766E-3</v>
      </c>
      <c r="D2740" s="57">
        <v>312.22000000000003</v>
      </c>
      <c r="E2740" s="36">
        <f t="shared" si="85"/>
        <v>1.9575751740958935E-3</v>
      </c>
      <c r="F2740" s="71"/>
    </row>
    <row r="2741" spans="1:6" x14ac:dyDescent="0.3">
      <c r="A2741" s="55">
        <v>41562</v>
      </c>
      <c r="B2741" s="19">
        <v>20082.099609000001</v>
      </c>
      <c r="C2741" s="36">
        <f t="shared" si="86"/>
        <v>5.5781917687698357E-3</v>
      </c>
      <c r="D2741" s="57">
        <v>314.82</v>
      </c>
      <c r="E2741" s="36">
        <f t="shared" si="85"/>
        <v>8.3274614054191787E-3</v>
      </c>
      <c r="F2741" s="71"/>
    </row>
    <row r="2742" spans="1:6" x14ac:dyDescent="0.3">
      <c r="A2742" s="55">
        <v>41563</v>
      </c>
      <c r="B2742" s="19">
        <v>20344.900390999999</v>
      </c>
      <c r="C2742" s="36">
        <f t="shared" si="86"/>
        <v>1.3086320012187347E-2</v>
      </c>
      <c r="D2742" s="57">
        <v>315.55</v>
      </c>
      <c r="E2742" s="36">
        <f t="shared" si="85"/>
        <v>2.3187853376533951E-3</v>
      </c>
      <c r="F2742" s="71"/>
    </row>
    <row r="2743" spans="1:6" x14ac:dyDescent="0.3">
      <c r="A2743" s="55">
        <v>41564</v>
      </c>
      <c r="B2743" s="19">
        <v>20284.199218999998</v>
      </c>
      <c r="C2743" s="36">
        <f t="shared" si="86"/>
        <v>-2.9836062518572293E-3</v>
      </c>
      <c r="D2743" s="57">
        <v>315.98</v>
      </c>
      <c r="E2743" s="36">
        <f t="shared" si="85"/>
        <v>1.3627000475360251E-3</v>
      </c>
      <c r="F2743" s="71"/>
    </row>
    <row r="2744" spans="1:6" x14ac:dyDescent="0.3">
      <c r="A2744" s="55">
        <v>41565</v>
      </c>
      <c r="B2744" s="19">
        <v>20370.599609000001</v>
      </c>
      <c r="C2744" s="36">
        <f t="shared" si="86"/>
        <v>4.2594922810199609E-3</v>
      </c>
      <c r="D2744" s="57">
        <v>318.47000000000003</v>
      </c>
      <c r="E2744" s="36">
        <f t="shared" si="85"/>
        <v>7.8802455851636477E-3</v>
      </c>
      <c r="F2744" s="71"/>
    </row>
    <row r="2745" spans="1:6" x14ac:dyDescent="0.3">
      <c r="A2745" s="55">
        <v>41568</v>
      </c>
      <c r="B2745" s="19">
        <v>20370.400390999999</v>
      </c>
      <c r="C2745" s="36">
        <f t="shared" si="86"/>
        <v>-9.7796826713514307E-6</v>
      </c>
      <c r="D2745" s="57">
        <v>319.54000000000002</v>
      </c>
      <c r="E2745" s="36">
        <f t="shared" si="85"/>
        <v>3.359814111219217E-3</v>
      </c>
      <c r="F2745" s="71"/>
    </row>
    <row r="2746" spans="1:6" x14ac:dyDescent="0.3">
      <c r="A2746" s="55">
        <v>41569</v>
      </c>
      <c r="B2746" s="19">
        <v>20486.400390999999</v>
      </c>
      <c r="C2746" s="36">
        <f t="shared" si="86"/>
        <v>5.6945370622785152E-3</v>
      </c>
      <c r="D2746" s="57">
        <v>320.97000000000003</v>
      </c>
      <c r="E2746" s="36">
        <f t="shared" si="85"/>
        <v>4.4751830756712963E-3</v>
      </c>
      <c r="F2746" s="71"/>
    </row>
    <row r="2747" spans="1:6" x14ac:dyDescent="0.3">
      <c r="A2747" s="55">
        <v>41570</v>
      </c>
      <c r="B2747" s="19">
        <v>20023.5</v>
      </c>
      <c r="C2747" s="36">
        <f t="shared" si="86"/>
        <v>-2.2595496630211209E-2</v>
      </c>
      <c r="D2747" s="57">
        <v>318.99</v>
      </c>
      <c r="E2747" s="36">
        <f t="shared" si="85"/>
        <v>-6.1688008225068147E-3</v>
      </c>
      <c r="F2747" s="71"/>
    </row>
    <row r="2748" spans="1:6" x14ac:dyDescent="0.3">
      <c r="A2748" s="55">
        <v>41571</v>
      </c>
      <c r="B2748" s="19">
        <v>20267.900390999999</v>
      </c>
      <c r="C2748" s="36">
        <f t="shared" si="86"/>
        <v>1.2205677878492693E-2</v>
      </c>
      <c r="D2748" s="57">
        <v>320.38</v>
      </c>
      <c r="E2748" s="36">
        <f t="shared" si="85"/>
        <v>4.3575033700116172E-3</v>
      </c>
      <c r="F2748" s="71"/>
    </row>
    <row r="2749" spans="1:6" x14ac:dyDescent="0.3">
      <c r="A2749" s="55">
        <v>41572</v>
      </c>
      <c r="B2749" s="19">
        <v>20000.699218999998</v>
      </c>
      <c r="C2749" s="36">
        <f t="shared" si="86"/>
        <v>-1.3183465817636075E-2</v>
      </c>
      <c r="D2749" s="57">
        <v>320.08999999999997</v>
      </c>
      <c r="E2749" s="36">
        <f t="shared" si="85"/>
        <v>-9.051751045634493E-4</v>
      </c>
      <c r="F2749" s="71"/>
    </row>
    <row r="2750" spans="1:6" x14ac:dyDescent="0.3">
      <c r="A2750" s="55">
        <v>41575</v>
      </c>
      <c r="B2750" s="19">
        <v>19942.900390999999</v>
      </c>
      <c r="C2750" s="36">
        <f t="shared" si="86"/>
        <v>-2.8898403684353147E-3</v>
      </c>
      <c r="D2750" s="57">
        <v>319.49</v>
      </c>
      <c r="E2750" s="36">
        <f t="shared" si="85"/>
        <v>-1.8744728045235748E-3</v>
      </c>
      <c r="F2750" s="71"/>
    </row>
    <row r="2751" spans="1:6" x14ac:dyDescent="0.3">
      <c r="A2751" s="55">
        <v>41576</v>
      </c>
      <c r="B2751" s="19">
        <v>20380.199218999998</v>
      </c>
      <c r="C2751" s="36">
        <f t="shared" si="86"/>
        <v>2.192754410974973E-2</v>
      </c>
      <c r="D2751" s="57">
        <v>320.77</v>
      </c>
      <c r="E2751" s="36">
        <f t="shared" si="85"/>
        <v>4.0063851763747493E-3</v>
      </c>
      <c r="F2751" s="71"/>
    </row>
    <row r="2752" spans="1:6" x14ac:dyDescent="0.3">
      <c r="A2752" s="55">
        <v>41577</v>
      </c>
      <c r="B2752" s="19">
        <v>20306.099609000001</v>
      </c>
      <c r="C2752" s="36">
        <f t="shared" si="86"/>
        <v>-3.6358628884705091E-3</v>
      </c>
      <c r="D2752" s="57">
        <v>320.8</v>
      </c>
      <c r="E2752" s="36">
        <f t="shared" si="85"/>
        <v>9.3524955575796653E-5</v>
      </c>
      <c r="F2752" s="71"/>
    </row>
    <row r="2753" spans="1:6" x14ac:dyDescent="0.3">
      <c r="A2753" s="55">
        <v>41578</v>
      </c>
      <c r="B2753" s="19">
        <v>20508.400390999999</v>
      </c>
      <c r="C2753" s="36">
        <f t="shared" si="86"/>
        <v>9.9625622790866508E-3</v>
      </c>
      <c r="D2753" s="57">
        <v>322.37</v>
      </c>
      <c r="E2753" s="36">
        <f t="shared" si="85"/>
        <v>4.8940149625935625E-3</v>
      </c>
      <c r="F2753" s="71"/>
    </row>
    <row r="2754" spans="1:6" x14ac:dyDescent="0.3">
      <c r="A2754" s="55">
        <v>41579</v>
      </c>
      <c r="B2754" s="19">
        <v>20330</v>
      </c>
      <c r="C2754" s="36">
        <f t="shared" si="86"/>
        <v>-8.6988935069889362E-3</v>
      </c>
      <c r="D2754" s="57">
        <v>321.5</v>
      </c>
      <c r="E2754" s="36">
        <f t="shared" si="85"/>
        <v>-2.6987622917765686E-3</v>
      </c>
      <c r="F2754" s="71"/>
    </row>
    <row r="2755" spans="1:6" x14ac:dyDescent="0.3">
      <c r="A2755" s="55">
        <v>41582</v>
      </c>
      <c r="B2755" s="19">
        <v>20479.300781000002</v>
      </c>
      <c r="C2755" s="36">
        <f t="shared" si="86"/>
        <v>7.3438652729955756E-3</v>
      </c>
      <c r="D2755" s="57">
        <v>322.5</v>
      </c>
      <c r="E2755" s="36">
        <f t="shared" si="85"/>
        <v>3.1104199066873672E-3</v>
      </c>
      <c r="F2755" s="71"/>
    </row>
    <row r="2756" spans="1:6" x14ac:dyDescent="0.3">
      <c r="A2756" s="55">
        <v>41583</v>
      </c>
      <c r="B2756" s="19">
        <v>20274.300781000002</v>
      </c>
      <c r="C2756" s="36">
        <f t="shared" si="86"/>
        <v>-1.0010107385609146E-2</v>
      </c>
      <c r="D2756" s="57">
        <v>321.89</v>
      </c>
      <c r="E2756" s="36">
        <f t="shared" ref="E2756:E2819" si="87">D2756/D2755-1</f>
        <v>-1.8914728682171145E-3</v>
      </c>
      <c r="F2756" s="71"/>
    </row>
    <row r="2757" spans="1:6" x14ac:dyDescent="0.3">
      <c r="A2757" s="55">
        <v>41584</v>
      </c>
      <c r="B2757" s="19">
        <v>20445.300781000002</v>
      </c>
      <c r="C2757" s="36">
        <f t="shared" si="86"/>
        <v>8.4343229316323765E-3</v>
      </c>
      <c r="D2757" s="57">
        <v>323.26</v>
      </c>
      <c r="E2757" s="36">
        <f t="shared" si="87"/>
        <v>4.2561123365125741E-3</v>
      </c>
      <c r="F2757" s="71"/>
    </row>
    <row r="2758" spans="1:6" x14ac:dyDescent="0.3">
      <c r="A2758" s="55">
        <v>41585</v>
      </c>
      <c r="B2758" s="19">
        <v>20059.699218999998</v>
      </c>
      <c r="C2758" s="36">
        <f t="shared" si="86"/>
        <v>-1.8860155990385152E-2</v>
      </c>
      <c r="D2758" s="57">
        <v>323.23</v>
      </c>
      <c r="E2758" s="36">
        <f t="shared" si="87"/>
        <v>-9.2804553610048579E-5</v>
      </c>
      <c r="F2758" s="71"/>
    </row>
    <row r="2759" spans="1:6" x14ac:dyDescent="0.3">
      <c r="A2759" s="55">
        <v>41586</v>
      </c>
      <c r="B2759" s="19">
        <v>20144.300781000002</v>
      </c>
      <c r="C2759" s="36">
        <f t="shared" si="86"/>
        <v>4.2174890598494219E-3</v>
      </c>
      <c r="D2759" s="57">
        <v>322.72000000000003</v>
      </c>
      <c r="E2759" s="36">
        <f t="shared" si="87"/>
        <v>-1.577823840608783E-3</v>
      </c>
      <c r="F2759" s="71"/>
    </row>
    <row r="2760" spans="1:6" x14ac:dyDescent="0.3">
      <c r="A2760" s="55">
        <v>41589</v>
      </c>
      <c r="B2760" s="19">
        <v>20296.599609000001</v>
      </c>
      <c r="C2760" s="36">
        <f t="shared" si="86"/>
        <v>7.5603928702081546E-3</v>
      </c>
      <c r="D2760" s="57">
        <v>323.57</v>
      </c>
      <c r="E2760" s="36">
        <f t="shared" si="87"/>
        <v>2.6338621715418231E-3</v>
      </c>
      <c r="F2760" s="71"/>
    </row>
    <row r="2761" spans="1:6" x14ac:dyDescent="0.3">
      <c r="A2761" s="55">
        <v>41590</v>
      </c>
      <c r="B2761" s="19">
        <v>20197.300781000002</v>
      </c>
      <c r="C2761" s="36">
        <f t="shared" si="86"/>
        <v>-4.892387390642905E-3</v>
      </c>
      <c r="D2761" s="57">
        <v>321.68</v>
      </c>
      <c r="E2761" s="36">
        <f t="shared" si="87"/>
        <v>-5.8410853911053939E-3</v>
      </c>
      <c r="F2761" s="71"/>
    </row>
    <row r="2762" spans="1:6" x14ac:dyDescent="0.3">
      <c r="A2762" s="55">
        <v>41591</v>
      </c>
      <c r="B2762" s="19">
        <v>19921</v>
      </c>
      <c r="C2762" s="36">
        <f t="shared" si="86"/>
        <v>-1.3680084482374122E-2</v>
      </c>
      <c r="D2762" s="57">
        <v>319.82</v>
      </c>
      <c r="E2762" s="36">
        <f t="shared" si="87"/>
        <v>-5.7821437453370317E-3</v>
      </c>
      <c r="F2762" s="71"/>
    </row>
    <row r="2763" spans="1:6" x14ac:dyDescent="0.3">
      <c r="A2763" s="55">
        <v>41592</v>
      </c>
      <c r="B2763" s="19">
        <v>19951.199218999998</v>
      </c>
      <c r="C2763" s="36">
        <f t="shared" si="86"/>
        <v>1.5159489483458355E-3</v>
      </c>
      <c r="D2763" s="57">
        <v>322.43</v>
      </c>
      <c r="E2763" s="36">
        <f t="shared" si="87"/>
        <v>8.1608404727659956E-3</v>
      </c>
      <c r="F2763" s="71"/>
    </row>
    <row r="2764" spans="1:6" x14ac:dyDescent="0.3">
      <c r="A2764" s="55">
        <v>41593</v>
      </c>
      <c r="B2764" s="19">
        <v>19888.800781000002</v>
      </c>
      <c r="C2764" s="36">
        <f t="shared" si="86"/>
        <v>-3.1275532520658178E-3</v>
      </c>
      <c r="D2764" s="57">
        <v>323</v>
      </c>
      <c r="E2764" s="36">
        <f t="shared" si="87"/>
        <v>1.767825574543247E-3</v>
      </c>
      <c r="F2764" s="71"/>
    </row>
    <row r="2765" spans="1:6" x14ac:dyDescent="0.3">
      <c r="A2765" s="55">
        <v>41596</v>
      </c>
      <c r="B2765" s="19">
        <v>20314</v>
      </c>
      <c r="C2765" s="36">
        <f t="shared" si="86"/>
        <v>2.137882638988442E-2</v>
      </c>
      <c r="D2765" s="57">
        <v>324.7</v>
      </c>
      <c r="E2765" s="36">
        <f t="shared" si="87"/>
        <v>5.2631578947368585E-3</v>
      </c>
      <c r="F2765" s="71"/>
    </row>
    <row r="2766" spans="1:6" x14ac:dyDescent="0.3">
      <c r="A2766" s="55">
        <v>41597</v>
      </c>
      <c r="B2766" s="19">
        <v>19981.199218999998</v>
      </c>
      <c r="C2766" s="36">
        <f t="shared" si="86"/>
        <v>-1.6382828640346681E-2</v>
      </c>
      <c r="D2766" s="57">
        <v>322.56</v>
      </c>
      <c r="E2766" s="36">
        <f t="shared" si="87"/>
        <v>-6.5906991068678256E-3</v>
      </c>
      <c r="F2766" s="71"/>
    </row>
    <row r="2767" spans="1:6" x14ac:dyDescent="0.3">
      <c r="A2767" s="55">
        <v>41598</v>
      </c>
      <c r="B2767" s="19">
        <v>19943.300781000002</v>
      </c>
      <c r="C2767" s="36">
        <f t="shared" si="86"/>
        <v>-1.8967048766501682E-3</v>
      </c>
      <c r="D2767" s="57">
        <v>322.91000000000003</v>
      </c>
      <c r="E2767" s="36">
        <f t="shared" si="87"/>
        <v>1.0850694444444198E-3</v>
      </c>
      <c r="F2767" s="71"/>
    </row>
    <row r="2768" spans="1:6" x14ac:dyDescent="0.3">
      <c r="A2768" s="55">
        <v>41599</v>
      </c>
      <c r="B2768" s="19">
        <v>20048.900390999999</v>
      </c>
      <c r="C2768" s="36">
        <f t="shared" si="86"/>
        <v>5.2949915944004999E-3</v>
      </c>
      <c r="D2768" s="57">
        <v>322.42</v>
      </c>
      <c r="E2768" s="36">
        <f t="shared" si="87"/>
        <v>-1.5174506828528056E-3</v>
      </c>
      <c r="F2768" s="71"/>
    </row>
    <row r="2769" spans="1:6" x14ac:dyDescent="0.3">
      <c r="A2769" s="55">
        <v>41600</v>
      </c>
      <c r="B2769" s="19">
        <v>20032.300781000002</v>
      </c>
      <c r="C2769" s="36">
        <f t="shared" si="86"/>
        <v>-8.2795613107289334E-4</v>
      </c>
      <c r="D2769" s="57">
        <v>322.77</v>
      </c>
      <c r="E2769" s="36">
        <f t="shared" si="87"/>
        <v>1.0855405992182821E-3</v>
      </c>
      <c r="F2769" s="71"/>
    </row>
    <row r="2770" spans="1:6" x14ac:dyDescent="0.3">
      <c r="A2770" s="55">
        <v>41603</v>
      </c>
      <c r="B2770" s="19">
        <v>20002.5</v>
      </c>
      <c r="C2770" s="36">
        <f t="shared" si="86"/>
        <v>-1.4876364590266089E-3</v>
      </c>
      <c r="D2770" s="57">
        <v>324.18</v>
      </c>
      <c r="E2770" s="36">
        <f t="shared" si="87"/>
        <v>4.3684357282276487E-3</v>
      </c>
      <c r="F2770" s="71"/>
    </row>
    <row r="2771" spans="1:6" x14ac:dyDescent="0.3">
      <c r="A2771" s="55">
        <v>41604</v>
      </c>
      <c r="B2771" s="19">
        <v>19993.099609000001</v>
      </c>
      <c r="C2771" s="36">
        <f t="shared" si="86"/>
        <v>-4.6996080489936087E-4</v>
      </c>
      <c r="D2771" s="57">
        <v>322.24</v>
      </c>
      <c r="E2771" s="36">
        <f t="shared" si="87"/>
        <v>-5.9843296933802526E-3</v>
      </c>
      <c r="F2771" s="71"/>
    </row>
    <row r="2772" spans="1:6" x14ac:dyDescent="0.3">
      <c r="A2772" s="55">
        <v>41605</v>
      </c>
      <c r="B2772" s="19">
        <v>20144.400390999999</v>
      </c>
      <c r="C2772" s="36">
        <f t="shared" si="86"/>
        <v>7.5676500872274843E-3</v>
      </c>
      <c r="D2772" s="57">
        <v>324.04000000000002</v>
      </c>
      <c r="E2772" s="36">
        <f t="shared" si="87"/>
        <v>5.5858987090366963E-3</v>
      </c>
      <c r="F2772" s="71"/>
    </row>
    <row r="2773" spans="1:6" x14ac:dyDescent="0.3">
      <c r="A2773" s="55">
        <v>41606</v>
      </c>
      <c r="B2773" s="19">
        <v>20310.199218999998</v>
      </c>
      <c r="C2773" s="36">
        <f t="shared" si="86"/>
        <v>8.2305169070246986E-3</v>
      </c>
      <c r="D2773" s="57">
        <v>325.19</v>
      </c>
      <c r="E2773" s="36">
        <f t="shared" si="87"/>
        <v>3.5489445747438619E-3</v>
      </c>
      <c r="F2773" s="71"/>
    </row>
    <row r="2774" spans="1:6" x14ac:dyDescent="0.3">
      <c r="A2774" s="55">
        <v>41607</v>
      </c>
      <c r="B2774" s="19">
        <v>20244.800781000002</v>
      </c>
      <c r="C2774" s="36">
        <f t="shared" si="86"/>
        <v>-3.2199801338638201E-3</v>
      </c>
      <c r="D2774" s="57">
        <v>325.16000000000003</v>
      </c>
      <c r="E2774" s="36">
        <f t="shared" si="87"/>
        <v>-9.2253759340632513E-5</v>
      </c>
      <c r="F2774" s="71"/>
    </row>
    <row r="2775" spans="1:6" x14ac:dyDescent="0.3">
      <c r="A2775" s="55">
        <v>41610</v>
      </c>
      <c r="B2775" s="19">
        <v>19974.199218999998</v>
      </c>
      <c r="C2775" s="36">
        <f t="shared" si="86"/>
        <v>-1.3366471961233972E-2</v>
      </c>
      <c r="D2775" s="57">
        <v>324.10000000000002</v>
      </c>
      <c r="E2775" s="36">
        <f t="shared" si="87"/>
        <v>-3.2599335711649413E-3</v>
      </c>
      <c r="F2775" s="71"/>
    </row>
    <row r="2776" spans="1:6" x14ac:dyDescent="0.3">
      <c r="A2776" s="55">
        <v>41611</v>
      </c>
      <c r="B2776" s="19">
        <v>19592.400390999999</v>
      </c>
      <c r="C2776" s="36">
        <f t="shared" si="86"/>
        <v>-1.9114599980399771E-2</v>
      </c>
      <c r="D2776" s="57">
        <v>319.13</v>
      </c>
      <c r="E2776" s="36">
        <f t="shared" si="87"/>
        <v>-1.5334773218142583E-2</v>
      </c>
      <c r="F2776" s="71"/>
    </row>
    <row r="2777" spans="1:6" x14ac:dyDescent="0.3">
      <c r="A2777" s="55">
        <v>41612</v>
      </c>
      <c r="B2777" s="19">
        <v>19541.300781000002</v>
      </c>
      <c r="C2777" s="36">
        <f t="shared" si="86"/>
        <v>-2.6081342245063421E-3</v>
      </c>
      <c r="D2777" s="57">
        <v>317.24</v>
      </c>
      <c r="E2777" s="36">
        <f t="shared" si="87"/>
        <v>-5.9223513928492455E-3</v>
      </c>
      <c r="F2777" s="71"/>
    </row>
    <row r="2778" spans="1:6" x14ac:dyDescent="0.3">
      <c r="A2778" s="55">
        <v>41613</v>
      </c>
      <c r="B2778" s="19">
        <v>19221</v>
      </c>
      <c r="C2778" s="36">
        <f t="shared" si="86"/>
        <v>-1.6390965196719676E-2</v>
      </c>
      <c r="D2778" s="57">
        <v>314.41000000000003</v>
      </c>
      <c r="E2778" s="36">
        <f t="shared" si="87"/>
        <v>-8.9206909595258566E-3</v>
      </c>
      <c r="F2778" s="71"/>
    </row>
    <row r="2779" spans="1:6" x14ac:dyDescent="0.3">
      <c r="A2779" s="55">
        <v>41614</v>
      </c>
      <c r="B2779" s="19">
        <v>19349.400390999999</v>
      </c>
      <c r="C2779" s="36">
        <f t="shared" si="86"/>
        <v>6.6802138806514311E-3</v>
      </c>
      <c r="D2779" s="57">
        <v>316.5</v>
      </c>
      <c r="E2779" s="36">
        <f t="shared" si="87"/>
        <v>6.647371266817137E-3</v>
      </c>
      <c r="F2779" s="71"/>
    </row>
    <row r="2780" spans="1:6" x14ac:dyDescent="0.3">
      <c r="A2780" s="55">
        <v>41617</v>
      </c>
      <c r="B2780" s="19">
        <v>19512.800781000002</v>
      </c>
      <c r="C2780" s="36">
        <f t="shared" si="86"/>
        <v>8.4447262808209356E-3</v>
      </c>
      <c r="D2780" s="57">
        <v>317.14999999999998</v>
      </c>
      <c r="E2780" s="36">
        <f t="shared" si="87"/>
        <v>2.0537124802526563E-3</v>
      </c>
      <c r="F2780" s="71"/>
    </row>
    <row r="2781" spans="1:6" x14ac:dyDescent="0.3">
      <c r="A2781" s="55">
        <v>41618</v>
      </c>
      <c r="B2781" s="19">
        <v>19462.900390999999</v>
      </c>
      <c r="C2781" s="36">
        <f t="shared" si="86"/>
        <v>-2.5573156083564808E-3</v>
      </c>
      <c r="D2781" s="57">
        <v>314.91000000000003</v>
      </c>
      <c r="E2781" s="36">
        <f t="shared" si="87"/>
        <v>-7.0629039886487277E-3</v>
      </c>
      <c r="F2781" s="71"/>
    </row>
    <row r="2782" spans="1:6" x14ac:dyDescent="0.3">
      <c r="A2782" s="55">
        <v>41619</v>
      </c>
      <c r="B2782" s="19">
        <v>19182.5</v>
      </c>
      <c r="C2782" s="36">
        <f t="shared" si="86"/>
        <v>-1.4406917025052479E-2</v>
      </c>
      <c r="D2782" s="57">
        <v>313.3</v>
      </c>
      <c r="E2782" s="36">
        <f t="shared" si="87"/>
        <v>-5.1125718459242853E-3</v>
      </c>
      <c r="F2782" s="71"/>
    </row>
    <row r="2783" spans="1:6" x14ac:dyDescent="0.3">
      <c r="A2783" s="55">
        <v>41620</v>
      </c>
      <c r="B2783" s="19">
        <v>19002.699218999998</v>
      </c>
      <c r="C2783" s="36">
        <f t="shared" si="86"/>
        <v>-9.3731672618272421E-3</v>
      </c>
      <c r="D2783" s="57">
        <v>310.24</v>
      </c>
      <c r="E2783" s="36">
        <f t="shared" si="87"/>
        <v>-9.7669964889881555E-3</v>
      </c>
    </row>
    <row r="2784" spans="1:6" x14ac:dyDescent="0.3">
      <c r="A2784" s="55">
        <v>41621</v>
      </c>
      <c r="B2784" s="19">
        <v>19004.599609000001</v>
      </c>
      <c r="C2784" s="36">
        <f t="shared" si="86"/>
        <v>1.0000631900242141E-4</v>
      </c>
      <c r="D2784" s="57">
        <v>309.75</v>
      </c>
      <c r="E2784" s="36">
        <f t="shared" si="87"/>
        <v>-1.5794223826715026E-3</v>
      </c>
    </row>
    <row r="2785" spans="1:5" x14ac:dyDescent="0.3">
      <c r="A2785" s="55">
        <v>41624</v>
      </c>
      <c r="B2785" s="19">
        <v>19417.199218999998</v>
      </c>
      <c r="C2785" s="36">
        <f t="shared" si="86"/>
        <v>2.1710513164644674E-2</v>
      </c>
      <c r="D2785" s="57">
        <v>313.64</v>
      </c>
      <c r="E2785" s="36">
        <f t="shared" si="87"/>
        <v>1.2558514931396259E-2</v>
      </c>
    </row>
    <row r="2786" spans="1:5" x14ac:dyDescent="0.3">
      <c r="A2786" s="55">
        <v>41625</v>
      </c>
      <c r="B2786" s="19">
        <v>19126.699218999998</v>
      </c>
      <c r="C2786" s="36">
        <f t="shared" si="86"/>
        <v>-1.4960963047427667E-2</v>
      </c>
      <c r="D2786" s="57">
        <v>311.31</v>
      </c>
      <c r="E2786" s="36">
        <f t="shared" si="87"/>
        <v>-7.4288993750796228E-3</v>
      </c>
    </row>
    <row r="2787" spans="1:5" x14ac:dyDescent="0.3">
      <c r="A2787" s="55">
        <v>41626</v>
      </c>
      <c r="B2787" s="19">
        <v>19327.800781000002</v>
      </c>
      <c r="C2787" s="36">
        <f t="shared" si="86"/>
        <v>1.0514180188510247E-2</v>
      </c>
      <c r="D2787" s="57">
        <v>313.99</v>
      </c>
      <c r="E2787" s="36">
        <f t="shared" si="87"/>
        <v>8.6087822427804994E-3</v>
      </c>
    </row>
    <row r="2788" spans="1:5" x14ac:dyDescent="0.3">
      <c r="A2788" s="55">
        <v>41627</v>
      </c>
      <c r="B2788" s="19">
        <v>19665.300781000002</v>
      </c>
      <c r="C2788" s="36">
        <f t="shared" si="86"/>
        <v>1.7461893560687836E-2</v>
      </c>
      <c r="D2788" s="57">
        <v>319.44</v>
      </c>
      <c r="E2788" s="36">
        <f t="shared" si="87"/>
        <v>1.7357240676454611E-2</v>
      </c>
    </row>
    <row r="2789" spans="1:5" x14ac:dyDescent="0.3">
      <c r="A2789" s="55">
        <v>41628</v>
      </c>
      <c r="B2789" s="19">
        <v>19781.099609000001</v>
      </c>
      <c r="C2789" s="36">
        <f t="shared" si="86"/>
        <v>5.8884849659599503E-3</v>
      </c>
      <c r="D2789" s="57">
        <v>321.14</v>
      </c>
      <c r="E2789" s="36">
        <f t="shared" si="87"/>
        <v>5.3218131730528029E-3</v>
      </c>
    </row>
    <row r="2790" spans="1:5" x14ac:dyDescent="0.3">
      <c r="A2790" s="55">
        <v>41631</v>
      </c>
      <c r="B2790" s="19">
        <v>19918.099609000001</v>
      </c>
      <c r="C2790" s="36">
        <f t="shared" si="86"/>
        <v>6.9258030497791889E-3</v>
      </c>
      <c r="D2790" s="57">
        <v>323.39999999999998</v>
      </c>
      <c r="E2790" s="36">
        <f t="shared" si="87"/>
        <v>7.0374291586223769E-3</v>
      </c>
    </row>
    <row r="2791" spans="1:5" x14ac:dyDescent="0.3">
      <c r="A2791" s="55">
        <v>41635</v>
      </c>
      <c r="B2791" s="19">
        <v>20190.900390999999</v>
      </c>
      <c r="C2791" s="36">
        <f t="shared" si="86"/>
        <v>1.3696124999632575E-2</v>
      </c>
      <c r="D2791" s="57">
        <v>327.68</v>
      </c>
      <c r="E2791" s="36">
        <f t="shared" si="87"/>
        <v>1.3234384662956122E-2</v>
      </c>
    </row>
    <row r="2792" spans="1:5" x14ac:dyDescent="0.3">
      <c r="A2792" s="55">
        <v>41638</v>
      </c>
      <c r="B2792" s="19">
        <v>20203.699218999998</v>
      </c>
      <c r="C2792" s="36">
        <f t="shared" si="86"/>
        <v>6.338908989766967E-4</v>
      </c>
      <c r="D2792" s="57">
        <v>327.13</v>
      </c>
      <c r="E2792" s="36">
        <f t="shared" si="87"/>
        <v>-1.678466796875E-3</v>
      </c>
    </row>
    <row r="2793" spans="1:5" x14ac:dyDescent="0.3">
      <c r="A2793" s="55">
        <v>41641</v>
      </c>
      <c r="B2793" s="19">
        <v>20176.199218999998</v>
      </c>
      <c r="C2793" s="36">
        <f t="shared" si="86"/>
        <v>-1.3611368740897856E-3</v>
      </c>
      <c r="D2793" s="57">
        <v>325.82</v>
      </c>
      <c r="E2793" s="36">
        <f t="shared" si="87"/>
        <v>-4.004524195274084E-3</v>
      </c>
    </row>
    <row r="2794" spans="1:5" x14ac:dyDescent="0.3">
      <c r="A2794" s="55">
        <v>41642</v>
      </c>
      <c r="B2794" s="19">
        <v>20372</v>
      </c>
      <c r="C2794" s="36">
        <f t="shared" si="86"/>
        <v>9.7045424103274769E-3</v>
      </c>
      <c r="D2794" s="57">
        <v>327.64</v>
      </c>
      <c r="E2794" s="36">
        <f t="shared" si="87"/>
        <v>5.5859063286476385E-3</v>
      </c>
    </row>
    <row r="2795" spans="1:5" x14ac:dyDescent="0.3">
      <c r="A2795" s="55">
        <v>41645</v>
      </c>
      <c r="B2795" s="19">
        <v>20502.5</v>
      </c>
      <c r="C2795" s="36">
        <f t="shared" si="86"/>
        <v>6.4058511682700825E-3</v>
      </c>
      <c r="D2795" s="57">
        <v>326.98</v>
      </c>
      <c r="E2795" s="36">
        <f t="shared" si="87"/>
        <v>-2.0144060554265764E-3</v>
      </c>
    </row>
    <row r="2796" spans="1:5" x14ac:dyDescent="0.3">
      <c r="A2796" s="55">
        <v>41646</v>
      </c>
      <c r="B2796" s="19">
        <v>20737</v>
      </c>
      <c r="C2796" s="36">
        <f t="shared" si="86"/>
        <v>1.1437629557371043E-2</v>
      </c>
      <c r="D2796" s="57">
        <v>329.4</v>
      </c>
      <c r="E2796" s="36">
        <f t="shared" si="87"/>
        <v>7.4010642852773145E-3</v>
      </c>
    </row>
    <row r="2797" spans="1:5" x14ac:dyDescent="0.3">
      <c r="A2797" s="55">
        <v>41647</v>
      </c>
      <c r="B2797" s="19">
        <v>20685.300781000002</v>
      </c>
      <c r="C2797" s="36">
        <f t="shared" si="86"/>
        <v>-2.4930905627621458E-3</v>
      </c>
      <c r="D2797" s="57">
        <v>329.75</v>
      </c>
      <c r="E2797" s="36">
        <f t="shared" si="87"/>
        <v>1.0625379477839925E-3</v>
      </c>
    </row>
    <row r="2798" spans="1:5" x14ac:dyDescent="0.3">
      <c r="A2798" s="55">
        <v>41648</v>
      </c>
      <c r="B2798" s="19">
        <v>20738.199218999998</v>
      </c>
      <c r="C2798" s="36">
        <f t="shared" ref="C2798:C2861" si="88">B2798/B2797-1</f>
        <v>2.557296050951452E-3</v>
      </c>
      <c r="D2798" s="57">
        <v>328.41</v>
      </c>
      <c r="E2798" s="36">
        <f t="shared" si="87"/>
        <v>-4.0636846095526424E-3</v>
      </c>
    </row>
    <row r="2799" spans="1:5" x14ac:dyDescent="0.3">
      <c r="A2799" s="55">
        <v>41649</v>
      </c>
      <c r="B2799" s="19">
        <v>20825.900390999999</v>
      </c>
      <c r="C2799" s="36">
        <f t="shared" si="88"/>
        <v>4.2289675720565967E-3</v>
      </c>
      <c r="D2799" s="57">
        <v>329.95</v>
      </c>
      <c r="E2799" s="36">
        <f t="shared" si="87"/>
        <v>4.689260375749793E-3</v>
      </c>
    </row>
    <row r="2800" spans="1:5" x14ac:dyDescent="0.3">
      <c r="A2800" s="55">
        <v>41652</v>
      </c>
      <c r="B2800" s="19">
        <v>20952.099609000001</v>
      </c>
      <c r="C2800" s="36">
        <f t="shared" si="88"/>
        <v>6.0597244599585043E-3</v>
      </c>
      <c r="D2800" s="57">
        <v>330.72</v>
      </c>
      <c r="E2800" s="36">
        <f t="shared" si="87"/>
        <v>2.3336869222609913E-3</v>
      </c>
    </row>
    <row r="2801" spans="1:5" x14ac:dyDescent="0.3">
      <c r="A2801" s="55">
        <v>41653</v>
      </c>
      <c r="B2801" s="19">
        <v>20978.099609000001</v>
      </c>
      <c r="C2801" s="36">
        <f t="shared" si="88"/>
        <v>1.2409257537526752E-3</v>
      </c>
      <c r="D2801" s="57">
        <v>331.23</v>
      </c>
      <c r="E2801" s="36">
        <f t="shared" si="87"/>
        <v>1.5420899854861059E-3</v>
      </c>
    </row>
    <row r="2802" spans="1:5" x14ac:dyDescent="0.3">
      <c r="A2802" s="55">
        <v>41654</v>
      </c>
      <c r="B2802" s="19">
        <v>21290.300781000002</v>
      </c>
      <c r="C2802" s="36">
        <f t="shared" si="88"/>
        <v>1.4882242806496304E-2</v>
      </c>
      <c r="D2802" s="57">
        <v>334.51</v>
      </c>
      <c r="E2802" s="36">
        <f t="shared" si="87"/>
        <v>9.9024846783202225E-3</v>
      </c>
    </row>
    <row r="2803" spans="1:5" x14ac:dyDescent="0.3">
      <c r="A2803" s="55">
        <v>41655</v>
      </c>
      <c r="B2803" s="19">
        <v>21123.300781000002</v>
      </c>
      <c r="C2803" s="36">
        <f t="shared" si="88"/>
        <v>-7.8439474255354025E-3</v>
      </c>
      <c r="D2803" s="57">
        <v>333.99</v>
      </c>
      <c r="E2803" s="36">
        <f t="shared" si="87"/>
        <v>-1.5545125706256657E-3</v>
      </c>
    </row>
    <row r="2804" spans="1:5" x14ac:dyDescent="0.3">
      <c r="A2804" s="55">
        <v>41656</v>
      </c>
      <c r="B2804" s="19">
        <v>21227.400390999999</v>
      </c>
      <c r="C2804" s="36">
        <f t="shared" si="88"/>
        <v>4.9281885951097948E-3</v>
      </c>
      <c r="D2804" s="57">
        <v>335.82</v>
      </c>
      <c r="E2804" s="36">
        <f t="shared" si="87"/>
        <v>5.4792059642503332E-3</v>
      </c>
    </row>
    <row r="2805" spans="1:5" x14ac:dyDescent="0.3">
      <c r="A2805" s="55">
        <v>41659</v>
      </c>
      <c r="B2805" s="19">
        <v>21244.599609000001</v>
      </c>
      <c r="C2805" s="36">
        <f t="shared" si="88"/>
        <v>8.1023666031643238E-4</v>
      </c>
      <c r="D2805" s="57">
        <v>335.5</v>
      </c>
      <c r="E2805" s="36">
        <f t="shared" si="87"/>
        <v>-9.5289142993271181E-4</v>
      </c>
    </row>
    <row r="2806" spans="1:5" x14ac:dyDescent="0.3">
      <c r="A2806" s="55">
        <v>41660</v>
      </c>
      <c r="B2806" s="19">
        <v>21265.599609000001</v>
      </c>
      <c r="C2806" s="36">
        <f t="shared" si="88"/>
        <v>9.8848650417049377E-4</v>
      </c>
      <c r="D2806" s="57">
        <v>335.76</v>
      </c>
      <c r="E2806" s="36">
        <f t="shared" si="87"/>
        <v>7.7496274217581096E-4</v>
      </c>
    </row>
    <row r="2807" spans="1:5" x14ac:dyDescent="0.3">
      <c r="A2807" s="55">
        <v>41661</v>
      </c>
      <c r="B2807" s="19">
        <v>21221.599609000001</v>
      </c>
      <c r="C2807" s="36">
        <f t="shared" si="88"/>
        <v>-2.0690693330546184E-3</v>
      </c>
      <c r="D2807" s="57">
        <v>336.06</v>
      </c>
      <c r="E2807" s="36">
        <f t="shared" si="87"/>
        <v>8.9349535382421408E-4</v>
      </c>
    </row>
    <row r="2808" spans="1:5" x14ac:dyDescent="0.3">
      <c r="A2808" s="55">
        <v>41662</v>
      </c>
      <c r="B2808" s="19">
        <v>21067.400390999999</v>
      </c>
      <c r="C2808" s="36">
        <f t="shared" si="88"/>
        <v>-7.2661449108957221E-3</v>
      </c>
      <c r="D2808" s="57">
        <v>332.69</v>
      </c>
      <c r="E2808" s="36">
        <f t="shared" si="87"/>
        <v>-1.0027971195619823E-2</v>
      </c>
    </row>
    <row r="2809" spans="1:5" x14ac:dyDescent="0.3">
      <c r="A2809" s="55">
        <v>41663</v>
      </c>
      <c r="B2809" s="19">
        <v>20589</v>
      </c>
      <c r="C2809" s="36">
        <f t="shared" si="88"/>
        <v>-2.2708088426722672E-2</v>
      </c>
      <c r="D2809" s="57">
        <v>324.75</v>
      </c>
      <c r="E2809" s="36">
        <f t="shared" si="87"/>
        <v>-2.3866061498692415E-2</v>
      </c>
    </row>
    <row r="2810" spans="1:5" x14ac:dyDescent="0.3">
      <c r="A2810" s="55">
        <v>41666</v>
      </c>
      <c r="B2810" s="19">
        <v>20475.800781000002</v>
      </c>
      <c r="C2810" s="36">
        <f t="shared" si="88"/>
        <v>-5.4980435669531591E-3</v>
      </c>
      <c r="D2810" s="57">
        <v>322.02</v>
      </c>
      <c r="E2810" s="36">
        <f t="shared" si="87"/>
        <v>-8.4064665127021598E-3</v>
      </c>
    </row>
    <row r="2811" spans="1:5" x14ac:dyDescent="0.3">
      <c r="A2811" s="55">
        <v>41667</v>
      </c>
      <c r="B2811" s="19">
        <v>20658.900390999999</v>
      </c>
      <c r="C2811" s="36">
        <f t="shared" si="88"/>
        <v>8.9422441621869186E-3</v>
      </c>
      <c r="D2811" s="57">
        <v>324.22000000000003</v>
      </c>
      <c r="E2811" s="36">
        <f t="shared" si="87"/>
        <v>6.8318737966588383E-3</v>
      </c>
    </row>
    <row r="2812" spans="1:5" x14ac:dyDescent="0.3">
      <c r="A2812" s="55">
        <v>41668</v>
      </c>
      <c r="B2812" s="19">
        <v>20545.900390999999</v>
      </c>
      <c r="C2812" s="36">
        <f t="shared" si="88"/>
        <v>-5.4697974171572517E-3</v>
      </c>
      <c r="D2812" s="57">
        <v>322.39</v>
      </c>
      <c r="E2812" s="36">
        <f t="shared" si="87"/>
        <v>-5.6443155881810148E-3</v>
      </c>
    </row>
    <row r="2813" spans="1:5" x14ac:dyDescent="0.3">
      <c r="A2813" s="55">
        <v>41669</v>
      </c>
      <c r="B2813" s="19">
        <v>20630.300781000002</v>
      </c>
      <c r="C2813" s="36">
        <f t="shared" si="88"/>
        <v>4.1078944409256302E-3</v>
      </c>
      <c r="D2813" s="57">
        <v>323.32</v>
      </c>
      <c r="E2813" s="36">
        <f t="shared" si="87"/>
        <v>2.8847048605726844E-3</v>
      </c>
    </row>
    <row r="2814" spans="1:5" x14ac:dyDescent="0.3">
      <c r="A2814" s="55">
        <v>41670</v>
      </c>
      <c r="B2814" s="19">
        <v>20645.300781000002</v>
      </c>
      <c r="C2814" s="36">
        <f t="shared" si="88"/>
        <v>7.2708586070713288E-4</v>
      </c>
      <c r="D2814" s="57">
        <v>322.52</v>
      </c>
      <c r="E2814" s="36">
        <f t="shared" si="87"/>
        <v>-2.4743288383026751E-3</v>
      </c>
    </row>
    <row r="2815" spans="1:5" x14ac:dyDescent="0.3">
      <c r="A2815" s="55">
        <v>41673</v>
      </c>
      <c r="B2815" s="19">
        <v>20132.599609000001</v>
      </c>
      <c r="C2815" s="36">
        <f t="shared" si="88"/>
        <v>-2.4833795227233613E-2</v>
      </c>
      <c r="D2815" s="57">
        <v>318.20999999999998</v>
      </c>
      <c r="E2815" s="36">
        <f t="shared" si="87"/>
        <v>-1.3363512340319961E-2</v>
      </c>
    </row>
    <row r="2816" spans="1:5" x14ac:dyDescent="0.3">
      <c r="A2816" s="55">
        <v>41674</v>
      </c>
      <c r="B2816" s="19">
        <v>20236.800781000002</v>
      </c>
      <c r="C2816" s="36">
        <f t="shared" si="88"/>
        <v>5.1757435216372993E-3</v>
      </c>
      <c r="D2816" s="57">
        <v>317.58</v>
      </c>
      <c r="E2816" s="36">
        <f t="shared" si="87"/>
        <v>-1.9798246441029566E-3</v>
      </c>
    </row>
    <row r="2817" spans="1:5" x14ac:dyDescent="0.3">
      <c r="A2817" s="55">
        <v>41675</v>
      </c>
      <c r="B2817" s="19">
        <v>20295.599609000001</v>
      </c>
      <c r="C2817" s="36">
        <f t="shared" si="88"/>
        <v>2.9055396965316227E-3</v>
      </c>
      <c r="D2817" s="57">
        <v>318.04000000000002</v>
      </c>
      <c r="E2817" s="36">
        <f t="shared" si="87"/>
        <v>1.4484539328674106E-3</v>
      </c>
    </row>
    <row r="2818" spans="1:5" x14ac:dyDescent="0.3">
      <c r="A2818" s="55">
        <v>41676</v>
      </c>
      <c r="B2818" s="19">
        <v>20737.900390999999</v>
      </c>
      <c r="C2818" s="36">
        <f t="shared" si="88"/>
        <v>2.1792939874703876E-2</v>
      </c>
      <c r="D2818" s="57">
        <v>322.77</v>
      </c>
      <c r="E2818" s="36">
        <f t="shared" si="87"/>
        <v>1.4872343101496543E-2</v>
      </c>
    </row>
    <row r="2819" spans="1:5" x14ac:dyDescent="0.3">
      <c r="A2819" s="55">
        <v>41677</v>
      </c>
      <c r="B2819" s="19">
        <v>20930.099609000001</v>
      </c>
      <c r="C2819" s="36">
        <f t="shared" si="88"/>
        <v>9.2680172233545743E-3</v>
      </c>
      <c r="D2819" s="57">
        <v>325.08999999999997</v>
      </c>
      <c r="E2819" s="36">
        <f t="shared" si="87"/>
        <v>7.1877807726863363E-3</v>
      </c>
    </row>
    <row r="2820" spans="1:5" x14ac:dyDescent="0.3">
      <c r="A2820" s="55">
        <v>41680</v>
      </c>
      <c r="B2820" s="19">
        <v>20930.5</v>
      </c>
      <c r="C2820" s="36">
        <f t="shared" si="88"/>
        <v>1.912991373576034E-5</v>
      </c>
      <c r="D2820" s="57">
        <v>325.3</v>
      </c>
      <c r="E2820" s="36">
        <f t="shared" ref="E2820:E2883" si="89">D2820/D2819-1</f>
        <v>6.4597496078011574E-4</v>
      </c>
    </row>
    <row r="2821" spans="1:5" x14ac:dyDescent="0.3">
      <c r="A2821" s="55">
        <v>41681</v>
      </c>
      <c r="B2821" s="19">
        <v>21149.400390999999</v>
      </c>
      <c r="C2821" s="36">
        <f t="shared" si="88"/>
        <v>1.0458440601036623E-2</v>
      </c>
      <c r="D2821" s="57">
        <v>329.52</v>
      </c>
      <c r="E2821" s="36">
        <f t="shared" si="89"/>
        <v>1.2972640639409727E-2</v>
      </c>
    </row>
    <row r="2822" spans="1:5" x14ac:dyDescent="0.3">
      <c r="A2822" s="55">
        <v>41682</v>
      </c>
      <c r="B2822" s="19">
        <v>21410.300781000002</v>
      </c>
      <c r="C2822" s="36">
        <f t="shared" si="88"/>
        <v>1.2336065570493826E-2</v>
      </c>
      <c r="D2822" s="57">
        <v>332</v>
      </c>
      <c r="E2822" s="36">
        <f t="shared" si="89"/>
        <v>7.5260985676135483E-3</v>
      </c>
    </row>
    <row r="2823" spans="1:5" x14ac:dyDescent="0.3">
      <c r="A2823" s="55">
        <v>41683</v>
      </c>
      <c r="B2823" s="19">
        <v>21384.5</v>
      </c>
      <c r="C2823" s="36">
        <f t="shared" si="88"/>
        <v>-1.2050639205825053E-3</v>
      </c>
      <c r="D2823" s="57">
        <v>331.48</v>
      </c>
      <c r="E2823" s="36">
        <f t="shared" si="89"/>
        <v>-1.5662650602409345E-3</v>
      </c>
    </row>
    <row r="2824" spans="1:5" x14ac:dyDescent="0.3">
      <c r="A2824" s="55">
        <v>41684</v>
      </c>
      <c r="B2824" s="19">
        <v>21712.300781000002</v>
      </c>
      <c r="C2824" s="36">
        <f t="shared" si="88"/>
        <v>1.5328896209871656E-2</v>
      </c>
      <c r="D2824" s="57">
        <v>333.32</v>
      </c>
      <c r="E2824" s="36">
        <f t="shared" si="89"/>
        <v>5.5508627971521118E-3</v>
      </c>
    </row>
    <row r="2825" spans="1:5" x14ac:dyDescent="0.3">
      <c r="A2825" s="55">
        <v>41687</v>
      </c>
      <c r="B2825" s="19">
        <v>21753.199218999998</v>
      </c>
      <c r="C2825" s="36">
        <f t="shared" si="88"/>
        <v>1.8836528847181455E-3</v>
      </c>
      <c r="D2825" s="57">
        <v>334.56</v>
      </c>
      <c r="E2825" s="36">
        <f t="shared" si="89"/>
        <v>3.7201488059521726E-3</v>
      </c>
    </row>
    <row r="2826" spans="1:5" x14ac:dyDescent="0.3">
      <c r="A2826" s="55">
        <v>41688</v>
      </c>
      <c r="B2826" s="19">
        <v>21773</v>
      </c>
      <c r="C2826" s="36">
        <f t="shared" si="88"/>
        <v>9.1024684694218649E-4</v>
      </c>
      <c r="D2826" s="57">
        <v>334.6</v>
      </c>
      <c r="E2826" s="36">
        <f t="shared" si="89"/>
        <v>1.1956001912971637E-4</v>
      </c>
    </row>
    <row r="2827" spans="1:5" x14ac:dyDescent="0.3">
      <c r="A2827" s="55">
        <v>41689</v>
      </c>
      <c r="B2827" s="19">
        <v>21745.900390999999</v>
      </c>
      <c r="C2827" s="36">
        <f t="shared" si="88"/>
        <v>-1.2446428604234727E-3</v>
      </c>
      <c r="D2827" s="57">
        <v>334.94</v>
      </c>
      <c r="E2827" s="36">
        <f t="shared" si="89"/>
        <v>1.0161386730422883E-3</v>
      </c>
    </row>
    <row r="2828" spans="1:5" x14ac:dyDescent="0.3">
      <c r="A2828" s="55">
        <v>41690</v>
      </c>
      <c r="B2828" s="19">
        <v>21756.099609000001</v>
      </c>
      <c r="C2828" s="36">
        <f t="shared" si="88"/>
        <v>4.6901796736920076E-4</v>
      </c>
      <c r="D2828" s="57">
        <v>334.78</v>
      </c>
      <c r="E2828" s="36">
        <f t="shared" si="89"/>
        <v>-4.776974980594817E-4</v>
      </c>
    </row>
    <row r="2829" spans="1:5" x14ac:dyDescent="0.3">
      <c r="A2829" s="55">
        <v>41691</v>
      </c>
      <c r="B2829" s="19">
        <v>21706.599609000001</v>
      </c>
      <c r="C2829" s="36">
        <f t="shared" si="88"/>
        <v>-2.2752240010669444E-3</v>
      </c>
      <c r="D2829" s="57">
        <v>336.09</v>
      </c>
      <c r="E2829" s="36">
        <f t="shared" si="89"/>
        <v>3.913017504032501E-3</v>
      </c>
    </row>
    <row r="2830" spans="1:5" x14ac:dyDescent="0.3">
      <c r="A2830" s="55">
        <v>41694</v>
      </c>
      <c r="B2830" s="19">
        <v>21803.599609000001</v>
      </c>
      <c r="C2830" s="36">
        <f t="shared" si="88"/>
        <v>4.4686870236358978E-3</v>
      </c>
      <c r="D2830" s="57">
        <v>338.19</v>
      </c>
      <c r="E2830" s="36">
        <f t="shared" si="89"/>
        <v>6.2483263411587942E-3</v>
      </c>
    </row>
    <row r="2831" spans="1:5" x14ac:dyDescent="0.3">
      <c r="A2831" s="55">
        <v>41695</v>
      </c>
      <c r="B2831" s="19">
        <v>21807.900390999999</v>
      </c>
      <c r="C2831" s="36">
        <f t="shared" si="88"/>
        <v>1.972510079584211E-4</v>
      </c>
      <c r="D2831" s="57">
        <v>338.39</v>
      </c>
      <c r="E2831" s="36">
        <f t="shared" si="89"/>
        <v>5.9138354179610886E-4</v>
      </c>
    </row>
    <row r="2832" spans="1:5" x14ac:dyDescent="0.3">
      <c r="A2832" s="55">
        <v>41696</v>
      </c>
      <c r="B2832" s="19">
        <v>21746</v>
      </c>
      <c r="C2832" s="36">
        <f t="shared" si="88"/>
        <v>-2.8384388175922703E-3</v>
      </c>
      <c r="D2832" s="57">
        <v>337.7</v>
      </c>
      <c r="E2832" s="36">
        <f t="shared" si="89"/>
        <v>-2.0390673483259292E-3</v>
      </c>
    </row>
    <row r="2833" spans="1:5" x14ac:dyDescent="0.3">
      <c r="A2833" s="55">
        <v>41697</v>
      </c>
      <c r="B2833" s="19">
        <v>21675</v>
      </c>
      <c r="C2833" s="36">
        <f t="shared" si="88"/>
        <v>-3.2649682700266469E-3</v>
      </c>
      <c r="D2833" s="57">
        <v>337.21</v>
      </c>
      <c r="E2833" s="36">
        <f t="shared" si="89"/>
        <v>-1.4509920047379721E-3</v>
      </c>
    </row>
    <row r="2834" spans="1:5" x14ac:dyDescent="0.3">
      <c r="A2834" s="55">
        <v>41698</v>
      </c>
      <c r="B2834" s="19">
        <v>21802.699218999998</v>
      </c>
      <c r="C2834" s="36">
        <f t="shared" si="88"/>
        <v>5.8915441291809145E-3</v>
      </c>
      <c r="D2834" s="57">
        <v>338.02</v>
      </c>
      <c r="E2834" s="36">
        <f t="shared" si="89"/>
        <v>2.4020639957296197E-3</v>
      </c>
    </row>
    <row r="2835" spans="1:5" x14ac:dyDescent="0.3">
      <c r="A2835" s="55">
        <v>41701</v>
      </c>
      <c r="B2835" s="19">
        <v>21094.199218999998</v>
      </c>
      <c r="C2835" s="36">
        <f t="shared" si="88"/>
        <v>-3.2495976433164597E-2</v>
      </c>
      <c r="D2835" s="57">
        <v>330.36</v>
      </c>
      <c r="E2835" s="36">
        <f t="shared" si="89"/>
        <v>-2.2661380983373669E-2</v>
      </c>
    </row>
    <row r="2836" spans="1:5" x14ac:dyDescent="0.3">
      <c r="A2836" s="55">
        <v>41702</v>
      </c>
      <c r="B2836" s="19">
        <v>21828.800781000002</v>
      </c>
      <c r="C2836" s="36">
        <f t="shared" si="88"/>
        <v>3.4824813891884077E-2</v>
      </c>
      <c r="D2836" s="57">
        <v>337.15</v>
      </c>
      <c r="E2836" s="36">
        <f t="shared" si="89"/>
        <v>2.0553335754933899E-2</v>
      </c>
    </row>
    <row r="2837" spans="1:5" x14ac:dyDescent="0.3">
      <c r="A2837" s="55">
        <v>41703</v>
      </c>
      <c r="B2837" s="19">
        <v>22120.900390999999</v>
      </c>
      <c r="C2837" s="36">
        <f t="shared" si="88"/>
        <v>1.3381386038130216E-2</v>
      </c>
      <c r="D2837" s="57">
        <v>337.06</v>
      </c>
      <c r="E2837" s="36">
        <f t="shared" si="89"/>
        <v>-2.669434969597706E-4</v>
      </c>
    </row>
    <row r="2838" spans="1:5" x14ac:dyDescent="0.3">
      <c r="A2838" s="55">
        <v>41704</v>
      </c>
      <c r="B2838" s="19">
        <v>22207.300781000002</v>
      </c>
      <c r="C2838" s="36">
        <f t="shared" si="88"/>
        <v>3.9058260953588331E-3</v>
      </c>
      <c r="D2838" s="57">
        <v>337.28</v>
      </c>
      <c r="E2838" s="36">
        <f t="shared" si="89"/>
        <v>6.5270278288731554E-4</v>
      </c>
    </row>
    <row r="2839" spans="1:5" x14ac:dyDescent="0.3">
      <c r="A2839" s="55">
        <v>41705</v>
      </c>
      <c r="B2839" s="19">
        <v>22015.599609000001</v>
      </c>
      <c r="C2839" s="36">
        <f t="shared" si="88"/>
        <v>-8.6323490590092256E-3</v>
      </c>
      <c r="D2839" s="57">
        <v>333.06</v>
      </c>
      <c r="E2839" s="36">
        <f t="shared" si="89"/>
        <v>-1.2511859582542639E-2</v>
      </c>
    </row>
    <row r="2840" spans="1:5" x14ac:dyDescent="0.3">
      <c r="A2840" s="55">
        <v>41708</v>
      </c>
      <c r="B2840" s="19">
        <v>22131.5</v>
      </c>
      <c r="C2840" s="36">
        <f t="shared" si="88"/>
        <v>5.2644666989956068E-3</v>
      </c>
      <c r="D2840" s="57">
        <v>331.4</v>
      </c>
      <c r="E2840" s="36">
        <f t="shared" si="89"/>
        <v>-4.9840869513001484E-3</v>
      </c>
    </row>
    <row r="2841" spans="1:5" x14ac:dyDescent="0.3">
      <c r="A2841" s="55">
        <v>41709</v>
      </c>
      <c r="B2841" s="19">
        <v>22221.900390999999</v>
      </c>
      <c r="C2841" s="36">
        <f t="shared" si="88"/>
        <v>4.0846933556242249E-3</v>
      </c>
      <c r="D2841" s="57">
        <v>331.49</v>
      </c>
      <c r="E2841" s="36">
        <f t="shared" si="89"/>
        <v>2.7157513578757175E-4</v>
      </c>
    </row>
    <row r="2842" spans="1:5" x14ac:dyDescent="0.3">
      <c r="A2842" s="55">
        <v>41710</v>
      </c>
      <c r="B2842" s="19">
        <v>22153.5</v>
      </c>
      <c r="C2842" s="36">
        <f t="shared" si="88"/>
        <v>-3.0780621727429791E-3</v>
      </c>
      <c r="D2842" s="57">
        <v>327.95</v>
      </c>
      <c r="E2842" s="36">
        <f t="shared" si="89"/>
        <v>-1.0679055175118468E-2</v>
      </c>
    </row>
    <row r="2843" spans="1:5" x14ac:dyDescent="0.3">
      <c r="A2843" s="55">
        <v>41711</v>
      </c>
      <c r="B2843" s="19">
        <v>21963.699218999998</v>
      </c>
      <c r="C2843" s="36">
        <f t="shared" si="88"/>
        <v>-8.5675302322433255E-3</v>
      </c>
      <c r="D2843" s="57">
        <v>324.51</v>
      </c>
      <c r="E2843" s="36">
        <f t="shared" si="89"/>
        <v>-1.0489403872541492E-2</v>
      </c>
    </row>
    <row r="2844" spans="1:5" x14ac:dyDescent="0.3">
      <c r="A2844" s="55">
        <v>41712</v>
      </c>
      <c r="B2844" s="19">
        <v>21715</v>
      </c>
      <c r="C2844" s="36">
        <f t="shared" si="88"/>
        <v>-1.1323193626001649E-2</v>
      </c>
      <c r="D2844" s="57">
        <v>322.23</v>
      </c>
      <c r="E2844" s="36">
        <f t="shared" si="89"/>
        <v>-7.0259776278079888E-3</v>
      </c>
    </row>
    <row r="2845" spans="1:5" x14ac:dyDescent="0.3">
      <c r="A2845" s="55">
        <v>41715</v>
      </c>
      <c r="B2845" s="19">
        <v>22229.599609000001</v>
      </c>
      <c r="C2845" s="36">
        <f t="shared" si="88"/>
        <v>2.3697886668201829E-2</v>
      </c>
      <c r="D2845" s="57">
        <v>325.83</v>
      </c>
      <c r="E2845" s="36">
        <f t="shared" si="89"/>
        <v>1.1172144120659144E-2</v>
      </c>
    </row>
    <row r="2846" spans="1:5" x14ac:dyDescent="0.3">
      <c r="A2846" s="55">
        <v>41716</v>
      </c>
      <c r="B2846" s="19">
        <v>22421.300781000002</v>
      </c>
      <c r="C2846" s="36">
        <f t="shared" si="88"/>
        <v>8.623689826711356E-3</v>
      </c>
      <c r="D2846" s="57">
        <v>327.93</v>
      </c>
      <c r="E2846" s="36">
        <f t="shared" si="89"/>
        <v>6.4450787220329264E-3</v>
      </c>
    </row>
    <row r="2847" spans="1:5" x14ac:dyDescent="0.3">
      <c r="A2847" s="55">
        <v>41717</v>
      </c>
      <c r="B2847" s="19">
        <v>22370.400390999999</v>
      </c>
      <c r="C2847" s="36">
        <f t="shared" si="88"/>
        <v>-2.270180062128091E-3</v>
      </c>
      <c r="D2847" s="57">
        <v>327.63</v>
      </c>
      <c r="E2847" s="36">
        <f t="shared" si="89"/>
        <v>-9.1482938431985961E-4</v>
      </c>
    </row>
    <row r="2848" spans="1:5" x14ac:dyDescent="0.3">
      <c r="A2848" s="55">
        <v>41718</v>
      </c>
      <c r="B2848" s="19">
        <v>22482.5</v>
      </c>
      <c r="C2848" s="36">
        <f t="shared" si="88"/>
        <v>5.0110685119924003E-3</v>
      </c>
      <c r="D2848" s="57">
        <v>327.67</v>
      </c>
      <c r="E2848" s="36">
        <f t="shared" si="89"/>
        <v>1.2208894179410734E-4</v>
      </c>
    </row>
    <row r="2849" spans="1:5" x14ac:dyDescent="0.3">
      <c r="A2849" s="55">
        <v>41719</v>
      </c>
      <c r="B2849" s="19">
        <v>22374.300781000002</v>
      </c>
      <c r="C2849" s="36">
        <f t="shared" si="88"/>
        <v>-4.8125973090180629E-3</v>
      </c>
      <c r="D2849" s="57">
        <v>327.91</v>
      </c>
      <c r="E2849" s="36">
        <f t="shared" si="89"/>
        <v>7.324442274239118E-4</v>
      </c>
    </row>
    <row r="2850" spans="1:5" x14ac:dyDescent="0.3">
      <c r="A2850" s="55">
        <v>41722</v>
      </c>
      <c r="B2850" s="19">
        <v>22020.800781000002</v>
      </c>
      <c r="C2850" s="36">
        <f t="shared" si="88"/>
        <v>-1.5799376412253707E-2</v>
      </c>
      <c r="D2850" s="57">
        <v>324.39</v>
      </c>
      <c r="E2850" s="36">
        <f t="shared" si="89"/>
        <v>-1.0734652801073552E-2</v>
      </c>
    </row>
    <row r="2851" spans="1:5" x14ac:dyDescent="0.3">
      <c r="A2851" s="55">
        <v>41723</v>
      </c>
      <c r="B2851" s="19">
        <v>22222.5</v>
      </c>
      <c r="C2851" s="36">
        <f t="shared" si="88"/>
        <v>9.1594861152382023E-3</v>
      </c>
      <c r="D2851" s="57">
        <v>328.57</v>
      </c>
      <c r="E2851" s="36">
        <f t="shared" si="89"/>
        <v>1.2885723974228602E-2</v>
      </c>
    </row>
    <row r="2852" spans="1:5" x14ac:dyDescent="0.3">
      <c r="A2852" s="55">
        <v>41724</v>
      </c>
      <c r="B2852" s="19">
        <v>22509.5</v>
      </c>
      <c r="C2852" s="36">
        <f t="shared" si="88"/>
        <v>1.2914838564517916E-2</v>
      </c>
      <c r="D2852" s="57">
        <v>330.93</v>
      </c>
      <c r="E2852" s="36">
        <f t="shared" si="89"/>
        <v>7.1826399245213945E-3</v>
      </c>
    </row>
    <row r="2853" spans="1:5" x14ac:dyDescent="0.3">
      <c r="A2853" s="55">
        <v>41725</v>
      </c>
      <c r="B2853" s="19">
        <v>22582.099609000001</v>
      </c>
      <c r="C2853" s="36">
        <f t="shared" si="88"/>
        <v>3.2252875008329518E-3</v>
      </c>
      <c r="D2853" s="57">
        <v>331.4</v>
      </c>
      <c r="E2853" s="36">
        <f t="shared" si="89"/>
        <v>1.4202399298943735E-3</v>
      </c>
    </row>
    <row r="2854" spans="1:5" x14ac:dyDescent="0.3">
      <c r="A2854" s="55">
        <v>41726</v>
      </c>
      <c r="B2854" s="19">
        <v>22915</v>
      </c>
      <c r="C2854" s="36">
        <f t="shared" si="88"/>
        <v>1.4741782064734199E-2</v>
      </c>
      <c r="D2854" s="57">
        <v>333.76</v>
      </c>
      <c r="E2854" s="36">
        <f t="shared" si="89"/>
        <v>7.1213035606518815E-3</v>
      </c>
    </row>
    <row r="2855" spans="1:5" x14ac:dyDescent="0.3">
      <c r="A2855" s="55">
        <v>41729</v>
      </c>
      <c r="B2855" s="19">
        <v>23142.699218999998</v>
      </c>
      <c r="C2855" s="36">
        <f t="shared" si="88"/>
        <v>9.9366885882608003E-3</v>
      </c>
      <c r="D2855" s="57">
        <v>334.31</v>
      </c>
      <c r="E2855" s="36">
        <f t="shared" si="89"/>
        <v>1.6478906999042309E-3</v>
      </c>
    </row>
    <row r="2856" spans="1:5" x14ac:dyDescent="0.3">
      <c r="A2856" s="55">
        <v>41730</v>
      </c>
      <c r="B2856" s="19">
        <v>23379.800781000002</v>
      </c>
      <c r="C2856" s="36">
        <f t="shared" si="88"/>
        <v>1.0245199134133243E-2</v>
      </c>
      <c r="D2856" s="57">
        <v>336.35</v>
      </c>
      <c r="E2856" s="36">
        <f t="shared" si="89"/>
        <v>6.1021207860967319E-3</v>
      </c>
    </row>
    <row r="2857" spans="1:5" x14ac:dyDescent="0.3">
      <c r="A2857" s="55">
        <v>41731</v>
      </c>
      <c r="B2857" s="19">
        <v>23153.400390999999</v>
      </c>
      <c r="C2857" s="36">
        <f t="shared" si="88"/>
        <v>-9.6835893565009323E-3</v>
      </c>
      <c r="D2857" s="57">
        <v>336.93</v>
      </c>
      <c r="E2857" s="36">
        <f t="shared" si="89"/>
        <v>1.7243942321985006E-3</v>
      </c>
    </row>
    <row r="2858" spans="1:5" x14ac:dyDescent="0.3">
      <c r="A2858" s="55">
        <v>41732</v>
      </c>
      <c r="B2858" s="19">
        <v>23453.699218999998</v>
      </c>
      <c r="C2858" s="36">
        <f t="shared" si="88"/>
        <v>1.2969966524516652E-2</v>
      </c>
      <c r="D2858" s="57">
        <v>337.25</v>
      </c>
      <c r="E2858" s="36">
        <f t="shared" si="89"/>
        <v>9.4975217404202894E-4</v>
      </c>
    </row>
    <row r="2859" spans="1:5" x14ac:dyDescent="0.3">
      <c r="A2859" s="55">
        <v>41733</v>
      </c>
      <c r="B2859" s="19">
        <v>23639.400390999999</v>
      </c>
      <c r="C2859" s="36">
        <f t="shared" si="88"/>
        <v>7.917777501365908E-3</v>
      </c>
      <c r="D2859" s="57">
        <v>339.18</v>
      </c>
      <c r="E2859" s="36">
        <f t="shared" si="89"/>
        <v>5.722757598220829E-3</v>
      </c>
    </row>
    <row r="2860" spans="1:5" x14ac:dyDescent="0.3">
      <c r="A2860" s="55">
        <v>41736</v>
      </c>
      <c r="B2860" s="19">
        <v>23457.900390999999</v>
      </c>
      <c r="C2860" s="36">
        <f t="shared" si="88"/>
        <v>-7.6778597171652807E-3</v>
      </c>
      <c r="D2860" s="57">
        <v>334.96</v>
      </c>
      <c r="E2860" s="36">
        <f t="shared" si="89"/>
        <v>-1.2441771330856888E-2</v>
      </c>
    </row>
    <row r="2861" spans="1:5" x14ac:dyDescent="0.3">
      <c r="A2861" s="55">
        <v>41737</v>
      </c>
      <c r="B2861" s="19">
        <v>23115.400390999999</v>
      </c>
      <c r="C2861" s="36">
        <f t="shared" si="88"/>
        <v>-1.4600624706011867E-2</v>
      </c>
      <c r="D2861" s="57">
        <v>333.89</v>
      </c>
      <c r="E2861" s="36">
        <f t="shared" si="89"/>
        <v>-3.1944112729878071E-3</v>
      </c>
    </row>
    <row r="2862" spans="1:5" x14ac:dyDescent="0.3">
      <c r="A2862" s="55">
        <v>41738</v>
      </c>
      <c r="B2862" s="19">
        <v>23181.5</v>
      </c>
      <c r="C2862" s="36">
        <f t="shared" ref="C2862:C2925" si="90">B2862/B2861-1</f>
        <v>2.8595485209823579E-3</v>
      </c>
      <c r="D2862" s="57">
        <v>335.16</v>
      </c>
      <c r="E2862" s="36">
        <f t="shared" si="89"/>
        <v>3.8036479079937013E-3</v>
      </c>
    </row>
    <row r="2863" spans="1:5" x14ac:dyDescent="0.3">
      <c r="A2863" s="55">
        <v>41739</v>
      </c>
      <c r="B2863" s="19">
        <v>22892.300781000002</v>
      </c>
      <c r="C2863" s="36">
        <f t="shared" si="90"/>
        <v>-1.2475431658865777E-2</v>
      </c>
      <c r="D2863" s="57">
        <v>333.41</v>
      </c>
      <c r="E2863" s="36">
        <f t="shared" si="89"/>
        <v>-5.2213868003341268E-3</v>
      </c>
    </row>
    <row r="2864" spans="1:5" x14ac:dyDescent="0.3">
      <c r="A2864" s="55">
        <v>41740</v>
      </c>
      <c r="B2864" s="19">
        <v>22642.400390999999</v>
      </c>
      <c r="C2864" s="36">
        <f t="shared" si="90"/>
        <v>-1.0916350977155265E-2</v>
      </c>
      <c r="D2864" s="57">
        <v>328.77</v>
      </c>
      <c r="E2864" s="36">
        <f t="shared" si="89"/>
        <v>-1.391679913619881E-2</v>
      </c>
    </row>
    <row r="2865" spans="1:5" x14ac:dyDescent="0.3">
      <c r="A2865" s="55">
        <v>41743</v>
      </c>
      <c r="B2865" s="19">
        <v>22730.400390999999</v>
      </c>
      <c r="C2865" s="36">
        <f t="shared" si="90"/>
        <v>3.8865137300096997E-3</v>
      </c>
      <c r="D2865" s="57">
        <v>329.79</v>
      </c>
      <c r="E2865" s="36">
        <f t="shared" si="89"/>
        <v>3.1024728533626256E-3</v>
      </c>
    </row>
    <row r="2866" spans="1:5" x14ac:dyDescent="0.3">
      <c r="A2866" s="55">
        <v>41744</v>
      </c>
      <c r="B2866" s="19">
        <v>22234.599609000001</v>
      </c>
      <c r="C2866" s="36">
        <f t="shared" si="90"/>
        <v>-2.1812232669526921E-2</v>
      </c>
      <c r="D2866" s="57">
        <v>326.58</v>
      </c>
      <c r="E2866" s="36">
        <f t="shared" si="89"/>
        <v>-9.7334667515692752E-3</v>
      </c>
    </row>
    <row r="2867" spans="1:5" x14ac:dyDescent="0.3">
      <c r="A2867" s="55">
        <v>41745</v>
      </c>
      <c r="B2867" s="19">
        <v>22950.800781000002</v>
      </c>
      <c r="C2867" s="36">
        <f t="shared" si="90"/>
        <v>3.2211111717527885E-2</v>
      </c>
      <c r="D2867" s="57">
        <v>330.82</v>
      </c>
      <c r="E2867" s="36">
        <f t="shared" si="89"/>
        <v>1.2983036315757257E-2</v>
      </c>
    </row>
    <row r="2868" spans="1:5" x14ac:dyDescent="0.3">
      <c r="A2868" s="55">
        <v>41746</v>
      </c>
      <c r="B2868" s="19">
        <v>23043.599609000001</v>
      </c>
      <c r="C2868" s="36">
        <f t="shared" si="90"/>
        <v>4.0433808338757871E-3</v>
      </c>
      <c r="D2868" s="57">
        <v>332.43</v>
      </c>
      <c r="E2868" s="36">
        <f t="shared" si="89"/>
        <v>4.8666948793907316E-3</v>
      </c>
    </row>
    <row r="2869" spans="1:5" x14ac:dyDescent="0.3">
      <c r="A2869" s="55">
        <v>41751</v>
      </c>
      <c r="B2869" s="19">
        <v>23376.900390999999</v>
      </c>
      <c r="C2869" s="36">
        <f t="shared" si="90"/>
        <v>1.4463920032260269E-2</v>
      </c>
      <c r="D2869" s="57">
        <v>337.03</v>
      </c>
      <c r="E2869" s="36">
        <f t="shared" si="89"/>
        <v>1.3837499623980953E-2</v>
      </c>
    </row>
    <row r="2870" spans="1:5" x14ac:dyDescent="0.3">
      <c r="A2870" s="55">
        <v>41752</v>
      </c>
      <c r="B2870" s="19">
        <v>23117.699218999998</v>
      </c>
      <c r="C2870" s="36">
        <f t="shared" si="90"/>
        <v>-1.1087918743059366E-2</v>
      </c>
      <c r="D2870" s="57">
        <v>335.05</v>
      </c>
      <c r="E2870" s="36">
        <f t="shared" si="89"/>
        <v>-5.8748479363853745E-3</v>
      </c>
    </row>
    <row r="2871" spans="1:5" x14ac:dyDescent="0.3">
      <c r="A2871" s="55">
        <v>41753</v>
      </c>
      <c r="B2871" s="19">
        <v>23265.099609000001</v>
      </c>
      <c r="C2871" s="36">
        <f t="shared" si="90"/>
        <v>6.3760839088544685E-3</v>
      </c>
      <c r="D2871" s="57">
        <v>336.13</v>
      </c>
      <c r="E2871" s="36">
        <f t="shared" si="89"/>
        <v>3.2233994926129661E-3</v>
      </c>
    </row>
    <row r="2872" spans="1:5" x14ac:dyDescent="0.3">
      <c r="A2872" s="55">
        <v>41754</v>
      </c>
      <c r="B2872" s="19">
        <v>22885.099609000001</v>
      </c>
      <c r="C2872" s="36">
        <f t="shared" si="90"/>
        <v>-1.6333478316722938E-2</v>
      </c>
      <c r="D2872" s="57">
        <v>333.5</v>
      </c>
      <c r="E2872" s="36">
        <f t="shared" si="89"/>
        <v>-7.8243536726861906E-3</v>
      </c>
    </row>
    <row r="2873" spans="1:5" x14ac:dyDescent="0.3">
      <c r="A2873" s="55">
        <v>41757</v>
      </c>
      <c r="B2873" s="19">
        <v>22949.900390999999</v>
      </c>
      <c r="C2873" s="36">
        <f t="shared" si="90"/>
        <v>2.8315708957855623E-3</v>
      </c>
      <c r="D2873" s="57">
        <v>334.13</v>
      </c>
      <c r="E2873" s="36">
        <f t="shared" si="89"/>
        <v>1.889055472263923E-3</v>
      </c>
    </row>
    <row r="2874" spans="1:5" x14ac:dyDescent="0.3">
      <c r="A2874" s="55">
        <v>41758</v>
      </c>
      <c r="B2874" s="19">
        <v>23400.199218999998</v>
      </c>
      <c r="C2874" s="36">
        <f t="shared" si="90"/>
        <v>1.9620949125190412E-2</v>
      </c>
      <c r="D2874" s="57">
        <v>338.12</v>
      </c>
      <c r="E2874" s="36">
        <f t="shared" si="89"/>
        <v>1.194145991081319E-2</v>
      </c>
    </row>
    <row r="2875" spans="1:5" x14ac:dyDescent="0.3">
      <c r="A2875" s="55">
        <v>41759</v>
      </c>
      <c r="B2875" s="19">
        <v>23218.5</v>
      </c>
      <c r="C2875" s="36">
        <f t="shared" si="90"/>
        <v>-7.7648577817434061E-3</v>
      </c>
      <c r="D2875" s="57">
        <v>337.89</v>
      </c>
      <c r="E2875" s="36">
        <f t="shared" si="89"/>
        <v>-6.8023187034194077E-4</v>
      </c>
    </row>
    <row r="2876" spans="1:5" x14ac:dyDescent="0.3">
      <c r="A2876" s="55">
        <v>41761</v>
      </c>
      <c r="B2876" s="19">
        <v>23226.599609000001</v>
      </c>
      <c r="C2876" s="36">
        <f t="shared" si="90"/>
        <v>3.4884290544190399E-4</v>
      </c>
      <c r="D2876" s="57">
        <v>337.76</v>
      </c>
      <c r="E2876" s="36">
        <f t="shared" si="89"/>
        <v>-3.8474059605198008E-4</v>
      </c>
    </row>
    <row r="2877" spans="1:5" x14ac:dyDescent="0.3">
      <c r="A2877" s="55">
        <v>41764</v>
      </c>
      <c r="B2877" s="19">
        <v>23075.199218999998</v>
      </c>
      <c r="C2877" s="36">
        <f t="shared" si="90"/>
        <v>-6.5184053003323195E-3</v>
      </c>
      <c r="D2877" s="57">
        <v>336.89</v>
      </c>
      <c r="E2877" s="36">
        <f t="shared" si="89"/>
        <v>-2.5757934628138912E-3</v>
      </c>
    </row>
    <row r="2878" spans="1:5" x14ac:dyDescent="0.3">
      <c r="A2878" s="55">
        <v>41765</v>
      </c>
      <c r="B2878" s="19">
        <v>22953.5</v>
      </c>
      <c r="C2878" s="36">
        <f t="shared" si="90"/>
        <v>-5.2740267958246712E-3</v>
      </c>
      <c r="D2878" s="57">
        <v>336.04</v>
      </c>
      <c r="E2878" s="36">
        <f t="shared" si="89"/>
        <v>-2.5230787497401153E-3</v>
      </c>
    </row>
    <row r="2879" spans="1:5" x14ac:dyDescent="0.3">
      <c r="A2879" s="55">
        <v>41766</v>
      </c>
      <c r="B2879" s="19">
        <v>22638.400390999999</v>
      </c>
      <c r="C2879" s="36">
        <f t="shared" si="90"/>
        <v>-1.3727736902868881E-2</v>
      </c>
      <c r="D2879" s="57">
        <v>336.03</v>
      </c>
      <c r="E2879" s="36">
        <f t="shared" si="89"/>
        <v>-2.9758362099840951E-5</v>
      </c>
    </row>
    <row r="2880" spans="1:5" x14ac:dyDescent="0.3">
      <c r="A2880" s="55">
        <v>41767</v>
      </c>
      <c r="B2880" s="19">
        <v>23134.199218999998</v>
      </c>
      <c r="C2880" s="36">
        <f t="shared" si="90"/>
        <v>2.1900788900133916E-2</v>
      </c>
      <c r="D2880" s="57">
        <v>339.56</v>
      </c>
      <c r="E2880" s="36">
        <f t="shared" si="89"/>
        <v>1.050501443323526E-2</v>
      </c>
    </row>
    <row r="2881" spans="1:5" x14ac:dyDescent="0.3">
      <c r="A2881" s="55">
        <v>41768</v>
      </c>
      <c r="B2881" s="19">
        <v>22787.900390999999</v>
      </c>
      <c r="C2881" s="36">
        <f t="shared" si="90"/>
        <v>-1.4969129673422454E-2</v>
      </c>
      <c r="D2881" s="57">
        <v>338.54</v>
      </c>
      <c r="E2881" s="36">
        <f t="shared" si="89"/>
        <v>-3.0038873836729652E-3</v>
      </c>
    </row>
    <row r="2882" spans="1:5" x14ac:dyDescent="0.3">
      <c r="A2882" s="55">
        <v>41771</v>
      </c>
      <c r="B2882" s="19">
        <v>22895.199218999998</v>
      </c>
      <c r="C2882" s="36">
        <f t="shared" si="90"/>
        <v>4.708587722385138E-3</v>
      </c>
      <c r="D2882" s="57">
        <v>340.96</v>
      </c>
      <c r="E2882" s="36">
        <f t="shared" si="89"/>
        <v>7.1483428841494501E-3</v>
      </c>
    </row>
    <row r="2883" spans="1:5" x14ac:dyDescent="0.3">
      <c r="A2883" s="55">
        <v>41772</v>
      </c>
      <c r="B2883" s="19">
        <v>22641.5</v>
      </c>
      <c r="C2883" s="36">
        <f t="shared" si="90"/>
        <v>-1.1080891525480197E-2</v>
      </c>
      <c r="D2883" s="57">
        <v>341.89</v>
      </c>
      <c r="E2883" s="36">
        <f t="shared" si="89"/>
        <v>2.7275926794931848E-3</v>
      </c>
    </row>
    <row r="2884" spans="1:5" x14ac:dyDescent="0.3">
      <c r="A2884" s="55">
        <v>41773</v>
      </c>
      <c r="B2884" s="19">
        <v>22543.5</v>
      </c>
      <c r="C2884" s="36">
        <f t="shared" si="90"/>
        <v>-4.328335136806305E-3</v>
      </c>
      <c r="D2884" s="57">
        <v>341.59</v>
      </c>
      <c r="E2884" s="36">
        <f t="shared" ref="E2884:E2947" si="91">D2884/D2883-1</f>
        <v>-8.7747521132530704E-4</v>
      </c>
    </row>
    <row r="2885" spans="1:5" x14ac:dyDescent="0.3">
      <c r="A2885" s="55">
        <v>41774</v>
      </c>
      <c r="B2885" s="19">
        <v>21759.800781000002</v>
      </c>
      <c r="C2885" s="36">
        <f t="shared" si="90"/>
        <v>-3.4763866258566645E-2</v>
      </c>
      <c r="D2885" s="57">
        <v>338.5</v>
      </c>
      <c r="E2885" s="36">
        <f t="shared" si="91"/>
        <v>-9.045932257970013E-3</v>
      </c>
    </row>
    <row r="2886" spans="1:5" x14ac:dyDescent="0.3">
      <c r="A2886" s="55">
        <v>41775</v>
      </c>
      <c r="B2886" s="19">
        <v>21963</v>
      </c>
      <c r="C2886" s="36">
        <f t="shared" si="90"/>
        <v>9.3382848972323185E-3</v>
      </c>
      <c r="D2886" s="57">
        <v>338.99</v>
      </c>
      <c r="E2886" s="36">
        <f t="shared" si="91"/>
        <v>1.4475627769572341E-3</v>
      </c>
    </row>
    <row r="2887" spans="1:5" x14ac:dyDescent="0.3">
      <c r="A2887" s="55">
        <v>41778</v>
      </c>
      <c r="B2887" s="19">
        <v>21630.400390999999</v>
      </c>
      <c r="C2887" s="36">
        <f t="shared" si="90"/>
        <v>-1.5143632882575253E-2</v>
      </c>
      <c r="D2887" s="57">
        <v>338.51</v>
      </c>
      <c r="E2887" s="36">
        <f t="shared" si="91"/>
        <v>-1.4159709725951597E-3</v>
      </c>
    </row>
    <row r="2888" spans="1:5" x14ac:dyDescent="0.3">
      <c r="A2888" s="55">
        <v>41779</v>
      </c>
      <c r="B2888" s="19">
        <v>21688</v>
      </c>
      <c r="C2888" s="36">
        <f t="shared" si="90"/>
        <v>2.66290073039821E-3</v>
      </c>
      <c r="D2888" s="57">
        <v>338.32</v>
      </c>
      <c r="E2888" s="36">
        <f t="shared" si="91"/>
        <v>-5.6128327080440243E-4</v>
      </c>
    </row>
    <row r="2889" spans="1:5" x14ac:dyDescent="0.3">
      <c r="A2889" s="55">
        <v>41780</v>
      </c>
      <c r="B2889" s="19">
        <v>21893.5</v>
      </c>
      <c r="C2889" s="36">
        <f t="shared" si="90"/>
        <v>9.4752858723718969E-3</v>
      </c>
      <c r="D2889" s="57">
        <v>340.34</v>
      </c>
      <c r="E2889" s="36">
        <f t="shared" si="91"/>
        <v>5.9706786474342799E-3</v>
      </c>
    </row>
    <row r="2890" spans="1:5" x14ac:dyDescent="0.3">
      <c r="A2890" s="55">
        <v>41781</v>
      </c>
      <c r="B2890" s="19">
        <v>21669.900390999999</v>
      </c>
      <c r="C2890" s="36">
        <f t="shared" si="90"/>
        <v>-1.0213059081462528E-2</v>
      </c>
      <c r="D2890" s="57">
        <v>341.02</v>
      </c>
      <c r="E2890" s="36">
        <f t="shared" si="91"/>
        <v>1.9980019980019303E-3</v>
      </c>
    </row>
    <row r="2891" spans="1:5" x14ac:dyDescent="0.3">
      <c r="A2891" s="55">
        <v>41782</v>
      </c>
      <c r="B2891" s="19">
        <v>22054</v>
      </c>
      <c r="C2891" s="36">
        <f t="shared" si="90"/>
        <v>1.7725028821984123E-2</v>
      </c>
      <c r="D2891" s="57">
        <v>341.76</v>
      </c>
      <c r="E2891" s="36">
        <f t="shared" si="91"/>
        <v>2.169960706116969E-3</v>
      </c>
    </row>
    <row r="2892" spans="1:5" x14ac:dyDescent="0.3">
      <c r="A2892" s="55">
        <v>41785</v>
      </c>
      <c r="B2892" s="19">
        <v>22808.5</v>
      </c>
      <c r="C2892" s="36">
        <f t="shared" si="90"/>
        <v>3.4211480910492531E-2</v>
      </c>
      <c r="D2892" s="57">
        <v>343.69</v>
      </c>
      <c r="E2892" s="36">
        <f t="shared" si="91"/>
        <v>5.6472378277154789E-3</v>
      </c>
    </row>
    <row r="2893" spans="1:5" x14ac:dyDescent="0.3">
      <c r="A2893" s="55">
        <v>41786</v>
      </c>
      <c r="B2893" s="19">
        <v>22741.099609000001</v>
      </c>
      <c r="C2893" s="36">
        <f t="shared" si="90"/>
        <v>-2.9550558344476618E-3</v>
      </c>
      <c r="D2893" s="57">
        <v>344.47</v>
      </c>
      <c r="E2893" s="36">
        <f t="shared" si="91"/>
        <v>2.2694870377375498E-3</v>
      </c>
    </row>
    <row r="2894" spans="1:5" x14ac:dyDescent="0.3">
      <c r="A2894" s="55">
        <v>41787</v>
      </c>
      <c r="B2894" s="19">
        <v>22932.800781000002</v>
      </c>
      <c r="C2894" s="36">
        <f t="shared" si="90"/>
        <v>8.4297230695093983E-3</v>
      </c>
      <c r="D2894" s="57">
        <v>344.29</v>
      </c>
      <c r="E2894" s="36">
        <f t="shared" si="91"/>
        <v>-5.2254187592537527E-4</v>
      </c>
    </row>
    <row r="2895" spans="1:5" x14ac:dyDescent="0.3">
      <c r="A2895" s="55">
        <v>41788</v>
      </c>
      <c r="B2895" s="19">
        <v>22868</v>
      </c>
      <c r="C2895" s="36">
        <f t="shared" si="90"/>
        <v>-2.8256810678654043E-3</v>
      </c>
      <c r="D2895" s="57">
        <v>344.51</v>
      </c>
      <c r="E2895" s="36">
        <f t="shared" si="91"/>
        <v>6.389961950681311E-4</v>
      </c>
    </row>
    <row r="2896" spans="1:5" x14ac:dyDescent="0.3">
      <c r="A2896" s="55">
        <v>41789</v>
      </c>
      <c r="B2896" s="19">
        <v>22995.300781000002</v>
      </c>
      <c r="C2896" s="36">
        <f t="shared" si="90"/>
        <v>5.5667649553963194E-3</v>
      </c>
      <c r="D2896" s="57">
        <v>344.24</v>
      </c>
      <c r="E2896" s="36">
        <f t="shared" si="91"/>
        <v>-7.8372180778496503E-4</v>
      </c>
    </row>
    <row r="2897" spans="1:5" x14ac:dyDescent="0.3">
      <c r="A2897" s="55">
        <v>41792</v>
      </c>
      <c r="B2897" s="19">
        <v>23183</v>
      </c>
      <c r="C2897" s="36">
        <f t="shared" si="90"/>
        <v>8.1625033213343912E-3</v>
      </c>
      <c r="D2897" s="57">
        <v>345.08</v>
      </c>
      <c r="E2897" s="36">
        <f t="shared" si="91"/>
        <v>2.4401580292818803E-3</v>
      </c>
    </row>
    <row r="2898" spans="1:5" x14ac:dyDescent="0.3">
      <c r="A2898" s="55">
        <v>41793</v>
      </c>
      <c r="B2898" s="19">
        <v>23037.099609000001</v>
      </c>
      <c r="C2898" s="36">
        <f t="shared" si="90"/>
        <v>-6.2934215157658402E-3</v>
      </c>
      <c r="D2898" s="57">
        <v>343.48</v>
      </c>
      <c r="E2898" s="36">
        <f t="shared" si="91"/>
        <v>-4.6366060044046309E-3</v>
      </c>
    </row>
    <row r="2899" spans="1:5" x14ac:dyDescent="0.3">
      <c r="A2899" s="55">
        <v>41794</v>
      </c>
      <c r="B2899" s="19">
        <v>23013.599609000001</v>
      </c>
      <c r="C2899" s="36">
        <f t="shared" si="90"/>
        <v>-1.0200936922988291E-3</v>
      </c>
      <c r="D2899" s="57">
        <v>343.56</v>
      </c>
      <c r="E2899" s="36">
        <f t="shared" si="91"/>
        <v>2.3291021311289128E-4</v>
      </c>
    </row>
    <row r="2900" spans="1:5" x14ac:dyDescent="0.3">
      <c r="A2900" s="55">
        <v>41795</v>
      </c>
      <c r="B2900" s="19">
        <v>23327</v>
      </c>
      <c r="C2900" s="36">
        <f t="shared" si="90"/>
        <v>1.361805177480524E-2</v>
      </c>
      <c r="D2900" s="57">
        <v>344.99</v>
      </c>
      <c r="E2900" s="36">
        <f t="shared" si="91"/>
        <v>4.1623006170683485E-3</v>
      </c>
    </row>
    <row r="2901" spans="1:5" x14ac:dyDescent="0.3">
      <c r="A2901" s="55">
        <v>41796</v>
      </c>
      <c r="B2901" s="19">
        <v>23675.599609000001</v>
      </c>
      <c r="C2901" s="36">
        <f t="shared" si="90"/>
        <v>1.4944039482145177E-2</v>
      </c>
      <c r="D2901" s="57">
        <v>347.3</v>
      </c>
      <c r="E2901" s="36">
        <f t="shared" si="91"/>
        <v>6.6958462564132848E-3</v>
      </c>
    </row>
    <row r="2902" spans="1:5" x14ac:dyDescent="0.3">
      <c r="A2902" s="55">
        <v>41799</v>
      </c>
      <c r="B2902" s="19">
        <v>23810.5</v>
      </c>
      <c r="C2902" s="36">
        <f t="shared" si="90"/>
        <v>5.6978658715245434E-3</v>
      </c>
      <c r="D2902" s="57">
        <v>348.61</v>
      </c>
      <c r="E2902" s="36">
        <f t="shared" si="91"/>
        <v>3.7719550820616288E-3</v>
      </c>
    </row>
    <row r="2903" spans="1:5" x14ac:dyDescent="0.3">
      <c r="A2903" s="55">
        <v>41800</v>
      </c>
      <c r="B2903" s="19">
        <v>23860.900390999999</v>
      </c>
      <c r="C2903" s="36">
        <f t="shared" si="90"/>
        <v>2.1167296360848908E-3</v>
      </c>
      <c r="D2903" s="57">
        <v>349.71</v>
      </c>
      <c r="E2903" s="36">
        <f t="shared" si="91"/>
        <v>3.1553885430708473E-3</v>
      </c>
    </row>
    <row r="2904" spans="1:5" x14ac:dyDescent="0.3">
      <c r="A2904" s="55">
        <v>41801</v>
      </c>
      <c r="B2904" s="19">
        <v>23565.800781000002</v>
      </c>
      <c r="C2904" s="36">
        <f t="shared" si="90"/>
        <v>-1.2367496832236258E-2</v>
      </c>
      <c r="D2904" s="57">
        <v>347.74</v>
      </c>
      <c r="E2904" s="36">
        <f t="shared" si="91"/>
        <v>-5.6332389694316864E-3</v>
      </c>
    </row>
    <row r="2905" spans="1:5" x14ac:dyDescent="0.3">
      <c r="A2905" s="55">
        <v>41802</v>
      </c>
      <c r="B2905" s="19">
        <v>23504.699218999998</v>
      </c>
      <c r="C2905" s="36">
        <f t="shared" si="90"/>
        <v>-2.5928065236495712E-3</v>
      </c>
      <c r="D2905" s="57">
        <v>347.83</v>
      </c>
      <c r="E2905" s="36">
        <f t="shared" si="91"/>
        <v>2.5881405647898426E-4</v>
      </c>
    </row>
    <row r="2906" spans="1:5" x14ac:dyDescent="0.3">
      <c r="A2906" s="55">
        <v>41803</v>
      </c>
      <c r="B2906" s="19">
        <v>23496.599609000001</v>
      </c>
      <c r="C2906" s="36">
        <f t="shared" si="90"/>
        <v>-3.4459534770181488E-4</v>
      </c>
      <c r="D2906" s="57">
        <v>347.07</v>
      </c>
      <c r="E2906" s="36">
        <f t="shared" si="91"/>
        <v>-2.1849754190265136E-3</v>
      </c>
    </row>
    <row r="2907" spans="1:5" x14ac:dyDescent="0.3">
      <c r="A2907" s="55">
        <v>41806</v>
      </c>
      <c r="B2907" s="19">
        <v>23303.599609000001</v>
      </c>
      <c r="C2907" s="36">
        <f t="shared" si="90"/>
        <v>-8.2139544960401212E-3</v>
      </c>
      <c r="D2907" s="57">
        <v>345.52</v>
      </c>
      <c r="E2907" s="36">
        <f t="shared" si="91"/>
        <v>-4.4659578759328467E-3</v>
      </c>
    </row>
    <row r="2908" spans="1:5" x14ac:dyDescent="0.3">
      <c r="A2908" s="55">
        <v>41807</v>
      </c>
      <c r="B2908" s="19">
        <v>23323.199218999998</v>
      </c>
      <c r="C2908" s="36">
        <f t="shared" si="90"/>
        <v>8.4105504423570565E-4</v>
      </c>
      <c r="D2908" s="57">
        <v>346.42</v>
      </c>
      <c r="E2908" s="36">
        <f t="shared" si="91"/>
        <v>2.6047696225979244E-3</v>
      </c>
    </row>
    <row r="2909" spans="1:5" x14ac:dyDescent="0.3">
      <c r="A2909" s="55">
        <v>41808</v>
      </c>
      <c r="B2909" s="19">
        <v>23349.099609000001</v>
      </c>
      <c r="C2909" s="36">
        <f t="shared" si="90"/>
        <v>1.1104990253183455E-3</v>
      </c>
      <c r="D2909" s="57">
        <v>346.13</v>
      </c>
      <c r="E2909" s="36">
        <f t="shared" si="91"/>
        <v>-8.3713411465857757E-4</v>
      </c>
    </row>
    <row r="2910" spans="1:5" x14ac:dyDescent="0.3">
      <c r="A2910" s="55">
        <v>41809</v>
      </c>
      <c r="B2910" s="19">
        <v>23532</v>
      </c>
      <c r="C2910" s="36">
        <f t="shared" si="90"/>
        <v>7.8332952474748918E-3</v>
      </c>
      <c r="D2910" s="57">
        <v>348.15</v>
      </c>
      <c r="E2910" s="36">
        <f t="shared" si="91"/>
        <v>5.8359575881894443E-3</v>
      </c>
    </row>
    <row r="2911" spans="1:5" x14ac:dyDescent="0.3">
      <c r="A2911" s="55">
        <v>41810</v>
      </c>
      <c r="B2911" s="19">
        <v>23307.800781000002</v>
      </c>
      <c r="C2911" s="36">
        <f t="shared" si="90"/>
        <v>-9.5274187914328179E-3</v>
      </c>
      <c r="D2911" s="57">
        <v>348.09</v>
      </c>
      <c r="E2911" s="36">
        <f t="shared" si="91"/>
        <v>-1.7233950883244198E-4</v>
      </c>
    </row>
    <row r="2912" spans="1:5" x14ac:dyDescent="0.3">
      <c r="A2912" s="55">
        <v>41813</v>
      </c>
      <c r="B2912" s="19">
        <v>23018.5</v>
      </c>
      <c r="C2912" s="36">
        <f t="shared" si="90"/>
        <v>-1.241218696342361E-2</v>
      </c>
      <c r="D2912" s="57">
        <v>346.31</v>
      </c>
      <c r="E2912" s="36">
        <f t="shared" si="91"/>
        <v>-5.1136200407939647E-3</v>
      </c>
    </row>
    <row r="2913" spans="1:5" x14ac:dyDescent="0.3">
      <c r="A2913" s="55">
        <v>41814</v>
      </c>
      <c r="B2913" s="19">
        <v>22943.800781000002</v>
      </c>
      <c r="C2913" s="36">
        <f t="shared" si="90"/>
        <v>-3.2451818754479778E-3</v>
      </c>
      <c r="D2913" s="57">
        <v>345.57</v>
      </c>
      <c r="E2913" s="36">
        <f t="shared" si="91"/>
        <v>-2.136813837313456E-3</v>
      </c>
    </row>
    <row r="2914" spans="1:5" x14ac:dyDescent="0.3">
      <c r="A2914" s="55">
        <v>41815</v>
      </c>
      <c r="B2914" s="19">
        <v>22769.400390999999</v>
      </c>
      <c r="C2914" s="36">
        <f t="shared" si="90"/>
        <v>-7.6011987579854834E-3</v>
      </c>
      <c r="D2914" s="57">
        <v>341.94</v>
      </c>
      <c r="E2914" s="36">
        <f t="shared" si="91"/>
        <v>-1.0504384061116423E-2</v>
      </c>
    </row>
    <row r="2915" spans="1:5" x14ac:dyDescent="0.3">
      <c r="A2915" s="55">
        <v>41816</v>
      </c>
      <c r="B2915" s="19">
        <v>22701.699218999998</v>
      </c>
      <c r="C2915" s="36">
        <f t="shared" si="90"/>
        <v>-2.9733401335750864E-3</v>
      </c>
      <c r="D2915" s="57">
        <v>341.86</v>
      </c>
      <c r="E2915" s="36">
        <f t="shared" si="91"/>
        <v>-2.3395917412405431E-4</v>
      </c>
    </row>
    <row r="2916" spans="1:5" x14ac:dyDescent="0.3">
      <c r="A2916" s="55">
        <v>41817</v>
      </c>
      <c r="B2916" s="19">
        <v>22630.900390999999</v>
      </c>
      <c r="C2916" s="36">
        <f t="shared" si="90"/>
        <v>-3.1186576527604259E-3</v>
      </c>
      <c r="D2916" s="57">
        <v>341.97</v>
      </c>
      <c r="E2916" s="36">
        <f t="shared" si="91"/>
        <v>3.2176914526416134E-4</v>
      </c>
    </row>
    <row r="2917" spans="1:5" x14ac:dyDescent="0.3">
      <c r="A2917" s="55">
        <v>41820</v>
      </c>
      <c r="B2917" s="19">
        <v>22585.099609000001</v>
      </c>
      <c r="C2917" s="36">
        <f t="shared" si="90"/>
        <v>-2.0238161632407659E-3</v>
      </c>
      <c r="D2917" s="57">
        <v>341.86</v>
      </c>
      <c r="E2917" s="36">
        <f t="shared" si="91"/>
        <v>-3.2166564318514279E-4</v>
      </c>
    </row>
    <row r="2918" spans="1:5" x14ac:dyDescent="0.3">
      <c r="A2918" s="55">
        <v>41821</v>
      </c>
      <c r="B2918" s="19">
        <v>22897.199218999998</v>
      </c>
      <c r="C2918" s="36">
        <f t="shared" si="90"/>
        <v>1.3818828139045669E-2</v>
      </c>
      <c r="D2918" s="57">
        <v>344.89</v>
      </c>
      <c r="E2918" s="36">
        <f t="shared" si="91"/>
        <v>8.8632773650030305E-3</v>
      </c>
    </row>
    <row r="2919" spans="1:5" x14ac:dyDescent="0.3">
      <c r="A2919" s="55">
        <v>41822</v>
      </c>
      <c r="B2919" s="19">
        <v>23029.699218999998</v>
      </c>
      <c r="C2919" s="36">
        <f t="shared" si="90"/>
        <v>5.7867339464843237E-3</v>
      </c>
      <c r="D2919" s="57">
        <v>345.68</v>
      </c>
      <c r="E2919" s="36">
        <f t="shared" si="91"/>
        <v>2.2905854040420337E-3</v>
      </c>
    </row>
    <row r="2920" spans="1:5" x14ac:dyDescent="0.3">
      <c r="A2920" s="55">
        <v>41823</v>
      </c>
      <c r="B2920" s="19">
        <v>23247.400390999999</v>
      </c>
      <c r="C2920" s="36">
        <f t="shared" si="90"/>
        <v>9.4530618889017148E-3</v>
      </c>
      <c r="D2920" s="57">
        <v>348.91</v>
      </c>
      <c r="E2920" s="36">
        <f t="shared" si="91"/>
        <v>9.3439018745660185E-3</v>
      </c>
    </row>
    <row r="2921" spans="1:5" x14ac:dyDescent="0.3">
      <c r="A2921" s="55">
        <v>41824</v>
      </c>
      <c r="B2921" s="19">
        <v>22926.199218999998</v>
      </c>
      <c r="C2921" s="36">
        <f t="shared" si="90"/>
        <v>-1.3816649027318828E-2</v>
      </c>
      <c r="D2921" s="57">
        <v>347.95</v>
      </c>
      <c r="E2921" s="36">
        <f t="shared" si="91"/>
        <v>-2.7514258691354598E-3</v>
      </c>
    </row>
    <row r="2922" spans="1:5" x14ac:dyDescent="0.3">
      <c r="A2922" s="55">
        <v>41827</v>
      </c>
      <c r="B2922" s="19">
        <v>22631.199218999998</v>
      </c>
      <c r="C2922" s="36">
        <f t="shared" si="90"/>
        <v>-1.2867374883295923E-2</v>
      </c>
      <c r="D2922" s="57">
        <v>344.8</v>
      </c>
      <c r="E2922" s="36">
        <f t="shared" si="91"/>
        <v>-9.0530248598935659E-3</v>
      </c>
    </row>
    <row r="2923" spans="1:5" x14ac:dyDescent="0.3">
      <c r="A2923" s="55">
        <v>41828</v>
      </c>
      <c r="B2923" s="19">
        <v>22047.400390999999</v>
      </c>
      <c r="C2923" s="36">
        <f t="shared" si="90"/>
        <v>-2.5796194993938815E-2</v>
      </c>
      <c r="D2923" s="57">
        <v>339.99</v>
      </c>
      <c r="E2923" s="36">
        <f t="shared" si="91"/>
        <v>-1.3950116009280755E-2</v>
      </c>
    </row>
    <row r="2924" spans="1:5" x14ac:dyDescent="0.3">
      <c r="A2924" s="55">
        <v>41829</v>
      </c>
      <c r="B2924" s="19">
        <v>22217.599609000001</v>
      </c>
      <c r="C2924" s="36">
        <f t="shared" si="90"/>
        <v>7.7196955188185701E-3</v>
      </c>
      <c r="D2924" s="57">
        <v>339.96</v>
      </c>
      <c r="E2924" s="36">
        <f t="shared" si="91"/>
        <v>-8.8237889349751519E-5</v>
      </c>
    </row>
    <row r="2925" spans="1:5" x14ac:dyDescent="0.3">
      <c r="A2925" s="55">
        <v>41830</v>
      </c>
      <c r="B2925" s="19">
        <v>21795.699218999998</v>
      </c>
      <c r="C2925" s="36">
        <f t="shared" si="90"/>
        <v>-1.8989467693400042E-2</v>
      </c>
      <c r="D2925" s="57">
        <v>336.37</v>
      </c>
      <c r="E2925" s="36">
        <f t="shared" si="91"/>
        <v>-1.0560065890104608E-2</v>
      </c>
    </row>
    <row r="2926" spans="1:5" x14ac:dyDescent="0.3">
      <c r="A2926" s="55">
        <v>41831</v>
      </c>
      <c r="B2926" s="19">
        <v>21915.900390999999</v>
      </c>
      <c r="C2926" s="36">
        <f t="shared" ref="C2926:C2989" si="92">B2926/B2925-1</f>
        <v>5.5149032289460997E-3</v>
      </c>
      <c r="D2926" s="57">
        <v>336.91</v>
      </c>
      <c r="E2926" s="36">
        <f t="shared" si="91"/>
        <v>1.6053750334452666E-3</v>
      </c>
    </row>
    <row r="2927" spans="1:5" x14ac:dyDescent="0.3">
      <c r="A2927" s="55">
        <v>41834</v>
      </c>
      <c r="B2927" s="19">
        <v>21998.300781000002</v>
      </c>
      <c r="C2927" s="36">
        <f t="shared" si="92"/>
        <v>3.7598450681881612E-3</v>
      </c>
      <c r="D2927" s="57">
        <v>339.79</v>
      </c>
      <c r="E2927" s="36">
        <f t="shared" si="91"/>
        <v>8.5482769879197118E-3</v>
      </c>
    </row>
    <row r="2928" spans="1:5" x14ac:dyDescent="0.3">
      <c r="A2928" s="55">
        <v>41835</v>
      </c>
      <c r="B2928" s="19">
        <v>21719.400390999999</v>
      </c>
      <c r="C2928" s="36">
        <f t="shared" si="92"/>
        <v>-1.2678269688942922E-2</v>
      </c>
      <c r="D2928" s="57">
        <v>338.42</v>
      </c>
      <c r="E2928" s="36">
        <f t="shared" si="91"/>
        <v>-4.0319020571529807E-3</v>
      </c>
    </row>
    <row r="2929" spans="1:5" x14ac:dyDescent="0.3">
      <c r="A2929" s="55">
        <v>41836</v>
      </c>
      <c r="B2929" s="19">
        <v>22358.199218999998</v>
      </c>
      <c r="C2929" s="36">
        <f t="shared" si="92"/>
        <v>2.941143938138846E-2</v>
      </c>
      <c r="D2929" s="57">
        <v>342.97</v>
      </c>
      <c r="E2929" s="36">
        <f t="shared" si="91"/>
        <v>1.3444831865728979E-2</v>
      </c>
    </row>
    <row r="2930" spans="1:5" x14ac:dyDescent="0.3">
      <c r="A2930" s="55">
        <v>41837</v>
      </c>
      <c r="B2930" s="19">
        <v>21903.699218999998</v>
      </c>
      <c r="C2930" s="36">
        <f t="shared" si="92"/>
        <v>-2.0328112991039315E-2</v>
      </c>
      <c r="D2930" s="57">
        <v>339.74</v>
      </c>
      <c r="E2930" s="36">
        <f t="shared" si="91"/>
        <v>-9.4177333294457322E-3</v>
      </c>
    </row>
    <row r="2931" spans="1:5" x14ac:dyDescent="0.3">
      <c r="A2931" s="55">
        <v>41838</v>
      </c>
      <c r="B2931" s="19">
        <v>22015.300781000002</v>
      </c>
      <c r="C2931" s="36">
        <f t="shared" si="92"/>
        <v>5.0951011006943325E-3</v>
      </c>
      <c r="D2931" s="57">
        <v>339.66</v>
      </c>
      <c r="E2931" s="36">
        <f t="shared" si="91"/>
        <v>-2.3547418614233706E-4</v>
      </c>
    </row>
    <row r="2932" spans="1:5" x14ac:dyDescent="0.3">
      <c r="A2932" s="55">
        <v>41841</v>
      </c>
      <c r="B2932" s="19">
        <v>21699.800781000002</v>
      </c>
      <c r="C2932" s="36">
        <f t="shared" si="92"/>
        <v>-1.4330942063362051E-2</v>
      </c>
      <c r="D2932" s="57">
        <v>337.95</v>
      </c>
      <c r="E2932" s="36">
        <f t="shared" si="91"/>
        <v>-5.0344462109168653E-3</v>
      </c>
    </row>
    <row r="2933" spans="1:5" x14ac:dyDescent="0.3">
      <c r="A2933" s="55">
        <v>41842</v>
      </c>
      <c r="B2933" s="19">
        <v>22130.099609000001</v>
      </c>
      <c r="C2933" s="36">
        <f t="shared" si="92"/>
        <v>1.9829621126142394E-2</v>
      </c>
      <c r="D2933" s="57">
        <v>342.44</v>
      </c>
      <c r="E2933" s="36">
        <f t="shared" si="91"/>
        <v>1.3285989051634806E-2</v>
      </c>
    </row>
    <row r="2934" spans="1:5" x14ac:dyDescent="0.3">
      <c r="A2934" s="55">
        <v>41843</v>
      </c>
      <c r="B2934" s="19">
        <v>22089.699218999998</v>
      </c>
      <c r="C2934" s="36">
        <f t="shared" si="92"/>
        <v>-1.8255855470064031E-3</v>
      </c>
      <c r="D2934" s="57">
        <v>342.86</v>
      </c>
      <c r="E2934" s="36">
        <f t="shared" si="91"/>
        <v>1.2264922322158256E-3</v>
      </c>
    </row>
    <row r="2935" spans="1:5" x14ac:dyDescent="0.3">
      <c r="A2935" s="55">
        <v>41844</v>
      </c>
      <c r="B2935" s="19">
        <v>22524.599609000001</v>
      </c>
      <c r="C2935" s="36">
        <f t="shared" si="92"/>
        <v>1.9687927195764177E-2</v>
      </c>
      <c r="D2935" s="57">
        <v>344.33</v>
      </c>
      <c r="E2935" s="36">
        <f t="shared" si="91"/>
        <v>4.2874642711310251E-3</v>
      </c>
    </row>
    <row r="2936" spans="1:5" x14ac:dyDescent="0.3">
      <c r="A2936" s="55">
        <v>41845</v>
      </c>
      <c r="B2936" s="19">
        <v>22336.400390999999</v>
      </c>
      <c r="C2936" s="36">
        <f t="shared" si="92"/>
        <v>-8.3552747337095612E-3</v>
      </c>
      <c r="D2936" s="57">
        <v>341.95</v>
      </c>
      <c r="E2936" s="36">
        <f t="shared" si="91"/>
        <v>-6.9119739784508916E-3</v>
      </c>
    </row>
    <row r="2937" spans="1:5" x14ac:dyDescent="0.3">
      <c r="A2937" s="55">
        <v>41848</v>
      </c>
      <c r="B2937" s="19">
        <v>22206.5</v>
      </c>
      <c r="C2937" s="36">
        <f t="shared" si="92"/>
        <v>-5.8156367510469043E-3</v>
      </c>
      <c r="D2937" s="57">
        <v>341.34</v>
      </c>
      <c r="E2937" s="36">
        <f t="shared" si="91"/>
        <v>-1.7838865331188947E-3</v>
      </c>
    </row>
    <row r="2938" spans="1:5" x14ac:dyDescent="0.3">
      <c r="A2938" s="55">
        <v>41849</v>
      </c>
      <c r="B2938" s="19">
        <v>22344.5</v>
      </c>
      <c r="C2938" s="36">
        <f t="shared" si="92"/>
        <v>6.2143966856551547E-3</v>
      </c>
      <c r="D2938" s="57">
        <v>342.27</v>
      </c>
      <c r="E2938" s="36">
        <f t="shared" si="91"/>
        <v>2.7245561610125257E-3</v>
      </c>
    </row>
    <row r="2939" spans="1:5" x14ac:dyDescent="0.3">
      <c r="A2939" s="55">
        <v>41850</v>
      </c>
      <c r="B2939" s="19">
        <v>22153.400390999999</v>
      </c>
      <c r="C2939" s="36">
        <f t="shared" si="92"/>
        <v>-8.5524226990982832E-3</v>
      </c>
      <c r="D2939" s="57">
        <v>340.44</v>
      </c>
      <c r="E2939" s="36">
        <f t="shared" si="91"/>
        <v>-5.3466561486544828E-3</v>
      </c>
    </row>
    <row r="2940" spans="1:5" x14ac:dyDescent="0.3">
      <c r="A2940" s="55">
        <v>41851</v>
      </c>
      <c r="B2940" s="19">
        <v>21821.199218999998</v>
      </c>
      <c r="C2940" s="36">
        <f t="shared" si="92"/>
        <v>-1.4995493519584513E-2</v>
      </c>
      <c r="D2940" s="57">
        <v>335.99</v>
      </c>
      <c r="E2940" s="36">
        <f t="shared" si="91"/>
        <v>-1.3071319468922482E-2</v>
      </c>
    </row>
    <row r="2941" spans="1:5" x14ac:dyDescent="0.3">
      <c r="A2941" s="55">
        <v>41852</v>
      </c>
      <c r="B2941" s="19">
        <v>21587.800781000002</v>
      </c>
      <c r="C2941" s="36">
        <f t="shared" si="92"/>
        <v>-1.0695949184899689E-2</v>
      </c>
      <c r="D2941" s="57">
        <v>331.91</v>
      </c>
      <c r="E2941" s="36">
        <f t="shared" si="91"/>
        <v>-1.214321854817102E-2</v>
      </c>
    </row>
    <row r="2942" spans="1:5" x14ac:dyDescent="0.3">
      <c r="A2942" s="55">
        <v>41855</v>
      </c>
      <c r="B2942" s="19">
        <v>21599.599609000001</v>
      </c>
      <c r="C2942" s="36">
        <f t="shared" si="92"/>
        <v>5.4655071721732007E-4</v>
      </c>
      <c r="D2942" s="57">
        <v>331.15</v>
      </c>
      <c r="E2942" s="36">
        <f t="shared" si="91"/>
        <v>-2.2897773492815965E-3</v>
      </c>
    </row>
    <row r="2943" spans="1:5" x14ac:dyDescent="0.3">
      <c r="A2943" s="55">
        <v>41856</v>
      </c>
      <c r="B2943" s="19">
        <v>21262.900390999999</v>
      </c>
      <c r="C2943" s="36">
        <f t="shared" si="92"/>
        <v>-1.5588215712096232E-2</v>
      </c>
      <c r="D2943" s="57">
        <v>332.1</v>
      </c>
      <c r="E2943" s="36">
        <f t="shared" si="91"/>
        <v>2.8687905782878165E-3</v>
      </c>
    </row>
    <row r="2944" spans="1:5" x14ac:dyDescent="0.3">
      <c r="A2944" s="55">
        <v>41857</v>
      </c>
      <c r="B2944" s="19">
        <v>20705.900390999999</v>
      </c>
      <c r="C2944" s="36">
        <f t="shared" si="92"/>
        <v>-2.6195861794836017E-2</v>
      </c>
      <c r="D2944" s="57">
        <v>329.19</v>
      </c>
      <c r="E2944" s="36">
        <f t="shared" si="91"/>
        <v>-8.7624209575429823E-3</v>
      </c>
    </row>
    <row r="2945" spans="1:5" x14ac:dyDescent="0.3">
      <c r="A2945" s="55">
        <v>41858</v>
      </c>
      <c r="B2945" s="19">
        <v>20306</v>
      </c>
      <c r="C2945" s="36">
        <f t="shared" si="92"/>
        <v>-1.9313354331300658E-2</v>
      </c>
      <c r="D2945" s="57">
        <v>326.95999999999998</v>
      </c>
      <c r="E2945" s="36">
        <f t="shared" si="91"/>
        <v>-6.7742033476108077E-3</v>
      </c>
    </row>
    <row r="2946" spans="1:5" x14ac:dyDescent="0.3">
      <c r="A2946" s="55">
        <v>41859</v>
      </c>
      <c r="B2946" s="19">
        <v>20355</v>
      </c>
      <c r="C2946" s="36">
        <f t="shared" si="92"/>
        <v>2.4130798778685403E-3</v>
      </c>
      <c r="D2946" s="57">
        <v>324.91000000000003</v>
      </c>
      <c r="E2946" s="36">
        <f t="shared" si="91"/>
        <v>-6.2698801076582766E-3</v>
      </c>
    </row>
    <row r="2947" spans="1:5" x14ac:dyDescent="0.3">
      <c r="A2947" s="55">
        <v>41862</v>
      </c>
      <c r="B2947" s="19">
        <v>20646.599609000001</v>
      </c>
      <c r="C2947" s="36">
        <f t="shared" si="92"/>
        <v>1.4325699287644378E-2</v>
      </c>
      <c r="D2947" s="57">
        <v>329.36</v>
      </c>
      <c r="E2947" s="36">
        <f t="shared" si="91"/>
        <v>1.3696100458588489E-2</v>
      </c>
    </row>
    <row r="2948" spans="1:5" x14ac:dyDescent="0.3">
      <c r="A2948" s="55">
        <v>41863</v>
      </c>
      <c r="B2948" s="19">
        <v>20607.900390999999</v>
      </c>
      <c r="C2948" s="36">
        <f t="shared" si="92"/>
        <v>-1.874362787717021E-3</v>
      </c>
      <c r="D2948" s="57">
        <v>328.74</v>
      </c>
      <c r="E2948" s="36">
        <f t="shared" ref="E2948:E3011" si="93">D2948/D2947-1</f>
        <v>-1.8824386689336725E-3</v>
      </c>
    </row>
    <row r="2949" spans="1:5" x14ac:dyDescent="0.3">
      <c r="A2949" s="55">
        <v>41864</v>
      </c>
      <c r="B2949" s="19">
        <v>20716.800781000002</v>
      </c>
      <c r="C2949" s="36">
        <f t="shared" si="92"/>
        <v>5.2844000569587379E-3</v>
      </c>
      <c r="D2949" s="57">
        <v>330.02</v>
      </c>
      <c r="E2949" s="36">
        <f t="shared" si="93"/>
        <v>3.8936545598344807E-3</v>
      </c>
    </row>
    <row r="2950" spans="1:5" x14ac:dyDescent="0.3">
      <c r="A2950" s="55">
        <v>41865</v>
      </c>
      <c r="B2950" s="19">
        <v>20665.199218999998</v>
      </c>
      <c r="C2950" s="36">
        <f t="shared" si="92"/>
        <v>-2.4908074632512545E-3</v>
      </c>
      <c r="D2950" s="57">
        <v>331.04</v>
      </c>
      <c r="E2950" s="36">
        <f t="shared" si="93"/>
        <v>3.0907217744380322E-3</v>
      </c>
    </row>
    <row r="2951" spans="1:5" x14ac:dyDescent="0.3">
      <c r="A2951" s="55">
        <v>41869</v>
      </c>
      <c r="B2951" s="19">
        <v>20831.800781000002</v>
      </c>
      <c r="C2951" s="36">
        <f t="shared" si="92"/>
        <v>8.0619383454492155E-3</v>
      </c>
      <c r="D2951" s="57">
        <v>333.6</v>
      </c>
      <c r="E2951" s="36">
        <f t="shared" si="93"/>
        <v>7.7332044465925343E-3</v>
      </c>
    </row>
    <row r="2952" spans="1:5" x14ac:dyDescent="0.3">
      <c r="A2952" s="55">
        <v>41870</v>
      </c>
      <c r="B2952" s="19">
        <v>20857.099609000001</v>
      </c>
      <c r="C2952" s="36">
        <f t="shared" si="92"/>
        <v>1.2144330807479786E-3</v>
      </c>
      <c r="D2952" s="57">
        <v>335.49</v>
      </c>
      <c r="E2952" s="36">
        <f t="shared" si="93"/>
        <v>5.6654676258991454E-3</v>
      </c>
    </row>
    <row r="2953" spans="1:5" x14ac:dyDescent="0.3">
      <c r="A2953" s="55">
        <v>41871</v>
      </c>
      <c r="B2953" s="19">
        <v>20823.699218999998</v>
      </c>
      <c r="C2953" s="36">
        <f t="shared" si="92"/>
        <v>-1.6013918821958795E-3</v>
      </c>
      <c r="D2953" s="57">
        <v>335.3</v>
      </c>
      <c r="E2953" s="36">
        <f t="shared" si="93"/>
        <v>-5.6633580732656785E-4</v>
      </c>
    </row>
    <row r="2954" spans="1:5" x14ac:dyDescent="0.3">
      <c r="A2954" s="55">
        <v>41872</v>
      </c>
      <c r="B2954" s="19">
        <v>21243.699218999998</v>
      </c>
      <c r="C2954" s="36">
        <f t="shared" si="92"/>
        <v>2.0169327052937058E-2</v>
      </c>
      <c r="D2954" s="57">
        <v>337.51</v>
      </c>
      <c r="E2954" s="36">
        <f t="shared" si="93"/>
        <v>6.5911124366238028E-3</v>
      </c>
    </row>
    <row r="2955" spans="1:5" x14ac:dyDescent="0.3">
      <c r="A2955" s="55">
        <v>41873</v>
      </c>
      <c r="B2955" s="19">
        <v>21145.599609000001</v>
      </c>
      <c r="C2955" s="36">
        <f t="shared" si="92"/>
        <v>-4.6178214532551776E-3</v>
      </c>
      <c r="D2955" s="57">
        <v>336.75</v>
      </c>
      <c r="E2955" s="36">
        <f t="shared" si="93"/>
        <v>-2.2517851322922944E-3</v>
      </c>
    </row>
    <row r="2956" spans="1:5" x14ac:dyDescent="0.3">
      <c r="A2956" s="55">
        <v>41876</v>
      </c>
      <c r="B2956" s="19">
        <v>21609.699218999998</v>
      </c>
      <c r="C2956" s="36">
        <f t="shared" si="92"/>
        <v>2.1947810352110686E-2</v>
      </c>
      <c r="D2956" s="57">
        <v>340.46</v>
      </c>
      <c r="E2956" s="36">
        <f t="shared" si="93"/>
        <v>1.1017074981440222E-2</v>
      </c>
    </row>
    <row r="2957" spans="1:5" x14ac:dyDescent="0.3">
      <c r="A2957" s="55">
        <v>41877</v>
      </c>
      <c r="B2957" s="19">
        <v>21890.699218999998</v>
      </c>
      <c r="C2957" s="36">
        <f t="shared" si="92"/>
        <v>1.3003420230529361E-2</v>
      </c>
      <c r="D2957" s="57">
        <v>342.96</v>
      </c>
      <c r="E2957" s="36">
        <f t="shared" si="93"/>
        <v>7.3430065205897233E-3</v>
      </c>
    </row>
    <row r="2958" spans="1:5" x14ac:dyDescent="0.3">
      <c r="A2958" s="55">
        <v>41878</v>
      </c>
      <c r="B2958" s="19">
        <v>22029.099609000001</v>
      </c>
      <c r="C2958" s="36">
        <f t="shared" si="92"/>
        <v>6.3223375651646485E-3</v>
      </c>
      <c r="D2958" s="57">
        <v>343.33</v>
      </c>
      <c r="E2958" s="36">
        <f t="shared" si="93"/>
        <v>1.0788430137624871E-3</v>
      </c>
    </row>
    <row r="2959" spans="1:5" x14ac:dyDescent="0.3">
      <c r="A2959" s="55">
        <v>41879</v>
      </c>
      <c r="B2959" s="19">
        <v>21615.099609000001</v>
      </c>
      <c r="C2959" s="36">
        <f t="shared" si="92"/>
        <v>-1.8793323710373566E-2</v>
      </c>
      <c r="D2959" s="57">
        <v>341.05</v>
      </c>
      <c r="E2959" s="36">
        <f t="shared" si="93"/>
        <v>-6.6408411732151729E-3</v>
      </c>
    </row>
    <row r="2960" spans="1:5" x14ac:dyDescent="0.3">
      <c r="A2960" s="55">
        <v>41880</v>
      </c>
      <c r="B2960" s="19">
        <v>21711.300781000002</v>
      </c>
      <c r="C2960" s="36">
        <f t="shared" si="92"/>
        <v>4.4506467117988446E-3</v>
      </c>
      <c r="D2960" s="57">
        <v>342</v>
      </c>
      <c r="E2960" s="36">
        <f t="shared" si="93"/>
        <v>2.7855153203342198E-3</v>
      </c>
    </row>
    <row r="2961" spans="1:5" x14ac:dyDescent="0.3">
      <c r="A2961" s="55">
        <v>41883</v>
      </c>
      <c r="B2961" s="19">
        <v>21608</v>
      </c>
      <c r="C2961" s="36">
        <f t="shared" si="92"/>
        <v>-4.7579268530240082E-3</v>
      </c>
      <c r="D2961" s="57">
        <v>342.86</v>
      </c>
      <c r="E2961" s="36">
        <f t="shared" si="93"/>
        <v>2.5146198830410249E-3</v>
      </c>
    </row>
    <row r="2962" spans="1:5" x14ac:dyDescent="0.3">
      <c r="A2962" s="55">
        <v>41884</v>
      </c>
      <c r="B2962" s="19">
        <v>21701.099609000001</v>
      </c>
      <c r="C2962" s="36">
        <f t="shared" si="92"/>
        <v>4.3085713161792327E-3</v>
      </c>
      <c r="D2962" s="57">
        <v>342.75</v>
      </c>
      <c r="E2962" s="36">
        <f t="shared" si="93"/>
        <v>-3.2083065974453095E-4</v>
      </c>
    </row>
    <row r="2963" spans="1:5" x14ac:dyDescent="0.3">
      <c r="A2963" s="55">
        <v>41885</v>
      </c>
      <c r="B2963" s="19">
        <v>22072.199218999998</v>
      </c>
      <c r="C2963" s="36">
        <f t="shared" si="92"/>
        <v>1.7100497978733475E-2</v>
      </c>
      <c r="D2963" s="57">
        <v>344.97</v>
      </c>
      <c r="E2963" s="36">
        <f t="shared" si="93"/>
        <v>6.4770240700220416E-3</v>
      </c>
    </row>
    <row r="2964" spans="1:5" x14ac:dyDescent="0.3">
      <c r="A2964" s="55">
        <v>41886</v>
      </c>
      <c r="B2964" s="19">
        <v>22652.900390999999</v>
      </c>
      <c r="C2964" s="36">
        <f t="shared" si="92"/>
        <v>2.6309166850040366E-2</v>
      </c>
      <c r="D2964" s="57">
        <v>348.89</v>
      </c>
      <c r="E2964" s="36">
        <f t="shared" si="93"/>
        <v>1.1363306954227825E-2</v>
      </c>
    </row>
    <row r="2965" spans="1:5" x14ac:dyDescent="0.3">
      <c r="A2965" s="55">
        <v>41887</v>
      </c>
      <c r="B2965" s="19">
        <v>22643.5</v>
      </c>
      <c r="C2965" s="36">
        <f t="shared" si="92"/>
        <v>-4.1497516157951164E-4</v>
      </c>
      <c r="D2965" s="57">
        <v>347.57</v>
      </c>
      <c r="E2965" s="36">
        <f t="shared" si="93"/>
        <v>-3.7834274413138802E-3</v>
      </c>
    </row>
    <row r="2966" spans="1:5" x14ac:dyDescent="0.3">
      <c r="A2966" s="55">
        <v>41890</v>
      </c>
      <c r="B2966" s="19">
        <v>22539.400390999999</v>
      </c>
      <c r="C2966" s="36">
        <f t="shared" si="92"/>
        <v>-4.5973285490317206E-3</v>
      </c>
      <c r="D2966" s="57">
        <v>346.09</v>
      </c>
      <c r="E2966" s="36">
        <f t="shared" si="93"/>
        <v>-4.258135051932066E-3</v>
      </c>
    </row>
    <row r="2967" spans="1:5" x14ac:dyDescent="0.3">
      <c r="A2967" s="55">
        <v>41891</v>
      </c>
      <c r="B2967" s="19">
        <v>22389.199218999998</v>
      </c>
      <c r="C2967" s="36">
        <f t="shared" si="92"/>
        <v>-6.663938232357558E-3</v>
      </c>
      <c r="D2967" s="57">
        <v>344.87</v>
      </c>
      <c r="E2967" s="36">
        <f t="shared" si="93"/>
        <v>-3.5250946285647622E-3</v>
      </c>
    </row>
    <row r="2968" spans="1:5" x14ac:dyDescent="0.3">
      <c r="A2968" s="55">
        <v>41892</v>
      </c>
      <c r="B2968" s="19">
        <v>22369.199218999998</v>
      </c>
      <c r="C2968" s="36">
        <f t="shared" si="92"/>
        <v>-8.9328786636677648E-4</v>
      </c>
      <c r="D2968" s="57">
        <v>344.7</v>
      </c>
      <c r="E2968" s="36">
        <f t="shared" si="93"/>
        <v>-4.9293936845773434E-4</v>
      </c>
    </row>
    <row r="2969" spans="1:5" x14ac:dyDescent="0.3">
      <c r="A2969" s="55">
        <v>41893</v>
      </c>
      <c r="B2969" s="19">
        <v>22321.900390999999</v>
      </c>
      <c r="C2969" s="36">
        <f t="shared" si="92"/>
        <v>-2.114462280787599E-3</v>
      </c>
      <c r="D2969" s="57">
        <v>344.27</v>
      </c>
      <c r="E2969" s="36">
        <f t="shared" si="93"/>
        <v>-1.2474615607774853E-3</v>
      </c>
    </row>
    <row r="2970" spans="1:5" x14ac:dyDescent="0.3">
      <c r="A2970" s="55">
        <v>41894</v>
      </c>
      <c r="B2970" s="19">
        <v>22305.900390999999</v>
      </c>
      <c r="C2970" s="36">
        <f t="shared" si="92"/>
        <v>-7.1678484894821537E-4</v>
      </c>
      <c r="D2970" s="57">
        <v>344.27</v>
      </c>
      <c r="E2970" s="36">
        <f t="shared" si="93"/>
        <v>0</v>
      </c>
    </row>
    <row r="2971" spans="1:5" x14ac:dyDescent="0.3">
      <c r="A2971" s="55">
        <v>41897</v>
      </c>
      <c r="B2971" s="19">
        <v>22069</v>
      </c>
      <c r="C2971" s="36">
        <f t="shared" si="92"/>
        <v>-1.0620525818163529E-2</v>
      </c>
      <c r="D2971" s="57">
        <v>343.91</v>
      </c>
      <c r="E2971" s="36">
        <f t="shared" si="93"/>
        <v>-1.045690882156336E-3</v>
      </c>
    </row>
    <row r="2972" spans="1:5" x14ac:dyDescent="0.3">
      <c r="A2972" s="55">
        <v>41898</v>
      </c>
      <c r="B2972" s="19">
        <v>21992.800781000002</v>
      </c>
      <c r="C2972" s="36">
        <f t="shared" si="92"/>
        <v>-3.452771715981573E-3</v>
      </c>
      <c r="D2972" s="57">
        <v>342.84</v>
      </c>
      <c r="E2972" s="36">
        <f t="shared" si="93"/>
        <v>-3.1112791137217766E-3</v>
      </c>
    </row>
    <row r="2973" spans="1:5" x14ac:dyDescent="0.3">
      <c r="A2973" s="55">
        <v>41899</v>
      </c>
      <c r="B2973" s="19">
        <v>22323.5</v>
      </c>
      <c r="C2973" s="36">
        <f t="shared" si="92"/>
        <v>1.5036703250897343E-2</v>
      </c>
      <c r="D2973" s="57">
        <v>344.39</v>
      </c>
      <c r="E2973" s="36">
        <f t="shared" si="93"/>
        <v>4.5210593863027615E-3</v>
      </c>
    </row>
    <row r="2974" spans="1:5" x14ac:dyDescent="0.3">
      <c r="A2974" s="55">
        <v>41900</v>
      </c>
      <c r="B2974" s="19">
        <v>22339</v>
      </c>
      <c r="C2974" s="36">
        <f t="shared" si="92"/>
        <v>6.9433556565945409E-4</v>
      </c>
      <c r="D2974" s="57">
        <v>347.78</v>
      </c>
      <c r="E2974" s="36">
        <f t="shared" si="93"/>
        <v>9.8434913905744992E-3</v>
      </c>
    </row>
    <row r="2975" spans="1:5" x14ac:dyDescent="0.3">
      <c r="A2975" s="55">
        <v>41901</v>
      </c>
      <c r="B2975" s="19">
        <v>22179.099609000001</v>
      </c>
      <c r="C2975" s="36">
        <f t="shared" si="92"/>
        <v>-7.1579028157034985E-3</v>
      </c>
      <c r="D2975" s="57">
        <v>348.52</v>
      </c>
      <c r="E2975" s="36">
        <f t="shared" si="93"/>
        <v>2.1277819311058543E-3</v>
      </c>
    </row>
    <row r="2976" spans="1:5" x14ac:dyDescent="0.3">
      <c r="A2976" s="55">
        <v>41904</v>
      </c>
      <c r="B2976" s="19">
        <v>21865.5</v>
      </c>
      <c r="C2976" s="36">
        <f t="shared" si="92"/>
        <v>-1.4139420198678643E-2</v>
      </c>
      <c r="D2976" s="57">
        <v>346.69</v>
      </c>
      <c r="E2976" s="36">
        <f t="shared" si="93"/>
        <v>-5.2507747044645559E-3</v>
      </c>
    </row>
    <row r="2977" spans="1:5" x14ac:dyDescent="0.3">
      <c r="A2977" s="55">
        <v>41905</v>
      </c>
      <c r="B2977" s="19">
        <v>21544.800781000002</v>
      </c>
      <c r="C2977" s="36">
        <f t="shared" si="92"/>
        <v>-1.4666905353181825E-2</v>
      </c>
      <c r="D2977" s="57">
        <v>341.89</v>
      </c>
      <c r="E2977" s="36">
        <f t="shared" si="93"/>
        <v>-1.3845221956214515E-2</v>
      </c>
    </row>
    <row r="2978" spans="1:5" x14ac:dyDescent="0.3">
      <c r="A2978" s="55">
        <v>41906</v>
      </c>
      <c r="B2978" s="19">
        <v>21860.900390999999</v>
      </c>
      <c r="C2978" s="36">
        <f t="shared" si="92"/>
        <v>1.4671735107375072E-2</v>
      </c>
      <c r="D2978" s="57">
        <v>344.35</v>
      </c>
      <c r="E2978" s="36">
        <f t="shared" si="93"/>
        <v>7.1952967328674511E-3</v>
      </c>
    </row>
    <row r="2979" spans="1:5" x14ac:dyDescent="0.3">
      <c r="A2979" s="55">
        <v>41907</v>
      </c>
      <c r="B2979" s="19">
        <v>21579.300781000002</v>
      </c>
      <c r="C2979" s="36">
        <f t="shared" si="92"/>
        <v>-1.2881427798643208E-2</v>
      </c>
      <c r="D2979" s="57">
        <v>341.44</v>
      </c>
      <c r="E2979" s="36">
        <f t="shared" si="93"/>
        <v>-8.4507042253522124E-3</v>
      </c>
    </row>
    <row r="2980" spans="1:5" x14ac:dyDescent="0.3">
      <c r="A2980" s="55">
        <v>41908</v>
      </c>
      <c r="B2980" s="19">
        <v>21938.300781000002</v>
      </c>
      <c r="C2980" s="36">
        <f t="shared" si="92"/>
        <v>1.663631290204215E-2</v>
      </c>
      <c r="D2980" s="57">
        <v>342.3</v>
      </c>
      <c r="E2980" s="36">
        <f t="shared" si="93"/>
        <v>2.5187441424554535E-3</v>
      </c>
    </row>
    <row r="2981" spans="1:5" x14ac:dyDescent="0.3">
      <c r="A2981" s="55">
        <v>41911</v>
      </c>
      <c r="B2981" s="19">
        <v>21674.800781000002</v>
      </c>
      <c r="C2981" s="36">
        <f t="shared" si="92"/>
        <v>-1.2010957577362036E-2</v>
      </c>
      <c r="D2981" s="57">
        <v>340.99</v>
      </c>
      <c r="E2981" s="36">
        <f t="shared" si="93"/>
        <v>-3.8270522933099294E-3</v>
      </c>
    </row>
    <row r="2982" spans="1:5" x14ac:dyDescent="0.3">
      <c r="A2982" s="55">
        <v>41912</v>
      </c>
      <c r="B2982" s="19">
        <v>22030.300781000002</v>
      </c>
      <c r="C2982" s="36">
        <f t="shared" si="92"/>
        <v>1.6401534832635178E-2</v>
      </c>
      <c r="D2982" s="57">
        <v>343.08</v>
      </c>
      <c r="E2982" s="36">
        <f t="shared" si="93"/>
        <v>6.1292120003517692E-3</v>
      </c>
    </row>
    <row r="2983" spans="1:5" x14ac:dyDescent="0.3">
      <c r="A2983" s="55">
        <v>41913</v>
      </c>
      <c r="B2983" s="19">
        <v>21858.599609000001</v>
      </c>
      <c r="C2983" s="36">
        <f t="shared" si="92"/>
        <v>-7.7938641740236125E-3</v>
      </c>
      <c r="D2983" s="57">
        <v>340.22</v>
      </c>
      <c r="E2983" s="36">
        <f t="shared" si="93"/>
        <v>-8.3362481053980142E-3</v>
      </c>
    </row>
    <row r="2984" spans="1:5" x14ac:dyDescent="0.3">
      <c r="A2984" s="55">
        <v>41914</v>
      </c>
      <c r="B2984" s="19">
        <v>21037.5</v>
      </c>
      <c r="C2984" s="36">
        <f t="shared" si="92"/>
        <v>-3.7564145173413777E-2</v>
      </c>
      <c r="D2984" s="57">
        <v>332.05</v>
      </c>
      <c r="E2984" s="36">
        <f t="shared" si="93"/>
        <v>-2.4013873376050876E-2</v>
      </c>
    </row>
    <row r="2985" spans="1:5" x14ac:dyDescent="0.3">
      <c r="A2985" s="55">
        <v>41915</v>
      </c>
      <c r="B2985" s="19">
        <v>21345</v>
      </c>
      <c r="C2985" s="36">
        <f t="shared" si="92"/>
        <v>1.461675579322641E-2</v>
      </c>
      <c r="D2985" s="57">
        <v>335.19</v>
      </c>
      <c r="E2985" s="36">
        <f t="shared" si="93"/>
        <v>9.4564071675951045E-3</v>
      </c>
    </row>
    <row r="2986" spans="1:5" x14ac:dyDescent="0.3">
      <c r="A2986" s="55">
        <v>41918</v>
      </c>
      <c r="B2986" s="19">
        <v>21271.400390999999</v>
      </c>
      <c r="C2986" s="36">
        <f t="shared" si="92"/>
        <v>-3.4480959943781198E-3</v>
      </c>
      <c r="D2986" s="57">
        <v>336</v>
      </c>
      <c r="E2986" s="36">
        <f t="shared" si="93"/>
        <v>2.4165398729079079E-3</v>
      </c>
    </row>
    <row r="2987" spans="1:5" x14ac:dyDescent="0.3">
      <c r="A2987" s="55">
        <v>41919</v>
      </c>
      <c r="B2987" s="19">
        <v>20906.199218999998</v>
      </c>
      <c r="C2987" s="36">
        <f t="shared" si="92"/>
        <v>-1.7168647352175159E-2</v>
      </c>
      <c r="D2987" s="57">
        <v>330.85</v>
      </c>
      <c r="E2987" s="36">
        <f t="shared" si="93"/>
        <v>-1.5327380952380842E-2</v>
      </c>
    </row>
    <row r="2988" spans="1:5" x14ac:dyDescent="0.3">
      <c r="A2988" s="55">
        <v>41920</v>
      </c>
      <c r="B2988" s="19">
        <v>20752.099609000001</v>
      </c>
      <c r="C2988" s="36">
        <f t="shared" si="92"/>
        <v>-7.3710007441213365E-3</v>
      </c>
      <c r="D2988" s="57">
        <v>328</v>
      </c>
      <c r="E2988" s="36">
        <f t="shared" si="93"/>
        <v>-8.6141756082818155E-3</v>
      </c>
    </row>
    <row r="2989" spans="1:5" x14ac:dyDescent="0.3">
      <c r="A2989" s="55">
        <v>41921</v>
      </c>
      <c r="B2989" s="19">
        <v>20463.5</v>
      </c>
      <c r="C2989" s="36">
        <f t="shared" si="92"/>
        <v>-1.3907007697420593E-2</v>
      </c>
      <c r="D2989" s="57">
        <v>326.67</v>
      </c>
      <c r="E2989" s="36">
        <f t="shared" si="93"/>
        <v>-4.0548780487804637E-3</v>
      </c>
    </row>
    <row r="2990" spans="1:5" x14ac:dyDescent="0.3">
      <c r="A2990" s="55">
        <v>41922</v>
      </c>
      <c r="B2990" s="19">
        <v>20273.400390999999</v>
      </c>
      <c r="C2990" s="36">
        <f t="shared" ref="C2990:C3053" si="94">B2990/B2989-1</f>
        <v>-9.289691841571579E-3</v>
      </c>
      <c r="D2990" s="57">
        <v>321.62</v>
      </c>
      <c r="E2990" s="36">
        <f t="shared" si="93"/>
        <v>-1.5459025928306835E-2</v>
      </c>
    </row>
    <row r="2991" spans="1:5" x14ac:dyDescent="0.3">
      <c r="A2991" s="55">
        <v>41925</v>
      </c>
      <c r="B2991" s="19">
        <v>20201.400390999999</v>
      </c>
      <c r="C2991" s="36">
        <f t="shared" si="94"/>
        <v>-3.5514515873698027E-3</v>
      </c>
      <c r="D2991" s="57">
        <v>321.56</v>
      </c>
      <c r="E2991" s="36">
        <f t="shared" si="93"/>
        <v>-1.8655556246505167E-4</v>
      </c>
    </row>
    <row r="2992" spans="1:5" x14ac:dyDescent="0.3">
      <c r="A2992" s="55">
        <v>41926</v>
      </c>
      <c r="B2992" s="19">
        <v>20215.599609000001</v>
      </c>
      <c r="C2992" s="36">
        <f t="shared" si="94"/>
        <v>7.0288285589970023E-4</v>
      </c>
      <c r="D2992" s="57">
        <v>321.52999999999997</v>
      </c>
      <c r="E2992" s="36">
        <f t="shared" si="93"/>
        <v>-9.3295185968456096E-5</v>
      </c>
    </row>
    <row r="2993" spans="1:5" x14ac:dyDescent="0.3">
      <c r="A2993" s="55">
        <v>41927</v>
      </c>
      <c r="B2993" s="19">
        <v>19355.599609000001</v>
      </c>
      <c r="C2993" s="36">
        <f t="shared" si="94"/>
        <v>-4.2541404491268531E-2</v>
      </c>
      <c r="D2993" s="57">
        <v>311.36</v>
      </c>
      <c r="E2993" s="36">
        <f t="shared" si="93"/>
        <v>-3.1630018971790963E-2</v>
      </c>
    </row>
    <row r="2994" spans="1:5" x14ac:dyDescent="0.3">
      <c r="A2994" s="55">
        <v>41928</v>
      </c>
      <c r="B2994" s="19">
        <v>19126.5</v>
      </c>
      <c r="C2994" s="36">
        <f t="shared" si="94"/>
        <v>-1.1836347807766878E-2</v>
      </c>
      <c r="D2994" s="57">
        <v>310.02999999999997</v>
      </c>
      <c r="E2994" s="36">
        <f t="shared" si="93"/>
        <v>-4.2715827338131174E-3</v>
      </c>
    </row>
    <row r="2995" spans="1:5" x14ac:dyDescent="0.3">
      <c r="A2995" s="55">
        <v>41929</v>
      </c>
      <c r="B2995" s="19">
        <v>19773.199218999998</v>
      </c>
      <c r="C2995" s="36">
        <f t="shared" si="94"/>
        <v>3.3811686351397086E-2</v>
      </c>
      <c r="D2995" s="57">
        <v>318.68</v>
      </c>
      <c r="E2995" s="36">
        <f t="shared" si="93"/>
        <v>2.7900525755572225E-2</v>
      </c>
    </row>
    <row r="2996" spans="1:5" x14ac:dyDescent="0.3">
      <c r="A2996" s="55">
        <v>41932</v>
      </c>
      <c r="B2996" s="19">
        <v>19611.900390999999</v>
      </c>
      <c r="C2996" s="36">
        <f t="shared" si="94"/>
        <v>-8.1574471694497719E-3</v>
      </c>
      <c r="D2996" s="57">
        <v>317.01</v>
      </c>
      <c r="E2996" s="36">
        <f t="shared" si="93"/>
        <v>-5.2403665118614384E-3</v>
      </c>
    </row>
    <row r="2997" spans="1:5" x14ac:dyDescent="0.3">
      <c r="A2997" s="55">
        <v>41933</v>
      </c>
      <c r="B2997" s="19">
        <v>20137.5</v>
      </c>
      <c r="C2997" s="36">
        <f t="shared" si="94"/>
        <v>2.6800034597422417E-2</v>
      </c>
      <c r="D2997" s="57">
        <v>323.74</v>
      </c>
      <c r="E2997" s="36">
        <f t="shared" si="93"/>
        <v>2.1229614207753711E-2</v>
      </c>
    </row>
    <row r="2998" spans="1:5" x14ac:dyDescent="0.3">
      <c r="A2998" s="55">
        <v>41934</v>
      </c>
      <c r="B2998" s="19">
        <v>20353.699218999998</v>
      </c>
      <c r="C2998" s="36">
        <f t="shared" si="94"/>
        <v>1.0736149919304605E-2</v>
      </c>
      <c r="D2998" s="57">
        <v>326.11</v>
      </c>
      <c r="E2998" s="36">
        <f t="shared" si="93"/>
        <v>7.3206894421449231E-3</v>
      </c>
    </row>
    <row r="2999" spans="1:5" x14ac:dyDescent="0.3">
      <c r="A2999" s="55">
        <v>41935</v>
      </c>
      <c r="B2999" s="19">
        <v>20531.400390999999</v>
      </c>
      <c r="C2999" s="36">
        <f t="shared" si="94"/>
        <v>8.7306572671623783E-3</v>
      </c>
      <c r="D2999" s="57">
        <v>328.26</v>
      </c>
      <c r="E2999" s="36">
        <f t="shared" si="93"/>
        <v>6.5928674373676444E-3</v>
      </c>
    </row>
    <row r="3000" spans="1:5" x14ac:dyDescent="0.3">
      <c r="A3000" s="55">
        <v>41936</v>
      </c>
      <c r="B3000" s="19">
        <v>20597.900390999999</v>
      </c>
      <c r="C3000" s="36">
        <f t="shared" si="94"/>
        <v>3.2389412672089168E-3</v>
      </c>
      <c r="D3000" s="57">
        <v>327.17</v>
      </c>
      <c r="E3000" s="36">
        <f t="shared" si="93"/>
        <v>-3.320538597453182E-3</v>
      </c>
    </row>
    <row r="3001" spans="1:5" x14ac:dyDescent="0.3">
      <c r="A3001" s="55">
        <v>41939</v>
      </c>
      <c r="B3001" s="19">
        <v>20125.5</v>
      </c>
      <c r="C3001" s="36">
        <f t="shared" si="94"/>
        <v>-2.2934395352567472E-2</v>
      </c>
      <c r="D3001" s="57">
        <v>325.10000000000002</v>
      </c>
      <c r="E3001" s="36">
        <f t="shared" si="93"/>
        <v>-6.3269859705963327E-3</v>
      </c>
    </row>
    <row r="3002" spans="1:5" x14ac:dyDescent="0.3">
      <c r="A3002" s="55">
        <v>41940</v>
      </c>
      <c r="B3002" s="19">
        <v>20550.5</v>
      </c>
      <c r="C3002" s="36">
        <f t="shared" si="94"/>
        <v>2.1117487764279241E-2</v>
      </c>
      <c r="D3002" s="57">
        <v>328.25</v>
      </c>
      <c r="E3002" s="36">
        <f t="shared" si="93"/>
        <v>9.6893263611195213E-3</v>
      </c>
    </row>
    <row r="3003" spans="1:5" x14ac:dyDescent="0.3">
      <c r="A3003" s="55">
        <v>41941</v>
      </c>
      <c r="B3003" s="19">
        <v>20238.599609000001</v>
      </c>
      <c r="C3003" s="36">
        <f t="shared" si="94"/>
        <v>-1.5177265322011579E-2</v>
      </c>
      <c r="D3003" s="57">
        <v>328.78</v>
      </c>
      <c r="E3003" s="36">
        <f t="shared" si="93"/>
        <v>1.6146230007614282E-3</v>
      </c>
    </row>
    <row r="3004" spans="1:5" x14ac:dyDescent="0.3">
      <c r="A3004" s="55">
        <v>41942</v>
      </c>
      <c r="B3004" s="19">
        <v>20259.199218999998</v>
      </c>
      <c r="C3004" s="36">
        <f t="shared" si="94"/>
        <v>1.0178377159473229E-3</v>
      </c>
      <c r="D3004" s="57">
        <v>330.71</v>
      </c>
      <c r="E3004" s="36">
        <f t="shared" si="93"/>
        <v>5.8701867510189132E-3</v>
      </c>
    </row>
    <row r="3005" spans="1:5" x14ac:dyDescent="0.3">
      <c r="A3005" s="55">
        <v>41943</v>
      </c>
      <c r="B3005" s="19">
        <v>20848.599609000001</v>
      </c>
      <c r="C3005" s="36">
        <f t="shared" si="94"/>
        <v>2.9092975671379806E-2</v>
      </c>
      <c r="D3005" s="57">
        <v>336.8</v>
      </c>
      <c r="E3005" s="36">
        <f t="shared" si="93"/>
        <v>1.8414925463396958E-2</v>
      </c>
    </row>
    <row r="3006" spans="1:5" x14ac:dyDescent="0.3">
      <c r="A3006" s="55">
        <v>41946</v>
      </c>
      <c r="B3006" s="19">
        <v>20455.699218999998</v>
      </c>
      <c r="C3006" s="36">
        <f t="shared" si="94"/>
        <v>-1.8845409157859927E-2</v>
      </c>
      <c r="D3006" s="57">
        <v>334.25</v>
      </c>
      <c r="E3006" s="36">
        <f t="shared" si="93"/>
        <v>-7.5712589073634318E-3</v>
      </c>
    </row>
    <row r="3007" spans="1:5" x14ac:dyDescent="0.3">
      <c r="A3007" s="55">
        <v>41947</v>
      </c>
      <c r="B3007" s="19">
        <v>20019</v>
      </c>
      <c r="C3007" s="36">
        <f t="shared" si="94"/>
        <v>-2.1348535404469349E-2</v>
      </c>
      <c r="D3007" s="57">
        <v>330.88</v>
      </c>
      <c r="E3007" s="36">
        <f t="shared" si="93"/>
        <v>-1.0082273747195281E-2</v>
      </c>
    </row>
    <row r="3008" spans="1:5" x14ac:dyDescent="0.3">
      <c r="A3008" s="55">
        <v>41948</v>
      </c>
      <c r="B3008" s="19">
        <v>20497.699218999998</v>
      </c>
      <c r="C3008" s="36">
        <f t="shared" si="94"/>
        <v>2.3912244317897846E-2</v>
      </c>
      <c r="D3008" s="57">
        <v>336.36</v>
      </c>
      <c r="E3008" s="36">
        <f t="shared" si="93"/>
        <v>1.65618955512572E-2</v>
      </c>
    </row>
    <row r="3009" spans="1:5" x14ac:dyDescent="0.3">
      <c r="A3009" s="55">
        <v>41949</v>
      </c>
      <c r="B3009" s="19">
        <v>20362.300781000002</v>
      </c>
      <c r="C3009" s="36">
        <f t="shared" si="94"/>
        <v>-6.6055432150400328E-3</v>
      </c>
      <c r="D3009" s="57">
        <v>337.08</v>
      </c>
      <c r="E3009" s="36">
        <f t="shared" si="93"/>
        <v>2.1405636817695139E-3</v>
      </c>
    </row>
    <row r="3010" spans="1:5" x14ac:dyDescent="0.3">
      <c r="A3010" s="55">
        <v>41950</v>
      </c>
      <c r="B3010" s="19">
        <v>20163.300781000002</v>
      </c>
      <c r="C3010" s="36">
        <f t="shared" si="94"/>
        <v>-9.7729624044099461E-3</v>
      </c>
      <c r="D3010" s="57">
        <v>335.25</v>
      </c>
      <c r="E3010" s="36">
        <f t="shared" si="93"/>
        <v>-5.4289782840868384E-3</v>
      </c>
    </row>
    <row r="3011" spans="1:5" x14ac:dyDescent="0.3">
      <c r="A3011" s="55">
        <v>41953</v>
      </c>
      <c r="B3011" s="19">
        <v>20306.900390999999</v>
      </c>
      <c r="C3011" s="36">
        <f t="shared" si="94"/>
        <v>7.121830476055413E-3</v>
      </c>
      <c r="D3011" s="57">
        <v>337.71</v>
      </c>
      <c r="E3011" s="36">
        <f t="shared" si="93"/>
        <v>7.337807606264013E-3</v>
      </c>
    </row>
    <row r="3012" spans="1:5" x14ac:dyDescent="0.3">
      <c r="A3012" s="55">
        <v>41954</v>
      </c>
      <c r="B3012" s="19">
        <v>20302.599609000001</v>
      </c>
      <c r="C3012" s="36">
        <f t="shared" si="94"/>
        <v>-2.1178919072772917E-4</v>
      </c>
      <c r="D3012" s="57">
        <v>338.93</v>
      </c>
      <c r="E3012" s="36">
        <f t="shared" ref="E3012:E3075" si="95">D3012/D3011-1</f>
        <v>3.6125669953510631E-3</v>
      </c>
    </row>
    <row r="3013" spans="1:5" x14ac:dyDescent="0.3">
      <c r="A3013" s="55">
        <v>41955</v>
      </c>
      <c r="B3013" s="19">
        <v>19755.900390999999</v>
      </c>
      <c r="C3013" s="36">
        <f t="shared" si="94"/>
        <v>-2.692754763077998E-2</v>
      </c>
      <c r="D3013" s="57">
        <v>335.09</v>
      </c>
      <c r="E3013" s="36">
        <f t="shared" si="95"/>
        <v>-1.1329773109491681E-2</v>
      </c>
    </row>
    <row r="3014" spans="1:5" x14ac:dyDescent="0.3">
      <c r="A3014" s="55">
        <v>41956</v>
      </c>
      <c r="B3014" s="19">
        <v>19833.199218999998</v>
      </c>
      <c r="C3014" s="36">
        <f t="shared" si="94"/>
        <v>3.9126957754460623E-3</v>
      </c>
      <c r="D3014" s="57">
        <v>335.86</v>
      </c>
      <c r="E3014" s="36">
        <f t="shared" si="95"/>
        <v>2.2978901190726653E-3</v>
      </c>
    </row>
    <row r="3015" spans="1:5" x14ac:dyDescent="0.3">
      <c r="A3015" s="55">
        <v>41957</v>
      </c>
      <c r="B3015" s="19">
        <v>20019.199218999998</v>
      </c>
      <c r="C3015" s="36">
        <f t="shared" si="94"/>
        <v>9.3782146766223651E-3</v>
      </c>
      <c r="D3015" s="57">
        <v>335.63</v>
      </c>
      <c r="E3015" s="36">
        <f t="shared" si="95"/>
        <v>-6.8480914666835258E-4</v>
      </c>
    </row>
    <row r="3016" spans="1:5" x14ac:dyDescent="0.3">
      <c r="A3016" s="55">
        <v>41960</v>
      </c>
      <c r="B3016" s="19">
        <v>20267.900390999999</v>
      </c>
      <c r="C3016" s="36">
        <f t="shared" si="94"/>
        <v>1.2423132877561027E-2</v>
      </c>
      <c r="D3016" s="57">
        <v>337.25</v>
      </c>
      <c r="E3016" s="36">
        <f t="shared" si="95"/>
        <v>4.8267437356612763E-3</v>
      </c>
    </row>
    <row r="3017" spans="1:5" x14ac:dyDescent="0.3">
      <c r="A3017" s="55">
        <v>41961</v>
      </c>
      <c r="B3017" s="19">
        <v>20427.699218999998</v>
      </c>
      <c r="C3017" s="36">
        <f t="shared" si="94"/>
        <v>7.884330636978909E-3</v>
      </c>
      <c r="D3017" s="57">
        <v>339.3</v>
      </c>
      <c r="E3017" s="36">
        <f t="shared" si="95"/>
        <v>6.0785767234989851E-3</v>
      </c>
    </row>
    <row r="3018" spans="1:5" x14ac:dyDescent="0.3">
      <c r="A3018" s="55">
        <v>41962</v>
      </c>
      <c r="B3018" s="19">
        <v>20469.199218999998</v>
      </c>
      <c r="C3018" s="36">
        <f t="shared" si="94"/>
        <v>2.0315552698857431E-3</v>
      </c>
      <c r="D3018" s="57">
        <v>339.15</v>
      </c>
      <c r="E3018" s="36">
        <f t="shared" si="95"/>
        <v>-4.4208664898326422E-4</v>
      </c>
    </row>
    <row r="3019" spans="1:5" x14ac:dyDescent="0.3">
      <c r="A3019" s="55">
        <v>41963</v>
      </c>
      <c r="B3019" s="19">
        <v>20305.099609000001</v>
      </c>
      <c r="C3019" s="36">
        <f t="shared" si="94"/>
        <v>-8.0169042395989987E-3</v>
      </c>
      <c r="D3019" s="57">
        <v>338.28</v>
      </c>
      <c r="E3019" s="36">
        <f t="shared" si="95"/>
        <v>-2.5652366209641952E-3</v>
      </c>
    </row>
    <row r="3020" spans="1:5" x14ac:dyDescent="0.3">
      <c r="A3020" s="55">
        <v>41964</v>
      </c>
      <c r="B3020" s="19">
        <v>21038.199218999998</v>
      </c>
      <c r="C3020" s="36">
        <f t="shared" si="94"/>
        <v>3.6104211460014746E-2</v>
      </c>
      <c r="D3020" s="57">
        <v>345.24</v>
      </c>
      <c r="E3020" s="36">
        <f t="shared" si="95"/>
        <v>2.0574671869457273E-2</v>
      </c>
    </row>
    <row r="3021" spans="1:5" x14ac:dyDescent="0.3">
      <c r="A3021" s="55">
        <v>41967</v>
      </c>
      <c r="B3021" s="19">
        <v>21018.300781000002</v>
      </c>
      <c r="C3021" s="36">
        <f t="shared" si="94"/>
        <v>-9.4582420257838251E-4</v>
      </c>
      <c r="D3021" s="57">
        <v>345.72</v>
      </c>
      <c r="E3021" s="36">
        <f t="shared" si="95"/>
        <v>1.3903371567605127E-3</v>
      </c>
    </row>
    <row r="3022" spans="1:5" x14ac:dyDescent="0.3">
      <c r="A3022" s="55">
        <v>41968</v>
      </c>
      <c r="B3022" s="19">
        <v>21110.099609000001</v>
      </c>
      <c r="C3022" s="36">
        <f t="shared" si="94"/>
        <v>4.3675665771698569E-3</v>
      </c>
      <c r="D3022" s="57">
        <v>346.28</v>
      </c>
      <c r="E3022" s="36">
        <f t="shared" si="95"/>
        <v>1.619807937058626E-3</v>
      </c>
    </row>
    <row r="3023" spans="1:5" x14ac:dyDescent="0.3">
      <c r="A3023" s="55">
        <v>41969</v>
      </c>
      <c r="B3023" s="19">
        <v>21028.800781000002</v>
      </c>
      <c r="C3023" s="36">
        <f t="shared" si="94"/>
        <v>-3.8511816384484421E-3</v>
      </c>
      <c r="D3023" s="57">
        <v>346.28</v>
      </c>
      <c r="E3023" s="36">
        <f t="shared" si="95"/>
        <v>0</v>
      </c>
    </row>
    <row r="3024" spans="1:5" x14ac:dyDescent="0.3">
      <c r="A3024" s="55">
        <v>41970</v>
      </c>
      <c r="B3024" s="19">
        <v>21199.300781000002</v>
      </c>
      <c r="C3024" s="36">
        <f t="shared" si="94"/>
        <v>8.1079278735689542E-3</v>
      </c>
      <c r="D3024" s="57">
        <v>347.49</v>
      </c>
      <c r="E3024" s="36">
        <f t="shared" si="95"/>
        <v>3.4942820838628208E-3</v>
      </c>
    </row>
    <row r="3025" spans="1:5" x14ac:dyDescent="0.3">
      <c r="A3025" s="55">
        <v>41971</v>
      </c>
      <c r="B3025" s="19">
        <v>21114.800781000002</v>
      </c>
      <c r="C3025" s="36">
        <f t="shared" si="94"/>
        <v>-3.9859805223261269E-3</v>
      </c>
      <c r="D3025" s="57">
        <v>347.25</v>
      </c>
      <c r="E3025" s="36">
        <f t="shared" si="95"/>
        <v>-6.906673573340294E-4</v>
      </c>
    </row>
    <row r="3026" spans="1:5" x14ac:dyDescent="0.3">
      <c r="A3026" s="55">
        <v>41974</v>
      </c>
      <c r="B3026" s="19">
        <v>20784.099609000001</v>
      </c>
      <c r="C3026" s="36">
        <f t="shared" si="94"/>
        <v>-1.5662055040442491E-2</v>
      </c>
      <c r="D3026" s="57">
        <v>345.64</v>
      </c>
      <c r="E3026" s="36">
        <f t="shared" si="95"/>
        <v>-4.6364290856731882E-3</v>
      </c>
    </row>
    <row r="3027" spans="1:5" x14ac:dyDescent="0.3">
      <c r="A3027" s="55">
        <v>41975</v>
      </c>
      <c r="B3027" s="19">
        <v>20876.599609000001</v>
      </c>
      <c r="C3027" s="36">
        <f t="shared" si="94"/>
        <v>4.4505175465934244E-3</v>
      </c>
      <c r="D3027" s="57">
        <v>347.37</v>
      </c>
      <c r="E3027" s="36">
        <f t="shared" si="95"/>
        <v>5.0052077305868803E-3</v>
      </c>
    </row>
    <row r="3028" spans="1:5" x14ac:dyDescent="0.3">
      <c r="A3028" s="55">
        <v>41976</v>
      </c>
      <c r="B3028" s="19">
        <v>21086</v>
      </c>
      <c r="C3028" s="36">
        <f t="shared" si="94"/>
        <v>1.0030387846770017E-2</v>
      </c>
      <c r="D3028" s="57">
        <v>349.34</v>
      </c>
      <c r="E3028" s="36">
        <f t="shared" si="95"/>
        <v>5.6711863430922715E-3</v>
      </c>
    </row>
    <row r="3029" spans="1:5" x14ac:dyDescent="0.3">
      <c r="A3029" s="55">
        <v>41977</v>
      </c>
      <c r="B3029" s="19">
        <v>20552.400390999999</v>
      </c>
      <c r="C3029" s="36">
        <f t="shared" si="94"/>
        <v>-2.5305871620980747E-2</v>
      </c>
      <c r="D3029" s="57">
        <v>344.84</v>
      </c>
      <c r="E3029" s="36">
        <f t="shared" si="95"/>
        <v>-1.2881433560428257E-2</v>
      </c>
    </row>
    <row r="3030" spans="1:5" x14ac:dyDescent="0.3">
      <c r="A3030" s="55">
        <v>41978</v>
      </c>
      <c r="B3030" s="19">
        <v>21199.400390999999</v>
      </c>
      <c r="C3030" s="36">
        <f t="shared" si="94"/>
        <v>3.1480507760218934E-2</v>
      </c>
      <c r="D3030" s="57">
        <v>350.97</v>
      </c>
      <c r="E3030" s="36">
        <f t="shared" si="95"/>
        <v>1.7776360051038331E-2</v>
      </c>
    </row>
    <row r="3031" spans="1:5" x14ac:dyDescent="0.3">
      <c r="A3031" s="55">
        <v>41981</v>
      </c>
      <c r="B3031" s="19">
        <v>21069.5</v>
      </c>
      <c r="C3031" s="36">
        <f t="shared" si="94"/>
        <v>-6.1275502421826999E-3</v>
      </c>
      <c r="D3031" s="57">
        <v>348.61</v>
      </c>
      <c r="E3031" s="36">
        <f t="shared" si="95"/>
        <v>-6.7242214434282133E-3</v>
      </c>
    </row>
    <row r="3032" spans="1:5" x14ac:dyDescent="0.3">
      <c r="A3032" s="55">
        <v>41982</v>
      </c>
      <c r="B3032" s="19">
        <v>20500.5</v>
      </c>
      <c r="C3032" s="36">
        <f t="shared" si="94"/>
        <v>-2.7005861553430321E-2</v>
      </c>
      <c r="D3032" s="57">
        <v>340.48</v>
      </c>
      <c r="E3032" s="36">
        <f t="shared" si="95"/>
        <v>-2.3321189868334202E-2</v>
      </c>
    </row>
    <row r="3033" spans="1:5" x14ac:dyDescent="0.3">
      <c r="A3033" s="55">
        <v>41983</v>
      </c>
      <c r="B3033" s="19">
        <v>20326</v>
      </c>
      <c r="C3033" s="36">
        <f t="shared" si="94"/>
        <v>-8.511987512499708E-3</v>
      </c>
      <c r="D3033" s="57">
        <v>339.32</v>
      </c>
      <c r="E3033" s="36">
        <f t="shared" si="95"/>
        <v>-3.4069548872180944E-3</v>
      </c>
    </row>
    <row r="3034" spans="1:5" x14ac:dyDescent="0.3">
      <c r="A3034" s="55">
        <v>41984</v>
      </c>
      <c r="B3034" s="19">
        <v>20298.300781000002</v>
      </c>
      <c r="C3034" s="36">
        <f t="shared" si="94"/>
        <v>-1.362748155072202E-3</v>
      </c>
      <c r="D3034" s="57">
        <v>339.31</v>
      </c>
      <c r="E3034" s="36">
        <f t="shared" si="95"/>
        <v>-2.9470706118139844E-5</v>
      </c>
    </row>
    <row r="3035" spans="1:5" x14ac:dyDescent="0.3">
      <c r="A3035" s="55">
        <v>41985</v>
      </c>
      <c r="B3035" s="19">
        <v>19692.5</v>
      </c>
      <c r="C3035" s="36">
        <f t="shared" si="94"/>
        <v>-2.9844901183406214E-2</v>
      </c>
      <c r="D3035" s="57">
        <v>330.54</v>
      </c>
      <c r="E3035" s="36">
        <f t="shared" si="95"/>
        <v>-2.5846570982287487E-2</v>
      </c>
    </row>
    <row r="3036" spans="1:5" x14ac:dyDescent="0.3">
      <c r="A3036" s="55">
        <v>41988</v>
      </c>
      <c r="B3036" s="19">
        <v>19144.599609000001</v>
      </c>
      <c r="C3036" s="36">
        <f t="shared" si="94"/>
        <v>-2.7822795023486058E-2</v>
      </c>
      <c r="D3036" s="57">
        <v>323.29000000000002</v>
      </c>
      <c r="E3036" s="36">
        <f t="shared" si="95"/>
        <v>-2.1933805288316122E-2</v>
      </c>
    </row>
    <row r="3037" spans="1:5" x14ac:dyDescent="0.3">
      <c r="A3037" s="55">
        <v>41989</v>
      </c>
      <c r="B3037" s="19">
        <v>19729.300781000002</v>
      </c>
      <c r="C3037" s="36">
        <f t="shared" si="94"/>
        <v>3.0541311071615729E-2</v>
      </c>
      <c r="D3037" s="57">
        <v>328.88</v>
      </c>
      <c r="E3037" s="36">
        <f t="shared" si="95"/>
        <v>1.7290977141266373E-2</v>
      </c>
    </row>
    <row r="3038" spans="1:5" x14ac:dyDescent="0.3">
      <c r="A3038" s="55">
        <v>41990</v>
      </c>
      <c r="B3038" s="19">
        <v>19645.099609000001</v>
      </c>
      <c r="C3038" s="36">
        <f t="shared" si="94"/>
        <v>-4.2678234233769485E-3</v>
      </c>
      <c r="D3038" s="57">
        <v>329.34</v>
      </c>
      <c r="E3038" s="36">
        <f t="shared" si="95"/>
        <v>1.398686450985176E-3</v>
      </c>
    </row>
    <row r="3039" spans="1:5" x14ac:dyDescent="0.3">
      <c r="A3039" s="55">
        <v>41991</v>
      </c>
      <c r="B3039" s="19">
        <v>20146</v>
      </c>
      <c r="C3039" s="36">
        <f t="shared" si="94"/>
        <v>2.5497472701564883E-2</v>
      </c>
      <c r="D3039" s="57">
        <v>339.05</v>
      </c>
      <c r="E3039" s="36">
        <f t="shared" si="95"/>
        <v>2.9483208841926345E-2</v>
      </c>
    </row>
    <row r="3040" spans="1:5" x14ac:dyDescent="0.3">
      <c r="A3040" s="55">
        <v>41992</v>
      </c>
      <c r="B3040" s="19">
        <v>20078</v>
      </c>
      <c r="C3040" s="36">
        <f t="shared" si="94"/>
        <v>-3.3753598729275858E-3</v>
      </c>
      <c r="D3040" s="57">
        <v>340.3</v>
      </c>
      <c r="E3040" s="36">
        <f t="shared" si="95"/>
        <v>3.6867718625570589E-3</v>
      </c>
    </row>
    <row r="3041" spans="1:5" x14ac:dyDescent="0.3">
      <c r="A3041" s="55">
        <v>41995</v>
      </c>
      <c r="B3041" s="19">
        <v>20172.199218999998</v>
      </c>
      <c r="C3041" s="36">
        <f t="shared" si="94"/>
        <v>4.6916634624962761E-3</v>
      </c>
      <c r="D3041" s="57">
        <v>341.97</v>
      </c>
      <c r="E3041" s="36">
        <f t="shared" si="95"/>
        <v>4.907434616514994E-3</v>
      </c>
    </row>
    <row r="3042" spans="1:5" x14ac:dyDescent="0.3">
      <c r="A3042" s="55">
        <v>41996</v>
      </c>
      <c r="B3042" s="19">
        <v>20451.5</v>
      </c>
      <c r="C3042" s="36">
        <f t="shared" si="94"/>
        <v>1.3845827020037005E-2</v>
      </c>
      <c r="D3042" s="57">
        <v>344.06</v>
      </c>
      <c r="E3042" s="36">
        <f t="shared" si="95"/>
        <v>6.1116472205162697E-3</v>
      </c>
    </row>
    <row r="3043" spans="1:5" x14ac:dyDescent="0.3">
      <c r="A3043" s="55">
        <v>42002</v>
      </c>
      <c r="B3043" s="19">
        <v>20255</v>
      </c>
      <c r="C3043" s="36">
        <f t="shared" si="94"/>
        <v>-9.6080972055839764E-3</v>
      </c>
      <c r="D3043" s="57">
        <v>344.27</v>
      </c>
      <c r="E3043" s="36">
        <f t="shared" si="95"/>
        <v>6.1035865837344438E-4</v>
      </c>
    </row>
    <row r="3044" spans="1:5" x14ac:dyDescent="0.3">
      <c r="A3044" s="55">
        <v>42003</v>
      </c>
      <c r="B3044" s="19">
        <v>20137.699218999998</v>
      </c>
      <c r="C3044" s="36">
        <f t="shared" si="94"/>
        <v>-5.7912012342632435E-3</v>
      </c>
      <c r="D3044" s="57">
        <v>341.02</v>
      </c>
      <c r="E3044" s="36">
        <f t="shared" si="95"/>
        <v>-9.4402649083568102E-3</v>
      </c>
    </row>
    <row r="3045" spans="1:5" x14ac:dyDescent="0.3">
      <c r="A3045" s="55">
        <v>42006</v>
      </c>
      <c r="B3045" s="19">
        <v>20275.800781000002</v>
      </c>
      <c r="C3045" s="36">
        <f t="shared" si="94"/>
        <v>6.8578619880121927E-3</v>
      </c>
      <c r="D3045" s="57">
        <v>341.33</v>
      </c>
      <c r="E3045" s="36">
        <f t="shared" si="95"/>
        <v>9.090375931031236E-4</v>
      </c>
    </row>
    <row r="3046" spans="1:5" x14ac:dyDescent="0.3">
      <c r="A3046" s="55">
        <v>42009</v>
      </c>
      <c r="B3046" s="19">
        <v>19369.400390999999</v>
      </c>
      <c r="C3046" s="36">
        <f t="shared" si="94"/>
        <v>-4.470355572093454E-2</v>
      </c>
      <c r="D3046" s="57">
        <v>333.99</v>
      </c>
      <c r="E3046" s="36">
        <f t="shared" si="95"/>
        <v>-2.1504116251135241E-2</v>
      </c>
    </row>
    <row r="3047" spans="1:5" x14ac:dyDescent="0.3">
      <c r="A3047" s="55">
        <v>42010</v>
      </c>
      <c r="B3047" s="19">
        <v>19300.699218999998</v>
      </c>
      <c r="C3047" s="36">
        <f t="shared" si="94"/>
        <v>-3.5468920365714363E-3</v>
      </c>
      <c r="D3047" s="57">
        <v>331.61</v>
      </c>
      <c r="E3047" s="36">
        <f t="shared" si="95"/>
        <v>-7.1259618551453574E-3</v>
      </c>
    </row>
    <row r="3048" spans="1:5" x14ac:dyDescent="0.3">
      <c r="A3048" s="55">
        <v>42011</v>
      </c>
      <c r="B3048" s="19">
        <v>19270.199218999998</v>
      </c>
      <c r="C3048" s="36">
        <f t="shared" si="94"/>
        <v>-1.5802536298775705E-3</v>
      </c>
      <c r="D3048" s="57">
        <v>333.2</v>
      </c>
      <c r="E3048" s="36">
        <f t="shared" si="95"/>
        <v>4.7947890594373099E-3</v>
      </c>
    </row>
    <row r="3049" spans="1:5" x14ac:dyDescent="0.3">
      <c r="A3049" s="55">
        <v>42012</v>
      </c>
      <c r="B3049" s="19">
        <v>19924.199218999998</v>
      </c>
      <c r="C3049" s="36">
        <f t="shared" si="94"/>
        <v>3.3938414054130339E-2</v>
      </c>
      <c r="D3049" s="57">
        <v>342.35</v>
      </c>
      <c r="E3049" s="36">
        <f t="shared" si="95"/>
        <v>2.7460984393757659E-2</v>
      </c>
    </row>
    <row r="3050" spans="1:5" x14ac:dyDescent="0.3">
      <c r="A3050" s="55">
        <v>42013</v>
      </c>
      <c r="B3050" s="19">
        <v>19331.699218999998</v>
      </c>
      <c r="C3050" s="36">
        <f t="shared" si="94"/>
        <v>-2.9737707071056718E-2</v>
      </c>
      <c r="D3050" s="57">
        <v>337.93</v>
      </c>
      <c r="E3050" s="36">
        <f t="shared" si="95"/>
        <v>-1.2910763838177353E-2</v>
      </c>
    </row>
    <row r="3051" spans="1:5" x14ac:dyDescent="0.3">
      <c r="A3051" s="55">
        <v>42016</v>
      </c>
      <c r="B3051" s="19">
        <v>19484.199218999998</v>
      </c>
      <c r="C3051" s="36">
        <f t="shared" si="94"/>
        <v>7.8885978036589144E-3</v>
      </c>
      <c r="D3051" s="57">
        <v>339.87</v>
      </c>
      <c r="E3051" s="36">
        <f t="shared" si="95"/>
        <v>5.7408339005118325E-3</v>
      </c>
    </row>
    <row r="3052" spans="1:5" x14ac:dyDescent="0.3">
      <c r="A3052" s="55">
        <v>42017</v>
      </c>
      <c r="B3052" s="19">
        <v>19850.400390999999</v>
      </c>
      <c r="C3052" s="36">
        <f t="shared" si="94"/>
        <v>1.8794776623044296E-2</v>
      </c>
      <c r="D3052" s="57">
        <v>344.77</v>
      </c>
      <c r="E3052" s="36">
        <f t="shared" si="95"/>
        <v>1.4417277194221256E-2</v>
      </c>
    </row>
    <row r="3053" spans="1:5" x14ac:dyDescent="0.3">
      <c r="A3053" s="55">
        <v>42018</v>
      </c>
      <c r="B3053" s="19">
        <v>19570.599609000001</v>
      </c>
      <c r="C3053" s="36">
        <f t="shared" si="94"/>
        <v>-1.4095472962190603E-2</v>
      </c>
      <c r="D3053" s="57">
        <v>339.67</v>
      </c>
      <c r="E3053" s="36">
        <f t="shared" si="95"/>
        <v>-1.4792470342547159E-2</v>
      </c>
    </row>
    <row r="3054" spans="1:5" x14ac:dyDescent="0.3">
      <c r="A3054" s="55">
        <v>42019</v>
      </c>
      <c r="B3054" s="19">
        <v>19992.199218999998</v>
      </c>
      <c r="C3054" s="36">
        <f t="shared" ref="C3054:C3117" si="96">B3054/B3053-1</f>
        <v>2.1542498360965556E-2</v>
      </c>
      <c r="D3054" s="57">
        <v>348.45</v>
      </c>
      <c r="E3054" s="36">
        <f t="shared" si="95"/>
        <v>2.584861777607661E-2</v>
      </c>
    </row>
    <row r="3055" spans="1:5" x14ac:dyDescent="0.3">
      <c r="A3055" s="55">
        <v>42020</v>
      </c>
      <c r="B3055" s="19">
        <v>20391.5</v>
      </c>
      <c r="C3055" s="36">
        <f t="shared" si="96"/>
        <v>1.9972829233340095E-2</v>
      </c>
      <c r="D3055" s="57">
        <v>352.4</v>
      </c>
      <c r="E3055" s="36">
        <f t="shared" si="95"/>
        <v>1.133591620031571E-2</v>
      </c>
    </row>
    <row r="3056" spans="1:5" x14ac:dyDescent="0.3">
      <c r="A3056" s="55">
        <v>42023</v>
      </c>
      <c r="B3056" s="19">
        <v>20646.5</v>
      </c>
      <c r="C3056" s="36">
        <f t="shared" si="96"/>
        <v>1.2505210504376807E-2</v>
      </c>
      <c r="D3056" s="57">
        <v>353.18</v>
      </c>
      <c r="E3056" s="36">
        <f t="shared" si="95"/>
        <v>2.2133938706017098E-3</v>
      </c>
    </row>
    <row r="3057" spans="1:5" x14ac:dyDescent="0.3">
      <c r="A3057" s="55">
        <v>42024</v>
      </c>
      <c r="B3057" s="19">
        <v>20834.400390999999</v>
      </c>
      <c r="C3057" s="36">
        <f t="shared" si="96"/>
        <v>9.1008350567891583E-3</v>
      </c>
      <c r="D3057" s="57">
        <v>355.96</v>
      </c>
      <c r="E3057" s="36">
        <f t="shared" si="95"/>
        <v>7.8713403930006365E-3</v>
      </c>
    </row>
    <row r="3058" spans="1:5" x14ac:dyDescent="0.3">
      <c r="A3058" s="55">
        <v>42025</v>
      </c>
      <c r="B3058" s="19">
        <v>21157.800781000002</v>
      </c>
      <c r="C3058" s="36">
        <f t="shared" si="96"/>
        <v>1.5522423680582875E-2</v>
      </c>
      <c r="D3058" s="57">
        <v>358.12</v>
      </c>
      <c r="E3058" s="36">
        <f t="shared" si="95"/>
        <v>6.0680975390494662E-3</v>
      </c>
    </row>
    <row r="3059" spans="1:5" x14ac:dyDescent="0.3">
      <c r="A3059" s="55">
        <v>42026</v>
      </c>
      <c r="B3059" s="19">
        <v>21654.400390999999</v>
      </c>
      <c r="C3059" s="36">
        <f t="shared" si="96"/>
        <v>2.3471230074439076E-2</v>
      </c>
      <c r="D3059" s="57">
        <v>364.05</v>
      </c>
      <c r="E3059" s="36">
        <f t="shared" si="95"/>
        <v>1.6558695409359947E-2</v>
      </c>
    </row>
    <row r="3060" spans="1:5" x14ac:dyDescent="0.3">
      <c r="A3060" s="55">
        <v>42027</v>
      </c>
      <c r="B3060" s="19">
        <v>21729.300781000002</v>
      </c>
      <c r="C3060" s="36">
        <f t="shared" si="96"/>
        <v>3.4588992836361854E-3</v>
      </c>
      <c r="D3060" s="57">
        <v>370.37</v>
      </c>
      <c r="E3060" s="36">
        <f t="shared" si="95"/>
        <v>1.7360252712539381E-2</v>
      </c>
    </row>
    <row r="3061" spans="1:5" x14ac:dyDescent="0.3">
      <c r="A3061" s="55">
        <v>42030</v>
      </c>
      <c r="B3061" s="19">
        <v>21995.699218999998</v>
      </c>
      <c r="C3061" s="36">
        <f t="shared" si="96"/>
        <v>1.2259871621498997E-2</v>
      </c>
      <c r="D3061" s="57">
        <v>372.39</v>
      </c>
      <c r="E3061" s="36">
        <f t="shared" si="95"/>
        <v>5.4540054540053173E-3</v>
      </c>
    </row>
    <row r="3062" spans="1:5" x14ac:dyDescent="0.3">
      <c r="A3062" s="55">
        <v>42031</v>
      </c>
      <c r="B3062" s="19">
        <v>21892</v>
      </c>
      <c r="C3062" s="36">
        <f t="shared" si="96"/>
        <v>-4.7145225058552453E-3</v>
      </c>
      <c r="D3062" s="57">
        <v>368.7</v>
      </c>
      <c r="E3062" s="36">
        <f t="shared" si="95"/>
        <v>-9.908966406187103E-3</v>
      </c>
    </row>
    <row r="3063" spans="1:5" x14ac:dyDescent="0.3">
      <c r="A3063" s="55">
        <v>42032</v>
      </c>
      <c r="B3063" s="19">
        <v>21731.599609000001</v>
      </c>
      <c r="C3063" s="36">
        <f t="shared" si="96"/>
        <v>-7.32689525854191E-3</v>
      </c>
      <c r="D3063" s="57">
        <v>369.08</v>
      </c>
      <c r="E3063" s="36">
        <f t="shared" si="95"/>
        <v>1.0306482234878622E-3</v>
      </c>
    </row>
    <row r="3064" spans="1:5" x14ac:dyDescent="0.3">
      <c r="A3064" s="55">
        <v>42033</v>
      </c>
      <c r="B3064" s="19">
        <v>21838.400390999999</v>
      </c>
      <c r="C3064" s="36">
        <f t="shared" si="96"/>
        <v>4.9145384565141281E-3</v>
      </c>
      <c r="D3064" s="57">
        <v>368.76</v>
      </c>
      <c r="E3064" s="36">
        <f t="shared" si="95"/>
        <v>-8.6702070011923649E-4</v>
      </c>
    </row>
    <row r="3065" spans="1:5" x14ac:dyDescent="0.3">
      <c r="A3065" s="55">
        <v>42034</v>
      </c>
      <c r="B3065" s="19">
        <v>21771.400390999999</v>
      </c>
      <c r="C3065" s="36">
        <f t="shared" si="96"/>
        <v>-3.0679902740318177E-3</v>
      </c>
      <c r="D3065" s="57">
        <v>367.05</v>
      </c>
      <c r="E3065" s="36">
        <f t="shared" si="95"/>
        <v>-4.6371623820370411E-3</v>
      </c>
    </row>
    <row r="3066" spans="1:5" x14ac:dyDescent="0.3">
      <c r="A3066" s="55">
        <v>42037</v>
      </c>
      <c r="B3066" s="19">
        <v>21767.199218999998</v>
      </c>
      <c r="C3066" s="36">
        <f t="shared" si="96"/>
        <v>-1.9296746762043071E-4</v>
      </c>
      <c r="D3066" s="57">
        <v>367.28</v>
      </c>
      <c r="E3066" s="36">
        <f t="shared" si="95"/>
        <v>6.2661762702620472E-4</v>
      </c>
    </row>
    <row r="3067" spans="1:5" x14ac:dyDescent="0.3">
      <c r="A3067" s="55">
        <v>42038</v>
      </c>
      <c r="B3067" s="19">
        <v>22297.199218999998</v>
      </c>
      <c r="C3067" s="36">
        <f t="shared" si="96"/>
        <v>2.4348562011477171E-2</v>
      </c>
      <c r="D3067" s="57">
        <v>370.28</v>
      </c>
      <c r="E3067" s="36">
        <f t="shared" si="95"/>
        <v>8.1681550860379648E-3</v>
      </c>
    </row>
    <row r="3068" spans="1:5" x14ac:dyDescent="0.3">
      <c r="A3068" s="55">
        <v>42039</v>
      </c>
      <c r="B3068" s="19">
        <v>22242.800781000002</v>
      </c>
      <c r="C3068" s="36">
        <f t="shared" si="96"/>
        <v>-2.4396982538346101E-3</v>
      </c>
      <c r="D3068" s="57">
        <v>372.1</v>
      </c>
      <c r="E3068" s="36">
        <f t="shared" si="95"/>
        <v>4.9151993086313794E-3</v>
      </c>
    </row>
    <row r="3069" spans="1:5" x14ac:dyDescent="0.3">
      <c r="A3069" s="55">
        <v>42040</v>
      </c>
      <c r="B3069" s="19">
        <v>22147.800781000002</v>
      </c>
      <c r="C3069" s="36">
        <f t="shared" si="96"/>
        <v>-4.2710448623516362E-3</v>
      </c>
      <c r="D3069" s="57">
        <v>372.51</v>
      </c>
      <c r="E3069" s="36">
        <f t="shared" si="95"/>
        <v>1.1018543402310232E-3</v>
      </c>
    </row>
    <row r="3070" spans="1:5" x14ac:dyDescent="0.3">
      <c r="A3070" s="55">
        <v>42041</v>
      </c>
      <c r="B3070" s="19">
        <v>22092.800781000002</v>
      </c>
      <c r="C3070" s="36">
        <f t="shared" si="96"/>
        <v>-2.4833165398157053E-3</v>
      </c>
      <c r="D3070" s="57">
        <v>373.31</v>
      </c>
      <c r="E3070" s="36">
        <f t="shared" si="95"/>
        <v>2.1475933531986957E-3</v>
      </c>
    </row>
    <row r="3071" spans="1:5" x14ac:dyDescent="0.3">
      <c r="A3071" s="55">
        <v>42044</v>
      </c>
      <c r="B3071" s="19">
        <v>21705.199218999998</v>
      </c>
      <c r="C3071" s="36">
        <f t="shared" si="96"/>
        <v>-1.7544247370090971E-2</v>
      </c>
      <c r="D3071" s="57">
        <v>370.55</v>
      </c>
      <c r="E3071" s="36">
        <f t="shared" si="95"/>
        <v>-7.3933192253087254E-3</v>
      </c>
    </row>
    <row r="3072" spans="1:5" x14ac:dyDescent="0.3">
      <c r="A3072" s="55">
        <v>42045</v>
      </c>
      <c r="B3072" s="19">
        <v>22079</v>
      </c>
      <c r="C3072" s="36">
        <f t="shared" si="96"/>
        <v>1.7221716199351311E-2</v>
      </c>
      <c r="D3072" s="57">
        <v>372.94</v>
      </c>
      <c r="E3072" s="36">
        <f t="shared" si="95"/>
        <v>6.4498718121710485E-3</v>
      </c>
    </row>
    <row r="3073" spans="1:5" x14ac:dyDescent="0.3">
      <c r="A3073" s="55">
        <v>42046</v>
      </c>
      <c r="B3073" s="19">
        <v>21909</v>
      </c>
      <c r="C3073" s="36">
        <f t="shared" si="96"/>
        <v>-7.6996240771773916E-3</v>
      </c>
      <c r="D3073" s="57">
        <v>372.04</v>
      </c>
      <c r="E3073" s="36">
        <f t="shared" si="95"/>
        <v>-2.413256824153942E-3</v>
      </c>
    </row>
    <row r="3074" spans="1:5" x14ac:dyDescent="0.3">
      <c r="A3074" s="55">
        <v>42047</v>
      </c>
      <c r="B3074" s="19">
        <v>22364.699218999998</v>
      </c>
      <c r="C3074" s="36">
        <f t="shared" si="96"/>
        <v>2.0799635720480047E-2</v>
      </c>
      <c r="D3074" s="57">
        <v>374.83</v>
      </c>
      <c r="E3074" s="36">
        <f t="shared" si="95"/>
        <v>7.4991936350929933E-3</v>
      </c>
    </row>
    <row r="3075" spans="1:5" x14ac:dyDescent="0.3">
      <c r="A3075" s="55">
        <v>42048</v>
      </c>
      <c r="B3075" s="19">
        <v>22551.900390999999</v>
      </c>
      <c r="C3075" s="36">
        <f t="shared" si="96"/>
        <v>8.3703863023993907E-3</v>
      </c>
      <c r="D3075" s="57">
        <v>377.07</v>
      </c>
      <c r="E3075" s="36">
        <f t="shared" si="95"/>
        <v>5.9760424725876504E-3</v>
      </c>
    </row>
    <row r="3076" spans="1:5" x14ac:dyDescent="0.3">
      <c r="A3076" s="55">
        <v>42051</v>
      </c>
      <c r="B3076" s="19">
        <v>22522.400390999999</v>
      </c>
      <c r="C3076" s="36">
        <f t="shared" si="96"/>
        <v>-1.308093752124484E-3</v>
      </c>
      <c r="D3076" s="57">
        <v>376.55</v>
      </c>
      <c r="E3076" s="36">
        <f t="shared" ref="E3076:E3139" si="97">D3076/D3075-1</f>
        <v>-1.379054287002357E-3</v>
      </c>
    </row>
    <row r="3077" spans="1:5" x14ac:dyDescent="0.3">
      <c r="A3077" s="55">
        <v>42052</v>
      </c>
      <c r="B3077" s="19">
        <v>22624.599609000001</v>
      </c>
      <c r="C3077" s="36">
        <f t="shared" si="96"/>
        <v>4.5376698853485387E-3</v>
      </c>
      <c r="D3077" s="57">
        <v>377.02</v>
      </c>
      <c r="E3077" s="36">
        <f t="shared" si="97"/>
        <v>1.2481742132517404E-3</v>
      </c>
    </row>
    <row r="3078" spans="1:5" x14ac:dyDescent="0.3">
      <c r="A3078" s="55">
        <v>42053</v>
      </c>
      <c r="B3078" s="19">
        <v>23017</v>
      </c>
      <c r="C3078" s="36">
        <f t="shared" si="96"/>
        <v>1.7343970624076999E-2</v>
      </c>
      <c r="D3078" s="57">
        <v>380.37</v>
      </c>
      <c r="E3078" s="36">
        <f t="shared" si="97"/>
        <v>8.8854702668295094E-3</v>
      </c>
    </row>
    <row r="3079" spans="1:5" x14ac:dyDescent="0.3">
      <c r="A3079" s="55">
        <v>42054</v>
      </c>
      <c r="B3079" s="19">
        <v>23157.599609000001</v>
      </c>
      <c r="C3079" s="36">
        <f t="shared" si="96"/>
        <v>6.1085114915062633E-3</v>
      </c>
      <c r="D3079" s="57">
        <v>381.41</v>
      </c>
      <c r="E3079" s="36">
        <f t="shared" si="97"/>
        <v>2.7341798774878079E-3</v>
      </c>
    </row>
    <row r="3080" spans="1:5" x14ac:dyDescent="0.3">
      <c r="A3080" s="55">
        <v>42055</v>
      </c>
      <c r="B3080" s="19">
        <v>23214</v>
      </c>
      <c r="C3080" s="36">
        <f t="shared" si="96"/>
        <v>2.4355024679707515E-3</v>
      </c>
      <c r="D3080" s="57">
        <v>382.27</v>
      </c>
      <c r="E3080" s="36">
        <f t="shared" si="97"/>
        <v>2.2547914317925244E-3</v>
      </c>
    </row>
    <row r="3081" spans="1:5" x14ac:dyDescent="0.3">
      <c r="A3081" s="55">
        <v>42058</v>
      </c>
      <c r="B3081" s="19">
        <v>23333.599609000001</v>
      </c>
      <c r="C3081" s="36">
        <f t="shared" si="96"/>
        <v>5.1520465667269644E-3</v>
      </c>
      <c r="D3081" s="57">
        <v>385.08</v>
      </c>
      <c r="E3081" s="36">
        <f t="shared" si="97"/>
        <v>7.3508253328800066E-3</v>
      </c>
    </row>
    <row r="3082" spans="1:5" x14ac:dyDescent="0.3">
      <c r="A3082" s="55">
        <v>42059</v>
      </c>
      <c r="B3082" s="19">
        <v>23520.099609000001</v>
      </c>
      <c r="C3082" s="36">
        <f t="shared" si="96"/>
        <v>7.9927659308967058E-3</v>
      </c>
      <c r="D3082" s="57">
        <v>387.25</v>
      </c>
      <c r="E3082" s="36">
        <f t="shared" si="97"/>
        <v>5.635192687233781E-3</v>
      </c>
    </row>
    <row r="3083" spans="1:5" x14ac:dyDescent="0.3">
      <c r="A3083" s="55">
        <v>42060</v>
      </c>
      <c r="B3083" s="19">
        <v>23314.5</v>
      </c>
      <c r="C3083" s="36">
        <f t="shared" si="96"/>
        <v>-8.7414429538099636E-3</v>
      </c>
      <c r="D3083" s="57">
        <v>386.76</v>
      </c>
      <c r="E3083" s="36">
        <f t="shared" si="97"/>
        <v>-1.2653324725629966E-3</v>
      </c>
    </row>
    <row r="3084" spans="1:5" x14ac:dyDescent="0.3">
      <c r="A3084" s="55">
        <v>42061</v>
      </c>
      <c r="B3084" s="19">
        <v>23576.900390999999</v>
      </c>
      <c r="C3084" s="36">
        <f t="shared" si="96"/>
        <v>1.1254815286624087E-2</v>
      </c>
      <c r="D3084" s="57">
        <v>390.69</v>
      </c>
      <c r="E3084" s="36">
        <f t="shared" si="97"/>
        <v>1.0161340366118488E-2</v>
      </c>
    </row>
    <row r="3085" spans="1:5" x14ac:dyDescent="0.3">
      <c r="A3085" s="55">
        <v>42062</v>
      </c>
      <c r="B3085" s="19">
        <v>23750.699218999998</v>
      </c>
      <c r="C3085" s="36">
        <f t="shared" si="96"/>
        <v>7.3715723915237508E-3</v>
      </c>
      <c r="D3085" s="57">
        <v>392.21</v>
      </c>
      <c r="E3085" s="36">
        <f t="shared" si="97"/>
        <v>3.8905526120454059E-3</v>
      </c>
    </row>
    <row r="3086" spans="1:5" x14ac:dyDescent="0.3">
      <c r="A3086" s="55">
        <v>42065</v>
      </c>
      <c r="B3086" s="19">
        <v>23726.5</v>
      </c>
      <c r="C3086" s="36">
        <f t="shared" si="96"/>
        <v>-1.0188844874360337E-3</v>
      </c>
      <c r="D3086" s="57">
        <v>391.29</v>
      </c>
      <c r="E3086" s="36">
        <f t="shared" si="97"/>
        <v>-2.3456821600672528E-3</v>
      </c>
    </row>
    <row r="3087" spans="1:5" x14ac:dyDescent="0.3">
      <c r="A3087" s="55">
        <v>42066</v>
      </c>
      <c r="B3087" s="19">
        <v>23405.099609000001</v>
      </c>
      <c r="C3087" s="36">
        <f t="shared" si="96"/>
        <v>-1.3546051503593004E-2</v>
      </c>
      <c r="D3087" s="57">
        <v>387.68</v>
      </c>
      <c r="E3087" s="36">
        <f t="shared" si="97"/>
        <v>-9.225893838329613E-3</v>
      </c>
    </row>
    <row r="3088" spans="1:5" x14ac:dyDescent="0.3">
      <c r="A3088" s="55">
        <v>42067</v>
      </c>
      <c r="B3088" s="19">
        <v>23556.400390999999</v>
      </c>
      <c r="C3088" s="36">
        <f t="shared" si="96"/>
        <v>6.4644365769679357E-3</v>
      </c>
      <c r="D3088" s="57">
        <v>390.61</v>
      </c>
      <c r="E3088" s="36">
        <f t="shared" si="97"/>
        <v>7.5577796120511742E-3</v>
      </c>
    </row>
    <row r="3089" spans="1:5" x14ac:dyDescent="0.3">
      <c r="A3089" s="55">
        <v>42068</v>
      </c>
      <c r="B3089" s="19">
        <v>23854.5</v>
      </c>
      <c r="C3089" s="36">
        <f t="shared" si="96"/>
        <v>1.2654718210422855E-2</v>
      </c>
      <c r="D3089" s="57">
        <v>393.78</v>
      </c>
      <c r="E3089" s="36">
        <f t="shared" si="97"/>
        <v>8.1155116356466106E-3</v>
      </c>
    </row>
    <row r="3090" spans="1:5" x14ac:dyDescent="0.3">
      <c r="A3090" s="55">
        <v>42069</v>
      </c>
      <c r="B3090" s="19">
        <v>23925.800781000002</v>
      </c>
      <c r="C3090" s="36">
        <f t="shared" si="96"/>
        <v>2.9889866063008697E-3</v>
      </c>
      <c r="D3090" s="57">
        <v>394.18</v>
      </c>
      <c r="E3090" s="36">
        <f t="shared" si="97"/>
        <v>1.0157956219210007E-3</v>
      </c>
    </row>
    <row r="3091" spans="1:5" x14ac:dyDescent="0.3">
      <c r="A3091" s="55">
        <v>42072</v>
      </c>
      <c r="B3091" s="19">
        <v>24059.5</v>
      </c>
      <c r="C3091" s="36">
        <f t="shared" si="96"/>
        <v>5.588077081464693E-3</v>
      </c>
      <c r="D3091" s="57">
        <v>393.19</v>
      </c>
      <c r="E3091" s="36">
        <f t="shared" si="97"/>
        <v>-2.511542949921397E-3</v>
      </c>
    </row>
    <row r="3092" spans="1:5" x14ac:dyDescent="0.3">
      <c r="A3092" s="55">
        <v>42073</v>
      </c>
      <c r="B3092" s="19">
        <v>23844.199218999998</v>
      </c>
      <c r="C3092" s="36">
        <f t="shared" si="96"/>
        <v>-8.9486806043351796E-3</v>
      </c>
      <c r="D3092" s="57">
        <v>389.66</v>
      </c>
      <c r="E3092" s="36">
        <f t="shared" si="97"/>
        <v>-8.9778478598132594E-3</v>
      </c>
    </row>
    <row r="3093" spans="1:5" x14ac:dyDescent="0.3">
      <c r="A3093" s="55">
        <v>42074</v>
      </c>
      <c r="B3093" s="19">
        <v>24334.199218999998</v>
      </c>
      <c r="C3093" s="36">
        <f t="shared" si="96"/>
        <v>2.0550071549878313E-2</v>
      </c>
      <c r="D3093" s="57">
        <v>395.48</v>
      </c>
      <c r="E3093" s="36">
        <f t="shared" si="97"/>
        <v>1.4936098136837161E-2</v>
      </c>
    </row>
    <row r="3094" spans="1:5" x14ac:dyDescent="0.3">
      <c r="A3094" s="55">
        <v>42075</v>
      </c>
      <c r="B3094" s="19">
        <v>24321.800781000002</v>
      </c>
      <c r="C3094" s="36">
        <f t="shared" si="96"/>
        <v>-5.0950671885330312E-4</v>
      </c>
      <c r="D3094" s="57">
        <v>395.36</v>
      </c>
      <c r="E3094" s="36">
        <f t="shared" si="97"/>
        <v>-3.0342874481648074E-4</v>
      </c>
    </row>
    <row r="3095" spans="1:5" x14ac:dyDescent="0.3">
      <c r="A3095" s="55">
        <v>42076</v>
      </c>
      <c r="B3095" s="19">
        <v>24249</v>
      </c>
      <c r="C3095" s="36">
        <f t="shared" si="96"/>
        <v>-2.9932315314774582E-3</v>
      </c>
      <c r="D3095" s="57">
        <v>396.61</v>
      </c>
      <c r="E3095" s="36">
        <f t="shared" si="97"/>
        <v>3.1616754350465293E-3</v>
      </c>
    </row>
    <row r="3096" spans="1:5" x14ac:dyDescent="0.3">
      <c r="A3096" s="55">
        <v>42079</v>
      </c>
      <c r="B3096" s="19">
        <v>24473.400390999999</v>
      </c>
      <c r="C3096" s="36">
        <f t="shared" si="96"/>
        <v>9.2540059796279994E-3</v>
      </c>
      <c r="D3096" s="57">
        <v>400.18</v>
      </c>
      <c r="E3096" s="36">
        <f t="shared" si="97"/>
        <v>9.0012858979853227E-3</v>
      </c>
    </row>
    <row r="3097" spans="1:5" x14ac:dyDescent="0.3">
      <c r="A3097" s="55">
        <v>42080</v>
      </c>
      <c r="B3097" s="19">
        <v>24238.199218999998</v>
      </c>
      <c r="C3097" s="36">
        <f t="shared" si="96"/>
        <v>-9.6104819208733261E-3</v>
      </c>
      <c r="D3097" s="57">
        <v>397.33</v>
      </c>
      <c r="E3097" s="36">
        <f t="shared" si="97"/>
        <v>-7.1217951921636047E-3</v>
      </c>
    </row>
    <row r="3098" spans="1:5" x14ac:dyDescent="0.3">
      <c r="A3098" s="55">
        <v>42081</v>
      </c>
      <c r="B3098" s="19">
        <v>24071.5</v>
      </c>
      <c r="C3098" s="36">
        <f t="shared" si="96"/>
        <v>-6.8775414169104376E-3</v>
      </c>
      <c r="D3098" s="57">
        <v>398.65</v>
      </c>
      <c r="E3098" s="36">
        <f t="shared" si="97"/>
        <v>3.3221755216066295E-3</v>
      </c>
    </row>
    <row r="3099" spans="1:5" x14ac:dyDescent="0.3">
      <c r="A3099" s="55">
        <v>42082</v>
      </c>
      <c r="B3099" s="19">
        <v>24317.300781000002</v>
      </c>
      <c r="C3099" s="36">
        <f t="shared" si="96"/>
        <v>1.0211278108967159E-2</v>
      </c>
      <c r="D3099" s="57">
        <v>400.83</v>
      </c>
      <c r="E3099" s="36">
        <f t="shared" si="97"/>
        <v>5.4684560391320414E-3</v>
      </c>
    </row>
    <row r="3100" spans="1:5" x14ac:dyDescent="0.3">
      <c r="A3100" s="55">
        <v>42083</v>
      </c>
      <c r="B3100" s="19">
        <v>24684</v>
      </c>
      <c r="C3100" s="36">
        <f t="shared" si="96"/>
        <v>1.5079766553963703E-2</v>
      </c>
      <c r="D3100" s="57">
        <v>404.01</v>
      </c>
      <c r="E3100" s="36">
        <f t="shared" si="97"/>
        <v>7.9335379088392166E-3</v>
      </c>
    </row>
    <row r="3101" spans="1:5" x14ac:dyDescent="0.3">
      <c r="A3101" s="55">
        <v>42086</v>
      </c>
      <c r="B3101" s="19">
        <v>24592.099609000001</v>
      </c>
      <c r="C3101" s="36">
        <f t="shared" si="96"/>
        <v>-3.7230753119429361E-3</v>
      </c>
      <c r="D3101" s="57">
        <v>401.24</v>
      </c>
      <c r="E3101" s="36">
        <f t="shared" si="97"/>
        <v>-6.8562659340114518E-3</v>
      </c>
    </row>
    <row r="3102" spans="1:5" x14ac:dyDescent="0.3">
      <c r="A3102" s="55">
        <v>42087</v>
      </c>
      <c r="B3102" s="19">
        <v>24882.400390999999</v>
      </c>
      <c r="C3102" s="36">
        <f t="shared" si="96"/>
        <v>1.1804635904034688E-2</v>
      </c>
      <c r="D3102" s="57">
        <v>402.49</v>
      </c>
      <c r="E3102" s="36">
        <f t="shared" si="97"/>
        <v>3.1153424384409156E-3</v>
      </c>
    </row>
    <row r="3103" spans="1:5" x14ac:dyDescent="0.3">
      <c r="A3103" s="55">
        <v>42088</v>
      </c>
      <c r="B3103" s="19">
        <v>24713.699218999998</v>
      </c>
      <c r="C3103" s="36">
        <f t="shared" si="96"/>
        <v>-6.7799396098866538E-3</v>
      </c>
      <c r="D3103" s="57">
        <v>397.95</v>
      </c>
      <c r="E3103" s="36">
        <f t="shared" si="97"/>
        <v>-1.1279783348654648E-2</v>
      </c>
    </row>
    <row r="3104" spans="1:5" x14ac:dyDescent="0.3">
      <c r="A3104" s="55">
        <v>42089</v>
      </c>
      <c r="B3104" s="19">
        <v>24472</v>
      </c>
      <c r="C3104" s="36">
        <f t="shared" si="96"/>
        <v>-9.7799692736479926E-3</v>
      </c>
      <c r="D3104" s="57">
        <v>394.54</v>
      </c>
      <c r="E3104" s="36">
        <f t="shared" si="97"/>
        <v>-8.5689156929261712E-3</v>
      </c>
    </row>
    <row r="3105" spans="1:5" x14ac:dyDescent="0.3">
      <c r="A3105" s="55">
        <v>42090</v>
      </c>
      <c r="B3105" s="19">
        <v>24532.900390999999</v>
      </c>
      <c r="C3105" s="36">
        <f t="shared" si="96"/>
        <v>2.4885743298463936E-3</v>
      </c>
      <c r="D3105" s="57">
        <v>395.54</v>
      </c>
      <c r="E3105" s="36">
        <f t="shared" si="97"/>
        <v>2.5345972524966065E-3</v>
      </c>
    </row>
    <row r="3106" spans="1:5" x14ac:dyDescent="0.3">
      <c r="A3106" s="55">
        <v>42093</v>
      </c>
      <c r="B3106" s="19">
        <v>24834.800781000002</v>
      </c>
      <c r="C3106" s="36">
        <f t="shared" si="96"/>
        <v>1.2305939582698322E-2</v>
      </c>
      <c r="D3106" s="57">
        <v>399.84</v>
      </c>
      <c r="E3106" s="36">
        <f t="shared" si="97"/>
        <v>1.0871214036507038E-2</v>
      </c>
    </row>
    <row r="3107" spans="1:5" x14ac:dyDescent="0.3">
      <c r="A3107" s="55">
        <v>42094</v>
      </c>
      <c r="B3107" s="19">
        <v>24734.099609000001</v>
      </c>
      <c r="C3107" s="36">
        <f t="shared" si="96"/>
        <v>-4.0548411436037712E-3</v>
      </c>
      <c r="D3107" s="57">
        <v>397.3</v>
      </c>
      <c r="E3107" s="36">
        <f t="shared" si="97"/>
        <v>-6.3525410164064766E-3</v>
      </c>
    </row>
    <row r="3108" spans="1:5" x14ac:dyDescent="0.3">
      <c r="A3108" s="55">
        <v>42095</v>
      </c>
      <c r="B3108" s="19">
        <v>24938.900390999999</v>
      </c>
      <c r="C3108" s="36">
        <f t="shared" si="96"/>
        <v>8.2800985375459657E-3</v>
      </c>
      <c r="D3108" s="57">
        <v>398.52</v>
      </c>
      <c r="E3108" s="36">
        <f t="shared" si="97"/>
        <v>3.0707274100174597E-3</v>
      </c>
    </row>
    <row r="3109" spans="1:5" x14ac:dyDescent="0.3">
      <c r="A3109" s="55">
        <v>42096</v>
      </c>
      <c r="B3109" s="19">
        <v>24907.199218999998</v>
      </c>
      <c r="C3109" s="36">
        <f t="shared" si="96"/>
        <v>-1.2711535594184253E-3</v>
      </c>
      <c r="D3109" s="57">
        <v>397.8</v>
      </c>
      <c r="E3109" s="36">
        <f t="shared" si="97"/>
        <v>-1.8066847335139746E-3</v>
      </c>
    </row>
    <row r="3110" spans="1:5" x14ac:dyDescent="0.3">
      <c r="A3110" s="55">
        <v>42101</v>
      </c>
      <c r="B3110" s="19">
        <v>25304.900390999999</v>
      </c>
      <c r="C3110" s="36">
        <f t="shared" si="96"/>
        <v>1.5967318063470737E-2</v>
      </c>
      <c r="D3110" s="57">
        <v>404.34</v>
      </c>
      <c r="E3110" s="36">
        <f t="shared" si="97"/>
        <v>1.6440422322775206E-2</v>
      </c>
    </row>
    <row r="3111" spans="1:5" x14ac:dyDescent="0.3">
      <c r="A3111" s="55">
        <v>42102</v>
      </c>
      <c r="B3111" s="19">
        <v>25193.099609000001</v>
      </c>
      <c r="C3111" s="36">
        <f t="shared" si="96"/>
        <v>-4.4181474841830104E-3</v>
      </c>
      <c r="D3111" s="57">
        <v>404.66</v>
      </c>
      <c r="E3111" s="36">
        <f t="shared" si="97"/>
        <v>7.9141316713671195E-4</v>
      </c>
    </row>
    <row r="3112" spans="1:5" x14ac:dyDescent="0.3">
      <c r="A3112" s="55">
        <v>42103</v>
      </c>
      <c r="B3112" s="19">
        <v>25430.400390999999</v>
      </c>
      <c r="C3112" s="36">
        <f t="shared" si="96"/>
        <v>9.4192769322924974E-3</v>
      </c>
      <c r="D3112" s="57">
        <v>409.15</v>
      </c>
      <c r="E3112" s="36">
        <f t="shared" si="97"/>
        <v>1.1095734690851566E-2</v>
      </c>
    </row>
    <row r="3113" spans="1:5" x14ac:dyDescent="0.3">
      <c r="A3113" s="55">
        <v>42104</v>
      </c>
      <c r="B3113" s="19">
        <v>25532.800781000002</v>
      </c>
      <c r="C3113" s="36">
        <f t="shared" si="96"/>
        <v>4.026692007422783E-3</v>
      </c>
      <c r="D3113" s="57">
        <v>412.93</v>
      </c>
      <c r="E3113" s="36">
        <f t="shared" si="97"/>
        <v>9.2386655260907613E-3</v>
      </c>
    </row>
    <row r="3114" spans="1:5" x14ac:dyDescent="0.3">
      <c r="A3114" s="55">
        <v>42107</v>
      </c>
      <c r="B3114" s="19">
        <v>25684</v>
      </c>
      <c r="C3114" s="36">
        <f t="shared" si="96"/>
        <v>5.9217639418747137E-3</v>
      </c>
      <c r="D3114" s="57">
        <v>413.63</v>
      </c>
      <c r="E3114" s="36">
        <f t="shared" si="97"/>
        <v>1.6952025767078549E-3</v>
      </c>
    </row>
    <row r="3115" spans="1:5" x14ac:dyDescent="0.3">
      <c r="A3115" s="55">
        <v>42108</v>
      </c>
      <c r="B3115" s="19">
        <v>25403.199218999998</v>
      </c>
      <c r="C3115" s="36">
        <f t="shared" si="96"/>
        <v>-1.0932906907023865E-2</v>
      </c>
      <c r="D3115" s="57">
        <v>411.7</v>
      </c>
      <c r="E3115" s="36">
        <f t="shared" si="97"/>
        <v>-4.6660058506394764E-3</v>
      </c>
    </row>
    <row r="3116" spans="1:5" x14ac:dyDescent="0.3">
      <c r="A3116" s="55">
        <v>42109</v>
      </c>
      <c r="B3116" s="19">
        <v>25683.199218999998</v>
      </c>
      <c r="C3116" s="36">
        <f t="shared" si="96"/>
        <v>1.1022233758281041E-2</v>
      </c>
      <c r="D3116" s="57">
        <v>414.06</v>
      </c>
      <c r="E3116" s="36">
        <f t="shared" si="97"/>
        <v>5.7323293660431762E-3</v>
      </c>
    </row>
    <row r="3117" spans="1:5" x14ac:dyDescent="0.3">
      <c r="A3117" s="55">
        <v>42110</v>
      </c>
      <c r="B3117" s="19">
        <v>25235.099609000001</v>
      </c>
      <c r="C3117" s="36">
        <f t="shared" si="96"/>
        <v>-1.7447188186294982E-2</v>
      </c>
      <c r="D3117" s="57">
        <v>410.93</v>
      </c>
      <c r="E3117" s="36">
        <f t="shared" si="97"/>
        <v>-7.5592909240206341E-3</v>
      </c>
    </row>
    <row r="3118" spans="1:5" x14ac:dyDescent="0.3">
      <c r="A3118" s="55">
        <v>42111</v>
      </c>
      <c r="B3118" s="19">
        <v>24625.099609000001</v>
      </c>
      <c r="C3118" s="36">
        <f t="shared" ref="C3118:C3181" si="98">B3118/B3117-1</f>
        <v>-2.4172680490725962E-2</v>
      </c>
      <c r="D3118" s="57">
        <v>403.69</v>
      </c>
      <c r="E3118" s="36">
        <f t="shared" si="97"/>
        <v>-1.7618572506266306E-2</v>
      </c>
    </row>
    <row r="3119" spans="1:5" x14ac:dyDescent="0.3">
      <c r="A3119" s="55">
        <v>42114</v>
      </c>
      <c r="B3119" s="19">
        <v>24917.300781000002</v>
      </c>
      <c r="C3119" s="36">
        <f t="shared" si="98"/>
        <v>1.1865989443275549E-2</v>
      </c>
      <c r="D3119" s="57">
        <v>406.87</v>
      </c>
      <c r="E3119" s="36">
        <f t="shared" si="97"/>
        <v>7.8773316158438078E-3</v>
      </c>
    </row>
    <row r="3120" spans="1:5" x14ac:dyDescent="0.3">
      <c r="A3120" s="55">
        <v>42115</v>
      </c>
      <c r="B3120" s="19">
        <v>24823</v>
      </c>
      <c r="C3120" s="36">
        <f t="shared" si="98"/>
        <v>-3.784550414542065E-3</v>
      </c>
      <c r="D3120" s="57">
        <v>409.12</v>
      </c>
      <c r="E3120" s="36">
        <f t="shared" si="97"/>
        <v>5.5300218743088436E-3</v>
      </c>
    </row>
    <row r="3121" spans="1:5" x14ac:dyDescent="0.3">
      <c r="A3121" s="55">
        <v>42116</v>
      </c>
      <c r="B3121" s="19">
        <v>24887.800781000002</v>
      </c>
      <c r="C3121" s="36">
        <f t="shared" si="98"/>
        <v>2.6105136768319603E-3</v>
      </c>
      <c r="D3121" s="57">
        <v>408.99</v>
      </c>
      <c r="E3121" s="36">
        <f t="shared" si="97"/>
        <v>-3.1775518185372942E-4</v>
      </c>
    </row>
    <row r="3122" spans="1:5" x14ac:dyDescent="0.3">
      <c r="A3122" s="55">
        <v>42117</v>
      </c>
      <c r="B3122" s="19">
        <v>24753.099609000001</v>
      </c>
      <c r="C3122" s="36">
        <f t="shared" si="98"/>
        <v>-5.4123372806340608E-3</v>
      </c>
      <c r="D3122" s="57">
        <v>407.18</v>
      </c>
      <c r="E3122" s="36">
        <f t="shared" si="97"/>
        <v>-4.4255360766767282E-3</v>
      </c>
    </row>
    <row r="3123" spans="1:5" x14ac:dyDescent="0.3">
      <c r="A3123" s="55">
        <v>42118</v>
      </c>
      <c r="B3123" s="19">
        <v>24989.099609000001</v>
      </c>
      <c r="C3123" s="36">
        <f t="shared" si="98"/>
        <v>9.5341595084195152E-3</v>
      </c>
      <c r="D3123" s="57">
        <v>408.42</v>
      </c>
      <c r="E3123" s="36">
        <f t="shared" si="97"/>
        <v>3.0453362149418517E-3</v>
      </c>
    </row>
    <row r="3124" spans="1:5" x14ac:dyDescent="0.3">
      <c r="A3124" s="55">
        <v>42121</v>
      </c>
      <c r="B3124" s="19">
        <v>25387.300781000002</v>
      </c>
      <c r="C3124" s="36">
        <f t="shared" si="98"/>
        <v>1.5934994786950485E-2</v>
      </c>
      <c r="D3124" s="57">
        <v>412.42</v>
      </c>
      <c r="E3124" s="36">
        <f t="shared" si="97"/>
        <v>9.7938396748444845E-3</v>
      </c>
    </row>
    <row r="3125" spans="1:5" x14ac:dyDescent="0.3">
      <c r="A3125" s="55">
        <v>42122</v>
      </c>
      <c r="B3125" s="19">
        <v>25123.400390999999</v>
      </c>
      <c r="C3125" s="36">
        <f t="shared" si="98"/>
        <v>-1.0394976302384507E-2</v>
      </c>
      <c r="D3125" s="57">
        <v>406.28</v>
      </c>
      <c r="E3125" s="36">
        <f t="shared" si="97"/>
        <v>-1.4887735803307378E-2</v>
      </c>
    </row>
    <row r="3126" spans="1:5" x14ac:dyDescent="0.3">
      <c r="A3126" s="55">
        <v>42123</v>
      </c>
      <c r="B3126" s="19">
        <v>24564.5</v>
      </c>
      <c r="C3126" s="36">
        <f t="shared" si="98"/>
        <v>-2.2246208009335189E-2</v>
      </c>
      <c r="D3126" s="57">
        <v>397.3</v>
      </c>
      <c r="E3126" s="36">
        <f t="shared" si="97"/>
        <v>-2.2102983164320134E-2</v>
      </c>
    </row>
    <row r="3127" spans="1:5" x14ac:dyDescent="0.3">
      <c r="A3127" s="55">
        <v>42124</v>
      </c>
      <c r="B3127" s="19">
        <v>24620</v>
      </c>
      <c r="C3127" s="36">
        <f t="shared" si="98"/>
        <v>2.2593580166501148E-3</v>
      </c>
      <c r="D3127" s="57">
        <v>395.79</v>
      </c>
      <c r="E3127" s="36">
        <f t="shared" si="97"/>
        <v>-3.8006544173169177E-3</v>
      </c>
    </row>
    <row r="3128" spans="1:5" x14ac:dyDescent="0.3">
      <c r="A3128" s="55">
        <v>42128</v>
      </c>
      <c r="B3128" s="19">
        <v>24783</v>
      </c>
      <c r="C3128" s="36">
        <f t="shared" si="98"/>
        <v>6.6206336311942504E-3</v>
      </c>
      <c r="D3128" s="57">
        <v>396.82</v>
      </c>
      <c r="E3128" s="36">
        <f t="shared" si="97"/>
        <v>2.6023901563960727E-3</v>
      </c>
    </row>
    <row r="3129" spans="1:5" x14ac:dyDescent="0.3">
      <c r="A3129" s="55">
        <v>42129</v>
      </c>
      <c r="B3129" s="19">
        <v>24130.900390999999</v>
      </c>
      <c r="C3129" s="36">
        <f t="shared" si="98"/>
        <v>-2.6312375781785913E-2</v>
      </c>
      <c r="D3129" s="57">
        <v>391.01</v>
      </c>
      <c r="E3129" s="36">
        <f t="shared" si="97"/>
        <v>-1.4641399123028087E-2</v>
      </c>
    </row>
    <row r="3130" spans="1:5" x14ac:dyDescent="0.3">
      <c r="A3130" s="55">
        <v>42130</v>
      </c>
      <c r="B3130" s="19">
        <v>24198.300781000002</v>
      </c>
      <c r="C3130" s="36">
        <f t="shared" si="98"/>
        <v>2.7931154208047371E-3</v>
      </c>
      <c r="D3130" s="57">
        <v>388.68</v>
      </c>
      <c r="E3130" s="36">
        <f t="shared" si="97"/>
        <v>-5.9589268816654384E-3</v>
      </c>
    </row>
    <row r="3131" spans="1:5" x14ac:dyDescent="0.3">
      <c r="A3131" s="55">
        <v>42131</v>
      </c>
      <c r="B3131" s="19">
        <v>24392.199218999998</v>
      </c>
      <c r="C3131" s="36">
        <f t="shared" si="98"/>
        <v>8.0128947794648742E-3</v>
      </c>
      <c r="D3131" s="57">
        <v>388.98</v>
      </c>
      <c r="E3131" s="36">
        <f t="shared" si="97"/>
        <v>7.7184316146960974E-4</v>
      </c>
    </row>
    <row r="3132" spans="1:5" x14ac:dyDescent="0.3">
      <c r="A3132" s="55">
        <v>42132</v>
      </c>
      <c r="B3132" s="19">
        <v>24881.300781000002</v>
      </c>
      <c r="C3132" s="36">
        <f t="shared" si="98"/>
        <v>2.0051556549235849E-2</v>
      </c>
      <c r="D3132" s="57">
        <v>400.16</v>
      </c>
      <c r="E3132" s="36">
        <f t="shared" si="97"/>
        <v>2.8741837626613309E-2</v>
      </c>
    </row>
    <row r="3133" spans="1:5" x14ac:dyDescent="0.3">
      <c r="A3133" s="55">
        <v>42135</v>
      </c>
      <c r="B3133" s="19">
        <v>24910</v>
      </c>
      <c r="C3133" s="36">
        <f t="shared" si="98"/>
        <v>1.153445282165988E-3</v>
      </c>
      <c r="D3133" s="57">
        <v>401.34</v>
      </c>
      <c r="E3133" s="36">
        <f t="shared" si="97"/>
        <v>2.9488204718111088E-3</v>
      </c>
    </row>
    <row r="3134" spans="1:5" x14ac:dyDescent="0.3">
      <c r="A3134" s="55">
        <v>42136</v>
      </c>
      <c r="B3134" s="19">
        <v>24690.199218999998</v>
      </c>
      <c r="C3134" s="36">
        <f t="shared" si="98"/>
        <v>-8.8237969088720281E-3</v>
      </c>
      <c r="D3134" s="57">
        <v>396.09</v>
      </c>
      <c r="E3134" s="36">
        <f t="shared" si="97"/>
        <v>-1.3081178053520714E-2</v>
      </c>
    </row>
    <row r="3135" spans="1:5" x14ac:dyDescent="0.3">
      <c r="A3135" s="55">
        <v>42137</v>
      </c>
      <c r="B3135" s="19">
        <v>24791.599609000001</v>
      </c>
      <c r="C3135" s="36">
        <f t="shared" si="98"/>
        <v>4.1069085389140447E-3</v>
      </c>
      <c r="D3135" s="57">
        <v>395.46</v>
      </c>
      <c r="E3135" s="36">
        <f t="shared" si="97"/>
        <v>-1.5905476028175158E-3</v>
      </c>
    </row>
    <row r="3136" spans="1:5" x14ac:dyDescent="0.3">
      <c r="A3136" s="55">
        <v>42138</v>
      </c>
      <c r="B3136" s="19">
        <v>25117.900390999999</v>
      </c>
      <c r="C3136" s="36">
        <f t="shared" si="98"/>
        <v>1.3161747815640945E-2</v>
      </c>
      <c r="D3136" s="57">
        <v>397.99</v>
      </c>
      <c r="E3136" s="36">
        <f t="shared" si="97"/>
        <v>6.3976129064886589E-3</v>
      </c>
    </row>
    <row r="3137" spans="1:5" x14ac:dyDescent="0.3">
      <c r="A3137" s="55">
        <v>42139</v>
      </c>
      <c r="B3137" s="19">
        <v>25053.599609000001</v>
      </c>
      <c r="C3137" s="36">
        <f t="shared" si="98"/>
        <v>-2.5599584757903804E-3</v>
      </c>
      <c r="D3137" s="57">
        <v>396.45</v>
      </c>
      <c r="E3137" s="36">
        <f t="shared" si="97"/>
        <v>-3.8694439558782934E-3</v>
      </c>
    </row>
    <row r="3138" spans="1:5" x14ac:dyDescent="0.3">
      <c r="A3138" s="55">
        <v>42142</v>
      </c>
      <c r="B3138" s="19">
        <v>24785.699218999998</v>
      </c>
      <c r="C3138" s="36">
        <f t="shared" si="98"/>
        <v>-1.0693089782745857E-2</v>
      </c>
      <c r="D3138" s="57">
        <v>398.09</v>
      </c>
      <c r="E3138" s="36">
        <f t="shared" si="97"/>
        <v>4.1367133308110038E-3</v>
      </c>
    </row>
    <row r="3139" spans="1:5" x14ac:dyDescent="0.3">
      <c r="A3139" s="55">
        <v>42143</v>
      </c>
      <c r="B3139" s="19">
        <v>25304.099609000001</v>
      </c>
      <c r="C3139" s="36">
        <f t="shared" si="98"/>
        <v>2.0915302224058685E-2</v>
      </c>
      <c r="D3139" s="57">
        <v>404.78</v>
      </c>
      <c r="E3139" s="36">
        <f t="shared" si="97"/>
        <v>1.68052450450904E-2</v>
      </c>
    </row>
    <row r="3140" spans="1:5" x14ac:dyDescent="0.3">
      <c r="A3140" s="55">
        <v>42144</v>
      </c>
      <c r="B3140" s="19">
        <v>25373.699218999998</v>
      </c>
      <c r="C3140" s="36">
        <f t="shared" si="98"/>
        <v>2.7505270321985797E-3</v>
      </c>
      <c r="D3140" s="57">
        <v>406.42</v>
      </c>
      <c r="E3140" s="36">
        <f t="shared" ref="E3140:E3203" si="99">D3140/D3139-1</f>
        <v>4.0515835762637842E-3</v>
      </c>
    </row>
    <row r="3141" spans="1:5" x14ac:dyDescent="0.3">
      <c r="A3141" s="55">
        <v>42145</v>
      </c>
      <c r="B3141" s="19">
        <v>25343.099609000001</v>
      </c>
      <c r="C3141" s="36">
        <f t="shared" si="98"/>
        <v>-1.2059577807671529E-3</v>
      </c>
      <c r="D3141" s="57">
        <v>407.87</v>
      </c>
      <c r="E3141" s="36">
        <f t="shared" si="99"/>
        <v>3.5677378081786504E-3</v>
      </c>
    </row>
    <row r="3142" spans="1:5" x14ac:dyDescent="0.3">
      <c r="A3142" s="55">
        <v>42146</v>
      </c>
      <c r="B3142" s="19">
        <v>25371.099609000001</v>
      </c>
      <c r="C3142" s="36">
        <f t="shared" si="98"/>
        <v>1.1048372311197596E-3</v>
      </c>
      <c r="D3142" s="57">
        <v>407.74</v>
      </c>
      <c r="E3142" s="36">
        <f t="shared" si="99"/>
        <v>-3.1872900679141836E-4</v>
      </c>
    </row>
    <row r="3143" spans="1:5" x14ac:dyDescent="0.3">
      <c r="A3143" s="55">
        <v>42149</v>
      </c>
      <c r="B3143" s="19">
        <v>24905.099609000001</v>
      </c>
      <c r="C3143" s="36">
        <f t="shared" si="98"/>
        <v>-1.8367355265701324E-2</v>
      </c>
      <c r="D3143" s="57">
        <v>406.56</v>
      </c>
      <c r="E3143" s="36">
        <f t="shared" si="99"/>
        <v>-2.8940010791190796E-3</v>
      </c>
    </row>
    <row r="3144" spans="1:5" x14ac:dyDescent="0.3">
      <c r="A3144" s="55">
        <v>42150</v>
      </c>
      <c r="B3144" s="19">
        <v>24881.599609000001</v>
      </c>
      <c r="C3144" s="36">
        <f t="shared" si="98"/>
        <v>-9.4358185146581341E-4</v>
      </c>
      <c r="D3144" s="57">
        <v>403.61</v>
      </c>
      <c r="E3144" s="36">
        <f t="shared" si="99"/>
        <v>-7.2560015741833794E-3</v>
      </c>
    </row>
    <row r="3145" spans="1:5" x14ac:dyDescent="0.3">
      <c r="A3145" s="55">
        <v>42151</v>
      </c>
      <c r="B3145" s="19">
        <v>25421.400390999999</v>
      </c>
      <c r="C3145" s="36">
        <f t="shared" si="98"/>
        <v>2.1694778088332534E-2</v>
      </c>
      <c r="D3145" s="57">
        <v>408.88</v>
      </c>
      <c r="E3145" s="36">
        <f t="shared" si="99"/>
        <v>1.3057159138772478E-2</v>
      </c>
    </row>
    <row r="3146" spans="1:5" x14ac:dyDescent="0.3">
      <c r="A3146" s="55">
        <v>42152</v>
      </c>
      <c r="B3146" s="19">
        <v>25318.5</v>
      </c>
      <c r="C3146" s="36">
        <f t="shared" si="98"/>
        <v>-4.0477860942872423E-3</v>
      </c>
      <c r="D3146" s="57">
        <v>406.83</v>
      </c>
      <c r="E3146" s="36">
        <f t="shared" si="99"/>
        <v>-5.0136959499119671E-3</v>
      </c>
    </row>
    <row r="3147" spans="1:5" x14ac:dyDescent="0.3">
      <c r="A3147" s="55">
        <v>42153</v>
      </c>
      <c r="B3147" s="19">
        <v>25071.5</v>
      </c>
      <c r="C3147" s="36">
        <f t="shared" si="98"/>
        <v>-9.7557122262377227E-3</v>
      </c>
      <c r="D3147" s="57">
        <v>399.87</v>
      </c>
      <c r="E3147" s="36">
        <f t="shared" si="99"/>
        <v>-1.7107882899491167E-2</v>
      </c>
    </row>
    <row r="3148" spans="1:5" x14ac:dyDescent="0.3">
      <c r="A3148" s="55">
        <v>42156</v>
      </c>
      <c r="B3148" s="19">
        <v>25022.400390999999</v>
      </c>
      <c r="C3148" s="36">
        <f t="shared" si="98"/>
        <v>-1.9583833835231657E-3</v>
      </c>
      <c r="D3148" s="57">
        <v>400.57</v>
      </c>
      <c r="E3148" s="36">
        <f t="shared" si="99"/>
        <v>1.7505689349037734E-3</v>
      </c>
    </row>
    <row r="3149" spans="1:5" x14ac:dyDescent="0.3">
      <c r="A3149" s="55">
        <v>42157</v>
      </c>
      <c r="B3149" s="19">
        <v>25158.599609000001</v>
      </c>
      <c r="C3149" s="36">
        <f t="shared" si="98"/>
        <v>5.4430916247742989E-3</v>
      </c>
      <c r="D3149" s="57">
        <v>396.45</v>
      </c>
      <c r="E3149" s="36">
        <f t="shared" si="99"/>
        <v>-1.0285343385675438E-2</v>
      </c>
    </row>
    <row r="3150" spans="1:5" x14ac:dyDescent="0.3">
      <c r="A3150" s="55">
        <v>42158</v>
      </c>
      <c r="B3150" s="19">
        <v>25202.599609000001</v>
      </c>
      <c r="C3150" s="36">
        <f t="shared" si="98"/>
        <v>1.7489049741965523E-3</v>
      </c>
      <c r="D3150" s="57">
        <v>395.93</v>
      </c>
      <c r="E3150" s="36">
        <f t="shared" si="99"/>
        <v>-1.3116408122082479E-3</v>
      </c>
    </row>
    <row r="3151" spans="1:5" x14ac:dyDescent="0.3">
      <c r="A3151" s="55">
        <v>42159</v>
      </c>
      <c r="B3151" s="19">
        <v>24936.900390999999</v>
      </c>
      <c r="C3151" s="36">
        <f t="shared" si="98"/>
        <v>-1.0542532203904775E-2</v>
      </c>
      <c r="D3151" s="57">
        <v>392.65</v>
      </c>
      <c r="E3151" s="36">
        <f t="shared" si="99"/>
        <v>-8.2842926779986836E-3</v>
      </c>
    </row>
    <row r="3152" spans="1:5" x14ac:dyDescent="0.3">
      <c r="A3152" s="55">
        <v>42160</v>
      </c>
      <c r="B3152" s="19">
        <v>24417.099609000001</v>
      </c>
      <c r="C3152" s="36">
        <f t="shared" si="98"/>
        <v>-2.0844642832498983E-2</v>
      </c>
      <c r="D3152" s="57">
        <v>389</v>
      </c>
      <c r="E3152" s="36">
        <f t="shared" si="99"/>
        <v>-9.2958105182732176E-3</v>
      </c>
    </row>
    <row r="3153" spans="1:5" x14ac:dyDescent="0.3">
      <c r="A3153" s="55">
        <v>42163</v>
      </c>
      <c r="B3153" s="19">
        <v>24197</v>
      </c>
      <c r="C3153" s="36">
        <f t="shared" si="98"/>
        <v>-9.0141586234456783E-3</v>
      </c>
      <c r="D3153" s="57">
        <v>385.39</v>
      </c>
      <c r="E3153" s="36">
        <f t="shared" si="99"/>
        <v>-9.2802056555270074E-3</v>
      </c>
    </row>
    <row r="3154" spans="1:5" x14ac:dyDescent="0.3">
      <c r="A3154" s="55">
        <v>42164</v>
      </c>
      <c r="B3154" s="19">
        <v>24072.199218999998</v>
      </c>
      <c r="C3154" s="36">
        <f t="shared" si="98"/>
        <v>-5.1576964499732147E-3</v>
      </c>
      <c r="D3154" s="57">
        <v>383.87</v>
      </c>
      <c r="E3154" s="36">
        <f t="shared" si="99"/>
        <v>-3.9440566698668578E-3</v>
      </c>
    </row>
    <row r="3155" spans="1:5" x14ac:dyDescent="0.3">
      <c r="A3155" s="55">
        <v>42165</v>
      </c>
      <c r="B3155" s="19">
        <v>24634.400390999999</v>
      </c>
      <c r="C3155" s="36">
        <f t="shared" si="98"/>
        <v>2.3354790598287378E-2</v>
      </c>
      <c r="D3155" s="57">
        <v>390.78</v>
      </c>
      <c r="E3155" s="36">
        <f t="shared" si="99"/>
        <v>1.8000885716518589E-2</v>
      </c>
    </row>
    <row r="3156" spans="1:5" x14ac:dyDescent="0.3">
      <c r="A3156" s="55">
        <v>42166</v>
      </c>
      <c r="B3156" s="19">
        <v>24719.599609000001</v>
      </c>
      <c r="C3156" s="36">
        <f t="shared" si="98"/>
        <v>3.458546449181199E-3</v>
      </c>
      <c r="D3156" s="57">
        <v>393</v>
      </c>
      <c r="E3156" s="36">
        <f t="shared" si="99"/>
        <v>5.6809458007063274E-3</v>
      </c>
    </row>
    <row r="3157" spans="1:5" x14ac:dyDescent="0.3">
      <c r="A3157" s="55">
        <v>42167</v>
      </c>
      <c r="B3157" s="19">
        <v>24405.599609000001</v>
      </c>
      <c r="C3157" s="36">
        <f t="shared" si="98"/>
        <v>-1.2702471114689029E-2</v>
      </c>
      <c r="D3157" s="57">
        <v>389.38</v>
      </c>
      <c r="E3157" s="36">
        <f t="shared" si="99"/>
        <v>-9.2111959287531908E-3</v>
      </c>
    </row>
    <row r="3158" spans="1:5" x14ac:dyDescent="0.3">
      <c r="A3158" s="55">
        <v>42170</v>
      </c>
      <c r="B3158" s="19">
        <v>23808.599609000001</v>
      </c>
      <c r="C3158" s="36">
        <f t="shared" si="98"/>
        <v>-2.446159936918102E-2</v>
      </c>
      <c r="D3158" s="57">
        <v>383.02</v>
      </c>
      <c r="E3158" s="36">
        <f t="shared" si="99"/>
        <v>-1.6333658636807247E-2</v>
      </c>
    </row>
    <row r="3159" spans="1:5" x14ac:dyDescent="0.3">
      <c r="A3159" s="55">
        <v>42171</v>
      </c>
      <c r="B3159" s="19">
        <v>23874.5</v>
      </c>
      <c r="C3159" s="36">
        <f t="shared" si="98"/>
        <v>2.7679238629005898E-3</v>
      </c>
      <c r="D3159" s="57">
        <v>385.49</v>
      </c>
      <c r="E3159" s="36">
        <f t="shared" si="99"/>
        <v>6.4487494125633482E-3</v>
      </c>
    </row>
    <row r="3160" spans="1:5" x14ac:dyDescent="0.3">
      <c r="A3160" s="55">
        <v>42172</v>
      </c>
      <c r="B3160" s="19">
        <v>23720.300781000002</v>
      </c>
      <c r="C3160" s="36">
        <f t="shared" si="98"/>
        <v>-6.458741293011272E-3</v>
      </c>
      <c r="D3160" s="57">
        <v>383.74</v>
      </c>
      <c r="E3160" s="36">
        <f t="shared" si="99"/>
        <v>-4.5396767750136569E-3</v>
      </c>
    </row>
    <row r="3161" spans="1:5" x14ac:dyDescent="0.3">
      <c r="A3161" s="55">
        <v>42173</v>
      </c>
      <c r="B3161" s="19">
        <v>23931.300781000002</v>
      </c>
      <c r="C3161" s="36">
        <f t="shared" si="98"/>
        <v>8.8953340831585681E-3</v>
      </c>
      <c r="D3161" s="57">
        <v>384.22</v>
      </c>
      <c r="E3161" s="36">
        <f t="shared" si="99"/>
        <v>1.2508469276073519E-3</v>
      </c>
    </row>
    <row r="3162" spans="1:5" x14ac:dyDescent="0.3">
      <c r="A3162" s="55">
        <v>42174</v>
      </c>
      <c r="B3162" s="19">
        <v>24180.900390999999</v>
      </c>
      <c r="C3162" s="36">
        <f t="shared" si="98"/>
        <v>1.0429838824229876E-2</v>
      </c>
      <c r="D3162" s="57">
        <v>385.59</v>
      </c>
      <c r="E3162" s="36">
        <f t="shared" si="99"/>
        <v>3.5656655041380603E-3</v>
      </c>
    </row>
    <row r="3163" spans="1:5" x14ac:dyDescent="0.3">
      <c r="A3163" s="55">
        <v>42177</v>
      </c>
      <c r="B3163" s="19">
        <v>25004.5</v>
      </c>
      <c r="C3163" s="36">
        <f t="shared" si="98"/>
        <v>3.4059923149368787E-2</v>
      </c>
      <c r="D3163" s="57">
        <v>394.25</v>
      </c>
      <c r="E3163" s="36">
        <f t="shared" si="99"/>
        <v>2.2459088669312122E-2</v>
      </c>
    </row>
    <row r="3164" spans="1:5" x14ac:dyDescent="0.3">
      <c r="A3164" s="55">
        <v>42178</v>
      </c>
      <c r="B3164" s="19">
        <v>25114.5</v>
      </c>
      <c r="C3164" s="36">
        <f t="shared" si="98"/>
        <v>4.399208142534361E-3</v>
      </c>
      <c r="D3164" s="57">
        <v>398.83</v>
      </c>
      <c r="E3164" s="36">
        <f t="shared" si="99"/>
        <v>1.1616994292961369E-2</v>
      </c>
    </row>
    <row r="3165" spans="1:5" x14ac:dyDescent="0.3">
      <c r="A3165" s="55">
        <v>42179</v>
      </c>
      <c r="B3165" s="19">
        <v>24984.800781000002</v>
      </c>
      <c r="C3165" s="36">
        <f t="shared" si="98"/>
        <v>-5.1643161918413227E-3</v>
      </c>
      <c r="D3165" s="57">
        <v>397.32</v>
      </c>
      <c r="E3165" s="36">
        <f t="shared" si="99"/>
        <v>-3.7860742672316539E-3</v>
      </c>
    </row>
    <row r="3166" spans="1:5" x14ac:dyDescent="0.3">
      <c r="A3166" s="55">
        <v>42180</v>
      </c>
      <c r="B3166" s="19">
        <v>25175.199218999998</v>
      </c>
      <c r="C3166" s="36">
        <f t="shared" si="98"/>
        <v>7.6205705888512387E-3</v>
      </c>
      <c r="D3166" s="57">
        <v>396.39</v>
      </c>
      <c r="E3166" s="36">
        <f t="shared" si="99"/>
        <v>-2.3406825732407155E-3</v>
      </c>
    </row>
    <row r="3167" spans="1:5" x14ac:dyDescent="0.3">
      <c r="A3167" s="55">
        <v>42181</v>
      </c>
      <c r="B3167" s="19">
        <v>25339.199218999998</v>
      </c>
      <c r="C3167" s="36">
        <f t="shared" si="98"/>
        <v>6.5143476551410284E-3</v>
      </c>
      <c r="D3167" s="57">
        <v>396.85</v>
      </c>
      <c r="E3167" s="36">
        <f t="shared" si="99"/>
        <v>1.1604732712733323E-3</v>
      </c>
    </row>
    <row r="3168" spans="1:5" x14ac:dyDescent="0.3">
      <c r="A3168" s="55">
        <v>42184</v>
      </c>
      <c r="B3168" s="19">
        <v>24074.900390999999</v>
      </c>
      <c r="C3168" s="36">
        <f t="shared" si="98"/>
        <v>-4.9894979595566435E-2</v>
      </c>
      <c r="D3168" s="57">
        <v>386.17</v>
      </c>
      <c r="E3168" s="36">
        <f t="shared" si="99"/>
        <v>-2.6911931460249505E-2</v>
      </c>
    </row>
    <row r="3169" spans="1:5" x14ac:dyDescent="0.3">
      <c r="A3169" s="55">
        <v>42185</v>
      </c>
      <c r="B3169" s="19">
        <v>23985.199218999998</v>
      </c>
      <c r="C3169" s="36">
        <f t="shared" si="98"/>
        <v>-3.7259207948180384E-3</v>
      </c>
      <c r="D3169" s="57">
        <v>381.31</v>
      </c>
      <c r="E3169" s="36">
        <f t="shared" si="99"/>
        <v>-1.2585130900898633E-2</v>
      </c>
    </row>
    <row r="3170" spans="1:5" x14ac:dyDescent="0.3">
      <c r="A3170" s="55">
        <v>42186</v>
      </c>
      <c r="B3170" s="19">
        <v>24482.900390999999</v>
      </c>
      <c r="C3170" s="36">
        <f t="shared" si="98"/>
        <v>2.0750345555009764E-2</v>
      </c>
      <c r="D3170" s="57">
        <v>387.07</v>
      </c>
      <c r="E3170" s="36">
        <f t="shared" si="99"/>
        <v>1.5105819412027044E-2</v>
      </c>
    </row>
    <row r="3171" spans="1:5" x14ac:dyDescent="0.3">
      <c r="A3171" s="55">
        <v>42187</v>
      </c>
      <c r="B3171" s="19">
        <v>24141.699218999998</v>
      </c>
      <c r="C3171" s="36">
        <f t="shared" si="98"/>
        <v>-1.393630519876754E-2</v>
      </c>
      <c r="D3171" s="57">
        <v>385.46</v>
      </c>
      <c r="E3171" s="36">
        <f t="shared" si="99"/>
        <v>-4.1594543622600622E-3</v>
      </c>
    </row>
    <row r="3172" spans="1:5" x14ac:dyDescent="0.3">
      <c r="A3172" s="55">
        <v>42188</v>
      </c>
      <c r="B3172" s="19">
        <v>24023.699218999998</v>
      </c>
      <c r="C3172" s="36">
        <f t="shared" si="98"/>
        <v>-4.8878083903527436E-3</v>
      </c>
      <c r="D3172" s="57">
        <v>383.42</v>
      </c>
      <c r="E3172" s="36">
        <f t="shared" si="99"/>
        <v>-5.2923779380479319E-3</v>
      </c>
    </row>
    <row r="3173" spans="1:5" x14ac:dyDescent="0.3">
      <c r="A3173" s="55">
        <v>42191</v>
      </c>
      <c r="B3173" s="19">
        <v>23099.400390999999</v>
      </c>
      <c r="C3173" s="36">
        <f t="shared" si="98"/>
        <v>-3.8474458890535246E-2</v>
      </c>
      <c r="D3173" s="57">
        <v>378.68</v>
      </c>
      <c r="E3173" s="36">
        <f t="shared" si="99"/>
        <v>-1.2362422408846774E-2</v>
      </c>
    </row>
    <row r="3174" spans="1:5" x14ac:dyDescent="0.3">
      <c r="A3174" s="55">
        <v>42192</v>
      </c>
      <c r="B3174" s="19">
        <v>22439.800781000002</v>
      </c>
      <c r="C3174" s="36">
        <f t="shared" si="98"/>
        <v>-2.855483687173932E-2</v>
      </c>
      <c r="D3174" s="57">
        <v>372.74</v>
      </c>
      <c r="E3174" s="36">
        <f t="shared" si="99"/>
        <v>-1.5686067391993186E-2</v>
      </c>
    </row>
    <row r="3175" spans="1:5" x14ac:dyDescent="0.3">
      <c r="A3175" s="55">
        <v>42193</v>
      </c>
      <c r="B3175" s="19">
        <v>22970.800781000002</v>
      </c>
      <c r="C3175" s="36">
        <f t="shared" si="98"/>
        <v>2.3663311683658206E-2</v>
      </c>
      <c r="D3175" s="57">
        <v>372.88</v>
      </c>
      <c r="E3175" s="36">
        <f t="shared" si="99"/>
        <v>3.7559693083655254E-4</v>
      </c>
    </row>
    <row r="3176" spans="1:5" x14ac:dyDescent="0.3">
      <c r="A3176" s="55">
        <v>42194</v>
      </c>
      <c r="B3176" s="19">
        <v>23759.699218999998</v>
      </c>
      <c r="C3176" s="36">
        <f t="shared" si="98"/>
        <v>3.4343532274787814E-2</v>
      </c>
      <c r="D3176" s="57">
        <v>381.06</v>
      </c>
      <c r="E3176" s="36">
        <f t="shared" si="99"/>
        <v>2.1937352499463714E-2</v>
      </c>
    </row>
    <row r="3177" spans="1:5" x14ac:dyDescent="0.3">
      <c r="A3177" s="55">
        <v>42195</v>
      </c>
      <c r="B3177" s="19">
        <v>24443.199218999998</v>
      </c>
      <c r="C3177" s="36">
        <f t="shared" si="98"/>
        <v>2.8767199184635439E-2</v>
      </c>
      <c r="D3177" s="57">
        <v>388.8</v>
      </c>
      <c r="E3177" s="36">
        <f t="shared" si="99"/>
        <v>2.0311761927255478E-2</v>
      </c>
    </row>
    <row r="3178" spans="1:5" x14ac:dyDescent="0.3">
      <c r="A3178" s="55">
        <v>42198</v>
      </c>
      <c r="B3178" s="19">
        <v>24698.699218999998</v>
      </c>
      <c r="C3178" s="36">
        <f t="shared" si="98"/>
        <v>1.0452805204050231E-2</v>
      </c>
      <c r="D3178" s="57">
        <v>396.46</v>
      </c>
      <c r="E3178" s="36">
        <f t="shared" si="99"/>
        <v>1.9701646090534819E-2</v>
      </c>
    </row>
    <row r="3179" spans="1:5" x14ac:dyDescent="0.3">
      <c r="A3179" s="55">
        <v>42199</v>
      </c>
      <c r="B3179" s="19">
        <v>24602.099609000001</v>
      </c>
      <c r="C3179" s="36">
        <f t="shared" si="98"/>
        <v>-3.9111213567751824E-3</v>
      </c>
      <c r="D3179" s="57">
        <v>398.3</v>
      </c>
      <c r="E3179" s="36">
        <f t="shared" si="99"/>
        <v>4.6410735004793757E-3</v>
      </c>
    </row>
    <row r="3180" spans="1:5" x14ac:dyDescent="0.3">
      <c r="A3180" s="55">
        <v>42200</v>
      </c>
      <c r="B3180" s="19">
        <v>24907.300781000002</v>
      </c>
      <c r="C3180" s="36">
        <f t="shared" si="98"/>
        <v>1.2405492899002502E-2</v>
      </c>
      <c r="D3180" s="57">
        <v>400.03</v>
      </c>
      <c r="E3180" s="36">
        <f t="shared" si="99"/>
        <v>4.3434597037408373E-3</v>
      </c>
    </row>
    <row r="3181" spans="1:5" x14ac:dyDescent="0.3">
      <c r="A3181" s="55">
        <v>42201</v>
      </c>
      <c r="B3181" s="19">
        <v>25335.5</v>
      </c>
      <c r="C3181" s="36">
        <f t="shared" si="98"/>
        <v>1.7191715102530924E-2</v>
      </c>
      <c r="D3181" s="57">
        <v>405.43</v>
      </c>
      <c r="E3181" s="36">
        <f t="shared" si="99"/>
        <v>1.3498987575931931E-2</v>
      </c>
    </row>
    <row r="3182" spans="1:5" x14ac:dyDescent="0.3">
      <c r="A3182" s="55">
        <v>42202</v>
      </c>
      <c r="B3182" s="19">
        <v>25336.300781000002</v>
      </c>
      <c r="C3182" s="36">
        <f t="shared" ref="C3182:C3245" si="100">B3182/B3181-1</f>
        <v>3.1607073079253922E-5</v>
      </c>
      <c r="D3182" s="57">
        <v>405.68</v>
      </c>
      <c r="E3182" s="36">
        <f t="shared" si="99"/>
        <v>6.1662925782512978E-4</v>
      </c>
    </row>
    <row r="3183" spans="1:5" x14ac:dyDescent="0.3">
      <c r="A3183" s="55">
        <v>42205</v>
      </c>
      <c r="B3183" s="19">
        <v>25628</v>
      </c>
      <c r="C3183" s="36">
        <f t="shared" si="100"/>
        <v>1.1513094256393908E-2</v>
      </c>
      <c r="D3183" s="57">
        <v>406.8</v>
      </c>
      <c r="E3183" s="36">
        <f t="shared" si="99"/>
        <v>2.7607966870439871E-3</v>
      </c>
    </row>
    <row r="3184" spans="1:5" x14ac:dyDescent="0.3">
      <c r="A3184" s="55">
        <v>42206</v>
      </c>
      <c r="B3184" s="19">
        <v>25320.599609000001</v>
      </c>
      <c r="C3184" s="36">
        <f t="shared" si="100"/>
        <v>-1.1994708560948975E-2</v>
      </c>
      <c r="D3184" s="57">
        <v>402.66</v>
      </c>
      <c r="E3184" s="36">
        <f t="shared" si="99"/>
        <v>-1.017699115044246E-2</v>
      </c>
    </row>
    <row r="3185" spans="1:5" x14ac:dyDescent="0.3">
      <c r="A3185" s="55">
        <v>42207</v>
      </c>
      <c r="B3185" s="19">
        <v>25311.5</v>
      </c>
      <c r="C3185" s="36">
        <f t="shared" si="100"/>
        <v>-3.5937573124322775E-4</v>
      </c>
      <c r="D3185" s="57">
        <v>400.28</v>
      </c>
      <c r="E3185" s="36">
        <f t="shared" si="99"/>
        <v>-5.9106938856604563E-3</v>
      </c>
    </row>
    <row r="3186" spans="1:5" x14ac:dyDescent="0.3">
      <c r="A3186" s="55">
        <v>42208</v>
      </c>
      <c r="B3186" s="19">
        <v>25282.5</v>
      </c>
      <c r="C3186" s="36">
        <f t="shared" si="100"/>
        <v>-1.1457242755269492E-3</v>
      </c>
      <c r="D3186" s="57">
        <v>398.1</v>
      </c>
      <c r="E3186" s="36">
        <f t="shared" si="99"/>
        <v>-5.4461876686318078E-3</v>
      </c>
    </row>
    <row r="3187" spans="1:5" x14ac:dyDescent="0.3">
      <c r="A3187" s="55">
        <v>42209</v>
      </c>
      <c r="B3187" s="19">
        <v>25161.199218999998</v>
      </c>
      <c r="C3187" s="36">
        <f t="shared" si="100"/>
        <v>-4.7978159201028658E-3</v>
      </c>
      <c r="D3187" s="57">
        <v>394.64</v>
      </c>
      <c r="E3187" s="36">
        <f t="shared" si="99"/>
        <v>-8.6912835970862634E-3</v>
      </c>
    </row>
    <row r="3188" spans="1:5" x14ac:dyDescent="0.3">
      <c r="A3188" s="55">
        <v>42212</v>
      </c>
      <c r="B3188" s="19">
        <v>24439.099609000001</v>
      </c>
      <c r="C3188" s="36">
        <f t="shared" si="100"/>
        <v>-2.8698934566469991E-2</v>
      </c>
      <c r="D3188" s="57">
        <v>385.91</v>
      </c>
      <c r="E3188" s="36">
        <f t="shared" si="99"/>
        <v>-2.2121427123454218E-2</v>
      </c>
    </row>
    <row r="3189" spans="1:5" x14ac:dyDescent="0.3">
      <c r="A3189" s="55">
        <v>42213</v>
      </c>
      <c r="B3189" s="19">
        <v>24945</v>
      </c>
      <c r="C3189" s="36">
        <f t="shared" si="100"/>
        <v>2.0700451288872213E-2</v>
      </c>
      <c r="D3189" s="57">
        <v>390.02</v>
      </c>
      <c r="E3189" s="36">
        <f t="shared" si="99"/>
        <v>1.0650151589748802E-2</v>
      </c>
    </row>
    <row r="3190" spans="1:5" x14ac:dyDescent="0.3">
      <c r="A3190" s="55">
        <v>42214</v>
      </c>
      <c r="B3190" s="19">
        <v>24959.5</v>
      </c>
      <c r="C3190" s="36">
        <f t="shared" si="100"/>
        <v>5.8127881338942977E-4</v>
      </c>
      <c r="D3190" s="57">
        <v>394.01</v>
      </c>
      <c r="E3190" s="36">
        <f t="shared" si="99"/>
        <v>1.0230244602840832E-2</v>
      </c>
    </row>
    <row r="3191" spans="1:5" x14ac:dyDescent="0.3">
      <c r="A3191" s="55">
        <v>42215</v>
      </c>
      <c r="B3191" s="19">
        <v>25100.800781000002</v>
      </c>
      <c r="C3191" s="36">
        <f t="shared" si="100"/>
        <v>5.6612023878683804E-3</v>
      </c>
      <c r="D3191" s="57">
        <v>396.24</v>
      </c>
      <c r="E3191" s="36">
        <f t="shared" si="99"/>
        <v>5.6597548285577393E-3</v>
      </c>
    </row>
    <row r="3192" spans="1:5" x14ac:dyDescent="0.3">
      <c r="A3192" s="55">
        <v>42216</v>
      </c>
      <c r="B3192" s="19">
        <v>25252.699218999998</v>
      </c>
      <c r="C3192" s="36">
        <f t="shared" si="100"/>
        <v>6.051537531622353E-3</v>
      </c>
      <c r="D3192" s="57">
        <v>396.37</v>
      </c>
      <c r="E3192" s="36">
        <f t="shared" si="99"/>
        <v>3.2808398950123774E-4</v>
      </c>
    </row>
    <row r="3193" spans="1:5" x14ac:dyDescent="0.3">
      <c r="A3193" s="55">
        <v>42219</v>
      </c>
      <c r="B3193" s="19">
        <v>25459.099609000001</v>
      </c>
      <c r="C3193" s="36">
        <f t="shared" si="100"/>
        <v>8.1733991368617698E-3</v>
      </c>
      <c r="D3193" s="57">
        <v>399.44</v>
      </c>
      <c r="E3193" s="36">
        <f t="shared" si="99"/>
        <v>7.7452884930746535E-3</v>
      </c>
    </row>
    <row r="3194" spans="1:5" x14ac:dyDescent="0.3">
      <c r="A3194" s="55">
        <v>42220</v>
      </c>
      <c r="B3194" s="19">
        <v>25210.400390999999</v>
      </c>
      <c r="C3194" s="36">
        <f t="shared" si="100"/>
        <v>-9.7685786936504426E-3</v>
      </c>
      <c r="D3194" s="57">
        <v>398.75</v>
      </c>
      <c r="E3194" s="36">
        <f t="shared" si="99"/>
        <v>-1.7274183857399761E-3</v>
      </c>
    </row>
    <row r="3195" spans="1:5" x14ac:dyDescent="0.3">
      <c r="A3195" s="55">
        <v>42221</v>
      </c>
      <c r="B3195" s="19">
        <v>25644.900390999999</v>
      </c>
      <c r="C3195" s="36">
        <f t="shared" si="100"/>
        <v>1.7234950387980064E-2</v>
      </c>
      <c r="D3195" s="57">
        <v>403.93</v>
      </c>
      <c r="E3195" s="36">
        <f t="shared" si="99"/>
        <v>1.2990595611285238E-2</v>
      </c>
    </row>
    <row r="3196" spans="1:5" x14ac:dyDescent="0.3">
      <c r="A3196" s="55">
        <v>42222</v>
      </c>
      <c r="B3196" s="19">
        <v>25529.599609000001</v>
      </c>
      <c r="C3196" s="36">
        <f t="shared" si="100"/>
        <v>-4.496051076122054E-3</v>
      </c>
      <c r="D3196" s="57">
        <v>400.7</v>
      </c>
      <c r="E3196" s="36">
        <f t="shared" si="99"/>
        <v>-7.9964350258708849E-3</v>
      </c>
    </row>
    <row r="3197" spans="1:5" x14ac:dyDescent="0.3">
      <c r="A3197" s="55">
        <v>42223</v>
      </c>
      <c r="B3197" s="19">
        <v>25388.300781000002</v>
      </c>
      <c r="C3197" s="36">
        <f t="shared" si="100"/>
        <v>-5.5347059947695731E-3</v>
      </c>
      <c r="D3197" s="57">
        <v>397.07</v>
      </c>
      <c r="E3197" s="36">
        <f t="shared" si="99"/>
        <v>-9.0591464936361499E-3</v>
      </c>
    </row>
    <row r="3198" spans="1:5" x14ac:dyDescent="0.3">
      <c r="A3198" s="55">
        <v>42226</v>
      </c>
      <c r="B3198" s="19">
        <v>25649.400390999999</v>
      </c>
      <c r="C3198" s="36">
        <f t="shared" si="100"/>
        <v>1.0284249121366829E-2</v>
      </c>
      <c r="D3198" s="57">
        <v>399.82</v>
      </c>
      <c r="E3198" s="36">
        <f t="shared" si="99"/>
        <v>6.9257309794243938E-3</v>
      </c>
    </row>
    <row r="3199" spans="1:5" x14ac:dyDescent="0.3">
      <c r="A3199" s="55">
        <v>42227</v>
      </c>
      <c r="B3199" s="19">
        <v>25385.199218999998</v>
      </c>
      <c r="C3199" s="36">
        <f t="shared" si="100"/>
        <v>-1.0300481413698326E-2</v>
      </c>
      <c r="D3199" s="57">
        <v>393.61</v>
      </c>
      <c r="E3199" s="36">
        <f t="shared" si="99"/>
        <v>-1.5531989395227819E-2</v>
      </c>
    </row>
    <row r="3200" spans="1:5" x14ac:dyDescent="0.3">
      <c r="A3200" s="55">
        <v>42228</v>
      </c>
      <c r="B3200" s="19">
        <v>24655.099609000001</v>
      </c>
      <c r="C3200" s="36">
        <f t="shared" si="100"/>
        <v>-2.8760838301932323E-2</v>
      </c>
      <c r="D3200" s="57">
        <v>382.99</v>
      </c>
      <c r="E3200" s="36">
        <f t="shared" si="99"/>
        <v>-2.6981021823632489E-2</v>
      </c>
    </row>
    <row r="3201" spans="1:5" x14ac:dyDescent="0.3">
      <c r="A3201" s="55">
        <v>42229</v>
      </c>
      <c r="B3201" s="19">
        <v>25037</v>
      </c>
      <c r="C3201" s="36">
        <f t="shared" si="100"/>
        <v>1.5489711948297735E-2</v>
      </c>
      <c r="D3201" s="57">
        <v>386.69</v>
      </c>
      <c r="E3201" s="36">
        <f t="shared" si="99"/>
        <v>9.660826653437482E-3</v>
      </c>
    </row>
    <row r="3202" spans="1:5" x14ac:dyDescent="0.3">
      <c r="A3202" s="55">
        <v>42230</v>
      </c>
      <c r="B3202" s="19">
        <v>24940.900390999999</v>
      </c>
      <c r="C3202" s="36">
        <f t="shared" si="100"/>
        <v>-3.8383036705675888E-3</v>
      </c>
      <c r="D3202" s="57">
        <v>386.24</v>
      </c>
      <c r="E3202" s="36">
        <f t="shared" si="99"/>
        <v>-1.1637228787917397E-3</v>
      </c>
    </row>
    <row r="3203" spans="1:5" x14ac:dyDescent="0.3">
      <c r="A3203" s="55">
        <v>42233</v>
      </c>
      <c r="B3203" s="19">
        <v>25101.800781000002</v>
      </c>
      <c r="C3203" s="36">
        <f t="shared" si="100"/>
        <v>6.4512662926179409E-3</v>
      </c>
      <c r="D3203" s="57">
        <v>387.26</v>
      </c>
      <c r="E3203" s="36">
        <f t="shared" si="99"/>
        <v>2.6408450704225039E-3</v>
      </c>
    </row>
    <row r="3204" spans="1:5" x14ac:dyDescent="0.3">
      <c r="A3204" s="55">
        <v>42234</v>
      </c>
      <c r="B3204" s="19">
        <v>25093.5</v>
      </c>
      <c r="C3204" s="36">
        <f t="shared" si="100"/>
        <v>-3.3068468164576537E-4</v>
      </c>
      <c r="D3204" s="57">
        <v>388.13</v>
      </c>
      <c r="E3204" s="36">
        <f t="shared" ref="E3204:E3267" si="101">D3204/D3203-1</f>
        <v>2.2465527036099608E-3</v>
      </c>
    </row>
    <row r="3205" spans="1:5" x14ac:dyDescent="0.3">
      <c r="A3205" s="55">
        <v>42235</v>
      </c>
      <c r="B3205" s="19">
        <v>24677.599609000001</v>
      </c>
      <c r="C3205" s="36">
        <f t="shared" si="100"/>
        <v>-1.6574028772391225E-2</v>
      </c>
      <c r="D3205" s="57">
        <v>381.31</v>
      </c>
      <c r="E3205" s="36">
        <f t="shared" si="101"/>
        <v>-1.7571432252080466E-2</v>
      </c>
    </row>
    <row r="3206" spans="1:5" x14ac:dyDescent="0.3">
      <c r="A3206" s="55">
        <v>42236</v>
      </c>
      <c r="B3206" s="19">
        <v>24046.300781000002</v>
      </c>
      <c r="C3206" s="36">
        <f t="shared" si="100"/>
        <v>-2.5581857149905352E-2</v>
      </c>
      <c r="D3206" s="57">
        <v>373.44</v>
      </c>
      <c r="E3206" s="36">
        <f t="shared" si="101"/>
        <v>-2.0639374786918796E-2</v>
      </c>
    </row>
    <row r="3207" spans="1:5" x14ac:dyDescent="0.3">
      <c r="A3207" s="55">
        <v>42237</v>
      </c>
      <c r="B3207" s="19">
        <v>23378.800781000002</v>
      </c>
      <c r="C3207" s="36">
        <f t="shared" si="100"/>
        <v>-2.7758947460534977E-2</v>
      </c>
      <c r="D3207" s="57">
        <v>361.28</v>
      </c>
      <c r="E3207" s="36">
        <f t="shared" si="101"/>
        <v>-3.2562125107112316E-2</v>
      </c>
    </row>
    <row r="3208" spans="1:5" x14ac:dyDescent="0.3">
      <c r="A3208" s="55">
        <v>42240</v>
      </c>
      <c r="B3208" s="19">
        <v>22046.400390999999</v>
      </c>
      <c r="C3208" s="36">
        <f t="shared" si="100"/>
        <v>-5.6991819318758519E-2</v>
      </c>
      <c r="D3208" s="57">
        <v>342.01</v>
      </c>
      <c r="E3208" s="36">
        <f t="shared" si="101"/>
        <v>-5.3338131089459617E-2</v>
      </c>
    </row>
    <row r="3209" spans="1:5" x14ac:dyDescent="0.3">
      <c r="A3209" s="55">
        <v>42241</v>
      </c>
      <c r="B3209" s="19">
        <v>23280.699218999998</v>
      </c>
      <c r="C3209" s="36">
        <f t="shared" si="100"/>
        <v>5.5986410756827087E-2</v>
      </c>
      <c r="D3209" s="57">
        <v>356.36</v>
      </c>
      <c r="E3209" s="36">
        <f t="shared" si="101"/>
        <v>4.1957837490131933E-2</v>
      </c>
    </row>
    <row r="3210" spans="1:5" x14ac:dyDescent="0.3">
      <c r="A3210" s="55">
        <v>42242</v>
      </c>
      <c r="B3210" s="19">
        <v>23103.099609000001</v>
      </c>
      <c r="C3210" s="36">
        <f t="shared" si="100"/>
        <v>-7.6286200998230136E-3</v>
      </c>
      <c r="D3210" s="57">
        <v>350.14</v>
      </c>
      <c r="E3210" s="36">
        <f t="shared" si="101"/>
        <v>-1.745425973734438E-2</v>
      </c>
    </row>
    <row r="3211" spans="1:5" x14ac:dyDescent="0.3">
      <c r="A3211" s="55">
        <v>42243</v>
      </c>
      <c r="B3211" s="19">
        <v>23845.199218999998</v>
      </c>
      <c r="C3211" s="36">
        <f t="shared" si="100"/>
        <v>3.2121214146992871E-2</v>
      </c>
      <c r="D3211" s="57">
        <v>362.27</v>
      </c>
      <c r="E3211" s="36">
        <f t="shared" si="101"/>
        <v>3.4643285542925728E-2</v>
      </c>
    </row>
    <row r="3212" spans="1:5" x14ac:dyDescent="0.3">
      <c r="A3212" s="55">
        <v>42244</v>
      </c>
      <c r="B3212" s="19">
        <v>23631</v>
      </c>
      <c r="C3212" s="36">
        <f t="shared" si="100"/>
        <v>-8.9829075040531725E-3</v>
      </c>
      <c r="D3212" s="57">
        <v>363.28</v>
      </c>
      <c r="E3212" s="36">
        <f t="shared" si="101"/>
        <v>2.7879758191404758E-3</v>
      </c>
    </row>
    <row r="3213" spans="1:5" x14ac:dyDescent="0.3">
      <c r="A3213" s="55">
        <v>42247</v>
      </c>
      <c r="B3213" s="19">
        <v>23584.699218999998</v>
      </c>
      <c r="C3213" s="36">
        <f t="shared" si="100"/>
        <v>-1.9593238119419709E-3</v>
      </c>
      <c r="D3213" s="57">
        <v>362.79</v>
      </c>
      <c r="E3213" s="36">
        <f t="shared" si="101"/>
        <v>-1.34882184540841E-3</v>
      </c>
    </row>
    <row r="3214" spans="1:5" x14ac:dyDescent="0.3">
      <c r="A3214" s="55">
        <v>42248</v>
      </c>
      <c r="B3214" s="19">
        <v>23062.099609000001</v>
      </c>
      <c r="C3214" s="36">
        <f t="shared" si="100"/>
        <v>-2.2158417419162468E-2</v>
      </c>
      <c r="D3214" s="57">
        <v>352.89</v>
      </c>
      <c r="E3214" s="36">
        <f t="shared" si="101"/>
        <v>-2.7288514016373222E-2</v>
      </c>
    </row>
    <row r="3215" spans="1:5" x14ac:dyDescent="0.3">
      <c r="A3215" s="55">
        <v>42249</v>
      </c>
      <c r="B3215" s="19">
        <v>23203</v>
      </c>
      <c r="C3215" s="36">
        <f t="shared" si="100"/>
        <v>6.1096081184652817E-3</v>
      </c>
      <c r="D3215" s="57">
        <v>353.86</v>
      </c>
      <c r="E3215" s="36">
        <f t="shared" si="101"/>
        <v>2.7487318994587895E-3</v>
      </c>
    </row>
    <row r="3216" spans="1:5" x14ac:dyDescent="0.3">
      <c r="A3216" s="55">
        <v>42250</v>
      </c>
      <c r="B3216" s="19">
        <v>23779.400390999999</v>
      </c>
      <c r="C3216" s="36">
        <f t="shared" si="100"/>
        <v>2.484163215963453E-2</v>
      </c>
      <c r="D3216" s="57">
        <v>362.24</v>
      </c>
      <c r="E3216" s="36">
        <f t="shared" si="101"/>
        <v>2.3681682021138295E-2</v>
      </c>
    </row>
    <row r="3217" spans="1:5" x14ac:dyDescent="0.3">
      <c r="A3217" s="55">
        <v>42251</v>
      </c>
      <c r="B3217" s="19">
        <v>23072.099609000001</v>
      </c>
      <c r="C3217" s="36">
        <f t="shared" si="100"/>
        <v>-2.9744264799363762E-2</v>
      </c>
      <c r="D3217" s="57">
        <v>353.11</v>
      </c>
      <c r="E3217" s="36">
        <f t="shared" si="101"/>
        <v>-2.5204284452296832E-2</v>
      </c>
    </row>
    <row r="3218" spans="1:5" x14ac:dyDescent="0.3">
      <c r="A3218" s="55">
        <v>42254</v>
      </c>
      <c r="B3218" s="19">
        <v>23218.300781000002</v>
      </c>
      <c r="C3218" s="36">
        <f t="shared" si="100"/>
        <v>6.3367085994623373E-3</v>
      </c>
      <c r="D3218" s="57">
        <v>354.81</v>
      </c>
      <c r="E3218" s="36">
        <f t="shared" si="101"/>
        <v>4.8143637959843222E-3</v>
      </c>
    </row>
    <row r="3219" spans="1:5" x14ac:dyDescent="0.3">
      <c r="A3219" s="55">
        <v>42255</v>
      </c>
      <c r="B3219" s="19">
        <v>23564.699218999998</v>
      </c>
      <c r="C3219" s="36">
        <f t="shared" si="100"/>
        <v>1.4919198492056029E-2</v>
      </c>
      <c r="D3219" s="57">
        <v>359</v>
      </c>
      <c r="E3219" s="36">
        <f t="shared" si="101"/>
        <v>1.1809137284743976E-2</v>
      </c>
    </row>
    <row r="3220" spans="1:5" x14ac:dyDescent="0.3">
      <c r="A3220" s="55">
        <v>42256</v>
      </c>
      <c r="B3220" s="19">
        <v>23742.5</v>
      </c>
      <c r="C3220" s="36">
        <f t="shared" si="100"/>
        <v>7.5452175029946389E-3</v>
      </c>
      <c r="D3220" s="57">
        <v>363.77</v>
      </c>
      <c r="E3220" s="36">
        <f t="shared" si="101"/>
        <v>1.3286908077994486E-2</v>
      </c>
    </row>
    <row r="3221" spans="1:5" x14ac:dyDescent="0.3">
      <c r="A3221" s="55">
        <v>42257</v>
      </c>
      <c r="B3221" s="19">
        <v>23531.300781000002</v>
      </c>
      <c r="C3221" s="36">
        <f t="shared" si="100"/>
        <v>-8.8954077708749413E-3</v>
      </c>
      <c r="D3221" s="57">
        <v>359.34</v>
      </c>
      <c r="E3221" s="36">
        <f t="shared" si="101"/>
        <v>-1.2178024575968394E-2</v>
      </c>
    </row>
    <row r="3222" spans="1:5" x14ac:dyDescent="0.3">
      <c r="A3222" s="55">
        <v>42258</v>
      </c>
      <c r="B3222" s="19">
        <v>23389.599609000001</v>
      </c>
      <c r="C3222" s="36">
        <f t="shared" si="100"/>
        <v>-6.0218163593580565E-3</v>
      </c>
      <c r="D3222" s="57">
        <v>355.72</v>
      </c>
      <c r="E3222" s="36">
        <f t="shared" si="101"/>
        <v>-1.007402460065665E-2</v>
      </c>
    </row>
    <row r="3223" spans="1:5" x14ac:dyDescent="0.3">
      <c r="A3223" s="55">
        <v>42261</v>
      </c>
      <c r="B3223" s="19">
        <v>23169.300781000002</v>
      </c>
      <c r="C3223" s="36">
        <f t="shared" si="100"/>
        <v>-9.4186660602446626E-3</v>
      </c>
      <c r="D3223" s="57">
        <v>353.63</v>
      </c>
      <c r="E3223" s="36">
        <f t="shared" si="101"/>
        <v>-5.8754076239739828E-3</v>
      </c>
    </row>
    <row r="3224" spans="1:5" x14ac:dyDescent="0.3">
      <c r="A3224" s="55">
        <v>42262</v>
      </c>
      <c r="B3224" s="19">
        <v>23505.199218999998</v>
      </c>
      <c r="C3224" s="36">
        <f t="shared" si="100"/>
        <v>1.4497564737708801E-2</v>
      </c>
      <c r="D3224" s="57">
        <v>356.43</v>
      </c>
      <c r="E3224" s="36">
        <f t="shared" si="101"/>
        <v>7.9178802703390172E-3</v>
      </c>
    </row>
    <row r="3225" spans="1:5" x14ac:dyDescent="0.3">
      <c r="A3225" s="55">
        <v>42263</v>
      </c>
      <c r="B3225" s="19">
        <v>23655.900390999999</v>
      </c>
      <c r="C3225" s="36">
        <f t="shared" si="100"/>
        <v>6.4113973506843003E-3</v>
      </c>
      <c r="D3225" s="57">
        <v>361.87</v>
      </c>
      <c r="E3225" s="36">
        <f t="shared" si="101"/>
        <v>1.5262463877900201E-2</v>
      </c>
    </row>
    <row r="3226" spans="1:5" x14ac:dyDescent="0.3">
      <c r="A3226" s="55">
        <v>42264</v>
      </c>
      <c r="B3226" s="19">
        <v>23702</v>
      </c>
      <c r="C3226" s="36">
        <f t="shared" si="100"/>
        <v>1.9487573179644002E-3</v>
      </c>
      <c r="D3226" s="57">
        <v>361.21</v>
      </c>
      <c r="E3226" s="36">
        <f t="shared" si="101"/>
        <v>-1.8238593970211214E-3</v>
      </c>
    </row>
    <row r="3227" spans="1:5" x14ac:dyDescent="0.3">
      <c r="A3227" s="55">
        <v>42265</v>
      </c>
      <c r="B3227" s="19">
        <v>23135.400390999999</v>
      </c>
      <c r="C3227" s="36">
        <f t="shared" si="100"/>
        <v>-2.390513918656656E-2</v>
      </c>
      <c r="D3227" s="57">
        <v>354.77</v>
      </c>
      <c r="E3227" s="36">
        <f t="shared" si="101"/>
        <v>-1.7828963760693206E-2</v>
      </c>
    </row>
    <row r="3228" spans="1:5" x14ac:dyDescent="0.3">
      <c r="A3228" s="55">
        <v>42268</v>
      </c>
      <c r="B3228" s="19">
        <v>23372.900390999999</v>
      </c>
      <c r="C3228" s="36">
        <f t="shared" si="100"/>
        <v>1.0265653327201196E-2</v>
      </c>
      <c r="D3228" s="57">
        <v>357.83</v>
      </c>
      <c r="E3228" s="36">
        <f t="shared" si="101"/>
        <v>8.6253065366292958E-3</v>
      </c>
    </row>
    <row r="3229" spans="1:5" x14ac:dyDescent="0.3">
      <c r="A3229" s="55">
        <v>42269</v>
      </c>
      <c r="B3229" s="19">
        <v>22633.5</v>
      </c>
      <c r="C3229" s="36">
        <f t="shared" si="100"/>
        <v>-3.1634943829423667E-2</v>
      </c>
      <c r="D3229" s="57">
        <v>346.67</v>
      </c>
      <c r="E3229" s="36">
        <f t="shared" si="101"/>
        <v>-3.118799429896868E-2</v>
      </c>
    </row>
    <row r="3230" spans="1:5" x14ac:dyDescent="0.3">
      <c r="A3230" s="55">
        <v>42270</v>
      </c>
      <c r="B3230" s="19">
        <v>22680.900390999999</v>
      </c>
      <c r="C3230" s="36">
        <f t="shared" si="100"/>
        <v>2.0942581129741455E-3</v>
      </c>
      <c r="D3230" s="57">
        <v>346.97</v>
      </c>
      <c r="E3230" s="36">
        <f t="shared" si="101"/>
        <v>8.6537629445881947E-4</v>
      </c>
    </row>
    <row r="3231" spans="1:5" x14ac:dyDescent="0.3">
      <c r="A3231" s="55">
        <v>42271</v>
      </c>
      <c r="B3231" s="19">
        <v>22188.199218999998</v>
      </c>
      <c r="C3231" s="36">
        <f t="shared" si="100"/>
        <v>-2.1723175160872743E-2</v>
      </c>
      <c r="D3231" s="57">
        <v>339.63</v>
      </c>
      <c r="E3231" s="36">
        <f t="shared" si="101"/>
        <v>-2.1154566677234476E-2</v>
      </c>
    </row>
    <row r="3232" spans="1:5" x14ac:dyDescent="0.3">
      <c r="A3232" s="55">
        <v>42272</v>
      </c>
      <c r="B3232" s="19">
        <v>22953.199218999998</v>
      </c>
      <c r="C3232" s="36">
        <f t="shared" si="100"/>
        <v>3.4477786703164259E-2</v>
      </c>
      <c r="D3232" s="57">
        <v>349.28</v>
      </c>
      <c r="E3232" s="36">
        <f t="shared" si="101"/>
        <v>2.8413273267968053E-2</v>
      </c>
    </row>
    <row r="3233" spans="1:5" x14ac:dyDescent="0.3">
      <c r="A3233" s="55">
        <v>42275</v>
      </c>
      <c r="B3233" s="19">
        <v>22349.400390999999</v>
      </c>
      <c r="C3233" s="36">
        <f t="shared" si="100"/>
        <v>-2.6305650129163305E-2</v>
      </c>
      <c r="D3233" s="57">
        <v>341.57</v>
      </c>
      <c r="E3233" s="36">
        <f t="shared" si="101"/>
        <v>-2.207398076042133E-2</v>
      </c>
    </row>
    <row r="3234" spans="1:5" x14ac:dyDescent="0.3">
      <c r="A3234" s="55">
        <v>42276</v>
      </c>
      <c r="B3234" s="19">
        <v>22282.699218999998</v>
      </c>
      <c r="C3234" s="36">
        <f t="shared" si="100"/>
        <v>-2.9844725510784764E-3</v>
      </c>
      <c r="D3234" s="57">
        <v>339.23</v>
      </c>
      <c r="E3234" s="36">
        <f t="shared" si="101"/>
        <v>-6.8507187399361458E-3</v>
      </c>
    </row>
    <row r="3235" spans="1:5" x14ac:dyDescent="0.3">
      <c r="A3235" s="55">
        <v>42277</v>
      </c>
      <c r="B3235" s="19">
        <v>22844.599609000001</v>
      </c>
      <c r="C3235" s="36">
        <f t="shared" si="100"/>
        <v>2.5216890668293912E-2</v>
      </c>
      <c r="D3235" s="57">
        <v>347.77</v>
      </c>
      <c r="E3235" s="36">
        <f t="shared" si="101"/>
        <v>2.5174660260000481E-2</v>
      </c>
    </row>
    <row r="3236" spans="1:5" x14ac:dyDescent="0.3">
      <c r="A3236" s="55">
        <v>42278</v>
      </c>
      <c r="B3236" s="19" t="s">
        <v>32</v>
      </c>
      <c r="C3236" s="36" t="e">
        <f t="shared" si="100"/>
        <v>#VALUE!</v>
      </c>
      <c r="D3236" s="57">
        <v>346.23</v>
      </c>
      <c r="E3236" s="36">
        <f t="shared" si="101"/>
        <v>-4.4282140495154332E-3</v>
      </c>
    </row>
    <row r="3237" spans="1:5" x14ac:dyDescent="0.3">
      <c r="A3237" s="55">
        <v>42279</v>
      </c>
      <c r="B3237" s="19">
        <v>22951.5</v>
      </c>
      <c r="C3237" s="36" t="e">
        <f t="shared" si="100"/>
        <v>#VALUE!</v>
      </c>
      <c r="D3237" s="57">
        <v>347.86</v>
      </c>
      <c r="E3237" s="36">
        <f t="shared" si="101"/>
        <v>4.7078531611934871E-3</v>
      </c>
    </row>
    <row r="3238" spans="1:5" x14ac:dyDescent="0.3">
      <c r="A3238" s="55">
        <v>42282</v>
      </c>
      <c r="B3238" s="19">
        <v>23554.400390999999</v>
      </c>
      <c r="C3238" s="36">
        <f t="shared" si="100"/>
        <v>2.626845265015354E-2</v>
      </c>
      <c r="D3238" s="57">
        <v>358.33</v>
      </c>
      <c r="E3238" s="36">
        <f t="shared" si="101"/>
        <v>3.0098315414247123E-2</v>
      </c>
    </row>
    <row r="3239" spans="1:5" x14ac:dyDescent="0.3">
      <c r="A3239" s="55">
        <v>42283</v>
      </c>
      <c r="B3239" s="19">
        <v>23769.400390999999</v>
      </c>
      <c r="C3239" s="36">
        <f t="shared" si="100"/>
        <v>9.1278061182211712E-3</v>
      </c>
      <c r="D3239" s="57">
        <v>360.41</v>
      </c>
      <c r="E3239" s="36">
        <f t="shared" si="101"/>
        <v>5.8047051600480515E-3</v>
      </c>
    </row>
    <row r="3240" spans="1:5" x14ac:dyDescent="0.3">
      <c r="A3240" s="55">
        <v>42284</v>
      </c>
      <c r="B3240" s="19">
        <v>23589.400390999999</v>
      </c>
      <c r="C3240" s="36">
        <f t="shared" si="100"/>
        <v>-7.5727614933086551E-3</v>
      </c>
      <c r="D3240" s="57">
        <v>360.93</v>
      </c>
      <c r="E3240" s="36">
        <f t="shared" si="101"/>
        <v>1.4428012541272128E-3</v>
      </c>
    </row>
    <row r="3241" spans="1:5" x14ac:dyDescent="0.3">
      <c r="A3241" s="55">
        <v>42285</v>
      </c>
      <c r="B3241" s="19">
        <v>23740.800781000002</v>
      </c>
      <c r="C3241" s="36">
        <f t="shared" si="100"/>
        <v>6.4181533862881501E-3</v>
      </c>
      <c r="D3241" s="57">
        <v>361.61</v>
      </c>
      <c r="E3241" s="36">
        <f t="shared" si="101"/>
        <v>1.8840218324882585E-3</v>
      </c>
    </row>
    <row r="3242" spans="1:5" x14ac:dyDescent="0.3">
      <c r="A3242" s="55">
        <v>42286</v>
      </c>
      <c r="B3242" s="19">
        <v>23817.800781000002</v>
      </c>
      <c r="C3242" s="36">
        <f t="shared" si="100"/>
        <v>3.2433615323381737E-3</v>
      </c>
      <c r="D3242" s="57">
        <v>362.82</v>
      </c>
      <c r="E3242" s="36">
        <f t="shared" si="101"/>
        <v>3.3461464008184283E-3</v>
      </c>
    </row>
    <row r="3243" spans="1:5" x14ac:dyDescent="0.3">
      <c r="A3243" s="55">
        <v>42289</v>
      </c>
      <c r="B3243" s="19">
        <v>23650.599609000001</v>
      </c>
      <c r="C3243" s="36">
        <f t="shared" si="100"/>
        <v>-7.0200088386573878E-3</v>
      </c>
      <c r="D3243" s="57">
        <v>361.79</v>
      </c>
      <c r="E3243" s="36">
        <f t="shared" si="101"/>
        <v>-2.8388732704921482E-3</v>
      </c>
    </row>
    <row r="3244" spans="1:5" x14ac:dyDescent="0.3">
      <c r="A3244" s="55">
        <v>42290</v>
      </c>
      <c r="B3244" s="19">
        <v>23615</v>
      </c>
      <c r="C3244" s="36">
        <f t="shared" si="100"/>
        <v>-1.5052307167068291E-3</v>
      </c>
      <c r="D3244" s="57">
        <v>358.47</v>
      </c>
      <c r="E3244" s="36">
        <f t="shared" si="101"/>
        <v>-9.1765941568312526E-3</v>
      </c>
    </row>
    <row r="3245" spans="1:5" x14ac:dyDescent="0.3">
      <c r="A3245" s="55">
        <v>42291</v>
      </c>
      <c r="B3245" s="19">
        <v>23426.300781000002</v>
      </c>
      <c r="C3245" s="36">
        <f t="shared" si="100"/>
        <v>-7.9906508151598166E-3</v>
      </c>
      <c r="D3245" s="57">
        <v>355.81</v>
      </c>
      <c r="E3245" s="36">
        <f t="shared" si="101"/>
        <v>-7.4204256981058592E-3</v>
      </c>
    </row>
    <row r="3246" spans="1:5" x14ac:dyDescent="0.3">
      <c r="A3246" s="55">
        <v>42292</v>
      </c>
      <c r="B3246" s="19">
        <v>23810.400390999999</v>
      </c>
      <c r="C3246" s="36">
        <f t="shared" ref="C3246:C3309" si="102">B3246/B3245-1</f>
        <v>1.639608462261033E-2</v>
      </c>
      <c r="D3246" s="57">
        <v>360.99</v>
      </c>
      <c r="E3246" s="36">
        <f t="shared" si="101"/>
        <v>1.4558331693881543E-2</v>
      </c>
    </row>
    <row r="3247" spans="1:5" x14ac:dyDescent="0.3">
      <c r="A3247" s="55">
        <v>42293</v>
      </c>
      <c r="B3247" s="19">
        <v>23923.300781000002</v>
      </c>
      <c r="C3247" s="36">
        <f t="shared" si="102"/>
        <v>4.7416418097143698E-3</v>
      </c>
      <c r="D3247" s="57">
        <v>363.13</v>
      </c>
      <c r="E3247" s="36">
        <f t="shared" si="101"/>
        <v>5.9281420537964369E-3</v>
      </c>
    </row>
    <row r="3248" spans="1:5" x14ac:dyDescent="0.3">
      <c r="A3248" s="55">
        <v>42296</v>
      </c>
      <c r="B3248" s="19">
        <v>24030.5</v>
      </c>
      <c r="C3248" s="36">
        <f t="shared" si="102"/>
        <v>4.4809543624990678E-3</v>
      </c>
      <c r="D3248" s="57">
        <v>364.25</v>
      </c>
      <c r="E3248" s="36">
        <f t="shared" si="101"/>
        <v>3.0842948806213411E-3</v>
      </c>
    </row>
    <row r="3249" spans="1:5" x14ac:dyDescent="0.3">
      <c r="A3249" s="55">
        <v>42297</v>
      </c>
      <c r="B3249" s="19">
        <v>23886.699218999998</v>
      </c>
      <c r="C3249" s="36">
        <f t="shared" si="102"/>
        <v>-5.9840944216725811E-3</v>
      </c>
      <c r="D3249" s="57">
        <v>362.67</v>
      </c>
      <c r="E3249" s="36">
        <f t="shared" si="101"/>
        <v>-4.3376801647220242E-3</v>
      </c>
    </row>
    <row r="3250" spans="1:5" x14ac:dyDescent="0.3">
      <c r="A3250" s="55">
        <v>42298</v>
      </c>
      <c r="B3250" s="19">
        <v>23786.5</v>
      </c>
      <c r="C3250" s="36">
        <f t="shared" si="102"/>
        <v>-4.1947704068001634E-3</v>
      </c>
      <c r="D3250" s="57">
        <v>362.64</v>
      </c>
      <c r="E3250" s="36">
        <f t="shared" si="101"/>
        <v>-8.2719827942834279E-5</v>
      </c>
    </row>
    <row r="3251" spans="1:5" x14ac:dyDescent="0.3">
      <c r="A3251" s="55">
        <v>42299</v>
      </c>
      <c r="B3251" s="19">
        <v>24222.599609000001</v>
      </c>
      <c r="C3251" s="36">
        <f t="shared" si="102"/>
        <v>1.8333912471359737E-2</v>
      </c>
      <c r="D3251" s="57">
        <v>369.99</v>
      </c>
      <c r="E3251" s="36">
        <f t="shared" si="101"/>
        <v>2.0268034414295144E-2</v>
      </c>
    </row>
    <row r="3252" spans="1:5" x14ac:dyDescent="0.3">
      <c r="A3252" s="55">
        <v>42300</v>
      </c>
      <c r="B3252" s="19">
        <v>24365.699218999998</v>
      </c>
      <c r="C3252" s="36">
        <f t="shared" si="102"/>
        <v>5.9076900212984285E-3</v>
      </c>
      <c r="D3252" s="57">
        <v>377.36</v>
      </c>
      <c r="E3252" s="36">
        <f t="shared" si="101"/>
        <v>1.9919457282629338E-2</v>
      </c>
    </row>
    <row r="3253" spans="1:5" x14ac:dyDescent="0.3">
      <c r="A3253" s="55">
        <v>42303</v>
      </c>
      <c r="B3253" s="19">
        <v>24278.699218999998</v>
      </c>
      <c r="C3253" s="36">
        <f t="shared" si="102"/>
        <v>-3.5705932022733755E-3</v>
      </c>
      <c r="D3253" s="57">
        <v>375.89</v>
      </c>
      <c r="E3253" s="36">
        <f t="shared" si="101"/>
        <v>-3.8954844180624226E-3</v>
      </c>
    </row>
    <row r="3254" spans="1:5" x14ac:dyDescent="0.3">
      <c r="A3254" s="55">
        <v>42304</v>
      </c>
      <c r="B3254" s="19">
        <v>24011.199218999998</v>
      </c>
      <c r="C3254" s="36">
        <f t="shared" si="102"/>
        <v>-1.1017888462107606E-2</v>
      </c>
      <c r="D3254" s="57">
        <v>371.88</v>
      </c>
      <c r="E3254" s="36">
        <f t="shared" si="101"/>
        <v>-1.066801457873312E-2</v>
      </c>
    </row>
    <row r="3255" spans="1:5" x14ac:dyDescent="0.3">
      <c r="A3255" s="55">
        <v>42305</v>
      </c>
      <c r="B3255" s="19">
        <v>24324.900390999999</v>
      </c>
      <c r="C3255" s="36">
        <f t="shared" si="102"/>
        <v>1.3064785691827119E-2</v>
      </c>
      <c r="D3255" s="57">
        <v>375.83</v>
      </c>
      <c r="E3255" s="36">
        <f t="shared" si="101"/>
        <v>1.062170592664291E-2</v>
      </c>
    </row>
    <row r="3256" spans="1:5" x14ac:dyDescent="0.3">
      <c r="A3256" s="55">
        <v>42306</v>
      </c>
      <c r="B3256" s="19">
        <v>24108.099609000001</v>
      </c>
      <c r="C3256" s="36">
        <f t="shared" si="102"/>
        <v>-8.9127099603750759E-3</v>
      </c>
      <c r="D3256" s="57">
        <v>375.7</v>
      </c>
      <c r="E3256" s="36">
        <f t="shared" si="101"/>
        <v>-3.4590107229326428E-4</v>
      </c>
    </row>
    <row r="3257" spans="1:5" x14ac:dyDescent="0.3">
      <c r="A3257" s="55">
        <v>42307</v>
      </c>
      <c r="B3257" s="19">
        <v>24119</v>
      </c>
      <c r="C3257" s="36">
        <f t="shared" si="102"/>
        <v>4.5214642285329454E-4</v>
      </c>
      <c r="D3257" s="57">
        <v>375.47</v>
      </c>
      <c r="E3257" s="36">
        <f t="shared" si="101"/>
        <v>-6.1219057758843398E-4</v>
      </c>
    </row>
    <row r="3258" spans="1:5" x14ac:dyDescent="0.3">
      <c r="A3258" s="55">
        <v>42310</v>
      </c>
      <c r="B3258" s="19">
        <v>24172.900390999999</v>
      </c>
      <c r="C3258" s="36">
        <f t="shared" si="102"/>
        <v>2.2347688958912482E-3</v>
      </c>
      <c r="D3258" s="57">
        <v>376.75</v>
      </c>
      <c r="E3258" s="36">
        <f t="shared" si="101"/>
        <v>3.4090606439927118E-3</v>
      </c>
    </row>
    <row r="3259" spans="1:5" x14ac:dyDescent="0.3">
      <c r="A3259" s="55">
        <v>42311</v>
      </c>
      <c r="B3259" s="19">
        <v>24143.400390999999</v>
      </c>
      <c r="C3259" s="36">
        <f t="shared" si="102"/>
        <v>-1.2203748628767386E-3</v>
      </c>
      <c r="D3259" s="57">
        <v>378.36</v>
      </c>
      <c r="E3259" s="36">
        <f t="shared" si="101"/>
        <v>4.2733908427339262E-3</v>
      </c>
    </row>
    <row r="3260" spans="1:5" x14ac:dyDescent="0.3">
      <c r="A3260" s="55">
        <v>42312</v>
      </c>
      <c r="B3260" s="19">
        <v>24009.800781000002</v>
      </c>
      <c r="C3260" s="36">
        <f t="shared" si="102"/>
        <v>-5.5335871433337402E-3</v>
      </c>
      <c r="D3260" s="57">
        <v>380.28</v>
      </c>
      <c r="E3260" s="36">
        <f t="shared" si="101"/>
        <v>5.0745321915635078E-3</v>
      </c>
    </row>
    <row r="3261" spans="1:5" x14ac:dyDescent="0.3">
      <c r="A3261" s="55">
        <v>42313</v>
      </c>
      <c r="B3261" s="19">
        <v>23919.199218999998</v>
      </c>
      <c r="C3261" s="36">
        <f t="shared" si="102"/>
        <v>-3.7735241048605372E-3</v>
      </c>
      <c r="D3261" s="57">
        <v>378.76</v>
      </c>
      <c r="E3261" s="36">
        <f t="shared" si="101"/>
        <v>-3.9970548017249641E-3</v>
      </c>
    </row>
    <row r="3262" spans="1:5" x14ac:dyDescent="0.3">
      <c r="A3262" s="55">
        <v>42314</v>
      </c>
      <c r="B3262" s="19">
        <v>24237.599609000001</v>
      </c>
      <c r="C3262" s="36">
        <f t="shared" si="102"/>
        <v>1.331149872889914E-2</v>
      </c>
      <c r="D3262" s="57">
        <v>379.95</v>
      </c>
      <c r="E3262" s="36">
        <f t="shared" si="101"/>
        <v>3.1418312387792025E-3</v>
      </c>
    </row>
    <row r="3263" spans="1:5" x14ac:dyDescent="0.3">
      <c r="A3263" s="55">
        <v>42317</v>
      </c>
      <c r="B3263" s="19">
        <v>23828</v>
      </c>
      <c r="C3263" s="36">
        <f t="shared" si="102"/>
        <v>-1.6899347113891072E-2</v>
      </c>
      <c r="D3263" s="57">
        <v>375.88</v>
      </c>
      <c r="E3263" s="36">
        <f t="shared" si="101"/>
        <v>-1.0711935781023807E-2</v>
      </c>
    </row>
    <row r="3264" spans="1:5" x14ac:dyDescent="0.3">
      <c r="A3264" s="55">
        <v>42318</v>
      </c>
      <c r="B3264" s="19">
        <v>24156.400390999999</v>
      </c>
      <c r="C3264" s="36">
        <f t="shared" si="102"/>
        <v>1.3782121495719224E-2</v>
      </c>
      <c r="D3264" s="57">
        <v>376.27</v>
      </c>
      <c r="E3264" s="36">
        <f t="shared" si="101"/>
        <v>1.0375651803766761E-3</v>
      </c>
    </row>
    <row r="3265" spans="1:5" x14ac:dyDescent="0.3">
      <c r="A3265" s="55">
        <v>42319</v>
      </c>
      <c r="B3265" s="19">
        <v>24114</v>
      </c>
      <c r="C3265" s="36">
        <f t="shared" si="102"/>
        <v>-1.7552445858529664E-3</v>
      </c>
      <c r="D3265" s="57">
        <v>378.71</v>
      </c>
      <c r="E3265" s="36">
        <f t="shared" si="101"/>
        <v>6.4847051319532056E-3</v>
      </c>
    </row>
    <row r="3266" spans="1:5" x14ac:dyDescent="0.3">
      <c r="A3266" s="55">
        <v>42320</v>
      </c>
      <c r="B3266" s="19">
        <v>23585.199218999998</v>
      </c>
      <c r="C3266" s="36">
        <f t="shared" si="102"/>
        <v>-2.1929202164717609E-2</v>
      </c>
      <c r="D3266" s="57">
        <v>372.56</v>
      </c>
      <c r="E3266" s="36">
        <f t="shared" si="101"/>
        <v>-1.6239338808058834E-2</v>
      </c>
    </row>
    <row r="3267" spans="1:5" x14ac:dyDescent="0.3">
      <c r="A3267" s="55">
        <v>42321</v>
      </c>
      <c r="B3267" s="19">
        <v>23564.300781000002</v>
      </c>
      <c r="C3267" s="36">
        <f t="shared" si="102"/>
        <v>-8.860827422293438E-4</v>
      </c>
      <c r="D3267" s="57">
        <v>369.53</v>
      </c>
      <c r="E3267" s="36">
        <f t="shared" si="101"/>
        <v>-8.1329181876745871E-3</v>
      </c>
    </row>
    <row r="3268" spans="1:5" x14ac:dyDescent="0.3">
      <c r="A3268" s="55">
        <v>42324</v>
      </c>
      <c r="B3268" s="19">
        <v>23516.300781000002</v>
      </c>
      <c r="C3268" s="36">
        <f t="shared" si="102"/>
        <v>-2.0369796008843366E-3</v>
      </c>
      <c r="D3268" s="57">
        <v>370.64</v>
      </c>
      <c r="E3268" s="36">
        <f t="shared" ref="E3268:E3331" si="103">D3268/D3267-1</f>
        <v>3.0038156577274489E-3</v>
      </c>
    </row>
    <row r="3269" spans="1:5" x14ac:dyDescent="0.3">
      <c r="A3269" s="55">
        <v>42325</v>
      </c>
      <c r="B3269" s="19">
        <v>24020.900390999999</v>
      </c>
      <c r="C3269" s="36">
        <f t="shared" si="102"/>
        <v>2.1457439871142014E-2</v>
      </c>
      <c r="D3269" s="57">
        <v>379.88</v>
      </c>
      <c r="E3269" s="36">
        <f t="shared" si="103"/>
        <v>2.492985106842216E-2</v>
      </c>
    </row>
    <row r="3270" spans="1:5" x14ac:dyDescent="0.3">
      <c r="A3270" s="55">
        <v>42326</v>
      </c>
      <c r="B3270" s="19">
        <v>23813.400390999999</v>
      </c>
      <c r="C3270" s="36">
        <f t="shared" si="102"/>
        <v>-8.638310663731219E-3</v>
      </c>
      <c r="D3270" s="57">
        <v>379.33</v>
      </c>
      <c r="E3270" s="36">
        <f t="shared" si="103"/>
        <v>-1.4478256291460267E-3</v>
      </c>
    </row>
    <row r="3271" spans="1:5" x14ac:dyDescent="0.3">
      <c r="A3271" s="55">
        <v>42327</v>
      </c>
      <c r="B3271" s="19">
        <v>23922.900390999999</v>
      </c>
      <c r="C3271" s="36">
        <f t="shared" si="102"/>
        <v>4.5982513291711324E-3</v>
      </c>
      <c r="D3271" s="57">
        <v>380.96</v>
      </c>
      <c r="E3271" s="36">
        <f t="shared" si="103"/>
        <v>4.2970500619512464E-3</v>
      </c>
    </row>
    <row r="3272" spans="1:5" x14ac:dyDescent="0.3">
      <c r="A3272" s="55">
        <v>42328</v>
      </c>
      <c r="B3272" s="19">
        <v>23876.199218999998</v>
      </c>
      <c r="C3272" s="36">
        <f t="shared" si="102"/>
        <v>-1.95215342774957E-3</v>
      </c>
      <c r="D3272" s="57">
        <v>381.79</v>
      </c>
      <c r="E3272" s="36">
        <f t="shared" si="103"/>
        <v>2.1787064258715905E-3</v>
      </c>
    </row>
    <row r="3273" spans="1:5" x14ac:dyDescent="0.3">
      <c r="A3273" s="55">
        <v>42331</v>
      </c>
      <c r="B3273" s="19">
        <v>24031.599609000001</v>
      </c>
      <c r="C3273" s="36">
        <f t="shared" si="102"/>
        <v>6.5085899382317791E-3</v>
      </c>
      <c r="D3273" s="57">
        <v>380.37</v>
      </c>
      <c r="E3273" s="36">
        <f t="shared" si="103"/>
        <v>-3.7193221404437926E-3</v>
      </c>
    </row>
    <row r="3274" spans="1:5" x14ac:dyDescent="0.3">
      <c r="A3274" s="55">
        <v>42332</v>
      </c>
      <c r="B3274" s="19">
        <v>23661.699218999998</v>
      </c>
      <c r="C3274" s="36">
        <f t="shared" si="102"/>
        <v>-1.5392250038215205E-2</v>
      </c>
      <c r="D3274" s="57">
        <v>375.64</v>
      </c>
      <c r="E3274" s="36">
        <f t="shared" si="103"/>
        <v>-1.2435260404343174E-2</v>
      </c>
    </row>
    <row r="3275" spans="1:5" x14ac:dyDescent="0.3">
      <c r="A3275" s="55">
        <v>42333</v>
      </c>
      <c r="B3275" s="19">
        <v>24077.900390999999</v>
      </c>
      <c r="C3275" s="36">
        <f t="shared" si="102"/>
        <v>1.7589656945085297E-2</v>
      </c>
      <c r="D3275" s="57">
        <v>380.84</v>
      </c>
      <c r="E3275" s="36">
        <f t="shared" si="103"/>
        <v>1.3843041209668838E-2</v>
      </c>
    </row>
    <row r="3276" spans="1:5" x14ac:dyDescent="0.3">
      <c r="A3276" s="55">
        <v>42334</v>
      </c>
      <c r="B3276" s="19">
        <v>24303.300781000002</v>
      </c>
      <c r="C3276" s="36">
        <f t="shared" si="102"/>
        <v>9.3612975525163566E-3</v>
      </c>
      <c r="D3276" s="57">
        <v>384.37</v>
      </c>
      <c r="E3276" s="36">
        <f t="shared" si="103"/>
        <v>9.2689843503834801E-3</v>
      </c>
    </row>
    <row r="3277" spans="1:5" x14ac:dyDescent="0.3">
      <c r="A3277" s="55">
        <v>42335</v>
      </c>
      <c r="B3277" s="19">
        <v>24304.199218999998</v>
      </c>
      <c r="C3277" s="36">
        <f t="shared" si="102"/>
        <v>3.6967735703496984E-5</v>
      </c>
      <c r="D3277" s="57">
        <v>383.67</v>
      </c>
      <c r="E3277" s="36">
        <f t="shared" si="103"/>
        <v>-1.8211619012930003E-3</v>
      </c>
    </row>
    <row r="3278" spans="1:5" x14ac:dyDescent="0.3">
      <c r="A3278" s="55">
        <v>42338</v>
      </c>
      <c r="B3278" s="19">
        <v>24460.199218999998</v>
      </c>
      <c r="C3278" s="36">
        <f t="shared" si="102"/>
        <v>6.418643897472931E-3</v>
      </c>
      <c r="D3278" s="57">
        <v>385.43</v>
      </c>
      <c r="E3278" s="36">
        <f t="shared" si="103"/>
        <v>4.5872755232361229E-3</v>
      </c>
    </row>
    <row r="3279" spans="1:5" x14ac:dyDescent="0.3">
      <c r="A3279" s="55">
        <v>42339</v>
      </c>
      <c r="B3279" s="19">
        <v>24347.099609000001</v>
      </c>
      <c r="C3279" s="36">
        <f t="shared" si="102"/>
        <v>-4.6238221114791589E-3</v>
      </c>
      <c r="D3279" s="57">
        <v>384.24</v>
      </c>
      <c r="E3279" s="36">
        <f t="shared" si="103"/>
        <v>-3.0874607581142799E-3</v>
      </c>
    </row>
    <row r="3280" spans="1:5" x14ac:dyDescent="0.3">
      <c r="A3280" s="55">
        <v>42340</v>
      </c>
      <c r="B3280" s="19">
        <v>24326.5</v>
      </c>
      <c r="C3280" s="36">
        <f t="shared" si="102"/>
        <v>-8.4608061456270534E-4</v>
      </c>
      <c r="D3280" s="57">
        <v>384.17</v>
      </c>
      <c r="E3280" s="36">
        <f t="shared" si="103"/>
        <v>-1.8217780553819729E-4</v>
      </c>
    </row>
    <row r="3281" spans="1:5" x14ac:dyDescent="0.3">
      <c r="A3281" s="55">
        <v>42341</v>
      </c>
      <c r="B3281" s="19">
        <v>23762.800781000002</v>
      </c>
      <c r="C3281" s="36">
        <f t="shared" si="102"/>
        <v>-2.3172228598441924E-2</v>
      </c>
      <c r="D3281" s="57">
        <v>372.11</v>
      </c>
      <c r="E3281" s="36">
        <f t="shared" si="103"/>
        <v>-3.1392352344014385E-2</v>
      </c>
    </row>
    <row r="3282" spans="1:5" x14ac:dyDescent="0.3">
      <c r="A3282" s="55">
        <v>42342</v>
      </c>
      <c r="B3282" s="19">
        <v>23793.199218999998</v>
      </c>
      <c r="C3282" s="36">
        <f t="shared" si="102"/>
        <v>1.2792447439236021E-3</v>
      </c>
      <c r="D3282" s="57">
        <v>370.59</v>
      </c>
      <c r="E3282" s="36">
        <f t="shared" si="103"/>
        <v>-4.0848136303782701E-3</v>
      </c>
    </row>
    <row r="3283" spans="1:5" x14ac:dyDescent="0.3">
      <c r="A3283" s="55">
        <v>42345</v>
      </c>
      <c r="B3283" s="19">
        <v>23818.599609000001</v>
      </c>
      <c r="C3283" s="36">
        <f t="shared" si="102"/>
        <v>1.0675483261501917E-3</v>
      </c>
      <c r="D3283" s="57">
        <v>372.48</v>
      </c>
      <c r="E3283" s="36">
        <f t="shared" si="103"/>
        <v>5.0999757144014612E-3</v>
      </c>
    </row>
    <row r="3284" spans="1:5" x14ac:dyDescent="0.3">
      <c r="A3284" s="55">
        <v>42346</v>
      </c>
      <c r="B3284" s="19">
        <v>23317.800781000002</v>
      </c>
      <c r="C3284" s="36">
        <f t="shared" si="102"/>
        <v>-2.1025536186886851E-2</v>
      </c>
      <c r="D3284" s="57">
        <v>365.75</v>
      </c>
      <c r="E3284" s="36">
        <f t="shared" si="103"/>
        <v>-1.8068084192439882E-2</v>
      </c>
    </row>
    <row r="3285" spans="1:5" x14ac:dyDescent="0.3">
      <c r="A3285" s="55">
        <v>42347</v>
      </c>
      <c r="B3285" s="19">
        <v>23263.300781000002</v>
      </c>
      <c r="C3285" s="36">
        <f t="shared" si="102"/>
        <v>-2.3372701616186653E-3</v>
      </c>
      <c r="D3285" s="57">
        <v>364.19</v>
      </c>
      <c r="E3285" s="36">
        <f t="shared" si="103"/>
        <v>-4.2652084757347497E-3</v>
      </c>
    </row>
    <row r="3286" spans="1:5" x14ac:dyDescent="0.3">
      <c r="A3286" s="55">
        <v>42348</v>
      </c>
      <c r="B3286" s="19">
        <v>23157.099609000001</v>
      </c>
      <c r="C3286" s="36">
        <f t="shared" si="102"/>
        <v>-4.5651807110167475E-3</v>
      </c>
      <c r="D3286" s="57">
        <v>363.21</v>
      </c>
      <c r="E3286" s="36">
        <f t="shared" si="103"/>
        <v>-2.6909031000302841E-3</v>
      </c>
    </row>
    <row r="3287" spans="1:5" x14ac:dyDescent="0.3">
      <c r="A3287" s="55">
        <v>42349</v>
      </c>
      <c r="B3287" s="19">
        <v>22752.699218999998</v>
      </c>
      <c r="C3287" s="36">
        <f t="shared" si="102"/>
        <v>-1.7463343718694069E-2</v>
      </c>
      <c r="D3287" s="57">
        <v>355.79</v>
      </c>
      <c r="E3287" s="36">
        <f t="shared" si="103"/>
        <v>-2.0428952947330603E-2</v>
      </c>
    </row>
    <row r="3288" spans="1:5" x14ac:dyDescent="0.3">
      <c r="A3288" s="55">
        <v>42352</v>
      </c>
      <c r="B3288" s="19">
        <v>22228.900390999999</v>
      </c>
      <c r="C3288" s="36">
        <f t="shared" si="102"/>
        <v>-2.3021392888743164E-2</v>
      </c>
      <c r="D3288" s="57">
        <v>349.54</v>
      </c>
      <c r="E3288" s="36">
        <f t="shared" si="103"/>
        <v>-1.756654206132835E-2</v>
      </c>
    </row>
    <row r="3289" spans="1:5" x14ac:dyDescent="0.3">
      <c r="A3289" s="55">
        <v>42353</v>
      </c>
      <c r="B3289" s="19">
        <v>23009.599609000001</v>
      </c>
      <c r="C3289" s="36">
        <f t="shared" si="102"/>
        <v>3.5120910358484858E-2</v>
      </c>
      <c r="D3289" s="57">
        <v>359.58</v>
      </c>
      <c r="E3289" s="36">
        <f t="shared" si="103"/>
        <v>2.8723465125593428E-2</v>
      </c>
    </row>
    <row r="3290" spans="1:5" x14ac:dyDescent="0.3">
      <c r="A3290" s="55">
        <v>42354</v>
      </c>
      <c r="B3290" s="19">
        <v>22963.699218999998</v>
      </c>
      <c r="C3290" s="36">
        <f t="shared" si="102"/>
        <v>-1.9948365369230059E-3</v>
      </c>
      <c r="D3290" s="57">
        <v>360.43</v>
      </c>
      <c r="E3290" s="36">
        <f t="shared" si="103"/>
        <v>2.3638689582290429E-3</v>
      </c>
    </row>
    <row r="3291" spans="1:5" x14ac:dyDescent="0.3">
      <c r="A3291" s="55">
        <v>42355</v>
      </c>
      <c r="B3291" s="19">
        <v>23294.099609000001</v>
      </c>
      <c r="C3291" s="36">
        <f t="shared" si="102"/>
        <v>1.4387942763447681E-2</v>
      </c>
      <c r="D3291" s="57">
        <v>364.9</v>
      </c>
      <c r="E3291" s="36">
        <f t="shared" si="103"/>
        <v>1.2401853341841518E-2</v>
      </c>
    </row>
    <row r="3292" spans="1:5" x14ac:dyDescent="0.3">
      <c r="A3292" s="55">
        <v>42356</v>
      </c>
      <c r="B3292" s="19">
        <v>23017.300781000002</v>
      </c>
      <c r="C3292" s="36">
        <f t="shared" si="102"/>
        <v>-1.188278717126523E-2</v>
      </c>
      <c r="D3292" s="57">
        <v>361.23</v>
      </c>
      <c r="E3292" s="36">
        <f t="shared" si="103"/>
        <v>-1.0057550013702232E-2</v>
      </c>
    </row>
    <row r="3293" spans="1:5" x14ac:dyDescent="0.3">
      <c r="A3293" s="55">
        <v>42359.729169999999</v>
      </c>
      <c r="B3293" s="19">
        <v>22911.18</v>
      </c>
      <c r="C3293" s="36">
        <f t="shared" si="102"/>
        <v>-4.6104789614428432E-3</v>
      </c>
      <c r="D3293" s="57">
        <v>357.15</v>
      </c>
      <c r="E3293" s="36">
        <f t="shared" si="103"/>
        <v>-1.1294742961548199E-2</v>
      </c>
    </row>
    <row r="3294" spans="1:5" x14ac:dyDescent="0.3">
      <c r="A3294" s="55">
        <v>42360.729169999999</v>
      </c>
      <c r="B3294" s="19">
        <v>22815.05</v>
      </c>
      <c r="C3294" s="36">
        <f t="shared" si="102"/>
        <v>-4.1957681795525836E-3</v>
      </c>
      <c r="D3294" s="57">
        <v>356.87</v>
      </c>
      <c r="E3294" s="36">
        <f t="shared" si="103"/>
        <v>-7.8398432031356879E-4</v>
      </c>
    </row>
    <row r="3295" spans="1:5" x14ac:dyDescent="0.3">
      <c r="A3295" s="55">
        <v>42361.729169999999</v>
      </c>
      <c r="B3295" s="19">
        <v>23212.35</v>
      </c>
      <c r="C3295" s="36">
        <f t="shared" si="102"/>
        <v>1.7413943866000592E-2</v>
      </c>
      <c r="D3295" s="57">
        <v>366.39</v>
      </c>
      <c r="E3295" s="36">
        <f t="shared" si="103"/>
        <v>2.6676380754896645E-2</v>
      </c>
    </row>
    <row r="3296" spans="1:5" x14ac:dyDescent="0.3">
      <c r="A3296" s="55">
        <v>42366.729169999999</v>
      </c>
      <c r="B3296" s="19">
        <v>23149.53</v>
      </c>
      <c r="C3296" s="36">
        <f t="shared" si="102"/>
        <v>-2.7063179729756026E-3</v>
      </c>
      <c r="D3296" s="57">
        <v>364.49</v>
      </c>
      <c r="E3296" s="36">
        <f t="shared" si="103"/>
        <v>-5.1857310516115751E-3</v>
      </c>
    </row>
    <row r="3297" spans="1:5" x14ac:dyDescent="0.3">
      <c r="A3297" s="55">
        <v>42367.729169999999</v>
      </c>
      <c r="B3297" s="19">
        <v>23454.57</v>
      </c>
      <c r="C3297" s="36">
        <f t="shared" si="102"/>
        <v>1.3176941389306807E-2</v>
      </c>
      <c r="D3297" s="57">
        <v>369.68</v>
      </c>
      <c r="E3297" s="36">
        <f t="shared" si="103"/>
        <v>1.423907377431477E-2</v>
      </c>
    </row>
    <row r="3298" spans="1:5" x14ac:dyDescent="0.3">
      <c r="A3298" s="55">
        <v>42368.729169999999</v>
      </c>
      <c r="B3298" s="19">
        <v>23266.19</v>
      </c>
      <c r="C3298" s="36">
        <f t="shared" si="102"/>
        <v>-8.0316970210922989E-3</v>
      </c>
      <c r="D3298" s="57">
        <v>367.7</v>
      </c>
      <c r="E3298" s="36">
        <f t="shared" si="103"/>
        <v>-5.3559835533434352E-3</v>
      </c>
    </row>
    <row r="3299" spans="1:5" x14ac:dyDescent="0.3">
      <c r="A3299" s="55">
        <v>42373.729169999999</v>
      </c>
      <c r="B3299" s="19">
        <v>22536.39</v>
      </c>
      <c r="C3299" s="36">
        <f t="shared" si="102"/>
        <v>-3.1367404804998111E-2</v>
      </c>
      <c r="D3299" s="57">
        <v>356.66</v>
      </c>
      <c r="E3299" s="36">
        <f t="shared" si="103"/>
        <v>-3.0024476475387418E-2</v>
      </c>
    </row>
    <row r="3300" spans="1:5" x14ac:dyDescent="0.3">
      <c r="A3300" s="55">
        <v>42374.729169999999</v>
      </c>
      <c r="B3300" s="19">
        <v>22768.33</v>
      </c>
      <c r="C3300" s="36">
        <f t="shared" si="102"/>
        <v>1.0291799174579452E-2</v>
      </c>
      <c r="D3300" s="57">
        <v>358.88</v>
      </c>
      <c r="E3300" s="36">
        <f t="shared" si="103"/>
        <v>6.22441540963381E-3</v>
      </c>
    </row>
    <row r="3301" spans="1:5" x14ac:dyDescent="0.3">
      <c r="A3301" s="55">
        <v>42375.729169999999</v>
      </c>
      <c r="B3301" s="19">
        <v>22209.42</v>
      </c>
      <c r="C3301" s="36">
        <f t="shared" si="102"/>
        <v>-2.4547694099655293E-2</v>
      </c>
      <c r="D3301" s="57">
        <v>354.35</v>
      </c>
      <c r="E3301" s="36">
        <f t="shared" si="103"/>
        <v>-1.2622603655818021E-2</v>
      </c>
    </row>
    <row r="3302" spans="1:5" x14ac:dyDescent="0.3">
      <c r="A3302" s="55">
        <v>42376.729169999999</v>
      </c>
      <c r="B3302" s="19">
        <v>21938.55</v>
      </c>
      <c r="C3302" s="36">
        <f t="shared" si="102"/>
        <v>-1.2196176217118659E-2</v>
      </c>
      <c r="D3302" s="57">
        <v>346.51</v>
      </c>
      <c r="E3302" s="36">
        <f t="shared" si="103"/>
        <v>-2.2125017637928734E-2</v>
      </c>
    </row>
    <row r="3303" spans="1:5" x14ac:dyDescent="0.3">
      <c r="A3303" s="55">
        <v>42377.729169999999</v>
      </c>
      <c r="B3303" s="19">
        <v>21642.36</v>
      </c>
      <c r="C3303" s="36">
        <f t="shared" si="102"/>
        <v>-1.350089226498552E-2</v>
      </c>
      <c r="D3303" s="57">
        <v>341.35</v>
      </c>
      <c r="E3303" s="36">
        <f t="shared" si="103"/>
        <v>-1.4891345127124644E-2</v>
      </c>
    </row>
    <row r="3304" spans="1:5" x14ac:dyDescent="0.3">
      <c r="A3304" s="55">
        <v>42380.729169999999</v>
      </c>
      <c r="B3304" s="19">
        <v>21471.67</v>
      </c>
      <c r="C3304" s="36">
        <f t="shared" si="102"/>
        <v>-7.886847829904009E-3</v>
      </c>
      <c r="D3304" s="57">
        <v>340.23</v>
      </c>
      <c r="E3304" s="36">
        <f t="shared" si="103"/>
        <v>-3.2810897905375391E-3</v>
      </c>
    </row>
    <row r="3305" spans="1:5" x14ac:dyDescent="0.3">
      <c r="A3305" s="55">
        <v>42381.729169999999</v>
      </c>
      <c r="B3305" s="19">
        <v>21705.040000000001</v>
      </c>
      <c r="C3305" s="36">
        <f t="shared" si="102"/>
        <v>1.0868740065397953E-2</v>
      </c>
      <c r="D3305" s="57">
        <v>343.22</v>
      </c>
      <c r="E3305" s="36">
        <f t="shared" si="103"/>
        <v>8.788172706698516E-3</v>
      </c>
    </row>
    <row r="3306" spans="1:5" x14ac:dyDescent="0.3">
      <c r="A3306" s="55">
        <v>42382.729169999999</v>
      </c>
      <c r="B3306" s="19">
        <v>21885.53</v>
      </c>
      <c r="C3306" s="36">
        <f t="shared" si="102"/>
        <v>8.3155801601839663E-3</v>
      </c>
      <c r="D3306" s="57">
        <v>344.63</v>
      </c>
      <c r="E3306" s="36">
        <f t="shared" si="103"/>
        <v>4.1081522055823605E-3</v>
      </c>
    </row>
    <row r="3307" spans="1:5" x14ac:dyDescent="0.3">
      <c r="A3307" s="55">
        <v>42383.729169999999</v>
      </c>
      <c r="B3307" s="19">
        <v>21513.73</v>
      </c>
      <c r="C3307" s="36">
        <f t="shared" si="102"/>
        <v>-1.698839370122629E-2</v>
      </c>
      <c r="D3307" s="57">
        <v>339.42</v>
      </c>
      <c r="E3307" s="36">
        <f t="shared" si="103"/>
        <v>-1.5117662420566891E-2</v>
      </c>
    </row>
    <row r="3308" spans="1:5" x14ac:dyDescent="0.3">
      <c r="A3308" s="55">
        <v>42384.729169999999</v>
      </c>
      <c r="B3308" s="19">
        <v>20888.82</v>
      </c>
      <c r="C3308" s="36">
        <f t="shared" si="102"/>
        <v>-2.9047031825722436E-2</v>
      </c>
      <c r="D3308" s="57">
        <v>329.84</v>
      </c>
      <c r="E3308" s="36">
        <f t="shared" si="103"/>
        <v>-2.8224618466796469E-2</v>
      </c>
    </row>
    <row r="3309" spans="1:5" x14ac:dyDescent="0.3">
      <c r="A3309" s="55">
        <v>42387.729169999999</v>
      </c>
      <c r="B3309" s="19">
        <v>20330</v>
      </c>
      <c r="C3309" s="36">
        <f t="shared" si="102"/>
        <v>-2.6752109501637755E-2</v>
      </c>
      <c r="D3309" s="57">
        <v>328.64</v>
      </c>
      <c r="E3309" s="36">
        <f t="shared" si="103"/>
        <v>-3.6381275770069887E-3</v>
      </c>
    </row>
    <row r="3310" spans="1:5" x14ac:dyDescent="0.3">
      <c r="A3310" s="55">
        <v>42388.729169999999</v>
      </c>
      <c r="B3310" s="19">
        <v>20535.669999999998</v>
      </c>
      <c r="C3310" s="36">
        <f t="shared" ref="C3310:C3373" si="104">B3310/B3309-1</f>
        <v>1.0116576487948725E-2</v>
      </c>
      <c r="D3310" s="57">
        <v>332.93</v>
      </c>
      <c r="E3310" s="36">
        <f t="shared" si="103"/>
        <v>1.3053797468354444E-2</v>
      </c>
    </row>
    <row r="3311" spans="1:5" x14ac:dyDescent="0.3">
      <c r="A3311" s="55">
        <v>42389.729169999999</v>
      </c>
      <c r="B3311" s="19">
        <v>19552.82</v>
      </c>
      <c r="C3311" s="36">
        <f t="shared" si="104"/>
        <v>-4.7860624951608477E-2</v>
      </c>
      <c r="D3311" s="57">
        <v>322.29000000000002</v>
      </c>
      <c r="E3311" s="36">
        <f t="shared" si="103"/>
        <v>-3.1958669990688637E-2</v>
      </c>
    </row>
    <row r="3312" spans="1:5" x14ac:dyDescent="0.3">
      <c r="A3312" s="55">
        <v>42390.729169999999</v>
      </c>
      <c r="B3312" s="19">
        <v>20322.759999999998</v>
      </c>
      <c r="C3312" s="36">
        <f t="shared" si="104"/>
        <v>3.9377440185098589E-2</v>
      </c>
      <c r="D3312" s="57">
        <v>328.51</v>
      </c>
      <c r="E3312" s="36">
        <f t="shared" si="103"/>
        <v>1.9299388749262958E-2</v>
      </c>
    </row>
    <row r="3313" spans="1:5" x14ac:dyDescent="0.3">
      <c r="A3313" s="55">
        <v>42391.729169999999</v>
      </c>
      <c r="B3313" s="19">
        <v>20675.599999999999</v>
      </c>
      <c r="C3313" s="36">
        <f t="shared" si="104"/>
        <v>1.736181502906109E-2</v>
      </c>
      <c r="D3313" s="57">
        <v>338.36</v>
      </c>
      <c r="E3313" s="36">
        <f t="shared" si="103"/>
        <v>2.9983866548963567E-2</v>
      </c>
    </row>
    <row r="3314" spans="1:5" x14ac:dyDescent="0.3">
      <c r="A3314" s="55">
        <v>42394.729169999999</v>
      </c>
      <c r="B3314" s="19">
        <v>20308.21</v>
      </c>
      <c r="C3314" s="36">
        <f t="shared" si="104"/>
        <v>-1.7769254580278226E-2</v>
      </c>
      <c r="D3314" s="57">
        <v>336.27</v>
      </c>
      <c r="E3314" s="36">
        <f t="shared" si="103"/>
        <v>-6.1768530559168644E-3</v>
      </c>
    </row>
    <row r="3315" spans="1:5" x14ac:dyDescent="0.3">
      <c r="A3315" s="55">
        <v>42395.729169999999</v>
      </c>
      <c r="B3315" s="19">
        <v>20580.189999999999</v>
      </c>
      <c r="C3315" s="36">
        <f t="shared" si="104"/>
        <v>1.3392613135278841E-2</v>
      </c>
      <c r="D3315" s="57">
        <v>339.2</v>
      </c>
      <c r="E3315" s="36">
        <f t="shared" si="103"/>
        <v>8.7132363874267149E-3</v>
      </c>
    </row>
    <row r="3316" spans="1:5" x14ac:dyDescent="0.3">
      <c r="A3316" s="55">
        <v>42396.729169999999</v>
      </c>
      <c r="B3316" s="19">
        <v>20511.5</v>
      </c>
      <c r="C3316" s="36">
        <f t="shared" si="104"/>
        <v>-3.3376756968714894E-3</v>
      </c>
      <c r="D3316" s="57">
        <v>340.24</v>
      </c>
      <c r="E3316" s="36">
        <f t="shared" si="103"/>
        <v>3.0660377358491253E-3</v>
      </c>
    </row>
    <row r="3317" spans="1:5" x14ac:dyDescent="0.3">
      <c r="A3317" s="55">
        <v>42397.729169999999</v>
      </c>
      <c r="B3317" s="19">
        <v>19851.82</v>
      </c>
      <c r="C3317" s="36">
        <f t="shared" si="104"/>
        <v>-3.2161470394656666E-2</v>
      </c>
      <c r="D3317" s="57">
        <v>334.89</v>
      </c>
      <c r="E3317" s="36">
        <f t="shared" si="103"/>
        <v>-1.5724194686103976E-2</v>
      </c>
    </row>
    <row r="3318" spans="1:5" x14ac:dyDescent="0.3">
      <c r="A3318" s="55">
        <v>42398.729169999999</v>
      </c>
      <c r="B3318" s="19">
        <v>20334.77</v>
      </c>
      <c r="C3318" s="36">
        <f t="shared" si="104"/>
        <v>2.4327744257201633E-2</v>
      </c>
      <c r="D3318" s="57">
        <v>342.27</v>
      </c>
      <c r="E3318" s="36">
        <f t="shared" si="103"/>
        <v>2.2037086804622463E-2</v>
      </c>
    </row>
    <row r="3319" spans="1:5" x14ac:dyDescent="0.3">
      <c r="A3319" s="55">
        <v>42401.729169999999</v>
      </c>
      <c r="B3319" s="19">
        <v>20189.89</v>
      </c>
      <c r="C3319" s="36">
        <f t="shared" si="104"/>
        <v>-7.12474249770223E-3</v>
      </c>
      <c r="D3319" s="57">
        <v>341.61</v>
      </c>
      <c r="E3319" s="36">
        <f t="shared" si="103"/>
        <v>-1.9283022175474729E-3</v>
      </c>
    </row>
    <row r="3320" spans="1:5" x14ac:dyDescent="0.3">
      <c r="A3320" s="55">
        <v>42402.729169999999</v>
      </c>
      <c r="B3320" s="19">
        <v>19602.11</v>
      </c>
      <c r="C3320" s="36">
        <f t="shared" si="104"/>
        <v>-2.9112590509408398E-2</v>
      </c>
      <c r="D3320" s="57">
        <v>334.59</v>
      </c>
      <c r="E3320" s="36">
        <f t="shared" si="103"/>
        <v>-2.0549749714586896E-2</v>
      </c>
    </row>
    <row r="3321" spans="1:5" x14ac:dyDescent="0.3">
      <c r="A3321" s="55">
        <v>42403.729169999999</v>
      </c>
      <c r="B3321" s="19">
        <v>19050.259999999998</v>
      </c>
      <c r="C3321" s="36">
        <f t="shared" si="104"/>
        <v>-2.815258153331468E-2</v>
      </c>
      <c r="D3321" s="57">
        <v>329.43</v>
      </c>
      <c r="E3321" s="36">
        <f t="shared" si="103"/>
        <v>-1.5421859589348053E-2</v>
      </c>
    </row>
    <row r="3322" spans="1:5" x14ac:dyDescent="0.3">
      <c r="A3322" s="55">
        <v>42404.729169999999</v>
      </c>
      <c r="B3322" s="19">
        <v>19218.34</v>
      </c>
      <c r="C3322" s="36">
        <f t="shared" si="104"/>
        <v>8.822976694281337E-3</v>
      </c>
      <c r="D3322" s="57">
        <v>328.76</v>
      </c>
      <c r="E3322" s="36">
        <f t="shared" si="103"/>
        <v>-2.0338159851865933E-3</v>
      </c>
    </row>
    <row r="3323" spans="1:5" x14ac:dyDescent="0.3">
      <c r="A3323" s="55">
        <v>42405.729169999999</v>
      </c>
      <c r="B3323" s="19">
        <v>18812.46</v>
      </c>
      <c r="C3323" s="36">
        <f t="shared" si="104"/>
        <v>-2.1119409897004671E-2</v>
      </c>
      <c r="D3323" s="57">
        <v>325.89999999999998</v>
      </c>
      <c r="E3323" s="36">
        <f t="shared" si="103"/>
        <v>-8.699355152695043E-3</v>
      </c>
    </row>
    <row r="3324" spans="1:5" x14ac:dyDescent="0.3">
      <c r="A3324" s="55">
        <v>42408.729169999999</v>
      </c>
      <c r="B3324" s="19">
        <v>17924.509999999998</v>
      </c>
      <c r="C3324" s="36">
        <f t="shared" si="104"/>
        <v>-4.7200100359017449E-2</v>
      </c>
      <c r="D3324" s="57">
        <v>314.36</v>
      </c>
      <c r="E3324" s="36">
        <f t="shared" si="103"/>
        <v>-3.5409634857318073E-2</v>
      </c>
    </row>
    <row r="3325" spans="1:5" x14ac:dyDescent="0.3">
      <c r="A3325" s="55">
        <v>42409.729169999999</v>
      </c>
      <c r="B3325" s="19">
        <v>17394.099999999999</v>
      </c>
      <c r="C3325" s="36">
        <f t="shared" si="104"/>
        <v>-2.9591324951142361E-2</v>
      </c>
      <c r="D3325" s="57">
        <v>309.39</v>
      </c>
      <c r="E3325" s="36">
        <f t="shared" si="103"/>
        <v>-1.5809899478305245E-2</v>
      </c>
    </row>
    <row r="3326" spans="1:5" x14ac:dyDescent="0.3">
      <c r="A3326" s="55">
        <v>42410.729169999999</v>
      </c>
      <c r="B3326" s="19">
        <v>18215.080000000002</v>
      </c>
      <c r="C3326" s="36">
        <f t="shared" si="104"/>
        <v>4.7198762798880356E-2</v>
      </c>
      <c r="D3326" s="57">
        <v>315.19</v>
      </c>
      <c r="E3326" s="36">
        <f t="shared" si="103"/>
        <v>1.8746565823071215E-2</v>
      </c>
    </row>
    <row r="3327" spans="1:5" x14ac:dyDescent="0.3">
      <c r="A3327" s="55">
        <v>42411.729169999999</v>
      </c>
      <c r="B3327" s="19">
        <v>17301.43</v>
      </c>
      <c r="C3327" s="36">
        <f t="shared" si="104"/>
        <v>-5.0158989145257737E-2</v>
      </c>
      <c r="D3327" s="57">
        <v>303.58</v>
      </c>
      <c r="E3327" s="36">
        <f t="shared" si="103"/>
        <v>-3.6834924965893578E-2</v>
      </c>
    </row>
    <row r="3328" spans="1:5" x14ac:dyDescent="0.3">
      <c r="A3328" s="55">
        <v>42412.729169999999</v>
      </c>
      <c r="B3328" s="19">
        <v>17947.919999999998</v>
      </c>
      <c r="C3328" s="36">
        <f t="shared" si="104"/>
        <v>3.7366275504394642E-2</v>
      </c>
      <c r="D3328" s="57">
        <v>312.41000000000003</v>
      </c>
      <c r="E3328" s="36">
        <f t="shared" si="103"/>
        <v>2.9086237565057127E-2</v>
      </c>
    </row>
    <row r="3329" spans="1:5" x14ac:dyDescent="0.3">
      <c r="A3329" s="55">
        <v>42415.729169999999</v>
      </c>
      <c r="B3329" s="19">
        <v>18574</v>
      </c>
      <c r="C3329" s="36">
        <f t="shared" si="104"/>
        <v>3.4883150805218754E-2</v>
      </c>
      <c r="D3329" s="57">
        <v>321.76</v>
      </c>
      <c r="E3329" s="36">
        <f t="shared" si="103"/>
        <v>2.9928619442399329E-2</v>
      </c>
    </row>
    <row r="3330" spans="1:5" x14ac:dyDescent="0.3">
      <c r="A3330" s="55">
        <v>42416.729169999999</v>
      </c>
      <c r="B3330" s="19">
        <v>18497.63</v>
      </c>
      <c r="C3330" s="36">
        <f t="shared" si="104"/>
        <v>-4.111661462259053E-3</v>
      </c>
      <c r="D3330" s="57">
        <v>320.37</v>
      </c>
      <c r="E3330" s="36">
        <f t="shared" si="103"/>
        <v>-4.3199900546990744E-3</v>
      </c>
    </row>
    <row r="3331" spans="1:5" x14ac:dyDescent="0.3">
      <c r="A3331" s="55">
        <v>42417.729169999999</v>
      </c>
      <c r="B3331" s="19">
        <v>18963.91</v>
      </c>
      <c r="C3331" s="36">
        <f t="shared" si="104"/>
        <v>2.5207553616328093E-2</v>
      </c>
      <c r="D3331" s="57">
        <v>328.77</v>
      </c>
      <c r="E3331" s="36">
        <f t="shared" si="103"/>
        <v>2.6219683490963597E-2</v>
      </c>
    </row>
    <row r="3332" spans="1:5" x14ac:dyDescent="0.3">
      <c r="A3332" s="55">
        <v>42418.729169999999</v>
      </c>
      <c r="B3332" s="19">
        <v>18714.990000000002</v>
      </c>
      <c r="C3332" s="36">
        <f t="shared" si="104"/>
        <v>-1.312598509484586E-2</v>
      </c>
      <c r="D3332" s="57">
        <v>328.91</v>
      </c>
      <c r="E3332" s="36">
        <f t="shared" ref="E3332:E3395" si="105">D3332/D3331-1</f>
        <v>4.2582960732429065E-4</v>
      </c>
    </row>
    <row r="3333" spans="1:5" x14ac:dyDescent="0.3">
      <c r="A3333" s="55">
        <v>42419.729169999999</v>
      </c>
      <c r="B3333" s="19">
        <v>18500.61</v>
      </c>
      <c r="C3333" s="36">
        <f t="shared" si="104"/>
        <v>-1.1454988755003392E-2</v>
      </c>
      <c r="D3333" s="57">
        <v>326.37</v>
      </c>
      <c r="E3333" s="36">
        <f t="shared" si="105"/>
        <v>-7.7224772734183489E-3</v>
      </c>
    </row>
    <row r="3334" spans="1:5" x14ac:dyDescent="0.3">
      <c r="A3334" s="55">
        <v>42422.729169999999</v>
      </c>
      <c r="B3334" s="19">
        <v>19119.310000000001</v>
      </c>
      <c r="C3334" s="36">
        <f t="shared" si="104"/>
        <v>3.3442140556446454E-2</v>
      </c>
      <c r="D3334" s="57">
        <v>331.82</v>
      </c>
      <c r="E3334" s="36">
        <f t="shared" si="105"/>
        <v>1.6698838741305844E-2</v>
      </c>
    </row>
    <row r="3335" spans="1:5" x14ac:dyDescent="0.3">
      <c r="A3335" s="55">
        <v>42423.729169999999</v>
      </c>
      <c r="B3335" s="19">
        <v>18782.72</v>
      </c>
      <c r="C3335" s="36">
        <f t="shared" si="104"/>
        <v>-1.7604714814499101E-2</v>
      </c>
      <c r="D3335" s="57">
        <v>327.78</v>
      </c>
      <c r="E3335" s="36">
        <f t="shared" si="105"/>
        <v>-1.2175275751913794E-2</v>
      </c>
    </row>
    <row r="3336" spans="1:5" x14ac:dyDescent="0.3">
      <c r="A3336" s="55">
        <v>42424.729169999999</v>
      </c>
      <c r="B3336" s="19">
        <v>18322.61</v>
      </c>
      <c r="C3336" s="36">
        <f t="shared" si="104"/>
        <v>-2.4496452058061946E-2</v>
      </c>
      <c r="D3336" s="57">
        <v>320.23</v>
      </c>
      <c r="E3336" s="36">
        <f t="shared" si="105"/>
        <v>-2.3033742144120906E-2</v>
      </c>
    </row>
    <row r="3337" spans="1:5" x14ac:dyDescent="0.3">
      <c r="A3337" s="55">
        <v>42425.729169999999</v>
      </c>
      <c r="B3337" s="19">
        <v>18723.38</v>
      </c>
      <c r="C3337" s="36">
        <f t="shared" si="104"/>
        <v>2.187297552040901E-2</v>
      </c>
      <c r="D3337" s="57">
        <v>326.54000000000002</v>
      </c>
      <c r="E3337" s="36">
        <f t="shared" si="105"/>
        <v>1.970458732785807E-2</v>
      </c>
    </row>
    <row r="3338" spans="1:5" x14ac:dyDescent="0.3">
      <c r="A3338" s="55">
        <v>42426.729169999999</v>
      </c>
      <c r="B3338" s="19">
        <v>19099.560000000001</v>
      </c>
      <c r="C3338" s="36">
        <f t="shared" si="104"/>
        <v>2.0091457845752281E-2</v>
      </c>
      <c r="D3338" s="57">
        <v>331.54</v>
      </c>
      <c r="E3338" s="36">
        <f t="shared" si="105"/>
        <v>1.5312059778281428E-2</v>
      </c>
    </row>
    <row r="3339" spans="1:5" x14ac:dyDescent="0.3">
      <c r="A3339" s="55">
        <v>42429.729169999999</v>
      </c>
      <c r="B3339" s="19">
        <v>19252.259999999998</v>
      </c>
      <c r="C3339" s="36">
        <f t="shared" si="104"/>
        <v>7.9949485747314863E-3</v>
      </c>
      <c r="D3339" s="57">
        <v>333.92</v>
      </c>
      <c r="E3339" s="36">
        <f t="shared" si="105"/>
        <v>7.1786209808770707E-3</v>
      </c>
    </row>
    <row r="3340" spans="1:5" x14ac:dyDescent="0.3">
      <c r="A3340" s="55">
        <v>42430.729169999999</v>
      </c>
      <c r="B3340" s="19">
        <v>19661.46</v>
      </c>
      <c r="C3340" s="36">
        <f t="shared" si="104"/>
        <v>2.1254647506318669E-2</v>
      </c>
      <c r="D3340" s="57">
        <v>338.72</v>
      </c>
      <c r="E3340" s="36">
        <f t="shared" si="105"/>
        <v>1.4374700527072459E-2</v>
      </c>
    </row>
    <row r="3341" spans="1:5" x14ac:dyDescent="0.3">
      <c r="A3341" s="55">
        <v>42431.729169999999</v>
      </c>
      <c r="B3341" s="19">
        <v>19852.169999999998</v>
      </c>
      <c r="C3341" s="36">
        <f t="shared" si="104"/>
        <v>9.6996865949934286E-3</v>
      </c>
      <c r="D3341" s="57">
        <v>340.97</v>
      </c>
      <c r="E3341" s="36">
        <f t="shared" si="105"/>
        <v>6.6426547000473235E-3</v>
      </c>
    </row>
    <row r="3342" spans="1:5" x14ac:dyDescent="0.3">
      <c r="A3342" s="55">
        <v>42432.729169999999</v>
      </c>
      <c r="B3342" s="19">
        <v>19987.77</v>
      </c>
      <c r="C3342" s="36">
        <f t="shared" si="104"/>
        <v>6.8304875487164018E-3</v>
      </c>
      <c r="D3342" s="57">
        <v>339.42</v>
      </c>
      <c r="E3342" s="36">
        <f t="shared" si="105"/>
        <v>-4.5458544740006879E-3</v>
      </c>
    </row>
    <row r="3343" spans="1:5" x14ac:dyDescent="0.3">
      <c r="A3343" s="55">
        <v>42433.729169999999</v>
      </c>
      <c r="B3343" s="19">
        <v>19926.580000000002</v>
      </c>
      <c r="C3343" s="36">
        <f t="shared" si="104"/>
        <v>-3.0613720289957014E-3</v>
      </c>
      <c r="D3343" s="57">
        <v>341.8</v>
      </c>
      <c r="E3343" s="36">
        <f t="shared" si="105"/>
        <v>7.0119615815213976E-3</v>
      </c>
    </row>
    <row r="3344" spans="1:5" x14ac:dyDescent="0.3">
      <c r="A3344" s="55">
        <v>42436.729169999999</v>
      </c>
      <c r="B3344" s="19">
        <v>19693</v>
      </c>
      <c r="C3344" s="36">
        <f t="shared" si="104"/>
        <v>-1.172203157792262E-2</v>
      </c>
      <c r="D3344" s="57">
        <v>340.93</v>
      </c>
      <c r="E3344" s="36">
        <f t="shared" si="105"/>
        <v>-2.5453481568168401E-3</v>
      </c>
    </row>
    <row r="3345" spans="1:5" x14ac:dyDescent="0.3">
      <c r="A3345" s="55">
        <v>42437.729169999999</v>
      </c>
      <c r="B3345" s="19">
        <v>19633.48</v>
      </c>
      <c r="C3345" s="36">
        <f t="shared" si="104"/>
        <v>-3.0223937439699533E-3</v>
      </c>
      <c r="D3345" s="57">
        <v>337.48</v>
      </c>
      <c r="E3345" s="36">
        <f t="shared" si="105"/>
        <v>-1.0119379344733503E-2</v>
      </c>
    </row>
    <row r="3346" spans="1:5" x14ac:dyDescent="0.3">
      <c r="A3346" s="55">
        <v>42438.729169999999</v>
      </c>
      <c r="B3346" s="19">
        <v>19809.060000000001</v>
      </c>
      <c r="C3346" s="36">
        <f t="shared" si="104"/>
        <v>8.9428873536430142E-3</v>
      </c>
      <c r="D3346" s="57">
        <v>339.14</v>
      </c>
      <c r="E3346" s="36">
        <f t="shared" si="105"/>
        <v>4.9188100035557625E-3</v>
      </c>
    </row>
    <row r="3347" spans="1:5" x14ac:dyDescent="0.3">
      <c r="A3347" s="55">
        <v>42439.729169999999</v>
      </c>
      <c r="B3347" s="19">
        <v>19715.39</v>
      </c>
      <c r="C3347" s="36">
        <f t="shared" si="104"/>
        <v>-4.7286443677793111E-3</v>
      </c>
      <c r="D3347" s="57">
        <v>333.5</v>
      </c>
      <c r="E3347" s="36">
        <f t="shared" si="105"/>
        <v>-1.663030017102074E-2</v>
      </c>
    </row>
    <row r="3348" spans="1:5" x14ac:dyDescent="0.3">
      <c r="A3348" s="55">
        <v>42440.729169999999</v>
      </c>
      <c r="B3348" s="19">
        <v>20585.2</v>
      </c>
      <c r="C3348" s="36">
        <f t="shared" si="104"/>
        <v>4.4118325835806438E-2</v>
      </c>
      <c r="D3348" s="57">
        <v>342.23</v>
      </c>
      <c r="E3348" s="36">
        <f t="shared" si="105"/>
        <v>2.6176911544227854E-2</v>
      </c>
    </row>
    <row r="3349" spans="1:5" x14ac:dyDescent="0.3">
      <c r="A3349" s="55">
        <v>42443.729169999999</v>
      </c>
      <c r="B3349" s="19">
        <v>20615.21</v>
      </c>
      <c r="C3349" s="36">
        <f t="shared" si="104"/>
        <v>1.457843499212963E-3</v>
      </c>
      <c r="D3349" s="57">
        <v>344.66</v>
      </c>
      <c r="E3349" s="36">
        <f t="shared" si="105"/>
        <v>7.1004879759226647E-3</v>
      </c>
    </row>
    <row r="3350" spans="1:5" x14ac:dyDescent="0.3">
      <c r="A3350" s="55">
        <v>42444.729169999999</v>
      </c>
      <c r="B3350" s="19">
        <v>20400.650000000001</v>
      </c>
      <c r="C3350" s="36">
        <f t="shared" si="104"/>
        <v>-1.0407849350067111E-2</v>
      </c>
      <c r="D3350" s="57">
        <v>340.86</v>
      </c>
      <c r="E3350" s="36">
        <f t="shared" si="105"/>
        <v>-1.1025358324145529E-2</v>
      </c>
    </row>
    <row r="3351" spans="1:5" x14ac:dyDescent="0.3">
      <c r="A3351" s="55">
        <v>42445.729169999999</v>
      </c>
      <c r="B3351" s="19">
        <v>20374.82</v>
      </c>
      <c r="C3351" s="36">
        <f t="shared" si="104"/>
        <v>-1.2661361280156269E-3</v>
      </c>
      <c r="D3351" s="57">
        <v>341</v>
      </c>
      <c r="E3351" s="36">
        <f t="shared" si="105"/>
        <v>4.107258111833989E-4</v>
      </c>
    </row>
    <row r="3352" spans="1:5" x14ac:dyDescent="0.3">
      <c r="A3352" s="55">
        <v>42446.729169999999</v>
      </c>
      <c r="B3352" s="19">
        <v>20243.97</v>
      </c>
      <c r="C3352" s="36">
        <f t="shared" si="104"/>
        <v>-6.422142625063576E-3</v>
      </c>
      <c r="D3352" s="57">
        <v>340.68</v>
      </c>
      <c r="E3352" s="36">
        <f t="shared" si="105"/>
        <v>-9.3841642228742472E-4</v>
      </c>
    </row>
    <row r="3353" spans="1:5" x14ac:dyDescent="0.3">
      <c r="A3353" s="55">
        <v>42447.729169999999</v>
      </c>
      <c r="B3353" s="19">
        <v>20270.39</v>
      </c>
      <c r="C3353" s="36">
        <f t="shared" si="104"/>
        <v>1.3050799818414838E-3</v>
      </c>
      <c r="D3353" s="57">
        <v>341.71</v>
      </c>
      <c r="E3353" s="36">
        <f t="shared" si="105"/>
        <v>3.023365034636516E-3</v>
      </c>
    </row>
    <row r="3354" spans="1:5" x14ac:dyDescent="0.3">
      <c r="A3354" s="55">
        <v>42450.729169999999</v>
      </c>
      <c r="B3354" s="19">
        <v>20351.439999999999</v>
      </c>
      <c r="C3354" s="36">
        <f t="shared" si="104"/>
        <v>3.9984430491963874E-3</v>
      </c>
      <c r="D3354" s="57">
        <v>340.82</v>
      </c>
      <c r="E3354" s="36">
        <f t="shared" si="105"/>
        <v>-2.6045477158993524E-3</v>
      </c>
    </row>
    <row r="3355" spans="1:5" x14ac:dyDescent="0.3">
      <c r="A3355" s="55">
        <v>42451.729169999999</v>
      </c>
      <c r="B3355" s="19">
        <v>20318.63</v>
      </c>
      <c r="C3355" s="36">
        <f t="shared" si="104"/>
        <v>-1.6121709323762001E-3</v>
      </c>
      <c r="D3355" s="57">
        <v>340.3</v>
      </c>
      <c r="E3355" s="36">
        <f t="shared" si="105"/>
        <v>-1.5257320579777911E-3</v>
      </c>
    </row>
    <row r="3356" spans="1:5" x14ac:dyDescent="0.3">
      <c r="A3356" s="55">
        <v>42452.729169999999</v>
      </c>
      <c r="B3356" s="19">
        <v>20118.330000000002</v>
      </c>
      <c r="C3356" s="36">
        <f t="shared" si="104"/>
        <v>-9.8579480998471913E-3</v>
      </c>
      <c r="D3356" s="57">
        <v>340.07</v>
      </c>
      <c r="E3356" s="36">
        <f t="shared" si="105"/>
        <v>-6.758742286218089E-4</v>
      </c>
    </row>
    <row r="3357" spans="1:5" x14ac:dyDescent="0.3">
      <c r="A3357" s="55">
        <v>42453.729169999999</v>
      </c>
      <c r="B3357" s="19">
        <v>19818.259999999998</v>
      </c>
      <c r="C3357" s="36">
        <f t="shared" si="104"/>
        <v>-1.4915253900299019E-2</v>
      </c>
      <c r="D3357" s="57">
        <v>335.1</v>
      </c>
      <c r="E3357" s="36">
        <f t="shared" si="105"/>
        <v>-1.4614638162731119E-2</v>
      </c>
    </row>
    <row r="3358" spans="1:5" x14ac:dyDescent="0.3">
      <c r="A3358" s="55">
        <v>42458.729169999999</v>
      </c>
      <c r="B3358" s="19">
        <v>19818.43</v>
      </c>
      <c r="C3358" s="36">
        <f t="shared" si="104"/>
        <v>8.5779478118386265E-6</v>
      </c>
      <c r="D3358" s="57">
        <v>336.79</v>
      </c>
      <c r="E3358" s="36">
        <f t="shared" si="105"/>
        <v>5.0432706654730541E-3</v>
      </c>
    </row>
    <row r="3359" spans="1:5" x14ac:dyDescent="0.3">
      <c r="A3359" s="55">
        <v>42459.729169999999</v>
      </c>
      <c r="B3359" s="19">
        <v>20038.75</v>
      </c>
      <c r="C3359" s="36">
        <f t="shared" si="104"/>
        <v>1.1116925003645584E-2</v>
      </c>
      <c r="D3359" s="57">
        <v>341.18</v>
      </c>
      <c r="E3359" s="36">
        <f t="shared" si="105"/>
        <v>1.3034828825083888E-2</v>
      </c>
    </row>
    <row r="3360" spans="1:5" x14ac:dyDescent="0.3">
      <c r="A3360" s="55">
        <v>42460.729169999999</v>
      </c>
      <c r="B3360" s="19">
        <v>19786.78</v>
      </c>
      <c r="C3360" s="36">
        <f t="shared" si="104"/>
        <v>-1.2574137608383773E-2</v>
      </c>
      <c r="D3360" s="57">
        <v>337.54</v>
      </c>
      <c r="E3360" s="36">
        <f t="shared" si="105"/>
        <v>-1.0668855149774226E-2</v>
      </c>
    </row>
    <row r="3361" spans="1:5" x14ac:dyDescent="0.3">
      <c r="A3361" s="55">
        <v>42461.729169999999</v>
      </c>
      <c r="B3361" s="19">
        <v>19463.97</v>
      </c>
      <c r="C3361" s="36">
        <f t="shared" si="104"/>
        <v>-1.6314428118167634E-2</v>
      </c>
      <c r="D3361" s="57">
        <v>333.15</v>
      </c>
      <c r="E3361" s="36">
        <f t="shared" si="105"/>
        <v>-1.30058659714406E-2</v>
      </c>
    </row>
    <row r="3362" spans="1:5" x14ac:dyDescent="0.3">
      <c r="A3362" s="55">
        <v>42464.729169999999</v>
      </c>
      <c r="B3362" s="19">
        <v>19329.07</v>
      </c>
      <c r="C3362" s="36">
        <f t="shared" si="104"/>
        <v>-6.930754619946522E-3</v>
      </c>
      <c r="D3362" s="57">
        <v>334.49</v>
      </c>
      <c r="E3362" s="36">
        <f t="shared" si="105"/>
        <v>4.0222122167192786E-3</v>
      </c>
    </row>
    <row r="3363" spans="1:5" x14ac:dyDescent="0.3">
      <c r="A3363" s="55">
        <v>42465.729169999999</v>
      </c>
      <c r="B3363" s="19">
        <v>18775.71</v>
      </c>
      <c r="C3363" s="36">
        <f t="shared" si="104"/>
        <v>-2.8628382017344856E-2</v>
      </c>
      <c r="D3363" s="57">
        <v>328.15</v>
      </c>
      <c r="E3363" s="36">
        <f t="shared" si="105"/>
        <v>-1.8954228825973973E-2</v>
      </c>
    </row>
    <row r="3364" spans="1:5" x14ac:dyDescent="0.3">
      <c r="A3364" s="55">
        <v>42466.729169999999</v>
      </c>
      <c r="B3364" s="19">
        <v>18895.95</v>
      </c>
      <c r="C3364" s="36">
        <f t="shared" si="104"/>
        <v>6.4040188094085515E-3</v>
      </c>
      <c r="D3364" s="57">
        <v>330.65</v>
      </c>
      <c r="E3364" s="36">
        <f t="shared" si="105"/>
        <v>7.6184671644066171E-3</v>
      </c>
    </row>
    <row r="3365" spans="1:5" x14ac:dyDescent="0.3">
      <c r="A3365" s="55">
        <v>42467.729169999999</v>
      </c>
      <c r="B3365" s="19">
        <v>18488.77</v>
      </c>
      <c r="C3365" s="36">
        <f t="shared" si="104"/>
        <v>-2.1548532886676797E-2</v>
      </c>
      <c r="D3365" s="57">
        <v>328.1</v>
      </c>
      <c r="E3365" s="36">
        <f t="shared" si="105"/>
        <v>-7.7120822622106511E-3</v>
      </c>
    </row>
    <row r="3366" spans="1:5" x14ac:dyDescent="0.3">
      <c r="A3366" s="55">
        <v>42468.729169999999</v>
      </c>
      <c r="B3366" s="19">
        <v>19165.63</v>
      </c>
      <c r="C3366" s="36">
        <f t="shared" si="104"/>
        <v>3.6609249831113688E-2</v>
      </c>
      <c r="D3366" s="57">
        <v>331.86</v>
      </c>
      <c r="E3366" s="36">
        <f t="shared" si="105"/>
        <v>1.1459920755866992E-2</v>
      </c>
    </row>
    <row r="3367" spans="1:5" x14ac:dyDescent="0.3">
      <c r="A3367" s="55">
        <v>42471.729169999999</v>
      </c>
      <c r="B3367" s="19">
        <v>19402.91</v>
      </c>
      <c r="C3367" s="36">
        <f t="shared" si="104"/>
        <v>1.2380495710289763E-2</v>
      </c>
      <c r="D3367" s="57">
        <v>332.87</v>
      </c>
      <c r="E3367" s="36">
        <f t="shared" si="105"/>
        <v>3.0434520580968627E-3</v>
      </c>
    </row>
    <row r="3368" spans="1:5" x14ac:dyDescent="0.3">
      <c r="A3368" s="55">
        <v>42472.729169999999</v>
      </c>
      <c r="B3368" s="19">
        <v>19132.349999999999</v>
      </c>
      <c r="C3368" s="36">
        <f t="shared" si="104"/>
        <v>-1.3944300107561203E-2</v>
      </c>
      <c r="D3368" s="57">
        <v>334.64</v>
      </c>
      <c r="E3368" s="36">
        <f t="shared" si="105"/>
        <v>5.3173911737314228E-3</v>
      </c>
    </row>
    <row r="3369" spans="1:5" x14ac:dyDescent="0.3">
      <c r="A3369" s="55">
        <v>42473.729169999999</v>
      </c>
      <c r="B3369" s="19">
        <v>19846.64</v>
      </c>
      <c r="C3369" s="36">
        <f t="shared" si="104"/>
        <v>3.7334148706248849E-2</v>
      </c>
      <c r="D3369" s="57">
        <v>343.06</v>
      </c>
      <c r="E3369" s="36">
        <f t="shared" si="105"/>
        <v>2.5161367439636706E-2</v>
      </c>
    </row>
    <row r="3370" spans="1:5" x14ac:dyDescent="0.3">
      <c r="A3370" s="55">
        <v>42474.729169999999</v>
      </c>
      <c r="B3370" s="19">
        <v>20010.22</v>
      </c>
      <c r="C3370" s="36">
        <f t="shared" si="104"/>
        <v>8.242201198792376E-3</v>
      </c>
      <c r="D3370" s="57">
        <v>343.99</v>
      </c>
      <c r="E3370" s="36">
        <f t="shared" si="105"/>
        <v>2.7108960531685433E-3</v>
      </c>
    </row>
    <row r="3371" spans="1:5" x14ac:dyDescent="0.3">
      <c r="A3371" s="55">
        <v>42475.729169999999</v>
      </c>
      <c r="B3371" s="19">
        <v>19940.439999999999</v>
      </c>
      <c r="C3371" s="36">
        <f t="shared" si="104"/>
        <v>-3.4872180315860257E-3</v>
      </c>
      <c r="D3371" s="57">
        <v>342.79</v>
      </c>
      <c r="E3371" s="36">
        <f t="shared" si="105"/>
        <v>-3.4884735021366575E-3</v>
      </c>
    </row>
    <row r="3372" spans="1:5" x14ac:dyDescent="0.3">
      <c r="A3372" s="55">
        <v>42478.729169999999</v>
      </c>
      <c r="B3372" s="19">
        <v>20049.55</v>
      </c>
      <c r="C3372" s="36">
        <f t="shared" si="104"/>
        <v>5.4717950055265252E-3</v>
      </c>
      <c r="D3372" s="57">
        <v>344.2</v>
      </c>
      <c r="E3372" s="36">
        <f t="shared" si="105"/>
        <v>4.1133055223314674E-3</v>
      </c>
    </row>
    <row r="3373" spans="1:5" x14ac:dyDescent="0.3">
      <c r="A3373" s="55">
        <v>42479.729169999999</v>
      </c>
      <c r="B3373" s="19">
        <v>20128.63</v>
      </c>
      <c r="C3373" s="36">
        <f t="shared" si="104"/>
        <v>3.9442281746973062E-3</v>
      </c>
      <c r="D3373" s="57">
        <v>349.24</v>
      </c>
      <c r="E3373" s="36">
        <f t="shared" si="105"/>
        <v>1.4642649622312653E-2</v>
      </c>
    </row>
    <row r="3374" spans="1:5" x14ac:dyDescent="0.3">
      <c r="A3374" s="55">
        <v>42480.729169999999</v>
      </c>
      <c r="B3374" s="19">
        <v>20332.12</v>
      </c>
      <c r="C3374" s="36">
        <f t="shared" ref="C3374:C3437" si="106">B3374/B3373-1</f>
        <v>1.010948087376029E-2</v>
      </c>
      <c r="D3374" s="57">
        <v>350.75</v>
      </c>
      <c r="E3374" s="36">
        <f t="shared" si="105"/>
        <v>4.323674264116395E-3</v>
      </c>
    </row>
    <row r="3375" spans="1:5" x14ac:dyDescent="0.3">
      <c r="A3375" s="55">
        <v>42481.729169999999</v>
      </c>
      <c r="B3375" s="19">
        <v>20399.740000000002</v>
      </c>
      <c r="C3375" s="36">
        <f t="shared" si="106"/>
        <v>3.3257722264083966E-3</v>
      </c>
      <c r="D3375" s="57">
        <v>349.59</v>
      </c>
      <c r="E3375" s="36">
        <f t="shared" si="105"/>
        <v>-3.3071988595866353E-3</v>
      </c>
    </row>
    <row r="3376" spans="1:5" x14ac:dyDescent="0.3">
      <c r="A3376" s="55">
        <v>42482.729169999999</v>
      </c>
      <c r="B3376" s="19">
        <v>20350.32</v>
      </c>
      <c r="C3376" s="36">
        <f t="shared" si="106"/>
        <v>-2.4225798956262201E-3</v>
      </c>
      <c r="D3376" s="57">
        <v>348.46</v>
      </c>
      <c r="E3376" s="36">
        <f t="shared" si="105"/>
        <v>-3.2323579049743367E-3</v>
      </c>
    </row>
    <row r="3377" spans="1:5" x14ac:dyDescent="0.3">
      <c r="A3377" s="55">
        <v>42485.729169999999</v>
      </c>
      <c r="B3377" s="19">
        <v>20079.13</v>
      </c>
      <c r="C3377" s="36">
        <f t="shared" si="106"/>
        <v>-1.3326080376131588E-2</v>
      </c>
      <c r="D3377" s="57">
        <v>346.68</v>
      </c>
      <c r="E3377" s="36">
        <f t="shared" si="105"/>
        <v>-5.1081903231360304E-3</v>
      </c>
    </row>
    <row r="3378" spans="1:5" x14ac:dyDescent="0.3">
      <c r="A3378" s="55">
        <v>42486.729169999999</v>
      </c>
      <c r="B3378" s="19">
        <v>20332.32</v>
      </c>
      <c r="C3378" s="36">
        <f t="shared" si="106"/>
        <v>1.2609610077727318E-2</v>
      </c>
      <c r="D3378" s="57">
        <v>347.31</v>
      </c>
      <c r="E3378" s="36">
        <f t="shared" si="105"/>
        <v>1.8172377985461452E-3</v>
      </c>
    </row>
    <row r="3379" spans="1:5" x14ac:dyDescent="0.3">
      <c r="A3379" s="55">
        <v>42487.729169999999</v>
      </c>
      <c r="B3379" s="19">
        <v>20423.57</v>
      </c>
      <c r="C3379" s="36">
        <f t="shared" si="106"/>
        <v>4.4879285787358114E-3</v>
      </c>
      <c r="D3379" s="57">
        <v>348.32</v>
      </c>
      <c r="E3379" s="36">
        <f t="shared" si="105"/>
        <v>2.9080648412080912E-3</v>
      </c>
    </row>
    <row r="3380" spans="1:5" x14ac:dyDescent="0.3">
      <c r="A3380" s="55">
        <v>42488.729169999999</v>
      </c>
      <c r="B3380" s="19">
        <v>20645.18</v>
      </c>
      <c r="C3380" s="36">
        <f t="shared" si="106"/>
        <v>1.0850698482194776E-2</v>
      </c>
      <c r="D3380" s="57">
        <v>348.9</v>
      </c>
      <c r="E3380" s="36">
        <f t="shared" si="105"/>
        <v>1.6651355075791852E-3</v>
      </c>
    </row>
    <row r="3381" spans="1:5" x14ac:dyDescent="0.3">
      <c r="A3381" s="55">
        <v>42489.729169999999</v>
      </c>
      <c r="B3381" s="19">
        <v>20277.04</v>
      </c>
      <c r="C3381" s="36">
        <f t="shared" si="106"/>
        <v>-1.783176508996287E-2</v>
      </c>
      <c r="D3381" s="57">
        <v>341.48</v>
      </c>
      <c r="E3381" s="36">
        <f t="shared" si="105"/>
        <v>-2.1266838635712104E-2</v>
      </c>
    </row>
    <row r="3382" spans="1:5" x14ac:dyDescent="0.3">
      <c r="A3382" s="55">
        <v>42492.729169999999</v>
      </c>
      <c r="B3382" s="19">
        <v>20102.57</v>
      </c>
      <c r="C3382" s="36">
        <f t="shared" si="106"/>
        <v>-8.6043130555545355E-3</v>
      </c>
      <c r="D3382" s="57">
        <v>341.24</v>
      </c>
      <c r="E3382" s="36">
        <f t="shared" si="105"/>
        <v>-7.0282300573976109E-4</v>
      </c>
    </row>
    <row r="3383" spans="1:5" x14ac:dyDescent="0.3">
      <c r="A3383" s="55">
        <v>42493.729169999999</v>
      </c>
      <c r="B3383" s="19">
        <v>19633.27</v>
      </c>
      <c r="C3383" s="36">
        <f t="shared" si="106"/>
        <v>-2.3345273763503815E-2</v>
      </c>
      <c r="D3383" s="57">
        <v>335.56</v>
      </c>
      <c r="E3383" s="36">
        <f t="shared" si="105"/>
        <v>-1.6645176415426066E-2</v>
      </c>
    </row>
    <row r="3384" spans="1:5" x14ac:dyDescent="0.3">
      <c r="A3384" s="55">
        <v>42494.729169999999</v>
      </c>
      <c r="B3384" s="19">
        <v>19611.57</v>
      </c>
      <c r="C3384" s="36">
        <f t="shared" si="106"/>
        <v>-1.1052667232712698E-3</v>
      </c>
      <c r="D3384" s="57">
        <v>331.8</v>
      </c>
      <c r="E3384" s="36">
        <f t="shared" si="105"/>
        <v>-1.1205149600667541E-2</v>
      </c>
    </row>
    <row r="3385" spans="1:5" x14ac:dyDescent="0.3">
      <c r="A3385" s="55">
        <v>42495.729169999999</v>
      </c>
      <c r="B3385" s="19">
        <v>19599.36</v>
      </c>
      <c r="C3385" s="36">
        <f t="shared" si="106"/>
        <v>-6.2259166400235877E-4</v>
      </c>
      <c r="D3385" s="57">
        <v>332.86</v>
      </c>
      <c r="E3385" s="36">
        <f t="shared" si="105"/>
        <v>3.1946955997588233E-3</v>
      </c>
    </row>
    <row r="3386" spans="1:5" x14ac:dyDescent="0.3">
      <c r="A3386" s="55">
        <v>42496.729169999999</v>
      </c>
      <c r="B3386" s="19">
        <v>19512.75</v>
      </c>
      <c r="C3386" s="36">
        <f t="shared" si="106"/>
        <v>-4.4190218456112706E-3</v>
      </c>
      <c r="D3386" s="57">
        <v>331.67</v>
      </c>
      <c r="E3386" s="36">
        <f t="shared" si="105"/>
        <v>-3.5750766087844221E-3</v>
      </c>
    </row>
    <row r="3387" spans="1:5" x14ac:dyDescent="0.3">
      <c r="A3387" s="55">
        <v>42499.729169999999</v>
      </c>
      <c r="B3387" s="19">
        <v>19363.57</v>
      </c>
      <c r="C3387" s="36">
        <f t="shared" si="106"/>
        <v>-7.6452575879873974E-3</v>
      </c>
      <c r="D3387" s="57">
        <v>333.22</v>
      </c>
      <c r="E3387" s="36">
        <f t="shared" si="105"/>
        <v>4.673319866131953E-3</v>
      </c>
    </row>
    <row r="3388" spans="1:5" x14ac:dyDescent="0.3">
      <c r="A3388" s="55">
        <v>42500.729169999999</v>
      </c>
      <c r="B3388" s="19">
        <v>19599.68</v>
      </c>
      <c r="C3388" s="36">
        <f t="shared" si="106"/>
        <v>1.2193515968388136E-2</v>
      </c>
      <c r="D3388" s="57">
        <v>336.24</v>
      </c>
      <c r="E3388" s="36">
        <f t="shared" si="105"/>
        <v>9.0630814476921895E-3</v>
      </c>
    </row>
    <row r="3389" spans="1:5" x14ac:dyDescent="0.3">
      <c r="A3389" s="55">
        <v>42501.729169999999</v>
      </c>
      <c r="B3389" s="19">
        <v>19373.03</v>
      </c>
      <c r="C3389" s="36">
        <f t="shared" si="106"/>
        <v>-1.1563964309621477E-2</v>
      </c>
      <c r="D3389" s="57">
        <v>334.74</v>
      </c>
      <c r="E3389" s="36">
        <f t="shared" si="105"/>
        <v>-4.4610992148464979E-3</v>
      </c>
    </row>
    <row r="3390" spans="1:5" x14ac:dyDescent="0.3">
      <c r="A3390" s="55">
        <v>42502.729169999999</v>
      </c>
      <c r="B3390" s="19">
        <v>19328.71</v>
      </c>
      <c r="C3390" s="36">
        <f t="shared" si="106"/>
        <v>-2.2877164800756411E-3</v>
      </c>
      <c r="D3390" s="57">
        <v>333.11</v>
      </c>
      <c r="E3390" s="36">
        <f t="shared" si="105"/>
        <v>-4.8694509171296474E-3</v>
      </c>
    </row>
    <row r="3391" spans="1:5" x14ac:dyDescent="0.3">
      <c r="A3391" s="55">
        <v>42503.729169999999</v>
      </c>
      <c r="B3391" s="19">
        <v>19417.259999999998</v>
      </c>
      <c r="C3391" s="36">
        <f t="shared" si="106"/>
        <v>4.5812679687367019E-3</v>
      </c>
      <c r="D3391" s="57">
        <v>334.68</v>
      </c>
      <c r="E3391" s="36">
        <f t="shared" si="105"/>
        <v>4.7131578157364462E-3</v>
      </c>
    </row>
    <row r="3392" spans="1:5" x14ac:dyDescent="0.3">
      <c r="A3392" s="55">
        <v>42506.729169999999</v>
      </c>
      <c r="B3392" s="19">
        <v>19433.97</v>
      </c>
      <c r="C3392" s="36">
        <f t="shared" si="106"/>
        <v>8.6057456098354024E-4</v>
      </c>
      <c r="D3392" s="57">
        <v>334.73</v>
      </c>
      <c r="E3392" s="36">
        <f t="shared" si="105"/>
        <v>1.4939643838896011E-4</v>
      </c>
    </row>
    <row r="3393" spans="1:5" x14ac:dyDescent="0.3">
      <c r="A3393" s="55">
        <v>42507.729169999999</v>
      </c>
      <c r="B3393" s="19">
        <v>19200.21</v>
      </c>
      <c r="C3393" s="36">
        <f t="shared" si="106"/>
        <v>-1.2028422396453298E-2</v>
      </c>
      <c r="D3393" s="57">
        <v>334.72</v>
      </c>
      <c r="E3393" s="36">
        <f t="shared" si="105"/>
        <v>-2.9874824485354168E-5</v>
      </c>
    </row>
    <row r="3394" spans="1:5" x14ac:dyDescent="0.3">
      <c r="A3394" s="55">
        <v>42508.729169999999</v>
      </c>
      <c r="B3394" s="19">
        <v>19410.439999999999</v>
      </c>
      <c r="C3394" s="36">
        <f t="shared" si="106"/>
        <v>1.0949359408048087E-2</v>
      </c>
      <c r="D3394" s="57">
        <v>337.58</v>
      </c>
      <c r="E3394" s="36">
        <f t="shared" si="105"/>
        <v>8.5444550669215857E-3</v>
      </c>
    </row>
    <row r="3395" spans="1:5" x14ac:dyDescent="0.3">
      <c r="A3395" s="55">
        <v>42509.729169999999</v>
      </c>
      <c r="B3395" s="19">
        <v>19245.61</v>
      </c>
      <c r="C3395" s="36">
        <f t="shared" si="106"/>
        <v>-8.4918219267567929E-3</v>
      </c>
      <c r="D3395" s="57">
        <v>333.91</v>
      </c>
      <c r="E3395" s="36">
        <f t="shared" si="105"/>
        <v>-1.0871497126606955E-2</v>
      </c>
    </row>
    <row r="3396" spans="1:5" x14ac:dyDescent="0.3">
      <c r="A3396" s="55">
        <v>42510.729169999999</v>
      </c>
      <c r="B3396" s="19">
        <v>19511.41</v>
      </c>
      <c r="C3396" s="36">
        <f t="shared" si="106"/>
        <v>1.3810941819978551E-2</v>
      </c>
      <c r="D3396" s="57">
        <v>338.01</v>
      </c>
      <c r="E3396" s="36">
        <f t="shared" ref="E3396:E3459" si="107">D3396/D3395-1</f>
        <v>1.2278757749093927E-2</v>
      </c>
    </row>
    <row r="3397" spans="1:5" x14ac:dyDescent="0.3">
      <c r="A3397" s="55">
        <v>42513.729169999999</v>
      </c>
      <c r="B3397" s="19">
        <v>19047.419999999998</v>
      </c>
      <c r="C3397" s="36">
        <f t="shared" si="106"/>
        <v>-2.3780444365630204E-2</v>
      </c>
      <c r="D3397" s="57">
        <v>336.69</v>
      </c>
      <c r="E3397" s="36">
        <f t="shared" si="107"/>
        <v>-3.905209905032403E-3</v>
      </c>
    </row>
    <row r="3398" spans="1:5" x14ac:dyDescent="0.3">
      <c r="A3398" s="55">
        <v>42514.729169999999</v>
      </c>
      <c r="B3398" s="19">
        <v>19616.060000000001</v>
      </c>
      <c r="C3398" s="36">
        <f t="shared" si="106"/>
        <v>2.9853911973380276E-2</v>
      </c>
      <c r="D3398" s="57">
        <v>344.12</v>
      </c>
      <c r="E3398" s="36">
        <f t="shared" si="107"/>
        <v>2.2067777480768713E-2</v>
      </c>
    </row>
    <row r="3399" spans="1:5" x14ac:dyDescent="0.3">
      <c r="A3399" s="55">
        <v>42515.729169999999</v>
      </c>
      <c r="B3399" s="19">
        <v>19920.439999999999</v>
      </c>
      <c r="C3399" s="36">
        <f t="shared" si="106"/>
        <v>1.5516877497315784E-2</v>
      </c>
      <c r="D3399" s="57">
        <v>348.56</v>
      </c>
      <c r="E3399" s="36">
        <f t="shared" si="107"/>
        <v>1.2902475880506747E-2</v>
      </c>
    </row>
    <row r="3400" spans="1:5" x14ac:dyDescent="0.3">
      <c r="A3400" s="55">
        <v>42516.729169999999</v>
      </c>
      <c r="B3400" s="19">
        <v>19939.37</v>
      </c>
      <c r="C3400" s="36">
        <f t="shared" si="106"/>
        <v>9.5028021469412138E-4</v>
      </c>
      <c r="D3400" s="57">
        <v>348.91</v>
      </c>
      <c r="E3400" s="36">
        <f t="shared" si="107"/>
        <v>1.0041312829929261E-3</v>
      </c>
    </row>
    <row r="3401" spans="1:5" x14ac:dyDescent="0.3">
      <c r="A3401" s="55">
        <v>42517.729169999999</v>
      </c>
      <c r="B3401" s="19">
        <v>19923.89</v>
      </c>
      <c r="C3401" s="36">
        <f t="shared" si="106"/>
        <v>-7.7635351568272615E-4</v>
      </c>
      <c r="D3401" s="57">
        <v>349.64</v>
      </c>
      <c r="E3401" s="36">
        <f t="shared" si="107"/>
        <v>2.0922300879882005E-3</v>
      </c>
    </row>
    <row r="3402" spans="1:5" x14ac:dyDescent="0.3">
      <c r="A3402" s="55">
        <v>42520.729169999999</v>
      </c>
      <c r="B3402" s="19">
        <v>20042.080000000002</v>
      </c>
      <c r="C3402" s="36">
        <f t="shared" si="106"/>
        <v>5.9320745095461369E-3</v>
      </c>
      <c r="D3402" s="57">
        <v>350.14</v>
      </c>
      <c r="E3402" s="36">
        <f t="shared" si="107"/>
        <v>1.430042329253034E-3</v>
      </c>
    </row>
    <row r="3403" spans="1:5" x14ac:dyDescent="0.3">
      <c r="A3403" s="55">
        <v>42521.729169999999</v>
      </c>
      <c r="B3403" s="19">
        <v>19780.73</v>
      </c>
      <c r="C3403" s="36">
        <f t="shared" si="106"/>
        <v>-1.3040063705962779E-2</v>
      </c>
      <c r="D3403" s="57">
        <v>347.45</v>
      </c>
      <c r="E3403" s="36">
        <f t="shared" si="107"/>
        <v>-7.6826412292225754E-3</v>
      </c>
    </row>
    <row r="3404" spans="1:5" x14ac:dyDescent="0.3">
      <c r="A3404" s="55">
        <v>42522.729169999999</v>
      </c>
      <c r="B3404" s="19">
        <v>19574.009999999998</v>
      </c>
      <c r="C3404" s="36">
        <f t="shared" si="106"/>
        <v>-1.0450574877671426E-2</v>
      </c>
      <c r="D3404" s="57">
        <v>344.12</v>
      </c>
      <c r="E3404" s="36">
        <f t="shared" si="107"/>
        <v>-9.5841128219886773E-3</v>
      </c>
    </row>
    <row r="3405" spans="1:5" x14ac:dyDescent="0.3">
      <c r="A3405" s="55">
        <v>42523.729169999999</v>
      </c>
      <c r="B3405" s="19">
        <v>19531.650000000001</v>
      </c>
      <c r="C3405" s="36">
        <f t="shared" si="106"/>
        <v>-2.1640941227677457E-3</v>
      </c>
      <c r="D3405" s="57">
        <v>344.35</v>
      </c>
      <c r="E3405" s="36">
        <f t="shared" si="107"/>
        <v>6.6837149831466824E-4</v>
      </c>
    </row>
    <row r="3406" spans="1:5" x14ac:dyDescent="0.3">
      <c r="A3406" s="55">
        <v>42524.729169999999</v>
      </c>
      <c r="B3406" s="19">
        <v>19253.88</v>
      </c>
      <c r="C3406" s="36">
        <f t="shared" si="106"/>
        <v>-1.4221532743009413E-2</v>
      </c>
      <c r="D3406" s="57">
        <v>341.29</v>
      </c>
      <c r="E3406" s="36">
        <f t="shared" si="107"/>
        <v>-8.8863075359373322E-3</v>
      </c>
    </row>
    <row r="3407" spans="1:5" x14ac:dyDescent="0.3">
      <c r="A3407" s="55">
        <v>42527.729169999999</v>
      </c>
      <c r="B3407" s="19">
        <v>19356.91</v>
      </c>
      <c r="C3407" s="36">
        <f t="shared" si="106"/>
        <v>5.3511292269401434E-3</v>
      </c>
      <c r="D3407" s="57">
        <v>342.41</v>
      </c>
      <c r="E3407" s="36">
        <f t="shared" si="107"/>
        <v>3.2816666178323572E-3</v>
      </c>
    </row>
    <row r="3408" spans="1:5" x14ac:dyDescent="0.3">
      <c r="A3408" s="55">
        <v>42528.729169999999</v>
      </c>
      <c r="B3408" s="19">
        <v>19722.63</v>
      </c>
      <c r="C3408" s="36">
        <f t="shared" si="106"/>
        <v>1.8893511412720443E-2</v>
      </c>
      <c r="D3408" s="57">
        <v>346.26</v>
      </c>
      <c r="E3408" s="36">
        <f t="shared" si="107"/>
        <v>1.1243830495604623E-2</v>
      </c>
    </row>
    <row r="3409" spans="1:5" x14ac:dyDescent="0.3">
      <c r="A3409" s="55">
        <v>42529.729169999999</v>
      </c>
      <c r="B3409" s="19">
        <v>19649.189999999999</v>
      </c>
      <c r="C3409" s="36">
        <f t="shared" si="106"/>
        <v>-3.7236413196415352E-3</v>
      </c>
      <c r="D3409" s="57">
        <v>344.56</v>
      </c>
      <c r="E3409" s="36">
        <f t="shared" si="107"/>
        <v>-4.9096054987580739E-3</v>
      </c>
    </row>
    <row r="3410" spans="1:5" x14ac:dyDescent="0.3">
      <c r="A3410" s="55">
        <v>42530.729169999999</v>
      </c>
      <c r="B3410" s="19">
        <v>19509.03</v>
      </c>
      <c r="C3410" s="36">
        <f t="shared" si="106"/>
        <v>-7.1331184644252144E-3</v>
      </c>
      <c r="D3410" s="57">
        <v>341.25</v>
      </c>
      <c r="E3410" s="36">
        <f t="shared" si="107"/>
        <v>-9.6064546087764047E-3</v>
      </c>
    </row>
    <row r="3411" spans="1:5" x14ac:dyDescent="0.3">
      <c r="A3411" s="55">
        <v>42531.729169999999</v>
      </c>
      <c r="B3411" s="19">
        <v>18849.759999999998</v>
      </c>
      <c r="C3411" s="36">
        <f t="shared" si="106"/>
        <v>-3.3793069158230882E-2</v>
      </c>
      <c r="D3411" s="57">
        <v>332.92</v>
      </c>
      <c r="E3411" s="36">
        <f t="shared" si="107"/>
        <v>-2.4410256410256403E-2</v>
      </c>
    </row>
    <row r="3412" spans="1:5" x14ac:dyDescent="0.3">
      <c r="A3412" s="55">
        <v>42534.729169999999</v>
      </c>
      <c r="B3412" s="19">
        <v>18293.46</v>
      </c>
      <c r="C3412" s="36">
        <f t="shared" si="106"/>
        <v>-2.9512312093098236E-2</v>
      </c>
      <c r="D3412" s="57">
        <v>326.8</v>
      </c>
      <c r="E3412" s="36">
        <f t="shared" si="107"/>
        <v>-1.838279466538506E-2</v>
      </c>
    </row>
    <row r="3413" spans="1:5" x14ac:dyDescent="0.3">
      <c r="A3413" s="55">
        <v>42535.729169999999</v>
      </c>
      <c r="B3413" s="19">
        <v>17920.53</v>
      </c>
      <c r="C3413" s="36">
        <f t="shared" si="106"/>
        <v>-2.0385974003824359E-2</v>
      </c>
      <c r="D3413" s="57">
        <v>320.52999999999997</v>
      </c>
      <c r="E3413" s="36">
        <f t="shared" si="107"/>
        <v>-1.918604651162803E-2</v>
      </c>
    </row>
    <row r="3414" spans="1:5" x14ac:dyDescent="0.3">
      <c r="A3414" s="55">
        <v>42536.729169999999</v>
      </c>
      <c r="B3414" s="19">
        <v>18142.5</v>
      </c>
      <c r="C3414" s="36">
        <f t="shared" si="106"/>
        <v>1.2386352412568247E-2</v>
      </c>
      <c r="D3414" s="57">
        <v>323.63</v>
      </c>
      <c r="E3414" s="36">
        <f t="shared" si="107"/>
        <v>9.6714816085858857E-3</v>
      </c>
    </row>
    <row r="3415" spans="1:5" x14ac:dyDescent="0.3">
      <c r="A3415" s="55">
        <v>42537.729169999999</v>
      </c>
      <c r="B3415" s="19">
        <v>17942.919999999998</v>
      </c>
      <c r="C3415" s="36">
        <f t="shared" si="106"/>
        <v>-1.1000688989940888E-2</v>
      </c>
      <c r="D3415" s="57">
        <v>321.29000000000002</v>
      </c>
      <c r="E3415" s="36">
        <f t="shared" si="107"/>
        <v>-7.2304792509964022E-3</v>
      </c>
    </row>
    <row r="3416" spans="1:5" x14ac:dyDescent="0.3">
      <c r="A3416" s="55">
        <v>42538.729169999999</v>
      </c>
      <c r="B3416" s="19">
        <v>18555.82</v>
      </c>
      <c r="C3416" s="36">
        <f t="shared" si="106"/>
        <v>3.4158319827542138E-2</v>
      </c>
      <c r="D3416" s="57">
        <v>325.77999999999997</v>
      </c>
      <c r="E3416" s="36">
        <f t="shared" si="107"/>
        <v>1.3974913629431152E-2</v>
      </c>
    </row>
    <row r="3417" spans="1:5" x14ac:dyDescent="0.3">
      <c r="A3417" s="55">
        <v>42541.729169999999</v>
      </c>
      <c r="B3417" s="19">
        <v>19007.53</v>
      </c>
      <c r="C3417" s="36">
        <f t="shared" si="106"/>
        <v>2.4343305766061585E-2</v>
      </c>
      <c r="D3417" s="57">
        <v>337.67</v>
      </c>
      <c r="E3417" s="36">
        <f t="shared" si="107"/>
        <v>3.6497022530542322E-2</v>
      </c>
    </row>
    <row r="3418" spans="1:5" x14ac:dyDescent="0.3">
      <c r="A3418" s="55">
        <v>42542.729169999999</v>
      </c>
      <c r="B3418" s="19">
        <v>19085.919999999998</v>
      </c>
      <c r="C3418" s="36">
        <f t="shared" si="106"/>
        <v>4.1241550059369914E-3</v>
      </c>
      <c r="D3418" s="57">
        <v>340.04</v>
      </c>
      <c r="E3418" s="36">
        <f t="shared" si="107"/>
        <v>7.01868688364371E-3</v>
      </c>
    </row>
    <row r="3419" spans="1:5" x14ac:dyDescent="0.3">
      <c r="A3419" s="55">
        <v>42543.729169999999</v>
      </c>
      <c r="B3419" s="19">
        <v>18987.310000000001</v>
      </c>
      <c r="C3419" s="36">
        <f t="shared" si="106"/>
        <v>-5.1666359284748831E-3</v>
      </c>
      <c r="D3419" s="57">
        <v>341.32</v>
      </c>
      <c r="E3419" s="36">
        <f t="shared" si="107"/>
        <v>3.7642630278789113E-3</v>
      </c>
    </row>
    <row r="3420" spans="1:5" x14ac:dyDescent="0.3">
      <c r="A3420" s="55">
        <v>42544.729169999999</v>
      </c>
      <c r="B3420" s="19">
        <v>19631.53</v>
      </c>
      <c r="C3420" s="36">
        <f t="shared" si="106"/>
        <v>3.3928976774487696E-2</v>
      </c>
      <c r="D3420" s="57">
        <v>346.34</v>
      </c>
      <c r="E3420" s="36">
        <f t="shared" si="107"/>
        <v>1.4707605765850174E-2</v>
      </c>
    </row>
    <row r="3421" spans="1:5" x14ac:dyDescent="0.3">
      <c r="A3421" s="55">
        <v>42545.729169999999</v>
      </c>
      <c r="B3421" s="19">
        <v>17324.78</v>
      </c>
      <c r="C3421" s="36">
        <f t="shared" si="106"/>
        <v>-0.11750230369207082</v>
      </c>
      <c r="D3421" s="57">
        <v>321.98</v>
      </c>
      <c r="E3421" s="36">
        <f t="shared" si="107"/>
        <v>-7.033550845989478E-2</v>
      </c>
    </row>
    <row r="3422" spans="1:5" x14ac:dyDescent="0.3">
      <c r="A3422" s="55">
        <v>42548.729169999999</v>
      </c>
      <c r="B3422" s="19">
        <v>16619.419999999998</v>
      </c>
      <c r="C3422" s="36">
        <f t="shared" si="106"/>
        <v>-4.0713936915793503E-2</v>
      </c>
      <c r="D3422" s="57">
        <v>308.75</v>
      </c>
      <c r="E3422" s="36">
        <f t="shared" si="107"/>
        <v>-4.10895086651345E-2</v>
      </c>
    </row>
    <row r="3423" spans="1:5" x14ac:dyDescent="0.3">
      <c r="A3423" s="55">
        <v>42549.729169999999</v>
      </c>
      <c r="B3423" s="19">
        <v>17161.64</v>
      </c>
      <c r="C3423" s="36">
        <f t="shared" si="106"/>
        <v>3.2625687298353467E-2</v>
      </c>
      <c r="D3423" s="57">
        <v>316.7</v>
      </c>
      <c r="E3423" s="36">
        <f t="shared" si="107"/>
        <v>2.5748987854250949E-2</v>
      </c>
    </row>
    <row r="3424" spans="1:5" x14ac:dyDescent="0.3">
      <c r="A3424" s="55">
        <v>42550.729169999999</v>
      </c>
      <c r="B3424" s="19">
        <v>17511.240000000002</v>
      </c>
      <c r="C3424" s="36">
        <f t="shared" si="106"/>
        <v>2.0371013492883172E-2</v>
      </c>
      <c r="D3424" s="57">
        <v>326.49</v>
      </c>
      <c r="E3424" s="36">
        <f t="shared" si="107"/>
        <v>3.0912535522576556E-2</v>
      </c>
    </row>
    <row r="3425" spans="1:5" x14ac:dyDescent="0.3">
      <c r="A3425" s="55">
        <v>42551.729169999999</v>
      </c>
      <c r="B3425" s="19">
        <v>17774.939999999999</v>
      </c>
      <c r="C3425" s="36">
        <f t="shared" si="106"/>
        <v>1.5058899312669904E-2</v>
      </c>
      <c r="D3425" s="57">
        <v>329.88</v>
      </c>
      <c r="E3425" s="36">
        <f t="shared" si="107"/>
        <v>1.0383166406321642E-2</v>
      </c>
    </row>
    <row r="3426" spans="1:5" x14ac:dyDescent="0.3">
      <c r="A3426" s="55">
        <v>42552.729169999999</v>
      </c>
      <c r="B3426" s="19">
        <v>17894.68</v>
      </c>
      <c r="C3426" s="36">
        <f t="shared" si="106"/>
        <v>6.736450305880215E-3</v>
      </c>
      <c r="D3426" s="57">
        <v>332.24</v>
      </c>
      <c r="E3426" s="36">
        <f t="shared" si="107"/>
        <v>7.1541166484783147E-3</v>
      </c>
    </row>
    <row r="3427" spans="1:5" x14ac:dyDescent="0.3">
      <c r="A3427" s="55">
        <v>42555.729169999999</v>
      </c>
      <c r="B3427" s="19">
        <v>17595.72</v>
      </c>
      <c r="C3427" s="36">
        <f t="shared" si="106"/>
        <v>-1.6706641303448788E-2</v>
      </c>
      <c r="D3427" s="57">
        <v>329.78</v>
      </c>
      <c r="E3427" s="36">
        <f t="shared" si="107"/>
        <v>-7.4042860582712589E-3</v>
      </c>
    </row>
    <row r="3428" spans="1:5" x14ac:dyDescent="0.3">
      <c r="A3428" s="55">
        <v>42556.729169999999</v>
      </c>
      <c r="B3428" s="19">
        <v>17327.28</v>
      </c>
      <c r="C3428" s="36">
        <f t="shared" si="106"/>
        <v>-1.5255982704885152E-2</v>
      </c>
      <c r="D3428" s="57">
        <v>324.17</v>
      </c>
      <c r="E3428" s="36">
        <f t="shared" si="107"/>
        <v>-1.7011340893929194E-2</v>
      </c>
    </row>
    <row r="3429" spans="1:5" x14ac:dyDescent="0.3">
      <c r="A3429" s="55">
        <v>42557.729169999999</v>
      </c>
      <c r="B3429" s="19">
        <v>16939.509999999998</v>
      </c>
      <c r="C3429" s="36">
        <f t="shared" si="106"/>
        <v>-2.2379161645682433E-2</v>
      </c>
      <c r="D3429" s="57">
        <v>318.76</v>
      </c>
      <c r="E3429" s="36">
        <f t="shared" si="107"/>
        <v>-1.6688774408489482E-2</v>
      </c>
    </row>
    <row r="3430" spans="1:5" x14ac:dyDescent="0.3">
      <c r="A3430" s="55">
        <v>42558.729169999999</v>
      </c>
      <c r="B3430" s="19">
        <v>16967.91</v>
      </c>
      <c r="C3430" s="36">
        <f t="shared" si="106"/>
        <v>1.6765538082270659E-3</v>
      </c>
      <c r="D3430" s="57">
        <v>322.12</v>
      </c>
      <c r="E3430" s="36">
        <f t="shared" si="107"/>
        <v>1.0540845777387453E-2</v>
      </c>
    </row>
    <row r="3431" spans="1:5" x14ac:dyDescent="0.3">
      <c r="A3431" s="55">
        <v>42559.729169999999</v>
      </c>
      <c r="B3431" s="19">
        <v>17608.8</v>
      </c>
      <c r="C3431" s="36">
        <f t="shared" si="106"/>
        <v>3.7770709533466285E-2</v>
      </c>
      <c r="D3431" s="57">
        <v>327.35000000000002</v>
      </c>
      <c r="E3431" s="36">
        <f t="shared" si="107"/>
        <v>1.6236185272569204E-2</v>
      </c>
    </row>
    <row r="3432" spans="1:5" x14ac:dyDescent="0.3">
      <c r="A3432" s="55">
        <v>42562.729169999999</v>
      </c>
      <c r="B3432" s="19">
        <v>17829.55</v>
      </c>
      <c r="C3432" s="36">
        <f t="shared" si="106"/>
        <v>1.2536345463631804E-2</v>
      </c>
      <c r="D3432" s="57">
        <v>332.72</v>
      </c>
      <c r="E3432" s="36">
        <f t="shared" si="107"/>
        <v>1.640446005804197E-2</v>
      </c>
    </row>
    <row r="3433" spans="1:5" x14ac:dyDescent="0.3">
      <c r="A3433" s="55">
        <v>42563.729169999999</v>
      </c>
      <c r="B3433" s="19">
        <v>18299.439999999999</v>
      </c>
      <c r="C3433" s="36">
        <f t="shared" si="106"/>
        <v>2.635456307085704E-2</v>
      </c>
      <c r="D3433" s="57">
        <v>336.26</v>
      </c>
      <c r="E3433" s="36">
        <f t="shared" si="107"/>
        <v>1.0639576821351193E-2</v>
      </c>
    </row>
    <row r="3434" spans="1:5" x14ac:dyDescent="0.3">
      <c r="A3434" s="55">
        <v>42564.729169999999</v>
      </c>
      <c r="B3434" s="19">
        <v>18113.98</v>
      </c>
      <c r="C3434" s="36">
        <f t="shared" si="106"/>
        <v>-1.0134736363517138E-2</v>
      </c>
      <c r="D3434" s="57">
        <v>335.83</v>
      </c>
      <c r="E3434" s="36">
        <f t="shared" si="107"/>
        <v>-1.2787723785165905E-3</v>
      </c>
    </row>
    <row r="3435" spans="1:5" x14ac:dyDescent="0.3">
      <c r="A3435" s="55">
        <v>42565.729169999999</v>
      </c>
      <c r="B3435" s="19">
        <v>18402.47</v>
      </c>
      <c r="C3435" s="36">
        <f t="shared" si="106"/>
        <v>1.5926372889889517E-2</v>
      </c>
      <c r="D3435" s="57">
        <v>338.5</v>
      </c>
      <c r="E3435" s="36">
        <f t="shared" si="107"/>
        <v>7.9504511211030415E-3</v>
      </c>
    </row>
    <row r="3436" spans="1:5" x14ac:dyDescent="0.3">
      <c r="A3436" s="55">
        <v>42566.729169999999</v>
      </c>
      <c r="B3436" s="19">
        <v>18334.86</v>
      </c>
      <c r="C3436" s="36">
        <f t="shared" si="106"/>
        <v>-3.6739633320962417E-3</v>
      </c>
      <c r="D3436" s="57">
        <v>337.92</v>
      </c>
      <c r="E3436" s="36">
        <f t="shared" si="107"/>
        <v>-1.7134416543573838E-3</v>
      </c>
    </row>
    <row r="3437" spans="1:5" x14ac:dyDescent="0.3">
      <c r="A3437" s="55">
        <v>42569.729169999999</v>
      </c>
      <c r="B3437" s="19">
        <v>18365.66</v>
      </c>
      <c r="C3437" s="36">
        <f t="shared" si="106"/>
        <v>1.67986011346688E-3</v>
      </c>
      <c r="D3437" s="57">
        <v>338.7</v>
      </c>
      <c r="E3437" s="36">
        <f t="shared" si="107"/>
        <v>2.3082386363635354E-3</v>
      </c>
    </row>
    <row r="3438" spans="1:5" x14ac:dyDescent="0.3">
      <c r="A3438" s="55">
        <v>42570.729169999999</v>
      </c>
      <c r="B3438" s="19">
        <v>18275.310000000001</v>
      </c>
      <c r="C3438" s="36">
        <f t="shared" ref="C3438:C3501" si="108">B3438/B3437-1</f>
        <v>-4.9195073849781501E-3</v>
      </c>
      <c r="D3438" s="57">
        <v>337.32</v>
      </c>
      <c r="E3438" s="36">
        <f t="shared" si="107"/>
        <v>-4.074402125775034E-3</v>
      </c>
    </row>
    <row r="3439" spans="1:5" x14ac:dyDescent="0.3">
      <c r="A3439" s="55">
        <v>42571.729169999999</v>
      </c>
      <c r="B3439" s="19">
        <v>18389.240000000002</v>
      </c>
      <c r="C3439" s="36">
        <f t="shared" si="108"/>
        <v>6.2340939770653137E-3</v>
      </c>
      <c r="D3439" s="57">
        <v>340.81</v>
      </c>
      <c r="E3439" s="36">
        <f t="shared" si="107"/>
        <v>1.0346258745405068E-2</v>
      </c>
    </row>
    <row r="3440" spans="1:5" x14ac:dyDescent="0.3">
      <c r="A3440" s="55">
        <v>42572.729169999999</v>
      </c>
      <c r="B3440" s="19">
        <v>18425.939999999999</v>
      </c>
      <c r="C3440" s="36">
        <f t="shared" si="108"/>
        <v>1.9957322869241789E-3</v>
      </c>
      <c r="D3440" s="57">
        <v>340.58</v>
      </c>
      <c r="E3440" s="36">
        <f t="shared" si="107"/>
        <v>-6.7486282679507514E-4</v>
      </c>
    </row>
    <row r="3441" spans="1:5" x14ac:dyDescent="0.3">
      <c r="A3441" s="55">
        <v>42573.729169999999</v>
      </c>
      <c r="B3441" s="19">
        <v>18402.14</v>
      </c>
      <c r="C3441" s="36">
        <f t="shared" si="108"/>
        <v>-1.2916573048646907E-3</v>
      </c>
      <c r="D3441" s="57">
        <v>340.33</v>
      </c>
      <c r="E3441" s="36">
        <f t="shared" si="107"/>
        <v>-7.3404192847492666E-4</v>
      </c>
    </row>
    <row r="3442" spans="1:5" x14ac:dyDescent="0.3">
      <c r="A3442" s="55">
        <v>42576.729169999999</v>
      </c>
      <c r="B3442" s="19">
        <v>18323.96</v>
      </c>
      <c r="C3442" s="36">
        <f t="shared" si="108"/>
        <v>-4.2484189338848344E-3</v>
      </c>
      <c r="D3442" s="57">
        <v>340.93</v>
      </c>
      <c r="E3442" s="36">
        <f t="shared" si="107"/>
        <v>1.7629947403989821E-3</v>
      </c>
    </row>
    <row r="3443" spans="1:5" x14ac:dyDescent="0.3">
      <c r="A3443" s="55">
        <v>42577.729169999999</v>
      </c>
      <c r="B3443" s="19">
        <v>18324.439999999999</v>
      </c>
      <c r="C3443" s="36">
        <f t="shared" si="108"/>
        <v>2.6195211078716696E-5</v>
      </c>
      <c r="D3443" s="57">
        <v>341.26</v>
      </c>
      <c r="E3443" s="36">
        <f t="shared" si="107"/>
        <v>9.6794063297456212E-4</v>
      </c>
    </row>
    <row r="3444" spans="1:5" x14ac:dyDescent="0.3">
      <c r="A3444" s="55">
        <v>42578.729169999999</v>
      </c>
      <c r="B3444" s="19">
        <v>18530.47</v>
      </c>
      <c r="C3444" s="36">
        <f t="shared" si="108"/>
        <v>1.1243454097369598E-2</v>
      </c>
      <c r="D3444" s="57">
        <v>342.74</v>
      </c>
      <c r="E3444" s="36">
        <f t="shared" si="107"/>
        <v>4.3368692492529171E-3</v>
      </c>
    </row>
    <row r="3445" spans="1:5" x14ac:dyDescent="0.3">
      <c r="A3445" s="55">
        <v>42579.729169999999</v>
      </c>
      <c r="B3445" s="19">
        <v>18187.04</v>
      </c>
      <c r="C3445" s="36">
        <f t="shared" si="108"/>
        <v>-1.8533259005303226E-2</v>
      </c>
      <c r="D3445" s="57">
        <v>339.47</v>
      </c>
      <c r="E3445" s="36">
        <f t="shared" si="107"/>
        <v>-9.5407597595844607E-3</v>
      </c>
    </row>
    <row r="3446" spans="1:5" x14ac:dyDescent="0.3">
      <c r="A3446" s="55">
        <v>42580.729169999999</v>
      </c>
      <c r="B3446" s="19">
        <v>18507.650000000001</v>
      </c>
      <c r="C3446" s="36">
        <f t="shared" si="108"/>
        <v>1.7628487098505286E-2</v>
      </c>
      <c r="D3446" s="57">
        <v>341.89</v>
      </c>
      <c r="E3446" s="36">
        <f t="shared" si="107"/>
        <v>7.1287595369251555E-3</v>
      </c>
    </row>
    <row r="3447" spans="1:5" x14ac:dyDescent="0.3">
      <c r="A3447" s="55">
        <v>42583.729169999999</v>
      </c>
      <c r="B3447" s="19">
        <v>18214.09</v>
      </c>
      <c r="C3447" s="36">
        <f t="shared" si="108"/>
        <v>-1.5861549143192155E-2</v>
      </c>
      <c r="D3447" s="57">
        <v>339.86</v>
      </c>
      <c r="E3447" s="36">
        <f t="shared" si="107"/>
        <v>-5.9375822633009889E-3</v>
      </c>
    </row>
    <row r="3448" spans="1:5" x14ac:dyDescent="0.3">
      <c r="A3448" s="55">
        <v>42584.729169999999</v>
      </c>
      <c r="B3448" s="19">
        <v>17733.84</v>
      </c>
      <c r="C3448" s="36">
        <f t="shared" si="108"/>
        <v>-2.6366949982129184E-2</v>
      </c>
      <c r="D3448" s="57">
        <v>335.47</v>
      </c>
      <c r="E3448" s="36">
        <f t="shared" si="107"/>
        <v>-1.291708350497256E-2</v>
      </c>
    </row>
    <row r="3449" spans="1:5" x14ac:dyDescent="0.3">
      <c r="A3449" s="55">
        <v>42585.729169999999</v>
      </c>
      <c r="B3449" s="19">
        <v>17756.759999999998</v>
      </c>
      <c r="C3449" s="36">
        <f t="shared" si="108"/>
        <v>1.2924442760280375E-3</v>
      </c>
      <c r="D3449" s="57">
        <v>335.58</v>
      </c>
      <c r="E3449" s="36">
        <f t="shared" si="107"/>
        <v>3.2789817271283717E-4</v>
      </c>
    </row>
    <row r="3450" spans="1:5" x14ac:dyDescent="0.3">
      <c r="A3450" s="55">
        <v>42586.729169999999</v>
      </c>
      <c r="B3450" s="19">
        <v>17866.13</v>
      </c>
      <c r="C3450" s="36">
        <f t="shared" si="108"/>
        <v>6.1593443848992901E-3</v>
      </c>
      <c r="D3450" s="57">
        <v>337.84</v>
      </c>
      <c r="E3450" s="36">
        <f t="shared" si="107"/>
        <v>6.7346087371118468E-3</v>
      </c>
    </row>
    <row r="3451" spans="1:5" x14ac:dyDescent="0.3">
      <c r="A3451" s="55">
        <v>42587.729169999999</v>
      </c>
      <c r="B3451" s="19">
        <v>18277.75</v>
      </c>
      <c r="C3451" s="36">
        <f t="shared" si="108"/>
        <v>2.303912486923565E-2</v>
      </c>
      <c r="D3451" s="57">
        <v>341.38</v>
      </c>
      <c r="E3451" s="36">
        <f t="shared" si="107"/>
        <v>1.0478332938669288E-2</v>
      </c>
    </row>
    <row r="3452" spans="1:5" x14ac:dyDescent="0.3">
      <c r="A3452" s="55">
        <v>42590.729169999999</v>
      </c>
      <c r="B3452" s="19">
        <v>18393.96</v>
      </c>
      <c r="C3452" s="36">
        <f t="shared" si="108"/>
        <v>6.3580035835919535E-3</v>
      </c>
      <c r="D3452" s="57">
        <v>341.53</v>
      </c>
      <c r="E3452" s="36">
        <f t="shared" si="107"/>
        <v>4.3939305173124055E-4</v>
      </c>
    </row>
    <row r="3453" spans="1:5" x14ac:dyDescent="0.3">
      <c r="A3453" s="55">
        <v>42591.729169999999</v>
      </c>
      <c r="B3453" s="19">
        <v>18456.91</v>
      </c>
      <c r="C3453" s="36">
        <f t="shared" si="108"/>
        <v>3.4223190656064162E-3</v>
      </c>
      <c r="D3453" s="57">
        <v>344.67</v>
      </c>
      <c r="E3453" s="36">
        <f t="shared" si="107"/>
        <v>9.1939214710274886E-3</v>
      </c>
    </row>
    <row r="3454" spans="1:5" x14ac:dyDescent="0.3">
      <c r="A3454" s="55">
        <v>42592.729169999999</v>
      </c>
      <c r="B3454" s="19">
        <v>18446.41</v>
      </c>
      <c r="C3454" s="36">
        <f t="shared" si="108"/>
        <v>-5.6889262612214164E-4</v>
      </c>
      <c r="D3454" s="57">
        <v>343.98</v>
      </c>
      <c r="E3454" s="36">
        <f t="shared" si="107"/>
        <v>-2.0019148750979321E-3</v>
      </c>
    </row>
    <row r="3455" spans="1:5" x14ac:dyDescent="0.3">
      <c r="A3455" s="55">
        <v>42593.729169999999</v>
      </c>
      <c r="B3455" s="19">
        <v>18631.87</v>
      </c>
      <c r="C3455" s="36">
        <f t="shared" si="108"/>
        <v>1.0053988824925808E-2</v>
      </c>
      <c r="D3455" s="57">
        <v>346.66</v>
      </c>
      <c r="E3455" s="36">
        <f t="shared" si="107"/>
        <v>7.7911506482934989E-3</v>
      </c>
    </row>
    <row r="3456" spans="1:5" x14ac:dyDescent="0.3">
      <c r="A3456" s="55">
        <v>42594.729169999999</v>
      </c>
      <c r="B3456" s="19">
        <v>18660.05</v>
      </c>
      <c r="C3456" s="36">
        <f t="shared" si="108"/>
        <v>1.5124622488242867E-3</v>
      </c>
      <c r="D3456" s="57">
        <v>346.09</v>
      </c>
      <c r="E3456" s="36">
        <f t="shared" si="107"/>
        <v>-1.6442623896615327E-3</v>
      </c>
    </row>
    <row r="3457" spans="1:5" x14ac:dyDescent="0.3">
      <c r="A3457" s="55">
        <v>42598.729169999999</v>
      </c>
      <c r="B3457" s="19">
        <v>18440.650000000001</v>
      </c>
      <c r="C3457" s="36">
        <f t="shared" si="108"/>
        <v>-1.1757739127172595E-2</v>
      </c>
      <c r="D3457" s="57">
        <v>343.32</v>
      </c>
      <c r="E3457" s="36">
        <f t="shared" si="107"/>
        <v>-8.0036984599380911E-3</v>
      </c>
    </row>
    <row r="3458" spans="1:5" x14ac:dyDescent="0.3">
      <c r="A3458" s="55">
        <v>42599.729169999999</v>
      </c>
      <c r="B3458" s="19">
        <v>18163.990000000002</v>
      </c>
      <c r="C3458" s="36">
        <f t="shared" si="108"/>
        <v>-1.5002724958176672E-2</v>
      </c>
      <c r="D3458" s="57">
        <v>340.47</v>
      </c>
      <c r="E3458" s="36">
        <f t="shared" si="107"/>
        <v>-8.3012932541068896E-3</v>
      </c>
    </row>
    <row r="3459" spans="1:5" x14ac:dyDescent="0.3">
      <c r="A3459" s="55">
        <v>42600.729169999999</v>
      </c>
      <c r="B3459" s="19">
        <v>18312.13</v>
      </c>
      <c r="C3459" s="36">
        <f t="shared" si="108"/>
        <v>8.1556970687608477E-3</v>
      </c>
      <c r="D3459" s="57">
        <v>342.91</v>
      </c>
      <c r="E3459" s="36">
        <f t="shared" si="107"/>
        <v>7.166563867594844E-3</v>
      </c>
    </row>
    <row r="3460" spans="1:5" x14ac:dyDescent="0.3">
      <c r="A3460" s="55">
        <v>42601.729169999999</v>
      </c>
      <c r="B3460" s="19">
        <v>17945.28</v>
      </c>
      <c r="C3460" s="36">
        <f t="shared" si="108"/>
        <v>-2.0033169270860518E-2</v>
      </c>
      <c r="D3460" s="57">
        <v>340.14</v>
      </c>
      <c r="E3460" s="36">
        <f t="shared" ref="E3460:E3523" si="109">D3460/D3459-1</f>
        <v>-8.077921320463255E-3</v>
      </c>
    </row>
    <row r="3461" spans="1:5" x14ac:dyDescent="0.3">
      <c r="A3461" s="55">
        <v>42604.729169999999</v>
      </c>
      <c r="B3461" s="19">
        <v>18002.75</v>
      </c>
      <c r="C3461" s="36">
        <f t="shared" si="108"/>
        <v>3.202513418570252E-3</v>
      </c>
      <c r="D3461" s="57">
        <v>340.43</v>
      </c>
      <c r="E3461" s="36">
        <f t="shared" si="109"/>
        <v>8.5259010995475393E-4</v>
      </c>
    </row>
    <row r="3462" spans="1:5" x14ac:dyDescent="0.3">
      <c r="A3462" s="55">
        <v>42605.729169999999</v>
      </c>
      <c r="B3462" s="19">
        <v>18403.580000000002</v>
      </c>
      <c r="C3462" s="36">
        <f t="shared" si="108"/>
        <v>2.2264931746538874E-2</v>
      </c>
      <c r="D3462" s="57">
        <v>343.6</v>
      </c>
      <c r="E3462" s="36">
        <f t="shared" si="109"/>
        <v>9.3117527832446978E-3</v>
      </c>
    </row>
    <row r="3463" spans="1:5" x14ac:dyDescent="0.3">
      <c r="A3463" s="55">
        <v>42606.729169999999</v>
      </c>
      <c r="B3463" s="19">
        <v>18530.12</v>
      </c>
      <c r="C3463" s="36">
        <f t="shared" si="108"/>
        <v>6.8758361144949376E-3</v>
      </c>
      <c r="D3463" s="57">
        <v>344.93</v>
      </c>
      <c r="E3463" s="36">
        <f t="shared" si="109"/>
        <v>3.8707799767170314E-3</v>
      </c>
    </row>
    <row r="3464" spans="1:5" x14ac:dyDescent="0.3">
      <c r="A3464" s="55">
        <v>42607.729169999999</v>
      </c>
      <c r="B3464" s="19">
        <v>18343.96</v>
      </c>
      <c r="C3464" s="36">
        <f t="shared" si="108"/>
        <v>-1.0046346165054509E-2</v>
      </c>
      <c r="D3464" s="57">
        <v>342.02</v>
      </c>
      <c r="E3464" s="36">
        <f t="shared" si="109"/>
        <v>-8.4364943611747734E-3</v>
      </c>
    </row>
    <row r="3465" spans="1:5" x14ac:dyDescent="0.3">
      <c r="A3465" s="55">
        <v>42608.729169999999</v>
      </c>
      <c r="B3465" s="19">
        <v>18479.849999999999</v>
      </c>
      <c r="C3465" s="36">
        <f t="shared" si="108"/>
        <v>7.4078879369556816E-3</v>
      </c>
      <c r="D3465" s="57">
        <v>343.72</v>
      </c>
      <c r="E3465" s="36">
        <f t="shared" si="109"/>
        <v>4.9704695631835882E-3</v>
      </c>
    </row>
    <row r="3466" spans="1:5" x14ac:dyDescent="0.3">
      <c r="A3466" s="55">
        <v>42611.729169999999</v>
      </c>
      <c r="B3466" s="19">
        <v>18287.98</v>
      </c>
      <c r="C3466" s="36">
        <f t="shared" si="108"/>
        <v>-1.0382660032413615E-2</v>
      </c>
      <c r="D3466" s="57">
        <v>343.2</v>
      </c>
      <c r="E3466" s="36">
        <f t="shared" si="109"/>
        <v>-1.5128593040848459E-3</v>
      </c>
    </row>
    <row r="3467" spans="1:5" x14ac:dyDescent="0.3">
      <c r="A3467" s="55">
        <v>42612.729169999999</v>
      </c>
      <c r="B3467" s="19">
        <v>18523.91</v>
      </c>
      <c r="C3467" s="36">
        <f t="shared" si="108"/>
        <v>1.2900823382352877E-2</v>
      </c>
      <c r="D3467" s="57">
        <v>344.75</v>
      </c>
      <c r="E3467" s="36">
        <f t="shared" si="109"/>
        <v>4.5163170163169397E-3</v>
      </c>
    </row>
    <row r="3468" spans="1:5" x14ac:dyDescent="0.3">
      <c r="A3468" s="55">
        <v>42613.729169999999</v>
      </c>
      <c r="B3468" s="19">
        <v>18581.2</v>
      </c>
      <c r="C3468" s="36">
        <f t="shared" si="108"/>
        <v>3.0927595739775882E-3</v>
      </c>
      <c r="D3468" s="57">
        <v>343.53</v>
      </c>
      <c r="E3468" s="36">
        <f t="shared" si="109"/>
        <v>-3.5387962291516528E-3</v>
      </c>
    </row>
    <row r="3469" spans="1:5" x14ac:dyDescent="0.3">
      <c r="A3469" s="55">
        <v>42614.729169999999</v>
      </c>
      <c r="B3469" s="19">
        <v>18567.599999999999</v>
      </c>
      <c r="C3469" s="36">
        <f t="shared" si="108"/>
        <v>-7.3192258842280644E-4</v>
      </c>
      <c r="D3469" s="57">
        <v>343.66</v>
      </c>
      <c r="E3469" s="36">
        <f t="shared" si="109"/>
        <v>3.7842400954812838E-4</v>
      </c>
    </row>
    <row r="3470" spans="1:5" x14ac:dyDescent="0.3">
      <c r="A3470" s="55">
        <v>42615.729169999999</v>
      </c>
      <c r="B3470" s="19">
        <v>18830.86</v>
      </c>
      <c r="C3470" s="36">
        <f t="shared" si="108"/>
        <v>1.4178461405889964E-2</v>
      </c>
      <c r="D3470" s="57">
        <v>350.44</v>
      </c>
      <c r="E3470" s="36">
        <f t="shared" si="109"/>
        <v>1.9728801722632694E-2</v>
      </c>
    </row>
    <row r="3471" spans="1:5" x14ac:dyDescent="0.3">
      <c r="A3471" s="55">
        <v>42618.729169999999</v>
      </c>
      <c r="B3471" s="19">
        <v>18843.71</v>
      </c>
      <c r="C3471" s="36">
        <f t="shared" si="108"/>
        <v>6.823905015489462E-4</v>
      </c>
      <c r="D3471" s="57">
        <v>350.62</v>
      </c>
      <c r="E3471" s="36">
        <f t="shared" si="109"/>
        <v>5.1363999543441174E-4</v>
      </c>
    </row>
    <row r="3472" spans="1:5" x14ac:dyDescent="0.3">
      <c r="A3472" s="55">
        <v>42619.729169999999</v>
      </c>
      <c r="B3472" s="19">
        <v>18715.43</v>
      </c>
      <c r="C3472" s="36">
        <f t="shared" si="108"/>
        <v>-6.8075766396319404E-3</v>
      </c>
      <c r="D3472" s="57">
        <v>349.46</v>
      </c>
      <c r="E3472" s="36">
        <f t="shared" si="109"/>
        <v>-3.30842507558049E-3</v>
      </c>
    </row>
    <row r="3473" spans="1:5" x14ac:dyDescent="0.3">
      <c r="A3473" s="55">
        <v>42620.729169999999</v>
      </c>
      <c r="B3473" s="19">
        <v>18964.12</v>
      </c>
      <c r="C3473" s="36">
        <f t="shared" si="108"/>
        <v>1.3287966132757845E-2</v>
      </c>
      <c r="D3473" s="57">
        <v>350.46</v>
      </c>
      <c r="E3473" s="36">
        <f t="shared" si="109"/>
        <v>2.8615578320838608E-3</v>
      </c>
    </row>
    <row r="3474" spans="1:5" x14ac:dyDescent="0.3">
      <c r="A3474" s="55">
        <v>42621.729169999999</v>
      </c>
      <c r="B3474" s="19">
        <v>19045.77</v>
      </c>
      <c r="C3474" s="36">
        <f t="shared" si="108"/>
        <v>4.3054990160367179E-3</v>
      </c>
      <c r="D3474" s="57">
        <v>349.32</v>
      </c>
      <c r="E3474" s="36">
        <f t="shared" si="109"/>
        <v>-3.2528676596472739E-3</v>
      </c>
    </row>
    <row r="3475" spans="1:5" x14ac:dyDescent="0.3">
      <c r="A3475" s="55">
        <v>42622.729169999999</v>
      </c>
      <c r="B3475" s="19">
        <v>18823.150000000001</v>
      </c>
      <c r="C3475" s="36">
        <f t="shared" si="108"/>
        <v>-1.1688684679065142E-2</v>
      </c>
      <c r="D3475" s="57">
        <v>345.52</v>
      </c>
      <c r="E3475" s="36">
        <f t="shared" si="109"/>
        <v>-1.0878277796862457E-2</v>
      </c>
    </row>
    <row r="3476" spans="1:5" x14ac:dyDescent="0.3">
      <c r="A3476" s="55">
        <v>42625.729169999999</v>
      </c>
      <c r="B3476" s="19">
        <v>18484.689999999999</v>
      </c>
      <c r="C3476" s="36">
        <f t="shared" si="108"/>
        <v>-1.798104993053784E-2</v>
      </c>
      <c r="D3476" s="57">
        <v>342.23</v>
      </c>
      <c r="E3476" s="36">
        <f t="shared" si="109"/>
        <v>-9.5218800648296797E-3</v>
      </c>
    </row>
    <row r="3477" spans="1:5" x14ac:dyDescent="0.3">
      <c r="A3477" s="55">
        <v>42626.729169999999</v>
      </c>
      <c r="B3477" s="19">
        <v>18191.77</v>
      </c>
      <c r="C3477" s="36">
        <f t="shared" si="108"/>
        <v>-1.5846627668627322E-2</v>
      </c>
      <c r="D3477" s="57">
        <v>338.72</v>
      </c>
      <c r="E3477" s="36">
        <f t="shared" si="109"/>
        <v>-1.0256260409665985E-2</v>
      </c>
    </row>
    <row r="3478" spans="1:5" x14ac:dyDescent="0.3">
      <c r="A3478" s="55">
        <v>42627.729169999999</v>
      </c>
      <c r="B3478" s="19">
        <v>18185.939999999999</v>
      </c>
      <c r="C3478" s="36">
        <f t="shared" si="108"/>
        <v>-3.2047458823425412E-4</v>
      </c>
      <c r="D3478" s="57">
        <v>338.42</v>
      </c>
      <c r="E3478" s="36">
        <f t="shared" si="109"/>
        <v>-8.8568729333970975E-4</v>
      </c>
    </row>
    <row r="3479" spans="1:5" x14ac:dyDescent="0.3">
      <c r="A3479" s="55">
        <v>42628.729169999999</v>
      </c>
      <c r="B3479" s="19">
        <v>18240.64</v>
      </c>
      <c r="C3479" s="36">
        <f t="shared" si="108"/>
        <v>3.0078181276305127E-3</v>
      </c>
      <c r="D3479" s="57">
        <v>340.34</v>
      </c>
      <c r="E3479" s="36">
        <f t="shared" si="109"/>
        <v>5.673423556527224E-3</v>
      </c>
    </row>
    <row r="3480" spans="1:5" x14ac:dyDescent="0.3">
      <c r="A3480" s="55">
        <v>42629.729169999999</v>
      </c>
      <c r="B3480" s="19">
        <v>17840.150000000001</v>
      </c>
      <c r="C3480" s="36">
        <f t="shared" si="108"/>
        <v>-2.1955918213395931E-2</v>
      </c>
      <c r="D3480" s="57">
        <v>337.82</v>
      </c>
      <c r="E3480" s="36">
        <f t="shared" si="109"/>
        <v>-7.4043603455367091E-3</v>
      </c>
    </row>
    <row r="3481" spans="1:5" x14ac:dyDescent="0.3">
      <c r="A3481" s="55">
        <v>42632.729169999999</v>
      </c>
      <c r="B3481" s="19">
        <v>18049.05</v>
      </c>
      <c r="C3481" s="36">
        <f t="shared" si="108"/>
        <v>1.1709542800929285E-2</v>
      </c>
      <c r="D3481" s="57">
        <v>341.27</v>
      </c>
      <c r="E3481" s="36">
        <f t="shared" si="109"/>
        <v>1.0212539222070882E-2</v>
      </c>
    </row>
    <row r="3482" spans="1:5" x14ac:dyDescent="0.3">
      <c r="A3482" s="55">
        <v>42633.729169999999</v>
      </c>
      <c r="B3482" s="19">
        <v>17852.96</v>
      </c>
      <c r="C3482" s="36">
        <f t="shared" si="108"/>
        <v>-1.0864283715763423E-2</v>
      </c>
      <c r="D3482" s="57">
        <v>341</v>
      </c>
      <c r="E3482" s="36">
        <f t="shared" si="109"/>
        <v>-7.9116242271515258E-4</v>
      </c>
    </row>
    <row r="3483" spans="1:5" x14ac:dyDescent="0.3">
      <c r="A3483" s="55">
        <v>42634.729169999999</v>
      </c>
      <c r="B3483" s="19">
        <v>17992.310000000001</v>
      </c>
      <c r="C3483" s="36">
        <f t="shared" si="108"/>
        <v>7.80542834353537E-3</v>
      </c>
      <c r="D3483" s="57">
        <v>342.46</v>
      </c>
      <c r="E3483" s="36">
        <f t="shared" si="109"/>
        <v>4.2815249266860977E-3</v>
      </c>
    </row>
    <row r="3484" spans="1:5" x14ac:dyDescent="0.3">
      <c r="A3484" s="55">
        <v>42635.729169999999</v>
      </c>
      <c r="B3484" s="19">
        <v>18296.77</v>
      </c>
      <c r="C3484" s="36">
        <f t="shared" si="108"/>
        <v>1.6921673759511702E-2</v>
      </c>
      <c r="D3484" s="57">
        <v>347.86</v>
      </c>
      <c r="E3484" s="36">
        <f t="shared" si="109"/>
        <v>1.576826490685046E-2</v>
      </c>
    </row>
    <row r="3485" spans="1:5" x14ac:dyDescent="0.3">
      <c r="A3485" s="55">
        <v>42636.729169999999</v>
      </c>
      <c r="B3485" s="19">
        <v>18107.21</v>
      </c>
      <c r="C3485" s="36">
        <f t="shared" si="108"/>
        <v>-1.0360298566359005E-2</v>
      </c>
      <c r="D3485" s="57">
        <v>345.34</v>
      </c>
      <c r="E3485" s="36">
        <f t="shared" si="109"/>
        <v>-7.2442936813661429E-3</v>
      </c>
    </row>
    <row r="3486" spans="1:5" x14ac:dyDescent="0.3">
      <c r="A3486" s="55">
        <v>42639.729169999999</v>
      </c>
      <c r="B3486" s="19">
        <v>17840.88</v>
      </c>
      <c r="C3486" s="36">
        <f t="shared" si="108"/>
        <v>-1.4708505617375467E-2</v>
      </c>
      <c r="D3486" s="57">
        <v>340</v>
      </c>
      <c r="E3486" s="36">
        <f t="shared" si="109"/>
        <v>-1.5463021949383093E-2</v>
      </c>
    </row>
    <row r="3487" spans="1:5" x14ac:dyDescent="0.3">
      <c r="A3487" s="55">
        <v>42640.729169999999</v>
      </c>
      <c r="B3487" s="19">
        <v>17767.32</v>
      </c>
      <c r="C3487" s="36">
        <f t="shared" si="108"/>
        <v>-4.1231150032958741E-3</v>
      </c>
      <c r="D3487" s="57">
        <v>340.19</v>
      </c>
      <c r="E3487" s="36">
        <f t="shared" si="109"/>
        <v>5.5882352941183377E-4</v>
      </c>
    </row>
    <row r="3488" spans="1:5" x14ac:dyDescent="0.3">
      <c r="A3488" s="55">
        <v>42641.729169999999</v>
      </c>
      <c r="B3488" s="19">
        <v>17866.63</v>
      </c>
      <c r="C3488" s="36">
        <f t="shared" si="108"/>
        <v>5.5894755089682668E-3</v>
      </c>
      <c r="D3488" s="57">
        <v>342.57</v>
      </c>
      <c r="E3488" s="36">
        <f t="shared" si="109"/>
        <v>6.996090420059442E-3</v>
      </c>
    </row>
    <row r="3489" spans="1:5" x14ac:dyDescent="0.3">
      <c r="A3489" s="55">
        <v>42642.729169999999</v>
      </c>
      <c r="B3489" s="19">
        <v>17976.28</v>
      </c>
      <c r="C3489" s="36">
        <f t="shared" si="108"/>
        <v>6.1371394605471696E-3</v>
      </c>
      <c r="D3489" s="57">
        <v>342.72</v>
      </c>
      <c r="E3489" s="36">
        <f t="shared" si="109"/>
        <v>4.3786671337264771E-4</v>
      </c>
    </row>
    <row r="3490" spans="1:5" x14ac:dyDescent="0.3">
      <c r="A3490" s="55">
        <v>42643.729169999999</v>
      </c>
      <c r="B3490" s="19">
        <v>18032.8</v>
      </c>
      <c r="C3490" s="36">
        <f t="shared" si="108"/>
        <v>3.1441432821472937E-3</v>
      </c>
      <c r="D3490" s="57">
        <v>342.92</v>
      </c>
      <c r="E3490" s="36">
        <f t="shared" si="109"/>
        <v>5.835667600373462E-4</v>
      </c>
    </row>
    <row r="3491" spans="1:5" x14ac:dyDescent="0.3">
      <c r="A3491" s="55">
        <v>42646.729169999999</v>
      </c>
      <c r="B3491" s="19">
        <v>17923.82</v>
      </c>
      <c r="C3491" s="36">
        <f t="shared" si="108"/>
        <v>-6.04343196841306E-3</v>
      </c>
      <c r="D3491" s="57">
        <v>343.23</v>
      </c>
      <c r="E3491" s="36">
        <f t="shared" si="109"/>
        <v>9.0400093316223007E-4</v>
      </c>
    </row>
    <row r="3492" spans="1:5" x14ac:dyDescent="0.3">
      <c r="A3492" s="55">
        <v>42647.729169999999</v>
      </c>
      <c r="B3492" s="19">
        <v>17960.8</v>
      </c>
      <c r="C3492" s="36">
        <f t="shared" si="108"/>
        <v>2.0631762648810614E-3</v>
      </c>
      <c r="D3492" s="57">
        <v>346.1</v>
      </c>
      <c r="E3492" s="36">
        <f t="shared" si="109"/>
        <v>8.3617399411473059E-3</v>
      </c>
    </row>
    <row r="3493" spans="1:5" x14ac:dyDescent="0.3">
      <c r="A3493" s="55">
        <v>42648.729169999999</v>
      </c>
      <c r="B3493" s="19">
        <v>18125.990000000002</v>
      </c>
      <c r="C3493" s="36">
        <f t="shared" si="108"/>
        <v>9.1972517927934039E-3</v>
      </c>
      <c r="D3493" s="57">
        <v>344.2</v>
      </c>
      <c r="E3493" s="36">
        <f t="shared" si="109"/>
        <v>-5.489742848887702E-3</v>
      </c>
    </row>
    <row r="3494" spans="1:5" x14ac:dyDescent="0.3">
      <c r="A3494" s="55">
        <v>42649.729169999999</v>
      </c>
      <c r="B3494" s="19">
        <v>18131.009999999998</v>
      </c>
      <c r="C3494" s="36">
        <f t="shared" si="108"/>
        <v>2.769503900199588E-4</v>
      </c>
      <c r="D3494" s="57">
        <v>342.82</v>
      </c>
      <c r="E3494" s="36">
        <f t="shared" si="109"/>
        <v>-4.009296920395089E-3</v>
      </c>
    </row>
    <row r="3495" spans="1:5" x14ac:dyDescent="0.3">
      <c r="A3495" s="55">
        <v>42650.729169999999</v>
      </c>
      <c r="B3495" s="19">
        <v>18028.669999999998</v>
      </c>
      <c r="C3495" s="36">
        <f t="shared" si="108"/>
        <v>-5.6444731981285523E-3</v>
      </c>
      <c r="D3495" s="57">
        <v>339.64</v>
      </c>
      <c r="E3495" s="36">
        <f t="shared" si="109"/>
        <v>-9.276004900530932E-3</v>
      </c>
    </row>
    <row r="3496" spans="1:5" x14ac:dyDescent="0.3">
      <c r="A3496" s="55">
        <v>42653.729169999999</v>
      </c>
      <c r="B3496" s="19">
        <v>18253.79</v>
      </c>
      <c r="C3496" s="36">
        <f t="shared" si="108"/>
        <v>1.2486778004145771E-2</v>
      </c>
      <c r="D3496" s="57">
        <v>341.98</v>
      </c>
      <c r="E3496" s="36">
        <f t="shared" si="109"/>
        <v>6.8896478624427271E-3</v>
      </c>
    </row>
    <row r="3497" spans="1:5" x14ac:dyDescent="0.3">
      <c r="A3497" s="55">
        <v>42654.729169999999</v>
      </c>
      <c r="B3497" s="19">
        <v>18094.330000000002</v>
      </c>
      <c r="C3497" s="36">
        <f t="shared" si="108"/>
        <v>-8.7357200888144027E-3</v>
      </c>
      <c r="D3497" s="57">
        <v>340.17</v>
      </c>
      <c r="E3497" s="36">
        <f t="shared" si="109"/>
        <v>-5.29270717585828E-3</v>
      </c>
    </row>
    <row r="3498" spans="1:5" x14ac:dyDescent="0.3">
      <c r="A3498" s="55">
        <v>42655.729169999999</v>
      </c>
      <c r="B3498" s="19">
        <v>18093.18</v>
      </c>
      <c r="C3498" s="36">
        <f t="shared" si="108"/>
        <v>-6.355582107775426E-5</v>
      </c>
      <c r="D3498" s="57">
        <v>338.56</v>
      </c>
      <c r="E3498" s="36">
        <f t="shared" si="109"/>
        <v>-4.7329276538201626E-3</v>
      </c>
    </row>
    <row r="3499" spans="1:5" x14ac:dyDescent="0.3">
      <c r="A3499" s="55">
        <v>42656.729169999999</v>
      </c>
      <c r="B3499" s="19">
        <v>17897.61</v>
      </c>
      <c r="C3499" s="36">
        <f t="shared" si="108"/>
        <v>-1.0809045176138121E-2</v>
      </c>
      <c r="D3499" s="57">
        <v>335.62</v>
      </c>
      <c r="E3499" s="36">
        <f t="shared" si="109"/>
        <v>-8.6838374291114961E-3</v>
      </c>
    </row>
    <row r="3500" spans="1:5" x14ac:dyDescent="0.3">
      <c r="A3500" s="55">
        <v>42657.729169999999</v>
      </c>
      <c r="B3500" s="19">
        <v>18225.93</v>
      </c>
      <c r="C3500" s="36">
        <f t="shared" si="108"/>
        <v>1.8344348770590102E-2</v>
      </c>
      <c r="D3500" s="57">
        <v>339.95</v>
      </c>
      <c r="E3500" s="36">
        <f t="shared" si="109"/>
        <v>1.290149573922883E-2</v>
      </c>
    </row>
    <row r="3501" spans="1:5" x14ac:dyDescent="0.3">
      <c r="A3501" s="55">
        <v>42660.729169999999</v>
      </c>
      <c r="B3501" s="19">
        <v>18275.53</v>
      </c>
      <c r="C3501" s="36">
        <f t="shared" si="108"/>
        <v>2.7213974815001318E-3</v>
      </c>
      <c r="D3501" s="57">
        <v>337.42</v>
      </c>
      <c r="E3501" s="36">
        <f t="shared" si="109"/>
        <v>-7.442270922194405E-3</v>
      </c>
    </row>
    <row r="3502" spans="1:5" x14ac:dyDescent="0.3">
      <c r="A3502" s="55">
        <v>42661.729169999999</v>
      </c>
      <c r="B3502" s="19">
        <v>18609.41</v>
      </c>
      <c r="C3502" s="36">
        <f t="shared" ref="C3502:C3565" si="110">B3502/B3501-1</f>
        <v>1.8269237608977695E-2</v>
      </c>
      <c r="D3502" s="57">
        <v>342.48</v>
      </c>
      <c r="E3502" s="36">
        <f t="shared" si="109"/>
        <v>1.4996147234900059E-2</v>
      </c>
    </row>
    <row r="3503" spans="1:5" x14ac:dyDescent="0.3">
      <c r="A3503" s="55">
        <v>42662.729169999999</v>
      </c>
      <c r="B3503" s="19">
        <v>18705.16</v>
      </c>
      <c r="C3503" s="36">
        <f t="shared" si="110"/>
        <v>5.1452464102839102E-3</v>
      </c>
      <c r="D3503" s="57">
        <v>343.64</v>
      </c>
      <c r="E3503" s="36">
        <f t="shared" si="109"/>
        <v>3.3870590983413607E-3</v>
      </c>
    </row>
    <row r="3504" spans="1:5" x14ac:dyDescent="0.3">
      <c r="A3504" s="55">
        <v>42663.729169999999</v>
      </c>
      <c r="B3504" s="19">
        <v>18812.25</v>
      </c>
      <c r="C3504" s="36">
        <f t="shared" si="110"/>
        <v>5.7251581916433203E-3</v>
      </c>
      <c r="D3504" s="57">
        <v>344.29</v>
      </c>
      <c r="E3504" s="36">
        <f t="shared" si="109"/>
        <v>1.8915143755093844E-3</v>
      </c>
    </row>
    <row r="3505" spans="1:5" x14ac:dyDescent="0.3">
      <c r="A3505" s="55">
        <v>42664.729169999999</v>
      </c>
      <c r="B3505" s="19">
        <v>18831.39</v>
      </c>
      <c r="C3505" s="36">
        <f t="shared" si="110"/>
        <v>1.0174221584340337E-3</v>
      </c>
      <c r="D3505" s="57">
        <v>344.29</v>
      </c>
      <c r="E3505" s="36">
        <f t="shared" si="109"/>
        <v>0</v>
      </c>
    </row>
    <row r="3506" spans="1:5" x14ac:dyDescent="0.3">
      <c r="A3506" s="55">
        <v>42667.729169999999</v>
      </c>
      <c r="B3506" s="19">
        <v>18969.04</v>
      </c>
      <c r="C3506" s="36">
        <f t="shared" si="110"/>
        <v>7.3096038051361223E-3</v>
      </c>
      <c r="D3506" s="57">
        <v>344.26</v>
      </c>
      <c r="E3506" s="36">
        <f t="shared" si="109"/>
        <v>-8.7135844782149086E-5</v>
      </c>
    </row>
    <row r="3507" spans="1:5" x14ac:dyDescent="0.3">
      <c r="A3507" s="55">
        <v>42668.729169999999</v>
      </c>
      <c r="B3507" s="19">
        <v>18890.45</v>
      </c>
      <c r="C3507" s="36">
        <f t="shared" si="110"/>
        <v>-4.1430668078089594E-3</v>
      </c>
      <c r="D3507" s="57">
        <v>343.07</v>
      </c>
      <c r="E3507" s="36">
        <f t="shared" si="109"/>
        <v>-3.4566897112647821E-3</v>
      </c>
    </row>
    <row r="3508" spans="1:5" x14ac:dyDescent="0.3">
      <c r="A3508" s="55">
        <v>42669.729169999999</v>
      </c>
      <c r="B3508" s="19">
        <v>18945.490000000002</v>
      </c>
      <c r="C3508" s="36">
        <f t="shared" si="110"/>
        <v>2.9136415490367273E-3</v>
      </c>
      <c r="D3508" s="57">
        <v>341.76</v>
      </c>
      <c r="E3508" s="36">
        <f t="shared" si="109"/>
        <v>-3.8184627044043351E-3</v>
      </c>
    </row>
    <row r="3509" spans="1:5" x14ac:dyDescent="0.3">
      <c r="A3509" s="55">
        <v>42670.729169999999</v>
      </c>
      <c r="B3509" s="19">
        <v>19090.03</v>
      </c>
      <c r="C3509" s="36">
        <f t="shared" si="110"/>
        <v>7.629256355998093E-3</v>
      </c>
      <c r="D3509" s="57">
        <v>341.71</v>
      </c>
      <c r="E3509" s="36">
        <f t="shared" si="109"/>
        <v>-1.4630149812733251E-4</v>
      </c>
    </row>
    <row r="3510" spans="1:5" x14ac:dyDescent="0.3">
      <c r="A3510" s="55">
        <v>42671.729169999999</v>
      </c>
      <c r="B3510" s="19">
        <v>18986.54</v>
      </c>
      <c r="C3510" s="36">
        <f t="shared" si="110"/>
        <v>-5.421154393156935E-3</v>
      </c>
      <c r="D3510" s="57">
        <v>340.8</v>
      </c>
      <c r="E3510" s="36">
        <f t="shared" si="109"/>
        <v>-2.6630768780544489E-3</v>
      </c>
    </row>
    <row r="3511" spans="1:5" x14ac:dyDescent="0.3">
      <c r="A3511" s="55">
        <v>42674.729169999999</v>
      </c>
      <c r="B3511" s="19">
        <v>18794.59</v>
      </c>
      <c r="C3511" s="36">
        <f t="shared" si="110"/>
        <v>-1.0109793569549885E-2</v>
      </c>
      <c r="D3511" s="57">
        <v>338.97</v>
      </c>
      <c r="E3511" s="36">
        <f t="shared" si="109"/>
        <v>-5.3697183098591061E-3</v>
      </c>
    </row>
    <row r="3512" spans="1:5" x14ac:dyDescent="0.3">
      <c r="A3512" s="55">
        <v>42675.729169999999</v>
      </c>
      <c r="B3512" s="19">
        <v>18557.349999999999</v>
      </c>
      <c r="C3512" s="36">
        <f t="shared" si="110"/>
        <v>-1.2622781342929046E-2</v>
      </c>
      <c r="D3512" s="57">
        <v>335.33</v>
      </c>
      <c r="E3512" s="36">
        <f t="shared" si="109"/>
        <v>-1.0738413428917126E-2</v>
      </c>
    </row>
    <row r="3513" spans="1:5" x14ac:dyDescent="0.3">
      <c r="A3513" s="55">
        <v>42676.729169999999</v>
      </c>
      <c r="B3513" s="19">
        <v>18110.98</v>
      </c>
      <c r="C3513" s="36">
        <f t="shared" si="110"/>
        <v>-2.4053542127512761E-2</v>
      </c>
      <c r="D3513" s="57">
        <v>331.55</v>
      </c>
      <c r="E3513" s="36">
        <f t="shared" si="109"/>
        <v>-1.1272477857632746E-2</v>
      </c>
    </row>
    <row r="3514" spans="1:5" x14ac:dyDescent="0.3">
      <c r="A3514" s="55">
        <v>42677.729169999999</v>
      </c>
      <c r="B3514" s="19">
        <v>18056.18</v>
      </c>
      <c r="C3514" s="36">
        <f t="shared" si="110"/>
        <v>-3.0257887756487412E-3</v>
      </c>
      <c r="D3514" s="57">
        <v>331.56</v>
      </c>
      <c r="E3514" s="36">
        <f t="shared" si="109"/>
        <v>3.0161363293590426E-5</v>
      </c>
    </row>
    <row r="3515" spans="1:5" x14ac:dyDescent="0.3">
      <c r="A3515" s="55">
        <v>42678.729169999999</v>
      </c>
      <c r="B3515" s="19">
        <v>17939.77</v>
      </c>
      <c r="C3515" s="36">
        <f t="shared" si="110"/>
        <v>-6.447100106445558E-3</v>
      </c>
      <c r="D3515" s="57">
        <v>328.8</v>
      </c>
      <c r="E3515" s="36">
        <f t="shared" si="109"/>
        <v>-8.3242851972493703E-3</v>
      </c>
    </row>
    <row r="3516" spans="1:5" x14ac:dyDescent="0.3">
      <c r="A3516" s="55">
        <v>42681.729169999999</v>
      </c>
      <c r="B3516" s="19">
        <v>18361.740000000002</v>
      </c>
      <c r="C3516" s="36">
        <f t="shared" si="110"/>
        <v>2.3521483274311805E-2</v>
      </c>
      <c r="D3516" s="57">
        <v>333.84</v>
      </c>
      <c r="E3516" s="36">
        <f t="shared" si="109"/>
        <v>1.5328467153284508E-2</v>
      </c>
    </row>
    <row r="3517" spans="1:5" x14ac:dyDescent="0.3">
      <c r="A3517" s="55">
        <v>42682.729169999999</v>
      </c>
      <c r="B3517" s="19">
        <v>18431.14</v>
      </c>
      <c r="C3517" s="36">
        <f t="shared" si="110"/>
        <v>3.7795982297972319E-3</v>
      </c>
      <c r="D3517" s="57">
        <v>334.91</v>
      </c>
      <c r="E3517" s="36">
        <f t="shared" si="109"/>
        <v>3.2051282051284158E-3</v>
      </c>
    </row>
    <row r="3518" spans="1:5" x14ac:dyDescent="0.3">
      <c r="A3518" s="55">
        <v>42683.729169999999</v>
      </c>
      <c r="B3518" s="19">
        <v>18394.7</v>
      </c>
      <c r="C3518" s="36">
        <f t="shared" si="110"/>
        <v>-1.9770887747583288E-3</v>
      </c>
      <c r="D3518" s="57">
        <v>339.81</v>
      </c>
      <c r="E3518" s="36">
        <f t="shared" si="109"/>
        <v>1.4630796333343188E-2</v>
      </c>
    </row>
    <row r="3519" spans="1:5" x14ac:dyDescent="0.3">
      <c r="A3519" s="55">
        <v>42684.729169999999</v>
      </c>
      <c r="B3519" s="19">
        <v>18397.41</v>
      </c>
      <c r="C3519" s="36">
        <f t="shared" si="110"/>
        <v>1.4732504471393071E-4</v>
      </c>
      <c r="D3519" s="57">
        <v>338.88</v>
      </c>
      <c r="E3519" s="36">
        <f t="shared" si="109"/>
        <v>-2.7368235190253776E-3</v>
      </c>
    </row>
    <row r="3520" spans="1:5" x14ac:dyDescent="0.3">
      <c r="A3520" s="55">
        <v>42685.729169999999</v>
      </c>
      <c r="B3520" s="19">
        <v>18418.310000000001</v>
      </c>
      <c r="C3520" s="36">
        <f t="shared" si="110"/>
        <v>1.1360294737139398E-3</v>
      </c>
      <c r="D3520" s="57">
        <v>337.5</v>
      </c>
      <c r="E3520" s="36">
        <f t="shared" si="109"/>
        <v>-4.0722379603399528E-3</v>
      </c>
    </row>
    <row r="3521" spans="1:5" x14ac:dyDescent="0.3">
      <c r="A3521" s="55">
        <v>42688.729169999999</v>
      </c>
      <c r="B3521" s="19">
        <v>18288.95</v>
      </c>
      <c r="C3521" s="36">
        <f t="shared" si="110"/>
        <v>-7.0234456907284359E-3</v>
      </c>
      <c r="D3521" s="57">
        <v>338.23</v>
      </c>
      <c r="E3521" s="36">
        <f t="shared" si="109"/>
        <v>2.1629629629629221E-3</v>
      </c>
    </row>
    <row r="3522" spans="1:5" x14ac:dyDescent="0.3">
      <c r="A3522" s="55">
        <v>42689.729169999999</v>
      </c>
      <c r="B3522" s="19">
        <v>18275.009999999998</v>
      </c>
      <c r="C3522" s="36">
        <f t="shared" si="110"/>
        <v>-7.622088747578637E-4</v>
      </c>
      <c r="D3522" s="57">
        <v>339.16</v>
      </c>
      <c r="E3522" s="36">
        <f t="shared" si="109"/>
        <v>2.7496082547380229E-3</v>
      </c>
    </row>
    <row r="3523" spans="1:5" x14ac:dyDescent="0.3">
      <c r="A3523" s="55">
        <v>42690.729169999999</v>
      </c>
      <c r="B3523" s="19">
        <v>18162.150000000001</v>
      </c>
      <c r="C3523" s="36">
        <f t="shared" si="110"/>
        <v>-6.1756464155148239E-3</v>
      </c>
      <c r="D3523" s="57">
        <v>338.47</v>
      </c>
      <c r="E3523" s="36">
        <f t="shared" si="109"/>
        <v>-2.0344380233517922E-3</v>
      </c>
    </row>
    <row r="3524" spans="1:5" x14ac:dyDescent="0.3">
      <c r="A3524" s="55">
        <v>42691.729169999999</v>
      </c>
      <c r="B3524" s="19">
        <v>18154.61</v>
      </c>
      <c r="C3524" s="36">
        <f t="shared" si="110"/>
        <v>-4.151490875254904E-4</v>
      </c>
      <c r="D3524" s="57">
        <v>340.6</v>
      </c>
      <c r="E3524" s="36">
        <f t="shared" ref="E3524:E3587" si="111">D3524/D3523-1</f>
        <v>6.2930244925694101E-3</v>
      </c>
    </row>
    <row r="3525" spans="1:5" x14ac:dyDescent="0.3">
      <c r="A3525" s="55">
        <v>42692.729169999999</v>
      </c>
      <c r="B3525" s="19">
        <v>17866.63</v>
      </c>
      <c r="C3525" s="36">
        <f t="shared" si="110"/>
        <v>-1.5862637644102451E-2</v>
      </c>
      <c r="D3525" s="57">
        <v>339.39</v>
      </c>
      <c r="E3525" s="36">
        <f t="shared" si="111"/>
        <v>-3.5525543159131701E-3</v>
      </c>
    </row>
    <row r="3526" spans="1:5" x14ac:dyDescent="0.3">
      <c r="A3526" s="55">
        <v>42695.729169999999</v>
      </c>
      <c r="B3526" s="19">
        <v>17875.75</v>
      </c>
      <c r="C3526" s="36">
        <f t="shared" si="110"/>
        <v>5.1044880875683596E-4</v>
      </c>
      <c r="D3526" s="57">
        <v>340.23</v>
      </c>
      <c r="E3526" s="36">
        <f t="shared" si="111"/>
        <v>2.4750287280121963E-3</v>
      </c>
    </row>
    <row r="3527" spans="1:5" x14ac:dyDescent="0.3">
      <c r="A3527" s="55">
        <v>42696.729169999999</v>
      </c>
      <c r="B3527" s="19">
        <v>18105.2</v>
      </c>
      <c r="C3527" s="36">
        <f t="shared" si="110"/>
        <v>1.2835825070276918E-2</v>
      </c>
      <c r="D3527" s="57">
        <v>341.02</v>
      </c>
      <c r="E3527" s="36">
        <f t="shared" si="111"/>
        <v>2.3219586750138355E-3</v>
      </c>
    </row>
    <row r="3528" spans="1:5" x14ac:dyDescent="0.3">
      <c r="A3528" s="55">
        <v>42697.729169999999</v>
      </c>
      <c r="B3528" s="19">
        <v>18120.330000000002</v>
      </c>
      <c r="C3528" s="36">
        <f t="shared" si="110"/>
        <v>8.3567151978436449E-4</v>
      </c>
      <c r="D3528" s="57">
        <v>340.77</v>
      </c>
      <c r="E3528" s="36">
        <f t="shared" si="111"/>
        <v>-7.3309483314765167E-4</v>
      </c>
    </row>
    <row r="3529" spans="1:5" x14ac:dyDescent="0.3">
      <c r="A3529" s="55">
        <v>42698.729169999999</v>
      </c>
      <c r="B3529" s="19">
        <v>18090.82</v>
      </c>
      <c r="C3529" s="36">
        <f t="shared" si="110"/>
        <v>-1.6285575373076178E-3</v>
      </c>
      <c r="D3529" s="57">
        <v>341.84</v>
      </c>
      <c r="E3529" s="36">
        <f t="shared" si="111"/>
        <v>3.1399477653548669E-3</v>
      </c>
    </row>
    <row r="3530" spans="1:5" x14ac:dyDescent="0.3">
      <c r="A3530" s="55">
        <v>42699.729169999999</v>
      </c>
      <c r="B3530" s="19">
        <v>18104.89</v>
      </c>
      <c r="C3530" s="36">
        <f t="shared" si="110"/>
        <v>7.7774252355622409E-4</v>
      </c>
      <c r="D3530" s="57">
        <v>342.45</v>
      </c>
      <c r="E3530" s="36">
        <f t="shared" si="111"/>
        <v>1.784460566346846E-3</v>
      </c>
    </row>
    <row r="3531" spans="1:5" x14ac:dyDescent="0.3">
      <c r="A3531" s="55">
        <v>42702.729169999999</v>
      </c>
      <c r="B3531" s="19">
        <v>17795.22</v>
      </c>
      <c r="C3531" s="36">
        <f t="shared" si="110"/>
        <v>-1.7104218804974702E-2</v>
      </c>
      <c r="D3531" s="57">
        <v>339.83</v>
      </c>
      <c r="E3531" s="36">
        <f t="shared" si="111"/>
        <v>-7.650751934588973E-3</v>
      </c>
    </row>
    <row r="3532" spans="1:5" x14ac:dyDescent="0.3">
      <c r="A3532" s="55">
        <v>42703.729169999999</v>
      </c>
      <c r="B3532" s="19">
        <v>18115.64</v>
      </c>
      <c r="C3532" s="36">
        <f t="shared" si="110"/>
        <v>1.8005958903570596E-2</v>
      </c>
      <c r="D3532" s="57">
        <v>340.95</v>
      </c>
      <c r="E3532" s="36">
        <f t="shared" si="111"/>
        <v>3.295765529823802E-3</v>
      </c>
    </row>
    <row r="3533" spans="1:5" x14ac:dyDescent="0.3">
      <c r="A3533" s="55">
        <v>42704.729169999999</v>
      </c>
      <c r="B3533" s="19">
        <v>18503.97</v>
      </c>
      <c r="C3533" s="36">
        <f t="shared" si="110"/>
        <v>2.1436173383882817E-2</v>
      </c>
      <c r="D3533" s="57">
        <v>341.99</v>
      </c>
      <c r="E3533" s="36">
        <f t="shared" si="111"/>
        <v>3.0503006305910851E-3</v>
      </c>
    </row>
    <row r="3534" spans="1:5" x14ac:dyDescent="0.3">
      <c r="A3534" s="55">
        <v>42705.729169999999</v>
      </c>
      <c r="B3534" s="19">
        <v>18663.11</v>
      </c>
      <c r="C3534" s="36">
        <f t="shared" si="110"/>
        <v>8.6003165807120308E-3</v>
      </c>
      <c r="D3534" s="57">
        <v>340.86</v>
      </c>
      <c r="E3534" s="36">
        <f t="shared" si="111"/>
        <v>-3.3041901809994778E-3</v>
      </c>
    </row>
    <row r="3535" spans="1:5" x14ac:dyDescent="0.3">
      <c r="A3535" s="55">
        <v>42706.729169999999</v>
      </c>
      <c r="B3535" s="19">
        <v>18632.72</v>
      </c>
      <c r="C3535" s="36">
        <f t="shared" si="110"/>
        <v>-1.6283459723486216E-3</v>
      </c>
      <c r="D3535" s="57">
        <v>339.36</v>
      </c>
      <c r="E3535" s="36">
        <f t="shared" si="111"/>
        <v>-4.4006336912515431E-3</v>
      </c>
    </row>
    <row r="3536" spans="1:5" x14ac:dyDescent="0.3">
      <c r="A3536" s="55">
        <v>42709.729169999999</v>
      </c>
      <c r="B3536" s="19">
        <v>18608.47</v>
      </c>
      <c r="C3536" s="36">
        <f t="shared" si="110"/>
        <v>-1.3014739662271513E-3</v>
      </c>
      <c r="D3536" s="57">
        <v>341.27</v>
      </c>
      <c r="E3536" s="36">
        <f t="shared" si="111"/>
        <v>5.6282413955679456E-3</v>
      </c>
    </row>
    <row r="3537" spans="1:5" x14ac:dyDescent="0.3">
      <c r="A3537" s="55">
        <v>42710.729169999999</v>
      </c>
      <c r="B3537" s="19">
        <v>19329.07</v>
      </c>
      <c r="C3537" s="36">
        <f t="shared" si="110"/>
        <v>3.8724301353093349E-2</v>
      </c>
      <c r="D3537" s="57">
        <v>344.57</v>
      </c>
      <c r="E3537" s="36">
        <f t="shared" si="111"/>
        <v>9.669762944296334E-3</v>
      </c>
    </row>
    <row r="3538" spans="1:5" x14ac:dyDescent="0.3">
      <c r="A3538" s="55">
        <v>42711.729169999999</v>
      </c>
      <c r="B3538" s="19">
        <v>19708.79</v>
      </c>
      <c r="C3538" s="36">
        <f t="shared" si="110"/>
        <v>1.964502172116922E-2</v>
      </c>
      <c r="D3538" s="57">
        <v>347.7</v>
      </c>
      <c r="E3538" s="36">
        <f t="shared" si="111"/>
        <v>9.0837855878340701E-3</v>
      </c>
    </row>
    <row r="3539" spans="1:5" x14ac:dyDescent="0.3">
      <c r="A3539" s="55">
        <v>42712.729169999999</v>
      </c>
      <c r="B3539" s="19">
        <v>20060.12</v>
      </c>
      <c r="C3539" s="36">
        <f t="shared" si="110"/>
        <v>1.7826056292649106E-2</v>
      </c>
      <c r="D3539" s="57">
        <v>351.96</v>
      </c>
      <c r="E3539" s="36">
        <f t="shared" si="111"/>
        <v>1.2251941328731641E-2</v>
      </c>
    </row>
    <row r="3540" spans="1:5" x14ac:dyDescent="0.3">
      <c r="A3540" s="55">
        <v>42713.729169999999</v>
      </c>
      <c r="B3540" s="19">
        <v>19927.849999999999</v>
      </c>
      <c r="C3540" s="36">
        <f t="shared" si="110"/>
        <v>-6.5936793997244392E-3</v>
      </c>
      <c r="D3540" s="57">
        <v>355.38</v>
      </c>
      <c r="E3540" s="36">
        <f t="shared" si="111"/>
        <v>9.7170132969655043E-3</v>
      </c>
    </row>
    <row r="3541" spans="1:5" x14ac:dyDescent="0.3">
      <c r="A3541" s="55">
        <v>42716.729169999999</v>
      </c>
      <c r="B3541" s="19">
        <v>19997.28</v>
      </c>
      <c r="C3541" s="36">
        <f t="shared" si="110"/>
        <v>3.4840687781170221E-3</v>
      </c>
      <c r="D3541" s="57">
        <v>353.74</v>
      </c>
      <c r="E3541" s="36">
        <f t="shared" si="111"/>
        <v>-4.6147785469075053E-3</v>
      </c>
    </row>
    <row r="3542" spans="1:5" x14ac:dyDescent="0.3">
      <c r="A3542" s="55">
        <v>42717.729169999999</v>
      </c>
      <c r="B3542" s="19">
        <v>20420.79</v>
      </c>
      <c r="C3542" s="36">
        <f t="shared" si="110"/>
        <v>2.1178380259715412E-2</v>
      </c>
      <c r="D3542" s="57">
        <v>357.5</v>
      </c>
      <c r="E3542" s="36">
        <f t="shared" si="111"/>
        <v>1.0629275739243438E-2</v>
      </c>
    </row>
    <row r="3543" spans="1:5" x14ac:dyDescent="0.3">
      <c r="A3543" s="55">
        <v>42718.729169999999</v>
      </c>
      <c r="B3543" s="19">
        <v>20244.66</v>
      </c>
      <c r="C3543" s="36">
        <f t="shared" si="110"/>
        <v>-8.6250336054579657E-3</v>
      </c>
      <c r="D3543" s="57">
        <v>355.72</v>
      </c>
      <c r="E3543" s="36">
        <f t="shared" si="111"/>
        <v>-4.9790209790209206E-3</v>
      </c>
    </row>
    <row r="3544" spans="1:5" x14ac:dyDescent="0.3">
      <c r="A3544" s="55">
        <v>42719.729169999999</v>
      </c>
      <c r="B3544" s="19">
        <v>20628.099999999999</v>
      </c>
      <c r="C3544" s="36">
        <f t="shared" si="110"/>
        <v>1.894030327009677E-2</v>
      </c>
      <c r="D3544" s="57">
        <v>358.79</v>
      </c>
      <c r="E3544" s="36">
        <f t="shared" si="111"/>
        <v>8.630383447655543E-3</v>
      </c>
    </row>
    <row r="3545" spans="1:5" x14ac:dyDescent="0.3">
      <c r="A3545" s="55">
        <v>42720.729169999999</v>
      </c>
      <c r="B3545" s="19">
        <v>20654.28</v>
      </c>
      <c r="C3545" s="36">
        <f t="shared" si="110"/>
        <v>1.2691425773581066E-3</v>
      </c>
      <c r="D3545" s="57">
        <v>360.02</v>
      </c>
      <c r="E3545" s="36">
        <f t="shared" si="111"/>
        <v>3.4281891914489382E-3</v>
      </c>
    </row>
    <row r="3546" spans="1:5" x14ac:dyDescent="0.3">
      <c r="A3546" s="55">
        <v>42723.729169999999</v>
      </c>
      <c r="B3546" s="19">
        <v>20618.310000000001</v>
      </c>
      <c r="C3546" s="36">
        <f t="shared" si="110"/>
        <v>-1.7415276639998201E-3</v>
      </c>
      <c r="D3546" s="57">
        <v>359.59</v>
      </c>
      <c r="E3546" s="36">
        <f t="shared" si="111"/>
        <v>-1.1943780901061407E-3</v>
      </c>
    </row>
    <row r="3547" spans="1:5" x14ac:dyDescent="0.3">
      <c r="A3547" s="55">
        <v>42724.729169999999</v>
      </c>
      <c r="B3547" s="19">
        <v>20876.060000000001</v>
      </c>
      <c r="C3547" s="36">
        <f t="shared" si="110"/>
        <v>1.250102457475899E-2</v>
      </c>
      <c r="D3547" s="57">
        <v>361.32</v>
      </c>
      <c r="E3547" s="36">
        <f t="shared" si="111"/>
        <v>4.8110347896215266E-3</v>
      </c>
    </row>
    <row r="3548" spans="1:5" x14ac:dyDescent="0.3">
      <c r="A3548" s="55">
        <v>42725.729169999999</v>
      </c>
      <c r="B3548" s="19">
        <v>20879.919999999998</v>
      </c>
      <c r="C3548" s="36">
        <f t="shared" si="110"/>
        <v>1.8490079066624254E-4</v>
      </c>
      <c r="D3548" s="57">
        <v>360.56</v>
      </c>
      <c r="E3548" s="36">
        <f t="shared" si="111"/>
        <v>-2.1033986493966816E-3</v>
      </c>
    </row>
    <row r="3549" spans="1:5" x14ac:dyDescent="0.3">
      <c r="A3549" s="55">
        <v>42726.729169999999</v>
      </c>
      <c r="B3549" s="19">
        <v>20797.89</v>
      </c>
      <c r="C3549" s="36">
        <f t="shared" si="110"/>
        <v>-3.9286548990609127E-3</v>
      </c>
      <c r="D3549" s="57">
        <v>359.82</v>
      </c>
      <c r="E3549" s="36">
        <f t="shared" si="111"/>
        <v>-2.0523629909030561E-3</v>
      </c>
    </row>
    <row r="3550" spans="1:5" x14ac:dyDescent="0.3">
      <c r="A3550" s="55">
        <v>42727.729169999999</v>
      </c>
      <c r="B3550" s="19">
        <v>20992.86</v>
      </c>
      <c r="C3550" s="36">
        <f t="shared" si="110"/>
        <v>9.3745086641001674E-3</v>
      </c>
      <c r="D3550" s="57">
        <v>359.98</v>
      </c>
      <c r="E3550" s="36">
        <f t="shared" si="111"/>
        <v>4.4466677783350228E-4</v>
      </c>
    </row>
    <row r="3551" spans="1:5" x14ac:dyDescent="0.3">
      <c r="A3551" s="55">
        <v>42731.729169999999</v>
      </c>
      <c r="B3551" s="19">
        <v>21071.47</v>
      </c>
      <c r="C3551" s="36">
        <f t="shared" si="110"/>
        <v>3.7446064995432238E-3</v>
      </c>
      <c r="D3551" s="57">
        <v>360.48</v>
      </c>
      <c r="E3551" s="36">
        <f t="shared" si="111"/>
        <v>1.3889660536696713E-3</v>
      </c>
    </row>
    <row r="3552" spans="1:5" x14ac:dyDescent="0.3">
      <c r="A3552" s="55">
        <v>42732.729169999999</v>
      </c>
      <c r="B3552" s="19">
        <v>20925.310000000001</v>
      </c>
      <c r="C3552" s="36">
        <f t="shared" si="110"/>
        <v>-6.9363931420066693E-3</v>
      </c>
      <c r="D3552" s="57">
        <v>361.53</v>
      </c>
      <c r="E3552" s="36">
        <f t="shared" si="111"/>
        <v>2.9127829560584573E-3</v>
      </c>
    </row>
    <row r="3553" spans="1:5" x14ac:dyDescent="0.3">
      <c r="A3553" s="55">
        <v>42733.729169999999</v>
      </c>
      <c r="B3553" s="19">
        <v>20889.25</v>
      </c>
      <c r="C3553" s="36">
        <f t="shared" si="110"/>
        <v>-1.7232719610844605E-3</v>
      </c>
      <c r="D3553" s="57">
        <v>360.26</v>
      </c>
      <c r="E3553" s="36">
        <f t="shared" si="111"/>
        <v>-3.5128481730423156E-3</v>
      </c>
    </row>
    <row r="3554" spans="1:5" x14ac:dyDescent="0.3">
      <c r="A3554" s="55">
        <v>42734.729169999999</v>
      </c>
      <c r="B3554" s="19">
        <v>20936.48</v>
      </c>
      <c r="C3554" s="36">
        <f t="shared" si="110"/>
        <v>2.2609715523533858E-3</v>
      </c>
      <c r="D3554" s="57">
        <v>361.42</v>
      </c>
      <c r="E3554" s="36">
        <f t="shared" si="111"/>
        <v>3.2198967412424562E-3</v>
      </c>
    </row>
    <row r="3555" spans="1:5" x14ac:dyDescent="0.3">
      <c r="A3555" s="55">
        <v>42737.729169999999</v>
      </c>
      <c r="B3555" s="19">
        <v>21292.78</v>
      </c>
      <c r="C3555" s="36">
        <f t="shared" si="110"/>
        <v>1.70181424957776E-2</v>
      </c>
      <c r="D3555" s="57">
        <v>363.18</v>
      </c>
      <c r="E3555" s="36">
        <f t="shared" si="111"/>
        <v>4.8696807038901557E-3</v>
      </c>
    </row>
    <row r="3556" spans="1:5" x14ac:dyDescent="0.3">
      <c r="A3556" s="55">
        <v>42738.729169999999</v>
      </c>
      <c r="B3556" s="19">
        <v>21322.93</v>
      </c>
      <c r="C3556" s="36">
        <f t="shared" si="110"/>
        <v>1.4159729260341258E-3</v>
      </c>
      <c r="D3556" s="57">
        <v>365.71</v>
      </c>
      <c r="E3556" s="36">
        <f t="shared" si="111"/>
        <v>6.9662426345062922E-3</v>
      </c>
    </row>
    <row r="3557" spans="1:5" x14ac:dyDescent="0.3">
      <c r="A3557" s="55">
        <v>42739.729169999999</v>
      </c>
      <c r="B3557" s="19">
        <v>21372.880000000001</v>
      </c>
      <c r="C3557" s="36">
        <f t="shared" si="110"/>
        <v>2.3425486084698299E-3</v>
      </c>
      <c r="D3557" s="57">
        <v>365.26</v>
      </c>
      <c r="E3557" s="36">
        <f t="shared" si="111"/>
        <v>-1.2304831697246277E-3</v>
      </c>
    </row>
    <row r="3558" spans="1:5" x14ac:dyDescent="0.3">
      <c r="A3558" s="55">
        <v>42740.729169999999</v>
      </c>
      <c r="B3558" s="19">
        <v>21393.86</v>
      </c>
      <c r="C3558" s="36">
        <f t="shared" si="110"/>
        <v>9.8161782595518332E-4</v>
      </c>
      <c r="D3558" s="57">
        <v>365.64</v>
      </c>
      <c r="E3558" s="36">
        <f t="shared" si="111"/>
        <v>1.0403548157476017E-3</v>
      </c>
    </row>
    <row r="3559" spans="1:5" x14ac:dyDescent="0.3">
      <c r="A3559" s="55">
        <v>42741.729169999999</v>
      </c>
      <c r="B3559" s="19">
        <v>21445.87</v>
      </c>
      <c r="C3559" s="36">
        <f t="shared" si="110"/>
        <v>2.4310713447688315E-3</v>
      </c>
      <c r="D3559" s="57">
        <v>365.45</v>
      </c>
      <c r="E3559" s="36">
        <f t="shared" si="111"/>
        <v>-5.1963680122524281E-4</v>
      </c>
    </row>
    <row r="3560" spans="1:5" x14ac:dyDescent="0.3">
      <c r="A3560" s="55">
        <v>42744.729169999999</v>
      </c>
      <c r="B3560" s="19">
        <v>21103.759999999998</v>
      </c>
      <c r="C3560" s="36">
        <f t="shared" si="110"/>
        <v>-1.5952255609121946E-2</v>
      </c>
      <c r="D3560" s="57">
        <v>363.67</v>
      </c>
      <c r="E3560" s="36">
        <f t="shared" si="111"/>
        <v>-4.8707073471062623E-3</v>
      </c>
    </row>
    <row r="3561" spans="1:5" x14ac:dyDescent="0.3">
      <c r="A3561" s="55">
        <v>42745.729169999999</v>
      </c>
      <c r="B3561" s="19">
        <v>21165.22</v>
      </c>
      <c r="C3561" s="36">
        <f t="shared" si="110"/>
        <v>2.9122772434866384E-3</v>
      </c>
      <c r="D3561" s="57">
        <v>364.07</v>
      </c>
      <c r="E3561" s="36">
        <f t="shared" si="111"/>
        <v>1.0998982594110362E-3</v>
      </c>
    </row>
    <row r="3562" spans="1:5" x14ac:dyDescent="0.3">
      <c r="A3562" s="55">
        <v>42746.729169999999</v>
      </c>
      <c r="B3562" s="19">
        <v>21246.95</v>
      </c>
      <c r="C3562" s="36">
        <f t="shared" si="110"/>
        <v>3.8615237639862965E-3</v>
      </c>
      <c r="D3562" s="57">
        <v>364.9</v>
      </c>
      <c r="E3562" s="36">
        <f t="shared" si="111"/>
        <v>2.2797813607273731E-3</v>
      </c>
    </row>
    <row r="3563" spans="1:5" x14ac:dyDescent="0.3">
      <c r="A3563" s="55">
        <v>42747.729169999999</v>
      </c>
      <c r="B3563" s="19">
        <v>20931.2</v>
      </c>
      <c r="C3563" s="36">
        <f t="shared" si="110"/>
        <v>-1.4860956513758405E-2</v>
      </c>
      <c r="D3563" s="57">
        <v>362.51</v>
      </c>
      <c r="E3563" s="36">
        <f t="shared" si="111"/>
        <v>-6.5497396546998488E-3</v>
      </c>
    </row>
    <row r="3564" spans="1:5" x14ac:dyDescent="0.3">
      <c r="A3564" s="55">
        <v>42748.729169999999</v>
      </c>
      <c r="B3564" s="19">
        <v>21299.51</v>
      </c>
      <c r="C3564" s="36">
        <f t="shared" si="110"/>
        <v>1.7596219996942164E-2</v>
      </c>
      <c r="D3564" s="57">
        <v>365.94</v>
      </c>
      <c r="E3564" s="36">
        <f t="shared" si="111"/>
        <v>9.4618079501256336E-3</v>
      </c>
    </row>
    <row r="3565" spans="1:5" x14ac:dyDescent="0.3">
      <c r="A3565" s="55">
        <v>42751.729169999999</v>
      </c>
      <c r="B3565" s="19">
        <v>21043.49</v>
      </c>
      <c r="C3565" s="36">
        <f t="shared" si="110"/>
        <v>-1.2019994826171887E-2</v>
      </c>
      <c r="D3565" s="57">
        <v>362.97</v>
      </c>
      <c r="E3565" s="36">
        <f t="shared" si="111"/>
        <v>-8.1160846040333467E-3</v>
      </c>
    </row>
    <row r="3566" spans="1:5" x14ac:dyDescent="0.3">
      <c r="A3566" s="55">
        <v>42752.729169999999</v>
      </c>
      <c r="B3566" s="19">
        <v>21086.78</v>
      </c>
      <c r="C3566" s="36">
        <f t="shared" ref="C3566:C3629" si="112">B3566/B3565-1</f>
        <v>2.0571682738936836E-3</v>
      </c>
      <c r="D3566" s="57">
        <v>362.42</v>
      </c>
      <c r="E3566" s="36">
        <f t="shared" si="111"/>
        <v>-1.5152767446345861E-3</v>
      </c>
    </row>
    <row r="3567" spans="1:5" x14ac:dyDescent="0.3">
      <c r="A3567" s="55">
        <v>42753.729169999999</v>
      </c>
      <c r="B3567" s="19">
        <v>21143.74</v>
      </c>
      <c r="C3567" s="36">
        <f t="shared" si="112"/>
        <v>2.7012184885508717E-3</v>
      </c>
      <c r="D3567" s="57">
        <v>363.07</v>
      </c>
      <c r="E3567" s="36">
        <f t="shared" si="111"/>
        <v>1.7934992550079354E-3</v>
      </c>
    </row>
    <row r="3568" spans="1:5" x14ac:dyDescent="0.3">
      <c r="A3568" s="55">
        <v>42754.729169999999</v>
      </c>
      <c r="B3568" s="19">
        <v>21281.279999999999</v>
      </c>
      <c r="C3568" s="36">
        <f t="shared" si="112"/>
        <v>6.5049986426242157E-3</v>
      </c>
      <c r="D3568" s="57">
        <v>362.85</v>
      </c>
      <c r="E3568" s="36">
        <f t="shared" si="111"/>
        <v>-6.0594375740208317E-4</v>
      </c>
    </row>
    <row r="3569" spans="1:5" x14ac:dyDescent="0.3">
      <c r="A3569" s="55">
        <v>42755.729169999999</v>
      </c>
      <c r="B3569" s="19">
        <v>21272.45</v>
      </c>
      <c r="C3569" s="36">
        <f t="shared" si="112"/>
        <v>-4.1491865150955487E-4</v>
      </c>
      <c r="D3569" s="57">
        <v>362.58</v>
      </c>
      <c r="E3569" s="36">
        <f t="shared" si="111"/>
        <v>-7.4410913600675421E-4</v>
      </c>
    </row>
    <row r="3570" spans="1:5" x14ac:dyDescent="0.3">
      <c r="A3570" s="55">
        <v>42758.729169999999</v>
      </c>
      <c r="B3570" s="19">
        <v>21132.48</v>
      </c>
      <c r="C3570" s="36">
        <f t="shared" si="112"/>
        <v>-6.5798720880764217E-3</v>
      </c>
      <c r="D3570" s="57">
        <v>361.01</v>
      </c>
      <c r="E3570" s="36">
        <f t="shared" si="111"/>
        <v>-4.3300788791439393E-3</v>
      </c>
    </row>
    <row r="3571" spans="1:5" x14ac:dyDescent="0.3">
      <c r="A3571" s="55">
        <v>42759.729169999999</v>
      </c>
      <c r="B3571" s="19">
        <v>21313.74</v>
      </c>
      <c r="C3571" s="36">
        <f t="shared" si="112"/>
        <v>8.5773179484851525E-3</v>
      </c>
      <c r="D3571" s="57">
        <v>361.92</v>
      </c>
      <c r="E3571" s="36">
        <f t="shared" si="111"/>
        <v>2.5207057976233127E-3</v>
      </c>
    </row>
    <row r="3572" spans="1:5" x14ac:dyDescent="0.3">
      <c r="A3572" s="55">
        <v>42760.729169999999</v>
      </c>
      <c r="B3572" s="19">
        <v>21375.97</v>
      </c>
      <c r="C3572" s="36">
        <f t="shared" si="112"/>
        <v>2.9197128237465897E-3</v>
      </c>
      <c r="D3572" s="57">
        <v>366.59</v>
      </c>
      <c r="E3572" s="36">
        <f t="shared" si="111"/>
        <v>1.2903404067197144E-2</v>
      </c>
    </row>
    <row r="3573" spans="1:5" x14ac:dyDescent="0.3">
      <c r="A3573" s="55">
        <v>42761.729169999999</v>
      </c>
      <c r="B3573" s="19">
        <v>21227.49</v>
      </c>
      <c r="C3573" s="36">
        <f t="shared" si="112"/>
        <v>-6.9461175329119662E-3</v>
      </c>
      <c r="D3573" s="57">
        <v>367.5</v>
      </c>
      <c r="E3573" s="36">
        <f t="shared" si="111"/>
        <v>2.4823372159634705E-3</v>
      </c>
    </row>
    <row r="3574" spans="1:5" x14ac:dyDescent="0.3">
      <c r="A3574" s="55">
        <v>42762.729169999999</v>
      </c>
      <c r="B3574" s="19">
        <v>21117.18</v>
      </c>
      <c r="C3574" s="36">
        <f t="shared" si="112"/>
        <v>-5.1965635126904886E-3</v>
      </c>
      <c r="D3574" s="57">
        <v>366.38</v>
      </c>
      <c r="E3574" s="36">
        <f t="shared" si="111"/>
        <v>-3.0476190476190768E-3</v>
      </c>
    </row>
    <row r="3575" spans="1:5" x14ac:dyDescent="0.3">
      <c r="A3575" s="55">
        <v>42765.729169999999</v>
      </c>
      <c r="B3575" s="19">
        <v>20538.73</v>
      </c>
      <c r="C3575" s="36">
        <f t="shared" si="112"/>
        <v>-2.7392388567034076E-2</v>
      </c>
      <c r="D3575" s="57">
        <v>362.55</v>
      </c>
      <c r="E3575" s="36">
        <f t="shared" si="111"/>
        <v>-1.0453627381407204E-2</v>
      </c>
    </row>
    <row r="3576" spans="1:5" x14ac:dyDescent="0.3">
      <c r="A3576" s="55">
        <v>42766.729169999999</v>
      </c>
      <c r="B3576" s="19">
        <v>20363.759999999998</v>
      </c>
      <c r="C3576" s="36">
        <f t="shared" si="112"/>
        <v>-8.5190272232023023E-3</v>
      </c>
      <c r="D3576" s="57">
        <v>360.12</v>
      </c>
      <c r="E3576" s="36">
        <f t="shared" si="111"/>
        <v>-6.7025237898220569E-3</v>
      </c>
    </row>
    <row r="3577" spans="1:5" x14ac:dyDescent="0.3">
      <c r="A3577" s="55">
        <v>42767.729169999999</v>
      </c>
      <c r="B3577" s="19">
        <v>20533.349999999999</v>
      </c>
      <c r="C3577" s="36">
        <f t="shared" si="112"/>
        <v>8.328029794104852E-3</v>
      </c>
      <c r="D3577" s="57">
        <v>363.2</v>
      </c>
      <c r="E3577" s="36">
        <f t="shared" si="111"/>
        <v>8.5527046540041507E-3</v>
      </c>
    </row>
    <row r="3578" spans="1:5" x14ac:dyDescent="0.3">
      <c r="A3578" s="55">
        <v>42768.729169999999</v>
      </c>
      <c r="B3578" s="19">
        <v>20677</v>
      </c>
      <c r="C3578" s="36">
        <f t="shared" si="112"/>
        <v>6.9959358799223104E-3</v>
      </c>
      <c r="D3578" s="57">
        <v>361.95</v>
      </c>
      <c r="E3578" s="36">
        <f t="shared" si="111"/>
        <v>-3.4416299559471009E-3</v>
      </c>
    </row>
    <row r="3579" spans="1:5" x14ac:dyDescent="0.3">
      <c r="A3579" s="55">
        <v>42769.729169999999</v>
      </c>
      <c r="B3579" s="19">
        <v>20911.02</v>
      </c>
      <c r="C3579" s="36">
        <f t="shared" si="112"/>
        <v>1.1317889442375551E-2</v>
      </c>
      <c r="D3579" s="57">
        <v>364.07</v>
      </c>
      <c r="E3579" s="36">
        <f t="shared" si="111"/>
        <v>5.8571625915182501E-3</v>
      </c>
    </row>
    <row r="3580" spans="1:5" x14ac:dyDescent="0.3">
      <c r="A3580" s="55">
        <v>42772.729169999999</v>
      </c>
      <c r="B3580" s="19">
        <v>20447.11</v>
      </c>
      <c r="C3580" s="36">
        <f t="shared" si="112"/>
        <v>-2.2184953196926815E-2</v>
      </c>
      <c r="D3580" s="57">
        <v>361.6</v>
      </c>
      <c r="E3580" s="36">
        <f t="shared" si="111"/>
        <v>-6.7844095915620128E-3</v>
      </c>
    </row>
    <row r="3581" spans="1:5" x14ac:dyDescent="0.3">
      <c r="A3581" s="55">
        <v>42773.729169999999</v>
      </c>
      <c r="B3581" s="19">
        <v>20406.84</v>
      </c>
      <c r="C3581" s="36">
        <f t="shared" si="112"/>
        <v>-1.9694714803216717E-3</v>
      </c>
      <c r="D3581" s="57">
        <v>362.74</v>
      </c>
      <c r="E3581" s="36">
        <f t="shared" si="111"/>
        <v>3.1526548672566879E-3</v>
      </c>
    </row>
    <row r="3582" spans="1:5" x14ac:dyDescent="0.3">
      <c r="A3582" s="55">
        <v>42774.729169999999</v>
      </c>
      <c r="B3582" s="19">
        <v>20520.41</v>
      </c>
      <c r="C3582" s="36">
        <f t="shared" si="112"/>
        <v>5.5652908534589152E-3</v>
      </c>
      <c r="D3582" s="57">
        <v>363.94</v>
      </c>
      <c r="E3582" s="36">
        <f t="shared" si="111"/>
        <v>3.308154601091573E-3</v>
      </c>
    </row>
    <row r="3583" spans="1:5" x14ac:dyDescent="0.3">
      <c r="A3583" s="55">
        <v>42775.729169999999</v>
      </c>
      <c r="B3583" s="19">
        <v>20719.98</v>
      </c>
      <c r="C3583" s="36">
        <f t="shared" si="112"/>
        <v>9.7254392090606601E-3</v>
      </c>
      <c r="D3583" s="57">
        <v>366.79</v>
      </c>
      <c r="E3583" s="36">
        <f t="shared" si="111"/>
        <v>7.8309611474418617E-3</v>
      </c>
    </row>
    <row r="3584" spans="1:5" x14ac:dyDescent="0.3">
      <c r="A3584" s="55">
        <v>42776.729169999999</v>
      </c>
      <c r="B3584" s="19">
        <v>20639.8</v>
      </c>
      <c r="C3584" s="36">
        <f t="shared" si="112"/>
        <v>-3.8696948549178378E-3</v>
      </c>
      <c r="D3584" s="57">
        <v>367.39</v>
      </c>
      <c r="E3584" s="36">
        <f t="shared" si="111"/>
        <v>1.6358134082170572E-3</v>
      </c>
    </row>
    <row r="3585" spans="1:6" x14ac:dyDescent="0.3">
      <c r="A3585" s="55">
        <v>42779.729169999999</v>
      </c>
      <c r="B3585" s="19">
        <v>20844.55</v>
      </c>
      <c r="C3585" s="36">
        <f t="shared" si="112"/>
        <v>9.9201542650606545E-3</v>
      </c>
      <c r="D3585" s="57">
        <v>370.13</v>
      </c>
      <c r="E3585" s="36">
        <f t="shared" si="111"/>
        <v>7.4580146438389949E-3</v>
      </c>
    </row>
    <row r="3586" spans="1:6" x14ac:dyDescent="0.3">
      <c r="A3586" s="55">
        <v>42780.729169999999</v>
      </c>
      <c r="B3586" s="19">
        <v>20991.05</v>
      </c>
      <c r="C3586" s="36">
        <f t="shared" si="112"/>
        <v>7.0282160085011203E-3</v>
      </c>
      <c r="D3586" s="57">
        <v>370.2</v>
      </c>
      <c r="E3586" s="36">
        <f t="shared" si="111"/>
        <v>1.8912274065874257E-4</v>
      </c>
    </row>
    <row r="3587" spans="1:6" x14ac:dyDescent="0.3">
      <c r="A3587" s="55">
        <v>42781.729169999999</v>
      </c>
      <c r="B3587" s="19">
        <v>20910.009999999998</v>
      </c>
      <c r="C3587" s="36">
        <f t="shared" si="112"/>
        <v>-3.8606930096398706E-3</v>
      </c>
      <c r="D3587" s="57">
        <v>371.47</v>
      </c>
      <c r="E3587" s="36">
        <f t="shared" si="111"/>
        <v>3.4305780659105167E-3</v>
      </c>
    </row>
    <row r="3588" spans="1:6" x14ac:dyDescent="0.3">
      <c r="A3588" s="55">
        <v>42782.729169999999</v>
      </c>
      <c r="B3588" s="19">
        <v>20905.27</v>
      </c>
      <c r="C3588" s="36">
        <f t="shared" si="112"/>
        <v>-2.2668568785944032E-4</v>
      </c>
      <c r="D3588" s="57">
        <v>370.1</v>
      </c>
      <c r="E3588" s="36">
        <f t="shared" ref="E3588:E3651" si="113">D3588/D3587-1</f>
        <v>-3.6880501790185205E-3</v>
      </c>
    </row>
    <row r="3589" spans="1:6" x14ac:dyDescent="0.3">
      <c r="A3589" s="55">
        <v>42783.729169999999</v>
      </c>
      <c r="B3589" s="19">
        <v>20836.310000000001</v>
      </c>
      <c r="C3589" s="36">
        <f t="shared" si="112"/>
        <v>-3.2986897562192752E-3</v>
      </c>
      <c r="D3589" s="57">
        <v>370.22</v>
      </c>
      <c r="E3589" s="36">
        <f t="shared" si="113"/>
        <v>3.2423669278580647E-4</v>
      </c>
    </row>
    <row r="3590" spans="1:6" x14ac:dyDescent="0.3">
      <c r="A3590" s="55">
        <v>42786.729169999999</v>
      </c>
      <c r="B3590" s="19">
        <v>20816.240000000002</v>
      </c>
      <c r="C3590" s="36">
        <f t="shared" si="112"/>
        <v>-9.6322237478707606E-4</v>
      </c>
      <c r="D3590" s="57">
        <v>371.04</v>
      </c>
      <c r="E3590" s="36">
        <f t="shared" si="113"/>
        <v>2.2148992490951258E-3</v>
      </c>
    </row>
    <row r="3591" spans="1:6" x14ac:dyDescent="0.3">
      <c r="A3591" s="6">
        <v>42787.729169999999</v>
      </c>
      <c r="B3591" s="7">
        <v>20845.68</v>
      </c>
      <c r="C3591" s="8">
        <f t="shared" si="112"/>
        <v>1.4142803887733368E-3</v>
      </c>
      <c r="D3591" s="67">
        <v>373.4</v>
      </c>
      <c r="E3591" s="8">
        <f t="shared" si="113"/>
        <v>6.3605002156099655E-3</v>
      </c>
      <c r="F3591" s="70">
        <f>C3591-('Analyse Italia'!$F$11+'Analyse Italia'!$F$12*E3591)</f>
        <v>-6.3890811268687338E-3</v>
      </c>
    </row>
    <row r="3592" spans="1:6" x14ac:dyDescent="0.3">
      <c r="A3592" s="6">
        <v>42788.729169999999</v>
      </c>
      <c r="B3592" s="7">
        <v>20693.8</v>
      </c>
      <c r="C3592" s="8">
        <f t="shared" si="112"/>
        <v>-7.2859220711437578E-3</v>
      </c>
      <c r="D3592" s="67">
        <v>373.38</v>
      </c>
      <c r="E3592" s="8">
        <f t="shared" si="113"/>
        <v>-5.3561863952777955E-5</v>
      </c>
      <c r="F3592" s="70">
        <f>C3592-('Analyse Italia'!$F$11+'Analyse Italia'!$F$12*E3592)</f>
        <v>-7.8718818976846478E-3</v>
      </c>
    </row>
    <row r="3593" spans="1:6" x14ac:dyDescent="0.3">
      <c r="A3593" s="6">
        <v>42789.729169999999</v>
      </c>
      <c r="B3593" s="7">
        <v>20622.37</v>
      </c>
      <c r="C3593" s="8">
        <f t="shared" si="112"/>
        <v>-3.4517584977142857E-3</v>
      </c>
      <c r="D3593" s="67">
        <v>372.85</v>
      </c>
      <c r="E3593" s="8">
        <f t="shared" si="113"/>
        <v>-1.4194654239647608E-3</v>
      </c>
      <c r="F3593" s="70">
        <f>C3593-('Analyse Italia'!$F$11+'Analyse Italia'!$F$12*E3593)</f>
        <v>-2.5007399572088982E-3</v>
      </c>
    </row>
    <row r="3594" spans="1:6" x14ac:dyDescent="0.3">
      <c r="A3594" s="6">
        <v>42790.729169999999</v>
      </c>
      <c r="B3594" s="7">
        <v>20385.96</v>
      </c>
      <c r="C3594" s="8">
        <f t="shared" si="112"/>
        <v>-1.1463764834012791E-2</v>
      </c>
      <c r="D3594" s="67">
        <v>370.01</v>
      </c>
      <c r="E3594" s="8">
        <f t="shared" si="113"/>
        <v>-7.6170041571678171E-3</v>
      </c>
      <c r="F3594" s="70">
        <f>C3594-('Analyse Italia'!$F$11+'Analyse Italia'!$F$12*E3594)</f>
        <v>-3.5389867685077566E-3</v>
      </c>
    </row>
    <row r="3595" spans="1:6" x14ac:dyDescent="0.3">
      <c r="A3595" s="6">
        <v>42793.729169999999</v>
      </c>
      <c r="B3595" s="7">
        <v>20717.740000000002</v>
      </c>
      <c r="C3595" s="8">
        <f t="shared" si="112"/>
        <v>1.6274926469001416E-2</v>
      </c>
      <c r="D3595" s="67">
        <v>369.52</v>
      </c>
      <c r="E3595" s="8">
        <f t="shared" si="113"/>
        <v>-1.324288532742357E-3</v>
      </c>
      <c r="F3595" s="70">
        <f>C3595-('Analyse Italia'!$F$11+'Analyse Italia'!$F$12*E3595)</f>
        <v>1.7118847534154834E-2</v>
      </c>
    </row>
    <row r="3596" spans="1:6" x14ac:dyDescent="0.3">
      <c r="A3596" s="6">
        <v>42794.729169999999</v>
      </c>
      <c r="B3596" s="7">
        <v>20750.7</v>
      </c>
      <c r="C3596" s="8">
        <f t="shared" si="112"/>
        <v>1.5909071163167088E-3</v>
      </c>
      <c r="D3596" s="67">
        <v>370.24</v>
      </c>
      <c r="E3596" s="8">
        <f t="shared" si="113"/>
        <v>1.9484736956052462E-3</v>
      </c>
      <c r="F3596" s="70">
        <f>C3596-('Analyse Italia'!$F$11+'Analyse Italia'!$F$12*E3596)</f>
        <v>-1.2478364609826023E-3</v>
      </c>
    </row>
    <row r="3597" spans="1:6" x14ac:dyDescent="0.3">
      <c r="A3597" s="6">
        <v>42795.729169999999</v>
      </c>
      <c r="B3597" s="7">
        <v>21219.3</v>
      </c>
      <c r="C3597" s="8">
        <f t="shared" si="112"/>
        <v>2.2582370715204636E-2</v>
      </c>
      <c r="D3597" s="67">
        <v>375.69</v>
      </c>
      <c r="E3597" s="8">
        <f t="shared" si="113"/>
        <v>1.4720181503889318E-2</v>
      </c>
      <c r="F3597" s="70">
        <f>C3597-('Analyse Italia'!$F$11+'Analyse Italia'!$F$12*E3597)</f>
        <v>5.3723060679196494E-3</v>
      </c>
    </row>
    <row r="3598" spans="1:6" x14ac:dyDescent="0.3">
      <c r="A3598" s="6">
        <v>42796.729169999999</v>
      </c>
      <c r="B3598" s="7">
        <v>21297.43</v>
      </c>
      <c r="C3598" s="8">
        <f t="shared" si="112"/>
        <v>3.682025326000371E-3</v>
      </c>
      <c r="D3598" s="67">
        <v>375.61</v>
      </c>
      <c r="E3598" s="8">
        <f t="shared" si="113"/>
        <v>-2.1294152093476182E-4</v>
      </c>
      <c r="F3598" s="70">
        <f>C3598-('Analyse Italia'!$F$11+'Analyse Italia'!$F$12*E3598)</f>
        <v>3.2754069201132319E-3</v>
      </c>
    </row>
    <row r="3599" spans="1:6" x14ac:dyDescent="0.3">
      <c r="A3599" s="6">
        <v>42797.729169999999</v>
      </c>
      <c r="B3599" s="7">
        <v>21514.21</v>
      </c>
      <c r="C3599" s="8">
        <f t="shared" si="112"/>
        <v>1.0178692922103716E-2</v>
      </c>
      <c r="D3599" s="67">
        <v>375.23</v>
      </c>
      <c r="E3599" s="8">
        <f t="shared" si="113"/>
        <v>-1.011687654748239E-3</v>
      </c>
      <c r="F3599" s="70">
        <f>C3599-('Analyse Italia'!$F$11+'Analyse Italia'!$F$12*E3599)</f>
        <v>1.0670860905222252E-2</v>
      </c>
    </row>
    <row r="3600" spans="1:6" x14ac:dyDescent="0.3">
      <c r="A3600" s="6">
        <v>42800.729169999999</v>
      </c>
      <c r="B3600" s="7">
        <v>21309.88</v>
      </c>
      <c r="C3600" s="8">
        <f t="shared" si="112"/>
        <v>-9.497443782504611E-3</v>
      </c>
      <c r="D3600" s="67">
        <v>373.27</v>
      </c>
      <c r="E3600" s="8">
        <f t="shared" si="113"/>
        <v>-5.2234629427285739E-3</v>
      </c>
      <c r="F3600" s="70">
        <f>C3600-('Analyse Italia'!$F$11+'Analyse Italia'!$F$12*E3600)</f>
        <v>-4.265989883454285E-3</v>
      </c>
    </row>
    <row r="3601" spans="1:6" x14ac:dyDescent="0.3">
      <c r="A3601" s="6">
        <v>42801.729169999999</v>
      </c>
      <c r="B3601" s="7">
        <v>21327.32</v>
      </c>
      <c r="C3601" s="8">
        <f t="shared" si="112"/>
        <v>8.1839972820119122E-4</v>
      </c>
      <c r="D3601" s="67">
        <v>372.27</v>
      </c>
      <c r="E3601" s="8">
        <f t="shared" si="113"/>
        <v>-2.6790259061805211E-3</v>
      </c>
      <c r="F3601" s="70">
        <f>C3601-('Analyse Italia'!$F$11+'Analyse Italia'!$F$12*E3601)</f>
        <v>3.186734446676727E-3</v>
      </c>
    </row>
    <row r="3602" spans="1:6" x14ac:dyDescent="0.3">
      <c r="A3602" s="6">
        <v>42802.729169999999</v>
      </c>
      <c r="B3602" s="7">
        <v>21357.599999999999</v>
      </c>
      <c r="C3602" s="8">
        <f t="shared" si="112"/>
        <v>1.4197751991342766E-3</v>
      </c>
      <c r="D3602" s="67">
        <v>372.58</v>
      </c>
      <c r="E3602" s="8">
        <f t="shared" si="113"/>
        <v>8.3272893330099684E-4</v>
      </c>
      <c r="F3602" s="70">
        <f>C3602-('Analyse Italia'!$F$11+'Analyse Italia'!$F$12*E3602)</f>
        <v>-1.6348035323318719E-4</v>
      </c>
    </row>
    <row r="3603" spans="1:6" x14ac:dyDescent="0.3">
      <c r="A3603" s="6">
        <v>42803.729169999999</v>
      </c>
      <c r="B3603" s="7">
        <v>21460.74</v>
      </c>
      <c r="C3603" s="8">
        <f t="shared" si="112"/>
        <v>4.8291942914935326E-3</v>
      </c>
      <c r="D3603" s="67">
        <v>372.89</v>
      </c>
      <c r="E3603" s="8">
        <f t="shared" si="113"/>
        <v>8.3203607278981018E-4</v>
      </c>
      <c r="F3603" s="70">
        <f>C3603-('Analyse Italia'!$F$11+'Analyse Italia'!$F$12*E3603)</f>
        <v>3.2467183780758822E-3</v>
      </c>
    </row>
    <row r="3604" spans="1:6" x14ac:dyDescent="0.3">
      <c r="A3604" s="6">
        <v>42804.729169999999</v>
      </c>
      <c r="B3604" s="7">
        <v>21565.24</v>
      </c>
      <c r="C3604" s="8">
        <f t="shared" si="112"/>
        <v>4.8693567882560629E-3</v>
      </c>
      <c r="D3604" s="67">
        <v>373.23</v>
      </c>
      <c r="E3604" s="8">
        <f t="shared" si="113"/>
        <v>9.1179704470500944E-4</v>
      </c>
      <c r="F3604" s="70">
        <f>C3604-('Analyse Italia'!$F$11+'Analyse Italia'!$F$12*E3604)</f>
        <v>3.1971301106137615E-3</v>
      </c>
    </row>
    <row r="3605" spans="1:6" x14ac:dyDescent="0.3">
      <c r="A3605" s="6">
        <v>42807.729169999999</v>
      </c>
      <c r="B3605" s="7">
        <v>21623.3</v>
      </c>
      <c r="C3605" s="8">
        <f t="shared" si="112"/>
        <v>2.6922955645287683E-3</v>
      </c>
      <c r="D3605" s="67">
        <v>374.64</v>
      </c>
      <c r="E3605" s="8">
        <f t="shared" si="113"/>
        <v>3.7778313640381977E-3</v>
      </c>
      <c r="F3605" s="70">
        <f>C3605-('Analyse Italia'!$F$11+'Analyse Italia'!$F$12*E3605)</f>
        <v>-2.2049265498255291E-3</v>
      </c>
    </row>
    <row r="3606" spans="1:6" x14ac:dyDescent="0.3">
      <c r="A3606" s="6">
        <v>42808.729169999999</v>
      </c>
      <c r="B3606" s="7">
        <v>21463.32</v>
      </c>
      <c r="C3606" s="8">
        <f t="shared" si="112"/>
        <v>-7.3985006913838136E-3</v>
      </c>
      <c r="D3606" s="67">
        <v>373.46</v>
      </c>
      <c r="E3606" s="8">
        <f t="shared" si="113"/>
        <v>-3.1496903694213652E-3</v>
      </c>
      <c r="F3606" s="70">
        <f>C3606-('Analyse Italia'!$F$11+'Analyse Italia'!$F$12*E3606)</f>
        <v>-4.5005523754942127E-3</v>
      </c>
    </row>
    <row r="3607" spans="1:6" x14ac:dyDescent="0.3">
      <c r="A3607" s="6">
        <v>42809.729169999999</v>
      </c>
      <c r="B3607" s="7">
        <v>21699.200000000001</v>
      </c>
      <c r="C3607" s="8">
        <f t="shared" si="112"/>
        <v>1.0989912091885268E-2</v>
      </c>
      <c r="D3607" s="67">
        <v>375.1</v>
      </c>
      <c r="E3607" s="8">
        <f t="shared" si="113"/>
        <v>4.3913672146951299E-3</v>
      </c>
      <c r="F3607" s="70">
        <f>C3607-('Analyse Italia'!$F$11+'Analyse Italia'!$F$12*E3607)</f>
        <v>5.4023108340292376E-3</v>
      </c>
    </row>
    <row r="3608" spans="1:6" x14ac:dyDescent="0.3">
      <c r="A3608" s="6">
        <v>42810.729169999999</v>
      </c>
      <c r="B3608" s="7">
        <v>22062.58</v>
      </c>
      <c r="C3608" s="8">
        <f t="shared" si="112"/>
        <v>1.6746239492700266E-2</v>
      </c>
      <c r="D3608" s="67">
        <v>377.73</v>
      </c>
      <c r="E3608" s="8">
        <f t="shared" si="113"/>
        <v>7.0114636097040606E-3</v>
      </c>
      <c r="F3608" s="70">
        <f>C3608-('Analyse Italia'!$F$11+'Analyse Italia'!$F$12*E3608)</f>
        <v>8.2103836167295129E-3</v>
      </c>
    </row>
    <row r="3609" spans="1:6" x14ac:dyDescent="0.3">
      <c r="A3609" s="6">
        <v>42811.729169999999</v>
      </c>
      <c r="B3609" s="7">
        <v>22042.69</v>
      </c>
      <c r="C3609" s="8">
        <f t="shared" si="112"/>
        <v>-9.0152647605146186E-4</v>
      </c>
      <c r="D3609" s="67">
        <v>378.32</v>
      </c>
      <c r="E3609" s="8">
        <f t="shared" si="113"/>
        <v>1.5619622481666262E-3</v>
      </c>
      <c r="F3609" s="70">
        <f>C3609-('Analyse Italia'!$F$11+'Analyse Italia'!$F$12*E3609)</f>
        <v>-3.3053493527094389E-3</v>
      </c>
    </row>
    <row r="3610" spans="1:6" x14ac:dyDescent="0.3">
      <c r="A3610" s="6">
        <v>42814.729169999999</v>
      </c>
      <c r="B3610" s="7">
        <v>21978.45</v>
      </c>
      <c r="C3610" s="8">
        <f t="shared" si="112"/>
        <v>-2.9143448462959354E-3</v>
      </c>
      <c r="D3610" s="67">
        <v>377.68</v>
      </c>
      <c r="E3610" s="8">
        <f t="shared" si="113"/>
        <v>-1.6916895749629068E-3</v>
      </c>
      <c r="F3610" s="70">
        <f>C3610-('Analyse Italia'!$F$11+'Analyse Italia'!$F$12*E3610)</f>
        <v>-1.6570069994201776E-3</v>
      </c>
    </row>
    <row r="3611" spans="1:6" x14ac:dyDescent="0.3">
      <c r="A3611" s="6">
        <v>42815.729169999999</v>
      </c>
      <c r="B3611" s="7">
        <v>21943.23</v>
      </c>
      <c r="C3611" s="8">
        <f t="shared" si="112"/>
        <v>-1.6024787917255923E-3</v>
      </c>
      <c r="D3611" s="67">
        <v>375.67</v>
      </c>
      <c r="E3611" s="8">
        <f t="shared" si="113"/>
        <v>-5.3219656852361297E-3</v>
      </c>
      <c r="F3611" s="70">
        <f>C3611-('Analyse Italia'!$F$11+'Analyse Italia'!$F$12*E3611)</f>
        <v>3.7398149856009968E-3</v>
      </c>
    </row>
    <row r="3612" spans="1:6" x14ac:dyDescent="0.3">
      <c r="A3612" s="6">
        <v>42816.729169999999</v>
      </c>
      <c r="B3612" s="7">
        <v>21990.45</v>
      </c>
      <c r="C3612" s="8">
        <f t="shared" si="112"/>
        <v>2.1519165592303047E-3</v>
      </c>
      <c r="D3612" s="67">
        <v>374.03</v>
      </c>
      <c r="E3612" s="8">
        <f t="shared" si="113"/>
        <v>-4.3655335800037998E-3</v>
      </c>
      <c r="F3612" s="70">
        <f>C3612-('Analyse Italia'!$F$11+'Analyse Italia'!$F$12*E3612)</f>
        <v>6.4179883408563157E-3</v>
      </c>
    </row>
    <row r="3613" spans="1:6" x14ac:dyDescent="0.3">
      <c r="A3613" s="6">
        <v>42817.729169999999</v>
      </c>
      <c r="B3613" s="7">
        <v>22239.13</v>
      </c>
      <c r="C3613" s="8">
        <f t="shared" si="112"/>
        <v>1.1308545300346307E-2</v>
      </c>
      <c r="D3613" s="67">
        <v>377.2</v>
      </c>
      <c r="E3613" s="8">
        <f t="shared" si="113"/>
        <v>8.4752559955083573E-3</v>
      </c>
      <c r="F3613" s="70">
        <f>C3613-('Analyse Italia'!$F$11+'Analyse Italia'!$F$12*E3613)</f>
        <v>1.1255619867631024E-3</v>
      </c>
    </row>
    <row r="3614" spans="1:6" x14ac:dyDescent="0.3">
      <c r="A3614" s="6">
        <v>42818.729169999999</v>
      </c>
      <c r="B3614" s="7">
        <v>22269.88</v>
      </c>
      <c r="C3614" s="8">
        <f t="shared" si="112"/>
        <v>1.3826979742463941E-3</v>
      </c>
      <c r="D3614" s="67">
        <v>376.51</v>
      </c>
      <c r="E3614" s="8">
        <f t="shared" si="113"/>
        <v>-1.8292682926829285E-3</v>
      </c>
      <c r="F3614" s="70">
        <f>C3614-('Analyse Italia'!$F$11+'Analyse Italia'!$F$12*E3614)</f>
        <v>2.7948458085123194E-3</v>
      </c>
    </row>
    <row r="3615" spans="1:6" x14ac:dyDescent="0.3">
      <c r="A3615" s="6">
        <v>42821.729169999999</v>
      </c>
      <c r="B3615" s="7">
        <v>22210.98</v>
      </c>
      <c r="C3615" s="8">
        <f t="shared" si="112"/>
        <v>-2.6448279020813148E-3</v>
      </c>
      <c r="D3615" s="67">
        <v>375.01</v>
      </c>
      <c r="E3615" s="8">
        <f t="shared" si="113"/>
        <v>-3.9839579294043137E-3</v>
      </c>
      <c r="F3615" s="70">
        <f>C3615-('Analyse Italia'!$F$11+'Analyse Italia'!$F$12*E3615)</f>
        <v>1.1918771676240726E-3</v>
      </c>
    </row>
    <row r="3616" spans="1:6" x14ac:dyDescent="0.3">
      <c r="A3616" s="6">
        <v>42822.729169999999</v>
      </c>
      <c r="B3616" s="7">
        <v>22413.97</v>
      </c>
      <c r="C3616" s="8">
        <f t="shared" si="112"/>
        <v>9.1391735078776293E-3</v>
      </c>
      <c r="D3616" s="67">
        <v>377.3</v>
      </c>
      <c r="E3616" s="8">
        <f t="shared" si="113"/>
        <v>6.1065038265646354E-3</v>
      </c>
      <c r="F3616" s="70">
        <f>C3616-('Analyse Italia'!$F$11+'Analyse Italia'!$F$12*E3616)</f>
        <v>1.6216205710397006E-3</v>
      </c>
    </row>
    <row r="3617" spans="1:6" x14ac:dyDescent="0.3">
      <c r="A3617" s="6">
        <v>42823.729169999999</v>
      </c>
      <c r="B3617" s="7">
        <v>22336.89</v>
      </c>
      <c r="C3617" s="8">
        <f t="shared" si="112"/>
        <v>-3.438926705086276E-3</v>
      </c>
      <c r="D3617" s="67">
        <v>378.53</v>
      </c>
      <c r="E3617" s="8">
        <f t="shared" si="113"/>
        <v>3.2600053008216001E-3</v>
      </c>
      <c r="F3617" s="70">
        <f>C3617-('Analyse Italia'!$F$11+'Analyse Italia'!$F$12*E3617)</f>
        <v>-7.7534667909599777E-3</v>
      </c>
    </row>
    <row r="3618" spans="1:6" x14ac:dyDescent="0.3">
      <c r="A3618" s="6">
        <v>42824.729169999999</v>
      </c>
      <c r="B3618" s="7">
        <v>22433.73</v>
      </c>
      <c r="C3618" s="8">
        <f t="shared" si="112"/>
        <v>4.3354289697445925E-3</v>
      </c>
      <c r="D3618" s="67">
        <v>380.46</v>
      </c>
      <c r="E3618" s="8">
        <f t="shared" si="113"/>
        <v>5.0986711753362446E-3</v>
      </c>
      <c r="F3618" s="70">
        <f>C3618-('Analyse Italia'!$F$11+'Analyse Italia'!$F$12*E3618)</f>
        <v>-2.0480636806355255E-3</v>
      </c>
    </row>
    <row r="3619" spans="1:6" x14ac:dyDescent="0.3">
      <c r="A3619" s="6">
        <v>42825.729169999999</v>
      </c>
      <c r="B3619" s="7">
        <v>22568.42</v>
      </c>
      <c r="C3619" s="8">
        <f t="shared" si="112"/>
        <v>6.0039057258867157E-3</v>
      </c>
      <c r="D3619" s="67">
        <v>381.14</v>
      </c>
      <c r="E3619" s="8">
        <f t="shared" si="113"/>
        <v>1.7873100983021306E-3</v>
      </c>
      <c r="F3619" s="70">
        <f>C3619-('Analyse Italia'!$F$11+'Analyse Italia'!$F$12*E3619)</f>
        <v>3.346510942061575E-3</v>
      </c>
    </row>
    <row r="3620" spans="1:6" x14ac:dyDescent="0.3">
      <c r="A3620" s="6">
        <v>42828.729169999999</v>
      </c>
      <c r="B3620" s="7">
        <v>22334.78</v>
      </c>
      <c r="C3620" s="8">
        <f t="shared" si="112"/>
        <v>-1.0352519139576466E-2</v>
      </c>
      <c r="D3620" s="67">
        <v>379.29</v>
      </c>
      <c r="E3620" s="8">
        <f t="shared" si="113"/>
        <v>-4.8538594742089103E-3</v>
      </c>
      <c r="F3620" s="70">
        <f>C3620-('Analyse Italia'!$F$11+'Analyse Italia'!$F$12*E3620)</f>
        <v>-5.5369602950020276E-3</v>
      </c>
    </row>
    <row r="3621" spans="1:6" x14ac:dyDescent="0.3">
      <c r="A3621" s="6">
        <v>42829.729169999999</v>
      </c>
      <c r="B3621" s="7">
        <v>22354.32</v>
      </c>
      <c r="C3621" s="8">
        <f t="shared" si="112"/>
        <v>8.7486870253483673E-4</v>
      </c>
      <c r="D3621" s="67">
        <v>380.03</v>
      </c>
      <c r="E3621" s="8">
        <f t="shared" si="113"/>
        <v>1.9510137361911095E-3</v>
      </c>
      <c r="F3621" s="70">
        <f>C3621-('Analyse Italia'!$F$11+'Analyse Italia'!$F$12*E3621)</f>
        <v>-1.9667330468537665E-3</v>
      </c>
    </row>
    <row r="3622" spans="1:6" x14ac:dyDescent="0.3">
      <c r="A3622" s="6">
        <v>42830.729169999999</v>
      </c>
      <c r="B3622" s="7">
        <v>22355.39</v>
      </c>
      <c r="C3622" s="8">
        <f t="shared" si="112"/>
        <v>4.786546850898965E-5</v>
      </c>
      <c r="D3622" s="67">
        <v>380.09</v>
      </c>
      <c r="E3622" s="8">
        <f t="shared" si="113"/>
        <v>1.5788227245217001E-4</v>
      </c>
      <c r="F3622" s="70">
        <f>C3622-('Analyse Italia'!$F$11+'Analyse Italia'!$F$12*E3622)</f>
        <v>-7.7602115828882129E-4</v>
      </c>
    </row>
    <row r="3623" spans="1:6" x14ac:dyDescent="0.3">
      <c r="A3623" s="6">
        <v>42831.729169999999</v>
      </c>
      <c r="B3623" s="7">
        <v>22402.91</v>
      </c>
      <c r="C3623" s="8">
        <f t="shared" si="112"/>
        <v>2.1256618649909687E-3</v>
      </c>
      <c r="D3623" s="67">
        <v>380.77</v>
      </c>
      <c r="E3623" s="8">
        <f t="shared" si="113"/>
        <v>1.7890499618511413E-3</v>
      </c>
      <c r="F3623" s="70">
        <f>C3623-('Analyse Italia'!$F$11+'Analyse Italia'!$F$12*E3623)</f>
        <v>-5.3369069441564811E-4</v>
      </c>
    </row>
    <row r="3624" spans="1:6" x14ac:dyDescent="0.3">
      <c r="A3624" s="6">
        <v>42832.729169999999</v>
      </c>
      <c r="B3624" s="7">
        <v>22411.79</v>
      </c>
      <c r="C3624" s="8">
        <f t="shared" si="112"/>
        <v>3.9637707779927034E-4</v>
      </c>
      <c r="D3624" s="67">
        <v>381.26</v>
      </c>
      <c r="E3624" s="8">
        <f t="shared" si="113"/>
        <v>1.2868660871392379E-3</v>
      </c>
      <c r="F3624" s="70">
        <f>C3624-('Analyse Italia'!$F$11+'Analyse Italia'!$F$12*E3624)</f>
        <v>-1.6978947729042347E-3</v>
      </c>
    </row>
    <row r="3625" spans="1:6" x14ac:dyDescent="0.3">
      <c r="A3625" s="6">
        <v>42835.729169999999</v>
      </c>
      <c r="B3625" s="7">
        <v>22322.05</v>
      </c>
      <c r="C3625" s="8">
        <f t="shared" si="112"/>
        <v>-4.0041424625164579E-3</v>
      </c>
      <c r="D3625" s="67">
        <v>381.25</v>
      </c>
      <c r="E3625" s="8">
        <f t="shared" si="113"/>
        <v>-2.6228820227625071E-5</v>
      </c>
      <c r="F3625" s="70">
        <f>C3625-('Analyse Italia'!$F$11+'Analyse Italia'!$F$12*E3625)</f>
        <v>-4.6208587041813576E-3</v>
      </c>
    </row>
    <row r="3626" spans="1:6" x14ac:dyDescent="0.3">
      <c r="A3626" s="6">
        <v>42836.729169999999</v>
      </c>
      <c r="B3626" s="7">
        <v>22228.11</v>
      </c>
      <c r="C3626" s="8">
        <f t="shared" si="112"/>
        <v>-4.2083948382876102E-3</v>
      </c>
      <c r="D3626" s="67">
        <v>381.18</v>
      </c>
      <c r="E3626" s="8">
        <f t="shared" si="113"/>
        <v>-1.8360655737703624E-4</v>
      </c>
      <c r="F3626" s="70">
        <f>C3626-('Analyse Italia'!$F$11+'Analyse Italia'!$F$12*E3626)</f>
        <v>-4.6480223128281175E-3</v>
      </c>
    </row>
    <row r="3627" spans="1:6" x14ac:dyDescent="0.3">
      <c r="A3627" s="6">
        <v>42837.729169999999</v>
      </c>
      <c r="B3627" s="7">
        <v>22126.799999999999</v>
      </c>
      <c r="C3627" s="8">
        <f t="shared" si="112"/>
        <v>-4.5577424261442623E-3</v>
      </c>
      <c r="D3627" s="67">
        <v>381.9</v>
      </c>
      <c r="E3627" s="8">
        <f t="shared" si="113"/>
        <v>1.8888713993387984E-3</v>
      </c>
      <c r="F3627" s="70">
        <f>C3627-('Analyse Italia'!$F$11+'Analyse Italia'!$F$12*E3627)</f>
        <v>-7.3294187208991085E-3</v>
      </c>
    </row>
    <row r="3628" spans="1:6" x14ac:dyDescent="0.3">
      <c r="A3628" s="6">
        <v>42838.729169999999</v>
      </c>
      <c r="B3628" s="7">
        <v>21882.68</v>
      </c>
      <c r="C3628" s="8">
        <f t="shared" si="112"/>
        <v>-1.103277473471076E-2</v>
      </c>
      <c r="D3628" s="67">
        <v>380.58</v>
      </c>
      <c r="E3628" s="8">
        <f t="shared" si="113"/>
        <v>-3.4564021995286964E-3</v>
      </c>
      <c r="F3628" s="70">
        <f>C3628-('Analyse Italia'!$F$11+'Analyse Italia'!$F$12*E3628)</f>
        <v>-7.7896999680283907E-3</v>
      </c>
    </row>
    <row r="3629" spans="1:6" x14ac:dyDescent="0.3">
      <c r="A3629" s="6">
        <v>42843.729169999999</v>
      </c>
      <c r="B3629" s="7">
        <v>21548.62</v>
      </c>
      <c r="C3629" s="8">
        <f t="shared" si="112"/>
        <v>-1.5265954627129874E-2</v>
      </c>
      <c r="D3629" s="67">
        <v>376.35</v>
      </c>
      <c r="E3629" s="8">
        <f t="shared" si="113"/>
        <v>-1.11146145357085E-2</v>
      </c>
      <c r="F3629" s="70">
        <f>C3629-('Analyse Italia'!$F$11+'Analyse Italia'!$F$12*E3629)</f>
        <v>-3.4055022976772348E-3</v>
      </c>
    </row>
    <row r="3630" spans="1:6" x14ac:dyDescent="0.3">
      <c r="A3630" s="6">
        <v>42844.729169999999</v>
      </c>
      <c r="B3630" s="7">
        <v>21942.71</v>
      </c>
      <c r="C3630" s="8">
        <f t="shared" ref="C3630:C3693" si="114">B3630/B3629-1</f>
        <v>1.8288410116285903E-2</v>
      </c>
      <c r="D3630" s="67">
        <v>377.24</v>
      </c>
      <c r="E3630" s="8">
        <f t="shared" si="113"/>
        <v>2.3648199814001458E-3</v>
      </c>
      <c r="F3630" s="70">
        <f>C3630-('Analyse Italia'!$F$11+'Analyse Italia'!$F$12*E3630)</f>
        <v>1.4981174287263335E-2</v>
      </c>
    </row>
    <row r="3631" spans="1:6" x14ac:dyDescent="0.3">
      <c r="A3631" s="6">
        <v>42845.729169999999</v>
      </c>
      <c r="B3631" s="7">
        <v>21976.82</v>
      </c>
      <c r="C3631" s="8">
        <f t="shared" si="114"/>
        <v>1.5545026115735272E-3</v>
      </c>
      <c r="D3631" s="67">
        <v>378.06</v>
      </c>
      <c r="E3631" s="8">
        <f t="shared" si="113"/>
        <v>2.1736825363163348E-3</v>
      </c>
      <c r="F3631" s="70">
        <f>C3631-('Analyse Italia'!$F$11+'Analyse Italia'!$F$12*E3631)</f>
        <v>-1.5376564530076809E-3</v>
      </c>
    </row>
    <row r="3632" spans="1:6" x14ac:dyDescent="0.3">
      <c r="A3632" s="6">
        <v>42846.729169999999</v>
      </c>
      <c r="B3632" s="7">
        <v>21860.79</v>
      </c>
      <c r="C3632" s="8">
        <f t="shared" si="114"/>
        <v>-5.2796537442632019E-3</v>
      </c>
      <c r="D3632" s="67">
        <v>378.12</v>
      </c>
      <c r="E3632" s="8">
        <f t="shared" si="113"/>
        <v>1.5870496746539509E-4</v>
      </c>
      <c r="F3632" s="70">
        <f>C3632-('Analyse Italia'!$F$11+'Analyse Italia'!$F$12*E3632)</f>
        <v>-6.1044661058456797E-3</v>
      </c>
    </row>
    <row r="3633" spans="1:6" x14ac:dyDescent="0.3">
      <c r="A3633" s="6">
        <v>42849.729169999999</v>
      </c>
      <c r="B3633" s="7">
        <v>22830.97</v>
      </c>
      <c r="C3633" s="8">
        <f t="shared" si="114"/>
        <v>4.437991490700921E-2</v>
      </c>
      <c r="D3633" s="67">
        <v>386.09</v>
      </c>
      <c r="E3633" s="8">
        <f t="shared" si="113"/>
        <v>2.1077964667301385E-2</v>
      </c>
      <c r="F3633" s="70">
        <f>C3633-('Analyse Italia'!$F$11+'Analyse Italia'!$F$12*E3633)</f>
        <v>2.0015776230918211E-2</v>
      </c>
    </row>
    <row r="3634" spans="1:6" x14ac:dyDescent="0.3">
      <c r="A3634" s="6">
        <v>42850.729169999999</v>
      </c>
      <c r="B3634" s="7">
        <v>22964.42</v>
      </c>
      <c r="C3634" s="8">
        <f t="shared" si="114"/>
        <v>5.8451305397886344E-3</v>
      </c>
      <c r="D3634" s="67">
        <v>386.91</v>
      </c>
      <c r="E3634" s="8">
        <f t="shared" si="113"/>
        <v>2.123857131757001E-3</v>
      </c>
      <c r="F3634" s="70">
        <f>C3634-('Analyse Italia'!$F$11+'Analyse Italia'!$F$12*E3634)</f>
        <v>2.8090373433836196E-3</v>
      </c>
    </row>
    <row r="3635" spans="1:6" x14ac:dyDescent="0.3">
      <c r="A3635" s="6">
        <v>42851.729169999999</v>
      </c>
      <c r="B3635" s="7">
        <v>23014.42</v>
      </c>
      <c r="C3635" s="8">
        <f t="shared" si="114"/>
        <v>2.1772812028346689E-3</v>
      </c>
      <c r="D3635" s="67">
        <v>388.73</v>
      </c>
      <c r="E3635" s="8">
        <f t="shared" si="113"/>
        <v>4.7039363159391279E-3</v>
      </c>
      <c r="F3635" s="70">
        <f>C3635-('Analyse Italia'!$F$11+'Analyse Italia'!$F$12*E3635)</f>
        <v>-3.7620373803755091E-3</v>
      </c>
    </row>
    <row r="3636" spans="1:6" x14ac:dyDescent="0.3">
      <c r="A3636" s="6">
        <v>42852.729169999999</v>
      </c>
      <c r="B3636" s="7">
        <v>22796.54</v>
      </c>
      <c r="C3636" s="8">
        <f t="shared" si="114"/>
        <v>-9.4671080131498719E-3</v>
      </c>
      <c r="D3636" s="67">
        <v>387.79</v>
      </c>
      <c r="E3636" s="8">
        <f t="shared" si="113"/>
        <v>-2.4181308363131482E-3</v>
      </c>
      <c r="F3636" s="70">
        <f>C3636-('Analyse Italia'!$F$11+'Analyse Italia'!$F$12*E3636)</f>
        <v>-7.3923445907705717E-3</v>
      </c>
    </row>
    <row r="3637" spans="1:6" x14ac:dyDescent="0.3">
      <c r="A3637" s="6">
        <v>42853.729169999999</v>
      </c>
      <c r="B3637" s="7">
        <v>22818.400000000001</v>
      </c>
      <c r="C3637" s="8">
        <f t="shared" si="114"/>
        <v>9.5891744975329374E-4</v>
      </c>
      <c r="D3637" s="67">
        <v>387.09</v>
      </c>
      <c r="E3637" s="8">
        <f t="shared" si="113"/>
        <v>-1.8051006988319962E-3</v>
      </c>
      <c r="F3637" s="70">
        <f>C3637-('Analyse Italia'!$F$11+'Analyse Italia'!$F$12*E3637)</f>
        <v>2.3438707806736694E-3</v>
      </c>
    </row>
    <row r="3638" spans="1:6" x14ac:dyDescent="0.3">
      <c r="A3638" s="6">
        <v>42857.729169999999</v>
      </c>
      <c r="B3638" s="7">
        <v>22964.17</v>
      </c>
      <c r="C3638" s="8">
        <f t="shared" si="114"/>
        <v>6.3882656102092206E-3</v>
      </c>
      <c r="D3638" s="67">
        <v>389.53</v>
      </c>
      <c r="E3638" s="8">
        <f t="shared" si="113"/>
        <v>6.3034436435971397E-3</v>
      </c>
      <c r="F3638" s="70">
        <f>C3638-('Analyse Italia'!$F$11+'Analyse Italia'!$F$12*E3638)</f>
        <v>-1.3508931905056249E-3</v>
      </c>
    </row>
    <row r="3639" spans="1:6" x14ac:dyDescent="0.3">
      <c r="A3639" s="6">
        <v>42858.729169999999</v>
      </c>
      <c r="B3639" s="7">
        <v>22976.45</v>
      </c>
      <c r="C3639" s="8">
        <f t="shared" si="114"/>
        <v>5.3474608487924513E-4</v>
      </c>
      <c r="D3639" s="67">
        <v>389.37</v>
      </c>
      <c r="E3639" s="8">
        <f t="shared" si="113"/>
        <v>-4.1075141837587648E-4</v>
      </c>
      <c r="F3639" s="70">
        <f>C3639-('Analyse Italia'!$F$11+'Analyse Italia'!$F$12*E3639)</f>
        <v>3.5071259790978477E-4</v>
      </c>
    </row>
    <row r="3640" spans="1:6" x14ac:dyDescent="0.3">
      <c r="A3640" s="6">
        <v>42859.729169999999</v>
      </c>
      <c r="B3640" s="7">
        <v>23390.87</v>
      </c>
      <c r="C3640" s="8">
        <f t="shared" si="114"/>
        <v>1.8036728911559274E-2</v>
      </c>
      <c r="D3640" s="67">
        <v>391.98</v>
      </c>
      <c r="E3640" s="8">
        <f t="shared" si="113"/>
        <v>6.7031358348101922E-3</v>
      </c>
      <c r="F3640" s="70">
        <f>C3640-('Analyse Italia'!$F$11+'Analyse Italia'!$F$12*E3640)</f>
        <v>9.8478178227938747E-3</v>
      </c>
    </row>
    <row r="3641" spans="1:6" x14ac:dyDescent="0.3">
      <c r="A3641" s="6">
        <v>42860.729169999999</v>
      </c>
      <c r="B3641" s="7">
        <v>23696.93</v>
      </c>
      <c r="C3641" s="8">
        <f t="shared" si="114"/>
        <v>1.3084592407208495E-2</v>
      </c>
      <c r="D3641" s="67">
        <v>394.54</v>
      </c>
      <c r="E3641" s="8">
        <f t="shared" si="113"/>
        <v>6.5309454564008718E-3</v>
      </c>
      <c r="F3641" s="70">
        <f>C3641-('Analyse Italia'!$F$11+'Analyse Italia'!$F$12*E3641)</f>
        <v>5.0894379601098879E-3</v>
      </c>
    </row>
    <row r="3642" spans="1:6" x14ac:dyDescent="0.3">
      <c r="A3642" s="6">
        <v>42863.729169999999</v>
      </c>
      <c r="B3642" s="7">
        <v>23634.55</v>
      </c>
      <c r="C3642" s="8">
        <f t="shared" si="114"/>
        <v>-2.6324085018608612E-3</v>
      </c>
      <c r="D3642" s="67">
        <v>394.04</v>
      </c>
      <c r="E3642" s="8">
        <f t="shared" si="113"/>
        <v>-1.2672986262483033E-3</v>
      </c>
      <c r="F3642" s="70">
        <f>C3642-('Analyse Italia'!$F$11+'Analyse Italia'!$F$12*E3642)</f>
        <v>-1.8526151364848587E-3</v>
      </c>
    </row>
    <row r="3643" spans="1:6" x14ac:dyDescent="0.3">
      <c r="A3643" s="6">
        <v>42864.729169999999</v>
      </c>
      <c r="B3643" s="7">
        <v>23731.61</v>
      </c>
      <c r="C3643" s="8">
        <f t="shared" si="114"/>
        <v>4.1066997256136162E-3</v>
      </c>
      <c r="D3643" s="67">
        <v>395.81</v>
      </c>
      <c r="E3643" s="8">
        <f t="shared" si="113"/>
        <v>4.491929753324575E-3</v>
      </c>
      <c r="F3643" s="70">
        <f>C3643-('Analyse Italia'!$F$11+'Analyse Italia'!$F$12*E3643)</f>
        <v>-1.5940591891470913E-3</v>
      </c>
    </row>
    <row r="3644" spans="1:6" x14ac:dyDescent="0.3">
      <c r="A3644" s="6">
        <v>42865.729169999999</v>
      </c>
      <c r="B3644" s="7">
        <v>23783.67</v>
      </c>
      <c r="C3644" s="8">
        <f t="shared" si="114"/>
        <v>2.193698615475137E-3</v>
      </c>
      <c r="D3644" s="67">
        <v>396.45</v>
      </c>
      <c r="E3644" s="8">
        <f t="shared" si="113"/>
        <v>1.616937419469E-3</v>
      </c>
      <c r="F3644" s="70">
        <f>C3644-('Analyse Italia'!$F$11+'Analyse Italia'!$F$12*E3644)</f>
        <v>-2.7198488699134958E-4</v>
      </c>
    </row>
    <row r="3645" spans="1:6" x14ac:dyDescent="0.3">
      <c r="A3645" s="6">
        <v>42866.729169999999</v>
      </c>
      <c r="B3645" s="7">
        <v>23706.639999999999</v>
      </c>
      <c r="C3645" s="8">
        <f t="shared" si="114"/>
        <v>-3.2387768582392562E-3</v>
      </c>
      <c r="D3645" s="67">
        <v>394.39</v>
      </c>
      <c r="E3645" s="8">
        <f t="shared" si="113"/>
        <v>-5.1961155252869817E-3</v>
      </c>
      <c r="F3645" s="70">
        <f>C3645-('Analyse Italia'!$F$11+'Analyse Italia'!$F$12*E3645)</f>
        <v>1.9619044517111906E-3</v>
      </c>
    </row>
    <row r="3646" spans="1:6" x14ac:dyDescent="0.3">
      <c r="A3646" s="6">
        <v>42867.729169999999</v>
      </c>
      <c r="B3646" s="7">
        <v>23800.49</v>
      </c>
      <c r="C3646" s="8">
        <f t="shared" si="114"/>
        <v>3.9588064778477428E-3</v>
      </c>
      <c r="D3646" s="67">
        <v>395.63</v>
      </c>
      <c r="E3646" s="8">
        <f t="shared" si="113"/>
        <v>3.1440959456376927E-3</v>
      </c>
      <c r="F3646" s="70">
        <f>C3646-('Analyse Italia'!$F$11+'Analyse Italia'!$F$12*E3646)</f>
        <v>-2.2530699763306621E-4</v>
      </c>
    </row>
    <row r="3647" spans="1:6" x14ac:dyDescent="0.3">
      <c r="A3647" s="6">
        <v>42870.729169999999</v>
      </c>
      <c r="B3647" s="7">
        <v>23926.02</v>
      </c>
      <c r="C3647" s="8">
        <f t="shared" si="114"/>
        <v>5.274261160169269E-3</v>
      </c>
      <c r="D3647" s="67">
        <v>395.97</v>
      </c>
      <c r="E3647" s="8">
        <f t="shared" si="113"/>
        <v>8.5938882289005036E-4</v>
      </c>
      <c r="F3647" s="70">
        <f>C3647-('Analyse Italia'!$F$11+'Analyse Italia'!$F$12*E3647)</f>
        <v>3.6610066570956089E-3</v>
      </c>
    </row>
    <row r="3648" spans="1:6" x14ac:dyDescent="0.3">
      <c r="A3648" s="6">
        <v>42871.729169999999</v>
      </c>
      <c r="B3648" s="7">
        <v>24016.55</v>
      </c>
      <c r="C3648" s="8">
        <f t="shared" si="114"/>
        <v>3.7837467326367058E-3</v>
      </c>
      <c r="D3648" s="67">
        <v>395.91</v>
      </c>
      <c r="E3648" s="8">
        <f t="shared" si="113"/>
        <v>-1.5152663080542084E-4</v>
      </c>
      <c r="F3648" s="70">
        <f>C3648-('Analyse Italia'!$F$11+'Analyse Italia'!$F$12*E3648)</f>
        <v>3.3080214290836045E-3</v>
      </c>
    </row>
    <row r="3649" spans="1:6" x14ac:dyDescent="0.3">
      <c r="A3649" s="6">
        <v>42872.729169999999</v>
      </c>
      <c r="B3649" s="7">
        <v>23453.82</v>
      </c>
      <c r="C3649" s="8">
        <f t="shared" si="114"/>
        <v>-2.343092575744643E-2</v>
      </c>
      <c r="D3649" s="67">
        <v>391.14</v>
      </c>
      <c r="E3649" s="8">
        <f t="shared" si="113"/>
        <v>-1.2048192771084487E-2</v>
      </c>
      <c r="F3649" s="70">
        <f>C3649-('Analyse Italia'!$F$11+'Analyse Italia'!$F$12*E3649)</f>
        <v>-1.0519967672151451E-2</v>
      </c>
    </row>
    <row r="3650" spans="1:6" x14ac:dyDescent="0.3">
      <c r="A3650" s="6">
        <v>42873.729169999999</v>
      </c>
      <c r="B3650" s="7">
        <v>23471.41</v>
      </c>
      <c r="C3650" s="8">
        <f t="shared" si="114"/>
        <v>7.4998443750318167E-4</v>
      </c>
      <c r="D3650" s="67">
        <v>389.19</v>
      </c>
      <c r="E3650" s="8">
        <f t="shared" si="113"/>
        <v>-4.9854272127626276E-3</v>
      </c>
      <c r="F3650" s="70">
        <f>C3650-('Analyse Italia'!$F$11+'Analyse Italia'!$F$12*E3650)</f>
        <v>5.7135894354652644E-3</v>
      </c>
    </row>
    <row r="3651" spans="1:6" x14ac:dyDescent="0.3">
      <c r="A3651" s="6">
        <v>42874.729169999999</v>
      </c>
      <c r="B3651" s="7">
        <v>23770.89</v>
      </c>
      <c r="C3651" s="8">
        <f t="shared" si="114"/>
        <v>1.2759352761508636E-2</v>
      </c>
      <c r="D3651" s="67">
        <v>391.51</v>
      </c>
      <c r="E3651" s="8">
        <f t="shared" si="113"/>
        <v>5.9610986921554421E-3</v>
      </c>
      <c r="F3651" s="70">
        <f>C3651-('Analyse Italia'!$F$11+'Analyse Italia'!$F$12*E3651)</f>
        <v>5.4054164610036742E-3</v>
      </c>
    </row>
    <row r="3652" spans="1:6" x14ac:dyDescent="0.3">
      <c r="A3652" s="6">
        <v>42877.729169999999</v>
      </c>
      <c r="B3652" s="7">
        <v>23531.66</v>
      </c>
      <c r="C3652" s="8">
        <f t="shared" si="114"/>
        <v>-1.0063990031504932E-2</v>
      </c>
      <c r="D3652" s="67">
        <v>391.14</v>
      </c>
      <c r="E3652" s="8">
        <f t="shared" ref="E3652:E3715" si="115">D3652/D3651-1</f>
        <v>-9.4505887461371341E-4</v>
      </c>
      <c r="F3652" s="70">
        <f>C3652-('Analyse Italia'!$F$11+'Analyse Italia'!$F$12*E3652)</f>
        <v>-9.6467958581688031E-3</v>
      </c>
    </row>
    <row r="3653" spans="1:6" x14ac:dyDescent="0.3">
      <c r="A3653" s="6">
        <v>42878.729169999999</v>
      </c>
      <c r="B3653" s="7">
        <v>23638.73</v>
      </c>
      <c r="C3653" s="8">
        <f t="shared" si="114"/>
        <v>4.550040243654685E-3</v>
      </c>
      <c r="D3653" s="67">
        <v>392.02</v>
      </c>
      <c r="E3653" s="8">
        <f t="shared" si="115"/>
        <v>2.249833819092828E-3</v>
      </c>
      <c r="F3653" s="70">
        <f>C3653-('Analyse Italia'!$F$11+'Analyse Italia'!$F$12*E3653)</f>
        <v>1.3721922053590609E-3</v>
      </c>
    </row>
    <row r="3654" spans="1:6" x14ac:dyDescent="0.3">
      <c r="A3654" s="6">
        <v>42879.729169999999</v>
      </c>
      <c r="B3654" s="7">
        <v>23615.3</v>
      </c>
      <c r="C3654" s="8">
        <f t="shared" si="114"/>
        <v>-9.9116999940351835E-4</v>
      </c>
      <c r="D3654" s="67">
        <v>392.37</v>
      </c>
      <c r="E3654" s="8">
        <f t="shared" si="115"/>
        <v>8.9281159124543485E-4</v>
      </c>
      <c r="F3654" s="70">
        <f>C3654-('Analyse Italia'!$F$11+'Analyse Italia'!$F$12*E3654)</f>
        <v>-2.6420333596710015E-3</v>
      </c>
    </row>
    <row r="3655" spans="1:6" x14ac:dyDescent="0.3">
      <c r="A3655" s="6">
        <v>42880.729169999999</v>
      </c>
      <c r="B3655" s="7">
        <v>23559.88</v>
      </c>
      <c r="C3655" s="8">
        <f t="shared" si="114"/>
        <v>-2.3467836529706965E-3</v>
      </c>
      <c r="D3655" s="67">
        <v>392.14</v>
      </c>
      <c r="E3655" s="8">
        <f t="shared" si="115"/>
        <v>-5.861814104034524E-4</v>
      </c>
      <c r="F3655" s="70">
        <f>C3655-('Analyse Italia'!$F$11+'Analyse Italia'!$F$12*E3655)</f>
        <v>-2.3334151339924458E-3</v>
      </c>
    </row>
    <row r="3656" spans="1:6" x14ac:dyDescent="0.3">
      <c r="A3656" s="6">
        <v>42881.729169999999</v>
      </c>
      <c r="B3656" s="7">
        <v>23469.55</v>
      </c>
      <c r="C3656" s="8">
        <f t="shared" si="114"/>
        <v>-3.8340602753494935E-3</v>
      </c>
      <c r="D3656" s="67">
        <v>391.35</v>
      </c>
      <c r="E3656" s="8">
        <f t="shared" si="115"/>
        <v>-2.014586627224868E-3</v>
      </c>
      <c r="F3656" s="70">
        <f>C3656-('Analyse Italia'!$F$11+'Analyse Italia'!$F$12*E3656)</f>
        <v>-2.2133836111231956E-3</v>
      </c>
    </row>
    <row r="3657" spans="1:6" x14ac:dyDescent="0.3">
      <c r="A3657" s="6">
        <v>42884.729169999999</v>
      </c>
      <c r="B3657" s="7">
        <v>23024.74</v>
      </c>
      <c r="C3657" s="8">
        <f t="shared" si="114"/>
        <v>-1.8952642892599014E-2</v>
      </c>
      <c r="D3657" s="67">
        <v>391.25</v>
      </c>
      <c r="E3657" s="8">
        <f t="shared" si="115"/>
        <v>-2.555257442188319E-4</v>
      </c>
      <c r="F3657" s="70">
        <f>C3657-('Analyse Italia'!$F$11+'Analyse Italia'!$F$12*E3657)</f>
        <v>-1.9311343545080115E-2</v>
      </c>
    </row>
    <row r="3658" spans="1:6" x14ac:dyDescent="0.3">
      <c r="A3658" s="6">
        <v>42885.729169999999</v>
      </c>
      <c r="B3658" s="7">
        <v>23058.36</v>
      </c>
      <c r="C3658" s="8">
        <f t="shared" si="114"/>
        <v>1.4601684970165785E-3</v>
      </c>
      <c r="D3658" s="67">
        <v>390.5</v>
      </c>
      <c r="E3658" s="8">
        <f t="shared" si="115"/>
        <v>-1.9169329073482899E-3</v>
      </c>
      <c r="F3658" s="70">
        <f>C3658-('Analyse Italia'!$F$11+'Analyse Italia'!$F$12*E3658)</f>
        <v>2.9709606428142245E-3</v>
      </c>
    </row>
    <row r="3659" spans="1:6" x14ac:dyDescent="0.3">
      <c r="A3659" s="6">
        <v>42886.729169999999</v>
      </c>
      <c r="B3659" s="7">
        <v>22982.45</v>
      </c>
      <c r="C3659" s="8">
        <f t="shared" si="114"/>
        <v>-3.292081483678766E-3</v>
      </c>
      <c r="D3659" s="67">
        <v>389.99</v>
      </c>
      <c r="E3659" s="8">
        <f t="shared" si="115"/>
        <v>-1.3060179257362581E-3</v>
      </c>
      <c r="F3659" s="70">
        <f>C3659-('Analyse Italia'!$F$11+'Analyse Italia'!$F$12*E3659)</f>
        <v>-2.4687193573430582E-3</v>
      </c>
    </row>
    <row r="3660" spans="1:6" x14ac:dyDescent="0.3">
      <c r="A3660" s="6">
        <v>42887.729169999999</v>
      </c>
      <c r="B3660" s="7">
        <v>23197.45</v>
      </c>
      <c r="C3660" s="8">
        <f t="shared" si="114"/>
        <v>9.3549643314789765E-3</v>
      </c>
      <c r="D3660" s="67">
        <v>391.66</v>
      </c>
      <c r="E3660" s="8">
        <f t="shared" si="115"/>
        <v>4.2821610810535038E-3</v>
      </c>
      <c r="F3660" s="70">
        <f>C3660-('Analyse Italia'!$F$11+'Analyse Italia'!$F$12*E3660)</f>
        <v>3.8902469066180601E-3</v>
      </c>
    </row>
    <row r="3661" spans="1:6" x14ac:dyDescent="0.3">
      <c r="A3661" s="6">
        <v>42888.729169999999</v>
      </c>
      <c r="B3661" s="7">
        <v>23200.77</v>
      </c>
      <c r="C3661" s="8">
        <f t="shared" si="114"/>
        <v>1.4311917904774596E-4</v>
      </c>
      <c r="D3661" s="67">
        <v>392.55</v>
      </c>
      <c r="E3661" s="8">
        <f t="shared" si="115"/>
        <v>2.2723791043250952E-3</v>
      </c>
      <c r="F3661" s="70">
        <f>C3661-('Analyse Italia'!$F$11+'Analyse Italia'!$F$12*E3661)</f>
        <v>-3.0600978653002363E-3</v>
      </c>
    </row>
    <row r="3662" spans="1:6" x14ac:dyDescent="0.3">
      <c r="A3662" s="6">
        <v>42891.729169999999</v>
      </c>
      <c r="B3662" s="7">
        <v>22980.76</v>
      </c>
      <c r="C3662" s="8">
        <f t="shared" si="114"/>
        <v>-9.4828749218237585E-3</v>
      </c>
      <c r="D3662" s="67">
        <v>392.04</v>
      </c>
      <c r="E3662" s="8">
        <f t="shared" si="115"/>
        <v>-1.2991975544516254E-3</v>
      </c>
      <c r="F3662" s="70">
        <f>C3662-('Analyse Italia'!$F$11+'Analyse Italia'!$F$12*E3662)</f>
        <v>-8.6671873952376931E-3</v>
      </c>
    </row>
    <row r="3663" spans="1:6" x14ac:dyDescent="0.3">
      <c r="A3663" s="6">
        <v>42892.729169999999</v>
      </c>
      <c r="B3663" s="7">
        <v>23020.85</v>
      </c>
      <c r="C3663" s="8">
        <f t="shared" si="114"/>
        <v>1.7445027927709411E-3</v>
      </c>
      <c r="D3663" s="67">
        <v>389.4</v>
      </c>
      <c r="E3663" s="8">
        <f t="shared" si="115"/>
        <v>-6.7340067340068144E-3</v>
      </c>
      <c r="F3663" s="70">
        <f>C3663-('Analyse Italia'!$F$11+'Analyse Italia'!$F$12*E3663)</f>
        <v>8.6756909905226741E-3</v>
      </c>
    </row>
    <row r="3664" spans="1:6" x14ac:dyDescent="0.3">
      <c r="A3664" s="6">
        <v>42893.729169999999</v>
      </c>
      <c r="B3664" s="7">
        <v>22993.8</v>
      </c>
      <c r="C3664" s="8">
        <f t="shared" si="114"/>
        <v>-1.1750217737398483E-3</v>
      </c>
      <c r="D3664" s="67">
        <v>389.18</v>
      </c>
      <c r="E3664" s="8">
        <f t="shared" si="115"/>
        <v>-5.6497175141234646E-4</v>
      </c>
      <c r="F3664" s="70">
        <f>C3664-('Analyse Italia'!$F$11+'Analyse Italia'!$F$12*E3664)</f>
        <v>-1.1855193518976739E-3</v>
      </c>
    </row>
    <row r="3665" spans="1:6" x14ac:dyDescent="0.3">
      <c r="A3665" s="6">
        <v>42894.729169999999</v>
      </c>
      <c r="B3665" s="7">
        <v>23299.9</v>
      </c>
      <c r="C3665" s="8">
        <f t="shared" si="114"/>
        <v>1.3312284180953204E-2</v>
      </c>
      <c r="D3665" s="67">
        <v>389.15</v>
      </c>
      <c r="E3665" s="8">
        <f t="shared" si="115"/>
        <v>-7.7085153399547579E-5</v>
      </c>
      <c r="F3665" s="70">
        <f>C3665-('Analyse Italia'!$F$11+'Analyse Italia'!$F$12*E3665)</f>
        <v>1.2752793856403462E-2</v>
      </c>
    </row>
    <row r="3666" spans="1:6" x14ac:dyDescent="0.3">
      <c r="A3666" s="6">
        <v>42895.729169999999</v>
      </c>
      <c r="B3666" s="7">
        <v>23368.39</v>
      </c>
      <c r="C3666" s="8">
        <f t="shared" si="114"/>
        <v>2.9394975944101454E-3</v>
      </c>
      <c r="D3666" s="67">
        <v>390.39</v>
      </c>
      <c r="E3666" s="8">
        <f t="shared" si="115"/>
        <v>3.1864319671077723E-3</v>
      </c>
      <c r="F3666" s="70">
        <f>C3666-('Analyse Italia'!$F$11+'Analyse Italia'!$F$12*E3666)</f>
        <v>-1.2922543462239042E-3</v>
      </c>
    </row>
    <row r="3667" spans="1:6" x14ac:dyDescent="0.3">
      <c r="A3667" s="6">
        <v>42898.729169999999</v>
      </c>
      <c r="B3667" s="7">
        <v>23125.95</v>
      </c>
      <c r="C3667" s="8">
        <f t="shared" si="114"/>
        <v>-1.0374698470883015E-2</v>
      </c>
      <c r="D3667" s="67">
        <v>386.62</v>
      </c>
      <c r="E3667" s="8">
        <f t="shared" si="115"/>
        <v>-9.6570096570096631E-3</v>
      </c>
      <c r="F3667" s="70">
        <f>C3667-('Analyse Italia'!$F$11+'Analyse Italia'!$F$12*E3667)</f>
        <v>-1.5441110757305997E-4</v>
      </c>
    </row>
    <row r="3668" spans="1:6" x14ac:dyDescent="0.3">
      <c r="A3668" s="6">
        <v>42899.729169999999</v>
      </c>
      <c r="B3668" s="7">
        <v>23322.28</v>
      </c>
      <c r="C3668" s="8">
        <f t="shared" si="114"/>
        <v>8.4895971841156825E-3</v>
      </c>
      <c r="D3668" s="67">
        <v>388.75</v>
      </c>
      <c r="E3668" s="8">
        <f t="shared" si="115"/>
        <v>5.509285603434888E-3</v>
      </c>
      <c r="F3668" s="70">
        <f>C3668-('Analyse Italia'!$F$11+'Analyse Italia'!$F$12*E3668)</f>
        <v>1.6440620355234964E-3</v>
      </c>
    </row>
    <row r="3669" spans="1:6" x14ac:dyDescent="0.3">
      <c r="A3669" s="6">
        <v>42900.729169999999</v>
      </c>
      <c r="B3669" s="7">
        <v>23209</v>
      </c>
      <c r="C3669" s="8">
        <f t="shared" si="114"/>
        <v>-4.8571580480124554E-3</v>
      </c>
      <c r="D3669" s="67">
        <v>387.58</v>
      </c>
      <c r="E3669" s="8">
        <f t="shared" si="115"/>
        <v>-3.0096463022508679E-3</v>
      </c>
      <c r="F3669" s="70">
        <f>C3669-('Analyse Italia'!$F$11+'Analyse Italia'!$F$12*E3669)</f>
        <v>-2.1167938456545165E-3</v>
      </c>
    </row>
    <row r="3670" spans="1:6" x14ac:dyDescent="0.3">
      <c r="A3670" s="6">
        <v>42901.729169999999</v>
      </c>
      <c r="B3670" s="7">
        <v>23068.54</v>
      </c>
      <c r="C3670" s="8">
        <f t="shared" si="114"/>
        <v>-6.0519626007151661E-3</v>
      </c>
      <c r="D3670" s="67">
        <v>386.05</v>
      </c>
      <c r="E3670" s="8">
        <f t="shared" si="115"/>
        <v>-3.9475721141440934E-3</v>
      </c>
      <c r="F3670" s="70">
        <f>C3670-('Analyse Italia'!$F$11+'Analyse Italia'!$F$12*E3670)</f>
        <v>-2.2562005467244529E-3</v>
      </c>
    </row>
    <row r="3671" spans="1:6" x14ac:dyDescent="0.3">
      <c r="A3671" s="6">
        <v>42902.729169999999</v>
      </c>
      <c r="B3671" s="7">
        <v>23171.54</v>
      </c>
      <c r="C3671" s="8">
        <f t="shared" si="114"/>
        <v>4.4649553027629185E-3</v>
      </c>
      <c r="D3671" s="67">
        <v>388.6</v>
      </c>
      <c r="E3671" s="8">
        <f t="shared" si="115"/>
        <v>6.605361999741044E-3</v>
      </c>
      <c r="F3671" s="70">
        <f>C3671-('Analyse Italia'!$F$11+'Analyse Italia'!$F$12*E3671)</f>
        <v>-3.6139361083591254E-3</v>
      </c>
    </row>
    <row r="3672" spans="1:6" x14ac:dyDescent="0.3">
      <c r="A3672" s="6">
        <v>42905.729169999999</v>
      </c>
      <c r="B3672" s="7">
        <v>23159.46</v>
      </c>
      <c r="C3672" s="8">
        <f t="shared" si="114"/>
        <v>-5.2132918226421854E-4</v>
      </c>
      <c r="D3672" s="67">
        <v>391.94</v>
      </c>
      <c r="E3672" s="8">
        <f t="shared" si="115"/>
        <v>8.5949562532166013E-3</v>
      </c>
      <c r="F3672" s="70">
        <f>C3672-('Analyse Italia'!$F$11+'Analyse Italia'!$F$12*E3672)</f>
        <v>-1.0839004806500616E-2</v>
      </c>
    </row>
    <row r="3673" spans="1:6" x14ac:dyDescent="0.3">
      <c r="A3673" s="6">
        <v>42906.729169999999</v>
      </c>
      <c r="B3673" s="7">
        <v>23043.08</v>
      </c>
      <c r="C3673" s="8">
        <f t="shared" si="114"/>
        <v>-5.0251603448439042E-3</v>
      </c>
      <c r="D3673" s="67">
        <v>389.21</v>
      </c>
      <c r="E3673" s="8">
        <f t="shared" si="115"/>
        <v>-6.9653518395673686E-3</v>
      </c>
      <c r="F3673" s="70">
        <f>C3673-('Analyse Italia'!$F$11+'Analyse Italia'!$F$12*E3673)</f>
        <v>2.1663481514840261E-3</v>
      </c>
    </row>
    <row r="3674" spans="1:6" x14ac:dyDescent="0.3">
      <c r="A3674" s="6">
        <v>42907.729169999999</v>
      </c>
      <c r="B3674" s="7">
        <v>23300.639999999999</v>
      </c>
      <c r="C3674" s="8">
        <f t="shared" si="114"/>
        <v>1.1177325253394876E-2</v>
      </c>
      <c r="D3674" s="67">
        <v>388.5</v>
      </c>
      <c r="E3674" s="8">
        <f t="shared" si="115"/>
        <v>-1.824208011099393E-3</v>
      </c>
      <c r="F3674" s="70">
        <f>C3674-('Analyse Italia'!$F$11+'Analyse Italia'!$F$12*E3674)</f>
        <v>1.2583779022901947E-2</v>
      </c>
    </row>
    <row r="3675" spans="1:6" x14ac:dyDescent="0.3">
      <c r="A3675" s="6">
        <v>42908.729169999999</v>
      </c>
      <c r="B3675" s="7">
        <v>23165.83</v>
      </c>
      <c r="C3675" s="8">
        <f t="shared" si="114"/>
        <v>-5.7856779899606581E-3</v>
      </c>
      <c r="D3675" s="67">
        <v>388.53</v>
      </c>
      <c r="E3675" s="8">
        <f t="shared" si="115"/>
        <v>7.7220077220108152E-5</v>
      </c>
      <c r="F3675" s="70">
        <f>C3675-('Analyse Italia'!$F$11+'Analyse Italia'!$F$12*E3675)</f>
        <v>-6.5187997540407418E-3</v>
      </c>
    </row>
    <row r="3676" spans="1:6" x14ac:dyDescent="0.3">
      <c r="A3676" s="6">
        <v>42909.729169999999</v>
      </c>
      <c r="B3676" s="7">
        <v>23060.63</v>
      </c>
      <c r="C3676" s="8">
        <f t="shared" si="114"/>
        <v>-4.5411711991325543E-3</v>
      </c>
      <c r="D3676" s="67">
        <v>387.62</v>
      </c>
      <c r="E3676" s="8">
        <f t="shared" si="115"/>
        <v>-2.3421614804518542E-3</v>
      </c>
      <c r="F3676" s="70">
        <f>C3676-('Analyse Italia'!$F$11+'Analyse Italia'!$F$12*E3676)</f>
        <v>-2.5518920378208689E-3</v>
      </c>
    </row>
    <row r="3677" spans="1:6" x14ac:dyDescent="0.3">
      <c r="A3677" s="6">
        <v>42912.729169999999</v>
      </c>
      <c r="B3677" s="7">
        <v>23233.200000000001</v>
      </c>
      <c r="C3677" s="8">
        <f t="shared" si="114"/>
        <v>7.4833168044412535E-3</v>
      </c>
      <c r="D3677" s="67">
        <v>389.05</v>
      </c>
      <c r="E3677" s="8">
        <f t="shared" si="115"/>
        <v>3.6891801248646328E-3</v>
      </c>
      <c r="F3677" s="70">
        <f>C3677-('Analyse Italia'!$F$11+'Analyse Italia'!$F$12*E3677)</f>
        <v>2.6858491975138349E-3</v>
      </c>
    </row>
    <row r="3678" spans="1:6" x14ac:dyDescent="0.3">
      <c r="A3678" s="6">
        <v>42913.729169999999</v>
      </c>
      <c r="B3678" s="7">
        <v>23010.02</v>
      </c>
      <c r="C3678" s="8">
        <f t="shared" si="114"/>
        <v>-9.6060809531188784E-3</v>
      </c>
      <c r="D3678" s="67">
        <v>385.98</v>
      </c>
      <c r="E3678" s="8">
        <f t="shared" si="115"/>
        <v>-7.8910165788459441E-3</v>
      </c>
      <c r="F3678" s="70">
        <f>C3678-('Analyse Italia'!$F$11+'Analyse Italia'!$F$12*E3678)</f>
        <v>-1.3729713357013874E-3</v>
      </c>
    </row>
    <row r="3679" spans="1:6" x14ac:dyDescent="0.3">
      <c r="A3679" s="6">
        <v>42914.729169999999</v>
      </c>
      <c r="B3679" s="7">
        <v>23260.77</v>
      </c>
      <c r="C3679" s="8">
        <f t="shared" si="114"/>
        <v>1.0897426425531043E-2</v>
      </c>
      <c r="D3679" s="67">
        <v>385.82</v>
      </c>
      <c r="E3679" s="8">
        <f t="shared" si="115"/>
        <v>-4.1452925022023024E-4</v>
      </c>
      <c r="F3679" s="70">
        <f>C3679-('Analyse Italia'!$F$11+'Analyse Italia'!$F$12*E3679)</f>
        <v>1.0717643931083381E-2</v>
      </c>
    </row>
    <row r="3680" spans="1:6" x14ac:dyDescent="0.3">
      <c r="A3680" s="6">
        <v>42915.729169999999</v>
      </c>
      <c r="B3680" s="7">
        <v>22878.09</v>
      </c>
      <c r="C3680" s="8">
        <f t="shared" si="114"/>
        <v>-1.6451733970973437E-2</v>
      </c>
      <c r="D3680" s="67">
        <v>380.66</v>
      </c>
      <c r="E3680" s="8">
        <f t="shared" si="115"/>
        <v>-1.3374112280337913E-2</v>
      </c>
      <c r="F3680" s="70">
        <f>C3680-('Analyse Italia'!$F$11+'Analyse Italia'!$F$12*E3680)</f>
        <v>-2.0487894366869527E-3</v>
      </c>
    </row>
    <row r="3681" spans="1:6" x14ac:dyDescent="0.3">
      <c r="A3681" s="6">
        <v>42916.729169999999</v>
      </c>
      <c r="B3681" s="7">
        <v>22745.62</v>
      </c>
      <c r="C3681" s="8">
        <f t="shared" si="114"/>
        <v>-5.790256092182533E-3</v>
      </c>
      <c r="D3681" s="67">
        <v>379.37</v>
      </c>
      <c r="E3681" s="8">
        <f t="shared" si="115"/>
        <v>-3.3888509430989311E-3</v>
      </c>
      <c r="F3681" s="70">
        <f>C3681-('Analyse Italia'!$F$11+'Analyse Italia'!$F$12*E3681)</f>
        <v>-2.6231931486177746E-3</v>
      </c>
    </row>
    <row r="3682" spans="1:6" x14ac:dyDescent="0.3">
      <c r="A3682" s="6">
        <v>42919.729169999999</v>
      </c>
      <c r="B3682" s="7">
        <v>23168.36</v>
      </c>
      <c r="C3682" s="8">
        <f t="shared" si="114"/>
        <v>1.858555625214886E-2</v>
      </c>
      <c r="D3682" s="67">
        <v>383.41</v>
      </c>
      <c r="E3682" s="8">
        <f t="shared" si="115"/>
        <v>1.0649234256794315E-2</v>
      </c>
      <c r="F3682" s="70">
        <f>C3682-('Analyse Italia'!$F$11+'Analyse Italia'!$F$12*E3682)</f>
        <v>5.956311243489552E-3</v>
      </c>
    </row>
    <row r="3683" spans="1:6" x14ac:dyDescent="0.3">
      <c r="A3683" s="6">
        <v>42920.729169999999</v>
      </c>
      <c r="B3683" s="7">
        <v>23196.89</v>
      </c>
      <c r="C3683" s="8">
        <f t="shared" si="114"/>
        <v>1.231420782480841E-3</v>
      </c>
      <c r="D3683" s="67">
        <v>382.3</v>
      </c>
      <c r="E3683" s="8">
        <f t="shared" si="115"/>
        <v>-2.8950731592811696E-3</v>
      </c>
      <c r="F3683" s="70">
        <f>C3683-('Analyse Italia'!$F$11+'Analyse Italia'!$F$12*E3683)</f>
        <v>3.8428619427263618E-3</v>
      </c>
    </row>
    <row r="3684" spans="1:6" x14ac:dyDescent="0.3">
      <c r="A3684" s="6">
        <v>42921.729169999999</v>
      </c>
      <c r="B3684" s="7">
        <v>23101.25</v>
      </c>
      <c r="C3684" s="8">
        <f t="shared" si="114"/>
        <v>-4.1229664838691171E-3</v>
      </c>
      <c r="D3684" s="67">
        <v>382.99</v>
      </c>
      <c r="E3684" s="8">
        <f t="shared" si="115"/>
        <v>1.804865289040114E-3</v>
      </c>
      <c r="F3684" s="70">
        <f>C3684-('Analyse Italia'!$F$11+'Analyse Italia'!$F$12*E3684)</f>
        <v>-6.8001151867728609E-3</v>
      </c>
    </row>
    <row r="3685" spans="1:6" x14ac:dyDescent="0.3">
      <c r="A3685" s="6">
        <v>42922.729169999999</v>
      </c>
      <c r="B3685" s="7">
        <v>23229.75</v>
      </c>
      <c r="C3685" s="8">
        <f t="shared" si="114"/>
        <v>5.5624695633353927E-3</v>
      </c>
      <c r="D3685" s="67">
        <v>380.43</v>
      </c>
      <c r="E3685" s="8">
        <f t="shared" si="115"/>
        <v>-6.6842476304864729E-3</v>
      </c>
      <c r="F3685" s="70">
        <f>C3685-('Analyse Italia'!$F$11+'Analyse Italia'!$F$12*E3685)</f>
        <v>1.2437666497931103E-2</v>
      </c>
    </row>
    <row r="3686" spans="1:6" x14ac:dyDescent="0.3">
      <c r="A3686" s="6">
        <v>42923.729169999999</v>
      </c>
      <c r="B3686" s="7">
        <v>23184.21</v>
      </c>
      <c r="C3686" s="8">
        <f t="shared" si="114"/>
        <v>-1.9604171375069424E-3</v>
      </c>
      <c r="D3686" s="67">
        <v>380.18</v>
      </c>
      <c r="E3686" s="8">
        <f t="shared" si="115"/>
        <v>-6.5715111847119978E-4</v>
      </c>
      <c r="F3686" s="70">
        <f>C3686-('Analyse Italia'!$F$11+'Analyse Italia'!$F$12*E3686)</f>
        <v>-1.8671901942525586E-3</v>
      </c>
    </row>
    <row r="3687" spans="1:6" x14ac:dyDescent="0.3">
      <c r="A3687" s="6">
        <v>42926.729169999999</v>
      </c>
      <c r="B3687" s="7">
        <v>23371.29</v>
      </c>
      <c r="C3687" s="8">
        <f t="shared" si="114"/>
        <v>8.0692850867034593E-3</v>
      </c>
      <c r="D3687" s="67">
        <v>381.64</v>
      </c>
      <c r="E3687" s="8">
        <f t="shared" si="115"/>
        <v>3.8402861802304677E-3</v>
      </c>
      <c r="F3687" s="70">
        <f>C3687-('Analyse Italia'!$F$11+'Analyse Italia'!$F$12*E3687)</f>
        <v>3.1017859013936335E-3</v>
      </c>
    </row>
    <row r="3688" spans="1:6" x14ac:dyDescent="0.3">
      <c r="A3688" s="6">
        <v>42927.729169999999</v>
      </c>
      <c r="B3688" s="7">
        <v>23278.21</v>
      </c>
      <c r="C3688" s="8">
        <f t="shared" si="114"/>
        <v>-3.9826642003929491E-3</v>
      </c>
      <c r="D3688" s="67">
        <v>379.15</v>
      </c>
      <c r="E3688" s="8">
        <f t="shared" si="115"/>
        <v>-6.5244733256472065E-3</v>
      </c>
      <c r="F3688" s="70">
        <f>C3688-('Analyse Italia'!$F$11+'Analyse Italia'!$F$12*E3688)</f>
        <v>2.7127472373806747E-3</v>
      </c>
    </row>
    <row r="3689" spans="1:6" x14ac:dyDescent="0.3">
      <c r="A3689" s="6">
        <v>42928.729169999999</v>
      </c>
      <c r="B3689" s="7">
        <v>23627.65</v>
      </c>
      <c r="C3689" s="8">
        <f t="shared" si="114"/>
        <v>1.5011463510295808E-2</v>
      </c>
      <c r="D3689" s="67">
        <v>384.9</v>
      </c>
      <c r="E3689" s="8">
        <f t="shared" si="115"/>
        <v>1.5165501780298074E-2</v>
      </c>
      <c r="F3689" s="70">
        <f>C3689-('Analyse Italia'!$F$11+'Analyse Italia'!$F$12*E3689)</f>
        <v>-2.6996962737800383E-3</v>
      </c>
    </row>
    <row r="3690" spans="1:6" x14ac:dyDescent="0.3">
      <c r="A3690" s="6">
        <v>42929.729169999999</v>
      </c>
      <c r="B3690" s="7">
        <v>23730.87</v>
      </c>
      <c r="C3690" s="8">
        <f t="shared" si="114"/>
        <v>4.3686105050648738E-3</v>
      </c>
      <c r="D3690" s="67">
        <v>386.14</v>
      </c>
      <c r="E3690" s="8">
        <f t="shared" si="115"/>
        <v>3.2216160041569353E-3</v>
      </c>
      <c r="F3690" s="70">
        <f>C3690-('Analyse Italia'!$F$11+'Analyse Italia'!$F$12*E3690)</f>
        <v>9.7267845588679645E-5</v>
      </c>
    </row>
    <row r="3691" spans="1:6" x14ac:dyDescent="0.3">
      <c r="A3691" s="6">
        <v>42930.729169999999</v>
      </c>
      <c r="B3691" s="7">
        <v>23704.36</v>
      </c>
      <c r="C3691" s="8">
        <f t="shared" si="114"/>
        <v>-1.1171103292882956E-3</v>
      </c>
      <c r="D3691" s="67">
        <v>386.84</v>
      </c>
      <c r="E3691" s="8">
        <f t="shared" si="115"/>
        <v>1.8128140052831032E-3</v>
      </c>
      <c r="F3691" s="70">
        <f>C3691-('Analyse Italia'!$F$11+'Analyse Italia'!$F$12*E3691)</f>
        <v>-3.8032032982946596E-3</v>
      </c>
    </row>
    <row r="3692" spans="1:6" x14ac:dyDescent="0.3">
      <c r="A3692" s="6">
        <v>42933.729169999999</v>
      </c>
      <c r="B3692" s="7">
        <v>23709.63</v>
      </c>
      <c r="C3692" s="8">
        <f t="shared" si="114"/>
        <v>2.2232196946059268E-4</v>
      </c>
      <c r="D3692" s="67">
        <v>386.86</v>
      </c>
      <c r="E3692" s="8">
        <f t="shared" si="115"/>
        <v>5.1700961638090348E-5</v>
      </c>
      <c r="F3692" s="70">
        <f>C3692-('Analyse Italia'!$F$11+'Analyse Italia'!$F$12*E3692)</f>
        <v>-4.8208449601131484E-4</v>
      </c>
    </row>
    <row r="3693" spans="1:6" x14ac:dyDescent="0.3">
      <c r="A3693" s="6">
        <v>42934.729169999999</v>
      </c>
      <c r="B3693" s="7">
        <v>23583.46</v>
      </c>
      <c r="C3693" s="8">
        <f t="shared" si="114"/>
        <v>-5.321466425245891E-3</v>
      </c>
      <c r="D3693" s="67">
        <v>382.58</v>
      </c>
      <c r="E3693" s="8">
        <f t="shared" si="115"/>
        <v>-1.1063433800341249E-2</v>
      </c>
      <c r="F3693" s="70">
        <f>C3693-('Analyse Italia'!$F$11+'Analyse Italia'!$F$12*E3693)</f>
        <v>6.4813949546170899E-3</v>
      </c>
    </row>
    <row r="3694" spans="1:6" x14ac:dyDescent="0.3">
      <c r="A3694" s="6">
        <v>42935.729169999999</v>
      </c>
      <c r="B3694" s="7">
        <v>23704.42</v>
      </c>
      <c r="C3694" s="8">
        <f t="shared" ref="C3694:C3756" si="116">B3694/B3693-1</f>
        <v>5.1290183883110352E-3</v>
      </c>
      <c r="D3694" s="67">
        <v>385.54</v>
      </c>
      <c r="E3694" s="8">
        <f t="shared" si="115"/>
        <v>7.7369439071568458E-3</v>
      </c>
      <c r="F3694" s="70">
        <f>C3694-('Analyse Italia'!$F$11+'Analyse Italia'!$F$12*E3694)</f>
        <v>-4.2231817417836669E-3</v>
      </c>
    </row>
    <row r="3695" spans="1:6" x14ac:dyDescent="0.3">
      <c r="A3695" s="6">
        <v>42936.729169999999</v>
      </c>
      <c r="B3695" s="7">
        <v>23664.400000000001</v>
      </c>
      <c r="C3695" s="8">
        <f t="shared" si="116"/>
        <v>-1.688292731903851E-3</v>
      </c>
      <c r="D3695" s="67">
        <v>384.07</v>
      </c>
      <c r="E3695" s="8">
        <f t="shared" si="115"/>
        <v>-3.8128339471910078E-3</v>
      </c>
      <c r="F3695" s="70">
        <f>C3695-('Analyse Italia'!$F$11+'Analyse Italia'!$F$12*E3695)</f>
        <v>1.9558556548521519E-3</v>
      </c>
    </row>
    <row r="3696" spans="1:6" x14ac:dyDescent="0.3">
      <c r="A3696" s="6">
        <v>42937.729169999999</v>
      </c>
      <c r="B3696" s="7">
        <v>23424.44</v>
      </c>
      <c r="C3696" s="8">
        <f t="shared" si="116"/>
        <v>-1.014012609658399E-2</v>
      </c>
      <c r="D3696" s="67">
        <v>380.16</v>
      </c>
      <c r="E3696" s="8">
        <f t="shared" si="115"/>
        <v>-1.0180435858046621E-2</v>
      </c>
      <c r="F3696" s="70">
        <f>C3696-('Analyse Italia'!$F$11+'Analyse Italia'!$F$12*E3696)</f>
        <v>6.6914483137233208E-4</v>
      </c>
    </row>
    <row r="3697" spans="1:6" x14ac:dyDescent="0.3">
      <c r="A3697" s="6">
        <v>42940.729169999999</v>
      </c>
      <c r="B3697" s="7">
        <v>23555.360000000001</v>
      </c>
      <c r="C3697" s="8">
        <f t="shared" si="116"/>
        <v>5.5890343589857228E-3</v>
      </c>
      <c r="D3697" s="67">
        <v>379.23</v>
      </c>
      <c r="E3697" s="8">
        <f t="shared" si="115"/>
        <v>-2.4463383838384534E-3</v>
      </c>
      <c r="F3697" s="70">
        <f>C3697-('Analyse Italia'!$F$11+'Analyse Italia'!$F$12*E3697)</f>
        <v>7.6955382289361851E-3</v>
      </c>
    </row>
    <row r="3698" spans="1:6" x14ac:dyDescent="0.3">
      <c r="A3698" s="6">
        <v>42941.729169999999</v>
      </c>
      <c r="B3698" s="7">
        <v>23693.3</v>
      </c>
      <c r="C3698" s="8">
        <f t="shared" si="116"/>
        <v>5.855992012009148E-3</v>
      </c>
      <c r="D3698" s="67">
        <v>380.77</v>
      </c>
      <c r="E3698" s="8">
        <f t="shared" si="115"/>
        <v>4.060860164016411E-3</v>
      </c>
      <c r="F3698" s="70">
        <f>C3698-('Analyse Italia'!$F$11+'Analyse Italia'!$F$12*E3698)</f>
        <v>6.4029269651645886E-4</v>
      </c>
    </row>
    <row r="3699" spans="1:6" x14ac:dyDescent="0.3">
      <c r="A3699" s="6">
        <v>42942.729169999999</v>
      </c>
      <c r="B3699" s="7">
        <v>23802.87</v>
      </c>
      <c r="C3699" s="8">
        <f t="shared" si="116"/>
        <v>4.6245141031431292E-3</v>
      </c>
      <c r="D3699" s="67">
        <v>382.74</v>
      </c>
      <c r="E3699" s="8">
        <f t="shared" si="115"/>
        <v>5.173726921763766E-3</v>
      </c>
      <c r="F3699" s="70">
        <f>C3699-('Analyse Italia'!$F$11+'Analyse Italia'!$F$12*E3699)</f>
        <v>-1.8434347723753136E-3</v>
      </c>
    </row>
    <row r="3700" spans="1:6" x14ac:dyDescent="0.3">
      <c r="A3700" s="6">
        <v>42943.729169999999</v>
      </c>
      <c r="B3700" s="7">
        <v>23864.15</v>
      </c>
      <c r="C3700" s="8">
        <f t="shared" si="116"/>
        <v>2.5744794640312207E-3</v>
      </c>
      <c r="D3700" s="67">
        <v>382.32</v>
      </c>
      <c r="E3700" s="8">
        <f t="shared" si="115"/>
        <v>-1.0973506819250689E-3</v>
      </c>
      <c r="F3700" s="70">
        <f>C3700-('Analyse Italia'!$F$11+'Analyse Italia'!$F$12*E3700)</f>
        <v>3.1630394791211276E-3</v>
      </c>
    </row>
    <row r="3701" spans="1:6" x14ac:dyDescent="0.3">
      <c r="A3701" s="6">
        <v>42944.729169999999</v>
      </c>
      <c r="B3701" s="7">
        <v>23643.59</v>
      </c>
      <c r="C3701" s="8">
        <f t="shared" si="116"/>
        <v>-9.2423153558790494E-3</v>
      </c>
      <c r="D3701" s="67">
        <v>378.34</v>
      </c>
      <c r="E3701" s="8">
        <f t="shared" si="115"/>
        <v>-1.0410127641766076E-2</v>
      </c>
      <c r="F3701" s="70">
        <f>C3701-('Analyse Italia'!$F$11+'Analyse Italia'!$F$12*E3701)</f>
        <v>1.8254154758364938E-3</v>
      </c>
    </row>
    <row r="3702" spans="1:6" x14ac:dyDescent="0.3">
      <c r="A3702" s="6">
        <v>42947.729169999999</v>
      </c>
      <c r="B3702" s="7">
        <v>23730.639999999999</v>
      </c>
      <c r="C3702" s="8">
        <f t="shared" si="116"/>
        <v>3.6817589883768598E-3</v>
      </c>
      <c r="D3702" s="67">
        <v>377.85</v>
      </c>
      <c r="E3702" s="8">
        <f t="shared" si="115"/>
        <v>-1.2951313633238204E-3</v>
      </c>
      <c r="F3702" s="70">
        <f>C3702-('Analyse Italia'!$F$11+'Analyse Italia'!$F$12*E3702)</f>
        <v>4.4928710471314644E-3</v>
      </c>
    </row>
    <row r="3703" spans="1:6" x14ac:dyDescent="0.3">
      <c r="A3703" s="6">
        <v>42948.729169999999</v>
      </c>
      <c r="B3703" s="7">
        <v>23861.18</v>
      </c>
      <c r="C3703" s="8">
        <f t="shared" si="116"/>
        <v>5.5009051589001157E-3</v>
      </c>
      <c r="D3703" s="67">
        <v>380.26</v>
      </c>
      <c r="E3703" s="8">
        <f t="shared" si="115"/>
        <v>6.3781924043933014E-3</v>
      </c>
      <c r="F3703" s="70">
        <f>C3703-('Analyse Italia'!$F$11+'Analyse Italia'!$F$12*E3703)</f>
        <v>-2.3223644324083283E-3</v>
      </c>
    </row>
    <row r="3704" spans="1:6" x14ac:dyDescent="0.3">
      <c r="A3704" s="6">
        <v>42949.729169999999</v>
      </c>
      <c r="B3704" s="7">
        <v>23821.49</v>
      </c>
      <c r="C3704" s="8">
        <f t="shared" si="116"/>
        <v>-1.6633712163438563E-3</v>
      </c>
      <c r="D3704" s="67">
        <v>378.63</v>
      </c>
      <c r="E3704" s="8">
        <f t="shared" si="115"/>
        <v>-4.2865407878819317E-3</v>
      </c>
      <c r="F3704" s="70">
        <f>C3704-('Analyse Italia'!$F$11+'Analyse Italia'!$F$12*E3704)</f>
        <v>2.5138141927751314E-3</v>
      </c>
    </row>
    <row r="3705" spans="1:6" x14ac:dyDescent="0.3">
      <c r="A3705" s="6">
        <v>42950.729169999999</v>
      </c>
      <c r="B3705" s="7">
        <v>24038.78</v>
      </c>
      <c r="C3705" s="8">
        <f t="shared" si="116"/>
        <v>9.1215956684489452E-3</v>
      </c>
      <c r="D3705" s="67">
        <v>378.93</v>
      </c>
      <c r="E3705" s="8">
        <f t="shared" si="115"/>
        <v>7.9233024324532053E-4</v>
      </c>
      <c r="F3705" s="70">
        <f>C3705-('Analyse Italia'!$F$11+'Analyse Italia'!$F$12*E3705)</f>
        <v>7.5837986056047366E-3</v>
      </c>
    </row>
    <row r="3706" spans="1:6" x14ac:dyDescent="0.3">
      <c r="A3706" s="6">
        <v>42951.729169999999</v>
      </c>
      <c r="B3706" s="7">
        <v>24181.56</v>
      </c>
      <c r="C3706" s="8">
        <f t="shared" si="116"/>
        <v>5.9395693125858795E-3</v>
      </c>
      <c r="D3706" s="67">
        <v>382.53</v>
      </c>
      <c r="E3706" s="8">
        <f t="shared" si="115"/>
        <v>9.500435436624155E-3</v>
      </c>
      <c r="F3706" s="70">
        <f>C3706-('Analyse Italia'!$F$11+'Analyse Italia'!$F$12*E3706)</f>
        <v>-5.3969937041805811E-3</v>
      </c>
    </row>
    <row r="3707" spans="1:6" x14ac:dyDescent="0.3">
      <c r="A3707" s="6">
        <v>42954.729169999999</v>
      </c>
      <c r="B3707" s="7">
        <v>24276.99</v>
      </c>
      <c r="C3707" s="8">
        <f t="shared" si="116"/>
        <v>3.9463955179070975E-3</v>
      </c>
      <c r="D3707" s="67">
        <v>382.01</v>
      </c>
      <c r="E3707" s="8">
        <f t="shared" si="115"/>
        <v>-1.35937050688828E-3</v>
      </c>
      <c r="F3707" s="70">
        <f>C3707-('Analyse Italia'!$F$11+'Analyse Italia'!$F$12*E3707)</f>
        <v>4.8297924559655443E-3</v>
      </c>
    </row>
    <row r="3708" spans="1:6" x14ac:dyDescent="0.3">
      <c r="A3708" s="6">
        <v>42955.729169999999</v>
      </c>
      <c r="B3708" s="7">
        <v>24304.11</v>
      </c>
      <c r="C3708" s="8">
        <f t="shared" si="116"/>
        <v>1.1171071866815652E-3</v>
      </c>
      <c r="D3708" s="67">
        <v>382.65</v>
      </c>
      <c r="E3708" s="8">
        <f t="shared" si="115"/>
        <v>1.6753488128582461E-3</v>
      </c>
      <c r="F3708" s="70">
        <f>C3708-('Analyse Italia'!$F$11+'Analyse Italia'!$F$12*E3708)</f>
        <v>-1.4143035388895406E-3</v>
      </c>
    </row>
    <row r="3709" spans="1:6" x14ac:dyDescent="0.3">
      <c r="A3709" s="6">
        <v>42956.729169999999</v>
      </c>
      <c r="B3709" s="7">
        <v>24093.200000000001</v>
      </c>
      <c r="C3709" s="8">
        <f t="shared" si="116"/>
        <v>-8.6779561152413587E-3</v>
      </c>
      <c r="D3709" s="67">
        <v>379.84</v>
      </c>
      <c r="E3709" s="8">
        <f t="shared" si="115"/>
        <v>-7.3435254148700446E-3</v>
      </c>
      <c r="F3709" s="70">
        <f>C3709-('Analyse Italia'!$F$11+'Analyse Italia'!$F$12*E3709)</f>
        <v>-1.060909080728741E-3</v>
      </c>
    </row>
    <row r="3710" spans="1:6" x14ac:dyDescent="0.3">
      <c r="A3710" s="6">
        <v>42957.729169999999</v>
      </c>
      <c r="B3710" s="7">
        <v>23921.81</v>
      </c>
      <c r="C3710" s="8">
        <f t="shared" si="116"/>
        <v>-7.1136254212806893E-3</v>
      </c>
      <c r="D3710" s="67">
        <v>376.05</v>
      </c>
      <c r="E3710" s="8">
        <f t="shared" si="115"/>
        <v>-9.9778854254422011E-3</v>
      </c>
      <c r="F3710" s="70">
        <f>C3710-('Analyse Italia'!$F$11+'Analyse Italia'!$F$12*E3710)</f>
        <v>3.467726316578398E-3</v>
      </c>
    </row>
    <row r="3711" spans="1:6" x14ac:dyDescent="0.3">
      <c r="A3711" s="6">
        <v>42958.729169999999</v>
      </c>
      <c r="B3711" s="7">
        <v>23576.27</v>
      </c>
      <c r="C3711" s="8">
        <f t="shared" si="116"/>
        <v>-1.4444559170062821E-2</v>
      </c>
      <c r="D3711" s="67">
        <v>372.14</v>
      </c>
      <c r="E3711" s="8">
        <f t="shared" si="115"/>
        <v>-1.0397553516819591E-2</v>
      </c>
      <c r="F3711" s="70">
        <f>C3711-('Analyse Italia'!$F$11+'Analyse Italia'!$F$12*E3711)</f>
        <v>-3.3909773299694353E-3</v>
      </c>
    </row>
    <row r="3712" spans="1:6" x14ac:dyDescent="0.3">
      <c r="A3712" s="6">
        <v>42961.729169999999</v>
      </c>
      <c r="B3712" s="7">
        <v>23958.63</v>
      </c>
      <c r="C3712" s="8">
        <f t="shared" si="116"/>
        <v>1.6218002253961306E-2</v>
      </c>
      <c r="D3712" s="67">
        <v>376.16</v>
      </c>
      <c r="E3712" s="8">
        <f t="shared" si="115"/>
        <v>1.080238619874252E-2</v>
      </c>
      <c r="F3712" s="70">
        <f>C3712-('Analyse Italia'!$F$11+'Analyse Italia'!$F$12*E3712)</f>
        <v>3.4164235399535368E-3</v>
      </c>
    </row>
    <row r="3713" spans="1:6" x14ac:dyDescent="0.3">
      <c r="A3713" s="6">
        <v>42963.729169999999</v>
      </c>
      <c r="B3713" s="7">
        <v>24229.81</v>
      </c>
      <c r="C3713" s="8">
        <f t="shared" si="116"/>
        <v>1.1318677236553221E-2</v>
      </c>
      <c r="D3713" s="67">
        <v>379.09</v>
      </c>
      <c r="E3713" s="8">
        <f t="shared" si="115"/>
        <v>7.7892386218629817E-3</v>
      </c>
      <c r="F3713" s="70">
        <f>C3713-('Analyse Italia'!$F$11+'Analyse Italia'!$F$12*E3713)</f>
        <v>1.9076326553806675E-3</v>
      </c>
    </row>
    <row r="3714" spans="1:6" x14ac:dyDescent="0.3">
      <c r="A3714" s="6">
        <v>42964.729169999999</v>
      </c>
      <c r="B3714" s="7">
        <v>24038.45</v>
      </c>
      <c r="C3714" s="8">
        <f t="shared" si="116"/>
        <v>-7.8977094744037135E-3</v>
      </c>
      <c r="D3714" s="67">
        <v>376.87</v>
      </c>
      <c r="E3714" s="8">
        <f t="shared" si="115"/>
        <v>-5.8561291513887781E-3</v>
      </c>
      <c r="F3714" s="70">
        <f>C3714-('Analyse Italia'!$F$11+'Analyse Italia'!$F$12*E3714)</f>
        <v>-1.9543500611285108E-3</v>
      </c>
    </row>
    <row r="3715" spans="1:6" x14ac:dyDescent="0.3">
      <c r="A3715" s="6">
        <v>42965.729169999999</v>
      </c>
      <c r="B3715" s="7">
        <v>24054.09</v>
      </c>
      <c r="C3715" s="8">
        <f t="shared" si="116"/>
        <v>6.5062431229967466E-4</v>
      </c>
      <c r="D3715" s="67">
        <v>374.2</v>
      </c>
      <c r="E3715" s="8">
        <f t="shared" si="115"/>
        <v>-7.0846711067477086E-3</v>
      </c>
      <c r="F3715" s="70">
        <f>C3715-('Analyse Italia'!$F$11+'Analyse Italia'!$F$12*E3715)</f>
        <v>7.976396410976215E-3</v>
      </c>
    </row>
    <row r="3716" spans="1:6" x14ac:dyDescent="0.3">
      <c r="A3716" s="6">
        <v>42968.729169999999</v>
      </c>
      <c r="B3716" s="7">
        <v>23999.67</v>
      </c>
      <c r="C3716" s="8">
        <f t="shared" si="116"/>
        <v>-2.2624011134905198E-3</v>
      </c>
      <c r="D3716" s="67">
        <v>372.72</v>
      </c>
      <c r="E3716" s="8">
        <f t="shared" ref="E3716:E3779" si="117">D3716/D3715-1</f>
        <v>-3.9551042223409105E-3</v>
      </c>
      <c r="F3716" s="70">
        <f>C3716-('Analyse Italia'!$F$11+'Analyse Italia'!$F$12*E3716)</f>
        <v>1.5418364198061104E-3</v>
      </c>
    </row>
    <row r="3717" spans="1:6" x14ac:dyDescent="0.3">
      <c r="A3717" s="6">
        <v>42969.729169999999</v>
      </c>
      <c r="B3717" s="7">
        <v>23966.18</v>
      </c>
      <c r="C3717" s="8">
        <f t="shared" si="116"/>
        <v>-1.3954358539095546E-3</v>
      </c>
      <c r="D3717" s="67">
        <v>375.8</v>
      </c>
      <c r="E3717" s="8">
        <f t="shared" si="117"/>
        <v>8.2635758746512078E-3</v>
      </c>
      <c r="F3717" s="70">
        <f>C3717-('Analyse Italia'!$F$11+'Analyse Italia'!$F$12*E3717)</f>
        <v>-1.1340226826528126E-2</v>
      </c>
    </row>
    <row r="3718" spans="1:6" x14ac:dyDescent="0.3">
      <c r="A3718" s="6">
        <v>42970.729169999999</v>
      </c>
      <c r="B3718" s="7">
        <v>23851.43</v>
      </c>
      <c r="C3718" s="8">
        <f t="shared" si="116"/>
        <v>-4.7879970858935028E-3</v>
      </c>
      <c r="D3718" s="67">
        <v>373.92</v>
      </c>
      <c r="E3718" s="8">
        <f t="shared" si="117"/>
        <v>-5.0026609898882191E-3</v>
      </c>
      <c r="F3718" s="70">
        <f>C3718-('Analyse Italia'!$F$11+'Analyse Italia'!$F$12*E3718)</f>
        <v>1.9500016156553425E-4</v>
      </c>
    </row>
    <row r="3719" spans="1:6" x14ac:dyDescent="0.3">
      <c r="A3719" s="6">
        <v>42971.729169999999</v>
      </c>
      <c r="B3719" s="7">
        <v>23956.74</v>
      </c>
      <c r="C3719" s="8">
        <f t="shared" si="116"/>
        <v>4.4152488970263803E-3</v>
      </c>
      <c r="D3719" s="67">
        <v>374.51</v>
      </c>
      <c r="E3719" s="8">
        <f t="shared" si="117"/>
        <v>1.5778776208814627E-3</v>
      </c>
      <c r="F3719" s="70">
        <f>C3719-('Analyse Italia'!$F$11+'Analyse Italia'!$F$12*E3719)</f>
        <v>1.9935173009812397E-3</v>
      </c>
    </row>
    <row r="3720" spans="1:6" x14ac:dyDescent="0.3">
      <c r="A3720" s="6">
        <v>42972.729169999999</v>
      </c>
      <c r="B3720" s="7">
        <v>23972.959999999999</v>
      </c>
      <c r="C3720" s="8">
        <f t="shared" si="116"/>
        <v>6.7705372266835262E-4</v>
      </c>
      <c r="D3720" s="67">
        <v>374.07</v>
      </c>
      <c r="E3720" s="8">
        <f t="shared" si="117"/>
        <v>-1.174868494833281E-3</v>
      </c>
      <c r="F3720" s="70">
        <f>C3720-('Analyse Italia'!$F$11+'Analyse Italia'!$F$12*E3720)</f>
        <v>1.3528403948874185E-3</v>
      </c>
    </row>
    <row r="3721" spans="1:6" x14ac:dyDescent="0.3">
      <c r="A3721" s="6">
        <v>42975.729169999999</v>
      </c>
      <c r="B3721" s="7">
        <v>23927.26</v>
      </c>
      <c r="C3721" s="8">
        <f t="shared" si="116"/>
        <v>-1.9063144476110239E-3</v>
      </c>
      <c r="D3721" s="67">
        <v>372.29</v>
      </c>
      <c r="E3721" s="8">
        <f t="shared" si="117"/>
        <v>-4.7584676664794712E-3</v>
      </c>
      <c r="F3721" s="70">
        <f>C3721-('Analyse Italia'!$F$11+'Analyse Italia'!$F$12*E3721)</f>
        <v>2.8019050875378645E-3</v>
      </c>
    </row>
    <row r="3722" spans="1:6" x14ac:dyDescent="0.3">
      <c r="A3722" s="6">
        <v>42976.729169999999</v>
      </c>
      <c r="B3722" s="7">
        <v>23606.85</v>
      </c>
      <c r="C3722" s="8">
        <f t="shared" si="116"/>
        <v>-1.3391002563603149E-2</v>
      </c>
      <c r="D3722" s="67">
        <v>368.42</v>
      </c>
      <c r="E3722" s="8">
        <f t="shared" si="117"/>
        <v>-1.0395122082247688E-2</v>
      </c>
      <c r="F3722" s="70">
        <f>C3722-('Analyse Italia'!$F$11+'Analyse Italia'!$F$12*E3722)</f>
        <v>-2.3401566870487056E-3</v>
      </c>
    </row>
    <row r="3723" spans="1:6" x14ac:dyDescent="0.3">
      <c r="A3723" s="6">
        <v>42977.729169999999</v>
      </c>
      <c r="B3723" s="7">
        <v>23725.33</v>
      </c>
      <c r="C3723" s="8">
        <f t="shared" si="116"/>
        <v>5.0188822312169368E-3</v>
      </c>
      <c r="D3723" s="67">
        <v>371.01</v>
      </c>
      <c r="E3723" s="8">
        <f t="shared" si="117"/>
        <v>7.0300200857715822E-3</v>
      </c>
      <c r="F3723" s="70">
        <f>C3723-('Analyse Italia'!$F$11+'Analyse Italia'!$F$12*E3723)</f>
        <v>-3.5378542567672602E-3</v>
      </c>
    </row>
    <row r="3724" spans="1:6" x14ac:dyDescent="0.3">
      <c r="A3724" s="6">
        <v>42978.729169999999</v>
      </c>
      <c r="B3724" s="7">
        <v>23919.26</v>
      </c>
      <c r="C3724" s="8">
        <f t="shared" si="116"/>
        <v>8.1739642820561897E-3</v>
      </c>
      <c r="D3724" s="67">
        <v>373.88</v>
      </c>
      <c r="E3724" s="8">
        <f t="shared" si="117"/>
        <v>7.7356405487722935E-3</v>
      </c>
      <c r="F3724" s="70">
        <f>C3724-('Analyse Italia'!$F$11+'Analyse Italia'!$F$12*E3724)</f>
        <v>-1.1767692484188821E-3</v>
      </c>
    </row>
    <row r="3725" spans="1:6" x14ac:dyDescent="0.3">
      <c r="A3725" s="6">
        <v>42979.729169999999</v>
      </c>
      <c r="B3725" s="7">
        <v>24121.58</v>
      </c>
      <c r="C3725" s="8">
        <f t="shared" si="116"/>
        <v>8.4584556545646006E-3</v>
      </c>
      <c r="D3725" s="67">
        <v>376.14</v>
      </c>
      <c r="E3725" s="8">
        <f t="shared" si="117"/>
        <v>6.0447202310902615E-3</v>
      </c>
      <c r="F3725" s="70">
        <f>C3725-('Analyse Italia'!$F$11+'Analyse Italia'!$F$12*E3725)</f>
        <v>1.0104244998366896E-3</v>
      </c>
    </row>
    <row r="3726" spans="1:6" x14ac:dyDescent="0.3">
      <c r="A3726" s="6">
        <v>42982.729169999999</v>
      </c>
      <c r="B3726" s="7">
        <v>24041.97</v>
      </c>
      <c r="C3726" s="8">
        <f t="shared" si="116"/>
        <v>-3.300364238163489E-3</v>
      </c>
      <c r="D3726" s="67">
        <v>374.18</v>
      </c>
      <c r="E3726" s="8">
        <f t="shared" si="117"/>
        <v>-5.2108257563672211E-3</v>
      </c>
      <c r="F3726" s="70">
        <f>C3726-('Analyse Italia'!$F$11+'Analyse Italia'!$F$12*E3726)</f>
        <v>1.9168697096206139E-3</v>
      </c>
    </row>
    <row r="3727" spans="1:6" x14ac:dyDescent="0.3">
      <c r="A3727" s="6">
        <v>42983.729169999999</v>
      </c>
      <c r="B3727" s="7">
        <v>23991.02</v>
      </c>
      <c r="C3727" s="8">
        <f t="shared" si="116"/>
        <v>-2.1192106969604163E-3</v>
      </c>
      <c r="D3727" s="67">
        <v>373.71</v>
      </c>
      <c r="E3727" s="8">
        <f t="shared" si="117"/>
        <v>-1.256079961515888E-3</v>
      </c>
      <c r="F3727" s="70">
        <f>C3727-('Analyse Italia'!$F$11+'Analyse Italia'!$F$12*E3727)</f>
        <v>-1.3520410961792701E-3</v>
      </c>
    </row>
    <row r="3728" spans="1:6" x14ac:dyDescent="0.3">
      <c r="A3728" s="6">
        <v>42984.729169999999</v>
      </c>
      <c r="B3728" s="7">
        <v>24067.32</v>
      </c>
      <c r="C3728" s="8">
        <f t="shared" si="116"/>
        <v>3.1803566501131808E-3</v>
      </c>
      <c r="D3728" s="67">
        <v>373.95</v>
      </c>
      <c r="E3728" s="8">
        <f t="shared" si="117"/>
        <v>6.4220919964674827E-4</v>
      </c>
      <c r="F3728" s="70">
        <f>C3728-('Analyse Italia'!$F$11+'Analyse Italia'!$F$12*E3728)</f>
        <v>1.8114827844875172E-3</v>
      </c>
    </row>
    <row r="3729" spans="1:6" x14ac:dyDescent="0.3">
      <c r="A3729" s="6">
        <v>42985.729169999999</v>
      </c>
      <c r="B3729" s="7">
        <v>23982.31</v>
      </c>
      <c r="C3729" s="8">
        <f t="shared" si="116"/>
        <v>-3.5321755808290778E-3</v>
      </c>
      <c r="D3729" s="67">
        <v>374.95</v>
      </c>
      <c r="E3729" s="8">
        <f t="shared" si="117"/>
        <v>2.6741542987029909E-3</v>
      </c>
      <c r="F3729" s="70">
        <f>C3729-('Analyse Italia'!$F$11+'Analyse Italia'!$F$12*E3729)</f>
        <v>-7.1874888055027206E-3</v>
      </c>
    </row>
    <row r="3730" spans="1:6" x14ac:dyDescent="0.3">
      <c r="A3730" s="6">
        <v>42986.729169999999</v>
      </c>
      <c r="B3730" s="7">
        <v>24048.22</v>
      </c>
      <c r="C3730" s="8">
        <f t="shared" si="116"/>
        <v>2.7482757082200049E-3</v>
      </c>
      <c r="D3730" s="67">
        <v>375.51</v>
      </c>
      <c r="E3730" s="8">
        <f t="shared" si="117"/>
        <v>1.4935324709961506E-3</v>
      </c>
      <c r="F3730" s="70">
        <f>C3730-('Analyse Italia'!$F$11+'Analyse Italia'!$F$12*E3730)</f>
        <v>4.214532071755853E-4</v>
      </c>
    </row>
    <row r="3731" spans="1:6" x14ac:dyDescent="0.3">
      <c r="A3731" s="6">
        <v>42989.729169999999</v>
      </c>
      <c r="B3731" s="7">
        <v>24427.01</v>
      </c>
      <c r="C3731" s="8">
        <f t="shared" si="116"/>
        <v>1.5751269740546192E-2</v>
      </c>
      <c r="D3731" s="67">
        <v>379.43</v>
      </c>
      <c r="E3731" s="8">
        <f t="shared" si="117"/>
        <v>1.043913610822611E-2</v>
      </c>
      <c r="F3731" s="70">
        <f>C3731-('Analyse Italia'!$F$11+'Analyse Italia'!$F$12*E3731)</f>
        <v>3.3584369638770921E-3</v>
      </c>
    </row>
    <row r="3732" spans="1:6" x14ac:dyDescent="0.3">
      <c r="A3732" s="6">
        <v>42990.729169999999</v>
      </c>
      <c r="B3732" s="7">
        <v>24536.7</v>
      </c>
      <c r="C3732" s="8">
        <f t="shared" si="116"/>
        <v>4.4905209438241833E-3</v>
      </c>
      <c r="D3732" s="67">
        <v>381.42</v>
      </c>
      <c r="E3732" s="8">
        <f t="shared" si="117"/>
        <v>5.2447091690166481E-3</v>
      </c>
      <c r="F3732" s="70">
        <f>C3732-('Analyse Italia'!$F$11+'Analyse Italia'!$F$12*E3732)</f>
        <v>-2.0573004656461091E-3</v>
      </c>
    </row>
    <row r="3733" spans="1:6" x14ac:dyDescent="0.3">
      <c r="A3733" s="6">
        <v>42991.729169999999</v>
      </c>
      <c r="B3733" s="7">
        <v>24531.360000000001</v>
      </c>
      <c r="C3733" s="8">
        <f t="shared" si="116"/>
        <v>-2.1763317805578719E-4</v>
      </c>
      <c r="D3733" s="67">
        <v>381.34</v>
      </c>
      <c r="E3733" s="8">
        <f t="shared" si="117"/>
        <v>-2.0974254103101053E-4</v>
      </c>
      <c r="F3733" s="70">
        <f>C3733-('Analyse Italia'!$F$11+'Analyse Italia'!$F$12*E3733)</f>
        <v>-6.2785122527385493E-4</v>
      </c>
    </row>
    <row r="3734" spans="1:6" x14ac:dyDescent="0.3">
      <c r="A3734" s="6">
        <v>42992.729169999999</v>
      </c>
      <c r="B3734" s="7">
        <v>24568.99</v>
      </c>
      <c r="C3734" s="8">
        <f t="shared" si="116"/>
        <v>1.5339549050685797E-3</v>
      </c>
      <c r="D3734" s="67">
        <v>381.79</v>
      </c>
      <c r="E3734" s="8">
        <f t="shared" si="117"/>
        <v>1.1800492998375045E-3</v>
      </c>
      <c r="F3734" s="70">
        <f>C3734-('Analyse Italia'!$F$11+'Analyse Italia'!$F$12*E3734)</f>
        <v>-4.401217165378524E-4</v>
      </c>
    </row>
    <row r="3735" spans="1:6" x14ac:dyDescent="0.3">
      <c r="A3735" s="6">
        <v>42993.729169999999</v>
      </c>
      <c r="B3735" s="7">
        <v>24488.11</v>
      </c>
      <c r="C3735" s="8">
        <f t="shared" si="116"/>
        <v>-3.2919546143329592E-3</v>
      </c>
      <c r="D3735" s="67">
        <v>380.71</v>
      </c>
      <c r="E3735" s="8">
        <f t="shared" si="117"/>
        <v>-2.8287802194925105E-3</v>
      </c>
      <c r="F3735" s="70">
        <f>C3735-('Analyse Italia'!$F$11+'Analyse Italia'!$F$12*E3735)</f>
        <v>-7.5510936065508599E-4</v>
      </c>
    </row>
    <row r="3736" spans="1:6" x14ac:dyDescent="0.3">
      <c r="A3736" s="6">
        <v>42996.729169999999</v>
      </c>
      <c r="B3736" s="7">
        <v>24640.39</v>
      </c>
      <c r="C3736" s="8">
        <f t="shared" si="116"/>
        <v>6.2185280938380494E-3</v>
      </c>
      <c r="D3736" s="67">
        <v>381.95</v>
      </c>
      <c r="E3736" s="8">
        <f t="shared" si="117"/>
        <v>3.2570723122586909E-3</v>
      </c>
      <c r="F3736" s="70">
        <f>C3736-('Analyse Italia'!$F$11+'Analyse Italia'!$F$12*E3736)</f>
        <v>1.9072883434374799E-3</v>
      </c>
    </row>
    <row r="3737" spans="1:6" x14ac:dyDescent="0.3">
      <c r="A3737" s="6">
        <v>42997.729169999999</v>
      </c>
      <c r="B3737" s="7">
        <v>24712.32</v>
      </c>
      <c r="C3737" s="8">
        <f t="shared" si="116"/>
        <v>2.9191908082624174E-3</v>
      </c>
      <c r="D3737" s="67">
        <v>382.12</v>
      </c>
      <c r="E3737" s="8">
        <f t="shared" si="117"/>
        <v>4.4508443513557872E-4</v>
      </c>
      <c r="F3737" s="70">
        <f>C3737-('Analyse Italia'!$F$11+'Analyse Italia'!$F$12*E3737)</f>
        <v>1.7721309180393084E-3</v>
      </c>
    </row>
    <row r="3738" spans="1:6" x14ac:dyDescent="0.3">
      <c r="A3738" s="6">
        <v>42998.729169999999</v>
      </c>
      <c r="B3738" s="7">
        <v>24639.43</v>
      </c>
      <c r="C3738" s="8">
        <f t="shared" si="116"/>
        <v>-2.9495409577084963E-3</v>
      </c>
      <c r="D3738" s="67">
        <v>381.98</v>
      </c>
      <c r="E3738" s="8">
        <f t="shared" si="117"/>
        <v>-3.6637705432840395E-4</v>
      </c>
      <c r="F3738" s="70">
        <f>C3738-('Analyse Italia'!$F$11+'Analyse Italia'!$F$12*E3738)</f>
        <v>-3.1835065479311345E-3</v>
      </c>
    </row>
    <row r="3739" spans="1:6" x14ac:dyDescent="0.3">
      <c r="A3739" s="6">
        <v>42999.729169999999</v>
      </c>
      <c r="B3739" s="7">
        <v>24774.77</v>
      </c>
      <c r="C3739" s="8">
        <f t="shared" si="116"/>
        <v>5.4928218712850807E-3</v>
      </c>
      <c r="D3739" s="67">
        <v>382.88</v>
      </c>
      <c r="E3739" s="8">
        <f t="shared" si="117"/>
        <v>2.3561443007487082E-3</v>
      </c>
      <c r="F3739" s="70">
        <f>C3739-('Analyse Italia'!$F$11+'Analyse Italia'!$F$12*E3739)</f>
        <v>2.1953483226101415E-3</v>
      </c>
    </row>
    <row r="3740" spans="1:6" x14ac:dyDescent="0.3">
      <c r="A3740" s="6">
        <v>43000.729169999999</v>
      </c>
      <c r="B3740" s="7">
        <v>24822.79</v>
      </c>
      <c r="C3740" s="8">
        <f t="shared" si="116"/>
        <v>1.9382621917378717E-3</v>
      </c>
      <c r="D3740" s="67">
        <v>383.22</v>
      </c>
      <c r="E3740" s="8">
        <f t="shared" si="117"/>
        <v>8.8800668616806355E-4</v>
      </c>
      <c r="F3740" s="70">
        <f>C3740-('Analyse Italia'!$F$11+'Analyse Italia'!$F$12*E3740)</f>
        <v>2.9280553467831197E-4</v>
      </c>
    </row>
    <row r="3741" spans="1:6" x14ac:dyDescent="0.3">
      <c r="A3741" s="6">
        <v>43003.729169999999</v>
      </c>
      <c r="B3741" s="7">
        <v>24693.8</v>
      </c>
      <c r="C3741" s="8">
        <f t="shared" si="116"/>
        <v>-5.1964344056409928E-3</v>
      </c>
      <c r="D3741" s="67">
        <v>383.9</v>
      </c>
      <c r="E3741" s="8">
        <f t="shared" si="117"/>
        <v>1.774437659829653E-3</v>
      </c>
      <c r="F3741" s="70">
        <f>C3741-('Analyse Italia'!$F$11+'Analyse Italia'!$F$12*E3741)</f>
        <v>-7.83934452155652E-3</v>
      </c>
    </row>
    <row r="3742" spans="1:6" x14ac:dyDescent="0.3">
      <c r="A3742" s="6">
        <v>43004.729169999999</v>
      </c>
      <c r="B3742" s="7">
        <v>24727.58</v>
      </c>
      <c r="C3742" s="8">
        <f t="shared" si="116"/>
        <v>1.3679547092793065E-3</v>
      </c>
      <c r="D3742" s="67">
        <v>384.03</v>
      </c>
      <c r="E3742" s="8">
        <f t="shared" si="117"/>
        <v>3.3862985152377512E-4</v>
      </c>
      <c r="F3742" s="70">
        <f>C3742-('Analyse Italia'!$F$11+'Analyse Italia'!$F$12*E3742)</f>
        <v>3.4068247967465734E-4</v>
      </c>
    </row>
    <row r="3743" spans="1:6" x14ac:dyDescent="0.3">
      <c r="A3743" s="6">
        <v>43005.729169999999</v>
      </c>
      <c r="B3743" s="7">
        <v>24931.33</v>
      </c>
      <c r="C3743" s="8">
        <f t="shared" si="116"/>
        <v>8.239787314407554E-3</v>
      </c>
      <c r="D3743" s="67">
        <v>385.62</v>
      </c>
      <c r="E3743" s="8">
        <f t="shared" si="117"/>
        <v>4.1403015389422926E-3</v>
      </c>
      <c r="F3743" s="70">
        <f>C3743-('Analyse Italia'!$F$11+'Analyse Italia'!$F$12*E3743)</f>
        <v>2.9346968601228832E-3</v>
      </c>
    </row>
    <row r="3744" spans="1:6" x14ac:dyDescent="0.3">
      <c r="A3744" s="6">
        <v>43006.729169999999</v>
      </c>
      <c r="B3744" s="7">
        <v>24911.79</v>
      </c>
      <c r="C3744" s="8">
        <f t="shared" si="116"/>
        <v>-7.8375281222464732E-4</v>
      </c>
      <c r="D3744" s="67">
        <v>386.36</v>
      </c>
      <c r="E3744" s="8">
        <f t="shared" si="117"/>
        <v>1.9189876043774756E-3</v>
      </c>
      <c r="F3744" s="70">
        <f>C3744-('Analyse Italia'!$F$11+'Analyse Italia'!$F$12*E3744)</f>
        <v>-3.5893172649703632E-3</v>
      </c>
    </row>
    <row r="3745" spans="1:6" x14ac:dyDescent="0.3">
      <c r="A3745" s="6">
        <v>43007.729169999999</v>
      </c>
      <c r="B3745" s="7">
        <v>25024.81</v>
      </c>
      <c r="C3745" s="8">
        <f t="shared" si="116"/>
        <v>4.536807672190557E-3</v>
      </c>
      <c r="D3745" s="67">
        <v>388.16</v>
      </c>
      <c r="E3745" s="8">
        <f t="shared" si="117"/>
        <v>4.6588673775753708E-3</v>
      </c>
      <c r="F3745" s="70">
        <f>C3745-('Analyse Italia'!$F$11+'Analyse Italia'!$F$12*E3745)</f>
        <v>-1.351797240363232E-3</v>
      </c>
    </row>
    <row r="3746" spans="1:6" x14ac:dyDescent="0.3">
      <c r="A3746" s="6">
        <v>43010.729169999999</v>
      </c>
      <c r="B3746" s="7">
        <v>25160.18</v>
      </c>
      <c r="C3746" s="8">
        <f t="shared" si="116"/>
        <v>5.4094316800006315E-3</v>
      </c>
      <c r="D3746" s="67">
        <v>390.13</v>
      </c>
      <c r="E3746" s="8">
        <f t="shared" si="117"/>
        <v>5.0752267106346505E-3</v>
      </c>
      <c r="F3746" s="70">
        <f>C3746-('Analyse Italia'!$F$11+'Analyse Italia'!$F$12*E3746)</f>
        <v>-9.4768016566658658E-4</v>
      </c>
    </row>
    <row r="3747" spans="1:6" x14ac:dyDescent="0.3">
      <c r="A3747" s="6">
        <v>43012.729169999999</v>
      </c>
      <c r="B3747" s="7">
        <v>24799.16</v>
      </c>
      <c r="C3747" s="8">
        <f>B3747/B3746-1</f>
        <v>-1.4348863958842939E-2</v>
      </c>
      <c r="D3747" s="67">
        <v>390.4</v>
      </c>
      <c r="E3747" s="8">
        <f t="shared" si="117"/>
        <v>6.9207699997431149E-4</v>
      </c>
      <c r="F3747" s="70">
        <f>C3747-('Analyse Italia'!$F$11+'Analyse Italia'!$F$12*E3747)</f>
        <v>-1.5773851398339787E-2</v>
      </c>
    </row>
    <row r="3748" spans="1:6" x14ac:dyDescent="0.3">
      <c r="A3748" s="6">
        <v>43013.729169999999</v>
      </c>
      <c r="B3748" s="7">
        <v>24916.81</v>
      </c>
      <c r="C3748" s="8">
        <f t="shared" si="116"/>
        <v>4.7441123005780295E-3</v>
      </c>
      <c r="D3748" s="67">
        <v>391.03</v>
      </c>
      <c r="E3748" s="8">
        <f t="shared" si="117"/>
        <v>1.6137295081966041E-3</v>
      </c>
      <c r="F3748" s="70">
        <f>C3748-('Analyse Italia'!$F$11+'Analyse Italia'!$F$12*E3748)</f>
        <v>2.2820384894348695E-3</v>
      </c>
    </row>
    <row r="3749" spans="1:6" x14ac:dyDescent="0.3">
      <c r="A3749" s="6">
        <v>43014.729169999999</v>
      </c>
      <c r="B3749" s="7">
        <v>24737.7</v>
      </c>
      <c r="C3749" s="8">
        <f t="shared" si="116"/>
        <v>-7.1883198531433878E-3</v>
      </c>
      <c r="D3749" s="67">
        <v>389.47</v>
      </c>
      <c r="E3749" s="8">
        <f t="shared" si="117"/>
        <v>-3.9894637240107667E-3</v>
      </c>
      <c r="F3749" s="70">
        <f>C3749-('Analyse Italia'!$F$11+'Analyse Italia'!$F$12*E3749)</f>
        <v>-3.3454194066549975E-3</v>
      </c>
    </row>
    <row r="3750" spans="1:6" x14ac:dyDescent="0.3">
      <c r="A3750" s="6">
        <v>43017.729169999999</v>
      </c>
      <c r="B3750" s="7">
        <v>24823.53</v>
      </c>
      <c r="C3750" s="8">
        <f t="shared" si="116"/>
        <v>3.4696030754677309E-3</v>
      </c>
      <c r="D3750" s="67">
        <v>390.21</v>
      </c>
      <c r="E3750" s="8">
        <f t="shared" si="117"/>
        <v>1.9000179731427647E-3</v>
      </c>
      <c r="F3750" s="70">
        <f>C3750-('Analyse Italia'!$F$11+'Analyse Italia'!$F$12*E3750)</f>
        <v>6.8538413619175127E-4</v>
      </c>
    </row>
    <row r="3751" spans="1:6" x14ac:dyDescent="0.3">
      <c r="A3751" s="6">
        <v>43018.729169999999</v>
      </c>
      <c r="B3751" s="7">
        <v>24685.03</v>
      </c>
      <c r="C3751" s="8">
        <f t="shared" si="116"/>
        <v>-5.579383754042988E-3</v>
      </c>
      <c r="D3751" s="67">
        <v>390.16</v>
      </c>
      <c r="E3751" s="8">
        <f t="shared" si="117"/>
        <v>-1.2813613182638406E-4</v>
      </c>
      <c r="F3751" s="70">
        <f>C3751-('Analyse Italia'!$F$11+'Analyse Italia'!$F$12*E3751)</f>
        <v>-6.0814291375619707E-3</v>
      </c>
    </row>
    <row r="3752" spans="1:6" x14ac:dyDescent="0.3">
      <c r="A3752" s="6">
        <v>43019.729169999999</v>
      </c>
      <c r="B3752" s="7">
        <v>24919.43</v>
      </c>
      <c r="C3752" s="8">
        <f t="shared" si="116"/>
        <v>9.4956335884541776E-3</v>
      </c>
      <c r="D3752" s="67">
        <v>390.15</v>
      </c>
      <c r="E3752" s="8">
        <f t="shared" si="117"/>
        <v>-2.5630510559926378E-5</v>
      </c>
      <c r="F3752" s="70">
        <f>C3752-('Analyse Italia'!$F$11+'Analyse Italia'!$F$12*E3752)</f>
        <v>8.8782441008567175E-3</v>
      </c>
    </row>
    <row r="3753" spans="1:6" x14ac:dyDescent="0.3">
      <c r="A3753" s="6">
        <v>43020.729169999999</v>
      </c>
      <c r="B3753" s="7">
        <v>24775.5</v>
      </c>
      <c r="C3753" s="8">
        <f t="shared" si="116"/>
        <v>-5.7758142943077351E-3</v>
      </c>
      <c r="D3753" s="67">
        <v>390.28</v>
      </c>
      <c r="E3753" s="8">
        <f t="shared" si="117"/>
        <v>3.3320517749579892E-4</v>
      </c>
      <c r="F3753" s="70">
        <f>C3753-('Analyse Italia'!$F$11+'Analyse Italia'!$F$12*E3753)</f>
        <v>-6.7969824277862977E-3</v>
      </c>
    </row>
    <row r="3754" spans="1:6" x14ac:dyDescent="0.3">
      <c r="A3754" s="6">
        <v>43021.729169999999</v>
      </c>
      <c r="B3754" s="7">
        <v>24794.29</v>
      </c>
      <c r="C3754" s="8">
        <f t="shared" si="116"/>
        <v>7.584105265283636E-4</v>
      </c>
      <c r="D3754" s="67">
        <v>391.42</v>
      </c>
      <c r="E3754" s="8">
        <f t="shared" si="117"/>
        <v>2.9209798093676742E-3</v>
      </c>
      <c r="F3754" s="70">
        <f>C3754-('Analyse Italia'!$F$11+'Analyse Italia'!$F$12*E3754)</f>
        <v>-3.1746422702739596E-3</v>
      </c>
    </row>
    <row r="3755" spans="1:6" x14ac:dyDescent="0.3">
      <c r="A3755" s="6">
        <v>43024.729169999999</v>
      </c>
      <c r="B3755" s="7">
        <v>24818.73</v>
      </c>
      <c r="C3755" s="8">
        <f t="shared" si="116"/>
        <v>9.8571082293541501E-4</v>
      </c>
      <c r="D3755" s="67">
        <v>391.41</v>
      </c>
      <c r="E3755" s="8">
        <f t="shared" si="117"/>
        <v>-2.5548004700781668E-5</v>
      </c>
      <c r="F3755" s="70">
        <f>C3755-('Analyse Italia'!$F$11+'Analyse Italia'!$F$12*E3755)</f>
        <v>3.6822849589864762E-4</v>
      </c>
    </row>
    <row r="3756" spans="1:6" x14ac:dyDescent="0.3">
      <c r="A3756" s="6">
        <v>43025.729169999999</v>
      </c>
      <c r="B3756" s="7">
        <v>24729.39</v>
      </c>
      <c r="C3756" s="8">
        <f t="shared" si="116"/>
        <v>-3.5997007099074496E-3</v>
      </c>
      <c r="D3756" s="67">
        <v>390.44</v>
      </c>
      <c r="E3756" s="8">
        <f t="shared" si="117"/>
        <v>-2.4782197695512043E-3</v>
      </c>
      <c r="F3756" s="70">
        <f>C3756-('Analyse Italia'!$F$11+'Analyse Italia'!$F$12*E3756)</f>
        <v>-1.4573224183751839E-3</v>
      </c>
    </row>
    <row r="3757" spans="1:6" x14ac:dyDescent="0.3">
      <c r="A3757" s="6">
        <v>43026.729169999999</v>
      </c>
      <c r="B3757" s="7">
        <v>24752.05</v>
      </c>
      <c r="C3757" s="8">
        <f t="shared" ref="C3757:C3819" si="118">B3757/B3756-1</f>
        <v>9.1631859904350854E-4</v>
      </c>
      <c r="D3757" s="67">
        <v>391.56</v>
      </c>
      <c r="E3757" s="8">
        <f t="shared" si="117"/>
        <v>2.8685585493288812E-3</v>
      </c>
      <c r="F3757" s="70">
        <f>C3757-('Analyse Italia'!$F$11+'Analyse Italia'!$F$12*E3757)</f>
        <v>-2.957747351972846E-3</v>
      </c>
    </row>
    <row r="3758" spans="1:6" x14ac:dyDescent="0.3">
      <c r="A3758" s="6">
        <v>43027.729169999999</v>
      </c>
      <c r="B3758" s="7">
        <v>24500.57</v>
      </c>
      <c r="C3758" s="8">
        <f t="shared" si="118"/>
        <v>-1.0159966548225263E-2</v>
      </c>
      <c r="D3758" s="67">
        <v>389.11</v>
      </c>
      <c r="E3758" s="8">
        <f t="shared" si="117"/>
        <v>-6.2570231892941086E-3</v>
      </c>
      <c r="F3758" s="70">
        <f>C3758-('Analyse Italia'!$F$11+'Analyse Italia'!$F$12*E3758)</f>
        <v>-3.7655024729687141E-3</v>
      </c>
    </row>
    <row r="3759" spans="1:6" x14ac:dyDescent="0.3">
      <c r="A3759" s="6">
        <v>43028.729169999999</v>
      </c>
      <c r="B3759" s="7">
        <v>24721.75</v>
      </c>
      <c r="C3759" s="8">
        <f t="shared" si="118"/>
        <v>9.0275450734411677E-3</v>
      </c>
      <c r="D3759" s="67">
        <v>390.13</v>
      </c>
      <c r="E3759" s="8">
        <f t="shared" si="117"/>
        <v>2.6213667086427694E-3</v>
      </c>
      <c r="F3759" s="70">
        <f>C3759-('Analyse Italia'!$F$11+'Analyse Italia'!$F$12*E3759)</f>
        <v>5.431630906172687E-3</v>
      </c>
    </row>
    <row r="3760" spans="1:6" x14ac:dyDescent="0.3">
      <c r="A3760" s="6">
        <v>43031.729169999999</v>
      </c>
      <c r="B3760" s="7">
        <v>24761.74</v>
      </c>
      <c r="C3760" s="8">
        <f t="shared" si="118"/>
        <v>1.6176039317605806E-3</v>
      </c>
      <c r="D3760" s="67">
        <v>390.74</v>
      </c>
      <c r="E3760" s="8">
        <f t="shared" si="117"/>
        <v>1.563581370312539E-3</v>
      </c>
      <c r="F3760" s="70">
        <f>C3760-('Analyse Italia'!$F$11+'Analyse Italia'!$F$12*E3760)</f>
        <v>-7.8804085662288574E-4</v>
      </c>
    </row>
    <row r="3761" spans="1:6" x14ac:dyDescent="0.3">
      <c r="A3761" s="6">
        <v>43032.729169999999</v>
      </c>
      <c r="B3761" s="7">
        <v>25006.41</v>
      </c>
      <c r="C3761" s="8">
        <f t="shared" si="118"/>
        <v>9.8809695926052044E-3</v>
      </c>
      <c r="D3761" s="67">
        <v>389.33</v>
      </c>
      <c r="E3761" s="8">
        <f t="shared" si="117"/>
        <v>-3.6085376465169183E-3</v>
      </c>
      <c r="F3761" s="70">
        <f>C3761-('Analyse Italia'!$F$11+'Analyse Italia'!$F$12*E3761)</f>
        <v>1.329523425711591E-2</v>
      </c>
    </row>
    <row r="3762" spans="1:6" x14ac:dyDescent="0.3">
      <c r="A3762" s="6">
        <v>43033.729169999999</v>
      </c>
      <c r="B3762" s="7">
        <v>24819.17</v>
      </c>
      <c r="C3762" s="8">
        <f t="shared" si="118"/>
        <v>-7.4876801588072972E-3</v>
      </c>
      <c r="D3762" s="67">
        <v>387.13</v>
      </c>
      <c r="E3762" s="8">
        <f t="shared" si="117"/>
        <v>-5.6507333110727975E-3</v>
      </c>
      <c r="F3762" s="70">
        <f>C3762-('Analyse Italia'!$F$11+'Analyse Italia'!$F$12*E3762)</f>
        <v>-1.7754417210453172E-3</v>
      </c>
    </row>
    <row r="3763" spans="1:6" x14ac:dyDescent="0.3">
      <c r="A3763" s="6">
        <v>43034.729169999999</v>
      </c>
      <c r="B3763" s="7">
        <v>25196.62</v>
      </c>
      <c r="C3763" s="8">
        <f t="shared" si="118"/>
        <v>1.5208002523855679E-2</v>
      </c>
      <c r="D3763" s="67">
        <v>391.27</v>
      </c>
      <c r="E3763" s="8">
        <f t="shared" si="117"/>
        <v>1.0694082091287083E-2</v>
      </c>
      <c r="F3763" s="70">
        <f>C3763-('Analyse Italia'!$F$11+'Analyse Italia'!$F$12*E3763)</f>
        <v>2.5282926409239508E-3</v>
      </c>
    </row>
    <row r="3764" spans="1:6" x14ac:dyDescent="0.3">
      <c r="A3764" s="6">
        <v>43035.729169999999</v>
      </c>
      <c r="B3764" s="7">
        <v>25058.82</v>
      </c>
      <c r="C3764" s="8">
        <f t="shared" si="118"/>
        <v>-5.4689875070544902E-3</v>
      </c>
      <c r="D3764" s="67">
        <v>393.43</v>
      </c>
      <c r="E3764" s="8">
        <f t="shared" si="117"/>
        <v>5.5204845758682897E-3</v>
      </c>
      <c r="F3764" s="70">
        <f>C3764-('Analyse Italia'!$F$11+'Analyse Italia'!$F$12*E3764)</f>
        <v>-1.2327124261548587E-2</v>
      </c>
    </row>
    <row r="3765" spans="1:6" x14ac:dyDescent="0.3">
      <c r="A3765" s="6">
        <v>43038.729169999999</v>
      </c>
      <c r="B3765" s="7">
        <v>25164.77</v>
      </c>
      <c r="C3765" s="8">
        <f t="shared" si="118"/>
        <v>4.2280522386928254E-3</v>
      </c>
      <c r="D3765" s="67">
        <v>393.91</v>
      </c>
      <c r="E3765" s="8">
        <f t="shared" si="117"/>
        <v>1.2200391429224577E-3</v>
      </c>
      <c r="F3765" s="70">
        <f>C3765-('Analyse Italia'!$F$11+'Analyse Italia'!$F$12*E3765)</f>
        <v>2.2089771812359082E-3</v>
      </c>
    </row>
    <row r="3766" spans="1:6" x14ac:dyDescent="0.3">
      <c r="A3766" s="6">
        <v>43040.729169999999</v>
      </c>
      <c r="B3766" s="7">
        <v>25423.26</v>
      </c>
      <c r="C3766" s="8">
        <f>B3766/B3765-1</f>
        <v>1.0271899961732167E-2</v>
      </c>
      <c r="D3766" s="67">
        <v>396.77</v>
      </c>
      <c r="E3766" s="8">
        <f t="shared" si="117"/>
        <v>7.2605417481148571E-3</v>
      </c>
      <c r="F3766" s="70">
        <f>C3766-('Analyse Italia'!$F$11+'Analyse Italia'!$F$12*E3766)</f>
        <v>1.455769751870525E-3</v>
      </c>
    </row>
    <row r="3767" spans="1:6" x14ac:dyDescent="0.3">
      <c r="A3767" s="6">
        <v>43041.729169999999</v>
      </c>
      <c r="B3767" s="7">
        <v>25462.48</v>
      </c>
      <c r="C3767" s="8">
        <f t="shared" si="118"/>
        <v>1.5426817803854131E-3</v>
      </c>
      <c r="D3767" s="67">
        <v>394.94</v>
      </c>
      <c r="E3767" s="8">
        <f t="shared" si="117"/>
        <v>-4.6122438692440815E-3</v>
      </c>
      <c r="F3767" s="70">
        <f>C3767-('Analyse Italia'!$F$11+'Analyse Italia'!$F$12*E3767)</f>
        <v>6.0863634816215005E-3</v>
      </c>
    </row>
    <row r="3768" spans="1:6" x14ac:dyDescent="0.3">
      <c r="A3768" s="6">
        <v>43042.729169999999</v>
      </c>
      <c r="B3768" s="7">
        <v>25440.75</v>
      </c>
      <c r="C3768" s="8">
        <f t="shared" si="118"/>
        <v>-8.5341255054494081E-4</v>
      </c>
      <c r="D3768" s="67">
        <v>396.06</v>
      </c>
      <c r="E3768" s="8">
        <f t="shared" si="117"/>
        <v>2.8358738036158293E-3</v>
      </c>
      <c r="F3768" s="70">
        <f>C3768-('Analyse Italia'!$F$11+'Analyse Italia'!$F$12*E3768)</f>
        <v>-4.6907001018528056E-3</v>
      </c>
    </row>
    <row r="3769" spans="1:6" x14ac:dyDescent="0.3">
      <c r="A3769" s="6">
        <v>43045.729169999999</v>
      </c>
      <c r="B3769" s="7">
        <v>25434.49</v>
      </c>
      <c r="C3769" s="8">
        <f t="shared" si="118"/>
        <v>-2.460619282056431E-4</v>
      </c>
      <c r="D3769" s="67">
        <v>396.59</v>
      </c>
      <c r="E3769" s="8">
        <f t="shared" si="117"/>
        <v>1.338181083674117E-3</v>
      </c>
      <c r="F3769" s="70">
        <f>C3769-('Analyse Italia'!$F$11+'Analyse Italia'!$F$12*E3769)</f>
        <v>-2.3980758054241622E-3</v>
      </c>
    </row>
    <row r="3770" spans="1:6" x14ac:dyDescent="0.3">
      <c r="A3770" s="6">
        <v>43046.729169999999</v>
      </c>
      <c r="B3770" s="7">
        <v>25371.61</v>
      </c>
      <c r="C3770" s="8">
        <f t="shared" si="118"/>
        <v>-2.4722335694563613E-3</v>
      </c>
      <c r="D3770" s="67">
        <v>394.65</v>
      </c>
      <c r="E3770" s="8">
        <f t="shared" si="117"/>
        <v>-4.8917017574825472E-3</v>
      </c>
      <c r="F3770" s="70">
        <f>C3770-('Analyse Italia'!$F$11+'Analyse Italia'!$F$12*E3770)</f>
        <v>2.3859071765450759E-3</v>
      </c>
    </row>
    <row r="3771" spans="1:6" x14ac:dyDescent="0.3">
      <c r="A3771" s="6">
        <v>43047.729169999999</v>
      </c>
      <c r="B3771" s="7">
        <v>25203.51</v>
      </c>
      <c r="C3771" s="8">
        <f t="shared" si="118"/>
        <v>-6.6255156846570795E-3</v>
      </c>
      <c r="D3771" s="67">
        <v>394.45</v>
      </c>
      <c r="E3771" s="8">
        <f t="shared" si="117"/>
        <v>-5.0677815786137614E-4</v>
      </c>
      <c r="F3771" s="70">
        <f>C3771-('Analyse Italia'!$F$11+'Analyse Italia'!$F$12*E3771)</f>
        <v>-6.7014954073872056E-3</v>
      </c>
    </row>
    <row r="3772" spans="1:6" x14ac:dyDescent="0.3">
      <c r="A3772" s="6">
        <v>43048.729169999999</v>
      </c>
      <c r="B3772" s="7">
        <v>24969.74</v>
      </c>
      <c r="C3772" s="8">
        <f t="shared" si="118"/>
        <v>-9.2752953854442488E-3</v>
      </c>
      <c r="D3772" s="67">
        <v>390.07</v>
      </c>
      <c r="E3772" s="8">
        <f t="shared" si="117"/>
        <v>-1.1104068956775293E-2</v>
      </c>
      <c r="F3772" s="70">
        <f>C3772-('Analyse Italia'!$F$11+'Analyse Italia'!$F$12*E3772)</f>
        <v>2.5732905669354905E-3</v>
      </c>
    </row>
    <row r="3773" spans="1:6" x14ac:dyDescent="0.3">
      <c r="A3773" s="6">
        <v>43049.729169999999</v>
      </c>
      <c r="B3773" s="7">
        <v>24876.46</v>
      </c>
      <c r="C3773" s="8">
        <f t="shared" si="118"/>
        <v>-3.7357217175670865E-3</v>
      </c>
      <c r="D3773" s="67">
        <v>388.69</v>
      </c>
      <c r="E3773" s="8">
        <f t="shared" si="117"/>
        <v>-3.5378265439536261E-3</v>
      </c>
      <c r="F3773" s="70">
        <f>C3773-('Analyse Italia'!$F$11+'Analyse Italia'!$F$12*E3773)</f>
        <v>-4.0102448236216393E-4</v>
      </c>
    </row>
    <row r="3774" spans="1:6" x14ac:dyDescent="0.3">
      <c r="A3774" s="6">
        <v>43052.729169999999</v>
      </c>
      <c r="B3774" s="7">
        <v>24725.78</v>
      </c>
      <c r="C3774" s="8">
        <f t="shared" si="118"/>
        <v>-6.057131923111303E-3</v>
      </c>
      <c r="D3774" s="67">
        <v>386.13</v>
      </c>
      <c r="E3774" s="8">
        <f t="shared" si="117"/>
        <v>-6.5862255267694625E-3</v>
      </c>
      <c r="F3774" s="70">
        <f>C3774-('Analyse Italia'!$F$11+'Analyse Italia'!$F$12*E3774)</f>
        <v>7.0776597038366487E-4</v>
      </c>
    </row>
    <row r="3775" spans="1:6" x14ac:dyDescent="0.3">
      <c r="A3775" s="6">
        <v>43053.729169999999</v>
      </c>
      <c r="B3775" s="7">
        <v>24583.03</v>
      </c>
      <c r="C3775" s="8">
        <f t="shared" si="118"/>
        <v>-5.7733264633107462E-3</v>
      </c>
      <c r="D3775" s="67">
        <v>383.86</v>
      </c>
      <c r="E3775" s="8">
        <f t="shared" si="117"/>
        <v>-5.8788490922745407E-3</v>
      </c>
      <c r="F3775" s="70">
        <f>C3775-('Analyse Italia'!$F$11+'Analyse Italia'!$F$12*E3775)</f>
        <v>1.9559848670094599E-4</v>
      </c>
    </row>
    <row r="3776" spans="1:6" x14ac:dyDescent="0.3">
      <c r="A3776" s="6">
        <v>43054.729169999999</v>
      </c>
      <c r="B3776" s="7">
        <v>24410.400000000001</v>
      </c>
      <c r="C3776" s="8">
        <f t="shared" si="118"/>
        <v>-7.0223239364715084E-3</v>
      </c>
      <c r="D3776" s="67">
        <v>381.96</v>
      </c>
      <c r="E3776" s="8">
        <f t="shared" si="117"/>
        <v>-4.949721252540118E-3</v>
      </c>
      <c r="F3776" s="70">
        <f>C3776-('Analyse Italia'!$F$11+'Analyse Italia'!$F$12*E3776)</f>
        <v>-2.0988969496393848E-3</v>
      </c>
    </row>
    <row r="3777" spans="1:6" x14ac:dyDescent="0.3">
      <c r="A3777" s="6">
        <v>43055.729169999999</v>
      </c>
      <c r="B3777" s="7">
        <v>24485.89</v>
      </c>
      <c r="C3777" s="8">
        <f t="shared" si="118"/>
        <v>3.0925343296299701E-3</v>
      </c>
      <c r="D3777" s="67">
        <v>384.93</v>
      </c>
      <c r="E3777" s="8">
        <f t="shared" si="117"/>
        <v>7.7756833176250151E-3</v>
      </c>
      <c r="F3777" s="70">
        <f>C3777-('Analyse Italia'!$F$11+'Analyse Italia'!$F$12*E3777)</f>
        <v>-6.3032571912369911E-3</v>
      </c>
    </row>
    <row r="3778" spans="1:6" x14ac:dyDescent="0.3">
      <c r="A3778" s="6">
        <v>43056.729169999999</v>
      </c>
      <c r="B3778" s="7">
        <v>24370.92</v>
      </c>
      <c r="C3778" s="8">
        <f t="shared" si="118"/>
        <v>-4.6953572036794178E-3</v>
      </c>
      <c r="D3778" s="67">
        <v>383.8</v>
      </c>
      <c r="E3778" s="8">
        <f t="shared" si="117"/>
        <v>-2.9355986802794831E-3</v>
      </c>
      <c r="F3778" s="70">
        <f>C3778-('Analyse Italia'!$F$11+'Analyse Italia'!$F$12*E3778)</f>
        <v>-2.038314837820859E-3</v>
      </c>
    </row>
    <row r="3779" spans="1:6" x14ac:dyDescent="0.3">
      <c r="A3779" s="6">
        <v>43059.729169999999</v>
      </c>
      <c r="B3779" s="7">
        <v>24488.36</v>
      </c>
      <c r="C3779" s="8">
        <f t="shared" si="118"/>
        <v>4.8188578847250252E-3</v>
      </c>
      <c r="D3779" s="67">
        <v>386.39</v>
      </c>
      <c r="E3779" s="8">
        <f t="shared" si="117"/>
        <v>6.7483064095883449E-3</v>
      </c>
      <c r="F3779" s="70">
        <f>C3779-('Analyse Italia'!$F$11+'Analyse Italia'!$F$12*E3779)</f>
        <v>-3.4208812407287466E-3</v>
      </c>
    </row>
    <row r="3780" spans="1:6" x14ac:dyDescent="0.3">
      <c r="A3780" s="6">
        <v>43060.729169999999</v>
      </c>
      <c r="B3780" s="7">
        <v>24658.91</v>
      </c>
      <c r="C3780" s="8">
        <f t="shared" si="118"/>
        <v>6.9645333538055354E-3</v>
      </c>
      <c r="D3780" s="67">
        <v>388.1</v>
      </c>
      <c r="E3780" s="8">
        <f t="shared" ref="E3780:E3843" si="119">D3780/D3779-1</f>
        <v>4.4255803721628961E-3</v>
      </c>
      <c r="F3780" s="70">
        <f>C3780-('Analyse Italia'!$F$11+'Analyse Italia'!$F$12*E3780)</f>
        <v>1.3384338560768136E-3</v>
      </c>
    </row>
    <row r="3781" spans="1:6" x14ac:dyDescent="0.3">
      <c r="A3781" s="6">
        <v>43061.729169999999</v>
      </c>
      <c r="B3781" s="7">
        <v>24645.37</v>
      </c>
      <c r="C3781" s="8">
        <f t="shared" si="118"/>
        <v>-5.4909158596228025E-4</v>
      </c>
      <c r="D3781" s="67">
        <v>387.06</v>
      </c>
      <c r="E3781" s="8">
        <f t="shared" si="119"/>
        <v>-2.6797217212058966E-3</v>
      </c>
      <c r="F3781" s="70">
        <f>C3781-('Analyse Italia'!$F$11+'Analyse Italia'!$F$12*E3781)</f>
        <v>1.8200260960201794E-3</v>
      </c>
    </row>
    <row r="3782" spans="1:6" x14ac:dyDescent="0.3">
      <c r="A3782" s="6">
        <v>43062.729169999999</v>
      </c>
      <c r="B3782" s="7">
        <v>24727.84</v>
      </c>
      <c r="C3782" s="8">
        <f t="shared" si="118"/>
        <v>3.3462674733633069E-3</v>
      </c>
      <c r="D3782" s="67">
        <v>387.12</v>
      </c>
      <c r="E3782" s="8">
        <f t="shared" si="119"/>
        <v>1.550147263991164E-4</v>
      </c>
      <c r="F3782" s="70">
        <f>C3782-('Analyse Italia'!$F$11+'Analyse Italia'!$F$12*E3782)</f>
        <v>2.5256075430754705E-3</v>
      </c>
    </row>
    <row r="3783" spans="1:6" x14ac:dyDescent="0.3">
      <c r="A3783" s="6">
        <v>43063.729169999999</v>
      </c>
      <c r="B3783" s="7">
        <v>24750.43</v>
      </c>
      <c r="C3783" s="8">
        <f t="shared" si="118"/>
        <v>9.1354521866859884E-4</v>
      </c>
      <c r="D3783" s="67">
        <v>386.63</v>
      </c>
      <c r="E3783" s="8">
        <f t="shared" si="119"/>
        <v>-1.2657573878900319E-3</v>
      </c>
      <c r="F3783" s="70">
        <f>C3783-('Analyse Italia'!$F$11+'Analyse Italia'!$F$12*E3783)</f>
        <v>1.6916043107880734E-3</v>
      </c>
    </row>
    <row r="3784" spans="1:6" x14ac:dyDescent="0.3">
      <c r="A3784" s="6">
        <v>43066.729169999999</v>
      </c>
      <c r="B3784" s="7">
        <v>24828.33</v>
      </c>
      <c r="C3784" s="8">
        <f t="shared" si="118"/>
        <v>3.1474200650252193E-3</v>
      </c>
      <c r="D3784" s="67">
        <v>384.87</v>
      </c>
      <c r="E3784" s="8">
        <f t="shared" si="119"/>
        <v>-4.5521558078782665E-3</v>
      </c>
      <c r="F3784" s="70">
        <f>C3784-('Analyse Italia'!$F$11+'Analyse Italia'!$F$12*E3784)</f>
        <v>7.6234878781796349E-3</v>
      </c>
    </row>
    <row r="3785" spans="1:6" x14ac:dyDescent="0.3">
      <c r="A3785" s="6">
        <v>43067.729169999999</v>
      </c>
      <c r="B3785" s="7">
        <v>24631.74</v>
      </c>
      <c r="C3785" s="8">
        <f t="shared" si="118"/>
        <v>-7.9179711241150752E-3</v>
      </c>
      <c r="D3785" s="67">
        <v>387.02</v>
      </c>
      <c r="E3785" s="8">
        <f t="shared" si="119"/>
        <v>5.5863018681632237E-3</v>
      </c>
      <c r="F3785" s="70">
        <f>C3785-('Analyse Italia'!$F$11+'Analyse Italia'!$F$12*E3785)</f>
        <v>-1.4850168564441183E-2</v>
      </c>
    </row>
    <row r="3786" spans="1:6" x14ac:dyDescent="0.3">
      <c r="A3786" s="6">
        <v>43068.729169999999</v>
      </c>
      <c r="B3786" s="7">
        <v>24672.28</v>
      </c>
      <c r="C3786" s="8">
        <f t="shared" si="118"/>
        <v>1.6458439395672375E-3</v>
      </c>
      <c r="D3786" s="67">
        <v>387.96</v>
      </c>
      <c r="E3786" s="8">
        <f t="shared" si="119"/>
        <v>2.4288150483178228E-3</v>
      </c>
      <c r="F3786" s="70">
        <f>C3786-('Analyse Italia'!$F$11+'Analyse Italia'!$F$12*E3786)</f>
        <v>-1.7334021223368431E-3</v>
      </c>
    </row>
    <row r="3787" spans="1:6" x14ac:dyDescent="0.3">
      <c r="A3787" s="6">
        <v>43069.729169999999</v>
      </c>
      <c r="B3787" s="7">
        <v>24725.79</v>
      </c>
      <c r="C3787" s="8">
        <f t="shared" si="118"/>
        <v>2.1688307687819375E-3</v>
      </c>
      <c r="D3787" s="67">
        <v>386.69</v>
      </c>
      <c r="E3787" s="8">
        <f t="shared" si="119"/>
        <v>-3.2735333539539724E-3</v>
      </c>
      <c r="F3787" s="70">
        <f>C3787-('Analyse Italia'!$F$11+'Analyse Italia'!$F$12*E3787)</f>
        <v>5.2061329846902153E-3</v>
      </c>
    </row>
    <row r="3788" spans="1:6" x14ac:dyDescent="0.3">
      <c r="A3788" s="6">
        <v>43070.729169999999</v>
      </c>
      <c r="B3788" s="7">
        <v>24441.69</v>
      </c>
      <c r="C3788" s="8">
        <f t="shared" si="118"/>
        <v>-1.1490027214499654E-2</v>
      </c>
      <c r="D3788" s="67">
        <v>383.97</v>
      </c>
      <c r="E3788" s="8">
        <f t="shared" si="119"/>
        <v>-7.0340582895859205E-3</v>
      </c>
      <c r="F3788" s="70">
        <f>C3788-('Analyse Italia'!$F$11+'Analyse Italia'!$F$12*E3788)</f>
        <v>-4.2212070173704352E-3</v>
      </c>
    </row>
    <row r="3789" spans="1:6" x14ac:dyDescent="0.3">
      <c r="A3789" s="6">
        <v>43073.729169999999</v>
      </c>
      <c r="B3789" s="7">
        <v>24716.41</v>
      </c>
      <c r="C3789" s="8">
        <f t="shared" si="118"/>
        <v>1.1239811976995195E-2</v>
      </c>
      <c r="D3789" s="67">
        <v>387.47</v>
      </c>
      <c r="E3789" s="8">
        <f t="shared" si="119"/>
        <v>9.1152954657915952E-3</v>
      </c>
      <c r="F3789" s="70">
        <f>C3789-('Analyse Italia'!$F$11+'Analyse Italia'!$F$12*E3789)</f>
        <v>3.3662641145178196E-4</v>
      </c>
    </row>
    <row r="3790" spans="1:6" x14ac:dyDescent="0.3">
      <c r="A3790" s="6">
        <v>43074.729169999999</v>
      </c>
      <c r="B3790" s="7">
        <v>24770.14</v>
      </c>
      <c r="C3790" s="8">
        <f t="shared" si="118"/>
        <v>2.1738593913922521E-3</v>
      </c>
      <c r="D3790" s="67">
        <v>386.74</v>
      </c>
      <c r="E3790" s="8">
        <f t="shared" si="119"/>
        <v>-1.8840168271092583E-3</v>
      </c>
      <c r="F3790" s="70">
        <f>C3790-('Analyse Italia'!$F$11+'Analyse Italia'!$F$12*E3790)</f>
        <v>3.6476128290874703E-3</v>
      </c>
    </row>
    <row r="3791" spans="1:6" x14ac:dyDescent="0.3">
      <c r="A3791" s="6">
        <v>43075.729169999999</v>
      </c>
      <c r="B3791" s="7">
        <v>24660.18</v>
      </c>
      <c r="C3791" s="8">
        <f t="shared" si="118"/>
        <v>-4.4392159269184273E-3</v>
      </c>
      <c r="D3791" s="67">
        <v>386.32</v>
      </c>
      <c r="E3791" s="8">
        <f t="shared" si="119"/>
        <v>-1.0860009308579777E-3</v>
      </c>
      <c r="F3791" s="70">
        <f>C3791-('Analyse Italia'!$F$11+'Analyse Italia'!$F$12*E3791)</f>
        <v>-3.8634271808786766E-3</v>
      </c>
    </row>
    <row r="3792" spans="1:6" x14ac:dyDescent="0.3">
      <c r="A3792" s="6">
        <v>43076.729169999999</v>
      </c>
      <c r="B3792" s="7">
        <v>24818.44</v>
      </c>
      <c r="C3792" s="8">
        <f t="shared" si="118"/>
        <v>6.4176336101358089E-3</v>
      </c>
      <c r="D3792" s="67">
        <v>386.41</v>
      </c>
      <c r="E3792" s="8">
        <f t="shared" si="119"/>
        <v>2.3296748809276124E-4</v>
      </c>
      <c r="F3792" s="70">
        <f>C3792-('Analyse Italia'!$F$11+'Analyse Italia'!$F$12*E3792)</f>
        <v>5.5092575980672095E-3</v>
      </c>
    </row>
    <row r="3793" spans="1:6" x14ac:dyDescent="0.3">
      <c r="A3793" s="6">
        <v>43077.729169999999</v>
      </c>
      <c r="B3793" s="7">
        <v>25140.240000000002</v>
      </c>
      <c r="C3793" s="8">
        <f t="shared" si="118"/>
        <v>1.2966165480183367E-2</v>
      </c>
      <c r="D3793" s="67">
        <v>389.25</v>
      </c>
      <c r="E3793" s="8">
        <f t="shared" si="119"/>
        <v>7.349706270541656E-3</v>
      </c>
      <c r="F3793" s="70">
        <f>C3793-('Analyse Italia'!$F$11+'Analyse Italia'!$F$12*E3793)</f>
        <v>4.0497031926479549E-3</v>
      </c>
    </row>
    <row r="3794" spans="1:6" x14ac:dyDescent="0.3">
      <c r="A3794" s="6">
        <v>43080.729169999999</v>
      </c>
      <c r="B3794" s="7">
        <v>25066.03</v>
      </c>
      <c r="C3794" s="8">
        <f t="shared" si="118"/>
        <v>-2.951841350758877E-3</v>
      </c>
      <c r="D3794" s="67">
        <v>389.05</v>
      </c>
      <c r="E3794" s="8">
        <f t="shared" si="119"/>
        <v>-5.138086062941305E-4</v>
      </c>
      <c r="F3794" s="70">
        <f>C3794-('Analyse Italia'!$F$11+'Analyse Italia'!$F$12*E3794)</f>
        <v>-3.0199100851380522E-3</v>
      </c>
    </row>
    <row r="3795" spans="1:6" x14ac:dyDescent="0.3">
      <c r="A3795" s="6">
        <v>43081.729169999999</v>
      </c>
      <c r="B3795" s="7">
        <v>25088.080000000002</v>
      </c>
      <c r="C3795" s="8">
        <f t="shared" si="118"/>
        <v>8.7967659816912125E-4</v>
      </c>
      <c r="D3795" s="67">
        <v>391.63</v>
      </c>
      <c r="E3795" s="8">
        <f t="shared" si="119"/>
        <v>6.6315383626782687E-3</v>
      </c>
      <c r="F3795" s="70">
        <f>C3795-('Analyse Italia'!$F$11+'Analyse Italia'!$F$12*E3795)</f>
        <v>-7.228669676927443E-3</v>
      </c>
    </row>
    <row r="3796" spans="1:6" x14ac:dyDescent="0.3">
      <c r="A3796" s="6">
        <v>43082.729169999999</v>
      </c>
      <c r="B3796" s="7">
        <v>24755.71</v>
      </c>
      <c r="C3796" s="8">
        <f t="shared" si="118"/>
        <v>-1.3248124208787737E-2</v>
      </c>
      <c r="D3796" s="67">
        <v>390.7</v>
      </c>
      <c r="E3796" s="8">
        <f t="shared" si="119"/>
        <v>-2.3746903965478072E-3</v>
      </c>
      <c r="F3796" s="70">
        <f>C3796-('Analyse Italia'!$F$11+'Analyse Italia'!$F$12*E3796)</f>
        <v>-1.122224199451783E-2</v>
      </c>
    </row>
    <row r="3797" spans="1:6" x14ac:dyDescent="0.3">
      <c r="A3797" s="6">
        <v>43083.729169999999</v>
      </c>
      <c r="B3797" s="7">
        <v>24576.01</v>
      </c>
      <c r="C3797" s="8">
        <f t="shared" si="118"/>
        <v>-7.258931373812394E-3</v>
      </c>
      <c r="D3797" s="67">
        <v>388.91</v>
      </c>
      <c r="E3797" s="8">
        <f t="shared" si="119"/>
        <v>-4.5815203480931155E-3</v>
      </c>
      <c r="F3797" s="70">
        <f>C3797-('Analyse Italia'!$F$11+'Analyse Italia'!$F$12*E3797)</f>
        <v>-2.7498212109710882E-3</v>
      </c>
    </row>
    <row r="3798" spans="1:6" x14ac:dyDescent="0.3">
      <c r="A3798" s="6">
        <v>43084.729169999999</v>
      </c>
      <c r="B3798" s="7">
        <v>24421.38</v>
      </c>
      <c r="C3798" s="8">
        <f t="shared" si="118"/>
        <v>-6.2919082471075694E-3</v>
      </c>
      <c r="D3798" s="67">
        <v>388.19</v>
      </c>
      <c r="E3798" s="8">
        <f t="shared" si="119"/>
        <v>-1.8513280707619373E-3</v>
      </c>
      <c r="F3798" s="70">
        <f>C3798-('Analyse Italia'!$F$11+'Analyse Italia'!$F$12*E3798)</f>
        <v>-4.8549377220735044E-3</v>
      </c>
    </row>
    <row r="3799" spans="1:6" x14ac:dyDescent="0.3">
      <c r="A3799" s="6">
        <v>43087.729169999999</v>
      </c>
      <c r="B3799" s="7">
        <v>24734.57</v>
      </c>
      <c r="C3799" s="8">
        <f t="shared" si="118"/>
        <v>1.2824418603698762E-2</v>
      </c>
      <c r="D3799" s="67">
        <v>392.66</v>
      </c>
      <c r="E3799" s="8">
        <f t="shared" si="119"/>
        <v>1.1514979777943912E-2</v>
      </c>
      <c r="F3799" s="70">
        <f>C3799-('Analyse Italia'!$F$11+'Analyse Italia'!$F$12*E3799)</f>
        <v>-7.7900362825035485E-4</v>
      </c>
    </row>
    <row r="3800" spans="1:6" x14ac:dyDescent="0.3">
      <c r="A3800" s="6">
        <v>43088.729169999999</v>
      </c>
      <c r="B3800" s="7">
        <v>24611.01</v>
      </c>
      <c r="C3800" s="8">
        <f t="shared" si="118"/>
        <v>-4.9954375596584777E-3</v>
      </c>
      <c r="D3800" s="67">
        <v>391.02</v>
      </c>
      <c r="E3800" s="8">
        <f t="shared" si="119"/>
        <v>-4.176641369123546E-3</v>
      </c>
      <c r="F3800" s="70">
        <f>C3800-('Analyse Italia'!$F$11+'Analyse Italia'!$F$12*E3800)</f>
        <v>-9.4191610027040407E-4</v>
      </c>
    </row>
    <row r="3801" spans="1:6" x14ac:dyDescent="0.3">
      <c r="A3801" s="6">
        <v>43089.729169999999</v>
      </c>
      <c r="B3801" s="7">
        <v>24453.15</v>
      </c>
      <c r="C3801" s="8">
        <f t="shared" si="118"/>
        <v>-6.4142024240368967E-3</v>
      </c>
      <c r="D3801" s="67">
        <v>388.37</v>
      </c>
      <c r="E3801" s="8">
        <f t="shared" si="119"/>
        <v>-6.7771469490051084E-3</v>
      </c>
      <c r="F3801" s="70">
        <f>C3801-('Analyse Italia'!$F$11+'Analyse Italia'!$F$12*E3801)</f>
        <v>5.655291549192332E-4</v>
      </c>
    </row>
    <row r="3802" spans="1:6" x14ac:dyDescent="0.3">
      <c r="A3802" s="6">
        <v>43090.729169999999</v>
      </c>
      <c r="B3802" s="7">
        <v>24579.57</v>
      </c>
      <c r="C3802" s="8">
        <f t="shared" si="118"/>
        <v>5.1698860882953834E-3</v>
      </c>
      <c r="D3802" s="67">
        <v>390.69</v>
      </c>
      <c r="E3802" s="8">
        <f t="shared" si="119"/>
        <v>5.9736848881222215E-3</v>
      </c>
      <c r="F3802" s="70">
        <f>C3802-('Analyse Italia'!$F$11+'Analyse Italia'!$F$12*E3802)</f>
        <v>-2.1982127867065469E-3</v>
      </c>
    </row>
    <row r="3803" spans="1:6" x14ac:dyDescent="0.3">
      <c r="A3803" s="6">
        <v>43091.729169999999</v>
      </c>
      <c r="B3803" s="7">
        <v>24532.59</v>
      </c>
      <c r="C3803" s="8">
        <f t="shared" si="118"/>
        <v>-1.9113434449830047E-3</v>
      </c>
      <c r="D3803" s="67">
        <v>390.28</v>
      </c>
      <c r="E3803" s="8">
        <f t="shared" si="119"/>
        <v>-1.0494253756175853E-3</v>
      </c>
      <c r="F3803" s="70">
        <f>C3803-('Analyse Italia'!$F$11+'Analyse Italia'!$F$12*E3803)</f>
        <v>-1.3767112189296991E-3</v>
      </c>
    </row>
    <row r="3804" spans="1:6" x14ac:dyDescent="0.3">
      <c r="A3804" s="6">
        <v>43096.729169999999</v>
      </c>
      <c r="B3804" s="7">
        <v>24543.41</v>
      </c>
      <c r="C3804" s="8">
        <f t="shared" si="118"/>
        <v>4.4104597190908201E-4</v>
      </c>
      <c r="D3804" s="67">
        <v>390.54</v>
      </c>
      <c r="E3804" s="8">
        <f t="shared" si="119"/>
        <v>6.6618837757514981E-4</v>
      </c>
      <c r="F3804" s="70">
        <f>C3804-('Analyse Italia'!$F$11+'Analyse Italia'!$F$12*E3804)</f>
        <v>-9.548103826817493E-4</v>
      </c>
    </row>
    <row r="3805" spans="1:6" x14ac:dyDescent="0.3">
      <c r="A3805" s="6">
        <v>43097.729169999999</v>
      </c>
      <c r="B3805" s="7">
        <v>24475.96</v>
      </c>
      <c r="C3805" s="8">
        <f t="shared" si="118"/>
        <v>-2.7481918771679048E-3</v>
      </c>
      <c r="D3805" s="67">
        <v>389.54</v>
      </c>
      <c r="E3805" s="8">
        <f t="shared" si="119"/>
        <v>-2.5605571772417957E-3</v>
      </c>
      <c r="F3805" s="70">
        <f>C3805-('Analyse Italia'!$F$11+'Analyse Italia'!$F$12*E3805)</f>
        <v>-5.1316369575761696E-4</v>
      </c>
    </row>
    <row r="3806" spans="1:6" x14ac:dyDescent="0.3">
      <c r="A3806" s="6">
        <v>43098.729169999999</v>
      </c>
      <c r="B3806" s="7">
        <v>24191.88</v>
      </c>
      <c r="C3806" s="8">
        <f t="shared" si="118"/>
        <v>-1.1606490613646936E-2</v>
      </c>
      <c r="D3806" s="67">
        <v>389.18</v>
      </c>
      <c r="E3806" s="8">
        <f t="shared" si="119"/>
        <v>-9.2416696616526295E-4</v>
      </c>
      <c r="F3806" s="70">
        <f>C3806-('Analyse Italia'!$F$11+'Analyse Italia'!$F$12*E3806)</f>
        <v>-1.1212804989722082E-2</v>
      </c>
    </row>
    <row r="3807" spans="1:6" x14ac:dyDescent="0.3">
      <c r="A3807" s="6">
        <v>43102.729169999999</v>
      </c>
      <c r="B3807" s="7">
        <v>24186.080000000002</v>
      </c>
      <c r="C3807" s="8">
        <f t="shared" si="118"/>
        <v>-2.39749866484118E-4</v>
      </c>
      <c r="D3807" s="67">
        <v>388.35</v>
      </c>
      <c r="E3807" s="8">
        <f t="shared" si="119"/>
        <v>-2.1326892440515222E-3</v>
      </c>
      <c r="F3807" s="70">
        <f>C3807-('Analyse Italia'!$F$11+'Analyse Italia'!$F$12*E3807)</f>
        <v>1.5138213683900008E-3</v>
      </c>
    </row>
    <row r="3808" spans="1:6" x14ac:dyDescent="0.3">
      <c r="A3808" s="6">
        <v>43103.729169999999</v>
      </c>
      <c r="B3808" s="7">
        <v>24267.16</v>
      </c>
      <c r="C3808" s="8">
        <f t="shared" si="118"/>
        <v>3.352341512142365E-3</v>
      </c>
      <c r="D3808" s="67">
        <v>390.22</v>
      </c>
      <c r="E3808" s="8">
        <f t="shared" si="119"/>
        <v>4.8152439809450165E-3</v>
      </c>
      <c r="F3808" s="70">
        <f>C3808-('Analyse Italia'!$F$11+'Analyse Italia'!$F$12*E3808)</f>
        <v>-2.7122256451318442E-3</v>
      </c>
    </row>
    <row r="3809" spans="1:6" x14ac:dyDescent="0.3">
      <c r="A3809" s="6">
        <v>43104.729169999999</v>
      </c>
      <c r="B3809" s="7">
        <v>24896.43</v>
      </c>
      <c r="C3809" s="8">
        <f t="shared" si="118"/>
        <v>2.593092887672066E-2</v>
      </c>
      <c r="D3809" s="67">
        <v>393.68</v>
      </c>
      <c r="E3809" s="8">
        <f t="shared" si="119"/>
        <v>8.8667930910768522E-3</v>
      </c>
      <c r="F3809" s="70">
        <f>C3809-('Analyse Italia'!$F$11+'Analyse Italia'!$F$12*E3809)</f>
        <v>1.5307369768914012E-2</v>
      </c>
    </row>
    <row r="3810" spans="1:6" x14ac:dyDescent="0.3">
      <c r="A3810" s="6">
        <v>43105.729169999999</v>
      </c>
      <c r="B3810" s="7">
        <v>25162.04</v>
      </c>
      <c r="C3810" s="8">
        <f t="shared" si="118"/>
        <v>1.06685978672445E-2</v>
      </c>
      <c r="D3810" s="67">
        <v>397.35</v>
      </c>
      <c r="E3810" s="8">
        <f t="shared" si="119"/>
        <v>9.3222922170290712E-3</v>
      </c>
      <c r="F3810" s="70">
        <f>C3810-('Analyse Italia'!$F$11+'Analyse Italia'!$F$12*E3810)</f>
        <v>-4.675100934188655E-4</v>
      </c>
    </row>
    <row r="3811" spans="1:6" x14ac:dyDescent="0.3">
      <c r="A3811" s="6">
        <v>43108.729169999999</v>
      </c>
      <c r="B3811" s="7">
        <v>25260.47</v>
      </c>
      <c r="C3811" s="8">
        <f t="shared" si="118"/>
        <v>3.911844985541757E-3</v>
      </c>
      <c r="D3811" s="67">
        <v>398.41</v>
      </c>
      <c r="E3811" s="8">
        <f t="shared" si="119"/>
        <v>2.6676733358499405E-3</v>
      </c>
      <c r="F3811" s="70">
        <f>C3811-('Analyse Italia'!$F$11+'Analyse Italia'!$F$12*E3811)</f>
        <v>2.6382444242659901E-4</v>
      </c>
    </row>
    <row r="3812" spans="1:6" x14ac:dyDescent="0.3">
      <c r="A3812" s="6">
        <v>43109.729169999999</v>
      </c>
      <c r="B3812" s="7">
        <v>25443.1</v>
      </c>
      <c r="C3812" s="8">
        <f t="shared" si="118"/>
        <v>7.2298733950713068E-3</v>
      </c>
      <c r="D3812" s="67">
        <v>400.11</v>
      </c>
      <c r="E3812" s="8">
        <f t="shared" si="119"/>
        <v>4.2669611706533939E-3</v>
      </c>
      <c r="F3812" s="70">
        <f>C3812-('Analyse Italia'!$F$11+'Analyse Italia'!$F$12*E3812)</f>
        <v>1.7822596180446532E-3</v>
      </c>
    </row>
    <row r="3813" spans="1:6" x14ac:dyDescent="0.3">
      <c r="A3813" s="6">
        <v>43110.729169999999</v>
      </c>
      <c r="B3813" s="7">
        <v>25570.28</v>
      </c>
      <c r="C3813" s="8">
        <f t="shared" si="118"/>
        <v>4.9986047297696512E-3</v>
      </c>
      <c r="D3813" s="67">
        <v>398.6</v>
      </c>
      <c r="E3813" s="8">
        <f t="shared" si="119"/>
        <v>-3.7739621604058193E-3</v>
      </c>
      <c r="F3813" s="70">
        <f>C3813-('Analyse Italia'!$F$11+'Analyse Italia'!$F$12*E3813)</f>
        <v>8.5990127697498208E-3</v>
      </c>
    </row>
    <row r="3814" spans="1:6" x14ac:dyDescent="0.3">
      <c r="A3814" s="6">
        <v>43111.729169999999</v>
      </c>
      <c r="B3814" s="7">
        <v>25718.26</v>
      </c>
      <c r="C3814" s="8">
        <f t="shared" si="118"/>
        <v>5.7871873127708362E-3</v>
      </c>
      <c r="D3814" s="67">
        <v>397.25</v>
      </c>
      <c r="E3814" s="8">
        <f t="shared" si="119"/>
        <v>-3.3868539889614357E-3</v>
      </c>
      <c r="F3814" s="70">
        <f>C3814-('Analyse Italia'!$F$11+'Analyse Italia'!$F$12*E3814)</f>
        <v>8.9520031904378478E-3</v>
      </c>
    </row>
    <row r="3815" spans="1:6" x14ac:dyDescent="0.3">
      <c r="A3815" s="6">
        <v>43112.729169999999</v>
      </c>
      <c r="B3815" s="7">
        <v>25845.71</v>
      </c>
      <c r="C3815" s="8">
        <f t="shared" si="118"/>
        <v>4.9556229698277665E-3</v>
      </c>
      <c r="D3815" s="67">
        <v>398.49</v>
      </c>
      <c r="E3815" s="8">
        <f t="shared" si="119"/>
        <v>3.1214600377595936E-3</v>
      </c>
      <c r="F3815" s="70">
        <f>C3815-('Analyse Italia'!$F$11+'Analyse Italia'!$F$12*E3815)</f>
        <v>7.9698047322542681E-4</v>
      </c>
    </row>
    <row r="3816" spans="1:6" x14ac:dyDescent="0.3">
      <c r="A3816" s="6">
        <v>43115.729169999999</v>
      </c>
      <c r="B3816" s="7">
        <v>25956.880000000001</v>
      </c>
      <c r="C3816" s="8">
        <f t="shared" si="118"/>
        <v>4.3012941025803997E-3</v>
      </c>
      <c r="D3816" s="67">
        <v>397.83</v>
      </c>
      <c r="E3816" s="8">
        <f t="shared" si="119"/>
        <v>-1.6562523526312267E-3</v>
      </c>
      <c r="F3816" s="70">
        <f>C3816-('Analyse Italia'!$F$11+'Analyse Italia'!$F$12*E3816)</f>
        <v>5.5187563347300905E-3</v>
      </c>
    </row>
    <row r="3817" spans="1:6" x14ac:dyDescent="0.3">
      <c r="A3817" s="6">
        <v>43116.729169999999</v>
      </c>
      <c r="B3817" s="7">
        <v>25911.16</v>
      </c>
      <c r="C3817" s="8">
        <f t="shared" si="118"/>
        <v>-1.7613827239637558E-3</v>
      </c>
      <c r="D3817" s="67">
        <v>398.35</v>
      </c>
      <c r="E3817" s="8">
        <f t="shared" si="119"/>
        <v>1.307090968504232E-3</v>
      </c>
      <c r="F3817" s="70">
        <f>C3817-('Analyse Italia'!$F$11+'Analyse Italia'!$F$12*E3817)</f>
        <v>-3.8784125541060149E-3</v>
      </c>
    </row>
    <row r="3818" spans="1:6" x14ac:dyDescent="0.3">
      <c r="A3818" s="6">
        <v>43117.729169999999</v>
      </c>
      <c r="B3818" s="7">
        <v>25932.6</v>
      </c>
      <c r="C3818" s="8">
        <f t="shared" si="118"/>
        <v>8.2744269264667381E-4</v>
      </c>
      <c r="D3818" s="67">
        <v>397.97</v>
      </c>
      <c r="E3818" s="8">
        <f t="shared" si="119"/>
        <v>-9.5393498179996428E-4</v>
      </c>
      <c r="F3818" s="70">
        <f>C3818-('Analyse Italia'!$F$11+'Analyse Italia'!$F$12*E3818)</f>
        <v>1.2546246756117152E-3</v>
      </c>
    </row>
    <row r="3819" spans="1:6" x14ac:dyDescent="0.3">
      <c r="A3819" s="6">
        <v>43118.729169999999</v>
      </c>
      <c r="B3819" s="7">
        <v>25857.68</v>
      </c>
      <c r="C3819" s="8">
        <f t="shared" si="118"/>
        <v>-2.889027710295089E-3</v>
      </c>
      <c r="D3819" s="67">
        <v>398.73</v>
      </c>
      <c r="E3819" s="8">
        <f t="shared" si="119"/>
        <v>1.9096916853029722E-3</v>
      </c>
      <c r="F3819" s="70">
        <f>C3819-('Analyse Italia'!$F$11+'Analyse Italia'!$F$12*E3819)</f>
        <v>-5.684131961502711E-3</v>
      </c>
    </row>
    <row r="3820" spans="1:6" x14ac:dyDescent="0.3">
      <c r="A3820" s="6">
        <v>43119.729169999999</v>
      </c>
      <c r="B3820" s="7">
        <v>26179.35</v>
      </c>
      <c r="C3820" s="8">
        <f t="shared" ref="C3820:C3883" si="120">B3820/B3819-1</f>
        <v>1.2440017820624316E-2</v>
      </c>
      <c r="D3820" s="67">
        <v>400.88</v>
      </c>
      <c r="E3820" s="8">
        <f t="shared" si="119"/>
        <v>5.3921199809394693E-3</v>
      </c>
      <c r="F3820" s="70">
        <f>C3820-('Analyse Italia'!$F$11+'Analyse Italia'!$F$12*E3820)</f>
        <v>5.7263228929737824E-3</v>
      </c>
    </row>
    <row r="3821" spans="1:6" x14ac:dyDescent="0.3">
      <c r="A3821" s="6">
        <v>43122.729169999999</v>
      </c>
      <c r="B3821" s="7">
        <v>26338.22</v>
      </c>
      <c r="C3821" s="8">
        <f t="shared" si="120"/>
        <v>6.0685234736539417E-3</v>
      </c>
      <c r="D3821" s="67">
        <v>402.11</v>
      </c>
      <c r="E3821" s="8">
        <f t="shared" si="119"/>
        <v>3.0682498503293854E-3</v>
      </c>
      <c r="F3821" s="70">
        <f>C3821-('Analyse Italia'!$F$11+'Analyse Italia'!$F$12*E3821)</f>
        <v>1.9697555607198595E-3</v>
      </c>
    </row>
    <row r="3822" spans="1:6" x14ac:dyDescent="0.3">
      <c r="A3822" s="6">
        <v>43123.729169999999</v>
      </c>
      <c r="B3822" s="7">
        <v>26292.46</v>
      </c>
      <c r="C3822" s="8">
        <f t="shared" si="120"/>
        <v>-1.7373991104943087E-3</v>
      </c>
      <c r="D3822" s="67">
        <v>402.81</v>
      </c>
      <c r="E3822" s="8">
        <f t="shared" si="119"/>
        <v>1.7408171893262825E-3</v>
      </c>
      <c r="F3822" s="70">
        <f>C3822-('Analyse Italia'!$F$11+'Analyse Italia'!$F$12*E3822)</f>
        <v>-4.3424779055418064E-3</v>
      </c>
    </row>
    <row r="3823" spans="1:6" x14ac:dyDescent="0.3">
      <c r="A3823" s="6">
        <v>43124.729169999999</v>
      </c>
      <c r="B3823" s="7">
        <v>26091.15</v>
      </c>
      <c r="C3823" s="8">
        <f t="shared" si="120"/>
        <v>-7.6565677003976873E-3</v>
      </c>
      <c r="D3823" s="67">
        <v>400.79</v>
      </c>
      <c r="E3823" s="8">
        <f t="shared" si="119"/>
        <v>-5.0147712320944837E-3</v>
      </c>
      <c r="F3823" s="70">
        <f>C3823-('Analyse Italia'!$F$11+'Analyse Italia'!$F$12*E3823)</f>
        <v>-2.6599434438029854E-3</v>
      </c>
    </row>
    <row r="3824" spans="1:6" x14ac:dyDescent="0.3">
      <c r="A3824" s="6">
        <v>43125.729169999999</v>
      </c>
      <c r="B3824" s="7">
        <v>26151.86</v>
      </c>
      <c r="C3824" s="8">
        <f t="shared" si="120"/>
        <v>2.3268426267144537E-3</v>
      </c>
      <c r="D3824" s="67">
        <v>398.56</v>
      </c>
      <c r="E3824" s="8">
        <f t="shared" si="119"/>
        <v>-5.5640110781207675E-3</v>
      </c>
      <c r="F3824" s="70">
        <f>C3824-('Analyse Italia'!$F$11+'Analyse Italia'!$F$12*E3824)</f>
        <v>7.9414971647843863E-3</v>
      </c>
    </row>
    <row r="3825" spans="1:6" x14ac:dyDescent="0.3">
      <c r="A3825" s="6">
        <v>43126.729169999999</v>
      </c>
      <c r="B3825" s="7">
        <v>26317.96</v>
      </c>
      <c r="C3825" s="8">
        <f t="shared" si="120"/>
        <v>6.3513646830473114E-3</v>
      </c>
      <c r="D3825" s="67">
        <v>400.57</v>
      </c>
      <c r="E3825" s="8">
        <f t="shared" si="119"/>
        <v>5.0431553592933387E-3</v>
      </c>
      <c r="F3825" s="70">
        <f>C3825-('Analyse Italia'!$F$11+'Analyse Italia'!$F$12*E3825)</f>
        <v>3.0341017143754E-5</v>
      </c>
    </row>
    <row r="3826" spans="1:6" x14ac:dyDescent="0.3">
      <c r="A3826" s="6">
        <v>43129.729169999999</v>
      </c>
      <c r="B3826" s="7">
        <v>26242.02</v>
      </c>
      <c r="C3826" s="8">
        <f t="shared" si="120"/>
        <v>-2.8854820054441399E-3</v>
      </c>
      <c r="D3826" s="67">
        <v>399.8</v>
      </c>
      <c r="E3826" s="8">
        <f t="shared" si="119"/>
        <v>-1.9222607783907497E-3</v>
      </c>
      <c r="F3826" s="70">
        <f>C3826-('Analyse Italia'!$F$11+'Analyse Italia'!$F$12*E3826)</f>
        <v>-1.3686946907528711E-3</v>
      </c>
    </row>
    <row r="3827" spans="1:6" x14ac:dyDescent="0.3">
      <c r="A3827" s="6">
        <v>43130.729169999999</v>
      </c>
      <c r="B3827" s="7">
        <v>25862.55</v>
      </c>
      <c r="C3827" s="8">
        <f t="shared" si="120"/>
        <v>-1.4460395960371963E-2</v>
      </c>
      <c r="D3827" s="67">
        <v>396.12</v>
      </c>
      <c r="E3827" s="8">
        <f t="shared" si="119"/>
        <v>-9.2046023011506106E-3</v>
      </c>
      <c r="F3827" s="70">
        <f>C3827-('Analyse Italia'!$F$11+'Analyse Italia'!$F$12*E3827)</f>
        <v>-4.7491784460650163E-3</v>
      </c>
    </row>
    <row r="3828" spans="1:6" x14ac:dyDescent="0.3">
      <c r="A3828" s="6">
        <v>43131.729169999999</v>
      </c>
      <c r="B3828" s="7">
        <v>25893.67</v>
      </c>
      <c r="C3828" s="8">
        <f t="shared" si="120"/>
        <v>1.2032842855789205E-3</v>
      </c>
      <c r="D3828" s="67">
        <v>395.46</v>
      </c>
      <c r="E3828" s="8">
        <f t="shared" si="119"/>
        <v>-1.666161769160901E-3</v>
      </c>
      <c r="F3828" s="70">
        <f>C3828-('Analyse Italia'!$F$11+'Analyse Italia'!$F$12*E3828)</f>
        <v>2.4318970552058153E-3</v>
      </c>
    </row>
    <row r="3829" spans="1:6" x14ac:dyDescent="0.3">
      <c r="A3829" s="6">
        <v>43132.729169999999</v>
      </c>
      <c r="B3829" s="7">
        <v>25926.38</v>
      </c>
      <c r="C3829" s="8">
        <f t="shared" si="120"/>
        <v>1.2632431014993895E-3</v>
      </c>
      <c r="D3829" s="67">
        <v>393.49</v>
      </c>
      <c r="E3829" s="8">
        <f t="shared" si="119"/>
        <v>-4.9815404844989475E-3</v>
      </c>
      <c r="F3829" s="70">
        <f>C3829-('Analyse Italia'!$F$11+'Analyse Italia'!$F$12*E3829)</f>
        <v>6.2224745716116647E-3</v>
      </c>
    </row>
    <row r="3830" spans="1:6" x14ac:dyDescent="0.3">
      <c r="A3830" s="6">
        <v>43133.729169999999</v>
      </c>
      <c r="B3830" s="7">
        <v>25542.240000000002</v>
      </c>
      <c r="C3830" s="8">
        <f t="shared" si="120"/>
        <v>-1.4816569069804553E-2</v>
      </c>
      <c r="D3830" s="67">
        <v>388.07</v>
      </c>
      <c r="E3830" s="8">
        <f t="shared" si="119"/>
        <v>-1.3774174693130692E-2</v>
      </c>
      <c r="F3830" s="70">
        <f>C3830-('Analyse Italia'!$F$11+'Analyse Italia'!$F$12*E3830)</f>
        <v>3.6544343114508493E-5</v>
      </c>
    </row>
    <row r="3831" spans="1:6" x14ac:dyDescent="0.3">
      <c r="A3831" s="6">
        <v>43136.729169999999</v>
      </c>
      <c r="B3831" s="7">
        <v>25130.45</v>
      </c>
      <c r="C3831" s="8">
        <f t="shared" si="120"/>
        <v>-1.6121921961425478E-2</v>
      </c>
      <c r="D3831" s="67">
        <v>382</v>
      </c>
      <c r="E3831" s="8">
        <f t="shared" si="119"/>
        <v>-1.5641507975365232E-2</v>
      </c>
      <c r="F3831" s="70">
        <f>C3831-('Analyse Italia'!$F$11+'Analyse Italia'!$F$12*E3831)</f>
        <v>8.3240191970176958E-4</v>
      </c>
    </row>
    <row r="3832" spans="1:6" x14ac:dyDescent="0.3">
      <c r="A3832" s="6">
        <v>43137.729169999999</v>
      </c>
      <c r="B3832" s="7">
        <v>24617.040000000001</v>
      </c>
      <c r="C3832" s="8">
        <f t="shared" si="120"/>
        <v>-2.0429797317596754E-2</v>
      </c>
      <c r="D3832" s="67">
        <v>372.79</v>
      </c>
      <c r="E3832" s="8">
        <f t="shared" si="119"/>
        <v>-2.4109947643979002E-2</v>
      </c>
      <c r="F3832" s="70">
        <f>C3832-('Analyse Italia'!$F$11+'Analyse Italia'!$F$12*E3832)</f>
        <v>6.0536096952720463E-3</v>
      </c>
    </row>
    <row r="3833" spans="1:6" x14ac:dyDescent="0.3">
      <c r="A3833" s="6">
        <v>43138.729169999999</v>
      </c>
      <c r="B3833" s="7">
        <v>25296.46</v>
      </c>
      <c r="C3833" s="8">
        <f t="shared" si="120"/>
        <v>2.7599581428148889E-2</v>
      </c>
      <c r="D3833" s="67">
        <v>380.13</v>
      </c>
      <c r="E3833" s="8">
        <f t="shared" si="119"/>
        <v>1.9689369350036179E-2</v>
      </c>
      <c r="F3833" s="70">
        <f>C3833-('Analyse Italia'!$F$11+'Analyse Italia'!$F$12*E3833)</f>
        <v>4.7979549423033431E-3</v>
      </c>
    </row>
    <row r="3834" spans="1:6" x14ac:dyDescent="0.3">
      <c r="A3834" s="6">
        <v>43139.729169999999</v>
      </c>
      <c r="B3834" s="7">
        <v>24717.55</v>
      </c>
      <c r="C3834" s="8">
        <f t="shared" si="120"/>
        <v>-2.2885020275564272E-2</v>
      </c>
      <c r="D3834" s="67">
        <v>374.03</v>
      </c>
      <c r="E3834" s="8">
        <f t="shared" si="119"/>
        <v>-1.6047141767290163E-2</v>
      </c>
      <c r="F3834" s="70">
        <f>C3834-('Analyse Italia'!$F$11+'Analyse Italia'!$F$12*E3834)</f>
        <v>-5.4742583402554376E-3</v>
      </c>
    </row>
    <row r="3835" spans="1:6" x14ac:dyDescent="0.3">
      <c r="A3835" s="6">
        <v>43140.729169999999</v>
      </c>
      <c r="B3835" s="7">
        <v>24398.7</v>
      </c>
      <c r="C3835" s="8">
        <f t="shared" si="120"/>
        <v>-1.289974127694693E-2</v>
      </c>
      <c r="D3835" s="67">
        <v>368.61</v>
      </c>
      <c r="E3835" s="8">
        <f t="shared" si="119"/>
        <v>-1.4490816244686178E-2</v>
      </c>
      <c r="F3835" s="70">
        <f>C3835-('Analyse Italia'!$F$11+'Analyse Italia'!$F$12*E3835)</f>
        <v>2.7597706211313598E-3</v>
      </c>
    </row>
    <row r="3836" spans="1:6" x14ac:dyDescent="0.3">
      <c r="A3836" s="6">
        <v>43143.729169999999</v>
      </c>
      <c r="B3836" s="7">
        <v>24563.73</v>
      </c>
      <c r="C3836" s="8">
        <f t="shared" si="120"/>
        <v>6.7638849610840435E-3</v>
      </c>
      <c r="D3836" s="67">
        <v>372.93</v>
      </c>
      <c r="E3836" s="8">
        <f t="shared" si="119"/>
        <v>1.1719703751932986E-2</v>
      </c>
      <c r="F3836" s="70">
        <f>C3836-('Analyse Italia'!$F$11+'Analyse Italia'!$F$12*E3836)</f>
        <v>-7.0699022310634282E-3</v>
      </c>
    </row>
    <row r="3837" spans="1:6" x14ac:dyDescent="0.3">
      <c r="A3837" s="6">
        <v>43144.729169999999</v>
      </c>
      <c r="B3837" s="7">
        <v>24262.98</v>
      </c>
      <c r="C3837" s="8">
        <f t="shared" si="120"/>
        <v>-1.2243661691445085E-2</v>
      </c>
      <c r="D3837" s="67">
        <v>370.58</v>
      </c>
      <c r="E3837" s="8">
        <f t="shared" si="119"/>
        <v>-6.3014506743893639E-3</v>
      </c>
      <c r="F3837" s="70">
        <f>C3837-('Analyse Italia'!$F$11+'Analyse Italia'!$F$12*E3837)</f>
        <v>-5.7992057386557763E-3</v>
      </c>
    </row>
    <row r="3838" spans="1:6" x14ac:dyDescent="0.3">
      <c r="A3838" s="6">
        <v>43145.729169999999</v>
      </c>
      <c r="B3838" s="7">
        <v>24673.16</v>
      </c>
      <c r="C3838" s="8">
        <f t="shared" si="120"/>
        <v>1.690559032732164E-2</v>
      </c>
      <c r="D3838" s="67">
        <v>374.53</v>
      </c>
      <c r="E3838" s="8">
        <f t="shared" si="119"/>
        <v>1.0658967024663957E-2</v>
      </c>
      <c r="F3838" s="70">
        <f>C3838-('Analyse Italia'!$F$11+'Analyse Italia'!$F$12*E3838)</f>
        <v>4.2653935544931312E-3</v>
      </c>
    </row>
    <row r="3839" spans="1:6" x14ac:dyDescent="0.3">
      <c r="A3839" s="6">
        <v>43146.729169999999</v>
      </c>
      <c r="B3839" s="7">
        <v>24745.759999999998</v>
      </c>
      <c r="C3839" s="8">
        <f t="shared" si="120"/>
        <v>2.94246865825043E-3</v>
      </c>
      <c r="D3839" s="67">
        <v>376.51</v>
      </c>
      <c r="E3839" s="8">
        <f t="shared" si="119"/>
        <v>5.2866259044670461E-3</v>
      </c>
      <c r="F3839" s="70">
        <f>C3839-('Analyse Italia'!$F$11+'Analyse Italia'!$F$12*E3839)</f>
        <v>-3.6525194161957548E-3</v>
      </c>
    </row>
    <row r="3840" spans="1:6" x14ac:dyDescent="0.3">
      <c r="A3840" s="6">
        <v>43147.729169999999</v>
      </c>
      <c r="B3840" s="7">
        <v>25070.82</v>
      </c>
      <c r="C3840" s="8">
        <f t="shared" si="120"/>
        <v>1.3135987740930277E-2</v>
      </c>
      <c r="D3840" s="67">
        <v>380.62</v>
      </c>
      <c r="E3840" s="8">
        <f t="shared" si="119"/>
        <v>1.0916044726567709E-2</v>
      </c>
      <c r="F3840" s="70">
        <f>C3840-('Analyse Italia'!$F$11+'Analyse Italia'!$F$12*E3840)</f>
        <v>2.0651515241199014E-4</v>
      </c>
    </row>
    <row r="3841" spans="1:6" x14ac:dyDescent="0.3">
      <c r="A3841" s="9">
        <v>43150.729169999999</v>
      </c>
      <c r="B3841" s="10">
        <v>24833.57</v>
      </c>
      <c r="C3841" s="11">
        <f t="shared" si="120"/>
        <v>-9.4631926678105938E-3</v>
      </c>
      <c r="D3841" s="65">
        <v>378.24</v>
      </c>
      <c r="E3841" s="11">
        <f t="shared" si="119"/>
        <v>-6.2529557038516481E-3</v>
      </c>
      <c r="F3841" s="80">
        <f>C3841-('Analyse Italia'!$F$11+'Analyse Italia'!$F$12*E3841)</f>
        <v>-3.0733055168086984E-3</v>
      </c>
    </row>
    <row r="3842" spans="1:6" x14ac:dyDescent="0.3">
      <c r="A3842" s="9">
        <v>43151.729169999999</v>
      </c>
      <c r="B3842" s="10">
        <v>24924.55</v>
      </c>
      <c r="C3842" s="11">
        <f t="shared" si="120"/>
        <v>3.6635892463305897E-3</v>
      </c>
      <c r="D3842" s="65">
        <v>380.51</v>
      </c>
      <c r="E3842" s="11">
        <f t="shared" si="119"/>
        <v>6.0014805414552175E-3</v>
      </c>
      <c r="F3842" s="80">
        <f>C3842-('Analyse Italia'!$F$11+'Analyse Italia'!$F$12*E3842)</f>
        <v>-3.7357865936939356E-3</v>
      </c>
    </row>
    <row r="3843" spans="1:6" x14ac:dyDescent="0.3">
      <c r="A3843" s="9">
        <v>43152.729169999999</v>
      </c>
      <c r="B3843" s="10">
        <v>24893.24</v>
      </c>
      <c r="C3843" s="11">
        <f t="shared" si="120"/>
        <v>-1.2561911849962026E-3</v>
      </c>
      <c r="D3843" s="65">
        <v>381.1</v>
      </c>
      <c r="E3843" s="11">
        <f t="shared" si="119"/>
        <v>1.5505505768573791E-3</v>
      </c>
      <c r="F3843" s="80">
        <f>C3843-('Analyse Italia'!$F$11+'Analyse Italia'!$F$12*E3843)</f>
        <v>-3.6471731170606963E-3</v>
      </c>
    </row>
    <row r="3844" spans="1:6" x14ac:dyDescent="0.3">
      <c r="A3844" s="9">
        <v>43153.729169999999</v>
      </c>
      <c r="B3844" s="10">
        <v>24700.32</v>
      </c>
      <c r="C3844" s="11">
        <f t="shared" si="120"/>
        <v>-7.7498951522583237E-3</v>
      </c>
      <c r="D3844" s="65">
        <v>380.34</v>
      </c>
      <c r="E3844" s="11">
        <f t="shared" ref="E3844:E3907" si="121">D3844/D3843-1</f>
        <v>-1.9942272369457559E-3</v>
      </c>
      <c r="F3844" s="80">
        <f>C3844-('Analyse Italia'!$F$11+'Analyse Italia'!$F$12*E3844)</f>
        <v>-6.152127823172036E-3</v>
      </c>
    </row>
    <row r="3845" spans="1:6" x14ac:dyDescent="0.3">
      <c r="A3845" s="9">
        <v>43154.729169999999</v>
      </c>
      <c r="B3845" s="10">
        <v>24893.599999999999</v>
      </c>
      <c r="C3845" s="11">
        <f t="shared" si="120"/>
        <v>7.8249998380586216E-3</v>
      </c>
      <c r="D3845" s="65">
        <v>381.16</v>
      </c>
      <c r="E3845" s="11">
        <f t="shared" si="121"/>
        <v>2.1559657148868538E-3</v>
      </c>
      <c r="F3845" s="80">
        <f>C3845-('Analyse Italia'!$F$11+'Analyse Italia'!$F$12*E3845)</f>
        <v>4.7527765669456547E-3</v>
      </c>
    </row>
    <row r="3846" spans="1:6" x14ac:dyDescent="0.3">
      <c r="A3846" s="9">
        <v>43157.729169999999</v>
      </c>
      <c r="B3846" s="10">
        <v>24955.81</v>
      </c>
      <c r="C3846" s="11">
        <f t="shared" si="120"/>
        <v>2.4990358967766912E-3</v>
      </c>
      <c r="D3846" s="65">
        <v>383.06</v>
      </c>
      <c r="E3846" s="11">
        <f t="shared" si="121"/>
        <v>4.9847832931051439E-3</v>
      </c>
      <c r="F3846" s="80">
        <f>C3846-('Analyse Italia'!$F$11+'Analyse Italia'!$F$12*E3846)</f>
        <v>-3.7563047988223878E-3</v>
      </c>
    </row>
    <row r="3847" spans="1:6" x14ac:dyDescent="0.3">
      <c r="A3847" s="9">
        <v>43158.729169999999</v>
      </c>
      <c r="B3847" s="10">
        <v>24950.95</v>
      </c>
      <c r="C3847" s="11">
        <f t="shared" si="120"/>
        <v>-1.9474422990084506E-4</v>
      </c>
      <c r="D3847" s="65">
        <v>382.36</v>
      </c>
      <c r="E3847" s="11">
        <f t="shared" si="121"/>
        <v>-1.8273899650185221E-3</v>
      </c>
      <c r="F3847" s="80">
        <f>C3847-('Analyse Italia'!$F$11+'Analyse Italia'!$F$12*E3847)</f>
        <v>1.2152900225054707E-3</v>
      </c>
    </row>
    <row r="3848" spans="1:6" x14ac:dyDescent="0.3">
      <c r="A3848" s="9">
        <v>43159.729169999999</v>
      </c>
      <c r="B3848" s="10">
        <v>24825.41</v>
      </c>
      <c r="C3848" s="11">
        <f t="shared" si="120"/>
        <v>-5.0314717475687942E-3</v>
      </c>
      <c r="D3848" s="65">
        <v>379.63</v>
      </c>
      <c r="E3848" s="11">
        <f t="shared" si="121"/>
        <v>-7.1398681870489256E-3</v>
      </c>
      <c r="F3848" s="80">
        <f>C3848-('Analyse Italia'!$F$11+'Analyse Italia'!$F$12*E3848)</f>
        <v>2.3564106792676202E-3</v>
      </c>
    </row>
    <row r="3849" spans="1:6" x14ac:dyDescent="0.3">
      <c r="A3849" s="9">
        <v>43160.729169999999</v>
      </c>
      <c r="B3849" s="10">
        <v>24630.880000000001</v>
      </c>
      <c r="C3849" s="11">
        <f t="shared" si="120"/>
        <v>-7.8359229515242435E-3</v>
      </c>
      <c r="D3849" s="65">
        <v>374.86</v>
      </c>
      <c r="E3849" s="11">
        <f t="shared" si="121"/>
        <v>-1.2564865790374746E-2</v>
      </c>
      <c r="F3849" s="80">
        <f>C3849-('Analyse Italia'!$F$11+'Analyse Italia'!$F$12*E3849)</f>
        <v>5.6564197034680609E-3</v>
      </c>
    </row>
    <row r="3850" spans="1:6" x14ac:dyDescent="0.3">
      <c r="A3850" s="9">
        <v>43161.729169999999</v>
      </c>
      <c r="B3850" s="10">
        <v>24064.99</v>
      </c>
      <c r="C3850" s="11">
        <f>B3850/B3849-1</f>
        <v>-2.2974818601690261E-2</v>
      </c>
      <c r="D3850" s="65">
        <v>367.04</v>
      </c>
      <c r="E3850" s="11">
        <f>D3850/D3849-1</f>
        <v>-2.0861121485354461E-2</v>
      </c>
      <c r="F3850" s="80">
        <f>C3850-('Analyse Italia'!$F$11+'Analyse Italia'!$F$12*E3850)</f>
        <v>-1.4714224967146694E-4</v>
      </c>
    </row>
    <row r="3851" spans="1:6" x14ac:dyDescent="0.3">
      <c r="A3851" s="12">
        <v>43164.729169999999</v>
      </c>
      <c r="B3851" s="13">
        <v>23988.880000000001</v>
      </c>
      <c r="C3851" s="14">
        <f t="shared" si="120"/>
        <v>-3.1626857106527018E-3</v>
      </c>
      <c r="D3851" s="64">
        <v>370.87</v>
      </c>
      <c r="E3851" s="14">
        <f t="shared" si="121"/>
        <v>1.0434829991281536E-2</v>
      </c>
      <c r="F3851" s="79">
        <f>C3851-('Analyse Italia'!$F$11+'Analyse Italia'!$F$12*E3851)</f>
        <v>-1.5550673043775462E-2</v>
      </c>
    </row>
    <row r="3852" spans="1:6" x14ac:dyDescent="0.3">
      <c r="A3852" s="15">
        <v>43165.729169999999</v>
      </c>
      <c r="B3852" s="16">
        <v>24412.12</v>
      </c>
      <c r="C3852" s="17">
        <f t="shared" si="120"/>
        <v>1.7643174670930684E-2</v>
      </c>
      <c r="D3852" s="66">
        <v>371.37</v>
      </c>
      <c r="E3852" s="17">
        <f t="shared" si="121"/>
        <v>1.348181303421736E-3</v>
      </c>
      <c r="F3852" s="78">
        <f>C3852-('Analyse Italia'!$F$11+'Analyse Italia'!$F$12*E3852)</f>
        <v>1.547990808022069E-2</v>
      </c>
    </row>
    <row r="3853" spans="1:6" x14ac:dyDescent="0.3">
      <c r="A3853" s="15">
        <v>43166.729169999999</v>
      </c>
      <c r="B3853" s="16">
        <v>24694.66</v>
      </c>
      <c r="C3853" s="17">
        <f t="shared" si="120"/>
        <v>1.1573759263841188E-2</v>
      </c>
      <c r="D3853" s="66">
        <v>372.71</v>
      </c>
      <c r="E3853" s="17">
        <f t="shared" si="121"/>
        <v>3.6082613027437205E-3</v>
      </c>
      <c r="F3853" s="78">
        <f>C3853-('Analyse Italia'!$F$11+'Analyse Italia'!$F$12*E3853)</f>
        <v>6.8673452881713205E-3</v>
      </c>
    </row>
    <row r="3854" spans="1:6" x14ac:dyDescent="0.3">
      <c r="A3854" s="15">
        <v>43167.729169999999</v>
      </c>
      <c r="B3854" s="16">
        <v>24984.7</v>
      </c>
      <c r="C3854" s="17">
        <f t="shared" si="120"/>
        <v>1.174504933455256E-2</v>
      </c>
      <c r="D3854" s="66">
        <v>376.62</v>
      </c>
      <c r="E3854" s="17">
        <f t="shared" si="121"/>
        <v>1.0490730058222208E-2</v>
      </c>
      <c r="F3854" s="78">
        <f>C3854-('Analyse Italia'!$F$11+'Analyse Italia'!$F$12*E3854)</f>
        <v>-7.0583936007151925E-4</v>
      </c>
    </row>
    <row r="3855" spans="1:6" x14ac:dyDescent="0.3">
      <c r="A3855" s="15">
        <v>43168.729169999999</v>
      </c>
      <c r="B3855" s="16">
        <v>25037.81</v>
      </c>
      <c r="C3855" s="17">
        <f t="shared" si="120"/>
        <v>2.1257009289685769E-3</v>
      </c>
      <c r="D3855" s="66">
        <v>378.24</v>
      </c>
      <c r="E3855" s="17">
        <f t="shared" si="121"/>
        <v>4.3014178747808884E-3</v>
      </c>
      <c r="F3855" s="78">
        <f>C3855-('Analyse Italia'!$F$11+'Analyse Italia'!$F$12*E3855)</f>
        <v>-3.3606851379869565E-3</v>
      </c>
    </row>
    <row r="3856" spans="1:6" x14ac:dyDescent="0.3">
      <c r="A3856" s="15">
        <v>43171.729169999999</v>
      </c>
      <c r="B3856" s="16">
        <v>25069.69</v>
      </c>
      <c r="C3856" s="17">
        <f t="shared" si="120"/>
        <v>1.2732742999486124E-3</v>
      </c>
      <c r="D3856" s="66">
        <v>379.2</v>
      </c>
      <c r="E3856" s="17">
        <f t="shared" si="121"/>
        <v>2.5380710659896888E-3</v>
      </c>
      <c r="F3856" s="78">
        <f>C3856-('Analyse Italia'!$F$11+'Analyse Italia'!$F$12*E3856)</f>
        <v>-2.2289117267871071E-3</v>
      </c>
    </row>
    <row r="3857" spans="1:6" x14ac:dyDescent="0.3">
      <c r="A3857" s="15">
        <v>43172.729169999999</v>
      </c>
      <c r="B3857" s="16">
        <v>24991.27</v>
      </c>
      <c r="C3857" s="17">
        <f t="shared" si="120"/>
        <v>-3.1280801637354472E-3</v>
      </c>
      <c r="D3857" s="66">
        <v>375.49</v>
      </c>
      <c r="E3857" s="17">
        <f t="shared" si="121"/>
        <v>-9.783755274261563E-3</v>
      </c>
      <c r="F3857" s="78">
        <f>C3857-('Analyse Italia'!$F$11+'Analyse Italia'!$F$12*E3857)</f>
        <v>7.2348272772558252E-3</v>
      </c>
    </row>
    <row r="3858" spans="1:6" x14ac:dyDescent="0.3">
      <c r="A3858" s="15">
        <v>43173.729169999999</v>
      </c>
      <c r="B3858" s="16">
        <v>24728.240000000002</v>
      </c>
      <c r="C3858" s="17">
        <f t="shared" si="120"/>
        <v>-1.0524875286449964E-2</v>
      </c>
      <c r="D3858" s="66">
        <v>374.94</v>
      </c>
      <c r="E3858" s="17">
        <f t="shared" si="121"/>
        <v>-1.4647527231085311E-3</v>
      </c>
      <c r="F3858" s="78">
        <f>C3858-('Analyse Italia'!$F$11+'Analyse Italia'!$F$12*E3858)</f>
        <v>-9.522897365558074E-3</v>
      </c>
    </row>
    <row r="3859" spans="1:6" x14ac:dyDescent="0.3">
      <c r="A3859" s="15">
        <v>43174.729169999999</v>
      </c>
      <c r="B3859" s="16">
        <v>25010.05</v>
      </c>
      <c r="C3859" s="17">
        <f t="shared" si="120"/>
        <v>1.1396282145433645E-2</v>
      </c>
      <c r="D3859" s="66">
        <v>376.88</v>
      </c>
      <c r="E3859" s="17">
        <f t="shared" si="121"/>
        <v>5.1741611991251713E-3</v>
      </c>
      <c r="F3859" s="78">
        <f>C3859-('Analyse Italia'!$F$11+'Analyse Italia'!$F$12*E3859)</f>
        <v>4.9278446007812171E-3</v>
      </c>
    </row>
    <row r="3860" spans="1:6" x14ac:dyDescent="0.3">
      <c r="A3860" s="15">
        <v>43175.729169999999</v>
      </c>
      <c r="B3860" s="16">
        <v>25135.16</v>
      </c>
      <c r="C3860" s="17">
        <f t="shared" si="120"/>
        <v>5.0023890396060366E-3</v>
      </c>
      <c r="D3860" s="66">
        <v>377.71</v>
      </c>
      <c r="E3860" s="17">
        <f t="shared" si="121"/>
        <v>2.2022925068987398E-3</v>
      </c>
      <c r="F3860" s="78">
        <f>C3860-('Analyse Italia'!$F$11+'Analyse Italia'!$F$12*E3860)</f>
        <v>1.878036702268002E-3</v>
      </c>
    </row>
    <row r="3861" spans="1:6" x14ac:dyDescent="0.3">
      <c r="A3861" s="15">
        <v>43178.729169999999</v>
      </c>
      <c r="B3861" s="16">
        <v>24916.22</v>
      </c>
      <c r="C3861" s="17">
        <f t="shared" si="120"/>
        <v>-8.7105075121860498E-3</v>
      </c>
      <c r="D3861" s="66">
        <v>373.68</v>
      </c>
      <c r="E3861" s="17">
        <f t="shared" si="121"/>
        <v>-1.0669561303645603E-2</v>
      </c>
      <c r="F3861" s="78">
        <f>C3861-('Analyse Italia'!$F$11+'Analyse Italia'!$F$12*E3861)</f>
        <v>2.6491501712238644E-3</v>
      </c>
    </row>
    <row r="3862" spans="1:6" x14ac:dyDescent="0.3">
      <c r="A3862" s="55">
        <v>43179.729169999999</v>
      </c>
      <c r="B3862" s="19">
        <v>25079.93</v>
      </c>
      <c r="C3862" s="36">
        <f t="shared" si="120"/>
        <v>6.5704187874404685E-3</v>
      </c>
      <c r="D3862" s="57">
        <v>375.57</v>
      </c>
      <c r="E3862" s="36">
        <f t="shared" si="121"/>
        <v>5.0578034682080553E-3</v>
      </c>
      <c r="F3862" s="71"/>
    </row>
    <row r="3863" spans="1:6" x14ac:dyDescent="0.3">
      <c r="A3863" s="55">
        <v>43180.729169999999</v>
      </c>
      <c r="B3863" s="19">
        <v>25082.53</v>
      </c>
      <c r="C3863" s="36">
        <f t="shared" si="120"/>
        <v>1.0366855090904181E-4</v>
      </c>
      <c r="D3863" s="57">
        <v>374.96</v>
      </c>
      <c r="E3863" s="36">
        <f t="shared" si="121"/>
        <v>-1.6241978858801964E-3</v>
      </c>
      <c r="F3863" s="71"/>
    </row>
    <row r="3864" spans="1:6" x14ac:dyDescent="0.3">
      <c r="A3864" s="55">
        <v>43181.729169999999</v>
      </c>
      <c r="B3864" s="19">
        <v>24640.59</v>
      </c>
      <c r="C3864" s="36">
        <f t="shared" si="120"/>
        <v>-1.7619434722095373E-2</v>
      </c>
      <c r="D3864" s="57">
        <v>369.15</v>
      </c>
      <c r="E3864" s="36">
        <f t="shared" si="121"/>
        <v>-1.5494986131854072E-2</v>
      </c>
      <c r="F3864" s="71"/>
    </row>
    <row r="3865" spans="1:6" x14ac:dyDescent="0.3">
      <c r="A3865" s="55">
        <v>43182.729169999999</v>
      </c>
      <c r="B3865" s="19">
        <v>24535.919999999998</v>
      </c>
      <c r="C3865" s="36">
        <f t="shared" si="120"/>
        <v>-4.2478690648235506E-3</v>
      </c>
      <c r="D3865" s="57">
        <v>365.82</v>
      </c>
      <c r="E3865" s="36">
        <f t="shared" si="121"/>
        <v>-9.0207232832181239E-3</v>
      </c>
      <c r="F3865" s="71"/>
    </row>
    <row r="3866" spans="1:6" x14ac:dyDescent="0.3">
      <c r="A3866" s="55">
        <v>43185.729169999999</v>
      </c>
      <c r="B3866" s="19">
        <v>24237.599999999999</v>
      </c>
      <c r="C3866" s="36">
        <f t="shared" si="120"/>
        <v>-1.2158500679819606E-2</v>
      </c>
      <c r="D3866" s="57">
        <v>363.18</v>
      </c>
      <c r="E3866" s="36">
        <f t="shared" si="121"/>
        <v>-7.2166639330818461E-3</v>
      </c>
      <c r="F3866" s="71"/>
    </row>
    <row r="3867" spans="1:6" x14ac:dyDescent="0.3">
      <c r="A3867" s="55">
        <v>43186.729169999999</v>
      </c>
      <c r="B3867" s="19">
        <v>24458.1</v>
      </c>
      <c r="C3867" s="36">
        <f t="shared" si="120"/>
        <v>9.097435389642472E-3</v>
      </c>
      <c r="D3867" s="57">
        <v>367.57</v>
      </c>
      <c r="E3867" s="36">
        <f t="shared" si="121"/>
        <v>1.2087670025882513E-2</v>
      </c>
      <c r="F3867" s="71"/>
    </row>
    <row r="3868" spans="1:6" x14ac:dyDescent="0.3">
      <c r="A3868" s="55">
        <v>43187.729169999999</v>
      </c>
      <c r="B3868" s="19">
        <v>24558.78</v>
      </c>
      <c r="C3868" s="36">
        <f t="shared" si="120"/>
        <v>4.1164276865333083E-3</v>
      </c>
      <c r="D3868" s="57">
        <v>369.26</v>
      </c>
      <c r="E3868" s="36">
        <f t="shared" si="121"/>
        <v>4.5977636912697406E-3</v>
      </c>
      <c r="F3868" s="71"/>
    </row>
    <row r="3869" spans="1:6" x14ac:dyDescent="0.3">
      <c r="A3869" s="55">
        <v>43188.729169999999</v>
      </c>
      <c r="B3869" s="19">
        <v>24661.360000000001</v>
      </c>
      <c r="C3869" s="36">
        <f t="shared" si="120"/>
        <v>4.1769175830397298E-3</v>
      </c>
      <c r="D3869" s="57">
        <v>370.87</v>
      </c>
      <c r="E3869" s="36">
        <f t="shared" si="121"/>
        <v>4.3600714943401453E-3</v>
      </c>
      <c r="F3869" s="71"/>
    </row>
    <row r="3870" spans="1:6" x14ac:dyDescent="0.3">
      <c r="A3870" s="55">
        <v>43193.729169999999</v>
      </c>
      <c r="B3870" s="19">
        <v>24754.91</v>
      </c>
      <c r="C3870" s="36">
        <f t="shared" si="120"/>
        <v>3.7933836576733437E-3</v>
      </c>
      <c r="D3870" s="57">
        <v>369.07</v>
      </c>
      <c r="E3870" s="36">
        <f t="shared" si="121"/>
        <v>-4.8534526923180721E-3</v>
      </c>
      <c r="F3870" s="71"/>
    </row>
    <row r="3871" spans="1:6" x14ac:dyDescent="0.3">
      <c r="A3871" s="55">
        <v>43194.729169999999</v>
      </c>
      <c r="B3871" s="19">
        <v>24672.33</v>
      </c>
      <c r="C3871" s="36">
        <f t="shared" si="120"/>
        <v>-3.3359038671519903E-3</v>
      </c>
      <c r="D3871" s="57">
        <v>367.33</v>
      </c>
      <c r="E3871" s="36">
        <f t="shared" si="121"/>
        <v>-4.7145527948627697E-3</v>
      </c>
      <c r="F3871" s="71"/>
    </row>
    <row r="3872" spans="1:6" x14ac:dyDescent="0.3">
      <c r="A3872" s="55">
        <v>43195.729169999999</v>
      </c>
      <c r="B3872" s="19">
        <v>25213.439999999999</v>
      </c>
      <c r="C3872" s="36">
        <f t="shared" si="120"/>
        <v>2.1931856456200105E-2</v>
      </c>
      <c r="D3872" s="57">
        <v>376.13</v>
      </c>
      <c r="E3872" s="36">
        <f t="shared" si="121"/>
        <v>2.3956660223777071E-2</v>
      </c>
      <c r="F3872" s="71"/>
    </row>
    <row r="3873" spans="1:6" x14ac:dyDescent="0.3">
      <c r="A3873" s="55">
        <v>43196.729169999999</v>
      </c>
      <c r="B3873" s="19">
        <v>25189.09</v>
      </c>
      <c r="C3873" s="36">
        <f t="shared" si="120"/>
        <v>-9.6575477205806948E-4</v>
      </c>
      <c r="D3873" s="57">
        <v>374.82</v>
      </c>
      <c r="E3873" s="36">
        <f t="shared" si="121"/>
        <v>-3.4828383803472418E-3</v>
      </c>
      <c r="F3873" s="71"/>
    </row>
    <row r="3874" spans="1:6" x14ac:dyDescent="0.3">
      <c r="A3874" s="55">
        <v>43199.729169999999</v>
      </c>
      <c r="B3874" s="19">
        <v>25299.95</v>
      </c>
      <c r="C3874" s="36">
        <f t="shared" si="120"/>
        <v>4.4011117511588704E-3</v>
      </c>
      <c r="D3874" s="57">
        <v>375.3</v>
      </c>
      <c r="E3874" s="36">
        <f t="shared" si="121"/>
        <v>1.2806146950536945E-3</v>
      </c>
      <c r="F3874" s="71"/>
    </row>
    <row r="3875" spans="1:6" x14ac:dyDescent="0.3">
      <c r="A3875" s="55">
        <v>43200.729169999999</v>
      </c>
      <c r="B3875" s="19">
        <v>25425.040000000001</v>
      </c>
      <c r="C3875" s="36">
        <f t="shared" si="120"/>
        <v>4.9442785460049876E-3</v>
      </c>
      <c r="D3875" s="57">
        <v>378.42</v>
      </c>
      <c r="E3875" s="36">
        <f t="shared" si="121"/>
        <v>8.3133493205436171E-3</v>
      </c>
      <c r="F3875" s="71"/>
    </row>
    <row r="3876" spans="1:6" x14ac:dyDescent="0.3">
      <c r="A3876" s="55">
        <v>43201.729169999999</v>
      </c>
      <c r="B3876" s="19">
        <v>25240.080000000002</v>
      </c>
      <c r="C3876" s="36">
        <f t="shared" si="120"/>
        <v>-7.2747181518691972E-3</v>
      </c>
      <c r="D3876" s="57">
        <v>376.18</v>
      </c>
      <c r="E3876" s="36">
        <f t="shared" si="121"/>
        <v>-5.9193488716241527E-3</v>
      </c>
      <c r="F3876" s="71"/>
    </row>
    <row r="3877" spans="1:6" x14ac:dyDescent="0.3">
      <c r="A3877" s="55">
        <v>43202.729169999999</v>
      </c>
      <c r="B3877" s="19">
        <v>25537.51</v>
      </c>
      <c r="C3877" s="36">
        <f t="shared" si="120"/>
        <v>1.1784035549808003E-2</v>
      </c>
      <c r="D3877" s="57">
        <v>378.82</v>
      </c>
      <c r="E3877" s="36">
        <f t="shared" si="121"/>
        <v>7.0179169546493725E-3</v>
      </c>
      <c r="F3877" s="71"/>
    </row>
    <row r="3878" spans="1:6" x14ac:dyDescent="0.3">
      <c r="A3878" s="55">
        <v>43203.729169999999</v>
      </c>
      <c r="B3878" s="19">
        <v>25566.29</v>
      </c>
      <c r="C3878" s="36">
        <f t="shared" si="120"/>
        <v>1.1269697006481838E-3</v>
      </c>
      <c r="D3878" s="57">
        <v>379.2</v>
      </c>
      <c r="E3878" s="36">
        <f t="shared" si="121"/>
        <v>1.0031149358533664E-3</v>
      </c>
      <c r="F3878" s="71"/>
    </row>
    <row r="3879" spans="1:6" x14ac:dyDescent="0.3">
      <c r="A3879" s="55">
        <v>43206.729169999999</v>
      </c>
      <c r="B3879" s="19">
        <v>25565.89</v>
      </c>
      <c r="C3879" s="36">
        <f t="shared" si="120"/>
        <v>-1.5645602080005538E-5</v>
      </c>
      <c r="D3879" s="57">
        <v>377.74</v>
      </c>
      <c r="E3879" s="36">
        <f t="shared" si="121"/>
        <v>-3.8502109704641185E-3</v>
      </c>
      <c r="F3879" s="71"/>
    </row>
    <row r="3880" spans="1:6" x14ac:dyDescent="0.3">
      <c r="A3880" s="55">
        <v>43207.729169999999</v>
      </c>
      <c r="B3880" s="19">
        <v>25894.94</v>
      </c>
      <c r="C3880" s="36">
        <f t="shared" si="120"/>
        <v>1.2870664780298968E-2</v>
      </c>
      <c r="D3880" s="57">
        <v>380.77</v>
      </c>
      <c r="E3880" s="36">
        <f t="shared" si="121"/>
        <v>8.0213903743315829E-3</v>
      </c>
      <c r="F3880" s="71"/>
    </row>
    <row r="3881" spans="1:6" x14ac:dyDescent="0.3">
      <c r="A3881" s="55">
        <v>43208.729169999999</v>
      </c>
      <c r="B3881" s="19">
        <v>26015.74</v>
      </c>
      <c r="C3881" s="36">
        <f t="shared" si="120"/>
        <v>4.665004050984578E-3</v>
      </c>
      <c r="D3881" s="57">
        <v>381.86</v>
      </c>
      <c r="E3881" s="36">
        <f t="shared" si="121"/>
        <v>2.8626204795547672E-3</v>
      </c>
      <c r="F3881" s="71"/>
    </row>
    <row r="3882" spans="1:6" x14ac:dyDescent="0.3">
      <c r="A3882" s="55">
        <v>43209.729169999999</v>
      </c>
      <c r="B3882" s="19">
        <v>26019.58</v>
      </c>
      <c r="C3882" s="36">
        <f t="shared" si="120"/>
        <v>1.4760295113647182E-4</v>
      </c>
      <c r="D3882" s="57">
        <v>381.95</v>
      </c>
      <c r="E3882" s="36">
        <f t="shared" si="121"/>
        <v>2.3568847221477895E-4</v>
      </c>
      <c r="F3882" s="71"/>
    </row>
    <row r="3883" spans="1:6" x14ac:dyDescent="0.3">
      <c r="A3883" s="55">
        <v>43210.729169999999</v>
      </c>
      <c r="B3883" s="19">
        <v>26063.14</v>
      </c>
      <c r="C3883" s="36">
        <f t="shared" si="120"/>
        <v>1.6741238713307016E-3</v>
      </c>
      <c r="D3883" s="57">
        <v>381.84</v>
      </c>
      <c r="E3883" s="36">
        <f t="shared" si="121"/>
        <v>-2.8799581097005422E-4</v>
      </c>
      <c r="F3883" s="71"/>
    </row>
    <row r="3884" spans="1:6" x14ac:dyDescent="0.3">
      <c r="A3884" s="55">
        <v>43213.729169999999</v>
      </c>
      <c r="B3884" s="19">
        <v>26223.84</v>
      </c>
      <c r="C3884" s="36">
        <f t="shared" ref="C3884:C3946" si="122">B3884/B3883-1</f>
        <v>6.1657958327354656E-3</v>
      </c>
      <c r="D3884" s="57">
        <v>383.18</v>
      </c>
      <c r="E3884" s="36">
        <f t="shared" si="121"/>
        <v>3.5093232767651195E-3</v>
      </c>
      <c r="F3884" s="71"/>
    </row>
    <row r="3885" spans="1:6" x14ac:dyDescent="0.3">
      <c r="A3885" s="55">
        <v>43214.729169999999</v>
      </c>
      <c r="B3885" s="19">
        <v>26307.31</v>
      </c>
      <c r="C3885" s="36">
        <f t="shared" si="122"/>
        <v>3.1829815923221094E-3</v>
      </c>
      <c r="D3885" s="57">
        <v>383.11</v>
      </c>
      <c r="E3885" s="36">
        <f t="shared" si="121"/>
        <v>-1.8268176835944949E-4</v>
      </c>
      <c r="F3885" s="71"/>
    </row>
    <row r="3886" spans="1:6" x14ac:dyDescent="0.3">
      <c r="A3886" s="55">
        <v>43215.729169999999</v>
      </c>
      <c r="B3886" s="19">
        <v>26061.8</v>
      </c>
      <c r="C3886" s="36">
        <f t="shared" si="122"/>
        <v>-9.3323870817655363E-3</v>
      </c>
      <c r="D3886" s="57">
        <v>380.17</v>
      </c>
      <c r="E3886" s="36">
        <f t="shared" si="121"/>
        <v>-7.6740361775990973E-3</v>
      </c>
      <c r="F3886" s="71"/>
    </row>
    <row r="3887" spans="1:6" x14ac:dyDescent="0.3">
      <c r="A3887" s="55">
        <v>43216.729169999999</v>
      </c>
      <c r="B3887" s="19">
        <v>26293</v>
      </c>
      <c r="C3887" s="36">
        <f t="shared" si="122"/>
        <v>8.8712214812485257E-3</v>
      </c>
      <c r="D3887" s="57">
        <v>383.75</v>
      </c>
      <c r="E3887" s="36">
        <f t="shared" si="121"/>
        <v>9.4168398348106752E-3</v>
      </c>
      <c r="F3887" s="71"/>
    </row>
    <row r="3888" spans="1:6" x14ac:dyDescent="0.3">
      <c r="A3888" s="55">
        <v>43217.729169999999</v>
      </c>
      <c r="B3888" s="19">
        <v>26198.14</v>
      </c>
      <c r="C3888" s="36">
        <f t="shared" si="122"/>
        <v>-3.6078043585745512E-3</v>
      </c>
      <c r="D3888" s="57">
        <v>384.64</v>
      </c>
      <c r="E3888" s="36">
        <f t="shared" si="121"/>
        <v>2.319218241042309E-3</v>
      </c>
      <c r="F3888" s="71"/>
    </row>
    <row r="3889" spans="1:6" x14ac:dyDescent="0.3">
      <c r="A3889" s="55">
        <v>43220.729169999999</v>
      </c>
      <c r="B3889" s="19">
        <v>26255</v>
      </c>
      <c r="C3889" s="36">
        <f t="shared" si="122"/>
        <v>2.1703830882651154E-3</v>
      </c>
      <c r="D3889" s="57">
        <v>385.32</v>
      </c>
      <c r="E3889" s="36">
        <f t="shared" si="121"/>
        <v>1.7678868552413185E-3</v>
      </c>
      <c r="F3889" s="71"/>
    </row>
    <row r="3890" spans="1:6" x14ac:dyDescent="0.3">
      <c r="A3890" s="55">
        <v>43222.729169999999</v>
      </c>
      <c r="B3890" s="19">
        <v>26574.93</v>
      </c>
      <c r="C3890" s="36">
        <f t="shared" si="122"/>
        <v>1.2185488478385187E-2</v>
      </c>
      <c r="D3890" s="57">
        <v>387.44</v>
      </c>
      <c r="E3890" s="36">
        <f t="shared" si="121"/>
        <v>5.5019204816775247E-3</v>
      </c>
      <c r="F3890" s="71"/>
    </row>
    <row r="3891" spans="1:6" x14ac:dyDescent="0.3">
      <c r="A3891" s="55">
        <v>43223.729169999999</v>
      </c>
      <c r="B3891" s="19">
        <v>26379.57</v>
      </c>
      <c r="C3891" s="36">
        <f t="shared" si="122"/>
        <v>-7.3512893542899693E-3</v>
      </c>
      <c r="D3891" s="57">
        <v>384.62</v>
      </c>
      <c r="E3891" s="36">
        <f t="shared" si="121"/>
        <v>-7.2785463555646857E-3</v>
      </c>
      <c r="F3891" s="71"/>
    </row>
    <row r="3892" spans="1:6" x14ac:dyDescent="0.3">
      <c r="A3892" s="55">
        <v>43224.729169999999</v>
      </c>
      <c r="B3892" s="19">
        <v>26661.08</v>
      </c>
      <c r="C3892" s="36">
        <f t="shared" si="122"/>
        <v>1.0671515873837301E-2</v>
      </c>
      <c r="D3892" s="57">
        <v>387.03</v>
      </c>
      <c r="E3892" s="36">
        <f t="shared" si="121"/>
        <v>6.2659248089023123E-3</v>
      </c>
      <c r="F3892" s="71"/>
    </row>
    <row r="3893" spans="1:6" x14ac:dyDescent="0.3">
      <c r="A3893" s="55">
        <v>43227.729169999999</v>
      </c>
      <c r="B3893" s="19">
        <v>26884.959999999999</v>
      </c>
      <c r="C3893" s="36">
        <f t="shared" si="122"/>
        <v>8.3972592258076961E-3</v>
      </c>
      <c r="D3893" s="57">
        <v>389.51</v>
      </c>
      <c r="E3893" s="36">
        <f t="shared" si="121"/>
        <v>6.4077720073378863E-3</v>
      </c>
      <c r="F3893" s="71"/>
    </row>
    <row r="3894" spans="1:6" x14ac:dyDescent="0.3">
      <c r="A3894" s="55">
        <v>43228.729169999999</v>
      </c>
      <c r="B3894" s="19">
        <v>26461.89</v>
      </c>
      <c r="C3894" s="36">
        <f t="shared" si="122"/>
        <v>-1.5736307586100229E-2</v>
      </c>
      <c r="D3894" s="57">
        <v>390</v>
      </c>
      <c r="E3894" s="36">
        <f t="shared" si="121"/>
        <v>1.2579908089651592E-3</v>
      </c>
      <c r="F3894" s="71"/>
    </row>
    <row r="3895" spans="1:6" x14ac:dyDescent="0.3">
      <c r="A3895" s="55">
        <v>43229.729169999999</v>
      </c>
      <c r="B3895" s="19">
        <v>26592.98</v>
      </c>
      <c r="C3895" s="36">
        <f t="shared" si="122"/>
        <v>4.9539167459315969E-3</v>
      </c>
      <c r="D3895" s="57">
        <v>392.44</v>
      </c>
      <c r="E3895" s="36">
        <f t="shared" si="121"/>
        <v>6.2564102564102164E-3</v>
      </c>
      <c r="F3895" s="71"/>
    </row>
    <row r="3896" spans="1:6" x14ac:dyDescent="0.3">
      <c r="A3896" s="55">
        <v>43230.729169999999</v>
      </c>
      <c r="B3896" s="19">
        <v>26350.89</v>
      </c>
      <c r="C3896" s="36">
        <f t="shared" si="122"/>
        <v>-9.1035303301848502E-3</v>
      </c>
      <c r="D3896" s="57">
        <v>391.97</v>
      </c>
      <c r="E3896" s="36">
        <f t="shared" si="121"/>
        <v>-1.1976353073080981E-3</v>
      </c>
      <c r="F3896" s="71"/>
    </row>
    <row r="3897" spans="1:6" x14ac:dyDescent="0.3">
      <c r="A3897" s="55">
        <v>43231.729169999999</v>
      </c>
      <c r="B3897" s="19">
        <v>26488.3</v>
      </c>
      <c r="C3897" s="36">
        <f t="shared" si="122"/>
        <v>5.2146246293769405E-3</v>
      </c>
      <c r="D3897" s="57">
        <v>392.4</v>
      </c>
      <c r="E3897" s="36">
        <f t="shared" si="121"/>
        <v>1.0970227313313874E-3</v>
      </c>
      <c r="F3897" s="71"/>
    </row>
    <row r="3898" spans="1:6" x14ac:dyDescent="0.3">
      <c r="A3898" s="55">
        <v>43234.729169999999</v>
      </c>
      <c r="B3898" s="19">
        <v>26546.49</v>
      </c>
      <c r="C3898" s="36">
        <f t="shared" si="122"/>
        <v>2.1968189729051346E-3</v>
      </c>
      <c r="D3898" s="57">
        <v>392.19</v>
      </c>
      <c r="E3898" s="36">
        <f t="shared" si="121"/>
        <v>-5.3516819571863827E-4</v>
      </c>
      <c r="F3898" s="71"/>
    </row>
    <row r="3899" spans="1:6" x14ac:dyDescent="0.3">
      <c r="A3899" s="55">
        <v>43235.729169999999</v>
      </c>
      <c r="B3899" s="19">
        <v>26586.35</v>
      </c>
      <c r="C3899" s="36">
        <f t="shared" si="122"/>
        <v>1.5015167730272339E-3</v>
      </c>
      <c r="D3899" s="57">
        <v>392.37</v>
      </c>
      <c r="E3899" s="36">
        <f t="shared" si="121"/>
        <v>4.5896121777722065E-4</v>
      </c>
      <c r="F3899" s="71"/>
    </row>
    <row r="3900" spans="1:6" x14ac:dyDescent="0.3">
      <c r="A3900" s="55">
        <v>43236.729169999999</v>
      </c>
      <c r="B3900" s="19">
        <v>25976.89</v>
      </c>
      <c r="C3900" s="36">
        <f t="shared" si="122"/>
        <v>-2.2923793600851505E-2</v>
      </c>
      <c r="D3900" s="57">
        <v>393.21</v>
      </c>
      <c r="E3900" s="36">
        <f t="shared" si="121"/>
        <v>2.1408364553865411E-3</v>
      </c>
      <c r="F3900" s="71"/>
    </row>
    <row r="3901" spans="1:6" x14ac:dyDescent="0.3">
      <c r="A3901" s="55">
        <v>43237.729169999999</v>
      </c>
      <c r="B3901" s="19">
        <v>26046.6</v>
      </c>
      <c r="C3901" s="36">
        <f t="shared" si="122"/>
        <v>2.6835390995612052E-3</v>
      </c>
      <c r="D3901" s="57">
        <v>395.79</v>
      </c>
      <c r="E3901" s="36">
        <f t="shared" si="121"/>
        <v>6.5613794155796601E-3</v>
      </c>
      <c r="F3901" s="71"/>
    </row>
    <row r="3902" spans="1:6" x14ac:dyDescent="0.3">
      <c r="A3902" s="55">
        <v>43238.729169999999</v>
      </c>
      <c r="B3902" s="19">
        <v>25644.75</v>
      </c>
      <c r="C3902" s="36">
        <f t="shared" si="122"/>
        <v>-1.5428117297459076E-2</v>
      </c>
      <c r="D3902" s="57">
        <v>394.67</v>
      </c>
      <c r="E3902" s="36">
        <f t="shared" si="121"/>
        <v>-2.8297834710325764E-3</v>
      </c>
      <c r="F3902" s="71"/>
    </row>
    <row r="3903" spans="1:6" x14ac:dyDescent="0.3">
      <c r="A3903" s="55">
        <v>43242.729169999999</v>
      </c>
      <c r="B3903" s="19">
        <v>25421.64</v>
      </c>
      <c r="C3903" s="36">
        <f>B3903/B3902-1</f>
        <v>-8.7000263211768347E-3</v>
      </c>
      <c r="D3903" s="57">
        <v>396.94</v>
      </c>
      <c r="E3903" s="36">
        <f t="shared" si="121"/>
        <v>5.751640611143527E-3</v>
      </c>
      <c r="F3903" s="71"/>
    </row>
    <row r="3904" spans="1:6" x14ac:dyDescent="0.3">
      <c r="A3904" s="55">
        <v>43243.729169999999</v>
      </c>
      <c r="B3904" s="19">
        <v>25101.200000000001</v>
      </c>
      <c r="C3904" s="36">
        <f t="shared" si="122"/>
        <v>-1.2605008960869468E-2</v>
      </c>
      <c r="D3904" s="57">
        <v>392.58</v>
      </c>
      <c r="E3904" s="36">
        <f t="shared" si="121"/>
        <v>-1.0984027812767749E-2</v>
      </c>
      <c r="F3904" s="71"/>
    </row>
    <row r="3905" spans="1:6" x14ac:dyDescent="0.3">
      <c r="A3905" s="55">
        <v>43244.729169999999</v>
      </c>
      <c r="B3905" s="19">
        <v>24952.639999999999</v>
      </c>
      <c r="C3905" s="36">
        <f t="shared" si="122"/>
        <v>-5.9184421461923042E-3</v>
      </c>
      <c r="D3905" s="57">
        <v>390.54</v>
      </c>
      <c r="E3905" s="36">
        <f t="shared" si="121"/>
        <v>-5.1963930918538237E-3</v>
      </c>
      <c r="F3905" s="71"/>
    </row>
    <row r="3906" spans="1:6" x14ac:dyDescent="0.3">
      <c r="A3906" s="55">
        <v>43245.729169999999</v>
      </c>
      <c r="B3906" s="19">
        <v>24600.58</v>
      </c>
      <c r="C3906" s="36">
        <f t="shared" si="122"/>
        <v>-1.4109128332713383E-2</v>
      </c>
      <c r="D3906" s="57">
        <v>391.08</v>
      </c>
      <c r="E3906" s="36">
        <f t="shared" si="121"/>
        <v>1.3827008757103521E-3</v>
      </c>
      <c r="F3906" s="71"/>
    </row>
    <row r="3907" spans="1:6" x14ac:dyDescent="0.3">
      <c r="A3907" s="55">
        <v>43248.729169999999</v>
      </c>
      <c r="B3907" s="19">
        <v>24075.53</v>
      </c>
      <c r="C3907" s="36">
        <f t="shared" si="122"/>
        <v>-2.1342992726187893E-2</v>
      </c>
      <c r="D3907" s="57">
        <v>389.82</v>
      </c>
      <c r="E3907" s="36">
        <f t="shared" si="121"/>
        <v>-3.2218471923902703E-3</v>
      </c>
      <c r="F3907" s="71"/>
    </row>
    <row r="3908" spans="1:6" x14ac:dyDescent="0.3">
      <c r="A3908" s="55">
        <v>43249.729169999999</v>
      </c>
      <c r="B3908" s="19">
        <v>23421.919999999998</v>
      </c>
      <c r="C3908" s="36">
        <f t="shared" si="122"/>
        <v>-2.7148311999777408E-2</v>
      </c>
      <c r="D3908" s="57">
        <v>384.47</v>
      </c>
      <c r="E3908" s="36">
        <f t="shared" ref="E3908:E3971" si="123">D3908/D3907-1</f>
        <v>-1.3724283002411242E-2</v>
      </c>
      <c r="F3908" s="71"/>
    </row>
    <row r="3909" spans="1:6" x14ac:dyDescent="0.3">
      <c r="A3909" s="55">
        <v>43250.729169999999</v>
      </c>
      <c r="B3909" s="19">
        <v>23905.82</v>
      </c>
      <c r="C3909" s="36">
        <f t="shared" si="122"/>
        <v>2.0660133755046717E-2</v>
      </c>
      <c r="D3909" s="57">
        <v>385.49</v>
      </c>
      <c r="E3909" s="36">
        <f t="shared" si="123"/>
        <v>2.6530028350715273E-3</v>
      </c>
      <c r="F3909" s="71"/>
    </row>
    <row r="3910" spans="1:6" x14ac:dyDescent="0.3">
      <c r="A3910" s="55">
        <v>43251.729169999999</v>
      </c>
      <c r="B3910" s="19">
        <v>23929.59</v>
      </c>
      <c r="C3910" s="36">
        <f t="shared" si="122"/>
        <v>9.9431853833076289E-4</v>
      </c>
      <c r="D3910" s="57">
        <v>383.06</v>
      </c>
      <c r="E3910" s="36">
        <f t="shared" si="123"/>
        <v>-6.3036654647332657E-3</v>
      </c>
      <c r="F3910" s="71"/>
    </row>
    <row r="3911" spans="1:6" x14ac:dyDescent="0.3">
      <c r="A3911" s="55">
        <v>43252.729169999999</v>
      </c>
      <c r="B3911" s="19">
        <v>24299.1</v>
      </c>
      <c r="C3911" s="36">
        <f t="shared" si="122"/>
        <v>1.5441551652159546E-2</v>
      </c>
      <c r="D3911" s="57">
        <v>386.91</v>
      </c>
      <c r="E3911" s="36">
        <f t="shared" si="123"/>
        <v>1.0050644807602094E-2</v>
      </c>
      <c r="F3911" s="71"/>
    </row>
    <row r="3912" spans="1:6" x14ac:dyDescent="0.3">
      <c r="A3912" s="55">
        <v>43255.729169999999</v>
      </c>
      <c r="B3912" s="19">
        <v>24219.63</v>
      </c>
      <c r="C3912" s="36">
        <f t="shared" si="122"/>
        <v>-3.2704914996850576E-3</v>
      </c>
      <c r="D3912" s="57">
        <v>388.11</v>
      </c>
      <c r="E3912" s="36">
        <f t="shared" si="123"/>
        <v>3.1014964720477156E-3</v>
      </c>
      <c r="F3912" s="71"/>
    </row>
    <row r="3913" spans="1:6" x14ac:dyDescent="0.3">
      <c r="A3913" s="55">
        <v>43256.729169999999</v>
      </c>
      <c r="B3913" s="19">
        <v>23973.72</v>
      </c>
      <c r="C3913" s="36">
        <f t="shared" si="122"/>
        <v>-1.0153334299491723E-2</v>
      </c>
      <c r="D3913" s="57">
        <v>386.89</v>
      </c>
      <c r="E3913" s="36">
        <f t="shared" si="123"/>
        <v>-3.1434387158280064E-3</v>
      </c>
      <c r="F3913" s="71"/>
    </row>
    <row r="3914" spans="1:6" x14ac:dyDescent="0.3">
      <c r="A3914" s="55">
        <v>43257.729169999999</v>
      </c>
      <c r="B3914" s="19">
        <v>24039.13</v>
      </c>
      <c r="C3914" s="36">
        <f t="shared" si="122"/>
        <v>2.7284042693416222E-3</v>
      </c>
      <c r="D3914" s="57">
        <v>386.88</v>
      </c>
      <c r="E3914" s="36">
        <f t="shared" si="123"/>
        <v>-2.5847140013968151E-5</v>
      </c>
      <c r="F3914" s="71"/>
    </row>
    <row r="3915" spans="1:6" x14ac:dyDescent="0.3">
      <c r="A3915" s="55">
        <v>43258.729169999999</v>
      </c>
      <c r="B3915" s="19">
        <v>23998.41</v>
      </c>
      <c r="C3915" s="36">
        <f t="shared" si="122"/>
        <v>-1.6939048958927172E-3</v>
      </c>
      <c r="D3915" s="57">
        <v>385.94</v>
      </c>
      <c r="E3915" s="36">
        <f t="shared" si="123"/>
        <v>-2.4296939619520286E-3</v>
      </c>
      <c r="F3915" s="71"/>
    </row>
    <row r="3916" spans="1:6" x14ac:dyDescent="0.3">
      <c r="A3916" s="55">
        <v>43259.729169999999</v>
      </c>
      <c r="B3916" s="19">
        <v>23553.67</v>
      </c>
      <c r="C3916" s="36">
        <f t="shared" si="122"/>
        <v>-1.8532061082380147E-2</v>
      </c>
      <c r="D3916" s="57">
        <v>385.12</v>
      </c>
      <c r="E3916" s="36">
        <f t="shared" si="123"/>
        <v>-2.1246825931491298E-3</v>
      </c>
      <c r="F3916" s="71"/>
    </row>
    <row r="3917" spans="1:6" x14ac:dyDescent="0.3">
      <c r="A3917" s="55">
        <v>43262.729169999999</v>
      </c>
      <c r="B3917" s="19">
        <v>24311.78</v>
      </c>
      <c r="C3917" s="36">
        <f t="shared" si="122"/>
        <v>3.2186491531893013E-2</v>
      </c>
      <c r="D3917" s="57">
        <v>387.94</v>
      </c>
      <c r="E3917" s="36">
        <f t="shared" si="123"/>
        <v>7.3223930203571985E-3</v>
      </c>
      <c r="F3917" s="71"/>
    </row>
    <row r="3918" spans="1:6" x14ac:dyDescent="0.3">
      <c r="A3918" s="55">
        <v>43263.729169999999</v>
      </c>
      <c r="B3918" s="19">
        <v>24352.93</v>
      </c>
      <c r="C3918" s="36">
        <f t="shared" si="122"/>
        <v>1.6925951123283323E-3</v>
      </c>
      <c r="D3918" s="57">
        <v>387.53</v>
      </c>
      <c r="E3918" s="36">
        <f t="shared" si="123"/>
        <v>-1.0568644635768898E-3</v>
      </c>
      <c r="F3918" s="71"/>
    </row>
    <row r="3919" spans="1:6" x14ac:dyDescent="0.3">
      <c r="A3919" s="55">
        <v>43264.729169999999</v>
      </c>
      <c r="B3919" s="19">
        <v>24460.86</v>
      </c>
      <c r="C3919" s="36">
        <f t="shared" si="122"/>
        <v>4.4319102465288918E-3</v>
      </c>
      <c r="D3919" s="57">
        <v>388.25</v>
      </c>
      <c r="E3919" s="36">
        <f t="shared" si="123"/>
        <v>1.8579206771089929E-3</v>
      </c>
      <c r="F3919" s="71"/>
    </row>
    <row r="3920" spans="1:6" x14ac:dyDescent="0.3">
      <c r="A3920" s="55">
        <v>43265.729169999999</v>
      </c>
      <c r="B3920" s="19">
        <v>24746.07</v>
      </c>
      <c r="C3920" s="36">
        <f t="shared" si="122"/>
        <v>1.1659851697773504E-2</v>
      </c>
      <c r="D3920" s="57">
        <v>393.04</v>
      </c>
      <c r="E3920" s="36">
        <f t="shared" si="123"/>
        <v>1.2337411461687209E-2</v>
      </c>
      <c r="F3920" s="71"/>
    </row>
    <row r="3921" spans="1:6" x14ac:dyDescent="0.3">
      <c r="A3921" s="55">
        <v>43266.729169999999</v>
      </c>
      <c r="B3921" s="19">
        <v>24436.6</v>
      </c>
      <c r="C3921" s="36">
        <f t="shared" si="122"/>
        <v>-1.2505824157128864E-2</v>
      </c>
      <c r="D3921" s="57">
        <v>389.13</v>
      </c>
      <c r="E3921" s="36">
        <f t="shared" si="123"/>
        <v>-9.9480968858132179E-3</v>
      </c>
      <c r="F3921" s="71"/>
    </row>
    <row r="3922" spans="1:6" x14ac:dyDescent="0.3">
      <c r="A3922" s="55">
        <v>43269.729169999999</v>
      </c>
      <c r="B3922" s="19">
        <v>24333.84</v>
      </c>
      <c r="C3922" s="36">
        <f t="shared" si="122"/>
        <v>-4.205167658348441E-3</v>
      </c>
      <c r="D3922" s="57">
        <v>385.91</v>
      </c>
      <c r="E3922" s="36">
        <f t="shared" si="123"/>
        <v>-8.2748695808597672E-3</v>
      </c>
      <c r="F3922" s="71"/>
    </row>
    <row r="3923" spans="1:6" x14ac:dyDescent="0.3">
      <c r="A3923" s="55">
        <v>43270.729169999999</v>
      </c>
      <c r="B3923" s="19">
        <v>24320.39</v>
      </c>
      <c r="C3923" s="36">
        <f t="shared" si="122"/>
        <v>-5.5272821716589871E-4</v>
      </c>
      <c r="D3923" s="57">
        <v>383.21</v>
      </c>
      <c r="E3923" s="36">
        <f t="shared" si="123"/>
        <v>-6.9964499494702403E-3</v>
      </c>
      <c r="F3923" s="71"/>
    </row>
    <row r="3924" spans="1:6" x14ac:dyDescent="0.3">
      <c r="A3924" s="55">
        <v>43271.729169999999</v>
      </c>
      <c r="B3924" s="19">
        <v>24357.64</v>
      </c>
      <c r="C3924" s="36">
        <f t="shared" si="122"/>
        <v>1.5316366226034717E-3</v>
      </c>
      <c r="D3924" s="57">
        <v>384.29</v>
      </c>
      <c r="E3924" s="36">
        <f t="shared" si="123"/>
        <v>2.8182980611153319E-3</v>
      </c>
      <c r="F3924" s="71"/>
    </row>
    <row r="3925" spans="1:6" x14ac:dyDescent="0.3">
      <c r="A3925" s="55">
        <v>43272.729169999999</v>
      </c>
      <c r="B3925" s="19">
        <v>23893.72</v>
      </c>
      <c r="C3925" s="36">
        <f t="shared" si="122"/>
        <v>-1.9046180171806371E-2</v>
      </c>
      <c r="D3925" s="57">
        <v>380.85</v>
      </c>
      <c r="E3925" s="36">
        <f t="shared" si="123"/>
        <v>-8.9515730307840879E-3</v>
      </c>
      <c r="F3925" s="71"/>
    </row>
    <row r="3926" spans="1:6" x14ac:dyDescent="0.3">
      <c r="A3926" s="55">
        <v>43273.729169999999</v>
      </c>
      <c r="B3926" s="19">
        <v>24136.45</v>
      </c>
      <c r="C3926" s="36">
        <f t="shared" si="122"/>
        <v>1.0158736270450941E-2</v>
      </c>
      <c r="D3926" s="57">
        <v>385.01</v>
      </c>
      <c r="E3926" s="36">
        <f t="shared" si="123"/>
        <v>1.0922935538925982E-2</v>
      </c>
      <c r="F3926" s="71"/>
    </row>
    <row r="3927" spans="1:6" x14ac:dyDescent="0.3">
      <c r="A3927" s="55">
        <v>43276.729169999999</v>
      </c>
      <c r="B3927" s="19">
        <v>23590.67</v>
      </c>
      <c r="C3927" s="36">
        <f t="shared" si="122"/>
        <v>-2.2612273138759131E-2</v>
      </c>
      <c r="D3927" s="57">
        <v>377.17</v>
      </c>
      <c r="E3927" s="36">
        <f t="shared" si="123"/>
        <v>-2.0363107451754403E-2</v>
      </c>
      <c r="F3927" s="71"/>
    </row>
    <row r="3928" spans="1:6" x14ac:dyDescent="0.3">
      <c r="A3928" s="55">
        <v>43277.729169999999</v>
      </c>
      <c r="B3928" s="19">
        <v>23641</v>
      </c>
      <c r="C3928" s="36">
        <f t="shared" si="122"/>
        <v>2.1334705627267248E-3</v>
      </c>
      <c r="D3928" s="57">
        <v>377.25</v>
      </c>
      <c r="E3928" s="36">
        <f t="shared" si="123"/>
        <v>2.1210594692044893E-4</v>
      </c>
      <c r="F3928" s="71"/>
    </row>
    <row r="3929" spans="1:6" x14ac:dyDescent="0.3">
      <c r="A3929" s="55">
        <v>43278.729169999999</v>
      </c>
      <c r="B3929" s="19">
        <v>23746.5</v>
      </c>
      <c r="C3929" s="36">
        <f t="shared" si="122"/>
        <v>4.462586185017603E-3</v>
      </c>
      <c r="D3929" s="57">
        <v>379.97</v>
      </c>
      <c r="E3929" s="36">
        <f t="shared" si="123"/>
        <v>7.2100728959576532E-3</v>
      </c>
      <c r="F3929" s="71"/>
    </row>
    <row r="3930" spans="1:6" x14ac:dyDescent="0.3">
      <c r="A3930" s="55">
        <v>43279.729169999999</v>
      </c>
      <c r="B3930" s="19">
        <v>23616.1</v>
      </c>
      <c r="C3930" s="36">
        <f t="shared" si="122"/>
        <v>-5.4913355652412843E-3</v>
      </c>
      <c r="D3930" s="57">
        <v>376.87</v>
      </c>
      <c r="E3930" s="36">
        <f t="shared" si="123"/>
        <v>-8.158538832013118E-3</v>
      </c>
      <c r="F3930" s="71"/>
    </row>
    <row r="3931" spans="1:6" x14ac:dyDescent="0.3">
      <c r="A3931" s="55">
        <v>43280.729169999999</v>
      </c>
      <c r="B3931" s="19">
        <v>23827.21</v>
      </c>
      <c r="C3931" s="36">
        <f t="shared" si="122"/>
        <v>8.9392406028090399E-3</v>
      </c>
      <c r="D3931" s="57">
        <v>379.93</v>
      </c>
      <c r="E3931" s="36">
        <f t="shared" si="123"/>
        <v>8.1195107066096561E-3</v>
      </c>
      <c r="F3931" s="71"/>
    </row>
    <row r="3932" spans="1:6" x14ac:dyDescent="0.3">
      <c r="A3932" s="55">
        <v>43283.729169999999</v>
      </c>
      <c r="B3932" s="19">
        <v>23618.18</v>
      </c>
      <c r="C3932" s="36">
        <f t="shared" si="122"/>
        <v>-8.7727434307247609E-3</v>
      </c>
      <c r="D3932" s="57">
        <v>376.75</v>
      </c>
      <c r="E3932" s="36">
        <f t="shared" si="123"/>
        <v>-8.3699628879003729E-3</v>
      </c>
      <c r="F3932" s="71"/>
    </row>
    <row r="3933" spans="1:6" x14ac:dyDescent="0.3">
      <c r="A3933" s="55">
        <v>43284.729169999999</v>
      </c>
      <c r="B3933" s="19">
        <v>23970.76</v>
      </c>
      <c r="C3933" s="36">
        <f t="shared" si="122"/>
        <v>1.4928330633435793E-2</v>
      </c>
      <c r="D3933" s="57">
        <v>379.81</v>
      </c>
      <c r="E3933" s="36">
        <f t="shared" si="123"/>
        <v>8.1220968812210081E-3</v>
      </c>
      <c r="F3933" s="71"/>
    </row>
    <row r="3934" spans="1:6" x14ac:dyDescent="0.3">
      <c r="A3934" s="55">
        <v>43285.729169999999</v>
      </c>
      <c r="B3934" s="19">
        <v>23862.27</v>
      </c>
      <c r="C3934" s="36">
        <f t="shared" si="122"/>
        <v>-4.5259307589745612E-3</v>
      </c>
      <c r="D3934" s="57">
        <v>380.05</v>
      </c>
      <c r="E3934" s="36">
        <f t="shared" si="123"/>
        <v>6.3189489481585426E-4</v>
      </c>
      <c r="F3934" s="71"/>
    </row>
    <row r="3935" spans="1:6" x14ac:dyDescent="0.3">
      <c r="A3935" s="55">
        <v>43286.729169999999</v>
      </c>
      <c r="B3935" s="19">
        <v>24110.66</v>
      </c>
      <c r="C3935" s="36">
        <f t="shared" si="122"/>
        <v>1.0409319817435536E-2</v>
      </c>
      <c r="D3935" s="57">
        <v>381.59</v>
      </c>
      <c r="E3935" s="36">
        <f t="shared" si="123"/>
        <v>4.0520984081040545E-3</v>
      </c>
      <c r="F3935" s="71"/>
    </row>
    <row r="3936" spans="1:6" x14ac:dyDescent="0.3">
      <c r="A3936" s="55">
        <v>43287.729169999999</v>
      </c>
      <c r="B3936" s="19">
        <v>24142.68</v>
      </c>
      <c r="C3936" s="36">
        <f t="shared" si="122"/>
        <v>1.3280432804412268E-3</v>
      </c>
      <c r="D3936" s="57">
        <v>382.36</v>
      </c>
      <c r="E3936" s="36">
        <f t="shared" si="123"/>
        <v>2.0178725857595836E-3</v>
      </c>
      <c r="F3936" s="71"/>
    </row>
    <row r="3937" spans="1:6" x14ac:dyDescent="0.3">
      <c r="A3937" s="55">
        <v>43290.729169999999</v>
      </c>
      <c r="B3937" s="19">
        <v>24246.47</v>
      </c>
      <c r="C3937" s="36">
        <f t="shared" si="122"/>
        <v>4.2990256259869408E-3</v>
      </c>
      <c r="D3937" s="57">
        <v>384.59</v>
      </c>
      <c r="E3937" s="36">
        <f t="shared" si="123"/>
        <v>5.8322000209225511E-3</v>
      </c>
      <c r="F3937" s="71"/>
    </row>
    <row r="3938" spans="1:6" x14ac:dyDescent="0.3">
      <c r="A3938" s="55">
        <v>43291.729169999999</v>
      </c>
      <c r="B3938" s="19">
        <v>24267</v>
      </c>
      <c r="C3938" s="36">
        <f t="shared" si="122"/>
        <v>8.4672119281692382E-4</v>
      </c>
      <c r="D3938" s="57">
        <v>386.25</v>
      </c>
      <c r="E3938" s="36">
        <f t="shared" si="123"/>
        <v>4.3162848748017346E-3</v>
      </c>
      <c r="F3938" s="71"/>
    </row>
    <row r="3939" spans="1:6" x14ac:dyDescent="0.3">
      <c r="A3939" s="55">
        <v>43292.729169999999</v>
      </c>
      <c r="B3939" s="19">
        <v>23893.65</v>
      </c>
      <c r="C3939" s="36">
        <f t="shared" si="122"/>
        <v>-1.5385090864136419E-2</v>
      </c>
      <c r="D3939" s="57">
        <v>381.4</v>
      </c>
      <c r="E3939" s="36">
        <f t="shared" si="123"/>
        <v>-1.255663430420717E-2</v>
      </c>
      <c r="F3939" s="71"/>
    </row>
    <row r="3940" spans="1:6" x14ac:dyDescent="0.3">
      <c r="A3940" s="55">
        <v>43293.729169999999</v>
      </c>
      <c r="B3940" s="19">
        <v>23992.27</v>
      </c>
      <c r="C3940" s="36">
        <f t="shared" si="122"/>
        <v>4.1274564580966455E-3</v>
      </c>
      <c r="D3940" s="57">
        <v>384.37</v>
      </c>
      <c r="E3940" s="36">
        <f t="shared" si="123"/>
        <v>7.7871001573153187E-3</v>
      </c>
      <c r="F3940" s="71"/>
    </row>
    <row r="3941" spans="1:6" x14ac:dyDescent="0.3">
      <c r="A3941" s="55">
        <v>43294.729169999999</v>
      </c>
      <c r="B3941" s="19">
        <v>24101.4</v>
      </c>
      <c r="C3941" s="36">
        <f t="shared" si="122"/>
        <v>4.5485483449461128E-3</v>
      </c>
      <c r="D3941" s="57">
        <v>385.03</v>
      </c>
      <c r="E3941" s="36">
        <f t="shared" si="123"/>
        <v>1.7170955069334415E-3</v>
      </c>
      <c r="F3941" s="71"/>
    </row>
    <row r="3942" spans="1:6" x14ac:dyDescent="0.3">
      <c r="A3942" s="55">
        <v>43297.729169999999</v>
      </c>
      <c r="B3942" s="19">
        <v>24042.25</v>
      </c>
      <c r="C3942" s="36">
        <f t="shared" si="122"/>
        <v>-2.4542142780088483E-3</v>
      </c>
      <c r="D3942" s="57">
        <v>384.05</v>
      </c>
      <c r="E3942" s="36">
        <f t="shared" si="123"/>
        <v>-2.5452562138014168E-3</v>
      </c>
      <c r="F3942" s="71"/>
    </row>
    <row r="3943" spans="1:6" x14ac:dyDescent="0.3">
      <c r="A3943" s="55">
        <v>43298.729169999999</v>
      </c>
      <c r="B3943" s="19">
        <v>24211.040000000001</v>
      </c>
      <c r="C3943" s="36">
        <f t="shared" si="122"/>
        <v>7.0205575601285375E-3</v>
      </c>
      <c r="D3943" s="57">
        <v>384.98</v>
      </c>
      <c r="E3943" s="36">
        <f t="shared" si="123"/>
        <v>2.4215596927483762E-3</v>
      </c>
      <c r="F3943" s="71"/>
    </row>
    <row r="3944" spans="1:6" x14ac:dyDescent="0.3">
      <c r="A3944" s="55">
        <v>43299.729169999999</v>
      </c>
      <c r="B3944" s="19">
        <v>24220.58</v>
      </c>
      <c r="C3944" s="36">
        <f t="shared" si="122"/>
        <v>3.9403511786351153E-4</v>
      </c>
      <c r="D3944" s="57">
        <v>387.06</v>
      </c>
      <c r="E3944" s="36">
        <f t="shared" si="123"/>
        <v>5.4028780715880131E-3</v>
      </c>
      <c r="F3944" s="71"/>
    </row>
    <row r="3945" spans="1:6" x14ac:dyDescent="0.3">
      <c r="A3945" s="55">
        <v>43300.729169999999</v>
      </c>
      <c r="B3945" s="19">
        <v>24129.46</v>
      </c>
      <c r="C3945" s="36">
        <f t="shared" si="122"/>
        <v>-3.7620899251794571E-3</v>
      </c>
      <c r="D3945" s="57">
        <v>386.18</v>
      </c>
      <c r="E3945" s="36">
        <f t="shared" si="123"/>
        <v>-2.2735493205188195E-3</v>
      </c>
      <c r="F3945" s="71"/>
    </row>
    <row r="3946" spans="1:6" x14ac:dyDescent="0.3">
      <c r="A3946" s="55">
        <v>43301.729169999999</v>
      </c>
      <c r="B3946" s="19">
        <v>24032.3</v>
      </c>
      <c r="C3946" s="36">
        <f t="shared" si="122"/>
        <v>-4.0266131111098558E-3</v>
      </c>
      <c r="D3946" s="57">
        <v>385.62</v>
      </c>
      <c r="E3946" s="36">
        <f t="shared" si="123"/>
        <v>-1.4501009891760841E-3</v>
      </c>
      <c r="F3946" s="71"/>
    </row>
    <row r="3947" spans="1:6" x14ac:dyDescent="0.3">
      <c r="A3947" s="55">
        <v>43304.729169999999</v>
      </c>
      <c r="B3947" s="19">
        <v>23823.74</v>
      </c>
      <c r="C3947" s="36">
        <f t="shared" ref="C3947:C4009" si="124">B3947/B3946-1</f>
        <v>-8.6783204270918235E-3</v>
      </c>
      <c r="D3947" s="57">
        <v>384.88</v>
      </c>
      <c r="E3947" s="36">
        <f t="shared" si="123"/>
        <v>-1.9189876043773646E-3</v>
      </c>
      <c r="F3947" s="71"/>
    </row>
    <row r="3948" spans="1:6" x14ac:dyDescent="0.3">
      <c r="A3948" s="55">
        <v>43305.729169999999</v>
      </c>
      <c r="B3948" s="19">
        <v>24083.81</v>
      </c>
      <c r="C3948" s="36">
        <f t="shared" si="124"/>
        <v>1.0916422022738681E-2</v>
      </c>
      <c r="D3948" s="57">
        <v>388.18</v>
      </c>
      <c r="E3948" s="36">
        <f t="shared" si="123"/>
        <v>8.5741010184992028E-3</v>
      </c>
      <c r="F3948" s="71"/>
    </row>
    <row r="3949" spans="1:6" x14ac:dyDescent="0.3">
      <c r="A3949" s="55">
        <v>43306.729169999999</v>
      </c>
      <c r="B3949" s="19">
        <v>23776.74</v>
      </c>
      <c r="C3949" s="36">
        <f t="shared" si="124"/>
        <v>-1.2750059064574937E-2</v>
      </c>
      <c r="D3949" s="57">
        <v>387.17</v>
      </c>
      <c r="E3949" s="36">
        <f t="shared" si="123"/>
        <v>-2.6018857231181469E-3</v>
      </c>
      <c r="F3949" s="71"/>
    </row>
    <row r="3950" spans="1:6" x14ac:dyDescent="0.3">
      <c r="A3950" s="55">
        <v>43307.729169999999</v>
      </c>
      <c r="B3950" s="19">
        <v>24105.62</v>
      </c>
      <c r="C3950" s="36">
        <f t="shared" si="124"/>
        <v>1.3832005565102667E-2</v>
      </c>
      <c r="D3950" s="57">
        <v>390.53</v>
      </c>
      <c r="E3950" s="36">
        <f t="shared" si="123"/>
        <v>8.6783583438798662E-3</v>
      </c>
      <c r="F3950" s="71"/>
    </row>
    <row r="3951" spans="1:6" x14ac:dyDescent="0.3">
      <c r="A3951" s="55">
        <v>43308.729169999999</v>
      </c>
      <c r="B3951" s="19">
        <v>24212.19</v>
      </c>
      <c r="C3951" s="36">
        <f t="shared" si="124"/>
        <v>4.4209607552097019E-3</v>
      </c>
      <c r="D3951" s="57">
        <v>392.08</v>
      </c>
      <c r="E3951" s="36">
        <f t="shared" si="123"/>
        <v>3.9689652523493546E-3</v>
      </c>
      <c r="F3951" s="71"/>
    </row>
    <row r="3952" spans="1:6" x14ac:dyDescent="0.3">
      <c r="A3952" s="55">
        <v>43311.729169999999</v>
      </c>
      <c r="B3952" s="19">
        <v>24205.78</v>
      </c>
      <c r="C3952" s="36">
        <f t="shared" si="124"/>
        <v>-2.6474267713905153E-4</v>
      </c>
      <c r="D3952" s="57">
        <v>390.92</v>
      </c>
      <c r="E3952" s="36">
        <f t="shared" si="123"/>
        <v>-2.9585798816567088E-3</v>
      </c>
      <c r="F3952" s="71"/>
    </row>
    <row r="3953" spans="1:6" x14ac:dyDescent="0.3">
      <c r="A3953" s="55">
        <v>43312.729169999999</v>
      </c>
      <c r="B3953" s="19">
        <v>24485.91</v>
      </c>
      <c r="C3953" s="36">
        <f t="shared" si="124"/>
        <v>1.1572855739414356E-2</v>
      </c>
      <c r="D3953" s="57">
        <v>391.61</v>
      </c>
      <c r="E3953" s="36">
        <f t="shared" si="123"/>
        <v>1.765067021385347E-3</v>
      </c>
      <c r="F3953" s="71"/>
    </row>
    <row r="3954" spans="1:6" x14ac:dyDescent="0.3">
      <c r="A3954" s="55">
        <v>43313.729169999999</v>
      </c>
      <c r="B3954" s="19">
        <v>24080.59</v>
      </c>
      <c r="C3954" s="36">
        <f t="shared" si="124"/>
        <v>-1.6553193244604691E-2</v>
      </c>
      <c r="D3954" s="57">
        <v>389.84</v>
      </c>
      <c r="E3954" s="36">
        <f t="shared" si="123"/>
        <v>-4.5198028650954569E-3</v>
      </c>
      <c r="F3954" s="71"/>
    </row>
    <row r="3955" spans="1:6" x14ac:dyDescent="0.3">
      <c r="A3955" s="55">
        <v>43314.729169999999</v>
      </c>
      <c r="B3955" s="19">
        <v>23664.97</v>
      </c>
      <c r="C3955" s="36">
        <f t="shared" si="124"/>
        <v>-1.7259543889912909E-2</v>
      </c>
      <c r="D3955" s="57">
        <v>386.64</v>
      </c>
      <c r="E3955" s="36">
        <f t="shared" si="123"/>
        <v>-8.2084957931458646E-3</v>
      </c>
      <c r="F3955" s="71"/>
    </row>
    <row r="3956" spans="1:6" x14ac:dyDescent="0.3">
      <c r="A3956" s="55">
        <v>43315.729169999999</v>
      </c>
      <c r="B3956" s="19">
        <v>23835.24</v>
      </c>
      <c r="C3956" s="36">
        <f t="shared" si="124"/>
        <v>7.1950228544552797E-3</v>
      </c>
      <c r="D3956" s="57">
        <v>389.16</v>
      </c>
      <c r="E3956" s="36">
        <f t="shared" si="123"/>
        <v>6.5176908752329066E-3</v>
      </c>
      <c r="F3956" s="71"/>
    </row>
    <row r="3957" spans="1:6" x14ac:dyDescent="0.3">
      <c r="A3957" s="55">
        <v>43318.729169999999</v>
      </c>
      <c r="B3957" s="19">
        <v>23840.55</v>
      </c>
      <c r="C3957" s="36">
        <f t="shared" si="124"/>
        <v>2.2277938044656942E-4</v>
      </c>
      <c r="D3957" s="57">
        <v>388.66</v>
      </c>
      <c r="E3957" s="36">
        <f t="shared" si="123"/>
        <v>-1.2848185836159542E-3</v>
      </c>
      <c r="F3957" s="71"/>
    </row>
    <row r="3958" spans="1:6" x14ac:dyDescent="0.3">
      <c r="A3958" s="55">
        <v>43319.729169999999</v>
      </c>
      <c r="B3958" s="19">
        <v>24112.76</v>
      </c>
      <c r="C3958" s="36">
        <f t="shared" si="124"/>
        <v>1.1417941280717159E-2</v>
      </c>
      <c r="D3958" s="57">
        <v>390.49</v>
      </c>
      <c r="E3958" s="36">
        <f t="shared" si="123"/>
        <v>4.708485565790177E-3</v>
      </c>
      <c r="F3958" s="71"/>
    </row>
    <row r="3959" spans="1:6" x14ac:dyDescent="0.3">
      <c r="A3959" s="55">
        <v>43320.729169999999</v>
      </c>
      <c r="B3959" s="19">
        <v>24055.48</v>
      </c>
      <c r="C3959" s="36">
        <f t="shared" si="124"/>
        <v>-2.3755057488233922E-3</v>
      </c>
      <c r="D3959" s="57">
        <v>389.69</v>
      </c>
      <c r="E3959" s="36">
        <f t="shared" si="123"/>
        <v>-2.048708033496438E-3</v>
      </c>
      <c r="F3959" s="71"/>
    </row>
    <row r="3960" spans="1:6" x14ac:dyDescent="0.3">
      <c r="A3960" s="55">
        <v>43321.729169999999</v>
      </c>
      <c r="B3960" s="19">
        <v>23903.19</v>
      </c>
      <c r="C3960" s="36">
        <f t="shared" si="124"/>
        <v>-6.3307820089227862E-3</v>
      </c>
      <c r="D3960" s="57">
        <v>390.05</v>
      </c>
      <c r="E3960" s="36">
        <f t="shared" si="123"/>
        <v>9.2381123457108139E-4</v>
      </c>
      <c r="F3960" s="71"/>
    </row>
    <row r="3961" spans="1:6" x14ac:dyDescent="0.3">
      <c r="A3961" s="55">
        <v>43322.729169999999</v>
      </c>
      <c r="B3961" s="19">
        <v>23344.61</v>
      </c>
      <c r="C3961" s="36">
        <f t="shared" si="124"/>
        <v>-2.3368429067417318E-2</v>
      </c>
      <c r="D3961" s="57">
        <v>385.86</v>
      </c>
      <c r="E3961" s="36">
        <f t="shared" si="123"/>
        <v>-1.0742212536854256E-2</v>
      </c>
      <c r="F3961" s="71"/>
    </row>
    <row r="3962" spans="1:6" x14ac:dyDescent="0.3">
      <c r="A3962" s="55">
        <v>43325.729169999999</v>
      </c>
      <c r="B3962" s="19">
        <v>23203.09</v>
      </c>
      <c r="C3962" s="36">
        <f t="shared" si="124"/>
        <v>-6.0622130761661674E-3</v>
      </c>
      <c r="D3962" s="57">
        <v>384.91</v>
      </c>
      <c r="E3962" s="36">
        <f t="shared" si="123"/>
        <v>-2.4620328616596909E-3</v>
      </c>
      <c r="F3962" s="71"/>
    </row>
    <row r="3963" spans="1:6" x14ac:dyDescent="0.3">
      <c r="A3963" s="55">
        <v>43326.729169999999</v>
      </c>
      <c r="B3963" s="19">
        <v>23136.73</v>
      </c>
      <c r="C3963" s="36">
        <f t="shared" si="124"/>
        <v>-2.859963909979224E-3</v>
      </c>
      <c r="D3963" s="57">
        <v>384.92</v>
      </c>
      <c r="E3963" s="36">
        <f t="shared" si="123"/>
        <v>2.5980099243927413E-5</v>
      </c>
      <c r="F3963" s="71"/>
    </row>
    <row r="3964" spans="1:6" x14ac:dyDescent="0.3">
      <c r="A3964" s="55">
        <v>43328.729169999999</v>
      </c>
      <c r="B3964" s="19">
        <v>22742.58</v>
      </c>
      <c r="C3964" s="36">
        <f t="shared" si="124"/>
        <v>-1.703568308918324E-2</v>
      </c>
      <c r="D3964" s="57">
        <v>381.43</v>
      </c>
      <c r="E3964" s="36">
        <f t="shared" si="123"/>
        <v>-9.0668190792891901E-3</v>
      </c>
      <c r="F3964" s="71"/>
    </row>
    <row r="3965" spans="1:6" x14ac:dyDescent="0.3">
      <c r="A3965" s="55">
        <v>43329.729169999999</v>
      </c>
      <c r="B3965" s="19">
        <v>22620.6</v>
      </c>
      <c r="C3965" s="36">
        <f t="shared" si="124"/>
        <v>-5.3635075703812873E-3</v>
      </c>
      <c r="D3965" s="57">
        <v>381.06</v>
      </c>
      <c r="E3965" s="36">
        <f t="shared" si="123"/>
        <v>-9.7003382009808181E-4</v>
      </c>
      <c r="F3965" s="71"/>
    </row>
    <row r="3966" spans="1:6" x14ac:dyDescent="0.3">
      <c r="A3966" s="55">
        <v>43332.729169999999</v>
      </c>
      <c r="B3966" s="19">
        <v>22683.49</v>
      </c>
      <c r="C3966" s="36">
        <f t="shared" si="124"/>
        <v>2.7802091898536663E-3</v>
      </c>
      <c r="D3966" s="57">
        <v>383.23</v>
      </c>
      <c r="E3966" s="36">
        <f t="shared" si="123"/>
        <v>5.6946412638430033E-3</v>
      </c>
      <c r="F3966" s="71"/>
    </row>
    <row r="3967" spans="1:6" x14ac:dyDescent="0.3">
      <c r="A3967" s="55">
        <v>43333.729169999999</v>
      </c>
      <c r="B3967" s="19">
        <v>23025.22</v>
      </c>
      <c r="C3967" s="36">
        <f t="shared" si="124"/>
        <v>1.5065142092332229E-2</v>
      </c>
      <c r="D3967" s="57">
        <v>384.15</v>
      </c>
      <c r="E3967" s="36">
        <f t="shared" si="123"/>
        <v>2.4006471309656607E-3</v>
      </c>
      <c r="F3967" s="71"/>
    </row>
    <row r="3968" spans="1:6" x14ac:dyDescent="0.3">
      <c r="A3968" s="55">
        <v>43334.729169999999</v>
      </c>
      <c r="B3968" s="19">
        <v>22946.6</v>
      </c>
      <c r="C3968" s="36">
        <f t="shared" si="124"/>
        <v>-3.4145167776900021E-3</v>
      </c>
      <c r="D3968" s="57">
        <v>384.02</v>
      </c>
      <c r="E3968" s="36">
        <f t="shared" si="123"/>
        <v>-3.3840947546526223E-4</v>
      </c>
      <c r="F3968" s="71"/>
    </row>
    <row r="3969" spans="1:6" x14ac:dyDescent="0.3">
      <c r="A3969" s="55">
        <v>43335.729169999999</v>
      </c>
      <c r="B3969" s="19">
        <v>22855.03</v>
      </c>
      <c r="C3969" s="36">
        <f t="shared" si="124"/>
        <v>-3.990569408975575E-3</v>
      </c>
      <c r="D3969" s="57">
        <v>383.38</v>
      </c>
      <c r="E3969" s="36">
        <f t="shared" si="123"/>
        <v>-1.6665798656320119E-3</v>
      </c>
      <c r="F3969" s="71"/>
    </row>
    <row r="3970" spans="1:6" x14ac:dyDescent="0.3">
      <c r="A3970" s="55">
        <v>43336.729169999999</v>
      </c>
      <c r="B3970" s="19">
        <v>22974.17</v>
      </c>
      <c r="C3970" s="36">
        <f t="shared" si="124"/>
        <v>5.2128568634561834E-3</v>
      </c>
      <c r="D3970" s="57">
        <v>383.56</v>
      </c>
      <c r="E3970" s="36">
        <f t="shared" si="123"/>
        <v>4.6950805988843491E-4</v>
      </c>
      <c r="F3970" s="71"/>
    </row>
    <row r="3971" spans="1:6" x14ac:dyDescent="0.3">
      <c r="A3971" s="55">
        <v>43339.729169999999</v>
      </c>
      <c r="B3971" s="19">
        <v>23038.93</v>
      </c>
      <c r="C3971" s="36">
        <f t="shared" si="124"/>
        <v>2.8188178288923726E-3</v>
      </c>
      <c r="D3971" s="57">
        <v>385.57</v>
      </c>
      <c r="E3971" s="36">
        <f t="shared" si="123"/>
        <v>5.2403796016269322E-3</v>
      </c>
      <c r="F3971" s="71"/>
    </row>
    <row r="3972" spans="1:6" x14ac:dyDescent="0.3">
      <c r="A3972" s="55">
        <v>43340.729169999999</v>
      </c>
      <c r="B3972" s="19">
        <v>22844.15</v>
      </c>
      <c r="C3972" s="36">
        <f t="shared" si="124"/>
        <v>-8.4543856854463195E-3</v>
      </c>
      <c r="D3972" s="57">
        <v>385.46</v>
      </c>
      <c r="E3972" s="36">
        <f t="shared" ref="E3972:E4035" si="125">D3972/D3971-1</f>
        <v>-2.8529190549064776E-4</v>
      </c>
      <c r="F3972" s="71"/>
    </row>
    <row r="3973" spans="1:6" x14ac:dyDescent="0.3">
      <c r="A3973" s="55">
        <v>43341.729169999999</v>
      </c>
      <c r="B3973" s="19">
        <v>22985.1</v>
      </c>
      <c r="C3973" s="36">
        <f t="shared" si="124"/>
        <v>6.1700697990512143E-3</v>
      </c>
      <c r="D3973" s="57">
        <v>386.58</v>
      </c>
      <c r="E3973" s="36">
        <f t="shared" si="125"/>
        <v>2.905619260104908E-3</v>
      </c>
      <c r="F3973" s="71"/>
    </row>
    <row r="3974" spans="1:6" x14ac:dyDescent="0.3">
      <c r="A3974" s="55">
        <v>43342.729169999999</v>
      </c>
      <c r="B3974" s="19">
        <v>22718.29</v>
      </c>
      <c r="C3974" s="36">
        <f t="shared" si="124"/>
        <v>-1.1607954718491409E-2</v>
      </c>
      <c r="D3974" s="57">
        <v>385.36</v>
      </c>
      <c r="E3974" s="36">
        <f t="shared" si="125"/>
        <v>-3.1558797661543903E-3</v>
      </c>
      <c r="F3974" s="71"/>
    </row>
    <row r="3975" spans="1:6" x14ac:dyDescent="0.3">
      <c r="A3975" s="55">
        <v>43343.729169999999</v>
      </c>
      <c r="B3975" s="19">
        <v>22486.58</v>
      </c>
      <c r="C3975" s="36">
        <f t="shared" si="124"/>
        <v>-1.0199271159933243E-2</v>
      </c>
      <c r="D3975" s="57">
        <v>382.26</v>
      </c>
      <c r="E3975" s="36">
        <f t="shared" si="125"/>
        <v>-8.0444259912809679E-3</v>
      </c>
      <c r="F3975" s="71"/>
    </row>
    <row r="3976" spans="1:6" x14ac:dyDescent="0.3">
      <c r="A3976" s="55">
        <v>43346.729169999999</v>
      </c>
      <c r="B3976" s="19">
        <v>22628.6</v>
      </c>
      <c r="C3976" s="36">
        <f t="shared" si="124"/>
        <v>6.3157670041418257E-3</v>
      </c>
      <c r="D3976" s="57">
        <v>382.51</v>
      </c>
      <c r="E3976" s="36">
        <f t="shared" si="125"/>
        <v>6.5400512740021455E-4</v>
      </c>
      <c r="F3976" s="71"/>
    </row>
    <row r="3977" spans="1:6" x14ac:dyDescent="0.3">
      <c r="A3977" s="55">
        <v>43347.729169999999</v>
      </c>
      <c r="B3977" s="19">
        <v>22826.46</v>
      </c>
      <c r="C3977" s="36">
        <f t="shared" si="124"/>
        <v>8.743802091158992E-3</v>
      </c>
      <c r="D3977" s="57">
        <v>379.83</v>
      </c>
      <c r="E3977" s="36">
        <f t="shared" si="125"/>
        <v>-7.0063527750908738E-3</v>
      </c>
      <c r="F3977" s="71"/>
    </row>
    <row r="3978" spans="1:6" x14ac:dyDescent="0.3">
      <c r="A3978" s="55">
        <v>43348.729169999999</v>
      </c>
      <c r="B3978" s="19">
        <v>22817.89</v>
      </c>
      <c r="C3978" s="36">
        <f t="shared" si="124"/>
        <v>-3.7544148326107418E-4</v>
      </c>
      <c r="D3978" s="57">
        <v>375.68</v>
      </c>
      <c r="E3978" s="36">
        <f t="shared" si="125"/>
        <v>-1.0925940552352298E-2</v>
      </c>
      <c r="F3978" s="71"/>
    </row>
    <row r="3979" spans="1:6" x14ac:dyDescent="0.3">
      <c r="A3979" s="55">
        <v>43349.729169999999</v>
      </c>
      <c r="B3979" s="19">
        <v>22763.37</v>
      </c>
      <c r="C3979" s="36">
        <f t="shared" si="124"/>
        <v>-2.3893532662310202E-3</v>
      </c>
      <c r="D3979" s="57">
        <v>373.47</v>
      </c>
      <c r="E3979" s="36">
        <f t="shared" si="125"/>
        <v>-5.8826660988073876E-3</v>
      </c>
      <c r="F3979" s="71"/>
    </row>
    <row r="3980" spans="1:6" x14ac:dyDescent="0.3">
      <c r="A3980" s="55">
        <v>43350.729169999999</v>
      </c>
      <c r="B3980" s="19">
        <v>22694.19</v>
      </c>
      <c r="C3980" s="36">
        <f t="shared" si="124"/>
        <v>-3.0390930692599794E-3</v>
      </c>
      <c r="D3980" s="57">
        <v>373.77</v>
      </c>
      <c r="E3980" s="36">
        <f t="shared" si="125"/>
        <v>8.0327737167640301E-4</v>
      </c>
      <c r="F3980" s="71"/>
    </row>
    <row r="3981" spans="1:6" x14ac:dyDescent="0.3">
      <c r="A3981" s="55">
        <v>43353.729169999999</v>
      </c>
      <c r="B3981" s="19">
        <v>23181.83</v>
      </c>
      <c r="C3981" s="36">
        <f t="shared" si="124"/>
        <v>2.1487437974212931E-2</v>
      </c>
      <c r="D3981" s="57">
        <v>375.51</v>
      </c>
      <c r="E3981" s="36">
        <f t="shared" si="125"/>
        <v>4.6552692832491083E-3</v>
      </c>
      <c r="F3981" s="71"/>
    </row>
    <row r="3982" spans="1:6" x14ac:dyDescent="0.3">
      <c r="A3982" s="55">
        <v>43354.729169999999</v>
      </c>
      <c r="B3982" s="19">
        <v>23114.22</v>
      </c>
      <c r="C3982" s="36">
        <f t="shared" si="124"/>
        <v>-2.9165083170742401E-3</v>
      </c>
      <c r="D3982" s="57">
        <v>375.31</v>
      </c>
      <c r="E3982" s="36">
        <f t="shared" si="125"/>
        <v>-5.3260898511353627E-4</v>
      </c>
      <c r="F3982" s="71"/>
    </row>
    <row r="3983" spans="1:6" x14ac:dyDescent="0.3">
      <c r="A3983" s="55">
        <v>43355.729169999999</v>
      </c>
      <c r="B3983" s="19">
        <v>23234.36</v>
      </c>
      <c r="C3983" s="36">
        <f t="shared" si="124"/>
        <v>5.1976661985564387E-3</v>
      </c>
      <c r="D3983" s="57">
        <v>377.08</v>
      </c>
      <c r="E3983" s="36">
        <f t="shared" si="125"/>
        <v>4.7161013562122545E-3</v>
      </c>
      <c r="F3983" s="71"/>
    </row>
    <row r="3984" spans="1:6" x14ac:dyDescent="0.3">
      <c r="A3984" s="55">
        <v>43356.729169999999</v>
      </c>
      <c r="B3984" s="19">
        <v>23119.47</v>
      </c>
      <c r="C3984" s="36">
        <f t="shared" si="124"/>
        <v>-4.9448317061455693E-3</v>
      </c>
      <c r="D3984" s="57">
        <v>376.52</v>
      </c>
      <c r="E3984" s="36">
        <f t="shared" si="125"/>
        <v>-1.4850960008486735E-3</v>
      </c>
      <c r="F3984" s="71"/>
    </row>
    <row r="3985" spans="1:6" x14ac:dyDescent="0.3">
      <c r="A3985" s="55">
        <v>43357.729169999999</v>
      </c>
      <c r="B3985" s="19">
        <v>23165.919999999998</v>
      </c>
      <c r="C3985" s="36">
        <f t="shared" si="124"/>
        <v>2.0091291020079005E-3</v>
      </c>
      <c r="D3985" s="57">
        <v>377.85</v>
      </c>
      <c r="E3985" s="36">
        <f t="shared" si="125"/>
        <v>3.5323488792096125E-3</v>
      </c>
      <c r="F3985" s="71"/>
    </row>
    <row r="3986" spans="1:6" x14ac:dyDescent="0.3">
      <c r="A3986" s="55">
        <v>43360.729169999999</v>
      </c>
      <c r="B3986" s="19">
        <v>23391.19</v>
      </c>
      <c r="C3986" s="36">
        <f t="shared" si="124"/>
        <v>9.7241983050964098E-3</v>
      </c>
      <c r="D3986" s="57">
        <v>378.31</v>
      </c>
      <c r="E3986" s="36">
        <f t="shared" si="125"/>
        <v>1.21741431785094E-3</v>
      </c>
      <c r="F3986" s="71"/>
    </row>
    <row r="3987" spans="1:6" x14ac:dyDescent="0.3">
      <c r="A3987" s="55">
        <v>43361.729169999999</v>
      </c>
      <c r="B3987" s="19">
        <v>23518.18</v>
      </c>
      <c r="C3987" s="36">
        <f t="shared" si="124"/>
        <v>5.4289670598204331E-3</v>
      </c>
      <c r="D3987" s="57">
        <v>378.73</v>
      </c>
      <c r="E3987" s="36">
        <f t="shared" si="125"/>
        <v>1.1102006291137112E-3</v>
      </c>
      <c r="F3987" s="71"/>
    </row>
    <row r="3988" spans="1:6" x14ac:dyDescent="0.3">
      <c r="A3988" s="55">
        <v>43362.729169999999</v>
      </c>
      <c r="B3988" s="19">
        <v>23576</v>
      </c>
      <c r="C3988" s="36">
        <f t="shared" si="124"/>
        <v>2.4585235762291102E-3</v>
      </c>
      <c r="D3988" s="57">
        <v>379.98</v>
      </c>
      <c r="E3988" s="36">
        <f t="shared" si="125"/>
        <v>3.3005043170597492E-3</v>
      </c>
      <c r="F3988" s="71"/>
    </row>
    <row r="3989" spans="1:6" x14ac:dyDescent="0.3">
      <c r="A3989" s="55">
        <v>43363.729169999999</v>
      </c>
      <c r="B3989" s="19">
        <v>23674.89</v>
      </c>
      <c r="C3989" s="36">
        <f t="shared" si="124"/>
        <v>4.1945198506956327E-3</v>
      </c>
      <c r="D3989" s="57">
        <v>382.63</v>
      </c>
      <c r="E3989" s="36">
        <f t="shared" si="125"/>
        <v>6.9740512658560405E-3</v>
      </c>
      <c r="F3989" s="71"/>
    </row>
    <row r="3990" spans="1:6" x14ac:dyDescent="0.3">
      <c r="A3990" s="55">
        <v>43364.729169999999</v>
      </c>
      <c r="B3990" s="19">
        <v>23816.6</v>
      </c>
      <c r="C3990" s="36">
        <f t="shared" si="124"/>
        <v>5.9856666704680705E-3</v>
      </c>
      <c r="D3990" s="57">
        <v>384.29</v>
      </c>
      <c r="E3990" s="36">
        <f t="shared" si="125"/>
        <v>4.3383947939263923E-3</v>
      </c>
      <c r="F3990" s="71"/>
    </row>
    <row r="3991" spans="1:6" x14ac:dyDescent="0.3">
      <c r="A3991" s="55">
        <v>43367.729169999999</v>
      </c>
      <c r="B3991" s="19">
        <v>23606.95</v>
      </c>
      <c r="C3991" s="36">
        <f t="shared" si="124"/>
        <v>-8.8026838423619358E-3</v>
      </c>
      <c r="D3991" s="57">
        <v>382.14</v>
      </c>
      <c r="E3991" s="36">
        <f t="shared" si="125"/>
        <v>-5.5947331442400827E-3</v>
      </c>
      <c r="F3991" s="71"/>
    </row>
    <row r="3992" spans="1:6" x14ac:dyDescent="0.3">
      <c r="A3992" s="55">
        <v>43368.729169999999</v>
      </c>
      <c r="B3992" s="19">
        <v>23924.43</v>
      </c>
      <c r="C3992" s="36">
        <f t="shared" si="124"/>
        <v>1.3448581879488941E-2</v>
      </c>
      <c r="D3992" s="57">
        <v>383.89</v>
      </c>
      <c r="E3992" s="36">
        <f t="shared" si="125"/>
        <v>4.579473491390651E-3</v>
      </c>
      <c r="F3992" s="71"/>
    </row>
    <row r="3993" spans="1:6" x14ac:dyDescent="0.3">
      <c r="A3993" s="55">
        <v>43369.729169999999</v>
      </c>
      <c r="B3993" s="19">
        <v>23894.68</v>
      </c>
      <c r="C3993" s="36">
        <f t="shared" si="124"/>
        <v>-1.243498800180376E-3</v>
      </c>
      <c r="D3993" s="57">
        <v>385.04</v>
      </c>
      <c r="E3993" s="36">
        <f t="shared" si="125"/>
        <v>2.9956497955143657E-3</v>
      </c>
      <c r="F3993" s="71"/>
    </row>
    <row r="3994" spans="1:6" x14ac:dyDescent="0.3">
      <c r="A3994" s="55">
        <v>43370.729169999999</v>
      </c>
      <c r="B3994" s="19">
        <v>23751</v>
      </c>
      <c r="C3994" s="36">
        <f t="shared" si="124"/>
        <v>-6.0130539517583292E-3</v>
      </c>
      <c r="D3994" s="57">
        <v>386.38</v>
      </c>
      <c r="E3994" s="36">
        <f t="shared" si="125"/>
        <v>3.4801579056720211E-3</v>
      </c>
      <c r="F3994" s="71"/>
    </row>
    <row r="3995" spans="1:6" x14ac:dyDescent="0.3">
      <c r="A3995" s="55">
        <v>43371.729169999999</v>
      </c>
      <c r="B3995" s="19">
        <v>22917.54</v>
      </c>
      <c r="C3995" s="36">
        <f t="shared" si="124"/>
        <v>-3.5091575091575011E-2</v>
      </c>
      <c r="D3995" s="57">
        <v>383.18</v>
      </c>
      <c r="E3995" s="36">
        <f t="shared" si="125"/>
        <v>-8.2820021740255267E-3</v>
      </c>
      <c r="F3995" s="71"/>
    </row>
    <row r="3996" spans="1:6" x14ac:dyDescent="0.3">
      <c r="A3996" s="55">
        <v>43374.729169999999</v>
      </c>
      <c r="B3996" s="19">
        <v>22820.67</v>
      </c>
      <c r="C3996" s="36">
        <f t="shared" si="124"/>
        <v>-4.226893462387471E-3</v>
      </c>
      <c r="D3996" s="57">
        <v>383.94</v>
      </c>
      <c r="E3996" s="36">
        <f t="shared" si="125"/>
        <v>1.9834020564748478E-3</v>
      </c>
      <c r="F3996" s="71"/>
    </row>
    <row r="3997" spans="1:6" x14ac:dyDescent="0.3">
      <c r="A3997" s="55">
        <v>43375.729169999999</v>
      </c>
      <c r="B3997" s="19">
        <v>22741.72</v>
      </c>
      <c r="C3997" s="36">
        <f t="shared" si="124"/>
        <v>-3.4595829132096911E-3</v>
      </c>
      <c r="D3997" s="57">
        <v>381.94</v>
      </c>
      <c r="E3997" s="36">
        <f t="shared" si="125"/>
        <v>-5.209147262593139E-3</v>
      </c>
      <c r="F3997" s="71"/>
    </row>
    <row r="3998" spans="1:6" x14ac:dyDescent="0.3">
      <c r="A3998" s="55">
        <v>43377.729169999999</v>
      </c>
      <c r="B3998" s="19">
        <v>22784.79</v>
      </c>
      <c r="C3998" s="36">
        <f>B3998/B3997-1</f>
        <v>1.8938761008402416E-3</v>
      </c>
      <c r="D3998" s="57">
        <v>379.68</v>
      </c>
      <c r="E3998" s="36">
        <f t="shared" si="125"/>
        <v>-5.9171597633136397E-3</v>
      </c>
      <c r="F3998" s="71"/>
    </row>
    <row r="3999" spans="1:6" x14ac:dyDescent="0.3">
      <c r="A3999" s="55">
        <v>43378.729169999999</v>
      </c>
      <c r="B3999" s="19">
        <v>22455.54</v>
      </c>
      <c r="C3999" s="36">
        <f t="shared" si="124"/>
        <v>-1.4450429431212664E-2</v>
      </c>
      <c r="D3999" s="57">
        <v>376.41</v>
      </c>
      <c r="E3999" s="36">
        <f t="shared" si="125"/>
        <v>-8.6125158027812176E-3</v>
      </c>
      <c r="F3999" s="71"/>
    </row>
    <row r="4000" spans="1:6" x14ac:dyDescent="0.3">
      <c r="A4000" s="55">
        <v>43381.729169999999</v>
      </c>
      <c r="B4000" s="19">
        <v>21901.98</v>
      </c>
      <c r="C4000" s="36">
        <f t="shared" si="124"/>
        <v>-2.4651377789178142E-2</v>
      </c>
      <c r="D4000" s="57">
        <v>372.21</v>
      </c>
      <c r="E4000" s="36">
        <f t="shared" si="125"/>
        <v>-1.1158045747987733E-2</v>
      </c>
      <c r="F4000" s="71"/>
    </row>
    <row r="4001" spans="1:6" x14ac:dyDescent="0.3">
      <c r="A4001" s="55">
        <v>43382.729169999999</v>
      </c>
      <c r="B4001" s="19">
        <v>22088.21</v>
      </c>
      <c r="C4001" s="36">
        <f t="shared" si="124"/>
        <v>8.5028842141212646E-3</v>
      </c>
      <c r="D4001" s="57">
        <v>372.93</v>
      </c>
      <c r="E4001" s="36">
        <f t="shared" si="125"/>
        <v>1.934391875554109E-3</v>
      </c>
      <c r="F4001" s="71"/>
    </row>
    <row r="4002" spans="1:6" x14ac:dyDescent="0.3">
      <c r="A4002" s="55">
        <v>43383.729169999999</v>
      </c>
      <c r="B4002" s="19">
        <v>21711.45</v>
      </c>
      <c r="C4002" s="36">
        <f t="shared" si="124"/>
        <v>-1.7057063474133827E-2</v>
      </c>
      <c r="D4002" s="57">
        <v>366.93</v>
      </c>
      <c r="E4002" s="36">
        <f t="shared" si="125"/>
        <v>-1.6088810232483319E-2</v>
      </c>
      <c r="F4002" s="71"/>
    </row>
    <row r="4003" spans="1:6" x14ac:dyDescent="0.3">
      <c r="A4003" s="55">
        <v>43384.729169999999</v>
      </c>
      <c r="B4003" s="19">
        <v>21319.759999999998</v>
      </c>
      <c r="C4003" s="36">
        <f t="shared" si="124"/>
        <v>-1.8040711237618967E-2</v>
      </c>
      <c r="D4003" s="57">
        <v>359.65</v>
      </c>
      <c r="E4003" s="36">
        <f t="shared" si="125"/>
        <v>-1.984029651432162E-2</v>
      </c>
      <c r="F4003" s="71"/>
    </row>
    <row r="4004" spans="1:6" x14ac:dyDescent="0.3">
      <c r="A4004" s="55">
        <v>43385.729169999999</v>
      </c>
      <c r="B4004" s="19">
        <v>21245.34</v>
      </c>
      <c r="C4004" s="36">
        <f t="shared" si="124"/>
        <v>-3.4906584314269296E-3</v>
      </c>
      <c r="D4004" s="57">
        <v>358.95</v>
      </c>
      <c r="E4004" s="36">
        <f t="shared" si="125"/>
        <v>-1.9463367162518841E-3</v>
      </c>
      <c r="F4004" s="71"/>
    </row>
    <row r="4005" spans="1:6" x14ac:dyDescent="0.3">
      <c r="A4005" s="55">
        <v>43388.729169999999</v>
      </c>
      <c r="B4005" s="19">
        <v>21243.74</v>
      </c>
      <c r="C4005" s="36">
        <f t="shared" si="124"/>
        <v>-7.5310632825731361E-5</v>
      </c>
      <c r="D4005" s="57">
        <v>359.31</v>
      </c>
      <c r="E4005" s="36">
        <f t="shared" si="125"/>
        <v>1.0029251984955412E-3</v>
      </c>
      <c r="F4005" s="71"/>
    </row>
    <row r="4006" spans="1:6" x14ac:dyDescent="0.3">
      <c r="A4006" s="55">
        <v>43389.729169999999</v>
      </c>
      <c r="B4006" s="19">
        <v>21720.93</v>
      </c>
      <c r="C4006" s="36">
        <f t="shared" si="124"/>
        <v>2.2462617222767767E-2</v>
      </c>
      <c r="D4006" s="57">
        <v>364.99</v>
      </c>
      <c r="E4006" s="36">
        <f t="shared" si="125"/>
        <v>1.580807659124428E-2</v>
      </c>
      <c r="F4006" s="71"/>
    </row>
    <row r="4007" spans="1:6" x14ac:dyDescent="0.3">
      <c r="A4007" s="55">
        <v>43390.729169999999</v>
      </c>
      <c r="B4007" s="19">
        <v>21447.62</v>
      </c>
      <c r="C4007" s="36">
        <f t="shared" si="124"/>
        <v>-1.258279456726763E-2</v>
      </c>
      <c r="D4007" s="57">
        <v>363.54</v>
      </c>
      <c r="E4007" s="36">
        <f t="shared" si="125"/>
        <v>-3.97271158113921E-3</v>
      </c>
      <c r="F4007" s="71"/>
    </row>
    <row r="4008" spans="1:6" x14ac:dyDescent="0.3">
      <c r="A4008" s="55">
        <v>43391.729169999999</v>
      </c>
      <c r="B4008" s="19">
        <v>21074.33</v>
      </c>
      <c r="C4008" s="36">
        <f t="shared" si="124"/>
        <v>-1.7404728356805843E-2</v>
      </c>
      <c r="D4008" s="57">
        <v>361.67</v>
      </c>
      <c r="E4008" s="36">
        <f t="shared" si="125"/>
        <v>-5.1438631237278321E-3</v>
      </c>
      <c r="F4008" s="71"/>
    </row>
    <row r="4009" spans="1:6" x14ac:dyDescent="0.3">
      <c r="A4009" s="55">
        <v>43392.729169999999</v>
      </c>
      <c r="B4009" s="19">
        <v>21045.42</v>
      </c>
      <c r="C4009" s="36">
        <f t="shared" si="124"/>
        <v>-1.3718111085858631E-3</v>
      </c>
      <c r="D4009" s="57">
        <v>361.24</v>
      </c>
      <c r="E4009" s="36">
        <f t="shared" si="125"/>
        <v>-1.1889291342936925E-3</v>
      </c>
      <c r="F4009" s="71"/>
    </row>
    <row r="4010" spans="1:6" x14ac:dyDescent="0.3">
      <c r="A4010" s="55">
        <v>43395.729169999999</v>
      </c>
      <c r="B4010" s="19">
        <v>20916.54</v>
      </c>
      <c r="C4010" s="36">
        <f t="shared" ref="C4010:C4073" si="126">B4010/B4009-1</f>
        <v>-6.1238977411711693E-3</v>
      </c>
      <c r="D4010" s="57">
        <v>359.74</v>
      </c>
      <c r="E4010" s="36">
        <f t="shared" si="125"/>
        <v>-4.1523640792824335E-3</v>
      </c>
      <c r="F4010" s="71"/>
    </row>
    <row r="4011" spans="1:6" x14ac:dyDescent="0.3">
      <c r="A4011" s="55">
        <v>43396.729169999999</v>
      </c>
      <c r="B4011" s="19">
        <v>20699.53</v>
      </c>
      <c r="C4011" s="36">
        <f t="shared" si="126"/>
        <v>-1.0375042908626453E-2</v>
      </c>
      <c r="D4011" s="57">
        <v>354.06</v>
      </c>
      <c r="E4011" s="36">
        <f t="shared" si="125"/>
        <v>-1.5789181075220982E-2</v>
      </c>
      <c r="F4011" s="71"/>
    </row>
    <row r="4012" spans="1:6" x14ac:dyDescent="0.3">
      <c r="A4012" s="55">
        <v>43397.729169999999</v>
      </c>
      <c r="B4012" s="19">
        <v>20375.53</v>
      </c>
      <c r="C4012" s="36">
        <f t="shared" si="126"/>
        <v>-1.5652529308636476E-2</v>
      </c>
      <c r="D4012" s="57">
        <v>353.27</v>
      </c>
      <c r="E4012" s="36">
        <f t="shared" si="125"/>
        <v>-2.2312602383777191E-3</v>
      </c>
      <c r="F4012" s="71"/>
    </row>
    <row r="4013" spans="1:6" x14ac:dyDescent="0.3">
      <c r="A4013" s="55">
        <v>43398.729169999999</v>
      </c>
      <c r="B4013" s="19">
        <v>20723.43</v>
      </c>
      <c r="C4013" s="36">
        <f t="shared" si="126"/>
        <v>1.7074402481800588E-2</v>
      </c>
      <c r="D4013" s="57">
        <v>355.07</v>
      </c>
      <c r="E4013" s="36">
        <f t="shared" si="125"/>
        <v>5.0952529226937493E-3</v>
      </c>
      <c r="F4013" s="71"/>
    </row>
    <row r="4014" spans="1:6" x14ac:dyDescent="0.3">
      <c r="A4014" s="55">
        <v>43399.729169999999</v>
      </c>
      <c r="B4014" s="19">
        <v>20565.89</v>
      </c>
      <c r="C4014" s="36">
        <f t="shared" si="126"/>
        <v>-7.6020234102173179E-3</v>
      </c>
      <c r="D4014" s="57">
        <v>352.34</v>
      </c>
      <c r="E4014" s="36">
        <f t="shared" si="125"/>
        <v>-7.6886247782127493E-3</v>
      </c>
      <c r="F4014" s="71"/>
    </row>
    <row r="4015" spans="1:6" x14ac:dyDescent="0.3">
      <c r="A4015" s="55">
        <v>43402.729169999999</v>
      </c>
      <c r="B4015" s="19">
        <v>20975.51</v>
      </c>
      <c r="C4015" s="36">
        <f t="shared" si="126"/>
        <v>1.9917445828991465E-2</v>
      </c>
      <c r="D4015" s="57">
        <v>355.51</v>
      </c>
      <c r="E4015" s="36">
        <f t="shared" si="125"/>
        <v>8.996991542260302E-3</v>
      </c>
      <c r="F4015" s="71"/>
    </row>
    <row r="4016" spans="1:6" x14ac:dyDescent="0.3">
      <c r="A4016" s="55">
        <v>43403.729169999999</v>
      </c>
      <c r="B4016" s="19">
        <v>20915.75</v>
      </c>
      <c r="C4016" s="36">
        <f t="shared" si="126"/>
        <v>-2.8490368053029069E-3</v>
      </c>
      <c r="D4016" s="57">
        <v>355.53</v>
      </c>
      <c r="E4016" s="36">
        <f t="shared" si="125"/>
        <v>5.6257207954768518E-5</v>
      </c>
      <c r="F4016" s="71"/>
    </row>
    <row r="4017" spans="1:6" x14ac:dyDescent="0.3">
      <c r="A4017" s="55">
        <v>43404.729169999999</v>
      </c>
      <c r="B4017" s="19">
        <v>20977.360000000001</v>
      </c>
      <c r="C4017" s="36">
        <f t="shared" si="126"/>
        <v>2.9456270991956579E-3</v>
      </c>
      <c r="D4017" s="57">
        <v>361.61</v>
      </c>
      <c r="E4017" s="36">
        <f t="shared" si="125"/>
        <v>1.7101229150845443E-2</v>
      </c>
      <c r="F4017" s="71"/>
    </row>
    <row r="4018" spans="1:6" x14ac:dyDescent="0.3">
      <c r="A4018" s="55">
        <v>43405.729169999999</v>
      </c>
      <c r="B4018" s="19">
        <v>21112.53</v>
      </c>
      <c r="C4018" s="36">
        <f t="shared" si="126"/>
        <v>6.4436134956924462E-3</v>
      </c>
      <c r="D4018" s="57">
        <v>363.08</v>
      </c>
      <c r="E4018" s="36">
        <f t="shared" si="125"/>
        <v>4.0651530654571832E-3</v>
      </c>
      <c r="F4018" s="71"/>
    </row>
    <row r="4019" spans="1:6" x14ac:dyDescent="0.3">
      <c r="A4019" s="55">
        <v>43406.729169999999</v>
      </c>
      <c r="B4019" s="19">
        <v>21348.12</v>
      </c>
      <c r="C4019" s="36">
        <f t="shared" si="126"/>
        <v>1.1158776328559439E-2</v>
      </c>
      <c r="D4019" s="57">
        <v>364.08</v>
      </c>
      <c r="E4019" s="36">
        <f t="shared" si="125"/>
        <v>2.7542139473393235E-3</v>
      </c>
      <c r="F4019" s="71"/>
    </row>
    <row r="4020" spans="1:6" x14ac:dyDescent="0.3">
      <c r="A4020" s="55">
        <v>43409.729169999999</v>
      </c>
      <c r="B4020" s="19">
        <v>21233.84</v>
      </c>
      <c r="C4020" s="36">
        <f t="shared" si="126"/>
        <v>-5.3531645877950007E-3</v>
      </c>
      <c r="D4020" s="57">
        <v>363.5</v>
      </c>
      <c r="E4020" s="36">
        <f t="shared" si="125"/>
        <v>-1.593056471105192E-3</v>
      </c>
      <c r="F4020" s="71"/>
    </row>
    <row r="4021" spans="1:6" x14ac:dyDescent="0.3">
      <c r="A4021" s="55">
        <v>43410.729169999999</v>
      </c>
      <c r="B4021" s="19">
        <v>21210.98</v>
      </c>
      <c r="C4021" s="36">
        <f t="shared" si="126"/>
        <v>-1.0765834159059962E-3</v>
      </c>
      <c r="D4021" s="57">
        <v>362.55</v>
      </c>
      <c r="E4021" s="36">
        <f t="shared" si="125"/>
        <v>-2.6134800550206005E-3</v>
      </c>
      <c r="F4021" s="71"/>
    </row>
    <row r="4022" spans="1:6" x14ac:dyDescent="0.3">
      <c r="A4022" s="55">
        <v>43411.729169999999</v>
      </c>
      <c r="B4022" s="19">
        <v>21513.13</v>
      </c>
      <c r="C4022" s="36">
        <f t="shared" si="126"/>
        <v>1.4244980665674145E-2</v>
      </c>
      <c r="D4022" s="57">
        <v>366.39</v>
      </c>
      <c r="E4022" s="36">
        <f t="shared" si="125"/>
        <v>1.059164253206446E-2</v>
      </c>
      <c r="F4022" s="71"/>
    </row>
    <row r="4023" spans="1:6" x14ac:dyDescent="0.3">
      <c r="A4023" s="55">
        <v>43412.729169999999</v>
      </c>
      <c r="B4023" s="19">
        <v>21388.9</v>
      </c>
      <c r="C4023" s="36">
        <f t="shared" si="126"/>
        <v>-5.7746129921587563E-3</v>
      </c>
      <c r="D4023" s="57">
        <v>367.08</v>
      </c>
      <c r="E4023" s="36">
        <f t="shared" si="125"/>
        <v>1.8832391713747842E-3</v>
      </c>
      <c r="F4023" s="71"/>
    </row>
    <row r="4024" spans="1:6" x14ac:dyDescent="0.3">
      <c r="A4024" s="55">
        <v>43413.729169999999</v>
      </c>
      <c r="B4024" s="19">
        <v>21217.99</v>
      </c>
      <c r="C4024" s="36">
        <f t="shared" si="126"/>
        <v>-7.9905932516398659E-3</v>
      </c>
      <c r="D4024" s="57">
        <v>365.74</v>
      </c>
      <c r="E4024" s="36">
        <f t="shared" si="125"/>
        <v>-3.6504304238856866E-3</v>
      </c>
      <c r="F4024" s="71"/>
    </row>
    <row r="4025" spans="1:6" x14ac:dyDescent="0.3">
      <c r="A4025" s="55">
        <v>43416.729169999999</v>
      </c>
      <c r="B4025" s="19">
        <v>20979.08</v>
      </c>
      <c r="C4025" s="36">
        <f t="shared" si="126"/>
        <v>-1.1259784739270806E-2</v>
      </c>
      <c r="D4025" s="57">
        <v>362.03</v>
      </c>
      <c r="E4025" s="36">
        <f t="shared" si="125"/>
        <v>-1.0143818012796069E-2</v>
      </c>
      <c r="F4025" s="71"/>
    </row>
    <row r="4026" spans="1:6" x14ac:dyDescent="0.3">
      <c r="A4026" s="55">
        <v>43417.729169999999</v>
      </c>
      <c r="B4026" s="19">
        <v>21150.75</v>
      </c>
      <c r="C4026" s="36">
        <f t="shared" si="126"/>
        <v>8.1829136454028006E-3</v>
      </c>
      <c r="D4026" s="57">
        <v>364.44</v>
      </c>
      <c r="E4026" s="36">
        <f t="shared" si="125"/>
        <v>6.6569068861697112E-3</v>
      </c>
      <c r="F4026" s="71"/>
    </row>
    <row r="4027" spans="1:6" x14ac:dyDescent="0.3">
      <c r="A4027" s="55">
        <v>43418.729169999999</v>
      </c>
      <c r="B4027" s="19">
        <v>20976.05</v>
      </c>
      <c r="C4027" s="36">
        <f t="shared" si="126"/>
        <v>-8.2597543822323649E-3</v>
      </c>
      <c r="D4027" s="57">
        <v>362.27</v>
      </c>
      <c r="E4027" s="36">
        <f t="shared" si="125"/>
        <v>-5.9543409065964115E-3</v>
      </c>
      <c r="F4027" s="71"/>
    </row>
    <row r="4028" spans="1:6" x14ac:dyDescent="0.3">
      <c r="A4028" s="55">
        <v>43419.729169999999</v>
      </c>
      <c r="B4028" s="19">
        <v>20782.29</v>
      </c>
      <c r="C4028" s="36">
        <f t="shared" si="126"/>
        <v>-9.2372014750154996E-3</v>
      </c>
      <c r="D4028" s="57">
        <v>358.43</v>
      </c>
      <c r="E4028" s="36">
        <f t="shared" si="125"/>
        <v>-1.0599828856929894E-2</v>
      </c>
      <c r="F4028" s="71"/>
    </row>
    <row r="4029" spans="1:6" x14ac:dyDescent="0.3">
      <c r="A4029" s="55">
        <v>43420.729169999999</v>
      </c>
      <c r="B4029" s="19">
        <v>20752.080000000002</v>
      </c>
      <c r="C4029" s="36">
        <f t="shared" si="126"/>
        <v>-1.4536415380594914E-3</v>
      </c>
      <c r="D4029" s="57">
        <v>357.71</v>
      </c>
      <c r="E4029" s="36">
        <f t="shared" si="125"/>
        <v>-2.0087604274197091E-3</v>
      </c>
      <c r="F4029" s="71"/>
    </row>
    <row r="4030" spans="1:6" x14ac:dyDescent="0.3">
      <c r="A4030" s="55">
        <v>43423.729169999999</v>
      </c>
      <c r="B4030" s="19">
        <v>20674.3</v>
      </c>
      <c r="C4030" s="36">
        <f t="shared" si="126"/>
        <v>-3.7480580259907637E-3</v>
      </c>
      <c r="D4030" s="57">
        <v>355.11</v>
      </c>
      <c r="E4030" s="36">
        <f t="shared" si="125"/>
        <v>-7.2684576891894892E-3</v>
      </c>
      <c r="F4030" s="71"/>
    </row>
    <row r="4031" spans="1:6" x14ac:dyDescent="0.3">
      <c r="A4031" s="55">
        <v>43424.729169999999</v>
      </c>
      <c r="B4031" s="19">
        <v>20276.27</v>
      </c>
      <c r="C4031" s="36">
        <f t="shared" si="126"/>
        <v>-1.9252405160029573E-2</v>
      </c>
      <c r="D4031" s="57">
        <v>351.06</v>
      </c>
      <c r="E4031" s="36">
        <f t="shared" si="125"/>
        <v>-1.1404916786347918E-2</v>
      </c>
      <c r="F4031" s="71"/>
    </row>
    <row r="4032" spans="1:6" x14ac:dyDescent="0.3">
      <c r="A4032" s="55">
        <v>43425.729169999999</v>
      </c>
      <c r="B4032" s="19">
        <v>20528.439999999999</v>
      </c>
      <c r="C4032" s="36">
        <f t="shared" si="126"/>
        <v>1.2436705567641315E-2</v>
      </c>
      <c r="D4032" s="57">
        <v>355.07</v>
      </c>
      <c r="E4032" s="36">
        <f t="shared" si="125"/>
        <v>1.1422548852048076E-2</v>
      </c>
      <c r="F4032" s="71"/>
    </row>
    <row r="4033" spans="1:6" x14ac:dyDescent="0.3">
      <c r="A4033" s="55">
        <v>43426.729169999999</v>
      </c>
      <c r="B4033" s="19">
        <v>20410.82</v>
      </c>
      <c r="C4033" s="36">
        <f t="shared" si="126"/>
        <v>-5.729612186800348E-3</v>
      </c>
      <c r="D4033" s="57">
        <v>352.57</v>
      </c>
      <c r="E4033" s="36">
        <f t="shared" si="125"/>
        <v>-7.0408651815134782E-3</v>
      </c>
      <c r="F4033" s="71"/>
    </row>
    <row r="4034" spans="1:6" x14ac:dyDescent="0.3">
      <c r="A4034" s="55">
        <v>43427.729169999999</v>
      </c>
      <c r="B4034" s="19">
        <v>20553.71</v>
      </c>
      <c r="C4034" s="36">
        <f t="shared" si="126"/>
        <v>7.0006986490498413E-3</v>
      </c>
      <c r="D4034" s="57">
        <v>353.98</v>
      </c>
      <c r="E4034" s="36">
        <f t="shared" si="125"/>
        <v>3.9992058314661794E-3</v>
      </c>
      <c r="F4034" s="71"/>
    </row>
    <row r="4035" spans="1:6" x14ac:dyDescent="0.3">
      <c r="A4035" s="55">
        <v>43430.729169999999</v>
      </c>
      <c r="B4035" s="19">
        <v>21103.66</v>
      </c>
      <c r="C4035" s="36">
        <f t="shared" si="126"/>
        <v>2.6756726644484141E-2</v>
      </c>
      <c r="D4035" s="57">
        <v>358.33</v>
      </c>
      <c r="E4035" s="36">
        <f t="shared" si="125"/>
        <v>1.2288829877394214E-2</v>
      </c>
      <c r="F4035" s="71"/>
    </row>
    <row r="4036" spans="1:6" x14ac:dyDescent="0.3">
      <c r="A4036" s="55">
        <v>43431.729169999999</v>
      </c>
      <c r="B4036" s="19">
        <v>21017.63</v>
      </c>
      <c r="C4036" s="36">
        <f t="shared" si="126"/>
        <v>-4.0765440686590937E-3</v>
      </c>
      <c r="D4036" s="57">
        <v>357.4</v>
      </c>
      <c r="E4036" s="36">
        <f t="shared" ref="E4036:E4099" si="127">D4036/D4035-1</f>
        <v>-2.5953729802138392E-3</v>
      </c>
      <c r="F4036" s="71"/>
    </row>
    <row r="4037" spans="1:6" x14ac:dyDescent="0.3">
      <c r="A4037" s="55">
        <v>43432.729169999999</v>
      </c>
      <c r="B4037" s="19">
        <v>20988.92</v>
      </c>
      <c r="C4037" s="36">
        <f t="shared" si="126"/>
        <v>-1.3659960709176966E-3</v>
      </c>
      <c r="D4037" s="57">
        <v>357.39</v>
      </c>
      <c r="E4037" s="36">
        <f t="shared" si="127"/>
        <v>-2.7979854504756041E-5</v>
      </c>
      <c r="F4037" s="71"/>
    </row>
    <row r="4038" spans="1:6" x14ac:dyDescent="0.3">
      <c r="A4038" s="55">
        <v>43433.729169999999</v>
      </c>
      <c r="B4038" s="19">
        <v>21035.43</v>
      </c>
      <c r="C4038" s="36">
        <f t="shared" si="126"/>
        <v>2.2159310722038583E-3</v>
      </c>
      <c r="D4038" s="57">
        <v>358.1</v>
      </c>
      <c r="E4038" s="36">
        <f t="shared" si="127"/>
        <v>1.9866252553233377E-3</v>
      </c>
      <c r="F4038" s="71"/>
    </row>
    <row r="4039" spans="1:6" x14ac:dyDescent="0.3">
      <c r="A4039" s="55">
        <v>43434.729169999999</v>
      </c>
      <c r="B4039" s="19">
        <v>21057.99</v>
      </c>
      <c r="C4039" s="36">
        <f t="shared" si="126"/>
        <v>1.0724762935676591E-3</v>
      </c>
      <c r="D4039" s="57">
        <v>357.49</v>
      </c>
      <c r="E4039" s="36">
        <f t="shared" si="127"/>
        <v>-1.7034347947501027E-3</v>
      </c>
      <c r="F4039" s="71"/>
    </row>
    <row r="4040" spans="1:6" x14ac:dyDescent="0.3">
      <c r="A4040" s="55">
        <v>43437.729169999999</v>
      </c>
      <c r="B4040" s="19">
        <v>21525.7</v>
      </c>
      <c r="C4040" s="36">
        <f t="shared" si="126"/>
        <v>2.2210571854198724E-2</v>
      </c>
      <c r="D4040" s="57">
        <v>361.18</v>
      </c>
      <c r="E4040" s="36">
        <f t="shared" si="127"/>
        <v>1.0321967048029235E-2</v>
      </c>
      <c r="F4040" s="71"/>
    </row>
    <row r="4041" spans="1:6" x14ac:dyDescent="0.3">
      <c r="A4041" s="55">
        <v>43438.729169999999</v>
      </c>
      <c r="B4041" s="19">
        <v>21254.03</v>
      </c>
      <c r="C4041" s="36">
        <f t="shared" si="126"/>
        <v>-1.2620727781210483E-2</v>
      </c>
      <c r="D4041" s="57">
        <v>358.43</v>
      </c>
      <c r="E4041" s="36">
        <f t="shared" si="127"/>
        <v>-7.6139321114125913E-3</v>
      </c>
      <c r="F4041" s="71"/>
    </row>
    <row r="4042" spans="1:6" x14ac:dyDescent="0.3">
      <c r="A4042" s="55">
        <v>43439.729169999999</v>
      </c>
      <c r="B4042" s="19">
        <v>21213.03</v>
      </c>
      <c r="C4042" s="36">
        <f t="shared" si="126"/>
        <v>-1.9290459268195281E-3</v>
      </c>
      <c r="D4042" s="57">
        <v>354.27</v>
      </c>
      <c r="E4042" s="36">
        <f t="shared" si="127"/>
        <v>-1.1606171358424344E-2</v>
      </c>
      <c r="F4042" s="71"/>
    </row>
    <row r="4043" spans="1:6" x14ac:dyDescent="0.3">
      <c r="A4043" s="55">
        <v>43440.729169999999</v>
      </c>
      <c r="B4043" s="19">
        <v>20496.439999999999</v>
      </c>
      <c r="C4043" s="36">
        <f t="shared" si="126"/>
        <v>-3.3780652740320494E-2</v>
      </c>
      <c r="D4043" s="57">
        <v>343.31</v>
      </c>
      <c r="E4043" s="36">
        <f t="shared" si="127"/>
        <v>-3.0936856070228891E-2</v>
      </c>
      <c r="F4043" s="71"/>
    </row>
    <row r="4044" spans="1:6" x14ac:dyDescent="0.3">
      <c r="A4044" s="55">
        <v>43441.729169999999</v>
      </c>
      <c r="B4044" s="19">
        <v>20597.68</v>
      </c>
      <c r="C4044" s="36">
        <f t="shared" si="126"/>
        <v>4.939394353360882E-3</v>
      </c>
      <c r="D4044" s="57">
        <v>345.45</v>
      </c>
      <c r="E4044" s="36">
        <f t="shared" si="127"/>
        <v>6.2334333401299347E-3</v>
      </c>
      <c r="F4044" s="71"/>
    </row>
    <row r="4045" spans="1:6" x14ac:dyDescent="0.3">
      <c r="A4045" s="55">
        <v>43444.729169999999</v>
      </c>
      <c r="B4045" s="19">
        <v>20238.12</v>
      </c>
      <c r="C4045" s="36">
        <f t="shared" si="126"/>
        <v>-1.7456334888201086E-2</v>
      </c>
      <c r="D4045" s="57">
        <v>338.99</v>
      </c>
      <c r="E4045" s="36">
        <f t="shared" si="127"/>
        <v>-1.8700246055869063E-2</v>
      </c>
      <c r="F4045" s="71"/>
    </row>
    <row r="4046" spans="1:6" x14ac:dyDescent="0.3">
      <c r="A4046" s="55">
        <v>43445.729169999999</v>
      </c>
      <c r="B4046" s="19">
        <v>20406.46</v>
      </c>
      <c r="C4046" s="36">
        <f t="shared" si="126"/>
        <v>8.3179662933119403E-3</v>
      </c>
      <c r="D4046" s="57">
        <v>344.18</v>
      </c>
      <c r="E4046" s="36">
        <f t="shared" si="127"/>
        <v>1.5310186141184179E-2</v>
      </c>
      <c r="F4046" s="71"/>
    </row>
    <row r="4047" spans="1:6" x14ac:dyDescent="0.3">
      <c r="A4047" s="55">
        <v>43446.729169999999</v>
      </c>
      <c r="B4047" s="19">
        <v>20787.82</v>
      </c>
      <c r="C4047" s="36">
        <f t="shared" si="126"/>
        <v>1.8688199717148413E-2</v>
      </c>
      <c r="D4047" s="57">
        <v>350</v>
      </c>
      <c r="E4047" s="36">
        <f t="shared" si="127"/>
        <v>1.6909756522749619E-2</v>
      </c>
      <c r="F4047" s="71"/>
    </row>
    <row r="4048" spans="1:6" x14ac:dyDescent="0.3">
      <c r="A4048" s="55">
        <v>43447.729169999999</v>
      </c>
      <c r="B4048" s="19">
        <v>20891.830000000002</v>
      </c>
      <c r="C4048" s="36">
        <f t="shared" si="126"/>
        <v>5.0034106510448151E-3</v>
      </c>
      <c r="D4048" s="57">
        <v>349.42</v>
      </c>
      <c r="E4048" s="36">
        <f t="shared" si="127"/>
        <v>-1.6571428571428015E-3</v>
      </c>
      <c r="F4048" s="71"/>
    </row>
    <row r="4049" spans="1:6" x14ac:dyDescent="0.3">
      <c r="A4049" s="55">
        <v>43448.729169999999</v>
      </c>
      <c r="B4049" s="19">
        <v>20740.61</v>
      </c>
      <c r="C4049" s="36">
        <f t="shared" si="126"/>
        <v>-7.2382361908938098E-3</v>
      </c>
      <c r="D4049" s="57">
        <v>347.21</v>
      </c>
      <c r="E4049" s="36">
        <f t="shared" si="127"/>
        <v>-6.3247667563391952E-3</v>
      </c>
      <c r="F4049" s="71"/>
    </row>
    <row r="4050" spans="1:6" x14ac:dyDescent="0.3">
      <c r="A4050" s="55">
        <v>43451.729169999999</v>
      </c>
      <c r="B4050" s="19">
        <v>20479.86</v>
      </c>
      <c r="C4050" s="36">
        <f t="shared" si="126"/>
        <v>-1.2571954248211559E-2</v>
      </c>
      <c r="D4050" s="57">
        <v>343.26</v>
      </c>
      <c r="E4050" s="36">
        <f t="shared" si="127"/>
        <v>-1.1376400449295776E-2</v>
      </c>
      <c r="F4050" s="71"/>
    </row>
    <row r="4051" spans="1:6" x14ac:dyDescent="0.3">
      <c r="A4051" s="55">
        <v>43452.729169999999</v>
      </c>
      <c r="B4051" s="19">
        <v>20428.93</v>
      </c>
      <c r="C4051" s="36">
        <f t="shared" si="126"/>
        <v>-2.4868334060877961E-3</v>
      </c>
      <c r="D4051" s="57">
        <v>340.46</v>
      </c>
      <c r="E4051" s="36">
        <f t="shared" si="127"/>
        <v>-8.1570820952048262E-3</v>
      </c>
      <c r="F4051" s="71"/>
    </row>
    <row r="4052" spans="1:6" x14ac:dyDescent="0.3">
      <c r="A4052" s="55">
        <v>43453.729169999999</v>
      </c>
      <c r="B4052" s="19">
        <v>20747.78</v>
      </c>
      <c r="C4052" s="36">
        <f t="shared" si="126"/>
        <v>1.560776800351249E-2</v>
      </c>
      <c r="D4052" s="57">
        <v>341.52</v>
      </c>
      <c r="E4052" s="36">
        <f t="shared" si="127"/>
        <v>3.1134347647301386E-3</v>
      </c>
      <c r="F4052" s="71"/>
    </row>
    <row r="4053" spans="1:6" x14ac:dyDescent="0.3">
      <c r="A4053" s="55">
        <v>43454.729169999999</v>
      </c>
      <c r="B4053" s="19">
        <v>20366.21</v>
      </c>
      <c r="C4053" s="36">
        <f t="shared" si="126"/>
        <v>-1.8390883265583136E-2</v>
      </c>
      <c r="D4053" s="57">
        <v>336.58</v>
      </c>
      <c r="E4053" s="36">
        <f t="shared" si="127"/>
        <v>-1.4464745842117543E-2</v>
      </c>
      <c r="F4053" s="71"/>
    </row>
    <row r="4054" spans="1:6" x14ac:dyDescent="0.3">
      <c r="A4054" s="55">
        <v>43455.729169999999</v>
      </c>
      <c r="B4054" s="19">
        <v>20194.89</v>
      </c>
      <c r="C4054" s="36">
        <f t="shared" si="126"/>
        <v>-8.4119725761444553E-3</v>
      </c>
      <c r="D4054" s="57">
        <v>336.67</v>
      </c>
      <c r="E4054" s="36">
        <f t="shared" si="127"/>
        <v>2.673955671756989E-4</v>
      </c>
    </row>
    <row r="4055" spans="1:6" x14ac:dyDescent="0.3">
      <c r="A4055" s="55">
        <v>43461.729169999999</v>
      </c>
      <c r="B4055" s="19">
        <v>19848.73</v>
      </c>
      <c r="C4055" s="36">
        <f t="shared" si="126"/>
        <v>-1.714096981959301E-2</v>
      </c>
      <c r="D4055" s="57">
        <v>329.58</v>
      </c>
      <c r="E4055" s="36">
        <f t="shared" si="127"/>
        <v>-2.1059197433688892E-2</v>
      </c>
    </row>
    <row r="4056" spans="1:6" x14ac:dyDescent="0.3">
      <c r="A4056" s="55">
        <v>43462.729169999999</v>
      </c>
      <c r="B4056" s="19">
        <v>20148.240000000002</v>
      </c>
      <c r="C4056" s="36">
        <f t="shared" si="126"/>
        <v>1.5089630419679256E-2</v>
      </c>
      <c r="D4056" s="57">
        <v>336.23</v>
      </c>
      <c r="E4056" s="36">
        <f t="shared" si="127"/>
        <v>2.0177195218156641E-2</v>
      </c>
    </row>
    <row r="4057" spans="1:6" x14ac:dyDescent="0.3">
      <c r="A4057" s="55">
        <v>43467.729169999999</v>
      </c>
      <c r="B4057" s="19">
        <v>20176.62</v>
      </c>
      <c r="C4057" s="36">
        <f t="shared" si="126"/>
        <v>1.408559755095018E-3</v>
      </c>
      <c r="D4057" s="57">
        <v>337.21</v>
      </c>
      <c r="E4057" s="36">
        <f t="shared" si="127"/>
        <v>2.9146715046246552E-3</v>
      </c>
    </row>
    <row r="4058" spans="1:6" x14ac:dyDescent="0.3">
      <c r="A4058" s="55">
        <v>43468.729169999999</v>
      </c>
      <c r="B4058" s="19">
        <v>20089.990000000002</v>
      </c>
      <c r="C4058" s="36">
        <f t="shared" si="126"/>
        <v>-4.2935833653009459E-3</v>
      </c>
      <c r="D4058" s="57">
        <v>333.92</v>
      </c>
      <c r="E4058" s="36">
        <f t="shared" si="127"/>
        <v>-9.7565315382105444E-3</v>
      </c>
    </row>
    <row r="4059" spans="1:6" x14ac:dyDescent="0.3">
      <c r="A4059" s="55">
        <v>43469.729169999999</v>
      </c>
      <c r="B4059" s="19">
        <v>20718.93</v>
      </c>
      <c r="C4059" s="36">
        <f t="shared" si="126"/>
        <v>3.1306138031925279E-2</v>
      </c>
      <c r="D4059" s="57">
        <v>343.38</v>
      </c>
      <c r="E4059" s="36">
        <f t="shared" si="127"/>
        <v>2.8330138955438455E-2</v>
      </c>
    </row>
    <row r="4060" spans="1:6" x14ac:dyDescent="0.3">
      <c r="A4060" s="55">
        <v>43472.729169999999</v>
      </c>
      <c r="B4060" s="19">
        <v>20858.509999999998</v>
      </c>
      <c r="C4060" s="36">
        <f t="shared" si="126"/>
        <v>6.7368343828566601E-3</v>
      </c>
      <c r="D4060" s="57">
        <v>342.88</v>
      </c>
      <c r="E4060" s="36">
        <f t="shared" si="127"/>
        <v>-1.4561127613722524E-3</v>
      </c>
    </row>
    <row r="4061" spans="1:6" x14ac:dyDescent="0.3">
      <c r="A4061" s="55">
        <v>43473.729169999999</v>
      </c>
      <c r="B4061" s="19">
        <v>20905.009999999998</v>
      </c>
      <c r="C4061" s="36">
        <f t="shared" si="126"/>
        <v>2.2293059283717831E-3</v>
      </c>
      <c r="D4061" s="57">
        <v>345.85</v>
      </c>
      <c r="E4061" s="36">
        <f t="shared" si="127"/>
        <v>8.6619225384976239E-3</v>
      </c>
    </row>
    <row r="4062" spans="1:6" x14ac:dyDescent="0.3">
      <c r="A4062" s="55">
        <v>43474.729169999999</v>
      </c>
      <c r="B4062" s="19">
        <v>21103.34</v>
      </c>
      <c r="C4062" s="36">
        <f t="shared" si="126"/>
        <v>9.4871994799332615E-3</v>
      </c>
      <c r="D4062" s="57">
        <v>347.7</v>
      </c>
      <c r="E4062" s="36">
        <f t="shared" si="127"/>
        <v>5.3491398004914537E-3</v>
      </c>
    </row>
    <row r="4063" spans="1:6" x14ac:dyDescent="0.3">
      <c r="A4063" s="55">
        <v>43475.729169999999</v>
      </c>
      <c r="B4063" s="19">
        <v>21221.49</v>
      </c>
      <c r="C4063" s="36">
        <f t="shared" si="126"/>
        <v>5.5986398361587142E-3</v>
      </c>
      <c r="D4063" s="57">
        <v>348.88</v>
      </c>
      <c r="E4063" s="36">
        <f t="shared" si="127"/>
        <v>3.3937302272073477E-3</v>
      </c>
    </row>
    <row r="4064" spans="1:6" x14ac:dyDescent="0.3">
      <c r="A4064" s="55">
        <v>43476.729169999999</v>
      </c>
      <c r="B4064" s="19">
        <v>21215.17</v>
      </c>
      <c r="C4064" s="36">
        <f t="shared" si="126"/>
        <v>-2.9781132239081742E-4</v>
      </c>
      <c r="D4064" s="57">
        <v>349.2</v>
      </c>
      <c r="E4064" s="36">
        <f t="shared" si="127"/>
        <v>9.1722082091272306E-4</v>
      </c>
    </row>
    <row r="4065" spans="1:5" x14ac:dyDescent="0.3">
      <c r="A4065" s="55">
        <v>43479.729169999999</v>
      </c>
      <c r="B4065" s="19">
        <v>21076.83</v>
      </c>
      <c r="C4065" s="36">
        <f t="shared" si="126"/>
        <v>-6.5208056310648299E-3</v>
      </c>
      <c r="D4065" s="57">
        <v>347.51</v>
      </c>
      <c r="E4065" s="36">
        <f t="shared" si="127"/>
        <v>-4.8396334478808534E-3</v>
      </c>
    </row>
    <row r="4066" spans="1:5" x14ac:dyDescent="0.3">
      <c r="A4066" s="55">
        <v>43480.729169999999</v>
      </c>
      <c r="B4066" s="19">
        <v>21083.89</v>
      </c>
      <c r="C4066" s="36">
        <f t="shared" si="126"/>
        <v>3.3496498287455267E-4</v>
      </c>
      <c r="D4066" s="57">
        <v>348.71</v>
      </c>
      <c r="E4066" s="36">
        <f t="shared" si="127"/>
        <v>3.4531380391931155E-3</v>
      </c>
    </row>
    <row r="4067" spans="1:5" x14ac:dyDescent="0.3">
      <c r="A4067" s="55">
        <v>43481.729169999999</v>
      </c>
      <c r="B4067" s="19">
        <v>21405.03</v>
      </c>
      <c r="C4067" s="36">
        <f t="shared" si="126"/>
        <v>1.52315345982168E-2</v>
      </c>
      <c r="D4067" s="57">
        <v>350.59</v>
      </c>
      <c r="E4067" s="36">
        <f t="shared" si="127"/>
        <v>5.3912993605000903E-3</v>
      </c>
    </row>
    <row r="4068" spans="1:5" x14ac:dyDescent="0.3">
      <c r="A4068" s="55">
        <v>43482.729169999999</v>
      </c>
      <c r="B4068" s="19">
        <v>21396.57</v>
      </c>
      <c r="C4068" s="36">
        <f t="shared" si="126"/>
        <v>-3.9523420429676825E-4</v>
      </c>
      <c r="D4068" s="57">
        <v>350.73</v>
      </c>
      <c r="E4068" s="36">
        <f t="shared" si="127"/>
        <v>3.9932684902610482E-4</v>
      </c>
    </row>
    <row r="4069" spans="1:5" x14ac:dyDescent="0.3">
      <c r="A4069" s="55">
        <v>43483.729169999999</v>
      </c>
      <c r="B4069" s="19">
        <v>21647.72</v>
      </c>
      <c r="C4069" s="36">
        <f t="shared" si="126"/>
        <v>1.1737862657426046E-2</v>
      </c>
      <c r="D4069" s="57">
        <v>357.05</v>
      </c>
      <c r="E4069" s="36">
        <f t="shared" si="127"/>
        <v>1.8019559205086466E-2</v>
      </c>
    </row>
    <row r="4070" spans="1:5" x14ac:dyDescent="0.3">
      <c r="A4070" s="55">
        <v>43486.729169999999</v>
      </c>
      <c r="B4070" s="19">
        <v>21572.79</v>
      </c>
      <c r="C4070" s="36">
        <f t="shared" si="126"/>
        <v>-3.4613344961963444E-3</v>
      </c>
      <c r="D4070" s="57">
        <v>356.36</v>
      </c>
      <c r="E4070" s="36">
        <f t="shared" si="127"/>
        <v>-1.9325024506371413E-3</v>
      </c>
    </row>
    <row r="4071" spans="1:5" x14ac:dyDescent="0.3">
      <c r="A4071" s="55">
        <v>43487.729169999999</v>
      </c>
      <c r="B4071" s="19">
        <v>21367.26</v>
      </c>
      <c r="C4071" s="36">
        <f t="shared" si="126"/>
        <v>-9.5272795034857527E-3</v>
      </c>
      <c r="D4071" s="57">
        <v>355.09</v>
      </c>
      <c r="E4071" s="36">
        <f t="shared" si="127"/>
        <v>-3.563811875631484E-3</v>
      </c>
    </row>
    <row r="4072" spans="1:5" x14ac:dyDescent="0.3">
      <c r="A4072" s="55">
        <v>43488.729169999999</v>
      </c>
      <c r="B4072" s="19">
        <v>21343.47</v>
      </c>
      <c r="C4072" s="36">
        <f t="shared" si="126"/>
        <v>-1.1133856189328162E-3</v>
      </c>
      <c r="D4072" s="57">
        <v>354.89</v>
      </c>
      <c r="E4072" s="36">
        <f t="shared" si="127"/>
        <v>-5.632374890872649E-4</v>
      </c>
    </row>
    <row r="4073" spans="1:5" x14ac:dyDescent="0.3">
      <c r="A4073" s="55">
        <v>43489.729169999999</v>
      </c>
      <c r="B4073" s="19">
        <v>21516.15</v>
      </c>
      <c r="C4073" s="36">
        <f t="shared" si="126"/>
        <v>8.0905307337559851E-3</v>
      </c>
      <c r="D4073" s="57">
        <v>355.67</v>
      </c>
      <c r="E4073" s="36">
        <f t="shared" si="127"/>
        <v>2.1978641269126964E-3</v>
      </c>
    </row>
    <row r="4074" spans="1:5" x14ac:dyDescent="0.3">
      <c r="A4074" s="55">
        <v>43490.729169999999</v>
      </c>
      <c r="B4074" s="19">
        <v>21770.74</v>
      </c>
      <c r="C4074" s="36">
        <f t="shared" ref="C4074:C4137" si="128">B4074/B4073-1</f>
        <v>1.1832507209700527E-2</v>
      </c>
      <c r="D4074" s="57">
        <v>357.84</v>
      </c>
      <c r="E4074" s="36">
        <f t="shared" si="127"/>
        <v>6.1011611887422657E-3</v>
      </c>
    </row>
    <row r="4075" spans="1:5" x14ac:dyDescent="0.3">
      <c r="A4075" s="55">
        <v>43493.729169999999</v>
      </c>
      <c r="B4075" s="19">
        <v>21558.16</v>
      </c>
      <c r="C4075" s="36">
        <f t="shared" si="128"/>
        <v>-9.7644820525164544E-3</v>
      </c>
      <c r="D4075" s="57">
        <v>354.38</v>
      </c>
      <c r="E4075" s="36">
        <f t="shared" si="127"/>
        <v>-9.6691258663088586E-3</v>
      </c>
    </row>
    <row r="4076" spans="1:5" x14ac:dyDescent="0.3">
      <c r="A4076" s="55">
        <v>43494.729169999999</v>
      </c>
      <c r="B4076" s="19">
        <v>21660.12</v>
      </c>
      <c r="C4076" s="36">
        <f t="shared" si="128"/>
        <v>4.7295316483411121E-3</v>
      </c>
      <c r="D4076" s="57">
        <v>357.23</v>
      </c>
      <c r="E4076" s="36">
        <f t="shared" si="127"/>
        <v>8.042214571928552E-3</v>
      </c>
    </row>
    <row r="4077" spans="1:5" x14ac:dyDescent="0.3">
      <c r="A4077" s="55">
        <v>43495.729169999999</v>
      </c>
      <c r="B4077" s="19">
        <v>21728.83</v>
      </c>
      <c r="C4077" s="36">
        <f t="shared" si="128"/>
        <v>3.1721892584160027E-3</v>
      </c>
      <c r="D4077" s="57">
        <v>358.51</v>
      </c>
      <c r="E4077" s="36">
        <f t="shared" si="127"/>
        <v>3.5831257173248865E-3</v>
      </c>
    </row>
    <row r="4078" spans="1:5" x14ac:dyDescent="0.3">
      <c r="A4078" s="55">
        <v>43496.729169999999</v>
      </c>
      <c r="B4078" s="19">
        <v>21686.66</v>
      </c>
      <c r="C4078" s="36">
        <f t="shared" si="128"/>
        <v>-1.9407395612189848E-3</v>
      </c>
      <c r="D4078" s="57">
        <v>358.67</v>
      </c>
      <c r="E4078" s="36">
        <f t="shared" si="127"/>
        <v>4.4629159577147526E-4</v>
      </c>
    </row>
    <row r="4079" spans="1:5" x14ac:dyDescent="0.3">
      <c r="A4079" s="55">
        <v>43497.729169999999</v>
      </c>
      <c r="B4079" s="19">
        <v>21520.27</v>
      </c>
      <c r="C4079" s="36">
        <f t="shared" si="128"/>
        <v>-7.6724585528614719E-3</v>
      </c>
      <c r="D4079" s="57">
        <v>359.71</v>
      </c>
      <c r="E4079" s="36">
        <f t="shared" si="127"/>
        <v>2.8996013048205871E-3</v>
      </c>
    </row>
    <row r="4080" spans="1:5" x14ac:dyDescent="0.3">
      <c r="A4080" s="55">
        <v>43500.729169999999</v>
      </c>
      <c r="B4080" s="19">
        <v>21557.52</v>
      </c>
      <c r="C4080" s="36">
        <f t="shared" si="128"/>
        <v>1.7309262383788937E-3</v>
      </c>
      <c r="D4080" s="57">
        <v>359.92</v>
      </c>
      <c r="E4080" s="36">
        <f t="shared" si="127"/>
        <v>5.8380361958243476E-4</v>
      </c>
    </row>
    <row r="4081" spans="1:5" x14ac:dyDescent="0.3">
      <c r="A4081" s="55">
        <v>43501.729169999999</v>
      </c>
      <c r="B4081" s="19">
        <v>21793.13</v>
      </c>
      <c r="C4081" s="36">
        <f t="shared" si="128"/>
        <v>1.0929364787786389E-2</v>
      </c>
      <c r="D4081" s="57">
        <v>364.99</v>
      </c>
      <c r="E4081" s="36">
        <f t="shared" si="127"/>
        <v>1.4086463658590676E-2</v>
      </c>
    </row>
    <row r="4082" spans="1:5" x14ac:dyDescent="0.3">
      <c r="A4082" s="55">
        <v>43502.729169999999</v>
      </c>
      <c r="B4082" s="19">
        <v>21963.29</v>
      </c>
      <c r="C4082" s="36">
        <f t="shared" si="128"/>
        <v>7.8079651706752795E-3</v>
      </c>
      <c r="D4082" s="57">
        <v>365.52</v>
      </c>
      <c r="E4082" s="36">
        <f t="shared" si="127"/>
        <v>1.4520945779334937E-3</v>
      </c>
    </row>
    <row r="4083" spans="1:5" x14ac:dyDescent="0.3">
      <c r="A4083" s="55">
        <v>43503.729169999999</v>
      </c>
      <c r="B4083" s="19">
        <v>21489.17</v>
      </c>
      <c r="C4083" s="36">
        <f t="shared" si="128"/>
        <v>-2.1586929826997836E-2</v>
      </c>
      <c r="D4083" s="57">
        <v>360.08</v>
      </c>
      <c r="E4083" s="36">
        <f t="shared" si="127"/>
        <v>-1.4882906544101515E-2</v>
      </c>
    </row>
    <row r="4084" spans="1:5" x14ac:dyDescent="0.3">
      <c r="A4084" s="55">
        <v>43504.729169999999</v>
      </c>
      <c r="B4084" s="19">
        <v>21276.799999999999</v>
      </c>
      <c r="C4084" s="36">
        <f t="shared" si="128"/>
        <v>-9.8826525175238489E-3</v>
      </c>
      <c r="D4084" s="57">
        <v>358.07</v>
      </c>
      <c r="E4084" s="36">
        <f t="shared" si="127"/>
        <v>-5.5820928682515092E-3</v>
      </c>
    </row>
    <row r="4085" spans="1:5" x14ac:dyDescent="0.3">
      <c r="A4085" s="55">
        <v>43507.729169999999</v>
      </c>
      <c r="B4085" s="19">
        <v>21522.16</v>
      </c>
      <c r="C4085" s="36">
        <f t="shared" si="128"/>
        <v>1.1531809294630824E-2</v>
      </c>
      <c r="D4085" s="57">
        <v>361.12</v>
      </c>
      <c r="E4085" s="36">
        <f t="shared" si="127"/>
        <v>8.5178875638842744E-3</v>
      </c>
    </row>
    <row r="4086" spans="1:5" x14ac:dyDescent="0.3">
      <c r="A4086" s="55">
        <v>43508.729169999999</v>
      </c>
      <c r="B4086" s="19">
        <v>21772.14</v>
      </c>
      <c r="C4086" s="36">
        <f t="shared" si="128"/>
        <v>1.1615005185353189E-2</v>
      </c>
      <c r="D4086" s="57">
        <v>362.78</v>
      </c>
      <c r="E4086" s="36">
        <f t="shared" si="127"/>
        <v>4.596809924678702E-3</v>
      </c>
    </row>
    <row r="4087" spans="1:5" x14ac:dyDescent="0.3">
      <c r="A4087" s="55">
        <v>43509.729169999999</v>
      </c>
      <c r="B4087" s="19">
        <v>21961.32</v>
      </c>
      <c r="C4087" s="36">
        <f t="shared" si="128"/>
        <v>8.6890861440354072E-3</v>
      </c>
      <c r="D4087" s="57">
        <v>364.97</v>
      </c>
      <c r="E4087" s="36">
        <f t="shared" si="127"/>
        <v>6.0367164672805451E-3</v>
      </c>
    </row>
    <row r="4088" spans="1:5" x14ac:dyDescent="0.3">
      <c r="A4088" s="55">
        <v>43510.729169999999</v>
      </c>
      <c r="B4088" s="19">
        <v>21821.27</v>
      </c>
      <c r="C4088" s="36">
        <f t="shared" si="128"/>
        <v>-6.3771212295070656E-3</v>
      </c>
      <c r="D4088" s="57">
        <v>363.8</v>
      </c>
      <c r="E4088" s="36">
        <f t="shared" si="127"/>
        <v>-3.2057429377757574E-3</v>
      </c>
    </row>
    <row r="4089" spans="1:5" x14ac:dyDescent="0.3">
      <c r="A4089" s="55">
        <v>43511.729169999999</v>
      </c>
      <c r="B4089" s="19">
        <v>22204.240000000002</v>
      </c>
      <c r="C4089" s="36">
        <f t="shared" si="128"/>
        <v>1.755030756688325E-2</v>
      </c>
      <c r="D4089" s="57">
        <v>368.94</v>
      </c>
      <c r="E4089" s="36">
        <f t="shared" si="127"/>
        <v>1.4128642111050027E-2</v>
      </c>
    </row>
    <row r="4090" spans="1:5" x14ac:dyDescent="0.3">
      <c r="A4090" s="55">
        <v>43514.729169999999</v>
      </c>
      <c r="B4090" s="19">
        <v>22334.18</v>
      </c>
      <c r="C4090" s="36">
        <f t="shared" si="128"/>
        <v>5.852035467099892E-3</v>
      </c>
      <c r="D4090" s="57">
        <v>369.78</v>
      </c>
      <c r="E4090" s="36">
        <f t="shared" si="127"/>
        <v>2.2767929744673676E-3</v>
      </c>
    </row>
    <row r="4091" spans="1:5" x14ac:dyDescent="0.3">
      <c r="A4091" s="55">
        <v>43515.729169999999</v>
      </c>
      <c r="B4091" s="19">
        <v>22209.88</v>
      </c>
      <c r="C4091" s="36">
        <f t="shared" si="128"/>
        <v>-5.5654606526857053E-3</v>
      </c>
      <c r="D4091" s="57">
        <v>368.97</v>
      </c>
      <c r="E4091" s="36">
        <f t="shared" si="127"/>
        <v>-2.1904916436799038E-3</v>
      </c>
    </row>
    <row r="4092" spans="1:5" x14ac:dyDescent="0.3">
      <c r="A4092" s="55">
        <v>43516.729169999999</v>
      </c>
      <c r="B4092" s="19">
        <v>22290</v>
      </c>
      <c r="C4092" s="36">
        <f t="shared" si="128"/>
        <v>3.6074035519326753E-3</v>
      </c>
      <c r="D4092" s="57">
        <v>371.46</v>
      </c>
      <c r="E4092" s="36">
        <f t="shared" si="127"/>
        <v>6.7485161395233195E-3</v>
      </c>
    </row>
    <row r="4093" spans="1:5" x14ac:dyDescent="0.3">
      <c r="A4093" s="55">
        <v>43517.729169999999</v>
      </c>
      <c r="B4093" s="19">
        <v>22195.52</v>
      </c>
      <c r="C4093" s="36">
        <f t="shared" si="128"/>
        <v>-4.2386720502467501E-3</v>
      </c>
      <c r="D4093" s="57">
        <v>370.41</v>
      </c>
      <c r="E4093" s="36">
        <f t="shared" si="127"/>
        <v>-2.826683895977955E-3</v>
      </c>
    </row>
    <row r="4094" spans="1:5" x14ac:dyDescent="0.3">
      <c r="A4094" s="55">
        <v>43518.729169999999</v>
      </c>
      <c r="B4094" s="19">
        <v>22277</v>
      </c>
      <c r="C4094" s="36">
        <f t="shared" si="128"/>
        <v>3.6710110869220269E-3</v>
      </c>
      <c r="D4094" s="57">
        <v>371.23</v>
      </c>
      <c r="E4094" s="36">
        <f t="shared" si="127"/>
        <v>2.2137631273453362E-3</v>
      </c>
    </row>
    <row r="4095" spans="1:5" x14ac:dyDescent="0.3">
      <c r="A4095" s="55">
        <v>43521.729169999999</v>
      </c>
      <c r="B4095" s="19">
        <v>22453.66</v>
      </c>
      <c r="C4095" s="36">
        <f t="shared" si="128"/>
        <v>7.9301521748889048E-3</v>
      </c>
      <c r="D4095" s="57">
        <v>372.18</v>
      </c>
      <c r="E4095" s="36">
        <f t="shared" si="127"/>
        <v>2.5590604207634815E-3</v>
      </c>
    </row>
    <row r="4096" spans="1:5" x14ac:dyDescent="0.3">
      <c r="A4096" s="55">
        <v>43522.729169999999</v>
      </c>
      <c r="B4096" s="19">
        <v>22475.53</v>
      </c>
      <c r="C4096" s="36">
        <f t="shared" si="128"/>
        <v>9.7400601950847765E-4</v>
      </c>
      <c r="D4096" s="57">
        <v>373.64</v>
      </c>
      <c r="E4096" s="36">
        <f t="shared" si="127"/>
        <v>3.9228330377774068E-3</v>
      </c>
    </row>
    <row r="4097" spans="1:5" x14ac:dyDescent="0.3">
      <c r="A4097" s="55">
        <v>43523.729169999999</v>
      </c>
      <c r="B4097" s="19">
        <v>22509.7</v>
      </c>
      <c r="C4097" s="36">
        <f t="shared" si="128"/>
        <v>1.5203200992368604E-3</v>
      </c>
      <c r="D4097" s="57">
        <v>372.58</v>
      </c>
      <c r="E4097" s="36">
        <f t="shared" si="127"/>
        <v>-2.8369553580986917E-3</v>
      </c>
    </row>
    <row r="4098" spans="1:5" x14ac:dyDescent="0.3">
      <c r="A4098" s="55">
        <v>43524.729169999999</v>
      </c>
      <c r="B4098" s="19">
        <v>22686.91</v>
      </c>
      <c r="C4098" s="36">
        <f t="shared" si="128"/>
        <v>7.8726060320661873E-3</v>
      </c>
      <c r="D4098" s="57">
        <v>372.8</v>
      </c>
      <c r="E4098" s="36">
        <f t="shared" si="127"/>
        <v>5.9047721294769318E-4</v>
      </c>
    </row>
    <row r="4099" spans="1:5" x14ac:dyDescent="0.3">
      <c r="A4099" s="55">
        <v>43525.729169999999</v>
      </c>
      <c r="B4099" s="19">
        <v>22743.35</v>
      </c>
      <c r="C4099" s="36">
        <f t="shared" si="128"/>
        <v>2.4877781945622512E-3</v>
      </c>
      <c r="D4099" s="57">
        <v>374.24</v>
      </c>
      <c r="E4099" s="36">
        <f t="shared" si="127"/>
        <v>3.8626609442060644E-3</v>
      </c>
    </row>
    <row r="4100" spans="1:5" x14ac:dyDescent="0.3">
      <c r="A4100" s="55">
        <v>43528.729169999999</v>
      </c>
      <c r="B4100" s="19">
        <v>22776.62</v>
      </c>
      <c r="C4100" s="36">
        <f t="shared" si="128"/>
        <v>1.4628451833174072E-3</v>
      </c>
      <c r="D4100" s="57">
        <v>375.09</v>
      </c>
      <c r="E4100" s="36">
        <f t="shared" ref="E4100:E4163" si="129">D4100/D4099-1</f>
        <v>2.2712697734073028E-3</v>
      </c>
    </row>
    <row r="4101" spans="1:5" x14ac:dyDescent="0.3">
      <c r="A4101" s="55">
        <v>43529.729169999999</v>
      </c>
      <c r="B4101" s="19">
        <v>22783.119999999999</v>
      </c>
      <c r="C4101" s="36">
        <f t="shared" si="128"/>
        <v>2.8538035933345363E-4</v>
      </c>
      <c r="D4101" s="57">
        <v>375.64</v>
      </c>
      <c r="E4101" s="36">
        <f t="shared" si="129"/>
        <v>1.4663147511264629E-3</v>
      </c>
    </row>
    <row r="4102" spans="1:5" x14ac:dyDescent="0.3">
      <c r="A4102" s="55">
        <v>43530.729169999999</v>
      </c>
      <c r="B4102" s="19">
        <v>22938.83</v>
      </c>
      <c r="C4102" s="36">
        <f t="shared" si="128"/>
        <v>6.8344458528946106E-3</v>
      </c>
      <c r="D4102" s="57">
        <v>375.48</v>
      </c>
      <c r="E4102" s="36">
        <f t="shared" si="129"/>
        <v>-4.2593972952820192E-4</v>
      </c>
    </row>
    <row r="4103" spans="1:5" x14ac:dyDescent="0.3">
      <c r="A4103" s="55">
        <v>43531.729169999999</v>
      </c>
      <c r="B4103" s="19">
        <v>22760.86</v>
      </c>
      <c r="C4103" s="36">
        <f t="shared" si="128"/>
        <v>-7.7584602178926154E-3</v>
      </c>
      <c r="D4103" s="57">
        <v>373.88</v>
      </c>
      <c r="E4103" s="36">
        <f t="shared" si="129"/>
        <v>-4.2612123149036174E-3</v>
      </c>
    </row>
    <row r="4104" spans="1:5" x14ac:dyDescent="0.3">
      <c r="A4104" s="55">
        <v>43532.729169999999</v>
      </c>
      <c r="B4104" s="19">
        <v>22539.25</v>
      </c>
      <c r="C4104" s="36">
        <f t="shared" si="128"/>
        <v>-9.73645108313137E-3</v>
      </c>
      <c r="D4104" s="57">
        <v>370.57</v>
      </c>
      <c r="E4104" s="36">
        <f t="shared" si="129"/>
        <v>-8.8531079490745679E-3</v>
      </c>
    </row>
    <row r="4105" spans="1:5" x14ac:dyDescent="0.3">
      <c r="A4105" s="55">
        <v>43535.729169999999</v>
      </c>
      <c r="B4105" s="19">
        <v>22674.47</v>
      </c>
      <c r="C4105" s="36">
        <f t="shared" si="128"/>
        <v>5.9993123107469071E-3</v>
      </c>
      <c r="D4105" s="57">
        <v>373.47</v>
      </c>
      <c r="E4105" s="36">
        <f t="shared" si="129"/>
        <v>7.8257819035540965E-3</v>
      </c>
    </row>
    <row r="4106" spans="1:5" x14ac:dyDescent="0.3">
      <c r="A4106" s="55">
        <v>43536.729169999999</v>
      </c>
      <c r="B4106" s="19">
        <v>22675.74</v>
      </c>
      <c r="C4106" s="36">
        <f t="shared" si="128"/>
        <v>5.6010129453998303E-5</v>
      </c>
      <c r="D4106" s="57">
        <v>373.25</v>
      </c>
      <c r="E4106" s="36">
        <f t="shared" si="129"/>
        <v>-5.8907007256281396E-4</v>
      </c>
    </row>
    <row r="4107" spans="1:5" x14ac:dyDescent="0.3">
      <c r="A4107" s="55">
        <v>43537.729169999999</v>
      </c>
      <c r="B4107" s="19">
        <v>22785.8</v>
      </c>
      <c r="C4107" s="36">
        <f t="shared" si="128"/>
        <v>4.8536453496115239E-3</v>
      </c>
      <c r="D4107" s="57">
        <v>375.6</v>
      </c>
      <c r="E4107" s="36">
        <f t="shared" si="129"/>
        <v>6.2960482250502547E-3</v>
      </c>
    </row>
    <row r="4108" spans="1:5" x14ac:dyDescent="0.3">
      <c r="A4108" s="55">
        <v>43538.729169999999</v>
      </c>
      <c r="B4108" s="19">
        <v>22924.91</v>
      </c>
      <c r="C4108" s="36">
        <f t="shared" si="128"/>
        <v>6.1051180998692445E-3</v>
      </c>
      <c r="D4108" s="57">
        <v>378.52</v>
      </c>
      <c r="E4108" s="36">
        <f t="shared" si="129"/>
        <v>7.7742279020234228E-3</v>
      </c>
    </row>
    <row r="4109" spans="1:5" x14ac:dyDescent="0.3">
      <c r="A4109" s="55">
        <v>43539.729169999999</v>
      </c>
      <c r="B4109" s="19">
        <v>23085.02</v>
      </c>
      <c r="C4109" s="36">
        <f t="shared" si="128"/>
        <v>6.9841059354214252E-3</v>
      </c>
      <c r="D4109" s="57">
        <v>381.1</v>
      </c>
      <c r="E4109" s="36">
        <f t="shared" si="129"/>
        <v>6.8160202895488631E-3</v>
      </c>
    </row>
    <row r="4110" spans="1:5" x14ac:dyDescent="0.3">
      <c r="A4110" s="55">
        <v>43542.729169999999</v>
      </c>
      <c r="B4110" s="19">
        <v>23271.4</v>
      </c>
      <c r="C4110" s="36">
        <f t="shared" si="128"/>
        <v>8.073633897653254E-3</v>
      </c>
      <c r="D4110" s="57">
        <v>382.11</v>
      </c>
      <c r="E4110" s="36">
        <f t="shared" si="129"/>
        <v>2.6502230385725412E-3</v>
      </c>
    </row>
    <row r="4111" spans="1:5" x14ac:dyDescent="0.3">
      <c r="A4111" s="55">
        <v>43543.729169999999</v>
      </c>
      <c r="B4111" s="19">
        <v>23477.23</v>
      </c>
      <c r="C4111" s="36">
        <f t="shared" si="128"/>
        <v>8.844762240346471E-3</v>
      </c>
      <c r="D4111" s="57">
        <v>384.29</v>
      </c>
      <c r="E4111" s="36">
        <f t="shared" si="129"/>
        <v>5.7051634346130253E-3</v>
      </c>
    </row>
    <row r="4112" spans="1:5" x14ac:dyDescent="0.3">
      <c r="A4112" s="55">
        <v>43544.729169999999</v>
      </c>
      <c r="B4112" s="19">
        <v>23358.43</v>
      </c>
      <c r="C4112" s="36">
        <f t="shared" si="128"/>
        <v>-5.0602221812368064E-3</v>
      </c>
      <c r="D4112" s="57">
        <v>380.84</v>
      </c>
      <c r="E4112" s="36">
        <f t="shared" si="129"/>
        <v>-8.9775950454085152E-3</v>
      </c>
    </row>
    <row r="4113" spans="1:5" x14ac:dyDescent="0.3">
      <c r="A4113" s="55">
        <v>43545.729169999999</v>
      </c>
      <c r="B4113" s="19">
        <v>23412.32</v>
      </c>
      <c r="C4113" s="36">
        <f t="shared" si="128"/>
        <v>2.3070899884967133E-3</v>
      </c>
      <c r="D4113" s="57">
        <v>380.69</v>
      </c>
      <c r="E4113" s="36">
        <f t="shared" si="129"/>
        <v>-3.9386619052617089E-4</v>
      </c>
    </row>
    <row r="4114" spans="1:5" x14ac:dyDescent="0.3">
      <c r="A4114" s="55">
        <v>43546.729169999999</v>
      </c>
      <c r="B4114" s="19">
        <v>23098.34</v>
      </c>
      <c r="C4114" s="36">
        <f t="shared" si="128"/>
        <v>-1.3410887942758354E-2</v>
      </c>
      <c r="D4114" s="57">
        <v>376.03</v>
      </c>
      <c r="E4114" s="36">
        <f t="shared" si="129"/>
        <v>-1.2240930941185835E-2</v>
      </c>
    </row>
    <row r="4115" spans="1:5" x14ac:dyDescent="0.3">
      <c r="A4115" s="55">
        <v>43549.729169999999</v>
      </c>
      <c r="B4115" s="19">
        <v>23064.82</v>
      </c>
      <c r="C4115" s="36">
        <f t="shared" si="128"/>
        <v>-1.4511865354827069E-3</v>
      </c>
      <c r="D4115" s="57">
        <v>374.33</v>
      </c>
      <c r="E4115" s="36">
        <f t="shared" si="129"/>
        <v>-4.5209158843708686E-3</v>
      </c>
    </row>
    <row r="4116" spans="1:5" x14ac:dyDescent="0.3">
      <c r="A4116" s="55">
        <v>43550.729169999999</v>
      </c>
      <c r="B4116" s="19">
        <v>23157.37</v>
      </c>
      <c r="C4116" s="36">
        <f t="shared" si="128"/>
        <v>4.01260447729479E-3</v>
      </c>
      <c r="D4116" s="57">
        <v>377.2</v>
      </c>
      <c r="E4116" s="36">
        <f t="shared" si="129"/>
        <v>7.6670317634173202E-3</v>
      </c>
    </row>
    <row r="4117" spans="1:5" x14ac:dyDescent="0.3">
      <c r="A4117" s="55">
        <v>43551.729169999999</v>
      </c>
      <c r="B4117" s="19">
        <v>23208.44</v>
      </c>
      <c r="C4117" s="36">
        <f t="shared" si="128"/>
        <v>2.2053454256678595E-3</v>
      </c>
      <c r="D4117" s="57">
        <v>377.28</v>
      </c>
      <c r="E4117" s="36">
        <f t="shared" si="129"/>
        <v>2.1208907741243621E-4</v>
      </c>
    </row>
    <row r="4118" spans="1:5" x14ac:dyDescent="0.3">
      <c r="A4118" s="55">
        <v>43552.729169999999</v>
      </c>
      <c r="B4118" s="19">
        <v>23095.19</v>
      </c>
      <c r="C4118" s="36">
        <f t="shared" si="128"/>
        <v>-4.8796903195561514E-3</v>
      </c>
      <c r="D4118" s="57">
        <v>376.84</v>
      </c>
      <c r="E4118" s="36">
        <f t="shared" si="129"/>
        <v>-1.1662425784563224E-3</v>
      </c>
    </row>
    <row r="4119" spans="1:5" x14ac:dyDescent="0.3">
      <c r="A4119" s="55">
        <v>43553.729169999999</v>
      </c>
      <c r="B4119" s="19">
        <v>23313.77</v>
      </c>
      <c r="C4119" s="36">
        <f t="shared" si="128"/>
        <v>9.464308368972052E-3</v>
      </c>
      <c r="D4119" s="57">
        <v>379.09</v>
      </c>
      <c r="E4119" s="36">
        <f t="shared" si="129"/>
        <v>5.9707037469483026E-3</v>
      </c>
    </row>
    <row r="4120" spans="1:5" x14ac:dyDescent="0.3">
      <c r="A4120" s="55">
        <v>43556.729169999999</v>
      </c>
      <c r="B4120" s="19">
        <v>23555.49</v>
      </c>
      <c r="C4120" s="36">
        <f t="shared" si="128"/>
        <v>1.0368121500726968E-2</v>
      </c>
      <c r="D4120" s="57">
        <v>383.67</v>
      </c>
      <c r="E4120" s="36">
        <f t="shared" si="129"/>
        <v>1.2081563744757329E-2</v>
      </c>
    </row>
    <row r="4121" spans="1:5" x14ac:dyDescent="0.3">
      <c r="A4121" s="55">
        <v>43557.729169999999</v>
      </c>
      <c r="B4121" s="19">
        <v>23562.05</v>
      </c>
      <c r="C4121" s="36">
        <f t="shared" si="128"/>
        <v>2.7849134108426377E-4</v>
      </c>
      <c r="D4121" s="57">
        <v>385.03</v>
      </c>
      <c r="E4121" s="36">
        <f t="shared" si="129"/>
        <v>3.5447129043186809E-3</v>
      </c>
    </row>
    <row r="4122" spans="1:5" x14ac:dyDescent="0.3">
      <c r="A4122" s="55">
        <v>43558.729169999999</v>
      </c>
      <c r="B4122" s="19">
        <v>23821.25</v>
      </c>
      <c r="C4122" s="36">
        <f t="shared" si="128"/>
        <v>1.10007405976984E-2</v>
      </c>
      <c r="D4122" s="57">
        <v>388.92</v>
      </c>
      <c r="E4122" s="36">
        <f t="shared" si="129"/>
        <v>1.0103108848661169E-2</v>
      </c>
    </row>
    <row r="4123" spans="1:5" x14ac:dyDescent="0.3">
      <c r="A4123" s="55">
        <v>43559.729169999999</v>
      </c>
      <c r="B4123" s="19">
        <v>23769.07</v>
      </c>
      <c r="C4123" s="36">
        <f t="shared" si="128"/>
        <v>-2.1904811880149033E-3</v>
      </c>
      <c r="D4123" s="57">
        <v>387.87</v>
      </c>
      <c r="E4123" s="36">
        <f t="shared" si="129"/>
        <v>-2.6997840172786614E-3</v>
      </c>
    </row>
    <row r="4124" spans="1:5" x14ac:dyDescent="0.3">
      <c r="A4124" s="55">
        <v>43560.729169999999</v>
      </c>
      <c r="B4124" s="19">
        <v>23828.75</v>
      </c>
      <c r="C4124" s="36">
        <f t="shared" si="128"/>
        <v>2.5108260440984687E-3</v>
      </c>
      <c r="D4124" s="57">
        <v>388.23</v>
      </c>
      <c r="E4124" s="36">
        <f t="shared" si="129"/>
        <v>9.2814602830859627E-4</v>
      </c>
    </row>
    <row r="4125" spans="1:5" x14ac:dyDescent="0.3">
      <c r="A4125" s="55">
        <v>43563.729169999999</v>
      </c>
      <c r="B4125" s="19">
        <v>23846.21</v>
      </c>
      <c r="C4125" s="36">
        <f t="shared" si="128"/>
        <v>7.3272832188009396E-4</v>
      </c>
      <c r="D4125" s="57">
        <v>387.51</v>
      </c>
      <c r="E4125" s="36">
        <f t="shared" si="129"/>
        <v>-1.854570744146633E-3</v>
      </c>
    </row>
    <row r="4126" spans="1:5" x14ac:dyDescent="0.3">
      <c r="A4126" s="55">
        <v>43564.729169999999</v>
      </c>
      <c r="B4126" s="19">
        <v>23723.360000000001</v>
      </c>
      <c r="C4126" s="36">
        <f t="shared" si="128"/>
        <v>-5.1517620619796478E-3</v>
      </c>
      <c r="D4126" s="57">
        <v>385.68</v>
      </c>
      <c r="E4126" s="36">
        <f t="shared" si="129"/>
        <v>-4.7224587752573433E-3</v>
      </c>
    </row>
    <row r="4127" spans="1:5" x14ac:dyDescent="0.3">
      <c r="A4127" s="55">
        <v>43565.729169999999</v>
      </c>
      <c r="B4127" s="19">
        <v>23713.62</v>
      </c>
      <c r="C4127" s="36">
        <f t="shared" si="128"/>
        <v>-4.1056578832010526E-4</v>
      </c>
      <c r="D4127" s="57">
        <v>386.68</v>
      </c>
      <c r="E4127" s="36">
        <f t="shared" si="129"/>
        <v>2.5928230657539242E-3</v>
      </c>
    </row>
    <row r="4128" spans="1:5" x14ac:dyDescent="0.3">
      <c r="A4128" s="55">
        <v>43566.729169999999</v>
      </c>
      <c r="B4128" s="19">
        <v>23733.35</v>
      </c>
      <c r="C4128" s="36">
        <f t="shared" si="128"/>
        <v>8.3201130826915382E-4</v>
      </c>
      <c r="D4128" s="57">
        <v>386.91</v>
      </c>
      <c r="E4128" s="36">
        <f t="shared" si="129"/>
        <v>5.9480707561809787E-4</v>
      </c>
    </row>
    <row r="4129" spans="1:5" x14ac:dyDescent="0.3">
      <c r="A4129" s="55">
        <v>43567.729169999999</v>
      </c>
      <c r="B4129" s="19">
        <v>23910.69</v>
      </c>
      <c r="C4129" s="36">
        <f t="shared" si="128"/>
        <v>7.4721857639143963E-3</v>
      </c>
      <c r="D4129" s="57">
        <v>387.53</v>
      </c>
      <c r="E4129" s="36">
        <f t="shared" si="129"/>
        <v>1.6024398438911902E-3</v>
      </c>
    </row>
    <row r="4130" spans="1:5" x14ac:dyDescent="0.3">
      <c r="A4130" s="55">
        <v>43570.729169999999</v>
      </c>
      <c r="B4130" s="19">
        <v>23954.02</v>
      </c>
      <c r="C4130" s="36">
        <f t="shared" si="128"/>
        <v>1.8121601676908128E-3</v>
      </c>
      <c r="D4130" s="57">
        <v>388.1</v>
      </c>
      <c r="E4130" s="36">
        <f t="shared" si="129"/>
        <v>1.4708538693779527E-3</v>
      </c>
    </row>
    <row r="4131" spans="1:5" x14ac:dyDescent="0.3">
      <c r="A4131" s="55">
        <v>43571.729169999999</v>
      </c>
      <c r="B4131" s="19">
        <v>23981.27</v>
      </c>
      <c r="C4131" s="36">
        <f t="shared" si="128"/>
        <v>1.1375961112163324E-3</v>
      </c>
      <c r="D4131" s="57">
        <v>389.21</v>
      </c>
      <c r="E4131" s="36">
        <f t="shared" si="129"/>
        <v>2.8600876062869762E-3</v>
      </c>
    </row>
    <row r="4132" spans="1:5" x14ac:dyDescent="0.3">
      <c r="A4132" s="55">
        <v>43572.729169999999</v>
      </c>
      <c r="B4132" s="19">
        <v>24048.83</v>
      </c>
      <c r="C4132" s="36">
        <f t="shared" si="128"/>
        <v>2.8171985887319728E-3</v>
      </c>
      <c r="D4132" s="57">
        <v>389.59</v>
      </c>
      <c r="E4132" s="36">
        <f t="shared" si="129"/>
        <v>9.7633668199681445E-4</v>
      </c>
    </row>
    <row r="4133" spans="1:5" x14ac:dyDescent="0.3">
      <c r="A4133" s="55">
        <v>43573.729169999999</v>
      </c>
      <c r="B4133" s="19">
        <v>24003.8</v>
      </c>
      <c r="C4133" s="36">
        <f t="shared" si="128"/>
        <v>-1.8724403640427711E-3</v>
      </c>
      <c r="D4133" s="57">
        <v>390.46</v>
      </c>
      <c r="E4133" s="36">
        <f t="shared" si="129"/>
        <v>2.2331168664493362E-3</v>
      </c>
    </row>
    <row r="4134" spans="1:5" x14ac:dyDescent="0.3">
      <c r="A4134" s="55">
        <v>43578.729169999999</v>
      </c>
      <c r="B4134" s="19">
        <v>23946</v>
      </c>
      <c r="C4134" s="36">
        <f t="shared" si="128"/>
        <v>-2.4079520742549265E-3</v>
      </c>
      <c r="D4134" s="57">
        <v>391.35</v>
      </c>
      <c r="E4134" s="36">
        <f t="shared" si="129"/>
        <v>2.2793628028481283E-3</v>
      </c>
    </row>
    <row r="4135" spans="1:5" x14ac:dyDescent="0.3">
      <c r="A4135" s="55">
        <v>43579.729169999999</v>
      </c>
      <c r="B4135" s="19">
        <v>23769.78</v>
      </c>
      <c r="C4135" s="36">
        <f t="shared" si="128"/>
        <v>-7.3590578802306128E-3</v>
      </c>
      <c r="D4135" s="57">
        <v>390.98</v>
      </c>
      <c r="E4135" s="36">
        <f t="shared" si="129"/>
        <v>-9.4544525360928944E-4</v>
      </c>
    </row>
    <row r="4136" spans="1:5" x14ac:dyDescent="0.3">
      <c r="A4136" s="55">
        <v>43580.729169999999</v>
      </c>
      <c r="B4136" s="19">
        <v>23767.759999999998</v>
      </c>
      <c r="C4136" s="36">
        <f t="shared" si="128"/>
        <v>-8.4981855111854188E-5</v>
      </c>
      <c r="D4136" s="57">
        <v>390.15</v>
      </c>
      <c r="E4136" s="36">
        <f t="shared" si="129"/>
        <v>-2.12287073507611E-3</v>
      </c>
    </row>
    <row r="4137" spans="1:5" x14ac:dyDescent="0.3">
      <c r="A4137" s="55">
        <v>43581.729169999999</v>
      </c>
      <c r="B4137" s="19">
        <v>23783.02</v>
      </c>
      <c r="C4137" s="36">
        <f t="shared" si="128"/>
        <v>6.4204620039931548E-4</v>
      </c>
      <c r="D4137" s="57">
        <v>391.01</v>
      </c>
      <c r="E4137" s="36">
        <f t="shared" si="129"/>
        <v>2.2042804049724474E-3</v>
      </c>
    </row>
    <row r="4138" spans="1:5" x14ac:dyDescent="0.3">
      <c r="A4138" s="55">
        <v>43584.729169999999</v>
      </c>
      <c r="B4138" s="19">
        <v>23843.26</v>
      </c>
      <c r="C4138" s="36">
        <f t="shared" ref="C4138:C4200" si="130">B4138/B4137-1</f>
        <v>2.532899522432297E-3</v>
      </c>
      <c r="D4138" s="57">
        <v>391.32</v>
      </c>
      <c r="E4138" s="36">
        <f t="shared" si="129"/>
        <v>7.9281859798974175E-4</v>
      </c>
    </row>
    <row r="4139" spans="1:5" x14ac:dyDescent="0.3">
      <c r="A4139" s="55">
        <v>43585.729169999999</v>
      </c>
      <c r="B4139" s="19">
        <v>23936.68</v>
      </c>
      <c r="C4139" s="36">
        <f t="shared" si="130"/>
        <v>3.9180883822096391E-3</v>
      </c>
      <c r="D4139" s="57">
        <v>391.35</v>
      </c>
      <c r="E4139" s="36">
        <f t="shared" si="129"/>
        <v>7.6663600122817144E-5</v>
      </c>
    </row>
    <row r="4140" spans="1:5" x14ac:dyDescent="0.3">
      <c r="A4140" s="55">
        <v>43587.729169999999</v>
      </c>
      <c r="B4140" s="19">
        <v>23771.3</v>
      </c>
      <c r="C4140" s="36">
        <f t="shared" si="130"/>
        <v>-6.9090617412272959E-3</v>
      </c>
      <c r="D4140" s="57">
        <v>388.84</v>
      </c>
      <c r="E4140" s="36">
        <f t="shared" si="129"/>
        <v>-6.4136961798902936E-3</v>
      </c>
    </row>
    <row r="4141" spans="1:5" x14ac:dyDescent="0.3">
      <c r="A4141" s="55">
        <v>43588.729169999999</v>
      </c>
      <c r="B4141" s="19">
        <v>23815.63</v>
      </c>
      <c r="C4141" s="36">
        <f t="shared" si="130"/>
        <v>1.8648538363490452E-3</v>
      </c>
      <c r="D4141" s="57">
        <v>390.37</v>
      </c>
      <c r="E4141" s="36">
        <f t="shared" si="129"/>
        <v>3.9347803723897012E-3</v>
      </c>
    </row>
    <row r="4142" spans="1:5" x14ac:dyDescent="0.3">
      <c r="A4142" s="55">
        <v>43591.729169999999</v>
      </c>
      <c r="B4142" s="19">
        <v>23425.42</v>
      </c>
      <c r="C4142" s="36">
        <f t="shared" si="130"/>
        <v>-1.6384618000867657E-2</v>
      </c>
      <c r="D4142" s="57">
        <v>386.95</v>
      </c>
      <c r="E4142" s="36">
        <f t="shared" si="129"/>
        <v>-8.7609191280068055E-3</v>
      </c>
    </row>
    <row r="4143" spans="1:5" x14ac:dyDescent="0.3">
      <c r="A4143" s="55">
        <v>43592.729169999999</v>
      </c>
      <c r="B4143" s="19">
        <v>23230.23</v>
      </c>
      <c r="C4143" s="36">
        <f t="shared" si="130"/>
        <v>-8.3324012973939876E-3</v>
      </c>
      <c r="D4143" s="57">
        <v>381.64</v>
      </c>
      <c r="E4143" s="36">
        <f t="shared" si="129"/>
        <v>-1.3722703191626828E-2</v>
      </c>
    </row>
    <row r="4144" spans="1:5" x14ac:dyDescent="0.3">
      <c r="A4144" s="55">
        <v>43593.729169999999</v>
      </c>
      <c r="B4144" s="19">
        <v>23211.07</v>
      </c>
      <c r="C4144" s="36">
        <f t="shared" si="130"/>
        <v>-8.247873568191233E-4</v>
      </c>
      <c r="D4144" s="57">
        <v>382.23</v>
      </c>
      <c r="E4144" s="36">
        <f t="shared" si="129"/>
        <v>1.545959543024944E-3</v>
      </c>
    </row>
    <row r="4145" spans="1:5" x14ac:dyDescent="0.3">
      <c r="A4145" s="55">
        <v>43594.729169999999</v>
      </c>
      <c r="B4145" s="19">
        <v>22789.759999999998</v>
      </c>
      <c r="C4145" s="36">
        <f t="shared" si="130"/>
        <v>-1.8151252828930375E-2</v>
      </c>
      <c r="D4145" s="57">
        <v>375.92</v>
      </c>
      <c r="E4145" s="36">
        <f t="shared" si="129"/>
        <v>-1.650838500379348E-2</v>
      </c>
    </row>
    <row r="4146" spans="1:5" x14ac:dyDescent="0.3">
      <c r="A4146" s="55">
        <v>43595.729169999999</v>
      </c>
      <c r="B4146" s="19">
        <v>22841.96</v>
      </c>
      <c r="C4146" s="36">
        <f t="shared" si="130"/>
        <v>2.2905024010784203E-3</v>
      </c>
      <c r="D4146" s="57">
        <v>377.14</v>
      </c>
      <c r="E4146" s="36">
        <f t="shared" si="129"/>
        <v>3.2453713556075403E-3</v>
      </c>
    </row>
    <row r="4147" spans="1:5" x14ac:dyDescent="0.3">
      <c r="A4147" s="55">
        <v>43598.729169999999</v>
      </c>
      <c r="B4147" s="19">
        <v>22511.79</v>
      </c>
      <c r="C4147" s="36">
        <f t="shared" si="130"/>
        <v>-1.4454538927482496E-2</v>
      </c>
      <c r="D4147" s="57">
        <v>372.57</v>
      </c>
      <c r="E4147" s="36">
        <f t="shared" si="129"/>
        <v>-1.2117516041788123E-2</v>
      </c>
    </row>
    <row r="4148" spans="1:5" x14ac:dyDescent="0.3">
      <c r="A4148" s="55">
        <v>43599.729169999999</v>
      </c>
      <c r="B4148" s="19">
        <v>22822.15</v>
      </c>
      <c r="C4148" s="36">
        <f t="shared" si="130"/>
        <v>1.3786553623678977E-2</v>
      </c>
      <c r="D4148" s="57">
        <v>376.34</v>
      </c>
      <c r="E4148" s="36">
        <f t="shared" si="129"/>
        <v>1.011890383015257E-2</v>
      </c>
    </row>
    <row r="4149" spans="1:5" x14ac:dyDescent="0.3">
      <c r="A4149" s="55">
        <v>43600.729169999999</v>
      </c>
      <c r="B4149" s="19">
        <v>22780.63</v>
      </c>
      <c r="C4149" s="36">
        <f t="shared" si="130"/>
        <v>-1.8192852119541802E-3</v>
      </c>
      <c r="D4149" s="57">
        <v>378.06</v>
      </c>
      <c r="E4149" s="36">
        <f t="shared" si="129"/>
        <v>4.5703353350694531E-3</v>
      </c>
    </row>
    <row r="4150" spans="1:5" x14ac:dyDescent="0.3">
      <c r="A4150" s="55">
        <v>43601.729169999999</v>
      </c>
      <c r="B4150" s="19">
        <v>23076.12</v>
      </c>
      <c r="C4150" s="36">
        <f t="shared" si="130"/>
        <v>1.2971107471566823E-2</v>
      </c>
      <c r="D4150" s="57">
        <v>382.88</v>
      </c>
      <c r="E4150" s="36">
        <f t="shared" si="129"/>
        <v>1.2749299053060437E-2</v>
      </c>
    </row>
    <row r="4151" spans="1:5" x14ac:dyDescent="0.3">
      <c r="A4151" s="55">
        <v>43602.729169999999</v>
      </c>
      <c r="B4151" s="19">
        <v>23030.25</v>
      </c>
      <c r="C4151" s="36">
        <f t="shared" si="130"/>
        <v>-1.987769174367271E-3</v>
      </c>
      <c r="D4151" s="57">
        <v>381.51</v>
      </c>
      <c r="E4151" s="36">
        <f t="shared" si="129"/>
        <v>-3.5781445883827923E-3</v>
      </c>
    </row>
    <row r="4152" spans="1:5" x14ac:dyDescent="0.3">
      <c r="A4152" s="55">
        <v>43605.729169999999</v>
      </c>
      <c r="B4152" s="19">
        <v>22436.6</v>
      </c>
      <c r="C4152" s="36">
        <f t="shared" si="130"/>
        <v>-2.5776967249595661E-2</v>
      </c>
      <c r="D4152" s="57">
        <v>377.46</v>
      </c>
      <c r="E4152" s="36">
        <f t="shared" si="129"/>
        <v>-1.0615711252653925E-2</v>
      </c>
    </row>
    <row r="4153" spans="1:5" x14ac:dyDescent="0.3">
      <c r="A4153" s="55">
        <v>43606.729169999999</v>
      </c>
      <c r="B4153" s="19">
        <v>22614.26</v>
      </c>
      <c r="C4153" s="36">
        <f t="shared" si="130"/>
        <v>7.9183120437142929E-3</v>
      </c>
      <c r="D4153" s="57">
        <v>379.5</v>
      </c>
      <c r="E4153" s="36">
        <f t="shared" si="129"/>
        <v>5.4045461770784176E-3</v>
      </c>
    </row>
    <row r="4154" spans="1:5" x14ac:dyDescent="0.3">
      <c r="A4154" s="55">
        <v>43607.729169999999</v>
      </c>
      <c r="B4154" s="19">
        <v>22494.12</v>
      </c>
      <c r="C4154" s="36">
        <f t="shared" si="130"/>
        <v>-5.312577108426253E-3</v>
      </c>
      <c r="D4154" s="57">
        <v>379.19</v>
      </c>
      <c r="E4154" s="36">
        <f t="shared" si="129"/>
        <v>-8.1686429512517478E-4</v>
      </c>
    </row>
    <row r="4155" spans="1:5" x14ac:dyDescent="0.3">
      <c r="A4155" s="55">
        <v>43608.729169999999</v>
      </c>
      <c r="B4155" s="19">
        <v>22040.94</v>
      </c>
      <c r="C4155" s="36">
        <f t="shared" si="130"/>
        <v>-2.0146598311025277E-2</v>
      </c>
      <c r="D4155" s="57">
        <v>373.79</v>
      </c>
      <c r="E4155" s="36">
        <f t="shared" si="129"/>
        <v>-1.424088187979633E-2</v>
      </c>
    </row>
    <row r="4156" spans="1:5" x14ac:dyDescent="0.3">
      <c r="A4156" s="55">
        <v>43609.729169999999</v>
      </c>
      <c r="B4156" s="19">
        <v>22296.32</v>
      </c>
      <c r="C4156" s="36">
        <f t="shared" si="130"/>
        <v>1.1586620171372131E-2</v>
      </c>
      <c r="D4156" s="57">
        <v>375.89</v>
      </c>
      <c r="E4156" s="36">
        <f t="shared" si="129"/>
        <v>5.6181278257845246E-3</v>
      </c>
    </row>
    <row r="4157" spans="1:5" x14ac:dyDescent="0.3">
      <c r="A4157" s="55">
        <v>43612.729169999999</v>
      </c>
      <c r="B4157" s="19">
        <v>22273.51</v>
      </c>
      <c r="C4157" s="36">
        <f t="shared" si="130"/>
        <v>-1.0230387794937235E-3</v>
      </c>
      <c r="D4157" s="57">
        <v>376.71</v>
      </c>
      <c r="E4157" s="36">
        <f t="shared" si="129"/>
        <v>2.1814892654765661E-3</v>
      </c>
    </row>
    <row r="4158" spans="1:5" x14ac:dyDescent="0.3">
      <c r="A4158" s="55">
        <v>43613.729169999999</v>
      </c>
      <c r="B4158" s="19">
        <v>22172.23</v>
      </c>
      <c r="C4158" s="36">
        <f t="shared" si="130"/>
        <v>-4.5471055078430966E-3</v>
      </c>
      <c r="D4158" s="57">
        <v>375.9</v>
      </c>
      <c r="E4158" s="36">
        <f t="shared" si="129"/>
        <v>-2.1501951102970152E-3</v>
      </c>
    </row>
    <row r="4159" spans="1:5" x14ac:dyDescent="0.3">
      <c r="A4159" s="55">
        <v>43614.729169999999</v>
      </c>
      <c r="B4159" s="19">
        <v>21895.78</v>
      </c>
      <c r="C4159" s="36">
        <f t="shared" si="130"/>
        <v>-1.2468299309541742E-2</v>
      </c>
      <c r="D4159" s="57">
        <v>370.51</v>
      </c>
      <c r="E4159" s="36">
        <f t="shared" si="129"/>
        <v>-1.4338919925512061E-2</v>
      </c>
    </row>
    <row r="4160" spans="1:5" x14ac:dyDescent="0.3">
      <c r="A4160" s="55">
        <v>43615.729169999999</v>
      </c>
      <c r="B4160" s="19">
        <v>21855.69</v>
      </c>
      <c r="C4160" s="36">
        <f t="shared" si="130"/>
        <v>-1.830946419812407E-3</v>
      </c>
      <c r="D4160" s="57">
        <v>372.07</v>
      </c>
      <c r="E4160" s="36">
        <f t="shared" si="129"/>
        <v>4.2104126744217929E-3</v>
      </c>
    </row>
    <row r="4161" spans="1:5" x14ac:dyDescent="0.3">
      <c r="A4161" s="55">
        <v>43616.729169999999</v>
      </c>
      <c r="B4161" s="19">
        <v>21704.33</v>
      </c>
      <c r="C4161" s="36">
        <f t="shared" si="130"/>
        <v>-6.9254276575114737E-3</v>
      </c>
      <c r="D4161" s="57">
        <v>369.06</v>
      </c>
      <c r="E4161" s="36">
        <f t="shared" si="129"/>
        <v>-8.0898755610503414E-3</v>
      </c>
    </row>
    <row r="4162" spans="1:5" x14ac:dyDescent="0.3">
      <c r="A4162" s="55">
        <v>43619.729169999999</v>
      </c>
      <c r="B4162" s="19">
        <v>21770.39</v>
      </c>
      <c r="C4162" s="36">
        <f t="shared" si="130"/>
        <v>3.0436323074702898E-3</v>
      </c>
      <c r="D4162" s="57">
        <v>370.49</v>
      </c>
      <c r="E4162" s="36">
        <f t="shared" si="129"/>
        <v>3.8747087194495045E-3</v>
      </c>
    </row>
    <row r="4163" spans="1:5" x14ac:dyDescent="0.3">
      <c r="A4163" s="55">
        <v>43620.729169999999</v>
      </c>
      <c r="B4163" s="19">
        <v>22129.86</v>
      </c>
      <c r="C4163" s="36">
        <f t="shared" si="130"/>
        <v>1.651187691171363E-2</v>
      </c>
      <c r="D4163" s="57">
        <v>372.67</v>
      </c>
      <c r="E4163" s="36">
        <f t="shared" si="129"/>
        <v>5.8840994358821952E-3</v>
      </c>
    </row>
    <row r="4164" spans="1:5" x14ac:dyDescent="0.3">
      <c r="A4164" s="55">
        <v>43621.729169999999</v>
      </c>
      <c r="B4164" s="19">
        <v>22076.43</v>
      </c>
      <c r="C4164" s="36">
        <f t="shared" si="130"/>
        <v>-2.4143849079930613E-3</v>
      </c>
      <c r="D4164" s="57">
        <v>374.08</v>
      </c>
      <c r="E4164" s="36">
        <f t="shared" ref="E4164:E4227" si="131">D4164/D4163-1</f>
        <v>3.7835081976009821E-3</v>
      </c>
    </row>
    <row r="4165" spans="1:5" x14ac:dyDescent="0.3">
      <c r="A4165" s="55">
        <v>43622.729169999999</v>
      </c>
      <c r="B4165" s="19">
        <v>22100.07</v>
      </c>
      <c r="C4165" s="36">
        <f t="shared" si="130"/>
        <v>1.0708253100704113E-3</v>
      </c>
      <c r="D4165" s="57">
        <v>374.01</v>
      </c>
      <c r="E4165" s="36">
        <f t="shared" si="131"/>
        <v>-1.8712574850299202E-4</v>
      </c>
    </row>
    <row r="4166" spans="1:5" x14ac:dyDescent="0.3">
      <c r="A4166" s="55">
        <v>43623.729169999999</v>
      </c>
      <c r="B4166" s="19">
        <v>22297.16</v>
      </c>
      <c r="C4166" s="36">
        <f t="shared" si="130"/>
        <v>8.9180713002265932E-3</v>
      </c>
      <c r="D4166" s="57">
        <v>377.48</v>
      </c>
      <c r="E4166" s="36">
        <f t="shared" si="131"/>
        <v>9.2778267960751393E-3</v>
      </c>
    </row>
    <row r="4167" spans="1:5" x14ac:dyDescent="0.3">
      <c r="A4167" s="55">
        <v>43627.729169999999</v>
      </c>
      <c r="B4167" s="19">
        <v>22566.44</v>
      </c>
      <c r="C4167" s="36">
        <f>B4167/B4166-1</f>
        <v>1.2076874364268742E-2</v>
      </c>
      <c r="D4167" s="57">
        <v>380.89</v>
      </c>
      <c r="E4167" s="36">
        <f t="shared" si="131"/>
        <v>9.0335911836387783E-3</v>
      </c>
    </row>
    <row r="4168" spans="1:5" x14ac:dyDescent="0.3">
      <c r="A4168" s="55">
        <v>43628.729169999999</v>
      </c>
      <c r="B4168" s="19">
        <v>22405.919999999998</v>
      </c>
      <c r="C4168" s="36">
        <f t="shared" si="130"/>
        <v>-7.1132176807684466E-3</v>
      </c>
      <c r="D4168" s="57">
        <v>379.74</v>
      </c>
      <c r="E4168" s="36">
        <f t="shared" si="131"/>
        <v>-3.0192444012706598E-3</v>
      </c>
    </row>
    <row r="4169" spans="1:5" x14ac:dyDescent="0.3">
      <c r="A4169" s="55">
        <v>43629.729169999999</v>
      </c>
      <c r="B4169" s="19">
        <v>22580.13</v>
      </c>
      <c r="C4169" s="36">
        <f t="shared" si="130"/>
        <v>7.7751772745775494E-3</v>
      </c>
      <c r="D4169" s="57">
        <v>380.33</v>
      </c>
      <c r="E4169" s="36">
        <f t="shared" si="131"/>
        <v>1.5536946331700108E-3</v>
      </c>
    </row>
    <row r="4170" spans="1:5" x14ac:dyDescent="0.3">
      <c r="A4170" s="55">
        <v>43630.729169999999</v>
      </c>
      <c r="B4170" s="19">
        <v>22545.75</v>
      </c>
      <c r="C4170" s="36">
        <f t="shared" si="130"/>
        <v>-1.5225775936631436E-3</v>
      </c>
      <c r="D4170" s="57">
        <v>378.81</v>
      </c>
      <c r="E4170" s="36">
        <f t="shared" si="131"/>
        <v>-3.996529329792553E-3</v>
      </c>
    </row>
    <row r="4171" spans="1:5" x14ac:dyDescent="0.3">
      <c r="A4171" s="55">
        <v>43633.729169999999</v>
      </c>
      <c r="B4171" s="19">
        <v>22547.55</v>
      </c>
      <c r="C4171" s="36">
        <f t="shared" si="130"/>
        <v>7.9837663417681171E-5</v>
      </c>
      <c r="D4171" s="57">
        <v>378.46</v>
      </c>
      <c r="E4171" s="36">
        <f t="shared" si="131"/>
        <v>-9.2394604155121574E-4</v>
      </c>
    </row>
    <row r="4172" spans="1:5" x14ac:dyDescent="0.3">
      <c r="A4172" s="55">
        <v>43634.729169999999</v>
      </c>
      <c r="B4172" s="19">
        <v>23060.68</v>
      </c>
      <c r="C4172" s="36">
        <f t="shared" si="130"/>
        <v>2.2757683207266455E-2</v>
      </c>
      <c r="D4172" s="57">
        <v>384.78</v>
      </c>
      <c r="E4172" s="36">
        <f t="shared" si="131"/>
        <v>1.6699254875019776E-2</v>
      </c>
    </row>
    <row r="4173" spans="1:5" x14ac:dyDescent="0.3">
      <c r="A4173" s="55">
        <v>43635.729169999999</v>
      </c>
      <c r="B4173" s="19">
        <v>23153.39</v>
      </c>
      <c r="C4173" s="36">
        <f t="shared" si="130"/>
        <v>4.0202630624941449E-3</v>
      </c>
      <c r="D4173" s="57">
        <v>384.77</v>
      </c>
      <c r="E4173" s="36">
        <f t="shared" si="131"/>
        <v>-2.59888767607519E-5</v>
      </c>
    </row>
    <row r="4174" spans="1:5" x14ac:dyDescent="0.3">
      <c r="A4174" s="55">
        <v>43636.729169999999</v>
      </c>
      <c r="B4174" s="19">
        <v>23302.15</v>
      </c>
      <c r="C4174" s="36">
        <f t="shared" si="130"/>
        <v>6.4249770767910164E-3</v>
      </c>
      <c r="D4174" s="57">
        <v>386.16</v>
      </c>
      <c r="E4174" s="36">
        <f t="shared" si="131"/>
        <v>3.6125477558022201E-3</v>
      </c>
    </row>
    <row r="4175" spans="1:5" x14ac:dyDescent="0.3">
      <c r="A4175" s="55">
        <v>43637.729169999999</v>
      </c>
      <c r="B4175" s="19">
        <v>23324.65</v>
      </c>
      <c r="C4175" s="36">
        <f t="shared" si="130"/>
        <v>9.6557613782422003E-4</v>
      </c>
      <c r="D4175" s="57">
        <v>384.76</v>
      </c>
      <c r="E4175" s="36">
        <f t="shared" si="131"/>
        <v>-3.6254402320282653E-3</v>
      </c>
    </row>
    <row r="4176" spans="1:5" x14ac:dyDescent="0.3">
      <c r="A4176" s="55">
        <v>43640.729169999999</v>
      </c>
      <c r="B4176" s="19">
        <v>23201.98</v>
      </c>
      <c r="C4176" s="36">
        <f t="shared" si="130"/>
        <v>-5.2592429039665101E-3</v>
      </c>
      <c r="D4176" s="57">
        <v>383.79</v>
      </c>
      <c r="E4176" s="36">
        <f t="shared" si="131"/>
        <v>-2.5210520844162199E-3</v>
      </c>
    </row>
    <row r="4177" spans="1:5" x14ac:dyDescent="0.3">
      <c r="A4177" s="55">
        <v>43641.729169999999</v>
      </c>
      <c r="B4177" s="19">
        <v>23033.45</v>
      </c>
      <c r="C4177" s="36">
        <f t="shared" si="130"/>
        <v>-7.263604226880549E-3</v>
      </c>
      <c r="D4177" s="57">
        <v>383.4</v>
      </c>
      <c r="E4177" s="36">
        <f t="shared" si="131"/>
        <v>-1.0161807238334708E-3</v>
      </c>
    </row>
    <row r="4178" spans="1:5" x14ac:dyDescent="0.3">
      <c r="A4178" s="55">
        <v>43642.729169999999</v>
      </c>
      <c r="B4178" s="19">
        <v>22965.49</v>
      </c>
      <c r="C4178" s="36">
        <f t="shared" si="130"/>
        <v>-2.9504915676982213E-3</v>
      </c>
      <c r="D4178" s="57">
        <v>382.2</v>
      </c>
      <c r="E4178" s="36">
        <f t="shared" si="131"/>
        <v>-3.12989045383405E-3</v>
      </c>
    </row>
    <row r="4179" spans="1:5" x14ac:dyDescent="0.3">
      <c r="A4179" s="55">
        <v>43643.729169999999</v>
      </c>
      <c r="B4179" s="19">
        <v>23022.58</v>
      </c>
      <c r="C4179" s="36">
        <f t="shared" si="130"/>
        <v>2.4859038496456431E-3</v>
      </c>
      <c r="D4179" s="57">
        <v>382.21</v>
      </c>
      <c r="E4179" s="36">
        <f t="shared" si="131"/>
        <v>2.6164311878629221E-5</v>
      </c>
    </row>
    <row r="4180" spans="1:5" x14ac:dyDescent="0.3">
      <c r="A4180" s="55">
        <v>43644.729169999999</v>
      </c>
      <c r="B4180" s="19">
        <v>23159.34</v>
      </c>
      <c r="C4180" s="36">
        <f t="shared" si="130"/>
        <v>5.9402551755709521E-3</v>
      </c>
      <c r="D4180" s="57">
        <v>384.87</v>
      </c>
      <c r="E4180" s="36">
        <f t="shared" si="131"/>
        <v>6.959524868527911E-3</v>
      </c>
    </row>
    <row r="4181" spans="1:5" x14ac:dyDescent="0.3">
      <c r="A4181" s="55">
        <v>43647.729169999999</v>
      </c>
      <c r="B4181" s="19">
        <v>23189.55</v>
      </c>
      <c r="C4181" s="36">
        <f t="shared" si="130"/>
        <v>1.3044413182758952E-3</v>
      </c>
      <c r="D4181" s="57">
        <v>387.87</v>
      </c>
      <c r="E4181" s="36">
        <f t="shared" si="131"/>
        <v>7.7948398160416765E-3</v>
      </c>
    </row>
    <row r="4182" spans="1:5" x14ac:dyDescent="0.3">
      <c r="A4182" s="55">
        <v>43648.729169999999</v>
      </c>
      <c r="B4182" s="19">
        <v>23341.45</v>
      </c>
      <c r="C4182" s="36">
        <f t="shared" si="130"/>
        <v>6.5503642804625173E-3</v>
      </c>
      <c r="D4182" s="57">
        <v>389.29</v>
      </c>
      <c r="E4182" s="36">
        <f t="shared" si="131"/>
        <v>3.6610204449945005E-3</v>
      </c>
    </row>
    <row r="4183" spans="1:5" x14ac:dyDescent="0.3">
      <c r="A4183" s="55">
        <v>43649.729169999999</v>
      </c>
      <c r="B4183" s="19">
        <v>23867</v>
      </c>
      <c r="C4183" s="36">
        <f t="shared" si="130"/>
        <v>2.2515739167875193E-2</v>
      </c>
      <c r="D4183" s="57">
        <v>392.58</v>
      </c>
      <c r="E4183" s="36">
        <f t="shared" si="131"/>
        <v>8.4512831051399839E-3</v>
      </c>
    </row>
    <row r="4184" spans="1:5" x14ac:dyDescent="0.3">
      <c r="A4184" s="55">
        <v>43650.729169999999</v>
      </c>
      <c r="B4184" s="19">
        <v>24108.53</v>
      </c>
      <c r="C4184" s="36">
        <f t="shared" si="130"/>
        <v>1.0119830728620993E-2</v>
      </c>
      <c r="D4184" s="57">
        <v>392.94</v>
      </c>
      <c r="E4184" s="36">
        <f t="shared" si="131"/>
        <v>9.1701054562132178E-4</v>
      </c>
    </row>
    <row r="4185" spans="1:5" x14ac:dyDescent="0.3">
      <c r="A4185" s="55">
        <v>43651.729169999999</v>
      </c>
      <c r="B4185" s="19">
        <v>23965.78</v>
      </c>
      <c r="C4185" s="36">
        <f t="shared" si="130"/>
        <v>-5.9211407746553313E-3</v>
      </c>
      <c r="D4185" s="57">
        <v>390.11</v>
      </c>
      <c r="E4185" s="36">
        <f t="shared" si="131"/>
        <v>-7.2021173716088072E-3</v>
      </c>
    </row>
    <row r="4186" spans="1:5" x14ac:dyDescent="0.3">
      <c r="A4186" s="55">
        <v>43654.729169999999</v>
      </c>
      <c r="B4186" s="19">
        <v>23949.94</v>
      </c>
      <c r="C4186" s="36">
        <f t="shared" si="130"/>
        <v>-6.609423936964065E-4</v>
      </c>
      <c r="D4186" s="57">
        <v>389.9</v>
      </c>
      <c r="E4186" s="36">
        <f t="shared" si="131"/>
        <v>-5.3830970751844731E-4</v>
      </c>
    </row>
    <row r="4187" spans="1:5" x14ac:dyDescent="0.3">
      <c r="A4187" s="55">
        <v>43655.729169999999</v>
      </c>
      <c r="B4187" s="19">
        <v>23851.11</v>
      </c>
      <c r="C4187" s="36">
        <f t="shared" si="130"/>
        <v>-4.1265239077842297E-3</v>
      </c>
      <c r="D4187" s="57">
        <v>387.92</v>
      </c>
      <c r="E4187" s="36">
        <f t="shared" si="131"/>
        <v>-5.0782251859450289E-3</v>
      </c>
    </row>
    <row r="4188" spans="1:5" x14ac:dyDescent="0.3">
      <c r="A4188" s="55">
        <v>43656.729169999999</v>
      </c>
      <c r="B4188" s="19">
        <v>24021.200000000001</v>
      </c>
      <c r="C4188" s="36">
        <f t="shared" si="130"/>
        <v>7.1313242863748627E-3</v>
      </c>
      <c r="D4188" s="57">
        <v>387.15</v>
      </c>
      <c r="E4188" s="36">
        <f t="shared" si="131"/>
        <v>-1.9849453495567326E-3</v>
      </c>
    </row>
    <row r="4189" spans="1:5" x14ac:dyDescent="0.3">
      <c r="A4189" s="55">
        <v>43657.729169999999</v>
      </c>
      <c r="B4189" s="19">
        <v>24144.62</v>
      </c>
      <c r="C4189" s="36">
        <f t="shared" si="130"/>
        <v>5.1379614673703333E-3</v>
      </c>
      <c r="D4189" s="57">
        <v>386.7</v>
      </c>
      <c r="E4189" s="36">
        <f t="shared" si="131"/>
        <v>-1.1623401782254739E-3</v>
      </c>
    </row>
    <row r="4190" spans="1:5" x14ac:dyDescent="0.3">
      <c r="A4190" s="55">
        <v>43658.729169999999</v>
      </c>
      <c r="B4190" s="19">
        <v>24154.16</v>
      </c>
      <c r="C4190" s="36">
        <f t="shared" si="130"/>
        <v>3.9511907828737591E-4</v>
      </c>
      <c r="D4190" s="57">
        <v>386.85</v>
      </c>
      <c r="E4190" s="36">
        <f t="shared" si="131"/>
        <v>3.8789759503510268E-4</v>
      </c>
    </row>
    <row r="4191" spans="1:5" x14ac:dyDescent="0.3">
      <c r="A4191" s="55">
        <v>43661.729169999999</v>
      </c>
      <c r="B4191" s="19">
        <v>24138.39</v>
      </c>
      <c r="C4191" s="36">
        <f t="shared" si="130"/>
        <v>-6.5288960576570521E-4</v>
      </c>
      <c r="D4191" s="57">
        <v>387.75</v>
      </c>
      <c r="E4191" s="36">
        <f t="shared" si="131"/>
        <v>2.3264831329972147E-3</v>
      </c>
    </row>
    <row r="4192" spans="1:5" x14ac:dyDescent="0.3">
      <c r="A4192" s="55">
        <v>43662.729169999999</v>
      </c>
      <c r="B4192" s="19">
        <v>24170.9</v>
      </c>
      <c r="C4192" s="36">
        <f t="shared" si="130"/>
        <v>1.3468172483750429E-3</v>
      </c>
      <c r="D4192" s="57">
        <v>389.1</v>
      </c>
      <c r="E4192" s="36">
        <f t="shared" si="131"/>
        <v>3.4816247582205584E-3</v>
      </c>
    </row>
    <row r="4193" spans="1:5" x14ac:dyDescent="0.3">
      <c r="A4193" s="55">
        <v>43663.729169999999</v>
      </c>
      <c r="B4193" s="19">
        <v>24036.23</v>
      </c>
      <c r="C4193" s="36">
        <f t="shared" si="130"/>
        <v>-5.5715757377673425E-3</v>
      </c>
      <c r="D4193" s="57">
        <v>387.66</v>
      </c>
      <c r="E4193" s="36">
        <f t="shared" si="131"/>
        <v>-3.7008481110254454E-3</v>
      </c>
    </row>
    <row r="4194" spans="1:5" x14ac:dyDescent="0.3">
      <c r="A4194" s="55">
        <v>43664.729169999999</v>
      </c>
      <c r="B4194" s="19">
        <v>24028.89</v>
      </c>
      <c r="C4194" s="36">
        <f t="shared" si="130"/>
        <v>-3.0537234832583859E-4</v>
      </c>
      <c r="D4194" s="57">
        <v>386.8</v>
      </c>
      <c r="E4194" s="36">
        <f t="shared" si="131"/>
        <v>-2.2184388381571996E-3</v>
      </c>
    </row>
    <row r="4195" spans="1:5" x14ac:dyDescent="0.3">
      <c r="A4195" s="55">
        <v>43665.729169999999</v>
      </c>
      <c r="B4195" s="19">
        <v>23569.98</v>
      </c>
      <c r="C4195" s="36">
        <f t="shared" si="130"/>
        <v>-1.909826046896046E-2</v>
      </c>
      <c r="D4195" s="57">
        <v>387.25</v>
      </c>
      <c r="E4195" s="36">
        <f t="shared" si="131"/>
        <v>1.1633919338158716E-3</v>
      </c>
    </row>
    <row r="4196" spans="1:5" x14ac:dyDescent="0.3">
      <c r="A4196" s="55">
        <v>43668.729169999999</v>
      </c>
      <c r="B4196" s="19">
        <v>23671.34</v>
      </c>
      <c r="C4196" s="36">
        <f t="shared" si="130"/>
        <v>4.3003854903567174E-3</v>
      </c>
      <c r="D4196" s="57">
        <v>387.74</v>
      </c>
      <c r="E4196" s="36">
        <f t="shared" si="131"/>
        <v>1.2653324725628856E-3</v>
      </c>
    </row>
    <row r="4197" spans="1:5" x14ac:dyDescent="0.3">
      <c r="A4197" s="55">
        <v>43669.729169999999</v>
      </c>
      <c r="B4197" s="19">
        <v>23890.880000000001</v>
      </c>
      <c r="C4197" s="36">
        <f t="shared" si="130"/>
        <v>9.2745066396748843E-3</v>
      </c>
      <c r="D4197" s="57">
        <v>391.54</v>
      </c>
      <c r="E4197" s="36">
        <f t="shared" si="131"/>
        <v>9.8003816990768211E-3</v>
      </c>
    </row>
    <row r="4198" spans="1:5" x14ac:dyDescent="0.3">
      <c r="A4198" s="55">
        <v>43670.729169999999</v>
      </c>
      <c r="B4198" s="19">
        <v>24022.53</v>
      </c>
      <c r="C4198" s="36">
        <f t="shared" si="130"/>
        <v>5.5104709412125974E-3</v>
      </c>
      <c r="D4198" s="57">
        <v>391.73</v>
      </c>
      <c r="E4198" s="36">
        <f t="shared" si="131"/>
        <v>4.8526331920117904E-4</v>
      </c>
    </row>
    <row r="4199" spans="1:5" x14ac:dyDescent="0.3">
      <c r="A4199" s="55">
        <v>43671.729169999999</v>
      </c>
      <c r="B4199" s="19">
        <v>23841.39</v>
      </c>
      <c r="C4199" s="36">
        <f t="shared" si="130"/>
        <v>-7.5404214293831595E-3</v>
      </c>
      <c r="D4199" s="57">
        <v>389.52</v>
      </c>
      <c r="E4199" s="36">
        <f t="shared" si="131"/>
        <v>-5.6416409261481615E-3</v>
      </c>
    </row>
    <row r="4200" spans="1:5" x14ac:dyDescent="0.3">
      <c r="A4200" s="55">
        <v>43672.729169999999</v>
      </c>
      <c r="B4200" s="19">
        <v>23786.79</v>
      </c>
      <c r="C4200" s="36">
        <f t="shared" si="130"/>
        <v>-2.2901349292133721E-3</v>
      </c>
      <c r="D4200" s="57">
        <v>390.73</v>
      </c>
      <c r="E4200" s="36">
        <f t="shared" si="131"/>
        <v>3.1063873485315252E-3</v>
      </c>
    </row>
    <row r="4201" spans="1:5" x14ac:dyDescent="0.3">
      <c r="A4201" s="55">
        <v>43675.729169999999</v>
      </c>
      <c r="B4201" s="19">
        <v>23651.11</v>
      </c>
      <c r="C4201" s="36">
        <f t="shared" ref="C4201:C4263" si="132">B4201/B4200-1</f>
        <v>-5.7040062992946838E-3</v>
      </c>
      <c r="D4201" s="57">
        <v>390.85</v>
      </c>
      <c r="E4201" s="36">
        <f t="shared" si="131"/>
        <v>3.0711744683031839E-4</v>
      </c>
    </row>
    <row r="4202" spans="1:5" x14ac:dyDescent="0.3">
      <c r="A4202" s="55">
        <v>43676.729169999999</v>
      </c>
      <c r="B4202" s="19">
        <v>23193.66</v>
      </c>
      <c r="C4202" s="36">
        <f t="shared" si="132"/>
        <v>-1.9341586927632548E-2</v>
      </c>
      <c r="D4202" s="57">
        <v>385.11</v>
      </c>
      <c r="E4202" s="36">
        <f t="shared" si="131"/>
        <v>-1.468594089804276E-2</v>
      </c>
    </row>
    <row r="4203" spans="1:5" x14ac:dyDescent="0.3">
      <c r="A4203" s="55">
        <v>43677.729169999999</v>
      </c>
      <c r="B4203" s="19">
        <v>23322.57</v>
      </c>
      <c r="C4203" s="36">
        <f t="shared" si="132"/>
        <v>5.5579843802142648E-3</v>
      </c>
      <c r="D4203" s="57">
        <v>385.77</v>
      </c>
      <c r="E4203" s="36">
        <f t="shared" si="131"/>
        <v>1.7137960582689349E-3</v>
      </c>
    </row>
    <row r="4204" spans="1:5" x14ac:dyDescent="0.3">
      <c r="A4204" s="55">
        <v>43678.729169999999</v>
      </c>
      <c r="B4204" s="19">
        <v>23496.38</v>
      </c>
      <c r="C4204" s="36">
        <f t="shared" si="132"/>
        <v>7.4524377030491529E-3</v>
      </c>
      <c r="D4204" s="57">
        <v>387.68</v>
      </c>
      <c r="E4204" s="36">
        <f t="shared" si="131"/>
        <v>4.9511366876637819E-3</v>
      </c>
    </row>
    <row r="4205" spans="1:5" x14ac:dyDescent="0.3">
      <c r="A4205" s="55">
        <v>43679.729169999999</v>
      </c>
      <c r="B4205" s="19">
        <v>22962.639999999999</v>
      </c>
      <c r="C4205" s="36">
        <f t="shared" si="132"/>
        <v>-2.2715839631466728E-2</v>
      </c>
      <c r="D4205" s="57">
        <v>378.15</v>
      </c>
      <c r="E4205" s="36">
        <f t="shared" si="131"/>
        <v>-2.4582129591415702E-2</v>
      </c>
    </row>
    <row r="4206" spans="1:5" x14ac:dyDescent="0.3">
      <c r="A4206" s="55">
        <v>43682.729169999999</v>
      </c>
      <c r="B4206" s="19">
        <v>22691.83</v>
      </c>
      <c r="C4206" s="36">
        <f t="shared" si="132"/>
        <v>-1.1793504579612701E-2</v>
      </c>
      <c r="D4206" s="57">
        <v>369.43</v>
      </c>
      <c r="E4206" s="36">
        <f t="shared" si="131"/>
        <v>-2.3059632420996845E-2</v>
      </c>
    </row>
    <row r="4207" spans="1:5" x14ac:dyDescent="0.3">
      <c r="A4207" s="55">
        <v>43683.729169999999</v>
      </c>
      <c r="B4207" s="19">
        <v>22539.279999999999</v>
      </c>
      <c r="C4207" s="36">
        <f t="shared" si="132"/>
        <v>-6.7226838910745546E-3</v>
      </c>
      <c r="D4207" s="57">
        <v>367.71</v>
      </c>
      <c r="E4207" s="36">
        <f t="shared" si="131"/>
        <v>-4.6558211298487473E-3</v>
      </c>
    </row>
    <row r="4208" spans="1:5" x14ac:dyDescent="0.3">
      <c r="A4208" s="55">
        <v>43684.729169999999</v>
      </c>
      <c r="B4208" s="19">
        <v>22462.2</v>
      </c>
      <c r="C4208" s="36">
        <f t="shared" si="132"/>
        <v>-3.4198075537460459E-3</v>
      </c>
      <c r="D4208" s="57">
        <v>368.6</v>
      </c>
      <c r="E4208" s="36">
        <f t="shared" si="131"/>
        <v>2.4203856299802595E-3</v>
      </c>
    </row>
    <row r="4209" spans="1:5" x14ac:dyDescent="0.3">
      <c r="A4209" s="55">
        <v>43685.729169999999</v>
      </c>
      <c r="B4209" s="19">
        <v>22767.79</v>
      </c>
      <c r="C4209" s="36">
        <f t="shared" si="132"/>
        <v>1.3604633562162238E-2</v>
      </c>
      <c r="D4209" s="57">
        <v>374.71</v>
      </c>
      <c r="E4209" s="36">
        <f t="shared" si="131"/>
        <v>1.6576234400433876E-2</v>
      </c>
    </row>
    <row r="4210" spans="1:5" x14ac:dyDescent="0.3">
      <c r="A4210" s="55">
        <v>43686.729169999999</v>
      </c>
      <c r="B4210" s="19">
        <v>22199.89</v>
      </c>
      <c r="C4210" s="36">
        <f t="shared" si="132"/>
        <v>-2.4943132381315958E-2</v>
      </c>
      <c r="D4210" s="57">
        <v>371.56</v>
      </c>
      <c r="E4210" s="36">
        <f t="shared" si="131"/>
        <v>-8.4065010274612106E-3</v>
      </c>
    </row>
    <row r="4211" spans="1:5" x14ac:dyDescent="0.3">
      <c r="A4211" s="55">
        <v>43689.729169999999</v>
      </c>
      <c r="B4211" s="19">
        <v>22119.59</v>
      </c>
      <c r="C4211" s="36">
        <f t="shared" si="132"/>
        <v>-3.6171350398582769E-3</v>
      </c>
      <c r="D4211" s="57">
        <v>370.41</v>
      </c>
      <c r="E4211" s="36">
        <f t="shared" si="131"/>
        <v>-3.0950586715469131E-3</v>
      </c>
    </row>
    <row r="4212" spans="1:5" x14ac:dyDescent="0.3">
      <c r="A4212" s="55">
        <v>43690.729169999999</v>
      </c>
      <c r="B4212" s="19">
        <v>22389.49</v>
      </c>
      <c r="C4212" s="36">
        <f t="shared" si="132"/>
        <v>1.2201853650994465E-2</v>
      </c>
      <c r="D4212" s="57">
        <v>372.4</v>
      </c>
      <c r="E4212" s="36">
        <f t="shared" si="131"/>
        <v>5.3724251505087306E-3</v>
      </c>
    </row>
    <row r="4213" spans="1:5" x14ac:dyDescent="0.3">
      <c r="A4213" s="55">
        <v>43691.729169999999</v>
      </c>
      <c r="B4213" s="19">
        <v>21854.66</v>
      </c>
      <c r="C4213" s="36">
        <f t="shared" si="132"/>
        <v>-2.3887547237565587E-2</v>
      </c>
      <c r="D4213" s="57">
        <v>366.16</v>
      </c>
      <c r="E4213" s="36">
        <f t="shared" si="131"/>
        <v>-1.6756176154672286E-2</v>
      </c>
    </row>
    <row r="4214" spans="1:5" x14ac:dyDescent="0.3">
      <c r="A4214" s="55">
        <v>43693.729169999999</v>
      </c>
      <c r="B4214" s="19">
        <v>22167.22</v>
      </c>
      <c r="C4214" s="36">
        <f t="shared" si="132"/>
        <v>1.4301755323578691E-2</v>
      </c>
      <c r="D4214" s="57">
        <v>369.63</v>
      </c>
      <c r="E4214" s="36">
        <f t="shared" si="131"/>
        <v>9.4767314835044747E-3</v>
      </c>
    </row>
    <row r="4215" spans="1:5" x14ac:dyDescent="0.3">
      <c r="A4215" s="55">
        <v>43696.729169999999</v>
      </c>
      <c r="B4215" s="19">
        <v>22592.12</v>
      </c>
      <c r="C4215" s="36">
        <f t="shared" si="132"/>
        <v>1.9167942574666474E-2</v>
      </c>
      <c r="D4215" s="57">
        <v>373.86</v>
      </c>
      <c r="E4215" s="36">
        <f t="shared" si="131"/>
        <v>1.1443876308741219E-2</v>
      </c>
    </row>
    <row r="4216" spans="1:5" x14ac:dyDescent="0.3">
      <c r="A4216" s="55">
        <v>43697.729169999999</v>
      </c>
      <c r="B4216" s="19">
        <v>22363.25</v>
      </c>
      <c r="C4216" s="36">
        <f t="shared" si="132"/>
        <v>-1.0130523386030155E-2</v>
      </c>
      <c r="D4216" s="57">
        <v>371.3</v>
      </c>
      <c r="E4216" s="36">
        <f t="shared" si="131"/>
        <v>-6.8474830150323518E-3</v>
      </c>
    </row>
    <row r="4217" spans="1:5" x14ac:dyDescent="0.3">
      <c r="A4217" s="55">
        <v>43698.729169999999</v>
      </c>
      <c r="B4217" s="19">
        <v>22742.49</v>
      </c>
      <c r="C4217" s="36">
        <f t="shared" si="132"/>
        <v>1.6958179155534214E-2</v>
      </c>
      <c r="D4217" s="57">
        <v>375.8</v>
      </c>
      <c r="E4217" s="36">
        <f t="shared" si="131"/>
        <v>1.2119579854565021E-2</v>
      </c>
    </row>
    <row r="4218" spans="1:5" x14ac:dyDescent="0.3">
      <c r="A4218" s="55">
        <v>43699.729169999999</v>
      </c>
      <c r="B4218" s="19">
        <v>22708.03</v>
      </c>
      <c r="C4218" s="36">
        <f t="shared" si="132"/>
        <v>-1.5152254656373154E-3</v>
      </c>
      <c r="D4218" s="57">
        <v>374.29</v>
      </c>
      <c r="E4218" s="36">
        <f t="shared" si="131"/>
        <v>-4.0180947312400406E-3</v>
      </c>
    </row>
    <row r="4219" spans="1:5" x14ac:dyDescent="0.3">
      <c r="A4219" s="55">
        <v>43700.729169999999</v>
      </c>
      <c r="B4219" s="19">
        <v>22346.69</v>
      </c>
      <c r="C4219" s="36">
        <f t="shared" si="132"/>
        <v>-1.591243273855103E-2</v>
      </c>
      <c r="D4219" s="57">
        <v>371.36</v>
      </c>
      <c r="E4219" s="36">
        <f t="shared" si="131"/>
        <v>-7.8281546394507462E-3</v>
      </c>
    </row>
    <row r="4220" spans="1:5" x14ac:dyDescent="0.3">
      <c r="A4220" s="55">
        <v>43703.729169999999</v>
      </c>
      <c r="B4220" s="19">
        <v>22541.25</v>
      </c>
      <c r="C4220" s="36">
        <f t="shared" si="132"/>
        <v>8.7064348232333E-3</v>
      </c>
      <c r="D4220" s="57">
        <v>371.28</v>
      </c>
      <c r="E4220" s="36">
        <f t="shared" si="131"/>
        <v>-2.1542438604060798E-4</v>
      </c>
    </row>
    <row r="4221" spans="1:5" x14ac:dyDescent="0.3">
      <c r="A4221" s="55">
        <v>43704.729169999999</v>
      </c>
      <c r="B4221" s="19">
        <v>22863.06</v>
      </c>
      <c r="C4221" s="36">
        <f t="shared" si="132"/>
        <v>1.4276493095990661E-2</v>
      </c>
      <c r="D4221" s="57">
        <v>373.62</v>
      </c>
      <c r="E4221" s="36">
        <f t="shared" si="131"/>
        <v>6.302521008403339E-3</v>
      </c>
    </row>
    <row r="4222" spans="1:5" x14ac:dyDescent="0.3">
      <c r="A4222" s="55">
        <v>43705.729169999999</v>
      </c>
      <c r="B4222" s="19">
        <v>22843.69</v>
      </c>
      <c r="C4222" s="36">
        <f t="shared" si="132"/>
        <v>-8.4721817639465957E-4</v>
      </c>
      <c r="D4222" s="57">
        <v>372.86</v>
      </c>
      <c r="E4222" s="36">
        <f t="shared" si="131"/>
        <v>-2.0341523473047518E-3</v>
      </c>
    </row>
    <row r="4223" spans="1:5" x14ac:dyDescent="0.3">
      <c r="A4223" s="55">
        <v>43706.729169999999</v>
      </c>
      <c r="B4223" s="19">
        <v>23265.27</v>
      </c>
      <c r="C4223" s="36">
        <f t="shared" si="132"/>
        <v>1.8454986913235105E-2</v>
      </c>
      <c r="D4223" s="57">
        <v>376.74</v>
      </c>
      <c r="E4223" s="36">
        <f t="shared" si="131"/>
        <v>1.0406050528348532E-2</v>
      </c>
    </row>
    <row r="4224" spans="1:5" x14ac:dyDescent="0.3">
      <c r="A4224" s="55">
        <v>43707.729169999999</v>
      </c>
      <c r="B4224" s="19">
        <v>23179.46</v>
      </c>
      <c r="C4224" s="36">
        <f t="shared" si="132"/>
        <v>-3.688330288021624E-3</v>
      </c>
      <c r="D4224" s="57">
        <v>379.48</v>
      </c>
      <c r="E4224" s="36">
        <f t="shared" si="131"/>
        <v>7.27292031639859E-3</v>
      </c>
    </row>
    <row r="4225" spans="1:5" x14ac:dyDescent="0.3">
      <c r="A4225" s="55">
        <v>43710.729169999999</v>
      </c>
      <c r="B4225" s="19">
        <v>23315.15</v>
      </c>
      <c r="C4225" s="36">
        <f t="shared" si="132"/>
        <v>5.8538896074369351E-3</v>
      </c>
      <c r="D4225" s="57">
        <v>380.69</v>
      </c>
      <c r="E4225" s="36">
        <f t="shared" si="131"/>
        <v>3.1885738378834017E-3</v>
      </c>
    </row>
    <row r="4226" spans="1:5" x14ac:dyDescent="0.3">
      <c r="A4226" s="55">
        <v>43711.729169999999</v>
      </c>
      <c r="B4226" s="19">
        <v>23256.87</v>
      </c>
      <c r="C4226" s="36">
        <f t="shared" si="132"/>
        <v>-2.4996622367861043E-3</v>
      </c>
      <c r="D4226" s="57">
        <v>379.81</v>
      </c>
      <c r="E4226" s="36">
        <f t="shared" si="131"/>
        <v>-2.3115921090650637E-3</v>
      </c>
    </row>
    <row r="4227" spans="1:5" x14ac:dyDescent="0.3">
      <c r="A4227" s="55">
        <v>43712.729169999999</v>
      </c>
      <c r="B4227" s="19">
        <v>23617.54</v>
      </c>
      <c r="C4227" s="36">
        <f t="shared" si="132"/>
        <v>1.5508105776916858E-2</v>
      </c>
      <c r="D4227" s="57">
        <v>383.18</v>
      </c>
      <c r="E4227" s="36">
        <f t="shared" si="131"/>
        <v>8.8728574813723426E-3</v>
      </c>
    </row>
    <row r="4228" spans="1:5" x14ac:dyDescent="0.3">
      <c r="A4228" s="55">
        <v>43713.729169999999</v>
      </c>
      <c r="B4228" s="19">
        <v>23845.81</v>
      </c>
      <c r="C4228" s="36">
        <f t="shared" si="132"/>
        <v>9.6652741987524049E-3</v>
      </c>
      <c r="D4228" s="57">
        <v>385.92</v>
      </c>
      <c r="E4228" s="36">
        <f t="shared" ref="E4228:E4291" si="133">D4228/D4227-1</f>
        <v>7.1506863615011795E-3</v>
      </c>
    </row>
    <row r="4229" spans="1:5" x14ac:dyDescent="0.3">
      <c r="A4229" s="55">
        <v>43714.729169999999</v>
      </c>
      <c r="B4229" s="19">
        <v>23834.79</v>
      </c>
      <c r="C4229" s="36">
        <f t="shared" si="132"/>
        <v>-4.6213569595665582E-4</v>
      </c>
      <c r="D4229" s="57">
        <v>387.14</v>
      </c>
      <c r="E4229" s="36">
        <f t="shared" si="133"/>
        <v>3.1612769485902525E-3</v>
      </c>
    </row>
    <row r="4230" spans="1:5" x14ac:dyDescent="0.3">
      <c r="A4230" s="55">
        <v>43717.729169999999</v>
      </c>
      <c r="B4230" s="19">
        <v>23900.77</v>
      </c>
      <c r="C4230" s="36">
        <f t="shared" si="132"/>
        <v>2.7682224177347781E-3</v>
      </c>
      <c r="D4230" s="57">
        <v>386.06</v>
      </c>
      <c r="E4230" s="36">
        <f t="shared" si="133"/>
        <v>-2.7896884847857795E-3</v>
      </c>
    </row>
    <row r="4231" spans="1:5" x14ac:dyDescent="0.3">
      <c r="A4231" s="55">
        <v>43718.729169999999</v>
      </c>
      <c r="B4231" s="19">
        <v>23779.03</v>
      </c>
      <c r="C4231" s="36">
        <f t="shared" si="132"/>
        <v>-5.093559747238352E-3</v>
      </c>
      <c r="D4231" s="57">
        <v>386.44</v>
      </c>
      <c r="E4231" s="36">
        <f t="shared" si="133"/>
        <v>9.8430295808937807E-4</v>
      </c>
    </row>
    <row r="4232" spans="1:5" x14ac:dyDescent="0.3">
      <c r="A4232" s="55">
        <v>43719.729169999999</v>
      </c>
      <c r="B4232" s="19">
        <v>23817.83</v>
      </c>
      <c r="C4232" s="36">
        <f t="shared" si="132"/>
        <v>1.6316897703565481E-3</v>
      </c>
      <c r="D4232" s="57">
        <v>389.71</v>
      </c>
      <c r="E4232" s="36">
        <f t="shared" si="133"/>
        <v>8.4618569506262897E-3</v>
      </c>
    </row>
    <row r="4233" spans="1:5" x14ac:dyDescent="0.3">
      <c r="A4233" s="55">
        <v>43720.729169999999</v>
      </c>
      <c r="B4233" s="19">
        <v>24017.47</v>
      </c>
      <c r="C4233" s="36">
        <f t="shared" si="132"/>
        <v>8.3819558708748687E-3</v>
      </c>
      <c r="D4233" s="57">
        <v>390.48</v>
      </c>
      <c r="E4233" s="36">
        <f t="shared" si="133"/>
        <v>1.9758281799286959E-3</v>
      </c>
    </row>
    <row r="4234" spans="1:5" x14ac:dyDescent="0.3">
      <c r="A4234" s="55">
        <v>43721.729169999999</v>
      </c>
      <c r="B4234" s="19">
        <v>24147.91</v>
      </c>
      <c r="C4234" s="36">
        <f t="shared" si="132"/>
        <v>5.4310466506255484E-3</v>
      </c>
      <c r="D4234" s="57">
        <v>391.79</v>
      </c>
      <c r="E4234" s="36">
        <f t="shared" si="133"/>
        <v>3.3548453185823224E-3</v>
      </c>
    </row>
    <row r="4235" spans="1:5" x14ac:dyDescent="0.3">
      <c r="A4235" s="55">
        <v>43724.729169999999</v>
      </c>
      <c r="B4235" s="19">
        <v>23928.75</v>
      </c>
      <c r="C4235" s="36">
        <f t="shared" si="132"/>
        <v>-9.0757336763305219E-3</v>
      </c>
      <c r="D4235" s="57">
        <v>389.53</v>
      </c>
      <c r="E4235" s="36">
        <f t="shared" si="133"/>
        <v>-5.7683963347713307E-3</v>
      </c>
    </row>
    <row r="4236" spans="1:5" x14ac:dyDescent="0.3">
      <c r="A4236" s="55">
        <v>43725.729169999999</v>
      </c>
      <c r="B4236" s="19">
        <v>23755.93</v>
      </c>
      <c r="C4236" s="36">
        <f t="shared" si="132"/>
        <v>-7.2222744606383893E-3</v>
      </c>
      <c r="D4236" s="57">
        <v>389.33</v>
      </c>
      <c r="E4236" s="36">
        <f t="shared" si="133"/>
        <v>-5.1343927296998437E-4</v>
      </c>
    </row>
    <row r="4237" spans="1:5" x14ac:dyDescent="0.3">
      <c r="A4237" s="55">
        <v>43726.729169999999</v>
      </c>
      <c r="B4237" s="19">
        <v>23899.57</v>
      </c>
      <c r="C4237" s="36">
        <f t="shared" si="132"/>
        <v>6.0464902868462289E-3</v>
      </c>
      <c r="D4237" s="57">
        <v>389.41</v>
      </c>
      <c r="E4237" s="36">
        <f t="shared" si="133"/>
        <v>2.0548121131191976E-4</v>
      </c>
    </row>
    <row r="4238" spans="1:5" x14ac:dyDescent="0.3">
      <c r="A4238" s="55">
        <v>43727.729169999999</v>
      </c>
      <c r="B4238" s="19">
        <v>24089.119999999999</v>
      </c>
      <c r="C4238" s="36">
        <f t="shared" si="132"/>
        <v>7.9311050366177582E-3</v>
      </c>
      <c r="D4238" s="57">
        <v>391.8</v>
      </c>
      <c r="E4238" s="36">
        <f t="shared" si="133"/>
        <v>6.1374900490485107E-3</v>
      </c>
    </row>
    <row r="4239" spans="1:5" x14ac:dyDescent="0.3">
      <c r="A4239" s="55">
        <v>43728.729169999999</v>
      </c>
      <c r="B4239" s="19">
        <v>24080.87</v>
      </c>
      <c r="C4239" s="36">
        <f t="shared" si="132"/>
        <v>-3.4247826404620874E-4</v>
      </c>
      <c r="D4239" s="57">
        <v>392.95</v>
      </c>
      <c r="E4239" s="36">
        <f t="shared" si="133"/>
        <v>2.9351710056151337E-3</v>
      </c>
    </row>
    <row r="4240" spans="1:5" x14ac:dyDescent="0.3">
      <c r="A4240" s="55">
        <v>43731.729169999999</v>
      </c>
      <c r="B4240" s="19">
        <v>23835.51</v>
      </c>
      <c r="C4240" s="36">
        <f t="shared" si="132"/>
        <v>-1.0189000646571356E-2</v>
      </c>
      <c r="D4240" s="57">
        <v>389.8</v>
      </c>
      <c r="E4240" s="36">
        <f t="shared" si="133"/>
        <v>-8.0162870594222557E-3</v>
      </c>
    </row>
    <row r="4241" spans="1:5" x14ac:dyDescent="0.3">
      <c r="A4241" s="55">
        <v>43732.729169999999</v>
      </c>
      <c r="B4241" s="19">
        <v>23844.32</v>
      </c>
      <c r="C4241" s="36">
        <f t="shared" si="132"/>
        <v>3.6961659305800865E-4</v>
      </c>
      <c r="D4241" s="57">
        <v>389.84</v>
      </c>
      <c r="E4241" s="36">
        <f t="shared" si="133"/>
        <v>1.0261672652633891E-4</v>
      </c>
    </row>
    <row r="4242" spans="1:5" x14ac:dyDescent="0.3">
      <c r="A4242" s="55">
        <v>43733.729169999999</v>
      </c>
      <c r="B4242" s="19">
        <v>23715.91</v>
      </c>
      <c r="C4242" s="36">
        <f t="shared" si="132"/>
        <v>-5.3853496346299989E-3</v>
      </c>
      <c r="D4242" s="57">
        <v>387.59</v>
      </c>
      <c r="E4242" s="36">
        <f t="shared" si="133"/>
        <v>-5.7715986045556722E-3</v>
      </c>
    </row>
    <row r="4243" spans="1:5" x14ac:dyDescent="0.3">
      <c r="A4243" s="55">
        <v>43734.729169999999</v>
      </c>
      <c r="B4243" s="19">
        <v>23891.22</v>
      </c>
      <c r="C4243" s="36">
        <f t="shared" si="132"/>
        <v>7.3920840482191164E-3</v>
      </c>
      <c r="D4243" s="57">
        <v>389.95</v>
      </c>
      <c r="E4243" s="36">
        <f t="shared" si="133"/>
        <v>6.088908382569258E-3</v>
      </c>
    </row>
    <row r="4244" spans="1:5" x14ac:dyDescent="0.3">
      <c r="A4244" s="55">
        <v>43735.729169999999</v>
      </c>
      <c r="B4244" s="19">
        <v>23961.46</v>
      </c>
      <c r="C4244" s="36">
        <f t="shared" si="132"/>
        <v>2.9399921812280905E-3</v>
      </c>
      <c r="D4244" s="57">
        <v>391.79</v>
      </c>
      <c r="E4244" s="36">
        <f t="shared" si="133"/>
        <v>4.7185536607257106E-3</v>
      </c>
    </row>
    <row r="4245" spans="1:5" x14ac:dyDescent="0.3">
      <c r="A4245" s="55">
        <v>43738.729169999999</v>
      </c>
      <c r="B4245" s="19">
        <v>24066.07</v>
      </c>
      <c r="C4245" s="36">
        <f t="shared" si="132"/>
        <v>4.3657606840317165E-3</v>
      </c>
      <c r="D4245" s="57">
        <v>393.15</v>
      </c>
      <c r="E4245" s="36">
        <f t="shared" si="133"/>
        <v>3.4712473518976328E-3</v>
      </c>
    </row>
    <row r="4246" spans="1:5" x14ac:dyDescent="0.3">
      <c r="A4246" s="55">
        <v>43739.729169999999</v>
      </c>
      <c r="B4246" s="19">
        <v>23871</v>
      </c>
      <c r="C4246" s="36">
        <f t="shared" si="132"/>
        <v>-8.1056026181258733E-3</v>
      </c>
      <c r="D4246" s="57">
        <v>387.99</v>
      </c>
      <c r="E4246" s="36">
        <f t="shared" si="133"/>
        <v>-1.3124761541396301E-2</v>
      </c>
    </row>
    <row r="4247" spans="1:5" x14ac:dyDescent="0.3">
      <c r="A4247" s="55">
        <v>43740.729169999999</v>
      </c>
      <c r="B4247" s="19">
        <v>23211.48</v>
      </c>
      <c r="C4247" s="36">
        <f t="shared" si="132"/>
        <v>-2.762850320472543E-2</v>
      </c>
      <c r="D4247" s="57">
        <v>377.52</v>
      </c>
      <c r="E4247" s="36">
        <f t="shared" si="133"/>
        <v>-2.6985231578133484E-2</v>
      </c>
    </row>
    <row r="4248" spans="1:5" x14ac:dyDescent="0.3">
      <c r="A4248" s="55">
        <v>43742.729169999999</v>
      </c>
      <c r="B4248" s="19">
        <v>23388.799999999999</v>
      </c>
      <c r="C4248" s="36">
        <f>B4248/B4247-1</f>
        <v>7.6393233003668737E-3</v>
      </c>
      <c r="D4248" s="57">
        <v>380.22</v>
      </c>
      <c r="E4248" s="36">
        <f t="shared" si="133"/>
        <v>7.1519389701208969E-3</v>
      </c>
    </row>
    <row r="4249" spans="1:5" x14ac:dyDescent="0.3">
      <c r="A4249" s="55">
        <v>43745.729169999999</v>
      </c>
      <c r="B4249" s="19">
        <v>23578.02</v>
      </c>
      <c r="C4249" s="36">
        <f t="shared" si="132"/>
        <v>8.0901970173758997E-3</v>
      </c>
      <c r="D4249" s="57">
        <v>382.91</v>
      </c>
      <c r="E4249" s="36">
        <f t="shared" si="133"/>
        <v>7.0748514018199593E-3</v>
      </c>
    </row>
    <row r="4250" spans="1:5" x14ac:dyDescent="0.3">
      <c r="A4250" s="55">
        <v>43746.729169999999</v>
      </c>
      <c r="B4250" s="19">
        <v>23327.45</v>
      </c>
      <c r="C4250" s="36">
        <f t="shared" si="132"/>
        <v>-1.0627270652921683E-2</v>
      </c>
      <c r="D4250" s="57">
        <v>378.71</v>
      </c>
      <c r="E4250" s="36">
        <f t="shared" si="133"/>
        <v>-1.0968634927267629E-2</v>
      </c>
    </row>
    <row r="4251" spans="1:5" x14ac:dyDescent="0.3">
      <c r="A4251" s="55">
        <v>43747.729169999999</v>
      </c>
      <c r="B4251" s="19">
        <v>23453.54</v>
      </c>
      <c r="C4251" s="36">
        <f t="shared" si="132"/>
        <v>5.4052200304790521E-3</v>
      </c>
      <c r="D4251" s="57">
        <v>380.3</v>
      </c>
      <c r="E4251" s="36">
        <f t="shared" si="133"/>
        <v>4.1984632040348302E-3</v>
      </c>
    </row>
    <row r="4252" spans="1:5" x14ac:dyDescent="0.3">
      <c r="A4252" s="55">
        <v>43748.729169999999</v>
      </c>
      <c r="B4252" s="19">
        <v>23680.71</v>
      </c>
      <c r="C4252" s="36">
        <f t="shared" si="132"/>
        <v>9.6859578554024939E-3</v>
      </c>
      <c r="D4252" s="57">
        <v>382.76</v>
      </c>
      <c r="E4252" s="36">
        <f t="shared" si="133"/>
        <v>6.4685774388639761E-3</v>
      </c>
    </row>
    <row r="4253" spans="1:5" x14ac:dyDescent="0.3">
      <c r="A4253" s="55">
        <v>43749.729169999999</v>
      </c>
      <c r="B4253" s="19">
        <v>24111.5</v>
      </c>
      <c r="C4253" s="36">
        <f t="shared" si="132"/>
        <v>1.8191599829565863E-2</v>
      </c>
      <c r="D4253" s="57">
        <v>391.61</v>
      </c>
      <c r="E4253" s="36">
        <f t="shared" si="133"/>
        <v>2.3121538300763023E-2</v>
      </c>
    </row>
    <row r="4254" spans="1:5" x14ac:dyDescent="0.3">
      <c r="A4254" s="55">
        <v>43752.729169999999</v>
      </c>
      <c r="B4254" s="19">
        <v>24052.36</v>
      </c>
      <c r="C4254" s="36">
        <f t="shared" si="132"/>
        <v>-2.4527714990771887E-3</v>
      </c>
      <c r="D4254" s="57">
        <v>389.69</v>
      </c>
      <c r="E4254" s="36">
        <f t="shared" si="133"/>
        <v>-4.9028370062051962E-3</v>
      </c>
    </row>
    <row r="4255" spans="1:5" x14ac:dyDescent="0.3">
      <c r="A4255" s="55">
        <v>43753.729169999999</v>
      </c>
      <c r="B4255" s="19">
        <v>24318.880000000001</v>
      </c>
      <c r="C4255" s="36">
        <f t="shared" si="132"/>
        <v>1.1080825332732358E-2</v>
      </c>
      <c r="D4255" s="57">
        <v>394.02</v>
      </c>
      <c r="E4255" s="36">
        <f t="shared" si="133"/>
        <v>1.1111396238035365E-2</v>
      </c>
    </row>
    <row r="4256" spans="1:5" x14ac:dyDescent="0.3">
      <c r="A4256" s="55">
        <v>43754.729169999999</v>
      </c>
      <c r="B4256" s="19">
        <v>24391.65</v>
      </c>
      <c r="C4256" s="36">
        <f t="shared" si="132"/>
        <v>2.9923253044548126E-3</v>
      </c>
      <c r="D4256" s="57">
        <v>393.46</v>
      </c>
      <c r="E4256" s="36">
        <f t="shared" si="133"/>
        <v>-1.4212476524034789E-3</v>
      </c>
    </row>
    <row r="4257" spans="1:5" x14ac:dyDescent="0.3">
      <c r="A4257" s="55">
        <v>43755.729169999999</v>
      </c>
      <c r="B4257" s="19">
        <v>24353.71</v>
      </c>
      <c r="C4257" s="36">
        <f t="shared" si="132"/>
        <v>-1.5554503282886323E-3</v>
      </c>
      <c r="D4257" s="57">
        <v>393.08</v>
      </c>
      <c r="E4257" s="36">
        <f t="shared" si="133"/>
        <v>-9.657906775784042E-4</v>
      </c>
    </row>
    <row r="4258" spans="1:5" x14ac:dyDescent="0.3">
      <c r="A4258" s="55">
        <v>43756.729169999999</v>
      </c>
      <c r="B4258" s="19">
        <v>24294.21</v>
      </c>
      <c r="C4258" s="36">
        <f t="shared" si="132"/>
        <v>-2.4431595843097398E-3</v>
      </c>
      <c r="D4258" s="57">
        <v>391.84</v>
      </c>
      <c r="E4258" s="36">
        <f t="shared" si="133"/>
        <v>-3.154574132492094E-3</v>
      </c>
    </row>
    <row r="4259" spans="1:5" x14ac:dyDescent="0.3">
      <c r="A4259" s="55">
        <v>43759.729169999999</v>
      </c>
      <c r="B4259" s="19">
        <v>24449.040000000001</v>
      </c>
      <c r="C4259" s="36">
        <f t="shared" si="132"/>
        <v>6.3731234726298602E-3</v>
      </c>
      <c r="D4259" s="57">
        <v>394.22</v>
      </c>
      <c r="E4259" s="36">
        <f t="shared" si="133"/>
        <v>6.073907717435878E-3</v>
      </c>
    </row>
    <row r="4260" spans="1:5" x14ac:dyDescent="0.3">
      <c r="A4260" s="55">
        <v>43760.729169999999</v>
      </c>
      <c r="B4260" s="19">
        <v>24475.38</v>
      </c>
      <c r="C4260" s="36">
        <f t="shared" si="132"/>
        <v>1.0773429140775725E-3</v>
      </c>
      <c r="D4260" s="57">
        <v>394.59</v>
      </c>
      <c r="E4260" s="36">
        <f t="shared" si="133"/>
        <v>9.3856222413868373E-4</v>
      </c>
    </row>
    <row r="4261" spans="1:5" x14ac:dyDescent="0.3">
      <c r="A4261" s="55">
        <v>43761.729169999999</v>
      </c>
      <c r="B4261" s="19">
        <v>24328.03</v>
      </c>
      <c r="C4261" s="36">
        <f t="shared" si="132"/>
        <v>-6.0203355371807321E-3</v>
      </c>
      <c r="D4261" s="57">
        <v>395.03</v>
      </c>
      <c r="E4261" s="36">
        <f t="shared" si="133"/>
        <v>1.115081476976032E-3</v>
      </c>
    </row>
    <row r="4262" spans="1:5" x14ac:dyDescent="0.3">
      <c r="A4262" s="55">
        <v>43762.729169999999</v>
      </c>
      <c r="B4262" s="19">
        <v>24498.91</v>
      </c>
      <c r="C4262" s="36">
        <f t="shared" si="132"/>
        <v>7.0239965998069032E-3</v>
      </c>
      <c r="D4262" s="57">
        <v>397.37</v>
      </c>
      <c r="E4262" s="36">
        <f t="shared" si="133"/>
        <v>5.9236007391845202E-3</v>
      </c>
    </row>
    <row r="4263" spans="1:5" x14ac:dyDescent="0.3">
      <c r="A4263" s="55">
        <v>43763.729169999999</v>
      </c>
      <c r="B4263" s="19">
        <v>24586.959999999999</v>
      </c>
      <c r="C4263" s="36">
        <f t="shared" si="132"/>
        <v>3.5940374490130989E-3</v>
      </c>
      <c r="D4263" s="57">
        <v>398.01</v>
      </c>
      <c r="E4263" s="36">
        <f t="shared" si="133"/>
        <v>1.6105896267961661E-3</v>
      </c>
    </row>
    <row r="4264" spans="1:5" x14ac:dyDescent="0.3">
      <c r="A4264" s="55">
        <v>43766.729169999999</v>
      </c>
      <c r="B4264" s="19">
        <v>24676.880000000001</v>
      </c>
      <c r="C4264" s="36">
        <f t="shared" ref="C4264:C4327" si="134">B4264/B4263-1</f>
        <v>3.6572231784655074E-3</v>
      </c>
      <c r="D4264" s="57">
        <v>398.99</v>
      </c>
      <c r="E4264" s="36">
        <f t="shared" si="133"/>
        <v>2.4622496922188652E-3</v>
      </c>
    </row>
    <row r="4265" spans="1:5" x14ac:dyDescent="0.3">
      <c r="A4265" s="55">
        <v>43767.729169999999</v>
      </c>
      <c r="B4265" s="19">
        <v>24663.200000000001</v>
      </c>
      <c r="C4265" s="36">
        <f t="shared" si="134"/>
        <v>-5.5436505749517639E-4</v>
      </c>
      <c r="D4265" s="57">
        <v>398.37</v>
      </c>
      <c r="E4265" s="36">
        <f t="shared" si="133"/>
        <v>-1.5539236572345017E-3</v>
      </c>
    </row>
    <row r="4266" spans="1:5" x14ac:dyDescent="0.3">
      <c r="A4266" s="55">
        <v>43768.729169999999</v>
      </c>
      <c r="B4266" s="19">
        <v>24612.29</v>
      </c>
      <c r="C4266" s="36">
        <f t="shared" si="134"/>
        <v>-2.0642090239709754E-3</v>
      </c>
      <c r="D4266" s="57">
        <v>398.7</v>
      </c>
      <c r="E4266" s="36">
        <f t="shared" si="133"/>
        <v>8.2837563069504405E-4</v>
      </c>
    </row>
    <row r="4267" spans="1:5" x14ac:dyDescent="0.3">
      <c r="A4267" s="55">
        <v>43769.729169999999</v>
      </c>
      <c r="B4267" s="19">
        <v>24670.06</v>
      </c>
      <c r="C4267" s="36">
        <f t="shared" si="134"/>
        <v>2.3472013372181078E-3</v>
      </c>
      <c r="D4267" s="57">
        <v>396.75</v>
      </c>
      <c r="E4267" s="36">
        <f t="shared" si="133"/>
        <v>-4.8908954100826962E-3</v>
      </c>
    </row>
    <row r="4268" spans="1:5" x14ac:dyDescent="0.3">
      <c r="A4268" s="55">
        <v>43770.729169999999</v>
      </c>
      <c r="B4268" s="19">
        <v>24926.35</v>
      </c>
      <c r="C4268" s="36">
        <f t="shared" si="134"/>
        <v>1.0388705986122293E-2</v>
      </c>
      <c r="D4268" s="57">
        <v>399.43</v>
      </c>
      <c r="E4268" s="36">
        <f t="shared" si="133"/>
        <v>6.7548834278512437E-3</v>
      </c>
    </row>
    <row r="4269" spans="1:5" x14ac:dyDescent="0.3">
      <c r="A4269" s="55">
        <v>43773.729169999999</v>
      </c>
      <c r="B4269" s="19">
        <v>25319.07</v>
      </c>
      <c r="C4269" s="36">
        <f t="shared" si="134"/>
        <v>1.5755214862986477E-2</v>
      </c>
      <c r="D4269" s="57">
        <v>403.41</v>
      </c>
      <c r="E4269" s="36">
        <f t="shared" si="133"/>
        <v>9.9641989835514977E-3</v>
      </c>
    </row>
    <row r="4270" spans="1:5" x14ac:dyDescent="0.3">
      <c r="A4270" s="55">
        <v>43774.729169999999</v>
      </c>
      <c r="B4270" s="19">
        <v>25380.17</v>
      </c>
      <c r="C4270" s="36">
        <f t="shared" si="134"/>
        <v>2.413200800819304E-3</v>
      </c>
      <c r="D4270" s="57">
        <v>404.23</v>
      </c>
      <c r="E4270" s="36">
        <f t="shared" si="133"/>
        <v>2.0326714756699893E-3</v>
      </c>
    </row>
    <row r="4271" spans="1:5" x14ac:dyDescent="0.3">
      <c r="A4271" s="55">
        <v>43775.729169999999</v>
      </c>
      <c r="B4271" s="19">
        <v>25391.9</v>
      </c>
      <c r="C4271" s="36">
        <f t="shared" si="134"/>
        <v>4.6217184518471122E-4</v>
      </c>
      <c r="D4271" s="57">
        <v>405.07</v>
      </c>
      <c r="E4271" s="36">
        <f t="shared" si="133"/>
        <v>2.0780248868217388E-3</v>
      </c>
    </row>
    <row r="4272" spans="1:5" x14ac:dyDescent="0.3">
      <c r="A4272" s="55">
        <v>43776.729169999999</v>
      </c>
      <c r="B4272" s="19">
        <v>25521.24</v>
      </c>
      <c r="C4272" s="36">
        <f t="shared" si="134"/>
        <v>5.0937503692123354E-3</v>
      </c>
      <c r="D4272" s="57">
        <v>406.56</v>
      </c>
      <c r="E4272" s="36">
        <f t="shared" si="133"/>
        <v>3.678376576887965E-3</v>
      </c>
    </row>
    <row r="4273" spans="1:5" x14ac:dyDescent="0.3">
      <c r="A4273" s="55">
        <v>43777.729169999999</v>
      </c>
      <c r="B4273" s="19">
        <v>25549.63</v>
      </c>
      <c r="C4273" s="36">
        <f t="shared" si="134"/>
        <v>1.112406763934537E-3</v>
      </c>
      <c r="D4273" s="57">
        <v>405.42</v>
      </c>
      <c r="E4273" s="36">
        <f t="shared" si="133"/>
        <v>-2.8040141676505259E-3</v>
      </c>
    </row>
    <row r="4274" spans="1:5" x14ac:dyDescent="0.3">
      <c r="A4274" s="55">
        <v>43780.729169999999</v>
      </c>
      <c r="B4274" s="19">
        <v>25523.93</v>
      </c>
      <c r="C4274" s="36">
        <f t="shared" si="134"/>
        <v>-1.0058854081252955E-3</v>
      </c>
      <c r="D4274" s="57">
        <v>405.34</v>
      </c>
      <c r="E4274" s="36">
        <f t="shared" si="133"/>
        <v>-1.9732622958912316E-4</v>
      </c>
    </row>
    <row r="4275" spans="1:5" x14ac:dyDescent="0.3">
      <c r="A4275" s="55">
        <v>43781.729169999999</v>
      </c>
      <c r="B4275" s="19">
        <v>25848</v>
      </c>
      <c r="C4275" s="36">
        <f t="shared" si="134"/>
        <v>1.269671245768178E-2</v>
      </c>
      <c r="D4275" s="57">
        <v>406.9</v>
      </c>
      <c r="E4275" s="36">
        <f t="shared" si="133"/>
        <v>3.8486209108403724E-3</v>
      </c>
    </row>
    <row r="4276" spans="1:5" x14ac:dyDescent="0.3">
      <c r="A4276" s="55">
        <v>43782.729169999999</v>
      </c>
      <c r="B4276" s="19">
        <v>25646.51</v>
      </c>
      <c r="C4276" s="36">
        <f t="shared" si="134"/>
        <v>-7.7951872485299001E-3</v>
      </c>
      <c r="D4276" s="57">
        <v>405.86</v>
      </c>
      <c r="E4276" s="36">
        <f t="shared" si="133"/>
        <v>-2.5559105431308682E-3</v>
      </c>
    </row>
    <row r="4277" spans="1:5" x14ac:dyDescent="0.3">
      <c r="A4277" s="55">
        <v>43783.729169999999</v>
      </c>
      <c r="B4277" s="19">
        <v>25542.26</v>
      </c>
      <c r="C4277" s="36">
        <f t="shared" si="134"/>
        <v>-4.0648805626964934E-3</v>
      </c>
      <c r="D4277" s="57">
        <v>404.41</v>
      </c>
      <c r="E4277" s="36">
        <f t="shared" si="133"/>
        <v>-3.5726605233331599E-3</v>
      </c>
    </row>
    <row r="4278" spans="1:5" x14ac:dyDescent="0.3">
      <c r="A4278" s="55">
        <v>43784.729169999999</v>
      </c>
      <c r="B4278" s="19">
        <v>25661.79</v>
      </c>
      <c r="C4278" s="36">
        <f t="shared" si="134"/>
        <v>4.6796955320320688E-3</v>
      </c>
      <c r="D4278" s="57">
        <v>406.04</v>
      </c>
      <c r="E4278" s="36">
        <f t="shared" si="133"/>
        <v>4.0305630424568584E-3</v>
      </c>
    </row>
    <row r="4279" spans="1:5" x14ac:dyDescent="0.3">
      <c r="A4279" s="55">
        <v>43787.729169999999</v>
      </c>
      <c r="B4279" s="19">
        <v>25526.14</v>
      </c>
      <c r="C4279" s="36">
        <f t="shared" si="134"/>
        <v>-5.2860692882297222E-3</v>
      </c>
      <c r="D4279" s="57">
        <v>405.99</v>
      </c>
      <c r="E4279" s="36">
        <f t="shared" si="133"/>
        <v>-1.2314057728302075E-4</v>
      </c>
    </row>
    <row r="4280" spans="1:5" x14ac:dyDescent="0.3">
      <c r="A4280" s="55">
        <v>43788.729169999999</v>
      </c>
      <c r="B4280" s="19">
        <v>25393.66</v>
      </c>
      <c r="C4280" s="36">
        <f t="shared" si="134"/>
        <v>-5.1899738855933908E-3</v>
      </c>
      <c r="D4280" s="57">
        <v>405.5</v>
      </c>
      <c r="E4280" s="36">
        <f t="shared" si="133"/>
        <v>-1.2069262789724533E-3</v>
      </c>
    </row>
    <row r="4281" spans="1:5" x14ac:dyDescent="0.3">
      <c r="A4281" s="55">
        <v>43789.729169999999</v>
      </c>
      <c r="B4281" s="19">
        <v>25418.34</v>
      </c>
      <c r="C4281" s="36">
        <f t="shared" si="134"/>
        <v>9.7189613470449743E-4</v>
      </c>
      <c r="D4281" s="57">
        <v>403.82</v>
      </c>
      <c r="E4281" s="36">
        <f t="shared" si="133"/>
        <v>-4.143033292231868E-3</v>
      </c>
    </row>
    <row r="4282" spans="1:5" x14ac:dyDescent="0.3">
      <c r="A4282" s="55">
        <v>43790.729169999999</v>
      </c>
      <c r="B4282" s="19">
        <v>25340.48</v>
      </c>
      <c r="C4282" s="36">
        <f t="shared" si="134"/>
        <v>-3.0631425970382153E-3</v>
      </c>
      <c r="D4282" s="57">
        <v>402.22</v>
      </c>
      <c r="E4282" s="36">
        <f t="shared" si="133"/>
        <v>-3.9621613590212768E-3</v>
      </c>
    </row>
    <row r="4283" spans="1:5" x14ac:dyDescent="0.3">
      <c r="A4283" s="55">
        <v>43791.729169999999</v>
      </c>
      <c r="B4283" s="19">
        <v>25337.61</v>
      </c>
      <c r="C4283" s="36">
        <f t="shared" si="134"/>
        <v>-1.132575231408417E-4</v>
      </c>
      <c r="D4283" s="57">
        <v>403.98</v>
      </c>
      <c r="E4283" s="36">
        <f t="shared" si="133"/>
        <v>4.3757147829546206E-3</v>
      </c>
    </row>
    <row r="4284" spans="1:5" x14ac:dyDescent="0.3">
      <c r="A4284" s="55">
        <v>43794.729169999999</v>
      </c>
      <c r="B4284" s="19">
        <v>25555.02</v>
      </c>
      <c r="C4284" s="36">
        <f t="shared" si="134"/>
        <v>8.5805251560822082E-3</v>
      </c>
      <c r="D4284" s="57">
        <v>408.09</v>
      </c>
      <c r="E4284" s="36">
        <f t="shared" si="133"/>
        <v>1.0173770978761265E-2</v>
      </c>
    </row>
    <row r="4285" spans="1:5" x14ac:dyDescent="0.3">
      <c r="A4285" s="55">
        <v>43795.729169999999</v>
      </c>
      <c r="B4285" s="19">
        <v>25692.720000000001</v>
      </c>
      <c r="C4285" s="36">
        <f t="shared" si="134"/>
        <v>5.3883737911377683E-3</v>
      </c>
      <c r="D4285" s="57">
        <v>408.49</v>
      </c>
      <c r="E4285" s="36">
        <f t="shared" si="133"/>
        <v>9.80175941581507E-4</v>
      </c>
    </row>
    <row r="4286" spans="1:5" x14ac:dyDescent="0.3">
      <c r="A4286" s="55">
        <v>43796.729169999999</v>
      </c>
      <c r="B4286" s="19">
        <v>25669.57</v>
      </c>
      <c r="C4286" s="36">
        <f t="shared" si="134"/>
        <v>-9.0103344449332656E-4</v>
      </c>
      <c r="D4286" s="57">
        <v>409.81</v>
      </c>
      <c r="E4286" s="36">
        <f t="shared" si="133"/>
        <v>3.2314132536903628E-3</v>
      </c>
    </row>
    <row r="4287" spans="1:5" x14ac:dyDescent="0.3">
      <c r="A4287" s="55">
        <v>43797.729169999999</v>
      </c>
      <c r="B4287" s="19">
        <v>25544.01</v>
      </c>
      <c r="C4287" s="36">
        <f t="shared" si="134"/>
        <v>-4.8913947526195711E-3</v>
      </c>
      <c r="D4287" s="57">
        <v>409.25</v>
      </c>
      <c r="E4287" s="36">
        <f t="shared" si="133"/>
        <v>-1.3664869085674436E-3</v>
      </c>
    </row>
    <row r="4288" spans="1:5" x14ac:dyDescent="0.3">
      <c r="A4288" s="55">
        <v>43798.729169999999</v>
      </c>
      <c r="B4288" s="19">
        <v>25464.05</v>
      </c>
      <c r="C4288" s="36">
        <f t="shared" si="134"/>
        <v>-3.1302837729862976E-3</v>
      </c>
      <c r="D4288" s="57">
        <v>407.43</v>
      </c>
      <c r="E4288" s="36">
        <f t="shared" si="133"/>
        <v>-4.4471594379963397E-3</v>
      </c>
    </row>
    <row r="4289" spans="1:5" x14ac:dyDescent="0.3">
      <c r="A4289" s="55">
        <v>43801.729169999999</v>
      </c>
      <c r="B4289" s="19">
        <v>24907.119999999999</v>
      </c>
      <c r="C4289" s="36">
        <f t="shared" si="134"/>
        <v>-2.1871226297466406E-2</v>
      </c>
      <c r="D4289" s="57">
        <v>401.01</v>
      </c>
      <c r="E4289" s="36">
        <f t="shared" si="133"/>
        <v>-1.5757308003828907E-2</v>
      </c>
    </row>
    <row r="4290" spans="1:5" x14ac:dyDescent="0.3">
      <c r="A4290" s="55">
        <v>43802.729169999999</v>
      </c>
      <c r="B4290" s="19">
        <v>24895.19</v>
      </c>
      <c r="C4290" s="36">
        <f t="shared" si="134"/>
        <v>-4.7897950465569661E-4</v>
      </c>
      <c r="D4290" s="57">
        <v>398.48</v>
      </c>
      <c r="E4290" s="36">
        <f t="shared" si="133"/>
        <v>-6.3090695992618073E-3</v>
      </c>
    </row>
    <row r="4291" spans="1:5" x14ac:dyDescent="0.3">
      <c r="A4291" s="55">
        <v>43803.729169999999</v>
      </c>
      <c r="B4291" s="19">
        <v>25206.880000000001</v>
      </c>
      <c r="C4291" s="36">
        <f t="shared" si="134"/>
        <v>1.252008922205472E-2</v>
      </c>
      <c r="D4291" s="57">
        <v>403.19</v>
      </c>
      <c r="E4291" s="36">
        <f t="shared" si="133"/>
        <v>1.1819915679582405E-2</v>
      </c>
    </row>
    <row r="4292" spans="1:5" x14ac:dyDescent="0.3">
      <c r="A4292" s="55">
        <v>43804.729169999999</v>
      </c>
      <c r="B4292" s="19">
        <v>25149.4</v>
      </c>
      <c r="C4292" s="36">
        <f t="shared" si="134"/>
        <v>-2.2803298147172635E-3</v>
      </c>
      <c r="D4292" s="57">
        <v>402.66</v>
      </c>
      <c r="E4292" s="36">
        <f t="shared" ref="E4292:E4355" si="135">D4292/D4291-1</f>
        <v>-1.3145167290854465E-3</v>
      </c>
    </row>
    <row r="4293" spans="1:5" x14ac:dyDescent="0.3">
      <c r="A4293" s="55">
        <v>43805.729169999999</v>
      </c>
      <c r="B4293" s="19">
        <v>25359.14</v>
      </c>
      <c r="C4293" s="36">
        <f t="shared" si="134"/>
        <v>8.3397615847693451E-3</v>
      </c>
      <c r="D4293" s="57">
        <v>407.35</v>
      </c>
      <c r="E4293" s="36">
        <f t="shared" si="135"/>
        <v>1.1647543833507079E-2</v>
      </c>
    </row>
    <row r="4294" spans="1:5" x14ac:dyDescent="0.3">
      <c r="A4294" s="55">
        <v>43808.729169999999</v>
      </c>
      <c r="B4294" s="19">
        <v>25123.87</v>
      </c>
      <c r="C4294" s="36">
        <f t="shared" si="134"/>
        <v>-9.2775228182028213E-3</v>
      </c>
      <c r="D4294" s="57">
        <v>406.39</v>
      </c>
      <c r="E4294" s="36">
        <f t="shared" si="135"/>
        <v>-2.3566957162146629E-3</v>
      </c>
    </row>
    <row r="4295" spans="1:5" x14ac:dyDescent="0.3">
      <c r="A4295" s="55">
        <v>43809.729169999999</v>
      </c>
      <c r="B4295" s="19">
        <v>25288.720000000001</v>
      </c>
      <c r="C4295" s="36">
        <f t="shared" si="134"/>
        <v>6.561489133640741E-3</v>
      </c>
      <c r="D4295" s="57">
        <v>405.34</v>
      </c>
      <c r="E4295" s="36">
        <f t="shared" si="135"/>
        <v>-2.5837249932331163E-3</v>
      </c>
    </row>
    <row r="4296" spans="1:5" x14ac:dyDescent="0.3">
      <c r="A4296" s="55">
        <v>43810.729169999999</v>
      </c>
      <c r="B4296" s="19">
        <v>25322.14</v>
      </c>
      <c r="C4296" s="36">
        <f t="shared" si="134"/>
        <v>1.3215378239783693E-3</v>
      </c>
      <c r="D4296" s="57">
        <v>406.22</v>
      </c>
      <c r="E4296" s="36">
        <f t="shared" si="135"/>
        <v>2.1710169240638511E-3</v>
      </c>
    </row>
    <row r="4297" spans="1:5" x14ac:dyDescent="0.3">
      <c r="A4297" s="55">
        <v>43811.729169999999</v>
      </c>
      <c r="B4297" s="19">
        <v>25556.29</v>
      </c>
      <c r="C4297" s="36">
        <f t="shared" si="134"/>
        <v>9.2468488050378994E-3</v>
      </c>
      <c r="D4297" s="57">
        <v>407.58</v>
      </c>
      <c r="E4297" s="36">
        <f t="shared" si="135"/>
        <v>3.3479395401505574E-3</v>
      </c>
    </row>
    <row r="4298" spans="1:5" x14ac:dyDescent="0.3">
      <c r="A4298" s="55">
        <v>43812.729169999999</v>
      </c>
      <c r="B4298" s="19">
        <v>25478.22</v>
      </c>
      <c r="C4298" s="36">
        <f t="shared" si="134"/>
        <v>-3.0548252504569717E-3</v>
      </c>
      <c r="D4298" s="57">
        <v>412.02</v>
      </c>
      <c r="E4298" s="36">
        <f t="shared" si="135"/>
        <v>1.0893566907110186E-2</v>
      </c>
    </row>
    <row r="4299" spans="1:5" x14ac:dyDescent="0.3">
      <c r="A4299" s="55">
        <v>43815.729169999999</v>
      </c>
      <c r="B4299" s="19">
        <v>25673.439999999999</v>
      </c>
      <c r="C4299" s="36">
        <f t="shared" si="134"/>
        <v>7.6622307209843754E-3</v>
      </c>
      <c r="D4299" s="57">
        <v>417.75</v>
      </c>
      <c r="E4299" s="36">
        <f t="shared" si="135"/>
        <v>1.3907091888743395E-2</v>
      </c>
    </row>
    <row r="4300" spans="1:5" x14ac:dyDescent="0.3">
      <c r="A4300" s="55">
        <v>43816.729169999999</v>
      </c>
      <c r="B4300" s="19">
        <v>25781.18</v>
      </c>
      <c r="C4300" s="36">
        <f t="shared" si="134"/>
        <v>4.1965548831790489E-3</v>
      </c>
      <c r="D4300" s="57">
        <v>414.92</v>
      </c>
      <c r="E4300" s="36">
        <f t="shared" si="135"/>
        <v>-6.7743865948532989E-3</v>
      </c>
    </row>
    <row r="4301" spans="1:5" x14ac:dyDescent="0.3">
      <c r="A4301" s="55">
        <v>43817.729169999999</v>
      </c>
      <c r="B4301" s="19">
        <v>25761.25</v>
      </c>
      <c r="C4301" s="36">
        <f t="shared" si="134"/>
        <v>-7.7304452317539241E-4</v>
      </c>
      <c r="D4301" s="57">
        <v>414.38</v>
      </c>
      <c r="E4301" s="36">
        <f t="shared" si="135"/>
        <v>-1.3014557023041107E-3</v>
      </c>
    </row>
    <row r="4302" spans="1:5" x14ac:dyDescent="0.3">
      <c r="A4302" s="55">
        <v>43818.729169999999</v>
      </c>
      <c r="B4302" s="19">
        <v>25835.16</v>
      </c>
      <c r="C4302" s="36">
        <f t="shared" si="134"/>
        <v>2.8690377990199245E-3</v>
      </c>
      <c r="D4302" s="57">
        <v>415.07</v>
      </c>
      <c r="E4302" s="36">
        <f t="shared" si="135"/>
        <v>1.6651382788743785E-3</v>
      </c>
    </row>
    <row r="4303" spans="1:5" x14ac:dyDescent="0.3">
      <c r="A4303" s="55">
        <v>43819.729169999999</v>
      </c>
      <c r="B4303" s="19">
        <v>26124.34</v>
      </c>
      <c r="C4303" s="36">
        <f t="shared" si="134"/>
        <v>1.1193273043402785E-2</v>
      </c>
      <c r="D4303" s="57">
        <v>418.4</v>
      </c>
      <c r="E4303" s="36">
        <f t="shared" si="135"/>
        <v>8.0227431517574388E-3</v>
      </c>
    </row>
    <row r="4304" spans="1:5" x14ac:dyDescent="0.3">
      <c r="A4304" s="55">
        <v>43822.729169999999</v>
      </c>
      <c r="B4304" s="19">
        <v>26025.22</v>
      </c>
      <c r="C4304" s="36">
        <f t="shared" si="134"/>
        <v>-3.7941628381807924E-3</v>
      </c>
      <c r="D4304" s="57">
        <v>418.27</v>
      </c>
      <c r="E4304" s="36">
        <f t="shared" si="135"/>
        <v>-3.1070745697892033E-4</v>
      </c>
    </row>
    <row r="4305" spans="1:5" x14ac:dyDescent="0.3">
      <c r="A4305" s="55">
        <v>43826.729169999999</v>
      </c>
      <c r="B4305" s="19">
        <v>25890.37</v>
      </c>
      <c r="C4305" s="36">
        <f t="shared" si="134"/>
        <v>-5.1815123945159192E-3</v>
      </c>
      <c r="D4305" s="57">
        <v>419.74</v>
      </c>
      <c r="E4305" s="36">
        <f t="shared" si="135"/>
        <v>3.5144762952161734E-3</v>
      </c>
    </row>
    <row r="4306" spans="1:5" x14ac:dyDescent="0.3">
      <c r="A4306" s="55">
        <v>43829.729169999999</v>
      </c>
      <c r="B4306" s="19">
        <v>25628.94</v>
      </c>
      <c r="C4306" s="36">
        <f t="shared" si="134"/>
        <v>-1.0097576821034293E-2</v>
      </c>
      <c r="D4306" s="57">
        <v>416.17</v>
      </c>
      <c r="E4306" s="36">
        <f t="shared" si="135"/>
        <v>-8.5052651641491783E-3</v>
      </c>
    </row>
    <row r="4307" spans="1:5" x14ac:dyDescent="0.3">
      <c r="A4307" s="55">
        <v>43832.729169999999</v>
      </c>
      <c r="B4307" s="19">
        <v>25980.07</v>
      </c>
      <c r="C4307" s="36">
        <f t="shared" si="134"/>
        <v>1.3700527606682167E-2</v>
      </c>
      <c r="D4307" s="57">
        <v>419.72</v>
      </c>
      <c r="E4307" s="36">
        <f t="shared" si="135"/>
        <v>8.5301679602085567E-3</v>
      </c>
    </row>
    <row r="4308" spans="1:5" x14ac:dyDescent="0.3">
      <c r="A4308" s="55">
        <v>43833.729169999999</v>
      </c>
      <c r="B4308" s="19">
        <v>25813.040000000001</v>
      </c>
      <c r="C4308" s="36">
        <f t="shared" si="134"/>
        <v>-6.4291589668541427E-3</v>
      </c>
      <c r="D4308" s="57">
        <v>418.33</v>
      </c>
      <c r="E4308" s="36">
        <f t="shared" si="135"/>
        <v>-3.3117316306109368E-3</v>
      </c>
    </row>
    <row r="4309" spans="1:5" x14ac:dyDescent="0.3">
      <c r="A4309" s="55">
        <v>43836.729169999999</v>
      </c>
      <c r="B4309" s="19">
        <v>25656.19</v>
      </c>
      <c r="C4309" s="36">
        <f t="shared" si="134"/>
        <v>-6.0763861986036227E-3</v>
      </c>
      <c r="D4309" s="57">
        <v>416.63</v>
      </c>
      <c r="E4309" s="36">
        <f t="shared" si="135"/>
        <v>-4.0637774006166971E-3</v>
      </c>
    </row>
    <row r="4310" spans="1:5" x14ac:dyDescent="0.3">
      <c r="A4310" s="55">
        <v>43837.729169999999</v>
      </c>
      <c r="B4310" s="19">
        <v>25810.51</v>
      </c>
      <c r="C4310" s="36">
        <f t="shared" si="134"/>
        <v>6.0149227145573914E-3</v>
      </c>
      <c r="D4310" s="57">
        <v>417.67</v>
      </c>
      <c r="E4310" s="36">
        <f t="shared" si="135"/>
        <v>2.4962196673308235E-3</v>
      </c>
    </row>
    <row r="4311" spans="1:5" x14ac:dyDescent="0.3">
      <c r="A4311" s="55">
        <v>43838.729169999999</v>
      </c>
      <c r="B4311" s="19">
        <v>25923.15</v>
      </c>
      <c r="C4311" s="36">
        <f t="shared" si="134"/>
        <v>4.3641136885712584E-3</v>
      </c>
      <c r="D4311" s="57">
        <v>418.36</v>
      </c>
      <c r="E4311" s="36">
        <f t="shared" si="135"/>
        <v>1.6520219311897399E-3</v>
      </c>
    </row>
    <row r="4312" spans="1:5" x14ac:dyDescent="0.3">
      <c r="A4312" s="55">
        <v>43839.729169999999</v>
      </c>
      <c r="B4312" s="19">
        <v>26152.959999999999</v>
      </c>
      <c r="C4312" s="36">
        <f t="shared" si="134"/>
        <v>8.8650491934814113E-3</v>
      </c>
      <c r="D4312" s="57">
        <v>419.64</v>
      </c>
      <c r="E4312" s="36">
        <f t="shared" si="135"/>
        <v>3.0595659240844064E-3</v>
      </c>
    </row>
    <row r="4313" spans="1:5" x14ac:dyDescent="0.3">
      <c r="A4313" s="55">
        <v>43840.729169999999</v>
      </c>
      <c r="B4313" s="19">
        <v>26156.61</v>
      </c>
      <c r="C4313" s="36">
        <f t="shared" si="134"/>
        <v>1.395635522709604E-4</v>
      </c>
      <c r="D4313" s="57">
        <v>419.14</v>
      </c>
      <c r="E4313" s="36">
        <f t="shared" si="135"/>
        <v>-1.1914974740253603E-3</v>
      </c>
    </row>
    <row r="4314" spans="1:5" x14ac:dyDescent="0.3">
      <c r="A4314" s="55">
        <v>43843.729169999999</v>
      </c>
      <c r="B4314" s="19">
        <v>26047.91</v>
      </c>
      <c r="C4314" s="36">
        <f t="shared" si="134"/>
        <v>-4.1557373069369685E-3</v>
      </c>
      <c r="D4314" s="57">
        <v>418.39</v>
      </c>
      <c r="E4314" s="36">
        <f t="shared" si="135"/>
        <v>-1.7893782507037992E-3</v>
      </c>
    </row>
    <row r="4315" spans="1:5" x14ac:dyDescent="0.3">
      <c r="A4315" s="55">
        <v>43844.729169999999</v>
      </c>
      <c r="B4315" s="19">
        <v>26077.11</v>
      </c>
      <c r="C4315" s="36">
        <f t="shared" si="134"/>
        <v>1.1210112442803233E-3</v>
      </c>
      <c r="D4315" s="57">
        <v>419.59</v>
      </c>
      <c r="E4315" s="36">
        <f t="shared" si="135"/>
        <v>2.8681373837806667E-3</v>
      </c>
    </row>
    <row r="4316" spans="1:5" x14ac:dyDescent="0.3">
      <c r="A4316" s="55">
        <v>43845.729169999999</v>
      </c>
      <c r="B4316" s="19">
        <v>25912.01</v>
      </c>
      <c r="C4316" s="36">
        <f t="shared" si="134"/>
        <v>-6.3312230534749991E-3</v>
      </c>
      <c r="D4316" s="57">
        <v>419.63</v>
      </c>
      <c r="E4316" s="36">
        <f t="shared" si="135"/>
        <v>9.5331156605205081E-5</v>
      </c>
    </row>
    <row r="4317" spans="1:5" x14ac:dyDescent="0.3">
      <c r="A4317" s="55">
        <v>43846.729169999999</v>
      </c>
      <c r="B4317" s="19">
        <v>26084.98</v>
      </c>
      <c r="C4317" s="36">
        <f t="shared" si="134"/>
        <v>6.6752830058340873E-3</v>
      </c>
      <c r="D4317" s="57">
        <v>420.54</v>
      </c>
      <c r="E4317" s="36">
        <f t="shared" si="135"/>
        <v>2.1685770798085535E-3</v>
      </c>
    </row>
    <row r="4318" spans="1:5" x14ac:dyDescent="0.3">
      <c r="A4318" s="55">
        <v>43847.729169999999</v>
      </c>
      <c r="B4318" s="19">
        <v>26300.93</v>
      </c>
      <c r="C4318" s="36">
        <f t="shared" si="134"/>
        <v>8.2787105836386043E-3</v>
      </c>
      <c r="D4318" s="57">
        <v>424.56</v>
      </c>
      <c r="E4318" s="36">
        <f t="shared" si="135"/>
        <v>9.5591382508202205E-3</v>
      </c>
    </row>
    <row r="4319" spans="1:5" x14ac:dyDescent="0.3">
      <c r="A4319" s="55">
        <v>43850.729169999999</v>
      </c>
      <c r="B4319" s="19">
        <v>26184.78</v>
      </c>
      <c r="C4319" s="36">
        <f t="shared" si="134"/>
        <v>-4.4161936479052422E-3</v>
      </c>
      <c r="D4319" s="57">
        <v>423.98</v>
      </c>
      <c r="E4319" s="36">
        <f t="shared" si="135"/>
        <v>-1.366120218579181E-3</v>
      </c>
    </row>
    <row r="4320" spans="1:5" x14ac:dyDescent="0.3">
      <c r="A4320" s="55">
        <v>43851.729169999999</v>
      </c>
      <c r="B4320" s="19">
        <v>26014.82</v>
      </c>
      <c r="C4320" s="36">
        <f t="shared" si="134"/>
        <v>-6.4907935067622935E-3</v>
      </c>
      <c r="D4320" s="57">
        <v>423.38</v>
      </c>
      <c r="E4320" s="36">
        <f t="shared" si="135"/>
        <v>-1.4151610925043911E-3</v>
      </c>
    </row>
    <row r="4321" spans="1:5" x14ac:dyDescent="0.3">
      <c r="A4321" s="55">
        <v>43852.729169999999</v>
      </c>
      <c r="B4321" s="19">
        <v>25870.59</v>
      </c>
      <c r="C4321" s="36">
        <f t="shared" si="134"/>
        <v>-5.5441475282166364E-3</v>
      </c>
      <c r="D4321" s="57">
        <v>423.04</v>
      </c>
      <c r="E4321" s="36">
        <f t="shared" si="135"/>
        <v>-8.0306107988092901E-4</v>
      </c>
    </row>
    <row r="4322" spans="1:5" x14ac:dyDescent="0.3">
      <c r="A4322" s="55">
        <v>43853.729169999999</v>
      </c>
      <c r="B4322" s="19">
        <v>25854.82</v>
      </c>
      <c r="C4322" s="36">
        <f t="shared" si="134"/>
        <v>-6.0957249138893221E-4</v>
      </c>
      <c r="D4322" s="57">
        <v>420.03</v>
      </c>
      <c r="E4322" s="36">
        <f t="shared" si="135"/>
        <v>-7.1151664145235882E-3</v>
      </c>
    </row>
    <row r="4323" spans="1:5" x14ac:dyDescent="0.3">
      <c r="A4323" s="55">
        <v>43854.729169999999</v>
      </c>
      <c r="B4323" s="19">
        <v>26115.61</v>
      </c>
      <c r="C4323" s="36">
        <f t="shared" si="134"/>
        <v>1.0086707236793835E-2</v>
      </c>
      <c r="D4323" s="57">
        <v>423.64</v>
      </c>
      <c r="E4323" s="36">
        <f t="shared" si="135"/>
        <v>8.594624193509981E-3</v>
      </c>
    </row>
    <row r="4324" spans="1:5" x14ac:dyDescent="0.3">
      <c r="A4324" s="55">
        <v>43857.729169999999</v>
      </c>
      <c r="B4324" s="19">
        <v>25510.26</v>
      </c>
      <c r="C4324" s="36">
        <f t="shared" si="134"/>
        <v>-2.3179623221514012E-2</v>
      </c>
      <c r="D4324" s="57">
        <v>414.07</v>
      </c>
      <c r="E4324" s="36">
        <f t="shared" si="135"/>
        <v>-2.2589934850344662E-2</v>
      </c>
    </row>
    <row r="4325" spans="1:5" x14ac:dyDescent="0.3">
      <c r="A4325" s="55">
        <v>43858.729169999999</v>
      </c>
      <c r="B4325" s="19">
        <v>26130.14</v>
      </c>
      <c r="C4325" s="36">
        <f t="shared" si="134"/>
        <v>2.4299242736059989E-2</v>
      </c>
      <c r="D4325" s="57">
        <v>417.56</v>
      </c>
      <c r="E4325" s="36">
        <f t="shared" si="135"/>
        <v>8.428526577631823E-3</v>
      </c>
    </row>
    <row r="4326" spans="1:5" x14ac:dyDescent="0.3">
      <c r="A4326" s="55">
        <v>43859.729169999999</v>
      </c>
      <c r="B4326" s="19">
        <v>26287.599999999999</v>
      </c>
      <c r="C4326" s="36">
        <f t="shared" si="134"/>
        <v>6.0259914413010041E-3</v>
      </c>
      <c r="D4326" s="57">
        <v>419.41</v>
      </c>
      <c r="E4326" s="36">
        <f t="shared" si="135"/>
        <v>4.4305010058436345E-3</v>
      </c>
    </row>
    <row r="4327" spans="1:5" x14ac:dyDescent="0.3">
      <c r="A4327" s="55">
        <v>43860.729169999999</v>
      </c>
      <c r="B4327" s="19">
        <v>25873.17</v>
      </c>
      <c r="C4327" s="36">
        <f t="shared" si="134"/>
        <v>-1.5765227711925012E-2</v>
      </c>
      <c r="D4327" s="57">
        <v>415.16</v>
      </c>
      <c r="E4327" s="36">
        <f t="shared" si="135"/>
        <v>-1.0133282468229199E-2</v>
      </c>
    </row>
    <row r="4328" spans="1:5" x14ac:dyDescent="0.3">
      <c r="A4328" s="55">
        <v>43861.729169999999</v>
      </c>
      <c r="B4328" s="19">
        <v>25293.57</v>
      </c>
      <c r="C4328" s="36">
        <f t="shared" ref="C4328:C4391" si="136">B4328/B4327-1</f>
        <v>-2.2401584343936132E-2</v>
      </c>
      <c r="D4328" s="57">
        <v>410.71</v>
      </c>
      <c r="E4328" s="36">
        <f t="shared" si="135"/>
        <v>-1.0718759032662173E-2</v>
      </c>
    </row>
    <row r="4329" spans="1:5" x14ac:dyDescent="0.3">
      <c r="A4329" s="55">
        <v>43864.729169999999</v>
      </c>
      <c r="B4329" s="19">
        <v>25518.21</v>
      </c>
      <c r="C4329" s="36">
        <f t="shared" si="136"/>
        <v>8.8813085697274641E-3</v>
      </c>
      <c r="D4329" s="57">
        <v>411.72</v>
      </c>
      <c r="E4329" s="36">
        <f t="shared" si="135"/>
        <v>2.4591560955420366E-3</v>
      </c>
    </row>
    <row r="4330" spans="1:5" x14ac:dyDescent="0.3">
      <c r="A4330" s="55">
        <v>43865.729169999999</v>
      </c>
      <c r="B4330" s="19">
        <v>25932.51</v>
      </c>
      <c r="C4330" s="36">
        <f t="shared" si="136"/>
        <v>1.6235464791613419E-2</v>
      </c>
      <c r="D4330" s="57">
        <v>418.47</v>
      </c>
      <c r="E4330" s="36">
        <f t="shared" si="135"/>
        <v>1.6394637132031376E-2</v>
      </c>
    </row>
    <row r="4331" spans="1:5" x14ac:dyDescent="0.3">
      <c r="A4331" s="55">
        <v>43866.729169999999</v>
      </c>
      <c r="B4331" s="19">
        <v>26333.48</v>
      </c>
      <c r="C4331" s="36">
        <f t="shared" si="136"/>
        <v>1.5462059013955809E-2</v>
      </c>
      <c r="D4331" s="57">
        <v>423.62</v>
      </c>
      <c r="E4331" s="36">
        <f t="shared" si="135"/>
        <v>1.2306736444667399E-2</v>
      </c>
    </row>
    <row r="4332" spans="1:5" x14ac:dyDescent="0.3">
      <c r="A4332" s="55">
        <v>43867.729169999999</v>
      </c>
      <c r="B4332" s="19">
        <v>26582.33</v>
      </c>
      <c r="C4332" s="36">
        <f t="shared" si="136"/>
        <v>9.4499473673819168E-3</v>
      </c>
      <c r="D4332" s="57">
        <v>425.49</v>
      </c>
      <c r="E4332" s="36">
        <f t="shared" si="135"/>
        <v>4.4143336008686251E-3</v>
      </c>
    </row>
    <row r="4333" spans="1:5" x14ac:dyDescent="0.3">
      <c r="A4333" s="55">
        <v>43868.729169999999</v>
      </c>
      <c r="B4333" s="19">
        <v>26553.56</v>
      </c>
      <c r="C4333" s="36">
        <f t="shared" si="136"/>
        <v>-1.0822979024035506E-3</v>
      </c>
      <c r="D4333" s="57">
        <v>424.36</v>
      </c>
      <c r="E4333" s="36">
        <f t="shared" si="135"/>
        <v>-2.6557615925169031E-3</v>
      </c>
    </row>
    <row r="4334" spans="1:5" x14ac:dyDescent="0.3">
      <c r="A4334" s="55">
        <v>43871.729169999999</v>
      </c>
      <c r="B4334" s="19">
        <v>26575.5</v>
      </c>
      <c r="C4334" s="36">
        <f t="shared" si="136"/>
        <v>8.2625455871077058E-4</v>
      </c>
      <c r="D4334" s="57">
        <v>424.64</v>
      </c>
      <c r="E4334" s="36">
        <f t="shared" si="135"/>
        <v>6.598171363936256E-4</v>
      </c>
    </row>
    <row r="4335" spans="1:5" x14ac:dyDescent="0.3">
      <c r="A4335" s="55">
        <v>43872.729169999999</v>
      </c>
      <c r="B4335" s="19">
        <v>26786.6</v>
      </c>
      <c r="C4335" s="36">
        <f t="shared" si="136"/>
        <v>7.9434065210437499E-3</v>
      </c>
      <c r="D4335" s="57">
        <v>428.48</v>
      </c>
      <c r="E4335" s="36">
        <f t="shared" si="135"/>
        <v>9.042954031650341E-3</v>
      </c>
    </row>
    <row r="4336" spans="1:5" x14ac:dyDescent="0.3">
      <c r="A4336" s="55">
        <v>43873.729169999999</v>
      </c>
      <c r="B4336" s="19">
        <v>26977.06</v>
      </c>
      <c r="C4336" s="36">
        <f t="shared" si="136"/>
        <v>7.1102715536874861E-3</v>
      </c>
      <c r="D4336" s="57">
        <v>431.16</v>
      </c>
      <c r="E4336" s="36">
        <f t="shared" si="135"/>
        <v>6.2546676624346542E-3</v>
      </c>
    </row>
    <row r="4337" spans="1:5" x14ac:dyDescent="0.3">
      <c r="A4337" s="55">
        <v>43874.729169999999</v>
      </c>
      <c r="B4337" s="19">
        <v>27004.71</v>
      </c>
      <c r="C4337" s="36">
        <f t="shared" si="136"/>
        <v>1.024944897627833E-3</v>
      </c>
      <c r="D4337" s="57">
        <v>431.08</v>
      </c>
      <c r="E4337" s="36">
        <f t="shared" si="135"/>
        <v>-1.8554596901387832E-4</v>
      </c>
    </row>
    <row r="4338" spans="1:5" x14ac:dyDescent="0.3">
      <c r="A4338" s="55">
        <v>43875.729169999999</v>
      </c>
      <c r="B4338" s="19">
        <v>27000.45</v>
      </c>
      <c r="C4338" s="36">
        <f t="shared" si="136"/>
        <v>-1.5775025912145857E-4</v>
      </c>
      <c r="D4338" s="57">
        <v>430.52</v>
      </c>
      <c r="E4338" s="36">
        <f t="shared" si="135"/>
        <v>-1.2990628189663012E-3</v>
      </c>
    </row>
    <row r="4339" spans="1:5" x14ac:dyDescent="0.3">
      <c r="A4339" s="55">
        <v>43878.729169999999</v>
      </c>
      <c r="B4339" s="19">
        <v>27294.7</v>
      </c>
      <c r="C4339" s="36">
        <f t="shared" si="136"/>
        <v>1.0897966515372781E-2</v>
      </c>
      <c r="D4339" s="57">
        <v>431.98</v>
      </c>
      <c r="E4339" s="36">
        <f t="shared" si="135"/>
        <v>3.3912477933661922E-3</v>
      </c>
    </row>
    <row r="4340" spans="1:5" x14ac:dyDescent="0.3">
      <c r="A4340" s="55">
        <v>43879.729169999999</v>
      </c>
      <c r="B4340" s="19">
        <v>27394.27</v>
      </c>
      <c r="C4340" s="36">
        <f t="shared" si="136"/>
        <v>3.6479609594537443E-3</v>
      </c>
      <c r="D4340" s="57">
        <v>430.33</v>
      </c>
      <c r="E4340" s="36">
        <f t="shared" si="135"/>
        <v>-3.8196212787630079E-3</v>
      </c>
    </row>
    <row r="4341" spans="1:5" x14ac:dyDescent="0.3">
      <c r="A4341" s="55">
        <v>43880.729169999999</v>
      </c>
      <c r="B4341" s="19">
        <v>27675.06</v>
      </c>
      <c r="C4341" s="36">
        <f t="shared" si="136"/>
        <v>1.0249953731199968E-2</v>
      </c>
      <c r="D4341" s="57">
        <v>433.9</v>
      </c>
      <c r="E4341" s="36">
        <f t="shared" si="135"/>
        <v>8.2959589152511448E-3</v>
      </c>
    </row>
    <row r="4342" spans="1:5" x14ac:dyDescent="0.3">
      <c r="A4342" s="55">
        <v>43881.729169999999</v>
      </c>
      <c r="B4342" s="19">
        <v>27255.25</v>
      </c>
      <c r="C4342" s="36">
        <f t="shared" si="136"/>
        <v>-1.5169253472259947E-2</v>
      </c>
      <c r="D4342" s="57">
        <v>430.19</v>
      </c>
      <c r="E4342" s="36">
        <f t="shared" si="135"/>
        <v>-8.5503572251670601E-3</v>
      </c>
    </row>
    <row r="4343" spans="1:5" x14ac:dyDescent="0.3">
      <c r="A4343" s="55">
        <v>43882.729169999999</v>
      </c>
      <c r="B4343" s="19">
        <v>26915.99</v>
      </c>
      <c r="C4343" s="36">
        <f t="shared" si="136"/>
        <v>-1.2447510112730487E-2</v>
      </c>
      <c r="D4343" s="57">
        <v>428.07</v>
      </c>
      <c r="E4343" s="36">
        <f t="shared" si="135"/>
        <v>-4.9280550454450234E-3</v>
      </c>
    </row>
    <row r="4344" spans="1:5" x14ac:dyDescent="0.3">
      <c r="A4344" s="55">
        <v>43885.729169999999</v>
      </c>
      <c r="B4344" s="19">
        <v>25434.49</v>
      </c>
      <c r="C4344" s="36">
        <f t="shared" si="136"/>
        <v>-5.504163138714202E-2</v>
      </c>
      <c r="D4344" s="57">
        <v>411.86</v>
      </c>
      <c r="E4344" s="36">
        <f t="shared" si="135"/>
        <v>-3.7867638470343579E-2</v>
      </c>
    </row>
    <row r="4345" spans="1:5" x14ac:dyDescent="0.3">
      <c r="A4345" s="55">
        <v>43886.729169999999</v>
      </c>
      <c r="B4345" s="19">
        <v>25094.36</v>
      </c>
      <c r="C4345" s="36">
        <f t="shared" si="136"/>
        <v>-1.3372786322823904E-2</v>
      </c>
      <c r="D4345" s="57">
        <v>404.6</v>
      </c>
      <c r="E4345" s="36">
        <f t="shared" si="135"/>
        <v>-1.7627349099208489E-2</v>
      </c>
    </row>
    <row r="4346" spans="1:5" x14ac:dyDescent="0.3">
      <c r="A4346" s="55">
        <v>43887.729169999999</v>
      </c>
      <c r="B4346" s="19">
        <v>25445.97</v>
      </c>
      <c r="C4346" s="36">
        <f t="shared" si="136"/>
        <v>1.4011514938017999E-2</v>
      </c>
      <c r="D4346" s="57">
        <v>404.62</v>
      </c>
      <c r="E4346" s="36">
        <f t="shared" si="135"/>
        <v>4.9431537320732133E-5</v>
      </c>
    </row>
    <row r="4347" spans="1:5" x14ac:dyDescent="0.3">
      <c r="A4347" s="55">
        <v>43888.729169999999</v>
      </c>
      <c r="B4347" s="19">
        <v>24767.22</v>
      </c>
      <c r="C4347" s="36">
        <f t="shared" si="136"/>
        <v>-2.6674164907055986E-2</v>
      </c>
      <c r="D4347" s="57">
        <v>389.45</v>
      </c>
      <c r="E4347" s="36">
        <f t="shared" si="135"/>
        <v>-3.7491967772230739E-2</v>
      </c>
    </row>
    <row r="4348" spans="1:5" x14ac:dyDescent="0.3">
      <c r="A4348" s="55">
        <v>43889.729169999999</v>
      </c>
      <c r="B4348" s="19">
        <v>23907.05</v>
      </c>
      <c r="C4348" s="36">
        <f t="shared" si="136"/>
        <v>-3.4730179648745474E-2</v>
      </c>
      <c r="D4348" s="57">
        <v>375.65</v>
      </c>
      <c r="E4348" s="36">
        <f t="shared" si="135"/>
        <v>-3.5434587238413195E-2</v>
      </c>
    </row>
    <row r="4349" spans="1:5" x14ac:dyDescent="0.3">
      <c r="A4349" s="55">
        <v>43892.729169999999</v>
      </c>
      <c r="B4349" s="19">
        <v>23514.49</v>
      </c>
      <c r="C4349" s="36">
        <f t="shared" si="136"/>
        <v>-1.6420260969044587E-2</v>
      </c>
      <c r="D4349" s="57">
        <v>375.97</v>
      </c>
      <c r="E4349" s="36">
        <f t="shared" si="135"/>
        <v>8.5185678157873035E-4</v>
      </c>
    </row>
    <row r="4350" spans="1:5" x14ac:dyDescent="0.3">
      <c r="A4350" s="55">
        <v>43893.729169999999</v>
      </c>
      <c r="B4350" s="19">
        <v>23625.54</v>
      </c>
      <c r="C4350" s="36">
        <f t="shared" si="136"/>
        <v>4.7226199675178826E-3</v>
      </c>
      <c r="D4350" s="57">
        <v>381.13</v>
      </c>
      <c r="E4350" s="36">
        <f t="shared" si="135"/>
        <v>1.37244992951564E-2</v>
      </c>
    </row>
    <row r="4351" spans="1:5" x14ac:dyDescent="0.3">
      <c r="A4351" s="55">
        <v>43894.729169999999</v>
      </c>
      <c r="B4351" s="19">
        <v>23777.79</v>
      </c>
      <c r="C4351" s="36">
        <f t="shared" si="136"/>
        <v>6.4442971462239651E-3</v>
      </c>
      <c r="D4351" s="57">
        <v>386.3</v>
      </c>
      <c r="E4351" s="36">
        <f t="shared" si="135"/>
        <v>1.3564925353553914E-2</v>
      </c>
    </row>
    <row r="4352" spans="1:5" x14ac:dyDescent="0.3">
      <c r="A4352" s="55">
        <v>43895.729169999999</v>
      </c>
      <c r="B4352" s="19">
        <v>23320.2</v>
      </c>
      <c r="C4352" s="36">
        <f t="shared" si="136"/>
        <v>-1.9244429360340098E-2</v>
      </c>
      <c r="D4352" s="57">
        <v>380.76</v>
      </c>
      <c r="E4352" s="36">
        <f t="shared" si="135"/>
        <v>-1.4341185607041229E-2</v>
      </c>
    </row>
    <row r="4353" spans="1:5" x14ac:dyDescent="0.3">
      <c r="A4353" s="55">
        <v>43896.729169999999</v>
      </c>
      <c r="B4353" s="19">
        <v>22526.7</v>
      </c>
      <c r="C4353" s="36">
        <f t="shared" si="136"/>
        <v>-3.4026294800216128E-2</v>
      </c>
      <c r="D4353" s="57">
        <v>366.8</v>
      </c>
      <c r="E4353" s="36">
        <f t="shared" si="135"/>
        <v>-3.6663515075112896E-2</v>
      </c>
    </row>
    <row r="4354" spans="1:5" x14ac:dyDescent="0.3">
      <c r="A4354" s="55">
        <v>43899.729169999999</v>
      </c>
      <c r="B4354" s="19">
        <v>20105.88</v>
      </c>
      <c r="C4354" s="36">
        <f t="shared" si="136"/>
        <v>-0.10746447548908622</v>
      </c>
      <c r="D4354" s="57">
        <v>339.5</v>
      </c>
      <c r="E4354" s="36">
        <f t="shared" si="135"/>
        <v>-7.4427480916030575E-2</v>
      </c>
    </row>
    <row r="4355" spans="1:5" x14ac:dyDescent="0.3">
      <c r="A4355" s="55">
        <v>43900.729169999999</v>
      </c>
      <c r="B4355" s="19">
        <v>19438.13</v>
      </c>
      <c r="C4355" s="36">
        <f t="shared" si="136"/>
        <v>-3.3211677379950566E-2</v>
      </c>
      <c r="D4355" s="57">
        <v>335.64</v>
      </c>
      <c r="E4355" s="36">
        <f t="shared" si="135"/>
        <v>-1.1369661266568576E-2</v>
      </c>
    </row>
    <row r="4356" spans="1:5" x14ac:dyDescent="0.3">
      <c r="A4356" s="55">
        <v>43901.729169999999</v>
      </c>
      <c r="B4356" s="19">
        <v>19480.78</v>
      </c>
      <c r="C4356" s="36">
        <f t="shared" si="136"/>
        <v>2.1941411030792501E-3</v>
      </c>
      <c r="D4356" s="57">
        <v>333.17</v>
      </c>
      <c r="E4356" s="36">
        <f t="shared" ref="E4356:E4419" si="137">D4356/D4355-1</f>
        <v>-7.3590751996185366E-3</v>
      </c>
    </row>
    <row r="4357" spans="1:5" x14ac:dyDescent="0.3">
      <c r="A4357" s="55">
        <v>43902.729169999999</v>
      </c>
      <c r="B4357" s="19">
        <v>16286.37</v>
      </c>
      <c r="C4357" s="36">
        <f t="shared" si="136"/>
        <v>-0.16397752040729363</v>
      </c>
      <c r="D4357" s="57">
        <v>294.93</v>
      </c>
      <c r="E4357" s="36">
        <f t="shared" si="137"/>
        <v>-0.11477624035777534</v>
      </c>
    </row>
    <row r="4358" spans="1:5" x14ac:dyDescent="0.3">
      <c r="A4358" s="55">
        <v>43903.729169999999</v>
      </c>
      <c r="B4358" s="19">
        <v>17415.07</v>
      </c>
      <c r="C4358" s="36">
        <f t="shared" si="136"/>
        <v>6.9303349979154216E-2</v>
      </c>
      <c r="D4358" s="57">
        <v>299.16000000000003</v>
      </c>
      <c r="E4358" s="36">
        <f t="shared" si="137"/>
        <v>1.4342386328959567E-2</v>
      </c>
    </row>
    <row r="4359" spans="1:5" x14ac:dyDescent="0.3">
      <c r="A4359" s="55">
        <v>43906.729169999999</v>
      </c>
      <c r="B4359" s="19">
        <v>16360.04</v>
      </c>
      <c r="C4359" s="36">
        <f t="shared" si="136"/>
        <v>-6.0581438949139921E-2</v>
      </c>
      <c r="D4359" s="57">
        <v>284.63</v>
      </c>
      <c r="E4359" s="36">
        <f t="shared" si="137"/>
        <v>-4.8569327450193933E-2</v>
      </c>
    </row>
    <row r="4360" spans="1:5" x14ac:dyDescent="0.3">
      <c r="A4360" s="55">
        <v>43907.729169999999</v>
      </c>
      <c r="B4360" s="19">
        <v>16680.560000000001</v>
      </c>
      <c r="C4360" s="36">
        <f t="shared" si="136"/>
        <v>1.9591639140246642E-2</v>
      </c>
      <c r="D4360" s="57">
        <v>291.07</v>
      </c>
      <c r="E4360" s="36">
        <f t="shared" si="137"/>
        <v>2.2625865158275582E-2</v>
      </c>
    </row>
    <row r="4361" spans="1:5" x14ac:dyDescent="0.3">
      <c r="A4361" s="55">
        <v>43908.729169999999</v>
      </c>
      <c r="B4361" s="19">
        <v>16486.21</v>
      </c>
      <c r="C4361" s="36">
        <f t="shared" si="136"/>
        <v>-1.165128748675115E-2</v>
      </c>
      <c r="D4361" s="57">
        <v>279.66000000000003</v>
      </c>
      <c r="E4361" s="36">
        <f t="shared" si="137"/>
        <v>-3.9200192393582189E-2</v>
      </c>
    </row>
    <row r="4362" spans="1:5" x14ac:dyDescent="0.3">
      <c r="A4362" s="55">
        <v>43909.729169999999</v>
      </c>
      <c r="B4362" s="19">
        <v>16859.82</v>
      </c>
      <c r="C4362" s="36">
        <f t="shared" si="136"/>
        <v>2.2661970216320215E-2</v>
      </c>
      <c r="D4362" s="57">
        <v>287.8</v>
      </c>
      <c r="E4362" s="36">
        <f t="shared" si="137"/>
        <v>2.9106772509475798E-2</v>
      </c>
    </row>
    <row r="4363" spans="1:5" x14ac:dyDescent="0.3">
      <c r="A4363" s="55">
        <v>43910.729169999999</v>
      </c>
      <c r="B4363" s="19">
        <v>17171.55</v>
      </c>
      <c r="C4363" s="36">
        <f t="shared" si="136"/>
        <v>1.8489521240440343E-2</v>
      </c>
      <c r="D4363" s="57">
        <v>293.04000000000002</v>
      </c>
      <c r="E4363" s="36">
        <f t="shared" si="137"/>
        <v>1.820708825573325E-2</v>
      </c>
    </row>
    <row r="4364" spans="1:5" x14ac:dyDescent="0.3">
      <c r="A4364" s="55">
        <v>43913.729169999999</v>
      </c>
      <c r="B4364" s="19">
        <v>16988.54</v>
      </c>
      <c r="C4364" s="36">
        <f t="shared" si="136"/>
        <v>-1.0657744932752067E-2</v>
      </c>
      <c r="D4364" s="57">
        <v>280.43</v>
      </c>
      <c r="E4364" s="36">
        <f t="shared" si="137"/>
        <v>-4.3031668031668024E-2</v>
      </c>
    </row>
    <row r="4365" spans="1:5" x14ac:dyDescent="0.3">
      <c r="A4365" s="55">
        <v>43914.729169999999</v>
      </c>
      <c r="B4365" s="19">
        <v>18403.36</v>
      </c>
      <c r="C4365" s="36">
        <f t="shared" si="136"/>
        <v>8.3280846970958056E-2</v>
      </c>
      <c r="D4365" s="57">
        <v>304</v>
      </c>
      <c r="E4365" s="36">
        <f t="shared" si="137"/>
        <v>8.4049495417751308E-2</v>
      </c>
    </row>
    <row r="4366" spans="1:5" x14ac:dyDescent="0.3">
      <c r="A4366" s="55">
        <v>43915.729169999999</v>
      </c>
      <c r="B4366" s="19">
        <v>18675.86</v>
      </c>
      <c r="C4366" s="36">
        <f t="shared" si="136"/>
        <v>1.4807078707366417E-2</v>
      </c>
      <c r="D4366" s="57">
        <v>313.38</v>
      </c>
      <c r="E4366" s="36">
        <f t="shared" si="137"/>
        <v>3.0855263157894663E-2</v>
      </c>
    </row>
    <row r="4367" spans="1:5" x14ac:dyDescent="0.3">
      <c r="A4367" s="55">
        <v>43916.729169999999</v>
      </c>
      <c r="B4367" s="19">
        <v>18850.84</v>
      </c>
      <c r="C4367" s="36">
        <f t="shared" si="136"/>
        <v>9.3693141841928451E-3</v>
      </c>
      <c r="D4367" s="57">
        <v>321.38</v>
      </c>
      <c r="E4367" s="36">
        <f t="shared" si="137"/>
        <v>2.552811283425882E-2</v>
      </c>
    </row>
    <row r="4368" spans="1:5" x14ac:dyDescent="0.3">
      <c r="A4368" s="55">
        <v>43917.729169999999</v>
      </c>
      <c r="B4368" s="19">
        <v>18306.22</v>
      </c>
      <c r="C4368" s="36">
        <f t="shared" si="136"/>
        <v>-2.8891020241007759E-2</v>
      </c>
      <c r="D4368" s="57">
        <v>310.89999999999998</v>
      </c>
      <c r="E4368" s="36">
        <f t="shared" si="137"/>
        <v>-3.2609372082892607E-2</v>
      </c>
    </row>
    <row r="4369" spans="1:5" x14ac:dyDescent="0.3">
      <c r="A4369" s="55">
        <v>43920.729169999999</v>
      </c>
      <c r="B4369" s="19">
        <v>18353.18</v>
      </c>
      <c r="C4369" s="36">
        <f t="shared" si="136"/>
        <v>2.565248314507329E-3</v>
      </c>
      <c r="D4369" s="57">
        <v>314.88</v>
      </c>
      <c r="E4369" s="36">
        <f t="shared" si="137"/>
        <v>1.2801543904792601E-2</v>
      </c>
    </row>
    <row r="4370" spans="1:5" x14ac:dyDescent="0.3">
      <c r="A4370" s="55">
        <v>43921.729169999999</v>
      </c>
      <c r="B4370" s="19">
        <v>18569.64</v>
      </c>
      <c r="C4370" s="36">
        <f t="shared" si="136"/>
        <v>1.1794141396749724E-2</v>
      </c>
      <c r="D4370" s="57">
        <v>320.06</v>
      </c>
      <c r="E4370" s="36">
        <f t="shared" si="137"/>
        <v>1.6450711382113736E-2</v>
      </c>
    </row>
    <row r="4371" spans="1:5" x14ac:dyDescent="0.3">
      <c r="A4371" s="55">
        <v>43922.729169999999</v>
      </c>
      <c r="B4371" s="19">
        <v>18064.77</v>
      </c>
      <c r="C4371" s="36">
        <f t="shared" si="136"/>
        <v>-2.7187926098728887E-2</v>
      </c>
      <c r="D4371" s="57">
        <v>310.77</v>
      </c>
      <c r="E4371" s="36">
        <f t="shared" si="137"/>
        <v>-2.9025807661063663E-2</v>
      </c>
    </row>
    <row r="4372" spans="1:5" x14ac:dyDescent="0.3">
      <c r="A4372" s="55">
        <v>43923.729169999999</v>
      </c>
      <c r="B4372" s="19">
        <v>18368.400000000001</v>
      </c>
      <c r="C4372" s="36">
        <f t="shared" si="136"/>
        <v>1.6807853075350598E-2</v>
      </c>
      <c r="D4372" s="57">
        <v>312.08</v>
      </c>
      <c r="E4372" s="36">
        <f t="shared" si="137"/>
        <v>4.2153361006531664E-3</v>
      </c>
    </row>
    <row r="4373" spans="1:5" x14ac:dyDescent="0.3">
      <c r="A4373" s="55">
        <v>43924.729169999999</v>
      </c>
      <c r="B4373" s="19">
        <v>17903.740000000002</v>
      </c>
      <c r="C4373" s="36">
        <f t="shared" si="136"/>
        <v>-2.5296705211123482E-2</v>
      </c>
      <c r="D4373" s="57">
        <v>309.06</v>
      </c>
      <c r="E4373" s="36">
        <f t="shared" si="137"/>
        <v>-9.6770058959240179E-3</v>
      </c>
    </row>
    <row r="4374" spans="1:5" x14ac:dyDescent="0.3">
      <c r="A4374" s="55">
        <v>43927.729169999999</v>
      </c>
      <c r="B4374" s="19">
        <v>18565.97</v>
      </c>
      <c r="C4374" s="36">
        <f t="shared" si="136"/>
        <v>3.6988361091034649E-2</v>
      </c>
      <c r="D4374" s="57">
        <v>320.58</v>
      </c>
      <c r="E4374" s="36">
        <f t="shared" si="137"/>
        <v>3.727431566686068E-2</v>
      </c>
    </row>
    <row r="4375" spans="1:5" x14ac:dyDescent="0.3">
      <c r="A4375" s="55">
        <v>43928.729169999999</v>
      </c>
      <c r="B4375" s="19">
        <v>18955.84</v>
      </c>
      <c r="C4375" s="36">
        <f t="shared" si="136"/>
        <v>2.0999172141288547E-2</v>
      </c>
      <c r="D4375" s="57">
        <v>326.61</v>
      </c>
      <c r="E4375" s="36">
        <f t="shared" si="137"/>
        <v>1.8809657495789001E-2</v>
      </c>
    </row>
    <row r="4376" spans="1:5" x14ac:dyDescent="0.3">
      <c r="A4376" s="55">
        <v>43929.729169999999</v>
      </c>
      <c r="B4376" s="19">
        <v>18955.05</v>
      </c>
      <c r="C4376" s="36">
        <f t="shared" si="136"/>
        <v>-4.1675810726449214E-5</v>
      </c>
      <c r="D4376" s="57">
        <v>326.67</v>
      </c>
      <c r="E4376" s="36">
        <f t="shared" si="137"/>
        <v>1.8370533664002764E-4</v>
      </c>
    </row>
    <row r="4377" spans="1:5" x14ac:dyDescent="0.3">
      <c r="A4377" s="55">
        <v>43930.729169999999</v>
      </c>
      <c r="B4377" s="19">
        <v>19212.87</v>
      </c>
      <c r="C4377" s="36">
        <f t="shared" si="136"/>
        <v>1.3601652330117897E-2</v>
      </c>
      <c r="D4377" s="57">
        <v>331.8</v>
      </c>
      <c r="E4377" s="36">
        <f t="shared" si="137"/>
        <v>1.5703921388557252E-2</v>
      </c>
    </row>
    <row r="4378" spans="1:5" x14ac:dyDescent="0.3">
      <c r="A4378" s="55">
        <v>43935.729169999999</v>
      </c>
      <c r="B4378" s="19">
        <v>19179.27</v>
      </c>
      <c r="C4378" s="36">
        <f t="shared" si="136"/>
        <v>-1.7488277389061668E-3</v>
      </c>
      <c r="D4378" s="57">
        <v>333.91</v>
      </c>
      <c r="E4378" s="36">
        <f t="shared" si="137"/>
        <v>6.3592525617841567E-3</v>
      </c>
    </row>
    <row r="4379" spans="1:5" x14ac:dyDescent="0.3">
      <c r="A4379" s="55">
        <v>43936.729169999999</v>
      </c>
      <c r="B4379" s="19">
        <v>18312.13</v>
      </c>
      <c r="C4379" s="36">
        <f t="shared" si="136"/>
        <v>-4.5212356883238991E-2</v>
      </c>
      <c r="D4379" s="57">
        <v>323.06</v>
      </c>
      <c r="E4379" s="36">
        <f t="shared" si="137"/>
        <v>-3.2493785750651427E-2</v>
      </c>
    </row>
    <row r="4380" spans="1:5" x14ac:dyDescent="0.3">
      <c r="A4380" s="55">
        <v>43937.729169999999</v>
      </c>
      <c r="B4380" s="19">
        <v>18368.73</v>
      </c>
      <c r="C4380" s="36">
        <f t="shared" si="136"/>
        <v>3.0908474328217306E-3</v>
      </c>
      <c r="D4380" s="57">
        <v>324.92</v>
      </c>
      <c r="E4380" s="36">
        <f t="shared" si="137"/>
        <v>5.7574444375658729E-3</v>
      </c>
    </row>
    <row r="4381" spans="1:5" x14ac:dyDescent="0.3">
      <c r="A4381" s="55">
        <v>43938.729169999999</v>
      </c>
      <c r="B4381" s="19">
        <v>18677.04</v>
      </c>
      <c r="C4381" s="36">
        <f t="shared" si="136"/>
        <v>1.6784502793606437E-2</v>
      </c>
      <c r="D4381" s="57">
        <v>333.47</v>
      </c>
      <c r="E4381" s="36">
        <f t="shared" si="137"/>
        <v>2.6314169641757923E-2</v>
      </c>
    </row>
    <row r="4382" spans="1:5" x14ac:dyDescent="0.3">
      <c r="A4382" s="55">
        <v>43941.729169999999</v>
      </c>
      <c r="B4382" s="19">
        <v>18711.259999999998</v>
      </c>
      <c r="C4382" s="36">
        <f t="shared" si="136"/>
        <v>1.8321961081626537E-3</v>
      </c>
      <c r="D4382" s="57">
        <v>335.7</v>
      </c>
      <c r="E4382" s="36">
        <f t="shared" si="137"/>
        <v>6.6872582241279677E-3</v>
      </c>
    </row>
    <row r="4383" spans="1:5" x14ac:dyDescent="0.3">
      <c r="A4383" s="55">
        <v>43942.729169999999</v>
      </c>
      <c r="B4383" s="19">
        <v>18098.25</v>
      </c>
      <c r="C4383" s="36">
        <f t="shared" si="136"/>
        <v>-3.2761556410418002E-2</v>
      </c>
      <c r="D4383" s="57">
        <v>324.31</v>
      </c>
      <c r="E4383" s="36">
        <f t="shared" si="137"/>
        <v>-3.3929103366100666E-2</v>
      </c>
    </row>
    <row r="4384" spans="1:5" x14ac:dyDescent="0.3">
      <c r="A4384" s="55">
        <v>43943.729169999999</v>
      </c>
      <c r="B4384" s="19">
        <v>18405.57</v>
      </c>
      <c r="C4384" s="36">
        <f t="shared" si="136"/>
        <v>1.6980647300153251E-2</v>
      </c>
      <c r="D4384" s="57">
        <v>330.14</v>
      </c>
      <c r="E4384" s="36">
        <f t="shared" si="137"/>
        <v>1.7976627301039105E-2</v>
      </c>
    </row>
    <row r="4385" spans="1:5" x14ac:dyDescent="0.3">
      <c r="A4385" s="55">
        <v>43944.729169999999</v>
      </c>
      <c r="B4385" s="19">
        <v>18645.740000000002</v>
      </c>
      <c r="C4385" s="36">
        <f t="shared" si="136"/>
        <v>1.3048767302506814E-2</v>
      </c>
      <c r="D4385" s="57">
        <v>333.24</v>
      </c>
      <c r="E4385" s="36">
        <f t="shared" si="137"/>
        <v>9.3899557763372776E-3</v>
      </c>
    </row>
    <row r="4386" spans="1:5" x14ac:dyDescent="0.3">
      <c r="A4386" s="55">
        <v>43945.729169999999</v>
      </c>
      <c r="B4386" s="19">
        <v>18495.28</v>
      </c>
      <c r="C4386" s="36">
        <f t="shared" si="136"/>
        <v>-8.069403520589824E-3</v>
      </c>
      <c r="D4386" s="57">
        <v>329.59</v>
      </c>
      <c r="E4386" s="36">
        <f t="shared" si="137"/>
        <v>-1.095306685872055E-2</v>
      </c>
    </row>
    <row r="4387" spans="1:5" x14ac:dyDescent="0.3">
      <c r="A4387" s="55">
        <v>43948.729169999999</v>
      </c>
      <c r="B4387" s="19">
        <v>19028.3</v>
      </c>
      <c r="C4387" s="36">
        <f t="shared" si="136"/>
        <v>2.8819244693781387E-2</v>
      </c>
      <c r="D4387" s="57">
        <v>335.44</v>
      </c>
      <c r="E4387" s="36">
        <f t="shared" si="137"/>
        <v>1.7749324918838738E-2</v>
      </c>
    </row>
    <row r="4388" spans="1:5" x14ac:dyDescent="0.3">
      <c r="A4388" s="55">
        <v>43949.729169999999</v>
      </c>
      <c r="B4388" s="19">
        <v>19333.41</v>
      </c>
      <c r="C4388" s="36">
        <f t="shared" si="136"/>
        <v>1.6034538030197165E-2</v>
      </c>
      <c r="D4388" s="57">
        <v>341.09</v>
      </c>
      <c r="E4388" s="36">
        <f t="shared" si="137"/>
        <v>1.6843548771762418E-2</v>
      </c>
    </row>
    <row r="4389" spans="1:5" x14ac:dyDescent="0.3">
      <c r="A4389" s="55">
        <v>43950.729169999999</v>
      </c>
      <c r="B4389" s="19">
        <v>19720.45</v>
      </c>
      <c r="C4389" s="36">
        <f t="shared" si="136"/>
        <v>2.0019230958222112E-2</v>
      </c>
      <c r="D4389" s="57">
        <v>347.06</v>
      </c>
      <c r="E4389" s="36">
        <f t="shared" si="137"/>
        <v>1.7502711894221479E-2</v>
      </c>
    </row>
    <row r="4390" spans="1:5" x14ac:dyDescent="0.3">
      <c r="A4390" s="55">
        <v>43951.729169999999</v>
      </c>
      <c r="B4390" s="19">
        <v>19345.75</v>
      </c>
      <c r="C4390" s="36">
        <f t="shared" si="136"/>
        <v>-1.9000580615553986E-2</v>
      </c>
      <c r="D4390" s="57">
        <v>340.03</v>
      </c>
      <c r="E4390" s="36">
        <f t="shared" si="137"/>
        <v>-2.0255863539445751E-2</v>
      </c>
    </row>
    <row r="4391" spans="1:5" x14ac:dyDescent="0.3">
      <c r="A4391" s="55">
        <v>43955.729169999999</v>
      </c>
      <c r="B4391" s="19">
        <v>18676.7</v>
      </c>
      <c r="C4391" s="36">
        <f t="shared" si="136"/>
        <v>-3.4583823320367468E-2</v>
      </c>
      <c r="D4391" s="57">
        <v>328.44</v>
      </c>
      <c r="E4391" s="36">
        <f t="shared" si="137"/>
        <v>-3.4085227774019899E-2</v>
      </c>
    </row>
    <row r="4392" spans="1:5" x14ac:dyDescent="0.3">
      <c r="A4392" s="55">
        <v>43956.729169999999</v>
      </c>
      <c r="B4392" s="19">
        <v>19010.900000000001</v>
      </c>
      <c r="C4392" s="36">
        <f t="shared" ref="C4392:C4454" si="138">B4392/B4391-1</f>
        <v>1.789395342860356E-2</v>
      </c>
      <c r="D4392" s="57">
        <v>335.5</v>
      </c>
      <c r="E4392" s="36">
        <f t="shared" si="137"/>
        <v>2.1495554743636625E-2</v>
      </c>
    </row>
    <row r="4393" spans="1:5" x14ac:dyDescent="0.3">
      <c r="A4393" s="55">
        <v>43957.729169999999</v>
      </c>
      <c r="B4393" s="19">
        <v>18787.43</v>
      </c>
      <c r="C4393" s="36">
        <f t="shared" si="138"/>
        <v>-1.1754835383911422E-2</v>
      </c>
      <c r="D4393" s="57">
        <v>334.34</v>
      </c>
      <c r="E4393" s="36">
        <f t="shared" si="137"/>
        <v>-3.4575260804770025E-3</v>
      </c>
    </row>
    <row r="4394" spans="1:5" x14ac:dyDescent="0.3">
      <c r="A4394" s="55">
        <v>43958.729169999999</v>
      </c>
      <c r="B4394" s="19">
        <v>18860.09</v>
      </c>
      <c r="C4394" s="36">
        <f t="shared" si="138"/>
        <v>3.867479479630731E-3</v>
      </c>
      <c r="D4394" s="57">
        <v>337.98</v>
      </c>
      <c r="E4394" s="36">
        <f t="shared" si="137"/>
        <v>1.0887120894897517E-2</v>
      </c>
    </row>
    <row r="4395" spans="1:5" x14ac:dyDescent="0.3">
      <c r="A4395" s="55">
        <v>43959.729169999999</v>
      </c>
      <c r="B4395" s="19">
        <v>19074.45</v>
      </c>
      <c r="C4395" s="36">
        <f t="shared" si="138"/>
        <v>1.1365799420893552E-2</v>
      </c>
      <c r="D4395" s="57">
        <v>341.05</v>
      </c>
      <c r="E4395" s="36">
        <f t="shared" si="137"/>
        <v>9.0833777146577255E-3</v>
      </c>
    </row>
    <row r="4396" spans="1:5" x14ac:dyDescent="0.3">
      <c r="A4396" s="55">
        <v>43962.729169999999</v>
      </c>
      <c r="B4396" s="19">
        <v>19012.53</v>
      </c>
      <c r="C4396" s="36">
        <f t="shared" si="138"/>
        <v>-3.246227283093428E-3</v>
      </c>
      <c r="D4396" s="57">
        <v>339.7</v>
      </c>
      <c r="E4396" s="36">
        <f t="shared" si="137"/>
        <v>-3.9583638762645812E-3</v>
      </c>
    </row>
    <row r="4397" spans="1:5" x14ac:dyDescent="0.3">
      <c r="A4397" s="55">
        <v>43963.729169999999</v>
      </c>
      <c r="B4397" s="19">
        <v>19167.080000000002</v>
      </c>
      <c r="C4397" s="36">
        <f t="shared" si="138"/>
        <v>8.1288497638138946E-3</v>
      </c>
      <c r="D4397" s="57">
        <v>340.57</v>
      </c>
      <c r="E4397" s="36">
        <f t="shared" si="137"/>
        <v>2.5610833088018925E-3</v>
      </c>
    </row>
    <row r="4398" spans="1:5" x14ac:dyDescent="0.3">
      <c r="A4398" s="55">
        <v>43964.729169999999</v>
      </c>
      <c r="B4398" s="19">
        <v>18797.41</v>
      </c>
      <c r="C4398" s="36">
        <f t="shared" si="138"/>
        <v>-1.9286714512591452E-2</v>
      </c>
      <c r="D4398" s="57">
        <v>333.97</v>
      </c>
      <c r="E4398" s="36">
        <f t="shared" si="137"/>
        <v>-1.9379275919781391E-2</v>
      </c>
    </row>
    <row r="4399" spans="1:5" x14ac:dyDescent="0.3">
      <c r="A4399" s="55">
        <v>43965.729169999999</v>
      </c>
      <c r="B4399" s="19">
        <v>18462.38</v>
      </c>
      <c r="C4399" s="36">
        <f t="shared" si="138"/>
        <v>-1.7823200111079074E-2</v>
      </c>
      <c r="D4399" s="57">
        <v>326.70999999999998</v>
      </c>
      <c r="E4399" s="36">
        <f t="shared" si="137"/>
        <v>-2.1738479504147201E-2</v>
      </c>
    </row>
    <row r="4400" spans="1:5" x14ac:dyDescent="0.3">
      <c r="A4400" s="55">
        <v>43966.729169999999</v>
      </c>
      <c r="B4400" s="19">
        <v>18453.810000000001</v>
      </c>
      <c r="C4400" s="36">
        <f t="shared" si="138"/>
        <v>-4.6418717413465593E-4</v>
      </c>
      <c r="D4400" s="57">
        <v>328.24</v>
      </c>
      <c r="E4400" s="36">
        <f t="shared" si="137"/>
        <v>4.6830522481713377E-3</v>
      </c>
    </row>
    <row r="4401" spans="1:5" x14ac:dyDescent="0.3">
      <c r="A4401" s="55">
        <v>43969.729169999999</v>
      </c>
      <c r="B4401" s="19">
        <v>19027.48</v>
      </c>
      <c r="C4401" s="36">
        <f t="shared" si="138"/>
        <v>3.1086805380569071E-2</v>
      </c>
      <c r="D4401" s="57">
        <v>341.59</v>
      </c>
      <c r="E4401" s="36">
        <f t="shared" si="137"/>
        <v>4.0671459907384744E-2</v>
      </c>
    </row>
    <row r="4402" spans="1:5" x14ac:dyDescent="0.3">
      <c r="A4402" s="55">
        <v>43970.729169999999</v>
      </c>
      <c r="B4402" s="19">
        <v>18638.18</v>
      </c>
      <c r="C4402" s="36">
        <f t="shared" si="138"/>
        <v>-2.0459882233485382E-2</v>
      </c>
      <c r="D4402" s="57">
        <v>339.49</v>
      </c>
      <c r="E4402" s="36">
        <f t="shared" si="137"/>
        <v>-6.1477209520184317E-3</v>
      </c>
    </row>
    <row r="4403" spans="1:5" x14ac:dyDescent="0.3">
      <c r="A4403" s="55">
        <v>43971.729169999999</v>
      </c>
      <c r="B4403" s="19">
        <v>18814.71</v>
      </c>
      <c r="C4403" s="36">
        <f t="shared" si="138"/>
        <v>9.4714183466411139E-3</v>
      </c>
      <c r="D4403" s="57">
        <v>342.82</v>
      </c>
      <c r="E4403" s="36">
        <f t="shared" si="137"/>
        <v>9.80883089339879E-3</v>
      </c>
    </row>
    <row r="4404" spans="1:5" x14ac:dyDescent="0.3">
      <c r="A4404" s="55">
        <v>43972.729169999999</v>
      </c>
      <c r="B4404" s="19">
        <v>18703.47</v>
      </c>
      <c r="C4404" s="36">
        <f t="shared" si="138"/>
        <v>-5.9123951418862397E-3</v>
      </c>
      <c r="D4404" s="57">
        <v>340.26</v>
      </c>
      <c r="E4404" s="36">
        <f t="shared" si="137"/>
        <v>-7.4674756431947209E-3</v>
      </c>
    </row>
    <row r="4405" spans="1:5" x14ac:dyDescent="0.3">
      <c r="A4405" s="55">
        <v>43973.729169999999</v>
      </c>
      <c r="B4405" s="19">
        <v>18940.57</v>
      </c>
      <c r="C4405" s="36">
        <f t="shared" si="138"/>
        <v>1.2676792060510644E-2</v>
      </c>
      <c r="D4405" s="57">
        <v>340.17</v>
      </c>
      <c r="E4405" s="36">
        <f t="shared" si="137"/>
        <v>-2.6450361488261631E-4</v>
      </c>
    </row>
    <row r="4406" spans="1:5" x14ac:dyDescent="0.3">
      <c r="A4406" s="55">
        <v>43976.729169999999</v>
      </c>
      <c r="B4406" s="19">
        <v>19259.72</v>
      </c>
      <c r="C4406" s="36">
        <f t="shared" si="138"/>
        <v>1.6850073677824984E-2</v>
      </c>
      <c r="D4406" s="57">
        <v>345.18</v>
      </c>
      <c r="E4406" s="36">
        <f t="shared" si="137"/>
        <v>1.4727930152570679E-2</v>
      </c>
    </row>
    <row r="4407" spans="1:5" x14ac:dyDescent="0.3">
      <c r="A4407" s="55">
        <v>43977.729169999999</v>
      </c>
      <c r="B4407" s="19">
        <v>19545.72</v>
      </c>
      <c r="C4407" s="36">
        <f t="shared" si="138"/>
        <v>1.4849644750806412E-2</v>
      </c>
      <c r="D4407" s="57">
        <v>348.92</v>
      </c>
      <c r="E4407" s="36">
        <f t="shared" si="137"/>
        <v>1.083492670490771E-2</v>
      </c>
    </row>
    <row r="4408" spans="1:5" x14ac:dyDescent="0.3">
      <c r="A4408" s="55">
        <v>43978.729169999999</v>
      </c>
      <c r="B4408" s="19">
        <v>19603.3</v>
      </c>
      <c r="C4408" s="36">
        <f t="shared" si="138"/>
        <v>2.9459134787563901E-3</v>
      </c>
      <c r="D4408" s="57">
        <v>349.75</v>
      </c>
      <c r="E4408" s="36">
        <f t="shared" si="137"/>
        <v>2.378768772211437E-3</v>
      </c>
    </row>
    <row r="4409" spans="1:5" x14ac:dyDescent="0.3">
      <c r="A4409" s="55">
        <v>43979.729169999999</v>
      </c>
      <c r="B4409" s="19">
        <v>20073.22</v>
      </c>
      <c r="C4409" s="36">
        <f t="shared" si="138"/>
        <v>2.3971474190570108E-2</v>
      </c>
      <c r="D4409" s="57">
        <v>355.47</v>
      </c>
      <c r="E4409" s="36">
        <f t="shared" si="137"/>
        <v>1.6354538956397491E-2</v>
      </c>
    </row>
    <row r="4410" spans="1:5" x14ac:dyDescent="0.3">
      <c r="A4410" s="55">
        <v>43980.729169999999</v>
      </c>
      <c r="B4410" s="19">
        <v>19943.740000000002</v>
      </c>
      <c r="C4410" s="36">
        <f t="shared" si="138"/>
        <v>-6.4503851400024015E-3</v>
      </c>
      <c r="D4410" s="57">
        <v>350.36</v>
      </c>
      <c r="E4410" s="36">
        <f t="shared" si="137"/>
        <v>-1.4375334064759326E-2</v>
      </c>
    </row>
    <row r="4411" spans="1:5" x14ac:dyDescent="0.3">
      <c r="A4411" s="55">
        <v>43984.729169999999</v>
      </c>
      <c r="B4411" s="19">
        <v>20734.3</v>
      </c>
      <c r="C4411" s="36">
        <f>B4411/B4410-1</f>
        <v>3.9639505930181507E-2</v>
      </c>
      <c r="D4411" s="57">
        <v>359.77</v>
      </c>
      <c r="E4411" s="36">
        <f t="shared" si="137"/>
        <v>2.6858088822924842E-2</v>
      </c>
    </row>
    <row r="4412" spans="1:5" x14ac:dyDescent="0.3">
      <c r="A4412" s="55">
        <v>43985.729169999999</v>
      </c>
      <c r="B4412" s="19">
        <v>21410.27</v>
      </c>
      <c r="C4412" s="36">
        <f t="shared" si="138"/>
        <v>3.260153465513671E-2</v>
      </c>
      <c r="D4412" s="57">
        <v>368.92</v>
      </c>
      <c r="E4412" s="36">
        <f t="shared" si="137"/>
        <v>2.5432915473774909E-2</v>
      </c>
    </row>
    <row r="4413" spans="1:5" x14ac:dyDescent="0.3">
      <c r="A4413" s="55">
        <v>43986.729169999999</v>
      </c>
      <c r="B4413" s="19">
        <v>21432.54</v>
      </c>
      <c r="C4413" s="36">
        <f t="shared" si="138"/>
        <v>1.0401550284047101E-3</v>
      </c>
      <c r="D4413" s="57">
        <v>366.25</v>
      </c>
      <c r="E4413" s="36">
        <f t="shared" si="137"/>
        <v>-7.2373414290362037E-3</v>
      </c>
    </row>
    <row r="4414" spans="1:5" x14ac:dyDescent="0.3">
      <c r="A4414" s="55">
        <v>43987.729169999999</v>
      </c>
      <c r="B4414" s="19">
        <v>22007.64</v>
      </c>
      <c r="C4414" s="36">
        <f t="shared" si="138"/>
        <v>2.6833030522747103E-2</v>
      </c>
      <c r="D4414" s="57">
        <v>375.32</v>
      </c>
      <c r="E4414" s="36">
        <f t="shared" si="137"/>
        <v>2.4764505119453828E-2</v>
      </c>
    </row>
    <row r="4415" spans="1:5" x14ac:dyDescent="0.3">
      <c r="A4415" s="55">
        <v>43990.729169999999</v>
      </c>
      <c r="B4415" s="19">
        <v>22060.85</v>
      </c>
      <c r="C4415" s="36">
        <f t="shared" si="138"/>
        <v>2.4177967287724034E-3</v>
      </c>
      <c r="D4415" s="57">
        <v>374.12</v>
      </c>
      <c r="E4415" s="36">
        <f t="shared" si="137"/>
        <v>-3.1972716615155106E-3</v>
      </c>
    </row>
    <row r="4416" spans="1:5" x14ac:dyDescent="0.3">
      <c r="A4416" s="55">
        <v>43991.729169999999</v>
      </c>
      <c r="B4416" s="19">
        <v>21741.46</v>
      </c>
      <c r="C4416" s="36">
        <f t="shared" si="138"/>
        <v>-1.4477683316825973E-2</v>
      </c>
      <c r="D4416" s="57">
        <v>369.54</v>
      </c>
      <c r="E4416" s="36">
        <f t="shared" si="137"/>
        <v>-1.2242061370683177E-2</v>
      </c>
    </row>
    <row r="4417" spans="1:5" x14ac:dyDescent="0.3">
      <c r="A4417" s="55">
        <v>43992.729169999999</v>
      </c>
      <c r="B4417" s="19">
        <v>21544.18</v>
      </c>
      <c r="C4417" s="36">
        <f t="shared" si="138"/>
        <v>-9.0739076400572216E-3</v>
      </c>
      <c r="D4417" s="57">
        <v>368.15</v>
      </c>
      <c r="E4417" s="36">
        <f t="shared" si="137"/>
        <v>-3.7614331330845241E-3</v>
      </c>
    </row>
    <row r="4418" spans="1:5" x14ac:dyDescent="0.3">
      <c r="A4418" s="55">
        <v>43993.729169999999</v>
      </c>
      <c r="B4418" s="19">
        <v>20539.62</v>
      </c>
      <c r="C4418" s="36">
        <f t="shared" si="138"/>
        <v>-4.662790600524136E-2</v>
      </c>
      <c r="D4418" s="57">
        <v>353.07</v>
      </c>
      <c r="E4418" s="36">
        <f t="shared" si="137"/>
        <v>-4.0961564579654941E-2</v>
      </c>
    </row>
    <row r="4419" spans="1:5" x14ac:dyDescent="0.3">
      <c r="A4419" s="55">
        <v>43994.729169999999</v>
      </c>
      <c r="B4419" s="19">
        <v>20623.419999999998</v>
      </c>
      <c r="C4419" s="36">
        <f t="shared" si="138"/>
        <v>4.0799196869270027E-3</v>
      </c>
      <c r="D4419" s="57">
        <v>354.06</v>
      </c>
      <c r="E4419" s="36">
        <f t="shared" si="137"/>
        <v>2.8039765485599055E-3</v>
      </c>
    </row>
    <row r="4420" spans="1:5" x14ac:dyDescent="0.3">
      <c r="A4420" s="55">
        <v>43997.729169999999</v>
      </c>
      <c r="B4420" s="19">
        <v>20703.25</v>
      </c>
      <c r="C4420" s="36">
        <f t="shared" si="138"/>
        <v>3.870841984501272E-3</v>
      </c>
      <c r="D4420" s="57">
        <v>353.09</v>
      </c>
      <c r="E4420" s="36">
        <f t="shared" ref="E4420:E4483" si="139">D4420/D4419-1</f>
        <v>-2.7396486471220616E-3</v>
      </c>
    </row>
    <row r="4421" spans="1:5" x14ac:dyDescent="0.3">
      <c r="A4421" s="55">
        <v>43998.729169999999</v>
      </c>
      <c r="B4421" s="19">
        <v>21394.39</v>
      </c>
      <c r="C4421" s="36">
        <f t="shared" si="138"/>
        <v>3.3383164479006799E-2</v>
      </c>
      <c r="D4421" s="57">
        <v>363.33</v>
      </c>
      <c r="E4421" s="36">
        <f t="shared" si="139"/>
        <v>2.900110453425464E-2</v>
      </c>
    </row>
    <row r="4422" spans="1:5" x14ac:dyDescent="0.3">
      <c r="A4422" s="55">
        <v>43999.729169999999</v>
      </c>
      <c r="B4422" s="19">
        <v>21344.9</v>
      </c>
      <c r="C4422" s="36">
        <f t="shared" si="138"/>
        <v>-2.3132232328193503E-3</v>
      </c>
      <c r="D4422" s="57">
        <v>366.02</v>
      </c>
      <c r="E4422" s="36">
        <f t="shared" si="139"/>
        <v>7.4037376489692885E-3</v>
      </c>
    </row>
    <row r="4423" spans="1:5" x14ac:dyDescent="0.3">
      <c r="A4423" s="55">
        <v>44000.729169999999</v>
      </c>
      <c r="B4423" s="19">
        <v>21254.48</v>
      </c>
      <c r="C4423" s="36">
        <f t="shared" si="138"/>
        <v>-4.2361407174548171E-3</v>
      </c>
      <c r="D4423" s="57">
        <v>363.41</v>
      </c>
      <c r="E4423" s="36">
        <f t="shared" si="139"/>
        <v>-7.1307578820828388E-3</v>
      </c>
    </row>
    <row r="4424" spans="1:5" x14ac:dyDescent="0.3">
      <c r="A4424" s="55">
        <v>44001.729169999999</v>
      </c>
      <c r="B4424" s="19">
        <v>21375.79</v>
      </c>
      <c r="C4424" s="36">
        <f t="shared" si="138"/>
        <v>5.7075026065094292E-3</v>
      </c>
      <c r="D4424" s="57">
        <v>365.46</v>
      </c>
      <c r="E4424" s="36">
        <f t="shared" si="139"/>
        <v>5.641011529676998E-3</v>
      </c>
    </row>
    <row r="4425" spans="1:5" x14ac:dyDescent="0.3">
      <c r="A4425" s="55">
        <v>44004.729169999999</v>
      </c>
      <c r="B4425" s="19">
        <v>21228.880000000001</v>
      </c>
      <c r="C4425" s="36">
        <f t="shared" si="138"/>
        <v>-6.8727284465275318E-3</v>
      </c>
      <c r="D4425" s="57">
        <v>362.7</v>
      </c>
      <c r="E4425" s="36">
        <f t="shared" si="139"/>
        <v>-7.5521260876703078E-3</v>
      </c>
    </row>
    <row r="4426" spans="1:5" x14ac:dyDescent="0.3">
      <c r="A4426" s="55">
        <v>44005.729169999999</v>
      </c>
      <c r="B4426" s="19">
        <v>21616.560000000001</v>
      </c>
      <c r="C4426" s="36">
        <f t="shared" si="138"/>
        <v>1.8261914900833176E-2</v>
      </c>
      <c r="D4426" s="57">
        <v>367.4</v>
      </c>
      <c r="E4426" s="36">
        <f t="shared" si="139"/>
        <v>1.2958367797077486E-2</v>
      </c>
    </row>
    <row r="4427" spans="1:5" x14ac:dyDescent="0.3">
      <c r="A4427" s="55">
        <v>44006.729169999999</v>
      </c>
      <c r="B4427" s="19">
        <v>20911.02</v>
      </c>
      <c r="C4427" s="36">
        <f t="shared" si="138"/>
        <v>-3.2638865758474078E-2</v>
      </c>
      <c r="D4427" s="57">
        <v>357.17</v>
      </c>
      <c r="E4427" s="36">
        <f t="shared" si="139"/>
        <v>-2.7844311377245412E-2</v>
      </c>
    </row>
    <row r="4428" spans="1:5" x14ac:dyDescent="0.3">
      <c r="A4428" s="55">
        <v>44007.729169999999</v>
      </c>
      <c r="B4428" s="19">
        <v>20991.9</v>
      </c>
      <c r="C4428" s="36">
        <f t="shared" si="138"/>
        <v>3.867817064877821E-3</v>
      </c>
      <c r="D4428" s="57">
        <v>359.74</v>
      </c>
      <c r="E4428" s="36">
        <f t="shared" si="139"/>
        <v>7.195453145560915E-3</v>
      </c>
    </row>
    <row r="4429" spans="1:5" x14ac:dyDescent="0.3">
      <c r="A4429" s="55">
        <v>44008.729169999999</v>
      </c>
      <c r="B4429" s="19">
        <v>20886.14</v>
      </c>
      <c r="C4429" s="36">
        <f t="shared" si="138"/>
        <v>-5.0381337563537576E-3</v>
      </c>
      <c r="D4429" s="57">
        <v>358.32</v>
      </c>
      <c r="E4429" s="36">
        <f t="shared" si="139"/>
        <v>-3.9472952688053287E-3</v>
      </c>
    </row>
    <row r="4430" spans="1:5" x14ac:dyDescent="0.3">
      <c r="A4430" s="55">
        <v>44011.729169999999</v>
      </c>
      <c r="B4430" s="19">
        <v>21215.01</v>
      </c>
      <c r="C4430" s="36">
        <f t="shared" si="138"/>
        <v>1.5745848682427566E-2</v>
      </c>
      <c r="D4430" s="57">
        <v>359.89</v>
      </c>
      <c r="E4430" s="36">
        <f t="shared" si="139"/>
        <v>4.3815583835677963E-3</v>
      </c>
    </row>
    <row r="4431" spans="1:5" x14ac:dyDescent="0.3">
      <c r="A4431" s="55">
        <v>44012.729169999999</v>
      </c>
      <c r="B4431" s="19">
        <v>21139.31</v>
      </c>
      <c r="C4431" s="36">
        <f t="shared" si="138"/>
        <v>-3.5682283439883999E-3</v>
      </c>
      <c r="D4431" s="57">
        <v>360.34</v>
      </c>
      <c r="E4431" s="36">
        <f t="shared" si="139"/>
        <v>1.2503820611853289E-3</v>
      </c>
    </row>
    <row r="4432" spans="1:5" x14ac:dyDescent="0.3">
      <c r="A4432" s="55">
        <v>44013.729169999999</v>
      </c>
      <c r="B4432" s="19">
        <v>21092.28</v>
      </c>
      <c r="C4432" s="36">
        <f t="shared" si="138"/>
        <v>-2.2247651413410674E-3</v>
      </c>
      <c r="D4432" s="57">
        <v>361.19</v>
      </c>
      <c r="E4432" s="36">
        <f t="shared" si="139"/>
        <v>2.3588832769052548E-3</v>
      </c>
    </row>
    <row r="4433" spans="1:5" x14ac:dyDescent="0.3">
      <c r="A4433" s="55">
        <v>44014.729169999999</v>
      </c>
      <c r="B4433" s="19">
        <v>21677.48</v>
      </c>
      <c r="C4433" s="36">
        <f t="shared" si="138"/>
        <v>2.7744748315497558E-2</v>
      </c>
      <c r="D4433" s="57">
        <v>368.29</v>
      </c>
      <c r="E4433" s="36">
        <f t="shared" si="139"/>
        <v>1.9657244109748451E-2</v>
      </c>
    </row>
    <row r="4434" spans="1:5" x14ac:dyDescent="0.3">
      <c r="A4434" s="55">
        <v>44015.729169999999</v>
      </c>
      <c r="B4434" s="19">
        <v>21519.26</v>
      </c>
      <c r="C4434" s="36">
        <f t="shared" si="138"/>
        <v>-7.2988188663996034E-3</v>
      </c>
      <c r="D4434" s="57">
        <v>365.43</v>
      </c>
      <c r="E4434" s="36">
        <f t="shared" si="139"/>
        <v>-7.7656194846452697E-3</v>
      </c>
    </row>
    <row r="4435" spans="1:5" x14ac:dyDescent="0.3">
      <c r="A4435" s="55">
        <v>44018.729169999999</v>
      </c>
      <c r="B4435" s="19">
        <v>21816.52</v>
      </c>
      <c r="C4435" s="36">
        <f t="shared" si="138"/>
        <v>1.3813672031473212E-2</v>
      </c>
      <c r="D4435" s="57">
        <v>371.21</v>
      </c>
      <c r="E4435" s="36">
        <f t="shared" si="139"/>
        <v>1.581698273267107E-2</v>
      </c>
    </row>
    <row r="4436" spans="1:5" x14ac:dyDescent="0.3">
      <c r="A4436" s="55">
        <v>44019.729169999999</v>
      </c>
      <c r="B4436" s="19">
        <v>21793.49</v>
      </c>
      <c r="C4436" s="36">
        <f t="shared" si="138"/>
        <v>-1.0556220698809682E-3</v>
      </c>
      <c r="D4436" s="57">
        <v>368.96</v>
      </c>
      <c r="E4436" s="36">
        <f t="shared" si="139"/>
        <v>-6.0612591255623238E-3</v>
      </c>
    </row>
    <row r="4437" spans="1:5" x14ac:dyDescent="0.3">
      <c r="A4437" s="55">
        <v>44020.729169999999</v>
      </c>
      <c r="B4437" s="19">
        <v>21694.48</v>
      </c>
      <c r="C4437" s="36">
        <f t="shared" si="138"/>
        <v>-4.5430997972331078E-3</v>
      </c>
      <c r="D4437" s="57">
        <v>366.48</v>
      </c>
      <c r="E4437" s="36">
        <f t="shared" si="139"/>
        <v>-6.7215958369469808E-3</v>
      </c>
    </row>
    <row r="4438" spans="1:5" x14ac:dyDescent="0.3">
      <c r="A4438" s="55">
        <v>44021.729169999999</v>
      </c>
      <c r="B4438" s="19">
        <v>21291.32</v>
      </c>
      <c r="C4438" s="36">
        <f t="shared" si="138"/>
        <v>-1.8583529082052186E-2</v>
      </c>
      <c r="D4438" s="57">
        <v>363.64</v>
      </c>
      <c r="E4438" s="36">
        <f t="shared" si="139"/>
        <v>-7.7493996943899246E-3</v>
      </c>
    </row>
    <row r="4439" spans="1:5" x14ac:dyDescent="0.3">
      <c r="A4439" s="55">
        <v>44022.729169999999</v>
      </c>
      <c r="B4439" s="19">
        <v>21557.32</v>
      </c>
      <c r="C4439" s="36">
        <f t="shared" si="138"/>
        <v>1.2493354099229137E-2</v>
      </c>
      <c r="D4439" s="57">
        <v>366.83</v>
      </c>
      <c r="E4439" s="36">
        <f t="shared" si="139"/>
        <v>8.7724122758772172E-3</v>
      </c>
    </row>
    <row r="4440" spans="1:5" x14ac:dyDescent="0.3">
      <c r="A4440" s="55">
        <v>44025.729169999999</v>
      </c>
      <c r="B4440" s="19">
        <v>21803.34</v>
      </c>
      <c r="C4440" s="36">
        <f t="shared" si="138"/>
        <v>1.1412364802303898E-2</v>
      </c>
      <c r="D4440" s="57">
        <v>370.5</v>
      </c>
      <c r="E4440" s="36">
        <f t="shared" si="139"/>
        <v>1.000463429926679E-2</v>
      </c>
    </row>
    <row r="4441" spans="1:5" x14ac:dyDescent="0.3">
      <c r="A4441" s="55">
        <v>44026.729169999999</v>
      </c>
      <c r="B4441" s="19">
        <v>21656.38</v>
      </c>
      <c r="C4441" s="36">
        <f t="shared" si="138"/>
        <v>-6.7402517229011583E-3</v>
      </c>
      <c r="D4441" s="57">
        <v>367.4</v>
      </c>
      <c r="E4441" s="36">
        <f t="shared" si="139"/>
        <v>-8.3670715249662964E-3</v>
      </c>
    </row>
    <row r="4442" spans="1:5" x14ac:dyDescent="0.3">
      <c r="A4442" s="55">
        <v>44027.729169999999</v>
      </c>
      <c r="B4442" s="19">
        <v>22074.37</v>
      </c>
      <c r="C4442" s="36">
        <f t="shared" si="138"/>
        <v>1.9301009679364656E-2</v>
      </c>
      <c r="D4442" s="57">
        <v>373.87</v>
      </c>
      <c r="E4442" s="36">
        <f t="shared" si="139"/>
        <v>1.7610234077300113E-2</v>
      </c>
    </row>
    <row r="4443" spans="1:5" x14ac:dyDescent="0.3">
      <c r="A4443" s="55">
        <v>44028.729169999999</v>
      </c>
      <c r="B4443" s="19">
        <v>22159.84</v>
      </c>
      <c r="C4443" s="36">
        <f t="shared" si="138"/>
        <v>3.8719111802512085E-3</v>
      </c>
      <c r="D4443" s="57">
        <v>372.13</v>
      </c>
      <c r="E4443" s="36">
        <f t="shared" si="139"/>
        <v>-4.6540241260331072E-3</v>
      </c>
    </row>
    <row r="4444" spans="1:5" x14ac:dyDescent="0.3">
      <c r="A4444" s="55">
        <v>44029.729169999999</v>
      </c>
      <c r="B4444" s="19">
        <v>22237.66</v>
      </c>
      <c r="C4444" s="36">
        <f t="shared" si="138"/>
        <v>3.5117582076404918E-3</v>
      </c>
      <c r="D4444" s="57">
        <v>372.71</v>
      </c>
      <c r="E4444" s="36">
        <f t="shared" si="139"/>
        <v>1.5585951146104282E-3</v>
      </c>
    </row>
    <row r="4445" spans="1:5" x14ac:dyDescent="0.3">
      <c r="A4445" s="55">
        <v>44032.729169999999</v>
      </c>
      <c r="B4445" s="19">
        <v>22419.919999999998</v>
      </c>
      <c r="C4445" s="36">
        <f t="shared" si="138"/>
        <v>8.1960062344688112E-3</v>
      </c>
      <c r="D4445" s="57">
        <v>375.51</v>
      </c>
      <c r="E4445" s="36">
        <f t="shared" si="139"/>
        <v>7.5125432642000334E-3</v>
      </c>
    </row>
    <row r="4446" spans="1:5" x14ac:dyDescent="0.3">
      <c r="A4446" s="55">
        <v>44033.729169999999</v>
      </c>
      <c r="B4446" s="19">
        <v>22531.21</v>
      </c>
      <c r="C4446" s="36">
        <f t="shared" si="138"/>
        <v>4.963889255626297E-3</v>
      </c>
      <c r="D4446" s="57">
        <v>376.7</v>
      </c>
      <c r="E4446" s="36">
        <f t="shared" si="139"/>
        <v>3.1690234614258905E-3</v>
      </c>
    </row>
    <row r="4447" spans="1:5" x14ac:dyDescent="0.3">
      <c r="A4447" s="55">
        <v>44034.729169999999</v>
      </c>
      <c r="B4447" s="19">
        <v>22409.279999999999</v>
      </c>
      <c r="C4447" s="36">
        <f t="shared" si="138"/>
        <v>-5.4116046142217433E-3</v>
      </c>
      <c r="D4447" s="57">
        <v>373.44</v>
      </c>
      <c r="E4447" s="36">
        <f t="shared" si="139"/>
        <v>-8.6541014069551059E-3</v>
      </c>
    </row>
    <row r="4448" spans="1:5" x14ac:dyDescent="0.3">
      <c r="A4448" s="55">
        <v>44035.729169999999</v>
      </c>
      <c r="B4448" s="19">
        <v>22260.91</v>
      </c>
      <c r="C4448" s="36">
        <f t="shared" si="138"/>
        <v>-6.6209177626411764E-3</v>
      </c>
      <c r="D4448" s="57">
        <v>373.65</v>
      </c>
      <c r="E4448" s="36">
        <f t="shared" si="139"/>
        <v>5.623393316194214E-4</v>
      </c>
    </row>
    <row r="4449" spans="1:5" x14ac:dyDescent="0.3">
      <c r="A4449" s="55">
        <v>44036.729169999999</v>
      </c>
      <c r="B4449" s="19">
        <v>21853.67</v>
      </c>
      <c r="C4449" s="36">
        <f t="shared" si="138"/>
        <v>-1.8293951145752829E-2</v>
      </c>
      <c r="D4449" s="57">
        <v>367.29</v>
      </c>
      <c r="E4449" s="36">
        <f t="shared" si="139"/>
        <v>-1.7021276595744594E-2</v>
      </c>
    </row>
    <row r="4450" spans="1:5" x14ac:dyDescent="0.3">
      <c r="A4450" s="55">
        <v>44039.729169999999</v>
      </c>
      <c r="B4450" s="19">
        <v>21778.76</v>
      </c>
      <c r="C4450" s="36">
        <f t="shared" si="138"/>
        <v>-3.4277995412211881E-3</v>
      </c>
      <c r="D4450" s="57">
        <v>366.15</v>
      </c>
      <c r="E4450" s="36">
        <f t="shared" si="139"/>
        <v>-3.1038144245693067E-3</v>
      </c>
    </row>
    <row r="4451" spans="1:5" x14ac:dyDescent="0.3">
      <c r="A4451" s="55">
        <v>44040.729169999999</v>
      </c>
      <c r="B4451" s="19">
        <v>21658.560000000001</v>
      </c>
      <c r="C4451" s="36">
        <f t="shared" si="138"/>
        <v>-5.5191388306771172E-3</v>
      </c>
      <c r="D4451" s="57">
        <v>367.68</v>
      </c>
      <c r="E4451" s="36">
        <f t="shared" si="139"/>
        <v>4.178615321589696E-3</v>
      </c>
    </row>
    <row r="4452" spans="1:5" x14ac:dyDescent="0.3">
      <c r="A4452" s="55">
        <v>44041.729169999999</v>
      </c>
      <c r="B4452" s="19">
        <v>21659.25</v>
      </c>
      <c r="C4452" s="36">
        <f t="shared" si="138"/>
        <v>3.1858073666901632E-5</v>
      </c>
      <c r="D4452" s="57">
        <v>367.45</v>
      </c>
      <c r="E4452" s="36">
        <f t="shared" si="139"/>
        <v>-6.2554395126201978E-4</v>
      </c>
    </row>
    <row r="4453" spans="1:5" x14ac:dyDescent="0.3">
      <c r="A4453" s="55">
        <v>44042.729169999999</v>
      </c>
      <c r="B4453" s="19">
        <v>21004.67</v>
      </c>
      <c r="C4453" s="36">
        <f t="shared" si="138"/>
        <v>-3.0221729745951609E-2</v>
      </c>
      <c r="D4453" s="57">
        <v>359.52</v>
      </c>
      <c r="E4453" s="36">
        <f t="shared" si="139"/>
        <v>-2.1581167505783094E-2</v>
      </c>
    </row>
    <row r="4454" spans="1:5" x14ac:dyDescent="0.3">
      <c r="A4454" s="55">
        <v>44043.729169999999</v>
      </c>
      <c r="B4454" s="19">
        <v>20889.29</v>
      </c>
      <c r="C4454" s="36">
        <f t="shared" si="138"/>
        <v>-5.4930641614459041E-3</v>
      </c>
      <c r="D4454" s="57">
        <v>356.33</v>
      </c>
      <c r="E4454" s="36">
        <f t="shared" si="139"/>
        <v>-8.8729417000444899E-3</v>
      </c>
    </row>
    <row r="4455" spans="1:5" x14ac:dyDescent="0.3">
      <c r="A4455" s="55">
        <v>44046.729169999999</v>
      </c>
      <c r="B4455" s="19">
        <v>21190.25</v>
      </c>
      <c r="C4455" s="36">
        <f t="shared" ref="C4455:C4518" si="140">B4455/B4454-1</f>
        <v>1.4407382922061895E-2</v>
      </c>
      <c r="D4455" s="57">
        <v>363.64</v>
      </c>
      <c r="E4455" s="36">
        <f t="shared" si="139"/>
        <v>2.051469143771234E-2</v>
      </c>
    </row>
    <row r="4456" spans="1:5" x14ac:dyDescent="0.3">
      <c r="A4456" s="55">
        <v>44047.729169999999</v>
      </c>
      <c r="B4456" s="19">
        <v>21443.43</v>
      </c>
      <c r="C4456" s="36">
        <f t="shared" si="140"/>
        <v>1.1947947758992994E-2</v>
      </c>
      <c r="D4456" s="57">
        <v>363.39</v>
      </c>
      <c r="E4456" s="36">
        <f t="shared" si="139"/>
        <v>-6.8749312506877214E-4</v>
      </c>
    </row>
    <row r="4457" spans="1:5" x14ac:dyDescent="0.3">
      <c r="A4457" s="55">
        <v>44048.729169999999</v>
      </c>
      <c r="B4457" s="19">
        <v>21572.91</v>
      </c>
      <c r="C4457" s="36">
        <f t="shared" si="140"/>
        <v>6.0382131030343178E-3</v>
      </c>
      <c r="D4457" s="57">
        <v>365.16</v>
      </c>
      <c r="E4457" s="36">
        <f t="shared" si="139"/>
        <v>4.8707999669777013E-3</v>
      </c>
    </row>
    <row r="4458" spans="1:5" x14ac:dyDescent="0.3">
      <c r="A4458" s="55">
        <v>44049.729169999999</v>
      </c>
      <c r="B4458" s="19">
        <v>21305.67</v>
      </c>
      <c r="C4458" s="36">
        <f t="shared" si="140"/>
        <v>-1.2387758536052895E-2</v>
      </c>
      <c r="D4458" s="57">
        <v>362.49</v>
      </c>
      <c r="E4458" s="36">
        <f t="shared" si="139"/>
        <v>-7.3118632928032001E-3</v>
      </c>
    </row>
    <row r="4459" spans="1:5" x14ac:dyDescent="0.3">
      <c r="A4459" s="55">
        <v>44050.729169999999</v>
      </c>
      <c r="B4459" s="19">
        <v>21356.16</v>
      </c>
      <c r="C4459" s="36">
        <f t="shared" si="140"/>
        <v>2.3697917033353999E-3</v>
      </c>
      <c r="D4459" s="57">
        <v>363.55</v>
      </c>
      <c r="E4459" s="36">
        <f t="shared" si="139"/>
        <v>2.9242185991338321E-3</v>
      </c>
    </row>
    <row r="4460" spans="1:5" x14ac:dyDescent="0.3">
      <c r="A4460" s="55">
        <v>44053.729169999999</v>
      </c>
      <c r="B4460" s="19">
        <v>21502.74</v>
      </c>
      <c r="C4460" s="36">
        <f t="shared" si="140"/>
        <v>6.8635934550032029E-3</v>
      </c>
      <c r="D4460" s="57">
        <v>364.65</v>
      </c>
      <c r="E4460" s="36">
        <f t="shared" si="139"/>
        <v>3.0257186081692478E-3</v>
      </c>
    </row>
    <row r="4461" spans="1:5" x14ac:dyDescent="0.3">
      <c r="A4461" s="55">
        <v>44054.729169999999</v>
      </c>
      <c r="B4461" s="19">
        <v>22061.41</v>
      </c>
      <c r="C4461" s="36">
        <f t="shared" si="140"/>
        <v>2.5981340052476876E-2</v>
      </c>
      <c r="D4461" s="57">
        <v>370.76</v>
      </c>
      <c r="E4461" s="36">
        <f t="shared" si="139"/>
        <v>1.6755793226381543E-2</v>
      </c>
    </row>
    <row r="4462" spans="1:5" x14ac:dyDescent="0.3">
      <c r="A4462" s="55">
        <v>44055.729169999999</v>
      </c>
      <c r="B4462" s="19">
        <v>22294.97</v>
      </c>
      <c r="C4462" s="36">
        <f t="shared" si="140"/>
        <v>1.0586811994337753E-2</v>
      </c>
      <c r="D4462" s="57">
        <v>374.88</v>
      </c>
      <c r="E4462" s="36">
        <f t="shared" si="139"/>
        <v>1.111230985003786E-2</v>
      </c>
    </row>
    <row r="4463" spans="1:5" x14ac:dyDescent="0.3">
      <c r="A4463" s="55">
        <v>44056.729169999999</v>
      </c>
      <c r="B4463" s="19">
        <v>22124.17</v>
      </c>
      <c r="C4463" s="36">
        <f t="shared" si="140"/>
        <v>-7.6609208265363549E-3</v>
      </c>
      <c r="D4463" s="57">
        <v>372.53</v>
      </c>
      <c r="E4463" s="36">
        <f t="shared" si="139"/>
        <v>-6.2686726419121097E-3</v>
      </c>
    </row>
    <row r="4464" spans="1:5" x14ac:dyDescent="0.3">
      <c r="A4464" s="55">
        <v>44057.729169999999</v>
      </c>
      <c r="B4464" s="19">
        <v>21882.5</v>
      </c>
      <c r="C4464" s="36">
        <f t="shared" si="140"/>
        <v>-1.0923347632928126E-2</v>
      </c>
      <c r="D4464" s="57">
        <v>368.07</v>
      </c>
      <c r="E4464" s="36">
        <f t="shared" si="139"/>
        <v>-1.1972190159181717E-2</v>
      </c>
    </row>
    <row r="4465" spans="1:5" x14ac:dyDescent="0.3">
      <c r="A4465" s="55">
        <v>44060.729169999999</v>
      </c>
      <c r="B4465" s="19">
        <v>21791.83</v>
      </c>
      <c r="C4465" s="36">
        <f t="shared" si="140"/>
        <v>-4.1434936593167659E-3</v>
      </c>
      <c r="D4465" s="57">
        <v>369.26</v>
      </c>
      <c r="E4465" s="36">
        <f t="shared" si="139"/>
        <v>3.2330806640041843E-3</v>
      </c>
    </row>
    <row r="4466" spans="1:5" x14ac:dyDescent="0.3">
      <c r="A4466" s="55">
        <v>44061.729169999999</v>
      </c>
      <c r="B4466" s="19">
        <v>21687.09</v>
      </c>
      <c r="C4466" s="36">
        <f t="shared" si="140"/>
        <v>-4.8063884492491882E-3</v>
      </c>
      <c r="D4466" s="57">
        <v>367.18</v>
      </c>
      <c r="E4466" s="36">
        <f t="shared" si="139"/>
        <v>-5.6328873964144321E-3</v>
      </c>
    </row>
    <row r="4467" spans="1:5" x14ac:dyDescent="0.3">
      <c r="A4467" s="55">
        <v>44062.729169999999</v>
      </c>
      <c r="B4467" s="19">
        <v>21902.6</v>
      </c>
      <c r="C4467" s="36">
        <f t="shared" si="140"/>
        <v>9.9372483814101908E-3</v>
      </c>
      <c r="D4467" s="57">
        <v>369.58</v>
      </c>
      <c r="E4467" s="36">
        <f t="shared" si="139"/>
        <v>6.5363037202461616E-3</v>
      </c>
    </row>
    <row r="4468" spans="1:5" x14ac:dyDescent="0.3">
      <c r="A4468" s="55">
        <v>44063.729169999999</v>
      </c>
      <c r="B4468" s="19">
        <v>21601.13</v>
      </c>
      <c r="C4468" s="36">
        <f t="shared" si="140"/>
        <v>-1.3764119328298796E-2</v>
      </c>
      <c r="D4468" s="57">
        <v>365.64</v>
      </c>
      <c r="E4468" s="36">
        <f t="shared" si="139"/>
        <v>-1.0660750040586642E-2</v>
      </c>
    </row>
    <row r="4469" spans="1:5" x14ac:dyDescent="0.3">
      <c r="A4469" s="55">
        <v>44064.729169999999</v>
      </c>
      <c r="B4469" s="19">
        <v>21526.69</v>
      </c>
      <c r="C4469" s="36">
        <f t="shared" si="140"/>
        <v>-3.4461160133752999E-3</v>
      </c>
      <c r="D4469" s="57">
        <v>365.09</v>
      </c>
      <c r="E4469" s="36">
        <f t="shared" si="139"/>
        <v>-1.5042117930205157E-3</v>
      </c>
    </row>
    <row r="4470" spans="1:5" x14ac:dyDescent="0.3">
      <c r="A4470" s="55">
        <v>44067.729169999999</v>
      </c>
      <c r="B4470" s="19">
        <v>21951.99</v>
      </c>
      <c r="C4470" s="36">
        <f t="shared" si="140"/>
        <v>1.9756869263226395E-2</v>
      </c>
      <c r="D4470" s="57">
        <v>370.85</v>
      </c>
      <c r="E4470" s="36">
        <f t="shared" si="139"/>
        <v>1.5776931715467457E-2</v>
      </c>
    </row>
    <row r="4471" spans="1:5" x14ac:dyDescent="0.3">
      <c r="A4471" s="55">
        <v>44068.729169999999</v>
      </c>
      <c r="B4471" s="19">
        <v>21852.44</v>
      </c>
      <c r="C4471" s="36">
        <f t="shared" si="140"/>
        <v>-4.5348963806927101E-3</v>
      </c>
      <c r="D4471" s="57">
        <v>369.75</v>
      </c>
      <c r="E4471" s="36">
        <f t="shared" si="139"/>
        <v>-2.9661588243226067E-3</v>
      </c>
    </row>
    <row r="4472" spans="1:5" x14ac:dyDescent="0.3">
      <c r="A4472" s="55">
        <v>44069.729169999999</v>
      </c>
      <c r="B4472" s="19">
        <v>21964.91</v>
      </c>
      <c r="C4472" s="36">
        <f t="shared" si="140"/>
        <v>5.1467936761295796E-3</v>
      </c>
      <c r="D4472" s="57">
        <v>373.12</v>
      </c>
      <c r="E4472" s="36">
        <f t="shared" si="139"/>
        <v>9.1142663962135995E-3</v>
      </c>
    </row>
    <row r="4473" spans="1:5" x14ac:dyDescent="0.3">
      <c r="A4473" s="55">
        <v>44070.729169999999</v>
      </c>
      <c r="B4473" s="19">
        <v>21667</v>
      </c>
      <c r="C4473" s="36">
        <f t="shared" si="140"/>
        <v>-1.356299661596605E-2</v>
      </c>
      <c r="D4473" s="57">
        <v>370.72</v>
      </c>
      <c r="E4473" s="36">
        <f t="shared" si="139"/>
        <v>-6.4322469982847075E-3</v>
      </c>
    </row>
    <row r="4474" spans="1:5" x14ac:dyDescent="0.3">
      <c r="A4474" s="55">
        <v>44071.729169999999</v>
      </c>
      <c r="B4474" s="19">
        <v>21667.08</v>
      </c>
      <c r="C4474" s="36">
        <f t="shared" si="140"/>
        <v>3.6922508885872674E-6</v>
      </c>
      <c r="D4474" s="57">
        <v>368.8</v>
      </c>
      <c r="E4474" s="36">
        <f t="shared" si="139"/>
        <v>-5.1791109192922402E-3</v>
      </c>
    </row>
    <row r="4475" spans="1:5" x14ac:dyDescent="0.3">
      <c r="A4475" s="55">
        <v>44074.729169999999</v>
      </c>
      <c r="B4475" s="19">
        <v>21462.34</v>
      </c>
      <c r="C4475" s="36">
        <f t="shared" si="140"/>
        <v>-9.4493581968591034E-3</v>
      </c>
      <c r="D4475" s="57">
        <v>366.51</v>
      </c>
      <c r="E4475" s="36">
        <f t="shared" si="139"/>
        <v>-6.2093275488069866E-3</v>
      </c>
    </row>
    <row r="4476" spans="1:5" x14ac:dyDescent="0.3">
      <c r="A4476" s="55">
        <v>44075.729169999999</v>
      </c>
      <c r="B4476" s="19">
        <v>21409.8</v>
      </c>
      <c r="C4476" s="36">
        <f t="shared" si="140"/>
        <v>-2.4480089309926178E-3</v>
      </c>
      <c r="D4476" s="57">
        <v>365.23</v>
      </c>
      <c r="E4476" s="36">
        <f t="shared" si="139"/>
        <v>-3.4924012987366249E-3</v>
      </c>
    </row>
    <row r="4477" spans="1:5" x14ac:dyDescent="0.3">
      <c r="A4477" s="55">
        <v>44076.729169999999</v>
      </c>
      <c r="B4477" s="19">
        <v>21688.82</v>
      </c>
      <c r="C4477" s="36">
        <f t="shared" si="140"/>
        <v>1.3032349671645793E-2</v>
      </c>
      <c r="D4477" s="57">
        <v>371.28</v>
      </c>
      <c r="E4477" s="36">
        <f t="shared" si="139"/>
        <v>1.6564904306874961E-2</v>
      </c>
    </row>
    <row r="4478" spans="1:5" x14ac:dyDescent="0.3">
      <c r="A4478" s="55">
        <v>44077.729169999999</v>
      </c>
      <c r="B4478" s="19">
        <v>21384.9</v>
      </c>
      <c r="C4478" s="36">
        <f t="shared" si="140"/>
        <v>-1.4012749425740934E-2</v>
      </c>
      <c r="D4478" s="57">
        <v>366.08</v>
      </c>
      <c r="E4478" s="36">
        <f t="shared" si="139"/>
        <v>-1.4005602240896309E-2</v>
      </c>
    </row>
    <row r="4479" spans="1:5" x14ac:dyDescent="0.3">
      <c r="A4479" s="55">
        <v>44078.729169999999</v>
      </c>
      <c r="B4479" s="19">
        <v>21204.47</v>
      </c>
      <c r="C4479" s="36">
        <f t="shared" si="140"/>
        <v>-8.4372618062277249E-3</v>
      </c>
      <c r="D4479" s="57">
        <v>361.93</v>
      </c>
      <c r="E4479" s="36">
        <f t="shared" si="139"/>
        <v>-1.1336319930069894E-2</v>
      </c>
    </row>
    <row r="4480" spans="1:5" x14ac:dyDescent="0.3">
      <c r="A4480" s="55">
        <v>44081.729169999999</v>
      </c>
      <c r="B4480" s="19">
        <v>21574.23</v>
      </c>
      <c r="C4480" s="36">
        <f t="shared" si="140"/>
        <v>1.7437832683391719E-2</v>
      </c>
      <c r="D4480" s="57">
        <v>367.97</v>
      </c>
      <c r="E4480" s="36">
        <f t="shared" si="139"/>
        <v>1.6688309894178577E-2</v>
      </c>
    </row>
    <row r="4481" spans="1:5" x14ac:dyDescent="0.3">
      <c r="A4481" s="55">
        <v>44082.729169999999</v>
      </c>
      <c r="B4481" s="19">
        <v>21213.599999999999</v>
      </c>
      <c r="C4481" s="36">
        <f t="shared" si="140"/>
        <v>-1.6715776182973929E-2</v>
      </c>
      <c r="D4481" s="57">
        <v>363.75</v>
      </c>
      <c r="E4481" s="36">
        <f t="shared" si="139"/>
        <v>-1.1468326222246472E-2</v>
      </c>
    </row>
    <row r="4482" spans="1:5" x14ac:dyDescent="0.3">
      <c r="A4482" s="55">
        <v>44083.729169999999</v>
      </c>
      <c r="B4482" s="19">
        <v>21625.69</v>
      </c>
      <c r="C4482" s="36">
        <f t="shared" si="140"/>
        <v>1.9425745748010703E-2</v>
      </c>
      <c r="D4482" s="57">
        <v>369.65</v>
      </c>
      <c r="E4482" s="36">
        <f t="shared" si="139"/>
        <v>1.6219931271477694E-2</v>
      </c>
    </row>
    <row r="4483" spans="1:5" x14ac:dyDescent="0.3">
      <c r="A4483" s="55">
        <v>44084.729169999999</v>
      </c>
      <c r="B4483" s="19">
        <v>21664.61</v>
      </c>
      <c r="C4483" s="36">
        <f t="shared" si="140"/>
        <v>1.7997113618108962E-3</v>
      </c>
      <c r="D4483" s="57">
        <v>367.48</v>
      </c>
      <c r="E4483" s="36">
        <f t="shared" si="139"/>
        <v>-5.8704179629378572E-3</v>
      </c>
    </row>
    <row r="4484" spans="1:5" x14ac:dyDescent="0.3">
      <c r="A4484" s="55">
        <v>44085.729169999999</v>
      </c>
      <c r="B4484" s="19">
        <v>21678.23</v>
      </c>
      <c r="C4484" s="36">
        <f t="shared" si="140"/>
        <v>6.2867506038655208E-4</v>
      </c>
      <c r="D4484" s="57">
        <v>367.96</v>
      </c>
      <c r="E4484" s="36">
        <f t="shared" ref="E4484:E4547" si="141">D4484/D4483-1</f>
        <v>1.3061935343419151E-3</v>
      </c>
    </row>
    <row r="4485" spans="1:5" x14ac:dyDescent="0.3">
      <c r="A4485" s="55">
        <v>44088.729169999999</v>
      </c>
      <c r="B4485" s="19">
        <v>21646.15</v>
      </c>
      <c r="C4485" s="36">
        <f t="shared" si="140"/>
        <v>-1.4798256130689191E-3</v>
      </c>
      <c r="D4485" s="57">
        <v>368.51</v>
      </c>
      <c r="E4485" s="36">
        <f t="shared" si="141"/>
        <v>1.4947276877921301E-3</v>
      </c>
    </row>
    <row r="4486" spans="1:5" x14ac:dyDescent="0.3">
      <c r="A4486" s="55">
        <v>44089.729169999999</v>
      </c>
      <c r="B4486" s="19">
        <v>21807.5</v>
      </c>
      <c r="C4486" s="36">
        <f t="shared" si="140"/>
        <v>7.4539814239482638E-3</v>
      </c>
      <c r="D4486" s="57">
        <v>370.96</v>
      </c>
      <c r="E4486" s="36">
        <f t="shared" si="141"/>
        <v>6.6483948875200038E-3</v>
      </c>
    </row>
    <row r="4487" spans="1:5" x14ac:dyDescent="0.3">
      <c r="A4487" s="55">
        <v>44090.729169999999</v>
      </c>
      <c r="B4487" s="19">
        <v>21809.1</v>
      </c>
      <c r="C4487" s="36">
        <f t="shared" si="140"/>
        <v>7.3369253697164183E-5</v>
      </c>
      <c r="D4487" s="57">
        <v>373.13</v>
      </c>
      <c r="E4487" s="36">
        <f t="shared" si="141"/>
        <v>5.8496872978219816E-3</v>
      </c>
    </row>
    <row r="4488" spans="1:5" x14ac:dyDescent="0.3">
      <c r="A4488" s="55">
        <v>44091.729169999999</v>
      </c>
      <c r="B4488" s="19">
        <v>21576.11</v>
      </c>
      <c r="C4488" s="36">
        <f t="shared" si="140"/>
        <v>-1.0683155196683836E-2</v>
      </c>
      <c r="D4488" s="57">
        <v>371.23</v>
      </c>
      <c r="E4488" s="36">
        <f t="shared" si="141"/>
        <v>-5.0920590678851241E-3</v>
      </c>
    </row>
    <row r="4489" spans="1:5" x14ac:dyDescent="0.3">
      <c r="A4489" s="55">
        <v>44092.729169999999</v>
      </c>
      <c r="B4489" s="19">
        <v>21362.22</v>
      </c>
      <c r="C4489" s="36">
        <f t="shared" si="140"/>
        <v>-9.9132790850621211E-3</v>
      </c>
      <c r="D4489" s="57">
        <v>368.78</v>
      </c>
      <c r="E4489" s="36">
        <f t="shared" si="141"/>
        <v>-6.5996821377584114E-3</v>
      </c>
    </row>
    <row r="4490" spans="1:5" x14ac:dyDescent="0.3">
      <c r="A4490" s="55">
        <v>44095.729169999999</v>
      </c>
      <c r="B4490" s="19">
        <v>20604.62</v>
      </c>
      <c r="C4490" s="36">
        <f t="shared" si="140"/>
        <v>-3.5464478879067896E-2</v>
      </c>
      <c r="D4490" s="57">
        <v>356.82</v>
      </c>
      <c r="E4490" s="36">
        <f t="shared" si="141"/>
        <v>-3.2431259829708736E-2</v>
      </c>
    </row>
    <row r="4491" spans="1:5" x14ac:dyDescent="0.3">
      <c r="A4491" s="55">
        <v>44096.729169999999</v>
      </c>
      <c r="B4491" s="19">
        <v>20704.72</v>
      </c>
      <c r="C4491" s="36">
        <f t="shared" si="140"/>
        <v>4.8581337583513129E-3</v>
      </c>
      <c r="D4491" s="57">
        <v>357.55</v>
      </c>
      <c r="E4491" s="36">
        <f t="shared" si="141"/>
        <v>2.0458494479009826E-3</v>
      </c>
    </row>
    <row r="4492" spans="1:5" x14ac:dyDescent="0.3">
      <c r="A4492" s="55">
        <v>44097.729169999999</v>
      </c>
      <c r="B4492" s="19">
        <v>20770.099999999999</v>
      </c>
      <c r="C4492" s="36">
        <f t="shared" si="140"/>
        <v>3.157734081890462E-3</v>
      </c>
      <c r="D4492" s="57">
        <v>359.53</v>
      </c>
      <c r="E4492" s="36">
        <f t="shared" si="141"/>
        <v>5.5376870367780384E-3</v>
      </c>
    </row>
    <row r="4493" spans="1:5" x14ac:dyDescent="0.3">
      <c r="A4493" s="55">
        <v>44098.729169999999</v>
      </c>
      <c r="B4493" s="19">
        <v>20726.88</v>
      </c>
      <c r="C4493" s="36">
        <f t="shared" si="140"/>
        <v>-2.0808758744540468E-3</v>
      </c>
      <c r="D4493" s="57">
        <v>355.85</v>
      </c>
      <c r="E4493" s="36">
        <f t="shared" si="141"/>
        <v>-1.023558534753688E-2</v>
      </c>
    </row>
    <row r="4494" spans="1:5" x14ac:dyDescent="0.3">
      <c r="A4494" s="55">
        <v>44099.729169999999</v>
      </c>
      <c r="B4494" s="19">
        <v>20517.349999999999</v>
      </c>
      <c r="C4494" s="36">
        <f t="shared" si="140"/>
        <v>-1.01090950495204E-2</v>
      </c>
      <c r="D4494" s="57">
        <v>355.51</v>
      </c>
      <c r="E4494" s="36">
        <f t="shared" si="141"/>
        <v>-9.554587607139009E-4</v>
      </c>
    </row>
    <row r="4495" spans="1:5" x14ac:dyDescent="0.3">
      <c r="A4495" s="55">
        <v>44102.729169999999</v>
      </c>
      <c r="B4495" s="19">
        <v>20991.360000000001</v>
      </c>
      <c r="C4495" s="36">
        <f t="shared" si="140"/>
        <v>2.3102886093964381E-2</v>
      </c>
      <c r="D4495" s="57">
        <v>363.39</v>
      </c>
      <c r="E4495" s="36">
        <f t="shared" si="141"/>
        <v>2.2165339934179018E-2</v>
      </c>
    </row>
    <row r="4496" spans="1:5" x14ac:dyDescent="0.3">
      <c r="A4496" s="55">
        <v>44103.729169999999</v>
      </c>
      <c r="B4496" s="19">
        <v>20889.71</v>
      </c>
      <c r="C4496" s="36">
        <f t="shared" si="140"/>
        <v>-4.8424685203818374E-3</v>
      </c>
      <c r="D4496" s="57">
        <v>361.49</v>
      </c>
      <c r="E4496" s="36">
        <f t="shared" si="141"/>
        <v>-5.2285423374335283E-3</v>
      </c>
    </row>
    <row r="4497" spans="1:5" x14ac:dyDescent="0.3">
      <c r="A4497" s="55">
        <v>44104.729169999999</v>
      </c>
      <c r="B4497" s="19">
        <v>20850.2</v>
      </c>
      <c r="C4497" s="36">
        <f t="shared" si="140"/>
        <v>-1.8913618235962826E-3</v>
      </c>
      <c r="D4497" s="57">
        <v>361.09</v>
      </c>
      <c r="E4497" s="36">
        <f t="shared" si="141"/>
        <v>-1.1065313010042432E-3</v>
      </c>
    </row>
    <row r="4498" spans="1:5" x14ac:dyDescent="0.3">
      <c r="A4498" s="55">
        <v>44105.729169999999</v>
      </c>
      <c r="B4498" s="19">
        <v>20903.95</v>
      </c>
      <c r="C4498" s="36">
        <f t="shared" si="140"/>
        <v>2.5779129216985108E-3</v>
      </c>
      <c r="D4498" s="57">
        <v>361.8</v>
      </c>
      <c r="E4498" s="36">
        <f t="shared" si="141"/>
        <v>1.9662687972528126E-3</v>
      </c>
    </row>
    <row r="4499" spans="1:5" x14ac:dyDescent="0.3">
      <c r="A4499" s="55">
        <v>44106.729169999999</v>
      </c>
      <c r="B4499" s="19">
        <v>20902.740000000002</v>
      </c>
      <c r="C4499" s="36">
        <f t="shared" si="140"/>
        <v>-5.7883797081381694E-5</v>
      </c>
      <c r="D4499" s="57">
        <v>362.69</v>
      </c>
      <c r="E4499" s="36">
        <f t="shared" si="141"/>
        <v>2.4599226091763793E-3</v>
      </c>
    </row>
    <row r="4500" spans="1:5" x14ac:dyDescent="0.3">
      <c r="A4500" s="55">
        <v>44109.729169999999</v>
      </c>
      <c r="B4500" s="19">
        <v>21093.66</v>
      </c>
      <c r="C4500" s="36">
        <f t="shared" si="140"/>
        <v>9.1337307931877998E-3</v>
      </c>
      <c r="D4500" s="57">
        <v>365.63</v>
      </c>
      <c r="E4500" s="36">
        <f t="shared" si="141"/>
        <v>8.1060961151395716E-3</v>
      </c>
    </row>
    <row r="4501" spans="1:5" x14ac:dyDescent="0.3">
      <c r="A4501" s="55">
        <v>44110.729169999999</v>
      </c>
      <c r="B4501" s="19">
        <v>21266.47</v>
      </c>
      <c r="C4501" s="36">
        <f t="shared" si="140"/>
        <v>8.1925090287793267E-3</v>
      </c>
      <c r="D4501" s="57">
        <v>365.88</v>
      </c>
      <c r="E4501" s="36">
        <f t="shared" si="141"/>
        <v>6.8375133331510796E-4</v>
      </c>
    </row>
    <row r="4502" spans="1:5" x14ac:dyDescent="0.3">
      <c r="A4502" s="55">
        <v>44111.729169999999</v>
      </c>
      <c r="B4502" s="19">
        <v>21281.77</v>
      </c>
      <c r="C4502" s="36">
        <f t="shared" si="140"/>
        <v>7.1944238982779574E-4</v>
      </c>
      <c r="D4502" s="57">
        <v>365.45</v>
      </c>
      <c r="E4502" s="36">
        <f t="shared" si="141"/>
        <v>-1.1752487154258473E-3</v>
      </c>
    </row>
    <row r="4503" spans="1:5" x14ac:dyDescent="0.3">
      <c r="A4503" s="55">
        <v>44112.729169999999</v>
      </c>
      <c r="B4503" s="19">
        <v>21431.01</v>
      </c>
      <c r="C4503" s="36">
        <f t="shared" si="140"/>
        <v>7.0125746119800159E-3</v>
      </c>
      <c r="D4503" s="57">
        <v>368.31</v>
      </c>
      <c r="E4503" s="36">
        <f t="shared" si="141"/>
        <v>7.8259679846763852E-3</v>
      </c>
    </row>
    <row r="4504" spans="1:5" x14ac:dyDescent="0.3">
      <c r="A4504" s="55">
        <v>44113.729169999999</v>
      </c>
      <c r="B4504" s="19">
        <v>21439.43</v>
      </c>
      <c r="C4504" s="36">
        <f t="shared" si="140"/>
        <v>3.9288862260811186E-4</v>
      </c>
      <c r="D4504" s="57">
        <v>370.35</v>
      </c>
      <c r="E4504" s="36">
        <f t="shared" si="141"/>
        <v>5.5388124134561068E-3</v>
      </c>
    </row>
    <row r="4505" spans="1:5" x14ac:dyDescent="0.3">
      <c r="A4505" s="55">
        <v>44116.729169999999</v>
      </c>
      <c r="B4505" s="19">
        <v>21558.95</v>
      </c>
      <c r="C4505" s="36">
        <f t="shared" si="140"/>
        <v>5.5747750756434122E-3</v>
      </c>
      <c r="D4505" s="57">
        <v>373</v>
      </c>
      <c r="E4505" s="36">
        <f t="shared" si="141"/>
        <v>7.1553935466450724E-3</v>
      </c>
    </row>
    <row r="4506" spans="1:5" x14ac:dyDescent="0.3">
      <c r="A4506" s="55">
        <v>44117.729169999999</v>
      </c>
      <c r="B4506" s="19">
        <v>21399.41</v>
      </c>
      <c r="C4506" s="36">
        <f t="shared" si="140"/>
        <v>-7.4001748693698355E-3</v>
      </c>
      <c r="D4506" s="57">
        <v>370.96</v>
      </c>
      <c r="E4506" s="36">
        <f t="shared" si="141"/>
        <v>-5.4691689008043998E-3</v>
      </c>
    </row>
    <row r="4507" spans="1:5" x14ac:dyDescent="0.3">
      <c r="A4507" s="55">
        <v>44118.729169999999</v>
      </c>
      <c r="B4507" s="19">
        <v>21456.59</v>
      </c>
      <c r="C4507" s="36">
        <f t="shared" si="140"/>
        <v>2.6720362851124779E-3</v>
      </c>
      <c r="D4507" s="57">
        <v>370.62</v>
      </c>
      <c r="E4507" s="36">
        <f t="shared" si="141"/>
        <v>-9.1654086693981895E-4</v>
      </c>
    </row>
    <row r="4508" spans="1:5" x14ac:dyDescent="0.3">
      <c r="A4508" s="55">
        <v>44119.729169999999</v>
      </c>
      <c r="B4508" s="19">
        <v>20867.39</v>
      </c>
      <c r="C4508" s="36">
        <f t="shared" si="140"/>
        <v>-2.7460095010437335E-2</v>
      </c>
      <c r="D4508" s="57">
        <v>362.91</v>
      </c>
      <c r="E4508" s="36">
        <f t="shared" si="141"/>
        <v>-2.080297879229398E-2</v>
      </c>
    </row>
    <row r="4509" spans="1:5" x14ac:dyDescent="0.3">
      <c r="A4509" s="55">
        <v>44120.729169999999</v>
      </c>
      <c r="B4509" s="19">
        <v>21186.23</v>
      </c>
      <c r="C4509" s="36">
        <f t="shared" si="140"/>
        <v>1.5279342553141451E-2</v>
      </c>
      <c r="D4509" s="57">
        <v>367.48</v>
      </c>
      <c r="E4509" s="36">
        <f t="shared" si="141"/>
        <v>1.2592653826017486E-2</v>
      </c>
    </row>
    <row r="4510" spans="1:5" x14ac:dyDescent="0.3">
      <c r="A4510" s="55">
        <v>44123.729169999999</v>
      </c>
      <c r="B4510" s="19">
        <v>21165.78</v>
      </c>
      <c r="C4510" s="36">
        <f t="shared" si="140"/>
        <v>-9.6524959844201952E-4</v>
      </c>
      <c r="D4510" s="57">
        <v>366.81</v>
      </c>
      <c r="E4510" s="36">
        <f t="shared" si="141"/>
        <v>-1.8232284750191452E-3</v>
      </c>
    </row>
    <row r="4511" spans="1:5" x14ac:dyDescent="0.3">
      <c r="A4511" s="55">
        <v>44124.729169999999</v>
      </c>
      <c r="B4511" s="19">
        <v>21282.48</v>
      </c>
      <c r="C4511" s="36">
        <f t="shared" si="140"/>
        <v>5.5136167908766964E-3</v>
      </c>
      <c r="D4511" s="57">
        <v>365.51</v>
      </c>
      <c r="E4511" s="36">
        <f t="shared" si="141"/>
        <v>-3.5440691366103172E-3</v>
      </c>
    </row>
    <row r="4512" spans="1:5" x14ac:dyDescent="0.3">
      <c r="A4512" s="55">
        <v>44125.729169999999</v>
      </c>
      <c r="B4512" s="19">
        <v>20886</v>
      </c>
      <c r="C4512" s="36">
        <f t="shared" si="140"/>
        <v>-1.8629407850964674E-2</v>
      </c>
      <c r="D4512" s="57">
        <v>360.79</v>
      </c>
      <c r="E4512" s="36">
        <f t="shared" si="141"/>
        <v>-1.291346337993482E-2</v>
      </c>
    </row>
    <row r="4513" spans="1:5" x14ac:dyDescent="0.3">
      <c r="A4513" s="55">
        <v>44126.729169999999</v>
      </c>
      <c r="B4513" s="19">
        <v>20853.79</v>
      </c>
      <c r="C4513" s="36">
        <f t="shared" si="140"/>
        <v>-1.5421813655079886E-3</v>
      </c>
      <c r="D4513" s="57">
        <v>360.27</v>
      </c>
      <c r="E4513" s="36">
        <f t="shared" si="141"/>
        <v>-1.4412816319744337E-3</v>
      </c>
    </row>
    <row r="4514" spans="1:5" x14ac:dyDescent="0.3">
      <c r="A4514" s="55">
        <v>44127.729169999999</v>
      </c>
      <c r="B4514" s="19">
        <v>21050.959999999999</v>
      </c>
      <c r="C4514" s="36">
        <f t="shared" si="140"/>
        <v>9.4548760680910338E-3</v>
      </c>
      <c r="D4514" s="57">
        <v>362.5</v>
      </c>
      <c r="E4514" s="36">
        <f t="shared" si="141"/>
        <v>6.1898020928747854E-3</v>
      </c>
    </row>
    <row r="4515" spans="1:5" x14ac:dyDescent="0.3">
      <c r="A4515" s="55">
        <v>44130.729169999999</v>
      </c>
      <c r="B4515" s="19">
        <v>20676.89</v>
      </c>
      <c r="C4515" s="36">
        <f t="shared" si="140"/>
        <v>-1.7769735917031793E-2</v>
      </c>
      <c r="D4515" s="57">
        <v>355.95</v>
      </c>
      <c r="E4515" s="36">
        <f t="shared" si="141"/>
        <v>-1.8068965517241464E-2</v>
      </c>
    </row>
    <row r="4516" spans="1:5" x14ac:dyDescent="0.3">
      <c r="A4516" s="55">
        <v>44131.729169999999</v>
      </c>
      <c r="B4516" s="19">
        <v>20370.59</v>
      </c>
      <c r="C4516" s="36">
        <f t="shared" si="140"/>
        <v>-1.4813639768843312E-2</v>
      </c>
      <c r="D4516" s="57">
        <v>352.58</v>
      </c>
      <c r="E4516" s="36">
        <f t="shared" si="141"/>
        <v>-9.4676218570024506E-3</v>
      </c>
    </row>
    <row r="4517" spans="1:5" x14ac:dyDescent="0.3">
      <c r="A4517" s="55">
        <v>44132.729169999999</v>
      </c>
      <c r="B4517" s="19">
        <v>19540.97</v>
      </c>
      <c r="C4517" s="36">
        <f t="shared" si="140"/>
        <v>-4.0726360895781522E-2</v>
      </c>
      <c r="D4517" s="57">
        <v>342.17</v>
      </c>
      <c r="E4517" s="36">
        <f t="shared" si="141"/>
        <v>-2.9525214135798894E-2</v>
      </c>
    </row>
    <row r="4518" spans="1:5" x14ac:dyDescent="0.3">
      <c r="A4518" s="55">
        <v>44133.729169999999</v>
      </c>
      <c r="B4518" s="19">
        <v>19510.990000000002</v>
      </c>
      <c r="C4518" s="36">
        <f t="shared" si="140"/>
        <v>-1.5342124776814847E-3</v>
      </c>
      <c r="D4518" s="57">
        <v>341.76</v>
      </c>
      <c r="E4518" s="36">
        <f t="shared" si="141"/>
        <v>-1.1982347955695749E-3</v>
      </c>
    </row>
    <row r="4519" spans="1:5" x14ac:dyDescent="0.3">
      <c r="A4519" s="55">
        <v>44134.729169999999</v>
      </c>
      <c r="B4519" s="19">
        <v>19588.689999999999</v>
      </c>
      <c r="C4519" s="36">
        <f t="shared" ref="C4519:C4582" si="142">B4519/B4518-1</f>
        <v>3.9823709611863656E-3</v>
      </c>
      <c r="D4519" s="57">
        <v>342.36</v>
      </c>
      <c r="E4519" s="36">
        <f t="shared" si="141"/>
        <v>1.7556179775282121E-3</v>
      </c>
    </row>
    <row r="4520" spans="1:5" x14ac:dyDescent="0.3">
      <c r="A4520" s="55">
        <v>44137.729169999999</v>
      </c>
      <c r="B4520" s="19">
        <v>20064.3</v>
      </c>
      <c r="C4520" s="36">
        <f t="shared" si="142"/>
        <v>2.4279826777594549E-2</v>
      </c>
      <c r="D4520" s="57">
        <v>347.86</v>
      </c>
      <c r="E4520" s="36">
        <f t="shared" si="141"/>
        <v>1.6064960859913491E-2</v>
      </c>
    </row>
    <row r="4521" spans="1:5" x14ac:dyDescent="0.3">
      <c r="A4521" s="55">
        <v>44138.729169999999</v>
      </c>
      <c r="B4521" s="19">
        <v>20660.330000000002</v>
      </c>
      <c r="C4521" s="36">
        <f t="shared" si="142"/>
        <v>2.9705995225350668E-2</v>
      </c>
      <c r="D4521" s="57">
        <v>356.01</v>
      </c>
      <c r="E4521" s="36">
        <f t="shared" si="141"/>
        <v>2.3428965675846625E-2</v>
      </c>
    </row>
    <row r="4522" spans="1:5" x14ac:dyDescent="0.3">
      <c r="A4522" s="55">
        <v>44139.729169999999</v>
      </c>
      <c r="B4522" s="19">
        <v>21053.200000000001</v>
      </c>
      <c r="C4522" s="36">
        <f t="shared" si="142"/>
        <v>1.9015669159205162E-2</v>
      </c>
      <c r="D4522" s="57">
        <v>363.31</v>
      </c>
      <c r="E4522" s="36">
        <f t="shared" si="141"/>
        <v>2.0505041993202466E-2</v>
      </c>
    </row>
    <row r="4523" spans="1:5" x14ac:dyDescent="0.3">
      <c r="A4523" s="55">
        <v>44140.729169999999</v>
      </c>
      <c r="B4523" s="19">
        <v>21460.86</v>
      </c>
      <c r="C4523" s="36">
        <f t="shared" si="142"/>
        <v>1.9363327190165869E-2</v>
      </c>
      <c r="D4523" s="57">
        <v>367.12</v>
      </c>
      <c r="E4523" s="36">
        <f t="shared" si="141"/>
        <v>1.0486912003523141E-2</v>
      </c>
    </row>
    <row r="4524" spans="1:5" x14ac:dyDescent="0.3">
      <c r="A4524" s="55">
        <v>44141.729169999999</v>
      </c>
      <c r="B4524" s="19">
        <v>21414.86</v>
      </c>
      <c r="C4524" s="36">
        <f t="shared" si="142"/>
        <v>-2.143436935891696E-3</v>
      </c>
      <c r="D4524" s="57">
        <v>366.4</v>
      </c>
      <c r="E4524" s="36">
        <f t="shared" si="141"/>
        <v>-1.9612115929397156E-3</v>
      </c>
    </row>
    <row r="4525" spans="1:5" x14ac:dyDescent="0.3">
      <c r="A4525" s="55">
        <v>44144.729169999999</v>
      </c>
      <c r="B4525" s="19">
        <v>22525.29</v>
      </c>
      <c r="C4525" s="36">
        <f t="shared" si="142"/>
        <v>5.1853245830231876E-2</v>
      </c>
      <c r="D4525" s="57">
        <v>380.99</v>
      </c>
      <c r="E4525" s="36">
        <f t="shared" si="141"/>
        <v>3.9819868995633279E-2</v>
      </c>
    </row>
    <row r="4526" spans="1:5" x14ac:dyDescent="0.3">
      <c r="A4526" s="55">
        <v>44145.729169999999</v>
      </c>
      <c r="B4526" s="19">
        <v>22640.959999999999</v>
      </c>
      <c r="C4526" s="36">
        <f t="shared" si="142"/>
        <v>5.1351170173612459E-3</v>
      </c>
      <c r="D4526" s="57">
        <v>384.42</v>
      </c>
      <c r="E4526" s="36">
        <f t="shared" si="141"/>
        <v>9.0028609674794868E-3</v>
      </c>
    </row>
    <row r="4527" spans="1:5" x14ac:dyDescent="0.3">
      <c r="A4527" s="55">
        <v>44146.729169999999</v>
      </c>
      <c r="B4527" s="19">
        <v>22816.71</v>
      </c>
      <c r="C4527" s="36">
        <f t="shared" si="142"/>
        <v>7.7624800361821844E-3</v>
      </c>
      <c r="D4527" s="57">
        <v>388.56</v>
      </c>
      <c r="E4527" s="36">
        <f t="shared" si="141"/>
        <v>1.0769470891212718E-2</v>
      </c>
    </row>
    <row r="4528" spans="1:5" x14ac:dyDescent="0.3">
      <c r="A4528" s="55">
        <v>44147.729169999999</v>
      </c>
      <c r="B4528" s="19">
        <v>22631.37</v>
      </c>
      <c r="C4528" s="36">
        <f t="shared" si="142"/>
        <v>-8.1229940688206659E-3</v>
      </c>
      <c r="D4528" s="57">
        <v>385.16</v>
      </c>
      <c r="E4528" s="36">
        <f t="shared" si="141"/>
        <v>-8.7502573605104939E-3</v>
      </c>
    </row>
    <row r="4529" spans="1:5" x14ac:dyDescent="0.3">
      <c r="A4529" s="55">
        <v>44148.729169999999</v>
      </c>
      <c r="B4529" s="19">
        <v>22723.26</v>
      </c>
      <c r="C4529" s="36">
        <f t="shared" si="142"/>
        <v>4.0602933008473396E-3</v>
      </c>
      <c r="D4529" s="57">
        <v>385.18</v>
      </c>
      <c r="E4529" s="36">
        <f t="shared" si="141"/>
        <v>5.1926472115493283E-5</v>
      </c>
    </row>
    <row r="4530" spans="1:5" x14ac:dyDescent="0.3">
      <c r="A4530" s="55">
        <v>44151.729169999999</v>
      </c>
      <c r="B4530" s="19">
        <v>23175.03</v>
      </c>
      <c r="C4530" s="36">
        <f t="shared" si="142"/>
        <v>1.9881390258263965E-2</v>
      </c>
      <c r="D4530" s="57">
        <v>389.74</v>
      </c>
      <c r="E4530" s="36">
        <f t="shared" si="141"/>
        <v>1.1838620904512265E-2</v>
      </c>
    </row>
    <row r="4531" spans="1:5" x14ac:dyDescent="0.3">
      <c r="A4531" s="55">
        <v>44152.729169999999</v>
      </c>
      <c r="B4531" s="19">
        <v>23294.73</v>
      </c>
      <c r="C4531" s="36">
        <f t="shared" si="142"/>
        <v>5.165041857551067E-3</v>
      </c>
      <c r="D4531" s="57">
        <v>388.82</v>
      </c>
      <c r="E4531" s="36">
        <f t="shared" si="141"/>
        <v>-2.3605480576794902E-3</v>
      </c>
    </row>
    <row r="4532" spans="1:5" x14ac:dyDescent="0.3">
      <c r="A4532" s="55">
        <v>44153.729169999999</v>
      </c>
      <c r="B4532" s="19">
        <v>23495.79</v>
      </c>
      <c r="C4532" s="36">
        <f t="shared" si="142"/>
        <v>8.6311367420872642E-3</v>
      </c>
      <c r="D4532" s="57">
        <v>390.54</v>
      </c>
      <c r="E4532" s="36">
        <f t="shared" si="141"/>
        <v>4.4236407592201932E-3</v>
      </c>
    </row>
    <row r="4533" spans="1:5" x14ac:dyDescent="0.3">
      <c r="A4533" s="55">
        <v>44154.729169999999</v>
      </c>
      <c r="B4533" s="19">
        <v>23408.17</v>
      </c>
      <c r="C4533" s="36">
        <f t="shared" si="142"/>
        <v>-3.7291787166978674E-3</v>
      </c>
      <c r="D4533" s="57">
        <v>387.6</v>
      </c>
      <c r="E4533" s="36">
        <f t="shared" si="141"/>
        <v>-7.5280381010908171E-3</v>
      </c>
    </row>
    <row r="4534" spans="1:5" x14ac:dyDescent="0.3">
      <c r="A4534" s="55">
        <v>44155.729169999999</v>
      </c>
      <c r="B4534" s="19">
        <v>23603.759999999998</v>
      </c>
      <c r="C4534" s="36">
        <f t="shared" si="142"/>
        <v>8.3556296797229201E-3</v>
      </c>
      <c r="D4534" s="57">
        <v>389.61</v>
      </c>
      <c r="E4534" s="36">
        <f t="shared" si="141"/>
        <v>5.1857585139318818E-3</v>
      </c>
    </row>
    <row r="4535" spans="1:5" x14ac:dyDescent="0.3">
      <c r="A4535" s="55">
        <v>44158.729169999999</v>
      </c>
      <c r="B4535" s="19">
        <v>23594.39</v>
      </c>
      <c r="C4535" s="36">
        <f t="shared" si="142"/>
        <v>-3.9697065213339933E-4</v>
      </c>
      <c r="D4535" s="57">
        <v>388.84</v>
      </c>
      <c r="E4535" s="36">
        <f t="shared" si="141"/>
        <v>-1.9763353096687863E-3</v>
      </c>
    </row>
    <row r="4536" spans="1:5" x14ac:dyDescent="0.3">
      <c r="A4536" s="55">
        <v>44159.729169999999</v>
      </c>
      <c r="B4536" s="19">
        <v>24060.2</v>
      </c>
      <c r="C4536" s="36">
        <f t="shared" si="142"/>
        <v>1.9742404868275942E-2</v>
      </c>
      <c r="D4536" s="57">
        <v>392.39</v>
      </c>
      <c r="E4536" s="36">
        <f t="shared" si="141"/>
        <v>9.1297191646950715E-3</v>
      </c>
    </row>
    <row r="4537" spans="1:5" x14ac:dyDescent="0.3">
      <c r="A4537" s="55">
        <v>44160.729169999999</v>
      </c>
      <c r="B4537" s="19">
        <v>24222.720000000001</v>
      </c>
      <c r="C4537" s="36">
        <f t="shared" si="142"/>
        <v>6.7547235683826923E-3</v>
      </c>
      <c r="D4537" s="57">
        <v>392.09</v>
      </c>
      <c r="E4537" s="36">
        <f t="shared" si="141"/>
        <v>-7.6454547771354076E-4</v>
      </c>
    </row>
    <row r="4538" spans="1:5" x14ac:dyDescent="0.3">
      <c r="A4538" s="55">
        <v>44161.729169999999</v>
      </c>
      <c r="B4538" s="19">
        <v>24121.41</v>
      </c>
      <c r="C4538" s="36">
        <f t="shared" si="142"/>
        <v>-4.1824369847812681E-3</v>
      </c>
      <c r="D4538" s="57">
        <v>391.63</v>
      </c>
      <c r="E4538" s="36">
        <f t="shared" si="141"/>
        <v>-1.1732000306051704E-3</v>
      </c>
    </row>
    <row r="4539" spans="1:5" x14ac:dyDescent="0.3">
      <c r="A4539" s="55">
        <v>44162.729169999999</v>
      </c>
      <c r="B4539" s="19">
        <v>24270.63</v>
      </c>
      <c r="C4539" s="36">
        <f t="shared" si="142"/>
        <v>6.1862055327612797E-3</v>
      </c>
      <c r="D4539" s="57">
        <v>393.23</v>
      </c>
      <c r="E4539" s="36">
        <f t="shared" si="141"/>
        <v>4.0854888542758427E-3</v>
      </c>
    </row>
    <row r="4540" spans="1:5" x14ac:dyDescent="0.3">
      <c r="A4540" s="55">
        <v>44165.729169999999</v>
      </c>
      <c r="B4540" s="19">
        <v>23962.7</v>
      </c>
      <c r="C4540" s="36">
        <f t="shared" si="142"/>
        <v>-1.2687350925789764E-2</v>
      </c>
      <c r="D4540" s="57">
        <v>389.36</v>
      </c>
      <c r="E4540" s="36">
        <f t="shared" si="141"/>
        <v>-9.841568547669266E-3</v>
      </c>
    </row>
    <row r="4541" spans="1:5" x14ac:dyDescent="0.3">
      <c r="A4541" s="55">
        <v>44166.729169999999</v>
      </c>
      <c r="B4541" s="19">
        <v>24033.98</v>
      </c>
      <c r="C4541" s="36">
        <f t="shared" si="142"/>
        <v>2.9746230600056212E-3</v>
      </c>
      <c r="D4541" s="57">
        <v>391.9</v>
      </c>
      <c r="E4541" s="36">
        <f t="shared" si="141"/>
        <v>6.5235257859048712E-3</v>
      </c>
    </row>
    <row r="4542" spans="1:5" x14ac:dyDescent="0.3">
      <c r="A4542" s="55">
        <v>44167.729169999999</v>
      </c>
      <c r="B4542" s="19">
        <v>23895.57</v>
      </c>
      <c r="C4542" s="36">
        <f t="shared" si="142"/>
        <v>-5.7589296487722264E-3</v>
      </c>
      <c r="D4542" s="57">
        <v>391.69</v>
      </c>
      <c r="E4542" s="36">
        <f t="shared" si="141"/>
        <v>-5.3585098239339324E-4</v>
      </c>
    </row>
    <row r="4543" spans="1:5" x14ac:dyDescent="0.3">
      <c r="A4543" s="55">
        <v>44168.729169999999</v>
      </c>
      <c r="B4543" s="19">
        <v>23920.66</v>
      </c>
      <c r="C4543" s="36">
        <f t="shared" si="142"/>
        <v>1.0499854157066668E-3</v>
      </c>
      <c r="D4543" s="57">
        <v>391.72</v>
      </c>
      <c r="E4543" s="36">
        <f t="shared" si="141"/>
        <v>7.6591181801921593E-5</v>
      </c>
    </row>
    <row r="4544" spans="1:5" x14ac:dyDescent="0.3">
      <c r="A4544" s="55">
        <v>44169.729169999999</v>
      </c>
      <c r="B4544" s="19">
        <v>24085.19</v>
      </c>
      <c r="C4544" s="36">
        <f t="shared" si="142"/>
        <v>6.8781546997449539E-3</v>
      </c>
      <c r="D4544" s="57">
        <v>394.04</v>
      </c>
      <c r="E4544" s="36">
        <f t="shared" si="141"/>
        <v>5.9225977739201241E-3</v>
      </c>
    </row>
    <row r="4545" spans="1:5" x14ac:dyDescent="0.3">
      <c r="A4545" s="55">
        <v>44172.729169999999</v>
      </c>
      <c r="B4545" s="19">
        <v>24016.89</v>
      </c>
      <c r="C4545" s="36">
        <f t="shared" si="142"/>
        <v>-2.835767540135592E-3</v>
      </c>
      <c r="D4545" s="57">
        <v>392.84</v>
      </c>
      <c r="E4545" s="36">
        <f t="shared" si="141"/>
        <v>-3.0453761039489491E-3</v>
      </c>
    </row>
    <row r="4546" spans="1:5" x14ac:dyDescent="0.3">
      <c r="A4546" s="55">
        <v>44173.729169999999</v>
      </c>
      <c r="B4546" s="19">
        <v>23980.85</v>
      </c>
      <c r="C4546" s="36">
        <f t="shared" si="142"/>
        <v>-1.5006106119485052E-3</v>
      </c>
      <c r="D4546" s="57">
        <v>393.64</v>
      </c>
      <c r="E4546" s="36">
        <f t="shared" si="141"/>
        <v>2.0364524997453781E-3</v>
      </c>
    </row>
    <row r="4547" spans="1:5" x14ac:dyDescent="0.3">
      <c r="A4547" s="55">
        <v>44174.729169999999</v>
      </c>
      <c r="B4547" s="19">
        <v>23900.73</v>
      </c>
      <c r="C4547" s="36">
        <f t="shared" si="142"/>
        <v>-3.3409991722561649E-3</v>
      </c>
      <c r="D4547" s="57">
        <v>394.9</v>
      </c>
      <c r="E4547" s="36">
        <f t="shared" si="141"/>
        <v>3.2008942180672406E-3</v>
      </c>
    </row>
    <row r="4548" spans="1:5" x14ac:dyDescent="0.3">
      <c r="A4548" s="55">
        <v>44175.729169999999</v>
      </c>
      <c r="B4548" s="19">
        <v>23854.59</v>
      </c>
      <c r="C4548" s="36">
        <f t="shared" si="142"/>
        <v>-1.9304849684507186E-3</v>
      </c>
      <c r="D4548" s="57">
        <v>393.15</v>
      </c>
      <c r="E4548" s="36">
        <f t="shared" ref="E4548:E4611" si="143">D4548/D4547-1</f>
        <v>-4.4315016459863799E-3</v>
      </c>
    </row>
    <row r="4549" spans="1:5" x14ac:dyDescent="0.3">
      <c r="A4549" s="55">
        <v>44176.729169999999</v>
      </c>
      <c r="B4549" s="19">
        <v>23622.81</v>
      </c>
      <c r="C4549" s="36">
        <f t="shared" si="142"/>
        <v>-9.7163690509876055E-3</v>
      </c>
      <c r="D4549" s="57">
        <v>390.12</v>
      </c>
      <c r="E4549" s="36">
        <f t="shared" si="143"/>
        <v>-7.7069820679129819E-3</v>
      </c>
    </row>
    <row r="4550" spans="1:5" x14ac:dyDescent="0.3">
      <c r="A4550" s="55">
        <v>44179.729169999999</v>
      </c>
      <c r="B4550" s="19">
        <v>23701.87</v>
      </c>
      <c r="C4550" s="36">
        <f t="shared" si="142"/>
        <v>3.3467652662828584E-3</v>
      </c>
      <c r="D4550" s="57">
        <v>391.85</v>
      </c>
      <c r="E4550" s="36">
        <f t="shared" si="143"/>
        <v>4.4345329642161424E-3</v>
      </c>
    </row>
    <row r="4551" spans="1:5" x14ac:dyDescent="0.3">
      <c r="A4551" s="55">
        <v>44180.729169999999</v>
      </c>
      <c r="B4551" s="19">
        <v>23863.51</v>
      </c>
      <c r="C4551" s="36">
        <f t="shared" si="142"/>
        <v>6.8197150688953379E-3</v>
      </c>
      <c r="D4551" s="57">
        <v>392.84</v>
      </c>
      <c r="E4551" s="36">
        <f t="shared" si="143"/>
        <v>2.5264769682276089E-3</v>
      </c>
    </row>
    <row r="4552" spans="1:5" x14ac:dyDescent="0.3">
      <c r="A4552" s="55">
        <v>44181.729169999999</v>
      </c>
      <c r="B4552" s="19">
        <v>23929.24</v>
      </c>
      <c r="C4552" s="36">
        <f t="shared" si="142"/>
        <v>2.7544145852811397E-3</v>
      </c>
      <c r="D4552" s="57">
        <v>396.08</v>
      </c>
      <c r="E4552" s="36">
        <f t="shared" si="143"/>
        <v>8.2476326239691033E-3</v>
      </c>
    </row>
    <row r="4553" spans="1:5" x14ac:dyDescent="0.3">
      <c r="A4553" s="55">
        <v>44182.729169999999</v>
      </c>
      <c r="B4553" s="19">
        <v>23972.13</v>
      </c>
      <c r="C4553" s="36">
        <f t="shared" si="142"/>
        <v>1.7923678311555502E-3</v>
      </c>
      <c r="D4553" s="57">
        <v>397.28</v>
      </c>
      <c r="E4553" s="36">
        <f t="shared" si="143"/>
        <v>3.0296909715208376E-3</v>
      </c>
    </row>
    <row r="4554" spans="1:5" x14ac:dyDescent="0.3">
      <c r="A4554" s="55">
        <v>44183.729169999999</v>
      </c>
      <c r="B4554" s="19">
        <v>23927.11</v>
      </c>
      <c r="C4554" s="36">
        <f t="shared" si="142"/>
        <v>-1.8780141772967163E-3</v>
      </c>
      <c r="D4554" s="57">
        <v>395.9</v>
      </c>
      <c r="E4554" s="36">
        <f t="shared" si="143"/>
        <v>-3.4736206202174991E-3</v>
      </c>
    </row>
    <row r="4555" spans="1:5" x14ac:dyDescent="0.3">
      <c r="A4555" s="55">
        <v>44186.729169999999</v>
      </c>
      <c r="B4555" s="19">
        <v>23339.77</v>
      </c>
      <c r="C4555" s="36">
        <f t="shared" si="142"/>
        <v>-2.4547051440813372E-2</v>
      </c>
      <c r="D4555" s="57">
        <v>386.69</v>
      </c>
      <c r="E4555" s="36">
        <f t="shared" si="143"/>
        <v>-2.3263450366254101E-2</v>
      </c>
    </row>
    <row r="4556" spans="1:5" x14ac:dyDescent="0.3">
      <c r="A4556" s="55">
        <v>44187.729169999999</v>
      </c>
      <c r="B4556" s="19">
        <v>23787.23</v>
      </c>
      <c r="C4556" s="36">
        <f t="shared" si="142"/>
        <v>1.9171568528738581E-2</v>
      </c>
      <c r="D4556" s="57">
        <v>391.25</v>
      </c>
      <c r="E4556" s="36">
        <f t="shared" si="143"/>
        <v>1.179239183842351E-2</v>
      </c>
    </row>
    <row r="4557" spans="1:5" x14ac:dyDescent="0.3">
      <c r="A4557" s="55">
        <v>44188.729169999999</v>
      </c>
      <c r="B4557" s="19">
        <v>24089.23</v>
      </c>
      <c r="C4557" s="36">
        <f t="shared" si="142"/>
        <v>1.269588766745855E-2</v>
      </c>
      <c r="D4557" s="57">
        <v>395.49</v>
      </c>
      <c r="E4557" s="36">
        <f t="shared" si="143"/>
        <v>1.0837060702875378E-2</v>
      </c>
    </row>
    <row r="4558" spans="1:5" x14ac:dyDescent="0.3">
      <c r="A4558" s="55">
        <v>44193.729169999999</v>
      </c>
      <c r="B4558" s="19">
        <v>24259.46</v>
      </c>
      <c r="C4558" s="36">
        <f t="shared" si="142"/>
        <v>7.0666434751132101E-3</v>
      </c>
      <c r="D4558" s="57">
        <v>398.58</v>
      </c>
      <c r="E4558" s="36">
        <f t="shared" si="143"/>
        <v>7.8130926192823136E-3</v>
      </c>
    </row>
    <row r="4559" spans="1:5" x14ac:dyDescent="0.3">
      <c r="A4559" s="55">
        <v>44194.729169999999</v>
      </c>
      <c r="B4559" s="19">
        <v>24238.06</v>
      </c>
      <c r="C4559" s="36">
        <f t="shared" si="142"/>
        <v>-8.8213010512183665E-4</v>
      </c>
      <c r="D4559" s="57">
        <v>401.61</v>
      </c>
      <c r="E4559" s="36">
        <f t="shared" si="143"/>
        <v>7.6019870540420253E-3</v>
      </c>
    </row>
    <row r="4560" spans="1:5" x14ac:dyDescent="0.3">
      <c r="A4560" s="55">
        <v>44195.729169999999</v>
      </c>
      <c r="B4560" s="19">
        <v>24202.73</v>
      </c>
      <c r="C4560" s="36">
        <f t="shared" si="142"/>
        <v>-1.4576249089243154E-3</v>
      </c>
      <c r="D4560" s="57">
        <v>400.25</v>
      </c>
      <c r="E4560" s="36">
        <f t="shared" si="143"/>
        <v>-3.3863698613082471E-3</v>
      </c>
    </row>
    <row r="4561" spans="1:5" x14ac:dyDescent="0.3">
      <c r="A4561" s="55">
        <v>44200.729169999999</v>
      </c>
      <c r="B4561" s="19">
        <v>24307.39</v>
      </c>
      <c r="C4561" s="36">
        <f t="shared" si="142"/>
        <v>4.3243055638764183E-3</v>
      </c>
      <c r="D4561" s="57">
        <v>401.69</v>
      </c>
      <c r="E4561" s="36">
        <f t="shared" si="143"/>
        <v>3.597751405371552E-3</v>
      </c>
    </row>
    <row r="4562" spans="1:5" x14ac:dyDescent="0.3">
      <c r="A4562" s="55">
        <v>44201.729169999999</v>
      </c>
      <c r="B4562" s="19">
        <v>24193.22</v>
      </c>
      <c r="C4562" s="36">
        <f t="shared" si="142"/>
        <v>-4.6969255029025714E-3</v>
      </c>
      <c r="D4562" s="57">
        <v>400.94</v>
      </c>
      <c r="E4562" s="36">
        <f t="shared" si="143"/>
        <v>-1.8671114541064515E-3</v>
      </c>
    </row>
    <row r="4563" spans="1:5" x14ac:dyDescent="0.3">
      <c r="A4563" s="55">
        <v>44202.729169999999</v>
      </c>
      <c r="B4563" s="19">
        <v>24759.56</v>
      </c>
      <c r="C4563" s="36">
        <f t="shared" si="142"/>
        <v>2.34090377386722E-2</v>
      </c>
      <c r="D4563" s="57">
        <v>406.41</v>
      </c>
      <c r="E4563" s="36">
        <f t="shared" si="143"/>
        <v>1.364293909313119E-2</v>
      </c>
    </row>
    <row r="4564" spans="1:5" x14ac:dyDescent="0.3">
      <c r="A4564" s="55">
        <v>44203.729169999999</v>
      </c>
      <c r="B4564" s="19">
        <v>24764.959999999999</v>
      </c>
      <c r="C4564" s="36">
        <f t="shared" si="142"/>
        <v>2.1809757523949536E-4</v>
      </c>
      <c r="D4564" s="57">
        <v>408.49</v>
      </c>
      <c r="E4564" s="36">
        <f t="shared" si="143"/>
        <v>5.117984301567402E-3</v>
      </c>
    </row>
    <row r="4565" spans="1:5" x14ac:dyDescent="0.3">
      <c r="A4565" s="55">
        <v>44204.729169999999</v>
      </c>
      <c r="B4565" s="19">
        <v>24826.799999999999</v>
      </c>
      <c r="C4565" s="36">
        <f t="shared" si="142"/>
        <v>2.4970765145593266E-3</v>
      </c>
      <c r="D4565" s="57">
        <v>411.17</v>
      </c>
      <c r="E4565" s="36">
        <f t="shared" si="143"/>
        <v>6.5607481211289453E-3</v>
      </c>
    </row>
    <row r="4566" spans="1:5" x14ac:dyDescent="0.3">
      <c r="A4566" s="55">
        <v>44207.729169999999</v>
      </c>
      <c r="B4566" s="19">
        <v>24769.19</v>
      </c>
      <c r="C4566" s="36">
        <f t="shared" si="142"/>
        <v>-2.3204762595260275E-3</v>
      </c>
      <c r="D4566" s="57">
        <v>408.41</v>
      </c>
      <c r="E4566" s="36">
        <f t="shared" si="143"/>
        <v>-6.7125519857965665E-3</v>
      </c>
    </row>
    <row r="4567" spans="1:5" x14ac:dyDescent="0.3">
      <c r="A4567" s="55">
        <v>44208.729169999999</v>
      </c>
      <c r="B4567" s="19">
        <v>24675.52</v>
      </c>
      <c r="C4567" s="36">
        <f t="shared" si="142"/>
        <v>-3.7817142990949071E-3</v>
      </c>
      <c r="D4567" s="57">
        <v>408.61</v>
      </c>
      <c r="E4567" s="36">
        <f t="shared" si="143"/>
        <v>4.8970397394776377E-4</v>
      </c>
    </row>
    <row r="4568" spans="1:5" x14ac:dyDescent="0.3">
      <c r="A4568" s="55">
        <v>44209.729169999999</v>
      </c>
      <c r="B4568" s="19">
        <v>24784.36</v>
      </c>
      <c r="C4568" s="36">
        <f t="shared" si="142"/>
        <v>4.4108492951719924E-3</v>
      </c>
      <c r="D4568" s="57">
        <v>409.07</v>
      </c>
      <c r="E4568" s="36">
        <f t="shared" si="143"/>
        <v>1.1257678470912857E-3</v>
      </c>
    </row>
    <row r="4569" spans="1:5" x14ac:dyDescent="0.3">
      <c r="A4569" s="55">
        <v>44210.729169999999</v>
      </c>
      <c r="B4569" s="19">
        <v>24663.85</v>
      </c>
      <c r="C4569" s="36">
        <f t="shared" si="142"/>
        <v>-4.8623406051235829E-3</v>
      </c>
      <c r="D4569" s="57">
        <v>412</v>
      </c>
      <c r="E4569" s="36">
        <f t="shared" si="143"/>
        <v>7.1625883100692178E-3</v>
      </c>
    </row>
    <row r="4570" spans="1:5" x14ac:dyDescent="0.3">
      <c r="A4570" s="55">
        <v>44211.729169999999</v>
      </c>
      <c r="B4570" s="19">
        <v>24395.73</v>
      </c>
      <c r="C4570" s="36">
        <f t="shared" si="142"/>
        <v>-1.0870971077102665E-2</v>
      </c>
      <c r="D4570" s="57">
        <v>407.85</v>
      </c>
      <c r="E4570" s="36">
        <f t="shared" si="143"/>
        <v>-1.0072815533980539E-2</v>
      </c>
    </row>
    <row r="4571" spans="1:5" x14ac:dyDescent="0.3">
      <c r="A4571" s="55">
        <v>44214.729169999999</v>
      </c>
      <c r="B4571" s="19">
        <v>24487.31</v>
      </c>
      <c r="C4571" s="36">
        <f t="shared" si="142"/>
        <v>3.7539356272593416E-3</v>
      </c>
      <c r="D4571" s="57">
        <v>408.68</v>
      </c>
      <c r="E4571" s="36">
        <f t="shared" si="143"/>
        <v>2.0350619100157896E-3</v>
      </c>
    </row>
    <row r="4572" spans="1:5" x14ac:dyDescent="0.3">
      <c r="A4572" s="55">
        <v>44215.729169999999</v>
      </c>
      <c r="B4572" s="19">
        <v>24427.84</v>
      </c>
      <c r="C4572" s="36">
        <f t="shared" si="142"/>
        <v>-2.4286048569647223E-3</v>
      </c>
      <c r="D4572" s="57">
        <v>407.92</v>
      </c>
      <c r="E4572" s="36">
        <f t="shared" si="143"/>
        <v>-1.8596456885582313E-3</v>
      </c>
    </row>
    <row r="4573" spans="1:5" x14ac:dyDescent="0.3">
      <c r="A4573" s="55">
        <v>44216.729169999999</v>
      </c>
      <c r="B4573" s="19">
        <v>24634.639999999999</v>
      </c>
      <c r="C4573" s="36">
        <f t="shared" si="142"/>
        <v>8.4657505534668775E-3</v>
      </c>
      <c r="D4573" s="57">
        <v>410.84</v>
      </c>
      <c r="E4573" s="36">
        <f t="shared" si="143"/>
        <v>7.1582663267306668E-3</v>
      </c>
    </row>
    <row r="4574" spans="1:5" x14ac:dyDescent="0.3">
      <c r="A4574" s="55">
        <v>44217.729169999999</v>
      </c>
      <c r="B4574" s="19">
        <v>24408.6</v>
      </c>
      <c r="C4574" s="36">
        <f t="shared" si="142"/>
        <v>-9.1756973107787188E-3</v>
      </c>
      <c r="D4574" s="57">
        <v>410.89</v>
      </c>
      <c r="E4574" s="36">
        <f t="shared" si="143"/>
        <v>1.2170187907711849E-4</v>
      </c>
    </row>
    <row r="4575" spans="1:5" x14ac:dyDescent="0.3">
      <c r="A4575" s="55">
        <v>44218.729169999999</v>
      </c>
      <c r="B4575" s="19">
        <v>24058.38</v>
      </c>
      <c r="C4575" s="36">
        <f t="shared" si="142"/>
        <v>-1.4348221528477589E-2</v>
      </c>
      <c r="D4575" s="57">
        <v>408.54</v>
      </c>
      <c r="E4575" s="36">
        <f t="shared" si="143"/>
        <v>-5.7192922680034952E-3</v>
      </c>
    </row>
    <row r="4576" spans="1:5" x14ac:dyDescent="0.3">
      <c r="A4576" s="55">
        <v>44221.729169999999</v>
      </c>
      <c r="B4576" s="19">
        <v>23690.91</v>
      </c>
      <c r="C4576" s="36">
        <f t="shared" si="142"/>
        <v>-1.5274095762058848E-2</v>
      </c>
      <c r="D4576" s="57">
        <v>405.13</v>
      </c>
      <c r="E4576" s="36">
        <f t="shared" si="143"/>
        <v>-8.3467959073775244E-3</v>
      </c>
    </row>
    <row r="4577" spans="1:5" x14ac:dyDescent="0.3">
      <c r="A4577" s="55">
        <v>44222.729169999999</v>
      </c>
      <c r="B4577" s="19">
        <v>23974.65</v>
      </c>
      <c r="C4577" s="36">
        <f t="shared" si="142"/>
        <v>1.1976745511253162E-2</v>
      </c>
      <c r="D4577" s="57">
        <v>407.7</v>
      </c>
      <c r="E4577" s="36">
        <f t="shared" si="143"/>
        <v>6.3436427813294838E-3</v>
      </c>
    </row>
    <row r="4578" spans="1:5" x14ac:dyDescent="0.3">
      <c r="A4578" s="55">
        <v>44223.729169999999</v>
      </c>
      <c r="B4578" s="19">
        <v>23625.51</v>
      </c>
      <c r="C4578" s="36">
        <f t="shared" si="142"/>
        <v>-1.4562882044159231E-2</v>
      </c>
      <c r="D4578" s="57">
        <v>402.98</v>
      </c>
      <c r="E4578" s="36">
        <f t="shared" si="143"/>
        <v>-1.1577140053961155E-2</v>
      </c>
    </row>
    <row r="4579" spans="1:5" x14ac:dyDescent="0.3">
      <c r="A4579" s="55">
        <v>44224.729169999999</v>
      </c>
      <c r="B4579" s="19">
        <v>23883.4</v>
      </c>
      <c r="C4579" s="36">
        <f t="shared" si="142"/>
        <v>1.0915743194538585E-2</v>
      </c>
      <c r="D4579" s="57">
        <v>403.39</v>
      </c>
      <c r="E4579" s="36">
        <f t="shared" si="143"/>
        <v>1.0174202193655724E-3</v>
      </c>
    </row>
    <row r="4580" spans="1:5" x14ac:dyDescent="0.3">
      <c r="A4580" s="55">
        <v>44225.729169999999</v>
      </c>
      <c r="B4580" s="19">
        <v>23530.79</v>
      </c>
      <c r="C4580" s="36">
        <f t="shared" si="142"/>
        <v>-1.476381084770173E-2</v>
      </c>
      <c r="D4580" s="57">
        <v>395.85</v>
      </c>
      <c r="E4580" s="36">
        <f t="shared" si="143"/>
        <v>-1.869158878504662E-2</v>
      </c>
    </row>
    <row r="4581" spans="1:5" x14ac:dyDescent="0.3">
      <c r="A4581" s="55">
        <v>44228.729169999999</v>
      </c>
      <c r="B4581" s="19">
        <v>23809.3</v>
      </c>
      <c r="C4581" s="36">
        <f t="shared" si="142"/>
        <v>1.1835981707371435E-2</v>
      </c>
      <c r="D4581" s="57">
        <v>400.77</v>
      </c>
      <c r="E4581" s="36">
        <f t="shared" si="143"/>
        <v>1.2428950359984814E-2</v>
      </c>
    </row>
    <row r="4582" spans="1:5" x14ac:dyDescent="0.3">
      <c r="A4582" s="55">
        <v>44229.729169999999</v>
      </c>
      <c r="B4582" s="19">
        <v>24059.55</v>
      </c>
      <c r="C4582" s="36">
        <f t="shared" si="142"/>
        <v>1.051059879962879E-2</v>
      </c>
      <c r="D4582" s="57">
        <v>405.92</v>
      </c>
      <c r="E4582" s="36">
        <f t="shared" si="143"/>
        <v>1.2850263243256776E-2</v>
      </c>
    </row>
    <row r="4583" spans="1:5" x14ac:dyDescent="0.3">
      <c r="A4583" s="55">
        <v>44230.729169999999</v>
      </c>
      <c r="B4583" s="19">
        <v>24559.119999999999</v>
      </c>
      <c r="C4583" s="36">
        <f t="shared" ref="C4583:C4646" si="144">B4583/B4582-1</f>
        <v>2.0763896249098579E-2</v>
      </c>
      <c r="D4583" s="57">
        <v>407.27</v>
      </c>
      <c r="E4583" s="36">
        <f t="shared" si="143"/>
        <v>3.3257784785178934E-3</v>
      </c>
    </row>
    <row r="4584" spans="1:5" x14ac:dyDescent="0.3">
      <c r="A4584" s="55">
        <v>44231.729169999999</v>
      </c>
      <c r="B4584" s="19">
        <v>24930.42</v>
      </c>
      <c r="C4584" s="36">
        <f t="shared" si="144"/>
        <v>1.5118619885402973E-2</v>
      </c>
      <c r="D4584" s="57">
        <v>409.54</v>
      </c>
      <c r="E4584" s="36">
        <f t="shared" si="143"/>
        <v>5.5736980381566603E-3</v>
      </c>
    </row>
    <row r="4585" spans="1:5" x14ac:dyDescent="0.3">
      <c r="A4585" s="55">
        <v>44232.729169999999</v>
      </c>
      <c r="B4585" s="19">
        <v>25115.02</v>
      </c>
      <c r="C4585" s="36">
        <f t="shared" si="144"/>
        <v>7.4046085063950162E-3</v>
      </c>
      <c r="D4585" s="57">
        <v>409.54</v>
      </c>
      <c r="E4585" s="36">
        <f t="shared" si="143"/>
        <v>0</v>
      </c>
    </row>
    <row r="4586" spans="1:5" x14ac:dyDescent="0.3">
      <c r="A4586" s="55">
        <v>44235.729169999999</v>
      </c>
      <c r="B4586" s="19">
        <v>25498.799999999999</v>
      </c>
      <c r="C4586" s="36">
        <f t="shared" si="144"/>
        <v>1.5280895655269244E-2</v>
      </c>
      <c r="D4586" s="57">
        <v>410.78</v>
      </c>
      <c r="E4586" s="36">
        <f t="shared" si="143"/>
        <v>3.0277872735262612E-3</v>
      </c>
    </row>
    <row r="4587" spans="1:5" x14ac:dyDescent="0.3">
      <c r="A4587" s="55">
        <v>44236.729169999999</v>
      </c>
      <c r="B4587" s="19">
        <v>25367.65</v>
      </c>
      <c r="C4587" s="36">
        <f t="shared" si="144"/>
        <v>-5.1433792962805036E-3</v>
      </c>
      <c r="D4587" s="57">
        <v>410.42</v>
      </c>
      <c r="E4587" s="36">
        <f t="shared" si="143"/>
        <v>-8.7638151808744347E-4</v>
      </c>
    </row>
    <row r="4588" spans="1:5" x14ac:dyDescent="0.3">
      <c r="A4588" s="55">
        <v>44237.729169999999</v>
      </c>
      <c r="B4588" s="19">
        <v>25361.39</v>
      </c>
      <c r="C4588" s="36">
        <f t="shared" si="144"/>
        <v>-2.4677098588166135E-4</v>
      </c>
      <c r="D4588" s="57">
        <v>409.47</v>
      </c>
      <c r="E4588" s="36">
        <f t="shared" si="143"/>
        <v>-2.3147020125724449E-3</v>
      </c>
    </row>
    <row r="4589" spans="1:5" x14ac:dyDescent="0.3">
      <c r="A4589" s="55">
        <v>44238.729169999999</v>
      </c>
      <c r="B4589" s="19">
        <v>25425.71</v>
      </c>
      <c r="C4589" s="36">
        <f t="shared" si="144"/>
        <v>2.5361385949271842E-3</v>
      </c>
      <c r="D4589" s="57">
        <v>411.35</v>
      </c>
      <c r="E4589" s="36">
        <f t="shared" si="143"/>
        <v>4.5913009500084812E-3</v>
      </c>
    </row>
    <row r="4590" spans="1:5" x14ac:dyDescent="0.3">
      <c r="A4590" s="55">
        <v>44239.729169999999</v>
      </c>
      <c r="B4590" s="19">
        <v>25531.62</v>
      </c>
      <c r="C4590" s="36">
        <f t="shared" si="144"/>
        <v>4.1654687322398853E-3</v>
      </c>
      <c r="D4590" s="57">
        <v>414</v>
      </c>
      <c r="E4590" s="36">
        <f t="shared" si="143"/>
        <v>6.4422025039503339E-3</v>
      </c>
    </row>
    <row r="4591" spans="1:5" x14ac:dyDescent="0.3">
      <c r="A4591" s="55">
        <v>44242.729169999999</v>
      </c>
      <c r="B4591" s="19">
        <v>25732.75</v>
      </c>
      <c r="C4591" s="36">
        <f t="shared" si="144"/>
        <v>7.8776826539013189E-3</v>
      </c>
      <c r="D4591" s="57">
        <v>419.47</v>
      </c>
      <c r="E4591" s="36">
        <f t="shared" si="143"/>
        <v>1.3212560386473449E-2</v>
      </c>
    </row>
    <row r="4592" spans="1:5" x14ac:dyDescent="0.3">
      <c r="A4592" s="55">
        <v>44243.729169999999</v>
      </c>
      <c r="B4592" s="19">
        <v>25546.33</v>
      </c>
      <c r="C4592" s="36">
        <f t="shared" si="144"/>
        <v>-7.2444647385140337E-3</v>
      </c>
      <c r="D4592" s="57">
        <v>419.2</v>
      </c>
      <c r="E4592" s="36">
        <f t="shared" si="143"/>
        <v>-6.4366939232851639E-4</v>
      </c>
    </row>
    <row r="4593" spans="1:5" x14ac:dyDescent="0.3">
      <c r="A4593" s="55">
        <v>44244.729169999999</v>
      </c>
      <c r="B4593" s="19">
        <v>25266.63</v>
      </c>
      <c r="C4593" s="36">
        <f t="shared" si="144"/>
        <v>-1.0948735102067508E-2</v>
      </c>
      <c r="D4593" s="57">
        <v>416.1</v>
      </c>
      <c r="E4593" s="36">
        <f t="shared" si="143"/>
        <v>-7.3950381679388499E-3</v>
      </c>
    </row>
    <row r="4594" spans="1:5" x14ac:dyDescent="0.3">
      <c r="A4594" s="55">
        <v>44245.729169999999</v>
      </c>
      <c r="B4594" s="19">
        <v>24973.09</v>
      </c>
      <c r="C4594" s="36">
        <f t="shared" si="144"/>
        <v>-1.1617694959715652E-2</v>
      </c>
      <c r="D4594" s="57">
        <v>412.7</v>
      </c>
      <c r="E4594" s="36">
        <f t="shared" si="143"/>
        <v>-8.1711127132901851E-3</v>
      </c>
    </row>
    <row r="4595" spans="1:5" x14ac:dyDescent="0.3">
      <c r="A4595" s="55">
        <v>44246.729169999999</v>
      </c>
      <c r="B4595" s="19">
        <v>25196.86</v>
      </c>
      <c r="C4595" s="36">
        <f t="shared" si="144"/>
        <v>8.9604450230227339E-3</v>
      </c>
      <c r="D4595" s="57">
        <v>414.88</v>
      </c>
      <c r="E4595" s="36">
        <f t="shared" si="143"/>
        <v>5.2822873758178179E-3</v>
      </c>
    </row>
    <row r="4596" spans="1:5" x14ac:dyDescent="0.3">
      <c r="A4596" s="55">
        <v>44249.729169999999</v>
      </c>
      <c r="B4596" s="19">
        <v>25079.69</v>
      </c>
      <c r="C4596" s="36">
        <f t="shared" si="144"/>
        <v>-4.6501826021179138E-3</v>
      </c>
      <c r="D4596" s="57">
        <v>413.06</v>
      </c>
      <c r="E4596" s="36">
        <f t="shared" si="143"/>
        <v>-4.3868106440416721E-3</v>
      </c>
    </row>
    <row r="4597" spans="1:5" x14ac:dyDescent="0.3">
      <c r="A4597" s="55">
        <v>44250.729169999999</v>
      </c>
      <c r="B4597" s="19">
        <v>24977.71</v>
      </c>
      <c r="C4597" s="36">
        <f t="shared" si="144"/>
        <v>-4.0662384582903499E-3</v>
      </c>
      <c r="D4597" s="57">
        <v>411.32</v>
      </c>
      <c r="E4597" s="36">
        <f t="shared" si="143"/>
        <v>-4.2124630804242225E-3</v>
      </c>
    </row>
    <row r="4598" spans="1:5" x14ac:dyDescent="0.3">
      <c r="A4598" s="55">
        <v>44251.729169999999</v>
      </c>
      <c r="B4598" s="19">
        <v>25133.31</v>
      </c>
      <c r="C4598" s="36">
        <f t="shared" si="144"/>
        <v>6.2295542705876894E-3</v>
      </c>
      <c r="D4598" s="57">
        <v>413.21</v>
      </c>
      <c r="E4598" s="36">
        <f t="shared" si="143"/>
        <v>4.594962559564264E-3</v>
      </c>
    </row>
    <row r="4599" spans="1:5" x14ac:dyDescent="0.3">
      <c r="A4599" s="55">
        <v>44252.729169999999</v>
      </c>
      <c r="B4599" s="19">
        <v>25087.79</v>
      </c>
      <c r="C4599" s="36">
        <f t="shared" si="144"/>
        <v>-1.811142264986243E-3</v>
      </c>
      <c r="D4599" s="57">
        <v>411.73</v>
      </c>
      <c r="E4599" s="36">
        <f t="shared" si="143"/>
        <v>-3.5817138985019259E-3</v>
      </c>
    </row>
    <row r="4600" spans="1:5" x14ac:dyDescent="0.3">
      <c r="A4600" s="55">
        <v>44253.729169999999</v>
      </c>
      <c r="B4600" s="19">
        <v>24856.67</v>
      </c>
      <c r="C4600" s="36">
        <f t="shared" si="144"/>
        <v>-9.2124495621177527E-3</v>
      </c>
      <c r="D4600" s="57">
        <v>404.99</v>
      </c>
      <c r="E4600" s="36">
        <f t="shared" si="143"/>
        <v>-1.6369951181599562E-2</v>
      </c>
    </row>
    <row r="4601" spans="1:5" x14ac:dyDescent="0.3">
      <c r="A4601" s="55">
        <v>44256.729169999999</v>
      </c>
      <c r="B4601" s="19">
        <v>25313.88</v>
      </c>
      <c r="C4601" s="36">
        <f t="shared" si="144"/>
        <v>1.8393855653231261E-2</v>
      </c>
      <c r="D4601" s="57">
        <v>412.44</v>
      </c>
      <c r="E4601" s="36">
        <f t="shared" si="143"/>
        <v>1.8395515938665064E-2</v>
      </c>
    </row>
    <row r="4602" spans="1:5" x14ac:dyDescent="0.3">
      <c r="A4602" s="55">
        <v>44257.729169999999</v>
      </c>
      <c r="B4602" s="19">
        <v>25122.68</v>
      </c>
      <c r="C4602" s="36">
        <f t="shared" si="144"/>
        <v>-7.5531684593590498E-3</v>
      </c>
      <c r="D4602" s="57">
        <v>413.23</v>
      </c>
      <c r="E4602" s="36">
        <f t="shared" si="143"/>
        <v>1.9154301231694149E-3</v>
      </c>
    </row>
    <row r="4603" spans="1:5" x14ac:dyDescent="0.3">
      <c r="A4603" s="55">
        <v>44258.729169999999</v>
      </c>
      <c r="B4603" s="19">
        <v>25054.31</v>
      </c>
      <c r="C4603" s="36">
        <f t="shared" si="144"/>
        <v>-2.7214453235084868E-3</v>
      </c>
      <c r="D4603" s="57">
        <v>413.42</v>
      </c>
      <c r="E4603" s="36">
        <f t="shared" si="143"/>
        <v>4.5979236744675411E-4</v>
      </c>
    </row>
    <row r="4604" spans="1:5" x14ac:dyDescent="0.3">
      <c r="A4604" s="55">
        <v>44259.729169999999</v>
      </c>
      <c r="B4604" s="19">
        <v>25097</v>
      </c>
      <c r="C4604" s="36">
        <f t="shared" si="144"/>
        <v>1.7038984510049371E-3</v>
      </c>
      <c r="D4604" s="57">
        <v>411.91</v>
      </c>
      <c r="E4604" s="36">
        <f t="shared" si="143"/>
        <v>-3.6524599680711756E-3</v>
      </c>
    </row>
    <row r="4605" spans="1:5" x14ac:dyDescent="0.3">
      <c r="A4605" s="55">
        <v>44260.729169999999</v>
      </c>
      <c r="B4605" s="19">
        <v>24958.37</v>
      </c>
      <c r="C4605" s="36">
        <f t="shared" si="144"/>
        <v>-5.5237677810097141E-3</v>
      </c>
      <c r="D4605" s="57">
        <v>408.68</v>
      </c>
      <c r="E4605" s="36">
        <f t="shared" si="143"/>
        <v>-7.8415187783739126E-3</v>
      </c>
    </row>
    <row r="4606" spans="1:5" x14ac:dyDescent="0.3">
      <c r="A4606" s="55">
        <v>44263.729169999999</v>
      </c>
      <c r="B4606" s="19">
        <v>25701.06</v>
      </c>
      <c r="C4606" s="36">
        <f t="shared" si="144"/>
        <v>2.9757151608859056E-2</v>
      </c>
      <c r="D4606" s="57">
        <v>417.25</v>
      </c>
      <c r="E4606" s="36">
        <f t="shared" si="143"/>
        <v>2.09699520407165E-2</v>
      </c>
    </row>
    <row r="4607" spans="1:5" x14ac:dyDescent="0.3">
      <c r="A4607" s="55">
        <v>44264.729169999999</v>
      </c>
      <c r="B4607" s="19">
        <v>25889.25</v>
      </c>
      <c r="C4607" s="36">
        <f t="shared" si="144"/>
        <v>7.3222660855232213E-3</v>
      </c>
      <c r="D4607" s="57">
        <v>420.41</v>
      </c>
      <c r="E4607" s="36">
        <f t="shared" si="143"/>
        <v>7.5733972438587482E-3</v>
      </c>
    </row>
    <row r="4608" spans="1:5" x14ac:dyDescent="0.3">
      <c r="A4608" s="55">
        <v>44265.729169999999</v>
      </c>
      <c r="B4608" s="19">
        <v>26029.57</v>
      </c>
      <c r="C4608" s="36">
        <f t="shared" si="144"/>
        <v>5.4200102359087676E-3</v>
      </c>
      <c r="D4608" s="57">
        <v>422.11</v>
      </c>
      <c r="E4608" s="36">
        <f t="shared" si="143"/>
        <v>4.0436716538616579E-3</v>
      </c>
    </row>
    <row r="4609" spans="1:5" x14ac:dyDescent="0.3">
      <c r="A4609" s="55">
        <v>44266.729169999999</v>
      </c>
      <c r="B4609" s="19">
        <v>26264.82</v>
      </c>
      <c r="C4609" s="36">
        <f t="shared" si="144"/>
        <v>9.0377981657014939E-3</v>
      </c>
      <c r="D4609" s="57">
        <v>424.17</v>
      </c>
      <c r="E4609" s="36">
        <f t="shared" si="143"/>
        <v>4.880244486034524E-3</v>
      </c>
    </row>
    <row r="4610" spans="1:5" x14ac:dyDescent="0.3">
      <c r="A4610" s="55">
        <v>44267.729169999999</v>
      </c>
      <c r="B4610" s="19">
        <v>26244.97</v>
      </c>
      <c r="C4610" s="36">
        <f t="shared" si="144"/>
        <v>-7.5576379354580503E-4</v>
      </c>
      <c r="D4610" s="57">
        <v>423.08</v>
      </c>
      <c r="E4610" s="36">
        <f t="shared" si="143"/>
        <v>-2.5697244029516675E-3</v>
      </c>
    </row>
    <row r="4611" spans="1:5" x14ac:dyDescent="0.3">
      <c r="A4611" s="55">
        <v>44270.729169999999</v>
      </c>
      <c r="B4611" s="19">
        <v>26269.19</v>
      </c>
      <c r="C4611" s="36">
        <f t="shared" si="144"/>
        <v>9.2284350105931168E-4</v>
      </c>
      <c r="D4611" s="57">
        <v>423.08</v>
      </c>
      <c r="E4611" s="36">
        <f t="shared" si="143"/>
        <v>0</v>
      </c>
    </row>
    <row r="4612" spans="1:5" x14ac:dyDescent="0.3">
      <c r="A4612" s="55">
        <v>44271.729169999999</v>
      </c>
      <c r="B4612" s="19">
        <v>26417.61</v>
      </c>
      <c r="C4612" s="36">
        <f t="shared" si="144"/>
        <v>5.6499648447478901E-3</v>
      </c>
      <c r="D4612" s="57">
        <v>426.82</v>
      </c>
      <c r="E4612" s="36">
        <f t="shared" ref="E4612:E4675" si="145">D4612/D4611-1</f>
        <v>8.839935709558544E-3</v>
      </c>
    </row>
    <row r="4613" spans="1:5" x14ac:dyDescent="0.3">
      <c r="A4613" s="55">
        <v>44272.729169999999</v>
      </c>
      <c r="B4613" s="19">
        <v>26420.25</v>
      </c>
      <c r="C4613" s="36">
        <f t="shared" si="144"/>
        <v>9.9933339919866526E-5</v>
      </c>
      <c r="D4613" s="57">
        <v>424.91</v>
      </c>
      <c r="E4613" s="36">
        <f t="shared" si="145"/>
        <v>-4.4749543132935887E-3</v>
      </c>
    </row>
    <row r="4614" spans="1:5" x14ac:dyDescent="0.3">
      <c r="A4614" s="55">
        <v>44273.729169999999</v>
      </c>
      <c r="B4614" s="19">
        <v>26476.45</v>
      </c>
      <c r="C4614" s="36">
        <f t="shared" si="144"/>
        <v>2.127156253252771E-3</v>
      </c>
      <c r="D4614" s="57">
        <v>426.59</v>
      </c>
      <c r="E4614" s="36">
        <f t="shared" si="145"/>
        <v>3.9537784472005733E-3</v>
      </c>
    </row>
    <row r="4615" spans="1:5" x14ac:dyDescent="0.3">
      <c r="A4615" s="55">
        <v>44274.729169999999</v>
      </c>
      <c r="B4615" s="19">
        <v>26341.8</v>
      </c>
      <c r="C4615" s="36">
        <f t="shared" si="144"/>
        <v>-5.0856515884871722E-3</v>
      </c>
      <c r="D4615" s="57">
        <v>423.35</v>
      </c>
      <c r="E4615" s="36">
        <f t="shared" si="145"/>
        <v>-7.5951147471809977E-3</v>
      </c>
    </row>
    <row r="4616" spans="1:5" x14ac:dyDescent="0.3">
      <c r="A4616" s="55">
        <v>44277.729169999999</v>
      </c>
      <c r="B4616" s="19">
        <v>26410.18</v>
      </c>
      <c r="C4616" s="36">
        <f t="shared" si="144"/>
        <v>2.5958742379033062E-3</v>
      </c>
      <c r="D4616" s="57">
        <v>424.17</v>
      </c>
      <c r="E4616" s="36">
        <f t="shared" si="145"/>
        <v>1.9369316168653672E-3</v>
      </c>
    </row>
    <row r="4617" spans="1:5" x14ac:dyDescent="0.3">
      <c r="A4617" s="55">
        <v>44278.729169999999</v>
      </c>
      <c r="B4617" s="19">
        <v>26268.25</v>
      </c>
      <c r="C4617" s="36">
        <f t="shared" si="144"/>
        <v>-5.3740640919524019E-3</v>
      </c>
      <c r="D4617" s="57">
        <v>423.31</v>
      </c>
      <c r="E4617" s="36">
        <f t="shared" si="145"/>
        <v>-2.0274889784756001E-3</v>
      </c>
    </row>
    <row r="4618" spans="1:5" x14ac:dyDescent="0.3">
      <c r="A4618" s="55">
        <v>44279.729169999999</v>
      </c>
      <c r="B4618" s="19">
        <v>26361.57</v>
      </c>
      <c r="C4618" s="36">
        <f t="shared" si="144"/>
        <v>3.5525777316722795E-3</v>
      </c>
      <c r="D4618" s="57">
        <v>423.39</v>
      </c>
      <c r="E4618" s="36">
        <f t="shared" si="145"/>
        <v>1.889867945477075E-4</v>
      </c>
    </row>
    <row r="4619" spans="1:5" x14ac:dyDescent="0.3">
      <c r="A4619" s="55">
        <v>44280.729169999999</v>
      </c>
      <c r="B4619" s="19">
        <v>26378.639999999999</v>
      </c>
      <c r="C4619" s="36">
        <f t="shared" si="144"/>
        <v>6.4753351185076191E-4</v>
      </c>
      <c r="D4619" s="57">
        <v>423.08</v>
      </c>
      <c r="E4619" s="36">
        <f t="shared" si="145"/>
        <v>-7.3218545549025293E-4</v>
      </c>
    </row>
    <row r="4620" spans="1:5" x14ac:dyDescent="0.3">
      <c r="A4620" s="55">
        <v>44281.729169999999</v>
      </c>
      <c r="B4620" s="19">
        <v>26563.23</v>
      </c>
      <c r="C4620" s="36">
        <f t="shared" si="144"/>
        <v>6.9977072358544667E-3</v>
      </c>
      <c r="D4620" s="57">
        <v>426.93</v>
      </c>
      <c r="E4620" s="36">
        <f t="shared" si="145"/>
        <v>9.0999338186632528E-3</v>
      </c>
    </row>
    <row r="4621" spans="1:5" x14ac:dyDescent="0.3">
      <c r="A4621" s="55">
        <v>44284.729169999999</v>
      </c>
      <c r="B4621" s="19">
        <v>26601.55</v>
      </c>
      <c r="C4621" s="36">
        <f t="shared" si="144"/>
        <v>1.4425956481949331E-3</v>
      </c>
      <c r="D4621" s="57">
        <v>427.61</v>
      </c>
      <c r="E4621" s="36">
        <f t="shared" si="145"/>
        <v>1.5927669641393472E-3</v>
      </c>
    </row>
    <row r="4622" spans="1:5" x14ac:dyDescent="0.3">
      <c r="A4622" s="55">
        <v>44285.729169999999</v>
      </c>
      <c r="B4622" s="19">
        <v>26808.95</v>
      </c>
      <c r="C4622" s="36">
        <f t="shared" si="144"/>
        <v>7.7965381716480486E-3</v>
      </c>
      <c r="D4622" s="57">
        <v>430.65</v>
      </c>
      <c r="E4622" s="36">
        <f t="shared" si="145"/>
        <v>7.1092818222211474E-3</v>
      </c>
    </row>
    <row r="4623" spans="1:5" x14ac:dyDescent="0.3">
      <c r="A4623" s="55">
        <v>44286.729169999999</v>
      </c>
      <c r="B4623" s="19">
        <v>26814.98</v>
      </c>
      <c r="C4623" s="36">
        <f t="shared" si="144"/>
        <v>2.2492488515957199E-4</v>
      </c>
      <c r="D4623" s="57">
        <v>429.6</v>
      </c>
      <c r="E4623" s="36">
        <f t="shared" si="145"/>
        <v>-2.4381748519678448E-3</v>
      </c>
    </row>
    <row r="4624" spans="1:5" x14ac:dyDescent="0.3">
      <c r="A4624" s="55">
        <v>44287.729169999999</v>
      </c>
      <c r="B4624" s="19">
        <v>26902.66</v>
      </c>
      <c r="C4624" s="36">
        <f t="shared" si="144"/>
        <v>3.269814111366065E-3</v>
      </c>
      <c r="D4624" s="57">
        <v>432.22</v>
      </c>
      <c r="E4624" s="36">
        <f t="shared" si="145"/>
        <v>6.0986964618250372E-3</v>
      </c>
    </row>
    <row r="4625" spans="1:5" x14ac:dyDescent="0.3">
      <c r="A4625" s="55">
        <v>44292.729169999999</v>
      </c>
      <c r="B4625" s="19">
        <v>26981.96</v>
      </c>
      <c r="C4625" s="36">
        <f t="shared" si="144"/>
        <v>2.9476639113008574E-3</v>
      </c>
      <c r="D4625" s="57">
        <v>435.26</v>
      </c>
      <c r="E4625" s="36">
        <f t="shared" si="145"/>
        <v>7.0334551848594273E-3</v>
      </c>
    </row>
    <row r="4626" spans="1:5" x14ac:dyDescent="0.3">
      <c r="A4626" s="55">
        <v>44293.729169999999</v>
      </c>
      <c r="B4626" s="19">
        <v>26961.9</v>
      </c>
      <c r="C4626" s="36">
        <f t="shared" si="144"/>
        <v>-7.4345970418743246E-4</v>
      </c>
      <c r="D4626" s="57">
        <v>434.32</v>
      </c>
      <c r="E4626" s="36">
        <f t="shared" si="145"/>
        <v>-2.1596287276570703E-3</v>
      </c>
    </row>
    <row r="4627" spans="1:5" x14ac:dyDescent="0.3">
      <c r="A4627" s="55">
        <v>44294.729169999999</v>
      </c>
      <c r="B4627" s="19">
        <v>26800.76</v>
      </c>
      <c r="C4627" s="36">
        <f t="shared" si="144"/>
        <v>-5.9765817690891065E-3</v>
      </c>
      <c r="D4627" s="57">
        <v>436.86</v>
      </c>
      <c r="E4627" s="36">
        <f t="shared" si="145"/>
        <v>5.848222508749279E-3</v>
      </c>
    </row>
    <row r="4628" spans="1:5" x14ac:dyDescent="0.3">
      <c r="A4628" s="55">
        <v>44295.729169999999</v>
      </c>
      <c r="B4628" s="19">
        <v>26658.53</v>
      </c>
      <c r="C4628" s="36">
        <f t="shared" si="144"/>
        <v>-5.3069390569521202E-3</v>
      </c>
      <c r="D4628" s="57">
        <v>437.23</v>
      </c>
      <c r="E4628" s="36">
        <f t="shared" si="145"/>
        <v>8.469532573365246E-4</v>
      </c>
    </row>
    <row r="4629" spans="1:5" x14ac:dyDescent="0.3">
      <c r="A4629" s="55">
        <v>44298.729169999999</v>
      </c>
      <c r="B4629" s="19">
        <v>26702.15</v>
      </c>
      <c r="C4629" s="36">
        <f t="shared" si="144"/>
        <v>1.6362492605557222E-3</v>
      </c>
      <c r="D4629" s="57">
        <v>435.24</v>
      </c>
      <c r="E4629" s="36">
        <f t="shared" si="145"/>
        <v>-4.5513802804015846E-3</v>
      </c>
    </row>
    <row r="4630" spans="1:5" x14ac:dyDescent="0.3">
      <c r="A4630" s="55">
        <v>44299.729169999999</v>
      </c>
      <c r="B4630" s="19">
        <v>26859.47</v>
      </c>
      <c r="C4630" s="36">
        <f t="shared" si="144"/>
        <v>5.8916604093677272E-3</v>
      </c>
      <c r="D4630" s="57">
        <v>435.75</v>
      </c>
      <c r="E4630" s="36">
        <f t="shared" si="145"/>
        <v>1.1717673007995977E-3</v>
      </c>
    </row>
    <row r="4631" spans="1:5" x14ac:dyDescent="0.3">
      <c r="A4631" s="55">
        <v>44300.729169999999</v>
      </c>
      <c r="B4631" s="19">
        <v>26831.18</v>
      </c>
      <c r="C4631" s="36">
        <f t="shared" si="144"/>
        <v>-1.053259799988604E-3</v>
      </c>
      <c r="D4631" s="57">
        <v>436.57</v>
      </c>
      <c r="E4631" s="36">
        <f t="shared" si="145"/>
        <v>1.8818129661501981E-3</v>
      </c>
    </row>
    <row r="4632" spans="1:5" x14ac:dyDescent="0.3">
      <c r="A4632" s="55">
        <v>44301.729169999999</v>
      </c>
      <c r="B4632" s="19">
        <v>26791.19</v>
      </c>
      <c r="C4632" s="36">
        <f t="shared" si="144"/>
        <v>-1.4904301637125306E-3</v>
      </c>
      <c r="D4632" s="57">
        <v>438.55</v>
      </c>
      <c r="E4632" s="36">
        <f t="shared" si="145"/>
        <v>4.5353551549580651E-3</v>
      </c>
    </row>
    <row r="4633" spans="1:5" x14ac:dyDescent="0.3">
      <c r="A4633" s="55">
        <v>44302.729169999999</v>
      </c>
      <c r="B4633" s="19">
        <v>27030.19</v>
      </c>
      <c r="C4633" s="36">
        <f t="shared" si="144"/>
        <v>8.9208430084666279E-3</v>
      </c>
      <c r="D4633" s="57">
        <v>442.49</v>
      </c>
      <c r="E4633" s="36">
        <f t="shared" si="145"/>
        <v>8.9841523201459328E-3</v>
      </c>
    </row>
    <row r="4634" spans="1:5" x14ac:dyDescent="0.3">
      <c r="A4634" s="55">
        <v>44305.729169999999</v>
      </c>
      <c r="B4634" s="19">
        <v>26982.3</v>
      </c>
      <c r="C4634" s="36">
        <f t="shared" si="144"/>
        <v>-1.7717226552976806E-3</v>
      </c>
      <c r="D4634" s="57">
        <v>442.18</v>
      </c>
      <c r="E4634" s="36">
        <f t="shared" si="145"/>
        <v>-7.0058080408597068E-4</v>
      </c>
    </row>
    <row r="4635" spans="1:5" x14ac:dyDescent="0.3">
      <c r="A4635" s="55">
        <v>44306.729169999999</v>
      </c>
      <c r="B4635" s="19">
        <v>26344.06</v>
      </c>
      <c r="C4635" s="36">
        <f t="shared" si="144"/>
        <v>-2.3654025046048632E-2</v>
      </c>
      <c r="D4635" s="57">
        <v>433.8</v>
      </c>
      <c r="E4635" s="36">
        <f t="shared" si="145"/>
        <v>-1.8951558188972761E-2</v>
      </c>
    </row>
    <row r="4636" spans="1:5" x14ac:dyDescent="0.3">
      <c r="A4636" s="55">
        <v>44307.729169999999</v>
      </c>
      <c r="B4636" s="19">
        <v>26420.45</v>
      </c>
      <c r="C4636" s="36">
        <f t="shared" si="144"/>
        <v>2.8997049050145662E-3</v>
      </c>
      <c r="D4636" s="57">
        <v>436.64</v>
      </c>
      <c r="E4636" s="36">
        <f t="shared" si="145"/>
        <v>6.5467957584139924E-3</v>
      </c>
    </row>
    <row r="4637" spans="1:5" x14ac:dyDescent="0.3">
      <c r="A4637" s="55">
        <v>44308.729169999999</v>
      </c>
      <c r="B4637" s="19">
        <v>26693.59</v>
      </c>
      <c r="C4637" s="36">
        <f t="shared" si="144"/>
        <v>1.03382039291533E-2</v>
      </c>
      <c r="D4637" s="57">
        <v>439.63</v>
      </c>
      <c r="E4637" s="36">
        <f t="shared" si="145"/>
        <v>6.8477464272627131E-3</v>
      </c>
    </row>
    <row r="4638" spans="1:5" x14ac:dyDescent="0.3">
      <c r="A4638" s="55">
        <v>44309.729169999999</v>
      </c>
      <c r="B4638" s="19">
        <v>26684.23</v>
      </c>
      <c r="C4638" s="36">
        <f t="shared" si="144"/>
        <v>-3.506459790534322E-4</v>
      </c>
      <c r="D4638" s="57">
        <v>439.04</v>
      </c>
      <c r="E4638" s="36">
        <f t="shared" si="145"/>
        <v>-1.3420376225461439E-3</v>
      </c>
    </row>
    <row r="4639" spans="1:5" x14ac:dyDescent="0.3">
      <c r="A4639" s="55">
        <v>44312.729169999999</v>
      </c>
      <c r="B4639" s="19">
        <v>26835.360000000001</v>
      </c>
      <c r="C4639" s="36">
        <f t="shared" si="144"/>
        <v>5.6636447819555791E-3</v>
      </c>
      <c r="D4639" s="57">
        <v>440.2</v>
      </c>
      <c r="E4639" s="36">
        <f t="shared" si="145"/>
        <v>2.6421282798834156E-3</v>
      </c>
    </row>
    <row r="4640" spans="1:5" x14ac:dyDescent="0.3">
      <c r="A4640" s="55">
        <v>44313.729169999999</v>
      </c>
      <c r="B4640" s="19">
        <v>26777.119999999999</v>
      </c>
      <c r="C4640" s="36">
        <f t="shared" si="144"/>
        <v>-2.1702708664985693E-3</v>
      </c>
      <c r="D4640" s="57">
        <v>439.85</v>
      </c>
      <c r="E4640" s="36">
        <f t="shared" si="145"/>
        <v>-7.9509313948200599E-4</v>
      </c>
    </row>
    <row r="4641" spans="1:5" x14ac:dyDescent="0.3">
      <c r="A4641" s="55">
        <v>44314.729169999999</v>
      </c>
      <c r="B4641" s="19">
        <v>26766.22</v>
      </c>
      <c r="C4641" s="36">
        <f t="shared" si="144"/>
        <v>-4.0706394115563871E-4</v>
      </c>
      <c r="D4641" s="57">
        <v>439.92</v>
      </c>
      <c r="E4641" s="36">
        <f t="shared" si="145"/>
        <v>1.5914516312376392E-4</v>
      </c>
    </row>
    <row r="4642" spans="1:5" x14ac:dyDescent="0.3">
      <c r="A4642" s="55">
        <v>44315.729169999999</v>
      </c>
      <c r="B4642" s="19">
        <v>26583.22</v>
      </c>
      <c r="C4642" s="36">
        <f t="shared" si="144"/>
        <v>-6.8369758598710861E-3</v>
      </c>
      <c r="D4642" s="57">
        <v>438.77</v>
      </c>
      <c r="E4642" s="36">
        <f t="shared" si="145"/>
        <v>-2.6141116566649192E-3</v>
      </c>
    </row>
    <row r="4643" spans="1:5" x14ac:dyDescent="0.3">
      <c r="A4643" s="55">
        <v>44316.729169999999</v>
      </c>
      <c r="B4643" s="19">
        <v>26446.9</v>
      </c>
      <c r="C4643" s="36">
        <f t="shared" si="144"/>
        <v>-5.1280469408897522E-3</v>
      </c>
      <c r="D4643" s="57">
        <v>437.39</v>
      </c>
      <c r="E4643" s="36">
        <f t="shared" si="145"/>
        <v>-3.1451557763748639E-3</v>
      </c>
    </row>
    <row r="4644" spans="1:5" x14ac:dyDescent="0.3">
      <c r="A4644" s="55">
        <v>44319.729169999999</v>
      </c>
      <c r="B4644" s="19">
        <v>26732.84</v>
      </c>
      <c r="C4644" s="36">
        <f t="shared" si="144"/>
        <v>1.0811853185061393E-2</v>
      </c>
      <c r="D4644" s="57">
        <v>439.92</v>
      </c>
      <c r="E4644" s="36">
        <f t="shared" si="145"/>
        <v>5.7843114840303578E-3</v>
      </c>
    </row>
    <row r="4645" spans="1:5" x14ac:dyDescent="0.3">
      <c r="A4645" s="55">
        <v>44320.729169999999</v>
      </c>
      <c r="B4645" s="19">
        <v>26281.48</v>
      </c>
      <c r="C4645" s="36">
        <f t="shared" si="144"/>
        <v>-1.6884102100637288E-2</v>
      </c>
      <c r="D4645" s="57">
        <v>433.65</v>
      </c>
      <c r="E4645" s="36">
        <f t="shared" si="145"/>
        <v>-1.4252591380251034E-2</v>
      </c>
    </row>
    <row r="4646" spans="1:5" x14ac:dyDescent="0.3">
      <c r="A4646" s="55">
        <v>44321.729169999999</v>
      </c>
      <c r="B4646" s="19">
        <v>26771.49</v>
      </c>
      <c r="C4646" s="36">
        <f t="shared" si="144"/>
        <v>1.8644688198685921E-2</v>
      </c>
      <c r="D4646" s="57">
        <v>441.55</v>
      </c>
      <c r="E4646" s="36">
        <f t="shared" si="145"/>
        <v>1.8217456474115101E-2</v>
      </c>
    </row>
    <row r="4647" spans="1:5" x14ac:dyDescent="0.3">
      <c r="A4647" s="55">
        <v>44322.729169999999</v>
      </c>
      <c r="B4647" s="19">
        <v>26796.61</v>
      </c>
      <c r="C4647" s="36">
        <f t="shared" ref="C4647:C4709" si="146">B4647/B4646-1</f>
        <v>9.3831161433288734E-4</v>
      </c>
      <c r="D4647" s="57">
        <v>441.02</v>
      </c>
      <c r="E4647" s="36">
        <f t="shared" si="145"/>
        <v>-1.2003170648851036E-3</v>
      </c>
    </row>
    <row r="4648" spans="1:5" x14ac:dyDescent="0.3">
      <c r="A4648" s="55">
        <v>44323.729169999999</v>
      </c>
      <c r="B4648" s="19">
        <v>26950.62</v>
      </c>
      <c r="C4648" s="36">
        <f t="shared" si="146"/>
        <v>5.7473687903057957E-3</v>
      </c>
      <c r="D4648" s="57">
        <v>444.93</v>
      </c>
      <c r="E4648" s="36">
        <f t="shared" si="145"/>
        <v>8.8658110743278229E-3</v>
      </c>
    </row>
    <row r="4649" spans="1:5" x14ac:dyDescent="0.3">
      <c r="A4649" s="55">
        <v>44326.729169999999</v>
      </c>
      <c r="B4649" s="19">
        <v>27150.67</v>
      </c>
      <c r="C4649" s="36">
        <f t="shared" si="146"/>
        <v>7.4228347993479105E-3</v>
      </c>
      <c r="D4649" s="57">
        <v>445.39</v>
      </c>
      <c r="E4649" s="36">
        <f t="shared" si="145"/>
        <v>1.0338704964825141E-3</v>
      </c>
    </row>
    <row r="4650" spans="1:5" x14ac:dyDescent="0.3">
      <c r="A4650" s="55">
        <v>44327.729169999999</v>
      </c>
      <c r="B4650" s="19">
        <v>26703.95</v>
      </c>
      <c r="C4650" s="36">
        <f t="shared" si="146"/>
        <v>-1.6453369290702513E-2</v>
      </c>
      <c r="D4650" s="57">
        <v>436.61</v>
      </c>
      <c r="E4650" s="36">
        <f t="shared" si="145"/>
        <v>-1.9713060463863119E-2</v>
      </c>
    </row>
    <row r="4651" spans="1:5" x14ac:dyDescent="0.3">
      <c r="A4651" s="55">
        <v>44328.729169999999</v>
      </c>
      <c r="B4651" s="19">
        <v>26767.83</v>
      </c>
      <c r="C4651" s="36">
        <f t="shared" si="146"/>
        <v>2.3921554676369361E-3</v>
      </c>
      <c r="D4651" s="57">
        <v>437.93</v>
      </c>
      <c r="E4651" s="36">
        <f t="shared" si="145"/>
        <v>3.0232930991045404E-3</v>
      </c>
    </row>
    <row r="4652" spans="1:5" x14ac:dyDescent="0.3">
      <c r="A4652" s="55">
        <v>44329.729169999999</v>
      </c>
      <c r="B4652" s="19">
        <v>26817.4</v>
      </c>
      <c r="C4652" s="36">
        <f t="shared" si="146"/>
        <v>1.8518497763919672E-3</v>
      </c>
      <c r="D4652" s="57">
        <v>437.32</v>
      </c>
      <c r="E4652" s="36">
        <f t="shared" si="145"/>
        <v>-1.3929166761811329E-3</v>
      </c>
    </row>
    <row r="4653" spans="1:5" x14ac:dyDescent="0.3">
      <c r="A4653" s="55">
        <v>44330.729169999999</v>
      </c>
      <c r="B4653" s="19">
        <v>27103.67</v>
      </c>
      <c r="C4653" s="36">
        <f t="shared" si="146"/>
        <v>1.067478577341574E-2</v>
      </c>
      <c r="D4653" s="57">
        <v>442.53</v>
      </c>
      <c r="E4653" s="36">
        <f t="shared" si="145"/>
        <v>1.1913472971736949E-2</v>
      </c>
    </row>
    <row r="4654" spans="1:5" x14ac:dyDescent="0.3">
      <c r="A4654" s="55">
        <v>44333.729169999999</v>
      </c>
      <c r="B4654" s="19">
        <v>27210.29</v>
      </c>
      <c r="C4654" s="36">
        <f t="shared" si="146"/>
        <v>3.9337846129325893E-3</v>
      </c>
      <c r="D4654" s="57">
        <v>442.29</v>
      </c>
      <c r="E4654" s="36">
        <f t="shared" si="145"/>
        <v>-5.4233611280585237E-4</v>
      </c>
    </row>
    <row r="4655" spans="1:5" x14ac:dyDescent="0.3">
      <c r="A4655" s="55">
        <v>44334.729169999999</v>
      </c>
      <c r="B4655" s="19">
        <v>27235.68</v>
      </c>
      <c r="C4655" s="36">
        <f t="shared" si="146"/>
        <v>9.3310288129977437E-4</v>
      </c>
      <c r="D4655" s="57">
        <v>443.04</v>
      </c>
      <c r="E4655" s="36">
        <f t="shared" si="145"/>
        <v>1.6957200027132302E-3</v>
      </c>
    </row>
    <row r="4656" spans="1:5" x14ac:dyDescent="0.3">
      <c r="A4656" s="55">
        <v>44335.729169999999</v>
      </c>
      <c r="B4656" s="19">
        <v>26828.76</v>
      </c>
      <c r="C4656" s="36">
        <f t="shared" si="146"/>
        <v>-1.4940695440686658E-2</v>
      </c>
      <c r="D4656" s="57">
        <v>436.34</v>
      </c>
      <c r="E4656" s="36">
        <f t="shared" si="145"/>
        <v>-1.512278801011202E-2</v>
      </c>
    </row>
    <row r="4657" spans="1:5" x14ac:dyDescent="0.3">
      <c r="A4657" s="55">
        <v>44336.729169999999</v>
      </c>
      <c r="B4657" s="19">
        <v>27049.06</v>
      </c>
      <c r="C4657" s="36">
        <f t="shared" si="146"/>
        <v>8.2113373857011229E-3</v>
      </c>
      <c r="D4657" s="57">
        <v>441.9</v>
      </c>
      <c r="E4657" s="36">
        <f t="shared" si="145"/>
        <v>1.2742356877664118E-2</v>
      </c>
    </row>
    <row r="4658" spans="1:5" x14ac:dyDescent="0.3">
      <c r="A4658" s="55">
        <v>44337.729169999999</v>
      </c>
      <c r="B4658" s="19">
        <v>27314.92</v>
      </c>
      <c r="C4658" s="36">
        <f t="shared" si="146"/>
        <v>9.8288073596641823E-3</v>
      </c>
      <c r="D4658" s="57">
        <v>444.44</v>
      </c>
      <c r="E4658" s="36">
        <f t="shared" si="145"/>
        <v>5.74790676623671E-3</v>
      </c>
    </row>
    <row r="4659" spans="1:5" x14ac:dyDescent="0.3">
      <c r="A4659" s="55">
        <v>44341.729169999999</v>
      </c>
      <c r="B4659" s="19">
        <v>27243.8</v>
      </c>
      <c r="C4659" s="36">
        <f>B4659/B4658-1</f>
        <v>-2.6037052277655404E-3</v>
      </c>
      <c r="D4659" s="57">
        <v>445.2</v>
      </c>
      <c r="E4659" s="36">
        <f t="shared" si="145"/>
        <v>1.7100171001709352E-3</v>
      </c>
    </row>
    <row r="4660" spans="1:5" x14ac:dyDescent="0.3">
      <c r="A4660" s="55">
        <v>44342.729169999999</v>
      </c>
      <c r="B4660" s="19">
        <v>27140.959999999999</v>
      </c>
      <c r="C4660" s="36">
        <f t="shared" si="146"/>
        <v>-3.7748038085729796E-3</v>
      </c>
      <c r="D4660" s="57">
        <v>445.22</v>
      </c>
      <c r="E4660" s="36">
        <f t="shared" si="145"/>
        <v>4.492362982944087E-5</v>
      </c>
    </row>
    <row r="4661" spans="1:5" x14ac:dyDescent="0.3">
      <c r="A4661" s="55">
        <v>44343.729169999999</v>
      </c>
      <c r="B4661" s="19">
        <v>27431.86</v>
      </c>
      <c r="C4661" s="36">
        <f t="shared" si="146"/>
        <v>1.0718117561059115E-2</v>
      </c>
      <c r="D4661" s="57">
        <v>446.44</v>
      </c>
      <c r="E4661" s="36">
        <f t="shared" si="145"/>
        <v>2.7402183190332607E-3</v>
      </c>
    </row>
    <row r="4662" spans="1:5" x14ac:dyDescent="0.3">
      <c r="A4662" s="55">
        <v>44344.729169999999</v>
      </c>
      <c r="B4662" s="19">
        <v>27580.400000000001</v>
      </c>
      <c r="C4662" s="36">
        <f t="shared" si="146"/>
        <v>5.414871612788863E-3</v>
      </c>
      <c r="D4662" s="57">
        <v>448.98</v>
      </c>
      <c r="E4662" s="36">
        <f t="shared" si="145"/>
        <v>5.6894543499685923E-3</v>
      </c>
    </row>
    <row r="4663" spans="1:5" x14ac:dyDescent="0.3">
      <c r="A4663" s="55">
        <v>44347.729169999999</v>
      </c>
      <c r="B4663" s="19">
        <v>27611.38</v>
      </c>
      <c r="C4663" s="36">
        <f t="shared" si="146"/>
        <v>1.1232614465344071E-3</v>
      </c>
      <c r="D4663" s="57">
        <v>446.76</v>
      </c>
      <c r="E4663" s="36">
        <f t="shared" si="145"/>
        <v>-4.9445409595082479E-3</v>
      </c>
    </row>
    <row r="4664" spans="1:5" x14ac:dyDescent="0.3">
      <c r="A4664" s="55">
        <v>44348.729169999999</v>
      </c>
      <c r="B4664" s="19">
        <v>27779.35</v>
      </c>
      <c r="C4664" s="36">
        <f t="shared" si="146"/>
        <v>6.0833612807471571E-3</v>
      </c>
      <c r="D4664" s="57">
        <v>450.1</v>
      </c>
      <c r="E4664" s="36">
        <f t="shared" si="145"/>
        <v>7.4760497806429793E-3</v>
      </c>
    </row>
    <row r="4665" spans="1:5" x14ac:dyDescent="0.3">
      <c r="A4665" s="55">
        <v>44349.729169999999</v>
      </c>
      <c r="B4665" s="19">
        <v>27832.95</v>
      </c>
      <c r="C4665" s="36">
        <f t="shared" si="146"/>
        <v>1.9294907908213865E-3</v>
      </c>
      <c r="D4665" s="57">
        <v>451.34</v>
      </c>
      <c r="E4665" s="36">
        <f t="shared" si="145"/>
        <v>2.7549433459230777E-3</v>
      </c>
    </row>
    <row r="4666" spans="1:5" x14ac:dyDescent="0.3">
      <c r="A4666" s="55">
        <v>44350.729169999999</v>
      </c>
      <c r="B4666" s="19">
        <v>27904.880000000001</v>
      </c>
      <c r="C4666" s="36">
        <f t="shared" si="146"/>
        <v>2.584346970048168E-3</v>
      </c>
      <c r="D4666" s="57">
        <v>450.79</v>
      </c>
      <c r="E4666" s="36">
        <f t="shared" si="145"/>
        <v>-1.2185935215136556E-3</v>
      </c>
    </row>
    <row r="4667" spans="1:5" x14ac:dyDescent="0.3">
      <c r="A4667" s="55">
        <v>44351.729169999999</v>
      </c>
      <c r="B4667" s="19">
        <v>28020.7</v>
      </c>
      <c r="C4667" s="36">
        <f t="shared" si="146"/>
        <v>4.1505285097087619E-3</v>
      </c>
      <c r="D4667" s="57">
        <v>452.57</v>
      </c>
      <c r="E4667" s="36">
        <f t="shared" si="145"/>
        <v>3.9486235275847381E-3</v>
      </c>
    </row>
    <row r="4668" spans="1:5" x14ac:dyDescent="0.3">
      <c r="A4668" s="55">
        <v>44354.729169999999</v>
      </c>
      <c r="B4668" s="19">
        <v>28300.73</v>
      </c>
      <c r="C4668" s="36">
        <f t="shared" si="146"/>
        <v>9.9936832413178855E-3</v>
      </c>
      <c r="D4668" s="57">
        <v>453.56</v>
      </c>
      <c r="E4668" s="36">
        <f t="shared" si="145"/>
        <v>2.1875069050092399E-3</v>
      </c>
    </row>
    <row r="4669" spans="1:5" x14ac:dyDescent="0.3">
      <c r="A4669" s="55">
        <v>44355.729169999999</v>
      </c>
      <c r="B4669" s="19">
        <v>28288.04</v>
      </c>
      <c r="C4669" s="36">
        <f t="shared" si="146"/>
        <v>-4.4839832753429398E-4</v>
      </c>
      <c r="D4669" s="57">
        <v>454.01</v>
      </c>
      <c r="E4669" s="36">
        <f t="shared" si="145"/>
        <v>9.9215098333194085E-4</v>
      </c>
    </row>
    <row r="4670" spans="1:5" x14ac:dyDescent="0.3">
      <c r="A4670" s="55">
        <v>44356.729169999999</v>
      </c>
      <c r="B4670" s="19">
        <v>28215.21</v>
      </c>
      <c r="C4670" s="36">
        <f t="shared" si="146"/>
        <v>-2.5745862915917961E-3</v>
      </c>
      <c r="D4670" s="57">
        <v>454.44</v>
      </c>
      <c r="E4670" s="36">
        <f t="shared" si="145"/>
        <v>9.4711570229732978E-4</v>
      </c>
    </row>
    <row r="4671" spans="1:5" x14ac:dyDescent="0.3">
      <c r="A4671" s="55">
        <v>44357.729169999999</v>
      </c>
      <c r="B4671" s="19">
        <v>28095.53</v>
      </c>
      <c r="C4671" s="36">
        <f t="shared" si="146"/>
        <v>-4.2416838293956038E-3</v>
      </c>
      <c r="D4671" s="57">
        <v>454.56</v>
      </c>
      <c r="E4671" s="36">
        <f t="shared" si="145"/>
        <v>2.6406126221290016E-4</v>
      </c>
    </row>
    <row r="4672" spans="1:5" x14ac:dyDescent="0.3">
      <c r="A4672" s="55">
        <v>44358.729169999999</v>
      </c>
      <c r="B4672" s="19">
        <v>28198.91</v>
      </c>
      <c r="C4672" s="36">
        <f t="shared" si="146"/>
        <v>3.6795888883391914E-3</v>
      </c>
      <c r="D4672" s="57">
        <v>457.51</v>
      </c>
      <c r="E4672" s="36">
        <f t="shared" si="145"/>
        <v>6.4897923266455937E-3</v>
      </c>
    </row>
    <row r="4673" spans="1:5" x14ac:dyDescent="0.3">
      <c r="A4673" s="55">
        <v>44361.729169999999</v>
      </c>
      <c r="B4673" s="19">
        <v>28259.68</v>
      </c>
      <c r="C4673" s="36">
        <f t="shared" si="146"/>
        <v>2.1550478369554149E-3</v>
      </c>
      <c r="D4673" s="57">
        <v>458.32</v>
      </c>
      <c r="E4673" s="36">
        <f t="shared" si="145"/>
        <v>1.7704531048501337E-3</v>
      </c>
    </row>
    <row r="4674" spans="1:5" x14ac:dyDescent="0.3">
      <c r="A4674" s="55">
        <v>44362.729169999999</v>
      </c>
      <c r="B4674" s="19">
        <v>28226.47</v>
      </c>
      <c r="C4674" s="36">
        <f t="shared" si="146"/>
        <v>-1.1751725426473181E-3</v>
      </c>
      <c r="D4674" s="57">
        <v>458.81</v>
      </c>
      <c r="E4674" s="36">
        <f t="shared" si="145"/>
        <v>1.0691220108220989E-3</v>
      </c>
    </row>
    <row r="4675" spans="1:5" x14ac:dyDescent="0.3">
      <c r="A4675" s="55">
        <v>44363.729169999999</v>
      </c>
      <c r="B4675" s="19">
        <v>28263.71</v>
      </c>
      <c r="C4675" s="36">
        <f t="shared" si="146"/>
        <v>1.3193289844601885E-3</v>
      </c>
      <c r="D4675" s="57">
        <v>459.86</v>
      </c>
      <c r="E4675" s="36">
        <f t="shared" si="145"/>
        <v>2.2885290207275144E-3</v>
      </c>
    </row>
    <row r="4676" spans="1:5" x14ac:dyDescent="0.3">
      <c r="A4676" s="55">
        <v>44364.729169999999</v>
      </c>
      <c r="B4676" s="19">
        <v>28199.38</v>
      </c>
      <c r="C4676" s="36">
        <f t="shared" si="146"/>
        <v>-2.2760635457976797E-3</v>
      </c>
      <c r="D4676" s="57">
        <v>459.33</v>
      </c>
      <c r="E4676" s="36">
        <f t="shared" ref="E4676:E4739" si="147">D4676/D4675-1</f>
        <v>-1.1525246814247936E-3</v>
      </c>
    </row>
    <row r="4677" spans="1:5" x14ac:dyDescent="0.3">
      <c r="A4677" s="55">
        <v>44365.729169999999</v>
      </c>
      <c r="B4677" s="19">
        <v>27699.03</v>
      </c>
      <c r="C4677" s="36">
        <f t="shared" si="146"/>
        <v>-1.7743297902294342E-2</v>
      </c>
      <c r="D4677" s="57">
        <v>452.05</v>
      </c>
      <c r="E4677" s="36">
        <f t="shared" si="147"/>
        <v>-1.5849171619532698E-2</v>
      </c>
    </row>
    <row r="4678" spans="1:5" x14ac:dyDescent="0.3">
      <c r="A4678" s="55">
        <v>44368.729169999999</v>
      </c>
      <c r="B4678" s="19">
        <v>27877.77</v>
      </c>
      <c r="C4678" s="36">
        <f t="shared" si="146"/>
        <v>6.4529335503806795E-3</v>
      </c>
      <c r="D4678" s="57">
        <v>455.23</v>
      </c>
      <c r="E4678" s="36">
        <f t="shared" si="147"/>
        <v>7.0346200641522305E-3</v>
      </c>
    </row>
    <row r="4679" spans="1:5" x14ac:dyDescent="0.3">
      <c r="A4679" s="55">
        <v>44369.729169999999</v>
      </c>
      <c r="B4679" s="19">
        <v>27790.560000000001</v>
      </c>
      <c r="C4679" s="36">
        <f t="shared" si="146"/>
        <v>-3.1282989995253807E-3</v>
      </c>
      <c r="D4679" s="57">
        <v>456.42</v>
      </c>
      <c r="E4679" s="36">
        <f t="shared" si="147"/>
        <v>2.6140632207893866E-3</v>
      </c>
    </row>
    <row r="4680" spans="1:5" x14ac:dyDescent="0.3">
      <c r="A4680" s="55">
        <v>44370.729169999999</v>
      </c>
      <c r="B4680" s="19">
        <v>27535.98</v>
      </c>
      <c r="C4680" s="36">
        <f t="shared" si="146"/>
        <v>-9.1606646285645743E-3</v>
      </c>
      <c r="D4680" s="57">
        <v>453.1</v>
      </c>
      <c r="E4680" s="36">
        <f t="shared" si="147"/>
        <v>-7.2740020156872864E-3</v>
      </c>
    </row>
    <row r="4681" spans="1:5" x14ac:dyDescent="0.3">
      <c r="A4681" s="55">
        <v>44371.729169999999</v>
      </c>
      <c r="B4681" s="19">
        <v>27890.3</v>
      </c>
      <c r="C4681" s="36">
        <f t="shared" si="146"/>
        <v>1.2867528230337211E-2</v>
      </c>
      <c r="D4681" s="57">
        <v>457.04</v>
      </c>
      <c r="E4681" s="36">
        <f t="shared" si="147"/>
        <v>8.6956521739129933E-3</v>
      </c>
    </row>
    <row r="4682" spans="1:5" x14ac:dyDescent="0.3">
      <c r="A4682" s="55">
        <v>44372.729169999999</v>
      </c>
      <c r="B4682" s="19">
        <v>27975.53</v>
      </c>
      <c r="C4682" s="36">
        <f t="shared" si="146"/>
        <v>3.0559011555988391E-3</v>
      </c>
      <c r="D4682" s="57">
        <v>457.63</v>
      </c>
      <c r="E4682" s="36">
        <f t="shared" si="147"/>
        <v>1.2909154559774816E-3</v>
      </c>
    </row>
    <row r="4683" spans="1:5" x14ac:dyDescent="0.3">
      <c r="A4683" s="55">
        <v>44375.729169999999</v>
      </c>
      <c r="B4683" s="19">
        <v>27675.15</v>
      </c>
      <c r="C4683" s="36">
        <f t="shared" si="146"/>
        <v>-1.0737240724304375E-2</v>
      </c>
      <c r="D4683" s="57">
        <v>454.94</v>
      </c>
      <c r="E4683" s="36">
        <f t="shared" si="147"/>
        <v>-5.8781111378187756E-3</v>
      </c>
    </row>
    <row r="4684" spans="1:5" x14ac:dyDescent="0.3">
      <c r="A4684" s="55">
        <v>44376.729169999999</v>
      </c>
      <c r="B4684" s="19">
        <v>27804.25</v>
      </c>
      <c r="C4684" s="36">
        <f t="shared" si="146"/>
        <v>4.6648346982762767E-3</v>
      </c>
      <c r="D4684" s="57">
        <v>456.37</v>
      </c>
      <c r="E4684" s="36">
        <f t="shared" si="147"/>
        <v>3.1432716402162164E-3</v>
      </c>
    </row>
    <row r="4685" spans="1:5" x14ac:dyDescent="0.3">
      <c r="A4685" s="55">
        <v>44377.729169999999</v>
      </c>
      <c r="B4685" s="19">
        <v>27531.67</v>
      </c>
      <c r="C4685" s="36">
        <f t="shared" si="146"/>
        <v>-9.8035372290208311E-3</v>
      </c>
      <c r="D4685" s="57">
        <v>452.84</v>
      </c>
      <c r="E4685" s="36">
        <f t="shared" si="147"/>
        <v>-7.7349519030611713E-3</v>
      </c>
    </row>
    <row r="4686" spans="1:5" x14ac:dyDescent="0.3">
      <c r="A4686" s="55">
        <v>44378.729169999999</v>
      </c>
      <c r="B4686" s="19">
        <v>27729.52</v>
      </c>
      <c r="C4686" s="36">
        <f t="shared" si="146"/>
        <v>7.1862694852873332E-3</v>
      </c>
      <c r="D4686" s="57">
        <v>455.63</v>
      </c>
      <c r="E4686" s="36">
        <f t="shared" si="147"/>
        <v>6.1611165091424169E-3</v>
      </c>
    </row>
    <row r="4687" spans="1:5" x14ac:dyDescent="0.3">
      <c r="A4687" s="55">
        <v>44379.729169999999</v>
      </c>
      <c r="B4687" s="19">
        <v>27742.98</v>
      </c>
      <c r="C4687" s="36">
        <f t="shared" si="146"/>
        <v>4.8540328141277733E-4</v>
      </c>
      <c r="D4687" s="57">
        <v>456.81</v>
      </c>
      <c r="E4687" s="36">
        <f t="shared" si="147"/>
        <v>2.5898206878387509E-3</v>
      </c>
    </row>
    <row r="4688" spans="1:5" x14ac:dyDescent="0.3">
      <c r="A4688" s="55">
        <v>44382.729169999999</v>
      </c>
      <c r="B4688" s="19">
        <v>27913.65</v>
      </c>
      <c r="C4688" s="36">
        <f t="shared" si="146"/>
        <v>6.1518265161133456E-3</v>
      </c>
      <c r="D4688" s="57">
        <v>458.36</v>
      </c>
      <c r="E4688" s="36">
        <f t="shared" si="147"/>
        <v>3.3930955977321542E-3</v>
      </c>
    </row>
    <row r="4689" spans="1:5" x14ac:dyDescent="0.3">
      <c r="A4689" s="55">
        <v>44383.729169999999</v>
      </c>
      <c r="B4689" s="19">
        <v>27690.74</v>
      </c>
      <c r="C4689" s="36">
        <f t="shared" si="146"/>
        <v>-7.9856987531189416E-3</v>
      </c>
      <c r="D4689" s="57">
        <v>455.98</v>
      </c>
      <c r="E4689" s="36">
        <f t="shared" si="147"/>
        <v>-5.1924251679902333E-3</v>
      </c>
    </row>
    <row r="4690" spans="1:5" x14ac:dyDescent="0.3">
      <c r="A4690" s="55">
        <v>44384.729169999999</v>
      </c>
      <c r="B4690" s="19">
        <v>27764.1</v>
      </c>
      <c r="C4690" s="36">
        <f t="shared" si="146"/>
        <v>2.6492610887247636E-3</v>
      </c>
      <c r="D4690" s="57">
        <v>459.53</v>
      </c>
      <c r="E4690" s="36">
        <f t="shared" si="147"/>
        <v>7.7854291854904112E-3</v>
      </c>
    </row>
    <row r="4691" spans="1:5" x14ac:dyDescent="0.3">
      <c r="A4691" s="55">
        <v>44385.729169999999</v>
      </c>
      <c r="B4691" s="19">
        <v>27069.22</v>
      </c>
      <c r="C4691" s="36">
        <f t="shared" si="146"/>
        <v>-2.5028003789065667E-2</v>
      </c>
      <c r="D4691" s="57">
        <v>451.61</v>
      </c>
      <c r="E4691" s="36">
        <f t="shared" si="147"/>
        <v>-1.7235000979261339E-2</v>
      </c>
    </row>
    <row r="4692" spans="1:5" x14ac:dyDescent="0.3">
      <c r="A4692" s="55">
        <v>44386.729169999999</v>
      </c>
      <c r="B4692" s="19">
        <v>27499.96</v>
      </c>
      <c r="C4692" s="36">
        <f t="shared" si="146"/>
        <v>1.5912538299958312E-2</v>
      </c>
      <c r="D4692" s="57">
        <v>457.67</v>
      </c>
      <c r="E4692" s="36">
        <f t="shared" si="147"/>
        <v>1.341865769137085E-2</v>
      </c>
    </row>
    <row r="4693" spans="1:5" x14ac:dyDescent="0.3">
      <c r="A4693" s="55">
        <v>44389.729169999999</v>
      </c>
      <c r="B4693" s="19">
        <v>27735.18</v>
      </c>
      <c r="C4693" s="36">
        <f t="shared" si="146"/>
        <v>8.5534669868612134E-3</v>
      </c>
      <c r="D4693" s="57">
        <v>460.83</v>
      </c>
      <c r="E4693" s="36">
        <f t="shared" si="147"/>
        <v>6.9045382043830816E-3</v>
      </c>
    </row>
    <row r="4694" spans="1:5" x14ac:dyDescent="0.3">
      <c r="A4694" s="55">
        <v>44390.729169999999</v>
      </c>
      <c r="B4694" s="19">
        <v>27617.919999999998</v>
      </c>
      <c r="C4694" s="36">
        <f t="shared" si="146"/>
        <v>-4.2278434825374633E-3</v>
      </c>
      <c r="D4694" s="57">
        <v>460.96</v>
      </c>
      <c r="E4694" s="36">
        <f t="shared" si="147"/>
        <v>2.82099689690396E-4</v>
      </c>
    </row>
    <row r="4695" spans="1:5" x14ac:dyDescent="0.3">
      <c r="A4695" s="55">
        <v>44391.729169999999</v>
      </c>
      <c r="B4695" s="19">
        <v>27651.77</v>
      </c>
      <c r="C4695" s="36">
        <f t="shared" si="146"/>
        <v>1.2256534887493675E-3</v>
      </c>
      <c r="D4695" s="57">
        <v>460.56</v>
      </c>
      <c r="E4695" s="36">
        <f t="shared" si="147"/>
        <v>-8.6775425199581147E-4</v>
      </c>
    </row>
    <row r="4696" spans="1:5" x14ac:dyDescent="0.3">
      <c r="A4696" s="55">
        <v>44392.729169999999</v>
      </c>
      <c r="B4696" s="19">
        <v>27296.25</v>
      </c>
      <c r="C4696" s="36">
        <f t="shared" si="146"/>
        <v>-1.2857043147689984E-2</v>
      </c>
      <c r="D4696" s="57">
        <v>456.2</v>
      </c>
      <c r="E4696" s="36">
        <f t="shared" si="147"/>
        <v>-9.4667361472989819E-3</v>
      </c>
    </row>
    <row r="4697" spans="1:5" x14ac:dyDescent="0.3">
      <c r="A4697" s="55">
        <v>44393.729169999999</v>
      </c>
      <c r="B4697" s="19">
        <v>27206.05</v>
      </c>
      <c r="C4697" s="36">
        <f t="shared" si="146"/>
        <v>-3.3044832165590732E-3</v>
      </c>
      <c r="D4697" s="57">
        <v>454.74</v>
      </c>
      <c r="E4697" s="36">
        <f t="shared" si="147"/>
        <v>-3.2003507233668849E-3</v>
      </c>
    </row>
    <row r="4698" spans="1:5" x14ac:dyDescent="0.3">
      <c r="A4698" s="55">
        <v>44396.729169999999</v>
      </c>
      <c r="B4698" s="19">
        <v>26316.32</v>
      </c>
      <c r="C4698" s="36">
        <f t="shared" si="146"/>
        <v>-3.2703387665611094E-2</v>
      </c>
      <c r="D4698" s="57">
        <v>444.29</v>
      </c>
      <c r="E4698" s="36">
        <f t="shared" si="147"/>
        <v>-2.2980164489598387E-2</v>
      </c>
    </row>
    <row r="4699" spans="1:5" x14ac:dyDescent="0.3">
      <c r="A4699" s="55">
        <v>44397.729169999999</v>
      </c>
      <c r="B4699" s="19">
        <v>26473.34</v>
      </c>
      <c r="C4699" s="36">
        <f t="shared" si="146"/>
        <v>5.96663971254352E-3</v>
      </c>
      <c r="D4699" s="57">
        <v>446.61</v>
      </c>
      <c r="E4699" s="36">
        <f t="shared" si="147"/>
        <v>5.2218145805666971E-3</v>
      </c>
    </row>
    <row r="4700" spans="1:5" x14ac:dyDescent="0.3">
      <c r="A4700" s="55">
        <v>44398.729169999999</v>
      </c>
      <c r="B4700" s="19">
        <v>27080.560000000001</v>
      </c>
      <c r="C4700" s="36">
        <f t="shared" si="146"/>
        <v>2.2937037789716008E-2</v>
      </c>
      <c r="D4700" s="57">
        <v>453.97</v>
      </c>
      <c r="E4700" s="36">
        <f t="shared" si="147"/>
        <v>1.6479702648843464E-2</v>
      </c>
    </row>
    <row r="4701" spans="1:5" x14ac:dyDescent="0.3">
      <c r="A4701" s="55">
        <v>44399.729169999999</v>
      </c>
      <c r="B4701" s="19">
        <v>27245.38</v>
      </c>
      <c r="C4701" s="36">
        <f t="shared" si="146"/>
        <v>6.0862847740223991E-3</v>
      </c>
      <c r="D4701" s="57">
        <v>456.53</v>
      </c>
      <c r="E4701" s="36">
        <f t="shared" si="147"/>
        <v>5.6391391501640076E-3</v>
      </c>
    </row>
    <row r="4702" spans="1:5" x14ac:dyDescent="0.3">
      <c r="A4702" s="55">
        <v>44400.729169999999</v>
      </c>
      <c r="B4702" s="19">
        <v>27583.66</v>
      </c>
      <c r="C4702" s="36">
        <f t="shared" si="146"/>
        <v>1.241604998719037E-2</v>
      </c>
      <c r="D4702" s="57">
        <v>461.51</v>
      </c>
      <c r="E4702" s="36">
        <f t="shared" si="147"/>
        <v>1.0908374038945956E-2</v>
      </c>
    </row>
    <row r="4703" spans="1:5" x14ac:dyDescent="0.3">
      <c r="A4703" s="55">
        <v>44403.729169999999</v>
      </c>
      <c r="B4703" s="19">
        <v>27767.94</v>
      </c>
      <c r="C4703" s="36">
        <f t="shared" si="146"/>
        <v>6.6807668017949684E-3</v>
      </c>
      <c r="D4703" s="57">
        <v>461.14</v>
      </c>
      <c r="E4703" s="36">
        <f t="shared" si="147"/>
        <v>-8.017161058265776E-4</v>
      </c>
    </row>
    <row r="4704" spans="1:5" x14ac:dyDescent="0.3">
      <c r="A4704" s="55">
        <v>44404.729169999999</v>
      </c>
      <c r="B4704" s="19">
        <v>27550.77</v>
      </c>
      <c r="C4704" s="36">
        <f t="shared" si="146"/>
        <v>-7.8208898463478782E-3</v>
      </c>
      <c r="D4704" s="57">
        <v>458.65</v>
      </c>
      <c r="E4704" s="36">
        <f t="shared" si="147"/>
        <v>-5.3996617079412612E-3</v>
      </c>
    </row>
    <row r="4705" spans="1:5" x14ac:dyDescent="0.3">
      <c r="A4705" s="55">
        <v>44405.729169999999</v>
      </c>
      <c r="B4705" s="19">
        <v>27743.200000000001</v>
      </c>
      <c r="C4705" s="36">
        <f t="shared" si="146"/>
        <v>6.9845597781841295E-3</v>
      </c>
      <c r="D4705" s="57">
        <v>461.7</v>
      </c>
      <c r="E4705" s="36">
        <f t="shared" si="147"/>
        <v>6.6499509429849279E-3</v>
      </c>
    </row>
    <row r="4706" spans="1:5" x14ac:dyDescent="0.3">
      <c r="A4706" s="55">
        <v>44406.729169999999</v>
      </c>
      <c r="B4706" s="19">
        <v>28004.63</v>
      </c>
      <c r="C4706" s="36">
        <f t="shared" si="146"/>
        <v>9.4232100118227802E-3</v>
      </c>
      <c r="D4706" s="57">
        <v>463.84</v>
      </c>
      <c r="E4706" s="36">
        <f t="shared" si="147"/>
        <v>4.6350444011262759E-3</v>
      </c>
    </row>
    <row r="4707" spans="1:5" x14ac:dyDescent="0.3">
      <c r="A4707" s="55">
        <v>44407.729169999999</v>
      </c>
      <c r="B4707" s="19">
        <v>27864.44</v>
      </c>
      <c r="C4707" s="36">
        <f t="shared" si="146"/>
        <v>-5.0059579433829882E-3</v>
      </c>
      <c r="D4707" s="57">
        <v>461.74</v>
      </c>
      <c r="E4707" s="36">
        <f t="shared" si="147"/>
        <v>-4.5274232493962563E-3</v>
      </c>
    </row>
    <row r="4708" spans="1:5" x14ac:dyDescent="0.3">
      <c r="A4708" s="55">
        <v>44410.729169999999</v>
      </c>
      <c r="B4708" s="19">
        <v>27884.91</v>
      </c>
      <c r="C4708" s="36">
        <f t="shared" si="146"/>
        <v>7.3462807793744922E-4</v>
      </c>
      <c r="D4708" s="57">
        <v>464.45</v>
      </c>
      <c r="E4708" s="36">
        <f t="shared" si="147"/>
        <v>5.8691038246632132E-3</v>
      </c>
    </row>
    <row r="4709" spans="1:5" x14ac:dyDescent="0.3">
      <c r="A4709" s="55">
        <v>44411.729169999999</v>
      </c>
      <c r="B4709" s="19">
        <v>27877.21</v>
      </c>
      <c r="C4709" s="36">
        <f t="shared" si="146"/>
        <v>-2.7613501352530267E-4</v>
      </c>
      <c r="D4709" s="57">
        <v>465.38</v>
      </c>
      <c r="E4709" s="36">
        <f t="shared" si="147"/>
        <v>2.0023683927226088E-3</v>
      </c>
    </row>
    <row r="4710" spans="1:5" x14ac:dyDescent="0.3">
      <c r="A4710" s="55">
        <v>44412.729169999999</v>
      </c>
      <c r="B4710" s="19">
        <v>28017.040000000001</v>
      </c>
      <c r="C4710" s="36">
        <f t="shared" ref="C4710:C4773" si="148">B4710/B4709-1</f>
        <v>5.015925194809645E-3</v>
      </c>
      <c r="D4710" s="57">
        <v>468.22</v>
      </c>
      <c r="E4710" s="36">
        <f t="shared" si="147"/>
        <v>6.1025398598995029E-3</v>
      </c>
    </row>
    <row r="4711" spans="1:5" x14ac:dyDescent="0.3">
      <c r="A4711" s="55">
        <v>44413.729169999999</v>
      </c>
      <c r="B4711" s="19">
        <v>28203.75</v>
      </c>
      <c r="C4711" s="36">
        <f t="shared" si="148"/>
        <v>6.6641586691527088E-3</v>
      </c>
      <c r="D4711" s="57">
        <v>469.96</v>
      </c>
      <c r="E4711" s="36">
        <f t="shared" si="147"/>
        <v>3.7162017854852625E-3</v>
      </c>
    </row>
    <row r="4712" spans="1:5" x14ac:dyDescent="0.3">
      <c r="A4712" s="55">
        <v>44414.729169999999</v>
      </c>
      <c r="B4712" s="19">
        <v>28515.51</v>
      </c>
      <c r="C4712" s="36">
        <f t="shared" si="148"/>
        <v>1.1053849222177892E-2</v>
      </c>
      <c r="D4712" s="57">
        <v>469.97</v>
      </c>
      <c r="E4712" s="36">
        <f t="shared" si="147"/>
        <v>2.127840667309755E-5</v>
      </c>
    </row>
    <row r="4713" spans="1:5" x14ac:dyDescent="0.3">
      <c r="A4713" s="55">
        <v>44417.729169999999</v>
      </c>
      <c r="B4713" s="19">
        <v>28669.48</v>
      </c>
      <c r="C4713" s="36">
        <f t="shared" si="148"/>
        <v>5.3995176659999977E-3</v>
      </c>
      <c r="D4713" s="57">
        <v>470.68</v>
      </c>
      <c r="E4713" s="36">
        <f t="shared" si="147"/>
        <v>1.5107347277485417E-3</v>
      </c>
    </row>
    <row r="4714" spans="1:5" x14ac:dyDescent="0.3">
      <c r="A4714" s="55">
        <v>44418.729169999999</v>
      </c>
      <c r="B4714" s="19">
        <v>28743.119999999999</v>
      </c>
      <c r="C4714" s="36">
        <f t="shared" si="148"/>
        <v>2.568585129552492E-3</v>
      </c>
      <c r="D4714" s="57">
        <v>472.32</v>
      </c>
      <c r="E4714" s="36">
        <f t="shared" si="147"/>
        <v>3.4843205574912606E-3</v>
      </c>
    </row>
    <row r="4715" spans="1:5" x14ac:dyDescent="0.3">
      <c r="A4715" s="55">
        <v>44419.729169999999</v>
      </c>
      <c r="B4715" s="19">
        <v>29027.11</v>
      </c>
      <c r="C4715" s="36">
        <f t="shared" si="148"/>
        <v>9.8802774368267343E-3</v>
      </c>
      <c r="D4715" s="57">
        <v>474.32</v>
      </c>
      <c r="E4715" s="36">
        <f t="shared" si="147"/>
        <v>4.2344173441735133E-3</v>
      </c>
    </row>
    <row r="4716" spans="1:5" x14ac:dyDescent="0.3">
      <c r="A4716" s="55">
        <v>44420.729169999999</v>
      </c>
      <c r="B4716" s="19">
        <v>29116.68</v>
      </c>
      <c r="C4716" s="36">
        <f t="shared" si="148"/>
        <v>3.0857360584639615E-3</v>
      </c>
      <c r="D4716" s="57">
        <v>474.84</v>
      </c>
      <c r="E4716" s="36">
        <f t="shared" si="147"/>
        <v>1.0963062911113486E-3</v>
      </c>
    </row>
    <row r="4717" spans="1:5" x14ac:dyDescent="0.3">
      <c r="A4717" s="55">
        <v>44421.729169999999</v>
      </c>
      <c r="B4717" s="19">
        <v>29212.89</v>
      </c>
      <c r="C4717" s="36">
        <f t="shared" si="148"/>
        <v>3.3042915607135459E-3</v>
      </c>
      <c r="D4717" s="57">
        <v>475.83</v>
      </c>
      <c r="E4717" s="36">
        <f t="shared" si="147"/>
        <v>2.0849128127369276E-3</v>
      </c>
    </row>
    <row r="4718" spans="1:5" x14ac:dyDescent="0.3">
      <c r="A4718" s="55">
        <v>44424.729169999999</v>
      </c>
      <c r="B4718" s="19">
        <v>28998.240000000002</v>
      </c>
      <c r="C4718" s="36">
        <f t="shared" si="148"/>
        <v>-7.3477838036564158E-3</v>
      </c>
      <c r="D4718" s="57">
        <v>473.45</v>
      </c>
      <c r="E4718" s="36">
        <f t="shared" si="147"/>
        <v>-5.0017863522686667E-3</v>
      </c>
    </row>
    <row r="4719" spans="1:5" x14ac:dyDescent="0.3">
      <c r="A4719" s="55">
        <v>44425.729169999999</v>
      </c>
      <c r="B4719" s="19">
        <v>28767.77</v>
      </c>
      <c r="C4719" s="36">
        <f t="shared" si="148"/>
        <v>-7.9477237239226062E-3</v>
      </c>
      <c r="D4719" s="57">
        <v>473.78</v>
      </c>
      <c r="E4719" s="36">
        <f t="shared" si="147"/>
        <v>6.9701130003174683E-4</v>
      </c>
    </row>
    <row r="4720" spans="1:5" x14ac:dyDescent="0.3">
      <c r="A4720" s="55">
        <v>44426.729169999999</v>
      </c>
      <c r="B4720" s="19">
        <v>28931.05</v>
      </c>
      <c r="C4720" s="36">
        <f t="shared" si="148"/>
        <v>5.6757962122193639E-3</v>
      </c>
      <c r="D4720" s="57">
        <v>474.42</v>
      </c>
      <c r="E4720" s="36">
        <f t="shared" si="147"/>
        <v>1.3508379416606875E-3</v>
      </c>
    </row>
    <row r="4721" spans="1:5" x14ac:dyDescent="0.3">
      <c r="A4721" s="55">
        <v>44427.729169999999</v>
      </c>
      <c r="B4721" s="19">
        <v>28471.19</v>
      </c>
      <c r="C4721" s="36">
        <f t="shared" si="148"/>
        <v>-1.5895033190983399E-2</v>
      </c>
      <c r="D4721" s="57">
        <v>467.24</v>
      </c>
      <c r="E4721" s="36">
        <f t="shared" si="147"/>
        <v>-1.5134269212933704E-2</v>
      </c>
    </row>
    <row r="4722" spans="1:5" x14ac:dyDescent="0.3">
      <c r="A4722" s="55">
        <v>44428.729169999999</v>
      </c>
      <c r="B4722" s="19">
        <v>28449.33</v>
      </c>
      <c r="C4722" s="36">
        <f t="shared" si="148"/>
        <v>-7.6779368898860501E-4</v>
      </c>
      <c r="D4722" s="57">
        <v>468.8</v>
      </c>
      <c r="E4722" s="36">
        <f t="shared" si="147"/>
        <v>3.3387552435579781E-3</v>
      </c>
    </row>
    <row r="4723" spans="1:5" x14ac:dyDescent="0.3">
      <c r="A4723" s="55">
        <v>44431.729169999999</v>
      </c>
      <c r="B4723" s="19">
        <v>28617.75</v>
      </c>
      <c r="C4723" s="36">
        <f t="shared" si="148"/>
        <v>5.9199988189528874E-3</v>
      </c>
      <c r="D4723" s="57">
        <v>471.88</v>
      </c>
      <c r="E4723" s="36">
        <f t="shared" si="147"/>
        <v>6.5699658703071151E-3</v>
      </c>
    </row>
    <row r="4724" spans="1:5" x14ac:dyDescent="0.3">
      <c r="A4724" s="55">
        <v>44432.729169999999</v>
      </c>
      <c r="B4724" s="19">
        <v>28603.42</v>
      </c>
      <c r="C4724" s="36">
        <f t="shared" si="148"/>
        <v>-5.0073817822859912E-4</v>
      </c>
      <c r="D4724" s="57">
        <v>471.79</v>
      </c>
      <c r="E4724" s="36">
        <f t="shared" si="147"/>
        <v>-1.9072645587858705E-4</v>
      </c>
    </row>
    <row r="4725" spans="1:5" x14ac:dyDescent="0.3">
      <c r="A4725" s="55">
        <v>44433.729169999999</v>
      </c>
      <c r="B4725" s="19">
        <v>28652.32</v>
      </c>
      <c r="C4725" s="36">
        <f t="shared" si="148"/>
        <v>1.7095857768056888E-3</v>
      </c>
      <c r="D4725" s="57">
        <v>471.84</v>
      </c>
      <c r="E4725" s="36">
        <f t="shared" si="147"/>
        <v>1.0597935522160817E-4</v>
      </c>
    </row>
    <row r="4726" spans="1:5" x14ac:dyDescent="0.3">
      <c r="A4726" s="55">
        <v>44434.729169999999</v>
      </c>
      <c r="B4726" s="19">
        <v>28450.86</v>
      </c>
      <c r="C4726" s="36">
        <f t="shared" si="148"/>
        <v>-7.0311932855698922E-3</v>
      </c>
      <c r="D4726" s="57">
        <v>470.34</v>
      </c>
      <c r="E4726" s="36">
        <f t="shared" si="147"/>
        <v>-3.1790437436418628E-3</v>
      </c>
    </row>
    <row r="4727" spans="1:5" x14ac:dyDescent="0.3">
      <c r="A4727" s="55">
        <v>44435.729169999999</v>
      </c>
      <c r="B4727" s="19">
        <v>28597.75</v>
      </c>
      <c r="C4727" s="36">
        <f t="shared" si="148"/>
        <v>5.1629370781762773E-3</v>
      </c>
      <c r="D4727" s="57">
        <v>472.34</v>
      </c>
      <c r="E4727" s="36">
        <f t="shared" si="147"/>
        <v>4.2522430582132564E-3</v>
      </c>
    </row>
    <row r="4728" spans="1:5" x14ac:dyDescent="0.3">
      <c r="A4728" s="55">
        <v>44438.729169999999</v>
      </c>
      <c r="B4728" s="19">
        <v>28625.94</v>
      </c>
      <c r="C4728" s="36">
        <f t="shared" si="148"/>
        <v>9.8574188528810502E-4</v>
      </c>
      <c r="D4728" s="57">
        <v>472.68</v>
      </c>
      <c r="E4728" s="36">
        <f t="shared" si="147"/>
        <v>7.1982046830676438E-4</v>
      </c>
    </row>
    <row r="4729" spans="1:5" x14ac:dyDescent="0.3">
      <c r="A4729" s="55">
        <v>44439.729169999999</v>
      </c>
      <c r="B4729" s="19">
        <v>28609.59</v>
      </c>
      <c r="C4729" s="36">
        <f t="shared" si="148"/>
        <v>-5.7116028329540214E-4</v>
      </c>
      <c r="D4729" s="57">
        <v>470.88</v>
      </c>
      <c r="E4729" s="36">
        <f t="shared" si="147"/>
        <v>-3.8080731150038627E-3</v>
      </c>
    </row>
    <row r="4730" spans="1:5" x14ac:dyDescent="0.3">
      <c r="A4730" s="55">
        <v>44440.729169999999</v>
      </c>
      <c r="B4730" s="19">
        <v>28805.78</v>
      </c>
      <c r="C4730" s="36">
        <f t="shared" si="148"/>
        <v>6.8574907924230377E-3</v>
      </c>
      <c r="D4730" s="57">
        <v>473.12</v>
      </c>
      <c r="E4730" s="36">
        <f t="shared" si="147"/>
        <v>4.7570506286103154E-3</v>
      </c>
    </row>
    <row r="4731" spans="1:5" x14ac:dyDescent="0.3">
      <c r="A4731" s="55">
        <v>44441.729169999999</v>
      </c>
      <c r="B4731" s="19">
        <v>28884.05</v>
      </c>
      <c r="C4731" s="36">
        <f t="shared" si="148"/>
        <v>2.717163013811863E-3</v>
      </c>
      <c r="D4731" s="57">
        <v>474.6</v>
      </c>
      <c r="E4731" s="36">
        <f t="shared" si="147"/>
        <v>3.1281704430166091E-3</v>
      </c>
    </row>
    <row r="4732" spans="1:5" x14ac:dyDescent="0.3">
      <c r="A4732" s="55">
        <v>44442.729169999999</v>
      </c>
      <c r="B4732" s="19">
        <v>28711.79</v>
      </c>
      <c r="C4732" s="36">
        <f t="shared" si="148"/>
        <v>-5.9638450979000446E-3</v>
      </c>
      <c r="D4732" s="57">
        <v>471.93</v>
      </c>
      <c r="E4732" s="36">
        <f t="shared" si="147"/>
        <v>-5.6257901390645015E-3</v>
      </c>
    </row>
    <row r="4733" spans="1:5" x14ac:dyDescent="0.3">
      <c r="A4733" s="55">
        <v>44445.729169999999</v>
      </c>
      <c r="B4733" s="19">
        <v>28922.85</v>
      </c>
      <c r="C4733" s="36">
        <f t="shared" si="148"/>
        <v>7.3509871728651976E-3</v>
      </c>
      <c r="D4733" s="57">
        <v>475.19</v>
      </c>
      <c r="E4733" s="36">
        <f t="shared" si="147"/>
        <v>6.9078041234929E-3</v>
      </c>
    </row>
    <row r="4734" spans="1:5" x14ac:dyDescent="0.3">
      <c r="A4734" s="55">
        <v>44446.729169999999</v>
      </c>
      <c r="B4734" s="19">
        <v>28719.13</v>
      </c>
      <c r="C4734" s="36">
        <f t="shared" si="148"/>
        <v>-7.0435659003175166E-3</v>
      </c>
      <c r="D4734" s="57">
        <v>472.87</v>
      </c>
      <c r="E4734" s="36">
        <f t="shared" si="147"/>
        <v>-4.8822576232664394E-3</v>
      </c>
    </row>
    <row r="4735" spans="1:5" x14ac:dyDescent="0.3">
      <c r="A4735" s="55">
        <v>44447.729169999999</v>
      </c>
      <c r="B4735" s="19">
        <v>28502.66</v>
      </c>
      <c r="C4735" s="36">
        <f t="shared" si="148"/>
        <v>-7.5374845965041626E-3</v>
      </c>
      <c r="D4735" s="57">
        <v>467.87</v>
      </c>
      <c r="E4735" s="36">
        <f t="shared" si="147"/>
        <v>-1.0573730623638644E-2</v>
      </c>
    </row>
    <row r="4736" spans="1:5" x14ac:dyDescent="0.3">
      <c r="A4736" s="55">
        <v>44448.729169999999</v>
      </c>
      <c r="B4736" s="19">
        <v>28541.93</v>
      </c>
      <c r="C4736" s="36">
        <f t="shared" si="148"/>
        <v>1.3777661453351353E-3</v>
      </c>
      <c r="D4736" s="57">
        <v>467.57</v>
      </c>
      <c r="E4736" s="36">
        <f t="shared" si="147"/>
        <v>-6.4120375317933131E-4</v>
      </c>
    </row>
    <row r="4737" spans="1:6" x14ac:dyDescent="0.3">
      <c r="A4737" s="55">
        <v>44449.729169999999</v>
      </c>
      <c r="B4737" s="19">
        <v>28296.91</v>
      </c>
      <c r="C4737" s="36">
        <f t="shared" si="148"/>
        <v>-8.5845631322059024E-3</v>
      </c>
      <c r="D4737" s="57">
        <v>466.34</v>
      </c>
      <c r="E4737" s="36">
        <f t="shared" si="147"/>
        <v>-2.6306221528327178E-3</v>
      </c>
    </row>
    <row r="4738" spans="1:6" x14ac:dyDescent="0.3">
      <c r="A4738" s="55">
        <v>44452.729169999999</v>
      </c>
      <c r="B4738" s="19">
        <v>28515.49</v>
      </c>
      <c r="C4738" s="36">
        <f t="shared" si="148"/>
        <v>7.7245183308001231E-3</v>
      </c>
      <c r="D4738" s="57">
        <v>467.69</v>
      </c>
      <c r="E4738" s="36">
        <f t="shared" si="147"/>
        <v>2.8948835613500368E-3</v>
      </c>
    </row>
    <row r="4739" spans="1:6" x14ac:dyDescent="0.3">
      <c r="A4739" s="55">
        <v>44453.729169999999</v>
      </c>
      <c r="B4739" s="19">
        <v>28605.03</v>
      </c>
      <c r="C4739" s="36">
        <f t="shared" si="148"/>
        <v>3.1400477424725626E-3</v>
      </c>
      <c r="D4739" s="57">
        <v>467.65</v>
      </c>
      <c r="E4739" s="36">
        <f t="shared" si="147"/>
        <v>-8.5526737796493002E-5</v>
      </c>
    </row>
    <row r="4740" spans="1:6" x14ac:dyDescent="0.3">
      <c r="A4740" s="55">
        <v>44454.729169999999</v>
      </c>
      <c r="B4740" s="19">
        <v>28319.16</v>
      </c>
      <c r="C4740" s="36">
        <f t="shared" si="148"/>
        <v>-9.9936969127457642E-3</v>
      </c>
      <c r="D4740" s="57">
        <v>463.91</v>
      </c>
      <c r="E4740" s="36">
        <f t="shared" ref="E4740:E4803" si="149">D4740/D4739-1</f>
        <v>-7.9974339784025794E-3</v>
      </c>
    </row>
    <row r="4741" spans="1:6" x14ac:dyDescent="0.3">
      <c r="A4741" s="55">
        <v>44455.729169999999</v>
      </c>
      <c r="B4741" s="19">
        <v>28518.61</v>
      </c>
      <c r="C4741" s="36">
        <f t="shared" si="148"/>
        <v>7.0429348893117361E-3</v>
      </c>
      <c r="D4741" s="57">
        <v>465.95</v>
      </c>
      <c r="E4741" s="36">
        <f t="shared" si="149"/>
        <v>4.397404669008953E-3</v>
      </c>
    </row>
    <row r="4742" spans="1:6" x14ac:dyDescent="0.3">
      <c r="A4742" s="55">
        <v>44456.729169999999</v>
      </c>
      <c r="B4742" s="19">
        <v>28268.23</v>
      </c>
      <c r="C4742" s="36">
        <f t="shared" si="148"/>
        <v>-8.7795302786496388E-3</v>
      </c>
      <c r="D4742" s="57">
        <v>461.84</v>
      </c>
      <c r="E4742" s="36">
        <f t="shared" si="149"/>
        <v>-8.8206889151196677E-3</v>
      </c>
    </row>
    <row r="4743" spans="1:6" x14ac:dyDescent="0.3">
      <c r="A4743" s="6">
        <v>44459.729169999999</v>
      </c>
      <c r="B4743" s="7">
        <v>27581.4</v>
      </c>
      <c r="C4743" s="8">
        <f t="shared" si="148"/>
        <v>-2.4296887353753571E-2</v>
      </c>
      <c r="D4743" s="67">
        <v>454.12</v>
      </c>
      <c r="E4743" s="8">
        <f t="shared" si="149"/>
        <v>-1.6715745712800878E-2</v>
      </c>
      <c r="F4743" s="70">
        <f>C4743-('Analyse Italia'!$G$11+'Analyse Italia'!$G$12*E4743)</f>
        <v>-4.1581489820479017E-3</v>
      </c>
    </row>
    <row r="4744" spans="1:6" x14ac:dyDescent="0.3">
      <c r="A4744" s="6">
        <v>44460.729169999999</v>
      </c>
      <c r="B4744" s="7">
        <v>27896.11</v>
      </c>
      <c r="C4744" s="8">
        <f t="shared" si="148"/>
        <v>1.1410225731833812E-2</v>
      </c>
      <c r="D4744" s="67">
        <v>458.68</v>
      </c>
      <c r="E4744" s="8">
        <f t="shared" si="149"/>
        <v>1.004139874922938E-2</v>
      </c>
      <c r="F4744" s="70">
        <f>C4744-('Analyse Italia'!$G$11+'Analyse Italia'!$G$12*E4744)</f>
        <v>-4.3306673498093307E-4</v>
      </c>
    </row>
    <row r="4745" spans="1:6" x14ac:dyDescent="0.3">
      <c r="A4745" s="6">
        <v>44461.729169999999</v>
      </c>
      <c r="B4745" s="7">
        <v>28296.01</v>
      </c>
      <c r="C4745" s="8">
        <f t="shared" si="148"/>
        <v>1.4335332058842631E-2</v>
      </c>
      <c r="D4745" s="67">
        <v>463.2</v>
      </c>
      <c r="E4745" s="8">
        <f t="shared" si="149"/>
        <v>9.8543646987006017E-3</v>
      </c>
      <c r="F4745" s="70">
        <f>C4745-('Analyse Italia'!$G$11+'Analyse Italia'!$G$12*E4745)</f>
        <v>2.7155959128585018E-3</v>
      </c>
    </row>
    <row r="4746" spans="1:6" x14ac:dyDescent="0.3">
      <c r="A4746" s="6">
        <v>44462.729169999999</v>
      </c>
      <c r="B4746" s="7">
        <v>28685.24</v>
      </c>
      <c r="C4746" s="8">
        <f t="shared" si="148"/>
        <v>1.3755649648130808E-2</v>
      </c>
      <c r="D4746" s="67">
        <v>467.5</v>
      </c>
      <c r="E4746" s="8">
        <f t="shared" si="149"/>
        <v>9.2832469775474546E-3</v>
      </c>
      <c r="F4746" s="70">
        <f>C4746-('Analyse Italia'!$G$11+'Analyse Italia'!$G$12*E4746)</f>
        <v>2.8185537815032854E-3</v>
      </c>
    </row>
    <row r="4747" spans="1:6" x14ac:dyDescent="0.3">
      <c r="A4747" s="6">
        <v>44463.729169999999</v>
      </c>
      <c r="B4747" s="7">
        <v>28554.11</v>
      </c>
      <c r="C4747" s="8">
        <f t="shared" si="148"/>
        <v>-4.5713405221640135E-3</v>
      </c>
      <c r="D4747" s="67">
        <v>463.29</v>
      </c>
      <c r="E4747" s="8">
        <f t="shared" si="149"/>
        <v>-9.0053475935828464E-3</v>
      </c>
      <c r="F4747" s="70">
        <f>C4747-('Analyse Italia'!$G$11+'Analyse Italia'!$G$12*E4747)</f>
        <v>6.3513848786496928E-3</v>
      </c>
    </row>
    <row r="4748" spans="1:6" x14ac:dyDescent="0.3">
      <c r="A4748" s="6">
        <v>44466.729169999999</v>
      </c>
      <c r="B4748" s="7">
        <v>28694.25</v>
      </c>
      <c r="C4748" s="8">
        <f t="shared" si="148"/>
        <v>4.9078749083757423E-3</v>
      </c>
      <c r="D4748" s="67">
        <v>462.42</v>
      </c>
      <c r="E4748" s="8">
        <f t="shared" si="149"/>
        <v>-1.8778734701806465E-3</v>
      </c>
      <c r="F4748" s="70">
        <f>C4748-('Analyse Italia'!$G$11+'Analyse Italia'!$G$12*E4748)</f>
        <v>7.3113393118554634E-3</v>
      </c>
    </row>
    <row r="4749" spans="1:6" x14ac:dyDescent="0.3">
      <c r="A4749" s="6">
        <v>44467.729169999999</v>
      </c>
      <c r="B4749" s="7">
        <v>28056.33</v>
      </c>
      <c r="C4749" s="8">
        <f t="shared" si="148"/>
        <v>-2.2231631772916094E-2</v>
      </c>
      <c r="D4749" s="67">
        <v>452.35</v>
      </c>
      <c r="E4749" s="8">
        <f t="shared" si="149"/>
        <v>-2.1776739760390962E-2</v>
      </c>
      <c r="F4749" s="70">
        <f>C4749-('Analyse Italia'!$G$11+'Analyse Italia'!$G$12*E4749)</f>
        <v>3.956364505711709E-3</v>
      </c>
    </row>
    <row r="4750" spans="1:6" x14ac:dyDescent="0.3">
      <c r="A4750" s="6">
        <v>44468.729169999999</v>
      </c>
      <c r="B4750" s="7">
        <v>28225.51</v>
      </c>
      <c r="C4750" s="8">
        <f t="shared" si="148"/>
        <v>6.0300117656157948E-3</v>
      </c>
      <c r="D4750" s="67">
        <v>455.03</v>
      </c>
      <c r="E4750" s="8">
        <f t="shared" si="149"/>
        <v>5.9246158947716676E-3</v>
      </c>
      <c r="F4750" s="70">
        <f>C4750-('Analyse Italia'!$G$11+'Analyse Italia'!$G$12*E4750)</f>
        <v>-8.9261076971223173E-4</v>
      </c>
    </row>
    <row r="4751" spans="1:6" x14ac:dyDescent="0.3">
      <c r="A4751" s="6">
        <v>44469.729169999999</v>
      </c>
      <c r="B4751" s="7">
        <v>28183.64</v>
      </c>
      <c r="C4751" s="8">
        <f t="shared" si="148"/>
        <v>-1.4834098657561245E-3</v>
      </c>
      <c r="D4751" s="67">
        <v>454.81</v>
      </c>
      <c r="E4751" s="8">
        <f t="shared" si="149"/>
        <v>-4.8348460541058902E-4</v>
      </c>
      <c r="F4751" s="70">
        <f>C4751-('Analyse Italia'!$G$11+'Analyse Italia'!$G$12*E4751)</f>
        <v>-7.4661761921185473E-4</v>
      </c>
    </row>
    <row r="4752" spans="1:6" x14ac:dyDescent="0.3">
      <c r="A4752" s="6">
        <v>44470.729169999999</v>
      </c>
      <c r="B4752" s="7">
        <v>28139.23</v>
      </c>
      <c r="C4752" s="8">
        <f t="shared" si="148"/>
        <v>-1.5757368459148324E-3</v>
      </c>
      <c r="D4752" s="67">
        <v>452.9</v>
      </c>
      <c r="E4752" s="8">
        <f t="shared" si="149"/>
        <v>-4.1995558584904114E-3</v>
      </c>
      <c r="F4752" s="70">
        <f>C4752-('Analyse Italia'!$G$11+'Analyse Italia'!$G$12*E4752)</f>
        <v>3.6027664951294013E-3</v>
      </c>
    </row>
    <row r="4753" spans="1:6" x14ac:dyDescent="0.3">
      <c r="A4753" s="6">
        <v>44473.729169999999</v>
      </c>
      <c r="B4753" s="7">
        <v>27957.77</v>
      </c>
      <c r="C4753" s="8">
        <f t="shared" si="148"/>
        <v>-6.4486483816366125E-3</v>
      </c>
      <c r="D4753" s="67">
        <v>450.77</v>
      </c>
      <c r="E4753" s="8">
        <f t="shared" si="149"/>
        <v>-4.703024950320156E-3</v>
      </c>
      <c r="F4753" s="70">
        <f>C4753-('Analyse Italia'!$G$11+'Analyse Italia'!$G$12*E4753)</f>
        <v>-6.6836318588100324E-4</v>
      </c>
    </row>
    <row r="4754" spans="1:6" x14ac:dyDescent="0.3">
      <c r="A4754" s="6">
        <v>44474.729169999999</v>
      </c>
      <c r="B4754" s="7">
        <v>28463.96</v>
      </c>
      <c r="C4754" s="8">
        <f t="shared" si="148"/>
        <v>1.8105521291576387E-2</v>
      </c>
      <c r="D4754" s="67">
        <v>456.03</v>
      </c>
      <c r="E4754" s="8">
        <f t="shared" si="149"/>
        <v>1.1668922066685905E-2</v>
      </c>
      <c r="F4754" s="70">
        <f>C4754-('Analyse Italia'!$G$11+'Analyse Italia'!$G$12*E4754)</f>
        <v>4.3168978869566246E-3</v>
      </c>
    </row>
    <row r="4755" spans="1:6" x14ac:dyDescent="0.3">
      <c r="A4755" s="6">
        <v>44475.729169999999</v>
      </c>
      <c r="B4755" s="7">
        <v>28080.28</v>
      </c>
      <c r="C4755" s="8">
        <f t="shared" si="148"/>
        <v>-1.3479501798063231E-2</v>
      </c>
      <c r="D4755" s="67">
        <v>451.33</v>
      </c>
      <c r="E4755" s="8">
        <f t="shared" si="149"/>
        <v>-1.030633949520865E-2</v>
      </c>
      <c r="F4755" s="70">
        <f>C4755-('Analyse Italia'!$G$11+'Analyse Italia'!$G$12*E4755)</f>
        <v>-1.0017388939947917E-3</v>
      </c>
    </row>
    <row r="4756" spans="1:6" x14ac:dyDescent="0.3">
      <c r="A4756" s="6">
        <v>44476.729169999999</v>
      </c>
      <c r="B4756" s="7">
        <v>28494.44</v>
      </c>
      <c r="C4756" s="8">
        <f t="shared" si="148"/>
        <v>1.4749140678084416E-2</v>
      </c>
      <c r="D4756" s="67">
        <v>458.57</v>
      </c>
      <c r="E4756" s="8">
        <f t="shared" si="149"/>
        <v>1.6041477411206984E-2</v>
      </c>
      <c r="F4756" s="70">
        <f>C4756-('Analyse Italia'!$G$11+'Analyse Italia'!$G$12*E4756)</f>
        <v>-4.2658700217138336E-3</v>
      </c>
    </row>
    <row r="4757" spans="1:6" x14ac:dyDescent="0.3">
      <c r="A4757" s="6">
        <v>44477.729169999999</v>
      </c>
      <c r="B4757" s="7">
        <v>28548.38</v>
      </c>
      <c r="C4757" s="8">
        <f t="shared" si="148"/>
        <v>1.8930008801718579E-3</v>
      </c>
      <c r="D4757" s="67">
        <v>457.29</v>
      </c>
      <c r="E4757" s="8">
        <f t="shared" si="149"/>
        <v>-2.7912859541617818E-3</v>
      </c>
      <c r="F4757" s="70">
        <f>C4757-('Analyse Italia'!$G$11+'Analyse Italia'!$G$12*E4757)</f>
        <v>5.3882404643861535E-3</v>
      </c>
    </row>
    <row r="4758" spans="1:6" x14ac:dyDescent="0.3">
      <c r="A4758" s="6">
        <v>44480.729169999999</v>
      </c>
      <c r="B4758" s="7">
        <v>28406.400000000001</v>
      </c>
      <c r="C4758" s="8">
        <f t="shared" si="148"/>
        <v>-4.9733119707667806E-3</v>
      </c>
      <c r="D4758" s="67">
        <v>457.53</v>
      </c>
      <c r="E4758" s="8">
        <f t="shared" si="149"/>
        <v>5.2483106999923201E-4</v>
      </c>
      <c r="F4758" s="70">
        <f>C4758-('Analyse Italia'!$G$11+'Analyse Italia'!$G$12*E4758)</f>
        <v>-5.4417299091763629E-3</v>
      </c>
    </row>
    <row r="4759" spans="1:6" x14ac:dyDescent="0.3">
      <c r="A4759" s="6">
        <v>44481.729169999999</v>
      </c>
      <c r="B4759" s="7">
        <v>28493.51</v>
      </c>
      <c r="C4759" s="8">
        <f t="shared" si="148"/>
        <v>3.0665624647965295E-3</v>
      </c>
      <c r="D4759" s="67">
        <v>457.21</v>
      </c>
      <c r="E4759" s="8">
        <f t="shared" si="149"/>
        <v>-6.9940768911325168E-4</v>
      </c>
      <c r="F4759" s="70">
        <f>C4759-('Analyse Italia'!$G$11+'Analyse Italia'!$G$12*E4759)</f>
        <v>4.0614412471266514E-3</v>
      </c>
    </row>
    <row r="4760" spans="1:6" x14ac:dyDescent="0.3">
      <c r="A4760" s="6">
        <v>44482.729169999999</v>
      </c>
      <c r="B4760" s="7">
        <v>28501.86</v>
      </c>
      <c r="C4760" s="8">
        <f t="shared" si="148"/>
        <v>2.9304918909622835E-4</v>
      </c>
      <c r="D4760" s="67">
        <v>460.39</v>
      </c>
      <c r="E4760" s="8">
        <f t="shared" si="149"/>
        <v>6.9552284508211937E-3</v>
      </c>
      <c r="F4760" s="70">
        <f>C4760-('Analyse Italia'!$G$11+'Analyse Italia'!$G$12*E4760)</f>
        <v>-7.8614343393551764E-3</v>
      </c>
    </row>
    <row r="4761" spans="1:6" x14ac:dyDescent="0.3">
      <c r="A4761" s="6">
        <v>44483.729169999999</v>
      </c>
      <c r="B4761" s="7">
        <v>28852.99</v>
      </c>
      <c r="C4761" s="8">
        <f t="shared" si="148"/>
        <v>1.2319546864660857E-2</v>
      </c>
      <c r="D4761" s="67">
        <v>465.92</v>
      </c>
      <c r="E4761" s="8">
        <f t="shared" si="149"/>
        <v>1.2011555420404552E-2</v>
      </c>
      <c r="F4761" s="70">
        <f>C4761-('Analyse Italia'!$G$11+'Analyse Italia'!$G$12*E4761)</f>
        <v>-1.8786161491083624E-3</v>
      </c>
    </row>
    <row r="4762" spans="1:6" x14ac:dyDescent="0.3">
      <c r="A4762" s="6">
        <v>44484.729169999999</v>
      </c>
      <c r="B4762" s="7">
        <v>29077.7</v>
      </c>
      <c r="C4762" s="8">
        <f t="shared" si="148"/>
        <v>7.7881009905731435E-3</v>
      </c>
      <c r="D4762" s="67">
        <v>469.39</v>
      </c>
      <c r="E4762" s="8">
        <f t="shared" si="149"/>
        <v>7.447630494505475E-3</v>
      </c>
      <c r="F4762" s="70">
        <f>C4762-('Analyse Italia'!$G$11+'Analyse Italia'!$G$12*E4762)</f>
        <v>-9.5493627418627436E-4</v>
      </c>
    </row>
    <row r="4763" spans="1:6" x14ac:dyDescent="0.3">
      <c r="A4763" s="6">
        <v>44487.729169999999</v>
      </c>
      <c r="B4763" s="7">
        <v>28865</v>
      </c>
      <c r="C4763" s="8">
        <f t="shared" si="148"/>
        <v>-7.3148839144774325E-3</v>
      </c>
      <c r="D4763" s="67">
        <v>467.04</v>
      </c>
      <c r="E4763" s="8">
        <f t="shared" si="149"/>
        <v>-5.0064977950105005E-3</v>
      </c>
      <c r="F4763" s="70">
        <f>C4763-('Analyse Italia'!$G$11+'Analyse Italia'!$G$12*E4763)</f>
        <v>-1.1718665186803371E-3</v>
      </c>
    </row>
    <row r="4764" spans="1:6" x14ac:dyDescent="0.3">
      <c r="A4764" s="6">
        <v>44488.729169999999</v>
      </c>
      <c r="B4764" s="7">
        <v>28937.82</v>
      </c>
      <c r="C4764" s="8">
        <f t="shared" si="148"/>
        <v>2.5227784514116891E-3</v>
      </c>
      <c r="D4764" s="67">
        <v>468.58</v>
      </c>
      <c r="E4764" s="8">
        <f t="shared" si="149"/>
        <v>3.2973621103116191E-3</v>
      </c>
      <c r="F4764" s="70">
        <f>C4764-('Analyse Italia'!$G$11+'Analyse Italia'!$G$12*E4764)</f>
        <v>-1.259564609234114E-3</v>
      </c>
    </row>
    <row r="4765" spans="1:6" x14ac:dyDescent="0.3">
      <c r="A4765" s="6">
        <v>44489.729169999999</v>
      </c>
      <c r="B4765" s="7">
        <v>29208.16</v>
      </c>
      <c r="C4765" s="8">
        <f t="shared" si="148"/>
        <v>9.3420997158735197E-3</v>
      </c>
      <c r="D4765" s="67">
        <v>470.07</v>
      </c>
      <c r="E4765" s="8">
        <f t="shared" si="149"/>
        <v>3.1798198813437484E-3</v>
      </c>
      <c r="F4765" s="70">
        <f>C4765-('Analyse Italia'!$G$11+'Analyse Italia'!$G$12*E4765)</f>
        <v>5.7002514377338769E-3</v>
      </c>
    </row>
    <row r="4766" spans="1:6" x14ac:dyDescent="0.3">
      <c r="A4766" s="6">
        <v>44490.729169999999</v>
      </c>
      <c r="B4766" s="7">
        <v>29171.8</v>
      </c>
      <c r="C4766" s="8">
        <f t="shared" si="148"/>
        <v>-1.2448576014374435E-3</v>
      </c>
      <c r="D4766" s="67">
        <v>469.71</v>
      </c>
      <c r="E4766" s="8">
        <f t="shared" si="149"/>
        <v>-7.6584338502783122E-4</v>
      </c>
      <c r="F4766" s="70">
        <f>C4766-('Analyse Italia'!$G$11+'Analyse Italia'!$G$12*E4766)</f>
        <v>-1.7057017822885386E-4</v>
      </c>
    </row>
    <row r="4767" spans="1:6" x14ac:dyDescent="0.3">
      <c r="A4767" s="6">
        <v>44491.729169999999</v>
      </c>
      <c r="B4767" s="7">
        <v>29216.93</v>
      </c>
      <c r="C4767" s="8">
        <f t="shared" si="148"/>
        <v>1.5470420063212753E-3</v>
      </c>
      <c r="D4767" s="67">
        <v>471.88</v>
      </c>
      <c r="E4767" s="8">
        <f t="shared" si="149"/>
        <v>4.6198718358136937E-3</v>
      </c>
      <c r="F4767" s="70">
        <f>C4767-('Analyse Italia'!$G$11+'Analyse Italia'!$G$12*E4767)</f>
        <v>-3.8160581820244387E-3</v>
      </c>
    </row>
    <row r="4768" spans="1:6" x14ac:dyDescent="0.3">
      <c r="A4768" s="6">
        <v>44494.729169999999</v>
      </c>
      <c r="B4768" s="7">
        <v>29452.02</v>
      </c>
      <c r="C4768" s="8">
        <f t="shared" si="148"/>
        <v>8.0463621605693092E-3</v>
      </c>
      <c r="D4768" s="67">
        <v>472.21</v>
      </c>
      <c r="E4768" s="8">
        <f t="shared" si="149"/>
        <v>6.9933033822144886E-4</v>
      </c>
      <c r="F4768" s="70">
        <f>C4768-('Analyse Italia'!$G$11+'Analyse Italia'!$G$12*E4768)</f>
        <v>7.3693703593732222E-3</v>
      </c>
    </row>
    <row r="4769" spans="1:6" x14ac:dyDescent="0.3">
      <c r="A4769" s="6">
        <v>44495.729169999999</v>
      </c>
      <c r="B4769" s="7">
        <v>29624.17</v>
      </c>
      <c r="C4769" s="8">
        <f t="shared" si="148"/>
        <v>5.8450999286296934E-3</v>
      </c>
      <c r="D4769" s="67">
        <v>475.74</v>
      </c>
      <c r="E4769" s="8">
        <f t="shared" si="149"/>
        <v>7.4754876008555904E-3</v>
      </c>
      <c r="F4769" s="70">
        <f>C4769-('Analyse Italia'!$G$11+'Analyse Italia'!$G$12*E4769)</f>
        <v>-2.931234119186138E-3</v>
      </c>
    </row>
    <row r="4770" spans="1:6" x14ac:dyDescent="0.3">
      <c r="A4770" s="6">
        <v>44496.729169999999</v>
      </c>
      <c r="B4770" s="7">
        <v>29424.27</v>
      </c>
      <c r="C4770" s="8">
        <f t="shared" si="148"/>
        <v>-6.7478683790971328E-3</v>
      </c>
      <c r="D4770" s="67">
        <v>474.04</v>
      </c>
      <c r="E4770" s="8">
        <f t="shared" si="149"/>
        <v>-3.5733804178752493E-3</v>
      </c>
      <c r="F4770" s="70">
        <f>C4770-('Analyse Italia'!$G$11+'Analyse Italia'!$G$12*E4770)</f>
        <v>-2.3178141963887833E-3</v>
      </c>
    </row>
    <row r="4771" spans="1:6" x14ac:dyDescent="0.3">
      <c r="A4771" s="6">
        <v>44497.729169999999</v>
      </c>
      <c r="B4771" s="7">
        <v>29505.97</v>
      </c>
      <c r="C4771" s="8">
        <f t="shared" si="148"/>
        <v>2.776619436947847E-3</v>
      </c>
      <c r="D4771" s="67">
        <v>475.16</v>
      </c>
      <c r="E4771" s="8">
        <f t="shared" si="149"/>
        <v>2.3626698168930371E-3</v>
      </c>
      <c r="F4771" s="70">
        <f>C4771-('Analyse Italia'!$G$11+'Analyse Italia'!$G$12*E4771)</f>
        <v>1.1148668979646913E-4</v>
      </c>
    </row>
    <row r="4772" spans="1:6" x14ac:dyDescent="0.3">
      <c r="A4772" s="6">
        <v>44498.729169999999</v>
      </c>
      <c r="B4772" s="7">
        <v>29477.49</v>
      </c>
      <c r="C4772" s="8">
        <f t="shared" si="148"/>
        <v>-9.6522839276258487E-4</v>
      </c>
      <c r="D4772" s="67">
        <v>475.51</v>
      </c>
      <c r="E4772" s="8">
        <f t="shared" si="149"/>
        <v>7.3659398939307508E-4</v>
      </c>
      <c r="F4772" s="70">
        <f>C4772-('Analyse Italia'!$G$11+'Analyse Italia'!$G$12*E4772)</f>
        <v>-1.6867603444451337E-3</v>
      </c>
    </row>
    <row r="4773" spans="1:6" x14ac:dyDescent="0.3">
      <c r="A4773" s="6">
        <v>44501.729169999999</v>
      </c>
      <c r="B4773" s="7">
        <v>29833.200000000001</v>
      </c>
      <c r="C4773" s="8">
        <f t="shared" si="148"/>
        <v>1.2067173969018352E-2</v>
      </c>
      <c r="D4773" s="67">
        <v>478.87</v>
      </c>
      <c r="E4773" s="8">
        <f t="shared" si="149"/>
        <v>7.0660974532608112E-3</v>
      </c>
      <c r="F4773" s="70">
        <f>C4773-('Analyse Italia'!$G$11+'Analyse Italia'!$G$12*E4773)</f>
        <v>3.7801719702162881E-3</v>
      </c>
    </row>
    <row r="4774" spans="1:6" x14ac:dyDescent="0.3">
      <c r="A4774" s="6">
        <v>44502.729169999999</v>
      </c>
      <c r="B4774" s="7">
        <v>29816.36</v>
      </c>
      <c r="C4774" s="8">
        <f t="shared" ref="C4774:C4837" si="150">B4774/B4773-1</f>
        <v>-5.6447179652197033E-4</v>
      </c>
      <c r="D4774" s="67">
        <v>479.53</v>
      </c>
      <c r="E4774" s="8">
        <f t="shared" si="149"/>
        <v>1.3782446175369945E-3</v>
      </c>
      <c r="F4774" s="70">
        <f>C4774-('Analyse Italia'!$G$11+'Analyse Italia'!$G$12*E4774)</f>
        <v>-2.0529499447979401E-3</v>
      </c>
    </row>
    <row r="4775" spans="1:6" x14ac:dyDescent="0.3">
      <c r="A4775" s="6">
        <v>44503.729169999999</v>
      </c>
      <c r="B4775" s="7">
        <v>30020.92</v>
      </c>
      <c r="C4775" s="8">
        <f t="shared" si="150"/>
        <v>6.8606630722194417E-3</v>
      </c>
      <c r="D4775" s="67">
        <v>481.22</v>
      </c>
      <c r="E4775" s="8">
        <f t="shared" si="149"/>
        <v>3.5242841949409964E-3</v>
      </c>
      <c r="F4775" s="70">
        <f>C4775-('Analyse Italia'!$G$11+'Analyse Italia'!$G$12*E4775)</f>
        <v>2.8070866922313316E-3</v>
      </c>
    </row>
    <row r="4776" spans="1:6" x14ac:dyDescent="0.3">
      <c r="A4776" s="6">
        <v>44504.729169999999</v>
      </c>
      <c r="B4776" s="7">
        <v>30211.65</v>
      </c>
      <c r="C4776" s="8">
        <f t="shared" si="150"/>
        <v>6.3532363431901828E-3</v>
      </c>
      <c r="D4776" s="67">
        <v>483.21</v>
      </c>
      <c r="E4776" s="8">
        <f t="shared" si="149"/>
        <v>4.1353227214162569E-3</v>
      </c>
      <c r="F4776" s="70">
        <f>C4776-('Analyse Italia'!$G$11+'Analyse Italia'!$G$12*E4776)</f>
        <v>1.5693035148528368E-3</v>
      </c>
    </row>
    <row r="4777" spans="1:6" x14ac:dyDescent="0.3">
      <c r="A4777" s="6">
        <v>44505.729169999999</v>
      </c>
      <c r="B4777" s="7">
        <v>30484.560000000001</v>
      </c>
      <c r="C4777" s="8">
        <f t="shared" si="150"/>
        <v>9.0332702781874552E-3</v>
      </c>
      <c r="D4777" s="67">
        <v>483.44</v>
      </c>
      <c r="E4777" s="8">
        <f t="shared" si="149"/>
        <v>4.7598352683109191E-4</v>
      </c>
      <c r="F4777" s="70">
        <f>C4777-('Analyse Italia'!$G$11+'Analyse Italia'!$G$12*E4777)</f>
        <v>8.6232383769802474E-3</v>
      </c>
    </row>
    <row r="4778" spans="1:6" x14ac:dyDescent="0.3">
      <c r="A4778" s="6">
        <v>44508.729169999999</v>
      </c>
      <c r="B4778" s="7">
        <v>30422.240000000002</v>
      </c>
      <c r="C4778" s="8">
        <f t="shared" si="150"/>
        <v>-2.0443135803829282E-3</v>
      </c>
      <c r="D4778" s="67">
        <v>483.61</v>
      </c>
      <c r="E4778" s="8">
        <f t="shared" si="149"/>
        <v>3.516465331789842E-4</v>
      </c>
      <c r="F4778" s="70">
        <f>C4778-('Analyse Italia'!$G$11+'Analyse Italia'!$G$12*E4778)</f>
        <v>-2.3057291159314782E-3</v>
      </c>
    </row>
    <row r="4779" spans="1:6" x14ac:dyDescent="0.3">
      <c r="A4779" s="6">
        <v>44509.729169999999</v>
      </c>
      <c r="B4779" s="7">
        <v>30136.78</v>
      </c>
      <c r="C4779" s="8">
        <f t="shared" si="150"/>
        <v>-9.3832669783685541E-3</v>
      </c>
      <c r="D4779" s="67">
        <v>482.71</v>
      </c>
      <c r="E4779" s="8">
        <f t="shared" si="149"/>
        <v>-1.8610037013296887E-3</v>
      </c>
      <c r="F4779" s="70">
        <f>C4779-('Analyse Italia'!$G$11+'Analyse Italia'!$G$12*E4779)</f>
        <v>-6.9999665153420328E-3</v>
      </c>
    </row>
    <row r="4780" spans="1:6" x14ac:dyDescent="0.3">
      <c r="A4780" s="6">
        <v>44510.729169999999</v>
      </c>
      <c r="B4780" s="7">
        <v>30239.07</v>
      </c>
      <c r="C4780" s="8">
        <f t="shared" si="150"/>
        <v>3.3941914166013554E-3</v>
      </c>
      <c r="D4780" s="67">
        <v>483.76</v>
      </c>
      <c r="E4780" s="8">
        <f t="shared" si="149"/>
        <v>2.1752190756354484E-3</v>
      </c>
      <c r="F4780" s="70">
        <f>C4780-('Analyse Italia'!$G$11+'Analyse Italia'!$G$12*E4780)</f>
        <v>9.5311304850044E-4</v>
      </c>
    </row>
    <row r="4781" spans="1:6" x14ac:dyDescent="0.3">
      <c r="A4781" s="6">
        <v>44511.729169999999</v>
      </c>
      <c r="B4781" s="7">
        <v>30294.46</v>
      </c>
      <c r="C4781" s="8">
        <f t="shared" si="150"/>
        <v>1.8317362273376769E-3</v>
      </c>
      <c r="D4781" s="67">
        <v>485.29</v>
      </c>
      <c r="E4781" s="8">
        <f t="shared" si="149"/>
        <v>3.1627253183397208E-3</v>
      </c>
      <c r="F4781" s="70">
        <f>C4781-('Analyse Italia'!$G$11+'Analyse Italia'!$G$12*E4781)</f>
        <v>-1.7896794204836719E-3</v>
      </c>
    </row>
    <row r="4782" spans="1:6" x14ac:dyDescent="0.3">
      <c r="A4782" s="6">
        <v>44512.729169999999</v>
      </c>
      <c r="B4782" s="7">
        <v>30399.72</v>
      </c>
      <c r="C4782" s="8">
        <f t="shared" si="150"/>
        <v>3.4745626758161396E-3</v>
      </c>
      <c r="D4782" s="67">
        <v>486.75</v>
      </c>
      <c r="E4782" s="8">
        <f t="shared" si="149"/>
        <v>3.0085103752395259E-3</v>
      </c>
      <c r="F4782" s="70">
        <f>C4782-('Analyse Italia'!$G$11+'Analyse Italia'!$G$12*E4782)</f>
        <v>3.7475631257743915E-5</v>
      </c>
    </row>
    <row r="4783" spans="1:6" x14ac:dyDescent="0.3">
      <c r="A4783" s="6">
        <v>44515.729169999999</v>
      </c>
      <c r="B4783" s="7">
        <v>30528.28</v>
      </c>
      <c r="C4783" s="8">
        <f t="shared" si="150"/>
        <v>4.2289863196107724E-3</v>
      </c>
      <c r="D4783" s="67">
        <v>488.43</v>
      </c>
      <c r="E4783" s="8">
        <f t="shared" si="149"/>
        <v>3.4514637904468071E-3</v>
      </c>
      <c r="F4783" s="70">
        <f>C4783-('Analyse Italia'!$G$11+'Analyse Italia'!$G$12*E4783)</f>
        <v>2.6245003560568421E-4</v>
      </c>
    </row>
    <row r="4784" spans="1:6" x14ac:dyDescent="0.3">
      <c r="A4784" s="6">
        <v>44516.729169999999</v>
      </c>
      <c r="B4784" s="7">
        <v>30449.83</v>
      </c>
      <c r="C4784" s="8">
        <f t="shared" si="150"/>
        <v>-2.5697484430828865E-3</v>
      </c>
      <c r="D4784" s="67">
        <v>489.27</v>
      </c>
      <c r="E4784" s="8">
        <f t="shared" si="149"/>
        <v>1.7197960813217783E-3</v>
      </c>
      <c r="F4784" s="70">
        <f>C4784-('Analyse Italia'!$G$11+'Analyse Italia'!$G$12*E4784)</f>
        <v>-4.4664730491678264E-3</v>
      </c>
    </row>
    <row r="4785" spans="1:6" x14ac:dyDescent="0.3">
      <c r="A4785" s="6">
        <v>44517.729169999999</v>
      </c>
      <c r="B4785" s="7">
        <v>30448.43</v>
      </c>
      <c r="C4785" s="8">
        <f t="shared" si="150"/>
        <v>-4.5977268181895958E-5</v>
      </c>
      <c r="D4785" s="67">
        <v>489.95</v>
      </c>
      <c r="E4785" s="8">
        <f t="shared" si="149"/>
        <v>1.3898256586342139E-3</v>
      </c>
      <c r="F4785" s="70">
        <f>C4785-('Analyse Italia'!$G$11+'Analyse Italia'!$G$12*E4785)</f>
        <v>-1.5482978955773789E-3</v>
      </c>
    </row>
    <row r="4786" spans="1:6" x14ac:dyDescent="0.3">
      <c r="A4786" s="6">
        <v>44518.729169999999</v>
      </c>
      <c r="B4786" s="7">
        <v>30268.85</v>
      </c>
      <c r="C4786" s="8">
        <f t="shared" si="150"/>
        <v>-5.8978410381094193E-3</v>
      </c>
      <c r="D4786" s="67">
        <v>487.7</v>
      </c>
      <c r="E4786" s="8">
        <f t="shared" si="149"/>
        <v>-4.5923053372792788E-3</v>
      </c>
      <c r="F4786" s="70">
        <f>C4786-('Analyse Italia'!$G$11+'Analyse Italia'!$G$12*E4786)</f>
        <v>-2.4989575193299935E-4</v>
      </c>
    </row>
    <row r="4787" spans="1:6" x14ac:dyDescent="0.3">
      <c r="A4787" s="6">
        <v>44519.729169999999</v>
      </c>
      <c r="B4787" s="7">
        <v>29915.86</v>
      </c>
      <c r="C4787" s="8">
        <f t="shared" si="150"/>
        <v>-1.1661823954329242E-2</v>
      </c>
      <c r="D4787" s="67">
        <v>486.08</v>
      </c>
      <c r="E4787" s="8">
        <f t="shared" si="149"/>
        <v>-3.3217141685462082E-3</v>
      </c>
      <c r="F4787" s="70">
        <f>C4787-('Analyse Italia'!$G$11+'Analyse Italia'!$G$12*E4787)</f>
        <v>-7.532579066068505E-3</v>
      </c>
    </row>
    <row r="4788" spans="1:6" x14ac:dyDescent="0.3">
      <c r="A4788" s="6">
        <v>44522.729169999999</v>
      </c>
      <c r="B4788" s="7">
        <v>29959.78</v>
      </c>
      <c r="C4788" s="8">
        <f t="shared" si="150"/>
        <v>1.46811758044052E-3</v>
      </c>
      <c r="D4788" s="67">
        <v>485.46</v>
      </c>
      <c r="E4788" s="8">
        <f t="shared" si="149"/>
        <v>-1.2755102040816757E-3</v>
      </c>
      <c r="F4788" s="70">
        <f>C4788-('Analyse Italia'!$G$11+'Analyse Italia'!$G$12*E4788)</f>
        <v>3.15159482012902E-3</v>
      </c>
    </row>
    <row r="4789" spans="1:6" x14ac:dyDescent="0.3">
      <c r="A4789" s="6">
        <v>44523.729169999999</v>
      </c>
      <c r="B4789" s="7">
        <v>29466.14</v>
      </c>
      <c r="C4789" s="8">
        <f t="shared" si="150"/>
        <v>-1.6476756504887557E-2</v>
      </c>
      <c r="D4789" s="67">
        <v>479.25</v>
      </c>
      <c r="E4789" s="8">
        <f t="shared" si="149"/>
        <v>-1.2791991101223532E-2</v>
      </c>
      <c r="F4789" s="70">
        <f>C4789-('Analyse Italia'!$G$11+'Analyse Italia'!$G$12*E4789)</f>
        <v>-1.0279670613393584E-3</v>
      </c>
    </row>
    <row r="4790" spans="1:6" x14ac:dyDescent="0.3">
      <c r="A4790" s="6">
        <v>44524.729169999999</v>
      </c>
      <c r="B4790" s="7">
        <v>29636.32</v>
      </c>
      <c r="C4790" s="8">
        <f t="shared" si="150"/>
        <v>5.7754425927523112E-3</v>
      </c>
      <c r="D4790" s="67">
        <v>479.69</v>
      </c>
      <c r="E4790" s="8">
        <f t="shared" si="149"/>
        <v>9.1810119979141014E-4</v>
      </c>
      <c r="F4790" s="70">
        <f>C4790-('Analyse Italia'!$G$11+'Analyse Italia'!$G$12*E4790)</f>
        <v>4.8369603903204378E-3</v>
      </c>
    </row>
    <row r="4791" spans="1:6" x14ac:dyDescent="0.3">
      <c r="A4791" s="6">
        <v>44525.729169999999</v>
      </c>
      <c r="B4791" s="7">
        <v>29636.68</v>
      </c>
      <c r="C4791" s="8">
        <f t="shared" si="150"/>
        <v>1.2147257149264234E-5</v>
      </c>
      <c r="D4791" s="67">
        <v>481.72</v>
      </c>
      <c r="E4791" s="8">
        <f t="shared" si="149"/>
        <v>4.231899768600611E-3</v>
      </c>
      <c r="F4791" s="70">
        <f>C4791-('Analyse Italia'!$G$11+'Analyse Italia'!$G$12*E4791)</f>
        <v>-4.8872212861511017E-3</v>
      </c>
    </row>
    <row r="4792" spans="1:6" x14ac:dyDescent="0.3">
      <c r="A4792" s="6">
        <v>44526.729169999999</v>
      </c>
      <c r="B4792" s="7">
        <v>28321.48</v>
      </c>
      <c r="C4792" s="8">
        <f t="shared" si="150"/>
        <v>-4.4377440388059686E-2</v>
      </c>
      <c r="D4792" s="67">
        <v>464.05</v>
      </c>
      <c r="E4792" s="8">
        <f t="shared" si="149"/>
        <v>-3.6681059536660343E-2</v>
      </c>
      <c r="F4792" s="70">
        <f>C4792-('Analyse Italia'!$G$11+'Analyse Italia'!$G$12*E4792)</f>
        <v>-3.7474735103016493E-4</v>
      </c>
    </row>
    <row r="4793" spans="1:6" x14ac:dyDescent="0.3">
      <c r="A4793" s="6">
        <v>44529.729169999999</v>
      </c>
      <c r="B4793" s="7">
        <v>28543.26</v>
      </c>
      <c r="C4793" s="8">
        <f t="shared" si="150"/>
        <v>7.8308054522573389E-3</v>
      </c>
      <c r="D4793" s="67">
        <v>467.24</v>
      </c>
      <c r="E4793" s="8">
        <f t="shared" si="149"/>
        <v>6.8742592393060686E-3</v>
      </c>
      <c r="F4793" s="70">
        <f>C4793-('Analyse Italia'!$G$11+'Analyse Italia'!$G$12*E4793)</f>
        <v>-2.2689794992453334E-4</v>
      </c>
    </row>
    <row r="4794" spans="1:6" x14ac:dyDescent="0.3">
      <c r="A4794" s="6">
        <v>44530.729169999999</v>
      </c>
      <c r="B4794" s="7">
        <v>28311.06</v>
      </c>
      <c r="C4794" s="8">
        <f t="shared" si="150"/>
        <v>-8.1350203165300172E-3</v>
      </c>
      <c r="D4794" s="67">
        <v>462.96</v>
      </c>
      <c r="E4794" s="8">
        <f t="shared" si="149"/>
        <v>-9.1601746425820085E-3</v>
      </c>
      <c r="F4794" s="70">
        <f>C4794-('Analyse Italia'!$G$11+'Analyse Italia'!$G$12*E4794)</f>
        <v>2.972765319794058E-3</v>
      </c>
    </row>
    <row r="4795" spans="1:6" x14ac:dyDescent="0.3">
      <c r="A4795" s="6">
        <v>44531.729169999999</v>
      </c>
      <c r="B4795" s="7">
        <v>28919.63</v>
      </c>
      <c r="C4795" s="8">
        <f t="shared" si="150"/>
        <v>2.1495839435188957E-2</v>
      </c>
      <c r="D4795" s="67">
        <v>470.86</v>
      </c>
      <c r="E4795" s="8">
        <f t="shared" si="149"/>
        <v>1.7064109210298994E-2</v>
      </c>
      <c r="F4795" s="70">
        <f>C4795-('Analyse Italia'!$G$11+'Analyse Italia'!$G$12*E4795)</f>
        <v>1.2585069072366048E-3</v>
      </c>
    </row>
    <row r="4796" spans="1:6" x14ac:dyDescent="0.3">
      <c r="A4796" s="6">
        <v>44532.729169999999</v>
      </c>
      <c r="B4796" s="7">
        <v>28515.74</v>
      </c>
      <c r="C4796" s="8">
        <f t="shared" si="150"/>
        <v>-1.3965946313974298E-2</v>
      </c>
      <c r="D4796" s="67">
        <v>465.44</v>
      </c>
      <c r="E4796" s="8">
        <f t="shared" si="149"/>
        <v>-1.1510852482691236E-2</v>
      </c>
      <c r="F4796" s="70">
        <f>C4796-('Analyse Italia'!$G$11+'Analyse Italia'!$G$12*E4796)</f>
        <v>-4.8464326065197211E-5</v>
      </c>
    </row>
    <row r="4797" spans="1:6" x14ac:dyDescent="0.3">
      <c r="A4797" s="6">
        <v>44533.729169999999</v>
      </c>
      <c r="B4797" s="7">
        <v>28438.83</v>
      </c>
      <c r="C4797" s="8">
        <f t="shared" si="150"/>
        <v>-2.697106931119464E-3</v>
      </c>
      <c r="D4797" s="67">
        <v>462.77</v>
      </c>
      <c r="E4797" s="8">
        <f t="shared" si="149"/>
        <v>-5.7365073908559605E-3</v>
      </c>
      <c r="F4797" s="70">
        <f>C4797-('Analyse Italia'!$G$11+'Analyse Italia'!$G$12*E4797)</f>
        <v>4.3184695466034389E-3</v>
      </c>
    </row>
    <row r="4798" spans="1:6" x14ac:dyDescent="0.3">
      <c r="A4798" s="6">
        <v>44536.729169999999</v>
      </c>
      <c r="B4798" s="7">
        <v>29018.880000000001</v>
      </c>
      <c r="C4798" s="8">
        <f t="shared" si="150"/>
        <v>2.0396408713016623E-2</v>
      </c>
      <c r="D4798" s="67">
        <v>468.71</v>
      </c>
      <c r="E4798" s="8">
        <f t="shared" si="149"/>
        <v>1.2835749940575125E-2</v>
      </c>
      <c r="F4798" s="70">
        <f>C4798-('Analyse Italia'!$G$11+'Analyse Italia'!$G$12*E4798)</f>
        <v>5.2131101367272632E-3</v>
      </c>
    </row>
    <row r="4799" spans="1:6" x14ac:dyDescent="0.3">
      <c r="A4799" s="6">
        <v>44537.729169999999</v>
      </c>
      <c r="B4799" s="7">
        <v>29723.17</v>
      </c>
      <c r="C4799" s="8">
        <f t="shared" si="150"/>
        <v>2.4270061422080991E-2</v>
      </c>
      <c r="D4799" s="67">
        <v>480.18</v>
      </c>
      <c r="E4799" s="8">
        <f t="shared" si="149"/>
        <v>2.4471421561306661E-2</v>
      </c>
      <c r="F4799" s="70">
        <f>C4799-('Analyse Italia'!$G$11+'Analyse Italia'!$G$12*E4799)</f>
        <v>-4.8210145378977005E-3</v>
      </c>
    </row>
    <row r="4800" spans="1:6" x14ac:dyDescent="0.3">
      <c r="A4800" s="6">
        <v>44538.729169999999</v>
      </c>
      <c r="B4800" s="7">
        <v>29321.59</v>
      </c>
      <c r="C4800" s="8">
        <f t="shared" si="150"/>
        <v>-1.3510671977450484E-2</v>
      </c>
      <c r="D4800" s="67">
        <v>477.36</v>
      </c>
      <c r="E4800" s="8">
        <f t="shared" si="149"/>
        <v>-5.8727977008621313E-3</v>
      </c>
      <c r="F4800" s="70">
        <f>C4800-('Analyse Italia'!$G$11+'Analyse Italia'!$G$12*E4800)</f>
        <v>-6.3321916852419101E-3</v>
      </c>
    </row>
    <row r="4801" spans="1:6" x14ac:dyDescent="0.3">
      <c r="A4801" s="6">
        <v>44539.729169999999</v>
      </c>
      <c r="B4801" s="7">
        <v>29388.34</v>
      </c>
      <c r="C4801" s="8">
        <f t="shared" si="150"/>
        <v>2.2764795497105528E-3</v>
      </c>
      <c r="D4801" s="67">
        <v>476.99</v>
      </c>
      <c r="E4801" s="8">
        <f t="shared" si="149"/>
        <v>-7.7509636333161769E-4</v>
      </c>
      <c r="F4801" s="70">
        <f>C4801-('Analyse Italia'!$G$11+'Analyse Italia'!$G$12*E4801)</f>
        <v>3.3618267867897818E-3</v>
      </c>
    </row>
    <row r="4802" spans="1:6" x14ac:dyDescent="0.3">
      <c r="A4802" s="6">
        <v>44540.729169999999</v>
      </c>
      <c r="B4802" s="7">
        <v>29284.12</v>
      </c>
      <c r="C4802" s="8">
        <f t="shared" si="150"/>
        <v>-3.546304418691304E-3</v>
      </c>
      <c r="D4802" s="67">
        <v>475.56</v>
      </c>
      <c r="E4802" s="8">
        <f t="shared" si="149"/>
        <v>-2.9979664143902074E-3</v>
      </c>
      <c r="F4802" s="70">
        <f>C4802-('Analyse Italia'!$G$11+'Analyse Italia'!$G$12*E4802)</f>
        <v>1.9597426426258687E-4</v>
      </c>
    </row>
    <row r="4803" spans="1:6" x14ac:dyDescent="0.3">
      <c r="A4803" s="6">
        <v>44543.729169999999</v>
      </c>
      <c r="B4803" s="7">
        <v>29092.82</v>
      </c>
      <c r="C4803" s="8">
        <f t="shared" si="150"/>
        <v>-6.5325507476406974E-3</v>
      </c>
      <c r="D4803" s="67">
        <v>473.53</v>
      </c>
      <c r="E4803" s="8">
        <f t="shared" si="149"/>
        <v>-4.2686516948440278E-3</v>
      </c>
      <c r="F4803" s="70">
        <f>C4803-('Analyse Italia'!$G$11+'Analyse Italia'!$G$12*E4803)</f>
        <v>-1.271459177788618E-3</v>
      </c>
    </row>
    <row r="4804" spans="1:6" x14ac:dyDescent="0.3">
      <c r="A4804" s="6">
        <v>44544.729169999999</v>
      </c>
      <c r="B4804" s="7">
        <v>29079.77</v>
      </c>
      <c r="C4804" s="8">
        <f t="shared" si="150"/>
        <v>-4.4856428493356137E-4</v>
      </c>
      <c r="D4804" s="67">
        <v>469.56</v>
      </c>
      <c r="E4804" s="8">
        <f t="shared" ref="E4804:E4867" si="151">D4804/D4803-1</f>
        <v>-8.3838405169682773E-3</v>
      </c>
      <c r="F4804" s="70">
        <f>C4804-('Analyse Italia'!$G$11+'Analyse Italia'!$G$12*E4804)</f>
        <v>9.7312919162593717E-3</v>
      </c>
    </row>
    <row r="4805" spans="1:6" x14ac:dyDescent="0.3">
      <c r="A4805" s="6">
        <v>44545.729169999999</v>
      </c>
      <c r="B4805" s="7">
        <v>29194.959999999999</v>
      </c>
      <c r="C4805" s="8">
        <f t="shared" si="150"/>
        <v>3.9611730079021079E-3</v>
      </c>
      <c r="D4805" s="67">
        <v>470.76</v>
      </c>
      <c r="E4805" s="8">
        <f t="shared" si="151"/>
        <v>2.5555839509328049E-3</v>
      </c>
      <c r="F4805" s="70">
        <f>C4805-('Analyse Italia'!$G$11+'Analyse Italia'!$G$12*E4805)</f>
        <v>1.0654556483754613E-3</v>
      </c>
    </row>
    <row r="4806" spans="1:6" x14ac:dyDescent="0.3">
      <c r="A4806" s="6">
        <v>44546.729169999999</v>
      </c>
      <c r="B4806" s="7">
        <v>29308.48</v>
      </c>
      <c r="C4806" s="8">
        <f t="shared" si="150"/>
        <v>3.8883423714231036E-3</v>
      </c>
      <c r="D4806" s="67">
        <v>476.56</v>
      </c>
      <c r="E4806" s="8">
        <f t="shared" si="151"/>
        <v>1.2320503016399087E-2</v>
      </c>
      <c r="F4806" s="70">
        <f>C4806-('Analyse Italia'!$G$11+'Analyse Italia'!$G$12*E4806)</f>
        <v>-1.0679096652220985E-2</v>
      </c>
    </row>
    <row r="4807" spans="1:6" x14ac:dyDescent="0.3">
      <c r="A4807" s="6">
        <v>44547.729169999999</v>
      </c>
      <c r="B4807" s="7">
        <v>29120.89</v>
      </c>
      <c r="C4807" s="8">
        <f t="shared" si="150"/>
        <v>-6.4005366364956462E-3</v>
      </c>
      <c r="D4807" s="67">
        <v>473.9</v>
      </c>
      <c r="E4807" s="8">
        <f t="shared" si="151"/>
        <v>-5.5816686251469738E-3</v>
      </c>
      <c r="F4807" s="70">
        <f>C4807-('Analyse Italia'!$G$11+'Analyse Italia'!$G$12*E4807)</f>
        <v>4.2996560107691224E-4</v>
      </c>
    </row>
    <row r="4808" spans="1:6" x14ac:dyDescent="0.3">
      <c r="A4808" s="6">
        <v>44550.729169999999</v>
      </c>
      <c r="B4808" s="7">
        <v>28669.46</v>
      </c>
      <c r="C4808" s="8">
        <f t="shared" si="150"/>
        <v>-1.5501930057769564E-2</v>
      </c>
      <c r="D4808" s="67">
        <v>467.35</v>
      </c>
      <c r="E4808" s="8">
        <f t="shared" si="151"/>
        <v>-1.3821481325174023E-2</v>
      </c>
      <c r="F4808" s="70">
        <f>C4808-('Analyse Italia'!$G$11+'Analyse Italia'!$G$12*E4808)</f>
        <v>1.1773788882263811E-3</v>
      </c>
    </row>
    <row r="4809" spans="1:6" x14ac:dyDescent="0.3">
      <c r="A4809" s="6">
        <v>44551.729169999999</v>
      </c>
      <c r="B4809" s="7">
        <v>29166.69</v>
      </c>
      <c r="C4809" s="8">
        <f t="shared" si="150"/>
        <v>1.7343542571084392E-2</v>
      </c>
      <c r="D4809" s="67">
        <v>473.99</v>
      </c>
      <c r="E4809" s="8">
        <f t="shared" si="151"/>
        <v>1.4207767198031407E-2</v>
      </c>
      <c r="F4809" s="70">
        <f>C4809-('Analyse Italia'!$G$11+'Analyse Italia'!$G$12*E4809)</f>
        <v>5.2031196463326462E-4</v>
      </c>
    </row>
    <row r="4810" spans="1:6" x14ac:dyDescent="0.3">
      <c r="A4810" s="6">
        <v>44552.729169999999</v>
      </c>
      <c r="B4810" s="7">
        <v>29377.15</v>
      </c>
      <c r="C4810" s="8">
        <f t="shared" si="150"/>
        <v>7.21576565595905E-3</v>
      </c>
      <c r="D4810" s="67">
        <v>478.36</v>
      </c>
      <c r="E4810" s="8">
        <f t="shared" si="151"/>
        <v>9.2196037891094651E-3</v>
      </c>
      <c r="F4810" s="70">
        <f>C4810-('Analyse Italia'!$G$11+'Analyse Italia'!$G$12*E4810)</f>
        <v>-3.6452593721612494E-3</v>
      </c>
    </row>
    <row r="4811" spans="1:6" x14ac:dyDescent="0.3">
      <c r="A4811" s="6">
        <v>44553.729169999999</v>
      </c>
      <c r="B4811" s="7">
        <v>29558.28</v>
      </c>
      <c r="C4811" s="8">
        <f t="shared" si="150"/>
        <v>6.1656763845368001E-3</v>
      </c>
      <c r="D4811" s="67">
        <v>483.01</v>
      </c>
      <c r="E4811" s="8">
        <f t="shared" si="151"/>
        <v>9.7207124341500695E-3</v>
      </c>
      <c r="F4811" s="70">
        <f>C4811-('Analyse Italia'!$G$11+'Analyse Italia'!$G$12*E4811)</f>
        <v>-5.2943091254047236E-3</v>
      </c>
    </row>
    <row r="4812" spans="1:6" x14ac:dyDescent="0.3">
      <c r="A4812" s="6">
        <v>44557.729169999999</v>
      </c>
      <c r="B4812" s="7">
        <v>29800.720000000001</v>
      </c>
      <c r="C4812" s="8">
        <f t="shared" si="150"/>
        <v>8.2021010694803831E-3</v>
      </c>
      <c r="D4812" s="67">
        <v>485.49</v>
      </c>
      <c r="E4812" s="8">
        <f t="shared" si="151"/>
        <v>5.1344692656467572E-3</v>
      </c>
      <c r="F4812" s="70">
        <f>C4812-('Analyse Italia'!$G$11+'Analyse Italia'!$G$12*E4812)</f>
        <v>2.2239176500485217E-3</v>
      </c>
    </row>
    <row r="4813" spans="1:6" x14ac:dyDescent="0.3">
      <c r="A4813" s="6">
        <v>44558.729169999999</v>
      </c>
      <c r="B4813" s="7">
        <v>30031.87</v>
      </c>
      <c r="C4813" s="8">
        <f t="shared" si="150"/>
        <v>7.7565240034467298E-3</v>
      </c>
      <c r="D4813" s="67">
        <v>488.5</v>
      </c>
      <c r="E4813" s="8">
        <f t="shared" si="151"/>
        <v>6.1999217285628738E-3</v>
      </c>
      <c r="F4813" s="70">
        <f>C4813-('Analyse Italia'!$G$11+'Analyse Italia'!$G$12*E4813)</f>
        <v>5.0483647096142246E-4</v>
      </c>
    </row>
    <row r="4814" spans="1:6" x14ac:dyDescent="0.3">
      <c r="A4814" s="6">
        <v>44559.729169999999</v>
      </c>
      <c r="B4814" s="7">
        <v>29938.13</v>
      </c>
      <c r="C4814" s="8">
        <f t="shared" si="150"/>
        <v>-3.1213507517180439E-3</v>
      </c>
      <c r="D4814" s="67">
        <v>487.98</v>
      </c>
      <c r="E4814" s="8">
        <f t="shared" si="151"/>
        <v>-1.0644831115659281E-3</v>
      </c>
      <c r="F4814" s="70">
        <f>C4814-('Analyse Italia'!$G$11+'Analyse Italia'!$G$12*E4814)</f>
        <v>-1.6901080129935473E-3</v>
      </c>
    </row>
    <row r="4815" spans="1:6" x14ac:dyDescent="0.3">
      <c r="A4815" s="6">
        <v>44560.729169999999</v>
      </c>
      <c r="B4815" s="7">
        <v>29941.89</v>
      </c>
      <c r="C4815" s="8">
        <f t="shared" si="150"/>
        <v>1.2559234661613239E-4</v>
      </c>
      <c r="D4815" s="67">
        <v>488.71</v>
      </c>
      <c r="E4815" s="8">
        <f t="shared" si="151"/>
        <v>1.4959629493012105E-3</v>
      </c>
      <c r="F4815" s="70">
        <f>C4815-('Analyse Italia'!$G$11+'Analyse Italia'!$G$12*E4815)</f>
        <v>-1.5035910746789699E-3</v>
      </c>
    </row>
    <row r="4816" spans="1:6" x14ac:dyDescent="0.3">
      <c r="A4816" s="6">
        <v>44564.729169999999</v>
      </c>
      <c r="B4816" s="7">
        <v>30335.040000000001</v>
      </c>
      <c r="C4816" s="8">
        <f t="shared" si="150"/>
        <v>1.3130433649980011E-2</v>
      </c>
      <c r="D4816" s="67">
        <v>489.99</v>
      </c>
      <c r="E4816" s="8">
        <f t="shared" si="151"/>
        <v>2.6191401853861151E-3</v>
      </c>
      <c r="F4816" s="70">
        <f>C4816-('Analyse Italia'!$G$11+'Analyse Italia'!$G$12*E4816)</f>
        <v>1.0158749385496432E-2</v>
      </c>
    </row>
    <row r="4817" spans="1:6" x14ac:dyDescent="0.3">
      <c r="A4817" s="6">
        <v>44565.729169999999</v>
      </c>
      <c r="B4817" s="7">
        <v>30567.5</v>
      </c>
      <c r="C4817" s="8">
        <f t="shared" si="150"/>
        <v>7.6630853297043888E-3</v>
      </c>
      <c r="D4817" s="67">
        <v>494.02</v>
      </c>
      <c r="E4817" s="8">
        <f t="shared" si="151"/>
        <v>8.2246576460742737E-3</v>
      </c>
      <c r="F4817" s="70">
        <f>C4817-('Analyse Italia'!$G$11+'Analyse Italia'!$G$12*E4817)</f>
        <v>-2.0087097238058321E-3</v>
      </c>
    </row>
    <row r="4818" spans="1:6" x14ac:dyDescent="0.3">
      <c r="A4818" s="6">
        <v>44566.729169999999</v>
      </c>
      <c r="B4818" s="7">
        <v>30764.35</v>
      </c>
      <c r="C4818" s="8">
        <f t="shared" si="150"/>
        <v>6.4398462419235081E-3</v>
      </c>
      <c r="D4818" s="67">
        <v>494.35</v>
      </c>
      <c r="E4818" s="8">
        <f t="shared" si="151"/>
        <v>6.6798915023702499E-4</v>
      </c>
      <c r="F4818" s="70">
        <f>C4818-('Analyse Italia'!$G$11+'Analyse Italia'!$G$12*E4818)</f>
        <v>5.8003156444839015E-3</v>
      </c>
    </row>
    <row r="4819" spans="1:6" x14ac:dyDescent="0.3">
      <c r="A4819" s="6">
        <v>44567.729169999999</v>
      </c>
      <c r="B4819" s="7">
        <v>30227.98</v>
      </c>
      <c r="C4819" s="8">
        <f t="shared" si="150"/>
        <v>-1.7434790593657934E-2</v>
      </c>
      <c r="D4819" s="67">
        <v>488.16</v>
      </c>
      <c r="E4819" s="8">
        <f t="shared" si="151"/>
        <v>-1.25214928694245E-2</v>
      </c>
      <c r="F4819" s="70">
        <f>C4819-('Analyse Italia'!$G$11+'Analyse Italia'!$G$12*E4819)</f>
        <v>-2.3093197614599947E-3</v>
      </c>
    </row>
    <row r="4820" spans="1:6" x14ac:dyDescent="0.3">
      <c r="A4820" s="6">
        <v>44568.729169999999</v>
      </c>
      <c r="B4820" s="7">
        <v>30166.97</v>
      </c>
      <c r="C4820" s="8">
        <f t="shared" si="150"/>
        <v>-2.0183287139927675E-3</v>
      </c>
      <c r="D4820" s="67">
        <v>486.25</v>
      </c>
      <c r="E4820" s="8">
        <f t="shared" si="151"/>
        <v>-3.9126515896428238E-3</v>
      </c>
      <c r="F4820" s="70">
        <f>C4820-('Analyse Italia'!$G$11+'Analyse Italia'!$G$12*E4820)</f>
        <v>2.8172463602848989E-3</v>
      </c>
    </row>
    <row r="4821" spans="1:6" x14ac:dyDescent="0.3">
      <c r="A4821" s="6">
        <v>44571.729169999999</v>
      </c>
      <c r="B4821" s="7">
        <v>29821.47</v>
      </c>
      <c r="C4821" s="8">
        <f t="shared" si="150"/>
        <v>-1.1452923512039859E-2</v>
      </c>
      <c r="D4821" s="67">
        <v>479.04</v>
      </c>
      <c r="E4821" s="8">
        <f t="shared" si="151"/>
        <v>-1.4827763496143898E-2</v>
      </c>
      <c r="F4821" s="70">
        <f>C4821-('Analyse Italia'!$G$11+'Analyse Italia'!$G$12*E4821)</f>
        <v>6.4291650306309497E-3</v>
      </c>
    </row>
    <row r="4822" spans="1:6" x14ac:dyDescent="0.3">
      <c r="A4822" s="6">
        <v>44572.729169999999</v>
      </c>
      <c r="B4822" s="7">
        <v>30043.45</v>
      </c>
      <c r="C4822" s="8">
        <f t="shared" si="150"/>
        <v>7.443630377711008E-3</v>
      </c>
      <c r="D4822" s="67">
        <v>483.08</v>
      </c>
      <c r="E4822" s="8">
        <f t="shared" si="151"/>
        <v>8.4335337341348016E-3</v>
      </c>
      <c r="F4822" s="70">
        <f>C4822-('Analyse Italia'!$G$11+'Analyse Italia'!$G$12*E4822)</f>
        <v>-2.4778281441585129E-3</v>
      </c>
    </row>
    <row r="4823" spans="1:6" x14ac:dyDescent="0.3">
      <c r="A4823" s="6">
        <v>44573.729169999999</v>
      </c>
      <c r="B4823" s="7">
        <v>30224.11</v>
      </c>
      <c r="C4823" s="8">
        <f t="shared" si="150"/>
        <v>6.0132907505630051E-3</v>
      </c>
      <c r="D4823" s="67">
        <v>486.2</v>
      </c>
      <c r="E4823" s="8">
        <f t="shared" si="151"/>
        <v>6.4585575888052027E-3</v>
      </c>
      <c r="F4823" s="70">
        <f>C4823-('Analyse Italia'!$G$11+'Analyse Italia'!$G$12*E4823)</f>
        <v>-1.5475366480973115E-3</v>
      </c>
    </row>
    <row r="4824" spans="1:6" x14ac:dyDescent="0.3">
      <c r="A4824" s="6">
        <v>44574.729169999999</v>
      </c>
      <c r="B4824" s="7">
        <v>30340.42</v>
      </c>
      <c r="C4824" s="8">
        <f t="shared" si="150"/>
        <v>3.8482522727716351E-3</v>
      </c>
      <c r="D4824" s="67">
        <v>486.05</v>
      </c>
      <c r="E4824" s="8">
        <f t="shared" si="151"/>
        <v>-3.0851501439732587E-4</v>
      </c>
      <c r="F4824" s="70">
        <f>C4824-('Analyse Italia'!$G$11+'Analyse Italia'!$G$12*E4824)</f>
        <v>4.3759084934768874E-3</v>
      </c>
    </row>
    <row r="4825" spans="1:6" x14ac:dyDescent="0.3">
      <c r="A4825" s="6">
        <v>44575.729169999999</v>
      </c>
      <c r="B4825" s="7">
        <v>30019.19</v>
      </c>
      <c r="C4825" s="8">
        <f t="shared" si="150"/>
        <v>-1.0587526474584052E-2</v>
      </c>
      <c r="D4825" s="67">
        <v>481.16</v>
      </c>
      <c r="E4825" s="8">
        <f t="shared" si="151"/>
        <v>-1.0060693344306149E-2</v>
      </c>
      <c r="F4825" s="70">
        <f>C4825-('Analyse Italia'!$G$11+'Analyse Italia'!$G$12*E4825)</f>
        <v>1.5966227823077956E-3</v>
      </c>
    </row>
    <row r="4826" spans="1:6" x14ac:dyDescent="0.3">
      <c r="A4826" s="6">
        <v>44578.729169999999</v>
      </c>
      <c r="B4826" s="7">
        <v>30189.34</v>
      </c>
      <c r="C4826" s="8">
        <f t="shared" si="150"/>
        <v>5.6680410097673661E-3</v>
      </c>
      <c r="D4826" s="67">
        <v>484.51</v>
      </c>
      <c r="E4826" s="8">
        <f t="shared" si="151"/>
        <v>6.9623410092276572E-3</v>
      </c>
      <c r="F4826" s="70">
        <f>C4826-('Analyse Italia'!$G$11+'Analyse Italia'!$G$12*E4826)</f>
        <v>-2.494943951361921E-3</v>
      </c>
    </row>
    <row r="4827" spans="1:6" x14ac:dyDescent="0.3">
      <c r="A4827" s="6">
        <v>44579.729169999999</v>
      </c>
      <c r="B4827" s="7">
        <v>29935.73</v>
      </c>
      <c r="C4827" s="8">
        <f t="shared" si="150"/>
        <v>-8.4006473808304616E-3</v>
      </c>
      <c r="D4827" s="67">
        <v>479.79</v>
      </c>
      <c r="E4827" s="8">
        <f t="shared" si="151"/>
        <v>-9.7418009948194717E-3</v>
      </c>
      <c r="F4827" s="70">
        <f>C4827-('Analyse Italia'!$G$11+'Analyse Italia'!$G$12*E4827)</f>
        <v>3.4023391937010265E-3</v>
      </c>
    </row>
    <row r="4828" spans="1:6" x14ac:dyDescent="0.3">
      <c r="A4828" s="6">
        <v>44580.729169999999</v>
      </c>
      <c r="B4828" s="7">
        <v>29835.23</v>
      </c>
      <c r="C4828" s="8">
        <f t="shared" si="150"/>
        <v>-3.3571922248095687E-3</v>
      </c>
      <c r="D4828" s="67">
        <v>480.9</v>
      </c>
      <c r="E4828" s="8">
        <f t="shared" si="151"/>
        <v>2.3135121615704968E-3</v>
      </c>
      <c r="F4828" s="70">
        <f>C4828-('Analyse Italia'!$G$11+'Analyse Italia'!$G$12*E4828)</f>
        <v>-5.9635682667861546E-3</v>
      </c>
    </row>
    <row r="4829" spans="1:6" x14ac:dyDescent="0.3">
      <c r="A4829" s="6">
        <v>44581.729169999999</v>
      </c>
      <c r="B4829" s="7">
        <v>30052.14</v>
      </c>
      <c r="C4829" s="8">
        <f t="shared" si="150"/>
        <v>7.2702640469002322E-3</v>
      </c>
      <c r="D4829" s="67">
        <v>483.35</v>
      </c>
      <c r="E4829" s="8">
        <f t="shared" si="151"/>
        <v>5.0946142649199722E-3</v>
      </c>
      <c r="F4829" s="70">
        <f>C4829-('Analyse Italia'!$G$11+'Analyse Italia'!$G$12*E4829)</f>
        <v>1.3397181421561611E-3</v>
      </c>
    </row>
    <row r="4830" spans="1:6" x14ac:dyDescent="0.3">
      <c r="A4830" s="6">
        <v>44582.729169999999</v>
      </c>
      <c r="B4830" s="7">
        <v>29496.41</v>
      </c>
      <c r="C4830" s="8">
        <f t="shared" si="150"/>
        <v>-1.8492193900334519E-2</v>
      </c>
      <c r="D4830" s="67">
        <v>474.44</v>
      </c>
      <c r="E4830" s="8">
        <f t="shared" si="151"/>
        <v>-1.8433847108720425E-2</v>
      </c>
      <c r="F4830" s="70">
        <f>C4830-('Analyse Italia'!$G$11+'Analyse Italia'!$G$12*E4830)</f>
        <v>3.7001407325857362E-3</v>
      </c>
    </row>
    <row r="4831" spans="1:6" x14ac:dyDescent="0.3">
      <c r="A4831" s="6">
        <v>44585.729169999999</v>
      </c>
      <c r="B4831" s="7">
        <v>28307.66</v>
      </c>
      <c r="C4831" s="8">
        <f t="shared" si="150"/>
        <v>-4.0301514658902526E-2</v>
      </c>
      <c r="D4831" s="67">
        <v>456.36</v>
      </c>
      <c r="E4831" s="8">
        <f t="shared" si="151"/>
        <v>-3.8108085321642338E-2</v>
      </c>
      <c r="F4831" s="70">
        <f>C4831-('Analyse Italia'!$G$11+'Analyse Italia'!$G$12*E4831)</f>
        <v>5.4068604895878142E-3</v>
      </c>
    </row>
    <row r="4832" spans="1:6" x14ac:dyDescent="0.3">
      <c r="A4832" s="6">
        <v>44586.729169999999</v>
      </c>
      <c r="B4832" s="7">
        <v>28355.25</v>
      </c>
      <c r="C4832" s="8">
        <f t="shared" si="150"/>
        <v>1.6811703969878966E-3</v>
      </c>
      <c r="D4832" s="67">
        <v>459.59</v>
      </c>
      <c r="E4832" s="8">
        <f t="shared" si="151"/>
        <v>7.077745639407329E-3</v>
      </c>
      <c r="F4832" s="70">
        <f>C4832-('Analyse Italia'!$G$11+'Analyse Italia'!$G$12*E4832)</f>
        <v>-6.6197543374438752E-3</v>
      </c>
    </row>
    <row r="4833" spans="1:6" x14ac:dyDescent="0.3">
      <c r="A4833" s="6">
        <v>44587.729169999999</v>
      </c>
      <c r="B4833" s="7">
        <v>29005.77</v>
      </c>
      <c r="C4833" s="8">
        <f t="shared" si="150"/>
        <v>2.2941783267648841E-2</v>
      </c>
      <c r="D4833" s="67">
        <v>467.31</v>
      </c>
      <c r="E4833" s="8">
        <f t="shared" si="151"/>
        <v>1.679758045214208E-2</v>
      </c>
      <c r="F4833" s="70">
        <f>C4833-('Analyse Italia'!$G$11+'Analyse Italia'!$G$12*E4833)</f>
        <v>3.0230247555008694E-3</v>
      </c>
    </row>
    <row r="4834" spans="1:6" x14ac:dyDescent="0.3">
      <c r="A4834" s="6">
        <v>44588.729169999999</v>
      </c>
      <c r="B4834" s="7">
        <v>29283</v>
      </c>
      <c r="C4834" s="8">
        <f t="shared" si="150"/>
        <v>9.5577535090431986E-3</v>
      </c>
      <c r="D4834" s="67">
        <v>470.33</v>
      </c>
      <c r="E4834" s="8">
        <f t="shared" si="151"/>
        <v>6.4625195266525548E-3</v>
      </c>
      <c r="F4834" s="70">
        <f>C4834-('Analyse Italia'!$G$11+'Analyse Italia'!$G$12*E4834)</f>
        <v>1.9921905221517043E-3</v>
      </c>
    </row>
    <row r="4835" spans="1:6" x14ac:dyDescent="0.3">
      <c r="A4835" s="6">
        <v>44589.729169999999</v>
      </c>
      <c r="B4835" s="7">
        <v>28939.83</v>
      </c>
      <c r="C4835" s="8">
        <f t="shared" si="150"/>
        <v>-1.1719086159204917E-2</v>
      </c>
      <c r="D4835" s="67">
        <v>465.55</v>
      </c>
      <c r="E4835" s="8">
        <f t="shared" si="151"/>
        <v>-1.0163076988497388E-2</v>
      </c>
      <c r="F4835" s="70">
        <f>C4835-('Analyse Italia'!$G$11+'Analyse Italia'!$G$12*E4835)</f>
        <v>5.8743926792927288E-4</v>
      </c>
    </row>
    <row r="4836" spans="1:6" x14ac:dyDescent="0.3">
      <c r="A4836" s="6">
        <v>44592.729169999999</v>
      </c>
      <c r="B4836" s="7">
        <v>29215.86</v>
      </c>
      <c r="C4836" s="8">
        <f t="shared" si="150"/>
        <v>9.5380657039103589E-3</v>
      </c>
      <c r="D4836" s="67">
        <v>468.88</v>
      </c>
      <c r="E4836" s="8">
        <f t="shared" si="151"/>
        <v>7.1528299860379452E-3</v>
      </c>
      <c r="F4836" s="70">
        <f>C4836-('Analyse Italia'!$G$11+'Analyse Italia'!$G$12*E4836)</f>
        <v>1.1473948497893894E-3</v>
      </c>
    </row>
    <row r="4837" spans="1:6" x14ac:dyDescent="0.3">
      <c r="A4837" s="6">
        <v>44593.729169999999</v>
      </c>
      <c r="B4837" s="7">
        <v>29664.54</v>
      </c>
      <c r="C4837" s="8">
        <f t="shared" si="150"/>
        <v>1.5357412035791551E-2</v>
      </c>
      <c r="D4837" s="67">
        <v>474.86</v>
      </c>
      <c r="E4837" s="8">
        <f t="shared" si="151"/>
        <v>1.275379628049822E-2</v>
      </c>
      <c r="F4837" s="70">
        <f>C4837-('Analyse Italia'!$G$11+'Analyse Italia'!$G$12*E4837)</f>
        <v>2.7207026829502087E-4</v>
      </c>
    </row>
    <row r="4838" spans="1:6" x14ac:dyDescent="0.3">
      <c r="A4838" s="6">
        <v>44594.729169999999</v>
      </c>
      <c r="B4838" s="7">
        <v>29828.85</v>
      </c>
      <c r="C4838" s="8">
        <f t="shared" ref="C4838:C4901" si="152">B4838/B4837-1</f>
        <v>5.5389363866757968E-3</v>
      </c>
      <c r="D4838" s="67">
        <v>477.01</v>
      </c>
      <c r="E4838" s="8">
        <f t="shared" si="151"/>
        <v>4.5276502548119435E-3</v>
      </c>
      <c r="F4838" s="70">
        <f>C4838-('Analyse Italia'!$G$11+'Analyse Italia'!$G$12*E4838)</f>
        <v>2.860659521724809E-4</v>
      </c>
    </row>
    <row r="4839" spans="1:6" x14ac:dyDescent="0.3">
      <c r="A4839" s="6">
        <v>44595.729169999999</v>
      </c>
      <c r="B4839" s="7">
        <v>29484.15</v>
      </c>
      <c r="C4839" s="8">
        <f t="shared" si="152"/>
        <v>-1.1555926561030549E-2</v>
      </c>
      <c r="D4839" s="67">
        <v>468.63</v>
      </c>
      <c r="E4839" s="8">
        <f t="shared" si="151"/>
        <v>-1.7567765874929253E-2</v>
      </c>
      <c r="F4839" s="70">
        <f>C4839-('Analyse Italia'!$G$11+'Analyse Italia'!$G$12*E4839)</f>
        <v>9.601206547785391E-3</v>
      </c>
    </row>
    <row r="4840" spans="1:6" x14ac:dyDescent="0.3">
      <c r="A4840" s="6">
        <v>44596.729169999999</v>
      </c>
      <c r="B4840" s="7">
        <v>28975.22</v>
      </c>
      <c r="C4840" s="8">
        <f t="shared" si="152"/>
        <v>-1.7261138611762594E-2</v>
      </c>
      <c r="D4840" s="67">
        <v>462.15</v>
      </c>
      <c r="E4840" s="8">
        <f t="shared" si="151"/>
        <v>-1.3827539850201687E-2</v>
      </c>
      <c r="F4840" s="70">
        <f>C4840-('Analyse Italia'!$G$11+'Analyse Italia'!$G$12*E4840)</f>
        <v>-5.7458808830513838E-4</v>
      </c>
    </row>
    <row r="4841" spans="1:6" x14ac:dyDescent="0.3">
      <c r="A4841" s="6">
        <v>44599.729169999999</v>
      </c>
      <c r="B4841" s="7">
        <v>28675.29</v>
      </c>
      <c r="C4841" s="8">
        <f t="shared" si="152"/>
        <v>-1.0351258765248339E-2</v>
      </c>
      <c r="D4841" s="67">
        <v>465.28</v>
      </c>
      <c r="E4841" s="8">
        <f t="shared" si="151"/>
        <v>6.7726928486422366E-3</v>
      </c>
      <c r="F4841" s="70">
        <f>C4841-('Analyse Italia'!$G$11+'Analyse Italia'!$G$12*E4841)</f>
        <v>-1.82875628363851E-2</v>
      </c>
    </row>
    <row r="4842" spans="1:6" x14ac:dyDescent="0.3">
      <c r="A4842" s="6">
        <v>44600.729169999999</v>
      </c>
      <c r="B4842" s="7">
        <v>28741.63</v>
      </c>
      <c r="C4842" s="8">
        <f t="shared" si="152"/>
        <v>2.3134901164034716E-3</v>
      </c>
      <c r="D4842" s="67">
        <v>465.34</v>
      </c>
      <c r="E4842" s="8">
        <f t="shared" si="151"/>
        <v>1.289546079779047E-4</v>
      </c>
      <c r="F4842" s="70">
        <f>C4842-('Analyse Italia'!$G$11+'Analyse Italia'!$G$12*E4842)</f>
        <v>2.3182517145687634E-3</v>
      </c>
    </row>
    <row r="4843" spans="1:6" x14ac:dyDescent="0.3">
      <c r="A4843" s="6">
        <v>44601.729169999999</v>
      </c>
      <c r="B4843" s="7">
        <v>29509.72</v>
      </c>
      <c r="C4843" s="8">
        <f t="shared" si="152"/>
        <v>2.672395406941086E-2</v>
      </c>
      <c r="D4843" s="67">
        <v>473.33</v>
      </c>
      <c r="E4843" s="8">
        <f t="shared" si="151"/>
        <v>1.7170241114024209E-2</v>
      </c>
      <c r="F4843" s="70">
        <f>C4843-('Analyse Italia'!$G$11+'Analyse Italia'!$G$12*E4843)</f>
        <v>6.3597651864125693E-3</v>
      </c>
    </row>
    <row r="4844" spans="1:6" x14ac:dyDescent="0.3">
      <c r="A4844" s="6">
        <v>44602.729169999999</v>
      </c>
      <c r="B4844" s="7">
        <v>29579.14</v>
      </c>
      <c r="C4844" s="8">
        <f t="shared" si="152"/>
        <v>2.3524452282162045E-3</v>
      </c>
      <c r="D4844" s="67">
        <v>472.35</v>
      </c>
      <c r="E4844" s="8">
        <f t="shared" si="151"/>
        <v>-2.0704371157542756E-3</v>
      </c>
      <c r="F4844" s="70">
        <f>C4844-('Analyse Italia'!$G$11+'Analyse Italia'!$G$12*E4844)</f>
        <v>4.9860753154763104E-3</v>
      </c>
    </row>
    <row r="4845" spans="1:6" x14ac:dyDescent="0.3">
      <c r="A4845" s="6">
        <v>44603.729169999999</v>
      </c>
      <c r="B4845" s="7">
        <v>29356.46</v>
      </c>
      <c r="C4845" s="8">
        <f t="shared" si="152"/>
        <v>-7.5282783745571624E-3</v>
      </c>
      <c r="D4845" s="67">
        <v>469.57</v>
      </c>
      <c r="E4845" s="8">
        <f t="shared" si="151"/>
        <v>-5.8854662855933881E-3</v>
      </c>
      <c r="F4845" s="70">
        <f>C4845-('Analyse Italia'!$G$11+'Analyse Italia'!$G$12*E4845)</f>
        <v>-3.3465569418641376E-4</v>
      </c>
    </row>
    <row r="4846" spans="1:6" x14ac:dyDescent="0.3">
      <c r="A4846" s="6">
        <v>44606.729169999999</v>
      </c>
      <c r="B4846" s="7">
        <v>28767.51</v>
      </c>
      <c r="C4846" s="8">
        <f t="shared" si="152"/>
        <v>-2.0062023827123632E-2</v>
      </c>
      <c r="D4846" s="67">
        <v>460.96</v>
      </c>
      <c r="E4846" s="8">
        <f t="shared" si="151"/>
        <v>-1.8335924356326028E-2</v>
      </c>
      <c r="F4846" s="70">
        <f>C4846-('Analyse Italia'!$G$11+'Analyse Italia'!$G$12*E4846)</f>
        <v>2.0132666088228182E-3</v>
      </c>
    </row>
    <row r="4847" spans="1:6" x14ac:dyDescent="0.3">
      <c r="A4847" s="6">
        <v>44607.729169999999</v>
      </c>
      <c r="B4847" s="7">
        <v>29376.89</v>
      </c>
      <c r="C4847" s="8">
        <f t="shared" si="152"/>
        <v>2.1182924764778122E-2</v>
      </c>
      <c r="D4847" s="67">
        <v>467.56</v>
      </c>
      <c r="E4847" s="8">
        <f t="shared" si="151"/>
        <v>1.4317945157931389E-2</v>
      </c>
      <c r="F4847" s="70">
        <f>C4847-('Analyse Italia'!$G$11+'Analyse Italia'!$G$12*E4847)</f>
        <v>4.2280016708776402E-3</v>
      </c>
    </row>
    <row r="4848" spans="1:6" x14ac:dyDescent="0.3">
      <c r="A4848" s="6">
        <v>44608.729169999999</v>
      </c>
      <c r="B4848" s="7">
        <v>29377.17</v>
      </c>
      <c r="C4848" s="8">
        <f t="shared" si="152"/>
        <v>9.5313016454934285E-6</v>
      </c>
      <c r="D4848" s="67">
        <v>467.77</v>
      </c>
      <c r="E4848" s="8">
        <f t="shared" si="151"/>
        <v>4.4914021729836051E-4</v>
      </c>
      <c r="F4848" s="70">
        <f>C4848-('Analyse Italia'!$G$11+'Analyse Italia'!$G$12*E4848)</f>
        <v>-3.6841557813866897E-4</v>
      </c>
    </row>
    <row r="4849" spans="1:6" x14ac:dyDescent="0.3">
      <c r="A4849" s="6">
        <v>44609.729169999999</v>
      </c>
      <c r="B4849" s="7">
        <v>29057.08</v>
      </c>
      <c r="C4849" s="8">
        <f t="shared" si="152"/>
        <v>-1.0895875947206535E-2</v>
      </c>
      <c r="D4849" s="67">
        <v>464.55</v>
      </c>
      <c r="E4849" s="8">
        <f t="shared" si="151"/>
        <v>-6.8837249075399676E-3</v>
      </c>
      <c r="F4849" s="70">
        <f>C4849-('Analyse Italia'!$G$11+'Analyse Italia'!$G$12*E4849)</f>
        <v>-2.5090639832326921E-3</v>
      </c>
    </row>
    <row r="4850" spans="1:6" x14ac:dyDescent="0.3">
      <c r="A4850" s="6">
        <v>44610.729169999999</v>
      </c>
      <c r="B4850" s="7">
        <v>28888.17</v>
      </c>
      <c r="C4850" s="8">
        <f t="shared" si="152"/>
        <v>-5.8130410901577889E-3</v>
      </c>
      <c r="D4850" s="67">
        <v>460.81</v>
      </c>
      <c r="E4850" s="8">
        <f t="shared" si="151"/>
        <v>-8.0508018512539525E-3</v>
      </c>
      <c r="F4850" s="70">
        <f>C4850-('Analyse Italia'!$G$11+'Analyse Italia'!$G$12*E4850)</f>
        <v>3.9687437513498871E-3</v>
      </c>
    </row>
    <row r="4851" spans="1:6" x14ac:dyDescent="0.3">
      <c r="A4851" s="6">
        <v>44613.729169999999</v>
      </c>
      <c r="B4851" s="7">
        <v>28379.25</v>
      </c>
      <c r="C4851" s="8">
        <f t="shared" si="152"/>
        <v>-1.7616899928240448E-2</v>
      </c>
      <c r="D4851" s="67">
        <v>454.81</v>
      </c>
      <c r="E4851" s="8">
        <f t="shared" si="151"/>
        <v>-1.3020550769297534E-2</v>
      </c>
      <c r="F4851" s="70">
        <f>C4851-('Analyse Italia'!$G$11+'Analyse Italia'!$G$12*E4851)</f>
        <v>-1.8949198098368765E-3</v>
      </c>
    </row>
    <row r="4852" spans="1:6" x14ac:dyDescent="0.3">
      <c r="A4852" s="6">
        <v>44614.729169999999</v>
      </c>
      <c r="B4852" s="7">
        <v>28372.57</v>
      </c>
      <c r="C4852" s="8">
        <f t="shared" si="152"/>
        <v>-2.3538324656224852E-4</v>
      </c>
      <c r="D4852" s="67">
        <v>455.12</v>
      </c>
      <c r="E4852" s="8">
        <f t="shared" si="151"/>
        <v>6.8160330687550008E-4</v>
      </c>
      <c r="F4852" s="70">
        <f>C4852-('Analyse Italia'!$G$11+'Analyse Italia'!$G$12*E4852)</f>
        <v>-8.9118644656114622E-4</v>
      </c>
    </row>
    <row r="4853" spans="1:6" x14ac:dyDescent="0.3">
      <c r="A4853" s="6">
        <v>44615.729169999999</v>
      </c>
      <c r="B4853" s="7">
        <v>28264.85</v>
      </c>
      <c r="C4853" s="8">
        <f t="shared" si="152"/>
        <v>-3.7966246977274576E-3</v>
      </c>
      <c r="D4853" s="67">
        <v>453.86</v>
      </c>
      <c r="E4853" s="8">
        <f t="shared" si="151"/>
        <v>-2.7685006152223801E-3</v>
      </c>
      <c r="F4853" s="70">
        <f>C4853-('Analyse Italia'!$G$11+'Analyse Italia'!$G$12*E4853)</f>
        <v>-3.2861976157735158E-4</v>
      </c>
    </row>
    <row r="4854" spans="1:6" x14ac:dyDescent="0.3">
      <c r="A4854" s="6">
        <v>44616.729169999999</v>
      </c>
      <c r="B4854" s="7">
        <v>27121.200000000001</v>
      </c>
      <c r="C4854" s="8">
        <f t="shared" si="152"/>
        <v>-4.0461916479301974E-2</v>
      </c>
      <c r="D4854" s="67">
        <v>438.96</v>
      </c>
      <c r="E4854" s="8">
        <f t="shared" si="151"/>
        <v>-3.2829506896399852E-2</v>
      </c>
      <c r="F4854" s="70">
        <f>C4854-('Analyse Italia'!$G$11+'Analyse Italia'!$G$12*E4854)</f>
        <v>-1.0628714695047684E-3</v>
      </c>
    </row>
    <row r="4855" spans="1:6" x14ac:dyDescent="0.3">
      <c r="A4855" s="6">
        <v>44617.729169999999</v>
      </c>
      <c r="B4855" s="7">
        <v>28080.04</v>
      </c>
      <c r="C4855" s="8">
        <f t="shared" si="152"/>
        <v>3.5353892895594541E-2</v>
      </c>
      <c r="D4855" s="67">
        <v>453.53</v>
      </c>
      <c r="E4855" s="8">
        <f t="shared" si="151"/>
        <v>3.3192090395480323E-2</v>
      </c>
      <c r="F4855" s="70">
        <f>C4855-('Analyse Italia'!$G$11+'Analyse Italia'!$G$12*E4855)</f>
        <v>-4.1607430217198774E-3</v>
      </c>
    </row>
    <row r="4856" spans="1:6" x14ac:dyDescent="0.3">
      <c r="A4856" s="6">
        <v>44620.729169999999</v>
      </c>
      <c r="B4856" s="7">
        <v>27720.92</v>
      </c>
      <c r="C4856" s="8">
        <f t="shared" si="152"/>
        <v>-1.2789155571003574E-2</v>
      </c>
      <c r="D4856" s="67">
        <v>453.11</v>
      </c>
      <c r="E4856" s="8">
        <f t="shared" si="151"/>
        <v>-9.2606883778356686E-4</v>
      </c>
      <c r="F4856" s="70">
        <f>C4856-('Analyse Italia'!$G$11+'Analyse Italia'!$G$12*E4856)</f>
        <v>-1.1523355358438051E-2</v>
      </c>
    </row>
    <row r="4857" spans="1:6" x14ac:dyDescent="0.3">
      <c r="A4857" s="6">
        <v>44621.729169999999</v>
      </c>
      <c r="B4857" s="7">
        <v>26604.32</v>
      </c>
      <c r="C4857" s="8">
        <f t="shared" si="152"/>
        <v>-4.0280048425521131E-2</v>
      </c>
      <c r="D4857" s="67">
        <v>442.37</v>
      </c>
      <c r="E4857" s="8">
        <f t="shared" si="151"/>
        <v>-2.3702853611705765E-2</v>
      </c>
      <c r="F4857" s="70">
        <f>C4857-('Analyse Italia'!$G$11+'Analyse Italia'!$G$12*E4857)</f>
        <v>-1.1789824692141335E-2</v>
      </c>
    </row>
    <row r="4858" spans="1:6" x14ac:dyDescent="0.3">
      <c r="A4858" s="6">
        <v>44622.729169999999</v>
      </c>
      <c r="B4858" s="7">
        <v>26793.13</v>
      </c>
      <c r="C4858" s="8">
        <f t="shared" si="152"/>
        <v>7.0969677105072737E-3</v>
      </c>
      <c r="D4858" s="67">
        <v>446.33</v>
      </c>
      <c r="E4858" s="8">
        <f t="shared" si="151"/>
        <v>8.9517824445599636E-3</v>
      </c>
      <c r="F4858" s="70">
        <f>C4858-('Analyse Italia'!$G$11+'Analyse Italia'!$G$12*E4858)</f>
        <v>-3.4439383111640742E-3</v>
      </c>
    </row>
    <row r="4859" spans="1:6" x14ac:dyDescent="0.3">
      <c r="A4859" s="6">
        <v>44623.729169999999</v>
      </c>
      <c r="B4859" s="7">
        <v>26140.23</v>
      </c>
      <c r="C4859" s="8">
        <f t="shared" si="152"/>
        <v>-2.4368186919557444E-2</v>
      </c>
      <c r="D4859" s="67">
        <v>437.36</v>
      </c>
      <c r="E4859" s="8">
        <f t="shared" si="151"/>
        <v>-2.0097237470033336E-2</v>
      </c>
      <c r="F4859" s="70">
        <f>C4859-('Analyse Italia'!$G$11+'Analyse Italia'!$G$12*E4859)</f>
        <v>-1.8765052215149666E-4</v>
      </c>
    </row>
    <row r="4860" spans="1:6" x14ac:dyDescent="0.3">
      <c r="A4860" s="6">
        <v>44624.729169999999</v>
      </c>
      <c r="B4860" s="7">
        <v>24529.83</v>
      </c>
      <c r="C4860" s="8">
        <f t="shared" si="152"/>
        <v>-6.1606190917218306E-2</v>
      </c>
      <c r="D4860" s="67">
        <v>421.78</v>
      </c>
      <c r="E4860" s="8">
        <f t="shared" si="151"/>
        <v>-3.5622827876349072E-2</v>
      </c>
      <c r="F4860" s="70">
        <f>C4860-('Analyse Italia'!$G$11+'Analyse Italia'!$G$12*E4860)</f>
        <v>-1.8868371179445384E-2</v>
      </c>
    </row>
    <row r="4861" spans="1:6" x14ac:dyDescent="0.3">
      <c r="A4861" s="6">
        <v>44627.729169999999</v>
      </c>
      <c r="B4861" s="7">
        <v>24180.63</v>
      </c>
      <c r="C4861" s="8">
        <f t="shared" si="152"/>
        <v>-1.4235728498729894E-2</v>
      </c>
      <c r="D4861" s="67">
        <v>417.13</v>
      </c>
      <c r="E4861" s="8">
        <f t="shared" si="151"/>
        <v>-1.102470482241924E-2</v>
      </c>
      <c r="F4861" s="70">
        <f>C4861-('Analyse Italia'!$G$11+'Analyse Italia'!$G$12*E4861)</f>
        <v>-8.9932456587845863E-4</v>
      </c>
    </row>
    <row r="4862" spans="1:6" x14ac:dyDescent="0.3">
      <c r="A4862" s="6">
        <v>44628.729169999999</v>
      </c>
      <c r="B4862" s="7">
        <v>24375.15</v>
      </c>
      <c r="C4862" s="8">
        <f t="shared" si="152"/>
        <v>8.0444554174146088E-3</v>
      </c>
      <c r="D4862" s="67">
        <v>415.01</v>
      </c>
      <c r="E4862" s="8">
        <f t="shared" si="151"/>
        <v>-5.0823484285474896E-3</v>
      </c>
      <c r="F4862" s="70">
        <f>C4862-('Analyse Italia'!$G$11+'Analyse Italia'!$G$12*E4862)</f>
        <v>1.4278134853189239E-2</v>
      </c>
    </row>
    <row r="4863" spans="1:6" x14ac:dyDescent="0.3">
      <c r="A4863" s="6">
        <v>44629.729169999999</v>
      </c>
      <c r="B4863" s="7">
        <v>26030.29</v>
      </c>
      <c r="C4863" s="8">
        <f t="shared" si="152"/>
        <v>6.7902761624031083E-2</v>
      </c>
      <c r="D4863" s="67">
        <v>434.45</v>
      </c>
      <c r="E4863" s="8">
        <f t="shared" si="151"/>
        <v>4.6842244765186392E-2</v>
      </c>
      <c r="F4863" s="70">
        <f>C4863-('Analyse Italia'!$G$11+'Analyse Italia'!$G$12*E4863)</f>
        <v>1.2072496113954855E-2</v>
      </c>
    </row>
    <row r="4864" spans="1:6" x14ac:dyDescent="0.3">
      <c r="A4864" s="6">
        <v>44630.729169999999</v>
      </c>
      <c r="B4864" s="7">
        <v>24992.82</v>
      </c>
      <c r="C4864" s="8">
        <f t="shared" si="152"/>
        <v>-3.9856259765066016E-2</v>
      </c>
      <c r="D4864" s="67">
        <v>427.12</v>
      </c>
      <c r="E4864" s="8">
        <f t="shared" si="151"/>
        <v>-1.6871907008861764E-2</v>
      </c>
      <c r="F4864" s="70">
        <f>C4864-('Analyse Italia'!$G$11+'Analyse Italia'!$G$12*E4864)</f>
        <v>-1.9530866371428174E-2</v>
      </c>
    </row>
    <row r="4865" spans="1:6" x14ac:dyDescent="0.3">
      <c r="A4865" s="6">
        <v>44631.729169999999</v>
      </c>
      <c r="B4865" s="7">
        <v>25195.16</v>
      </c>
      <c r="C4865" s="8">
        <f t="shared" si="152"/>
        <v>8.0959251497030316E-3</v>
      </c>
      <c r="D4865" s="67">
        <v>431.17</v>
      </c>
      <c r="E4865" s="8">
        <f t="shared" si="151"/>
        <v>9.4821127551976137E-3</v>
      </c>
      <c r="F4865" s="70">
        <f>C4865-('Analyse Italia'!$G$11+'Analyse Italia'!$G$12*E4865)</f>
        <v>-3.0788691545346417E-3</v>
      </c>
    </row>
    <row r="4866" spans="1:6" x14ac:dyDescent="0.3">
      <c r="A4866" s="6">
        <v>44634.729169999999</v>
      </c>
      <c r="B4866" s="7">
        <v>25627.18</v>
      </c>
      <c r="C4866" s="8">
        <f t="shared" si="152"/>
        <v>1.7146944095612016E-2</v>
      </c>
      <c r="D4866" s="67">
        <v>436.35</v>
      </c>
      <c r="E4866" s="8">
        <f t="shared" si="151"/>
        <v>1.2013822854094691E-2</v>
      </c>
      <c r="F4866" s="70">
        <f>C4866-('Analyse Italia'!$G$11+'Analyse Italia'!$G$12*E4866)</f>
        <v>2.9460708847847631E-3</v>
      </c>
    </row>
    <row r="4867" spans="1:6" x14ac:dyDescent="0.3">
      <c r="A4867" s="6">
        <v>44635.729169999999</v>
      </c>
      <c r="B4867" s="7">
        <v>25673.82</v>
      </c>
      <c r="C4867" s="8">
        <f t="shared" si="152"/>
        <v>1.8199427326768269E-3</v>
      </c>
      <c r="D4867" s="67">
        <v>435.12</v>
      </c>
      <c r="E4867" s="8">
        <f t="shared" si="151"/>
        <v>-2.818838088690323E-3</v>
      </c>
      <c r="F4867" s="70">
        <f>C4867-('Analyse Italia'!$G$11+'Analyse Italia'!$G$12*E4867)</f>
        <v>5.3481145760643431E-3</v>
      </c>
    </row>
    <row r="4868" spans="1:6" x14ac:dyDescent="0.3">
      <c r="A4868" s="6">
        <v>44636.729169999999</v>
      </c>
      <c r="B4868" s="7">
        <v>26535.77</v>
      </c>
      <c r="C4868" s="8">
        <f t="shared" si="152"/>
        <v>3.3573110662924455E-2</v>
      </c>
      <c r="D4868" s="67">
        <v>448.45</v>
      </c>
      <c r="E4868" s="8">
        <f t="shared" ref="E4868:E4931" si="153">D4868/D4867-1</f>
        <v>3.0635227063798398E-2</v>
      </c>
      <c r="F4868" s="70">
        <f>C4868-('Analyse Italia'!$G$11+'Analyse Italia'!$G$12*E4868)</f>
        <v>-2.8853814255978272E-3</v>
      </c>
    </row>
    <row r="4869" spans="1:6" x14ac:dyDescent="0.3">
      <c r="A4869" s="6">
        <v>44637.729169999999</v>
      </c>
      <c r="B4869" s="7">
        <v>26386.93</v>
      </c>
      <c r="C4869" s="8">
        <f t="shared" si="152"/>
        <v>-5.6090326378318567E-3</v>
      </c>
      <c r="D4869" s="67">
        <v>450.49</v>
      </c>
      <c r="E4869" s="8">
        <f t="shared" si="153"/>
        <v>4.5490021184078078E-3</v>
      </c>
      <c r="F4869" s="70">
        <f>C4869-('Analyse Italia'!$G$11+'Analyse Italia'!$G$12*E4869)</f>
        <v>-1.0887424329319521E-2</v>
      </c>
    </row>
    <row r="4870" spans="1:6" x14ac:dyDescent="0.3">
      <c r="A4870" s="6">
        <v>44638.729169999999</v>
      </c>
      <c r="B4870" s="7">
        <v>26496.03</v>
      </c>
      <c r="C4870" s="8">
        <f t="shared" si="152"/>
        <v>4.1346227090457432E-3</v>
      </c>
      <c r="D4870" s="67">
        <v>454.6</v>
      </c>
      <c r="E4870" s="8">
        <f t="shared" si="153"/>
        <v>9.1233989655707948E-3</v>
      </c>
      <c r="F4870" s="70">
        <f>C4870-('Analyse Italia'!$G$11+'Analyse Italia'!$G$12*E4870)</f>
        <v>-6.6114115121297286E-3</v>
      </c>
    </row>
    <row r="4871" spans="1:6" x14ac:dyDescent="0.3">
      <c r="A4871" s="6">
        <v>44641.729169999999</v>
      </c>
      <c r="B4871" s="7">
        <v>26563.59</v>
      </c>
      <c r="C4871" s="8">
        <f t="shared" si="152"/>
        <v>2.549815953559964E-3</v>
      </c>
      <c r="D4871" s="67">
        <v>454.79</v>
      </c>
      <c r="E4871" s="8">
        <f t="shared" si="153"/>
        <v>4.1794984601839502E-4</v>
      </c>
      <c r="F4871" s="70">
        <f>C4871-('Analyse Italia'!$G$11+'Analyse Italia'!$G$12*E4871)</f>
        <v>2.2091500107441057E-3</v>
      </c>
    </row>
    <row r="4872" spans="1:6" x14ac:dyDescent="0.3">
      <c r="A4872" s="6">
        <v>44642.729169999999</v>
      </c>
      <c r="B4872" s="7">
        <v>26821.919999999998</v>
      </c>
      <c r="C4872" s="8">
        <f t="shared" si="152"/>
        <v>9.7249656390570038E-3</v>
      </c>
      <c r="D4872" s="67">
        <v>458.65</v>
      </c>
      <c r="E4872" s="8">
        <f t="shared" si="153"/>
        <v>8.4874337606366534E-3</v>
      </c>
      <c r="F4872" s="70">
        <f>C4872-('Analyse Italia'!$G$11+'Analyse Italia'!$G$12*E4872)</f>
        <v>-2.6091800531486374E-4</v>
      </c>
    </row>
    <row r="4873" spans="1:6" x14ac:dyDescent="0.3">
      <c r="A4873" s="6">
        <v>44643.729169999999</v>
      </c>
      <c r="B4873" s="7">
        <v>26569.24</v>
      </c>
      <c r="C4873" s="8">
        <f t="shared" si="152"/>
        <v>-9.420652958475606E-3</v>
      </c>
      <c r="D4873" s="67">
        <v>454.03</v>
      </c>
      <c r="E4873" s="8">
        <f t="shared" si="153"/>
        <v>-1.0073040444783632E-2</v>
      </c>
      <c r="F4873" s="70">
        <f>C4873-('Analyse Italia'!$G$11+'Analyse Italia'!$G$12*E4873)</f>
        <v>2.7782544258688011E-3</v>
      </c>
    </row>
    <row r="4874" spans="1:6" x14ac:dyDescent="0.3">
      <c r="A4874" s="6">
        <v>44644.729169999999</v>
      </c>
      <c r="B4874" s="7">
        <v>26637.200000000001</v>
      </c>
      <c r="C4874" s="8">
        <f t="shared" si="152"/>
        <v>2.5578450870253899E-3</v>
      </c>
      <c r="D4874" s="67">
        <v>453.07</v>
      </c>
      <c r="E4874" s="8">
        <f t="shared" si="153"/>
        <v>-2.1143977270223768E-3</v>
      </c>
      <c r="F4874" s="70">
        <f>C4874-('Analyse Italia'!$G$11+'Analyse Italia'!$G$12*E4874)</f>
        <v>5.2440200049662039E-3</v>
      </c>
    </row>
    <row r="4875" spans="1:6" x14ac:dyDescent="0.3">
      <c r="A4875" s="6">
        <v>44645.729169999999</v>
      </c>
      <c r="B4875" s="7">
        <v>26812.59</v>
      </c>
      <c r="C4875" s="8">
        <f t="shared" si="152"/>
        <v>6.5844007628428347E-3</v>
      </c>
      <c r="D4875" s="67">
        <v>453.55</v>
      </c>
      <c r="E4875" s="8">
        <f t="shared" si="153"/>
        <v>1.0594389387954539E-3</v>
      </c>
      <c r="F4875" s="70">
        <f>C4875-('Analyse Italia'!$G$11+'Analyse Italia'!$G$12*E4875)</f>
        <v>5.4769817019248643E-3</v>
      </c>
    </row>
    <row r="4876" spans="1:6" x14ac:dyDescent="0.3">
      <c r="A4876" s="6">
        <v>44648.729169999999</v>
      </c>
      <c r="B4876" s="7">
        <v>26976.21</v>
      </c>
      <c r="C4876" s="8">
        <f t="shared" si="152"/>
        <v>6.1023571389411391E-3</v>
      </c>
      <c r="D4876" s="67">
        <v>454.17</v>
      </c>
      <c r="E4876" s="8">
        <f t="shared" si="153"/>
        <v>1.366993716238607E-3</v>
      </c>
      <c r="F4876" s="70">
        <f>C4876-('Analyse Italia'!$G$11+'Analyse Italia'!$G$12*E4876)</f>
        <v>4.6273268633556502E-3</v>
      </c>
    </row>
    <row r="4877" spans="1:6" x14ac:dyDescent="0.3">
      <c r="A4877" s="6">
        <v>44649.729169999999</v>
      </c>
      <c r="B4877" s="7">
        <v>27627.68</v>
      </c>
      <c r="C4877" s="8">
        <f t="shared" si="152"/>
        <v>2.4149797173138809E-2</v>
      </c>
      <c r="D4877" s="67">
        <v>462.09</v>
      </c>
      <c r="E4877" s="8">
        <f t="shared" si="153"/>
        <v>1.7438404121804529E-2</v>
      </c>
      <c r="F4877" s="70">
        <f>C4877-('Analyse Italia'!$G$11+'Analyse Italia'!$G$12*E4877)</f>
        <v>3.4650809036418997E-3</v>
      </c>
    </row>
    <row r="4878" spans="1:6" x14ac:dyDescent="0.3">
      <c r="A4878" s="6">
        <v>44650.729169999999</v>
      </c>
      <c r="B4878" s="7">
        <v>27623.759999999998</v>
      </c>
      <c r="C4878" s="8">
        <f t="shared" si="152"/>
        <v>-1.418866875539937E-4</v>
      </c>
      <c r="D4878" s="67">
        <v>460.19</v>
      </c>
      <c r="E4878" s="8">
        <f t="shared" si="153"/>
        <v>-4.1117531216862124E-3</v>
      </c>
      <c r="F4878" s="70">
        <f>C4878-('Analyse Italia'!$G$11+'Analyse Italia'!$G$12*E4878)</f>
        <v>4.9316686146528661E-3</v>
      </c>
    </row>
    <row r="4879" spans="1:6" x14ac:dyDescent="0.3">
      <c r="A4879" s="6">
        <v>44651.729169999999</v>
      </c>
      <c r="B4879" s="7">
        <v>27297.279999999999</v>
      </c>
      <c r="C4879" s="8">
        <f t="shared" si="152"/>
        <v>-1.1818811052514144E-2</v>
      </c>
      <c r="D4879" s="67">
        <v>455.86</v>
      </c>
      <c r="E4879" s="8">
        <f t="shared" si="153"/>
        <v>-9.4091570872899544E-3</v>
      </c>
      <c r="F4879" s="70">
        <f>C4879-('Analyse Italia'!$G$11+'Analyse Italia'!$G$12*E4879)</f>
        <v>-4.1342399477532939E-4</v>
      </c>
    </row>
    <row r="4880" spans="1:6" x14ac:dyDescent="0.3">
      <c r="A4880" s="6">
        <v>44652.729169999999</v>
      </c>
      <c r="B4880" s="7">
        <v>27443.53</v>
      </c>
      <c r="C4880" s="8">
        <f t="shared" si="152"/>
        <v>5.3576766622902561E-3</v>
      </c>
      <c r="D4880" s="67">
        <v>458.34</v>
      </c>
      <c r="E4880" s="8">
        <f t="shared" si="153"/>
        <v>5.4402667485631273E-3</v>
      </c>
      <c r="F4880" s="70">
        <f>C4880-('Analyse Italia'!$G$11+'Analyse Italia'!$G$12*E4880)</f>
        <v>-9.8601752914687698E-4</v>
      </c>
    </row>
    <row r="4881" spans="1:6" x14ac:dyDescent="0.3">
      <c r="A4881" s="6">
        <v>44655.729169999999</v>
      </c>
      <c r="B4881" s="7">
        <v>27457.61</v>
      </c>
      <c r="C4881" s="8">
        <f t="shared" si="152"/>
        <v>5.1305353210762128E-4</v>
      </c>
      <c r="D4881" s="67">
        <v>462.19</v>
      </c>
      <c r="E4881" s="8">
        <f t="shared" si="153"/>
        <v>8.3998778199589896E-3</v>
      </c>
      <c r="F4881" s="70">
        <f>C4881-('Analyse Italia'!$G$11+'Analyse Italia'!$G$12*E4881)</f>
        <v>-9.3681770616062306E-3</v>
      </c>
    </row>
    <row r="4882" spans="1:6" x14ac:dyDescent="0.3">
      <c r="A4882" s="6">
        <v>44656.729169999999</v>
      </c>
      <c r="B4882" s="7">
        <v>27234.02</v>
      </c>
      <c r="C4882" s="8">
        <f t="shared" si="152"/>
        <v>-8.1430976694620849E-3</v>
      </c>
      <c r="D4882" s="67">
        <v>463.07</v>
      </c>
      <c r="E4882" s="8">
        <f t="shared" si="153"/>
        <v>1.9039788831431981E-3</v>
      </c>
      <c r="F4882" s="70">
        <f>C4882-('Analyse Italia'!$G$11+'Analyse Italia'!$G$12*E4882)</f>
        <v>-1.0259970582334271E-2</v>
      </c>
    </row>
    <row r="4883" spans="1:6" x14ac:dyDescent="0.3">
      <c r="A4883" s="6">
        <v>44657.729169999999</v>
      </c>
      <c r="B4883" s="7">
        <v>26673.18</v>
      </c>
      <c r="C4883" s="8">
        <f t="shared" si="152"/>
        <v>-2.059336080387697E-2</v>
      </c>
      <c r="D4883" s="67">
        <v>455.97</v>
      </c>
      <c r="E4883" s="8">
        <f t="shared" si="153"/>
        <v>-1.533245513637238E-2</v>
      </c>
      <c r="F4883" s="70">
        <f>C4883-('Analyse Italia'!$G$11+'Analyse Italia'!$G$12*E4883)</f>
        <v>-2.1080291302122793E-3</v>
      </c>
    </row>
    <row r="4884" spans="1:6" x14ac:dyDescent="0.3">
      <c r="A4884" s="6">
        <v>44658.729169999999</v>
      </c>
      <c r="B4884" s="7">
        <v>26531.82</v>
      </c>
      <c r="C4884" s="8">
        <f t="shared" si="152"/>
        <v>-5.2997055469201637E-3</v>
      </c>
      <c r="D4884" s="67">
        <v>455.02</v>
      </c>
      <c r="E4884" s="8">
        <f t="shared" si="153"/>
        <v>-2.0834704037547835E-3</v>
      </c>
      <c r="F4884" s="70">
        <f>C4884-('Analyse Italia'!$G$11+'Analyse Italia'!$G$12*E4884)</f>
        <v>-2.6504971523653061E-3</v>
      </c>
    </row>
    <row r="4885" spans="1:6" x14ac:dyDescent="0.3">
      <c r="A4885" s="6">
        <v>44659.729169999999</v>
      </c>
      <c r="B4885" s="7">
        <v>27069.64</v>
      </c>
      <c r="C4885" s="8">
        <f t="shared" si="152"/>
        <v>2.0270754135977009E-2</v>
      </c>
      <c r="D4885" s="67">
        <v>460.97</v>
      </c>
      <c r="E4885" s="8">
        <f t="shared" si="153"/>
        <v>1.30763482923828E-2</v>
      </c>
      <c r="F4885" s="70">
        <f>C4885-('Analyse Italia'!$G$11+'Analyse Italia'!$G$12*E4885)</f>
        <v>4.799875398877532E-3</v>
      </c>
    </row>
    <row r="4886" spans="1:6" x14ac:dyDescent="0.3">
      <c r="A4886" s="6">
        <v>44662.729169999999</v>
      </c>
      <c r="B4886" s="7">
        <v>26997.05</v>
      </c>
      <c r="C4886" s="8">
        <f t="shared" si="152"/>
        <v>-2.6816019718031159E-3</v>
      </c>
      <c r="D4886" s="67">
        <v>458.26</v>
      </c>
      <c r="E4886" s="8">
        <f t="shared" si="153"/>
        <v>-5.8789075210968766E-3</v>
      </c>
      <c r="F4886" s="70">
        <f>C4886-('Analyse Italia'!$G$11+'Analyse Italia'!$G$12*E4886)</f>
        <v>4.5041812095251363E-3</v>
      </c>
    </row>
    <row r="4887" spans="1:6" x14ac:dyDescent="0.3">
      <c r="A4887" s="6">
        <v>44663.729169999999</v>
      </c>
      <c r="B4887" s="7">
        <v>26912.73</v>
      </c>
      <c r="C4887" s="8">
        <f t="shared" si="152"/>
        <v>-3.1233042128676614E-3</v>
      </c>
      <c r="D4887" s="67">
        <v>456.65</v>
      </c>
      <c r="E4887" s="8">
        <f t="shared" si="153"/>
        <v>-3.513289399031172E-3</v>
      </c>
      <c r="F4887" s="70">
        <f>C4887-('Analyse Italia'!$G$11+'Analyse Italia'!$G$12*E4887)</f>
        <v>1.2349249355767906E-3</v>
      </c>
    </row>
    <row r="4888" spans="1:6" x14ac:dyDescent="0.3">
      <c r="A4888" s="6">
        <v>44664.729169999999</v>
      </c>
      <c r="B4888" s="7">
        <v>26973.25</v>
      </c>
      <c r="C4888" s="8">
        <f t="shared" si="152"/>
        <v>2.2487499410130951E-3</v>
      </c>
      <c r="D4888" s="67">
        <v>456.78</v>
      </c>
      <c r="E4888" s="8">
        <f t="shared" si="153"/>
        <v>2.8468192269781589E-4</v>
      </c>
      <c r="F4888" s="70">
        <f>C4888-('Analyse Italia'!$G$11+'Analyse Italia'!$G$12*E4888)</f>
        <v>2.0673752424281966E-3</v>
      </c>
    </row>
    <row r="4889" spans="1:6" x14ac:dyDescent="0.3">
      <c r="A4889" s="6">
        <v>44665.729169999999</v>
      </c>
      <c r="B4889" s="7">
        <v>27123.32</v>
      </c>
      <c r="C4889" s="8">
        <f t="shared" si="152"/>
        <v>5.5636602930682066E-3</v>
      </c>
      <c r="D4889" s="67">
        <v>459.82</v>
      </c>
      <c r="E4889" s="8">
        <f t="shared" si="153"/>
        <v>6.6552826305881219E-3</v>
      </c>
      <c r="F4889" s="70">
        <f>C4889-('Analyse Italia'!$G$11+'Analyse Italia'!$G$12*E4889)</f>
        <v>-2.2323067843399201E-3</v>
      </c>
    </row>
    <row r="4890" spans="1:6" x14ac:dyDescent="0.3">
      <c r="A4890" s="6">
        <v>44670.729169999999</v>
      </c>
      <c r="B4890" s="7">
        <v>26889.95</v>
      </c>
      <c r="C4890" s="8">
        <f t="shared" si="152"/>
        <v>-8.6040351992306974E-3</v>
      </c>
      <c r="D4890" s="67">
        <v>456.28</v>
      </c>
      <c r="E4890" s="8">
        <f t="shared" si="153"/>
        <v>-7.6986646948806747E-3</v>
      </c>
      <c r="F4890" s="70">
        <f>C4890-('Analyse Italia'!$G$11+'Analyse Italia'!$G$12*E4890)</f>
        <v>7.5685041625902713E-4</v>
      </c>
    </row>
    <row r="4891" spans="1:6" x14ac:dyDescent="0.3">
      <c r="A4891" s="6">
        <v>44671.729169999999</v>
      </c>
      <c r="B4891" s="7">
        <v>27162.6</v>
      </c>
      <c r="C4891" s="8">
        <f t="shared" si="152"/>
        <v>1.0139475900847739E-2</v>
      </c>
      <c r="D4891" s="67">
        <v>460.1</v>
      </c>
      <c r="E4891" s="8">
        <f t="shared" si="153"/>
        <v>8.3720522486194771E-3</v>
      </c>
      <c r="F4891" s="70">
        <f>C4891-('Analyse Italia'!$G$11+'Analyse Italia'!$G$12*E4891)</f>
        <v>2.9150439731604784E-4</v>
      </c>
    </row>
    <row r="4892" spans="1:6" x14ac:dyDescent="0.3">
      <c r="A4892" s="6">
        <v>44672.729169999999</v>
      </c>
      <c r="B4892" s="7">
        <v>27113.64</v>
      </c>
      <c r="C4892" s="8">
        <f t="shared" si="152"/>
        <v>-1.8024784078106704E-3</v>
      </c>
      <c r="D4892" s="67">
        <v>461.57</v>
      </c>
      <c r="E4892" s="8">
        <f t="shared" si="153"/>
        <v>3.194957617909111E-3</v>
      </c>
      <c r="F4892" s="70">
        <f>C4892-('Analyse Italia'!$G$11+'Analyse Italia'!$G$12*E4892)</f>
        <v>-5.4624203789580194E-3</v>
      </c>
    </row>
    <row r="4893" spans="1:6" x14ac:dyDescent="0.3">
      <c r="A4893" s="6">
        <v>44673.729169999999</v>
      </c>
      <c r="B4893" s="7">
        <v>26568.36</v>
      </c>
      <c r="C4893" s="8">
        <f t="shared" si="152"/>
        <v>-2.0110910965845941E-2</v>
      </c>
      <c r="D4893" s="67">
        <v>453.31</v>
      </c>
      <c r="E4893" s="8">
        <f t="shared" si="153"/>
        <v>-1.7895443811339562E-2</v>
      </c>
      <c r="F4893" s="70">
        <f>C4893-('Analyse Italia'!$G$11+'Analyse Italia'!$G$12*E4893)</f>
        <v>1.4378859799780395E-3</v>
      </c>
    </row>
    <row r="4894" spans="1:6" x14ac:dyDescent="0.3">
      <c r="A4894" s="6">
        <v>44676.729169999999</v>
      </c>
      <c r="B4894" s="7">
        <v>26172.2</v>
      </c>
      <c r="C4894" s="8">
        <f t="shared" si="152"/>
        <v>-1.4910969288281284E-2</v>
      </c>
      <c r="D4894" s="67">
        <v>445.11</v>
      </c>
      <c r="E4894" s="8">
        <f t="shared" si="153"/>
        <v>-1.8089166354150588E-2</v>
      </c>
      <c r="F4894" s="70">
        <f>C4894-('Analyse Italia'!$G$11+'Analyse Italia'!$G$12*E4894)</f>
        <v>6.8693785372373056E-3</v>
      </c>
    </row>
    <row r="4895" spans="1:6" x14ac:dyDescent="0.3">
      <c r="A4895" s="6">
        <v>44677.729169999999</v>
      </c>
      <c r="B4895" s="7">
        <v>25917.279999999999</v>
      </c>
      <c r="C4895" s="8">
        <f t="shared" si="152"/>
        <v>-9.7401059139087254E-3</v>
      </c>
      <c r="D4895" s="67">
        <v>441.1</v>
      </c>
      <c r="E4895" s="8">
        <f t="shared" si="153"/>
        <v>-9.009009009009028E-3</v>
      </c>
      <c r="F4895" s="70">
        <f>C4895-('Analyse Italia'!$G$11+'Analyse Italia'!$G$12*E4895)</f>
        <v>1.1869958694909078E-3</v>
      </c>
    </row>
    <row r="4896" spans="1:6" x14ac:dyDescent="0.3">
      <c r="A4896" s="6">
        <v>44678.729169999999</v>
      </c>
      <c r="B4896" s="7">
        <v>26054.07</v>
      </c>
      <c r="C4896" s="8">
        <f t="shared" si="152"/>
        <v>5.2779458338221286E-3</v>
      </c>
      <c r="D4896" s="67">
        <v>444.31</v>
      </c>
      <c r="E4896" s="8">
        <f t="shared" si="153"/>
        <v>7.2772613919744877E-3</v>
      </c>
      <c r="F4896" s="70">
        <f>C4896-('Analyse Italia'!$G$11+'Analyse Italia'!$G$12*E4896)</f>
        <v>-3.2614542341949711E-3</v>
      </c>
    </row>
    <row r="4897" spans="1:6" x14ac:dyDescent="0.3">
      <c r="A4897" s="6">
        <v>44679.729169999999</v>
      </c>
      <c r="B4897" s="7">
        <v>26298.400000000001</v>
      </c>
      <c r="C4897" s="8">
        <f t="shared" si="152"/>
        <v>9.377805463791411E-3</v>
      </c>
      <c r="D4897" s="67">
        <v>447.07</v>
      </c>
      <c r="E4897" s="8">
        <f t="shared" si="153"/>
        <v>6.2118790934257984E-3</v>
      </c>
      <c r="F4897" s="70">
        <f>C4897-('Analyse Italia'!$G$11+'Analyse Italia'!$G$12*E4897)</f>
        <v>2.1118256434150637E-3</v>
      </c>
    </row>
    <row r="4898" spans="1:6" x14ac:dyDescent="0.3">
      <c r="A4898" s="6">
        <v>44680.729169999999</v>
      </c>
      <c r="B4898" s="7">
        <v>26513.24</v>
      </c>
      <c r="C4898" s="8">
        <f t="shared" si="152"/>
        <v>8.1693182855231417E-3</v>
      </c>
      <c r="D4898" s="67">
        <v>450.39</v>
      </c>
      <c r="E4898" s="8">
        <f t="shared" si="153"/>
        <v>7.426130136220177E-3</v>
      </c>
      <c r="F4898" s="70">
        <f>C4898-('Analyse Italia'!$G$11+'Analyse Italia'!$G$12*E4898)</f>
        <v>-5.4802023090027956E-4</v>
      </c>
    </row>
    <row r="4899" spans="1:6" x14ac:dyDescent="0.3">
      <c r="A4899" s="6">
        <v>44683.729169999999</v>
      </c>
      <c r="B4899" s="7">
        <v>26103.23</v>
      </c>
      <c r="C4899" s="8">
        <f t="shared" si="152"/>
        <v>-1.5464349132735311E-2</v>
      </c>
      <c r="D4899" s="67">
        <v>443.83</v>
      </c>
      <c r="E4899" s="8">
        <f t="shared" si="153"/>
        <v>-1.4565154643753186E-2</v>
      </c>
      <c r="F4899" s="70">
        <f>C4899-('Analyse Italia'!$G$11+'Analyse Italia'!$G$12*E4899)</f>
        <v>2.1038507426471599E-3</v>
      </c>
    </row>
    <row r="4900" spans="1:6" x14ac:dyDescent="0.3">
      <c r="A4900" s="6">
        <v>44684.729169999999</v>
      </c>
      <c r="B4900" s="7">
        <v>26483.66</v>
      </c>
      <c r="C4900" s="8">
        <f t="shared" si="152"/>
        <v>1.4574058459432049E-2</v>
      </c>
      <c r="D4900" s="67">
        <v>446.2</v>
      </c>
      <c r="E4900" s="8">
        <f t="shared" si="153"/>
        <v>5.3398823874006851E-3</v>
      </c>
      <c r="F4900" s="70">
        <f>C4900-('Analyse Italia'!$G$11+'Analyse Italia'!$G$12*E4900)</f>
        <v>8.3503507538083867E-3</v>
      </c>
    </row>
    <row r="4901" spans="1:6" x14ac:dyDescent="0.3">
      <c r="A4901" s="6">
        <v>44685.729169999999</v>
      </c>
      <c r="B4901" s="7">
        <v>26125.34</v>
      </c>
      <c r="C4901" s="8">
        <f t="shared" si="152"/>
        <v>-1.3529851991756381E-2</v>
      </c>
      <c r="D4901" s="67">
        <v>441.37</v>
      </c>
      <c r="E4901" s="8">
        <f t="shared" si="153"/>
        <v>-1.0824742268041199E-2</v>
      </c>
      <c r="F4901" s="70">
        <f>C4901-('Analyse Italia'!$G$11+'Analyse Italia'!$G$12*E4901)</f>
        <v>-4.3245744160431976E-4</v>
      </c>
    </row>
    <row r="4902" spans="1:6" x14ac:dyDescent="0.3">
      <c r="A4902" s="6">
        <v>44686.729169999999</v>
      </c>
      <c r="B4902" s="7">
        <v>25948.9</v>
      </c>
      <c r="C4902" s="8">
        <f t="shared" ref="C4902:C4965" si="154">B4902/B4901-1</f>
        <v>-6.7535963168325885E-3</v>
      </c>
      <c r="D4902" s="67">
        <v>438.26</v>
      </c>
      <c r="E4902" s="8">
        <f t="shared" si="153"/>
        <v>-7.0462423816752828E-3</v>
      </c>
      <c r="F4902" s="70">
        <f>C4902-('Analyse Italia'!$G$11+'Analyse Italia'!$G$12*E4902)</f>
        <v>1.827468022501031E-3</v>
      </c>
    </row>
    <row r="4903" spans="1:6" x14ac:dyDescent="0.3">
      <c r="A4903" s="6">
        <v>44687.729169999999</v>
      </c>
      <c r="B4903" s="7">
        <v>25636.75</v>
      </c>
      <c r="C4903" s="8">
        <f t="shared" si="154"/>
        <v>-1.2029411651360955E-2</v>
      </c>
      <c r="D4903" s="67">
        <v>429.91</v>
      </c>
      <c r="E4903" s="8">
        <f t="shared" si="153"/>
        <v>-1.9052617167891084E-2</v>
      </c>
      <c r="F4903" s="70">
        <f>C4903-('Analyse Italia'!$G$11+'Analyse Italia'!$G$12*E4903)</f>
        <v>1.0902520704419133E-2</v>
      </c>
    </row>
    <row r="4904" spans="1:6" x14ac:dyDescent="0.3">
      <c r="A4904" s="6">
        <v>44690.729169999999</v>
      </c>
      <c r="B4904" s="7">
        <v>24920.16</v>
      </c>
      <c r="C4904" s="8">
        <f t="shared" si="154"/>
        <v>-2.7951670941129492E-2</v>
      </c>
      <c r="D4904" s="67">
        <v>417.46</v>
      </c>
      <c r="E4904" s="8">
        <f t="shared" si="153"/>
        <v>-2.8959549673187479E-2</v>
      </c>
      <c r="F4904" s="70">
        <f>C4904-('Analyse Italia'!$G$11+'Analyse Italia'!$G$12*E4904)</f>
        <v>6.821727582654695E-3</v>
      </c>
    </row>
    <row r="4905" spans="1:6" x14ac:dyDescent="0.3">
      <c r="A4905" s="6">
        <v>44691.729169999999</v>
      </c>
      <c r="B4905" s="7">
        <v>25171.23</v>
      </c>
      <c r="C4905" s="8">
        <f t="shared" si="154"/>
        <v>1.00749754415701E-2</v>
      </c>
      <c r="D4905" s="67">
        <v>420.29</v>
      </c>
      <c r="E4905" s="8">
        <f t="shared" si="153"/>
        <v>6.7790926076751745E-3</v>
      </c>
      <c r="F4905" s="70">
        <f>C4905-('Analyse Italia'!$G$11+'Analyse Italia'!$G$12*E4905)</f>
        <v>2.1310219259628727E-3</v>
      </c>
    </row>
    <row r="4906" spans="1:6" x14ac:dyDescent="0.3">
      <c r="A4906" s="6">
        <v>44692.729169999999</v>
      </c>
      <c r="B4906" s="7">
        <v>25868.34</v>
      </c>
      <c r="C4906" s="8">
        <f t="shared" si="154"/>
        <v>2.7694713369191826E-2</v>
      </c>
      <c r="D4906" s="67">
        <v>427.59</v>
      </c>
      <c r="E4906" s="8">
        <f t="shared" si="153"/>
        <v>1.7368959527944927E-2</v>
      </c>
      <c r="F4906" s="70">
        <f>C4906-('Analyse Italia'!$G$11+'Analyse Italia'!$G$12*E4906)</f>
        <v>7.0930021881316883E-3</v>
      </c>
    </row>
    <row r="4907" spans="1:6" x14ac:dyDescent="0.3">
      <c r="A4907" s="6">
        <v>44693.729169999999</v>
      </c>
      <c r="B4907" s="7">
        <v>25707.08</v>
      </c>
      <c r="C4907" s="8">
        <f t="shared" si="154"/>
        <v>-6.2338750766379736E-3</v>
      </c>
      <c r="D4907" s="67">
        <v>424.4</v>
      </c>
      <c r="E4907" s="8">
        <f t="shared" si="153"/>
        <v>-7.4604176898430685E-3</v>
      </c>
      <c r="F4907" s="70">
        <f>C4907-('Analyse Italia'!$G$11+'Analyse Italia'!$G$12*E4907)</f>
        <v>2.8422408739455993E-3</v>
      </c>
    </row>
    <row r="4908" spans="1:6" x14ac:dyDescent="0.3">
      <c r="A4908" s="6">
        <v>44694.729169999999</v>
      </c>
      <c r="B4908" s="7">
        <v>26244.58</v>
      </c>
      <c r="C4908" s="8">
        <f t="shared" si="154"/>
        <v>2.0908636842457362E-2</v>
      </c>
      <c r="D4908" s="67">
        <v>433.48</v>
      </c>
      <c r="E4908" s="8">
        <f t="shared" si="153"/>
        <v>2.1394910461828509E-2</v>
      </c>
      <c r="F4908" s="70">
        <f>C4908-('Analyse Italia'!$G$11+'Analyse Italia'!$G$12*E4908)</f>
        <v>-4.5051755366416375E-3</v>
      </c>
    </row>
    <row r="4909" spans="1:6" x14ac:dyDescent="0.3">
      <c r="A4909" s="6">
        <v>44697.729169999999</v>
      </c>
      <c r="B4909" s="7">
        <v>26226.67</v>
      </c>
      <c r="C4909" s="8">
        <f t="shared" si="154"/>
        <v>-6.8242661913442415E-4</v>
      </c>
      <c r="D4909" s="67">
        <v>433.67</v>
      </c>
      <c r="E4909" s="8">
        <f t="shared" si="153"/>
        <v>4.3831318630616067E-4</v>
      </c>
      <c r="F4909" s="70">
        <f>C4909-('Analyse Italia'!$G$11+'Analyse Italia'!$G$12*E4909)</f>
        <v>-1.0474322659864428E-3</v>
      </c>
    </row>
    <row r="4910" spans="1:6" x14ac:dyDescent="0.3">
      <c r="A4910" s="6">
        <v>44698.729169999999</v>
      </c>
      <c r="B4910" s="7">
        <v>26532.2</v>
      </c>
      <c r="C4910" s="8">
        <f t="shared" si="154"/>
        <v>1.1649591808643667E-2</v>
      </c>
      <c r="D4910" s="67">
        <v>438.97</v>
      </c>
      <c r="E4910" s="8">
        <f t="shared" si="153"/>
        <v>1.2221274240782121E-2</v>
      </c>
      <c r="F4910" s="70">
        <f>C4910-('Analyse Italia'!$G$11+'Analyse Italia'!$G$12*E4910)</f>
        <v>-2.7992419667328475E-3</v>
      </c>
    </row>
    <row r="4911" spans="1:6" x14ac:dyDescent="0.3">
      <c r="A4911" s="6">
        <v>44699.729169999999</v>
      </c>
      <c r="B4911" s="7">
        <v>26300.68</v>
      </c>
      <c r="C4911" s="8">
        <f t="shared" si="154"/>
        <v>-8.7260008593331717E-3</v>
      </c>
      <c r="D4911" s="67">
        <v>433.95</v>
      </c>
      <c r="E4911" s="8">
        <f t="shared" si="153"/>
        <v>-1.1435861220584598E-2</v>
      </c>
      <c r="F4911" s="70">
        <f>C4911-('Analyse Italia'!$G$11+'Analyse Italia'!$G$12*E4911)</f>
        <v>5.1018462700910296E-3</v>
      </c>
    </row>
    <row r="4912" spans="1:6" x14ac:dyDescent="0.3">
      <c r="A4912" s="6">
        <v>44700.729169999999</v>
      </c>
      <c r="B4912" s="7">
        <v>26265.85</v>
      </c>
      <c r="C4912" s="8">
        <f t="shared" si="154"/>
        <v>-1.324300360294961E-3</v>
      </c>
      <c r="D4912" s="67">
        <v>427.99</v>
      </c>
      <c r="E4912" s="8">
        <f t="shared" si="153"/>
        <v>-1.3734301186772657E-2</v>
      </c>
      <c r="F4912" s="70">
        <f>C4912-('Analyse Italia'!$G$11+'Analyse Italia'!$G$12*E4912)</f>
        <v>1.5250804720493484E-2</v>
      </c>
    </row>
    <row r="4913" spans="1:6" x14ac:dyDescent="0.3">
      <c r="A4913" s="6">
        <v>44701.729169999999</v>
      </c>
      <c r="B4913" s="7">
        <v>26286.22</v>
      </c>
      <c r="C4913" s="8">
        <f t="shared" si="154"/>
        <v>7.7553172655764335E-4</v>
      </c>
      <c r="D4913" s="67">
        <v>431.1</v>
      </c>
      <c r="E4913" s="8">
        <f t="shared" si="153"/>
        <v>7.2665249188066383E-3</v>
      </c>
      <c r="F4913" s="70">
        <f>C4913-('Analyse Italia'!$G$11+'Analyse Italia'!$G$12*E4913)</f>
        <v>-7.751035349641576E-3</v>
      </c>
    </row>
    <row r="4914" spans="1:6" x14ac:dyDescent="0.3">
      <c r="A4914" s="6">
        <v>44704.729169999999</v>
      </c>
      <c r="B4914" s="7">
        <v>26332.39</v>
      </c>
      <c r="C4914" s="8">
        <f t="shared" si="154"/>
        <v>1.7564335990492008E-3</v>
      </c>
      <c r="D4914" s="67">
        <v>436.54</v>
      </c>
      <c r="E4914" s="8">
        <f t="shared" si="153"/>
        <v>1.2618881929946646E-2</v>
      </c>
      <c r="F4914" s="70">
        <f>C4914-('Analyse Italia'!$G$11+'Analyse Italia'!$G$12*E4914)</f>
        <v>-1.3167648997984564E-2</v>
      </c>
    </row>
    <row r="4915" spans="1:6" x14ac:dyDescent="0.3">
      <c r="A4915" s="6">
        <v>44705.729169999999</v>
      </c>
      <c r="B4915" s="7">
        <v>26046.37</v>
      </c>
      <c r="C4915" s="8">
        <f t="shared" si="154"/>
        <v>-1.0861908091137962E-2</v>
      </c>
      <c r="D4915" s="67">
        <v>431.58</v>
      </c>
      <c r="E4915" s="8">
        <f t="shared" si="153"/>
        <v>-1.1362074494891683E-2</v>
      </c>
      <c r="F4915" s="70">
        <f>C4915-('Analyse Italia'!$G$11+'Analyse Italia'!$G$12*E4915)</f>
        <v>2.8777439268858809E-3</v>
      </c>
    </row>
    <row r="4916" spans="1:6" x14ac:dyDescent="0.3">
      <c r="A4916" s="6">
        <v>44706.729169999999</v>
      </c>
      <c r="B4916" s="7">
        <v>26437.71</v>
      </c>
      <c r="C4916" s="8">
        <f t="shared" si="154"/>
        <v>1.5024742411322567E-2</v>
      </c>
      <c r="D4916" s="67">
        <v>434.31</v>
      </c>
      <c r="E4916" s="8">
        <f t="shared" si="153"/>
        <v>6.3255943278186511E-3</v>
      </c>
      <c r="F4916" s="70">
        <f>C4916-('Analyse Italia'!$G$11+'Analyse Italia'!$G$12*E4916)</f>
        <v>7.6228421029314146E-3</v>
      </c>
    </row>
    <row r="4917" spans="1:6" x14ac:dyDescent="0.3">
      <c r="A4917" s="6">
        <v>44707.729169999999</v>
      </c>
      <c r="B4917" s="7">
        <v>26765.919999999998</v>
      </c>
      <c r="C4917" s="8">
        <f t="shared" si="154"/>
        <v>1.2414464036408557E-2</v>
      </c>
      <c r="D4917" s="67">
        <v>437.71</v>
      </c>
      <c r="E4917" s="8">
        <f t="shared" si="153"/>
        <v>7.8285095899242041E-3</v>
      </c>
      <c r="F4917" s="70">
        <f>C4917-('Analyse Italia'!$G$11+'Analyse Italia'!$G$12*E4917)</f>
        <v>3.21617314797807E-3</v>
      </c>
    </row>
    <row r="4918" spans="1:6" x14ac:dyDescent="0.3">
      <c r="A4918" s="6">
        <v>44708.729169999999</v>
      </c>
      <c r="B4918" s="7">
        <v>26875.59</v>
      </c>
      <c r="C4918" s="8">
        <f t="shared" si="154"/>
        <v>4.0973745718435595E-3</v>
      </c>
      <c r="D4918" s="67">
        <v>443.93</v>
      </c>
      <c r="E4918" s="8">
        <f t="shared" si="153"/>
        <v>1.4210321902629719E-2</v>
      </c>
      <c r="F4918" s="70">
        <f>C4918-('Analyse Italia'!$G$11+'Analyse Italia'!$G$12*E4918)</f>
        <v>-1.2728909598165607E-2</v>
      </c>
    </row>
    <row r="4919" spans="1:6" x14ac:dyDescent="0.3">
      <c r="A4919" s="6">
        <v>44711.729169999999</v>
      </c>
      <c r="B4919" s="7">
        <v>27089.95</v>
      </c>
      <c r="C4919" s="8">
        <f t="shared" si="154"/>
        <v>7.9760109452480243E-3</v>
      </c>
      <c r="D4919" s="67">
        <v>446.57</v>
      </c>
      <c r="E4919" s="8">
        <f t="shared" si="153"/>
        <v>5.9468835176716972E-3</v>
      </c>
      <c r="F4919" s="70">
        <f>C4919-('Analyse Italia'!$G$11+'Analyse Italia'!$G$12*E4919)</f>
        <v>1.026772572669506E-3</v>
      </c>
    </row>
    <row r="4920" spans="1:6" x14ac:dyDescent="0.3">
      <c r="A4920" s="6">
        <v>44712.729169999999</v>
      </c>
      <c r="B4920" s="7">
        <v>26768.82</v>
      </c>
      <c r="C4920" s="8">
        <f t="shared" si="154"/>
        <v>-1.1854211617223442E-2</v>
      </c>
      <c r="D4920" s="67">
        <v>443.35</v>
      </c>
      <c r="E4920" s="8">
        <f t="shared" si="153"/>
        <v>-7.2105157086234106E-3</v>
      </c>
      <c r="F4920" s="70">
        <f>C4920-('Analyse Italia'!$G$11+'Analyse Italia'!$G$12*E4920)</f>
        <v>-3.0767961831062677E-3</v>
      </c>
    </row>
    <row r="4921" spans="1:6" x14ac:dyDescent="0.3">
      <c r="A4921" s="6">
        <v>44713.729169999999</v>
      </c>
      <c r="B4921" s="7">
        <v>26535.33</v>
      </c>
      <c r="C4921" s="8">
        <f t="shared" si="154"/>
        <v>-8.7224614308736292E-3</v>
      </c>
      <c r="D4921" s="67">
        <v>438.72</v>
      </c>
      <c r="E4921" s="8">
        <f t="shared" si="153"/>
        <v>-1.0443216420435331E-2</v>
      </c>
      <c r="F4921" s="70">
        <f>C4921-('Analyse Italia'!$G$11+'Analyse Italia'!$G$12*E4921)</f>
        <v>3.9189064516667697E-3</v>
      </c>
    </row>
    <row r="4922" spans="1:6" x14ac:dyDescent="0.3">
      <c r="A4922" s="6">
        <v>44714.729169999999</v>
      </c>
      <c r="B4922" s="7">
        <v>26691.32</v>
      </c>
      <c r="C4922" s="8">
        <f t="shared" si="154"/>
        <v>5.8785777301431086E-3</v>
      </c>
      <c r="D4922" s="67">
        <v>441.23</v>
      </c>
      <c r="E4922" s="8">
        <f t="shared" si="153"/>
        <v>5.7211889132020577E-3</v>
      </c>
      <c r="F4922" s="70">
        <f>C4922-('Analyse Italia'!$G$11+'Analyse Italia'!$G$12*E4922)</f>
        <v>-8.00894494165043E-4</v>
      </c>
    </row>
    <row r="4923" spans="1:6" x14ac:dyDescent="0.3">
      <c r="A4923" s="6">
        <v>44715.729169999999</v>
      </c>
      <c r="B4923" s="7">
        <v>26417.59</v>
      </c>
      <c r="C4923" s="8">
        <f t="shared" si="154"/>
        <v>-1.0255393888350173E-2</v>
      </c>
      <c r="D4923" s="67">
        <v>440.09</v>
      </c>
      <c r="E4923" s="8">
        <f t="shared" si="153"/>
        <v>-2.5836865127032427E-3</v>
      </c>
      <c r="F4923" s="70">
        <f>C4923-('Analyse Italia'!$G$11+'Analyse Italia'!$G$12*E4923)</f>
        <v>-7.0082918342153043E-3</v>
      </c>
    </row>
    <row r="4924" spans="1:6" x14ac:dyDescent="0.3">
      <c r="A4924" s="6">
        <v>44718.729169999999</v>
      </c>
      <c r="B4924" s="7">
        <v>26826.7</v>
      </c>
      <c r="C4924" s="8">
        <f t="shared" si="154"/>
        <v>1.5486272593374428E-2</v>
      </c>
      <c r="D4924" s="67">
        <v>444.12</v>
      </c>
      <c r="E4924" s="8">
        <f t="shared" si="153"/>
        <v>9.1572178418051209E-3</v>
      </c>
      <c r="F4924" s="70">
        <f>C4924-('Analyse Italia'!$G$11+'Analyse Italia'!$G$12*E4924)</f>
        <v>4.6998156602692451E-3</v>
      </c>
    </row>
    <row r="4925" spans="1:6" x14ac:dyDescent="0.3">
      <c r="A4925" s="6">
        <v>44719.729169999999</v>
      </c>
      <c r="B4925" s="7">
        <v>26628.89</v>
      </c>
      <c r="C4925" s="8">
        <f t="shared" si="154"/>
        <v>-7.3736240387375362E-3</v>
      </c>
      <c r="D4925" s="67">
        <v>442.88</v>
      </c>
      <c r="E4925" s="8">
        <f t="shared" si="153"/>
        <v>-2.7920381878772105E-3</v>
      </c>
      <c r="F4925" s="70">
        <f>C4925-('Analyse Italia'!$G$11+'Analyse Italia'!$G$12*E4925)</f>
        <v>-3.8774853316023037E-3</v>
      </c>
    </row>
    <row r="4926" spans="1:6" x14ac:dyDescent="0.3">
      <c r="A4926" s="6">
        <v>44720.729169999999</v>
      </c>
      <c r="B4926" s="7">
        <v>26495.55</v>
      </c>
      <c r="C4926" s="8">
        <f t="shared" si="154"/>
        <v>-5.0073435280253431E-3</v>
      </c>
      <c r="D4926" s="67">
        <v>440.37</v>
      </c>
      <c r="E4926" s="8">
        <f t="shared" si="153"/>
        <v>-5.6674494219652871E-3</v>
      </c>
      <c r="F4926" s="70">
        <f>C4926-('Analyse Italia'!$G$11+'Analyse Italia'!$G$12*E4926)</f>
        <v>1.9256899827587211E-3</v>
      </c>
    </row>
    <row r="4927" spans="1:6" x14ac:dyDescent="0.3">
      <c r="A4927" s="6">
        <v>44721.729169999999</v>
      </c>
      <c r="B4927" s="7">
        <v>25998.15</v>
      </c>
      <c r="C4927" s="8">
        <f t="shared" si="154"/>
        <v>-1.8772963761839123E-2</v>
      </c>
      <c r="D4927" s="67">
        <v>434.38</v>
      </c>
      <c r="E4927" s="8">
        <f t="shared" si="153"/>
        <v>-1.360219815155439E-2</v>
      </c>
      <c r="F4927" s="70">
        <f>C4927-('Analyse Italia'!$G$11+'Analyse Italia'!$G$12*E4927)</f>
        <v>-2.3557575686621E-3</v>
      </c>
    </row>
    <row r="4928" spans="1:6" x14ac:dyDescent="0.3">
      <c r="A4928" s="6">
        <v>44722.729169999999</v>
      </c>
      <c r="B4928" s="7">
        <v>24680.41</v>
      </c>
      <c r="C4928" s="8">
        <f t="shared" si="154"/>
        <v>-5.0685914190048198E-2</v>
      </c>
      <c r="D4928" s="67">
        <v>422.71</v>
      </c>
      <c r="E4928" s="8">
        <f t="shared" si="153"/>
        <v>-2.6865877802845439E-2</v>
      </c>
      <c r="F4928" s="70">
        <f>C4928-('Analyse Italia'!$G$11+'Analyse Italia'!$G$12*E4928)</f>
        <v>-1.8415020312006057E-2</v>
      </c>
    </row>
    <row r="4929" spans="1:6" x14ac:dyDescent="0.3">
      <c r="A4929" s="6">
        <v>44725.729169999999</v>
      </c>
      <c r="B4929" s="7">
        <v>23972.43</v>
      </c>
      <c r="C4929" s="8">
        <f t="shared" si="154"/>
        <v>-2.8685909188704728E-2</v>
      </c>
      <c r="D4929" s="67">
        <v>412.52</v>
      </c>
      <c r="E4929" s="8">
        <f t="shared" si="153"/>
        <v>-2.4106361335194282E-2</v>
      </c>
      <c r="F4929" s="70">
        <f>C4929-('Analyse Italia'!$G$11+'Analyse Italia'!$G$12*E4929)</f>
        <v>2.8661550449923107E-4</v>
      </c>
    </row>
    <row r="4930" spans="1:6" x14ac:dyDescent="0.3">
      <c r="A4930" s="6">
        <v>44726.729169999999</v>
      </c>
      <c r="B4930" s="7">
        <v>23873.919999999998</v>
      </c>
      <c r="C4930" s="8">
        <f t="shared" si="154"/>
        <v>-4.1093038961841355E-3</v>
      </c>
      <c r="D4930" s="67">
        <v>407.32</v>
      </c>
      <c r="E4930" s="8">
        <f t="shared" si="153"/>
        <v>-1.2605449432754767E-2</v>
      </c>
      <c r="F4930" s="70">
        <f>C4930-('Analyse Italia'!$G$11+'Analyse Italia'!$G$12*E4930)</f>
        <v>1.1116517756383859E-2</v>
      </c>
    </row>
    <row r="4931" spans="1:6" x14ac:dyDescent="0.3">
      <c r="A4931" s="6">
        <v>44727.729169999999</v>
      </c>
      <c r="B4931" s="7">
        <v>24536.58</v>
      </c>
      <c r="C4931" s="8">
        <f t="shared" si="154"/>
        <v>2.7756648258853378E-2</v>
      </c>
      <c r="D4931" s="67">
        <v>413.1</v>
      </c>
      <c r="E4931" s="8">
        <f t="shared" si="153"/>
        <v>1.4190317195325708E-2</v>
      </c>
      <c r="F4931" s="70">
        <f>C4931-('Analyse Italia'!$G$11+'Analyse Italia'!$G$12*E4931)</f>
        <v>1.0954275129382199E-2</v>
      </c>
    </row>
    <row r="4932" spans="1:6" x14ac:dyDescent="0.3">
      <c r="A4932" s="6">
        <v>44728.729169999999</v>
      </c>
      <c r="B4932" s="7">
        <v>23742.959999999999</v>
      </c>
      <c r="C4932" s="8">
        <f t="shared" si="154"/>
        <v>-3.2344360950059214E-2</v>
      </c>
      <c r="D4932" s="67">
        <v>402.88</v>
      </c>
      <c r="E4932" s="8">
        <f t="shared" ref="E4932:E4995" si="155">D4932/D4931-1</f>
        <v>-2.4739772452190834E-2</v>
      </c>
      <c r="F4932" s="70">
        <f>C4932-('Analyse Italia'!$G$11+'Analyse Italia'!$G$12*E4932)</f>
        <v>-2.6147385065331992E-3</v>
      </c>
    </row>
    <row r="4933" spans="1:6" x14ac:dyDescent="0.3">
      <c r="A4933" s="6">
        <v>44729.729169999999</v>
      </c>
      <c r="B4933" s="7">
        <v>23834.34</v>
      </c>
      <c r="C4933" s="8">
        <f t="shared" si="154"/>
        <v>3.8487197889396363E-3</v>
      </c>
      <c r="D4933" s="67">
        <v>403.25</v>
      </c>
      <c r="E4933" s="8">
        <f t="shared" si="155"/>
        <v>9.1838760921358897E-4</v>
      </c>
      <c r="F4933" s="70">
        <f>C4933-('Analyse Italia'!$G$11+'Analyse Italia'!$G$12*E4933)</f>
        <v>2.9098952497167213E-3</v>
      </c>
    </row>
    <row r="4934" spans="1:6" x14ac:dyDescent="0.3">
      <c r="A4934" s="6">
        <v>44732.729169999999</v>
      </c>
      <c r="B4934" s="7">
        <v>24042.639999999999</v>
      </c>
      <c r="C4934" s="8">
        <f t="shared" si="154"/>
        <v>8.7394910033169459E-3</v>
      </c>
      <c r="D4934" s="67">
        <v>407.14</v>
      </c>
      <c r="E4934" s="8">
        <f t="shared" si="155"/>
        <v>9.6466212027277454E-3</v>
      </c>
      <c r="F4934" s="70">
        <f>C4934-('Analyse Italia'!$G$11+'Analyse Italia'!$G$12*E4934)</f>
        <v>-2.6319354284473351E-3</v>
      </c>
    </row>
    <row r="4935" spans="1:6" x14ac:dyDescent="0.3">
      <c r="A4935" s="6">
        <v>44733.729169999999</v>
      </c>
      <c r="B4935" s="7">
        <v>24131.85</v>
      </c>
      <c r="C4935" s="8">
        <f t="shared" si="154"/>
        <v>3.7104910276075653E-3</v>
      </c>
      <c r="D4935" s="67">
        <v>408.58</v>
      </c>
      <c r="E4935" s="8">
        <f t="shared" si="155"/>
        <v>3.5368669253819096E-3</v>
      </c>
      <c r="F4935" s="70">
        <f>C4935-('Analyse Italia'!$G$11+'Analyse Italia'!$G$12*E4935)</f>
        <v>-3.5812512142485101E-4</v>
      </c>
    </row>
    <row r="4936" spans="1:6" x14ac:dyDescent="0.3">
      <c r="A4936" s="6">
        <v>44734.729169999999</v>
      </c>
      <c r="B4936" s="7">
        <v>23828.02</v>
      </c>
      <c r="C4936" s="8">
        <f t="shared" si="154"/>
        <v>-1.2590414742342459E-2</v>
      </c>
      <c r="D4936" s="67">
        <v>405.74</v>
      </c>
      <c r="E4936" s="8">
        <f t="shared" si="155"/>
        <v>-6.9509031279063604E-3</v>
      </c>
      <c r="F4936" s="70">
        <f>C4936-('Analyse Italia'!$G$11+'Analyse Italia'!$G$12*E4936)</f>
        <v>-4.1233066197675482E-3</v>
      </c>
    </row>
    <row r="4937" spans="1:6" x14ac:dyDescent="0.3">
      <c r="A4937" s="6">
        <v>44735.729169999999</v>
      </c>
      <c r="B4937" s="7">
        <v>23637.95</v>
      </c>
      <c r="C4937" s="8">
        <f t="shared" si="154"/>
        <v>-7.9767433466985116E-3</v>
      </c>
      <c r="D4937" s="67">
        <v>402.4</v>
      </c>
      <c r="E4937" s="8">
        <f t="shared" si="155"/>
        <v>-8.2318726277912369E-3</v>
      </c>
      <c r="F4937" s="70">
        <f>C4937-('Analyse Italia'!$G$11+'Analyse Italia'!$G$12*E4937)</f>
        <v>2.0214700889511147E-3</v>
      </c>
    </row>
    <row r="4938" spans="1:6" x14ac:dyDescent="0.3">
      <c r="A4938" s="6">
        <v>44736.729169999999</v>
      </c>
      <c r="B4938" s="7">
        <v>24173.62</v>
      </c>
      <c r="C4938" s="8">
        <f t="shared" si="154"/>
        <v>2.2661440607159244E-2</v>
      </c>
      <c r="D4938" s="67">
        <v>412.93</v>
      </c>
      <c r="E4938" s="8">
        <f t="shared" si="155"/>
        <v>2.6167992047713806E-2</v>
      </c>
      <c r="F4938" s="70">
        <f>C4938-('Analyse Italia'!$G$11+'Analyse Italia'!$G$12*E4938)</f>
        <v>-8.4574963487113741E-3</v>
      </c>
    </row>
    <row r="4939" spans="1:6" x14ac:dyDescent="0.3">
      <c r="A4939" s="6">
        <v>44739.729169999999</v>
      </c>
      <c r="B4939" s="7">
        <v>23987.02</v>
      </c>
      <c r="C4939" s="8">
        <f t="shared" si="154"/>
        <v>-7.7191583221709603E-3</v>
      </c>
      <c r="D4939" s="67">
        <v>415.09</v>
      </c>
      <c r="E4939" s="8">
        <f t="shared" si="155"/>
        <v>5.2309108081272093E-3</v>
      </c>
      <c r="F4939" s="70">
        <f>C4939-('Analyse Italia'!$G$11+'Analyse Italia'!$G$12*E4939)</f>
        <v>-1.3812615491763314E-2</v>
      </c>
    </row>
    <row r="4940" spans="1:6" x14ac:dyDescent="0.3">
      <c r="A4940" s="6">
        <v>44740.729169999999</v>
      </c>
      <c r="B4940" s="7">
        <v>24165.54</v>
      </c>
      <c r="C4940" s="8">
        <f t="shared" si="154"/>
        <v>7.4423584088394446E-3</v>
      </c>
      <c r="D4940" s="67">
        <v>416.19</v>
      </c>
      <c r="E4940" s="8">
        <f t="shared" si="155"/>
        <v>2.6500277048351339E-3</v>
      </c>
      <c r="F4940" s="70">
        <f>C4940-('Analyse Italia'!$G$11+'Analyse Italia'!$G$12*E4940)</f>
        <v>4.4337551973080685E-3</v>
      </c>
    </row>
    <row r="4941" spans="1:6" x14ac:dyDescent="0.3">
      <c r="A4941" s="6">
        <v>44741.729169999999</v>
      </c>
      <c r="B4941" s="7">
        <v>23876.28</v>
      </c>
      <c r="C4941" s="8">
        <f t="shared" si="154"/>
        <v>-1.196993735707963E-2</v>
      </c>
      <c r="D4941" s="67">
        <v>413.42</v>
      </c>
      <c r="E4941" s="8">
        <f t="shared" si="155"/>
        <v>-6.655614022441636E-3</v>
      </c>
      <c r="F4941" s="70">
        <f>C4941-('Analyse Italia'!$G$11+'Analyse Italia'!$G$12*E4941)</f>
        <v>-3.8557796508188868E-3</v>
      </c>
    </row>
    <row r="4942" spans="1:6" x14ac:dyDescent="0.3">
      <c r="A4942" s="6">
        <v>44742.729169999999</v>
      </c>
      <c r="B4942" s="7">
        <v>23308.79</v>
      </c>
      <c r="C4942" s="8">
        <f t="shared" si="154"/>
        <v>-2.3767940399425647E-2</v>
      </c>
      <c r="D4942" s="67">
        <v>407.2</v>
      </c>
      <c r="E4942" s="8">
        <f t="shared" si="155"/>
        <v>-1.5045232451260326E-2</v>
      </c>
      <c r="F4942" s="70">
        <f>C4942-('Analyse Italia'!$G$11+'Analyse Italia'!$G$12*E4942)</f>
        <v>-5.6259175861594068E-3</v>
      </c>
    </row>
    <row r="4943" spans="1:6" x14ac:dyDescent="0.3">
      <c r="A4943" s="6">
        <v>44743.729169999999</v>
      </c>
      <c r="B4943" s="7">
        <v>23369.13</v>
      </c>
      <c r="C4943" s="8">
        <f t="shared" si="154"/>
        <v>2.5887229667433953E-3</v>
      </c>
      <c r="D4943" s="67">
        <v>407.13</v>
      </c>
      <c r="E4943" s="8">
        <f t="shared" si="155"/>
        <v>-1.7190569744596207E-4</v>
      </c>
      <c r="F4943" s="70">
        <f>C4943-('Analyse Italia'!$G$11+'Analyse Italia'!$G$12*E4943)</f>
        <v>2.9530940733077265E-3</v>
      </c>
    </row>
    <row r="4944" spans="1:6" x14ac:dyDescent="0.3">
      <c r="A4944" s="6">
        <v>44746.729169999999</v>
      </c>
      <c r="B4944" s="7">
        <v>23362.41</v>
      </c>
      <c r="C4944" s="8">
        <f t="shared" si="154"/>
        <v>-2.875588436540566E-4</v>
      </c>
      <c r="D4944" s="67">
        <v>409.31</v>
      </c>
      <c r="E4944" s="8">
        <f t="shared" si="155"/>
        <v>5.3545550561246991E-3</v>
      </c>
      <c r="F4944" s="70">
        <f>C4944-('Analyse Italia'!$G$11+'Analyse Italia'!$G$12*E4944)</f>
        <v>-6.5288043603203248E-3</v>
      </c>
    </row>
    <row r="4945" spans="1:6" x14ac:dyDescent="0.3">
      <c r="A4945" s="6">
        <v>44747.729169999999</v>
      </c>
      <c r="B4945" s="7">
        <v>22681.71</v>
      </c>
      <c r="C4945" s="8">
        <f t="shared" si="154"/>
        <v>-2.9136548840637655E-2</v>
      </c>
      <c r="D4945" s="67">
        <v>400.68</v>
      </c>
      <c r="E4945" s="8">
        <f t="shared" si="155"/>
        <v>-2.1084263760963506E-2</v>
      </c>
      <c r="F4945" s="70">
        <f>C4945-('Analyse Italia'!$G$11+'Analyse Italia'!$G$12*E4945)</f>
        <v>-3.776248835805119E-3</v>
      </c>
    </row>
    <row r="4946" spans="1:6" x14ac:dyDescent="0.3">
      <c r="A4946" s="6">
        <v>44748.729169999999</v>
      </c>
      <c r="B4946" s="7">
        <v>22924.880000000001</v>
      </c>
      <c r="C4946" s="8">
        <f t="shared" si="154"/>
        <v>1.0720972977787069E-2</v>
      </c>
      <c r="D4946" s="67">
        <v>407.34</v>
      </c>
      <c r="E4946" s="8">
        <f t="shared" si="155"/>
        <v>1.6621743036837389E-2</v>
      </c>
      <c r="F4946" s="70">
        <f>C4946-('Analyse Italia'!$G$11+'Analyse Italia'!$G$12*E4946)</f>
        <v>-8.9876122235720557E-3</v>
      </c>
    </row>
    <row r="4947" spans="1:6" x14ac:dyDescent="0.3">
      <c r="A4947" s="6">
        <v>44749.729169999999</v>
      </c>
      <c r="B4947" s="7">
        <v>23598.82</v>
      </c>
      <c r="C4947" s="8">
        <f t="shared" si="154"/>
        <v>2.9397754753787142E-2</v>
      </c>
      <c r="D4947" s="67">
        <v>415.01</v>
      </c>
      <c r="E4947" s="8">
        <f t="shared" si="155"/>
        <v>1.8829479059262466E-2</v>
      </c>
      <c r="F4947" s="70">
        <f>C4947-('Analyse Italia'!$G$11+'Analyse Italia'!$G$12*E4947)</f>
        <v>7.0503273675787577E-3</v>
      </c>
    </row>
    <row r="4948" spans="1:6" x14ac:dyDescent="0.3">
      <c r="A4948" s="6">
        <v>44750.729169999999</v>
      </c>
      <c r="B4948" s="7">
        <v>23852.44</v>
      </c>
      <c r="C4948" s="8">
        <f t="shared" si="154"/>
        <v>1.0747147526867895E-2</v>
      </c>
      <c r="D4948" s="67">
        <v>417.12</v>
      </c>
      <c r="E4948" s="8">
        <f t="shared" si="155"/>
        <v>5.0842148381966545E-3</v>
      </c>
      <c r="F4948" s="70">
        <f>C4948-('Analyse Italia'!$G$11+'Analyse Italia'!$G$12*E4948)</f>
        <v>4.8290317522014211E-3</v>
      </c>
    </row>
    <row r="4949" spans="1:6" x14ac:dyDescent="0.3">
      <c r="A4949" s="6">
        <v>44753.729169999999</v>
      </c>
      <c r="B4949" s="7">
        <v>23623.759999999998</v>
      </c>
      <c r="C4949" s="8">
        <f t="shared" si="154"/>
        <v>-9.587279121129777E-3</v>
      </c>
      <c r="D4949" s="67">
        <v>415.02</v>
      </c>
      <c r="E4949" s="8">
        <f t="shared" si="155"/>
        <v>-5.0345224395857979E-3</v>
      </c>
      <c r="F4949" s="70">
        <f>C4949-('Analyse Italia'!$G$11+'Analyse Italia'!$G$12*E4949)</f>
        <v>-3.4107646887442814E-3</v>
      </c>
    </row>
    <row r="4950" spans="1:6" x14ac:dyDescent="0.3">
      <c r="A4950" s="6">
        <v>44754.729169999999</v>
      </c>
      <c r="B4950" s="7">
        <v>23536.14</v>
      </c>
      <c r="C4950" s="8">
        <f t="shared" si="154"/>
        <v>-3.7089777410538316E-3</v>
      </c>
      <c r="D4950" s="67">
        <v>417.04</v>
      </c>
      <c r="E4950" s="8">
        <f t="shared" si="155"/>
        <v>4.8672353139609381E-3</v>
      </c>
      <c r="F4950" s="70">
        <f>C4950-('Analyse Italia'!$G$11+'Analyse Italia'!$G$12*E4950)</f>
        <v>-9.3677442475171326E-3</v>
      </c>
    </row>
    <row r="4951" spans="1:6" x14ac:dyDescent="0.3">
      <c r="A4951" s="6">
        <v>44755.729169999999</v>
      </c>
      <c r="B4951" s="7">
        <v>23317.68</v>
      </c>
      <c r="C4951" s="8">
        <f t="shared" si="154"/>
        <v>-9.2818958418839914E-3</v>
      </c>
      <c r="D4951" s="67">
        <v>412.81</v>
      </c>
      <c r="E4951" s="8">
        <f t="shared" si="155"/>
        <v>-1.0142911950892008E-2</v>
      </c>
      <c r="F4951" s="70">
        <f>C4951-('Analyse Italia'!$G$11+'Analyse Italia'!$G$12*E4951)</f>
        <v>3.0005269066003763E-3</v>
      </c>
    </row>
    <row r="4952" spans="1:6" x14ac:dyDescent="0.3">
      <c r="A4952" s="6">
        <v>44756.729169999999</v>
      </c>
      <c r="B4952" s="7">
        <v>22549.96</v>
      </c>
      <c r="C4952" s="8">
        <f t="shared" si="154"/>
        <v>-3.2924373265264872E-2</v>
      </c>
      <c r="D4952" s="67">
        <v>406.5</v>
      </c>
      <c r="E4952" s="8">
        <f t="shared" si="155"/>
        <v>-1.52854824253289E-2</v>
      </c>
      <c r="F4952" s="70">
        <f>C4952-('Analyse Italia'!$G$11+'Analyse Italia'!$G$12*E4952)</f>
        <v>-1.449518669689321E-2</v>
      </c>
    </row>
    <row r="4953" spans="1:6" x14ac:dyDescent="0.3">
      <c r="A4953" s="6">
        <v>44757.729169999999</v>
      </c>
      <c r="B4953" s="7">
        <v>22956.33</v>
      </c>
      <c r="C4953" s="8">
        <f t="shared" si="154"/>
        <v>1.8020874538136722E-2</v>
      </c>
      <c r="D4953" s="67">
        <v>413.78</v>
      </c>
      <c r="E4953" s="8">
        <f t="shared" si="155"/>
        <v>1.7908979089790833E-2</v>
      </c>
      <c r="F4953" s="70">
        <f>C4953-('Analyse Italia'!$G$11+'Analyse Italia'!$G$12*E4953)</f>
        <v>-3.2263062035810669E-3</v>
      </c>
    </row>
    <row r="4954" spans="1:6" x14ac:dyDescent="0.3">
      <c r="A4954" s="6">
        <v>44760.729169999999</v>
      </c>
      <c r="B4954" s="7">
        <v>23216.68</v>
      </c>
      <c r="C4954" s="8">
        <f t="shared" si="154"/>
        <v>1.134109851182652E-2</v>
      </c>
      <c r="D4954" s="67">
        <v>417.63</v>
      </c>
      <c r="E4954" s="8">
        <f t="shared" si="155"/>
        <v>9.3044613079413807E-3</v>
      </c>
      <c r="F4954" s="70">
        <f>C4954-('Analyse Italia'!$G$11+'Analyse Italia'!$G$12*E4954)</f>
        <v>3.7864577762144677E-4</v>
      </c>
    </row>
    <row r="4955" spans="1:6" x14ac:dyDescent="0.3">
      <c r="A4955" s="6">
        <v>44761.729169999999</v>
      </c>
      <c r="B4955" s="7">
        <v>23776.959999999999</v>
      </c>
      <c r="C4955" s="8">
        <f t="shared" si="154"/>
        <v>2.4132649457200506E-2</v>
      </c>
      <c r="D4955" s="67">
        <v>423.41</v>
      </c>
      <c r="E4955" s="8">
        <f t="shared" si="155"/>
        <v>1.3840001915571332E-2</v>
      </c>
      <c r="F4955" s="70">
        <f>C4955-('Analyse Italia'!$G$11+'Analyse Italia'!$G$12*E4955)</f>
        <v>7.7489979180024628E-3</v>
      </c>
    </row>
    <row r="4956" spans="1:6" x14ac:dyDescent="0.3">
      <c r="A4956" s="6">
        <v>44762.729169999999</v>
      </c>
      <c r="B4956" s="7">
        <v>23416.55</v>
      </c>
      <c r="C4956" s="8">
        <f t="shared" si="154"/>
        <v>-1.5157951226733801E-2</v>
      </c>
      <c r="D4956" s="67">
        <v>422.51</v>
      </c>
      <c r="E4956" s="8">
        <f t="shared" si="155"/>
        <v>-2.1255993009140495E-3</v>
      </c>
      <c r="F4956" s="70">
        <f>C4956-('Analyse Italia'!$G$11+'Analyse Italia'!$G$12*E4956)</f>
        <v>-1.2458387395706547E-2</v>
      </c>
    </row>
    <row r="4957" spans="1:6" x14ac:dyDescent="0.3">
      <c r="A4957" s="6">
        <v>44763.729169999999</v>
      </c>
      <c r="B4957" s="7">
        <v>23269.16</v>
      </c>
      <c r="C4957" s="8">
        <f t="shared" si="154"/>
        <v>-6.2942662347783562E-3</v>
      </c>
      <c r="D4957" s="67">
        <v>424.39</v>
      </c>
      <c r="E4957" s="8">
        <f t="shared" si="155"/>
        <v>4.4495988260633279E-3</v>
      </c>
      <c r="F4957" s="70">
        <f>C4957-('Analyse Italia'!$G$11+'Analyse Italia'!$G$12*E4957)</f>
        <v>-1.1453844083267082E-2</v>
      </c>
    </row>
    <row r="4958" spans="1:6" x14ac:dyDescent="0.3">
      <c r="A4958" s="6">
        <v>44764.729169999999</v>
      </c>
      <c r="B4958" s="7">
        <v>23307.11</v>
      </c>
      <c r="C4958" s="8">
        <f t="shared" si="154"/>
        <v>1.6309140510444298E-3</v>
      </c>
      <c r="D4958" s="67">
        <v>425.71</v>
      </c>
      <c r="E4958" s="8">
        <f t="shared" si="155"/>
        <v>3.1103466151416459E-3</v>
      </c>
      <c r="F4958" s="70">
        <f>C4958-('Analyse Italia'!$G$11+'Analyse Italia'!$G$12*E4958)</f>
        <v>-1.9278948674474983E-3</v>
      </c>
    </row>
    <row r="4959" spans="1:6" x14ac:dyDescent="0.3">
      <c r="A4959" s="6">
        <v>44767.729169999999</v>
      </c>
      <c r="B4959" s="7">
        <v>23477.1</v>
      </c>
      <c r="C4959" s="8">
        <f t="shared" si="154"/>
        <v>7.2934825467421138E-3</v>
      </c>
      <c r="D4959" s="67">
        <v>426.25</v>
      </c>
      <c r="E4959" s="8">
        <f t="shared" si="155"/>
        <v>1.2684691456625874E-3</v>
      </c>
      <c r="F4959" s="70">
        <f>C4959-('Analyse Italia'!$G$11+'Analyse Italia'!$G$12*E4959)</f>
        <v>5.9362158037707148E-3</v>
      </c>
    </row>
    <row r="4960" spans="1:6" x14ac:dyDescent="0.3">
      <c r="A4960" s="6">
        <v>44768.729169999999</v>
      </c>
      <c r="B4960" s="7">
        <v>23227.75</v>
      </c>
      <c r="C4960" s="8">
        <f t="shared" si="154"/>
        <v>-1.0620988111819551E-2</v>
      </c>
      <c r="D4960" s="67">
        <v>426.13</v>
      </c>
      <c r="E4960" s="8">
        <f t="shared" si="155"/>
        <v>-2.8152492668620521E-4</v>
      </c>
      <c r="F4960" s="70">
        <f>C4960-('Analyse Italia'!$G$11+'Analyse Italia'!$G$12*E4960)</f>
        <v>-1.0125592352193633E-2</v>
      </c>
    </row>
    <row r="4961" spans="1:6" x14ac:dyDescent="0.3">
      <c r="A4961" s="6">
        <v>44769.729169999999</v>
      </c>
      <c r="B4961" s="7">
        <v>23557.58</v>
      </c>
      <c r="C4961" s="8">
        <f t="shared" si="154"/>
        <v>1.4199825639590546E-2</v>
      </c>
      <c r="D4961" s="67">
        <v>428.12</v>
      </c>
      <c r="E4961" s="8">
        <f t="shared" si="155"/>
        <v>4.6699364043836233E-3</v>
      </c>
      <c r="F4961" s="70">
        <f>C4961-('Analyse Italia'!$G$11+'Analyse Italia'!$G$12*E4961)</f>
        <v>8.7768847392363878E-3</v>
      </c>
    </row>
    <row r="4962" spans="1:6" x14ac:dyDescent="0.3">
      <c r="A4962" s="6">
        <v>44770.729169999999</v>
      </c>
      <c r="B4962" s="7">
        <v>24036.14</v>
      </c>
      <c r="C4962" s="8">
        <f t="shared" si="154"/>
        <v>2.0314480519645794E-2</v>
      </c>
      <c r="D4962" s="67">
        <v>432.77</v>
      </c>
      <c r="E4962" s="8">
        <f t="shared" si="155"/>
        <v>1.0861440717555793E-2</v>
      </c>
      <c r="F4962" s="70">
        <f>C4962-('Analyse Italia'!$G$11+'Analyse Italia'!$G$12*E4962)</f>
        <v>7.4910159138678201E-3</v>
      </c>
    </row>
    <row r="4963" spans="1:6" x14ac:dyDescent="0.3">
      <c r="A4963" s="6">
        <v>44771.729169999999</v>
      </c>
      <c r="B4963" s="7">
        <v>24537.38</v>
      </c>
      <c r="C4963" s="8">
        <f t="shared" si="154"/>
        <v>2.0853597957076309E-2</v>
      </c>
      <c r="D4963" s="67">
        <v>438.29</v>
      </c>
      <c r="E4963" s="8">
        <f t="shared" si="155"/>
        <v>1.2755043094484497E-2</v>
      </c>
      <c r="F4963" s="70">
        <f>C4963-('Analyse Italia'!$G$11+'Analyse Italia'!$G$12*E4963)</f>
        <v>5.7667659093514224E-3</v>
      </c>
    </row>
    <row r="4964" spans="1:6" x14ac:dyDescent="0.3">
      <c r="A4964" s="6">
        <v>44774.729169999999</v>
      </c>
      <c r="B4964" s="7">
        <v>24562.38</v>
      </c>
      <c r="C4964" s="8">
        <f t="shared" si="154"/>
        <v>1.0188536836450712E-3</v>
      </c>
      <c r="D4964" s="67">
        <v>437.46</v>
      </c>
      <c r="E4964" s="8">
        <f t="shared" si="155"/>
        <v>-1.8937233338658377E-3</v>
      </c>
      <c r="F4964" s="70">
        <f>C4964-('Analyse Italia'!$G$11+'Analyse Italia'!$G$12*E4964)</f>
        <v>3.4412629648147668E-3</v>
      </c>
    </row>
    <row r="4965" spans="1:6" x14ac:dyDescent="0.3">
      <c r="A4965" s="6">
        <v>44775.729169999999</v>
      </c>
      <c r="B4965" s="7">
        <v>24462.33</v>
      </c>
      <c r="C4965" s="8">
        <f t="shared" si="154"/>
        <v>-4.0733023428510817E-3</v>
      </c>
      <c r="D4965" s="67">
        <v>436.07</v>
      </c>
      <c r="E4965" s="8">
        <f t="shared" si="155"/>
        <v>-3.1774333653362685E-3</v>
      </c>
      <c r="F4965" s="70">
        <f>C4965-('Analyse Italia'!$G$11+'Analyse Italia'!$G$12*E4965)</f>
        <v>-1.1651207149518047E-4</v>
      </c>
    </row>
    <row r="4966" spans="1:6" x14ac:dyDescent="0.3">
      <c r="A4966" s="6">
        <v>44776.729169999999</v>
      </c>
      <c r="B4966" s="7">
        <v>24722.33</v>
      </c>
      <c r="C4966" s="8">
        <f t="shared" ref="C4966:C5029" si="156">B4966/B4965-1</f>
        <v>1.0628586892581282E-2</v>
      </c>
      <c r="D4966" s="67">
        <v>438.29</v>
      </c>
      <c r="E4966" s="8">
        <f t="shared" si="155"/>
        <v>5.0909257687985487E-3</v>
      </c>
      <c r="F4966" s="70">
        <f>C4966-('Analyse Italia'!$G$11+'Analyse Italia'!$G$12*E4966)</f>
        <v>4.7024497391847447E-3</v>
      </c>
    </row>
    <row r="4967" spans="1:6" x14ac:dyDescent="0.3">
      <c r="A4967" s="6">
        <v>44777.729169999999</v>
      </c>
      <c r="B4967" s="7">
        <v>24814.240000000002</v>
      </c>
      <c r="C4967" s="8">
        <f t="shared" si="156"/>
        <v>3.7176916577037478E-3</v>
      </c>
      <c r="D4967" s="67">
        <v>439.06</v>
      </c>
      <c r="E4967" s="8">
        <f t="shared" si="155"/>
        <v>1.7568276711765751E-3</v>
      </c>
      <c r="F4967" s="70">
        <f>C4967-('Analyse Italia'!$G$11+'Analyse Italia'!$G$12*E4967)</f>
        <v>1.7767042772253673E-3</v>
      </c>
    </row>
    <row r="4968" spans="1:6" x14ac:dyDescent="0.3">
      <c r="A4968" s="6">
        <v>44778.729169999999</v>
      </c>
      <c r="B4968" s="7">
        <v>24726.5</v>
      </c>
      <c r="C4968" s="8">
        <f t="shared" si="156"/>
        <v>-3.5358729503705E-3</v>
      </c>
      <c r="D4968" s="67">
        <v>435.72</v>
      </c>
      <c r="E4968" s="8">
        <f t="shared" si="155"/>
        <v>-7.6071607525166618E-3</v>
      </c>
      <c r="F4968" s="70">
        <f>C4968-('Analyse Italia'!$G$11+'Analyse Italia'!$G$12*E4968)</f>
        <v>5.7156406837149728E-3</v>
      </c>
    </row>
    <row r="4969" spans="1:6" x14ac:dyDescent="0.3">
      <c r="A4969" s="6">
        <v>44781.729169999999</v>
      </c>
      <c r="B4969" s="7">
        <v>24869.05</v>
      </c>
      <c r="C4969" s="8">
        <f t="shared" si="156"/>
        <v>5.7650698643156861E-3</v>
      </c>
      <c r="D4969" s="67">
        <v>438.93</v>
      </c>
      <c r="E4969" s="8">
        <f t="shared" si="155"/>
        <v>7.3671164968327485E-3</v>
      </c>
      <c r="F4969" s="70">
        <f>C4969-('Analyse Italia'!$G$11+'Analyse Italia'!$G$12*E4969)</f>
        <v>-2.881731377943059E-3</v>
      </c>
    </row>
    <row r="4970" spans="1:6" x14ac:dyDescent="0.3">
      <c r="A4970" s="6">
        <v>44782.729169999999</v>
      </c>
      <c r="B4970" s="7">
        <v>24614.86</v>
      </c>
      <c r="C4970" s="8">
        <f t="shared" si="156"/>
        <v>-1.0221138322533352E-2</v>
      </c>
      <c r="D4970" s="67">
        <v>435.98</v>
      </c>
      <c r="E4970" s="8">
        <f t="shared" si="155"/>
        <v>-6.7208894356730609E-3</v>
      </c>
      <c r="F4970" s="70">
        <f>C4970-('Analyse Italia'!$G$11+'Analyse Italia'!$G$12*E4970)</f>
        <v>-2.0289588272910872E-3</v>
      </c>
    </row>
    <row r="4971" spans="1:6" x14ac:dyDescent="0.3">
      <c r="A4971" s="6">
        <v>44783.729169999999</v>
      </c>
      <c r="B4971" s="7">
        <v>24855.22</v>
      </c>
      <c r="C4971" s="8">
        <f t="shared" si="156"/>
        <v>9.7648331130057997E-3</v>
      </c>
      <c r="D4971" s="67">
        <v>439.88</v>
      </c>
      <c r="E4971" s="8">
        <f t="shared" si="155"/>
        <v>8.9453644662598197E-3</v>
      </c>
      <c r="F4971" s="70">
        <f>C4971-('Analyse Italia'!$G$11+'Analyse Italia'!$G$12*E4971)</f>
        <v>-7.684016872387834E-4</v>
      </c>
    </row>
    <row r="4972" spans="1:6" x14ac:dyDescent="0.3">
      <c r="A4972" s="6">
        <v>44784.729169999999</v>
      </c>
      <c r="B4972" s="7">
        <v>25020.52</v>
      </c>
      <c r="C4972" s="8">
        <f t="shared" si="156"/>
        <v>6.6505144593369536E-3</v>
      </c>
      <c r="D4972" s="67">
        <v>440.16</v>
      </c>
      <c r="E4972" s="8">
        <f t="shared" si="155"/>
        <v>6.3653723742840285E-4</v>
      </c>
      <c r="F4972" s="70">
        <f>C4972-('Analyse Italia'!$G$11+'Analyse Italia'!$G$12*E4972)</f>
        <v>6.048577411792151E-3</v>
      </c>
    </row>
    <row r="4973" spans="1:6" x14ac:dyDescent="0.3">
      <c r="A4973" s="6">
        <v>44785.729169999999</v>
      </c>
      <c r="B4973" s="7">
        <v>25138.52</v>
      </c>
      <c r="C4973" s="8">
        <f t="shared" si="156"/>
        <v>4.7161290013157942E-3</v>
      </c>
      <c r="D4973" s="67">
        <v>440.87</v>
      </c>
      <c r="E4973" s="8">
        <f t="shared" si="155"/>
        <v>1.6130498000725968E-3</v>
      </c>
      <c r="F4973" s="70">
        <f>C4973-('Analyse Italia'!$G$11+'Analyse Italia'!$G$12*E4973)</f>
        <v>2.9469950977310143E-3</v>
      </c>
    </row>
    <row r="4974" spans="1:6" x14ac:dyDescent="0.3">
      <c r="A4974" s="6">
        <v>44789.729169999999</v>
      </c>
      <c r="B4974" s="7">
        <v>25162.58</v>
      </c>
      <c r="C4974" s="8">
        <f t="shared" si="156"/>
        <v>9.5709691740020197E-4</v>
      </c>
      <c r="D4974" s="67">
        <v>443.07</v>
      </c>
      <c r="E4974" s="8">
        <f t="shared" si="155"/>
        <v>4.990133145825304E-3</v>
      </c>
      <c r="F4974" s="70">
        <f>C4974-('Analyse Italia'!$G$11+'Analyse Italia'!$G$12*E4974)</f>
        <v>-4.8485657668017592E-3</v>
      </c>
    </row>
    <row r="4975" spans="1:6" x14ac:dyDescent="0.3">
      <c r="A4975" s="6">
        <v>44790.729169999999</v>
      </c>
      <c r="B4975" s="7">
        <v>24892.97</v>
      </c>
      <c r="C4975" s="8">
        <f t="shared" si="156"/>
        <v>-1.0714720032683478E-2</v>
      </c>
      <c r="D4975" s="67">
        <v>439.03</v>
      </c>
      <c r="E4975" s="8">
        <f t="shared" si="155"/>
        <v>-9.1181980273997709E-3</v>
      </c>
      <c r="F4975" s="70">
        <f>C4975-('Analyse Italia'!$G$11+'Analyse Italia'!$G$12*E4975)</f>
        <v>3.428921853537506E-4</v>
      </c>
    </row>
    <row r="4976" spans="1:6" x14ac:dyDescent="0.3">
      <c r="A4976" s="6">
        <v>44791.729169999999</v>
      </c>
      <c r="B4976" s="7">
        <v>25124.639999999999</v>
      </c>
      <c r="C4976" s="8">
        <f t="shared" si="156"/>
        <v>9.306643602591258E-3</v>
      </c>
      <c r="D4976" s="67">
        <v>440.76</v>
      </c>
      <c r="E4976" s="8">
        <f t="shared" si="155"/>
        <v>3.9405052046557199E-3</v>
      </c>
      <c r="F4976" s="70">
        <f>C4976-('Analyse Italia'!$G$11+'Analyse Italia'!$G$12*E4976)</f>
        <v>4.755570444229573E-3</v>
      </c>
    </row>
    <row r="4977" spans="1:6" x14ac:dyDescent="0.3">
      <c r="A4977" s="6">
        <v>44792.729169999999</v>
      </c>
      <c r="B4977" s="7">
        <v>24646.639999999999</v>
      </c>
      <c r="C4977" s="8">
        <f t="shared" si="156"/>
        <v>-1.9025148221029187E-2</v>
      </c>
      <c r="D4977" s="67">
        <v>437.36</v>
      </c>
      <c r="E4977" s="8">
        <f t="shared" si="155"/>
        <v>-7.7139486341772923E-3</v>
      </c>
      <c r="F4977" s="70">
        <f>C4977-('Analyse Italia'!$G$11+'Analyse Italia'!$G$12*E4977)</f>
        <v>-9.6459941606905682E-3</v>
      </c>
    </row>
    <row r="4978" spans="1:6" x14ac:dyDescent="0.3">
      <c r="A4978" s="6">
        <v>44795.729169999999</v>
      </c>
      <c r="B4978" s="7">
        <v>24235.03</v>
      </c>
      <c r="C4978" s="8">
        <f t="shared" si="156"/>
        <v>-1.6700450852530024E-2</v>
      </c>
      <c r="D4978" s="67">
        <v>433.17</v>
      </c>
      <c r="E4978" s="8">
        <f t="shared" si="155"/>
        <v>-9.580208523870537E-3</v>
      </c>
      <c r="F4978" s="70">
        <f>C4978-('Analyse Italia'!$G$11+'Analyse Italia'!$G$12*E4978)</f>
        <v>-5.0906110241505896E-3</v>
      </c>
    </row>
    <row r="4979" spans="1:6" x14ac:dyDescent="0.3">
      <c r="A4979" s="6">
        <v>44796.729169999999</v>
      </c>
      <c r="B4979" s="7">
        <v>24456.68</v>
      </c>
      <c r="C4979" s="8">
        <f t="shared" si="156"/>
        <v>9.1458520992133696E-3</v>
      </c>
      <c r="D4979" s="67">
        <v>431.35</v>
      </c>
      <c r="E4979" s="8">
        <f t="shared" si="155"/>
        <v>-4.2015836738462653E-3</v>
      </c>
      <c r="F4979" s="70">
        <f>C4979-('Analyse Italia'!$G$11+'Analyse Italia'!$G$12*E4979)</f>
        <v>1.4326779228541057E-2</v>
      </c>
    </row>
    <row r="4980" spans="1:6" x14ac:dyDescent="0.3">
      <c r="A4980" s="6">
        <v>44797.729169999999</v>
      </c>
      <c r="B4980" s="7">
        <v>24513.759999999998</v>
      </c>
      <c r="C4980" s="8">
        <f t="shared" si="156"/>
        <v>2.3339226747047803E-3</v>
      </c>
      <c r="D4980" s="67">
        <v>432.05</v>
      </c>
      <c r="E4980" s="8">
        <f t="shared" si="155"/>
        <v>1.622812101541582E-3</v>
      </c>
      <c r="F4980" s="70">
        <f>C4980-('Analyse Italia'!$G$11+'Analyse Italia'!$G$12*E4980)</f>
        <v>5.5312017819226589E-4</v>
      </c>
    </row>
    <row r="4981" spans="1:6" x14ac:dyDescent="0.3">
      <c r="A4981" s="6">
        <v>44798.729169999999</v>
      </c>
      <c r="B4981" s="7">
        <v>24533.119999999999</v>
      </c>
      <c r="C4981" s="8">
        <f t="shared" si="156"/>
        <v>7.8976052633294991E-4</v>
      </c>
      <c r="D4981" s="67">
        <v>433.36</v>
      </c>
      <c r="E4981" s="8">
        <f t="shared" si="155"/>
        <v>3.0320564749450885E-3</v>
      </c>
      <c r="F4981" s="70">
        <f>C4981-('Analyse Italia'!$G$11+'Analyse Italia'!$G$12*E4981)</f>
        <v>-2.6754704813444848E-3</v>
      </c>
    </row>
    <row r="4982" spans="1:6" x14ac:dyDescent="0.3">
      <c r="A4982" s="6">
        <v>44799.729169999999</v>
      </c>
      <c r="B4982" s="7">
        <v>23947.56</v>
      </c>
      <c r="C4982" s="8">
        <f t="shared" si="156"/>
        <v>-2.3868142331672337E-2</v>
      </c>
      <c r="D4982" s="67">
        <v>426.09</v>
      </c>
      <c r="E4982" s="8">
        <f t="shared" si="155"/>
        <v>-1.6775890714417652E-2</v>
      </c>
      <c r="F4982" s="70">
        <f>C4982-('Analyse Italia'!$G$11+'Analyse Italia'!$G$12*E4982)</f>
        <v>-3.6575144016761651E-3</v>
      </c>
    </row>
    <row r="4983" spans="1:6" x14ac:dyDescent="0.3">
      <c r="A4983" s="6">
        <v>44802.729169999999</v>
      </c>
      <c r="B4983" s="7">
        <v>23877.360000000001</v>
      </c>
      <c r="C4983" s="8">
        <f t="shared" si="156"/>
        <v>-2.9314051201876357E-3</v>
      </c>
      <c r="D4983" s="67">
        <v>422.65</v>
      </c>
      <c r="E4983" s="8">
        <f t="shared" si="155"/>
        <v>-8.073411720528556E-3</v>
      </c>
      <c r="F4983" s="70">
        <f>C4983-('Analyse Italia'!$G$11+'Analyse Italia'!$G$12*E4983)</f>
        <v>6.877404635634847E-3</v>
      </c>
    </row>
    <row r="4984" spans="1:6" x14ac:dyDescent="0.3">
      <c r="A4984" s="6">
        <v>44803.729169999999</v>
      </c>
      <c r="B4984" s="7">
        <v>23860.51</v>
      </c>
      <c r="C4984" s="8">
        <f t="shared" si="156"/>
        <v>-7.0568940619908371E-4</v>
      </c>
      <c r="D4984" s="67">
        <v>419.81</v>
      </c>
      <c r="E4984" s="8">
        <f t="shared" si="155"/>
        <v>-6.7195078670293507E-3</v>
      </c>
      <c r="F4984" s="70">
        <f>C4984-('Analyse Italia'!$G$11+'Analyse Italia'!$G$12*E4984)</f>
        <v>7.4848387405208675E-3</v>
      </c>
    </row>
    <row r="4985" spans="1:6" x14ac:dyDescent="0.3">
      <c r="A4985" s="6">
        <v>44804.729169999999</v>
      </c>
      <c r="B4985" s="7">
        <v>23579.02</v>
      </c>
      <c r="C4985" s="8">
        <f t="shared" si="156"/>
        <v>-1.1797316989452411E-2</v>
      </c>
      <c r="D4985" s="67">
        <v>415.12</v>
      </c>
      <c r="E4985" s="8">
        <f t="shared" si="155"/>
        <v>-1.1171720540244401E-2</v>
      </c>
      <c r="F4985" s="70">
        <f>C4985-('Analyse Italia'!$G$11+'Analyse Italia'!$G$12*E4985)</f>
        <v>1.7148105236152802E-3</v>
      </c>
    </row>
    <row r="4986" spans="1:6" x14ac:dyDescent="0.3">
      <c r="A4986" s="6">
        <v>44805.729169999999</v>
      </c>
      <c r="B4986" s="7">
        <v>23287.13</v>
      </c>
      <c r="C4986" s="8">
        <f t="shared" si="156"/>
        <v>-1.2379225260422122E-2</v>
      </c>
      <c r="D4986" s="67">
        <v>407.66</v>
      </c>
      <c r="E4986" s="8">
        <f t="shared" si="155"/>
        <v>-1.7970707265368979E-2</v>
      </c>
      <c r="F4986" s="70">
        <f>C4986-('Analyse Italia'!$G$11+'Analyse Italia'!$G$12*E4986)</f>
        <v>9.2595318869173153E-3</v>
      </c>
    </row>
    <row r="4987" spans="1:6" x14ac:dyDescent="0.3">
      <c r="A4987" s="6">
        <v>44806.729169999999</v>
      </c>
      <c r="B4987" s="7">
        <v>23927.94</v>
      </c>
      <c r="C4987" s="8">
        <f t="shared" si="156"/>
        <v>2.7517774839578735E-2</v>
      </c>
      <c r="D4987" s="67">
        <v>415.97</v>
      </c>
      <c r="E4987" s="8">
        <f t="shared" si="155"/>
        <v>2.038463425403525E-2</v>
      </c>
      <c r="F4987" s="70">
        <f>C4987-('Analyse Italia'!$G$11+'Analyse Italia'!$G$12*E4987)</f>
        <v>3.3115160123513843E-3</v>
      </c>
    </row>
    <row r="4988" spans="1:6" x14ac:dyDescent="0.3">
      <c r="A4988" s="6">
        <v>44809.729169999999</v>
      </c>
      <c r="B4988" s="7">
        <v>23440.19</v>
      </c>
      <c r="C4988" s="8">
        <f t="shared" si="156"/>
        <v>-2.0384119986927463E-2</v>
      </c>
      <c r="D4988" s="67">
        <v>413.39</v>
      </c>
      <c r="E4988" s="8">
        <f t="shared" si="155"/>
        <v>-6.2023703632474447E-3</v>
      </c>
      <c r="F4988" s="70">
        <f>C4988-('Analyse Italia'!$G$11+'Analyse Italia'!$G$12*E4988)</f>
        <v>-1.281171114726504E-2</v>
      </c>
    </row>
    <row r="4989" spans="1:6" x14ac:dyDescent="0.3">
      <c r="A4989" s="6">
        <v>44810.729169999999</v>
      </c>
      <c r="B4989" s="7">
        <v>23436.46</v>
      </c>
      <c r="C4989" s="8">
        <f t="shared" si="156"/>
        <v>-1.5912840296938846E-4</v>
      </c>
      <c r="D4989" s="67">
        <v>414.38</v>
      </c>
      <c r="E4989" s="8">
        <f t="shared" si="155"/>
        <v>2.3948329664482682E-3</v>
      </c>
      <c r="F4989" s="70">
        <f>C4989-('Analyse Italia'!$G$11+'Analyse Italia'!$G$12*E4989)</f>
        <v>-2.8627048204608145E-3</v>
      </c>
    </row>
    <row r="4990" spans="1:6" x14ac:dyDescent="0.3">
      <c r="A4990" s="6">
        <v>44811.729169999999</v>
      </c>
      <c r="B4990" s="7">
        <v>23435.68</v>
      </c>
      <c r="C4990" s="8">
        <f t="shared" si="156"/>
        <v>-3.3281476810032018E-5</v>
      </c>
      <c r="D4990" s="67">
        <v>412.01</v>
      </c>
      <c r="E4990" s="8">
        <f t="shared" si="155"/>
        <v>-5.7193880013514109E-3</v>
      </c>
      <c r="F4990" s="70">
        <f>C4990-('Analyse Italia'!$G$11+'Analyse Italia'!$G$12*E4990)</f>
        <v>6.9618326962058762E-3</v>
      </c>
    </row>
    <row r="4991" spans="1:6" x14ac:dyDescent="0.3">
      <c r="A4991" s="6">
        <v>44812.729169999999</v>
      </c>
      <c r="B4991" s="7">
        <v>23628.42</v>
      </c>
      <c r="C4991" s="8">
        <f t="shared" si="156"/>
        <v>8.2242119708069161E-3</v>
      </c>
      <c r="D4991" s="67">
        <v>414.09</v>
      </c>
      <c r="E4991" s="8">
        <f t="shared" si="155"/>
        <v>5.0484211548262881E-3</v>
      </c>
      <c r="F4991" s="70">
        <f>C4991-('Analyse Italia'!$G$11+'Analyse Italia'!$G$12*E4991)</f>
        <v>2.3488793371815109E-3</v>
      </c>
    </row>
    <row r="4992" spans="1:6" x14ac:dyDescent="0.3">
      <c r="A4992" s="6">
        <v>44813.729169999999</v>
      </c>
      <c r="B4992" s="7">
        <v>24076.76</v>
      </c>
      <c r="C4992" s="8">
        <f t="shared" si="156"/>
        <v>1.8974607697002099E-2</v>
      </c>
      <c r="D4992" s="67">
        <v>420.37</v>
      </c>
      <c r="E4992" s="8">
        <f t="shared" si="155"/>
        <v>1.5165785215774497E-2</v>
      </c>
      <c r="F4992" s="70">
        <f>C4992-('Analyse Italia'!$G$11+'Analyse Italia'!$G$12*E4992)</f>
        <v>1.0062862221738751E-3</v>
      </c>
    </row>
    <row r="4993" spans="1:6" x14ac:dyDescent="0.3">
      <c r="A4993" s="9">
        <v>44816.729169999999</v>
      </c>
      <c r="B4993" s="10">
        <v>24616.47</v>
      </c>
      <c r="C4993" s="11">
        <f t="shared" si="156"/>
        <v>2.2416222116264928E-2</v>
      </c>
      <c r="D4993" s="65">
        <v>427.75</v>
      </c>
      <c r="E4993" s="11">
        <f t="shared" si="155"/>
        <v>1.7555962604372422E-2</v>
      </c>
      <c r="F4993" s="80">
        <f>C4993-('Analyse Italia'!$G$11+'Analyse Italia'!$G$12*E4993)</f>
        <v>1.5909916368099554E-3</v>
      </c>
    </row>
    <row r="4994" spans="1:6" x14ac:dyDescent="0.3">
      <c r="A4994" s="9">
        <v>44817.729169999999</v>
      </c>
      <c r="B4994" s="10">
        <v>24285.06</v>
      </c>
      <c r="C4994" s="11">
        <f t="shared" si="156"/>
        <v>-1.3462937618594406E-2</v>
      </c>
      <c r="D4994" s="65">
        <v>421.13</v>
      </c>
      <c r="E4994" s="11">
        <f t="shared" si="155"/>
        <v>-1.5476329631794239E-2</v>
      </c>
      <c r="F4994" s="80">
        <f>C4994-('Analyse Italia'!$G$11+'Analyse Italia'!$G$12*E4994)</f>
        <v>5.1943630241801271E-3</v>
      </c>
    </row>
    <row r="4995" spans="1:6" x14ac:dyDescent="0.3">
      <c r="A4995" s="9">
        <v>44818.729169999999</v>
      </c>
      <c r="B4995" s="10">
        <v>24373.39</v>
      </c>
      <c r="C4995" s="11">
        <f t="shared" si="156"/>
        <v>3.6372156379271825E-3</v>
      </c>
      <c r="D4995" s="65">
        <v>417.51</v>
      </c>
      <c r="E4995" s="11">
        <f t="shared" si="155"/>
        <v>-8.5959204996082228E-3</v>
      </c>
      <c r="F4995" s="80">
        <f>C4995-('Analyse Italia'!$G$11+'Analyse Italia'!$G$12*E4995)</f>
        <v>1.4070564828801755E-2</v>
      </c>
    </row>
    <row r="4996" spans="1:6" x14ac:dyDescent="0.3">
      <c r="A4996" s="9">
        <v>44819.729169999999</v>
      </c>
      <c r="B4996" s="10">
        <v>24307.200000000001</v>
      </c>
      <c r="C4996" s="11">
        <f t="shared" si="156"/>
        <v>-2.7156665527445778E-3</v>
      </c>
      <c r="D4996" s="65">
        <v>414.78</v>
      </c>
      <c r="E4996" s="11">
        <f t="shared" ref="E4996:E5059" si="157">D4996/D4995-1</f>
        <v>-6.5387655385500398E-3</v>
      </c>
      <c r="F4996" s="80">
        <f>C4996-('Analyse Italia'!$G$11+'Analyse Italia'!$G$12*E4996)</f>
        <v>5.2588255841741725E-3</v>
      </c>
    </row>
    <row r="4997" spans="1:6" x14ac:dyDescent="0.3">
      <c r="A4997" s="9">
        <v>44820.729169999999</v>
      </c>
      <c r="B4997" s="10">
        <v>24020.59</v>
      </c>
      <c r="C4997" s="11">
        <f t="shared" si="156"/>
        <v>-1.1791156529752489E-2</v>
      </c>
      <c r="D4997" s="65">
        <v>408.24</v>
      </c>
      <c r="E4997" s="11">
        <f t="shared" si="157"/>
        <v>-1.5767394763488984E-2</v>
      </c>
      <c r="F4997" s="80">
        <f>C4997-('Analyse Italia'!$G$11+'Analyse Italia'!$G$12*E4997)</f>
        <v>7.2140457372439071E-3</v>
      </c>
    </row>
    <row r="4998" spans="1:6" x14ac:dyDescent="0.3">
      <c r="A4998" s="9">
        <v>44823.729169999999</v>
      </c>
      <c r="B4998" s="10">
        <v>24043.8</v>
      </c>
      <c r="C4998" s="11">
        <f t="shared" si="156"/>
        <v>9.6625436760700012E-4</v>
      </c>
      <c r="D4998" s="65">
        <v>407.87</v>
      </c>
      <c r="E4998" s="11">
        <f t="shared" si="157"/>
        <v>-9.0632961003334067E-4</v>
      </c>
      <c r="F4998" s="80">
        <f>C4998-('Analyse Italia'!$G$11+'Analyse Italia'!$G$12*E4998)</f>
        <v>2.2084608595670913E-3</v>
      </c>
    </row>
    <row r="4999" spans="1:6" x14ac:dyDescent="0.3">
      <c r="A4999" s="9">
        <v>44824.729169999999</v>
      </c>
      <c r="B4999" s="10">
        <v>23648.79</v>
      </c>
      <c r="C4999" s="11">
        <f t="shared" si="156"/>
        <v>-1.6428767499313657E-2</v>
      </c>
      <c r="D4999" s="65">
        <v>403.42</v>
      </c>
      <c r="E4999" s="11">
        <f t="shared" si="157"/>
        <v>-1.0910339078627929E-2</v>
      </c>
      <c r="F4999" s="80">
        <f>C4999-('Analyse Italia'!$G$11+'Analyse Italia'!$G$12*E4999)</f>
        <v>-3.2290615893022304E-3</v>
      </c>
    </row>
    <row r="5000" spans="1:6" x14ac:dyDescent="0.3">
      <c r="A5000" s="9">
        <v>44825.729169999999</v>
      </c>
      <c r="B5000" s="10">
        <v>23910.66</v>
      </c>
      <c r="C5000" s="11">
        <f t="shared" si="156"/>
        <v>1.1073293813340879E-2</v>
      </c>
      <c r="D5000" s="65">
        <v>407.05</v>
      </c>
      <c r="E5000" s="11">
        <f t="shared" si="157"/>
        <v>8.9980665311586439E-3</v>
      </c>
      <c r="F5000" s="80">
        <f>C5000-('Analyse Italia'!$G$11+'Analyse Italia'!$G$12*E5000)</f>
        <v>4.7706577899989284E-4</v>
      </c>
    </row>
    <row r="5001" spans="1:6" x14ac:dyDescent="0.3">
      <c r="A5001" s="9">
        <v>44826.729169999999</v>
      </c>
      <c r="B5001" s="10">
        <v>23629.88</v>
      </c>
      <c r="C5001" s="11">
        <f t="shared" si="156"/>
        <v>-1.1742879535738382E-2</v>
      </c>
      <c r="D5001" s="65">
        <v>399.76</v>
      </c>
      <c r="E5001" s="11">
        <f t="shared" si="157"/>
        <v>-1.7909347745977189E-2</v>
      </c>
      <c r="F5001" s="80">
        <f>C5001-('Analyse Italia'!$G$11+'Analyse Italia'!$G$12*E5001)</f>
        <v>9.8225363757972958E-3</v>
      </c>
    </row>
    <row r="5002" spans="1:6" x14ac:dyDescent="0.3">
      <c r="A5002" s="9">
        <v>44827.729169999999</v>
      </c>
      <c r="B5002" s="10">
        <v>22869.9</v>
      </c>
      <c r="C5002" s="11">
        <f t="shared" si="156"/>
        <v>-3.216182223523778E-2</v>
      </c>
      <c r="D5002" s="65">
        <v>390.4</v>
      </c>
      <c r="E5002" s="11">
        <f t="shared" si="157"/>
        <v>-2.3414048429057477E-2</v>
      </c>
      <c r="F5002" s="80">
        <f>C5002-('Analyse Italia'!$G$11+'Analyse Italia'!$G$12*E5002)</f>
        <v>-4.0167988751971216E-3</v>
      </c>
    </row>
    <row r="5003" spans="1:6" x14ac:dyDescent="0.3">
      <c r="A5003" s="12">
        <v>44830.729169999999</v>
      </c>
      <c r="B5003" s="13">
        <v>23019.17</v>
      </c>
      <c r="C5003" s="14">
        <f t="shared" si="156"/>
        <v>6.5269196629629267E-3</v>
      </c>
      <c r="D5003" s="64">
        <v>388.75</v>
      </c>
      <c r="E5003" s="14">
        <f t="shared" si="157"/>
        <v>-4.2264344262294973E-3</v>
      </c>
      <c r="F5003" s="79">
        <f>C5003-('Analyse Italia'!$G$11+'Analyse Italia'!$G$12*E5003)</f>
        <v>1.1737550168531258E-2</v>
      </c>
    </row>
    <row r="5004" spans="1:6" x14ac:dyDescent="0.3">
      <c r="A5004" s="15">
        <v>44831.729169999999</v>
      </c>
      <c r="B5004" s="16">
        <v>22756.31</v>
      </c>
      <c r="C5004" s="17">
        <f t="shared" si="156"/>
        <v>-1.1419178015540821E-2</v>
      </c>
      <c r="D5004" s="66">
        <v>388.24</v>
      </c>
      <c r="E5004" s="17">
        <f t="shared" si="157"/>
        <v>-1.3118971061093498E-3</v>
      </c>
      <c r="F5004" s="78">
        <f>C5004-('Analyse Italia'!$G$11+'Analyse Italia'!$G$12*E5004)</f>
        <v>-9.6922085779304282E-3</v>
      </c>
    </row>
    <row r="5005" spans="1:6" x14ac:dyDescent="0.3">
      <c r="A5005" s="15">
        <v>44832.729169999999</v>
      </c>
      <c r="B5005" s="16">
        <v>22651.25</v>
      </c>
      <c r="C5005" s="17">
        <f t="shared" si="156"/>
        <v>-4.6167414664328721E-3</v>
      </c>
      <c r="D5005" s="66">
        <v>389.41</v>
      </c>
      <c r="E5005" s="17">
        <f t="shared" si="157"/>
        <v>3.0135998351534798E-3</v>
      </c>
      <c r="F5005" s="78">
        <f>C5005-('Analyse Italia'!$G$11+'Analyse Italia'!$G$12*E5005)</f>
        <v>-8.0599117933142558E-3</v>
      </c>
    </row>
    <row r="5006" spans="1:6" x14ac:dyDescent="0.3">
      <c r="A5006" s="15">
        <v>44833.729169999999</v>
      </c>
      <c r="B5006" s="16">
        <v>22114.35</v>
      </c>
      <c r="C5006" s="17">
        <f t="shared" si="156"/>
        <v>-2.3702886154185809E-2</v>
      </c>
      <c r="D5006" s="66">
        <v>382.89</v>
      </c>
      <c r="E5006" s="17">
        <f t="shared" si="157"/>
        <v>-1.6743278292801977E-2</v>
      </c>
      <c r="F5006" s="78">
        <f>C5006-('Analyse Italia'!$G$11+'Analyse Italia'!$G$12*E5006)</f>
        <v>-3.5312388962606585E-3</v>
      </c>
    </row>
    <row r="5007" spans="1:6" x14ac:dyDescent="0.3">
      <c r="A5007" s="15">
        <v>44834.729169999999</v>
      </c>
      <c r="B5007" s="16">
        <v>22462.16</v>
      </c>
      <c r="C5007" s="17">
        <f t="shared" si="156"/>
        <v>1.5727796656922033E-2</v>
      </c>
      <c r="D5007" s="66">
        <v>387.85</v>
      </c>
      <c r="E5007" s="17">
        <f t="shared" si="157"/>
        <v>1.2954112147091967E-2</v>
      </c>
      <c r="F5007" s="78">
        <f>C5007-('Analyse Italia'!$G$11+'Analyse Italia'!$G$12*E5007)</f>
        <v>4.0302320298611811E-4</v>
      </c>
    </row>
    <row r="5008" spans="1:6" x14ac:dyDescent="0.3">
      <c r="A5008" s="15">
        <v>44837.729169999999</v>
      </c>
      <c r="B5008" s="16">
        <v>22804.31</v>
      </c>
      <c r="C5008" s="17">
        <f t="shared" si="156"/>
        <v>1.5232283983374728E-2</v>
      </c>
      <c r="D5008" s="66">
        <v>390.83</v>
      </c>
      <c r="E5008" s="17">
        <f t="shared" si="157"/>
        <v>7.6833827510633945E-3</v>
      </c>
      <c r="F5008" s="78">
        <f>C5008-('Analyse Italia'!$G$11+'Analyse Italia'!$G$12*E5008)</f>
        <v>6.2074589534752162E-3</v>
      </c>
    </row>
    <row r="5009" spans="1:6" x14ac:dyDescent="0.3">
      <c r="A5009" s="15">
        <v>44838.729169999999</v>
      </c>
      <c r="B5009" s="16">
        <v>23577.85</v>
      </c>
      <c r="C5009" s="17">
        <f t="shared" si="156"/>
        <v>3.3920780764688629E-2</v>
      </c>
      <c r="D5009" s="66">
        <v>403.03</v>
      </c>
      <c r="E5009" s="17">
        <f t="shared" si="157"/>
        <v>3.1215618043650695E-2</v>
      </c>
      <c r="F5009" s="78">
        <f>C5009-('Analyse Italia'!$G$11+'Analyse Italia'!$G$12*E5009)</f>
        <v>-3.2314356576233008E-3</v>
      </c>
    </row>
    <row r="5010" spans="1:6" x14ac:dyDescent="0.3">
      <c r="A5010" s="15">
        <v>44839.729169999999</v>
      </c>
      <c r="B5010" s="16">
        <v>23218.31</v>
      </c>
      <c r="C5010" s="17">
        <f t="shared" si="156"/>
        <v>-1.5249057908163666E-2</v>
      </c>
      <c r="D5010" s="66">
        <v>398.91</v>
      </c>
      <c r="E5010" s="17">
        <f t="shared" si="157"/>
        <v>-1.0222564077115748E-2</v>
      </c>
      <c r="F5010" s="78">
        <f>C5010-('Analyse Italia'!$G$11+'Analyse Italia'!$G$12*E5010)</f>
        <v>-2.8714293068702931E-3</v>
      </c>
    </row>
    <row r="5011" spans="1:6" x14ac:dyDescent="0.3">
      <c r="A5011" s="15">
        <v>44840.729169999999</v>
      </c>
      <c r="B5011" s="16">
        <v>22990.799999999999</v>
      </c>
      <c r="C5011" s="17">
        <f t="shared" si="156"/>
        <v>-9.7987321213302003E-3</v>
      </c>
      <c r="D5011" s="66">
        <v>396.35</v>
      </c>
      <c r="E5011" s="17">
        <f t="shared" si="157"/>
        <v>-6.417487653856746E-3</v>
      </c>
      <c r="F5011" s="78">
        <f>C5011-('Analyse Italia'!$G$11+'Analyse Italia'!$G$12*E5011)</f>
        <v>-1.969199886758111E-3</v>
      </c>
    </row>
    <row r="5012" spans="1:6" x14ac:dyDescent="0.3">
      <c r="A5012" s="15">
        <v>44841.729169999999</v>
      </c>
      <c r="B5012" s="16">
        <v>22728.57</v>
      </c>
      <c r="C5012" s="17">
        <f t="shared" si="156"/>
        <v>-1.140586669450383E-2</v>
      </c>
      <c r="D5012" s="66">
        <v>391.67</v>
      </c>
      <c r="E5012" s="17">
        <f t="shared" si="157"/>
        <v>-1.1807745679323856E-2</v>
      </c>
      <c r="F5012" s="78">
        <f>C5012-('Analyse Italia'!$G$11+'Analyse Italia'!$G$12*E5012)</f>
        <v>2.8664830328953943E-3</v>
      </c>
    </row>
    <row r="5013" spans="1:6" x14ac:dyDescent="0.3">
      <c r="A5013" s="15">
        <v>44844.729169999999</v>
      </c>
      <c r="B5013" s="16">
        <v>22727.47</v>
      </c>
      <c r="C5013" s="17">
        <f t="shared" si="156"/>
        <v>-4.8397237485620082E-5</v>
      </c>
      <c r="D5013" s="66">
        <v>390.12</v>
      </c>
      <c r="E5013" s="17">
        <f t="shared" si="157"/>
        <v>-3.9574131283989233E-3</v>
      </c>
      <c r="F5013" s="78">
        <f>C5013-('Analyse Italia'!$G$11+'Analyse Italia'!$G$12*E5013)</f>
        <v>4.8406799926334022E-3</v>
      </c>
    </row>
    <row r="5014" spans="1:6" x14ac:dyDescent="0.3">
      <c r="A5014" s="55">
        <v>44845.729169999999</v>
      </c>
      <c r="B5014" s="19">
        <v>22546.06</v>
      </c>
      <c r="C5014" s="36">
        <f t="shared" si="156"/>
        <v>-7.9819707164942022E-3</v>
      </c>
      <c r="D5014" s="57">
        <v>387.95</v>
      </c>
      <c r="E5014" s="36">
        <f t="shared" si="157"/>
        <v>-5.5623910591613424E-3</v>
      </c>
      <c r="F5014" s="71"/>
    </row>
    <row r="5015" spans="1:6" x14ac:dyDescent="0.3">
      <c r="A5015" s="55">
        <v>44846.729169999999</v>
      </c>
      <c r="B5015" s="19">
        <v>22263.09</v>
      </c>
      <c r="C5015" s="36">
        <f t="shared" si="156"/>
        <v>-1.2550751661265958E-2</v>
      </c>
      <c r="D5015" s="57">
        <v>385.88</v>
      </c>
      <c r="E5015" s="36">
        <f t="shared" si="157"/>
        <v>-5.3357391416419819E-3</v>
      </c>
      <c r="F5015" s="71"/>
    </row>
    <row r="5016" spans="1:6" x14ac:dyDescent="0.3">
      <c r="A5016" s="55">
        <v>44847.729169999999</v>
      </c>
      <c r="B5016" s="19">
        <v>22601.13</v>
      </c>
      <c r="C5016" s="36">
        <f t="shared" si="156"/>
        <v>1.5183876092671911E-2</v>
      </c>
      <c r="D5016" s="57">
        <v>389.15</v>
      </c>
      <c r="E5016" s="36">
        <f t="shared" si="157"/>
        <v>8.4741370374208369E-3</v>
      </c>
      <c r="F5016" s="71"/>
    </row>
    <row r="5017" spans="1:6" x14ac:dyDescent="0.3">
      <c r="A5017" s="55">
        <v>44848.729169999999</v>
      </c>
      <c r="B5017" s="19">
        <v>22757.68</v>
      </c>
      <c r="C5017" s="36">
        <f t="shared" si="156"/>
        <v>6.9266448182014884E-3</v>
      </c>
      <c r="D5017" s="57">
        <v>391.31</v>
      </c>
      <c r="E5017" s="36">
        <f t="shared" si="157"/>
        <v>5.5505589104458686E-3</v>
      </c>
      <c r="F5017" s="71"/>
    </row>
    <row r="5018" spans="1:6" x14ac:dyDescent="0.3">
      <c r="A5018" s="55">
        <v>44851.729169999999</v>
      </c>
      <c r="B5018" s="19">
        <v>23169.8</v>
      </c>
      <c r="C5018" s="36">
        <f t="shared" si="156"/>
        <v>1.8109051537766652E-2</v>
      </c>
      <c r="D5018" s="57">
        <v>398.48</v>
      </c>
      <c r="E5018" s="36">
        <f t="shared" si="157"/>
        <v>1.8323068666785902E-2</v>
      </c>
      <c r="F5018" s="71"/>
    </row>
    <row r="5019" spans="1:6" x14ac:dyDescent="0.3">
      <c r="A5019" s="55">
        <v>44852.729169999999</v>
      </c>
      <c r="B5019" s="19">
        <v>23382.44</v>
      </c>
      <c r="C5019" s="36">
        <f t="shared" si="156"/>
        <v>9.1774637674904014E-3</v>
      </c>
      <c r="D5019" s="57">
        <v>399.84</v>
      </c>
      <c r="E5019" s="36">
        <f t="shared" si="157"/>
        <v>3.4129692832762792E-3</v>
      </c>
      <c r="F5019" s="71"/>
    </row>
    <row r="5020" spans="1:6" x14ac:dyDescent="0.3">
      <c r="A5020" s="55">
        <v>44853.729169999999</v>
      </c>
      <c r="B5020" s="19">
        <v>23330.23</v>
      </c>
      <c r="C5020" s="36">
        <f t="shared" si="156"/>
        <v>-2.2328721895575887E-3</v>
      </c>
      <c r="D5020" s="57">
        <v>397.73</v>
      </c>
      <c r="E5020" s="36">
        <f t="shared" si="157"/>
        <v>-5.2771108443375736E-3</v>
      </c>
      <c r="F5020" s="71"/>
    </row>
    <row r="5021" spans="1:6" x14ac:dyDescent="0.3">
      <c r="A5021" s="55">
        <v>44854.729169999999</v>
      </c>
      <c r="B5021" s="19">
        <v>23579.4</v>
      </c>
      <c r="C5021" s="36">
        <f t="shared" si="156"/>
        <v>1.0680134743635161E-2</v>
      </c>
      <c r="D5021" s="57">
        <v>398.77</v>
      </c>
      <c r="E5021" s="36">
        <f t="shared" si="157"/>
        <v>2.6148392125309172E-3</v>
      </c>
      <c r="F5021" s="71"/>
    </row>
    <row r="5022" spans="1:6" x14ac:dyDescent="0.3">
      <c r="A5022" s="55">
        <v>44855.729169999999</v>
      </c>
      <c r="B5022" s="19">
        <v>23442.77</v>
      </c>
      <c r="C5022" s="36">
        <f t="shared" si="156"/>
        <v>-5.7944646598302452E-3</v>
      </c>
      <c r="D5022" s="57">
        <v>396.29</v>
      </c>
      <c r="E5022" s="36">
        <f t="shared" si="157"/>
        <v>-6.2191238057024423E-3</v>
      </c>
      <c r="F5022" s="71"/>
    </row>
    <row r="5023" spans="1:6" x14ac:dyDescent="0.3">
      <c r="A5023" s="55">
        <v>44858.729169999999</v>
      </c>
      <c r="B5023" s="19">
        <v>23877.38</v>
      </c>
      <c r="C5023" s="36">
        <f t="shared" si="156"/>
        <v>1.8539191401016231E-2</v>
      </c>
      <c r="D5023" s="57">
        <v>401.84</v>
      </c>
      <c r="E5023" s="36">
        <f t="shared" si="157"/>
        <v>1.4004895404880147E-2</v>
      </c>
      <c r="F5023" s="71"/>
    </row>
    <row r="5024" spans="1:6" x14ac:dyDescent="0.3">
      <c r="A5024" s="55">
        <v>44859.729169999999</v>
      </c>
      <c r="B5024" s="19">
        <v>24245.67</v>
      </c>
      <c r="C5024" s="36">
        <f t="shared" si="156"/>
        <v>1.5424221585450315E-2</v>
      </c>
      <c r="D5024" s="57">
        <v>407.61</v>
      </c>
      <c r="E5024" s="36">
        <f t="shared" si="157"/>
        <v>1.4358948835357488E-2</v>
      </c>
      <c r="F5024" s="71"/>
    </row>
    <row r="5025" spans="1:6" x14ac:dyDescent="0.3">
      <c r="A5025" s="55">
        <v>44860.729169999999</v>
      </c>
      <c r="B5025" s="19">
        <v>24347.56</v>
      </c>
      <c r="C5025" s="36">
        <f t="shared" si="156"/>
        <v>4.2023998511899752E-3</v>
      </c>
      <c r="D5025" s="57">
        <v>410.31</v>
      </c>
      <c r="E5025" s="36">
        <f t="shared" si="157"/>
        <v>6.623978803267816E-3</v>
      </c>
      <c r="F5025" s="71"/>
    </row>
    <row r="5026" spans="1:6" x14ac:dyDescent="0.3">
      <c r="A5026" s="55">
        <v>44861.729169999999</v>
      </c>
      <c r="B5026" s="19">
        <v>24531.64</v>
      </c>
      <c r="C5026" s="36">
        <f t="shared" si="156"/>
        <v>7.5605111970151739E-3</v>
      </c>
      <c r="D5026" s="57">
        <v>410.19</v>
      </c>
      <c r="E5026" s="36">
        <f t="shared" si="157"/>
        <v>-2.9246179717778986E-4</v>
      </c>
      <c r="F5026" s="71"/>
    </row>
    <row r="5027" spans="1:6" x14ac:dyDescent="0.3">
      <c r="A5027" s="55">
        <v>44862.729169999999</v>
      </c>
      <c r="B5027" s="19">
        <v>24465.41</v>
      </c>
      <c r="C5027" s="36">
        <f t="shared" si="156"/>
        <v>-2.6997787347278202E-3</v>
      </c>
      <c r="D5027" s="57">
        <v>410.76</v>
      </c>
      <c r="E5027" s="36">
        <f t="shared" si="157"/>
        <v>1.3895999414905713E-3</v>
      </c>
      <c r="F5027" s="71"/>
    </row>
    <row r="5028" spans="1:6" x14ac:dyDescent="0.3">
      <c r="A5028" s="55">
        <v>44865.729169999999</v>
      </c>
      <c r="B5028" s="19">
        <v>24587.27</v>
      </c>
      <c r="C5028" s="36">
        <f t="shared" si="156"/>
        <v>4.9809097824233817E-3</v>
      </c>
      <c r="D5028" s="57">
        <v>412.2</v>
      </c>
      <c r="E5028" s="36">
        <f t="shared" si="157"/>
        <v>3.5056967572304476E-3</v>
      </c>
      <c r="F5028" s="71"/>
    </row>
    <row r="5029" spans="1:6" x14ac:dyDescent="0.3">
      <c r="A5029" s="55">
        <v>44866.729169999999</v>
      </c>
      <c r="B5029" s="19">
        <v>24727.67</v>
      </c>
      <c r="C5029" s="36">
        <f t="shared" si="156"/>
        <v>5.7102720228801029E-3</v>
      </c>
      <c r="D5029" s="57">
        <v>414.61</v>
      </c>
      <c r="E5029" s="36">
        <f t="shared" si="157"/>
        <v>5.8466763706939151E-3</v>
      </c>
      <c r="F5029" s="71"/>
    </row>
    <row r="5030" spans="1:6" x14ac:dyDescent="0.3">
      <c r="A5030" s="55">
        <v>44867.729169999999</v>
      </c>
      <c r="B5030" s="19">
        <v>24724.16</v>
      </c>
      <c r="C5030" s="36">
        <f t="shared" ref="C5030:C5071" si="158">B5030/B5029-1</f>
        <v>-1.4194624887819973E-4</v>
      </c>
      <c r="D5030" s="57">
        <v>413.39</v>
      </c>
      <c r="E5030" s="36">
        <f t="shared" si="157"/>
        <v>-2.9425242999445711E-3</v>
      </c>
      <c r="F5030" s="71"/>
    </row>
    <row r="5031" spans="1:6" x14ac:dyDescent="0.3">
      <c r="A5031" s="55">
        <v>44868.729169999999</v>
      </c>
      <c r="B5031" s="19">
        <v>24613.22</v>
      </c>
      <c r="C5031" s="36">
        <f t="shared" si="158"/>
        <v>-4.4871089654814345E-3</v>
      </c>
      <c r="D5031" s="57">
        <v>409.55</v>
      </c>
      <c r="E5031" s="36">
        <f t="shared" si="157"/>
        <v>-9.2890490819805827E-3</v>
      </c>
      <c r="F5031" s="71"/>
    </row>
    <row r="5032" spans="1:6" x14ac:dyDescent="0.3">
      <c r="A5032" s="55">
        <v>44869.729169999999</v>
      </c>
      <c r="B5032" s="19">
        <v>25195.3</v>
      </c>
      <c r="C5032" s="36">
        <f t="shared" si="158"/>
        <v>2.3649079640940762E-2</v>
      </c>
      <c r="D5032" s="57">
        <v>416.98</v>
      </c>
      <c r="E5032" s="36">
        <f t="shared" si="157"/>
        <v>1.8141863020388227E-2</v>
      </c>
      <c r="F5032" s="71"/>
    </row>
    <row r="5033" spans="1:6" x14ac:dyDescent="0.3">
      <c r="A5033" s="55">
        <v>44872.729169999999</v>
      </c>
      <c r="B5033" s="19">
        <v>25441.86</v>
      </c>
      <c r="C5033" s="36">
        <f t="shared" si="158"/>
        <v>9.7859521418677264E-3</v>
      </c>
      <c r="D5033" s="57">
        <v>418.34</v>
      </c>
      <c r="E5033" s="36">
        <f t="shared" si="157"/>
        <v>3.2615473164179232E-3</v>
      </c>
      <c r="F5033" s="71"/>
    </row>
    <row r="5034" spans="1:6" x14ac:dyDescent="0.3">
      <c r="A5034" s="55">
        <v>44873.729169999999</v>
      </c>
      <c r="B5034" s="19">
        <v>25642.86</v>
      </c>
      <c r="C5034" s="36">
        <f t="shared" si="158"/>
        <v>7.9003657751437473E-3</v>
      </c>
      <c r="D5034" s="57">
        <v>421.61</v>
      </c>
      <c r="E5034" s="36">
        <f t="shared" si="157"/>
        <v>7.8166085002631114E-3</v>
      </c>
      <c r="F5034" s="71"/>
    </row>
    <row r="5035" spans="1:6" x14ac:dyDescent="0.3">
      <c r="A5035" s="55">
        <v>44874.729169999999</v>
      </c>
      <c r="B5035" s="19">
        <v>25735.439999999999</v>
      </c>
      <c r="C5035" s="36">
        <f t="shared" si="158"/>
        <v>3.6103617147229539E-3</v>
      </c>
      <c r="D5035" s="57">
        <v>420.34</v>
      </c>
      <c r="E5035" s="36">
        <f t="shared" si="157"/>
        <v>-3.0122625174925366E-3</v>
      </c>
      <c r="F5035" s="71"/>
    </row>
    <row r="5036" spans="1:6" x14ac:dyDescent="0.3">
      <c r="A5036" s="55">
        <v>44875.729169999999</v>
      </c>
      <c r="B5036" s="19">
        <v>26406.77</v>
      </c>
      <c r="C5036" s="36">
        <f t="shared" si="158"/>
        <v>2.608581784496411E-2</v>
      </c>
      <c r="D5036" s="57">
        <v>431.89</v>
      </c>
      <c r="E5036" s="36">
        <f t="shared" si="157"/>
        <v>2.7477756102203044E-2</v>
      </c>
      <c r="F5036" s="71"/>
    </row>
    <row r="5037" spans="1:6" x14ac:dyDescent="0.3">
      <c r="A5037" s="55">
        <v>44876.729169999999</v>
      </c>
      <c r="B5037" s="19">
        <v>26508.39</v>
      </c>
      <c r="C5037" s="36">
        <f t="shared" si="158"/>
        <v>3.8482555799137508E-3</v>
      </c>
      <c r="D5037" s="57">
        <v>432.26</v>
      </c>
      <c r="E5037" s="36">
        <f t="shared" si="157"/>
        <v>8.5669962258916321E-4</v>
      </c>
      <c r="F5037" s="71"/>
    </row>
    <row r="5038" spans="1:6" x14ac:dyDescent="0.3">
      <c r="A5038" s="55">
        <v>44879.729169999999</v>
      </c>
      <c r="B5038" s="19">
        <v>26637.919999999998</v>
      </c>
      <c r="C5038" s="36">
        <f t="shared" si="158"/>
        <v>4.8863774827516693E-3</v>
      </c>
      <c r="D5038" s="57">
        <v>432.86</v>
      </c>
      <c r="E5038" s="36">
        <f t="shared" si="157"/>
        <v>1.388053486327756E-3</v>
      </c>
      <c r="F5038" s="71"/>
    </row>
    <row r="5039" spans="1:6" x14ac:dyDescent="0.3">
      <c r="A5039" s="55">
        <v>44880.729169999999</v>
      </c>
      <c r="B5039" s="19">
        <v>26734.67</v>
      </c>
      <c r="C5039" s="36">
        <f t="shared" si="158"/>
        <v>3.6320403394860534E-3</v>
      </c>
      <c r="D5039" s="57">
        <v>434.44</v>
      </c>
      <c r="E5039" s="36">
        <f t="shared" si="157"/>
        <v>3.6501409231621817E-3</v>
      </c>
      <c r="F5039" s="71"/>
    </row>
    <row r="5040" spans="1:6" x14ac:dyDescent="0.3">
      <c r="A5040" s="55">
        <v>44881.729169999999</v>
      </c>
      <c r="B5040" s="19">
        <v>26528.1</v>
      </c>
      <c r="C5040" s="36">
        <f t="shared" si="158"/>
        <v>-7.7266710230573521E-3</v>
      </c>
      <c r="D5040" s="57">
        <v>430.17</v>
      </c>
      <c r="E5040" s="36">
        <f t="shared" si="157"/>
        <v>-9.8287450511002072E-3</v>
      </c>
      <c r="F5040" s="71"/>
    </row>
    <row r="5041" spans="1:6" x14ac:dyDescent="0.3">
      <c r="A5041" s="55">
        <v>44882.729169999999</v>
      </c>
      <c r="B5041" s="19">
        <v>26330.57</v>
      </c>
      <c r="C5041" s="36">
        <f t="shared" si="158"/>
        <v>-7.4460666236932926E-3</v>
      </c>
      <c r="D5041" s="57">
        <v>428.38</v>
      </c>
      <c r="E5041" s="36">
        <f t="shared" si="157"/>
        <v>-4.1611455936025887E-3</v>
      </c>
      <c r="F5041" s="71"/>
    </row>
    <row r="5042" spans="1:6" x14ac:dyDescent="0.3">
      <c r="A5042" s="55">
        <v>44883.729169999999</v>
      </c>
      <c r="B5042" s="19">
        <v>26678.38</v>
      </c>
      <c r="C5042" s="36">
        <f t="shared" si="158"/>
        <v>1.3209360830396033E-2</v>
      </c>
      <c r="D5042" s="57">
        <v>433.33</v>
      </c>
      <c r="E5042" s="36">
        <f t="shared" si="157"/>
        <v>1.1555161305383033E-2</v>
      </c>
      <c r="F5042" s="71"/>
    </row>
    <row r="5043" spans="1:6" x14ac:dyDescent="0.3">
      <c r="A5043" s="55">
        <v>44886.729169999999</v>
      </c>
      <c r="B5043" s="19">
        <v>26347.82</v>
      </c>
      <c r="C5043" s="36">
        <f t="shared" si="158"/>
        <v>-1.2390557447641171E-2</v>
      </c>
      <c r="D5043" s="57">
        <v>433.06</v>
      </c>
      <c r="E5043" s="36">
        <f t="shared" si="157"/>
        <v>-6.2308171601310747E-4</v>
      </c>
      <c r="F5043" s="71"/>
    </row>
    <row r="5044" spans="1:6" x14ac:dyDescent="0.3">
      <c r="A5044" s="55">
        <v>44887.729169999999</v>
      </c>
      <c r="B5044" s="19">
        <v>26587.63</v>
      </c>
      <c r="C5044" s="36">
        <f t="shared" si="158"/>
        <v>9.1017017726704452E-3</v>
      </c>
      <c r="D5044" s="57">
        <v>436.22</v>
      </c>
      <c r="E5044" s="36">
        <f t="shared" si="157"/>
        <v>7.2969103588418349E-3</v>
      </c>
      <c r="F5044" s="71"/>
    </row>
    <row r="5045" spans="1:6" x14ac:dyDescent="0.3">
      <c r="A5045" s="55">
        <v>44888.729169999999</v>
      </c>
      <c r="B5045" s="19">
        <v>26609.88</v>
      </c>
      <c r="C5045" s="36">
        <f t="shared" si="158"/>
        <v>8.3685533460475803E-4</v>
      </c>
      <c r="D5045" s="57">
        <v>438.82</v>
      </c>
      <c r="E5045" s="36">
        <f t="shared" si="157"/>
        <v>5.9602952638575513E-3</v>
      </c>
      <c r="F5045" s="71"/>
    </row>
    <row r="5046" spans="1:6" x14ac:dyDescent="0.3">
      <c r="A5046" s="55">
        <v>44889.729169999999</v>
      </c>
      <c r="B5046" s="19">
        <v>26757.84</v>
      </c>
      <c r="C5046" s="36">
        <f t="shared" si="158"/>
        <v>5.5603407456177312E-3</v>
      </c>
      <c r="D5046" s="57">
        <v>440.84</v>
      </c>
      <c r="E5046" s="36">
        <f t="shared" si="157"/>
        <v>4.6032541816689587E-3</v>
      </c>
      <c r="F5046" s="71"/>
    </row>
    <row r="5047" spans="1:6" x14ac:dyDescent="0.3">
      <c r="A5047" s="55">
        <v>44890.729169999999</v>
      </c>
      <c r="B5047" s="19">
        <v>26739.61</v>
      </c>
      <c r="C5047" s="36">
        <f t="shared" si="158"/>
        <v>-6.8129565017205351E-4</v>
      </c>
      <c r="D5047" s="57">
        <v>440.73</v>
      </c>
      <c r="E5047" s="36">
        <f t="shared" si="157"/>
        <v>-2.4952363669350497E-4</v>
      </c>
      <c r="F5047" s="71"/>
    </row>
    <row r="5048" spans="1:6" x14ac:dyDescent="0.3">
      <c r="A5048" s="55">
        <v>44893.729169999999</v>
      </c>
      <c r="B5048" s="19">
        <v>26458.05</v>
      </c>
      <c r="C5048" s="36">
        <f t="shared" si="158"/>
        <v>-1.0529697329168308E-2</v>
      </c>
      <c r="D5048" s="57">
        <v>437.85</v>
      </c>
      <c r="E5048" s="36">
        <f t="shared" si="157"/>
        <v>-6.5346130283847614E-3</v>
      </c>
      <c r="F5048" s="71"/>
    </row>
    <row r="5049" spans="1:6" x14ac:dyDescent="0.3">
      <c r="A5049" s="55">
        <v>44894.729169999999</v>
      </c>
      <c r="B5049" s="19">
        <v>26484.01</v>
      </c>
      <c r="C5049" s="36">
        <f t="shared" si="158"/>
        <v>9.8117586141066582E-4</v>
      </c>
      <c r="D5049" s="57">
        <v>437.29</v>
      </c>
      <c r="E5049" s="36">
        <f t="shared" si="157"/>
        <v>-1.2789768185451633E-3</v>
      </c>
      <c r="F5049" s="71"/>
    </row>
    <row r="5050" spans="1:6" x14ac:dyDescent="0.3">
      <c r="A5050" s="55">
        <v>44895.729169999999</v>
      </c>
      <c r="B5050" s="19">
        <v>26638.01</v>
      </c>
      <c r="C5050" s="36">
        <f t="shared" si="158"/>
        <v>5.8148294008346646E-3</v>
      </c>
      <c r="D5050" s="57">
        <v>440.04</v>
      </c>
      <c r="E5050" s="36">
        <f t="shared" si="157"/>
        <v>6.2887328774954288E-3</v>
      </c>
      <c r="F5050" s="71"/>
    </row>
    <row r="5051" spans="1:6" x14ac:dyDescent="0.3">
      <c r="A5051" s="55">
        <v>44896.729169999999</v>
      </c>
      <c r="B5051" s="19">
        <v>26738.94</v>
      </c>
      <c r="C5051" s="36">
        <f t="shared" si="158"/>
        <v>3.7889466968441532E-3</v>
      </c>
      <c r="D5051" s="57">
        <v>443.96</v>
      </c>
      <c r="E5051" s="36">
        <f t="shared" si="157"/>
        <v>8.9082810653575706E-3</v>
      </c>
      <c r="F5051" s="71"/>
    </row>
    <row r="5052" spans="1:6" x14ac:dyDescent="0.3">
      <c r="A5052" s="55">
        <v>44897.729169999999</v>
      </c>
      <c r="B5052" s="19">
        <v>26682.21</v>
      </c>
      <c r="C5052" s="36">
        <f t="shared" si="158"/>
        <v>-2.121624866206373E-3</v>
      </c>
      <c r="D5052" s="57">
        <v>443.29</v>
      </c>
      <c r="E5052" s="36">
        <f t="shared" si="157"/>
        <v>-1.5091449680150193E-3</v>
      </c>
      <c r="F5052" s="71"/>
    </row>
    <row r="5053" spans="1:6" x14ac:dyDescent="0.3">
      <c r="A5053" s="55">
        <v>44900.729169999999</v>
      </c>
      <c r="B5053" s="19">
        <v>26605.439999999999</v>
      </c>
      <c r="C5053" s="36">
        <f t="shared" si="158"/>
        <v>-2.8771979532430381E-3</v>
      </c>
      <c r="D5053" s="57">
        <v>441.47</v>
      </c>
      <c r="E5053" s="36">
        <f t="shared" si="157"/>
        <v>-4.1056644634437367E-3</v>
      </c>
      <c r="F5053" s="71"/>
    </row>
    <row r="5054" spans="1:6" x14ac:dyDescent="0.3">
      <c r="A5054" s="55">
        <v>44901.729169999999</v>
      </c>
      <c r="B5054" s="19">
        <v>26286.7</v>
      </c>
      <c r="C5054" s="36">
        <f t="shared" si="158"/>
        <v>-1.1980256669312683E-2</v>
      </c>
      <c r="D5054" s="57">
        <v>438.92</v>
      </c>
      <c r="E5054" s="36">
        <f t="shared" si="157"/>
        <v>-5.7761569302557936E-3</v>
      </c>
      <c r="F5054" s="71"/>
    </row>
    <row r="5055" spans="1:6" x14ac:dyDescent="0.3">
      <c r="A5055" s="55">
        <v>44902.729169999999</v>
      </c>
      <c r="B5055" s="19">
        <v>26259.35</v>
      </c>
      <c r="C5055" s="36">
        <f t="shared" si="158"/>
        <v>-1.0404501135555799E-3</v>
      </c>
      <c r="D5055" s="57">
        <v>436.2</v>
      </c>
      <c r="E5055" s="36">
        <f t="shared" si="157"/>
        <v>-6.1970290713569964E-3</v>
      </c>
      <c r="F5055" s="71"/>
    </row>
    <row r="5056" spans="1:6" x14ac:dyDescent="0.3">
      <c r="A5056" s="55">
        <v>44903.729169999999</v>
      </c>
      <c r="B5056" s="19">
        <v>26228.12</v>
      </c>
      <c r="C5056" s="36">
        <f t="shared" si="158"/>
        <v>-1.1892906717035912E-3</v>
      </c>
      <c r="D5056" s="57">
        <v>435.47</v>
      </c>
      <c r="E5056" s="36">
        <f t="shared" si="157"/>
        <v>-1.673544245758718E-3</v>
      </c>
      <c r="F5056" s="71"/>
    </row>
    <row r="5057" spans="1:6" x14ac:dyDescent="0.3">
      <c r="A5057" s="55">
        <v>44904.729169999999</v>
      </c>
      <c r="B5057" s="19">
        <v>26320.45</v>
      </c>
      <c r="C5057" s="36">
        <f t="shared" si="158"/>
        <v>3.5202675601606614E-3</v>
      </c>
      <c r="D5057" s="57">
        <v>439.13</v>
      </c>
      <c r="E5057" s="36">
        <f t="shared" si="157"/>
        <v>8.404712150090532E-3</v>
      </c>
      <c r="F5057" s="71"/>
    </row>
    <row r="5058" spans="1:6" x14ac:dyDescent="0.3">
      <c r="A5058" s="55">
        <v>44907.729169999999</v>
      </c>
      <c r="B5058" s="19">
        <v>26333.32</v>
      </c>
      <c r="C5058" s="36">
        <f t="shared" si="158"/>
        <v>4.889734028103998E-4</v>
      </c>
      <c r="D5058" s="57">
        <v>436.98</v>
      </c>
      <c r="E5058" s="36">
        <f t="shared" si="157"/>
        <v>-4.8960444515291357E-3</v>
      </c>
      <c r="F5058" s="71"/>
    </row>
    <row r="5059" spans="1:6" x14ac:dyDescent="0.3">
      <c r="A5059" s="55">
        <v>44908.729169999999</v>
      </c>
      <c r="B5059" s="19">
        <v>26700.12</v>
      </c>
      <c r="C5059" s="36">
        <f t="shared" si="158"/>
        <v>1.3929120976770015E-2</v>
      </c>
      <c r="D5059" s="57">
        <v>442.6</v>
      </c>
      <c r="E5059" s="36">
        <f t="shared" si="157"/>
        <v>1.2861000503455511E-2</v>
      </c>
      <c r="F5059" s="71"/>
    </row>
    <row r="5060" spans="1:6" x14ac:dyDescent="0.3">
      <c r="A5060" s="55">
        <v>44909.729169999999</v>
      </c>
      <c r="B5060" s="19">
        <v>26642.18</v>
      </c>
      <c r="C5060" s="36">
        <f t="shared" si="158"/>
        <v>-2.1700277002499879E-3</v>
      </c>
      <c r="D5060" s="57">
        <v>442.51</v>
      </c>
      <c r="E5060" s="36">
        <f t="shared" ref="E5060:E5071" si="159">D5060/D5059-1</f>
        <v>-2.033438770899787E-4</v>
      </c>
      <c r="F5060" s="71"/>
    </row>
    <row r="5061" spans="1:6" x14ac:dyDescent="0.3">
      <c r="A5061" s="55">
        <v>44910.729169999999</v>
      </c>
      <c r="B5061" s="19">
        <v>25756.880000000001</v>
      </c>
      <c r="C5061" s="36">
        <f t="shared" si="158"/>
        <v>-3.3229262770539059E-2</v>
      </c>
      <c r="D5061" s="57">
        <v>429.91</v>
      </c>
      <c r="E5061" s="36">
        <f t="shared" si="159"/>
        <v>-2.8473932792479228E-2</v>
      </c>
      <c r="F5061" s="71"/>
    </row>
    <row r="5062" spans="1:6" x14ac:dyDescent="0.3">
      <c r="A5062" s="55">
        <v>44911.729169999999</v>
      </c>
      <c r="B5062" s="19">
        <v>25706.75</v>
      </c>
      <c r="C5062" s="36">
        <f t="shared" si="158"/>
        <v>-1.9462761017638996E-3</v>
      </c>
      <c r="D5062" s="57">
        <v>424.74</v>
      </c>
      <c r="E5062" s="36">
        <f t="shared" si="159"/>
        <v>-1.2025772836175008E-2</v>
      </c>
      <c r="F5062" s="71"/>
    </row>
    <row r="5063" spans="1:6" x14ac:dyDescent="0.3">
      <c r="A5063" s="55">
        <v>44914.729169999999</v>
      </c>
      <c r="B5063" s="19">
        <v>25684.880000000001</v>
      </c>
      <c r="C5063" s="36">
        <f t="shared" si="158"/>
        <v>-8.5074931681361488E-4</v>
      </c>
      <c r="D5063" s="57">
        <v>425.87</v>
      </c>
      <c r="E5063" s="36">
        <f t="shared" si="159"/>
        <v>2.6604510994960862E-3</v>
      </c>
      <c r="F5063" s="71"/>
    </row>
    <row r="5064" spans="1:6" x14ac:dyDescent="0.3">
      <c r="A5064" s="55">
        <v>44915.729169999999</v>
      </c>
      <c r="B5064" s="19">
        <v>25703.58</v>
      </c>
      <c r="C5064" s="36">
        <f t="shared" si="158"/>
        <v>7.2805479332593848E-4</v>
      </c>
      <c r="D5064" s="57">
        <v>424.18</v>
      </c>
      <c r="E5064" s="36">
        <f t="shared" si="159"/>
        <v>-3.9683471481907207E-3</v>
      </c>
      <c r="F5064" s="71"/>
    </row>
    <row r="5065" spans="1:6" x14ac:dyDescent="0.3">
      <c r="A5065" s="55">
        <v>44916.729169999999</v>
      </c>
      <c r="B5065" s="19">
        <v>26120.01</v>
      </c>
      <c r="C5065" s="36">
        <f t="shared" si="158"/>
        <v>1.6201245118384167E-2</v>
      </c>
      <c r="D5065" s="57">
        <v>431.44</v>
      </c>
      <c r="E5065" s="36">
        <f t="shared" si="159"/>
        <v>1.7115375548116374E-2</v>
      </c>
      <c r="F5065" s="71"/>
    </row>
    <row r="5066" spans="1:6" x14ac:dyDescent="0.3">
      <c r="A5066" s="55">
        <v>44917.729169999999</v>
      </c>
      <c r="B5066" s="19">
        <v>25820.46</v>
      </c>
      <c r="C5066" s="36">
        <f t="shared" si="158"/>
        <v>-1.1468219192871665E-2</v>
      </c>
      <c r="D5066" s="57">
        <v>427.26</v>
      </c>
      <c r="E5066" s="36">
        <f t="shared" si="159"/>
        <v>-9.6884850732431582E-3</v>
      </c>
      <c r="F5066" s="71"/>
    </row>
    <row r="5067" spans="1:6" x14ac:dyDescent="0.3">
      <c r="A5067" s="55">
        <v>44918.729169999999</v>
      </c>
      <c r="B5067" s="19">
        <v>25889.119999999999</v>
      </c>
      <c r="C5067" s="36">
        <f t="shared" si="158"/>
        <v>2.6591315569126639E-3</v>
      </c>
      <c r="D5067" s="57">
        <v>427.45</v>
      </c>
      <c r="E5067" s="36">
        <f t="shared" si="159"/>
        <v>4.4469409727088127E-4</v>
      </c>
      <c r="F5067" s="71"/>
    </row>
    <row r="5068" spans="1:6" x14ac:dyDescent="0.3">
      <c r="A5068" s="55">
        <v>44922.729169999999</v>
      </c>
      <c r="B5068" s="19">
        <v>25875.65</v>
      </c>
      <c r="C5068" s="36">
        <f t="shared" si="158"/>
        <v>-5.202957844838707E-4</v>
      </c>
      <c r="D5068" s="57">
        <v>428</v>
      </c>
      <c r="E5068" s="36">
        <f t="shared" si="159"/>
        <v>1.2867001988536853E-3</v>
      </c>
      <c r="F5068" s="71"/>
    </row>
    <row r="5069" spans="1:6" x14ac:dyDescent="0.3">
      <c r="A5069" s="55">
        <v>44923.729169999999</v>
      </c>
      <c r="B5069" s="19">
        <v>25770.66</v>
      </c>
      <c r="C5069" s="36">
        <f t="shared" si="158"/>
        <v>-4.0574826139634368E-3</v>
      </c>
      <c r="D5069" s="57">
        <v>427.46</v>
      </c>
      <c r="E5069" s="36">
        <f t="shared" si="159"/>
        <v>-1.2616822429907248E-3</v>
      </c>
      <c r="F5069" s="71"/>
    </row>
    <row r="5070" spans="1:6" x14ac:dyDescent="0.3">
      <c r="A5070" s="55">
        <v>44924.729169999999</v>
      </c>
      <c r="B5070" s="19">
        <v>26084.2</v>
      </c>
      <c r="C5070" s="36">
        <f t="shared" si="158"/>
        <v>1.2166549091098267E-2</v>
      </c>
      <c r="D5070" s="57">
        <v>430.35</v>
      </c>
      <c r="E5070" s="36">
        <f t="shared" si="159"/>
        <v>6.7608665138259028E-3</v>
      </c>
      <c r="F5070" s="71"/>
    </row>
    <row r="5071" spans="1:6" x14ac:dyDescent="0.3">
      <c r="A5071" s="55">
        <v>44925.729169999999</v>
      </c>
      <c r="B5071" s="19">
        <v>25719.96</v>
      </c>
      <c r="C5071" s="36">
        <f t="shared" si="158"/>
        <v>-1.3964008863603272E-2</v>
      </c>
      <c r="D5071" s="57">
        <v>424.89</v>
      </c>
      <c r="E5071" s="36">
        <f t="shared" si="159"/>
        <v>-1.2687347507842506E-2</v>
      </c>
      <c r="F5071" s="71"/>
    </row>
  </sheetData>
  <mergeCells count="2">
    <mergeCell ref="B1:C1"/>
    <mergeCell ref="D1:E1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0D21B-C3D6-4614-BC2F-54226941606D}">
  <sheetPr>
    <tabColor rgb="FF00B050"/>
  </sheetPr>
  <dimension ref="A1:K60"/>
  <sheetViews>
    <sheetView workbookViewId="0">
      <selection activeCell="H54" sqref="H54"/>
    </sheetView>
  </sheetViews>
  <sheetFormatPr baseColWidth="10" defaultColWidth="11.44140625" defaultRowHeight="14.4" x14ac:dyDescent="0.3"/>
  <cols>
    <col min="1" max="1" width="13.88671875" bestFit="1" customWidth="1"/>
    <col min="2" max="2" width="15.44140625" bestFit="1" customWidth="1"/>
  </cols>
  <sheetData>
    <row r="1" spans="2:7" x14ac:dyDescent="0.3">
      <c r="C1" s="38"/>
      <c r="D1" s="38"/>
      <c r="E1" s="44" t="s">
        <v>35</v>
      </c>
      <c r="F1" s="44"/>
      <c r="G1" s="44"/>
    </row>
    <row r="2" spans="2:7" x14ac:dyDescent="0.3">
      <c r="C2" s="39"/>
      <c r="D2" s="39"/>
      <c r="E2" s="39"/>
      <c r="F2" s="40"/>
      <c r="G2" s="39"/>
    </row>
    <row r="3" spans="2:7" x14ac:dyDescent="0.3">
      <c r="B3" s="19" t="s">
        <v>6</v>
      </c>
      <c r="C3" s="20">
        <v>38817</v>
      </c>
      <c r="D3" s="20">
        <v>39552</v>
      </c>
      <c r="E3" s="20">
        <v>41330</v>
      </c>
      <c r="F3" s="20">
        <v>43163</v>
      </c>
      <c r="G3" s="20">
        <v>44829</v>
      </c>
    </row>
    <row r="4" spans="2:7" x14ac:dyDescent="0.3">
      <c r="B4" s="13" t="s">
        <v>108</v>
      </c>
      <c r="C4" s="21">
        <v>38818</v>
      </c>
      <c r="D4" s="21">
        <v>39553</v>
      </c>
      <c r="E4" s="21">
        <v>41331</v>
      </c>
      <c r="F4" s="21">
        <v>43164</v>
      </c>
      <c r="G4" s="21">
        <v>44830</v>
      </c>
    </row>
    <row r="5" spans="2:7" x14ac:dyDescent="0.3">
      <c r="B5" s="19" t="s">
        <v>27</v>
      </c>
      <c r="C5" s="22" t="s">
        <v>9</v>
      </c>
      <c r="D5" s="22" t="s">
        <v>8</v>
      </c>
      <c r="E5" s="22" t="s">
        <v>9</v>
      </c>
      <c r="F5" s="22" t="s">
        <v>8</v>
      </c>
      <c r="G5" s="22" t="s">
        <v>8</v>
      </c>
    </row>
    <row r="6" spans="2:7" x14ac:dyDescent="0.3">
      <c r="B6" s="10" t="s">
        <v>110</v>
      </c>
      <c r="C6" s="23" t="s">
        <v>10</v>
      </c>
      <c r="D6" s="23" t="s">
        <v>10</v>
      </c>
      <c r="E6" s="23" t="s">
        <v>10</v>
      </c>
      <c r="F6" s="23" t="s">
        <v>10</v>
      </c>
      <c r="G6" s="23" t="s">
        <v>10</v>
      </c>
    </row>
    <row r="7" spans="2:7" x14ac:dyDescent="0.3">
      <c r="B7" s="16" t="s">
        <v>109</v>
      </c>
      <c r="C7" s="24" t="s">
        <v>10</v>
      </c>
      <c r="D7" s="24" t="s">
        <v>10</v>
      </c>
      <c r="E7" s="24" t="s">
        <v>10</v>
      </c>
      <c r="F7" s="24" t="s">
        <v>10</v>
      </c>
      <c r="G7" s="24" t="s">
        <v>10</v>
      </c>
    </row>
    <row r="8" spans="2:7" x14ac:dyDescent="0.3">
      <c r="B8" s="7" t="s">
        <v>105</v>
      </c>
      <c r="C8" s="42" t="s">
        <v>42</v>
      </c>
      <c r="D8" s="42" t="s">
        <v>42</v>
      </c>
      <c r="E8" s="42" t="s">
        <v>43</v>
      </c>
      <c r="F8" s="42" t="s">
        <v>43</v>
      </c>
      <c r="G8" s="42" t="s">
        <v>43</v>
      </c>
    </row>
    <row r="10" spans="2:7" x14ac:dyDescent="0.3">
      <c r="B10" t="s">
        <v>37</v>
      </c>
    </row>
    <row r="11" spans="2:7" x14ac:dyDescent="0.3">
      <c r="B11" t="s">
        <v>13</v>
      </c>
      <c r="C11">
        <f>INTERCEPT('FTSE Italia all-share (ITLMS)'!C579:C828,'FTSE Italia all-share (ITLMS)'!E579:E828)</f>
        <v>-2.861507770756008E-4</v>
      </c>
      <c r="D11">
        <f>INTERCEPT('FTSE Italia all-share (ITLMS)'!C1083:C1332,'FTSE Italia all-share (ITLMS)'!E1083:E1332)</f>
        <v>-4.4181654646933141E-4</v>
      </c>
      <c r="E11">
        <f>INTERCEPT('FTSE Italia all-share (ITLMS)'!C2320:C2569,'FTSE Italia all-share (ITLMS)'!E2320:E2569)</f>
        <v>-4.3508051178471445E-4</v>
      </c>
      <c r="F11">
        <f>INTERCEPT('FTSE Italia all-share (ITLMS)'!C3591:C3840,'FTSE Italia all-share (ITLMS)'!E3591:E3840)</f>
        <v>6.462301330282486E-4</v>
      </c>
      <c r="G11">
        <f>INTERCEPT('FTSE Italia all-share (ITLMS)'!C4743:C4992,'FTSE Italia all-share (ITLMS)'!E4743:E4992)</f>
        <v>-1.5889726293965331E-4</v>
      </c>
    </row>
    <row r="12" spans="2:7" x14ac:dyDescent="0.3">
      <c r="B12" t="s">
        <v>14</v>
      </c>
      <c r="C12">
        <f>SLOPE('FTSE Italia all-share (ITLMS)'!C579:C828,'FTSE Italia all-share (ITLMS)'!E579:E828)</f>
        <v>0.95142630683494001</v>
      </c>
      <c r="D12">
        <f>SLOPE('FTSE Italia all-share (ITLMS)'!C1083:C1332,'FTSE Italia all-share (ITLMS)'!E1083:E1332)</f>
        <v>0.84596689577606543</v>
      </c>
      <c r="E12">
        <f>SLOPE('FTSE Italia all-share (ITLMS)'!C2320:C2569,'FTSE Italia all-share (ITLMS)'!E2320:E2569)</f>
        <v>1.5200924127816668</v>
      </c>
      <c r="F12">
        <f>SLOPE('FTSE Italia all-share (ITLMS)'!C3591:C3840,'FTSE Italia all-share (ITLMS)'!E3591:E3840)</f>
        <v>1.1252466221208139</v>
      </c>
      <c r="G12">
        <f>SLOPE('FTSE Italia all-share (ITLMS)'!C4743:C4992,'FTSE Italia all-share (ITLMS)'!E4743:E4992)</f>
        <v>1.1952707017710553</v>
      </c>
    </row>
    <row r="14" spans="2:7" x14ac:dyDescent="0.3">
      <c r="B14" t="s">
        <v>6</v>
      </c>
      <c r="C14" s="20">
        <v>38817</v>
      </c>
      <c r="D14" s="20">
        <v>39552</v>
      </c>
      <c r="E14" s="20">
        <v>41330</v>
      </c>
      <c r="F14" s="20">
        <v>43163</v>
      </c>
      <c r="G14" s="20">
        <v>44829</v>
      </c>
    </row>
    <row r="15" spans="2:7" x14ac:dyDescent="0.3">
      <c r="B15" t="s">
        <v>15</v>
      </c>
      <c r="C15" s="31">
        <f>_xlfn.STDEV.S('FTSE Italia all-share (ITLMS)'!F579:F828)</f>
        <v>1.1970708840686123E-2</v>
      </c>
      <c r="D15" s="31">
        <f>_xlfn.STDEV.S('FTSE Italia all-share (ITLMS)'!F1083:F1332)</f>
        <v>4.2148589375345432E-3</v>
      </c>
      <c r="E15" s="31">
        <f>_xlfn.STDEV.S('FTSE Italia all-share (ITLMS)'!F2320:F2569)</f>
        <v>8.8810406429101485E-3</v>
      </c>
      <c r="F15" s="31">
        <f>_xlfn.STDEV.S('FTSE Italia all-share (ITLMS)'!F3591:F3840)</f>
        <v>5.3885700153201163E-3</v>
      </c>
      <c r="G15" s="31">
        <f>_xlfn.STDEV.S('FTSE Italia all-share (ITLMS)'!F4743:F4992)</f>
        <v>5.8317681875608273E-3</v>
      </c>
    </row>
    <row r="16" spans="2:7" x14ac:dyDescent="0.3">
      <c r="B16" t="s">
        <v>85</v>
      </c>
      <c r="C16" s="31">
        <f>C15*SQRT(3)</f>
        <v>2.0733875914682297E-2</v>
      </c>
      <c r="D16" s="31">
        <f t="shared" ref="D16:G16" si="0">D15*SQRT(3)</f>
        <v>7.3003498265456056E-3</v>
      </c>
      <c r="E16" s="31">
        <f t="shared" si="0"/>
        <v>1.5382413617604543E-2</v>
      </c>
      <c r="F16" s="31">
        <f t="shared" si="0"/>
        <v>9.3332770466766444E-3</v>
      </c>
      <c r="G16" s="31">
        <f t="shared" si="0"/>
        <v>1.0100918798819218E-2</v>
      </c>
    </row>
    <row r="17" spans="1:11" x14ac:dyDescent="0.3">
      <c r="B17" t="s">
        <v>16</v>
      </c>
      <c r="C17" s="31">
        <f>C15*SQRT(10)</f>
        <v>3.7854705143281847E-2</v>
      </c>
      <c r="D17" s="31">
        <f t="shared" ref="D17:G17" si="1">D15*SQRT(10)</f>
        <v>1.3328554258926517E-2</v>
      </c>
      <c r="E17" s="31">
        <f t="shared" si="1"/>
        <v>2.8084316424122187E-2</v>
      </c>
      <c r="F17" s="31">
        <f t="shared" si="1"/>
        <v>1.7040154579699988E-2</v>
      </c>
      <c r="G17" s="31">
        <f t="shared" si="1"/>
        <v>1.8441670258804246E-2</v>
      </c>
    </row>
    <row r="18" spans="1:11" x14ac:dyDescent="0.3">
      <c r="B18" t="s">
        <v>17</v>
      </c>
      <c r="C18" s="31">
        <f>C15*SQRT(21)</f>
        <v>5.4856679384721226E-2</v>
      </c>
      <c r="D18" s="31">
        <f t="shared" ref="D18:G18" si="2">D15*SQRT(21)</f>
        <v>1.9314910124813192E-2</v>
      </c>
      <c r="E18" s="31">
        <f t="shared" si="2"/>
        <v>4.0698040996115036E-2</v>
      </c>
      <c r="F18" s="31">
        <f t="shared" si="2"/>
        <v>2.4693529982773781E-2</v>
      </c>
      <c r="G18" s="31">
        <f t="shared" si="2"/>
        <v>2.6724519154932916E-2</v>
      </c>
      <c r="J18" s="68"/>
    </row>
    <row r="20" spans="1:11" x14ac:dyDescent="0.3">
      <c r="A20" s="94" t="s">
        <v>102</v>
      </c>
      <c r="H20" s="96" t="s">
        <v>97</v>
      </c>
      <c r="I20" s="94" t="s">
        <v>117</v>
      </c>
      <c r="J20" s="94" t="s">
        <v>118</v>
      </c>
    </row>
    <row r="21" spans="1:11" x14ac:dyDescent="0.3">
      <c r="B21" t="s">
        <v>86</v>
      </c>
      <c r="C21" s="31">
        <f>SUM('FTSE Italia all-share (ITLMS)'!F836:F838)</f>
        <v>5.2860872281488679E-3</v>
      </c>
      <c r="D21" s="31">
        <f>SUM('FTSE Italia all-share (ITLMS)'!F1340:F1342)</f>
        <v>-7.2650479023268592E-4</v>
      </c>
      <c r="E21" s="31">
        <f>SUM('FTSE Italia all-share (ITLMS)'!F2577:F2579)</f>
        <v>-5.8330349780176633E-3</v>
      </c>
      <c r="F21" s="31">
        <f>SUM('FTSE Italia all-share (ITLMS)'!F3848:F3850)</f>
        <v>7.865688133064215E-3</v>
      </c>
      <c r="G21" s="31">
        <f>SUM('FTSE Italia all-share (ITLMS)'!F5000:F5002)</f>
        <v>6.2828032796000671E-3</v>
      </c>
      <c r="H21" s="68">
        <f>SUM(C21:G21)</f>
        <v>1.2875038872562802E-2</v>
      </c>
      <c r="I21" s="68">
        <f>SUM(C21,E21)</f>
        <v>-5.4694774986879541E-4</v>
      </c>
      <c r="J21" s="68">
        <f>SUM(D21,F21:G21)</f>
        <v>1.3421986622431596E-2</v>
      </c>
      <c r="K21" s="68"/>
    </row>
    <row r="22" spans="1:11" x14ac:dyDescent="0.3">
      <c r="B22" t="s">
        <v>87</v>
      </c>
      <c r="C22" s="31">
        <f>SUM('FTSE Italia all-share (ITLMS)'!F840:F842)</f>
        <v>-3.3075557643254695E-4</v>
      </c>
      <c r="D22" s="31">
        <f>SUM('FTSE Italia all-share (ITLMS)'!F1344:F1346)</f>
        <v>4.9072796192851913E-3</v>
      </c>
      <c r="E22" s="31">
        <f>SUM('FTSE Italia all-share (ITLMS)'!F2581:F2583)</f>
        <v>-1.3686025684862674E-2</v>
      </c>
      <c r="F22" s="31">
        <f>SUM('FTSE Italia all-share (ITLMS)'!F3852:F3854)</f>
        <v>2.1641414008320488E-2</v>
      </c>
      <c r="G22" s="31">
        <f>SUM('FTSE Italia all-share (ITLMS)'!F5004:F5006)</f>
        <v>-2.1283359267505342E-2</v>
      </c>
      <c r="H22" s="68">
        <f t="shared" ref="H22:H25" si="3">SUM(C22:G22)</f>
        <v>-8.7514469011948856E-3</v>
      </c>
      <c r="I22" s="68">
        <f t="shared" ref="I22:I32" si="4">SUM(C22,E22)</f>
        <v>-1.4016781261295221E-2</v>
      </c>
      <c r="J22" s="68">
        <f t="shared" ref="J22:J32" si="5">SUM(D22,F22:G22)</f>
        <v>5.2653343601003384E-3</v>
      </c>
      <c r="K22" s="68"/>
    </row>
    <row r="23" spans="1:11" x14ac:dyDescent="0.3">
      <c r="B23" t="s">
        <v>83</v>
      </c>
      <c r="C23" s="31">
        <f>SUM('FTSE Italia all-share (ITLMS)'!F829:F838)</f>
        <v>3.0473016722816007E-2</v>
      </c>
      <c r="D23" s="31">
        <f>SUM('FTSE Italia all-share (ITLMS)'!F1333:F1342)</f>
        <v>3.0815564411813316E-2</v>
      </c>
      <c r="E23" s="31">
        <f>SUM('FTSE Italia all-share (ITLMS)'!F2570:F2579)</f>
        <v>-1.8954543233846721E-2</v>
      </c>
      <c r="F23" s="31">
        <f>SUM('FTSE Italia all-share (ITLMS)'!F3841:F3850)</f>
        <v>-6.5309431270424156E-3</v>
      </c>
      <c r="G23" s="31">
        <f>SUM('FTSE Italia all-share (ITLMS)'!F4993:F5002)</f>
        <v>3.8590993361074841E-2</v>
      </c>
      <c r="H23" s="68">
        <f t="shared" si="3"/>
        <v>7.4394088134815031E-2</v>
      </c>
      <c r="I23" s="68">
        <f t="shared" si="4"/>
        <v>1.1518473488969286E-2</v>
      </c>
      <c r="J23" s="68">
        <f t="shared" si="5"/>
        <v>6.2875614645845734E-2</v>
      </c>
      <c r="K23" s="68"/>
    </row>
    <row r="24" spans="1:11" x14ac:dyDescent="0.3">
      <c r="B24" t="s">
        <v>84</v>
      </c>
      <c r="C24" s="31">
        <f>SUM('FTSE Italia all-share (ITLMS)'!F840:F849)</f>
        <v>2.8231745540877859E-2</v>
      </c>
      <c r="D24" s="31">
        <f>SUM('FTSE Italia all-share (ITLMS)'!F1344:F1353)</f>
        <v>6.079924505230064E-3</v>
      </c>
      <c r="E24" s="31">
        <f>SUM('FTSE Italia all-share (ITLMS)'!F2581:F2590)</f>
        <v>-1.9456730473261592E-2</v>
      </c>
      <c r="F24" s="31">
        <f>SUM('FTSE Italia all-share (ITLMS)'!F3852:F3861)</f>
        <v>2.3218778529517259E-2</v>
      </c>
      <c r="G24" s="31">
        <f>SUM('FTSE Italia all-share (ITLMS)'!F5004:F5013)</f>
        <v>-1.5037778936766916E-2</v>
      </c>
      <c r="H24" s="68">
        <f t="shared" si="3"/>
        <v>2.3035939165596681E-2</v>
      </c>
      <c r="I24" s="68">
        <f t="shared" si="4"/>
        <v>8.7750150676162673E-3</v>
      </c>
      <c r="J24" s="68">
        <f t="shared" si="5"/>
        <v>1.4260924097980406E-2</v>
      </c>
      <c r="K24" s="68"/>
    </row>
    <row r="25" spans="1:11" x14ac:dyDescent="0.3">
      <c r="B25" t="s">
        <v>94</v>
      </c>
      <c r="C25" s="31">
        <f>SUM('FTSE Italia all-share (ITLMS)'!F829:F849)</f>
        <v>2.793099921064067E-2</v>
      </c>
      <c r="D25" s="31">
        <f>SUM('FTSE Italia all-share (ITLMS)'!F1333:F1353)</f>
        <v>3.2372728550469333E-2</v>
      </c>
      <c r="E25" s="31">
        <f>SUM('FTSE Italia all-share (ITLMS)'!F2570:F2590)</f>
        <v>-6.4264515496968475E-2</v>
      </c>
      <c r="F25" s="31">
        <f>SUM('FTSE Italia all-share (ITLMS)'!F3841:F3861)</f>
        <v>1.1371623586993833E-3</v>
      </c>
      <c r="G25" s="31">
        <f>SUM('FTSE Italia all-share (ITLMS)'!F4993:F5013)</f>
        <v>3.5290764592839183E-2</v>
      </c>
      <c r="H25" s="68">
        <f t="shared" si="3"/>
        <v>3.2467139215680091E-2</v>
      </c>
      <c r="I25" s="68">
        <f t="shared" si="4"/>
        <v>-3.6333516286327805E-2</v>
      </c>
      <c r="J25" s="68">
        <f t="shared" si="5"/>
        <v>6.8800655502007896E-2</v>
      </c>
      <c r="K25" s="68"/>
    </row>
    <row r="26" spans="1:11" x14ac:dyDescent="0.3">
      <c r="I26" s="68"/>
      <c r="J26" s="68"/>
    </row>
    <row r="27" spans="1:11" x14ac:dyDescent="0.3">
      <c r="A27" s="94" t="s">
        <v>19</v>
      </c>
      <c r="H27" s="96" t="s">
        <v>98</v>
      </c>
      <c r="I27" s="68"/>
      <c r="J27" s="68"/>
    </row>
    <row r="28" spans="1:11" x14ac:dyDescent="0.3">
      <c r="B28" t="s">
        <v>86</v>
      </c>
      <c r="C28" s="31" cm="1">
        <f t="array" ref="C28">PRODUCT(1+'FTSE Italia all-share (ITLMS)'!F836:F838)-1</f>
        <v>5.0634067211050571E-3</v>
      </c>
      <c r="D28" s="31" cm="1">
        <f t="array" ref="D28">PRODUCT(1+'FTSE Italia all-share (ITLMS)'!F1340:F1342)-1</f>
        <v>-7.3877482987738663E-4</v>
      </c>
      <c r="E28" s="31" cm="1">
        <f t="array" ref="E28">PRODUCT(1+'FTSE Italia all-share (ITLMS)'!F2577:F2579)-1</f>
        <v>-5.8913841831028657E-3</v>
      </c>
      <c r="F28" s="31" cm="1">
        <f t="array" ref="F28">PRODUCT(1+'FTSE Italia all-share (ITLMS)'!F3848:F3850)-1</f>
        <v>7.8778359937345943E-3</v>
      </c>
      <c r="G28" s="31" cm="1">
        <f t="array" ref="G28">PRODUCT(1+'FTSE Italia all-share (ITLMS)'!F5000:F5002)-1</f>
        <v>6.2460990225143842E-3</v>
      </c>
      <c r="H28" s="68">
        <f>SUM(C28:G28)</f>
        <v>1.2557182724373783E-2</v>
      </c>
      <c r="I28" s="68">
        <f>SUM(C28,E28)</f>
        <v>-8.2797746199780864E-4</v>
      </c>
      <c r="J28" s="68">
        <f t="shared" si="5"/>
        <v>1.3385160186371592E-2</v>
      </c>
      <c r="K28" s="68"/>
    </row>
    <row r="29" spans="1:11" x14ac:dyDescent="0.3">
      <c r="B29" t="s">
        <v>87</v>
      </c>
      <c r="C29" s="31" cm="1">
        <f t="array" ref="C29">PRODUCT(1+'FTSE Italia all-share (ITLMS)'!F840:F842)-1</f>
        <v>-3.445269786777061E-4</v>
      </c>
      <c r="D29" s="31" cm="1">
        <f t="array" ref="D29">PRODUCT(1+'FTSE Italia all-share (ITLMS)'!F1344:F1346)-1</f>
        <v>4.9140062733230572E-3</v>
      </c>
      <c r="E29" s="31" cm="1">
        <f t="array" ref="E29">PRODUCT(1+'FTSE Italia all-share (ITLMS)'!F2581:F2583)-1</f>
        <v>-1.3679110952749207E-2</v>
      </c>
      <c r="F29" s="31" cm="1">
        <f t="array" ref="F29">PRODUCT(1+'FTSE Italia all-share (ITLMS)'!F3852:F3854)-1</f>
        <v>2.1731871276249537E-2</v>
      </c>
      <c r="G29" s="31" cm="1">
        <f t="array" ref="G29">PRODUCT(1+'FTSE Italia all-share (ITLMS)'!F5004:F5006)-1</f>
        <v>-2.1142829797881402E-2</v>
      </c>
      <c r="H29" s="68">
        <f t="shared" ref="H29:H32" si="6">SUM(C29:G29)</f>
        <v>-8.5205901797357209E-3</v>
      </c>
      <c r="I29" s="68">
        <f t="shared" si="4"/>
        <v>-1.4023637931426913E-2</v>
      </c>
      <c r="J29" s="68">
        <f t="shared" si="5"/>
        <v>5.5030477516911924E-3</v>
      </c>
      <c r="K29" s="68"/>
    </row>
    <row r="30" spans="1:11" x14ac:dyDescent="0.3">
      <c r="B30" t="s">
        <v>83</v>
      </c>
      <c r="C30" s="31" cm="1">
        <f t="array" ref="C30">PRODUCT(1+'FTSE Italia all-share (ITLMS)'!F829:F838)-1</f>
        <v>2.99705736078546E-2</v>
      </c>
      <c r="D30" s="31" cm="1">
        <f t="array" ref="D30">PRODUCT(1+'FTSE Italia all-share (ITLMS)'!F1333:F1342)-1</f>
        <v>3.1169584830388786E-2</v>
      </c>
      <c r="E30" s="31" cm="1">
        <f t="array" ref="E30">PRODUCT(1+'FTSE Italia all-share (ITLMS)'!F2570:F2579)-1</f>
        <v>-1.8884259511665169E-2</v>
      </c>
      <c r="F30" s="31" cm="1">
        <f t="array" ref="F30">PRODUCT(1+'FTSE Italia all-share (ITLMS)'!F3841:F3850)-1</f>
        <v>-6.5843574270478822E-3</v>
      </c>
      <c r="G30" s="31" cm="1">
        <f t="array" ref="G30">PRODUCT(1+'FTSE Italia all-share (ITLMS)'!F4993:F5002)-1</f>
        <v>3.9120567525445349E-2</v>
      </c>
      <c r="H30" s="68">
        <f t="shared" si="6"/>
        <v>7.4792109024975684E-2</v>
      </c>
      <c r="I30" s="68">
        <f t="shared" si="4"/>
        <v>1.1086314096189431E-2</v>
      </c>
      <c r="J30" s="68">
        <f t="shared" si="5"/>
        <v>6.3705794928786252E-2</v>
      </c>
      <c r="K30" s="68"/>
    </row>
    <row r="31" spans="1:11" x14ac:dyDescent="0.3">
      <c r="B31" t="s">
        <v>84</v>
      </c>
      <c r="C31" s="31" cm="1">
        <f t="array" ref="C31">PRODUCT(1+'FTSE Italia all-share (ITLMS)'!F840:F849)-1</f>
        <v>2.798095717770166E-2</v>
      </c>
      <c r="D31" s="31" cm="1">
        <f t="array" ref="D31">PRODUCT(1+'FTSE Italia all-share (ITLMS)'!F1344:F1353)-1</f>
        <v>6.0249894174748686E-3</v>
      </c>
      <c r="E31" s="31" cm="1">
        <f t="array" ref="E31">PRODUCT(1+'FTSE Italia all-share (ITLMS)'!F2581:F2590)-1</f>
        <v>-1.9409886609689453E-2</v>
      </c>
      <c r="F31" s="31" cm="1">
        <f t="array" ref="F31">PRODUCT(1+'FTSE Italia all-share (ITLMS)'!F3852:F3861)-1</f>
        <v>2.3245330277603449E-2</v>
      </c>
      <c r="G31" s="31" cm="1">
        <f t="array" ref="G31">PRODUCT(1+'FTSE Italia all-share (ITLMS)'!F5004:F5013)-1</f>
        <v>-1.5055822128520857E-2</v>
      </c>
      <c r="H31" s="68">
        <f t="shared" si="6"/>
        <v>2.2785568134569667E-2</v>
      </c>
      <c r="I31" s="68">
        <f t="shared" si="4"/>
        <v>8.5710705680122068E-3</v>
      </c>
      <c r="J31" s="68">
        <f t="shared" si="5"/>
        <v>1.421449756655746E-2</v>
      </c>
      <c r="K31" s="68"/>
    </row>
    <row r="32" spans="1:11" x14ac:dyDescent="0.3">
      <c r="B32" t="s">
        <v>94</v>
      </c>
      <c r="C32" s="31" cm="1">
        <f t="array" ref="C32">PRODUCT(1+'FTSE Italia all-share (ITLMS)'!F829:F849)-1</f>
        <v>2.6207179350332011E-2</v>
      </c>
      <c r="D32" s="31" cm="1">
        <f t="array" ref="D32">PRODUCT(1+'FTSE Italia all-share (ITLMS)'!F1333:F1353)-1</f>
        <v>3.269053879558026E-2</v>
      </c>
      <c r="E32" s="31" cm="1">
        <f t="array" ref="E32">PRODUCT(1+'FTSE Italia all-share (ITLMS)'!F2570:F2590)-1</f>
        <v>-6.2800295038355047E-2</v>
      </c>
      <c r="F32" s="31" cm="1">
        <f t="array" ref="F32">PRODUCT(1+'FTSE Italia all-share (ITLMS)'!F3841:F3861)-1</f>
        <v>7.005350193509674E-4</v>
      </c>
      <c r="G32" s="31" cm="1">
        <f t="array" ref="G32">PRODUCT(1+'FTSE Italia all-share (ITLMS)'!F4993:F5013)-1</f>
        <v>3.5488851088872009E-2</v>
      </c>
      <c r="H32" s="68">
        <f t="shared" si="6"/>
        <v>3.2286809215780199E-2</v>
      </c>
      <c r="I32" s="68">
        <f t="shared" si="4"/>
        <v>-3.6593115688023037E-2</v>
      </c>
      <c r="J32" s="68">
        <f t="shared" si="5"/>
        <v>6.8879924903803236E-2</v>
      </c>
      <c r="K32" s="68"/>
    </row>
    <row r="34" spans="1:7" x14ac:dyDescent="0.3">
      <c r="A34" s="94" t="s">
        <v>20</v>
      </c>
    </row>
    <row r="35" spans="1:7" x14ac:dyDescent="0.3">
      <c r="B35" t="s">
        <v>86</v>
      </c>
      <c r="C35" s="43">
        <f>C21/C16</f>
        <v>0.25494930373368474</v>
      </c>
      <c r="D35" s="43">
        <f t="shared" ref="D35:G35" si="7">D21/D16</f>
        <v>-9.9516435170128675E-2</v>
      </c>
      <c r="E35" s="43">
        <f t="shared" si="7"/>
        <v>-0.37920154294524971</v>
      </c>
      <c r="F35" s="43">
        <f t="shared" si="7"/>
        <v>0.84275738239925035</v>
      </c>
      <c r="G35" s="43">
        <f t="shared" si="7"/>
        <v>0.62200314691516156</v>
      </c>
    </row>
    <row r="36" spans="1:7" x14ac:dyDescent="0.3">
      <c r="B36" t="s">
        <v>87</v>
      </c>
      <c r="C36" s="43">
        <f>C22/C16</f>
        <v>-1.5952423839786206E-2</v>
      </c>
      <c r="D36" s="43">
        <f t="shared" ref="D36:G36" si="8">D22/D16</f>
        <v>0.67219787214049542</v>
      </c>
      <c r="E36" s="43">
        <f t="shared" si="8"/>
        <v>-0.88971900152259442</v>
      </c>
      <c r="F36" s="43">
        <f t="shared" si="8"/>
        <v>2.3187369131002571</v>
      </c>
      <c r="G36" s="43">
        <f t="shared" si="8"/>
        <v>-2.107071613128237</v>
      </c>
    </row>
    <row r="37" spans="1:7" x14ac:dyDescent="0.3">
      <c r="B37" t="s">
        <v>83</v>
      </c>
      <c r="C37" s="43">
        <f>C23/C17</f>
        <v>0.80499944742599894</v>
      </c>
      <c r="D37" s="43">
        <f t="shared" ref="D37:G37" si="9">D23/D17</f>
        <v>2.3119960209619319</v>
      </c>
      <c r="E37" s="43">
        <f t="shared" si="9"/>
        <v>-0.67491559871353257</v>
      </c>
      <c r="F37" s="43">
        <f t="shared" si="9"/>
        <v>-0.38326783342815196</v>
      </c>
      <c r="G37" s="43">
        <f t="shared" si="9"/>
        <v>2.0925975152739267</v>
      </c>
    </row>
    <row r="38" spans="1:7" x14ac:dyDescent="0.3">
      <c r="B38" t="s">
        <v>84</v>
      </c>
      <c r="C38" s="43">
        <f t="shared" ref="C38:G39" si="10">C24/C17</f>
        <v>0.74579224521811405</v>
      </c>
      <c r="D38" s="43">
        <f t="shared" si="10"/>
        <v>0.45615783881122468</v>
      </c>
      <c r="E38" s="43">
        <f t="shared" si="10"/>
        <v>-0.69279701095198498</v>
      </c>
      <c r="F38" s="43">
        <f t="shared" si="10"/>
        <v>1.3625920129373645</v>
      </c>
      <c r="G38" s="43">
        <f t="shared" si="10"/>
        <v>-0.81542391365487754</v>
      </c>
    </row>
    <row r="39" spans="1:7" x14ac:dyDescent="0.3">
      <c r="B39" t="s">
        <v>94</v>
      </c>
      <c r="C39" s="43">
        <f t="shared" si="10"/>
        <v>0.5091631415520943</v>
      </c>
      <c r="D39" s="43">
        <f t="shared" si="10"/>
        <v>1.676048624677845</v>
      </c>
      <c r="E39" s="43">
        <f t="shared" si="10"/>
        <v>-1.5790567291212629</v>
      </c>
      <c r="F39" s="43">
        <f t="shared" si="10"/>
        <v>4.6051024681066997E-2</v>
      </c>
      <c r="G39" s="43">
        <f t="shared" si="10"/>
        <v>1.32053880514161</v>
      </c>
    </row>
    <row r="41" spans="1:7" x14ac:dyDescent="0.3">
      <c r="A41" s="94" t="s">
        <v>21</v>
      </c>
    </row>
    <row r="42" spans="1:7" x14ac:dyDescent="0.3">
      <c r="B42" t="s">
        <v>86</v>
      </c>
      <c r="C42" s="43">
        <f>C28/C16</f>
        <v>0.2442093674111121</v>
      </c>
      <c r="D42" s="43">
        <f t="shared" ref="D42:G42" si="11">D28/D16</f>
        <v>-0.10119718197490292</v>
      </c>
      <c r="E42" s="43">
        <f t="shared" si="11"/>
        <v>-0.3829947841449548</v>
      </c>
      <c r="F42" s="43">
        <f t="shared" si="11"/>
        <v>0.8440589467490095</v>
      </c>
      <c r="G42" s="43">
        <f t="shared" si="11"/>
        <v>0.61836939261847579</v>
      </c>
    </row>
    <row r="43" spans="1:7" x14ac:dyDescent="0.3">
      <c r="B43" t="s">
        <v>87</v>
      </c>
      <c r="C43" s="43">
        <f>C29/C16</f>
        <v>-1.6616622000411217E-2</v>
      </c>
      <c r="D43" s="43">
        <f t="shared" ref="D43:G43" si="12">D29/D16</f>
        <v>0.67311928744218508</v>
      </c>
      <c r="E43" s="43">
        <f t="shared" si="12"/>
        <v>-0.88926947960195424</v>
      </c>
      <c r="F43" s="43">
        <f t="shared" si="12"/>
        <v>2.3284288216846338</v>
      </c>
      <c r="G43" s="43">
        <f t="shared" si="12"/>
        <v>-2.0931590698811444</v>
      </c>
    </row>
    <row r="44" spans="1:7" x14ac:dyDescent="0.3">
      <c r="B44" t="s">
        <v>83</v>
      </c>
      <c r="C44" s="43">
        <f t="shared" ref="C44:G44" si="13">C30/C17</f>
        <v>0.79172651046718134</v>
      </c>
      <c r="D44" s="43">
        <f t="shared" si="13"/>
        <v>2.3385570726482667</v>
      </c>
      <c r="E44" s="43">
        <f t="shared" si="13"/>
        <v>-0.67241300185056652</v>
      </c>
      <c r="F44" s="43">
        <f t="shared" si="13"/>
        <v>-0.38640244701135851</v>
      </c>
      <c r="G44" s="43">
        <f t="shared" si="13"/>
        <v>2.1213136866910838</v>
      </c>
    </row>
    <row r="45" spans="1:7" x14ac:dyDescent="0.3">
      <c r="B45" t="s">
        <v>84</v>
      </c>
      <c r="C45" s="43">
        <f>C31/C17</f>
        <v>0.73916722034400784</v>
      </c>
      <c r="D45" s="43">
        <f t="shared" ref="D45:G45" si="14">D31/D17</f>
        <v>0.45203622991891712</v>
      </c>
      <c r="E45" s="43">
        <f t="shared" si="14"/>
        <v>-0.69112903859101615</v>
      </c>
      <c r="F45" s="43">
        <f t="shared" si="14"/>
        <v>1.3641501999809154</v>
      </c>
      <c r="G45" s="43">
        <f t="shared" si="14"/>
        <v>-0.81640230614865539</v>
      </c>
    </row>
    <row r="46" spans="1:7" x14ac:dyDescent="0.3">
      <c r="B46" t="s">
        <v>94</v>
      </c>
      <c r="C46" s="43">
        <f>C32/C18</f>
        <v>0.47773907652221614</v>
      </c>
      <c r="D46" s="43">
        <f t="shared" ref="D46:G46" si="15">D32/D18</f>
        <v>1.6925027651867695</v>
      </c>
      <c r="E46" s="43">
        <f t="shared" si="15"/>
        <v>-1.5430790647724262</v>
      </c>
      <c r="F46" s="43">
        <f t="shared" si="15"/>
        <v>2.8369172809220106E-2</v>
      </c>
      <c r="G46" s="43">
        <f t="shared" si="15"/>
        <v>1.3279509682897825</v>
      </c>
    </row>
    <row r="48" spans="1:7" x14ac:dyDescent="0.3">
      <c r="A48" s="94" t="s">
        <v>22</v>
      </c>
    </row>
    <row r="49" spans="1:7" x14ac:dyDescent="0.3">
      <c r="B49" t="s">
        <v>86</v>
      </c>
      <c r="C49" s="31">
        <f>_xlfn.T.DIST.2T(ABS(C35),1)</f>
        <v>0.84107972803877229</v>
      </c>
      <c r="D49" s="31">
        <f t="shared" ref="D49:G49" si="16">_xlfn.T.DIST.2T(ABS(D35),1)</f>
        <v>0.93685377865186581</v>
      </c>
      <c r="E49" s="31">
        <f t="shared" si="16"/>
        <v>0.76925772563383144</v>
      </c>
      <c r="F49" s="31">
        <f t="shared" si="16"/>
        <v>0.55419153770044927</v>
      </c>
      <c r="G49" s="31">
        <f t="shared" si="16"/>
        <v>0.64575842059122268</v>
      </c>
    </row>
    <row r="50" spans="1:7" x14ac:dyDescent="0.3">
      <c r="B50" t="s">
        <v>87</v>
      </c>
      <c r="C50" s="31">
        <f>_xlfn.T.DIST.2T(ABS(C36),1)</f>
        <v>0.98984523290241266</v>
      </c>
      <c r="D50" s="31">
        <f t="shared" ref="D50:G50" si="17">_xlfn.T.DIST.2T(ABS(D36),1)</f>
        <v>0.62323433013226537</v>
      </c>
      <c r="E50" s="31">
        <f t="shared" si="17"/>
        <v>0.53711002803203944</v>
      </c>
      <c r="F50" s="31">
        <f t="shared" si="17"/>
        <v>0.25921169465614324</v>
      </c>
      <c r="G50" s="31">
        <f t="shared" si="17"/>
        <v>0.28209618521094371</v>
      </c>
    </row>
    <row r="51" spans="1:7" x14ac:dyDescent="0.3">
      <c r="B51" t="s">
        <v>83</v>
      </c>
      <c r="C51" s="31">
        <f>_xlfn.T.DIST.2T(ABS(C37),8)</f>
        <v>0.44408427963442265</v>
      </c>
      <c r="D51" s="31">
        <f t="shared" ref="D51:G51" si="18">_xlfn.T.DIST.2T(ABS(D37),8)</f>
        <v>4.9534499468900109E-2</v>
      </c>
      <c r="E51" s="31">
        <f t="shared" si="18"/>
        <v>0.51875520917605855</v>
      </c>
      <c r="F51" s="31">
        <f t="shared" si="18"/>
        <v>0.71150506351816634</v>
      </c>
      <c r="G51" s="31">
        <f t="shared" si="18"/>
        <v>6.973581676822202E-2</v>
      </c>
    </row>
    <row r="52" spans="1:7" x14ac:dyDescent="0.3">
      <c r="B52" t="s">
        <v>84</v>
      </c>
      <c r="C52" s="31">
        <f>_xlfn.T.DIST.2T(ABS(C38),8)</f>
        <v>0.47713209072131613</v>
      </c>
      <c r="D52" s="31">
        <f t="shared" ref="D52:G52" si="19">_xlfn.T.DIST.2T(ABS(D38),8)</f>
        <v>0.66040478058608465</v>
      </c>
      <c r="E52" s="31">
        <f t="shared" si="19"/>
        <v>0.50804563538947112</v>
      </c>
      <c r="F52" s="31">
        <f t="shared" si="19"/>
        <v>0.21012945122487756</v>
      </c>
      <c r="G52" s="31">
        <f t="shared" si="19"/>
        <v>0.43843056514267476</v>
      </c>
    </row>
    <row r="53" spans="1:7" x14ac:dyDescent="0.3">
      <c r="B53" t="s">
        <v>94</v>
      </c>
      <c r="C53" s="31">
        <f>_xlfn.T.DIST.2T(ABS(C39),19)</f>
        <v>0.6165002023399454</v>
      </c>
      <c r="D53" s="31">
        <f t="shared" ref="D53:G53" si="20">_xlfn.T.DIST.2T(ABS(D39),19)</f>
        <v>0.11010676869383176</v>
      </c>
      <c r="E53" s="31">
        <f t="shared" si="20"/>
        <v>0.13082734067917443</v>
      </c>
      <c r="F53" s="31">
        <f t="shared" si="20"/>
        <v>0.96375016473005326</v>
      </c>
      <c r="G53" s="31">
        <f t="shared" si="20"/>
        <v>0.20234196355292172</v>
      </c>
    </row>
    <row r="54" spans="1:7" x14ac:dyDescent="0.3">
      <c r="C54" s="31"/>
    </row>
    <row r="55" spans="1:7" x14ac:dyDescent="0.3">
      <c r="A55" s="94" t="s">
        <v>23</v>
      </c>
      <c r="C55" s="31"/>
    </row>
    <row r="56" spans="1:7" x14ac:dyDescent="0.3">
      <c r="B56" t="s">
        <v>86</v>
      </c>
      <c r="C56" s="31">
        <f>_xlfn.T.DIST.2T(ABS(C42),1)</f>
        <v>0.84751602082153066</v>
      </c>
      <c r="D56" s="31">
        <f t="shared" ref="D56:G56" si="21">_xlfn.T.DIST.2T(ABS(D42),1)</f>
        <v>0.93579445124736194</v>
      </c>
      <c r="E56" s="31">
        <f t="shared" si="21"/>
        <v>0.7671491196317558</v>
      </c>
      <c r="F56" s="31">
        <f t="shared" si="21"/>
        <v>0.55370735399812965</v>
      </c>
      <c r="G56" s="31">
        <f t="shared" si="21"/>
        <v>0.6474291328763967</v>
      </c>
    </row>
    <row r="57" spans="1:7" x14ac:dyDescent="0.3">
      <c r="B57" t="s">
        <v>87</v>
      </c>
      <c r="C57" s="31">
        <f>_xlfn.T.DIST.2T(ABS(C43),1)</f>
        <v>0.9894225033379439</v>
      </c>
      <c r="D57" s="31">
        <f t="shared" ref="D57:G57" si="22">_xlfn.T.DIST.2T(ABS(D43),1)</f>
        <v>0.62283047230226507</v>
      </c>
      <c r="E57" s="31">
        <f t="shared" si="22"/>
        <v>0.53726979497275906</v>
      </c>
      <c r="F57" s="31">
        <f t="shared" si="22"/>
        <v>0.25824747484738275</v>
      </c>
      <c r="G57" s="31">
        <f t="shared" si="22"/>
        <v>0.2837332030961503</v>
      </c>
    </row>
    <row r="58" spans="1:7" x14ac:dyDescent="0.3">
      <c r="B58" t="s">
        <v>83</v>
      </c>
      <c r="C58" s="31">
        <f>_xlfn.T.DIST.2T(ABS(C44),8)</f>
        <v>0.45135461619679129</v>
      </c>
      <c r="D58" s="31">
        <f t="shared" ref="D58:G58" si="23">_xlfn.T.DIST.2T(ABS(D44),8)</f>
        <v>4.7522613080035518E-2</v>
      </c>
      <c r="E58" s="31">
        <f t="shared" si="23"/>
        <v>0.52026514866044038</v>
      </c>
      <c r="F58" s="31">
        <f t="shared" si="23"/>
        <v>0.70927283451629752</v>
      </c>
      <c r="G58" s="31">
        <f t="shared" si="23"/>
        <v>6.6688691011286216E-2</v>
      </c>
    </row>
    <row r="59" spans="1:7" x14ac:dyDescent="0.3">
      <c r="B59" t="s">
        <v>84</v>
      </c>
      <c r="C59" s="31">
        <f>_xlfn.T.DIST.2T(ABS(C45),8)</f>
        <v>0.48092835192887251</v>
      </c>
      <c r="D59" s="31">
        <f t="shared" ref="D59:G59" si="24">_xlfn.T.DIST.2T(ABS(D45),8)</f>
        <v>0.66324750085303963</v>
      </c>
      <c r="E59" s="31">
        <f t="shared" si="24"/>
        <v>0.50903872656420623</v>
      </c>
      <c r="F59" s="31">
        <f t="shared" si="24"/>
        <v>0.20965877398401175</v>
      </c>
      <c r="G59" s="31">
        <f t="shared" si="24"/>
        <v>0.43790248298907908</v>
      </c>
    </row>
    <row r="60" spans="1:7" x14ac:dyDescent="0.3">
      <c r="B60" t="s">
        <v>94</v>
      </c>
      <c r="C60" s="31">
        <f>_xlfn.T.DIST.2T(ABS(C46),19)</f>
        <v>0.6382860255831968</v>
      </c>
      <c r="D60" s="31">
        <f t="shared" ref="D60:G60" si="25">_xlfn.T.DIST.2T(ABS(D46),19)</f>
        <v>0.1068845060790555</v>
      </c>
      <c r="E60" s="31">
        <f t="shared" si="25"/>
        <v>0.13930358683014196</v>
      </c>
      <c r="F60" s="31">
        <f t="shared" si="25"/>
        <v>0.97766357590338371</v>
      </c>
      <c r="G60" s="31">
        <f t="shared" si="25"/>
        <v>0.19992777858548225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343D0-9058-4FE0-9097-A3A11DC443C6}">
  <sheetPr>
    <tabColor rgb="FF7030A0"/>
  </sheetPr>
  <dimension ref="A1:AF272"/>
  <sheetViews>
    <sheetView topLeftCell="R1" zoomScaleNormal="100" workbookViewId="0">
      <selection activeCell="AF262" sqref="AF262"/>
    </sheetView>
  </sheetViews>
  <sheetFormatPr baseColWidth="10" defaultRowHeight="14.4" x14ac:dyDescent="0.3"/>
  <cols>
    <col min="2" max="2" width="14" bestFit="1" customWidth="1"/>
    <col min="3" max="5" width="13.5546875" bestFit="1" customWidth="1"/>
    <col min="6" max="6" width="13.109375" bestFit="1" customWidth="1"/>
    <col min="7" max="12" width="14.44140625" bestFit="1" customWidth="1"/>
    <col min="13" max="18" width="15.44140625" bestFit="1" customWidth="1"/>
    <col min="19" max="26" width="12.44140625" bestFit="1" customWidth="1"/>
    <col min="32" max="32" width="26.44140625" bestFit="1" customWidth="1"/>
  </cols>
  <sheetData>
    <row r="1" spans="1:32" x14ac:dyDescent="0.3">
      <c r="A1" s="81" t="s">
        <v>48</v>
      </c>
      <c r="B1" s="82" t="s">
        <v>49</v>
      </c>
      <c r="C1" s="82" t="s">
        <v>50</v>
      </c>
      <c r="D1" s="82" t="s">
        <v>51</v>
      </c>
      <c r="E1" s="82" t="s">
        <v>52</v>
      </c>
      <c r="F1" s="82" t="s">
        <v>53</v>
      </c>
      <c r="G1" s="82" t="s">
        <v>54</v>
      </c>
      <c r="H1" s="82" t="s">
        <v>55</v>
      </c>
      <c r="I1" s="82" t="s">
        <v>56</v>
      </c>
      <c r="J1" s="82" t="s">
        <v>57</v>
      </c>
      <c r="K1" s="82" t="s">
        <v>58</v>
      </c>
      <c r="L1" s="82" t="s">
        <v>59</v>
      </c>
      <c r="M1" s="83" t="s">
        <v>60</v>
      </c>
      <c r="N1" s="83" t="s">
        <v>61</v>
      </c>
      <c r="O1" s="83" t="s">
        <v>62</v>
      </c>
      <c r="P1" s="83" t="s">
        <v>63</v>
      </c>
      <c r="Q1" s="83" t="s">
        <v>64</v>
      </c>
      <c r="R1" s="83" t="s">
        <v>65</v>
      </c>
      <c r="S1" s="83" t="s">
        <v>66</v>
      </c>
      <c r="T1" s="83" t="s">
        <v>67</v>
      </c>
      <c r="U1" s="83" t="s">
        <v>68</v>
      </c>
      <c r="V1" s="83" t="s">
        <v>69</v>
      </c>
      <c r="W1" s="83" t="s">
        <v>70</v>
      </c>
      <c r="X1" s="83" t="s">
        <v>71</v>
      </c>
      <c r="Y1" s="83" t="s">
        <v>72</v>
      </c>
      <c r="Z1" s="83" t="s">
        <v>72</v>
      </c>
      <c r="AA1" s="83" t="s">
        <v>73</v>
      </c>
      <c r="AB1" s="83" t="s">
        <v>74</v>
      </c>
      <c r="AC1" s="83" t="s">
        <v>75</v>
      </c>
      <c r="AD1" s="83" t="s">
        <v>76</v>
      </c>
      <c r="AE1" s="83" t="s">
        <v>77</v>
      </c>
      <c r="AF1" s="85" t="s">
        <v>78</v>
      </c>
    </row>
    <row r="2" spans="1:32" x14ac:dyDescent="0.3">
      <c r="A2" s="82">
        <v>-260</v>
      </c>
      <c r="B2" s="73">
        <v>7.0681831065660082E-4</v>
      </c>
      <c r="C2" s="8">
        <v>-1.3979512830269132E-3</v>
      </c>
      <c r="D2" s="8">
        <v>2.5790257438405503E-4</v>
      </c>
      <c r="E2" s="8">
        <v>1.2569405477479735E-3</v>
      </c>
      <c r="F2" s="8">
        <v>2.3416915672778748E-3</v>
      </c>
      <c r="G2" s="8">
        <v>4.8816224788472001E-4</v>
      </c>
      <c r="H2" s="8">
        <v>2.1940713841697929E-3</v>
      </c>
      <c r="I2" s="8">
        <v>1.4164251002302307E-2</v>
      </c>
      <c r="J2" s="8">
        <v>1.1467811228309493E-3</v>
      </c>
      <c r="K2" s="8">
        <v>-2.4475795152118151E-3</v>
      </c>
      <c r="L2" s="8">
        <v>3.5113253728337617E-3</v>
      </c>
      <c r="M2" s="8">
        <v>-6.7867975834380659E-3</v>
      </c>
      <c r="N2" s="8">
        <v>2.7524407379791414E-3</v>
      </c>
      <c r="O2" s="8">
        <v>3.2976341378730921E-3</v>
      </c>
      <c r="P2" s="8">
        <v>3.2385633262149607E-3</v>
      </c>
      <c r="Q2" s="8">
        <v>-6.8257735583177274E-3</v>
      </c>
      <c r="R2" s="8">
        <v>2.6600977373525455E-3</v>
      </c>
      <c r="S2" s="8">
        <v>-8.8425162813340862E-3</v>
      </c>
      <c r="T2" s="8">
        <v>5.0802363047555785E-3</v>
      </c>
      <c r="U2" s="8">
        <v>-3.3242435206907225E-3</v>
      </c>
      <c r="V2" s="8">
        <v>2.9905925143092812E-3</v>
      </c>
      <c r="W2" s="8">
        <v>-2.1623969965489098E-3</v>
      </c>
      <c r="X2" s="8">
        <v>0</v>
      </c>
      <c r="Y2" s="8">
        <v>3.7430754924564213E-3</v>
      </c>
      <c r="Z2" s="8">
        <v>0</v>
      </c>
      <c r="AA2" s="8">
        <v>1.4334126146728155E-3</v>
      </c>
      <c r="AB2" s="8">
        <v>3.2819737227173015E-3</v>
      </c>
      <c r="AC2" s="8">
        <v>-5.726898121387736E-3</v>
      </c>
      <c r="AD2" s="8">
        <v>-6.3890811268687338E-3</v>
      </c>
      <c r="AE2" s="8">
        <v>-4.1581489820479017E-3</v>
      </c>
      <c r="AF2" s="70">
        <f>AVERAGE(B2:AE2)</f>
        <v>2.1615279165155225E-4</v>
      </c>
    </row>
    <row r="3" spans="1:32" x14ac:dyDescent="0.3">
      <c r="A3" s="82">
        <v>-259</v>
      </c>
      <c r="B3" s="73">
        <v>-7.1896184667480378E-4</v>
      </c>
      <c r="C3" s="8">
        <v>-3.9618470908751261E-4</v>
      </c>
      <c r="D3" s="8">
        <v>4.2479001965302163E-3</v>
      </c>
      <c r="E3" s="8">
        <v>6.1004191733384644E-4</v>
      </c>
      <c r="F3" s="8">
        <v>1.2913223834236792E-3</v>
      </c>
      <c r="G3" s="8">
        <v>-2.8228370754237999E-3</v>
      </c>
      <c r="H3" s="8">
        <v>-4.0456752736420234E-3</v>
      </c>
      <c r="I3" s="8">
        <v>-7.6749515697330847E-4</v>
      </c>
      <c r="J3" s="8">
        <v>1.7364832731629962E-3</v>
      </c>
      <c r="K3" s="8">
        <v>-6.1949049041136114E-6</v>
      </c>
      <c r="L3" s="8">
        <v>-6.7563291745558769E-3</v>
      </c>
      <c r="M3" s="8">
        <v>3.2864685337364117E-3</v>
      </c>
      <c r="N3" s="8">
        <v>9.4004626876148046E-4</v>
      </c>
      <c r="O3" s="8">
        <v>5.1868451311136207E-3</v>
      </c>
      <c r="P3" s="8">
        <v>-2.5288021233038343E-3</v>
      </c>
      <c r="Q3" s="8">
        <v>-2.1215459536855011E-3</v>
      </c>
      <c r="R3" s="8">
        <v>1.0054955769145443E-3</v>
      </c>
      <c r="S3" s="8">
        <v>-2.6435945048301313E-2</v>
      </c>
      <c r="T3" s="8">
        <v>-3.882944929034504E-3</v>
      </c>
      <c r="U3" s="8">
        <v>-4.0282024344247234E-3</v>
      </c>
      <c r="V3" s="8">
        <v>2.0357525790753207E-3</v>
      </c>
      <c r="W3" s="8">
        <v>-2.1997432845414673E-3</v>
      </c>
      <c r="X3" s="8">
        <v>0</v>
      </c>
      <c r="Y3" s="8">
        <v>-3.5156800181609339E-3</v>
      </c>
      <c r="Z3" s="8">
        <v>0</v>
      </c>
      <c r="AA3" s="8">
        <v>-3.4349118490742013E-4</v>
      </c>
      <c r="AB3" s="8">
        <v>3.647156769262366E-3</v>
      </c>
      <c r="AC3" s="8">
        <v>-8.5313107671768987E-3</v>
      </c>
      <c r="AD3" s="8">
        <v>-7.8718818976846478E-3</v>
      </c>
      <c r="AE3" s="8">
        <v>-4.3306673498093307E-4</v>
      </c>
      <c r="AF3" s="70">
        <f t="shared" ref="AF3:AF66" si="0">AVERAGE(B3:AE3)</f>
        <v>-1.7806259962716375E-3</v>
      </c>
    </row>
    <row r="4" spans="1:32" x14ac:dyDescent="0.3">
      <c r="A4" s="82">
        <v>-258</v>
      </c>
      <c r="B4" s="73">
        <v>8.2840680311291725E-3</v>
      </c>
      <c r="C4" s="8">
        <v>-5.919678600155194E-4</v>
      </c>
      <c r="D4" s="8">
        <v>4.8599439426298234E-3</v>
      </c>
      <c r="E4" s="8">
        <v>-4.5385059897919411E-3</v>
      </c>
      <c r="F4" s="8">
        <v>-3.0641014629570733E-4</v>
      </c>
      <c r="G4" s="8">
        <v>4.8920785749621536E-3</v>
      </c>
      <c r="H4" s="8">
        <v>-2.6346718469919977E-3</v>
      </c>
      <c r="I4" s="8">
        <v>-3.92692489786357E-3</v>
      </c>
      <c r="J4" s="8">
        <v>2.4341431517110219E-3</v>
      </c>
      <c r="K4" s="8">
        <v>-1.8896674522560233E-3</v>
      </c>
      <c r="L4" s="8">
        <v>3.6171711643367098E-3</v>
      </c>
      <c r="M4" s="8">
        <v>-5.8784462360260206E-3</v>
      </c>
      <c r="N4" s="8">
        <v>2.9633656720394821E-4</v>
      </c>
      <c r="O4" s="8">
        <v>-2.8167501551728161E-2</v>
      </c>
      <c r="P4" s="8">
        <v>-4.0647942957931261E-4</v>
      </c>
      <c r="Q4" s="8">
        <v>2.5811630938149897E-3</v>
      </c>
      <c r="R4" s="8">
        <v>-6.0359574379455425E-3</v>
      </c>
      <c r="S4" s="8">
        <v>3.9394078804074742E-4</v>
      </c>
      <c r="T4" s="8">
        <v>-4.9031118416196715E-3</v>
      </c>
      <c r="U4" s="8">
        <v>1.4901452166696137E-3</v>
      </c>
      <c r="V4" s="8">
        <v>3.7458590700184986E-3</v>
      </c>
      <c r="W4" s="8">
        <v>1.7956010004386708E-3</v>
      </c>
      <c r="X4" s="8">
        <v>0</v>
      </c>
      <c r="Y4" s="8">
        <v>2.9500910435862658E-3</v>
      </c>
      <c r="Z4" s="8">
        <v>0</v>
      </c>
      <c r="AA4" s="8">
        <v>-8.0634927080290592E-3</v>
      </c>
      <c r="AB4" s="8">
        <v>2.0700013507870393E-3</v>
      </c>
      <c r="AC4" s="8">
        <v>1.2405614742801996E-3</v>
      </c>
      <c r="AD4" s="8">
        <v>-2.5007399572088982E-3</v>
      </c>
      <c r="AE4" s="8">
        <v>2.7155959128585018E-3</v>
      </c>
      <c r="AF4" s="70">
        <f t="shared" si="0"/>
        <v>-8.8257256576280247E-4</v>
      </c>
    </row>
    <row r="5" spans="1:32" x14ac:dyDescent="0.3">
      <c r="A5" s="82">
        <v>-257</v>
      </c>
      <c r="B5" s="73">
        <v>-2.2513529657228193E-4</v>
      </c>
      <c r="C5" s="8">
        <v>-4.1449719142087373E-4</v>
      </c>
      <c r="D5" s="8">
        <v>-5.6754473163129621E-3</v>
      </c>
      <c r="E5" s="8">
        <v>-6.1699708637263928E-4</v>
      </c>
      <c r="F5" s="8">
        <v>1.1050490106857616E-3</v>
      </c>
      <c r="G5" s="8">
        <v>2.4018454820523803E-3</v>
      </c>
      <c r="H5" s="8">
        <v>1.3014248579919321E-3</v>
      </c>
      <c r="I5" s="8">
        <v>5.6608036827578943E-3</v>
      </c>
      <c r="J5" s="8">
        <v>3.2998996728230397E-3</v>
      </c>
      <c r="K5" s="8">
        <v>9.6305701396708788E-3</v>
      </c>
      <c r="L5" s="8">
        <v>7.5691773025072726E-4</v>
      </c>
      <c r="M5" s="8">
        <v>3.7697481849854574E-3</v>
      </c>
      <c r="N5" s="8">
        <v>-6.3357409046582366E-4</v>
      </c>
      <c r="O5" s="8">
        <v>7.6395987996459407E-3</v>
      </c>
      <c r="P5" s="8">
        <v>2.6376377078289465E-3</v>
      </c>
      <c r="Q5" s="8">
        <v>-9.0686100846469435E-4</v>
      </c>
      <c r="R5" s="8">
        <v>2.1456856230456824E-3</v>
      </c>
      <c r="S5" s="8">
        <v>-1.7616284096202656E-2</v>
      </c>
      <c r="T5" s="8">
        <v>1.0433977692004628E-2</v>
      </c>
      <c r="U5" s="8">
        <v>3.5000766285953056E-4</v>
      </c>
      <c r="V5" s="8">
        <v>-2.8038814276018231E-3</v>
      </c>
      <c r="W5" s="8">
        <v>-4.0990515860036235E-3</v>
      </c>
      <c r="X5" s="8">
        <v>0</v>
      </c>
      <c r="Y5" s="8">
        <v>1.0787307878989841E-3</v>
      </c>
      <c r="Z5" s="8">
        <v>0</v>
      </c>
      <c r="AA5" s="8">
        <v>5.8894340714526717E-3</v>
      </c>
      <c r="AB5" s="8">
        <v>2.5869344232289358E-3</v>
      </c>
      <c r="AC5" s="8">
        <v>-1.9372795251020973E-3</v>
      </c>
      <c r="AD5" s="8">
        <v>-3.5389867685077566E-3</v>
      </c>
      <c r="AE5" s="8">
        <v>2.8185537815032854E-3</v>
      </c>
      <c r="AF5" s="70">
        <f t="shared" si="0"/>
        <v>8.3462746392198167E-4</v>
      </c>
    </row>
    <row r="6" spans="1:32" x14ac:dyDescent="0.3">
      <c r="A6" s="82">
        <v>-256</v>
      </c>
      <c r="B6" s="73">
        <v>1.0121684727058301E-3</v>
      </c>
      <c r="C6" s="8">
        <v>2.7988762453766362E-3</v>
      </c>
      <c r="D6" s="8">
        <v>-2.3594633887869879E-3</v>
      </c>
      <c r="E6" s="8">
        <v>4.2522493019886767E-5</v>
      </c>
      <c r="F6" s="8">
        <v>7.2593364227955225E-5</v>
      </c>
      <c r="G6" s="8">
        <v>-4.2034814846326363E-3</v>
      </c>
      <c r="H6" s="8">
        <v>6.746563924883188E-4</v>
      </c>
      <c r="I6" s="8">
        <v>-4.6510441730310097E-4</v>
      </c>
      <c r="J6" s="8">
        <v>4.0762643152490452E-3</v>
      </c>
      <c r="K6" s="8">
        <v>7.590915143040034E-3</v>
      </c>
      <c r="L6" s="8">
        <v>-4.7660679147207737E-3</v>
      </c>
      <c r="M6" s="8">
        <v>1.2063278953979815E-3</v>
      </c>
      <c r="N6" s="8">
        <v>1.6845751833530218E-3</v>
      </c>
      <c r="O6" s="8">
        <v>1.1971831866119092E-2</v>
      </c>
      <c r="P6" s="8">
        <v>-2.688105008703685E-3</v>
      </c>
      <c r="Q6" s="8">
        <v>4.9441872855967295E-3</v>
      </c>
      <c r="R6" s="8">
        <v>-2.1606323773479342E-3</v>
      </c>
      <c r="S6" s="8">
        <v>2.2068521033205432E-2</v>
      </c>
      <c r="T6" s="8">
        <v>-3.5922723079803414E-3</v>
      </c>
      <c r="U6" s="8">
        <v>3.7873407236639726E-3</v>
      </c>
      <c r="V6" s="8">
        <v>1.7963788420766232E-3</v>
      </c>
      <c r="W6" s="8">
        <v>6.1028741650622706E-3</v>
      </c>
      <c r="X6" s="8">
        <v>0</v>
      </c>
      <c r="Y6" s="8">
        <v>2.1312739297937198E-3</v>
      </c>
      <c r="Z6" s="8">
        <v>0</v>
      </c>
      <c r="AA6" s="8">
        <v>-5.0798360676900254E-3</v>
      </c>
      <c r="AB6" s="8">
        <v>1.5653413836041428E-3</v>
      </c>
      <c r="AC6" s="8">
        <v>8.0545573908105943E-3</v>
      </c>
      <c r="AD6" s="8">
        <v>1.7118847534154834E-2</v>
      </c>
      <c r="AE6" s="8">
        <v>6.3513848786496928E-3</v>
      </c>
      <c r="AF6" s="70">
        <f t="shared" si="0"/>
        <v>2.6578825190143448E-3</v>
      </c>
    </row>
    <row r="7" spans="1:32" x14ac:dyDescent="0.3">
      <c r="A7" s="82">
        <v>-255</v>
      </c>
      <c r="B7" s="73">
        <v>-3.0899867869784263E-3</v>
      </c>
      <c r="C7" s="8">
        <v>-4.339825782056321E-4</v>
      </c>
      <c r="D7" s="8">
        <v>-7.9880829771912954E-3</v>
      </c>
      <c r="E7" s="8">
        <v>-5.9725576486917668E-3</v>
      </c>
      <c r="F7" s="8">
        <v>-2.9434824883293889E-4</v>
      </c>
      <c r="G7" s="8">
        <v>5.6999456216684126E-3</v>
      </c>
      <c r="H7" s="8">
        <v>6.115382707486107E-3</v>
      </c>
      <c r="I7" s="8">
        <v>-1.5896357267052703E-2</v>
      </c>
      <c r="J7" s="8">
        <v>8.0240215488075212E-4</v>
      </c>
      <c r="K7" s="8">
        <v>-6.4180359593794464E-3</v>
      </c>
      <c r="L7" s="8">
        <v>-6.2044501706850393E-3</v>
      </c>
      <c r="M7" s="8">
        <v>-8.9105762487363127E-3</v>
      </c>
      <c r="N7" s="8">
        <v>-2.1723865586609353E-3</v>
      </c>
      <c r="O7" s="8">
        <v>3.4444673829651792E-3</v>
      </c>
      <c r="P7" s="8">
        <v>1.4222754959467357E-3</v>
      </c>
      <c r="Q7" s="8">
        <v>3.4348697753723203E-3</v>
      </c>
      <c r="R7" s="8">
        <v>9.2695733331950806E-3</v>
      </c>
      <c r="S7" s="8">
        <v>3.5081484403076055E-2</v>
      </c>
      <c r="T7" s="8">
        <v>-9.622413580748744E-4</v>
      </c>
      <c r="U7" s="8">
        <v>-4.1002837868984732E-3</v>
      </c>
      <c r="V7" s="8">
        <v>-1.9310260746493786E-2</v>
      </c>
      <c r="W7" s="8">
        <v>-5.7526736204554351E-3</v>
      </c>
      <c r="X7" s="8">
        <v>0</v>
      </c>
      <c r="Y7" s="8">
        <v>7.1464088826300731E-4</v>
      </c>
      <c r="Z7" s="8">
        <v>0</v>
      </c>
      <c r="AA7" s="8">
        <v>-3.7530829198246143E-2</v>
      </c>
      <c r="AB7" s="8">
        <v>3.5825112538317061E-4</v>
      </c>
      <c r="AC7" s="8">
        <v>5.6978411641626803E-3</v>
      </c>
      <c r="AD7" s="8">
        <v>-1.2478364609826023E-3</v>
      </c>
      <c r="AE7" s="8">
        <v>7.3113393118554634E-3</v>
      </c>
      <c r="AF7" s="70">
        <f t="shared" si="0"/>
        <v>-1.5644138750436948E-3</v>
      </c>
    </row>
    <row r="8" spans="1:32" x14ac:dyDescent="0.3">
      <c r="A8" s="82">
        <v>-254</v>
      </c>
      <c r="B8" s="73">
        <v>-1.9810547731375396E-3</v>
      </c>
      <c r="C8" s="8">
        <v>-1.4640526868251855E-3</v>
      </c>
      <c r="D8" s="8">
        <v>5.4685579563365852E-4</v>
      </c>
      <c r="E8" s="8">
        <v>-4.431214623168353E-4</v>
      </c>
      <c r="F8" s="8">
        <v>6.4180972350259314E-4</v>
      </c>
      <c r="G8" s="8">
        <v>-5.6922735138593798E-4</v>
      </c>
      <c r="H8" s="8">
        <v>9.3233424686825928E-4</v>
      </c>
      <c r="I8" s="8">
        <v>1.6245524164070786E-2</v>
      </c>
      <c r="J8" s="8">
        <v>1.3204484847341452E-4</v>
      </c>
      <c r="K8" s="8">
        <v>5.6970728120294203E-3</v>
      </c>
      <c r="L8" s="8">
        <v>6.2036114235492048E-3</v>
      </c>
      <c r="M8" s="8">
        <v>-1.3569247834966748E-2</v>
      </c>
      <c r="N8" s="8">
        <v>-5.3633122504702395E-3</v>
      </c>
      <c r="O8" s="8">
        <v>-5.0948839115191186E-4</v>
      </c>
      <c r="P8" s="8">
        <v>1.4450167685101504E-3</v>
      </c>
      <c r="Q8" s="8">
        <v>-4.917738579469335E-3</v>
      </c>
      <c r="R8" s="8">
        <v>-9.4362544485996312E-3</v>
      </c>
      <c r="S8" s="8">
        <v>-1.9213966063457787E-2</v>
      </c>
      <c r="T8" s="8">
        <v>-7.1074589626490409E-3</v>
      </c>
      <c r="U8" s="8">
        <v>-4.3604290417463476E-3</v>
      </c>
      <c r="V8" s="8">
        <v>-1.295786760979889E-2</v>
      </c>
      <c r="W8" s="8">
        <v>-3.5474246523575798E-3</v>
      </c>
      <c r="X8" s="8">
        <v>0</v>
      </c>
      <c r="Y8" s="8">
        <v>-3.5005408466987388E-3</v>
      </c>
      <c r="Z8" s="8">
        <v>0</v>
      </c>
      <c r="AA8" s="8">
        <v>-3.881450666620348E-2</v>
      </c>
      <c r="AB8" s="8">
        <v>9.4936101216101917E-4</v>
      </c>
      <c r="AC8" s="8">
        <v>-1.0551179101987143E-2</v>
      </c>
      <c r="AD8" s="8">
        <v>5.3723060679196494E-3</v>
      </c>
      <c r="AE8" s="8">
        <v>3.956364505711709E-3</v>
      </c>
      <c r="AF8" s="70">
        <f t="shared" si="0"/>
        <v>-3.206152311826417E-3</v>
      </c>
    </row>
    <row r="9" spans="1:32" x14ac:dyDescent="0.3">
      <c r="A9" s="82">
        <v>-253</v>
      </c>
      <c r="B9" s="73">
        <v>-8.7968068089752348E-3</v>
      </c>
      <c r="C9" s="8">
        <v>1.1384325022747444E-3</v>
      </c>
      <c r="D9" s="8">
        <v>-1.768076442939602E-3</v>
      </c>
      <c r="E9" s="8">
        <v>-4.7434197484155956E-4</v>
      </c>
      <c r="F9" s="8">
        <v>5.0996836677580102E-3</v>
      </c>
      <c r="G9" s="8">
        <v>-9.8767538776635367E-4</v>
      </c>
      <c r="H9" s="8">
        <v>4.7854096327315937E-3</v>
      </c>
      <c r="I9" s="8">
        <v>8.4768585749510524E-4</v>
      </c>
      <c r="J9" s="8">
        <v>-1.2807957291955966E-3</v>
      </c>
      <c r="K9" s="8">
        <v>-4.8036694978921468E-3</v>
      </c>
      <c r="L9" s="8">
        <v>7.0036572483383637E-3</v>
      </c>
      <c r="M9" s="8">
        <v>2.4214191341534925E-2</v>
      </c>
      <c r="N9" s="8">
        <v>-2.775485346075985E-4</v>
      </c>
      <c r="O9" s="8">
        <v>9.2665238288629909E-4</v>
      </c>
      <c r="P9" s="8">
        <v>3.2541193868447114E-3</v>
      </c>
      <c r="Q9" s="8">
        <v>-3.9536667345138228E-3</v>
      </c>
      <c r="R9" s="8">
        <v>7.0445028504405489E-3</v>
      </c>
      <c r="S9" s="8">
        <v>9.1895092125676547E-3</v>
      </c>
      <c r="T9" s="8">
        <v>5.6117342830846999E-3</v>
      </c>
      <c r="U9" s="8">
        <v>-3.4921578030445606E-3</v>
      </c>
      <c r="V9" s="8">
        <v>-6.1156119801713277E-3</v>
      </c>
      <c r="W9" s="8">
        <v>4.8681209472343726E-3</v>
      </c>
      <c r="X9" s="8">
        <v>0</v>
      </c>
      <c r="Y9" s="8">
        <v>4.9202811484926508E-3</v>
      </c>
      <c r="Z9" s="8">
        <v>0</v>
      </c>
      <c r="AA9" s="8">
        <v>8.0843957013967925E-3</v>
      </c>
      <c r="AB9" s="8">
        <v>5.0703340474417668E-3</v>
      </c>
      <c r="AC9" s="8">
        <v>6.4465674192113586E-3</v>
      </c>
      <c r="AD9" s="8">
        <v>3.2754069201132319E-3</v>
      </c>
      <c r="AE9" s="8">
        <v>-8.9261076971223173E-4</v>
      </c>
      <c r="AF9" s="70">
        <f t="shared" si="0"/>
        <v>2.2979240962062272E-3</v>
      </c>
    </row>
    <row r="10" spans="1:32" x14ac:dyDescent="0.3">
      <c r="A10" s="82">
        <v>-252</v>
      </c>
      <c r="B10" s="73">
        <v>1.5667269946224339E-3</v>
      </c>
      <c r="C10" s="8">
        <v>-3.4580565864324869E-4</v>
      </c>
      <c r="D10" s="8">
        <v>4.9828024609661729E-4</v>
      </c>
      <c r="E10" s="8">
        <v>1.2099760488550673E-3</v>
      </c>
      <c r="F10" s="8">
        <v>2.353563850777386E-3</v>
      </c>
      <c r="G10" s="8">
        <v>-9.3366491326174958E-3</v>
      </c>
      <c r="H10" s="8">
        <v>1.230148230815234E-3</v>
      </c>
      <c r="I10" s="8">
        <v>7.5834716684543323E-3</v>
      </c>
      <c r="J10" s="8">
        <v>-8.9953313700223952E-4</v>
      </c>
      <c r="K10" s="8">
        <v>-2.1375321843190818E-3</v>
      </c>
      <c r="L10" s="8">
        <v>5.1097331793237104E-4</v>
      </c>
      <c r="M10" s="8">
        <v>7.5681314885809245E-3</v>
      </c>
      <c r="N10" s="8">
        <v>-2.4128433739962476E-3</v>
      </c>
      <c r="O10" s="8">
        <v>1.219124477468022E-2</v>
      </c>
      <c r="P10" s="8">
        <v>-8.2086396163482712E-4</v>
      </c>
      <c r="Q10" s="8">
        <v>-6.2067027330234281E-4</v>
      </c>
      <c r="R10" s="8">
        <v>2.8817307696203821E-3</v>
      </c>
      <c r="S10" s="8">
        <v>1.033660526756752E-3</v>
      </c>
      <c r="T10" s="8">
        <v>-9.8022606575222382E-4</v>
      </c>
      <c r="U10" s="8">
        <v>-3.920600936547617E-3</v>
      </c>
      <c r="V10" s="8">
        <v>-8.1085033509939383E-3</v>
      </c>
      <c r="W10" s="8">
        <v>1.3272083723288161E-3</v>
      </c>
      <c r="X10" s="8">
        <v>0</v>
      </c>
      <c r="Y10" s="8">
        <v>-4.2151469154530045E-3</v>
      </c>
      <c r="Z10" s="8">
        <v>0</v>
      </c>
      <c r="AA10" s="8">
        <v>-6.3382866758279668E-3</v>
      </c>
      <c r="AB10" s="8">
        <v>-7.213309207180804E-4</v>
      </c>
      <c r="AC10" s="8">
        <v>-4.3734634780500641E-3</v>
      </c>
      <c r="AD10" s="8">
        <v>1.0670860905222252E-2</v>
      </c>
      <c r="AE10" s="8">
        <v>-7.4661761921185473E-4</v>
      </c>
      <c r="AF10" s="70">
        <f t="shared" si="0"/>
        <v>1.5493011702241843E-4</v>
      </c>
    </row>
    <row r="11" spans="1:32" x14ac:dyDescent="0.3">
      <c r="A11" s="82">
        <v>-251</v>
      </c>
      <c r="B11" s="73">
        <v>3.2327789518140334E-3</v>
      </c>
      <c r="C11" s="8">
        <v>8.440001141289395E-4</v>
      </c>
      <c r="D11" s="8">
        <v>5.2014648604351869E-3</v>
      </c>
      <c r="E11" s="8">
        <v>-2.0548434057067926E-3</v>
      </c>
      <c r="F11" s="8">
        <v>-1.5754648589977132E-3</v>
      </c>
      <c r="G11" s="8">
        <v>-1.6499172557992001E-3</v>
      </c>
      <c r="H11" s="8">
        <v>-7.7793191589882633E-4</v>
      </c>
      <c r="I11" s="8">
        <v>4.5607351356977827E-4</v>
      </c>
      <c r="J11" s="8">
        <v>4.3280368613906467E-4</v>
      </c>
      <c r="K11" s="8">
        <v>7.484026484470812E-4</v>
      </c>
      <c r="L11" s="8">
        <v>-2.7288191053514901E-3</v>
      </c>
      <c r="M11" s="8">
        <v>-2.1116119347028089E-2</v>
      </c>
      <c r="N11" s="8">
        <v>-1.2287952764200687E-3</v>
      </c>
      <c r="O11" s="8">
        <v>-1.4470013701505288E-2</v>
      </c>
      <c r="P11" s="8">
        <v>-2.7322942196234641E-3</v>
      </c>
      <c r="Q11" s="8">
        <v>-3.8599935187764948E-3</v>
      </c>
      <c r="R11" s="8">
        <v>-3.4404797751228467E-3</v>
      </c>
      <c r="S11" s="8">
        <v>4.0018906864977472E-2</v>
      </c>
      <c r="T11" s="8">
        <v>-8.3062502091126589E-3</v>
      </c>
      <c r="U11" s="8">
        <v>5.9075437772288832E-4</v>
      </c>
      <c r="V11" s="8">
        <v>-1.3123829827499227E-2</v>
      </c>
      <c r="W11" s="8">
        <v>-8.9600593354577547E-3</v>
      </c>
      <c r="X11" s="8">
        <v>0</v>
      </c>
      <c r="Y11" s="8">
        <v>3.5124197475704978E-4</v>
      </c>
      <c r="Z11" s="8">
        <v>0</v>
      </c>
      <c r="AA11" s="8">
        <v>2.4089792215718627E-3</v>
      </c>
      <c r="AB11" s="8">
        <v>1.6708753418723209E-3</v>
      </c>
      <c r="AC11" s="8">
        <v>-1.2573980722756163E-3</v>
      </c>
      <c r="AD11" s="8">
        <v>-4.265989883454285E-3</v>
      </c>
      <c r="AE11" s="8">
        <v>3.6027664951294013E-3</v>
      </c>
      <c r="AF11" s="70">
        <f t="shared" si="0"/>
        <v>-1.0663050552488242E-3</v>
      </c>
    </row>
    <row r="12" spans="1:32" x14ac:dyDescent="0.3">
      <c r="A12" s="82">
        <v>-250</v>
      </c>
      <c r="B12" s="73">
        <v>1.2124260643089219E-3</v>
      </c>
      <c r="C12" s="8">
        <v>1.0907769124614101E-3</v>
      </c>
      <c r="D12" s="8">
        <v>-5.0811641865650238E-3</v>
      </c>
      <c r="E12" s="8">
        <v>-3.4949699295115768E-3</v>
      </c>
      <c r="F12" s="8">
        <v>-6.5576006441369575E-4</v>
      </c>
      <c r="G12" s="8">
        <v>4.9906060619645618E-3</v>
      </c>
      <c r="H12" s="8">
        <v>-4.5192163877895968E-3</v>
      </c>
      <c r="I12" s="8">
        <v>6.0702896415921019E-3</v>
      </c>
      <c r="J12" s="8">
        <v>1.4568785579910828E-3</v>
      </c>
      <c r="K12" s="8">
        <v>-7.2097848947941627E-3</v>
      </c>
      <c r="L12" s="8">
        <v>1.155935353521396E-3</v>
      </c>
      <c r="M12" s="8">
        <v>7.2823304796110124E-3</v>
      </c>
      <c r="N12" s="8">
        <v>-3.7071505543462419E-3</v>
      </c>
      <c r="O12" s="8">
        <v>-1.1057758338905866E-2</v>
      </c>
      <c r="P12" s="8">
        <v>2.9826752983089233E-4</v>
      </c>
      <c r="Q12" s="8">
        <v>9.2565347095846587E-3</v>
      </c>
      <c r="R12" s="8">
        <v>-4.2524243218349835E-3</v>
      </c>
      <c r="S12" s="8">
        <v>-8.9664729100346532E-3</v>
      </c>
      <c r="T12" s="8">
        <v>8.2157520348585325E-3</v>
      </c>
      <c r="U12" s="8">
        <v>6.3801337972257382E-3</v>
      </c>
      <c r="V12" s="8">
        <v>-4.3595701637470473E-3</v>
      </c>
      <c r="W12" s="8">
        <v>-1.5197996568288141E-3</v>
      </c>
      <c r="X12" s="8">
        <v>0</v>
      </c>
      <c r="Y12" s="8">
        <v>4.10236888153923E-3</v>
      </c>
      <c r="Z12" s="8">
        <v>0</v>
      </c>
      <c r="AA12" s="8">
        <v>1.2862994444257548E-2</v>
      </c>
      <c r="AB12" s="8">
        <v>1.2003428838657237E-3</v>
      </c>
      <c r="AC12" s="8">
        <v>2.7942555993887828E-4</v>
      </c>
      <c r="AD12" s="8">
        <v>3.186734446676727E-3</v>
      </c>
      <c r="AE12" s="8">
        <v>-6.6836318588100324E-4</v>
      </c>
      <c r="AF12" s="70">
        <f t="shared" si="0"/>
        <v>4.5164542548585833E-4</v>
      </c>
    </row>
    <row r="13" spans="1:32" x14ac:dyDescent="0.3">
      <c r="A13" s="82">
        <v>-249</v>
      </c>
      <c r="B13" s="73">
        <v>1.5046525555087037E-3</v>
      </c>
      <c r="C13" s="8">
        <v>-8.1857144526389231E-4</v>
      </c>
      <c r="D13" s="8">
        <v>1.2411815675913863E-3</v>
      </c>
      <c r="E13" s="8">
        <v>-3.9396459968148931E-3</v>
      </c>
      <c r="F13" s="8">
        <v>7.7828168904705425E-3</v>
      </c>
      <c r="G13" s="8">
        <v>5.1040590680655733E-3</v>
      </c>
      <c r="H13" s="8">
        <v>-9.0383432247612833E-4</v>
      </c>
      <c r="I13" s="8">
        <v>-7.2971266732003016E-4</v>
      </c>
      <c r="J13" s="8">
        <v>1.8766477240640764E-3</v>
      </c>
      <c r="K13" s="8">
        <v>2.0138000168197327E-4</v>
      </c>
      <c r="L13" s="8">
        <v>6.2625383967359043E-4</v>
      </c>
      <c r="M13" s="8">
        <v>6.1672018973486127E-3</v>
      </c>
      <c r="N13" s="8">
        <v>5.6590493459441355E-3</v>
      </c>
      <c r="O13" s="8">
        <v>-1.1601823515662005E-2</v>
      </c>
      <c r="P13" s="8">
        <v>-1.9384247355918234E-3</v>
      </c>
      <c r="Q13" s="8">
        <v>-2.494653048302313E-4</v>
      </c>
      <c r="R13" s="8">
        <v>-5.7510370996356761E-3</v>
      </c>
      <c r="S13" s="8">
        <v>-1.5361069121520772E-3</v>
      </c>
      <c r="T13" s="8">
        <v>7.2939976671866635E-4</v>
      </c>
      <c r="U13" s="8">
        <v>2.0363604863366134E-3</v>
      </c>
      <c r="V13" s="8">
        <v>-4.639786085671907E-3</v>
      </c>
      <c r="W13" s="8">
        <v>-3.7991278890426674E-3</v>
      </c>
      <c r="X13" s="8">
        <v>0</v>
      </c>
      <c r="Y13" s="8">
        <v>5.8528641308699531E-3</v>
      </c>
      <c r="Z13" s="8">
        <v>0</v>
      </c>
      <c r="AA13" s="8">
        <v>6.3497727473560304E-3</v>
      </c>
      <c r="AB13" s="8">
        <v>2.7981017816680782E-4</v>
      </c>
      <c r="AC13" s="8">
        <v>1.1455075230155166E-2</v>
      </c>
      <c r="AD13" s="8">
        <v>-1.6348035323318719E-4</v>
      </c>
      <c r="AE13" s="8">
        <v>4.3168978869566246E-3</v>
      </c>
      <c r="AF13" s="70">
        <f t="shared" si="0"/>
        <v>8.3708023297379816E-4</v>
      </c>
    </row>
    <row r="14" spans="1:32" x14ac:dyDescent="0.3">
      <c r="A14" s="82">
        <v>-248</v>
      </c>
      <c r="B14" s="73">
        <v>-1.7283446679342944E-3</v>
      </c>
      <c r="C14" s="8">
        <v>1.8338529227193373E-3</v>
      </c>
      <c r="D14" s="8">
        <v>5.6592307949176295E-3</v>
      </c>
      <c r="E14" s="8">
        <v>2.6744281128541717E-3</v>
      </c>
      <c r="F14" s="8">
        <v>-7.3149039842123828E-3</v>
      </c>
      <c r="G14" s="8">
        <v>-3.697068036710419E-3</v>
      </c>
      <c r="H14" s="8">
        <v>4.4164540496202821E-3</v>
      </c>
      <c r="I14" s="8">
        <v>1.7847056444899208E-3</v>
      </c>
      <c r="J14" s="8">
        <v>1.8445123319043577E-3</v>
      </c>
      <c r="K14" s="8">
        <v>1.8656146300525533E-3</v>
      </c>
      <c r="L14" s="8">
        <v>-1.0898737423838921E-3</v>
      </c>
      <c r="M14" s="8">
        <v>-8.3405033709137016E-3</v>
      </c>
      <c r="N14" s="8">
        <v>1.0931181997299692E-3</v>
      </c>
      <c r="O14" s="8">
        <v>-4.43004863551286E-3</v>
      </c>
      <c r="P14" s="8">
        <v>2.7875815177652342E-3</v>
      </c>
      <c r="Q14" s="8">
        <v>2.7135101552284305E-3</v>
      </c>
      <c r="R14" s="8">
        <v>1.9995947983899223E-3</v>
      </c>
      <c r="S14" s="8">
        <v>1.0972870119614581E-2</v>
      </c>
      <c r="T14" s="8">
        <v>8.6379907770438953E-4</v>
      </c>
      <c r="U14" s="8">
        <v>-2.8362532399300606E-3</v>
      </c>
      <c r="V14" s="8">
        <v>2.1657520119760298E-2</v>
      </c>
      <c r="W14" s="8">
        <v>1.079559275986787E-2</v>
      </c>
      <c r="X14" s="8">
        <v>0</v>
      </c>
      <c r="Y14" s="8">
        <v>2.1495182857243795E-3</v>
      </c>
      <c r="Z14" s="8">
        <v>0</v>
      </c>
      <c r="AA14" s="8">
        <v>-4.411320072106097E-3</v>
      </c>
      <c r="AB14" s="8">
        <v>7.5849972224426953E-4</v>
      </c>
      <c r="AC14" s="8">
        <v>3.0221618979867724E-3</v>
      </c>
      <c r="AD14" s="8">
        <v>3.2467183780758822E-3</v>
      </c>
      <c r="AE14" s="8">
        <v>-1.0017388939947917E-3</v>
      </c>
      <c r="AF14" s="70">
        <f t="shared" si="0"/>
        <v>1.5763076291650583E-3</v>
      </c>
    </row>
    <row r="15" spans="1:32" x14ac:dyDescent="0.3">
      <c r="A15" s="82">
        <v>-247</v>
      </c>
      <c r="B15" s="73">
        <v>3.6945033786612014E-3</v>
      </c>
      <c r="C15" s="8">
        <v>-1.6364454466256256E-3</v>
      </c>
      <c r="D15" s="8">
        <v>4.665744852973339E-3</v>
      </c>
      <c r="E15" s="8">
        <v>3.7855598038500325E-3</v>
      </c>
      <c r="F15" s="8">
        <v>4.1762950614955404E-3</v>
      </c>
      <c r="G15" s="8">
        <v>1.0858154411950437E-2</v>
      </c>
      <c r="H15" s="8">
        <v>-9.6716864894375899E-4</v>
      </c>
      <c r="I15" s="8">
        <v>2.6811381444855256E-3</v>
      </c>
      <c r="J15" s="8">
        <v>1.4997121157431339E-3</v>
      </c>
      <c r="K15" s="8">
        <v>1.7828774489802787E-3</v>
      </c>
      <c r="L15" s="8">
        <v>-3.767363375015321E-3</v>
      </c>
      <c r="M15" s="8">
        <v>1.1437231529144692E-2</v>
      </c>
      <c r="N15" s="8">
        <v>5.4249321141996432E-3</v>
      </c>
      <c r="O15" s="8">
        <v>5.5575711029914876E-3</v>
      </c>
      <c r="P15" s="8">
        <v>-5.3886343123720967E-4</v>
      </c>
      <c r="Q15" s="8">
        <v>2.6424989814425618E-3</v>
      </c>
      <c r="R15" s="8">
        <v>5.6302132490053591E-3</v>
      </c>
      <c r="S15" s="8">
        <v>-1.5603596501937222E-2</v>
      </c>
      <c r="T15" s="8">
        <v>2.629398600091282E-3</v>
      </c>
      <c r="U15" s="8">
        <v>-8.9119463768229379E-4</v>
      </c>
      <c r="V15" s="8">
        <v>8.8553754223903818E-3</v>
      </c>
      <c r="W15" s="8">
        <v>-1.3386239892296203E-2</v>
      </c>
      <c r="X15" s="8">
        <v>0</v>
      </c>
      <c r="Y15" s="8">
        <v>7.823310849691999E-4</v>
      </c>
      <c r="Z15" s="8">
        <v>0</v>
      </c>
      <c r="AA15" s="8">
        <v>-2.4888429738094763E-2</v>
      </c>
      <c r="AB15" s="8">
        <v>6.7480636747879047E-4</v>
      </c>
      <c r="AC15" s="8">
        <v>3.6010094310230476E-3</v>
      </c>
      <c r="AD15" s="8">
        <v>3.1971301106137615E-3</v>
      </c>
      <c r="AE15" s="8">
        <v>-4.2658700217138336E-3</v>
      </c>
      <c r="AF15" s="70">
        <f t="shared" si="0"/>
        <v>5.8771038393144867E-4</v>
      </c>
    </row>
    <row r="16" spans="1:32" x14ac:dyDescent="0.3">
      <c r="A16" s="82">
        <v>-246</v>
      </c>
      <c r="B16" s="73">
        <v>-1.2774469276272855E-3</v>
      </c>
      <c r="C16" s="8">
        <v>2.6075469167726392E-3</v>
      </c>
      <c r="D16" s="8">
        <v>-7.1039739035886462E-3</v>
      </c>
      <c r="E16" s="8">
        <v>-2.6704938643441938E-3</v>
      </c>
      <c r="F16" s="8">
        <v>-5.9224659802528164E-3</v>
      </c>
      <c r="G16" s="8">
        <v>-3.4741892500602251E-3</v>
      </c>
      <c r="H16" s="8">
        <v>6.5200762462450101E-4</v>
      </c>
      <c r="I16" s="8">
        <v>-8.8670365794824776E-3</v>
      </c>
      <c r="J16" s="8">
        <v>-1.4275137573496722E-4</v>
      </c>
      <c r="K16" s="8">
        <v>4.698898188368144E-3</v>
      </c>
      <c r="L16" s="8">
        <v>7.2855555216637313E-3</v>
      </c>
      <c r="M16" s="8">
        <v>7.5751998237586493E-3</v>
      </c>
      <c r="N16" s="8">
        <v>-1.9764621752858362E-3</v>
      </c>
      <c r="O16" s="8">
        <v>-8.1346439883598892E-3</v>
      </c>
      <c r="P16" s="8">
        <v>4.3307434848240123E-5</v>
      </c>
      <c r="Q16" s="8">
        <v>2.7511092539443151E-3</v>
      </c>
      <c r="R16" s="8">
        <v>3.4608299441265746E-3</v>
      </c>
      <c r="S16" s="8">
        <v>-1.0922263951836077E-2</v>
      </c>
      <c r="T16" s="8">
        <v>-7.5020019311296121E-3</v>
      </c>
      <c r="U16" s="8">
        <v>-5.0055007947382227E-4</v>
      </c>
      <c r="V16" s="8">
        <v>9.6488507270306983E-3</v>
      </c>
      <c r="W16" s="8">
        <v>-4.9110081031799729E-3</v>
      </c>
      <c r="X16" s="8">
        <v>0</v>
      </c>
      <c r="Y16" s="8">
        <v>-2.2146944908488135E-3</v>
      </c>
      <c r="Z16" s="8">
        <v>0</v>
      </c>
      <c r="AA16" s="8">
        <v>-3.928331703868377E-3</v>
      </c>
      <c r="AB16" s="8">
        <v>-2.8025970503552139E-3</v>
      </c>
      <c r="AC16" s="8">
        <v>9.2101949562757093E-3</v>
      </c>
      <c r="AD16" s="8">
        <v>-2.2049265498255291E-3</v>
      </c>
      <c r="AE16" s="8">
        <v>5.3882404643861535E-3</v>
      </c>
      <c r="AF16" s="70">
        <f t="shared" si="0"/>
        <v>-7.0780323498181343E-4</v>
      </c>
    </row>
    <row r="17" spans="1:32" x14ac:dyDescent="0.3">
      <c r="A17" s="82">
        <v>-245</v>
      </c>
      <c r="B17" s="73">
        <v>-5.3321793989655215E-3</v>
      </c>
      <c r="C17" s="8">
        <v>6.9461224705917937E-3</v>
      </c>
      <c r="D17" s="8">
        <v>1.4664506657176349E-3</v>
      </c>
      <c r="E17" s="8">
        <v>1.5529964964634303E-3</v>
      </c>
      <c r="F17" s="8">
        <v>-1.1447380386826239E-3</v>
      </c>
      <c r="G17" s="8">
        <v>-2.5123115926056466E-3</v>
      </c>
      <c r="H17" s="8">
        <v>2.5093175789893144E-3</v>
      </c>
      <c r="I17" s="8">
        <v>1.1034247929452637E-3</v>
      </c>
      <c r="J17" s="8">
        <v>-5.3679261095446332E-3</v>
      </c>
      <c r="K17" s="8">
        <v>-1.6316480165455257E-3</v>
      </c>
      <c r="L17" s="8">
        <v>3.936798769998022E-3</v>
      </c>
      <c r="M17" s="8">
        <v>2.3076780308514719E-2</v>
      </c>
      <c r="N17" s="8">
        <v>2.8307034327301234E-3</v>
      </c>
      <c r="O17" s="8">
        <v>1.1044582431991787E-3</v>
      </c>
      <c r="P17" s="8">
        <v>3.2452924252599357E-3</v>
      </c>
      <c r="Q17" s="8">
        <v>4.7789628822322086E-3</v>
      </c>
      <c r="R17" s="8">
        <v>1.364483597939177E-4</v>
      </c>
      <c r="S17" s="8">
        <v>1.5018243805735366E-2</v>
      </c>
      <c r="T17" s="8">
        <v>-2.0565746769627864E-3</v>
      </c>
      <c r="U17" s="8">
        <v>4.320149186231987E-3</v>
      </c>
      <c r="V17" s="8">
        <v>-1.4206536975476219E-2</v>
      </c>
      <c r="W17" s="8">
        <v>-2.0965218423325549E-3</v>
      </c>
      <c r="X17" s="8">
        <v>0</v>
      </c>
      <c r="Y17" s="8">
        <v>1.7063838520523815E-3</v>
      </c>
      <c r="Z17" s="8">
        <v>0</v>
      </c>
      <c r="AA17" s="8">
        <v>4.9932688145394493E-3</v>
      </c>
      <c r="AB17" s="8">
        <v>2.2745431075247239E-3</v>
      </c>
      <c r="AC17" s="8">
        <v>-1.0578485134384724E-4</v>
      </c>
      <c r="AD17" s="8">
        <v>-4.5005523754942127E-3</v>
      </c>
      <c r="AE17" s="8">
        <v>-5.4417299091763629E-3</v>
      </c>
      <c r="AF17" s="70">
        <f t="shared" si="0"/>
        <v>1.2201280468463172E-3</v>
      </c>
    </row>
    <row r="18" spans="1:32" x14ac:dyDescent="0.3">
      <c r="A18" s="82">
        <v>-244</v>
      </c>
      <c r="B18" s="73">
        <v>2.5695514540832222E-3</v>
      </c>
      <c r="C18" s="8">
        <v>4.4013366604627978E-3</v>
      </c>
      <c r="D18" s="8">
        <v>2.0399699738759885E-4</v>
      </c>
      <c r="E18" s="8">
        <v>-2.2158558401717647E-3</v>
      </c>
      <c r="F18" s="8">
        <v>4.5080198460984225E-3</v>
      </c>
      <c r="G18" s="8">
        <v>-2.3530433498087939E-4</v>
      </c>
      <c r="H18" s="8">
        <v>3.42976289790917E-3</v>
      </c>
      <c r="I18" s="8">
        <v>-4.6637892803974897E-3</v>
      </c>
      <c r="J18" s="8">
        <v>-1.3270367299879427E-3</v>
      </c>
      <c r="K18" s="8">
        <v>2.5504710674893001E-3</v>
      </c>
      <c r="L18" s="8">
        <v>1.3649367425596166E-3</v>
      </c>
      <c r="M18" s="8">
        <v>-1.0743831190245773E-2</v>
      </c>
      <c r="N18" s="8">
        <v>1.2622929568689473E-3</v>
      </c>
      <c r="O18" s="8">
        <v>-5.3465184824595079E-3</v>
      </c>
      <c r="P18" s="8">
        <v>-2.1342808721775803E-3</v>
      </c>
      <c r="Q18" s="8">
        <v>1.2627972892472758E-3</v>
      </c>
      <c r="R18" s="8">
        <v>-5.327600887745647E-3</v>
      </c>
      <c r="S18" s="8">
        <v>-1.7161818553949694E-2</v>
      </c>
      <c r="T18" s="8">
        <v>-6.2236671324469306E-3</v>
      </c>
      <c r="U18" s="8">
        <v>2.3568751026405771E-3</v>
      </c>
      <c r="V18" s="8">
        <v>-6.9270425112752127E-3</v>
      </c>
      <c r="W18" s="8">
        <v>-3.3573920134416131E-3</v>
      </c>
      <c r="X18" s="8">
        <v>0</v>
      </c>
      <c r="Y18" s="8">
        <v>-4.9112046983248309E-4</v>
      </c>
      <c r="Z18" s="8">
        <v>0</v>
      </c>
      <c r="AA18" s="8">
        <v>9.8222765276665472E-3</v>
      </c>
      <c r="AB18" s="8">
        <v>2.7353726950722049E-4</v>
      </c>
      <c r="AC18" s="8">
        <v>-7.0606980905277769E-3</v>
      </c>
      <c r="AD18" s="8">
        <v>5.4023108340292376E-3</v>
      </c>
      <c r="AE18" s="8">
        <v>4.0614412471266514E-3</v>
      </c>
      <c r="AF18" s="70">
        <f t="shared" si="0"/>
        <v>-9.9154498321879069E-4</v>
      </c>
    </row>
    <row r="19" spans="1:32" x14ac:dyDescent="0.3">
      <c r="A19" s="82">
        <v>-243</v>
      </c>
      <c r="B19" s="73">
        <v>-2.4229494762645163E-3</v>
      </c>
      <c r="C19" s="8">
        <v>-2.7157879317137833E-3</v>
      </c>
      <c r="D19" s="8">
        <v>-5.5185088384121696E-3</v>
      </c>
      <c r="E19" s="8">
        <v>5.7585770785800374E-3</v>
      </c>
      <c r="F19" s="8">
        <v>-1.6417281440656122E-3</v>
      </c>
      <c r="G19" s="8">
        <v>-7.6315922773975029E-3</v>
      </c>
      <c r="H19" s="8">
        <v>-3.5609753672652704E-3</v>
      </c>
      <c r="I19" s="8">
        <v>-7.3654689454271697E-3</v>
      </c>
      <c r="J19" s="8">
        <v>-1.1708899891663988E-3</v>
      </c>
      <c r="K19" s="8">
        <v>1.6928464639949046E-3</v>
      </c>
      <c r="L19" s="8">
        <v>-3.0473864276828536E-3</v>
      </c>
      <c r="M19" s="8">
        <v>-8.4880379974536513E-3</v>
      </c>
      <c r="N19" s="8">
        <v>-1.316840823355374E-3</v>
      </c>
      <c r="O19" s="8">
        <v>5.0006490810858562E-3</v>
      </c>
      <c r="P19" s="8">
        <v>1.3520965702581624E-3</v>
      </c>
      <c r="Q19" s="8">
        <v>-5.9538718171624205E-5</v>
      </c>
      <c r="R19" s="8">
        <v>-1.2012360756449708E-3</v>
      </c>
      <c r="S19" s="8">
        <v>-3.4936214211950964E-2</v>
      </c>
      <c r="T19" s="8">
        <v>9.1956988021708805E-3</v>
      </c>
      <c r="U19" s="8">
        <v>4.2581808899139397E-3</v>
      </c>
      <c r="V19" s="8">
        <v>1.1169172837601096E-2</v>
      </c>
      <c r="W19" s="8">
        <v>-2.6266374358787418E-2</v>
      </c>
      <c r="X19" s="8">
        <v>0</v>
      </c>
      <c r="Y19" s="8">
        <v>3.8367404316930649E-3</v>
      </c>
      <c r="Z19" s="8">
        <v>0</v>
      </c>
      <c r="AA19" s="8">
        <v>6.3545272197136436E-3</v>
      </c>
      <c r="AB19" s="8">
        <v>3.477247333103773E-3</v>
      </c>
      <c r="AC19" s="8">
        <v>-1.5860589753360764E-2</v>
      </c>
      <c r="AD19" s="8">
        <v>8.2103836167295129E-3</v>
      </c>
      <c r="AE19" s="8">
        <v>-7.8614343393551764E-3</v>
      </c>
      <c r="AF19" s="70">
        <f t="shared" si="0"/>
        <v>-2.3586477783543456E-3</v>
      </c>
    </row>
    <row r="20" spans="1:32" x14ac:dyDescent="0.3">
      <c r="A20" s="82">
        <v>-242</v>
      </c>
      <c r="B20" s="73">
        <v>-2.5110058689830749E-3</v>
      </c>
      <c r="C20" s="8">
        <v>2.6745229668398759E-3</v>
      </c>
      <c r="D20" s="8">
        <v>-1.4724096035007403E-3</v>
      </c>
      <c r="E20" s="8">
        <v>-1.8241505808896537E-3</v>
      </c>
      <c r="F20" s="8">
        <v>3.0525494306529602E-3</v>
      </c>
      <c r="G20" s="8">
        <v>-2.2076806295624292E-3</v>
      </c>
      <c r="H20" s="8">
        <v>-8.7039331177978137E-4</v>
      </c>
      <c r="I20" s="8">
        <v>-1.0379462117300581E-2</v>
      </c>
      <c r="J20" s="8">
        <v>-1.936708402758263E-3</v>
      </c>
      <c r="K20" s="8">
        <v>1.6837105875377428E-2</v>
      </c>
      <c r="L20" s="8">
        <v>6.5362224833536813E-3</v>
      </c>
      <c r="M20" s="8">
        <v>3.9212386977394396E-3</v>
      </c>
      <c r="N20" s="8">
        <v>-1.5082150401708825E-3</v>
      </c>
      <c r="O20" s="8">
        <v>1.4903547417282711E-2</v>
      </c>
      <c r="P20" s="8">
        <v>-3.5912071469004023E-3</v>
      </c>
      <c r="Q20" s="8">
        <v>-8.9357159361957636E-4</v>
      </c>
      <c r="R20" s="8">
        <v>-2.430360452836562E-3</v>
      </c>
      <c r="S20" s="8">
        <v>-1.279373467796947E-2</v>
      </c>
      <c r="T20" s="8">
        <v>3.2117845233142987E-3</v>
      </c>
      <c r="U20" s="8">
        <v>-2.8485080626472134E-3</v>
      </c>
      <c r="V20" s="8">
        <v>6.8200421599254124E-3</v>
      </c>
      <c r="W20" s="8">
        <v>3.0135605506733873E-3</v>
      </c>
      <c r="X20" s="8">
        <v>0</v>
      </c>
      <c r="Y20" s="8">
        <v>1.5972150079484198E-3</v>
      </c>
      <c r="Z20" s="8">
        <v>0</v>
      </c>
      <c r="AA20" s="8">
        <v>7.3849654082887156E-3</v>
      </c>
      <c r="AB20" s="8">
        <v>6.0613371076745203E-3</v>
      </c>
      <c r="AC20" s="8">
        <v>3.5562703675143699E-3</v>
      </c>
      <c r="AD20" s="8">
        <v>-3.3053493527094389E-3</v>
      </c>
      <c r="AE20" s="8">
        <v>-1.8786161491083624E-3</v>
      </c>
      <c r="AF20" s="70">
        <f t="shared" si="0"/>
        <v>9.7063296686162616E-4</v>
      </c>
    </row>
    <row r="21" spans="1:32" x14ac:dyDescent="0.3">
      <c r="A21" s="82">
        <v>-241</v>
      </c>
      <c r="B21" s="73">
        <v>-1.9613345785210699E-3</v>
      </c>
      <c r="C21" s="8">
        <v>3.2381372540731309E-3</v>
      </c>
      <c r="D21" s="8">
        <v>3.8465470499577867E-4</v>
      </c>
      <c r="E21" s="8">
        <v>1.6459134443262723E-3</v>
      </c>
      <c r="F21" s="8">
        <v>1.4325468988930466E-3</v>
      </c>
      <c r="G21" s="8">
        <v>2.6630890868666584E-3</v>
      </c>
      <c r="H21" s="8">
        <v>-4.4835509626851002E-3</v>
      </c>
      <c r="I21" s="8">
        <v>6.7042773574908787E-3</v>
      </c>
      <c r="J21" s="8">
        <v>-1.3354066492261563E-3</v>
      </c>
      <c r="K21" s="8">
        <v>2.5547698527539804E-3</v>
      </c>
      <c r="L21" s="8">
        <v>-2.117060389555584E-3</v>
      </c>
      <c r="M21" s="8">
        <v>-2.4140458876441805E-3</v>
      </c>
      <c r="N21" s="8">
        <v>1.3033309340188604E-3</v>
      </c>
      <c r="O21" s="8">
        <v>-3.6358002454293138E-3</v>
      </c>
      <c r="P21" s="8">
        <v>-2.7522900201225851E-3</v>
      </c>
      <c r="Q21" s="8">
        <v>1.3391399031645566E-3</v>
      </c>
      <c r="R21" s="8">
        <v>2.1122963794753223E-3</v>
      </c>
      <c r="S21" s="8">
        <v>2.8929689774289877E-2</v>
      </c>
      <c r="T21" s="8">
        <v>-5.1636940463559763E-3</v>
      </c>
      <c r="U21" s="8">
        <v>-5.2511021508267067E-3</v>
      </c>
      <c r="V21" s="8">
        <v>-7.2078632347645222E-3</v>
      </c>
      <c r="W21" s="8">
        <v>3.7862660013756252E-3</v>
      </c>
      <c r="X21" s="8">
        <v>0</v>
      </c>
      <c r="Y21" s="8">
        <v>-6.0026063421700522E-4</v>
      </c>
      <c r="Z21" s="8">
        <v>0</v>
      </c>
      <c r="AA21" s="8">
        <v>1.101387233763026E-2</v>
      </c>
      <c r="AB21" s="8">
        <v>1.1914835358182191E-3</v>
      </c>
      <c r="AC21" s="8">
        <v>-7.4675025222558436E-3</v>
      </c>
      <c r="AD21" s="8">
        <v>-1.6570069994201776E-3</v>
      </c>
      <c r="AE21" s="8">
        <v>-9.5493627418627436E-4</v>
      </c>
      <c r="AF21" s="70">
        <f t="shared" si="0"/>
        <v>7.0992042899873222E-4</v>
      </c>
    </row>
    <row r="22" spans="1:32" x14ac:dyDescent="0.3">
      <c r="A22" s="82">
        <v>-240</v>
      </c>
      <c r="B22" s="73">
        <v>-1.9868840740392569E-3</v>
      </c>
      <c r="C22" s="8">
        <v>-1.7813336124653176E-3</v>
      </c>
      <c r="D22" s="8">
        <v>-6.2174729668638875E-4</v>
      </c>
      <c r="E22" s="8">
        <v>2.6204067871898936E-3</v>
      </c>
      <c r="F22" s="8">
        <v>-2.1599335857924655E-3</v>
      </c>
      <c r="G22" s="8">
        <v>6.6859698531646951E-4</v>
      </c>
      <c r="H22" s="8">
        <v>1.1909986806588797E-3</v>
      </c>
      <c r="I22" s="8">
        <v>2.1206358309689595E-3</v>
      </c>
      <c r="J22" s="8">
        <v>1.7366583821419655E-3</v>
      </c>
      <c r="K22" s="8">
        <v>8.2068397953361967E-3</v>
      </c>
      <c r="L22" s="8">
        <v>1.9334390857064683E-3</v>
      </c>
      <c r="M22" s="8">
        <v>3.1497261333172516E-3</v>
      </c>
      <c r="N22" s="8">
        <v>-3.4105602861064302E-3</v>
      </c>
      <c r="O22" s="8">
        <v>-9.6535706421194134E-5</v>
      </c>
      <c r="P22" s="8">
        <v>2.0591398544696866E-3</v>
      </c>
      <c r="Q22" s="8">
        <v>8.1902586295545116E-4</v>
      </c>
      <c r="R22" s="8">
        <v>-5.7376568024015279E-4</v>
      </c>
      <c r="S22" s="8">
        <v>-2.2098261656219882E-2</v>
      </c>
      <c r="T22" s="8">
        <v>3.6093115593306018E-3</v>
      </c>
      <c r="U22" s="8">
        <v>-2.5591744478100729E-3</v>
      </c>
      <c r="V22" s="8">
        <v>-2.8020243714291238E-4</v>
      </c>
      <c r="W22" s="8">
        <v>2.6530966430857398E-3</v>
      </c>
      <c r="X22" s="8">
        <v>0</v>
      </c>
      <c r="Y22" s="8">
        <v>-5.1122593967189711E-3</v>
      </c>
      <c r="Z22" s="8">
        <v>0</v>
      </c>
      <c r="AA22" s="8">
        <v>3.9482787517269805E-3</v>
      </c>
      <c r="AB22" s="8">
        <v>1.4189203422350274E-3</v>
      </c>
      <c r="AC22" s="8">
        <v>-5.2544853189053897E-4</v>
      </c>
      <c r="AD22" s="8">
        <v>3.7398149856009968E-3</v>
      </c>
      <c r="AE22" s="8">
        <v>-1.1718665186803371E-3</v>
      </c>
      <c r="AF22" s="70">
        <f t="shared" si="0"/>
        <v>-8.3436118339111695E-5</v>
      </c>
    </row>
    <row r="23" spans="1:32" x14ac:dyDescent="0.3">
      <c r="A23" s="82">
        <v>-239</v>
      </c>
      <c r="B23" s="73">
        <v>5.3081629024713268E-3</v>
      </c>
      <c r="C23" s="8">
        <v>-4.9293637047098998E-3</v>
      </c>
      <c r="D23" s="8">
        <v>6.6603510347881621E-3</v>
      </c>
      <c r="E23" s="8">
        <v>3.1375528895154908E-3</v>
      </c>
      <c r="F23" s="8">
        <v>-4.1435596573251975E-3</v>
      </c>
      <c r="G23" s="8">
        <v>-1.1085075780739201E-2</v>
      </c>
      <c r="H23" s="8">
        <v>-5.0175245334944446E-3</v>
      </c>
      <c r="I23" s="8">
        <v>-5.3112340883715945E-3</v>
      </c>
      <c r="J23" s="8">
        <v>2.8639399829273539E-3</v>
      </c>
      <c r="K23" s="8">
        <v>1.3962379258411105E-2</v>
      </c>
      <c r="L23" s="8">
        <v>-1.1092750510642464E-3</v>
      </c>
      <c r="M23" s="8">
        <v>5.5975277086607773E-3</v>
      </c>
      <c r="N23" s="8">
        <v>-3.005325767249465E-4</v>
      </c>
      <c r="O23" s="8">
        <v>4.4534516826295195E-4</v>
      </c>
      <c r="P23" s="8">
        <v>1.8475262286140205E-3</v>
      </c>
      <c r="Q23" s="8">
        <v>-4.7843848054975428E-3</v>
      </c>
      <c r="R23" s="8">
        <v>2.0125381411905084E-3</v>
      </c>
      <c r="S23" s="8">
        <v>2.1615738592397724E-2</v>
      </c>
      <c r="T23" s="8">
        <v>2.0644766083672411E-3</v>
      </c>
      <c r="U23" s="8">
        <v>-1.1510474951538906E-3</v>
      </c>
      <c r="V23" s="8">
        <v>-1.4606905282071292E-3</v>
      </c>
      <c r="W23" s="8">
        <v>-1.0547914275444829E-2</v>
      </c>
      <c r="X23" s="8">
        <v>0</v>
      </c>
      <c r="Y23" s="8">
        <v>-1.1276032245113921E-2</v>
      </c>
      <c r="Z23" s="8">
        <v>0</v>
      </c>
      <c r="AA23" s="8">
        <v>-4.5284946435694183E-3</v>
      </c>
      <c r="AB23" s="8">
        <v>7.263718969574577E-4</v>
      </c>
      <c r="AC23" s="8">
        <v>3.937463508015911E-3</v>
      </c>
      <c r="AD23" s="8">
        <v>6.4179883408563157E-3</v>
      </c>
      <c r="AE23" s="8">
        <v>-1.259564609234114E-3</v>
      </c>
      <c r="AF23" s="70">
        <f t="shared" si="0"/>
        <v>3.2308894222619894E-4</v>
      </c>
    </row>
    <row r="24" spans="1:32" x14ac:dyDescent="0.3">
      <c r="A24" s="82">
        <v>-238</v>
      </c>
      <c r="B24" s="73">
        <v>-7.6412862883717715E-3</v>
      </c>
      <c r="C24" s="8">
        <v>-6.4673637635558404E-4</v>
      </c>
      <c r="D24" s="8">
        <v>2.010809243053897E-3</v>
      </c>
      <c r="E24" s="8">
        <v>-2.9076840375530195E-3</v>
      </c>
      <c r="F24" s="8">
        <v>3.3622527579839495E-3</v>
      </c>
      <c r="G24" s="8">
        <v>8.7594734357799159E-3</v>
      </c>
      <c r="H24" s="8">
        <v>2.1031684825779887E-3</v>
      </c>
      <c r="I24" s="8">
        <v>3.6410715490561626E-3</v>
      </c>
      <c r="J24" s="8">
        <v>-2.8792621162669293E-3</v>
      </c>
      <c r="K24" s="8">
        <v>1.5087540551874267E-2</v>
      </c>
      <c r="L24" s="8">
        <v>-2.4974767415383591E-3</v>
      </c>
      <c r="M24" s="8">
        <v>-1.2003090648265755E-2</v>
      </c>
      <c r="N24" s="8">
        <v>-7.7425259038803318E-4</v>
      </c>
      <c r="O24" s="8">
        <v>-4.1130643782591667E-3</v>
      </c>
      <c r="P24" s="8">
        <v>-9.9017736235026358E-4</v>
      </c>
      <c r="Q24" s="8">
        <v>-2.6807857373469177E-3</v>
      </c>
      <c r="R24" s="8">
        <v>-1.748813913518151E-3</v>
      </c>
      <c r="S24" s="8">
        <v>-1.0029217699268241E-2</v>
      </c>
      <c r="T24" s="8">
        <v>1.8980671473660914E-3</v>
      </c>
      <c r="U24" s="8">
        <v>2.9900568823481057E-3</v>
      </c>
      <c r="V24" s="8">
        <v>-1.037867370112896E-2</v>
      </c>
      <c r="W24" s="8">
        <v>-4.7971515609377107E-3</v>
      </c>
      <c r="X24" s="8">
        <v>0</v>
      </c>
      <c r="Y24" s="8">
        <v>4.4218775995491641E-3</v>
      </c>
      <c r="Z24" s="8">
        <v>0</v>
      </c>
      <c r="AA24" s="8">
        <v>-1.5116034939927706E-2</v>
      </c>
      <c r="AB24" s="8">
        <v>-1.2901990567975993E-3</v>
      </c>
      <c r="AC24" s="8">
        <v>-2.42984358225945E-3</v>
      </c>
      <c r="AD24" s="8">
        <v>1.1255619867631024E-3</v>
      </c>
      <c r="AE24" s="8">
        <v>5.7002514377338769E-3</v>
      </c>
      <c r="AF24" s="70">
        <f t="shared" si="0"/>
        <v>-1.0607873218815697E-3</v>
      </c>
    </row>
    <row r="25" spans="1:32" x14ac:dyDescent="0.3">
      <c r="A25" s="82">
        <v>-237</v>
      </c>
      <c r="B25" s="73">
        <v>3.2508094305219522E-3</v>
      </c>
      <c r="C25" s="8">
        <v>-2.6984486318534003E-3</v>
      </c>
      <c r="D25" s="8">
        <v>-1.5846013874747968E-3</v>
      </c>
      <c r="E25" s="8">
        <v>-7.798294954335476E-4</v>
      </c>
      <c r="F25" s="8">
        <v>-1.9946485476134632E-3</v>
      </c>
      <c r="G25" s="8">
        <v>2.2277085203166389E-3</v>
      </c>
      <c r="H25" s="8">
        <v>-2.8747689578593706E-3</v>
      </c>
      <c r="I25" s="8">
        <v>5.5143818464419049E-3</v>
      </c>
      <c r="J25" s="8">
        <v>1.4248708789905088E-3</v>
      </c>
      <c r="K25" s="8">
        <v>5.9399835473757283E-3</v>
      </c>
      <c r="L25" s="8">
        <v>6.3670133329181682E-4</v>
      </c>
      <c r="M25" s="8">
        <v>3.6749006672750113E-3</v>
      </c>
      <c r="N25" s="8">
        <v>-2.2048791173598097E-3</v>
      </c>
      <c r="O25" s="8">
        <v>-2.5163970090455574E-2</v>
      </c>
      <c r="P25" s="8">
        <v>-1.6440378052404022E-3</v>
      </c>
      <c r="Q25" s="8">
        <v>2.8927029174405966E-3</v>
      </c>
      <c r="R25" s="8">
        <v>-4.7151659832002143E-3</v>
      </c>
      <c r="S25" s="8">
        <v>1.2242389686606271E-2</v>
      </c>
      <c r="T25" s="8">
        <v>1.104293977506841E-2</v>
      </c>
      <c r="U25" s="8">
        <v>5.5157923003460313E-3</v>
      </c>
      <c r="V25" s="8">
        <v>-4.1847325414586687E-3</v>
      </c>
      <c r="W25" s="8">
        <v>1.0144664500814143E-2</v>
      </c>
      <c r="X25" s="8">
        <v>0</v>
      </c>
      <c r="Y25" s="8">
        <v>-7.2809468165085083E-3</v>
      </c>
      <c r="Z25" s="8">
        <v>0</v>
      </c>
      <c r="AA25" s="8">
        <v>9.0201970692843116E-4</v>
      </c>
      <c r="AB25" s="8">
        <v>-6.4206324218823285E-3</v>
      </c>
      <c r="AC25" s="8">
        <v>5.792451639535256E-3</v>
      </c>
      <c r="AD25" s="8">
        <v>2.7948458085123194E-3</v>
      </c>
      <c r="AE25" s="8">
        <v>-1.7057017822885386E-4</v>
      </c>
      <c r="AF25" s="70">
        <f t="shared" si="0"/>
        <v>4.0933101949653614E-4</v>
      </c>
    </row>
    <row r="26" spans="1:32" x14ac:dyDescent="0.3">
      <c r="A26" s="82">
        <v>-236</v>
      </c>
      <c r="B26" s="73">
        <v>-6.1528847280264819E-3</v>
      </c>
      <c r="C26" s="8">
        <v>-5.9437935659822309E-4</v>
      </c>
      <c r="D26" s="8">
        <v>5.2843775920800836E-3</v>
      </c>
      <c r="E26" s="8">
        <v>-3.163972401446267E-3</v>
      </c>
      <c r="F26" s="8">
        <v>1.0487032145432146E-5</v>
      </c>
      <c r="G26" s="8">
        <v>1.2700637080595639E-2</v>
      </c>
      <c r="H26" s="8">
        <v>-8.6308042917562083E-4</v>
      </c>
      <c r="I26" s="8">
        <v>-6.0244277479738831E-3</v>
      </c>
      <c r="J26" s="8">
        <v>-9.7486865321051719E-5</v>
      </c>
      <c r="K26" s="8">
        <v>-3.7269694299708438E-3</v>
      </c>
      <c r="L26" s="8">
        <v>2.435331481889947E-3</v>
      </c>
      <c r="M26" s="8">
        <v>8.3220295852834188E-3</v>
      </c>
      <c r="N26" s="8">
        <v>1.8949764824070085E-3</v>
      </c>
      <c r="O26" s="8">
        <v>-5.6165226362166476E-3</v>
      </c>
      <c r="P26" s="8">
        <v>1.2167653974475157E-3</v>
      </c>
      <c r="Q26" s="8">
        <v>6.438331744517366E-4</v>
      </c>
      <c r="R26" s="8">
        <v>1.1548972111223212E-3</v>
      </c>
      <c r="S26" s="8">
        <v>3.8367450395116146E-2</v>
      </c>
      <c r="T26" s="8">
        <v>1.4120484453243199E-3</v>
      </c>
      <c r="U26" s="8">
        <v>2.512773922033939E-3</v>
      </c>
      <c r="V26" s="8">
        <v>-6.3372024677983609E-3</v>
      </c>
      <c r="W26" s="8">
        <v>5.3306424584905285E-3</v>
      </c>
      <c r="X26" s="8">
        <v>0</v>
      </c>
      <c r="Y26" s="8">
        <v>-2.6243594586143068E-3</v>
      </c>
      <c r="Z26" s="8">
        <v>0</v>
      </c>
      <c r="AA26" s="8">
        <v>1.2708688839556146E-2</v>
      </c>
      <c r="AB26" s="8">
        <v>-8.605293600609E-5</v>
      </c>
      <c r="AC26" s="8">
        <v>7.8560585789792178E-3</v>
      </c>
      <c r="AD26" s="8">
        <v>1.1918771676240726E-3</v>
      </c>
      <c r="AE26" s="8">
        <v>-3.8160581820244387E-3</v>
      </c>
      <c r="AF26" s="70">
        <f t="shared" si="0"/>
        <v>2.1313159401791749E-3</v>
      </c>
    </row>
    <row r="27" spans="1:32" x14ac:dyDescent="0.3">
      <c r="A27" s="82">
        <v>-235</v>
      </c>
      <c r="B27" s="73">
        <v>-4.9896209600786487E-3</v>
      </c>
      <c r="C27" s="8">
        <v>-2.6637582355462262E-4</v>
      </c>
      <c r="D27" s="8">
        <v>4.3628094757041866E-4</v>
      </c>
      <c r="E27" s="8">
        <v>6.2491572844877025E-5</v>
      </c>
      <c r="F27" s="8">
        <v>-1.407436196942737E-3</v>
      </c>
      <c r="G27" s="8">
        <v>-8.2262841472642081E-3</v>
      </c>
      <c r="H27" s="8">
        <v>-2.4351338989402997E-3</v>
      </c>
      <c r="I27" s="8">
        <v>-6.4158685827609687E-3</v>
      </c>
      <c r="J27" s="8">
        <v>-2.3409111424654567E-3</v>
      </c>
      <c r="K27" s="8">
        <v>1.4916972387215933E-2</v>
      </c>
      <c r="L27" s="8">
        <v>2.7034853531517061E-3</v>
      </c>
      <c r="M27" s="8">
        <v>-2.2829182214317113E-2</v>
      </c>
      <c r="N27" s="8">
        <v>1.0392487135753494E-3</v>
      </c>
      <c r="O27" s="8">
        <v>6.6806637166440946E-3</v>
      </c>
      <c r="P27" s="8">
        <v>-2.6778076012784393E-3</v>
      </c>
      <c r="Q27" s="8">
        <v>4.5776133398889385E-3</v>
      </c>
      <c r="R27" s="8">
        <v>8.5893518400840217E-4</v>
      </c>
      <c r="S27" s="8">
        <v>8.0480562240530552E-3</v>
      </c>
      <c r="T27" s="8">
        <v>4.7039871504459436E-3</v>
      </c>
      <c r="U27" s="8">
        <v>-3.1726769076912079E-3</v>
      </c>
      <c r="V27" s="8">
        <v>1.9805936317674917E-3</v>
      </c>
      <c r="W27" s="8">
        <v>-3.8025629134109083E-4</v>
      </c>
      <c r="X27" s="8">
        <v>0</v>
      </c>
      <c r="Y27" s="8">
        <v>-5.9659693952166665E-4</v>
      </c>
      <c r="Z27" s="8">
        <v>0</v>
      </c>
      <c r="AA27" s="8">
        <v>1.1459784380557965E-3</v>
      </c>
      <c r="AB27" s="8">
        <v>-1.7426736690356111E-4</v>
      </c>
      <c r="AC27" s="8">
        <v>-9.7203717261410832E-3</v>
      </c>
      <c r="AD27" s="8">
        <v>1.6216205710397006E-3</v>
      </c>
      <c r="AE27" s="8">
        <v>7.3693703593732222E-3</v>
      </c>
      <c r="AF27" s="70">
        <f t="shared" si="0"/>
        <v>-3.1624974031887267E-4</v>
      </c>
    </row>
    <row r="28" spans="1:32" x14ac:dyDescent="0.3">
      <c r="A28" s="82">
        <v>-234</v>
      </c>
      <c r="B28" s="73">
        <v>-1.648760092115494E-3</v>
      </c>
      <c r="C28" s="8">
        <v>-1.9414290683874317E-3</v>
      </c>
      <c r="D28" s="8">
        <v>4.0272325954166018E-3</v>
      </c>
      <c r="E28" s="8">
        <v>-1.0731647838856124E-3</v>
      </c>
      <c r="F28" s="8">
        <v>1.4652424504618282E-4</v>
      </c>
      <c r="G28" s="8">
        <v>-3.9799474817046442E-4</v>
      </c>
      <c r="H28" s="8">
        <v>2.279067992963962E-3</v>
      </c>
      <c r="I28" s="8">
        <v>-3.4822098949725648E-3</v>
      </c>
      <c r="J28" s="8">
        <v>-3.5027227742532229E-3</v>
      </c>
      <c r="K28" s="8">
        <v>-1.3439742754169457E-3</v>
      </c>
      <c r="L28" s="8">
        <v>-4.0941578726790499E-3</v>
      </c>
      <c r="M28" s="8">
        <v>3.4081179739339461E-3</v>
      </c>
      <c r="N28" s="8">
        <v>-1.0096020945541198E-3</v>
      </c>
      <c r="O28" s="8">
        <v>-7.3358009271078505E-3</v>
      </c>
      <c r="P28" s="8">
        <v>3.6908336713480164E-3</v>
      </c>
      <c r="Q28" s="8">
        <v>3.2709775147029738E-3</v>
      </c>
      <c r="R28" s="8">
        <v>1.4180317020784971E-3</v>
      </c>
      <c r="S28" s="8">
        <v>9.3770977371467387E-3</v>
      </c>
      <c r="T28" s="8">
        <v>-8.4302108538058321E-3</v>
      </c>
      <c r="U28" s="8">
        <v>2.4964250791931772E-3</v>
      </c>
      <c r="V28" s="8">
        <v>9.744680758953253E-3</v>
      </c>
      <c r="W28" s="8">
        <v>1.488765794285014E-3</v>
      </c>
      <c r="X28" s="8">
        <v>0</v>
      </c>
      <c r="Y28" s="8">
        <v>2.2491366865050461E-3</v>
      </c>
      <c r="Z28" s="8">
        <v>0</v>
      </c>
      <c r="AA28" s="8">
        <v>-5.1965637637064127E-3</v>
      </c>
      <c r="AB28" s="8">
        <v>-2.5929097988633583E-4</v>
      </c>
      <c r="AC28" s="8">
        <v>1.5578464772807998E-3</v>
      </c>
      <c r="AD28" s="8">
        <v>-7.7534667909599777E-3</v>
      </c>
      <c r="AE28" s="8">
        <v>-2.931234119186138E-3</v>
      </c>
      <c r="AF28" s="70">
        <f t="shared" si="0"/>
        <v>-1.7486149367444142E-4</v>
      </c>
    </row>
    <row r="29" spans="1:32" x14ac:dyDescent="0.3">
      <c r="A29" s="82">
        <v>-233</v>
      </c>
      <c r="B29" s="73">
        <v>-2.4887117847862232E-3</v>
      </c>
      <c r="C29" s="8">
        <v>-2.4878398961094318E-3</v>
      </c>
      <c r="D29" s="8">
        <v>5.0033667904742438E-3</v>
      </c>
      <c r="E29" s="8">
        <v>1.7751970394323108E-4</v>
      </c>
      <c r="F29" s="8">
        <v>3.6827780707411376E-3</v>
      </c>
      <c r="G29" s="8">
        <v>3.7213967962643375E-3</v>
      </c>
      <c r="H29" s="8">
        <v>-3.0670125398994195E-3</v>
      </c>
      <c r="I29" s="8">
        <v>2.5423631228194592E-3</v>
      </c>
      <c r="J29" s="8">
        <v>1.8849298904443472E-3</v>
      </c>
      <c r="K29" s="8">
        <v>3.1554411314593913E-3</v>
      </c>
      <c r="L29" s="8">
        <v>-5.0052464465401587E-3</v>
      </c>
      <c r="M29" s="8">
        <v>3.6591781427376437E-3</v>
      </c>
      <c r="N29" s="8">
        <v>-1.5423093554759303E-3</v>
      </c>
      <c r="O29" s="8">
        <v>-2.1653467087015127E-3</v>
      </c>
      <c r="P29" s="8">
        <v>8.1228185885920054E-4</v>
      </c>
      <c r="Q29" s="8">
        <v>-3.941731965891827E-4</v>
      </c>
      <c r="R29" s="8">
        <v>-1.5882973908196232E-2</v>
      </c>
      <c r="S29" s="8">
        <v>4.9655750237353278E-3</v>
      </c>
      <c r="T29" s="8">
        <v>4.1469611466809306E-3</v>
      </c>
      <c r="U29" s="8">
        <v>2.3656695336900261E-3</v>
      </c>
      <c r="V29" s="8">
        <v>-3.2164435809684385E-3</v>
      </c>
      <c r="W29" s="8">
        <v>-9.4981763564379873E-3</v>
      </c>
      <c r="X29" s="8">
        <v>0</v>
      </c>
      <c r="Y29" s="8">
        <v>-1.8050733139225238E-2</v>
      </c>
      <c r="Z29" s="8">
        <v>0</v>
      </c>
      <c r="AA29" s="8">
        <v>-6.9157581275999871E-3</v>
      </c>
      <c r="AB29" s="8">
        <v>3.5644596005084185E-3</v>
      </c>
      <c r="AC29" s="8">
        <v>1.6036868112570355E-3</v>
      </c>
      <c r="AD29" s="8">
        <v>-2.0480636806355255E-3</v>
      </c>
      <c r="AE29" s="8">
        <v>-2.3178141963887833E-3</v>
      </c>
      <c r="AF29" s="70">
        <f t="shared" si="0"/>
        <v>-1.1264998431313106E-3</v>
      </c>
    </row>
    <row r="30" spans="1:32" x14ac:dyDescent="0.3">
      <c r="A30" s="82">
        <v>-232</v>
      </c>
      <c r="B30" s="73">
        <v>1.9304005215468063E-3</v>
      </c>
      <c r="C30" s="8">
        <v>-9.7494905415274925E-5</v>
      </c>
      <c r="D30" s="8">
        <v>-1.8461247305514693E-3</v>
      </c>
      <c r="E30" s="8">
        <v>2.810953873720403E-3</v>
      </c>
      <c r="F30" s="8">
        <v>8.4777912068358455E-4</v>
      </c>
      <c r="G30" s="8">
        <v>-2.6629770886718394E-3</v>
      </c>
      <c r="H30" s="8">
        <v>-1.9458307615382708E-4</v>
      </c>
      <c r="I30" s="8">
        <v>6.1199607427309373E-3</v>
      </c>
      <c r="J30" s="8">
        <v>-3.447665770980185E-6</v>
      </c>
      <c r="K30" s="8">
        <v>-2.9483370656437774E-3</v>
      </c>
      <c r="L30" s="8">
        <v>3.2433803333595406E-3</v>
      </c>
      <c r="M30" s="8">
        <v>8.5720856264807285E-3</v>
      </c>
      <c r="N30" s="8">
        <v>1.2697644353860823E-3</v>
      </c>
      <c r="O30" s="8">
        <v>2.7973125829559044E-2</v>
      </c>
      <c r="P30" s="8">
        <v>-2.5562022569885993E-3</v>
      </c>
      <c r="Q30" s="8">
        <v>6.253261291571979E-4</v>
      </c>
      <c r="R30" s="8">
        <v>1.9344108880752532E-3</v>
      </c>
      <c r="S30" s="8">
        <v>-8.8602722173216977E-3</v>
      </c>
      <c r="T30" s="8">
        <v>1.2096552550497287E-2</v>
      </c>
      <c r="U30" s="8">
        <v>4.2643230798437085E-3</v>
      </c>
      <c r="V30" s="8">
        <v>-8.6656634729346486E-3</v>
      </c>
      <c r="W30" s="8">
        <v>6.0427770822340156E-3</v>
      </c>
      <c r="X30" s="8">
        <v>0</v>
      </c>
      <c r="Y30" s="8">
        <v>-3.0492329050405206E-3</v>
      </c>
      <c r="Z30" s="8">
        <v>0</v>
      </c>
      <c r="AA30" s="8">
        <v>2.6741263709661012E-2</v>
      </c>
      <c r="AB30" s="8">
        <v>-2.1772299716464986E-3</v>
      </c>
      <c r="AC30" s="8">
        <v>-4.9314706756060055E-3</v>
      </c>
      <c r="AD30" s="8">
        <v>3.346510942061575E-3</v>
      </c>
      <c r="AE30" s="8">
        <v>1.1148668979646913E-4</v>
      </c>
      <c r="AF30" s="70">
        <f t="shared" si="0"/>
        <v>2.33123551743495E-3</v>
      </c>
    </row>
    <row r="31" spans="1:32" x14ac:dyDescent="0.3">
      <c r="A31" s="82">
        <v>-231</v>
      </c>
      <c r="B31" s="73">
        <v>4.3101205252528835E-3</v>
      </c>
      <c r="C31" s="8">
        <v>-2.4743633975932502E-4</v>
      </c>
      <c r="D31" s="8">
        <v>-1.6104306020373639E-3</v>
      </c>
      <c r="E31" s="8">
        <v>4.8639175167655355E-4</v>
      </c>
      <c r="F31" s="8">
        <v>8.5299472657618391E-5</v>
      </c>
      <c r="G31" s="8">
        <v>-2.4637022546406245E-3</v>
      </c>
      <c r="H31" s="8">
        <v>-1.7603921603224553E-3</v>
      </c>
      <c r="I31" s="8">
        <v>-1.6063015636446848E-3</v>
      </c>
      <c r="J31" s="8">
        <v>-2.1929243015829328E-3</v>
      </c>
      <c r="K31" s="8">
        <v>2.2267862014446332E-3</v>
      </c>
      <c r="L31" s="8">
        <v>-8.8517633857295025E-3</v>
      </c>
      <c r="M31" s="8">
        <v>-1.0673779348533814E-2</v>
      </c>
      <c r="N31" s="8">
        <v>-7.7979141252113027E-4</v>
      </c>
      <c r="O31" s="8">
        <v>8.9979214285352993E-2</v>
      </c>
      <c r="P31" s="8">
        <v>-2.6100582178703938E-3</v>
      </c>
      <c r="Q31" s="8">
        <v>7.945573855684309E-4</v>
      </c>
      <c r="R31" s="8">
        <v>-7.3356714946406498E-3</v>
      </c>
      <c r="S31" s="8">
        <v>1.7190361293631586E-2</v>
      </c>
      <c r="T31" s="8">
        <v>4.2512668523053149E-3</v>
      </c>
      <c r="U31" s="8">
        <v>-2.1906722718763733E-3</v>
      </c>
      <c r="V31" s="8">
        <v>-1.0107401855424544E-2</v>
      </c>
      <c r="W31" s="8">
        <v>9.0770499346816934E-4</v>
      </c>
      <c r="X31" s="8">
        <v>0</v>
      </c>
      <c r="Y31" s="8">
        <v>-1.1671737029093082E-2</v>
      </c>
      <c r="Z31" s="8">
        <v>0</v>
      </c>
      <c r="AA31" s="8">
        <v>7.1050539433342086E-3</v>
      </c>
      <c r="AB31" s="8">
        <v>-9.3202404661467571E-4</v>
      </c>
      <c r="AC31" s="8">
        <v>-6.6504064651321925E-4</v>
      </c>
      <c r="AD31" s="8">
        <v>-5.5369602950020276E-3</v>
      </c>
      <c r="AE31" s="8">
        <v>-1.6867603444451337E-3</v>
      </c>
      <c r="AF31" s="70">
        <f t="shared" si="0"/>
        <v>1.8137969711480154E-3</v>
      </c>
    </row>
    <row r="32" spans="1:32" x14ac:dyDescent="0.3">
      <c r="A32" s="82">
        <v>-230</v>
      </c>
      <c r="B32" s="73">
        <v>-6.3970948916061707E-3</v>
      </c>
      <c r="C32" s="8">
        <v>-1.3317157542229105E-4</v>
      </c>
      <c r="D32" s="8">
        <v>-1.5958459499611534E-3</v>
      </c>
      <c r="E32" s="8">
        <v>-3.0470114069684508E-3</v>
      </c>
      <c r="F32" s="8">
        <v>-2.2151469190603464E-3</v>
      </c>
      <c r="G32" s="8">
        <v>1.487506321602754E-3</v>
      </c>
      <c r="H32" s="8">
        <v>2.6281160685999805E-3</v>
      </c>
      <c r="I32" s="8">
        <v>-4.5302470029709935E-3</v>
      </c>
      <c r="J32" s="8">
        <v>-3.3379547164239746E-4</v>
      </c>
      <c r="K32" s="8">
        <v>-8.0984760285285843E-3</v>
      </c>
      <c r="L32" s="8">
        <v>-4.1636308369949852E-3</v>
      </c>
      <c r="M32" s="8">
        <v>2.081843248958689E-2</v>
      </c>
      <c r="N32" s="8">
        <v>-1.4971275857982276E-3</v>
      </c>
      <c r="O32" s="8">
        <v>-7.503010574486281E-2</v>
      </c>
      <c r="P32" s="8">
        <v>-1.9404733125773545E-3</v>
      </c>
      <c r="Q32" s="8">
        <v>2.8500888282931951E-3</v>
      </c>
      <c r="R32" s="8">
        <v>4.9890486758048498E-3</v>
      </c>
      <c r="S32" s="8">
        <v>-6.36750514351538E-3</v>
      </c>
      <c r="T32" s="8">
        <v>-1.4162504397777706E-3</v>
      </c>
      <c r="U32" s="8">
        <v>1.2259042047135125E-3</v>
      </c>
      <c r="V32" s="8">
        <v>-1.9151849923305492E-3</v>
      </c>
      <c r="W32" s="8">
        <v>-1.3928827689574428E-2</v>
      </c>
      <c r="X32" s="8">
        <v>0</v>
      </c>
      <c r="Y32" s="8">
        <v>2.4178043603409975E-3</v>
      </c>
      <c r="Z32" s="8">
        <v>0</v>
      </c>
      <c r="AA32" s="8">
        <v>1.842999089107357E-3</v>
      </c>
      <c r="AB32" s="8">
        <v>2.7269459734276351E-3</v>
      </c>
      <c r="AC32" s="8">
        <v>1.3222527557208701E-2</v>
      </c>
      <c r="AD32" s="8">
        <v>-1.9667330468537665E-3</v>
      </c>
      <c r="AE32" s="8">
        <v>3.7801719702162881E-3</v>
      </c>
      <c r="AF32" s="70">
        <f t="shared" si="0"/>
        <v>-2.5529027499847823E-3</v>
      </c>
    </row>
    <row r="33" spans="1:32" x14ac:dyDescent="0.3">
      <c r="A33" s="82">
        <v>-229</v>
      </c>
      <c r="B33" s="73">
        <v>1.6150534118269059E-3</v>
      </c>
      <c r="C33" s="8">
        <v>-8.4188074856353379E-4</v>
      </c>
      <c r="D33" s="8">
        <v>5.5146587896290431E-3</v>
      </c>
      <c r="E33" s="8">
        <v>-1.8033453757782675E-4</v>
      </c>
      <c r="F33" s="8">
        <v>1.7138961387989492E-3</v>
      </c>
      <c r="G33" s="8">
        <v>-1.0099633360723635E-4</v>
      </c>
      <c r="H33" s="8">
        <v>6.0340630798718558E-4</v>
      </c>
      <c r="I33" s="8">
        <v>-3.3474499437318016E-3</v>
      </c>
      <c r="J33" s="8">
        <v>8.4407678833374163E-4</v>
      </c>
      <c r="K33" s="8">
        <v>-1.060901491858589E-3</v>
      </c>
      <c r="L33" s="8">
        <v>5.1301892472628789E-3</v>
      </c>
      <c r="M33" s="8">
        <v>-1.5608980871138073E-5</v>
      </c>
      <c r="N33" s="8">
        <v>2.9179876429300013E-3</v>
      </c>
      <c r="O33" s="8">
        <v>6.1425343770714867E-4</v>
      </c>
      <c r="P33" s="8">
        <v>-1.8826671644901339E-3</v>
      </c>
      <c r="Q33" s="8">
        <v>-1.2611100734385133E-3</v>
      </c>
      <c r="R33" s="8">
        <v>-5.2479248706968733E-3</v>
      </c>
      <c r="S33" s="8">
        <v>-1.355577316274568E-2</v>
      </c>
      <c r="T33" s="8">
        <v>-1.1450655627359436E-3</v>
      </c>
      <c r="U33" s="8">
        <v>-4.1163726222530461E-3</v>
      </c>
      <c r="V33" s="8">
        <v>4.5815233059204432E-3</v>
      </c>
      <c r="W33" s="8">
        <v>6.1431714189725817E-3</v>
      </c>
      <c r="X33" s="8">
        <v>0</v>
      </c>
      <c r="Y33" s="8">
        <v>-4.3352565819430493E-3</v>
      </c>
      <c r="Z33" s="8">
        <v>0</v>
      </c>
      <c r="AA33" s="8">
        <v>1.9589561921151194E-3</v>
      </c>
      <c r="AB33" s="8">
        <v>5.3967936763417677E-3</v>
      </c>
      <c r="AC33" s="8">
        <v>-1.0849494822290494E-2</v>
      </c>
      <c r="AD33" s="8">
        <v>-7.7602115828882129E-4</v>
      </c>
      <c r="AE33" s="8">
        <v>-2.0529499447979401E-3</v>
      </c>
      <c r="AF33" s="70">
        <f t="shared" si="0"/>
        <v>-4.5786138806882843E-4</v>
      </c>
    </row>
    <row r="34" spans="1:32" x14ac:dyDescent="0.3">
      <c r="A34" s="82">
        <v>-228</v>
      </c>
      <c r="B34" s="73">
        <v>5.1274561744584814E-3</v>
      </c>
      <c r="C34" s="8">
        <v>1.7140288526886309E-3</v>
      </c>
      <c r="D34" s="8">
        <v>-1.0709876901873281E-3</v>
      </c>
      <c r="E34" s="8">
        <v>2.9490196663133567E-3</v>
      </c>
      <c r="F34" s="8">
        <v>-6.6711420921696202E-4</v>
      </c>
      <c r="G34" s="8">
        <v>-1.1219402246638064E-2</v>
      </c>
      <c r="H34" s="8">
        <v>-3.8660399479263515E-3</v>
      </c>
      <c r="I34" s="8">
        <v>-2.9601573194445556E-3</v>
      </c>
      <c r="J34" s="8">
        <v>-7.4512545820507557E-3</v>
      </c>
      <c r="K34" s="8">
        <v>-8.2997830804661735E-3</v>
      </c>
      <c r="L34" s="8">
        <v>2.0942433774866803E-3</v>
      </c>
      <c r="M34" s="8">
        <v>-4.1923481139804E-3</v>
      </c>
      <c r="N34" s="8">
        <v>4.7251783829098219E-4</v>
      </c>
      <c r="O34" s="8">
        <v>-2.8319002914305308E-3</v>
      </c>
      <c r="P34" s="8">
        <v>3.2514495870260025E-3</v>
      </c>
      <c r="Q34" s="8">
        <v>-2.3928046380764911E-3</v>
      </c>
      <c r="R34" s="8">
        <v>1.9155296519493027E-3</v>
      </c>
      <c r="S34" s="8">
        <v>-2.4030249077292978E-2</v>
      </c>
      <c r="T34" s="8">
        <v>-2.567788028091645E-3</v>
      </c>
      <c r="U34" s="8">
        <v>1.3358173639713578E-4</v>
      </c>
      <c r="V34" s="8">
        <v>2.3945090285949801E-3</v>
      </c>
      <c r="W34" s="8">
        <v>-5.0036847998862141E-3</v>
      </c>
      <c r="X34" s="8">
        <v>0</v>
      </c>
      <c r="Y34" s="8">
        <v>8.3228180946428778E-3</v>
      </c>
      <c r="Z34" s="8">
        <v>0</v>
      </c>
      <c r="AA34" s="8">
        <v>-2.0363367047579141E-3</v>
      </c>
      <c r="AB34" s="8">
        <v>-2.0020560766887017E-3</v>
      </c>
      <c r="AC34" s="8">
        <v>-9.8777477366537598E-3</v>
      </c>
      <c r="AD34" s="8">
        <v>-5.3369069441564811E-4</v>
      </c>
      <c r="AE34" s="8">
        <v>2.8070866922313316E-3</v>
      </c>
      <c r="AF34" s="70">
        <f t="shared" si="0"/>
        <v>-1.994036817904157E-3</v>
      </c>
    </row>
    <row r="35" spans="1:32" x14ac:dyDescent="0.3">
      <c r="A35" s="82">
        <v>-227</v>
      </c>
      <c r="B35" s="73">
        <v>1.1890605272787021E-3</v>
      </c>
      <c r="C35" s="8">
        <v>-2.4562241229756756E-3</v>
      </c>
      <c r="D35" s="8">
        <v>2.4096450819143063E-3</v>
      </c>
      <c r="E35" s="8">
        <v>-4.8114277023160786E-3</v>
      </c>
      <c r="F35" s="8">
        <v>-3.4444912563776691E-3</v>
      </c>
      <c r="G35" s="8">
        <v>-2.6940918549198259E-3</v>
      </c>
      <c r="H35" s="8">
        <v>-2.0528232852730761E-3</v>
      </c>
      <c r="I35" s="8">
        <v>-2.8516124341897197E-3</v>
      </c>
      <c r="J35" s="8">
        <v>3.9821088333877406E-4</v>
      </c>
      <c r="K35" s="8">
        <v>2.99991556803888E-3</v>
      </c>
      <c r="L35" s="8">
        <v>-6.8363532479502071E-3</v>
      </c>
      <c r="M35" s="8">
        <v>-9.7156329520488305E-3</v>
      </c>
      <c r="N35" s="8">
        <v>3.4091807926697575E-3</v>
      </c>
      <c r="O35" s="8">
        <v>1.7116417686880948E-3</v>
      </c>
      <c r="P35" s="8">
        <v>3.3495773314517249E-4</v>
      </c>
      <c r="Q35" s="8">
        <v>-4.606491823861027E-3</v>
      </c>
      <c r="R35" s="8">
        <v>-1.115439135163758E-3</v>
      </c>
      <c r="S35" s="8">
        <v>1.996326200366718E-2</v>
      </c>
      <c r="T35" s="8">
        <v>-2.668385281461641E-4</v>
      </c>
      <c r="U35" s="8">
        <v>-4.1268036350849109E-3</v>
      </c>
      <c r="V35" s="8">
        <v>-1.0201972713846999E-3</v>
      </c>
      <c r="W35" s="8">
        <v>-7.3709355004978449E-3</v>
      </c>
      <c r="X35" s="8">
        <v>0</v>
      </c>
      <c r="Y35" s="8">
        <v>9.5168043568630671E-3</v>
      </c>
      <c r="Z35" s="8">
        <v>0</v>
      </c>
      <c r="AA35" s="8">
        <v>4.9126329625964445E-4</v>
      </c>
      <c r="AB35" s="8">
        <v>2.2520047000359413E-3</v>
      </c>
      <c r="AC35" s="8">
        <v>-2.383250575634599E-2</v>
      </c>
      <c r="AD35" s="8">
        <v>-1.6978947729042347E-3</v>
      </c>
      <c r="AE35" s="8">
        <v>1.5693035148528368E-3</v>
      </c>
      <c r="AF35" s="70">
        <f t="shared" si="0"/>
        <v>-1.0884837684229118E-3</v>
      </c>
    </row>
    <row r="36" spans="1:32" x14ac:dyDescent="0.3">
      <c r="A36" s="82">
        <v>-226</v>
      </c>
      <c r="B36" s="73">
        <v>-2.691868089215177E-4</v>
      </c>
      <c r="C36" s="8">
        <v>-2.4103360801429226E-3</v>
      </c>
      <c r="D36" s="8">
        <v>6.678638025944034E-3</v>
      </c>
      <c r="E36" s="8">
        <v>-3.0152584405803776E-3</v>
      </c>
      <c r="F36" s="8">
        <v>1.7108870569657549E-3</v>
      </c>
      <c r="G36" s="8">
        <v>1.5580307414276261E-3</v>
      </c>
      <c r="H36" s="8">
        <v>4.7210175658219083E-4</v>
      </c>
      <c r="I36" s="8">
        <v>-4.4589787061439061E-3</v>
      </c>
      <c r="J36" s="8">
        <v>2.331530820869948E-4</v>
      </c>
      <c r="K36" s="8">
        <v>1.9209385774197254E-3</v>
      </c>
      <c r="L36" s="8">
        <v>-7.8170124391860208E-3</v>
      </c>
      <c r="M36" s="8">
        <v>1.4632552046765224E-3</v>
      </c>
      <c r="N36" s="8">
        <v>3.2906165200394469E-3</v>
      </c>
      <c r="O36" s="8">
        <v>4.3732596818195912E-3</v>
      </c>
      <c r="P36" s="8">
        <v>1.839022719208579E-3</v>
      </c>
      <c r="Q36" s="8">
        <v>2.5989221763053696E-3</v>
      </c>
      <c r="R36" s="8">
        <v>-3.7972106578339423E-3</v>
      </c>
      <c r="S36" s="8">
        <v>-3.915818475585954E-2</v>
      </c>
      <c r="T36" s="8">
        <v>5.173032107705566E-3</v>
      </c>
      <c r="U36" s="8">
        <v>-1.390772973812647E-3</v>
      </c>
      <c r="V36" s="8">
        <v>-9.4918288305649735E-3</v>
      </c>
      <c r="W36" s="8">
        <v>1.8753023702031135E-2</v>
      </c>
      <c r="X36" s="8">
        <v>0</v>
      </c>
      <c r="Y36" s="8">
        <v>-3.3575291910453399E-3</v>
      </c>
      <c r="Z36" s="8">
        <v>0</v>
      </c>
      <c r="AA36" s="8">
        <v>1.2537626117574604E-2</v>
      </c>
      <c r="AB36" s="8">
        <v>1.6003081319880333E-3</v>
      </c>
      <c r="AC36" s="8">
        <v>-7.9052044218207856E-4</v>
      </c>
      <c r="AD36" s="8">
        <v>-4.6208587041813576E-3</v>
      </c>
      <c r="AE36" s="8">
        <v>8.6232383769802474E-3</v>
      </c>
      <c r="AF36" s="70">
        <f t="shared" si="0"/>
        <v>-2.583874683899734E-4</v>
      </c>
    </row>
    <row r="37" spans="1:32" x14ac:dyDescent="0.3">
      <c r="A37" s="82">
        <v>-225</v>
      </c>
      <c r="B37" s="73">
        <v>5.873923894670216E-3</v>
      </c>
      <c r="C37" s="8">
        <v>9.6334214673252441E-4</v>
      </c>
      <c r="D37" s="8">
        <v>8.4705454152848338E-4</v>
      </c>
      <c r="E37" s="8">
        <v>-1.3097848788635605E-3</v>
      </c>
      <c r="F37" s="8">
        <v>-3.2520284636255179E-5</v>
      </c>
      <c r="G37" s="8">
        <v>-4.2560492920295911E-3</v>
      </c>
      <c r="H37" s="8">
        <v>4.8532435472966283E-4</v>
      </c>
      <c r="I37" s="8">
        <v>1.2877213264649015E-3</v>
      </c>
      <c r="J37" s="8">
        <v>2.8011319050110085E-3</v>
      </c>
      <c r="K37" s="8">
        <v>2.7064978093618809E-3</v>
      </c>
      <c r="L37" s="8">
        <v>-5.0722140816557492E-3</v>
      </c>
      <c r="M37" s="8">
        <v>-1.3977980995464722E-2</v>
      </c>
      <c r="N37" s="8">
        <v>-4.7377435006835129E-3</v>
      </c>
      <c r="O37" s="8">
        <v>1.8355186532524673E-3</v>
      </c>
      <c r="P37" s="8">
        <v>2.6888271727883101E-3</v>
      </c>
      <c r="Q37" s="8">
        <v>1.942562005036879E-3</v>
      </c>
      <c r="R37" s="8">
        <v>8.0697892857728784E-3</v>
      </c>
      <c r="S37" s="8">
        <v>1.4904695186156478E-2</v>
      </c>
      <c r="T37" s="8">
        <v>-3.6775019420511087E-3</v>
      </c>
      <c r="U37" s="8">
        <v>-8.0407663222077513E-3</v>
      </c>
      <c r="V37" s="8">
        <v>-9.0993343722576524E-3</v>
      </c>
      <c r="W37" s="8">
        <v>-6.1938659240747783E-3</v>
      </c>
      <c r="X37" s="8">
        <v>0</v>
      </c>
      <c r="Y37" s="8">
        <v>1.1101618916958026E-2</v>
      </c>
      <c r="Z37" s="8">
        <v>0</v>
      </c>
      <c r="AA37" s="8">
        <v>-2.3926439119060353E-3</v>
      </c>
      <c r="AB37" s="8">
        <v>-1.4789435233143175E-2</v>
      </c>
      <c r="AC37" s="8">
        <v>7.9040820714319504E-3</v>
      </c>
      <c r="AD37" s="8">
        <v>-4.6480223128281175E-3</v>
      </c>
      <c r="AE37" s="8">
        <v>-2.3057291159314782E-3</v>
      </c>
      <c r="AF37" s="70">
        <f t="shared" si="0"/>
        <v>-5.707167632612607E-4</v>
      </c>
    </row>
    <row r="38" spans="1:32" x14ac:dyDescent="0.3">
      <c r="A38" s="82">
        <v>-224</v>
      </c>
      <c r="B38" s="73">
        <v>-2.6757356039946983E-3</v>
      </c>
      <c r="C38" s="8">
        <v>-3.677062901980381E-4</v>
      </c>
      <c r="D38" s="8">
        <v>2.6366626179683064E-3</v>
      </c>
      <c r="E38" s="8">
        <v>-1.0988081480845669E-3</v>
      </c>
      <c r="F38" s="8">
        <v>7.8064711020372698E-4</v>
      </c>
      <c r="G38" s="8">
        <v>1.9212858043626603E-3</v>
      </c>
      <c r="H38" s="8">
        <v>-4.7054666851437024E-4</v>
      </c>
      <c r="I38" s="8">
        <v>5.7603003567265713E-3</v>
      </c>
      <c r="J38" s="8">
        <v>3.357265787764319E-4</v>
      </c>
      <c r="K38" s="8">
        <v>-2.8493939378910552E-3</v>
      </c>
      <c r="L38" s="8">
        <v>-6.1632246396695605E-3</v>
      </c>
      <c r="M38" s="8">
        <v>1.0077510428162547E-2</v>
      </c>
      <c r="N38" s="8">
        <v>-3.4882471390355169E-3</v>
      </c>
      <c r="O38" s="8">
        <v>-1.284617372506492E-2</v>
      </c>
      <c r="P38" s="8">
        <v>-3.5784030137921991E-3</v>
      </c>
      <c r="Q38" s="8">
        <v>-1.380625745006235E-3</v>
      </c>
      <c r="R38" s="8">
        <v>-4.3886288957475572E-3</v>
      </c>
      <c r="S38" s="8">
        <v>1.1541598384212792E-2</v>
      </c>
      <c r="T38" s="8">
        <v>-1.0362122937677338E-2</v>
      </c>
      <c r="U38" s="8">
        <v>-4.1975995494258215E-3</v>
      </c>
      <c r="V38" s="8">
        <v>-1.4041925539747938E-2</v>
      </c>
      <c r="W38" s="8">
        <v>-4.5986403580699602E-3</v>
      </c>
      <c r="X38" s="8">
        <v>0</v>
      </c>
      <c r="Y38" s="8">
        <v>6.3391880185250252E-3</v>
      </c>
      <c r="Z38" s="8">
        <v>0</v>
      </c>
      <c r="AA38" s="8">
        <v>9.9334390871478277E-3</v>
      </c>
      <c r="AB38" s="8">
        <v>-3.39238057846733E-3</v>
      </c>
      <c r="AC38" s="8">
        <v>-2.6959656468927866E-3</v>
      </c>
      <c r="AD38" s="8">
        <v>-7.3294187208991085E-3</v>
      </c>
      <c r="AE38" s="8">
        <v>-6.9999665153420328E-3</v>
      </c>
      <c r="AF38" s="70">
        <f t="shared" si="0"/>
        <v>-1.4533051755811716E-3</v>
      </c>
    </row>
    <row r="39" spans="1:32" x14ac:dyDescent="0.3">
      <c r="A39" s="82">
        <v>-223</v>
      </c>
      <c r="B39" s="73">
        <v>-5.8878218332747249E-3</v>
      </c>
      <c r="C39" s="8">
        <v>3.2510084840260732E-3</v>
      </c>
      <c r="D39" s="8">
        <v>6.1301233112923672E-3</v>
      </c>
      <c r="E39" s="8">
        <v>4.2028806268247249E-3</v>
      </c>
      <c r="F39" s="8">
        <v>-2.9022764115049868E-3</v>
      </c>
      <c r="G39" s="8">
        <v>-5.9494720907196817E-3</v>
      </c>
      <c r="H39" s="8">
        <v>-1.0487002121231017E-3</v>
      </c>
      <c r="I39" s="8">
        <v>-4.0103800743356427E-3</v>
      </c>
      <c r="J39" s="8">
        <v>3.0627105641931251E-3</v>
      </c>
      <c r="K39" s="8">
        <v>-4.2634036360334809E-3</v>
      </c>
      <c r="L39" s="8">
        <v>-1.087332472305174E-3</v>
      </c>
      <c r="M39" s="8">
        <v>-1.669867809415472E-2</v>
      </c>
      <c r="N39" s="8">
        <v>4.2072399362220207E-3</v>
      </c>
      <c r="O39" s="8">
        <v>6.5106280616499604E-3</v>
      </c>
      <c r="P39" s="8">
        <v>-8.0171748490874377E-4</v>
      </c>
      <c r="Q39" s="8">
        <v>-9.4516263709301662E-4</v>
      </c>
      <c r="R39" s="8">
        <v>3.8531704081555956E-3</v>
      </c>
      <c r="S39" s="8">
        <v>1.0796398547276296E-2</v>
      </c>
      <c r="T39" s="8">
        <v>4.2858233676061081E-3</v>
      </c>
      <c r="U39" s="8">
        <v>-1.4174092178070733E-3</v>
      </c>
      <c r="V39" s="8">
        <v>-1.2643550971574083E-2</v>
      </c>
      <c r="W39" s="8">
        <v>1.9629131995192069E-3</v>
      </c>
      <c r="X39" s="8">
        <v>0</v>
      </c>
      <c r="Y39" s="8">
        <v>-6.1834482618144341E-3</v>
      </c>
      <c r="Z39" s="8">
        <v>0</v>
      </c>
      <c r="AA39" s="8">
        <v>-3.4955097173876458E-3</v>
      </c>
      <c r="AB39" s="8">
        <v>-2.6003475849251806E-4</v>
      </c>
      <c r="AC39" s="8">
        <v>-9.0035736189111384E-3</v>
      </c>
      <c r="AD39" s="8">
        <v>-7.7896999680283907E-3</v>
      </c>
      <c r="AE39" s="8">
        <v>9.5311304850044E-4</v>
      </c>
      <c r="AF39" s="70">
        <f t="shared" si="0"/>
        <v>-1.1724053968400878E-3</v>
      </c>
    </row>
    <row r="40" spans="1:32" x14ac:dyDescent="0.3">
      <c r="A40" s="82">
        <v>-222</v>
      </c>
      <c r="B40" s="73">
        <v>2.3905218399196924E-3</v>
      </c>
      <c r="C40" s="8">
        <v>7.7038793244731054E-4</v>
      </c>
      <c r="D40" s="8">
        <v>-3.389155606888624E-3</v>
      </c>
      <c r="E40" s="8">
        <v>-7.4326786916581872E-3</v>
      </c>
      <c r="F40" s="8">
        <v>6.6450910862624231E-4</v>
      </c>
      <c r="G40" s="8">
        <v>-2.0146061242628435E-3</v>
      </c>
      <c r="H40" s="8">
        <v>-8.7032435929430395E-4</v>
      </c>
      <c r="I40" s="8">
        <v>3.6780835282106614E-3</v>
      </c>
      <c r="J40" s="8">
        <v>7.0572637006496332E-4</v>
      </c>
      <c r="K40" s="8">
        <v>4.6678945788267562E-3</v>
      </c>
      <c r="L40" s="8">
        <v>6.5609095714592169E-3</v>
      </c>
      <c r="M40" s="8">
        <v>1.0757278328275749E-2</v>
      </c>
      <c r="N40" s="8">
        <v>-1.0683863209718907E-3</v>
      </c>
      <c r="O40" s="8">
        <v>1.1255018147528585E-2</v>
      </c>
      <c r="P40" s="8">
        <v>1.5337259320633428E-3</v>
      </c>
      <c r="Q40" s="8">
        <v>1.3335261121336069E-3</v>
      </c>
      <c r="R40" s="8">
        <v>-4.882081666684664E-3</v>
      </c>
      <c r="S40" s="8">
        <v>6.5851288680915648E-3</v>
      </c>
      <c r="T40" s="8">
        <v>4.6969933445498088E-3</v>
      </c>
      <c r="U40" s="8">
        <v>4.395066246540855E-4</v>
      </c>
      <c r="V40" s="8">
        <v>-2.5257666969014034E-3</v>
      </c>
      <c r="W40" s="8">
        <v>-1.2116956260769546E-2</v>
      </c>
      <c r="X40" s="8">
        <v>0</v>
      </c>
      <c r="Y40" s="8">
        <v>8.8719001434227826E-3</v>
      </c>
      <c r="Z40" s="8">
        <v>0</v>
      </c>
      <c r="AA40" s="8">
        <v>2.3806795913334081E-2</v>
      </c>
      <c r="AB40" s="8">
        <v>-7.1120796530035231E-3</v>
      </c>
      <c r="AC40" s="8">
        <v>2.9220933817516847E-3</v>
      </c>
      <c r="AD40" s="8">
        <v>-3.4055022976772348E-3</v>
      </c>
      <c r="AE40" s="8">
        <v>-1.7896794204836719E-3</v>
      </c>
      <c r="AF40" s="70">
        <f t="shared" si="0"/>
        <v>1.5010927542254747E-3</v>
      </c>
    </row>
    <row r="41" spans="1:32" x14ac:dyDescent="0.3">
      <c r="A41" s="82">
        <v>-221</v>
      </c>
      <c r="B41" s="73">
        <v>-1.548813213512145E-3</v>
      </c>
      <c r="C41" s="8">
        <v>1.7831893855679033E-3</v>
      </c>
      <c r="D41" s="8">
        <v>1.2637773829834958E-3</v>
      </c>
      <c r="E41" s="8">
        <v>1.2884081377718966E-2</v>
      </c>
      <c r="F41" s="8">
        <v>2.9440476124168715E-4</v>
      </c>
      <c r="G41" s="8">
        <v>-2.8684975380125421E-5</v>
      </c>
      <c r="H41" s="8">
        <v>1.8005880938538148E-3</v>
      </c>
      <c r="I41" s="8">
        <v>-1.4791437864529397E-3</v>
      </c>
      <c r="J41" s="8">
        <v>6.5003721425534004E-5</v>
      </c>
      <c r="K41" s="8">
        <v>-4.6505385425017684E-3</v>
      </c>
      <c r="L41" s="8">
        <v>1.3062566710725318E-2</v>
      </c>
      <c r="M41" s="8">
        <v>-9.3989315378999044E-3</v>
      </c>
      <c r="N41" s="8">
        <v>2.8380869843219808E-3</v>
      </c>
      <c r="O41" s="8">
        <v>-1.2792566995971748E-2</v>
      </c>
      <c r="P41" s="8">
        <v>8.0986856417716337E-4</v>
      </c>
      <c r="Q41" s="8">
        <v>7.8755529650247624E-3</v>
      </c>
      <c r="R41" s="8">
        <v>-8.0117851106358429E-3</v>
      </c>
      <c r="S41" s="8">
        <v>3.0324496894308793E-2</v>
      </c>
      <c r="T41" s="8">
        <v>-2.2276943603450998E-3</v>
      </c>
      <c r="U41" s="8">
        <v>4.4831234505721095E-3</v>
      </c>
      <c r="V41" s="8">
        <v>1.1716876120236048E-3</v>
      </c>
      <c r="W41" s="8">
        <v>7.2983039711346596E-3</v>
      </c>
      <c r="X41" s="8">
        <v>0</v>
      </c>
      <c r="Y41" s="8">
        <v>2.8449411951253284E-3</v>
      </c>
      <c r="Z41" s="8">
        <v>0</v>
      </c>
      <c r="AA41" s="8">
        <v>1.0351932773463909E-3</v>
      </c>
      <c r="AB41" s="8">
        <v>1.7678205166761405E-3</v>
      </c>
      <c r="AC41" s="8">
        <v>-5.4104219889340929E-3</v>
      </c>
      <c r="AD41" s="8">
        <v>1.4981174287263335E-2</v>
      </c>
      <c r="AE41" s="8">
        <v>3.7475631257743915E-5</v>
      </c>
      <c r="AF41" s="70">
        <f t="shared" si="0"/>
        <v>2.0357585423705026E-3</v>
      </c>
    </row>
    <row r="42" spans="1:32" x14ac:dyDescent="0.3">
      <c r="A42" s="82">
        <v>-220</v>
      </c>
      <c r="B42" s="73">
        <v>-7.7000153617356615E-3</v>
      </c>
      <c r="C42" s="8">
        <v>1.5494573361351741E-3</v>
      </c>
      <c r="D42" s="8">
        <v>3.4363124776850165E-3</v>
      </c>
      <c r="E42" s="8">
        <v>-7.4616179893121845E-4</v>
      </c>
      <c r="F42" s="8">
        <v>2.2407342745935383E-3</v>
      </c>
      <c r="G42" s="8">
        <v>4.8760696842120857E-3</v>
      </c>
      <c r="H42" s="8">
        <v>1.3689662695958664E-4</v>
      </c>
      <c r="I42" s="8">
        <v>3.1190302895814214E-3</v>
      </c>
      <c r="J42" s="8">
        <v>5.4635449091741152E-4</v>
      </c>
      <c r="K42" s="8">
        <v>9.9506756692313287E-4</v>
      </c>
      <c r="L42" s="8">
        <v>3.7646698927653118E-3</v>
      </c>
      <c r="M42" s="8">
        <v>2.3018276194356251E-2</v>
      </c>
      <c r="N42" s="8">
        <v>-4.6059337192187662E-4</v>
      </c>
      <c r="O42" s="8">
        <v>3.1191894334758052E-3</v>
      </c>
      <c r="P42" s="8">
        <v>-4.7339616953149446E-3</v>
      </c>
      <c r="Q42" s="8">
        <v>-2.3058298923586381E-4</v>
      </c>
      <c r="R42" s="8">
        <v>-1.9128229781163499E-3</v>
      </c>
      <c r="S42" s="8">
        <v>-6.2389706683433355E-3</v>
      </c>
      <c r="T42" s="8">
        <v>-3.4926187724556423E-3</v>
      </c>
      <c r="U42" s="8">
        <v>-5.3150228395897631E-3</v>
      </c>
      <c r="V42" s="8">
        <v>3.8988786362011169E-2</v>
      </c>
      <c r="W42" s="8">
        <v>-1.0103006580086013E-2</v>
      </c>
      <c r="X42" s="8">
        <v>0</v>
      </c>
      <c r="Y42" s="8">
        <v>-3.087666163741606E-3</v>
      </c>
      <c r="Z42" s="8">
        <v>0</v>
      </c>
      <c r="AA42" s="8">
        <v>-6.9421316047984186E-3</v>
      </c>
      <c r="AB42" s="8">
        <v>-2.0960253341804416E-3</v>
      </c>
      <c r="AC42" s="8">
        <v>-7.7439921934989511E-3</v>
      </c>
      <c r="AD42" s="8">
        <v>-1.5376564530076809E-3</v>
      </c>
      <c r="AE42" s="8">
        <v>2.6245003560568421E-4</v>
      </c>
      <c r="AF42" s="70">
        <f t="shared" si="0"/>
        <v>7.904021953421274E-4</v>
      </c>
    </row>
    <row r="43" spans="1:32" x14ac:dyDescent="0.3">
      <c r="A43" s="82">
        <v>-219</v>
      </c>
      <c r="B43" s="73">
        <v>7.8849144632726111E-3</v>
      </c>
      <c r="C43" s="8">
        <v>-2.6108130732821738E-4</v>
      </c>
      <c r="D43" s="8">
        <v>9.21225131610948E-3</v>
      </c>
      <c r="E43" s="8">
        <v>-6.2064036250477628E-3</v>
      </c>
      <c r="F43" s="8">
        <v>-7.1187384132783077E-4</v>
      </c>
      <c r="G43" s="8">
        <v>2.1097247825791823E-3</v>
      </c>
      <c r="H43" s="8">
        <v>1.091406244117684E-3</v>
      </c>
      <c r="I43" s="8">
        <v>-9.5479473294932463E-3</v>
      </c>
      <c r="J43" s="8">
        <v>8.2216303662881358E-4</v>
      </c>
      <c r="K43" s="8">
        <v>5.1690074694035054E-4</v>
      </c>
      <c r="L43" s="8">
        <v>5.2279083727370303E-3</v>
      </c>
      <c r="M43" s="8">
        <v>7.6395311802526268E-3</v>
      </c>
      <c r="N43" s="8">
        <v>3.2944021485512543E-3</v>
      </c>
      <c r="O43" s="8">
        <v>1.1621010413745046E-2</v>
      </c>
      <c r="P43" s="8">
        <v>-1.9684984803856093E-3</v>
      </c>
      <c r="Q43" s="8">
        <v>5.7784091890459004E-4</v>
      </c>
      <c r="R43" s="8">
        <v>2.1212532712524741E-3</v>
      </c>
      <c r="S43" s="8">
        <v>-5.9256948115758365E-3</v>
      </c>
      <c r="T43" s="8">
        <v>-9.8074176022142807E-3</v>
      </c>
      <c r="U43" s="8">
        <v>-1.8423423069930025E-2</v>
      </c>
      <c r="V43" s="8">
        <v>3.3720471097456184E-2</v>
      </c>
      <c r="W43" s="8">
        <v>1.2289957019326942E-2</v>
      </c>
      <c r="X43" s="8">
        <v>0</v>
      </c>
      <c r="Y43" s="8">
        <v>-5.5573518603507181E-3</v>
      </c>
      <c r="Z43" s="8">
        <v>0</v>
      </c>
      <c r="AA43" s="8">
        <v>-5.4393090046617708E-3</v>
      </c>
      <c r="AB43" s="8">
        <v>9.0908410024564089E-4</v>
      </c>
      <c r="AC43" s="8">
        <v>-1.1431231975581714E-3</v>
      </c>
      <c r="AD43" s="8">
        <v>-6.1044661058456797E-3</v>
      </c>
      <c r="AE43" s="8">
        <v>-4.4664730491678264E-3</v>
      </c>
      <c r="AF43" s="70">
        <f t="shared" si="0"/>
        <v>7.8252519424109766E-4</v>
      </c>
    </row>
    <row r="44" spans="1:32" x14ac:dyDescent="0.3">
      <c r="A44" s="82">
        <v>-218</v>
      </c>
      <c r="B44" s="73">
        <v>6.7568827112196323E-3</v>
      </c>
      <c r="C44" s="8">
        <v>1.0579033131646902E-3</v>
      </c>
      <c r="D44" s="8">
        <v>-2.5179378100972129E-3</v>
      </c>
      <c r="E44" s="8">
        <v>-8.5786646336646032E-4</v>
      </c>
      <c r="F44" s="8">
        <v>3.3867073929983171E-3</v>
      </c>
      <c r="G44" s="8">
        <v>5.3294146776659331E-3</v>
      </c>
      <c r="H44" s="8">
        <v>1.1432544859246606E-3</v>
      </c>
      <c r="I44" s="8">
        <v>4.8524411838752821E-4</v>
      </c>
      <c r="J44" s="8">
        <v>3.5391121223717001E-3</v>
      </c>
      <c r="K44" s="8">
        <v>1.8497196998314884E-3</v>
      </c>
      <c r="L44" s="8">
        <v>1.7134529561903123E-3</v>
      </c>
      <c r="M44" s="8">
        <v>-5.9162948935606152E-3</v>
      </c>
      <c r="N44" s="8">
        <v>-8.8362553783148147E-4</v>
      </c>
      <c r="O44" s="8">
        <v>5.3757252309209955E-3</v>
      </c>
      <c r="P44" s="8">
        <v>-4.4799013625537072E-3</v>
      </c>
      <c r="Q44" s="8">
        <v>-4.5968977208158349E-3</v>
      </c>
      <c r="R44" s="8">
        <v>-8.5420409033536704E-3</v>
      </c>
      <c r="S44" s="8">
        <v>2.5964325381572285E-3</v>
      </c>
      <c r="T44" s="8">
        <v>-6.634390778781891E-3</v>
      </c>
      <c r="U44" s="8">
        <v>-3.6654835021899656E-3</v>
      </c>
      <c r="V44" s="8">
        <v>2.5567770136011797E-3</v>
      </c>
      <c r="W44" s="8">
        <v>1.149654240291095E-2</v>
      </c>
      <c r="X44" s="8">
        <v>0</v>
      </c>
      <c r="Y44" s="8">
        <v>-1.0696384034494591E-3</v>
      </c>
      <c r="Z44" s="8">
        <v>0</v>
      </c>
      <c r="AA44" s="8">
        <v>2.0175805538081855E-2</v>
      </c>
      <c r="AB44" s="8">
        <v>-2.8871956473967494E-3</v>
      </c>
      <c r="AC44" s="8">
        <v>4.7166645367671747E-3</v>
      </c>
      <c r="AD44" s="8">
        <v>2.0015776230918211E-2</v>
      </c>
      <c r="AE44" s="8">
        <v>-1.5482978955773789E-3</v>
      </c>
      <c r="AF44" s="70">
        <f t="shared" si="0"/>
        <v>1.6198614683379145E-3</v>
      </c>
    </row>
    <row r="45" spans="1:32" x14ac:dyDescent="0.3">
      <c r="A45" s="82">
        <v>-217</v>
      </c>
      <c r="B45" s="73">
        <v>-6.1790709624948321E-3</v>
      </c>
      <c r="C45" s="8">
        <v>-1.0776856853713531E-3</v>
      </c>
      <c r="D45" s="8">
        <v>9.1787941163361253E-4</v>
      </c>
      <c r="E45" s="8">
        <v>1.0580245627971252E-3</v>
      </c>
      <c r="F45" s="8">
        <v>3.9884583950265257E-3</v>
      </c>
      <c r="G45" s="8">
        <v>2.3952172402910994E-3</v>
      </c>
      <c r="H45" s="8">
        <v>2.0575488360649076E-4</v>
      </c>
      <c r="I45" s="8">
        <v>-2.1316169690852927E-3</v>
      </c>
      <c r="J45" s="8">
        <v>-1.3803333284938099E-3</v>
      </c>
      <c r="K45" s="8">
        <v>-4.8412130180181655E-3</v>
      </c>
      <c r="L45" s="8">
        <v>9.160180166709983E-3</v>
      </c>
      <c r="M45" s="8">
        <v>6.2557836233800013E-3</v>
      </c>
      <c r="N45" s="8">
        <v>-1.1934740007434027E-3</v>
      </c>
      <c r="O45" s="8">
        <v>-7.0346343333801652E-3</v>
      </c>
      <c r="P45" s="8">
        <v>3.7708891221428604E-3</v>
      </c>
      <c r="Q45" s="8">
        <v>-5.2216174786568637E-3</v>
      </c>
      <c r="R45" s="8">
        <v>2.6875145945332198E-3</v>
      </c>
      <c r="S45" s="8">
        <v>1.553536721804865E-2</v>
      </c>
      <c r="T45" s="8">
        <v>5.8670233985893237E-4</v>
      </c>
      <c r="U45" s="8">
        <v>-2.3900408918991417E-3</v>
      </c>
      <c r="V45" s="8">
        <v>-1.1174126986653949E-2</v>
      </c>
      <c r="W45" s="8">
        <v>-2.8682603253043001E-3</v>
      </c>
      <c r="X45" s="8">
        <v>0</v>
      </c>
      <c r="Y45" s="8">
        <v>-2.2360965709341749E-4</v>
      </c>
      <c r="Z45" s="8">
        <v>0</v>
      </c>
      <c r="AA45" s="8">
        <v>-8.756061043417424E-4</v>
      </c>
      <c r="AB45" s="8">
        <v>-8.902744136518417E-3</v>
      </c>
      <c r="AC45" s="8">
        <v>-1.1219906161171687E-2</v>
      </c>
      <c r="AD45" s="8">
        <v>2.8090373433836196E-3</v>
      </c>
      <c r="AE45" s="8">
        <v>-2.4989575193299935E-4</v>
      </c>
      <c r="AF45" s="70">
        <f t="shared" si="0"/>
        <v>-5.8643422965824722E-4</v>
      </c>
    </row>
    <row r="46" spans="1:32" x14ac:dyDescent="0.3">
      <c r="A46" s="82">
        <v>-216</v>
      </c>
      <c r="B46" s="73">
        <v>-9.2314214880993995E-3</v>
      </c>
      <c r="C46" s="8">
        <v>3.3270470309696397E-3</v>
      </c>
      <c r="D46" s="8">
        <v>-2.751922518621221E-3</v>
      </c>
      <c r="E46" s="8">
        <v>-1.567198167080135E-3</v>
      </c>
      <c r="F46" s="8">
        <v>-3.1669639621059262E-3</v>
      </c>
      <c r="G46" s="8">
        <v>-9.1673914601702964E-3</v>
      </c>
      <c r="H46" s="8">
        <v>-2.1802930615381559E-3</v>
      </c>
      <c r="I46" s="8">
        <v>-3.0427156729814671E-3</v>
      </c>
      <c r="J46" s="8">
        <v>2.4163374824086497E-3</v>
      </c>
      <c r="K46" s="8">
        <v>-8.2727213975153716E-4</v>
      </c>
      <c r="L46" s="8">
        <v>-1.5674894985428238E-3</v>
      </c>
      <c r="M46" s="8">
        <v>-1.1945845836561587E-2</v>
      </c>
      <c r="N46" s="8">
        <v>-6.340091952290012E-4</v>
      </c>
      <c r="O46" s="8">
        <v>-3.0520471287586951E-3</v>
      </c>
      <c r="P46" s="8">
        <v>-4.3364723556930532E-3</v>
      </c>
      <c r="Q46" s="8">
        <v>1.7732850720500281E-3</v>
      </c>
      <c r="R46" s="8">
        <v>4.7476549970560701E-4</v>
      </c>
      <c r="S46" s="8">
        <v>-7.3680148707408587E-3</v>
      </c>
      <c r="T46" s="8">
        <v>8.122420016626157E-5</v>
      </c>
      <c r="U46" s="8">
        <v>-8.3996974404004793E-3</v>
      </c>
      <c r="V46" s="8">
        <v>1.9100629839687529E-2</v>
      </c>
      <c r="W46" s="8">
        <v>5.4668943993651164E-5</v>
      </c>
      <c r="X46" s="8">
        <v>0</v>
      </c>
      <c r="Y46" s="8">
        <v>5.4150046369152811E-3</v>
      </c>
      <c r="Z46" s="8">
        <v>0</v>
      </c>
      <c r="AA46" s="8">
        <v>3.0805345102086924E-3</v>
      </c>
      <c r="AB46" s="8">
        <v>-4.5232034207226164E-3</v>
      </c>
      <c r="AC46" s="8">
        <v>-1.1967218991872051E-2</v>
      </c>
      <c r="AD46" s="8">
        <v>-3.7620373803755091E-3</v>
      </c>
      <c r="AE46" s="8">
        <v>-7.532579066068505E-3</v>
      </c>
      <c r="AF46" s="70">
        <f t="shared" si="0"/>
        <v>-2.043343214640266E-3</v>
      </c>
    </row>
    <row r="47" spans="1:32" x14ac:dyDescent="0.3">
      <c r="A47" s="82">
        <v>-215</v>
      </c>
      <c r="B47" s="73">
        <v>-8.9103023198506756E-4</v>
      </c>
      <c r="C47" s="8">
        <v>2.5770108720969461E-3</v>
      </c>
      <c r="D47" s="8">
        <v>-3.4325223010566635E-3</v>
      </c>
      <c r="E47" s="8">
        <v>6.9735027467825172E-4</v>
      </c>
      <c r="F47" s="8">
        <v>-1.713654716710737E-3</v>
      </c>
      <c r="G47" s="8">
        <v>8.3638623713671069E-3</v>
      </c>
      <c r="H47" s="8">
        <v>5.833144686925168E-5</v>
      </c>
      <c r="I47" s="8">
        <v>-1.3654806188958483E-3</v>
      </c>
      <c r="J47" s="8">
        <v>6.5373356267590835E-4</v>
      </c>
      <c r="K47" s="8">
        <v>1.285745521587927E-3</v>
      </c>
      <c r="L47" s="8">
        <v>1.1736021638123015E-3</v>
      </c>
      <c r="M47" s="8">
        <v>3.2802204459618824E-3</v>
      </c>
      <c r="N47" s="8">
        <v>3.8896274895030385E-3</v>
      </c>
      <c r="O47" s="8">
        <v>-8.9504855345861611E-3</v>
      </c>
      <c r="P47" s="8">
        <v>6.9354822746489457E-4</v>
      </c>
      <c r="Q47" s="8">
        <v>-1.0629512692238831E-3</v>
      </c>
      <c r="R47" s="8">
        <v>2.6411154278285255E-4</v>
      </c>
      <c r="S47" s="8">
        <v>-1.618588572852038E-2</v>
      </c>
      <c r="T47" s="8">
        <v>-1.3312768544730151E-2</v>
      </c>
      <c r="U47" s="8">
        <v>-4.36888871337385E-3</v>
      </c>
      <c r="V47" s="8">
        <v>1.3267522906497686E-2</v>
      </c>
      <c r="W47" s="8">
        <v>1.9406767889239996E-3</v>
      </c>
      <c r="X47" s="8">
        <v>0</v>
      </c>
      <c r="Y47" s="8">
        <v>9.7934451073189346E-4</v>
      </c>
      <c r="Z47" s="8">
        <v>0</v>
      </c>
      <c r="AA47" s="8">
        <v>8.7619022704558125E-3</v>
      </c>
      <c r="AB47" s="8">
        <v>1.0448100653927272E-2</v>
      </c>
      <c r="AC47" s="8">
        <v>8.4634639364890036E-4</v>
      </c>
      <c r="AD47" s="8">
        <v>-7.3923445907705717E-3</v>
      </c>
      <c r="AE47" s="8">
        <v>3.15159482012902E-3</v>
      </c>
      <c r="AF47" s="70">
        <f t="shared" si="0"/>
        <v>1.2188733377538772E-4</v>
      </c>
    </row>
    <row r="48" spans="1:32" x14ac:dyDescent="0.3">
      <c r="A48" s="82">
        <v>-214</v>
      </c>
      <c r="B48" s="73">
        <v>8.2341767070172669E-3</v>
      </c>
      <c r="C48" s="8">
        <v>-2.0932378080041015E-3</v>
      </c>
      <c r="D48" s="8">
        <v>-5.9567808995152748E-3</v>
      </c>
      <c r="E48" s="8">
        <v>-1.5318408372401691E-3</v>
      </c>
      <c r="F48" s="8">
        <v>-6.2945106765689707E-4</v>
      </c>
      <c r="G48" s="8">
        <v>6.3082606067366197E-4</v>
      </c>
      <c r="H48" s="8">
        <v>2.3722601951003618E-3</v>
      </c>
      <c r="I48" s="8">
        <v>5.7910093066595864E-3</v>
      </c>
      <c r="J48" s="8">
        <v>4.6975594160668377E-4</v>
      </c>
      <c r="K48" s="8">
        <v>-2.2884961722936209E-3</v>
      </c>
      <c r="L48" s="8">
        <v>1.5678343337508322E-3</v>
      </c>
      <c r="M48" s="8">
        <v>7.4769742848483358E-3</v>
      </c>
      <c r="N48" s="8">
        <v>5.3458430431111668E-3</v>
      </c>
      <c r="O48" s="8">
        <v>5.4162827826315027E-3</v>
      </c>
      <c r="P48" s="8">
        <v>2.5825169435320944E-3</v>
      </c>
      <c r="Q48" s="8">
        <v>-1.3305353916421951E-4</v>
      </c>
      <c r="R48" s="8">
        <v>-1.7084540814866012E-3</v>
      </c>
      <c r="S48" s="8">
        <v>4.5435150883718399E-3</v>
      </c>
      <c r="T48" s="8">
        <v>1.0783797305397892E-3</v>
      </c>
      <c r="U48" s="8">
        <v>-1.7047253132081996E-3</v>
      </c>
      <c r="V48" s="8">
        <v>2.1045293015943264E-2</v>
      </c>
      <c r="W48" s="8">
        <v>7.5564102201347745E-3</v>
      </c>
      <c r="X48" s="8">
        <v>0</v>
      </c>
      <c r="Y48" s="8">
        <v>-1.660931154251373E-4</v>
      </c>
      <c r="Z48" s="8">
        <v>0</v>
      </c>
      <c r="AA48" s="8">
        <v>1.0495687165308241E-2</v>
      </c>
      <c r="AB48" s="8">
        <v>-1.4713738415233352E-4</v>
      </c>
      <c r="AC48" s="8">
        <v>-1.1661599987458637E-5</v>
      </c>
      <c r="AD48" s="8">
        <v>2.3438707806736694E-3</v>
      </c>
      <c r="AE48" s="8">
        <v>-1.0279670613393584E-3</v>
      </c>
      <c r="AF48" s="70">
        <f t="shared" si="0"/>
        <v>2.3183912240143235E-3</v>
      </c>
    </row>
    <row r="49" spans="1:32" x14ac:dyDescent="0.3">
      <c r="A49" s="82">
        <v>-213</v>
      </c>
      <c r="B49" s="73">
        <v>-8.9652061612759473E-4</v>
      </c>
      <c r="C49" s="8">
        <v>-1.468716122229252E-3</v>
      </c>
      <c r="D49" s="8">
        <v>-1.1490851357232046E-4</v>
      </c>
      <c r="E49" s="8">
        <v>-3.1034612581962735E-3</v>
      </c>
      <c r="F49" s="8">
        <v>2.030190890591135E-3</v>
      </c>
      <c r="G49" s="8">
        <v>-6.2142977312576279E-4</v>
      </c>
      <c r="H49" s="8">
        <v>-5.2051782890203159E-3</v>
      </c>
      <c r="I49" s="8">
        <v>-2.3265510608392395E-3</v>
      </c>
      <c r="J49" s="8">
        <v>2.6391244670088765E-3</v>
      </c>
      <c r="K49" s="8">
        <v>1.0871471568967898E-2</v>
      </c>
      <c r="L49" s="8">
        <v>1.4988519093746934E-3</v>
      </c>
      <c r="M49" s="8">
        <v>3.4495963351974064E-3</v>
      </c>
      <c r="N49" s="8">
        <v>-1.3307652427117177E-3</v>
      </c>
      <c r="O49" s="8">
        <v>2.6572181448449861E-3</v>
      </c>
      <c r="P49" s="8">
        <v>-2.0950565398626386E-3</v>
      </c>
      <c r="Q49" s="8">
        <v>-4.2090751221685579E-3</v>
      </c>
      <c r="R49" s="8">
        <v>1.8537109179803052E-3</v>
      </c>
      <c r="S49" s="8">
        <v>4.2441578683767873E-3</v>
      </c>
      <c r="T49" s="8">
        <v>5.8782660756520281E-3</v>
      </c>
      <c r="U49" s="8">
        <v>-4.4683825655302588E-3</v>
      </c>
      <c r="V49" s="8">
        <v>1.0598569282330172E-2</v>
      </c>
      <c r="W49" s="8">
        <v>-4.559634693838981E-3</v>
      </c>
      <c r="X49" s="8">
        <v>0</v>
      </c>
      <c r="Y49" s="8">
        <v>-8.601176452228583E-4</v>
      </c>
      <c r="Z49" s="8">
        <v>0</v>
      </c>
      <c r="AA49" s="8">
        <v>2.9753861003280818E-3</v>
      </c>
      <c r="AB49" s="8">
        <v>1.2207490765742089E-3</v>
      </c>
      <c r="AC49" s="8">
        <v>7.2880682090496699E-3</v>
      </c>
      <c r="AD49" s="8">
        <v>-1.3508931905056249E-3</v>
      </c>
      <c r="AE49" s="8">
        <v>4.8369603903204378E-3</v>
      </c>
      <c r="AF49" s="70">
        <f t="shared" si="0"/>
        <v>9.8105435345484295E-4</v>
      </c>
    </row>
    <row r="50" spans="1:32" x14ac:dyDescent="0.3">
      <c r="A50" s="82">
        <v>-212</v>
      </c>
      <c r="B50" s="73">
        <v>-1.0535479535208683E-3</v>
      </c>
      <c r="C50" s="8">
        <v>4.8002019115721446E-4</v>
      </c>
      <c r="D50" s="8">
        <v>-6.6727040438182249E-5</v>
      </c>
      <c r="E50" s="8">
        <v>6.9559131329488544E-4</v>
      </c>
      <c r="F50" s="8">
        <v>-2.7696242112481848E-3</v>
      </c>
      <c r="G50" s="8">
        <v>-1.1586973324440863E-3</v>
      </c>
      <c r="H50" s="8">
        <v>-6.1897376517371077E-3</v>
      </c>
      <c r="I50" s="8">
        <v>4.1721309213804886E-4</v>
      </c>
      <c r="J50" s="8">
        <v>1.1205282092735507E-3</v>
      </c>
      <c r="K50" s="8">
        <v>2.4719991554770799E-4</v>
      </c>
      <c r="L50" s="8">
        <v>-2.952699117818243E-3</v>
      </c>
      <c r="M50" s="8">
        <v>1.3304439149966313E-2</v>
      </c>
      <c r="N50" s="8">
        <v>-1.3091522683485249E-3</v>
      </c>
      <c r="O50" s="8">
        <v>1.8583917875878042E-2</v>
      </c>
      <c r="P50" s="8">
        <v>8.5987471590126888E-4</v>
      </c>
      <c r="Q50" s="8">
        <v>-1.2186322061581868E-3</v>
      </c>
      <c r="R50" s="8">
        <v>2.4503900449034666E-3</v>
      </c>
      <c r="S50" s="8">
        <v>3.0931024774761727E-4</v>
      </c>
      <c r="T50" s="8">
        <v>1.306455550431183E-3</v>
      </c>
      <c r="U50" s="8">
        <v>7.6249830581692976E-3</v>
      </c>
      <c r="V50" s="8">
        <v>-4.0992670568246181E-3</v>
      </c>
      <c r="W50" s="8">
        <v>3.5719025279285846E-3</v>
      </c>
      <c r="X50" s="8">
        <v>0</v>
      </c>
      <c r="Y50" s="8">
        <v>1.7275826277812524E-3</v>
      </c>
      <c r="Z50" s="8">
        <v>0</v>
      </c>
      <c r="AA50" s="8">
        <v>-4.2612166244668011E-3</v>
      </c>
      <c r="AB50" s="8">
        <v>-4.2264457609513615E-3</v>
      </c>
      <c r="AC50" s="8">
        <v>1.1447346622259168E-2</v>
      </c>
      <c r="AD50" s="8">
        <v>3.5071259790978477E-4</v>
      </c>
      <c r="AE50" s="8">
        <v>-4.8872212861511017E-3</v>
      </c>
      <c r="AF50" s="70">
        <f t="shared" si="0"/>
        <v>1.0101499743393376E-3</v>
      </c>
    </row>
    <row r="51" spans="1:32" x14ac:dyDescent="0.3">
      <c r="A51" s="82">
        <v>-211</v>
      </c>
      <c r="B51" s="73">
        <v>1.1897389743483443E-4</v>
      </c>
      <c r="C51" s="8">
        <v>-6.7498495543532287E-4</v>
      </c>
      <c r="D51" s="8">
        <v>-6.2726717381841601E-3</v>
      </c>
      <c r="E51" s="8">
        <v>4.567098194700886E-4</v>
      </c>
      <c r="F51" s="8">
        <v>-2.9160803984964222E-3</v>
      </c>
      <c r="G51" s="8">
        <v>-3.1935346666234011E-3</v>
      </c>
      <c r="H51" s="8">
        <v>1.7135898930912977E-3</v>
      </c>
      <c r="I51" s="8">
        <v>2.62480712809798E-4</v>
      </c>
      <c r="J51" s="8">
        <v>-1.4197427654664019E-3</v>
      </c>
      <c r="K51" s="8">
        <v>1.5947318911867787E-3</v>
      </c>
      <c r="L51" s="8">
        <v>3.4048775062887962E-3</v>
      </c>
      <c r="M51" s="8">
        <v>-3.9301614696071307E-3</v>
      </c>
      <c r="N51" s="8">
        <v>3.6812413485447608E-3</v>
      </c>
      <c r="O51" s="8">
        <v>-5.2256725443114065E-3</v>
      </c>
      <c r="P51" s="8">
        <v>3.15640157014477E-3</v>
      </c>
      <c r="Q51" s="8">
        <v>-1.2844499837748628E-3</v>
      </c>
      <c r="R51" s="8">
        <v>1.0419549879426273E-3</v>
      </c>
      <c r="S51" s="8">
        <v>3.1264793380474405E-3</v>
      </c>
      <c r="T51" s="8">
        <v>-6.7516886583854057E-3</v>
      </c>
      <c r="U51" s="8">
        <v>2.9726137996207436E-3</v>
      </c>
      <c r="V51" s="8">
        <v>-6.2758091638884335E-3</v>
      </c>
      <c r="W51" s="8">
        <v>1.8080109225134845E-3</v>
      </c>
      <c r="X51" s="8">
        <v>0</v>
      </c>
      <c r="Y51" s="8">
        <v>2.043042772463784E-3</v>
      </c>
      <c r="Z51" s="8">
        <v>0</v>
      </c>
      <c r="AA51" s="8">
        <v>9.0298687740472394E-3</v>
      </c>
      <c r="AB51" s="8">
        <v>-3.9278118366197767E-3</v>
      </c>
      <c r="AC51" s="8">
        <v>-6.6275713031500837E-3</v>
      </c>
      <c r="AD51" s="8">
        <v>9.8478178227938747E-3</v>
      </c>
      <c r="AE51" s="8">
        <v>-3.7474735103016493E-4</v>
      </c>
      <c r="AF51" s="70">
        <f t="shared" si="0"/>
        <v>-1.538710592857551E-4</v>
      </c>
    </row>
    <row r="52" spans="1:32" x14ac:dyDescent="0.3">
      <c r="A52" s="82">
        <v>-210</v>
      </c>
      <c r="B52" s="73">
        <v>-3.4416711762809606E-3</v>
      </c>
      <c r="C52" s="8">
        <v>-4.9057054373970741E-4</v>
      </c>
      <c r="D52" s="8">
        <v>-8.8023004480092294E-3</v>
      </c>
      <c r="E52" s="8">
        <v>4.5021448840577519E-3</v>
      </c>
      <c r="F52" s="8">
        <v>-2.2556590172226033E-3</v>
      </c>
      <c r="G52" s="8">
        <v>-6.6555383219437797E-3</v>
      </c>
      <c r="H52" s="8">
        <v>-4.9848550581956528E-4</v>
      </c>
      <c r="I52" s="8">
        <v>4.4259260739716215E-3</v>
      </c>
      <c r="J52" s="8">
        <v>-2.5404713455753243E-3</v>
      </c>
      <c r="K52" s="8">
        <v>-5.7953350784878573E-4</v>
      </c>
      <c r="L52" s="8">
        <v>3.6591165207161933E-3</v>
      </c>
      <c r="M52" s="8">
        <v>-1.4636569645015518E-3</v>
      </c>
      <c r="N52" s="8">
        <v>-4.4393529736425491E-3</v>
      </c>
      <c r="O52" s="8">
        <v>-5.5131291157398566E-4</v>
      </c>
      <c r="P52" s="8">
        <v>-9.0552045584659088E-4</v>
      </c>
      <c r="Q52" s="8">
        <v>-2.5865275822710022E-3</v>
      </c>
      <c r="R52" s="8">
        <v>1.4681802417260195E-3</v>
      </c>
      <c r="S52" s="8">
        <v>-1.6840583782205014E-3</v>
      </c>
      <c r="T52" s="8">
        <v>-3.1705024295360443E-3</v>
      </c>
      <c r="U52" s="8">
        <v>-1.0777377304754636E-4</v>
      </c>
      <c r="V52" s="8">
        <v>-8.8803411312460088E-3</v>
      </c>
      <c r="W52" s="8">
        <v>3.2234127584545246E-4</v>
      </c>
      <c r="X52" s="8">
        <v>0</v>
      </c>
      <c r="Y52" s="8">
        <v>-4.4176196654626149E-3</v>
      </c>
      <c r="Z52" s="8">
        <v>0</v>
      </c>
      <c r="AA52" s="8">
        <v>2.1661002449509113E-3</v>
      </c>
      <c r="AB52" s="8">
        <v>6.7183358411724778E-4</v>
      </c>
      <c r="AC52" s="8">
        <v>7.3877773462375437E-3</v>
      </c>
      <c r="AD52" s="8">
        <v>5.0894379601098879E-3</v>
      </c>
      <c r="AE52" s="8">
        <v>-2.2689794992453334E-4</v>
      </c>
      <c r="AF52" s="70">
        <f t="shared" si="0"/>
        <v>-8.0016453166600844E-4</v>
      </c>
    </row>
    <row r="53" spans="1:32" x14ac:dyDescent="0.3">
      <c r="A53" s="82">
        <v>-209</v>
      </c>
      <c r="B53" s="73">
        <v>-9.9709751163439692E-4</v>
      </c>
      <c r="C53" s="8">
        <v>2.3763201231932749E-3</v>
      </c>
      <c r="D53" s="8">
        <v>-1.4733677260749846E-4</v>
      </c>
      <c r="E53" s="8">
        <v>2.1101186677249129E-3</v>
      </c>
      <c r="F53" s="8">
        <v>-2.4516325472833181E-5</v>
      </c>
      <c r="G53" s="8">
        <v>3.5715428057273881E-4</v>
      </c>
      <c r="H53" s="8">
        <v>-3.2031250141309007E-3</v>
      </c>
      <c r="I53" s="8">
        <v>-1.8660163044845347E-3</v>
      </c>
      <c r="J53" s="8">
        <v>1.6659181953212806E-3</v>
      </c>
      <c r="K53" s="8">
        <v>3.1869949611554311E-3</v>
      </c>
      <c r="L53" s="8">
        <v>-5.7255379272828089E-3</v>
      </c>
      <c r="M53" s="8">
        <v>-6.9909477170240417E-4</v>
      </c>
      <c r="N53" s="8">
        <v>4.4559883136093088E-3</v>
      </c>
      <c r="O53" s="8">
        <v>-1.2482635747412714E-3</v>
      </c>
      <c r="P53" s="8">
        <v>1.8823160951948435E-3</v>
      </c>
      <c r="Q53" s="8">
        <v>-3.3417249795105342E-4</v>
      </c>
      <c r="R53" s="8">
        <v>-6.4915176303587552E-4</v>
      </c>
      <c r="S53" s="8">
        <v>1.6383899015112741E-2</v>
      </c>
      <c r="T53" s="8">
        <v>-4.7501136596157633E-3</v>
      </c>
      <c r="U53" s="8">
        <v>1.3890183459216816E-3</v>
      </c>
      <c r="V53" s="8">
        <v>1.3267042970216462E-2</v>
      </c>
      <c r="W53" s="8">
        <v>-1.1718043777003279E-3</v>
      </c>
      <c r="X53" s="8">
        <v>0</v>
      </c>
      <c r="Y53" s="8">
        <v>7.4353890866219949E-4</v>
      </c>
      <c r="Z53" s="8">
        <v>0</v>
      </c>
      <c r="AA53" s="8">
        <v>-1.3096567171926725E-2</v>
      </c>
      <c r="AB53" s="8">
        <v>2.1441803949156968E-3</v>
      </c>
      <c r="AC53" s="8">
        <v>4.2488970130773358E-4</v>
      </c>
      <c r="AD53" s="8">
        <v>-1.8526151364848587E-3</v>
      </c>
      <c r="AE53" s="8">
        <v>2.972765319794058E-3</v>
      </c>
      <c r="AF53" s="70">
        <f t="shared" si="0"/>
        <v>5.8649108279770377E-4</v>
      </c>
    </row>
    <row r="54" spans="1:32" x14ac:dyDescent="0.3">
      <c r="A54" s="82">
        <v>-208</v>
      </c>
      <c r="B54" s="73">
        <v>7.5233428017578569E-3</v>
      </c>
      <c r="C54" s="8">
        <v>-3.7061950801590936E-3</v>
      </c>
      <c r="D54" s="8">
        <v>-2.8387011066059314E-3</v>
      </c>
      <c r="E54" s="8">
        <v>3.2147264794101724E-3</v>
      </c>
      <c r="F54" s="8">
        <v>-1.5832095813107013E-4</v>
      </c>
      <c r="G54" s="8">
        <v>-1.2273988993272414E-3</v>
      </c>
      <c r="H54" s="8">
        <v>-1.678190612075198E-3</v>
      </c>
      <c r="I54" s="8">
        <v>-1.9080281207290335E-3</v>
      </c>
      <c r="J54" s="8">
        <v>1.8662331961707855E-3</v>
      </c>
      <c r="K54" s="8">
        <v>1.231467573936702E-3</v>
      </c>
      <c r="L54" s="8">
        <v>-4.0172331282396969E-3</v>
      </c>
      <c r="M54" s="8">
        <v>1.0783877354610725E-2</v>
      </c>
      <c r="N54" s="8">
        <v>-1.189504248501564E-4</v>
      </c>
      <c r="O54" s="8">
        <v>-1.2224470807267001E-2</v>
      </c>
      <c r="P54" s="8">
        <v>2.220490006710988E-3</v>
      </c>
      <c r="Q54" s="8">
        <v>-1.7686704986617364E-3</v>
      </c>
      <c r="R54" s="8">
        <v>8.3564303195349781E-3</v>
      </c>
      <c r="S54" s="8">
        <v>-2.50606037300974E-2</v>
      </c>
      <c r="T54" s="8">
        <v>9.7542559941819779E-3</v>
      </c>
      <c r="U54" s="8">
        <v>4.8823144825876942E-3</v>
      </c>
      <c r="V54" s="8">
        <v>2.2769897098197777E-3</v>
      </c>
      <c r="W54" s="8">
        <v>2.000454372595474E-4</v>
      </c>
      <c r="X54" s="8">
        <v>0</v>
      </c>
      <c r="Y54" s="8">
        <v>-3.9648292977778558E-3</v>
      </c>
      <c r="Z54" s="8">
        <v>0</v>
      </c>
      <c r="AA54" s="8">
        <v>9.172342504348608E-3</v>
      </c>
      <c r="AB54" s="8">
        <v>2.4913934966302367E-3</v>
      </c>
      <c r="AC54" s="8">
        <v>-2.3997129035464613E-2</v>
      </c>
      <c r="AD54" s="8">
        <v>-1.5940591891470913E-3</v>
      </c>
      <c r="AE54" s="8">
        <v>1.2585069072366048E-3</v>
      </c>
      <c r="AF54" s="70">
        <f t="shared" si="0"/>
        <v>-6.343454874778822E-4</v>
      </c>
    </row>
    <row r="55" spans="1:32" x14ac:dyDescent="0.3">
      <c r="A55" s="82">
        <v>-207</v>
      </c>
      <c r="B55" s="73">
        <v>-2.4340046952906237E-3</v>
      </c>
      <c r="C55" s="8">
        <v>2.8161588802059381E-3</v>
      </c>
      <c r="D55" s="8">
        <v>-2.7512169799476932E-5</v>
      </c>
      <c r="E55" s="8">
        <v>-1.3004527958304433E-3</v>
      </c>
      <c r="F55" s="8">
        <v>-3.1887936167621185E-3</v>
      </c>
      <c r="G55" s="8">
        <v>-1.9879694485351014E-3</v>
      </c>
      <c r="H55" s="8">
        <v>2.6933484198139834E-3</v>
      </c>
      <c r="I55" s="8">
        <v>1.7257831373087822E-3</v>
      </c>
      <c r="J55" s="8">
        <v>2.2766262073660492E-3</v>
      </c>
      <c r="K55" s="8">
        <v>9.2190136122994562E-4</v>
      </c>
      <c r="L55" s="8">
        <v>-3.6032701495812441E-3</v>
      </c>
      <c r="M55" s="8">
        <v>-7.282432721106678E-3</v>
      </c>
      <c r="N55" s="8">
        <v>4.7384079141509806E-4</v>
      </c>
      <c r="O55" s="8">
        <v>1.0172068310624269E-3</v>
      </c>
      <c r="P55" s="8">
        <v>3.0519329328233735E-3</v>
      </c>
      <c r="Q55" s="8">
        <v>-6.5261779413120953E-3</v>
      </c>
      <c r="R55" s="8">
        <v>-2.9613598637636285E-4</v>
      </c>
      <c r="S55" s="8">
        <v>-3.5584181478478631E-2</v>
      </c>
      <c r="T55" s="8">
        <v>-4.7474737092546467E-3</v>
      </c>
      <c r="U55" s="8">
        <v>5.48916783078497E-3</v>
      </c>
      <c r="V55" s="8">
        <v>7.2060722860632096E-3</v>
      </c>
      <c r="W55" s="8">
        <v>2.7354678830856139E-3</v>
      </c>
      <c r="X55" s="8">
        <v>0</v>
      </c>
      <c r="Y55" s="8">
        <v>1.457357102681486E-3</v>
      </c>
      <c r="Z55" s="8">
        <v>0</v>
      </c>
      <c r="AA55" s="8">
        <v>3.3321596701340174E-4</v>
      </c>
      <c r="AB55" s="8">
        <v>1.0167088573212659E-3</v>
      </c>
      <c r="AC55" s="8">
        <v>-5.8942265451102423E-3</v>
      </c>
      <c r="AD55" s="8">
        <v>-2.7198488699134958E-4</v>
      </c>
      <c r="AE55" s="8">
        <v>-4.8464326065197211E-5</v>
      </c>
      <c r="AF55" s="70">
        <f t="shared" si="0"/>
        <v>-1.3326097327439551E-3</v>
      </c>
    </row>
    <row r="56" spans="1:32" x14ac:dyDescent="0.3">
      <c r="A56" s="82">
        <v>-206</v>
      </c>
      <c r="B56" s="73">
        <v>4.639429462217376E-3</v>
      </c>
      <c r="C56" s="8">
        <v>-2.332523810017216E-3</v>
      </c>
      <c r="D56" s="8">
        <v>-2.4580306787457947E-3</v>
      </c>
      <c r="E56" s="8">
        <v>-5.8919532171638842E-3</v>
      </c>
      <c r="F56" s="8">
        <v>-1.7429063281104284E-3</v>
      </c>
      <c r="G56" s="8">
        <v>-9.7512865149921527E-4</v>
      </c>
      <c r="H56" s="8">
        <v>3.1256505637325769E-3</v>
      </c>
      <c r="I56" s="8">
        <v>2.1021402753693096E-3</v>
      </c>
      <c r="J56" s="8">
        <v>-1.7984203387925741E-3</v>
      </c>
      <c r="K56" s="8">
        <v>3.3132546362986356E-3</v>
      </c>
      <c r="L56" s="8">
        <v>1.6273896154242644E-3</v>
      </c>
      <c r="M56" s="8">
        <v>2.5708012473152232E-3</v>
      </c>
      <c r="N56" s="8">
        <v>-4.9748458279650059E-4</v>
      </c>
      <c r="O56" s="8">
        <v>1.3992988750000775E-2</v>
      </c>
      <c r="P56" s="8">
        <v>2.0341887338636627E-3</v>
      </c>
      <c r="Q56" s="8">
        <v>2.718321893894907E-3</v>
      </c>
      <c r="R56" s="8">
        <v>-4.1833780480071987E-3</v>
      </c>
      <c r="S56" s="8">
        <v>8.4076138694702887E-3</v>
      </c>
      <c r="T56" s="8">
        <v>-1.0511957176452908E-3</v>
      </c>
      <c r="U56" s="8">
        <v>-1.473643109945266E-3</v>
      </c>
      <c r="V56" s="8">
        <v>-1.6818047199505561E-3</v>
      </c>
      <c r="W56" s="8">
        <v>-5.3152362892151094E-3</v>
      </c>
      <c r="X56" s="8">
        <v>0</v>
      </c>
      <c r="Y56" s="8">
        <v>3.2524433704795167E-3</v>
      </c>
      <c r="Z56" s="8">
        <v>0</v>
      </c>
      <c r="AA56" s="8">
        <v>4.702726197030954E-3</v>
      </c>
      <c r="AB56" s="8">
        <v>-3.855705549174685E-3</v>
      </c>
      <c r="AC56" s="8">
        <v>1.240608978844706E-2</v>
      </c>
      <c r="AD56" s="8">
        <v>1.9619044517111906E-3</v>
      </c>
      <c r="AE56" s="8">
        <v>4.3184695466034389E-3</v>
      </c>
      <c r="AF56" s="70">
        <f t="shared" si="0"/>
        <v>1.2638667120265156E-3</v>
      </c>
    </row>
    <row r="57" spans="1:32" x14ac:dyDescent="0.3">
      <c r="A57" s="82">
        <v>-205</v>
      </c>
      <c r="B57" s="73">
        <v>-6.72596581597424E-3</v>
      </c>
      <c r="C57" s="8">
        <v>-1.2113989540748771E-3</v>
      </c>
      <c r="D57" s="8">
        <v>2.8865830500320738E-3</v>
      </c>
      <c r="E57" s="8">
        <v>-2.2157282528537572E-3</v>
      </c>
      <c r="F57" s="8">
        <v>-3.0723390161237528E-3</v>
      </c>
      <c r="G57" s="8">
        <v>1.0431254272963522E-2</v>
      </c>
      <c r="H57" s="8">
        <v>-4.1449767917936097E-3</v>
      </c>
      <c r="I57" s="8">
        <v>-3.5971510911905168E-3</v>
      </c>
      <c r="J57" s="8">
        <v>1.2416379752167618E-3</v>
      </c>
      <c r="K57" s="8">
        <v>-1.7532921269719885E-3</v>
      </c>
      <c r="L57" s="8">
        <v>-5.9764052082258061E-3</v>
      </c>
      <c r="M57" s="8">
        <v>-1.3828720757725836E-2</v>
      </c>
      <c r="N57" s="8">
        <v>-5.1802378667673704E-5</v>
      </c>
      <c r="O57" s="8">
        <v>2.1141266215303793E-3</v>
      </c>
      <c r="P57" s="8">
        <v>3.4153374373861517E-4</v>
      </c>
      <c r="Q57" s="8">
        <v>9.7990603888004901E-3</v>
      </c>
      <c r="R57" s="8">
        <v>-4.2635328462028964E-3</v>
      </c>
      <c r="S57" s="8">
        <v>2.8180861396248695E-2</v>
      </c>
      <c r="T57" s="8">
        <v>-7.8447692879394168E-3</v>
      </c>
      <c r="U57" s="8">
        <v>5.9804084867178193E-3</v>
      </c>
      <c r="V57" s="8">
        <v>2.4064424741896675E-3</v>
      </c>
      <c r="W57" s="8">
        <v>-3.4889030430663003E-3</v>
      </c>
      <c r="X57" s="8">
        <v>0</v>
      </c>
      <c r="Y57" s="8">
        <v>9.6167126900265111E-3</v>
      </c>
      <c r="Z57" s="8">
        <v>0</v>
      </c>
      <c r="AA57" s="8">
        <v>-1.6775088769351652E-2</v>
      </c>
      <c r="AB57" s="8">
        <v>6.4484526095580277E-3</v>
      </c>
      <c r="AC57" s="8">
        <v>1.2578724285719949E-2</v>
      </c>
      <c r="AD57" s="8">
        <v>-2.2530699763306621E-4</v>
      </c>
      <c r="AE57" s="8">
        <v>5.2131101367272632E-3</v>
      </c>
      <c r="AF57" s="70">
        <f t="shared" si="0"/>
        <v>7.3545089312247942E-4</v>
      </c>
    </row>
    <row r="58" spans="1:32" x14ac:dyDescent="0.3">
      <c r="A58" s="82">
        <v>-204</v>
      </c>
      <c r="B58" s="73">
        <v>7.1278122749608552E-3</v>
      </c>
      <c r="C58" s="8">
        <v>-1.9087067122610874E-3</v>
      </c>
      <c r="D58" s="8">
        <v>2.0829616150467075E-3</v>
      </c>
      <c r="E58" s="8">
        <v>5.9275221422773472E-4</v>
      </c>
      <c r="F58" s="8">
        <v>-6.0174012154489212E-3</v>
      </c>
      <c r="G58" s="8">
        <v>5.4834178355023713E-3</v>
      </c>
      <c r="H58" s="8">
        <v>-1.8857320910631472E-3</v>
      </c>
      <c r="I58" s="8">
        <v>1.3210874978138026E-3</v>
      </c>
      <c r="J58" s="8">
        <v>7.6242405546285592E-4</v>
      </c>
      <c r="K58" s="8">
        <v>2.9868314616412518E-4</v>
      </c>
      <c r="L58" s="8">
        <v>-2.3996481940708348E-5</v>
      </c>
      <c r="M58" s="8">
        <v>5.2991560058005642E-3</v>
      </c>
      <c r="N58" s="8">
        <v>1.0002409505912562E-3</v>
      </c>
      <c r="O58" s="8">
        <v>3.6769124751270393E-3</v>
      </c>
      <c r="P58" s="8">
        <v>-4.9590461275780262E-3</v>
      </c>
      <c r="Q58" s="8">
        <v>-2.5540738297039085E-3</v>
      </c>
      <c r="R58" s="8">
        <v>-2.9827240792919922E-3</v>
      </c>
      <c r="S58" s="8">
        <v>8.187168089625935E-3</v>
      </c>
      <c r="T58" s="8">
        <v>7.2921025459954155E-3</v>
      </c>
      <c r="U58" s="8">
        <v>8.1117536000003543E-3</v>
      </c>
      <c r="V58" s="8">
        <v>-1.5105970276448824E-2</v>
      </c>
      <c r="W58" s="8">
        <v>-7.337836821378254E-4</v>
      </c>
      <c r="X58" s="8">
        <v>0</v>
      </c>
      <c r="Y58" s="8">
        <v>7.5160861188460753E-3</v>
      </c>
      <c r="Z58" s="8">
        <v>0</v>
      </c>
      <c r="AA58" s="8">
        <v>-1.8316307271265965E-2</v>
      </c>
      <c r="AB58" s="8">
        <v>-3.9217774063494415E-3</v>
      </c>
      <c r="AC58" s="8">
        <v>4.2430331068506674E-3</v>
      </c>
      <c r="AD58" s="8">
        <v>3.6610066570956089E-3</v>
      </c>
      <c r="AE58" s="8">
        <v>-4.8210145378977005E-3</v>
      </c>
      <c r="AF58" s="70">
        <f t="shared" si="0"/>
        <v>1.1420214925746072E-4</v>
      </c>
    </row>
    <row r="59" spans="1:32" x14ac:dyDescent="0.3">
      <c r="A59" s="82">
        <v>-203</v>
      </c>
      <c r="B59" s="73">
        <v>6.9319406646790888E-3</v>
      </c>
      <c r="C59" s="8">
        <v>-1.1583407797313072E-3</v>
      </c>
      <c r="D59" s="8">
        <v>1.2247066233477336E-4</v>
      </c>
      <c r="E59" s="8">
        <v>-2.1479076014541392E-4</v>
      </c>
      <c r="F59" s="8">
        <v>1.1076809702812579E-4</v>
      </c>
      <c r="G59" s="8">
        <v>2.3605992775198427E-3</v>
      </c>
      <c r="H59" s="8">
        <v>5.0138180109774531E-3</v>
      </c>
      <c r="I59" s="8">
        <v>2.7195557933020788E-5</v>
      </c>
      <c r="J59" s="8">
        <v>2.2523011389509332E-3</v>
      </c>
      <c r="K59" s="8">
        <v>-3.93859409642997E-3</v>
      </c>
      <c r="L59" s="8">
        <v>-1.1516541607527763E-3</v>
      </c>
      <c r="M59" s="8">
        <v>1.1836037057322873E-2</v>
      </c>
      <c r="N59" s="8">
        <v>2.3173856469253101E-3</v>
      </c>
      <c r="O59" s="8">
        <v>-1.799862858596693E-3</v>
      </c>
      <c r="P59" s="8">
        <v>2.7427352667615278E-3</v>
      </c>
      <c r="Q59" s="8">
        <v>9.2471459697896653E-3</v>
      </c>
      <c r="R59" s="8">
        <v>1.7650448531002037E-3</v>
      </c>
      <c r="S59" s="8">
        <v>7.230665822109331E-3</v>
      </c>
      <c r="T59" s="8">
        <v>1.0538656168814236E-2</v>
      </c>
      <c r="U59" s="8">
        <v>7.4115398645764087E-4</v>
      </c>
      <c r="V59" s="8">
        <v>-4.0230409585420498E-3</v>
      </c>
      <c r="W59" s="8">
        <v>-3.4384153248976325E-3</v>
      </c>
      <c r="X59" s="8">
        <v>0</v>
      </c>
      <c r="Y59" s="8">
        <v>2.236614082966124E-3</v>
      </c>
      <c r="Z59" s="8">
        <v>0</v>
      </c>
      <c r="AA59" s="8">
        <v>1.7034130761509014E-2</v>
      </c>
      <c r="AB59" s="8">
        <v>1.0905902771129235E-3</v>
      </c>
      <c r="AC59" s="8">
        <v>-5.3475158630912527E-3</v>
      </c>
      <c r="AD59" s="8">
        <v>3.3080214290836045E-3</v>
      </c>
      <c r="AE59" s="8">
        <v>-6.3321916852419101E-3</v>
      </c>
      <c r="AF59" s="70">
        <f t="shared" si="0"/>
        <v>1.9834289414648897E-3</v>
      </c>
    </row>
    <row r="60" spans="1:32" x14ac:dyDescent="0.3">
      <c r="A60" s="82">
        <v>-202</v>
      </c>
      <c r="B60" s="73">
        <v>2.2332665638268787E-3</v>
      </c>
      <c r="C60" s="8">
        <v>-4.1104537270753722E-4</v>
      </c>
      <c r="D60" s="8">
        <v>4.0484220994465806E-3</v>
      </c>
      <c r="E60" s="8">
        <v>1.7563889166997675E-3</v>
      </c>
      <c r="F60" s="8">
        <v>5.0178266770677799E-3</v>
      </c>
      <c r="G60" s="8">
        <v>3.2003812386497063E-3</v>
      </c>
      <c r="H60" s="8">
        <v>1.2012363317965343E-3</v>
      </c>
      <c r="I60" s="8">
        <v>2.5445539342876088E-3</v>
      </c>
      <c r="J60" s="8">
        <v>1.1427299065328838E-3</v>
      </c>
      <c r="K60" s="8">
        <v>3.7302986735843298E-3</v>
      </c>
      <c r="L60" s="8">
        <v>-7.5129624147958225E-3</v>
      </c>
      <c r="M60" s="8">
        <v>3.9014760022151205E-3</v>
      </c>
      <c r="N60" s="8">
        <v>1.0478095755050067E-3</v>
      </c>
      <c r="O60" s="8">
        <v>8.6993201644793294E-3</v>
      </c>
      <c r="P60" s="8">
        <v>2.6139854479422294E-3</v>
      </c>
      <c r="Q60" s="8">
        <v>3.6366170634139876E-3</v>
      </c>
      <c r="R60" s="8">
        <v>-1.4210404092228884E-3</v>
      </c>
      <c r="S60" s="8">
        <v>-2.2784283301359769E-2</v>
      </c>
      <c r="T60" s="8">
        <v>1.5817534357404931E-3</v>
      </c>
      <c r="U60" s="8">
        <v>-2.6990570057188901E-3</v>
      </c>
      <c r="V60" s="8">
        <v>-4.8815739547834244E-3</v>
      </c>
      <c r="W60" s="8">
        <v>-5.2165732957270726E-4</v>
      </c>
      <c r="X60" s="8">
        <v>0</v>
      </c>
      <c r="Y60" s="8">
        <v>-3.0902137129785855E-3</v>
      </c>
      <c r="Z60" s="8">
        <v>0</v>
      </c>
      <c r="AA60" s="8">
        <v>7.9278727043605654E-3</v>
      </c>
      <c r="AB60" s="8">
        <v>-2.3005623971134848E-3</v>
      </c>
      <c r="AC60" s="8">
        <v>7.105880075655522E-3</v>
      </c>
      <c r="AD60" s="8">
        <v>-1.0519967672151451E-2</v>
      </c>
      <c r="AE60" s="8">
        <v>3.3618267867897818E-3</v>
      </c>
      <c r="AF60" s="70">
        <f t="shared" si="0"/>
        <v>2.8697606758631836E-4</v>
      </c>
    </row>
    <row r="61" spans="1:32" x14ac:dyDescent="0.3">
      <c r="A61" s="82">
        <v>-201</v>
      </c>
      <c r="B61" s="73">
        <v>-9.7245547641526212E-3</v>
      </c>
      <c r="C61" s="8">
        <v>1.5542531805145528E-3</v>
      </c>
      <c r="D61" s="8">
        <v>7.9477768884606698E-5</v>
      </c>
      <c r="E61" s="8">
        <v>-3.7235396061825504E-4</v>
      </c>
      <c r="F61" s="8">
        <v>-3.5273722257842775E-3</v>
      </c>
      <c r="G61" s="8">
        <v>-1.5851287112484556E-3</v>
      </c>
      <c r="H61" s="8">
        <v>-2.2513190682454344E-3</v>
      </c>
      <c r="I61" s="8">
        <v>1.6256770515134505E-3</v>
      </c>
      <c r="J61" s="8">
        <v>2.4512509125885172E-4</v>
      </c>
      <c r="K61" s="8">
        <v>-5.4301735348917992E-3</v>
      </c>
      <c r="L61" s="8">
        <v>-3.6392854842926129E-3</v>
      </c>
      <c r="M61" s="8">
        <v>-8.9454244364008968E-3</v>
      </c>
      <c r="N61" s="8">
        <v>2.2775319730716443E-3</v>
      </c>
      <c r="O61" s="8">
        <v>-2.20461087016793E-4</v>
      </c>
      <c r="P61" s="8">
        <v>-4.4636675066023776E-4</v>
      </c>
      <c r="Q61" s="8">
        <v>-8.91024828406284E-3</v>
      </c>
      <c r="R61" s="8">
        <v>1.3253331242806792E-3</v>
      </c>
      <c r="S61" s="8">
        <v>-1.8021625739997483E-3</v>
      </c>
      <c r="T61" s="8">
        <v>-1.2697637676086608E-3</v>
      </c>
      <c r="U61" s="8">
        <v>4.7151795967570421E-4</v>
      </c>
      <c r="V61" s="8">
        <v>4.6987638250593896E-3</v>
      </c>
      <c r="W61" s="8">
        <v>-4.651313433960436E-3</v>
      </c>
      <c r="X61" s="8">
        <v>0</v>
      </c>
      <c r="Y61" s="8">
        <v>-7.6722290533547087E-3</v>
      </c>
      <c r="Z61" s="8">
        <v>0</v>
      </c>
      <c r="AA61" s="8">
        <v>1.6537143409853178E-3</v>
      </c>
      <c r="AB61" s="8">
        <v>-1.3860861325458614E-4</v>
      </c>
      <c r="AC61" s="8">
        <v>-4.8775886239532055E-4</v>
      </c>
      <c r="AD61" s="8">
        <v>5.7135894354652644E-3</v>
      </c>
      <c r="AE61" s="8">
        <v>1.9597426426258687E-4</v>
      </c>
      <c r="AF61" s="70">
        <f t="shared" si="0"/>
        <v>-1.3744522198991874E-3</v>
      </c>
    </row>
    <row r="62" spans="1:32" x14ac:dyDescent="0.3">
      <c r="A62" s="82">
        <v>-200</v>
      </c>
      <c r="B62" s="73">
        <v>-4.718567984265426E-3</v>
      </c>
      <c r="C62" s="8">
        <v>4.8851265149272953E-4</v>
      </c>
      <c r="D62" s="8">
        <v>-3.8236296553422026E-3</v>
      </c>
      <c r="E62" s="8">
        <v>4.2192727899315833E-4</v>
      </c>
      <c r="F62" s="8">
        <v>-4.5831305919495966E-4</v>
      </c>
      <c r="G62" s="8">
        <v>4.4219517321044685E-3</v>
      </c>
      <c r="H62" s="8">
        <v>-4.0498073907522386E-5</v>
      </c>
      <c r="I62" s="8">
        <v>7.9489264230161744E-4</v>
      </c>
      <c r="J62" s="8">
        <v>-9.9398890626573142E-5</v>
      </c>
      <c r="K62" s="8">
        <v>-1.0009095402667874E-3</v>
      </c>
      <c r="L62" s="8">
        <v>-4.8419776681671422E-3</v>
      </c>
      <c r="M62" s="8">
        <v>1.6841066155011006E-2</v>
      </c>
      <c r="N62" s="8">
        <v>1.3883860611532337E-4</v>
      </c>
      <c r="O62" s="8">
        <v>5.0316217558165066E-3</v>
      </c>
      <c r="P62" s="8">
        <v>-6.4248548981253074E-5</v>
      </c>
      <c r="Q62" s="8">
        <v>3.7245971075530425E-3</v>
      </c>
      <c r="R62" s="8">
        <v>2.1258911871199857E-3</v>
      </c>
      <c r="S62" s="8">
        <v>-1.9387522838564476E-2</v>
      </c>
      <c r="T62" s="8">
        <v>-1.5887199497574035E-3</v>
      </c>
      <c r="U62" s="8">
        <v>7.6118869503983514E-4</v>
      </c>
      <c r="V62" s="8">
        <v>2.1564718315268301E-3</v>
      </c>
      <c r="W62" s="8">
        <v>-2.9409956893880033E-3</v>
      </c>
      <c r="X62" s="8">
        <v>0</v>
      </c>
      <c r="Y62" s="8">
        <v>-3.6261555441276464E-3</v>
      </c>
      <c r="Z62" s="8">
        <v>0</v>
      </c>
      <c r="AA62" s="8">
        <v>1.3196338295091785E-2</v>
      </c>
      <c r="AB62" s="8">
        <v>-5.2205883142195878E-3</v>
      </c>
      <c r="AC62" s="8">
        <v>1.4229609594559253E-3</v>
      </c>
      <c r="AD62" s="8">
        <v>5.4054164610036742E-3</v>
      </c>
      <c r="AE62" s="8">
        <v>-1.271459177788618E-3</v>
      </c>
      <c r="AF62" s="70">
        <f t="shared" si="0"/>
        <v>2.6162301413427616E-4</v>
      </c>
    </row>
    <row r="63" spans="1:32" x14ac:dyDescent="0.3">
      <c r="A63" s="82">
        <v>-199</v>
      </c>
      <c r="B63" s="73">
        <v>1.4666521629301717E-4</v>
      </c>
      <c r="C63" s="8">
        <v>1.5392757179732638E-4</v>
      </c>
      <c r="D63" s="8">
        <v>-5.1488845555341684E-4</v>
      </c>
      <c r="E63" s="8">
        <v>7.2528776311414338E-3</v>
      </c>
      <c r="F63" s="8">
        <v>9.9364615138464543E-4</v>
      </c>
      <c r="G63" s="8">
        <v>-1.721207922261909E-3</v>
      </c>
      <c r="H63" s="8">
        <v>2.787682808183499E-3</v>
      </c>
      <c r="I63" s="8">
        <v>-4.2079056466800407E-6</v>
      </c>
      <c r="J63" s="8">
        <v>5.8464047617171229E-4</v>
      </c>
      <c r="K63" s="8">
        <v>-7.8517879865789373E-3</v>
      </c>
      <c r="L63" s="8">
        <v>1.5997202980345465E-3</v>
      </c>
      <c r="M63" s="8">
        <v>-1.499644038851309E-3</v>
      </c>
      <c r="N63" s="8">
        <v>-3.6318377220337416E-4</v>
      </c>
      <c r="O63" s="8">
        <v>-2.9187069125380036E-4</v>
      </c>
      <c r="P63" s="8">
        <v>3.1037449427255316E-3</v>
      </c>
      <c r="Q63" s="8">
        <v>-3.6546528980431793E-3</v>
      </c>
      <c r="R63" s="8">
        <v>-4.4093586408493514E-3</v>
      </c>
      <c r="S63" s="8">
        <v>6.0754639946237997E-3</v>
      </c>
      <c r="T63" s="8">
        <v>-1.3724557819708399E-4</v>
      </c>
      <c r="U63" s="8">
        <v>2.2664724389651787E-3</v>
      </c>
      <c r="V63" s="8">
        <v>-1.0793719087471317E-2</v>
      </c>
      <c r="W63" s="8">
        <v>-1.5482242719706276E-4</v>
      </c>
      <c r="X63" s="8">
        <v>0</v>
      </c>
      <c r="Y63" s="8">
        <v>-3.6916368697320848E-3</v>
      </c>
      <c r="Z63" s="8">
        <v>0</v>
      </c>
      <c r="AA63" s="8">
        <v>5.8722102015056031E-3</v>
      </c>
      <c r="AB63" s="8">
        <v>4.8135329263892038E-4</v>
      </c>
      <c r="AC63" s="8">
        <v>-1.3245337175593163E-2</v>
      </c>
      <c r="AD63" s="8">
        <v>-9.6467958581688031E-3</v>
      </c>
      <c r="AE63" s="8">
        <v>9.7312919162593717E-3</v>
      </c>
      <c r="AF63" s="70">
        <f t="shared" si="0"/>
        <v>-5.6435541226256274E-4</v>
      </c>
    </row>
    <row r="64" spans="1:32" x14ac:dyDescent="0.3">
      <c r="A64" s="82">
        <v>-198</v>
      </c>
      <c r="B64" s="73">
        <v>4.1845122011727751E-3</v>
      </c>
      <c r="C64" s="8">
        <v>2.569952104206632E-3</v>
      </c>
      <c r="D64" s="8">
        <v>4.4673277720110038E-4</v>
      </c>
      <c r="E64" s="8">
        <v>3.8697475312690927E-3</v>
      </c>
      <c r="F64" s="8">
        <v>1.1648887187284424E-3</v>
      </c>
      <c r="G64" s="8">
        <v>2.9650080391512221E-3</v>
      </c>
      <c r="H64" s="8">
        <v>5.5957281767690312E-4</v>
      </c>
      <c r="I64" s="8">
        <v>-2.413510265633783E-3</v>
      </c>
      <c r="J64" s="8">
        <v>1.3008583224621397E-3</v>
      </c>
      <c r="K64" s="8">
        <v>2.673942836944233E-3</v>
      </c>
      <c r="L64" s="8">
        <v>2.2574877077760958E-3</v>
      </c>
      <c r="M64" s="8">
        <v>-4.1196242968104101E-3</v>
      </c>
      <c r="N64" s="8">
        <v>-3.4674438907796295E-3</v>
      </c>
      <c r="O64" s="8">
        <v>5.4647494261939981E-3</v>
      </c>
      <c r="P64" s="8">
        <v>-3.604352393002724E-3</v>
      </c>
      <c r="Q64" s="8">
        <v>1.8012177890668985E-3</v>
      </c>
      <c r="R64" s="8">
        <v>3.5534925806026607E-3</v>
      </c>
      <c r="S64" s="8">
        <v>7.5492437343063785E-3</v>
      </c>
      <c r="T64" s="8">
        <v>2.2803491894715267E-3</v>
      </c>
      <c r="U64" s="8">
        <v>-1.4232722367060859E-3</v>
      </c>
      <c r="V64" s="8">
        <v>-3.5873963188508213E-3</v>
      </c>
      <c r="W64" s="8">
        <v>-5.8384585782273943E-4</v>
      </c>
      <c r="X64" s="8">
        <v>0</v>
      </c>
      <c r="Y64" s="8">
        <v>-4.7485925248019704E-3</v>
      </c>
      <c r="Z64" s="8">
        <v>0</v>
      </c>
      <c r="AA64" s="8">
        <v>-4.3799018793022927E-3</v>
      </c>
      <c r="AB64" s="8">
        <v>-1.8247271712396197E-3</v>
      </c>
      <c r="AC64" s="8">
        <v>5.020587094381421E-3</v>
      </c>
      <c r="AD64" s="8">
        <v>1.3721922053590609E-3</v>
      </c>
      <c r="AE64" s="8">
        <v>1.0654556483754613E-3</v>
      </c>
      <c r="AF64" s="70">
        <f t="shared" si="0"/>
        <v>6.6491079631319887E-4</v>
      </c>
    </row>
    <row r="65" spans="1:32" x14ac:dyDescent="0.3">
      <c r="A65" s="82">
        <v>-197</v>
      </c>
      <c r="B65" s="73">
        <v>5.0294506557235844E-3</v>
      </c>
      <c r="C65" s="8">
        <v>-2.3381378535722915E-3</v>
      </c>
      <c r="D65" s="8">
        <v>-5.4002499723506524E-3</v>
      </c>
      <c r="E65" s="8">
        <v>-3.1744013870688903E-3</v>
      </c>
      <c r="F65" s="8">
        <v>-1.3858142404512817E-3</v>
      </c>
      <c r="G65" s="8">
        <v>-2.6451320147085127E-3</v>
      </c>
      <c r="H65" s="8">
        <v>-3.547387337731002E-3</v>
      </c>
      <c r="I65" s="8">
        <v>3.9369512430327521E-3</v>
      </c>
      <c r="J65" s="8">
        <v>1.2674638281685165E-3</v>
      </c>
      <c r="K65" s="8">
        <v>-7.4548332245126959E-4</v>
      </c>
      <c r="L65" s="8">
        <v>5.8910608325073409E-3</v>
      </c>
      <c r="M65" s="8">
        <v>2.7673621776198309E-3</v>
      </c>
      <c r="N65" s="8">
        <v>1.0313015000727559E-3</v>
      </c>
      <c r="O65" s="8">
        <v>1.5934318025720381E-3</v>
      </c>
      <c r="P65" s="8">
        <v>2.4542601927609502E-4</v>
      </c>
      <c r="Q65" s="8">
        <v>9.4743749617706534E-4</v>
      </c>
      <c r="R65" s="8">
        <v>8.0157484209232681E-3</v>
      </c>
      <c r="S65" s="8">
        <v>-6.7088090881240684E-4</v>
      </c>
      <c r="T65" s="8">
        <v>-3.3879182483410528E-3</v>
      </c>
      <c r="U65" s="8">
        <v>-2.7676308459390984E-3</v>
      </c>
      <c r="V65" s="8">
        <v>-6.972806953707663E-3</v>
      </c>
      <c r="W65" s="8">
        <v>-8.6869642399068497E-4</v>
      </c>
      <c r="X65" s="8">
        <v>0</v>
      </c>
      <c r="Y65" s="8">
        <v>7.9037683609015086E-4</v>
      </c>
      <c r="Z65" s="8">
        <v>0</v>
      </c>
      <c r="AA65" s="8">
        <v>1.1255442969301978E-2</v>
      </c>
      <c r="AB65" s="8">
        <v>1.6159917327301081E-3</v>
      </c>
      <c r="AC65" s="8">
        <v>3.9500421469683342E-3</v>
      </c>
      <c r="AD65" s="8">
        <v>-2.6420333596710015E-3</v>
      </c>
      <c r="AE65" s="8">
        <v>-1.0679096652220985E-2</v>
      </c>
      <c r="AF65" s="70">
        <f t="shared" si="0"/>
        <v>3.7060604671567551E-5</v>
      </c>
    </row>
    <row r="66" spans="1:32" x14ac:dyDescent="0.3">
      <c r="A66" s="82">
        <v>-196</v>
      </c>
      <c r="B66" s="73">
        <v>-1.5127306829185328E-3</v>
      </c>
      <c r="C66" s="8">
        <v>1.0242178393900393E-3</v>
      </c>
      <c r="D66" s="8">
        <v>-2.0116207126002743E-3</v>
      </c>
      <c r="E66" s="8">
        <v>-8.4447077747158011E-4</v>
      </c>
      <c r="F66" s="8">
        <v>1.5028087907681398E-3</v>
      </c>
      <c r="G66" s="8">
        <v>2.7331323299997338E-3</v>
      </c>
      <c r="H66" s="8">
        <v>2.4393919345746685E-3</v>
      </c>
      <c r="I66" s="8">
        <v>-1.8335654089172912E-3</v>
      </c>
      <c r="J66" s="8">
        <v>1.2453219918159869E-3</v>
      </c>
      <c r="K66" s="8">
        <v>-5.0053459967832389E-3</v>
      </c>
      <c r="L66" s="8">
        <v>2.299656677313053E-3</v>
      </c>
      <c r="M66" s="8">
        <v>3.9252442478457305E-3</v>
      </c>
      <c r="N66" s="8">
        <v>1.7151148777148281E-3</v>
      </c>
      <c r="O66" s="8">
        <v>8.3502078837315759E-3</v>
      </c>
      <c r="P66" s="8">
        <v>4.0972049723543742E-3</v>
      </c>
      <c r="Q66" s="8">
        <v>-7.4688608113263836E-4</v>
      </c>
      <c r="R66" s="8">
        <v>6.0605485048357086E-3</v>
      </c>
      <c r="S66" s="8">
        <v>6.9025092947329059E-3</v>
      </c>
      <c r="T66" s="8">
        <v>1.5106005472871713E-3</v>
      </c>
      <c r="U66" s="8">
        <v>6.474640336353068E-3</v>
      </c>
      <c r="V66" s="8">
        <v>3.5906498292876121E-3</v>
      </c>
      <c r="W66" s="8">
        <v>-4.7824907859327428E-4</v>
      </c>
      <c r="X66" s="8">
        <v>0</v>
      </c>
      <c r="Y66" s="8">
        <v>-1.821327112208602E-3</v>
      </c>
      <c r="Z66" s="8">
        <v>0</v>
      </c>
      <c r="AA66" s="8">
        <v>-3.287031879822537E-2</v>
      </c>
      <c r="AB66" s="8">
        <v>4.4615027721904305E-3</v>
      </c>
      <c r="AC66" s="8">
        <v>1.4074758156344583E-2</v>
      </c>
      <c r="AD66" s="8">
        <v>-2.3334151339924458E-3</v>
      </c>
      <c r="AE66" s="8">
        <v>4.2996560107691224E-4</v>
      </c>
      <c r="AF66" s="70">
        <f t="shared" si="0"/>
        <v>7.7931822682577527E-4</v>
      </c>
    </row>
    <row r="67" spans="1:32" x14ac:dyDescent="0.3">
      <c r="A67" s="82">
        <v>-195</v>
      </c>
      <c r="B67" s="73">
        <v>6.1095194135240873E-3</v>
      </c>
      <c r="C67" s="8">
        <v>-8.6421818486371454E-4</v>
      </c>
      <c r="D67" s="8">
        <v>-6.8070169900102395E-3</v>
      </c>
      <c r="E67" s="8">
        <v>-5.1003672214489908E-3</v>
      </c>
      <c r="F67" s="8">
        <v>1.9563242123344276E-3</v>
      </c>
      <c r="G67" s="8">
        <v>5.2480009303793613E-3</v>
      </c>
      <c r="H67" s="8">
        <v>-1.6756518197391075E-3</v>
      </c>
      <c r="I67" s="8">
        <v>-4.5475166973582542E-3</v>
      </c>
      <c r="J67" s="8">
        <v>-5.4648094052361061E-4</v>
      </c>
      <c r="K67" s="8">
        <v>-3.7145018613451083E-3</v>
      </c>
      <c r="L67" s="8">
        <v>-1.6873708994189426E-3</v>
      </c>
      <c r="M67" s="8">
        <v>-4.1609602283885806E-3</v>
      </c>
      <c r="N67" s="8">
        <v>1.5984802030740498E-3</v>
      </c>
      <c r="O67" s="8">
        <v>2.8417056848398592E-3</v>
      </c>
      <c r="P67" s="8">
        <v>2.7139595760440217E-3</v>
      </c>
      <c r="Q67" s="8">
        <v>3.0939578466606965E-3</v>
      </c>
      <c r="R67" s="8">
        <v>4.335625654347002E-3</v>
      </c>
      <c r="S67" s="8">
        <v>2.2303679902678425E-2</v>
      </c>
      <c r="T67" s="8">
        <v>2.0924679040487358E-3</v>
      </c>
      <c r="U67" s="8">
        <v>-1.6675040441939493E-3</v>
      </c>
      <c r="V67" s="8">
        <v>1.5567611288313221E-2</v>
      </c>
      <c r="W67" s="8">
        <v>-7.5026667085970706E-4</v>
      </c>
      <c r="X67" s="8">
        <v>0</v>
      </c>
      <c r="Y67" s="8">
        <v>-1.4268298148614293E-3</v>
      </c>
      <c r="Z67" s="8">
        <v>0</v>
      </c>
      <c r="AA67" s="8">
        <v>3.0656280650864273E-2</v>
      </c>
      <c r="AB67" s="8">
        <v>1.3511885996338718E-3</v>
      </c>
      <c r="AC67" s="8">
        <v>-1.3790185653223737E-2</v>
      </c>
      <c r="AD67" s="8">
        <v>-2.2133836111231956E-3</v>
      </c>
      <c r="AE67" s="8">
        <v>1.1773788882263811E-3</v>
      </c>
      <c r="AF67" s="70">
        <f t="shared" ref="AF67:AF130" si="1">AVERAGE(B67:AE67)</f>
        <v>1.7364642039203282E-3</v>
      </c>
    </row>
    <row r="68" spans="1:32" x14ac:dyDescent="0.3">
      <c r="A68" s="82">
        <v>-194</v>
      </c>
      <c r="B68" s="73">
        <v>6.6737480784744459E-3</v>
      </c>
      <c r="C68" s="8">
        <v>5.0799894788276876E-4</v>
      </c>
      <c r="D68" s="8">
        <v>6.5944722860893229E-3</v>
      </c>
      <c r="E68" s="8">
        <v>-2.0522369306282175E-3</v>
      </c>
      <c r="F68" s="8">
        <v>-7.772285936855361E-4</v>
      </c>
      <c r="G68" s="8">
        <v>1.0078505169722361E-3</v>
      </c>
      <c r="H68" s="8">
        <v>1.7203845503575713E-3</v>
      </c>
      <c r="I68" s="8">
        <v>-3.4685236792678046E-3</v>
      </c>
      <c r="J68" s="8">
        <v>3.9796231018596074E-3</v>
      </c>
      <c r="K68" s="8">
        <v>-5.9089242806371969E-3</v>
      </c>
      <c r="L68" s="8">
        <v>-6.3577284921016892E-5</v>
      </c>
      <c r="M68" s="8">
        <v>-2.1360902212125554E-3</v>
      </c>
      <c r="N68" s="8">
        <v>-3.4945249712320528E-3</v>
      </c>
      <c r="O68" s="8">
        <v>1.1049102535701259E-2</v>
      </c>
      <c r="P68" s="8">
        <v>-3.1937469973403187E-4</v>
      </c>
      <c r="Q68" s="8">
        <v>-2.2703557640288332E-3</v>
      </c>
      <c r="R68" s="8">
        <v>1.6725089511054215E-3</v>
      </c>
      <c r="S68" s="8">
        <v>8.2829924648365489E-3</v>
      </c>
      <c r="T68" s="8">
        <v>-2.7968399372548403E-3</v>
      </c>
      <c r="U68" s="8">
        <v>4.579219060396959E-3</v>
      </c>
      <c r="V68" s="8">
        <v>4.2915374979101712E-3</v>
      </c>
      <c r="W68" s="8">
        <v>-1.0910016616986103E-3</v>
      </c>
      <c r="X68" s="8">
        <v>0</v>
      </c>
      <c r="Y68" s="8">
        <v>-9.1973845051560119E-4</v>
      </c>
      <c r="Z68" s="8">
        <v>0</v>
      </c>
      <c r="AA68" s="8">
        <v>1.1738985459497277E-2</v>
      </c>
      <c r="AB68" s="8">
        <v>-2.2494193460136395E-3</v>
      </c>
      <c r="AC68" s="8">
        <v>4.9433422401094079E-3</v>
      </c>
      <c r="AD68" s="8">
        <v>-1.9311343545080115E-2</v>
      </c>
      <c r="AE68" s="8">
        <v>5.2031196463326462E-4</v>
      </c>
      <c r="AF68" s="70">
        <f t="shared" si="1"/>
        <v>6.9009660966387382E-4</v>
      </c>
    </row>
    <row r="69" spans="1:32" x14ac:dyDescent="0.3">
      <c r="A69" s="82">
        <v>-193</v>
      </c>
      <c r="B69" s="73">
        <v>6.3632368157967752E-4</v>
      </c>
      <c r="C69" s="8">
        <v>-3.7801872123657369E-3</v>
      </c>
      <c r="D69" s="8">
        <v>5.9498714361534664E-3</v>
      </c>
      <c r="E69" s="8">
        <v>-1.4333765571172873E-3</v>
      </c>
      <c r="F69" s="8">
        <v>-3.9670556953597573E-3</v>
      </c>
      <c r="G69" s="8">
        <v>4.9034943850087553E-3</v>
      </c>
      <c r="H69" s="8">
        <v>4.3932782155332202E-3</v>
      </c>
      <c r="I69" s="8">
        <v>-1.2190667341068877E-3</v>
      </c>
      <c r="J69" s="8">
        <v>2.1023181702608147E-3</v>
      </c>
      <c r="K69" s="8">
        <v>7.964614763161482E-3</v>
      </c>
      <c r="L69" s="8">
        <v>-2.4296547298944789E-3</v>
      </c>
      <c r="M69" s="8">
        <v>-1.7645675663178397E-3</v>
      </c>
      <c r="N69" s="8">
        <v>4.0922495419125349E-4</v>
      </c>
      <c r="O69" s="8">
        <v>-8.2440255315847626E-3</v>
      </c>
      <c r="P69" s="8">
        <v>2.8279388604036297E-3</v>
      </c>
      <c r="Q69" s="8">
        <v>2.4591995406413143E-3</v>
      </c>
      <c r="R69" s="8">
        <v>-1.034274939243008E-3</v>
      </c>
      <c r="S69" s="8">
        <v>1.2019125832258776E-2</v>
      </c>
      <c r="T69" s="8">
        <v>-2.6426594441338047E-4</v>
      </c>
      <c r="U69" s="8">
        <v>1.9554443205517628E-3</v>
      </c>
      <c r="V69" s="8">
        <v>-3.4715422497902954E-3</v>
      </c>
      <c r="W69" s="8">
        <v>2.2454358759890439E-2</v>
      </c>
      <c r="X69" s="8">
        <v>0</v>
      </c>
      <c r="Y69" s="8">
        <v>1.9716965008449968E-3</v>
      </c>
      <c r="Z69" s="8">
        <v>0</v>
      </c>
      <c r="AA69" s="8">
        <v>-6.6612539086113882E-3</v>
      </c>
      <c r="AB69" s="8">
        <v>-1.4425548812625581E-3</v>
      </c>
      <c r="AC69" s="8">
        <v>-2.9847295600911941E-3</v>
      </c>
      <c r="AD69" s="8">
        <v>2.9709606428142245E-3</v>
      </c>
      <c r="AE69" s="8">
        <v>-3.6452593721612494E-3</v>
      </c>
      <c r="AF69" s="70">
        <f t="shared" si="1"/>
        <v>1.0225345060324664E-3</v>
      </c>
    </row>
    <row r="70" spans="1:32" x14ac:dyDescent="0.3">
      <c r="A70" s="82">
        <v>-192</v>
      </c>
      <c r="B70" s="73">
        <v>-8.9671063962539106E-4</v>
      </c>
      <c r="C70" s="8">
        <v>4.9627128683077948E-3</v>
      </c>
      <c r="D70" s="8">
        <v>5.6069148726904036E-3</v>
      </c>
      <c r="E70" s="8">
        <v>3.9330696078008296E-3</v>
      </c>
      <c r="F70" s="8">
        <v>6.7270166827390968E-4</v>
      </c>
      <c r="G70" s="8">
        <v>-7.2912750410506306E-3</v>
      </c>
      <c r="H70" s="8">
        <v>4.8880158314442979E-3</v>
      </c>
      <c r="I70" s="8">
        <v>-3.9220086877239406E-3</v>
      </c>
      <c r="J70" s="8">
        <v>1.916631380684237E-3</v>
      </c>
      <c r="K70" s="8">
        <v>-2.9635599304620413E-3</v>
      </c>
      <c r="L70" s="8">
        <v>3.5610434290696729E-3</v>
      </c>
      <c r="M70" s="8">
        <v>5.6891341671498202E-3</v>
      </c>
      <c r="N70" s="8">
        <v>-2.7017111556580237E-3</v>
      </c>
      <c r="O70" s="8">
        <v>3.4316027577378089E-3</v>
      </c>
      <c r="P70" s="8">
        <v>1.992961191608033E-3</v>
      </c>
      <c r="Q70" s="8">
        <v>9.6863966154868246E-4</v>
      </c>
      <c r="R70" s="8">
        <v>-2.5122133110254755E-4</v>
      </c>
      <c r="S70" s="8">
        <v>-7.4330583403980554E-3</v>
      </c>
      <c r="T70" s="8">
        <v>3.2544173347417646E-3</v>
      </c>
      <c r="U70" s="8">
        <v>-2.555864505491643E-3</v>
      </c>
      <c r="V70" s="8">
        <v>-8.1655373377390265E-3</v>
      </c>
      <c r="W70" s="8">
        <v>9.9650133431101792E-3</v>
      </c>
      <c r="X70" s="8">
        <v>0</v>
      </c>
      <c r="Y70" s="8">
        <v>2.1691439205388896E-3</v>
      </c>
      <c r="Z70" s="8">
        <v>0</v>
      </c>
      <c r="AA70" s="8">
        <v>1.4166995916522344E-2</v>
      </c>
      <c r="AB70" s="8">
        <v>1.0398330662177036E-3</v>
      </c>
      <c r="AC70" s="8">
        <v>-3.2792059715788368E-3</v>
      </c>
      <c r="AD70" s="8">
        <v>-2.4687193573430582E-3</v>
      </c>
      <c r="AE70" s="8">
        <v>-5.2943091254047236E-3</v>
      </c>
      <c r="AF70" s="70">
        <f t="shared" si="1"/>
        <v>6.9985498646228151E-4</v>
      </c>
    </row>
    <row r="71" spans="1:32" x14ac:dyDescent="0.3">
      <c r="A71" s="82">
        <v>-191</v>
      </c>
      <c r="B71" s="73">
        <v>2.2455320689597435E-3</v>
      </c>
      <c r="C71" s="8">
        <v>4.3842918086116518E-4</v>
      </c>
      <c r="D71" s="8">
        <v>1.0132252159721071E-2</v>
      </c>
      <c r="E71" s="8">
        <v>5.4169855841408338E-4</v>
      </c>
      <c r="F71" s="8">
        <v>2.418873595519044E-3</v>
      </c>
      <c r="G71" s="8">
        <v>-1.8953929690924531E-3</v>
      </c>
      <c r="H71" s="8">
        <v>-2.415560602496372E-3</v>
      </c>
      <c r="I71" s="8">
        <v>1.9659303805549724E-3</v>
      </c>
      <c r="J71" s="8">
        <v>-1.0209440032016026E-3</v>
      </c>
      <c r="K71" s="8">
        <v>-5.873085182324508E-3</v>
      </c>
      <c r="L71" s="8">
        <v>-3.7698575588514822E-3</v>
      </c>
      <c r="M71" s="8">
        <v>-5.2152027245957822E-3</v>
      </c>
      <c r="N71" s="8">
        <v>1.4312475813882007E-3</v>
      </c>
      <c r="O71" s="8">
        <v>-8.4262241745903968E-4</v>
      </c>
      <c r="P71" s="8">
        <v>1.3285796738624284E-3</v>
      </c>
      <c r="Q71" s="8">
        <v>-1.2638998953953809E-3</v>
      </c>
      <c r="R71" s="8">
        <v>4.8250919505272299E-4</v>
      </c>
      <c r="S71" s="8">
        <v>4.0268387242951148E-3</v>
      </c>
      <c r="T71" s="8">
        <v>-6.6862388905601818E-4</v>
      </c>
      <c r="U71" s="8">
        <v>-5.3417199998122191E-4</v>
      </c>
      <c r="V71" s="8">
        <v>-2.851621112224919E-3</v>
      </c>
      <c r="W71" s="8">
        <v>8.5082230102033387E-3</v>
      </c>
      <c r="X71" s="8">
        <v>0</v>
      </c>
      <c r="Y71" s="8">
        <v>-3.0778086000265176E-3</v>
      </c>
      <c r="Z71" s="8">
        <v>0</v>
      </c>
      <c r="AA71" s="8">
        <v>9.99379443607081E-3</v>
      </c>
      <c r="AB71" s="8">
        <v>3.6583459886575303E-3</v>
      </c>
      <c r="AC71" s="8">
        <v>2.1646558514647977E-4</v>
      </c>
      <c r="AD71" s="8">
        <v>3.8902469066180601E-3</v>
      </c>
      <c r="AE71" s="8">
        <v>2.2239176500485217E-3</v>
      </c>
      <c r="AF71" s="70">
        <f t="shared" si="1"/>
        <v>8.0246979135559964E-4</v>
      </c>
    </row>
    <row r="72" spans="1:32" x14ac:dyDescent="0.3">
      <c r="A72" s="82">
        <v>-190</v>
      </c>
      <c r="B72" s="73">
        <v>-4.5795466420285738E-3</v>
      </c>
      <c r="C72" s="8">
        <v>-8.1540564688646101E-4</v>
      </c>
      <c r="D72" s="8">
        <v>6.0671757984562605E-3</v>
      </c>
      <c r="E72" s="8">
        <v>2.2439022655768252E-3</v>
      </c>
      <c r="F72" s="8">
        <v>-7.8037131297569329E-4</v>
      </c>
      <c r="G72" s="8">
        <v>-6.7441771644627599E-3</v>
      </c>
      <c r="H72" s="8">
        <v>1.4472078148328276E-3</v>
      </c>
      <c r="I72" s="8">
        <v>-1.2957885702140608E-3</v>
      </c>
      <c r="J72" s="8">
        <v>1.6334040974027349E-4</v>
      </c>
      <c r="K72" s="8">
        <v>6.1989165539962695E-4</v>
      </c>
      <c r="L72" s="8">
        <v>-2.4260691790928346E-3</v>
      </c>
      <c r="M72" s="8">
        <v>-9.7018569317866218E-4</v>
      </c>
      <c r="N72" s="8">
        <v>3.2194758157680636E-3</v>
      </c>
      <c r="O72" s="8">
        <v>1.4009464539646473E-2</v>
      </c>
      <c r="P72" s="8">
        <v>-2.7395648477142754E-3</v>
      </c>
      <c r="Q72" s="8">
        <v>1.6906122663266497E-4</v>
      </c>
      <c r="R72" s="8">
        <v>6.3063572661080855E-3</v>
      </c>
      <c r="S72" s="8">
        <v>-2.3476031588188822E-2</v>
      </c>
      <c r="T72" s="8">
        <v>3.5745616587375545E-3</v>
      </c>
      <c r="U72" s="8">
        <v>-8.7438997119088993E-3</v>
      </c>
      <c r="V72" s="8">
        <v>5.5957793952936419E-3</v>
      </c>
      <c r="W72" s="8">
        <v>1.4171390130392619E-3</v>
      </c>
      <c r="X72" s="8">
        <v>0</v>
      </c>
      <c r="Y72" s="8">
        <v>-4.4797620270196131E-3</v>
      </c>
      <c r="Z72" s="8">
        <v>0</v>
      </c>
      <c r="AA72" s="8">
        <v>-5.6906953856447999E-3</v>
      </c>
      <c r="AB72" s="8">
        <v>-8.9142164294573126E-4</v>
      </c>
      <c r="AC72" s="8">
        <v>-6.3104992564749947E-3</v>
      </c>
      <c r="AD72" s="8">
        <v>-3.0600978653002363E-3</v>
      </c>
      <c r="AE72" s="8">
        <v>5.0483647096142246E-4</v>
      </c>
      <c r="AF72" s="70">
        <f t="shared" si="1"/>
        <v>-9.2217744012811445E-4</v>
      </c>
    </row>
    <row r="73" spans="1:32" x14ac:dyDescent="0.3">
      <c r="A73" s="82">
        <v>-189</v>
      </c>
      <c r="B73" s="73">
        <v>-1.6451338535029957E-3</v>
      </c>
      <c r="C73" s="8">
        <v>-4.7633918656869029E-3</v>
      </c>
      <c r="D73" s="8">
        <v>-9.7600721655552794E-4</v>
      </c>
      <c r="E73" s="8">
        <v>-1.6284241594192984E-3</v>
      </c>
      <c r="F73" s="8">
        <v>4.0502313818143055E-3</v>
      </c>
      <c r="G73" s="8">
        <v>-6.4008471826400054E-4</v>
      </c>
      <c r="H73" s="8">
        <v>7.5490759424781933E-4</v>
      </c>
      <c r="I73" s="8">
        <v>-5.9124649985879772E-4</v>
      </c>
      <c r="J73" s="8">
        <v>-2.6462739049377265E-4</v>
      </c>
      <c r="K73" s="8">
        <v>3.6165912014228165E-3</v>
      </c>
      <c r="L73" s="8">
        <v>6.4819364117133481E-4</v>
      </c>
      <c r="M73" s="8">
        <v>-3.7931189768210492E-3</v>
      </c>
      <c r="N73" s="8">
        <v>9.2165932045170772E-4</v>
      </c>
      <c r="O73" s="8">
        <v>4.3921823026265329E-3</v>
      </c>
      <c r="P73" s="8">
        <v>-1.5262826243429384E-4</v>
      </c>
      <c r="Q73" s="8">
        <v>-3.2407158678575158E-3</v>
      </c>
      <c r="R73" s="8">
        <v>-1.0491823950304235E-2</v>
      </c>
      <c r="S73" s="8">
        <v>1.8031094547374029E-2</v>
      </c>
      <c r="T73" s="8">
        <v>3.0361525402360819E-3</v>
      </c>
      <c r="U73" s="8">
        <v>-1.8415058754702035E-3</v>
      </c>
      <c r="V73" s="8">
        <v>8.7301688233256056E-3</v>
      </c>
      <c r="W73" s="8">
        <v>7.7548691123536396E-3</v>
      </c>
      <c r="X73" s="8">
        <v>0</v>
      </c>
      <c r="Y73" s="8">
        <v>-8.3642351963045605E-5</v>
      </c>
      <c r="Z73" s="8">
        <v>0</v>
      </c>
      <c r="AA73" s="8">
        <v>-3.7014566791513954E-4</v>
      </c>
      <c r="AB73" s="8">
        <v>-1.9225378553397246E-3</v>
      </c>
      <c r="AC73" s="8">
        <v>-8.0775791010939488E-3</v>
      </c>
      <c r="AD73" s="8">
        <v>-8.6671873952376931E-3</v>
      </c>
      <c r="AE73" s="8">
        <v>-1.6901080129935473E-3</v>
      </c>
      <c r="AF73" s="70">
        <f t="shared" si="1"/>
        <v>3.6538048127072689E-5</v>
      </c>
    </row>
    <row r="74" spans="1:32" x14ac:dyDescent="0.3">
      <c r="A74" s="82">
        <v>-188</v>
      </c>
      <c r="B74" s="73">
        <v>8.1260983183407687E-3</v>
      </c>
      <c r="C74" s="8">
        <v>1.7555655935171262E-3</v>
      </c>
      <c r="D74" s="8">
        <v>-6.7079236463290989E-3</v>
      </c>
      <c r="E74" s="8">
        <v>3.4536378402866465E-3</v>
      </c>
      <c r="F74" s="8">
        <v>-1.736941293384797E-3</v>
      </c>
      <c r="G74" s="8">
        <v>-3.9142485305616349E-4</v>
      </c>
      <c r="H74" s="8">
        <v>1.7737309867814693E-3</v>
      </c>
      <c r="I74" s="8">
        <v>5.1545903451508017E-3</v>
      </c>
      <c r="J74" s="8">
        <v>6.4773243762742457E-4</v>
      </c>
      <c r="K74" s="8">
        <v>-4.7924208942421009E-3</v>
      </c>
      <c r="L74" s="8">
        <v>7.8685780547906158E-3</v>
      </c>
      <c r="M74" s="8">
        <v>-3.9868299582372091E-3</v>
      </c>
      <c r="N74" s="8">
        <v>2.1431820161158469E-3</v>
      </c>
      <c r="O74" s="8">
        <v>-4.8106337117220024E-3</v>
      </c>
      <c r="P74" s="8">
        <v>-1.2916148948396711E-3</v>
      </c>
      <c r="Q74" s="8">
        <v>1.6060866745612767E-3</v>
      </c>
      <c r="R74" s="8">
        <v>1.1645778184719846E-3</v>
      </c>
      <c r="S74" s="8">
        <v>-1.1243655565645811E-2</v>
      </c>
      <c r="T74" s="8">
        <v>1.2902111980755016E-2</v>
      </c>
      <c r="U74" s="8">
        <v>6.9370093468350052E-3</v>
      </c>
      <c r="V74" s="8">
        <v>2.1906611216355801E-3</v>
      </c>
      <c r="W74" s="8">
        <v>-4.2831836578292853E-3</v>
      </c>
      <c r="X74" s="8">
        <v>0</v>
      </c>
      <c r="Y74" s="8">
        <v>5.4424835764522693E-3</v>
      </c>
      <c r="Z74" s="8">
        <v>0</v>
      </c>
      <c r="AA74" s="8">
        <v>1.4658945923871874E-2</v>
      </c>
      <c r="AB74" s="8">
        <v>-1.1746315305270535E-3</v>
      </c>
      <c r="AC74" s="8">
        <v>6.0414645597253597E-3</v>
      </c>
      <c r="AD74" s="8">
        <v>8.6756909905226741E-3</v>
      </c>
      <c r="AE74" s="8">
        <v>-1.5035910746789699E-3</v>
      </c>
      <c r="AF74" s="70">
        <f t="shared" si="1"/>
        <v>1.6206432168316524E-3</v>
      </c>
    </row>
    <row r="75" spans="1:32" x14ac:dyDescent="0.3">
      <c r="A75" s="82">
        <v>-187</v>
      </c>
      <c r="B75" s="73">
        <v>-4.4784218205243514E-3</v>
      </c>
      <c r="C75" s="8">
        <v>4.4448418279126383E-3</v>
      </c>
      <c r="D75" s="8">
        <v>-1.0637690674729264E-2</v>
      </c>
      <c r="E75" s="8">
        <v>7.5940002110267031E-4</v>
      </c>
      <c r="F75" s="8">
        <v>2.1266262631441943E-3</v>
      </c>
      <c r="G75" s="8">
        <v>-1.4419346987109497E-3</v>
      </c>
      <c r="H75" s="8">
        <v>-2.3459637467380598E-4</v>
      </c>
      <c r="I75" s="8">
        <v>-2.2511648383918142E-3</v>
      </c>
      <c r="J75" s="8">
        <v>-4.2620289552621621E-5</v>
      </c>
      <c r="K75" s="8">
        <v>-5.034382355826806E-3</v>
      </c>
      <c r="L75" s="8">
        <v>-1.0166040365177454E-3</v>
      </c>
      <c r="M75" s="8">
        <v>-6.6075404223519436E-3</v>
      </c>
      <c r="N75" s="8">
        <v>-3.1107631616272592E-3</v>
      </c>
      <c r="O75" s="8">
        <v>-1.8717091757603648E-2</v>
      </c>
      <c r="P75" s="8">
        <v>3.9584880409640651E-3</v>
      </c>
      <c r="Q75" s="8">
        <v>-1.2025288005983398E-3</v>
      </c>
      <c r="R75" s="8">
        <v>-3.2033969958125763E-3</v>
      </c>
      <c r="S75" s="8">
        <v>8.5835579851358725E-3</v>
      </c>
      <c r="T75" s="8">
        <v>1.1203276427085261E-3</v>
      </c>
      <c r="U75" s="8">
        <v>-1.7474164159368456E-3</v>
      </c>
      <c r="V75" s="8">
        <v>-6.6596124398288874E-3</v>
      </c>
      <c r="W75" s="8">
        <v>-1.1003373719957812E-3</v>
      </c>
      <c r="X75" s="8">
        <v>0</v>
      </c>
      <c r="Y75" s="8">
        <v>1.622287772035106E-3</v>
      </c>
      <c r="Z75" s="8">
        <v>0</v>
      </c>
      <c r="AA75" s="8">
        <v>-5.2461303290401076E-3</v>
      </c>
      <c r="AB75" s="8">
        <v>4.9174850461735546E-4</v>
      </c>
      <c r="AC75" s="8">
        <v>6.8019197344863277E-3</v>
      </c>
      <c r="AD75" s="8">
        <v>-1.1855193518976739E-3</v>
      </c>
      <c r="AE75" s="8">
        <v>1.0158749385496432E-2</v>
      </c>
      <c r="AF75" s="70">
        <f t="shared" si="1"/>
        <v>-1.1283268319339076E-3</v>
      </c>
    </row>
    <row r="76" spans="1:32" x14ac:dyDescent="0.3">
      <c r="A76" s="82">
        <v>-186</v>
      </c>
      <c r="B76" s="73">
        <v>7.0828356834843828E-4</v>
      </c>
      <c r="C76" s="8">
        <v>-1.1017577558623971E-3</v>
      </c>
      <c r="D76" s="8">
        <v>8.9306996894228108E-3</v>
      </c>
      <c r="E76" s="8">
        <v>-5.1245810576786878E-4</v>
      </c>
      <c r="F76" s="8">
        <v>2.6650338085480521E-3</v>
      </c>
      <c r="G76" s="8">
        <v>1.71955039715759E-4</v>
      </c>
      <c r="H76" s="8">
        <v>1.636692328918693E-3</v>
      </c>
      <c r="I76" s="8">
        <v>2.0625836271643549E-3</v>
      </c>
      <c r="J76" s="8">
        <v>1.7946189659240337E-3</v>
      </c>
      <c r="K76" s="8">
        <v>1.4325457549319081E-3</v>
      </c>
      <c r="L76" s="8">
        <v>2.9711715248554342E-3</v>
      </c>
      <c r="M76" s="8">
        <v>5.9166579362274077E-3</v>
      </c>
      <c r="N76" s="8">
        <v>5.0807002463092721E-3</v>
      </c>
      <c r="O76" s="8">
        <v>-1.1760915024916066E-2</v>
      </c>
      <c r="P76" s="8">
        <v>1.5038601873335975E-3</v>
      </c>
      <c r="Q76" s="8">
        <v>4.5493476559671561E-3</v>
      </c>
      <c r="R76" s="8">
        <v>-2.9912481669369471E-3</v>
      </c>
      <c r="S76" s="8">
        <v>1.0125431382550114E-2</v>
      </c>
      <c r="T76" s="8">
        <v>-6.5435400114592802E-3</v>
      </c>
      <c r="U76" s="8">
        <v>-6.5835266158009052E-3</v>
      </c>
      <c r="V76" s="8">
        <v>-8.2319576089691544E-4</v>
      </c>
      <c r="W76" s="8">
        <v>5.8791221422924474E-3</v>
      </c>
      <c r="X76" s="8">
        <v>0</v>
      </c>
      <c r="Y76" s="8">
        <v>2.282694299637312E-4</v>
      </c>
      <c r="Z76" s="8">
        <v>0</v>
      </c>
      <c r="AA76" s="8">
        <v>2.1878081060440844E-3</v>
      </c>
      <c r="AB76" s="8">
        <v>2.0589374513749811E-4</v>
      </c>
      <c r="AC76" s="8">
        <v>1.9118329507221872E-2</v>
      </c>
      <c r="AD76" s="8">
        <v>1.2752793856403462E-2</v>
      </c>
      <c r="AE76" s="8">
        <v>-2.0087097238058321E-3</v>
      </c>
      <c r="AF76" s="70">
        <f t="shared" si="1"/>
        <v>1.9198815779277972E-3</v>
      </c>
    </row>
    <row r="77" spans="1:32" x14ac:dyDescent="0.3">
      <c r="A77" s="82">
        <v>-185</v>
      </c>
      <c r="B77" s="73">
        <v>1.6695173835646997E-3</v>
      </c>
      <c r="C77" s="8">
        <v>5.3474172641139938E-4</v>
      </c>
      <c r="D77" s="8">
        <v>-5.0309183992203275E-4</v>
      </c>
      <c r="E77" s="8">
        <v>-2.3443640460376128E-4</v>
      </c>
      <c r="F77" s="8">
        <v>4.82229952931474E-3</v>
      </c>
      <c r="G77" s="8">
        <v>-1.9606396320126802E-3</v>
      </c>
      <c r="H77" s="8">
        <v>1.6127870756026024E-3</v>
      </c>
      <c r="I77" s="8">
        <v>1.2994298469294133E-3</v>
      </c>
      <c r="J77" s="8">
        <v>1.1134922397511475E-3</v>
      </c>
      <c r="K77" s="8">
        <v>1.3593373127262476E-3</v>
      </c>
      <c r="L77" s="8">
        <v>9.3429007152489862E-3</v>
      </c>
      <c r="M77" s="8">
        <v>2.0630470431646043E-2</v>
      </c>
      <c r="N77" s="8">
        <v>-2.9649804761768439E-3</v>
      </c>
      <c r="O77" s="8">
        <v>-5.7797845542669792E-3</v>
      </c>
      <c r="P77" s="8">
        <v>-4.1367259928356964E-3</v>
      </c>
      <c r="Q77" s="8">
        <v>-9.2200411503885454E-3</v>
      </c>
      <c r="R77" s="8">
        <v>2.2828201310885546E-3</v>
      </c>
      <c r="S77" s="8">
        <v>3.6062663650618877E-3</v>
      </c>
      <c r="T77" s="8">
        <v>-8.0709710007736621E-4</v>
      </c>
      <c r="U77" s="8">
        <v>5.4450614339647801E-4</v>
      </c>
      <c r="V77" s="8">
        <v>-3.4380264233894921E-3</v>
      </c>
      <c r="W77" s="8">
        <v>1.7328551886954687E-3</v>
      </c>
      <c r="X77" s="8">
        <v>0</v>
      </c>
      <c r="Y77" s="8">
        <v>-2.7329558877918431E-3</v>
      </c>
      <c r="Z77" s="8">
        <v>0</v>
      </c>
      <c r="AA77" s="8">
        <v>2.976814089838656E-3</v>
      </c>
      <c r="AB77" s="8">
        <v>-1.1293386495454076E-3</v>
      </c>
      <c r="AC77" s="8">
        <v>1.8315942061079369E-2</v>
      </c>
      <c r="AD77" s="8">
        <v>-1.2922543462239042E-3</v>
      </c>
      <c r="AE77" s="8">
        <v>5.8003156444839015E-3</v>
      </c>
      <c r="AF77" s="70">
        <f t="shared" si="1"/>
        <v>1.4481707809201681E-3</v>
      </c>
    </row>
    <row r="78" spans="1:32" x14ac:dyDescent="0.3">
      <c r="A78" s="82">
        <v>-184</v>
      </c>
      <c r="B78" s="73">
        <v>-4.4574842464637464E-4</v>
      </c>
      <c r="C78" s="8">
        <v>2.801523873572553E-3</v>
      </c>
      <c r="D78" s="8">
        <v>5.1238193390041164E-3</v>
      </c>
      <c r="E78" s="8">
        <v>-1.0729172405936228E-3</v>
      </c>
      <c r="F78" s="8">
        <v>-3.8221658108804433E-3</v>
      </c>
      <c r="G78" s="8">
        <v>4.1288118560079612E-3</v>
      </c>
      <c r="H78" s="8">
        <v>3.3347089170204531E-3</v>
      </c>
      <c r="I78" s="8">
        <v>5.5542527939981927E-4</v>
      </c>
      <c r="J78" s="8">
        <v>2.360668244221229E-3</v>
      </c>
      <c r="K78" s="8">
        <v>4.2051473215261427E-3</v>
      </c>
      <c r="L78" s="8">
        <v>-9.9650254764055025E-3</v>
      </c>
      <c r="M78" s="8">
        <v>-1.1319635184733265E-3</v>
      </c>
      <c r="N78" s="8">
        <v>2.0504864465469615E-3</v>
      </c>
      <c r="O78" s="8">
        <v>-4.4796017883578449E-3</v>
      </c>
      <c r="P78" s="8">
        <v>-8.6830885564205852E-3</v>
      </c>
      <c r="Q78" s="8">
        <v>1.1506528211852431E-3</v>
      </c>
      <c r="R78" s="8">
        <v>-4.4299110280708424E-5</v>
      </c>
      <c r="S78" s="8">
        <v>1.7104145509866917E-2</v>
      </c>
      <c r="T78" s="8">
        <v>-1.9683471590930691E-3</v>
      </c>
      <c r="U78" s="8">
        <v>7.8994825671148405E-4</v>
      </c>
      <c r="V78" s="8">
        <v>-1.0403595225656219E-2</v>
      </c>
      <c r="W78" s="8">
        <v>7.7478787608877553E-3</v>
      </c>
      <c r="X78" s="8">
        <v>0</v>
      </c>
      <c r="Y78" s="8">
        <v>-2.320161208133692E-3</v>
      </c>
      <c r="Z78" s="8">
        <v>0</v>
      </c>
      <c r="AA78" s="8">
        <v>5.9685034365310084E-3</v>
      </c>
      <c r="AB78" s="8">
        <v>2.0622014374308221E-3</v>
      </c>
      <c r="AC78" s="8">
        <v>1.9432127769554008E-3</v>
      </c>
      <c r="AD78" s="8">
        <v>-1.5441110757305997E-4</v>
      </c>
      <c r="AE78" s="8">
        <v>-2.3093197614599947E-3</v>
      </c>
      <c r="AF78" s="70">
        <f t="shared" si="1"/>
        <v>4.8421632962978076E-4</v>
      </c>
    </row>
    <row r="79" spans="1:32" x14ac:dyDescent="0.3">
      <c r="A79" s="82">
        <v>-183</v>
      </c>
      <c r="B79" s="73">
        <v>1.1235178478487472E-2</v>
      </c>
      <c r="C79" s="8">
        <v>4.5524610427745485E-3</v>
      </c>
      <c r="D79" s="8">
        <v>5.9383981371904093E-3</v>
      </c>
      <c r="E79" s="8">
        <v>-3.176885321209146E-3</v>
      </c>
      <c r="F79" s="8">
        <v>8.2056609783338723E-4</v>
      </c>
      <c r="G79" s="8">
        <v>-1.2673742917702263E-2</v>
      </c>
      <c r="H79" s="8">
        <v>-3.0430633271584457E-3</v>
      </c>
      <c r="I79" s="8">
        <v>9.3505208308103903E-4</v>
      </c>
      <c r="J79" s="8">
        <v>4.0295503819071819E-3</v>
      </c>
      <c r="K79" s="8">
        <v>1.7465494602810563E-3</v>
      </c>
      <c r="L79" s="8">
        <v>-2.9746441138888509E-4</v>
      </c>
      <c r="M79" s="8">
        <v>3.515448904711802E-3</v>
      </c>
      <c r="N79" s="8">
        <v>1.0254773467106501E-3</v>
      </c>
      <c r="O79" s="8">
        <v>-1.5278374763893422E-2</v>
      </c>
      <c r="P79" s="8">
        <v>-1.2821585225018793E-3</v>
      </c>
      <c r="Q79" s="8">
        <v>-1.3358914897855893E-3</v>
      </c>
      <c r="R79" s="8">
        <v>-1.3765645319270877E-3</v>
      </c>
      <c r="S79" s="8">
        <v>1.3981798026832562E-2</v>
      </c>
      <c r="T79" s="8">
        <v>1.8309388680399684E-2</v>
      </c>
      <c r="U79" s="8">
        <v>-1.4191825403585129E-3</v>
      </c>
      <c r="V79" s="8">
        <v>3.5124460126895705E-4</v>
      </c>
      <c r="W79" s="8">
        <v>-7.0640550824887117E-3</v>
      </c>
      <c r="X79" s="8">
        <v>0</v>
      </c>
      <c r="Y79" s="8">
        <v>-1.6716267128457215E-3</v>
      </c>
      <c r="Z79" s="8">
        <v>0</v>
      </c>
      <c r="AA79" s="8">
        <v>1.5565210495160796E-3</v>
      </c>
      <c r="AB79" s="8">
        <v>1.0291638013175172E-3</v>
      </c>
      <c r="AC79" s="8">
        <v>-8.066899589231763E-4</v>
      </c>
      <c r="AD79" s="8">
        <v>1.6440620355234964E-3</v>
      </c>
      <c r="AE79" s="8">
        <v>2.8172463602848989E-3</v>
      </c>
      <c r="AF79" s="70">
        <f t="shared" si="1"/>
        <v>8.0208023026459682E-4</v>
      </c>
    </row>
    <row r="80" spans="1:32" x14ac:dyDescent="0.3">
      <c r="A80" s="82">
        <v>-182</v>
      </c>
      <c r="B80" s="73">
        <v>-4.9806141114911301E-3</v>
      </c>
      <c r="C80" s="8">
        <v>2.0771277651377307E-4</v>
      </c>
      <c r="D80" s="8">
        <v>1.1787735326020919E-3</v>
      </c>
      <c r="E80" s="8">
        <v>4.622405672616986E-5</v>
      </c>
      <c r="F80" s="8">
        <v>5.2409751620282382E-3</v>
      </c>
      <c r="G80" s="8">
        <v>2.6750405443164505E-3</v>
      </c>
      <c r="H80" s="8">
        <v>5.163999813980154E-3</v>
      </c>
      <c r="I80" s="8">
        <v>-2.428546267695608E-3</v>
      </c>
      <c r="J80" s="8">
        <v>-7.4199063237135286E-4</v>
      </c>
      <c r="K80" s="8">
        <v>7.9117666348518974E-3</v>
      </c>
      <c r="L80" s="8">
        <v>-3.3977449862976393E-3</v>
      </c>
      <c r="M80" s="8">
        <v>-5.7296642495261452E-3</v>
      </c>
      <c r="N80" s="8">
        <v>-4.9702822502785318E-3</v>
      </c>
      <c r="O80" s="8">
        <v>2.276283428197072E-3</v>
      </c>
      <c r="P80" s="8">
        <v>-1.0005025507255549E-3</v>
      </c>
      <c r="Q80" s="8">
        <v>1.5656160681074224E-3</v>
      </c>
      <c r="R80" s="8">
        <v>5.7340207373048763E-5</v>
      </c>
      <c r="S80" s="8">
        <v>-4.1053125220792738E-3</v>
      </c>
      <c r="T80" s="8">
        <v>-9.668495908734389E-3</v>
      </c>
      <c r="U80" s="8">
        <v>-6.3802763644242033E-3</v>
      </c>
      <c r="V80" s="8">
        <v>4.5527580487919484E-3</v>
      </c>
      <c r="W80" s="8">
        <v>-6.6945980063391215E-3</v>
      </c>
      <c r="X80" s="8">
        <v>0</v>
      </c>
      <c r="Y80" s="8">
        <v>-3.2124133622279949E-4</v>
      </c>
      <c r="Z80" s="8">
        <v>0</v>
      </c>
      <c r="AA80" s="8">
        <v>4.4530331995852341E-3</v>
      </c>
      <c r="AB80" s="8">
        <v>-4.5050331268975535E-3</v>
      </c>
      <c r="AC80" s="8">
        <v>-7.3496838420255978E-3</v>
      </c>
      <c r="AD80" s="8">
        <v>-2.1167938456545165E-3</v>
      </c>
      <c r="AE80" s="8">
        <v>6.4291650306309497E-3</v>
      </c>
      <c r="AF80" s="70">
        <f t="shared" si="1"/>
        <v>-7.5440304990196565E-4</v>
      </c>
    </row>
    <row r="81" spans="1:32" x14ac:dyDescent="0.3">
      <c r="A81" s="82">
        <v>-181</v>
      </c>
      <c r="B81" s="73">
        <v>3.2025732653958409E-3</v>
      </c>
      <c r="C81" s="8">
        <v>2.4642627734416315E-4</v>
      </c>
      <c r="D81" s="8">
        <v>1.8432380020644446E-3</v>
      </c>
      <c r="E81" s="8">
        <v>-3.4052821242522894E-3</v>
      </c>
      <c r="F81" s="8">
        <v>-2.3329346017091925E-3</v>
      </c>
      <c r="G81" s="8">
        <v>-1.5778555901040431E-3</v>
      </c>
      <c r="H81" s="8">
        <v>-3.3496459663362459E-3</v>
      </c>
      <c r="I81" s="8">
        <v>2.5971794012940065E-3</v>
      </c>
      <c r="J81" s="8">
        <v>1.7520804130015302E-3</v>
      </c>
      <c r="K81" s="8">
        <v>2.6719545389471441E-3</v>
      </c>
      <c r="L81" s="8">
        <v>-2.587423375091857E-4</v>
      </c>
      <c r="M81" s="8">
        <v>9.9396828909030597E-3</v>
      </c>
      <c r="N81" s="8">
        <v>6.0243008862556797E-4</v>
      </c>
      <c r="O81" s="8">
        <v>-3.6113726795657039E-3</v>
      </c>
      <c r="P81" s="8">
        <v>-3.2891782981787866E-3</v>
      </c>
      <c r="Q81" s="8">
        <v>2.1888875577110931E-3</v>
      </c>
      <c r="R81" s="8">
        <v>-1.0363296004799903E-3</v>
      </c>
      <c r="S81" s="8">
        <v>-9.6551165751259643E-3</v>
      </c>
      <c r="T81" s="8">
        <v>-3.5033188290504854E-3</v>
      </c>
      <c r="U81" s="8">
        <v>-3.3505589608308611E-3</v>
      </c>
      <c r="V81" s="8">
        <v>2.6643719692084813E-3</v>
      </c>
      <c r="W81" s="8">
        <v>-3.4295082471079794E-3</v>
      </c>
      <c r="X81" s="8">
        <v>0</v>
      </c>
      <c r="Y81" s="8">
        <v>9.0662424723529905E-4</v>
      </c>
      <c r="Z81" s="8">
        <v>0</v>
      </c>
      <c r="AA81" s="8">
        <v>8.0511954872825951E-3</v>
      </c>
      <c r="AB81" s="8">
        <v>1.0209703623815201E-3</v>
      </c>
      <c r="AC81" s="8">
        <v>-1.7921578046420344E-3</v>
      </c>
      <c r="AD81" s="8">
        <v>-2.2562005467244529E-3</v>
      </c>
      <c r="AE81" s="8">
        <v>-2.4778281441585129E-3</v>
      </c>
      <c r="AF81" s="70">
        <f t="shared" si="1"/>
        <v>-2.5461386014603268E-4</v>
      </c>
    </row>
    <row r="82" spans="1:32" x14ac:dyDescent="0.3">
      <c r="A82" s="82">
        <v>-180</v>
      </c>
      <c r="B82" s="73">
        <v>2.0663842580261327E-3</v>
      </c>
      <c r="C82" s="8">
        <v>1.1105792063004901E-3</v>
      </c>
      <c r="D82" s="8">
        <v>1.5728640841651906E-3</v>
      </c>
      <c r="E82" s="8">
        <v>-2.6157510424850185E-3</v>
      </c>
      <c r="F82" s="8">
        <v>-3.0581730984040167E-3</v>
      </c>
      <c r="G82" s="8">
        <v>-7.9446721858483782E-3</v>
      </c>
      <c r="H82" s="8">
        <v>3.3015894135521306E-3</v>
      </c>
      <c r="I82" s="8">
        <v>-3.2209683164791114E-3</v>
      </c>
      <c r="J82" s="8">
        <v>-2.662560054917682E-3</v>
      </c>
      <c r="K82" s="8">
        <v>-2.7883358392186541E-3</v>
      </c>
      <c r="L82" s="8">
        <v>6.7288489841550118E-3</v>
      </c>
      <c r="M82" s="8">
        <v>1.0309894331989311E-2</v>
      </c>
      <c r="N82" s="8">
        <v>4.1356847116516575E-3</v>
      </c>
      <c r="O82" s="8">
        <v>-2.7309804180636679E-3</v>
      </c>
      <c r="P82" s="8">
        <v>-4.4077805605856274E-3</v>
      </c>
      <c r="Q82" s="8">
        <v>2.1309646599470709E-4</v>
      </c>
      <c r="R82" s="8">
        <v>1.1549389357498586E-4</v>
      </c>
      <c r="S82" s="8">
        <v>-1.2514872818206334E-2</v>
      </c>
      <c r="T82" s="8">
        <v>7.3493753730331903E-3</v>
      </c>
      <c r="U82" s="8">
        <v>-1.4607484079373493E-3</v>
      </c>
      <c r="V82" s="8">
        <v>1.8014437778670631E-3</v>
      </c>
      <c r="W82" s="8">
        <v>-7.1763534575528809E-3</v>
      </c>
      <c r="X82" s="8">
        <v>0</v>
      </c>
      <c r="Y82" s="8">
        <v>-4.7132998140929708E-4</v>
      </c>
      <c r="Z82" s="8">
        <v>0</v>
      </c>
      <c r="AA82" s="8">
        <v>-2.0226102044057677E-3</v>
      </c>
      <c r="AB82" s="8">
        <v>-4.6379747700706665E-3</v>
      </c>
      <c r="AC82" s="8">
        <v>-2.428600926876838E-2</v>
      </c>
      <c r="AD82" s="8">
        <v>-3.6139361083591254E-3</v>
      </c>
      <c r="AE82" s="8">
        <v>-1.5475366480973115E-3</v>
      </c>
      <c r="AF82" s="70">
        <f t="shared" si="1"/>
        <v>-1.6151779560166467E-3</v>
      </c>
    </row>
    <row r="83" spans="1:32" x14ac:dyDescent="0.3">
      <c r="A83" s="82">
        <v>-179</v>
      </c>
      <c r="B83" s="73">
        <v>-5.6607017246712611E-3</v>
      </c>
      <c r="C83" s="8">
        <v>-4.9956648816109651E-3</v>
      </c>
      <c r="D83" s="8">
        <v>7.454783226680077E-4</v>
      </c>
      <c r="E83" s="8">
        <v>-9.6724014917285838E-4</v>
      </c>
      <c r="F83" s="8">
        <v>5.7087165448941549E-4</v>
      </c>
      <c r="G83" s="8">
        <v>-9.7059197119059477E-4</v>
      </c>
      <c r="H83" s="8">
        <v>7.3428133180271598E-4</v>
      </c>
      <c r="I83" s="8">
        <v>3.619672216166674E-3</v>
      </c>
      <c r="J83" s="8">
        <v>-1.3154915630174376E-3</v>
      </c>
      <c r="K83" s="8">
        <v>-1.134486100269113E-4</v>
      </c>
      <c r="L83" s="8">
        <v>1.5703239615318431E-3</v>
      </c>
      <c r="M83" s="8">
        <v>-1.2541857043858722E-3</v>
      </c>
      <c r="N83" s="8">
        <v>-4.125297972466805E-3</v>
      </c>
      <c r="O83" s="8">
        <v>-1.0686596028964285E-2</v>
      </c>
      <c r="P83" s="8">
        <v>1.4471801156683141E-3</v>
      </c>
      <c r="Q83" s="8">
        <v>2.6538220654273967E-3</v>
      </c>
      <c r="R83" s="8">
        <v>-4.374932362203425E-3</v>
      </c>
      <c r="S83" s="8">
        <v>-1.0112706500578956E-2</v>
      </c>
      <c r="T83" s="8">
        <v>7.074247077923922E-4</v>
      </c>
      <c r="U83" s="8">
        <v>1.5304414206225581E-4</v>
      </c>
      <c r="V83" s="8">
        <v>1.6080315545447497E-3</v>
      </c>
      <c r="W83" s="8">
        <v>8.7959689972753052E-3</v>
      </c>
      <c r="X83" s="8">
        <v>0</v>
      </c>
      <c r="Y83" s="8">
        <v>1.1045808830007875E-4</v>
      </c>
      <c r="Z83" s="8">
        <v>0</v>
      </c>
      <c r="AA83" s="8">
        <v>-4.7202950595325857E-4</v>
      </c>
      <c r="AB83" s="8">
        <v>-3.6810453338117412E-3</v>
      </c>
      <c r="AC83" s="8">
        <v>-1.6049410589986834E-2</v>
      </c>
      <c r="AD83" s="8">
        <v>-1.0839004806500616E-2</v>
      </c>
      <c r="AE83" s="8">
        <v>4.3759084934768874E-3</v>
      </c>
      <c r="AF83" s="70">
        <f t="shared" si="1"/>
        <v>-1.6175294017778594E-3</v>
      </c>
    </row>
    <row r="84" spans="1:32" x14ac:dyDescent="0.3">
      <c r="A84" s="82">
        <v>-178</v>
      </c>
      <c r="B84" s="73">
        <v>2.7884578236261307E-3</v>
      </c>
      <c r="C84" s="8">
        <v>1.3723288600294091E-3</v>
      </c>
      <c r="D84" s="8">
        <v>8.8879978231481346E-3</v>
      </c>
      <c r="E84" s="8">
        <v>2.1474712713956245E-3</v>
      </c>
      <c r="F84" s="8">
        <v>2.2765228869269607E-3</v>
      </c>
      <c r="G84" s="8">
        <v>3.0662981419781353E-3</v>
      </c>
      <c r="H84" s="8">
        <v>-1.2224247786321416E-3</v>
      </c>
      <c r="I84" s="8">
        <v>1.6079090650618928E-3</v>
      </c>
      <c r="J84" s="8">
        <v>1.7806490723927555E-3</v>
      </c>
      <c r="K84" s="8">
        <v>4.325278830124661E-3</v>
      </c>
      <c r="L84" s="8">
        <v>-4.3332152611921942E-3</v>
      </c>
      <c r="M84" s="8">
        <v>-1.1328759558334709E-2</v>
      </c>
      <c r="N84" s="8">
        <v>-1.5774724015279202E-3</v>
      </c>
      <c r="O84" s="8">
        <v>-2.7414578722357568E-3</v>
      </c>
      <c r="P84" s="8">
        <v>2.3084769330595301E-3</v>
      </c>
      <c r="Q84" s="8">
        <v>-3.6619279154088222E-3</v>
      </c>
      <c r="R84" s="8">
        <v>-2.4054190739021299E-3</v>
      </c>
      <c r="S84" s="8">
        <v>2.7149253241368224E-3</v>
      </c>
      <c r="T84" s="8">
        <v>2.9689829740594609E-3</v>
      </c>
      <c r="U84" s="8">
        <v>-3.4786168355562157E-3</v>
      </c>
      <c r="V84" s="8">
        <v>6.5541664697965143E-3</v>
      </c>
      <c r="W84" s="8">
        <v>-8.6765307732923052E-3</v>
      </c>
      <c r="X84" s="8">
        <v>0</v>
      </c>
      <c r="Y84" s="8">
        <v>-5.2352578549351419E-3</v>
      </c>
      <c r="Z84" s="8">
        <v>0</v>
      </c>
      <c r="AA84" s="8">
        <v>1.5995558020710003E-2</v>
      </c>
      <c r="AB84" s="8">
        <v>4.4398540529609065E-3</v>
      </c>
      <c r="AC84" s="8">
        <v>-4.2832919073832517E-4</v>
      </c>
      <c r="AD84" s="8">
        <v>2.1663481514840261E-3</v>
      </c>
      <c r="AE84" s="8">
        <v>1.5966227823077956E-3</v>
      </c>
      <c r="AF84" s="70">
        <f t="shared" si="1"/>
        <v>7.302812322481034E-4</v>
      </c>
    </row>
    <row r="85" spans="1:32" x14ac:dyDescent="0.3">
      <c r="A85" s="82">
        <v>-177</v>
      </c>
      <c r="B85" s="73">
        <v>-3.8889259453991024E-3</v>
      </c>
      <c r="C85" s="8">
        <v>-3.7051450441240221E-3</v>
      </c>
      <c r="D85" s="8">
        <v>-9.5306913948767398E-4</v>
      </c>
      <c r="E85" s="8">
        <v>2.7204461223586393E-3</v>
      </c>
      <c r="F85" s="8">
        <v>-4.7926518121923622E-4</v>
      </c>
      <c r="G85" s="8">
        <v>-5.0621183726050345E-4</v>
      </c>
      <c r="H85" s="8">
        <v>-1.715113505466135E-4</v>
      </c>
      <c r="I85" s="8">
        <v>-3.1950262742877142E-4</v>
      </c>
      <c r="J85" s="8">
        <v>-6.6116321804444E-3</v>
      </c>
      <c r="K85" s="8">
        <v>-2.9252963428596426E-3</v>
      </c>
      <c r="L85" s="8">
        <v>7.4114540590770337E-3</v>
      </c>
      <c r="M85" s="8">
        <v>-2.8726100617968188E-3</v>
      </c>
      <c r="N85" s="8">
        <v>-2.4727606332983106E-3</v>
      </c>
      <c r="O85" s="8">
        <v>5.1902743319945863E-3</v>
      </c>
      <c r="P85" s="8">
        <v>5.9445192024529716E-3</v>
      </c>
      <c r="Q85" s="8">
        <v>-1.4046492829715325E-3</v>
      </c>
      <c r="R85" s="8">
        <v>2.4128354881195069E-3</v>
      </c>
      <c r="S85" s="8">
        <v>7.2065662894748596E-4</v>
      </c>
      <c r="T85" s="8">
        <v>-7.7166671791824692E-3</v>
      </c>
      <c r="U85" s="8">
        <v>5.3642992774179804E-3</v>
      </c>
      <c r="V85" s="8">
        <v>1.373987012952484E-2</v>
      </c>
      <c r="W85" s="8">
        <v>1.2414117248758291E-3</v>
      </c>
      <c r="X85" s="8">
        <v>0</v>
      </c>
      <c r="Y85" s="8">
        <v>-4.91683622913071E-3</v>
      </c>
      <c r="Z85" s="8">
        <v>0</v>
      </c>
      <c r="AA85" s="8">
        <v>-2.1033853516545654E-3</v>
      </c>
      <c r="AB85" s="8">
        <v>2.2523832168542535E-3</v>
      </c>
      <c r="AC85" s="8">
        <v>1.759384388884801E-2</v>
      </c>
      <c r="AD85" s="8">
        <v>1.2583779022901947E-2</v>
      </c>
      <c r="AE85" s="8">
        <v>-2.494943951361921E-3</v>
      </c>
      <c r="AF85" s="70">
        <f t="shared" si="1"/>
        <v>1.1211120251735595E-3</v>
      </c>
    </row>
    <row r="86" spans="1:32" x14ac:dyDescent="0.3">
      <c r="A86" s="82">
        <v>-176</v>
      </c>
      <c r="B86" s="73">
        <v>-5.5142211707552048E-4</v>
      </c>
      <c r="C86" s="8">
        <v>3.108968352674601E-3</v>
      </c>
      <c r="D86" s="8">
        <v>6.5668421375962866E-3</v>
      </c>
      <c r="E86" s="8">
        <v>-2.5091561421379106E-3</v>
      </c>
      <c r="F86" s="8">
        <v>-2.4554141951586258E-3</v>
      </c>
      <c r="G86" s="8">
        <v>5.7252151910553665E-4</v>
      </c>
      <c r="H86" s="8">
        <v>3.5201015505296794E-3</v>
      </c>
      <c r="I86" s="8">
        <v>1.6635982973051654E-3</v>
      </c>
      <c r="J86" s="8">
        <v>7.5742510444351779E-4</v>
      </c>
      <c r="K86" s="8">
        <v>-2.3140901451928308E-3</v>
      </c>
      <c r="L86" s="8">
        <v>-4.3027034082068708E-3</v>
      </c>
      <c r="M86" s="8">
        <v>-1.1647680012544121E-2</v>
      </c>
      <c r="N86" s="8">
        <v>-2.2603653457608369E-3</v>
      </c>
      <c r="O86" s="8">
        <v>3.4088461454362361E-3</v>
      </c>
      <c r="P86" s="8">
        <v>-6.7743880610388876E-3</v>
      </c>
      <c r="Q86" s="8">
        <v>2.4271336872067704E-3</v>
      </c>
      <c r="R86" s="8">
        <v>9.7927256942942874E-5</v>
      </c>
      <c r="S86" s="8">
        <v>-8.3686146296620481E-3</v>
      </c>
      <c r="T86" s="8">
        <v>-1.5407832739201509E-3</v>
      </c>
      <c r="U86" s="8">
        <v>-2.1976607009401104E-4</v>
      </c>
      <c r="V86" s="8">
        <v>1.7527129724522163E-2</v>
      </c>
      <c r="W86" s="8">
        <v>-6.4188837324573554E-3</v>
      </c>
      <c r="X86" s="8">
        <v>0</v>
      </c>
      <c r="Y86" s="8">
        <v>-2.2633531650502197E-3</v>
      </c>
      <c r="Z86" s="8">
        <v>0</v>
      </c>
      <c r="AA86" s="8">
        <v>-1.7304263599695321E-2</v>
      </c>
      <c r="AB86" s="8">
        <v>1.4334525304600559E-3</v>
      </c>
      <c r="AC86" s="8">
        <v>7.9154023441612084E-3</v>
      </c>
      <c r="AD86" s="8">
        <v>-6.5187997540407418E-3</v>
      </c>
      <c r="AE86" s="8">
        <v>3.4023391937010265E-3</v>
      </c>
      <c r="AF86" s="70">
        <f t="shared" si="1"/>
        <v>-7.6826652693167546E-4</v>
      </c>
    </row>
    <row r="87" spans="1:32" x14ac:dyDescent="0.3">
      <c r="A87" s="82">
        <v>-175</v>
      </c>
      <c r="B87" s="73">
        <v>-2.1149062803740553E-3</v>
      </c>
      <c r="C87" s="8">
        <v>-1.3627358202331576E-3</v>
      </c>
      <c r="D87" s="8">
        <v>-1.0832428611592464E-2</v>
      </c>
      <c r="E87" s="8">
        <v>2.7040170932697526E-3</v>
      </c>
      <c r="F87" s="8">
        <v>-3.5934036747002039E-3</v>
      </c>
      <c r="G87" s="8">
        <v>5.5662044052592619E-3</v>
      </c>
      <c r="H87" s="8">
        <v>-2.9729019207314668E-3</v>
      </c>
      <c r="I87" s="8">
        <v>2.5743720123761089E-4</v>
      </c>
      <c r="J87" s="8">
        <v>1.8395757467509488E-3</v>
      </c>
      <c r="K87" s="8">
        <v>8.7616036140226745E-4</v>
      </c>
      <c r="L87" s="8">
        <v>1.886516763540385E-4</v>
      </c>
      <c r="M87" s="8">
        <v>-3.7482571377785781E-3</v>
      </c>
      <c r="N87" s="8">
        <v>-3.6866297754155342E-3</v>
      </c>
      <c r="O87" s="8">
        <v>1.1231001108512665E-2</v>
      </c>
      <c r="P87" s="8">
        <v>1.7572252799753893E-3</v>
      </c>
      <c r="Q87" s="8">
        <v>1.8944488623349326E-4</v>
      </c>
      <c r="R87" s="8">
        <v>-1.8914956369918585E-4</v>
      </c>
      <c r="S87" s="8">
        <v>4.3127433746241541E-2</v>
      </c>
      <c r="T87" s="8">
        <v>-1.9202229478197611E-3</v>
      </c>
      <c r="U87" s="8">
        <v>-4.2181790612154726E-4</v>
      </c>
      <c r="V87" s="8">
        <v>-5.2622262398158218E-3</v>
      </c>
      <c r="W87" s="8">
        <v>-4.3147232232791793E-3</v>
      </c>
      <c r="X87" s="8">
        <v>0</v>
      </c>
      <c r="Y87" s="8">
        <v>4.2703065131924171E-4</v>
      </c>
      <c r="Z87" s="8">
        <v>0</v>
      </c>
      <c r="AA87" s="8">
        <v>-7.1981219698968885E-3</v>
      </c>
      <c r="AB87" s="8">
        <v>-1.5281132297395791E-3</v>
      </c>
      <c r="AC87" s="8">
        <v>-2.5674882498093347E-2</v>
      </c>
      <c r="AD87" s="8">
        <v>-2.5518920378208689E-3</v>
      </c>
      <c r="AE87" s="8">
        <v>-5.9635682667861546E-3</v>
      </c>
      <c r="AF87" s="70">
        <f t="shared" si="1"/>
        <v>-5.0572663157805241E-4</v>
      </c>
    </row>
    <row r="88" spans="1:32" x14ac:dyDescent="0.3">
      <c r="A88" s="82">
        <v>-174</v>
      </c>
      <c r="B88" s="73">
        <v>5.6684769237983872E-3</v>
      </c>
      <c r="C88" s="8">
        <v>2.9552914911997376E-3</v>
      </c>
      <c r="D88" s="8">
        <v>-6.0222371859085036E-3</v>
      </c>
      <c r="E88" s="8">
        <v>-7.5964801090858949E-4</v>
      </c>
      <c r="F88" s="8">
        <v>-8.8831161285517386E-3</v>
      </c>
      <c r="G88" s="8">
        <v>2.0793456599016427E-3</v>
      </c>
      <c r="H88" s="8">
        <v>1.4815530962626027E-3</v>
      </c>
      <c r="I88" s="8">
        <v>-4.2197487247397532E-4</v>
      </c>
      <c r="J88" s="8">
        <v>3.4941216011329904E-4</v>
      </c>
      <c r="K88" s="8">
        <v>9.51637709467789E-3</v>
      </c>
      <c r="L88" s="8">
        <v>5.5231906533066751E-3</v>
      </c>
      <c r="M88" s="8">
        <v>1.6738628367587043E-2</v>
      </c>
      <c r="N88" s="8">
        <v>-1.190095744702805E-3</v>
      </c>
      <c r="O88" s="8">
        <v>-8.820233141565853E-4</v>
      </c>
      <c r="P88" s="8">
        <v>6.6327009805616961E-4</v>
      </c>
      <c r="Q88" s="8">
        <v>2.9154534977087433E-3</v>
      </c>
      <c r="R88" s="8">
        <v>-8.3608399298350862E-4</v>
      </c>
      <c r="S88" s="8">
        <v>7.192349691014786E-3</v>
      </c>
      <c r="T88" s="8">
        <v>-1.0855240969922604E-2</v>
      </c>
      <c r="U88" s="8">
        <v>-9.5593999215052954E-4</v>
      </c>
      <c r="V88" s="8">
        <v>2.0424176206594764E-3</v>
      </c>
      <c r="W88" s="8">
        <v>-4.9008203459888992E-3</v>
      </c>
      <c r="X88" s="8">
        <v>0</v>
      </c>
      <c r="Y88" s="8">
        <v>2.2337355069370225E-4</v>
      </c>
      <c r="Z88" s="8">
        <v>0</v>
      </c>
      <c r="AA88" s="8">
        <v>1.2257167762224248E-2</v>
      </c>
      <c r="AB88" s="8">
        <v>-5.8958436135509336E-3</v>
      </c>
      <c r="AC88" s="8">
        <v>7.3498229369414539E-3</v>
      </c>
      <c r="AD88" s="8">
        <v>2.6858491975138349E-3</v>
      </c>
      <c r="AE88" s="8">
        <v>1.3397181421561611E-3</v>
      </c>
      <c r="AF88" s="70">
        <f t="shared" si="1"/>
        <v>1.3126224590839055E-3</v>
      </c>
    </row>
    <row r="89" spans="1:32" x14ac:dyDescent="0.3">
      <c r="A89" s="82">
        <v>-173</v>
      </c>
      <c r="B89" s="73">
        <v>-3.3354388712025559E-3</v>
      </c>
      <c r="C89" s="8">
        <v>-2.1174526845400094E-4</v>
      </c>
      <c r="D89" s="8">
        <v>-4.7231522999148191E-3</v>
      </c>
      <c r="E89" s="8">
        <v>-1.814621416364405E-4</v>
      </c>
      <c r="F89" s="8">
        <v>-6.5396043163112247E-3</v>
      </c>
      <c r="G89" s="8">
        <v>3.351116577127286E-3</v>
      </c>
      <c r="H89" s="8">
        <v>-1.5645648562347576E-3</v>
      </c>
      <c r="I89" s="8">
        <v>-6.9621448463093663E-5</v>
      </c>
      <c r="J89" s="8">
        <v>-6.7870996603205665E-4</v>
      </c>
      <c r="K89" s="8">
        <v>-3.7136817118303654E-3</v>
      </c>
      <c r="L89" s="8">
        <v>2.3809129260757931E-3</v>
      </c>
      <c r="M89" s="8">
        <v>1.7132903753617869E-3</v>
      </c>
      <c r="N89" s="8">
        <v>-1.8054987721251589E-3</v>
      </c>
      <c r="O89" s="8">
        <v>-7.7845211285356665E-3</v>
      </c>
      <c r="P89" s="8">
        <v>-3.0568157209776336E-3</v>
      </c>
      <c r="Q89" s="8">
        <v>2.3192221209831311E-4</v>
      </c>
      <c r="R89" s="8">
        <v>4.5957043618068518E-3</v>
      </c>
      <c r="S89" s="8">
        <v>2.8441728116764785E-2</v>
      </c>
      <c r="T89" s="8">
        <v>2.5800328388934724E-3</v>
      </c>
      <c r="U89" s="8">
        <v>-7.6066739061290359E-4</v>
      </c>
      <c r="V89" s="8">
        <v>-1.9563500125250595E-3</v>
      </c>
      <c r="W89" s="8">
        <v>-1.5490520636481271E-3</v>
      </c>
      <c r="X89" s="8">
        <v>0</v>
      </c>
      <c r="Y89" s="8">
        <v>6.4632096432717511E-5</v>
      </c>
      <c r="Z89" s="8">
        <v>0</v>
      </c>
      <c r="AA89" s="8">
        <v>1.2001744295637048E-2</v>
      </c>
      <c r="AB89" s="8">
        <v>1.313152871962207E-3</v>
      </c>
      <c r="AC89" s="8">
        <v>1.0613462519983486E-2</v>
      </c>
      <c r="AD89" s="8">
        <v>-1.3729713357013874E-3</v>
      </c>
      <c r="AE89" s="8">
        <v>3.7001407325857362E-3</v>
      </c>
      <c r="AF89" s="70">
        <f t="shared" si="1"/>
        <v>1.0561327540174743E-3</v>
      </c>
    </row>
    <row r="90" spans="1:32" x14ac:dyDescent="0.3">
      <c r="A90" s="82">
        <v>-172</v>
      </c>
      <c r="B90" s="73">
        <v>-8.1758794023140732E-3</v>
      </c>
      <c r="C90" s="8">
        <v>-1.681197455845964E-3</v>
      </c>
      <c r="D90" s="8">
        <v>-4.6603349531534402E-3</v>
      </c>
      <c r="E90" s="8">
        <v>2.466232146939272E-3</v>
      </c>
      <c r="F90" s="8">
        <v>-8.585986673034663E-4</v>
      </c>
      <c r="G90" s="8">
        <v>-7.4775774780840385E-3</v>
      </c>
      <c r="H90" s="8">
        <v>2.7745278097338674E-3</v>
      </c>
      <c r="I90" s="8">
        <v>-5.9551441638734139E-4</v>
      </c>
      <c r="J90" s="8">
        <v>1.2311059062196687E-3</v>
      </c>
      <c r="K90" s="8">
        <v>1.1170483299645888E-2</v>
      </c>
      <c r="L90" s="8">
        <v>4.9743597876377495E-4</v>
      </c>
      <c r="M90" s="8">
        <v>-3.9560028296966197E-3</v>
      </c>
      <c r="N90" s="8">
        <v>8.0286469148386098E-5</v>
      </c>
      <c r="O90" s="8">
        <v>4.6243689591778069E-3</v>
      </c>
      <c r="P90" s="8">
        <v>3.1690269376538809E-3</v>
      </c>
      <c r="Q90" s="8">
        <v>3.4679674037031891E-3</v>
      </c>
      <c r="R90" s="8">
        <v>-6.6059803115923622E-3</v>
      </c>
      <c r="S90" s="8">
        <v>-9.9572608203886033E-3</v>
      </c>
      <c r="T90" s="8">
        <v>8.6800158614798104E-4</v>
      </c>
      <c r="U90" s="8">
        <v>-2.2509100547240908E-3</v>
      </c>
      <c r="V90" s="8">
        <v>4.0502658621692292E-3</v>
      </c>
      <c r="W90" s="8">
        <v>-1.2560712394622277E-3</v>
      </c>
      <c r="X90" s="8">
        <v>0</v>
      </c>
      <c r="Y90" s="8">
        <v>2.6646852923342419E-4</v>
      </c>
      <c r="Z90" s="8">
        <v>0</v>
      </c>
      <c r="AA90" s="8">
        <v>1.5832580692260304E-2</v>
      </c>
      <c r="AB90" s="8">
        <v>2.8677341859481963E-3</v>
      </c>
      <c r="AC90" s="8">
        <v>9.2287710794782506E-3</v>
      </c>
      <c r="AD90" s="8">
        <v>1.0717643931083381E-2</v>
      </c>
      <c r="AE90" s="8">
        <v>5.4068604895878142E-3</v>
      </c>
      <c r="AF90" s="70">
        <f t="shared" si="1"/>
        <v>1.0414811212647362E-3</v>
      </c>
    </row>
    <row r="91" spans="1:32" x14ac:dyDescent="0.3">
      <c r="A91" s="82">
        <v>-171</v>
      </c>
      <c r="B91" s="73">
        <v>6.5281365044392017E-3</v>
      </c>
      <c r="C91" s="8">
        <v>-8.2201831908599752E-4</v>
      </c>
      <c r="D91" s="8">
        <v>5.5216392106520393E-3</v>
      </c>
      <c r="E91" s="8">
        <v>-8.8868741431944744E-4</v>
      </c>
      <c r="F91" s="8">
        <v>8.9676577419844309E-4</v>
      </c>
      <c r="G91" s="8">
        <v>3.3972135428572041E-3</v>
      </c>
      <c r="H91" s="8">
        <v>1.7230041948933326E-3</v>
      </c>
      <c r="I91" s="8">
        <v>3.2640957549693768E-3</v>
      </c>
      <c r="J91" s="8">
        <v>1.9911271557841274E-3</v>
      </c>
      <c r="K91" s="8">
        <v>6.808476520774793E-3</v>
      </c>
      <c r="L91" s="8">
        <v>-2.3879060803145336E-3</v>
      </c>
      <c r="M91" s="8">
        <v>-4.7110037792267769E-3</v>
      </c>
      <c r="N91" s="8">
        <v>-3.3051362218408805E-3</v>
      </c>
      <c r="O91" s="8">
        <v>-2.295731288434231E-3</v>
      </c>
      <c r="P91" s="8">
        <v>-6.326501172731416E-3</v>
      </c>
      <c r="Q91" s="8">
        <v>-2.6506736188713007E-3</v>
      </c>
      <c r="R91" s="8">
        <v>9.6941937769293614E-3</v>
      </c>
      <c r="S91" s="8">
        <v>-1.1740222314137851E-2</v>
      </c>
      <c r="T91" s="8">
        <v>4.1421933805362056E-3</v>
      </c>
      <c r="U91" s="8">
        <v>-4.7738557129250632E-3</v>
      </c>
      <c r="V91" s="8">
        <v>2.4650817758141812E-3</v>
      </c>
      <c r="W91" s="8">
        <v>7.0522908500393281E-3</v>
      </c>
      <c r="X91" s="8">
        <v>0</v>
      </c>
      <c r="Y91" s="8">
        <v>6.4324759946982413E-3</v>
      </c>
      <c r="Z91" s="8">
        <v>0</v>
      </c>
      <c r="AA91" s="8">
        <v>-5.9444231181262951E-3</v>
      </c>
      <c r="AB91" s="8">
        <v>9.1200939389180641E-5</v>
      </c>
      <c r="AC91" s="8">
        <v>4.7961820955891993E-3</v>
      </c>
      <c r="AD91" s="8">
        <v>-2.0487894366869527E-3</v>
      </c>
      <c r="AE91" s="8">
        <v>-6.6197543374438752E-3</v>
      </c>
      <c r="AF91" s="70">
        <f t="shared" si="1"/>
        <v>3.4297915524731976E-4</v>
      </c>
    </row>
    <row r="92" spans="1:32" x14ac:dyDescent="0.3">
      <c r="A92" s="82">
        <v>-170</v>
      </c>
      <c r="B92" s="73">
        <v>-5.6669696513967846E-3</v>
      </c>
      <c r="C92" s="8">
        <v>-1.7772858194745221E-3</v>
      </c>
      <c r="D92" s="8">
        <v>-2.5129788092679295E-3</v>
      </c>
      <c r="E92" s="8">
        <v>8.7520687055225779E-4</v>
      </c>
      <c r="F92" s="8">
        <v>-2.5971691050589558E-3</v>
      </c>
      <c r="G92" s="8">
        <v>2.9774022885963583E-3</v>
      </c>
      <c r="H92" s="8">
        <v>2.2703058517927529E-3</v>
      </c>
      <c r="I92" s="8">
        <v>3.3867902150041948E-3</v>
      </c>
      <c r="J92" s="8">
        <v>-7.5947021734025354E-3</v>
      </c>
      <c r="K92" s="8">
        <v>-2.4129778963591936E-3</v>
      </c>
      <c r="L92" s="8">
        <v>-8.1043319687963201E-4</v>
      </c>
      <c r="M92" s="8">
        <v>1.3628507654608208E-2</v>
      </c>
      <c r="N92" s="8">
        <v>-9.5522608197773796E-4</v>
      </c>
      <c r="O92" s="8">
        <v>1.3000797398116166E-2</v>
      </c>
      <c r="P92" s="8">
        <v>-6.7563025614173237E-4</v>
      </c>
      <c r="Q92" s="8">
        <v>1.2176841546225636E-3</v>
      </c>
      <c r="R92" s="8">
        <v>-4.3676838227439379E-3</v>
      </c>
      <c r="S92" s="8">
        <v>-1.9653019373882613E-2</v>
      </c>
      <c r="T92" s="8">
        <v>-1.3809879586205425E-3</v>
      </c>
      <c r="U92" s="8">
        <v>3.3377642015867248E-3</v>
      </c>
      <c r="V92" s="8">
        <v>5.0200378107504925E-4</v>
      </c>
      <c r="W92" s="8">
        <v>4.4969866556795425E-3</v>
      </c>
      <c r="X92" s="8">
        <v>0</v>
      </c>
      <c r="Y92" s="8">
        <v>3.8047459104519482E-3</v>
      </c>
      <c r="Z92" s="8">
        <v>0</v>
      </c>
      <c r="AA92" s="8">
        <v>-5.8689764708073919E-3</v>
      </c>
      <c r="AB92" s="8">
        <v>5.7789009612334696E-3</v>
      </c>
      <c r="AC92" s="8">
        <v>-1.3893631413470837E-2</v>
      </c>
      <c r="AD92" s="8">
        <v>-2.6231931486177746E-3</v>
      </c>
      <c r="AE92" s="8">
        <v>3.0230247555008694E-3</v>
      </c>
      <c r="AF92" s="70">
        <f t="shared" si="1"/>
        <v>-4.8302481597606723E-4</v>
      </c>
    </row>
    <row r="93" spans="1:32" x14ac:dyDescent="0.3">
      <c r="A93" s="82">
        <v>-169</v>
      </c>
      <c r="B93" s="73">
        <v>-6.7725856939159796E-3</v>
      </c>
      <c r="C93" s="8">
        <v>-4.436281779554227E-4</v>
      </c>
      <c r="D93" s="8">
        <v>-2.3151744923282924E-3</v>
      </c>
      <c r="E93" s="8">
        <v>3.0256902641285317E-3</v>
      </c>
      <c r="F93" s="8">
        <v>1.693029376827155E-3</v>
      </c>
      <c r="G93" s="8">
        <v>2.7303619871786857E-3</v>
      </c>
      <c r="H93" s="8">
        <v>3.8958914083302397E-3</v>
      </c>
      <c r="I93" s="8">
        <v>-4.8907122161931035E-3</v>
      </c>
      <c r="J93" s="8">
        <v>-2.2341330869789407E-5</v>
      </c>
      <c r="K93" s="8">
        <v>-2.3630610251996961E-3</v>
      </c>
      <c r="L93" s="8">
        <v>1.4832522644078849E-3</v>
      </c>
      <c r="M93" s="8">
        <v>-1.2323206515450692E-2</v>
      </c>
      <c r="N93" s="8">
        <v>-2.7060805196650562E-4</v>
      </c>
      <c r="O93" s="8">
        <v>-1.999613827156424E-3</v>
      </c>
      <c r="P93" s="8">
        <v>2.7003162490565097E-3</v>
      </c>
      <c r="Q93" s="8">
        <v>3.5743487273147637E-3</v>
      </c>
      <c r="R93" s="8">
        <v>2.5265810791169864E-3</v>
      </c>
      <c r="S93" s="8">
        <v>4.345052490818898E-3</v>
      </c>
      <c r="T93" s="8">
        <v>-3.5837696080438606E-3</v>
      </c>
      <c r="U93" s="8">
        <v>8.5377728597330668E-4</v>
      </c>
      <c r="V93" s="8">
        <v>1.371657048525373E-4</v>
      </c>
      <c r="W93" s="8">
        <v>2.7529581227485368E-3</v>
      </c>
      <c r="X93" s="8">
        <v>0</v>
      </c>
      <c r="Y93" s="8">
        <v>4.4967799539179557E-4</v>
      </c>
      <c r="Z93" s="8">
        <v>0</v>
      </c>
      <c r="AA93" s="8">
        <v>-6.5576957793380278E-3</v>
      </c>
      <c r="AB93" s="8">
        <v>2.2405948395433639E-3</v>
      </c>
      <c r="AC93" s="8">
        <v>-8.3847239332780297E-3</v>
      </c>
      <c r="AD93" s="8">
        <v>5.956311243489552E-3</v>
      </c>
      <c r="AE93" s="8">
        <v>1.9921905221517043E-3</v>
      </c>
      <c r="AF93" s="70">
        <f t="shared" si="1"/>
        <v>-3.1899736967884592E-4</v>
      </c>
    </row>
    <row r="94" spans="1:32" x14ac:dyDescent="0.3">
      <c r="A94" s="82">
        <v>-168</v>
      </c>
      <c r="B94" s="73">
        <v>-1.7204211410474998E-3</v>
      </c>
      <c r="C94" s="8">
        <v>-2.0793828237260013E-3</v>
      </c>
      <c r="D94" s="8">
        <v>-4.4094283078095712E-3</v>
      </c>
      <c r="E94" s="8">
        <v>-1.2587471608924107E-4</v>
      </c>
      <c r="F94" s="8">
        <v>2.1492695634345816E-3</v>
      </c>
      <c r="G94" s="8">
        <v>6.4104958832477132E-3</v>
      </c>
      <c r="H94" s="8">
        <v>4.4926092671411944E-4</v>
      </c>
      <c r="I94" s="8">
        <v>-8.6162827168488436E-4</v>
      </c>
      <c r="J94" s="8">
        <v>6.9864215984274773E-4</v>
      </c>
      <c r="K94" s="8">
        <v>1.2364397441883097E-2</v>
      </c>
      <c r="L94" s="8">
        <v>-1.0119111422923718E-3</v>
      </c>
      <c r="M94" s="8">
        <v>1.290017551566428E-3</v>
      </c>
      <c r="N94" s="8">
        <v>-2.0955733258166504E-3</v>
      </c>
      <c r="O94" s="8">
        <v>-2.2748512717201276E-2</v>
      </c>
      <c r="P94" s="8">
        <v>1.1003420672062343E-2</v>
      </c>
      <c r="Q94" s="8">
        <v>6.0669740454804459E-4</v>
      </c>
      <c r="R94" s="8">
        <v>4.8335854632144612E-3</v>
      </c>
      <c r="S94" s="8">
        <v>1.2851068084172145E-3</v>
      </c>
      <c r="T94" s="8">
        <v>9.0644836578986296E-3</v>
      </c>
      <c r="U94" s="8">
        <v>3.954450552146529E-3</v>
      </c>
      <c r="V94" s="8">
        <v>-5.1257079063191128E-3</v>
      </c>
      <c r="W94" s="8">
        <v>1.1993662501366785E-2</v>
      </c>
      <c r="X94" s="8">
        <v>0</v>
      </c>
      <c r="Y94" s="8">
        <v>2.0920243923212506E-3</v>
      </c>
      <c r="Z94" s="8">
        <v>0</v>
      </c>
      <c r="AA94" s="8">
        <v>-5.8787597888737986E-3</v>
      </c>
      <c r="AB94" s="8">
        <v>1.7635334015128883E-3</v>
      </c>
      <c r="AC94" s="8">
        <v>4.0768023762733641E-3</v>
      </c>
      <c r="AD94" s="8">
        <v>3.8428619427263618E-3</v>
      </c>
      <c r="AE94" s="8">
        <v>5.8743926792927288E-4</v>
      </c>
      <c r="AF94" s="70">
        <f t="shared" si="1"/>
        <v>1.0802983942081808E-3</v>
      </c>
    </row>
    <row r="95" spans="1:32" x14ac:dyDescent="0.3">
      <c r="A95" s="82">
        <v>-167</v>
      </c>
      <c r="B95" s="73">
        <v>-8.7002064430590255E-3</v>
      </c>
      <c r="C95" s="8">
        <v>7.2320337894813368E-4</v>
      </c>
      <c r="D95" s="8">
        <v>-3.3327160371001349E-3</v>
      </c>
      <c r="E95" s="8">
        <v>8.1065308736479047E-6</v>
      </c>
      <c r="F95" s="8">
        <v>-2.6056979329097786E-3</v>
      </c>
      <c r="G95" s="8">
        <v>-1.2197630233547023E-3</v>
      </c>
      <c r="H95" s="8">
        <v>5.8994995296450699E-4</v>
      </c>
      <c r="I95" s="8">
        <v>3.9636163388762063E-3</v>
      </c>
      <c r="J95" s="8">
        <v>2.2618019280707148E-3</v>
      </c>
      <c r="K95" s="8">
        <v>2.3622888390746393E-3</v>
      </c>
      <c r="L95" s="8">
        <v>2.3326092780416364E-3</v>
      </c>
      <c r="M95" s="8">
        <v>-9.6946540289688209E-3</v>
      </c>
      <c r="N95" s="8">
        <v>-2.2687785354966704E-4</v>
      </c>
      <c r="O95" s="8">
        <v>1.0068818355561445E-2</v>
      </c>
      <c r="P95" s="8">
        <v>-1.795971661449805E-3</v>
      </c>
      <c r="Q95" s="8">
        <v>2.7312483868113238E-4</v>
      </c>
      <c r="R95" s="8">
        <v>1.2635166120367192E-4</v>
      </c>
      <c r="S95" s="8">
        <v>-3.2571341796984198E-2</v>
      </c>
      <c r="T95" s="8">
        <v>-6.7831317065153787E-4</v>
      </c>
      <c r="U95" s="8">
        <v>-8.9137894031471633E-3</v>
      </c>
      <c r="V95" s="8">
        <v>2.9912646958008492E-3</v>
      </c>
      <c r="W95" s="8">
        <v>2.017277698445813E-3</v>
      </c>
      <c r="X95" s="8">
        <v>0</v>
      </c>
      <c r="Y95" s="8">
        <v>2.5805448531556734E-3</v>
      </c>
      <c r="Z95" s="8">
        <v>0</v>
      </c>
      <c r="AA95" s="8">
        <v>-9.6344350877181351E-3</v>
      </c>
      <c r="AB95" s="8">
        <v>1.0511137601864444E-3</v>
      </c>
      <c r="AC95" s="8">
        <v>1.2644600743960972E-2</v>
      </c>
      <c r="AD95" s="8">
        <v>-6.8001151867728609E-3</v>
      </c>
      <c r="AE95" s="8">
        <v>1.1473948497893894E-3</v>
      </c>
      <c r="AF95" s="70">
        <f t="shared" si="1"/>
        <v>-1.3677271307343654E-3</v>
      </c>
    </row>
    <row r="96" spans="1:32" x14ac:dyDescent="0.3">
      <c r="A96" s="82">
        <v>-166</v>
      </c>
      <c r="B96" s="73">
        <v>-7.0453745098097622E-3</v>
      </c>
      <c r="C96" s="8">
        <v>-7.0530018305928893E-4</v>
      </c>
      <c r="D96" s="8">
        <v>-7.9455715734449706E-3</v>
      </c>
      <c r="E96" s="8">
        <v>-1.7063564314715937E-3</v>
      </c>
      <c r="F96" s="8">
        <v>-4.691948184568388E-5</v>
      </c>
      <c r="G96" s="8">
        <v>-4.4415399544177891E-3</v>
      </c>
      <c r="H96" s="8">
        <v>-1.3505175678179496E-4</v>
      </c>
      <c r="I96" s="8">
        <v>8.1803445081030275E-5</v>
      </c>
      <c r="J96" s="8">
        <v>9.5918840109229255E-4</v>
      </c>
      <c r="K96" s="8">
        <v>-4.9172031333779773E-4</v>
      </c>
      <c r="L96" s="8">
        <v>-3.9844954836464335E-4</v>
      </c>
      <c r="M96" s="8">
        <v>1.4735725841383031E-3</v>
      </c>
      <c r="N96" s="8">
        <v>-5.0675560415813867E-3</v>
      </c>
      <c r="O96" s="8">
        <v>5.5428792609708462E-3</v>
      </c>
      <c r="P96" s="8">
        <v>-1.6006885677041531E-3</v>
      </c>
      <c r="Q96" s="8">
        <v>2.3510569237745159E-4</v>
      </c>
      <c r="R96" s="8">
        <v>1.2067071242887993E-3</v>
      </c>
      <c r="S96" s="8">
        <v>-6.8122225711566347E-3</v>
      </c>
      <c r="T96" s="8">
        <v>-1.537076136116736E-3</v>
      </c>
      <c r="U96" s="8">
        <v>1.1476180225334486E-3</v>
      </c>
      <c r="V96" s="8">
        <v>-2.4917218842327249E-3</v>
      </c>
      <c r="W96" s="8">
        <v>4.6536011705114542E-3</v>
      </c>
      <c r="X96" s="8">
        <v>0</v>
      </c>
      <c r="Y96" s="8">
        <v>-5.0306712219816063E-3</v>
      </c>
      <c r="Z96" s="8">
        <v>0</v>
      </c>
      <c r="AA96" s="8">
        <v>2.2295075346924147E-2</v>
      </c>
      <c r="AB96" s="8">
        <v>-4.8925103502748084E-3</v>
      </c>
      <c r="AC96" s="8">
        <v>2.0056214266625155E-2</v>
      </c>
      <c r="AD96" s="8">
        <v>1.2437666497931103E-2</v>
      </c>
      <c r="AE96" s="8">
        <v>2.7207026829502087E-4</v>
      </c>
      <c r="AF96" s="70">
        <f t="shared" si="1"/>
        <v>6.670923851729223E-4</v>
      </c>
    </row>
    <row r="97" spans="1:32" x14ac:dyDescent="0.3">
      <c r="A97" s="82">
        <v>-165</v>
      </c>
      <c r="B97" s="73">
        <v>6.4110955685876964E-3</v>
      </c>
      <c r="C97" s="8">
        <v>-1.6194030056908429E-3</v>
      </c>
      <c r="D97" s="8">
        <v>3.3309976653709394E-3</v>
      </c>
      <c r="E97" s="8">
        <v>-1.3062995759384865E-3</v>
      </c>
      <c r="F97" s="8">
        <v>3.3865112115907111E-3</v>
      </c>
      <c r="G97" s="8">
        <v>-2.6339829359694929E-3</v>
      </c>
      <c r="H97" s="8">
        <v>7.5581954130517876E-4</v>
      </c>
      <c r="I97" s="8">
        <v>3.1488865408574838E-3</v>
      </c>
      <c r="J97" s="8">
        <v>-3.0927469029722629E-3</v>
      </c>
      <c r="K97" s="8">
        <v>-3.7573305808076543E-3</v>
      </c>
      <c r="L97" s="8">
        <v>-3.1348873167909483E-3</v>
      </c>
      <c r="M97" s="8">
        <v>6.2428873158653121E-3</v>
      </c>
      <c r="N97" s="8">
        <v>-4.5657399273148856E-3</v>
      </c>
      <c r="O97" s="8">
        <v>9.2737289080592131E-4</v>
      </c>
      <c r="P97" s="8">
        <v>1.6254442817871207E-3</v>
      </c>
      <c r="Q97" s="8">
        <v>-5.2947007704571974E-3</v>
      </c>
      <c r="R97" s="8">
        <v>3.6469892440829628E-3</v>
      </c>
      <c r="S97" s="8">
        <v>2.2003345011159723E-2</v>
      </c>
      <c r="T97" s="8">
        <v>-5.414633478270061E-3</v>
      </c>
      <c r="U97" s="8">
        <v>-7.4538796199704726E-4</v>
      </c>
      <c r="V97" s="8">
        <v>-8.4965784095629871E-3</v>
      </c>
      <c r="W97" s="8">
        <v>1.8299356387181031E-3</v>
      </c>
      <c r="X97" s="8">
        <v>0</v>
      </c>
      <c r="Y97" s="8">
        <v>-6.3889752759343776E-3</v>
      </c>
      <c r="Z97" s="8">
        <v>0</v>
      </c>
      <c r="AA97" s="8">
        <v>1.8255837531953151E-3</v>
      </c>
      <c r="AB97" s="8">
        <v>3.3400240444019826E-3</v>
      </c>
      <c r="AC97" s="8">
        <v>-1.7940783583757398E-2</v>
      </c>
      <c r="AD97" s="8">
        <v>-1.8671901942525586E-3</v>
      </c>
      <c r="AE97" s="8">
        <v>2.860659521724809E-4</v>
      </c>
      <c r="AF97" s="70">
        <f t="shared" si="1"/>
        <v>-2.4992270866050904E-4</v>
      </c>
    </row>
    <row r="98" spans="1:32" x14ac:dyDescent="0.3">
      <c r="A98" s="82">
        <v>-164</v>
      </c>
      <c r="B98" s="73">
        <v>1.3117795082026686E-2</v>
      </c>
      <c r="C98" s="8">
        <v>2.9642439365120885E-3</v>
      </c>
      <c r="D98" s="8">
        <v>3.2061233146329915E-4</v>
      </c>
      <c r="E98" s="8">
        <v>-3.0509362999210773E-3</v>
      </c>
      <c r="F98" s="8">
        <v>6.1719961146111659E-3</v>
      </c>
      <c r="G98" s="8">
        <v>-3.788043815971801E-3</v>
      </c>
      <c r="H98" s="8">
        <v>-1.3895797993319083E-3</v>
      </c>
      <c r="I98" s="8">
        <v>-4.9431761424151453E-3</v>
      </c>
      <c r="J98" s="8">
        <v>1.5006829339924137E-3</v>
      </c>
      <c r="K98" s="8">
        <v>-9.8024628902851959E-4</v>
      </c>
      <c r="L98" s="8">
        <v>6.8294936423812375E-3</v>
      </c>
      <c r="M98" s="8">
        <v>-3.8069279315163171E-3</v>
      </c>
      <c r="N98" s="8">
        <v>1.1898815472502393E-3</v>
      </c>
      <c r="O98" s="8">
        <v>4.6501792005945513E-3</v>
      </c>
      <c r="P98" s="8">
        <v>8.9879056753716744E-4</v>
      </c>
      <c r="Q98" s="8">
        <v>9.8993084488656E-4</v>
      </c>
      <c r="R98" s="8">
        <v>3.0308567900496353E-3</v>
      </c>
      <c r="S98" s="8">
        <v>-3.6817689256005257E-3</v>
      </c>
      <c r="T98" s="8">
        <v>8.9102306747384716E-3</v>
      </c>
      <c r="U98" s="8">
        <v>-1.7229964168390642E-4</v>
      </c>
      <c r="V98" s="8">
        <v>-3.6504339466263153E-3</v>
      </c>
      <c r="W98" s="8">
        <v>-1.2881325816155031E-2</v>
      </c>
      <c r="X98" s="8">
        <v>0</v>
      </c>
      <c r="Y98" s="8">
        <v>-7.440607762487398E-3</v>
      </c>
      <c r="Z98" s="8">
        <v>0</v>
      </c>
      <c r="AA98" s="8">
        <v>-1.2776127255866077E-2</v>
      </c>
      <c r="AB98" s="8">
        <v>-1.0322951752902362E-3</v>
      </c>
      <c r="AC98" s="8">
        <v>-1.1243423536325247E-3</v>
      </c>
      <c r="AD98" s="8">
        <v>3.1017859013936335E-3</v>
      </c>
      <c r="AE98" s="8">
        <v>9.601206547785391E-3</v>
      </c>
      <c r="AF98" s="70">
        <f t="shared" si="1"/>
        <v>8.5319165323191823E-5</v>
      </c>
    </row>
    <row r="99" spans="1:32" x14ac:dyDescent="0.3">
      <c r="A99" s="82">
        <v>-163</v>
      </c>
      <c r="B99" s="73">
        <v>2.5389429682128768E-3</v>
      </c>
      <c r="C99" s="8">
        <v>-2.9513599452659668E-4</v>
      </c>
      <c r="D99" s="8">
        <v>7.709976441615491E-3</v>
      </c>
      <c r="E99" s="8">
        <v>-5.3345190262471861E-3</v>
      </c>
      <c r="F99" s="8">
        <v>-3.023321901406546E-3</v>
      </c>
      <c r="G99" s="8">
        <v>6.2446740446192688E-3</v>
      </c>
      <c r="H99" s="8">
        <v>5.5616652265551032E-4</v>
      </c>
      <c r="I99" s="8">
        <v>-1.0555473592897911E-4</v>
      </c>
      <c r="J99" s="8">
        <v>8.1363798286323945E-4</v>
      </c>
      <c r="K99" s="8">
        <v>-4.2080461558231877E-3</v>
      </c>
      <c r="L99" s="8">
        <v>-5.8511540605121221E-3</v>
      </c>
      <c r="M99" s="8">
        <v>-6.0424258682034368E-3</v>
      </c>
      <c r="N99" s="8">
        <v>4.5877687770800521E-3</v>
      </c>
      <c r="O99" s="8">
        <v>8.7954041915126145E-3</v>
      </c>
      <c r="P99" s="8">
        <v>3.6045860842345615E-3</v>
      </c>
      <c r="Q99" s="8">
        <v>9.0691576426642781E-4</v>
      </c>
      <c r="R99" s="8">
        <v>1.0610768593714436E-4</v>
      </c>
      <c r="S99" s="8">
        <v>5.4688548780219767E-3</v>
      </c>
      <c r="T99" s="8">
        <v>-6.7611483546944542E-3</v>
      </c>
      <c r="U99" s="8">
        <v>1.013591546587183E-3</v>
      </c>
      <c r="V99" s="8">
        <v>-2.2895393818103543E-3</v>
      </c>
      <c r="W99" s="8">
        <v>1.0512537803525753E-2</v>
      </c>
      <c r="X99" s="8">
        <v>0</v>
      </c>
      <c r="Y99" s="8">
        <v>6.0615010546069721E-4</v>
      </c>
      <c r="Z99" s="8">
        <v>0</v>
      </c>
      <c r="AA99" s="8">
        <v>8.3045933357587046E-4</v>
      </c>
      <c r="AB99" s="8">
        <v>5.4769111119234992E-5</v>
      </c>
      <c r="AC99" s="8">
        <v>-6.4266997100657277E-3</v>
      </c>
      <c r="AD99" s="8">
        <v>2.7127472373806747E-3</v>
      </c>
      <c r="AE99" s="8">
        <v>-5.7458808830513838E-4</v>
      </c>
      <c r="AF99" s="70">
        <f t="shared" si="1"/>
        <v>5.3837190670482824E-4</v>
      </c>
    </row>
    <row r="100" spans="1:32" x14ac:dyDescent="0.3">
      <c r="A100" s="82">
        <v>-162</v>
      </c>
      <c r="B100" s="73">
        <v>-6.0279581003879756E-3</v>
      </c>
      <c r="C100" s="8">
        <v>-8.0703699270478525E-4</v>
      </c>
      <c r="D100" s="8">
        <v>-1.2421536874156505E-2</v>
      </c>
      <c r="E100" s="8">
        <v>-1.7413466700789242E-3</v>
      </c>
      <c r="F100" s="8">
        <v>-4.2269900236835854E-3</v>
      </c>
      <c r="G100" s="8">
        <v>6.019384263019738E-3</v>
      </c>
      <c r="H100" s="8">
        <v>-1.3539999079654414E-3</v>
      </c>
      <c r="I100" s="8">
        <v>4.1900500949309406E-3</v>
      </c>
      <c r="J100" s="8">
        <v>1.0316370498930708E-3</v>
      </c>
      <c r="K100" s="8">
        <v>-4.6629468222335194E-3</v>
      </c>
      <c r="L100" s="8">
        <v>-3.1108722316794575E-3</v>
      </c>
      <c r="M100" s="8">
        <v>-8.7004556254166605E-3</v>
      </c>
      <c r="N100" s="8">
        <v>-3.485289412423629E-3</v>
      </c>
      <c r="O100" s="8">
        <v>4.7018314244418047E-4</v>
      </c>
      <c r="P100" s="8">
        <v>-8.3957739720372827E-3</v>
      </c>
      <c r="Q100" s="8">
        <v>-4.7427373926036904E-3</v>
      </c>
      <c r="R100" s="8">
        <v>-2.9002410787589191E-3</v>
      </c>
      <c r="S100" s="8">
        <v>-3.3061619641309888E-2</v>
      </c>
      <c r="T100" s="8">
        <v>-4.2916415557696149E-3</v>
      </c>
      <c r="U100" s="8">
        <v>3.8533934169708269E-3</v>
      </c>
      <c r="V100" s="8">
        <v>1.574363983447959E-3</v>
      </c>
      <c r="W100" s="8">
        <v>1.213780600987507E-3</v>
      </c>
      <c r="X100" s="8">
        <v>0</v>
      </c>
      <c r="Y100" s="8">
        <v>-2.8503144631485877E-3</v>
      </c>
      <c r="Z100" s="8">
        <v>0</v>
      </c>
      <c r="AA100" s="8">
        <v>-1.3124041884013418E-2</v>
      </c>
      <c r="AB100" s="8">
        <v>7.7972784885433667E-4</v>
      </c>
      <c r="AC100" s="8">
        <v>-1.5089951259725932E-2</v>
      </c>
      <c r="AD100" s="8">
        <v>-2.6996962737800383E-3</v>
      </c>
      <c r="AE100" s="8">
        <v>-1.82875628363851E-2</v>
      </c>
      <c r="AF100" s="70">
        <f t="shared" si="1"/>
        <v>-4.428316420590479E-3</v>
      </c>
    </row>
    <row r="101" spans="1:32" x14ac:dyDescent="0.3">
      <c r="A101" s="82">
        <v>-161</v>
      </c>
      <c r="B101" s="73">
        <v>-6.6963015566912053E-3</v>
      </c>
      <c r="C101" s="8">
        <v>-2.6643511068621759E-3</v>
      </c>
      <c r="D101" s="8">
        <v>-1.02285765815429E-3</v>
      </c>
      <c r="E101" s="8">
        <v>3.5207886798520622E-3</v>
      </c>
      <c r="F101" s="8">
        <v>-1.0123304080733933E-4</v>
      </c>
      <c r="G101" s="8">
        <v>-4.1757261152393435E-3</v>
      </c>
      <c r="H101" s="8">
        <v>-4.2495623281628868E-3</v>
      </c>
      <c r="I101" s="8">
        <v>2.8387916280365414E-3</v>
      </c>
      <c r="J101" s="8">
        <v>-4.6916979891131463E-3</v>
      </c>
      <c r="K101" s="8">
        <v>-3.2325078231015356E-3</v>
      </c>
      <c r="L101" s="8">
        <v>-2.3793623856842978E-3</v>
      </c>
      <c r="M101" s="8">
        <v>9.1059493270707094E-3</v>
      </c>
      <c r="N101" s="8">
        <v>8.8351222009662791E-5</v>
      </c>
      <c r="O101" s="8">
        <v>-6.9047718397391572E-3</v>
      </c>
      <c r="P101" s="8">
        <v>-3.0039380843790127E-3</v>
      </c>
      <c r="Q101" s="8">
        <v>-4.8129097554227493E-3</v>
      </c>
      <c r="R101" s="8">
        <v>-2.0524167416076941E-3</v>
      </c>
      <c r="S101" s="8">
        <v>-1.72678337280033E-2</v>
      </c>
      <c r="T101" s="8">
        <v>1.5102577136813945E-3</v>
      </c>
      <c r="U101" s="8">
        <v>7.5380664849885219E-3</v>
      </c>
      <c r="V101" s="8">
        <v>-9.7269567717500234E-3</v>
      </c>
      <c r="W101" s="8">
        <v>-5.3353892642595893E-3</v>
      </c>
      <c r="X101" s="8">
        <v>0</v>
      </c>
      <c r="Y101" s="8">
        <v>6.8787885409080443E-3</v>
      </c>
      <c r="Z101" s="8">
        <v>0</v>
      </c>
      <c r="AA101" s="8">
        <v>-1.4603874855024908E-2</v>
      </c>
      <c r="AB101" s="8">
        <v>9.5379726373833623E-4</v>
      </c>
      <c r="AC101" s="8">
        <v>-8.9898291342654559E-3</v>
      </c>
      <c r="AD101" s="8">
        <v>9.7267845588679645E-5</v>
      </c>
      <c r="AE101" s="8">
        <v>2.3182517145687634E-3</v>
      </c>
      <c r="AF101" s="70">
        <f t="shared" si="1"/>
        <v>-2.2353736585941798E-3</v>
      </c>
    </row>
    <row r="102" spans="1:32" x14ac:dyDescent="0.3">
      <c r="A102" s="82">
        <v>-160</v>
      </c>
      <c r="B102" s="73">
        <v>-9.3720533247181742E-3</v>
      </c>
      <c r="C102" s="8">
        <v>9.4191822875464145E-4</v>
      </c>
      <c r="D102" s="8">
        <v>-7.7975678816079898E-3</v>
      </c>
      <c r="E102" s="8">
        <v>-5.6462882130498535E-4</v>
      </c>
      <c r="F102" s="8">
        <v>3.124642847450944E-3</v>
      </c>
      <c r="G102" s="8">
        <v>-2.8468412422682672E-3</v>
      </c>
      <c r="H102" s="8">
        <v>-4.5419811036959915E-5</v>
      </c>
      <c r="I102" s="8">
        <v>3.423666130868426E-3</v>
      </c>
      <c r="J102" s="8">
        <v>-1.4143580836001408E-3</v>
      </c>
      <c r="K102" s="8">
        <v>3.7123120776229573E-4</v>
      </c>
      <c r="L102" s="8">
        <v>1.2414982765898541E-3</v>
      </c>
      <c r="M102" s="8">
        <v>-1.5382645271414166E-2</v>
      </c>
      <c r="N102" s="8">
        <v>-2.7698016431198097E-3</v>
      </c>
      <c r="O102" s="8">
        <v>8.8537802500752352E-3</v>
      </c>
      <c r="P102" s="8">
        <v>-6.8545594629835808E-3</v>
      </c>
      <c r="Q102" s="8">
        <v>-3.0765421494646523E-4</v>
      </c>
      <c r="R102" s="8">
        <v>-2.6000466819424244E-3</v>
      </c>
      <c r="S102" s="8">
        <v>-1.5200116504340708E-2</v>
      </c>
      <c r="T102" s="8">
        <v>2.1098399940870155E-3</v>
      </c>
      <c r="U102" s="8">
        <v>5.3373052550997856E-3</v>
      </c>
      <c r="V102" s="8">
        <v>1.3036006329887278E-2</v>
      </c>
      <c r="W102" s="8">
        <v>-5.3004913363282431E-4</v>
      </c>
      <c r="X102" s="8">
        <v>0</v>
      </c>
      <c r="Y102" s="8">
        <v>2.5736442672116885E-3</v>
      </c>
      <c r="Z102" s="8">
        <v>0</v>
      </c>
      <c r="AA102" s="8">
        <v>6.4531034480045761E-3</v>
      </c>
      <c r="AB102" s="8">
        <v>2.2925471278295983E-3</v>
      </c>
      <c r="AC102" s="8">
        <v>1.0957210110487312E-2</v>
      </c>
      <c r="AD102" s="8">
        <v>-3.8032032982946596E-3</v>
      </c>
      <c r="AE102" s="8">
        <v>6.3597651864125693E-3</v>
      </c>
      <c r="AF102" s="70">
        <f t="shared" si="1"/>
        <v>-8.0426223822997685E-5</v>
      </c>
    </row>
    <row r="103" spans="1:32" x14ac:dyDescent="0.3">
      <c r="A103" s="82">
        <v>-159</v>
      </c>
      <c r="B103" s="73">
        <v>5.2576253570009862E-3</v>
      </c>
      <c r="C103" s="8">
        <v>1.288029704396224E-4</v>
      </c>
      <c r="D103" s="8">
        <v>5.1076402840382409E-3</v>
      </c>
      <c r="E103" s="8">
        <v>2.0865553392427922E-4</v>
      </c>
      <c r="F103" s="8">
        <v>3.874239512076029E-3</v>
      </c>
      <c r="G103" s="8">
        <v>-8.283822436515955E-3</v>
      </c>
      <c r="H103" s="8">
        <v>2.2282081918663429E-3</v>
      </c>
      <c r="I103" s="8">
        <v>2.9423805747636877E-3</v>
      </c>
      <c r="J103" s="8">
        <v>1.5325927020839051E-3</v>
      </c>
      <c r="K103" s="8">
        <v>-1.0067685574863042E-3</v>
      </c>
      <c r="L103" s="8">
        <v>-2.8731095250494549E-3</v>
      </c>
      <c r="M103" s="8">
        <v>2.3627124516491325E-3</v>
      </c>
      <c r="N103" s="8">
        <v>2.4527488686153613E-3</v>
      </c>
      <c r="O103" s="8">
        <v>-1.4283593611424419E-2</v>
      </c>
      <c r="P103" s="8">
        <v>3.7714265629702533E-3</v>
      </c>
      <c r="Q103" s="8">
        <v>-4.4464702057996222E-3</v>
      </c>
      <c r="R103" s="8">
        <v>2.8191677603384407E-3</v>
      </c>
      <c r="S103" s="8">
        <v>-2.2417935832348922E-2</v>
      </c>
      <c r="T103" s="8">
        <v>1.6704173129986379E-3</v>
      </c>
      <c r="U103" s="8">
        <v>-7.0535145986585709E-5</v>
      </c>
      <c r="V103" s="8">
        <v>3.6457316947773365E-3</v>
      </c>
      <c r="W103" s="8">
        <v>2.2836142977539792E-3</v>
      </c>
      <c r="X103" s="8">
        <v>0</v>
      </c>
      <c r="Y103" s="8">
        <v>-4.1631817496136647E-3</v>
      </c>
      <c r="Z103" s="8">
        <v>0</v>
      </c>
      <c r="AA103" s="8">
        <v>-1.5877260052748073E-3</v>
      </c>
      <c r="AB103" s="8">
        <v>1.8594285867583006E-3</v>
      </c>
      <c r="AC103" s="8">
        <v>-8.6620149880174569E-3</v>
      </c>
      <c r="AD103" s="8">
        <v>-4.8208449601131484E-4</v>
      </c>
      <c r="AE103" s="8">
        <v>4.9860753154763104E-3</v>
      </c>
      <c r="AF103" s="70">
        <f t="shared" si="1"/>
        <v>-7.0485915253325551E-4</v>
      </c>
    </row>
    <row r="104" spans="1:32" x14ac:dyDescent="0.3">
      <c r="A104" s="82">
        <v>-158</v>
      </c>
      <c r="B104" s="73">
        <v>3.3192156061780838E-3</v>
      </c>
      <c r="C104" s="8">
        <v>-6.1223439198397275E-5</v>
      </c>
      <c r="D104" s="8">
        <v>6.5213527404856461E-3</v>
      </c>
      <c r="E104" s="8">
        <v>6.2348183323655652E-3</v>
      </c>
      <c r="F104" s="8">
        <v>3.1157300671564403E-3</v>
      </c>
      <c r="G104" s="8">
        <v>3.8590624700865269E-3</v>
      </c>
      <c r="H104" s="8">
        <v>-1.9331321545457271E-3</v>
      </c>
      <c r="I104" s="8">
        <v>5.7188841785905473E-3</v>
      </c>
      <c r="J104" s="8">
        <v>-4.9816443385606165E-3</v>
      </c>
      <c r="K104" s="8">
        <v>-1.3212105215099996E-3</v>
      </c>
      <c r="L104" s="8">
        <v>9.5599694572089979E-4</v>
      </c>
      <c r="M104" s="8">
        <v>-3.9399757514063331E-3</v>
      </c>
      <c r="N104" s="8">
        <v>-1.6161254769193716E-4</v>
      </c>
      <c r="O104" s="8">
        <v>-2.1565932378527436E-3</v>
      </c>
      <c r="P104" s="8">
        <v>-5.4073974430040098E-3</v>
      </c>
      <c r="Q104" s="8">
        <v>-3.5255050478730232E-4</v>
      </c>
      <c r="R104" s="8">
        <v>-6.4201031361613391E-3</v>
      </c>
      <c r="S104" s="8">
        <v>-2.0626502480328664E-2</v>
      </c>
      <c r="T104" s="8">
        <v>-4.6643211613719392E-3</v>
      </c>
      <c r="U104" s="8">
        <v>-7.3463980478253397E-3</v>
      </c>
      <c r="V104" s="8">
        <v>2.3840939214652837E-3</v>
      </c>
      <c r="W104" s="8">
        <v>2.1675947110116889E-3</v>
      </c>
      <c r="X104" s="8">
        <v>0</v>
      </c>
      <c r="Y104" s="8">
        <v>-4.6169920532326044E-3</v>
      </c>
      <c r="Z104" s="8">
        <v>0</v>
      </c>
      <c r="AA104" s="8">
        <v>1.8155125998938072E-2</v>
      </c>
      <c r="AB104" s="8">
        <v>3.6379196673003134E-3</v>
      </c>
      <c r="AC104" s="8">
        <v>2.9108225325240474E-5</v>
      </c>
      <c r="AD104" s="8">
        <v>6.4813949546170899E-3</v>
      </c>
      <c r="AE104" s="8">
        <v>-3.3465569418641376E-4</v>
      </c>
      <c r="AF104" s="70">
        <f t="shared" si="1"/>
        <v>-5.8133823080732443E-5</v>
      </c>
    </row>
    <row r="105" spans="1:32" x14ac:dyDescent="0.3">
      <c r="A105" s="82">
        <v>-157</v>
      </c>
      <c r="B105" s="73">
        <v>-9.0425972649327627E-4</v>
      </c>
      <c r="C105" s="8">
        <v>3.671710731429299E-3</v>
      </c>
      <c r="D105" s="8">
        <v>3.0510380046728956E-3</v>
      </c>
      <c r="E105" s="8">
        <v>2.7295980783503242E-3</v>
      </c>
      <c r="F105" s="8">
        <v>-6.1886028132003383E-5</v>
      </c>
      <c r="G105" s="8">
        <v>-8.4249007046268559E-4</v>
      </c>
      <c r="H105" s="8">
        <v>2.7985247192962321E-3</v>
      </c>
      <c r="I105" s="8">
        <v>-6.7511633397539413E-4</v>
      </c>
      <c r="J105" s="8">
        <v>-3.4353438464771145E-3</v>
      </c>
      <c r="K105" s="8">
        <v>-5.1987678248774215E-3</v>
      </c>
      <c r="L105" s="8">
        <v>-7.5788225595731992E-3</v>
      </c>
      <c r="M105" s="8">
        <v>1.1071843862345301E-2</v>
      </c>
      <c r="N105" s="8">
        <v>-1.0467850211320646E-3</v>
      </c>
      <c r="O105" s="8">
        <v>2.8741485866361841E-3</v>
      </c>
      <c r="P105" s="8">
        <v>4.2263994746217807E-3</v>
      </c>
      <c r="Q105" s="8">
        <v>1.5824570015948725E-5</v>
      </c>
      <c r="R105" s="8">
        <v>-1.0615971909082356E-2</v>
      </c>
      <c r="S105" s="8">
        <v>-3.2727239242047249E-3</v>
      </c>
      <c r="T105" s="8">
        <v>3.4043940746743412E-3</v>
      </c>
      <c r="U105" s="8">
        <v>2.1215596679537612E-3</v>
      </c>
      <c r="V105" s="8">
        <v>-3.2401781124328068E-4</v>
      </c>
      <c r="W105" s="8">
        <v>8.4796323776787502E-4</v>
      </c>
      <c r="X105" s="8">
        <v>0</v>
      </c>
      <c r="Y105" s="8">
        <v>6.6642557474223601E-3</v>
      </c>
      <c r="Z105" s="8">
        <v>0</v>
      </c>
      <c r="AA105" s="8">
        <v>1.2257919341861828E-2</v>
      </c>
      <c r="AB105" s="8">
        <v>-5.6892678409320029E-4</v>
      </c>
      <c r="AC105" s="8">
        <v>-1.9028746516453754E-3</v>
      </c>
      <c r="AD105" s="8">
        <v>-4.2231817417836669E-3</v>
      </c>
      <c r="AE105" s="8">
        <v>2.0132666088228182E-3</v>
      </c>
      <c r="AF105" s="70">
        <f t="shared" si="1"/>
        <v>5.6990928242317302E-4</v>
      </c>
    </row>
    <row r="106" spans="1:32" x14ac:dyDescent="0.3">
      <c r="A106" s="82">
        <v>-156</v>
      </c>
      <c r="B106" s="73">
        <v>6.2034684681693403E-3</v>
      </c>
      <c r="C106" s="8">
        <v>-1.5648795302041765E-3</v>
      </c>
      <c r="D106" s="8">
        <v>-5.912816298820827E-3</v>
      </c>
      <c r="E106" s="8">
        <v>-2.0521837495005545E-3</v>
      </c>
      <c r="F106" s="8">
        <v>-1.4247608303590235E-3</v>
      </c>
      <c r="G106" s="8">
        <v>1.2723429314758609E-3</v>
      </c>
      <c r="H106" s="8">
        <v>3.6993556971357455E-4</v>
      </c>
      <c r="I106" s="8">
        <v>-3.1502309384866759E-3</v>
      </c>
      <c r="J106" s="8">
        <v>-5.3679968230874175E-4</v>
      </c>
      <c r="K106" s="8">
        <v>6.4590500972943601E-3</v>
      </c>
      <c r="L106" s="8">
        <v>1.1289826096164645E-2</v>
      </c>
      <c r="M106" s="8">
        <v>-1.0833897799399047E-2</v>
      </c>
      <c r="N106" s="8">
        <v>-2.2125630072442801E-3</v>
      </c>
      <c r="O106" s="8">
        <v>-9.5965848228374145E-3</v>
      </c>
      <c r="P106" s="8">
        <v>-2.1466565534078138E-3</v>
      </c>
      <c r="Q106" s="8">
        <v>6.5645251587026325E-4</v>
      </c>
      <c r="R106" s="8">
        <v>-2.0794925924415408E-3</v>
      </c>
      <c r="S106" s="8">
        <v>1.3125932613898606E-3</v>
      </c>
      <c r="T106" s="8">
        <v>-7.6465678577272824E-3</v>
      </c>
      <c r="U106" s="8">
        <v>5.7584564970110576E-3</v>
      </c>
      <c r="V106" s="8">
        <v>1.0606314788715064E-2</v>
      </c>
      <c r="W106" s="8">
        <v>-2.9574613395986372E-3</v>
      </c>
      <c r="X106" s="8">
        <v>0</v>
      </c>
      <c r="Y106" s="8">
        <v>2.1560263407372697E-3</v>
      </c>
      <c r="Z106" s="8">
        <v>0</v>
      </c>
      <c r="AA106" s="8">
        <v>-7.5509651192939755E-4</v>
      </c>
      <c r="AB106" s="8">
        <v>-3.0038181977325631E-3</v>
      </c>
      <c r="AC106" s="8">
        <v>-1.113190465176269E-2</v>
      </c>
      <c r="AD106" s="8">
        <v>1.9558556548521519E-3</v>
      </c>
      <c r="AE106" s="8">
        <v>4.2280016708776402E-3</v>
      </c>
      <c r="AF106" s="70">
        <f t="shared" si="1"/>
        <v>-4.9124634904965266E-4</v>
      </c>
    </row>
    <row r="107" spans="1:32" x14ac:dyDescent="0.3">
      <c r="A107" s="82">
        <v>-155</v>
      </c>
      <c r="B107" s="73">
        <v>3.5253202515648924E-3</v>
      </c>
      <c r="C107" s="8">
        <v>-3.217173896766963E-4</v>
      </c>
      <c r="D107" s="8">
        <v>2.6006001595659869E-3</v>
      </c>
      <c r="E107" s="8">
        <v>-2.7760573714281775E-3</v>
      </c>
      <c r="F107" s="8">
        <v>-3.4972902860905125E-3</v>
      </c>
      <c r="G107" s="8">
        <v>-3.3076452451733379E-3</v>
      </c>
      <c r="H107" s="8">
        <v>2.4128573746825446E-3</v>
      </c>
      <c r="I107" s="8">
        <v>-2.7308101306121619E-3</v>
      </c>
      <c r="J107" s="8">
        <v>-3.0675531227094283E-3</v>
      </c>
      <c r="K107" s="8">
        <v>-6.2477356885906801E-3</v>
      </c>
      <c r="L107" s="8">
        <v>-4.9633158617121559E-3</v>
      </c>
      <c r="M107" s="8">
        <v>2.2178687953796003E-3</v>
      </c>
      <c r="N107" s="8">
        <v>-1.32803758352928E-3</v>
      </c>
      <c r="O107" s="8">
        <v>5.083086670184464E-4</v>
      </c>
      <c r="P107" s="8">
        <v>2.1297694222822136E-3</v>
      </c>
      <c r="Q107" s="8">
        <v>-6.6258019535265708E-4</v>
      </c>
      <c r="R107" s="8">
        <v>-2.166939012709446E-3</v>
      </c>
      <c r="S107" s="8">
        <v>-4.7868672566282341E-2</v>
      </c>
      <c r="T107" s="8">
        <v>3.0304391288218518E-3</v>
      </c>
      <c r="U107" s="8">
        <v>1.0382780074552291E-2</v>
      </c>
      <c r="V107" s="8">
        <v>-7.9912399124973318E-3</v>
      </c>
      <c r="W107" s="8">
        <v>-1.0723009294371839E-3</v>
      </c>
      <c r="X107" s="8">
        <v>0</v>
      </c>
      <c r="Y107" s="8">
        <v>-1.8083819727189275E-3</v>
      </c>
      <c r="Z107" s="8">
        <v>0</v>
      </c>
      <c r="AA107" s="8">
        <v>1.0131421174827387E-2</v>
      </c>
      <c r="AB107" s="8">
        <v>3.6246139465591458E-3</v>
      </c>
      <c r="AC107" s="8">
        <v>-2.1962441851116742E-4</v>
      </c>
      <c r="AD107" s="8">
        <v>6.6914483137233208E-4</v>
      </c>
      <c r="AE107" s="8">
        <v>-3.6841557813866897E-4</v>
      </c>
      <c r="AF107" s="70">
        <f t="shared" si="1"/>
        <v>-1.6388397812847819E-3</v>
      </c>
    </row>
    <row r="108" spans="1:32" x14ac:dyDescent="0.3">
      <c r="A108" s="82">
        <v>-154</v>
      </c>
      <c r="B108" s="73">
        <v>6.2733804653554194E-3</v>
      </c>
      <c r="C108" s="8">
        <v>1.5674287955194414E-3</v>
      </c>
      <c r="D108" s="8">
        <v>5.1446501004016945E-3</v>
      </c>
      <c r="E108" s="8">
        <v>2.9069098239483965E-4</v>
      </c>
      <c r="F108" s="8">
        <v>-1.0659130427171735E-3</v>
      </c>
      <c r="G108" s="8">
        <v>-2.1645276793495292E-3</v>
      </c>
      <c r="H108" s="8">
        <v>1.1349275078229321E-3</v>
      </c>
      <c r="I108" s="8">
        <v>5.1836336799956431E-3</v>
      </c>
      <c r="J108" s="8">
        <v>-3.9235263401691395E-5</v>
      </c>
      <c r="K108" s="8">
        <v>3.7882314419658875E-3</v>
      </c>
      <c r="L108" s="8">
        <v>4.0312995239443145E-4</v>
      </c>
      <c r="M108" s="8">
        <v>-3.3616400491656411E-3</v>
      </c>
      <c r="N108" s="8">
        <v>-3.5860255008154061E-4</v>
      </c>
      <c r="O108" s="8">
        <v>2.0535816027283395E-3</v>
      </c>
      <c r="P108" s="8">
        <v>-8.6150761075871503E-3</v>
      </c>
      <c r="Q108" s="8">
        <v>-2.1793626832551823E-3</v>
      </c>
      <c r="R108" s="8">
        <v>8.1648057605667873E-3</v>
      </c>
      <c r="S108" s="8">
        <v>2.6080773356316381E-2</v>
      </c>
      <c r="T108" s="8">
        <v>1.3274087502889581E-3</v>
      </c>
      <c r="U108" s="8">
        <v>1.8753294383141612E-3</v>
      </c>
      <c r="V108" s="8">
        <v>-9.9953805659760732E-3</v>
      </c>
      <c r="W108" s="8">
        <v>-2.2500499702451729E-3</v>
      </c>
      <c r="X108" s="8">
        <v>0</v>
      </c>
      <c r="Y108" s="8">
        <v>4.0311145071963064E-3</v>
      </c>
      <c r="Z108" s="8">
        <v>0</v>
      </c>
      <c r="AA108" s="8">
        <v>1.3706915316134509E-2</v>
      </c>
      <c r="AB108" s="8">
        <v>-5.7406723614555032E-4</v>
      </c>
      <c r="AC108" s="8">
        <v>2.3474409784408536E-3</v>
      </c>
      <c r="AD108" s="8">
        <v>7.6955382289361851E-3</v>
      </c>
      <c r="AE108" s="8">
        <v>-2.5090639832326921E-3</v>
      </c>
      <c r="AF108" s="70">
        <f t="shared" si="1"/>
        <v>1.9318687244538461E-3</v>
      </c>
    </row>
    <row r="109" spans="1:32" x14ac:dyDescent="0.3">
      <c r="A109" s="82">
        <v>-153</v>
      </c>
      <c r="B109" s="73">
        <v>8.3666904966648442E-4</v>
      </c>
      <c r="C109" s="8">
        <v>-3.9356852108639317E-4</v>
      </c>
      <c r="D109" s="8">
        <v>2.7760765823793155E-3</v>
      </c>
      <c r="E109" s="8">
        <v>1.9997301355939318E-3</v>
      </c>
      <c r="F109" s="8">
        <v>7.597898745642425E-4</v>
      </c>
      <c r="G109" s="8">
        <v>2.6109989563166888E-3</v>
      </c>
      <c r="H109" s="8">
        <v>9.1863079190117412E-4</v>
      </c>
      <c r="I109" s="8">
        <v>4.1222653299451788E-3</v>
      </c>
      <c r="J109" s="8">
        <v>2.9164061388760945E-3</v>
      </c>
      <c r="K109" s="8">
        <v>2.8248973721536202E-3</v>
      </c>
      <c r="L109" s="8">
        <v>4.8288130400996627E-3</v>
      </c>
      <c r="M109" s="8">
        <v>-1.4610754775636798E-2</v>
      </c>
      <c r="N109" s="8">
        <v>-2.047690094418804E-3</v>
      </c>
      <c r="O109" s="8">
        <v>-1.2416925267959865E-2</v>
      </c>
      <c r="P109" s="8">
        <v>-3.2006334161628824E-3</v>
      </c>
      <c r="Q109" s="8">
        <v>7.7701475960969624E-4</v>
      </c>
      <c r="R109" s="8">
        <v>1.9309256975850852E-3</v>
      </c>
      <c r="S109" s="8">
        <v>2.1118964172493681E-3</v>
      </c>
      <c r="T109" s="8">
        <v>-4.9224407213551216E-4</v>
      </c>
      <c r="U109" s="8">
        <v>8.0960323004227834E-3</v>
      </c>
      <c r="V109" s="8">
        <v>-9.0769717098990316E-3</v>
      </c>
      <c r="W109" s="8">
        <v>3.2067750708653876E-3</v>
      </c>
      <c r="X109" s="8">
        <v>0</v>
      </c>
      <c r="Y109" s="8">
        <v>7.3808006338933752E-4</v>
      </c>
      <c r="Z109" s="8">
        <v>0</v>
      </c>
      <c r="AA109" s="8">
        <v>6.5473703869102741E-3</v>
      </c>
      <c r="AB109" s="8">
        <v>-1.9202634474312866E-3</v>
      </c>
      <c r="AC109" s="8">
        <v>-1.8091910397927763E-2</v>
      </c>
      <c r="AD109" s="8">
        <v>6.4029269651645886E-4</v>
      </c>
      <c r="AE109" s="8">
        <v>3.9687437513498871E-3</v>
      </c>
      <c r="AF109" s="70">
        <f t="shared" si="1"/>
        <v>-3.2131844290878882E-4</v>
      </c>
    </row>
    <row r="110" spans="1:32" x14ac:dyDescent="0.3">
      <c r="A110" s="82">
        <v>-152</v>
      </c>
      <c r="B110" s="73">
        <v>-2.2150911995459568E-3</v>
      </c>
      <c r="C110" s="8">
        <v>-1.2662441240060178E-3</v>
      </c>
      <c r="D110" s="8">
        <v>4.0076934951053904E-4</v>
      </c>
      <c r="E110" s="8">
        <v>2.7323895857914258E-4</v>
      </c>
      <c r="F110" s="8">
        <v>2.4099275977935205E-3</v>
      </c>
      <c r="G110" s="8">
        <v>1.6867867341013795E-3</v>
      </c>
      <c r="H110" s="8">
        <v>-4.2430029061474046E-4</v>
      </c>
      <c r="I110" s="8">
        <v>5.5534105993931479E-4</v>
      </c>
      <c r="J110" s="8">
        <v>-7.8397709425515622E-3</v>
      </c>
      <c r="K110" s="8">
        <v>-2.6967006121029393E-3</v>
      </c>
      <c r="L110" s="8">
        <v>-2.9951289995458086E-3</v>
      </c>
      <c r="M110" s="8">
        <v>8.5011412782908628E-3</v>
      </c>
      <c r="N110" s="8">
        <v>-1.1991632128263863E-3</v>
      </c>
      <c r="O110" s="8">
        <v>-1.0350676899688048E-2</v>
      </c>
      <c r="P110" s="8">
        <v>6.8785577346974439E-3</v>
      </c>
      <c r="Q110" s="8">
        <v>-6.096006655566563E-4</v>
      </c>
      <c r="R110" s="8">
        <v>2.3259425862136064E-3</v>
      </c>
      <c r="S110" s="8">
        <v>7.6699544625384282E-4</v>
      </c>
      <c r="T110" s="8">
        <v>-9.9778244313424719E-4</v>
      </c>
      <c r="U110" s="8">
        <v>-3.8531264058808898E-3</v>
      </c>
      <c r="V110" s="8">
        <v>-8.7083535421709005E-4</v>
      </c>
      <c r="W110" s="8">
        <v>-1.1320388007436152E-3</v>
      </c>
      <c r="X110" s="8">
        <v>0</v>
      </c>
      <c r="Y110" s="8">
        <v>3.2590339190610674E-3</v>
      </c>
      <c r="Z110" s="8">
        <v>0</v>
      </c>
      <c r="AA110" s="8">
        <v>1.8161989376220405E-3</v>
      </c>
      <c r="AB110" s="8">
        <v>9.7083524679907615E-4</v>
      </c>
      <c r="AC110" s="8">
        <v>-1.1244335027374382E-2</v>
      </c>
      <c r="AD110" s="8">
        <v>-1.8434347723753136E-3</v>
      </c>
      <c r="AE110" s="8">
        <v>-1.8949198098368765E-3</v>
      </c>
      <c r="AF110" s="70">
        <f t="shared" si="1"/>
        <v>-7.1961269037128987E-4</v>
      </c>
    </row>
    <row r="111" spans="1:32" x14ac:dyDescent="0.3">
      <c r="A111" s="82">
        <v>-151</v>
      </c>
      <c r="B111" s="73">
        <v>5.210960330333381E-3</v>
      </c>
      <c r="C111" s="8">
        <v>6.4021752836935304E-4</v>
      </c>
      <c r="D111" s="8">
        <v>-3.7095088440879109E-3</v>
      </c>
      <c r="E111" s="8">
        <v>1.3701958646755415E-4</v>
      </c>
      <c r="F111" s="8">
        <v>2.1603880342545428E-3</v>
      </c>
      <c r="G111" s="8">
        <v>1.4031544447026603E-3</v>
      </c>
      <c r="H111" s="8">
        <v>-2.6531448261598502E-3</v>
      </c>
      <c r="I111" s="8">
        <v>-2.7980331027932081E-3</v>
      </c>
      <c r="J111" s="8">
        <v>-3.074583149863766E-3</v>
      </c>
      <c r="K111" s="8">
        <v>1.6978810699319179E-3</v>
      </c>
      <c r="L111" s="8">
        <v>4.5195979846383121E-3</v>
      </c>
      <c r="M111" s="8">
        <v>-1.0485889164560842E-3</v>
      </c>
      <c r="N111" s="8">
        <v>-2.0151632498346603E-4</v>
      </c>
      <c r="O111" s="8">
        <v>3.3978086581053675E-3</v>
      </c>
      <c r="P111" s="8">
        <v>3.681938346258103E-3</v>
      </c>
      <c r="Q111" s="8">
        <v>3.3035300095486746E-3</v>
      </c>
      <c r="R111" s="8">
        <v>-8.9802607227655162E-4</v>
      </c>
      <c r="S111" s="8">
        <v>-3.7741987832282946E-3</v>
      </c>
      <c r="T111" s="8">
        <v>4.1767353877794101E-4</v>
      </c>
      <c r="U111" s="8">
        <v>-1.7086103377244623E-3</v>
      </c>
      <c r="V111" s="8">
        <v>-2.519907491229577E-3</v>
      </c>
      <c r="W111" s="8">
        <v>-2.7859599894946617E-3</v>
      </c>
      <c r="X111" s="8">
        <v>0</v>
      </c>
      <c r="Y111" s="8">
        <v>3.7259724554764718E-3</v>
      </c>
      <c r="Z111" s="8">
        <v>0</v>
      </c>
      <c r="AA111" s="8">
        <v>5.4259096848665589E-3</v>
      </c>
      <c r="AB111" s="8">
        <v>-3.4341740162645677E-3</v>
      </c>
      <c r="AC111" s="8">
        <v>-1.6067767509337597E-2</v>
      </c>
      <c r="AD111" s="8">
        <v>3.1630394791211276E-3</v>
      </c>
      <c r="AE111" s="8">
        <v>-8.9118644656114622E-4</v>
      </c>
      <c r="AF111" s="70">
        <f t="shared" si="1"/>
        <v>-2.2267048865363923E-4</v>
      </c>
    </row>
    <row r="112" spans="1:32" x14ac:dyDescent="0.3">
      <c r="A112" s="82">
        <v>-150</v>
      </c>
      <c r="B112" s="73">
        <v>-5.261547245319376E-3</v>
      </c>
      <c r="C112" s="8">
        <v>7.3631488977714743E-4</v>
      </c>
      <c r="D112" s="8">
        <v>9.2234997682794154E-3</v>
      </c>
      <c r="E112" s="8">
        <v>2.3153633418863413E-3</v>
      </c>
      <c r="F112" s="8">
        <v>3.2428619402807644E-3</v>
      </c>
      <c r="G112" s="8">
        <v>3.8201753715721124E-3</v>
      </c>
      <c r="H112" s="8">
        <v>1.6976477231118664E-3</v>
      </c>
      <c r="I112" s="8">
        <v>-1.1896973523062267E-3</v>
      </c>
      <c r="J112" s="8">
        <v>1.7638463897656359E-3</v>
      </c>
      <c r="K112" s="8">
        <v>-2.9687271020378851E-3</v>
      </c>
      <c r="L112" s="8">
        <v>2.8869158995748906E-3</v>
      </c>
      <c r="M112" s="8">
        <v>1.058418332954203E-2</v>
      </c>
      <c r="N112" s="8">
        <v>-1.067307208906012E-3</v>
      </c>
      <c r="O112" s="8">
        <v>-9.6908069135048305E-3</v>
      </c>
      <c r="P112" s="8">
        <v>5.5580209118617297E-4</v>
      </c>
      <c r="Q112" s="8">
        <v>4.496675247286348E-3</v>
      </c>
      <c r="R112" s="8">
        <v>3.0874419969367751E-3</v>
      </c>
      <c r="S112" s="8">
        <v>-4.537274739023589E-2</v>
      </c>
      <c r="T112" s="8">
        <v>1.7404708558198239E-3</v>
      </c>
      <c r="U112" s="8">
        <v>1.5536573400558099E-3</v>
      </c>
      <c r="V112" s="8">
        <v>-3.7150507011059659E-3</v>
      </c>
      <c r="W112" s="8">
        <v>-1.6825518105944549E-2</v>
      </c>
      <c r="X112" s="8">
        <v>0</v>
      </c>
      <c r="Y112" s="8">
        <v>1.1951860562918635E-3</v>
      </c>
      <c r="Z112" s="8">
        <v>0</v>
      </c>
      <c r="AA112" s="8">
        <v>4.4763964816897581E-3</v>
      </c>
      <c r="AB112" s="8">
        <v>-6.9816670744700434E-3</v>
      </c>
      <c r="AC112" s="8">
        <v>9.0548808478072076E-3</v>
      </c>
      <c r="AD112" s="8">
        <v>1.8254154758364938E-3</v>
      </c>
      <c r="AE112" s="8">
        <v>-3.2861976157735158E-4</v>
      </c>
      <c r="AF112" s="70">
        <f t="shared" si="1"/>
        <v>-9.7149846029025622E-4</v>
      </c>
    </row>
    <row r="113" spans="1:32" x14ac:dyDescent="0.3">
      <c r="A113" s="82">
        <v>-149</v>
      </c>
      <c r="B113" s="73">
        <v>-1.9718965359427465E-2</v>
      </c>
      <c r="C113" s="8">
        <v>-1.0766433990073926E-3</v>
      </c>
      <c r="D113" s="8">
        <v>4.8713552794741252E-3</v>
      </c>
      <c r="E113" s="8">
        <v>2.673242138307619E-3</v>
      </c>
      <c r="F113" s="8">
        <v>1.3093808479618281E-3</v>
      </c>
      <c r="G113" s="8">
        <v>-7.3687048827909109E-3</v>
      </c>
      <c r="H113" s="8">
        <v>1.6041737883157087E-3</v>
      </c>
      <c r="I113" s="8">
        <v>-3.0322694848373879E-3</v>
      </c>
      <c r="J113" s="8">
        <v>5.864802412386844E-3</v>
      </c>
      <c r="K113" s="8">
        <v>-8.4484630407505121E-3</v>
      </c>
      <c r="L113" s="8">
        <v>4.1467924412715192E-3</v>
      </c>
      <c r="M113" s="8">
        <v>3.3635495183094721E-3</v>
      </c>
      <c r="N113" s="8">
        <v>-3.9736479242947287E-3</v>
      </c>
      <c r="O113" s="8">
        <v>2.6101864761558791E-3</v>
      </c>
      <c r="P113" s="8">
        <v>-2.6796069250421307E-3</v>
      </c>
      <c r="Q113" s="8">
        <v>2.429546263223828E-3</v>
      </c>
      <c r="R113" s="8">
        <v>-2.4316763174384434E-3</v>
      </c>
      <c r="S113" s="8">
        <v>-2.6151613775074424E-3</v>
      </c>
      <c r="T113" s="8">
        <v>-6.1925619478351186E-3</v>
      </c>
      <c r="U113" s="8">
        <v>-1.9808763038158201E-3</v>
      </c>
      <c r="V113" s="8">
        <v>-9.919952812839682E-4</v>
      </c>
      <c r="W113" s="8">
        <v>1.9999031053219256E-4</v>
      </c>
      <c r="X113" s="8">
        <v>0</v>
      </c>
      <c r="Y113" s="8">
        <v>3.873885887723659E-3</v>
      </c>
      <c r="Z113" s="8">
        <v>0</v>
      </c>
      <c r="AA113" s="8">
        <v>-1.2422981840877485E-2</v>
      </c>
      <c r="AB113" s="8">
        <v>-4.8921662059354942E-4</v>
      </c>
      <c r="AC113" s="8">
        <v>-1.6618505239329021E-2</v>
      </c>
      <c r="AD113" s="8">
        <v>4.4928710471314644E-3</v>
      </c>
      <c r="AE113" s="8">
        <v>-1.0628714695047684E-3</v>
      </c>
      <c r="AF113" s="70">
        <f t="shared" si="1"/>
        <v>-1.7888123667847337E-3</v>
      </c>
    </row>
    <row r="114" spans="1:32" x14ac:dyDescent="0.3">
      <c r="A114" s="82">
        <v>-148</v>
      </c>
      <c r="B114" s="73">
        <v>8.1177890769205882E-3</v>
      </c>
      <c r="C114" s="8">
        <v>-1.6088410476804505E-3</v>
      </c>
      <c r="D114" s="8">
        <v>9.296982058994846E-5</v>
      </c>
      <c r="E114" s="8">
        <v>1.8586656411795502E-3</v>
      </c>
      <c r="F114" s="8">
        <v>-1.0914185269951335E-3</v>
      </c>
      <c r="G114" s="8">
        <v>-1.2161044592046469E-3</v>
      </c>
      <c r="H114" s="8">
        <v>1.7314344289665953E-3</v>
      </c>
      <c r="I114" s="8">
        <v>4.7217231152506464E-3</v>
      </c>
      <c r="J114" s="8">
        <v>4.0556641033431115E-3</v>
      </c>
      <c r="K114" s="8">
        <v>-8.9632783942477801E-3</v>
      </c>
      <c r="L114" s="8">
        <v>-2.369274405741013E-3</v>
      </c>
      <c r="M114" s="8">
        <v>-1.0670377552273135E-2</v>
      </c>
      <c r="N114" s="8">
        <v>2.2090234790518885E-4</v>
      </c>
      <c r="O114" s="8">
        <v>-6.9119152418343245E-3</v>
      </c>
      <c r="P114" s="8">
        <v>-4.0761884308439557E-3</v>
      </c>
      <c r="Q114" s="8">
        <v>-2.8749303020110068E-3</v>
      </c>
      <c r="R114" s="8">
        <v>1.2510282454997992E-2</v>
      </c>
      <c r="S114" s="8">
        <v>2.9368669115314786E-2</v>
      </c>
      <c r="T114" s="8">
        <v>-2.9034578498602082E-3</v>
      </c>
      <c r="U114" s="8">
        <v>3.1119745435738682E-3</v>
      </c>
      <c r="V114" s="8">
        <v>3.3194929137545692E-3</v>
      </c>
      <c r="W114" s="8">
        <v>4.8713468403502498E-3</v>
      </c>
      <c r="X114" s="8">
        <v>0</v>
      </c>
      <c r="Y114" s="8">
        <v>-3.196318325276319E-3</v>
      </c>
      <c r="Z114" s="8">
        <v>0</v>
      </c>
      <c r="AA114" s="8">
        <v>1.045913881833572E-2</v>
      </c>
      <c r="AB114" s="8">
        <v>-2.9826111833399886E-3</v>
      </c>
      <c r="AC114" s="8">
        <v>9.816063460572122E-3</v>
      </c>
      <c r="AD114" s="8">
        <v>-2.3223644324083283E-3</v>
      </c>
      <c r="AE114" s="8">
        <v>-4.1607430217198774E-3</v>
      </c>
      <c r="AF114" s="70">
        <f t="shared" si="1"/>
        <v>1.2969431169206256E-3</v>
      </c>
    </row>
    <row r="115" spans="1:32" x14ac:dyDescent="0.3">
      <c r="A115" s="82">
        <v>-147</v>
      </c>
      <c r="B115" s="73">
        <v>2.9724540064438466E-3</v>
      </c>
      <c r="C115" s="8">
        <v>-6.9601025355720166E-4</v>
      </c>
      <c r="D115" s="8">
        <v>-2.3986304909880043E-3</v>
      </c>
      <c r="E115" s="8">
        <v>2.7880132674860843E-3</v>
      </c>
      <c r="F115" s="8">
        <v>1.0607251266222893E-3</v>
      </c>
      <c r="G115" s="8">
        <v>8.3554244855978173E-3</v>
      </c>
      <c r="H115" s="8">
        <v>4.9967589438178975E-3</v>
      </c>
      <c r="I115" s="8">
        <v>-5.648774294079572E-4</v>
      </c>
      <c r="J115" s="8">
        <v>1.7241891092452909E-3</v>
      </c>
      <c r="K115" s="8">
        <v>5.957583563139815E-3</v>
      </c>
      <c r="L115" s="8">
        <v>2.4376895025112204E-3</v>
      </c>
      <c r="M115" s="8">
        <v>8.7419027791135993E-3</v>
      </c>
      <c r="N115" s="8">
        <v>1.7845346791480234E-3</v>
      </c>
      <c r="O115" s="8">
        <v>1.5050652081174239E-2</v>
      </c>
      <c r="P115" s="8">
        <v>1.5182325056491747E-2</v>
      </c>
      <c r="Q115" s="8">
        <v>-3.7619180615116182E-3</v>
      </c>
      <c r="R115" s="8">
        <v>-4.3951092281952174E-3</v>
      </c>
      <c r="S115" s="8">
        <v>-2.42561501548164E-2</v>
      </c>
      <c r="T115" s="8">
        <v>2.3324254430953533E-3</v>
      </c>
      <c r="U115" s="8">
        <v>1.985208151643051E-3</v>
      </c>
      <c r="V115" s="8">
        <v>5.0002226563559127E-3</v>
      </c>
      <c r="W115" s="8">
        <v>1.0594595197847903E-3</v>
      </c>
      <c r="X115" s="8">
        <v>0</v>
      </c>
      <c r="Y115" s="8">
        <v>-2.5720225634486794E-3</v>
      </c>
      <c r="Z115" s="8">
        <v>0</v>
      </c>
      <c r="AA115" s="8">
        <v>-4.2819350218271783E-4</v>
      </c>
      <c r="AB115" s="8">
        <v>1.6927958777338756E-3</v>
      </c>
      <c r="AC115" s="8">
        <v>1.5357548229163978E-2</v>
      </c>
      <c r="AD115" s="8">
        <v>2.5138141927751314E-3</v>
      </c>
      <c r="AE115" s="8">
        <v>-1.1523355358438051E-2</v>
      </c>
      <c r="AF115" s="70">
        <f t="shared" si="1"/>
        <v>1.6799153209599367E-3</v>
      </c>
    </row>
    <row r="116" spans="1:32" x14ac:dyDescent="0.3">
      <c r="A116" s="82">
        <v>-146</v>
      </c>
      <c r="B116" s="73">
        <v>-1.2203990868105728E-2</v>
      </c>
      <c r="C116" s="8">
        <v>-2.1812430465763255E-6</v>
      </c>
      <c r="D116" s="8">
        <v>2.5091078180075263E-4</v>
      </c>
      <c r="E116" s="8">
        <v>3.3646894726029816E-3</v>
      </c>
      <c r="F116" s="8">
        <v>4.065905489006684E-3</v>
      </c>
      <c r="G116" s="8">
        <v>3.5557881439801922E-3</v>
      </c>
      <c r="H116" s="8">
        <v>-3.3026278272380964E-3</v>
      </c>
      <c r="I116" s="8">
        <v>3.4635301271833882E-3</v>
      </c>
      <c r="J116" s="8">
        <v>4.9282870250086193E-3</v>
      </c>
      <c r="K116" s="8">
        <v>2.6969232482624205E-3</v>
      </c>
      <c r="L116" s="8">
        <v>3.6665467205415306E-3</v>
      </c>
      <c r="M116" s="8">
        <v>-1.0372150053510314E-3</v>
      </c>
      <c r="N116" s="8">
        <v>3.7636847937986646E-3</v>
      </c>
      <c r="O116" s="8">
        <v>1.2686474289473056E-2</v>
      </c>
      <c r="P116" s="8">
        <v>-8.0641912222513511E-3</v>
      </c>
      <c r="Q116" s="8">
        <v>2.8284446586970659E-3</v>
      </c>
      <c r="R116" s="8">
        <v>7.9335920381769535E-5</v>
      </c>
      <c r="S116" s="8">
        <v>1.9980227037984338E-2</v>
      </c>
      <c r="T116" s="8">
        <v>1.4353552360151598E-3</v>
      </c>
      <c r="U116" s="8">
        <v>1.4729265893673269E-3</v>
      </c>
      <c r="V116" s="8">
        <v>8.2273344918455272E-3</v>
      </c>
      <c r="W116" s="8">
        <v>2.40881545017297E-3</v>
      </c>
      <c r="X116" s="8">
        <v>0</v>
      </c>
      <c r="Y116" s="8">
        <v>-6.1422976363620877E-3</v>
      </c>
      <c r="Z116" s="8">
        <v>0</v>
      </c>
      <c r="AA116" s="8">
        <v>1.3393191068596686E-2</v>
      </c>
      <c r="AB116" s="8">
        <v>1.1058598442314212E-3</v>
      </c>
      <c r="AC116" s="8">
        <v>2.7735820772630607E-3</v>
      </c>
      <c r="AD116" s="8">
        <v>7.5837986056047366E-3</v>
      </c>
      <c r="AE116" s="8">
        <v>-1.1789824692141335E-2</v>
      </c>
      <c r="AF116" s="70">
        <f t="shared" si="1"/>
        <v>2.0396427525774044E-3</v>
      </c>
    </row>
    <row r="117" spans="1:32" x14ac:dyDescent="0.3">
      <c r="A117" s="82">
        <v>-145</v>
      </c>
      <c r="B117" s="73">
        <v>8.4553867212019962E-3</v>
      </c>
      <c r="C117" s="8">
        <v>-2.8571076838067476E-3</v>
      </c>
      <c r="D117" s="8">
        <v>1.495684310910868E-3</v>
      </c>
      <c r="E117" s="8">
        <v>-2.8812791484807403E-4</v>
      </c>
      <c r="F117" s="8">
        <v>3.7841900671722467E-3</v>
      </c>
      <c r="G117" s="8">
        <v>4.4426796960540544E-3</v>
      </c>
      <c r="H117" s="8">
        <v>4.6323769690529296E-3</v>
      </c>
      <c r="I117" s="8">
        <v>-2.7165844934449023E-3</v>
      </c>
      <c r="J117" s="8">
        <v>-4.2640358899851336E-3</v>
      </c>
      <c r="K117" s="8">
        <v>-4.9684560524849118E-4</v>
      </c>
      <c r="L117" s="8">
        <v>-1.7045946786322175E-3</v>
      </c>
      <c r="M117" s="8">
        <v>-3.1440824110484066E-3</v>
      </c>
      <c r="N117" s="8">
        <v>-7.0119436775104807E-4</v>
      </c>
      <c r="O117" s="8">
        <v>1.504924823492703E-2</v>
      </c>
      <c r="P117" s="8">
        <v>3.7509183220320319E-4</v>
      </c>
      <c r="Q117" s="8">
        <v>-1.4109806338967051E-3</v>
      </c>
      <c r="R117" s="8">
        <v>2.6958830834103867E-3</v>
      </c>
      <c r="S117" s="8">
        <v>2.2478220200688029E-2</v>
      </c>
      <c r="T117" s="8">
        <v>-4.2426240713948887E-3</v>
      </c>
      <c r="U117" s="8">
        <v>3.7083710894205771E-3</v>
      </c>
      <c r="V117" s="8">
        <v>-1.8343141593303624E-3</v>
      </c>
      <c r="W117" s="8">
        <v>6.0357081716136689E-4</v>
      </c>
      <c r="X117" s="8">
        <v>0</v>
      </c>
      <c r="Y117" s="8">
        <v>6.6369534338545349E-4</v>
      </c>
      <c r="Z117" s="8">
        <v>0</v>
      </c>
      <c r="AA117" s="8">
        <v>2.0140913784836389E-3</v>
      </c>
      <c r="AB117" s="8">
        <v>3.4773340461097431E-4</v>
      </c>
      <c r="AC117" s="8">
        <v>-2.9424720630221585E-4</v>
      </c>
      <c r="AD117" s="8">
        <v>-5.3969937041805811E-3</v>
      </c>
      <c r="AE117" s="8">
        <v>-3.4439383111640742E-3</v>
      </c>
      <c r="AF117" s="70">
        <f t="shared" si="1"/>
        <v>1.2650184005882964E-3</v>
      </c>
    </row>
    <row r="118" spans="1:32" x14ac:dyDescent="0.3">
      <c r="A118" s="82">
        <v>-144</v>
      </c>
      <c r="B118" s="73">
        <v>-2.5693710707803546E-3</v>
      </c>
      <c r="C118" s="8">
        <v>-5.9559411147583449E-4</v>
      </c>
      <c r="D118" s="8">
        <v>3.812122432226818E-3</v>
      </c>
      <c r="E118" s="8">
        <v>4.4388150755800358E-4</v>
      </c>
      <c r="F118" s="8">
        <v>1.3973091755323823E-3</v>
      </c>
      <c r="G118" s="8">
        <v>3.1140454885294402E-3</v>
      </c>
      <c r="H118" s="8">
        <v>4.5406248100640385E-4</v>
      </c>
      <c r="I118" s="8">
        <v>-2.7705847578602966E-3</v>
      </c>
      <c r="J118" s="8">
        <v>-2.0899515860310167E-3</v>
      </c>
      <c r="K118" s="8">
        <v>-1.0643785813175648E-2</v>
      </c>
      <c r="L118" s="8">
        <v>1.5854641288781406E-3</v>
      </c>
      <c r="M118" s="8">
        <v>1.9871154490415203E-2</v>
      </c>
      <c r="N118" s="8">
        <v>-3.4463359781049269E-3</v>
      </c>
      <c r="O118" s="8">
        <v>-1.432041356696398E-2</v>
      </c>
      <c r="P118" s="8">
        <v>-2.0865576654157496E-3</v>
      </c>
      <c r="Q118" s="8">
        <v>3.0090004536950619E-3</v>
      </c>
      <c r="R118" s="8">
        <v>2.8841366901362388E-3</v>
      </c>
      <c r="S118" s="8">
        <v>3.0853088745745657E-2</v>
      </c>
      <c r="T118" s="8">
        <v>4.4714685964241194E-3</v>
      </c>
      <c r="U118" s="8">
        <v>6.725942844443604E-3</v>
      </c>
      <c r="V118" s="8">
        <v>-6.4278394041265949E-4</v>
      </c>
      <c r="W118" s="8">
        <v>1.332042850728095E-2</v>
      </c>
      <c r="X118" s="8">
        <v>0</v>
      </c>
      <c r="Y118" s="8">
        <v>-2.7984897522860723E-3</v>
      </c>
      <c r="Z118" s="8">
        <v>0</v>
      </c>
      <c r="AA118" s="8">
        <v>2.8217511669217949E-3</v>
      </c>
      <c r="AB118" s="8">
        <v>2.9055693553070843E-3</v>
      </c>
      <c r="AC118" s="8">
        <v>9.8822499882530185E-3</v>
      </c>
      <c r="AD118" s="8">
        <v>4.8297924559655443E-3</v>
      </c>
      <c r="AE118" s="8">
        <v>-1.8765052215149666E-4</v>
      </c>
      <c r="AF118" s="70">
        <f t="shared" si="1"/>
        <v>2.3409983247887141E-3</v>
      </c>
    </row>
    <row r="119" spans="1:32" x14ac:dyDescent="0.3">
      <c r="A119" s="82">
        <v>-143</v>
      </c>
      <c r="B119" s="73">
        <v>4.1795117671735785E-3</v>
      </c>
      <c r="C119" s="8">
        <v>-2.3481252117352478E-3</v>
      </c>
      <c r="D119" s="8">
        <v>1.1139829186448975E-3</v>
      </c>
      <c r="E119" s="8">
        <v>-1.6610066672382937E-3</v>
      </c>
      <c r="F119" s="8">
        <v>-5.6599363849403174E-3</v>
      </c>
      <c r="G119" s="8">
        <v>3.5490707638127245E-3</v>
      </c>
      <c r="H119" s="8">
        <v>-1.5350902457532335E-3</v>
      </c>
      <c r="I119" s="8">
        <v>3.7381453784770449E-3</v>
      </c>
      <c r="J119" s="8">
        <v>4.706849148440319E-3</v>
      </c>
      <c r="K119" s="8">
        <v>-1.1873046925906103E-2</v>
      </c>
      <c r="L119" s="8">
        <v>-2.3261378220970751E-3</v>
      </c>
      <c r="M119" s="8">
        <v>-6.3195170619164374E-4</v>
      </c>
      <c r="N119" s="8">
        <v>4.3302271793745854E-3</v>
      </c>
      <c r="O119" s="8">
        <v>4.8124755620734556E-3</v>
      </c>
      <c r="P119" s="8">
        <v>-8.1430112494213641E-4</v>
      </c>
      <c r="Q119" s="8">
        <v>-6.227131226284831E-4</v>
      </c>
      <c r="R119" s="8">
        <v>-2.5912385790098982E-4</v>
      </c>
      <c r="S119" s="8">
        <v>-5.6616222470925511E-3</v>
      </c>
      <c r="T119" s="8">
        <v>-1.6525404945320846E-3</v>
      </c>
      <c r="U119" s="8">
        <v>4.9373446477205402E-3</v>
      </c>
      <c r="V119" s="8">
        <v>1.3267907690600279E-3</v>
      </c>
      <c r="W119" s="8">
        <v>1.3853821900265315E-3</v>
      </c>
      <c r="X119" s="8">
        <v>0</v>
      </c>
      <c r="Y119" s="8">
        <v>-6.4493204993734954E-3</v>
      </c>
      <c r="Z119" s="8">
        <v>0</v>
      </c>
      <c r="AA119" s="8">
        <v>-1.3452540976481603E-2</v>
      </c>
      <c r="AB119" s="8">
        <v>2.3778465225870321E-3</v>
      </c>
      <c r="AC119" s="8">
        <v>-4.9333353549273276E-3</v>
      </c>
      <c r="AD119" s="8">
        <v>-1.4143035388895406E-3</v>
      </c>
      <c r="AE119" s="8">
        <v>-1.8868371179445384E-2</v>
      </c>
      <c r="AF119" s="70">
        <f t="shared" si="1"/>
        <v>-1.4568613504228258E-3</v>
      </c>
    </row>
    <row r="120" spans="1:32" x14ac:dyDescent="0.3">
      <c r="A120" s="82">
        <v>-142</v>
      </c>
      <c r="B120" s="73">
        <v>3.8994501982605864E-3</v>
      </c>
      <c r="C120" s="8">
        <v>-2.0672576253179817E-4</v>
      </c>
      <c r="D120" s="8">
        <v>-3.9144634127525474E-4</v>
      </c>
      <c r="E120" s="8">
        <v>1.4009179531961555E-3</v>
      </c>
      <c r="F120" s="8">
        <v>4.5539122546145831E-3</v>
      </c>
      <c r="G120" s="8">
        <v>-6.8593752211375623E-3</v>
      </c>
      <c r="H120" s="8">
        <v>3.6641948935972092E-3</v>
      </c>
      <c r="I120" s="8">
        <v>3.2929341932965974E-3</v>
      </c>
      <c r="J120" s="8">
        <v>4.6454247961354765E-3</v>
      </c>
      <c r="K120" s="8">
        <v>1.4762235138706227E-3</v>
      </c>
      <c r="L120" s="8">
        <v>2.1117622314023934E-3</v>
      </c>
      <c r="M120" s="8">
        <v>6.9527048546006234E-3</v>
      </c>
      <c r="N120" s="8">
        <v>-1.2804391905944772E-3</v>
      </c>
      <c r="O120" s="8">
        <v>1.6566911156760834E-2</v>
      </c>
      <c r="P120" s="8">
        <v>-1.6336372814550046E-3</v>
      </c>
      <c r="Q120" s="8">
        <v>-1.7705342334509576E-3</v>
      </c>
      <c r="R120" s="8">
        <v>9.2684368855982455E-3</v>
      </c>
      <c r="S120" s="8">
        <v>1.6152090125537481E-2</v>
      </c>
      <c r="T120" s="8">
        <v>1.2985251828924384E-3</v>
      </c>
      <c r="U120" s="8">
        <v>-3.6167090847530406E-3</v>
      </c>
      <c r="V120" s="8">
        <v>5.3280880562708126E-3</v>
      </c>
      <c r="W120" s="8">
        <v>-2.3513619450109321E-3</v>
      </c>
      <c r="X120" s="8">
        <v>0</v>
      </c>
      <c r="Y120" s="8">
        <v>2.3246201426264067E-4</v>
      </c>
      <c r="Z120" s="8">
        <v>0</v>
      </c>
      <c r="AA120" s="8">
        <v>-9.8899347919950142E-3</v>
      </c>
      <c r="AB120" s="8">
        <v>4.0270632042948076E-3</v>
      </c>
      <c r="AC120" s="8">
        <v>-2.2544505814123719E-2</v>
      </c>
      <c r="AD120" s="8">
        <v>-1.060909080728741E-3</v>
      </c>
      <c r="AE120" s="8">
        <v>-8.9932456587845863E-4</v>
      </c>
      <c r="AF120" s="70">
        <f t="shared" si="1"/>
        <v>1.0788732733885513E-3</v>
      </c>
    </row>
    <row r="121" spans="1:32" x14ac:dyDescent="0.3">
      <c r="A121" s="82">
        <v>-141</v>
      </c>
      <c r="B121" s="73">
        <v>7.1543492615533597E-3</v>
      </c>
      <c r="C121" s="8">
        <v>4.2887755395953561E-4</v>
      </c>
      <c r="D121" s="8">
        <v>-3.4984281754690521E-3</v>
      </c>
      <c r="E121" s="8">
        <v>2.9930250493561085E-3</v>
      </c>
      <c r="F121" s="8">
        <v>-6.4231867214684275E-4</v>
      </c>
      <c r="G121" s="8">
        <v>1.2398308286150697E-3</v>
      </c>
      <c r="H121" s="8">
        <v>-2.4292624141866101E-3</v>
      </c>
      <c r="I121" s="8">
        <v>-2.342137422168317E-3</v>
      </c>
      <c r="J121" s="8">
        <v>-3.8084341773190859E-3</v>
      </c>
      <c r="K121" s="8">
        <v>3.5477986849690507E-3</v>
      </c>
      <c r="L121" s="8">
        <v>-2.7683071138551491E-3</v>
      </c>
      <c r="M121" s="8">
        <v>1.5843503691886033E-3</v>
      </c>
      <c r="N121" s="8">
        <v>2.6866753657975376E-3</v>
      </c>
      <c r="O121" s="8">
        <v>1.7236733528143006E-3</v>
      </c>
      <c r="P121" s="8">
        <v>3.2340644851584777E-3</v>
      </c>
      <c r="Q121" s="8">
        <v>-1.3171016089566414E-4</v>
      </c>
      <c r="R121" s="8">
        <v>-4.3968196595249014E-3</v>
      </c>
      <c r="S121" s="8">
        <v>-4.6535832574344542E-3</v>
      </c>
      <c r="T121" s="8">
        <v>7.6505173433267766E-4</v>
      </c>
      <c r="U121" s="8">
        <v>1.2698943272798288E-4</v>
      </c>
      <c r="V121" s="8">
        <v>-4.8946532304292916E-3</v>
      </c>
      <c r="W121" s="8">
        <v>1.8599523034723269E-3</v>
      </c>
      <c r="X121" s="8">
        <v>0</v>
      </c>
      <c r="Y121" s="8">
        <v>-5.635843817632203E-3</v>
      </c>
      <c r="Z121" s="8">
        <v>0</v>
      </c>
      <c r="AA121" s="8">
        <v>6.5225861747765712E-3</v>
      </c>
      <c r="AB121" s="8">
        <v>-1.1424271667599475E-3</v>
      </c>
      <c r="AC121" s="8">
        <v>2.4089252389972116E-2</v>
      </c>
      <c r="AD121" s="8">
        <v>3.467726316578398E-3</v>
      </c>
      <c r="AE121" s="8">
        <v>1.4278134853189239E-2</v>
      </c>
      <c r="AF121" s="70">
        <f t="shared" si="1"/>
        <v>1.3119470962879947E-3</v>
      </c>
    </row>
    <row r="122" spans="1:32" x14ac:dyDescent="0.3">
      <c r="A122" s="82">
        <v>-140</v>
      </c>
      <c r="B122" s="73">
        <v>-1.3675265160451016E-2</v>
      </c>
      <c r="C122" s="8">
        <v>-4.3675702329612123E-3</v>
      </c>
      <c r="D122" s="8">
        <v>-2.6470567191811643E-3</v>
      </c>
      <c r="E122" s="8">
        <v>-2.5160843343192858E-3</v>
      </c>
      <c r="F122" s="8">
        <v>1.5484262052770873E-3</v>
      </c>
      <c r="G122" s="8">
        <v>-1.5573656708550146E-3</v>
      </c>
      <c r="H122" s="8">
        <v>-1.6464802890720298E-3</v>
      </c>
      <c r="I122" s="8">
        <v>1.2268357187597174E-3</v>
      </c>
      <c r="J122" s="8">
        <v>1.1422169498107888E-3</v>
      </c>
      <c r="K122" s="8">
        <v>-5.3305963597981261E-3</v>
      </c>
      <c r="L122" s="8">
        <v>-9.561629846333939E-3</v>
      </c>
      <c r="M122" s="8">
        <v>9.3952097348487112E-3</v>
      </c>
      <c r="N122" s="8">
        <v>-4.501950581358374E-3</v>
      </c>
      <c r="O122" s="8">
        <v>5.3014945956457041E-3</v>
      </c>
      <c r="P122" s="8">
        <v>8.9818473243394176E-3</v>
      </c>
      <c r="Q122" s="8">
        <v>3.4088296819184344E-3</v>
      </c>
      <c r="R122" s="8">
        <v>2.7889877772743019E-3</v>
      </c>
      <c r="S122" s="8">
        <v>-9.5033684234277736E-3</v>
      </c>
      <c r="T122" s="8">
        <v>-3.9618652596516736E-3</v>
      </c>
      <c r="U122" s="8">
        <v>2.76604777700383E-4</v>
      </c>
      <c r="V122" s="8">
        <v>-1.5896948536751901E-2</v>
      </c>
      <c r="W122" s="8">
        <v>-3.6907848831379941E-3</v>
      </c>
      <c r="X122" s="8">
        <v>0</v>
      </c>
      <c r="Y122" s="8">
        <v>6.7922381783761896E-3</v>
      </c>
      <c r="Z122" s="8">
        <v>0</v>
      </c>
      <c r="AA122" s="8">
        <v>2.4171790653307566E-2</v>
      </c>
      <c r="AB122" s="8">
        <v>-9.7068716111109281E-4</v>
      </c>
      <c r="AC122" s="8">
        <v>7.498772324272149E-3</v>
      </c>
      <c r="AD122" s="8">
        <v>-3.3909773299694353E-3</v>
      </c>
      <c r="AE122" s="8">
        <v>1.2072496113954855E-2</v>
      </c>
      <c r="AF122" s="70">
        <f t="shared" si="1"/>
        <v>4.6237308236842427E-5</v>
      </c>
    </row>
    <row r="123" spans="1:32" x14ac:dyDescent="0.3">
      <c r="A123" s="82">
        <v>-139</v>
      </c>
      <c r="B123" s="73">
        <v>9.1138792630235995E-3</v>
      </c>
      <c r="C123" s="8">
        <v>-3.9084062516844646E-4</v>
      </c>
      <c r="D123" s="8">
        <v>-1.7648258669740206E-3</v>
      </c>
      <c r="E123" s="8">
        <v>-1.1092537987341462E-3</v>
      </c>
      <c r="F123" s="8">
        <v>-5.831395761335869E-4</v>
      </c>
      <c r="G123" s="8">
        <v>2.7885683841875099E-3</v>
      </c>
      <c r="H123" s="8">
        <v>-4.7720908363839062E-3</v>
      </c>
      <c r="I123" s="8">
        <v>-7.6052385805774987E-3</v>
      </c>
      <c r="J123" s="8">
        <v>-2.3679907705758639E-3</v>
      </c>
      <c r="K123" s="8">
        <v>1.9015627892498502E-3</v>
      </c>
      <c r="L123" s="8">
        <v>1.639075244716081E-2</v>
      </c>
      <c r="M123" s="8">
        <v>-5.5235808156824757E-3</v>
      </c>
      <c r="N123" s="8">
        <v>3.5626192739182643E-3</v>
      </c>
      <c r="O123" s="8">
        <v>3.8393882257456565E-3</v>
      </c>
      <c r="P123" s="8">
        <v>3.3043108330612593E-3</v>
      </c>
      <c r="Q123" s="8">
        <v>-1.0607313857573608E-3</v>
      </c>
      <c r="R123" s="8">
        <v>-3.2566170224287792E-3</v>
      </c>
      <c r="S123" s="8">
        <v>2.5306018881166386E-2</v>
      </c>
      <c r="T123" s="8">
        <v>-4.2275487300593283E-3</v>
      </c>
      <c r="U123" s="8">
        <v>-1.5257962754326657E-3</v>
      </c>
      <c r="V123" s="8">
        <v>-1.646558371409361E-2</v>
      </c>
      <c r="W123" s="8">
        <v>6.1607558255577996E-3</v>
      </c>
      <c r="X123" s="8">
        <v>0</v>
      </c>
      <c r="Y123" s="8">
        <v>1.8738611766076722E-3</v>
      </c>
      <c r="Z123" s="8">
        <v>0</v>
      </c>
      <c r="AA123" s="8">
        <v>-4.6673213785207966E-3</v>
      </c>
      <c r="AB123" s="8">
        <v>-3.6215085130946703E-3</v>
      </c>
      <c r="AC123" s="8">
        <v>8.5165993610197346E-3</v>
      </c>
      <c r="AD123" s="8">
        <v>3.4164235399535368E-3</v>
      </c>
      <c r="AE123" s="8">
        <v>-1.9530866371428174E-2</v>
      </c>
      <c r="AF123" s="70">
        <f t="shared" si="1"/>
        <v>2.5672685798689142E-4</v>
      </c>
    </row>
    <row r="124" spans="1:32" x14ac:dyDescent="0.3">
      <c r="A124" s="82">
        <v>-138</v>
      </c>
      <c r="B124" s="73">
        <v>-8.7127814045921334E-3</v>
      </c>
      <c r="C124" s="8">
        <v>7.1790462050752915E-4</v>
      </c>
      <c r="D124" s="8">
        <v>-3.2985497154527886E-3</v>
      </c>
      <c r="E124" s="8">
        <v>2.3037797564344287E-3</v>
      </c>
      <c r="F124" s="8">
        <v>-2.3077993029965993E-3</v>
      </c>
      <c r="G124" s="8">
        <v>4.1547580903749685E-3</v>
      </c>
      <c r="H124" s="8">
        <v>4.3882106142786106E-3</v>
      </c>
      <c r="I124" s="8">
        <v>-4.4552566275306727E-4</v>
      </c>
      <c r="J124" s="8">
        <v>-2.4367201468577654E-3</v>
      </c>
      <c r="K124" s="8">
        <v>-7.3357366148505028E-4</v>
      </c>
      <c r="L124" s="8">
        <v>-1.1025607440466611E-2</v>
      </c>
      <c r="M124" s="8">
        <v>5.5736161933330345E-3</v>
      </c>
      <c r="N124" s="8">
        <v>2.1091285789434197E-3</v>
      </c>
      <c r="O124" s="8">
        <v>-8.0780368144149021E-3</v>
      </c>
      <c r="P124" s="8">
        <v>-3.0195206328806779E-3</v>
      </c>
      <c r="Q124" s="8">
        <v>-2.3187833400392199E-4</v>
      </c>
      <c r="R124" s="8">
        <v>-1.2790399621004861E-3</v>
      </c>
      <c r="S124" s="8">
        <v>1.1901405959537563E-2</v>
      </c>
      <c r="T124" s="8">
        <v>3.6750847066925781E-4</v>
      </c>
      <c r="U124" s="8">
        <v>-3.552199290718587E-3</v>
      </c>
      <c r="V124" s="8">
        <v>-2.4316185991908705E-3</v>
      </c>
      <c r="W124" s="8">
        <v>-2.2873425507845199E-3</v>
      </c>
      <c r="X124" s="8">
        <v>0</v>
      </c>
      <c r="Y124" s="8">
        <v>4.8814890294093805E-3</v>
      </c>
      <c r="Z124" s="8">
        <v>0</v>
      </c>
      <c r="AA124" s="8">
        <v>1.583797642138856E-2</v>
      </c>
      <c r="AB124" s="8">
        <v>2.8966995658913156E-3</v>
      </c>
      <c r="AC124" s="8">
        <v>-1.2239087155092553E-3</v>
      </c>
      <c r="AD124" s="8">
        <v>1.9076326553806675E-3</v>
      </c>
      <c r="AE124" s="8">
        <v>-3.0788691545346417E-3</v>
      </c>
      <c r="AF124" s="70">
        <f t="shared" si="1"/>
        <v>9.6571285580228486E-5</v>
      </c>
    </row>
    <row r="125" spans="1:32" x14ac:dyDescent="0.3">
      <c r="A125" s="82">
        <v>-137</v>
      </c>
      <c r="B125" s="73">
        <v>1.4204412980217282E-2</v>
      </c>
      <c r="C125" s="8">
        <v>8.7092269722153538E-4</v>
      </c>
      <c r="D125" s="8">
        <v>-3.0000117403939444E-3</v>
      </c>
      <c r="E125" s="8">
        <v>-1.0068803963090185E-3</v>
      </c>
      <c r="F125" s="8">
        <v>-2.8304292854001911E-3</v>
      </c>
      <c r="G125" s="8">
        <v>-1.3428484119458878E-3</v>
      </c>
      <c r="H125" s="8">
        <v>1.5946274683030504E-4</v>
      </c>
      <c r="I125" s="8">
        <v>3.8935673818932901E-3</v>
      </c>
      <c r="J125" s="8">
        <v>1.0479115179152024E-3</v>
      </c>
      <c r="K125" s="8">
        <v>-1.7968331582460793E-3</v>
      </c>
      <c r="L125" s="8">
        <v>9.9806920808997498E-3</v>
      </c>
      <c r="M125" s="8">
        <v>3.2892047388487474E-3</v>
      </c>
      <c r="N125" s="8">
        <v>-4.7460981146758667E-4</v>
      </c>
      <c r="O125" s="8">
        <v>-4.6486397737998814E-3</v>
      </c>
      <c r="P125" s="8">
        <v>8.1949961626383771E-4</v>
      </c>
      <c r="Q125" s="8">
        <v>-2.5165559106468086E-3</v>
      </c>
      <c r="R125" s="8">
        <v>-2.4650373395120511E-3</v>
      </c>
      <c r="S125" s="8">
        <v>1.5225108057840459E-2</v>
      </c>
      <c r="T125" s="8">
        <v>1.8548932882810516E-3</v>
      </c>
      <c r="U125" s="8">
        <v>-4.5574350882165559E-3</v>
      </c>
      <c r="V125" s="8">
        <v>2.3144223228251269E-3</v>
      </c>
      <c r="W125" s="8">
        <v>3.287731253554093E-4</v>
      </c>
      <c r="X125" s="8">
        <v>0</v>
      </c>
      <c r="Y125" s="8">
        <v>5.0467425025833151E-3</v>
      </c>
      <c r="Z125" s="8">
        <v>0</v>
      </c>
      <c r="AA125" s="8">
        <v>-5.725115749943983E-3</v>
      </c>
      <c r="AB125" s="8">
        <v>2.1518649734590233E-3</v>
      </c>
      <c r="AC125" s="8">
        <v>-6.7161008874207246E-3</v>
      </c>
      <c r="AD125" s="8">
        <v>-1.9543500611285108E-3</v>
      </c>
      <c r="AE125" s="8">
        <v>2.9460708847847631E-3</v>
      </c>
      <c r="AF125" s="70">
        <f t="shared" si="1"/>
        <v>8.3662337669292912E-4</v>
      </c>
    </row>
    <row r="126" spans="1:32" x14ac:dyDescent="0.3">
      <c r="A126" s="82">
        <v>-136</v>
      </c>
      <c r="B126" s="73">
        <v>-1.5595406162929003E-3</v>
      </c>
      <c r="C126" s="8">
        <v>-1.50558838649043E-4</v>
      </c>
      <c r="D126" s="8">
        <v>-4.3159032191503535E-4</v>
      </c>
      <c r="E126" s="8">
        <v>3.6154505889671252E-3</v>
      </c>
      <c r="F126" s="8">
        <v>9.8453811920955637E-4</v>
      </c>
      <c r="G126" s="8">
        <v>-6.1302724286941678E-4</v>
      </c>
      <c r="H126" s="8">
        <v>3.2869826835845413E-3</v>
      </c>
      <c r="I126" s="8">
        <v>-3.6060250813867026E-3</v>
      </c>
      <c r="J126" s="8">
        <v>-8.5457671800969609E-4</v>
      </c>
      <c r="K126" s="8">
        <v>4.1470989031742265E-3</v>
      </c>
      <c r="L126" s="8">
        <v>1.1713207176462961E-3</v>
      </c>
      <c r="M126" s="8">
        <v>-3.9250414083458491E-3</v>
      </c>
      <c r="N126" s="8">
        <v>2.6211840798392857E-3</v>
      </c>
      <c r="O126" s="8">
        <v>-7.6002863378247867E-3</v>
      </c>
      <c r="P126" s="8">
        <v>-2.6814182788123123E-3</v>
      </c>
      <c r="Q126" s="8">
        <v>-2.2016725536079694E-3</v>
      </c>
      <c r="R126" s="8">
        <v>-3.1717876148861131E-3</v>
      </c>
      <c r="S126" s="8">
        <v>1.8953725684610477E-2</v>
      </c>
      <c r="T126" s="8">
        <v>-4.4095781115258467E-3</v>
      </c>
      <c r="U126" s="8">
        <v>-2.4053023095219326E-3</v>
      </c>
      <c r="V126" s="8">
        <v>3.6302938179339243E-3</v>
      </c>
      <c r="W126" s="8">
        <v>-1.9878697824068127E-3</v>
      </c>
      <c r="X126" s="8">
        <v>0</v>
      </c>
      <c r="Y126" s="8">
        <v>4.926706682576493E-3</v>
      </c>
      <c r="Z126" s="8">
        <v>0</v>
      </c>
      <c r="AA126" s="8">
        <v>4.449187132634029E-3</v>
      </c>
      <c r="AB126" s="8">
        <v>3.0957105518672652E-3</v>
      </c>
      <c r="AC126" s="8">
        <v>-3.4560964663015682E-3</v>
      </c>
      <c r="AD126" s="8">
        <v>7.976396410976215E-3</v>
      </c>
      <c r="AE126" s="8">
        <v>5.3481145760643431E-3</v>
      </c>
      <c r="AF126" s="70">
        <f t="shared" si="1"/>
        <v>8.3841127555759308E-4</v>
      </c>
    </row>
    <row r="127" spans="1:32" x14ac:dyDescent="0.3">
      <c r="A127" s="82">
        <v>-135</v>
      </c>
      <c r="B127" s="73">
        <v>1.3955622688070699E-3</v>
      </c>
      <c r="C127" s="8">
        <v>-2.3590860969643218E-4</v>
      </c>
      <c r="D127" s="8">
        <v>-4.7761780321726489E-3</v>
      </c>
      <c r="E127" s="8">
        <v>8.9931317383726327E-4</v>
      </c>
      <c r="F127" s="8">
        <v>-2.6035294327088829E-3</v>
      </c>
      <c r="G127" s="8">
        <v>-1.8194211867252376E-3</v>
      </c>
      <c r="H127" s="8">
        <v>-1.814554021040098E-3</v>
      </c>
      <c r="I127" s="8">
        <v>-8.0461943452033585E-4</v>
      </c>
      <c r="J127" s="8">
        <v>-1.5655856040609059E-3</v>
      </c>
      <c r="K127" s="8">
        <v>-1.9324136811634614E-4</v>
      </c>
      <c r="L127" s="8">
        <v>-3.7385468354240352E-3</v>
      </c>
      <c r="M127" s="8">
        <v>-5.4365124159274367E-3</v>
      </c>
      <c r="N127" s="8">
        <v>1.1220093228241079E-3</v>
      </c>
      <c r="O127" s="8">
        <v>9.4980428039318898E-3</v>
      </c>
      <c r="P127" s="8">
        <v>7.9521821396654586E-4</v>
      </c>
      <c r="Q127" s="8">
        <v>3.1835588321886669E-3</v>
      </c>
      <c r="R127" s="8">
        <v>8.1950303096829206E-3</v>
      </c>
      <c r="S127" s="8">
        <v>-3.5659876323552563E-4</v>
      </c>
      <c r="T127" s="8">
        <v>9.5490628695929416E-4</v>
      </c>
      <c r="U127" s="8">
        <v>-9.1598267520128264E-3</v>
      </c>
      <c r="V127" s="8">
        <v>-7.1784553169911393E-3</v>
      </c>
      <c r="W127" s="8">
        <v>-9.0296439348501456E-4</v>
      </c>
      <c r="X127" s="8">
        <v>0</v>
      </c>
      <c r="Y127" s="8">
        <v>2.1057780381614766E-3</v>
      </c>
      <c r="Z127" s="8">
        <v>0</v>
      </c>
      <c r="AA127" s="8">
        <v>1.1156573585756155E-2</v>
      </c>
      <c r="AB127" s="8">
        <v>-5.7018770044245104E-3</v>
      </c>
      <c r="AC127" s="8">
        <v>5.3672454813372553E-3</v>
      </c>
      <c r="AD127" s="8">
        <v>1.5418364198061104E-3</v>
      </c>
      <c r="AE127" s="8">
        <v>-2.8853814255978272E-3</v>
      </c>
      <c r="AF127" s="70">
        <f t="shared" si="1"/>
        <v>-9.8604195296014827E-5</v>
      </c>
    </row>
    <row r="128" spans="1:32" x14ac:dyDescent="0.3">
      <c r="A128" s="82">
        <v>-134</v>
      </c>
      <c r="B128" s="73">
        <v>-3.8531775749823388E-4</v>
      </c>
      <c r="C128" s="8">
        <v>3.2801958208478273E-3</v>
      </c>
      <c r="D128" s="8">
        <v>-3.6778868855578957E-3</v>
      </c>
      <c r="E128" s="8">
        <v>2.4777024332497052E-3</v>
      </c>
      <c r="F128" s="8">
        <v>-6.3098740858129505E-4</v>
      </c>
      <c r="G128" s="8">
        <v>1.4602041992803245E-3</v>
      </c>
      <c r="H128" s="8">
        <v>-1.1260745396034569E-4</v>
      </c>
      <c r="I128" s="8">
        <v>6.1567904938432221E-4</v>
      </c>
      <c r="J128" s="8">
        <v>-1.7887257044222598E-3</v>
      </c>
      <c r="K128" s="8">
        <v>-8.9516486060874003E-4</v>
      </c>
      <c r="L128" s="8">
        <v>2.6294354832829734E-3</v>
      </c>
      <c r="M128" s="8">
        <v>5.9874767834893197E-3</v>
      </c>
      <c r="N128" s="8">
        <v>2.5449812032651933E-3</v>
      </c>
      <c r="O128" s="8">
        <v>5.111717972569609E-3</v>
      </c>
      <c r="P128" s="8">
        <v>-1.0123937303203861E-3</v>
      </c>
      <c r="Q128" s="8">
        <v>-3.3726261713150742E-3</v>
      </c>
      <c r="R128" s="8">
        <v>8.0632850559341721E-3</v>
      </c>
      <c r="S128" s="8">
        <v>1.4121499885311764E-2</v>
      </c>
      <c r="T128" s="8">
        <v>-4.3758803490473799E-4</v>
      </c>
      <c r="U128" s="8">
        <v>-6.7748315517266594E-3</v>
      </c>
      <c r="V128" s="8">
        <v>2.3094300529324084E-3</v>
      </c>
      <c r="W128" s="8">
        <v>-3.0420739903736574E-3</v>
      </c>
      <c r="X128" s="8">
        <v>0</v>
      </c>
      <c r="Y128" s="8">
        <v>-9.6949825938233512E-3</v>
      </c>
      <c r="Z128" s="8">
        <v>0</v>
      </c>
      <c r="AA128" s="8">
        <v>-2.2306913489376764E-3</v>
      </c>
      <c r="AB128" s="8">
        <v>-2.3848785070017882E-3</v>
      </c>
      <c r="AC128" s="8">
        <v>-2.0726629468035603E-3</v>
      </c>
      <c r="AD128" s="8">
        <v>-1.1340226826528126E-2</v>
      </c>
      <c r="AE128" s="8">
        <v>-1.0887424329319521E-2</v>
      </c>
      <c r="AF128" s="70">
        <f t="shared" si="1"/>
        <v>-4.0464873873785623E-4</v>
      </c>
    </row>
    <row r="129" spans="1:32" x14ac:dyDescent="0.3">
      <c r="A129" s="82">
        <v>-133</v>
      </c>
      <c r="B129" s="73">
        <v>3.8812498637313467E-3</v>
      </c>
      <c r="C129" s="8">
        <v>-1.4166845193527176E-3</v>
      </c>
      <c r="D129" s="8">
        <v>1.8022342162023135E-2</v>
      </c>
      <c r="E129" s="8">
        <v>-1.8770447354399643E-4</v>
      </c>
      <c r="F129" s="8">
        <v>-7.6465597624130258E-4</v>
      </c>
      <c r="G129" s="8">
        <v>-4.8378623730968139E-3</v>
      </c>
      <c r="H129" s="8">
        <v>-4.7524026728499123E-3</v>
      </c>
      <c r="I129" s="8">
        <v>1.1318571463661612E-2</v>
      </c>
      <c r="J129" s="8">
        <v>1.2846053502703573E-3</v>
      </c>
      <c r="K129" s="8">
        <v>4.9422384408748027E-5</v>
      </c>
      <c r="L129" s="8">
        <v>1.0286344756337728E-2</v>
      </c>
      <c r="M129" s="8">
        <v>1.3972093434407263E-2</v>
      </c>
      <c r="N129" s="8">
        <v>3.3898796355342894E-3</v>
      </c>
      <c r="O129" s="8">
        <v>1.9440210166036488E-3</v>
      </c>
      <c r="P129" s="8">
        <v>2.084348159564979E-3</v>
      </c>
      <c r="Q129" s="8">
        <v>-1.9515442383441425E-3</v>
      </c>
      <c r="R129" s="8">
        <v>-1.3503035641644068E-3</v>
      </c>
      <c r="S129" s="8">
        <v>-6.3860031599901612E-3</v>
      </c>
      <c r="T129" s="8">
        <v>-2.134999038773417E-4</v>
      </c>
      <c r="U129" s="8">
        <v>-5.067337860416082E-4</v>
      </c>
      <c r="V129" s="8">
        <v>6.0654679794658727E-3</v>
      </c>
      <c r="W129" s="8">
        <v>-5.0645089394018954E-4</v>
      </c>
      <c r="X129" s="8">
        <v>0</v>
      </c>
      <c r="Y129" s="8">
        <v>1.7036882892216281E-3</v>
      </c>
      <c r="Z129" s="8">
        <v>0</v>
      </c>
      <c r="AA129" s="8">
        <v>-2.3699189616753713E-2</v>
      </c>
      <c r="AB129" s="8">
        <v>5.3693230221531878E-3</v>
      </c>
      <c r="AC129" s="8">
        <v>1.265317118784645E-2</v>
      </c>
      <c r="AD129" s="8">
        <v>1.9500016156553425E-4</v>
      </c>
      <c r="AE129" s="8">
        <v>-6.6114115121297286E-3</v>
      </c>
      <c r="AF129" s="70">
        <f t="shared" si="1"/>
        <v>1.3011694058823247E-3</v>
      </c>
    </row>
    <row r="130" spans="1:32" x14ac:dyDescent="0.3">
      <c r="A130" s="82">
        <v>-132</v>
      </c>
      <c r="B130" s="73">
        <v>-1.2698744227966838E-3</v>
      </c>
      <c r="C130" s="8">
        <v>3.4408199787192961E-5</v>
      </c>
      <c r="D130" s="8">
        <v>-3.3308503155652131E-3</v>
      </c>
      <c r="E130" s="8">
        <v>5.9640412978150936E-3</v>
      </c>
      <c r="F130" s="8">
        <v>-2.4031254364540785E-3</v>
      </c>
      <c r="G130" s="8">
        <v>3.7587525677142894E-3</v>
      </c>
      <c r="H130" s="8">
        <v>1.6851138062461211E-4</v>
      </c>
      <c r="I130" s="8">
        <v>1.0295616248033011E-3</v>
      </c>
      <c r="J130" s="8">
        <v>-8.7526375585605162E-4</v>
      </c>
      <c r="K130" s="8">
        <v>-1.142649935942334E-3</v>
      </c>
      <c r="L130" s="8">
        <v>-1.362426236051764E-3</v>
      </c>
      <c r="M130" s="8">
        <v>-1.6923652862524396E-3</v>
      </c>
      <c r="N130" s="8">
        <v>-5.0623146725810586E-3</v>
      </c>
      <c r="O130" s="8">
        <v>-3.6387223249856084E-3</v>
      </c>
      <c r="P130" s="8">
        <v>-1.6467747377936705E-3</v>
      </c>
      <c r="Q130" s="8">
        <v>-9.744524430600485E-4</v>
      </c>
      <c r="R130" s="8">
        <v>6.057670380505305E-4</v>
      </c>
      <c r="S130" s="8">
        <v>-3.6494737090304277E-2</v>
      </c>
      <c r="T130" s="8">
        <v>-2.7667616823873441E-3</v>
      </c>
      <c r="U130" s="8">
        <v>-3.7543373397748185E-3</v>
      </c>
      <c r="V130" s="8">
        <v>8.9831693426495763E-5</v>
      </c>
      <c r="W130" s="8">
        <v>4.6668830803917273E-3</v>
      </c>
      <c r="X130" s="8">
        <v>0</v>
      </c>
      <c r="Y130" s="8">
        <v>2.1544938831577105E-3</v>
      </c>
      <c r="Z130" s="8">
        <v>0</v>
      </c>
      <c r="AA130" s="8">
        <v>-2.1493118081057187E-2</v>
      </c>
      <c r="AB130" s="8">
        <v>-3.2711541000582539E-3</v>
      </c>
      <c r="AC130" s="8">
        <v>3.0218649838551128E-3</v>
      </c>
      <c r="AD130" s="8">
        <v>1.9935173009812397E-3</v>
      </c>
      <c r="AE130" s="8">
        <v>2.2091500107441057E-3</v>
      </c>
      <c r="AF130" s="70">
        <f t="shared" si="1"/>
        <v>-2.1827381599856472E-3</v>
      </c>
    </row>
    <row r="131" spans="1:32" x14ac:dyDescent="0.3">
      <c r="A131" s="82">
        <v>-131</v>
      </c>
      <c r="B131" s="73">
        <v>5.1192485586630167E-3</v>
      </c>
      <c r="C131" s="8">
        <v>3.8886050517573396E-3</v>
      </c>
      <c r="D131" s="8">
        <v>-3.1023736090030202E-3</v>
      </c>
      <c r="E131" s="8">
        <v>-3.1779718566746565E-3</v>
      </c>
      <c r="F131" s="8">
        <v>-2.2342918345035446E-3</v>
      </c>
      <c r="G131" s="8">
        <v>-5.8981025446703198E-3</v>
      </c>
      <c r="H131" s="8">
        <v>2.5034885932308897E-3</v>
      </c>
      <c r="I131" s="8">
        <v>-1.5990049435161708E-5</v>
      </c>
      <c r="J131" s="8">
        <v>7.2668588751826739E-3</v>
      </c>
      <c r="K131" s="8">
        <v>-6.7284016926672926E-3</v>
      </c>
      <c r="L131" s="8">
        <v>-4.0049978573864688E-3</v>
      </c>
      <c r="M131" s="8">
        <v>3.3207187276063721E-3</v>
      </c>
      <c r="N131" s="8">
        <v>-1.1650602032559215E-3</v>
      </c>
      <c r="O131" s="8">
        <v>-2.4219296955663812E-4</v>
      </c>
      <c r="P131" s="8">
        <v>-3.148754871673644E-3</v>
      </c>
      <c r="Q131" s="8">
        <v>-1.8411061329951656E-3</v>
      </c>
      <c r="R131" s="8">
        <v>3.0233000192082648E-3</v>
      </c>
      <c r="S131" s="8">
        <v>1.4499889880814732E-2</v>
      </c>
      <c r="T131" s="8">
        <v>-1.444791830951541E-3</v>
      </c>
      <c r="U131" s="8">
        <v>4.6811111089724265E-3</v>
      </c>
      <c r="V131" s="8">
        <v>-4.1410829274579619E-3</v>
      </c>
      <c r="W131" s="8">
        <v>3.6888920202082409E-3</v>
      </c>
      <c r="X131" s="8">
        <v>0</v>
      </c>
      <c r="Y131" s="8">
        <v>-4.5581629372898067E-3</v>
      </c>
      <c r="Z131" s="8">
        <v>0</v>
      </c>
      <c r="AA131" s="8">
        <v>-1.0965478492951297E-2</v>
      </c>
      <c r="AB131" s="8">
        <v>-1.8411524645493265E-3</v>
      </c>
      <c r="AC131" s="8">
        <v>-1.8021736016079117E-3</v>
      </c>
      <c r="AD131" s="8">
        <v>1.3528403948874185E-3</v>
      </c>
      <c r="AE131" s="8">
        <v>-2.6091800531486374E-4</v>
      </c>
      <c r="AF131" s="70">
        <f t="shared" ref="AF131:AF194" si="2">AVERAGE(B131:AE131)</f>
        <v>-2.4093502171377226E-4</v>
      </c>
    </row>
    <row r="132" spans="1:32" x14ac:dyDescent="0.3">
      <c r="A132" s="82">
        <v>-130</v>
      </c>
      <c r="B132" s="73">
        <v>-4.6645301224168198E-3</v>
      </c>
      <c r="C132" s="8">
        <v>-4.0939011389013215E-3</v>
      </c>
      <c r="D132" s="8">
        <v>-9.6378731265372997E-3</v>
      </c>
      <c r="E132" s="8">
        <v>2.4023045117646663E-3</v>
      </c>
      <c r="F132" s="8">
        <v>-4.3580517335233947E-3</v>
      </c>
      <c r="G132" s="8">
        <v>-1.0213837799721183E-2</v>
      </c>
      <c r="H132" s="8">
        <v>1.6174341275556302E-3</v>
      </c>
      <c r="I132" s="8">
        <v>-5.5090670809933469E-3</v>
      </c>
      <c r="J132" s="8">
        <v>-2.5498009297340325E-3</v>
      </c>
      <c r="K132" s="8">
        <v>-7.7741103086565854E-4</v>
      </c>
      <c r="L132" s="8">
        <v>-1.5170484942429712E-3</v>
      </c>
      <c r="M132" s="8">
        <v>-7.3244813102706502E-3</v>
      </c>
      <c r="N132" s="8">
        <v>1.621814897455531E-3</v>
      </c>
      <c r="O132" s="8">
        <v>4.982657282505144E-3</v>
      </c>
      <c r="P132" s="8">
        <v>3.2664068750026731E-3</v>
      </c>
      <c r="Q132" s="8">
        <v>-1.8191273370027792E-3</v>
      </c>
      <c r="R132" s="8">
        <v>-3.3789903798249225E-3</v>
      </c>
      <c r="S132" s="8">
        <v>-3.561381278781342E-2</v>
      </c>
      <c r="T132" s="8">
        <v>-1.80275847829182E-3</v>
      </c>
      <c r="U132" s="8">
        <v>-1.9755783742797925E-3</v>
      </c>
      <c r="V132" s="8">
        <v>-1.2957919350203706E-2</v>
      </c>
      <c r="W132" s="8">
        <v>1.7582506648814739E-2</v>
      </c>
      <c r="X132" s="8">
        <v>0</v>
      </c>
      <c r="Y132" s="8">
        <v>-6.867225745399488E-3</v>
      </c>
      <c r="Z132" s="8">
        <v>0</v>
      </c>
      <c r="AA132" s="8">
        <v>3.0532116086488749E-3</v>
      </c>
      <c r="AB132" s="8">
        <v>2.9265696716834519E-3</v>
      </c>
      <c r="AC132" s="8">
        <v>1.6910243067701707E-2</v>
      </c>
      <c r="AD132" s="8">
        <v>2.8019050875378645E-3</v>
      </c>
      <c r="AE132" s="8">
        <v>2.7782544258688011E-3</v>
      </c>
      <c r="AF132" s="70">
        <f t="shared" si="2"/>
        <v>-1.83727023384945E-3</v>
      </c>
    </row>
    <row r="133" spans="1:32" x14ac:dyDescent="0.3">
      <c r="A133" s="82">
        <v>-129</v>
      </c>
      <c r="B133" s="73">
        <v>-2.2003421449271546E-3</v>
      </c>
      <c r="C133" s="8">
        <v>-2.7055037958756221E-3</v>
      </c>
      <c r="D133" s="8">
        <v>2.6361710526447233E-3</v>
      </c>
      <c r="E133" s="8">
        <v>-8.3808843922832804E-4</v>
      </c>
      <c r="F133" s="8">
        <v>1.6280894753836614E-3</v>
      </c>
      <c r="G133" s="8">
        <v>1.3487035061554579E-2</v>
      </c>
      <c r="H133" s="8">
        <v>1.8916429795902932E-4</v>
      </c>
      <c r="I133" s="8">
        <v>-5.2209331555699741E-3</v>
      </c>
      <c r="J133" s="8">
        <v>-7.7521237499995552E-4</v>
      </c>
      <c r="K133" s="8">
        <v>-2.6671757725003535E-3</v>
      </c>
      <c r="L133" s="8">
        <v>-9.2451122160182048E-4</v>
      </c>
      <c r="M133" s="8">
        <v>-7.7667225147610638E-5</v>
      </c>
      <c r="N133" s="8">
        <v>1.977593227949024E-5</v>
      </c>
      <c r="O133" s="8">
        <v>6.69541872781859E-3</v>
      </c>
      <c r="P133" s="8">
        <v>-1.0970166888270901E-3</v>
      </c>
      <c r="Q133" s="8">
        <v>-2.0527418646471441E-4</v>
      </c>
      <c r="R133" s="8">
        <v>1.9541296533725112E-3</v>
      </c>
      <c r="S133" s="8">
        <v>4.6393945984797139E-2</v>
      </c>
      <c r="T133" s="8">
        <v>1.7030496987827798E-4</v>
      </c>
      <c r="U133" s="8">
        <v>-2.5405856082561223E-3</v>
      </c>
      <c r="V133" s="8">
        <v>5.735127955672336E-3</v>
      </c>
      <c r="W133" s="8">
        <v>-7.7003670639379882E-3</v>
      </c>
      <c r="X133" s="8">
        <v>0</v>
      </c>
      <c r="Y133" s="8">
        <v>1.6247422511647431E-3</v>
      </c>
      <c r="Z133" s="8">
        <v>0</v>
      </c>
      <c r="AA133" s="8">
        <v>1.3883652115126966E-3</v>
      </c>
      <c r="AB133" s="8">
        <v>-1.3238017853655845E-4</v>
      </c>
      <c r="AC133" s="8">
        <v>8.053639578089869E-3</v>
      </c>
      <c r="AD133" s="8">
        <v>-2.3401566870487056E-3</v>
      </c>
      <c r="AE133" s="8">
        <v>5.2440200049662039E-3</v>
      </c>
      <c r="AF133" s="70">
        <f t="shared" si="2"/>
        <v>2.1931571871390619E-3</v>
      </c>
    </row>
    <row r="134" spans="1:32" x14ac:dyDescent="0.3">
      <c r="A134" s="82">
        <v>-128</v>
      </c>
      <c r="B134" s="73">
        <v>1.4226338424696838E-3</v>
      </c>
      <c r="C134" s="8">
        <v>-2.196951684489717E-3</v>
      </c>
      <c r="D134" s="8">
        <v>1.2340466396339664E-3</v>
      </c>
      <c r="E134" s="8">
        <v>-8.2347071064329462E-4</v>
      </c>
      <c r="F134" s="8">
        <v>-2.0110593020370893E-3</v>
      </c>
      <c r="G134" s="8">
        <v>-4.6499430533706605E-3</v>
      </c>
      <c r="H134" s="8">
        <v>-2.3826755163462686E-3</v>
      </c>
      <c r="I134" s="8">
        <v>-8.9825701786640927E-4</v>
      </c>
      <c r="J134" s="8">
        <v>-2.7484349340472763E-3</v>
      </c>
      <c r="K134" s="8">
        <v>-6.4778255092345222E-4</v>
      </c>
      <c r="L134" s="8">
        <v>3.4865001144826491E-4</v>
      </c>
      <c r="M134" s="8">
        <v>-3.0680092713126503E-3</v>
      </c>
      <c r="N134" s="8">
        <v>-4.1797941876997591E-3</v>
      </c>
      <c r="O134" s="8">
        <v>-2.3528298160760634E-3</v>
      </c>
      <c r="P134" s="8">
        <v>-1.0449226792469367E-3</v>
      </c>
      <c r="Q134" s="8">
        <v>1.6979651609857899E-3</v>
      </c>
      <c r="R134" s="8">
        <v>-1.3950608691341935E-3</v>
      </c>
      <c r="S134" s="8">
        <v>1.1626764825163659E-2</v>
      </c>
      <c r="T134" s="8">
        <v>2.733800760933356E-3</v>
      </c>
      <c r="U134" s="8">
        <v>-2.0328618270396125E-3</v>
      </c>
      <c r="V134" s="8">
        <v>8.8342791545269238E-4</v>
      </c>
      <c r="W134" s="8">
        <v>-2.9650724565811089E-3</v>
      </c>
      <c r="X134" s="8">
        <v>0</v>
      </c>
      <c r="Y134" s="8">
        <v>-5.4741349420383938E-3</v>
      </c>
      <c r="Z134" s="8">
        <v>0</v>
      </c>
      <c r="AA134" s="8">
        <v>-1.2838799728271094E-2</v>
      </c>
      <c r="AB134" s="8">
        <v>8.245643794930718E-4</v>
      </c>
      <c r="AC134" s="8">
        <v>-3.4372816498499919E-3</v>
      </c>
      <c r="AD134" s="8">
        <v>-3.5378542567672602E-3</v>
      </c>
      <c r="AE134" s="8">
        <v>5.4769817019248643E-3</v>
      </c>
      <c r="AF134" s="70">
        <f t="shared" si="2"/>
        <v>-1.0812120405411963E-3</v>
      </c>
    </row>
    <row r="135" spans="1:32" x14ac:dyDescent="0.3">
      <c r="A135" s="82">
        <v>-127</v>
      </c>
      <c r="B135" s="73">
        <v>-4.3831268001354104E-3</v>
      </c>
      <c r="C135" s="8">
        <v>4.1906203505154413E-4</v>
      </c>
      <c r="D135" s="8">
        <v>-9.3006822675286253E-3</v>
      </c>
      <c r="E135" s="8">
        <v>7.8079665561173531E-4</v>
      </c>
      <c r="F135" s="8">
        <v>1.6871972515261537E-3</v>
      </c>
      <c r="G135" s="8">
        <v>9.1488667947829897E-3</v>
      </c>
      <c r="H135" s="8">
        <v>-1.8540061484263082E-3</v>
      </c>
      <c r="I135" s="8">
        <v>9.0183908935022872E-3</v>
      </c>
      <c r="J135" s="8">
        <v>2.8596648688571855E-3</v>
      </c>
      <c r="K135" s="8">
        <v>-1.9100519753031345E-3</v>
      </c>
      <c r="L135" s="8">
        <v>2.5227261764276614E-3</v>
      </c>
      <c r="M135" s="8">
        <v>-1.3030170764158988E-3</v>
      </c>
      <c r="N135" s="8">
        <v>3.4424526376154378E-3</v>
      </c>
      <c r="O135" s="8">
        <v>-1.311278718454633E-2</v>
      </c>
      <c r="P135" s="8">
        <v>-2.1330603436608489E-3</v>
      </c>
      <c r="Q135" s="8">
        <v>3.8554336217754871E-3</v>
      </c>
      <c r="R135" s="8">
        <v>3.1889629394134377E-3</v>
      </c>
      <c r="S135" s="8">
        <v>-1.4021901990066601E-2</v>
      </c>
      <c r="T135" s="8">
        <v>1.5670074466805003E-3</v>
      </c>
      <c r="U135" s="8">
        <v>1.6289772860384527E-3</v>
      </c>
      <c r="V135" s="8">
        <v>2.0011387285588517E-3</v>
      </c>
      <c r="W135" s="8">
        <v>1.520367368736091E-3</v>
      </c>
      <c r="X135" s="8">
        <v>0</v>
      </c>
      <c r="Y135" s="8">
        <v>6.0523904511721165E-3</v>
      </c>
      <c r="Z135" s="8">
        <v>0</v>
      </c>
      <c r="AA135" s="8">
        <v>-2.0959629710300041E-2</v>
      </c>
      <c r="AB135" s="8">
        <v>5.4934939728701632E-3</v>
      </c>
      <c r="AC135" s="8">
        <v>-5.6759983685854458E-3</v>
      </c>
      <c r="AD135" s="8">
        <v>-1.1767692484188821E-3</v>
      </c>
      <c r="AE135" s="8">
        <v>4.6273268633556502E-3</v>
      </c>
      <c r="AF135" s="70">
        <f t="shared" si="2"/>
        <v>-5.338925040470593E-4</v>
      </c>
    </row>
    <row r="136" spans="1:32" x14ac:dyDescent="0.3">
      <c r="A136" s="82">
        <v>-126</v>
      </c>
      <c r="B136" s="73">
        <v>4.6384170244384224E-3</v>
      </c>
      <c r="C136" s="8">
        <v>-6.9435635518511523E-3</v>
      </c>
      <c r="D136" s="8">
        <v>1.0456688884046767E-3</v>
      </c>
      <c r="E136" s="8">
        <v>3.0847644293350539E-3</v>
      </c>
      <c r="F136" s="8">
        <v>-3.9199936538123811E-3</v>
      </c>
      <c r="G136" s="8">
        <v>-1.4285481424387153E-4</v>
      </c>
      <c r="H136" s="8">
        <v>3.783985397077058E-3</v>
      </c>
      <c r="I136" s="8">
        <v>-3.270511188558518E-3</v>
      </c>
      <c r="J136" s="8">
        <v>1.003768697528537E-3</v>
      </c>
      <c r="K136" s="8">
        <v>-2.2095276672715212E-3</v>
      </c>
      <c r="L136" s="8">
        <v>-1.6670593168926044E-3</v>
      </c>
      <c r="M136" s="8">
        <v>1.1734703820647063E-2</v>
      </c>
      <c r="N136" s="8">
        <v>3.3343943162916466E-3</v>
      </c>
      <c r="O136" s="8">
        <v>-1.1578489413666355E-2</v>
      </c>
      <c r="P136" s="8">
        <v>-8.0379750288735218E-4</v>
      </c>
      <c r="Q136" s="8">
        <v>-1.4348042454704543E-3</v>
      </c>
      <c r="R136" s="8">
        <v>5.0545907301841678E-3</v>
      </c>
      <c r="S136" s="8">
        <v>1.0911907442473364E-3</v>
      </c>
      <c r="T136" s="8">
        <v>-8.0686870753437414E-3</v>
      </c>
      <c r="U136" s="8">
        <v>-3.8580233426182284E-3</v>
      </c>
      <c r="V136" s="8">
        <v>-3.4918814818168183E-4</v>
      </c>
      <c r="W136" s="8">
        <v>4.99450309442632E-3</v>
      </c>
      <c r="X136" s="8">
        <v>0</v>
      </c>
      <c r="Y136" s="8">
        <v>-3.2494026602551494E-3</v>
      </c>
      <c r="Z136" s="8">
        <v>0</v>
      </c>
      <c r="AA136" s="8">
        <v>5.3808128761359177E-3</v>
      </c>
      <c r="AB136" s="8">
        <v>-3.755441646876564E-3</v>
      </c>
      <c r="AC136" s="8">
        <v>2.196983396755346E-3</v>
      </c>
      <c r="AD136" s="8">
        <v>1.0104244998366896E-3</v>
      </c>
      <c r="AE136" s="8">
        <v>3.4650809036418997E-3</v>
      </c>
      <c r="AF136" s="70">
        <f t="shared" si="2"/>
        <v>1.893148636735193E-5</v>
      </c>
    </row>
    <row r="137" spans="1:32" x14ac:dyDescent="0.3">
      <c r="A137" s="82">
        <v>-125</v>
      </c>
      <c r="B137" s="73">
        <v>-3.9964332686603411E-4</v>
      </c>
      <c r="C137" s="8">
        <v>1.5842593963897571E-3</v>
      </c>
      <c r="D137" s="8">
        <v>2.3493926379819161E-3</v>
      </c>
      <c r="E137" s="8">
        <v>6.8478374446158397E-5</v>
      </c>
      <c r="F137" s="8">
        <v>-7.7402823331007217E-4</v>
      </c>
      <c r="G137" s="8">
        <v>1.4711572757251995E-3</v>
      </c>
      <c r="H137" s="8">
        <v>-3.4898287438320467E-3</v>
      </c>
      <c r="I137" s="8">
        <v>-2.0378192106891638E-3</v>
      </c>
      <c r="J137" s="8">
        <v>6.2753477368301838E-4</v>
      </c>
      <c r="K137" s="8">
        <v>1.1355625568979271E-2</v>
      </c>
      <c r="L137" s="8">
        <v>-5.0810840276603701E-3</v>
      </c>
      <c r="M137" s="8">
        <v>-1.0805624699472289E-2</v>
      </c>
      <c r="N137" s="8">
        <v>-8.2459494855835567E-4</v>
      </c>
      <c r="O137" s="8">
        <v>-4.7408716961124947E-3</v>
      </c>
      <c r="P137" s="8">
        <v>-6.5161049094869207E-3</v>
      </c>
      <c r="Q137" s="8">
        <v>5.7378492831516E-3</v>
      </c>
      <c r="R137" s="8">
        <v>3.15014339658735E-3</v>
      </c>
      <c r="S137" s="8">
        <v>2.168263457123926E-2</v>
      </c>
      <c r="T137" s="8">
        <v>-2.8932898616150036E-3</v>
      </c>
      <c r="U137" s="8">
        <v>-6.0514298966272556E-3</v>
      </c>
      <c r="V137" s="8">
        <v>-2.0108376195338363E-3</v>
      </c>
      <c r="W137" s="8">
        <v>-1.9228779245917618E-2</v>
      </c>
      <c r="X137" s="8">
        <v>0</v>
      </c>
      <c r="Y137" s="8">
        <v>7.8102384565346258E-3</v>
      </c>
      <c r="Z137" s="8">
        <v>0</v>
      </c>
      <c r="AA137" s="8">
        <v>6.8266040189187403E-4</v>
      </c>
      <c r="AB137" s="8">
        <v>-1.047218772914334E-3</v>
      </c>
      <c r="AC137" s="8">
        <v>9.3592993901535394E-3</v>
      </c>
      <c r="AD137" s="8">
        <v>1.9168697096206139E-3</v>
      </c>
      <c r="AE137" s="8">
        <v>4.9316686146528661E-3</v>
      </c>
      <c r="AF137" s="70">
        <f t="shared" si="2"/>
        <v>2.2755522194804187E-4</v>
      </c>
    </row>
    <row r="138" spans="1:32" x14ac:dyDescent="0.3">
      <c r="A138" s="82">
        <v>-124</v>
      </c>
      <c r="B138" s="73">
        <v>-4.3003273254872444E-3</v>
      </c>
      <c r="C138" s="8">
        <v>5.555518334997081E-4</v>
      </c>
      <c r="D138" s="8">
        <v>6.5590336129276589E-4</v>
      </c>
      <c r="E138" s="8">
        <v>-4.4800685736695774E-4</v>
      </c>
      <c r="F138" s="8">
        <v>2.2565833583382735E-3</v>
      </c>
      <c r="G138" s="8">
        <v>-4.8714203988980617E-3</v>
      </c>
      <c r="H138" s="8">
        <v>2.6477565289188616E-3</v>
      </c>
      <c r="I138" s="8">
        <v>-1.8677229055020731E-3</v>
      </c>
      <c r="J138" s="8">
        <v>7.0121193694090023E-3</v>
      </c>
      <c r="K138" s="8">
        <v>-4.6423795671346954E-3</v>
      </c>
      <c r="L138" s="8">
        <v>1.0211297846003144E-4</v>
      </c>
      <c r="M138" s="8">
        <v>-4.153820782634543E-3</v>
      </c>
      <c r="N138" s="8">
        <v>-1.3595724338628158E-3</v>
      </c>
      <c r="O138" s="8">
        <v>1.104700729760448E-2</v>
      </c>
      <c r="P138" s="8">
        <v>-4.2657010299468247E-3</v>
      </c>
      <c r="Q138" s="8">
        <v>5.4206560899569328E-4</v>
      </c>
      <c r="R138" s="8">
        <v>-7.9031248537257855E-5</v>
      </c>
      <c r="S138" s="8">
        <v>1.0417730971152728E-3</v>
      </c>
      <c r="T138" s="8">
        <v>-8.1139800651771829E-3</v>
      </c>
      <c r="U138" s="8">
        <v>-6.3104986536871872E-3</v>
      </c>
      <c r="V138" s="8">
        <v>6.8407630797795308E-4</v>
      </c>
      <c r="W138" s="8">
        <v>4.7940619008286708E-3</v>
      </c>
      <c r="X138" s="8">
        <v>0</v>
      </c>
      <c r="Y138" s="8">
        <v>1.2663728435071808E-3</v>
      </c>
      <c r="Z138" s="8">
        <v>0</v>
      </c>
      <c r="AA138" s="8">
        <v>-1.1808625735990759E-2</v>
      </c>
      <c r="AB138" s="8">
        <v>1.7274222264820924E-3</v>
      </c>
      <c r="AC138" s="8">
        <v>-1.0125664938211284E-4</v>
      </c>
      <c r="AD138" s="8">
        <v>-1.3520410961792701E-3</v>
      </c>
      <c r="AE138" s="8">
        <v>-4.1342399477532939E-4</v>
      </c>
      <c r="AF138" s="70">
        <f t="shared" si="2"/>
        <v>-6.5850006773774436E-4</v>
      </c>
    </row>
    <row r="139" spans="1:32" x14ac:dyDescent="0.3">
      <c r="A139" s="82">
        <v>-123</v>
      </c>
      <c r="B139" s="73">
        <v>1.128098486640642E-3</v>
      </c>
      <c r="C139" s="8">
        <v>1.9621974969469781E-3</v>
      </c>
      <c r="D139" s="8">
        <v>2.4129084583461901E-3</v>
      </c>
      <c r="E139" s="8">
        <v>-2.7960550314001884E-5</v>
      </c>
      <c r="F139" s="8">
        <v>4.7309324391385252E-3</v>
      </c>
      <c r="G139" s="8">
        <v>2.3938358058977812E-3</v>
      </c>
      <c r="H139" s="8">
        <v>4.495041076452707E-3</v>
      </c>
      <c r="I139" s="8">
        <v>1.1275911221425737E-3</v>
      </c>
      <c r="J139" s="8">
        <v>1.5339909087230185E-3</v>
      </c>
      <c r="K139" s="8">
        <v>-3.8658052430226479E-3</v>
      </c>
      <c r="L139" s="8">
        <v>8.593279012778939E-4</v>
      </c>
      <c r="M139" s="8">
        <v>-9.311283195530231E-3</v>
      </c>
      <c r="N139" s="8">
        <v>2.7045090659828883E-3</v>
      </c>
      <c r="O139" s="8">
        <v>1.0877922398464798E-2</v>
      </c>
      <c r="P139" s="8">
        <v>4.9758088273244242E-3</v>
      </c>
      <c r="Q139" s="8">
        <v>-1.542051409394769E-3</v>
      </c>
      <c r="R139" s="8">
        <v>-7.5652527160307691E-4</v>
      </c>
      <c r="S139" s="8">
        <v>-1.6659144307723337E-2</v>
      </c>
      <c r="T139" s="8">
        <v>1.6730562837385301E-3</v>
      </c>
      <c r="U139" s="8">
        <v>-7.6275266128184721E-4</v>
      </c>
      <c r="V139" s="8">
        <v>1.2304105917405916E-2</v>
      </c>
      <c r="W139" s="8">
        <v>-8.8914400358535567E-4</v>
      </c>
      <c r="X139" s="8">
        <v>0</v>
      </c>
      <c r="Y139" s="8">
        <v>2.0894219916248874E-3</v>
      </c>
      <c r="Z139" s="8">
        <v>0</v>
      </c>
      <c r="AA139" s="8">
        <v>-3.6996914143124782E-2</v>
      </c>
      <c r="AB139" s="8">
        <v>-3.2343066875382721E-3</v>
      </c>
      <c r="AC139" s="8">
        <v>2.6101669269045901E-3</v>
      </c>
      <c r="AD139" s="8">
        <v>1.8114827844875172E-3</v>
      </c>
      <c r="AE139" s="8">
        <v>-9.8601752914687698E-4</v>
      </c>
      <c r="AF139" s="70">
        <f t="shared" si="2"/>
        <v>-5.113835703588447E-4</v>
      </c>
    </row>
    <row r="140" spans="1:32" x14ac:dyDescent="0.3">
      <c r="A140" s="82">
        <v>-122</v>
      </c>
      <c r="B140" s="73">
        <v>-4.4902901766542894E-3</v>
      </c>
      <c r="C140" s="8">
        <v>8.2907021720434967E-4</v>
      </c>
      <c r="D140" s="8">
        <v>-2.1704513372615211E-3</v>
      </c>
      <c r="E140" s="8">
        <v>-5.0810785732593204E-3</v>
      </c>
      <c r="F140" s="8">
        <v>2.9670709006046989E-3</v>
      </c>
      <c r="G140" s="8">
        <v>-3.8785226895687204E-3</v>
      </c>
      <c r="H140" s="8">
        <v>-2.1801476033439489E-3</v>
      </c>
      <c r="I140" s="8">
        <v>6.7217908152021263E-4</v>
      </c>
      <c r="J140" s="8">
        <v>1.1259160205587867E-4</v>
      </c>
      <c r="K140" s="8">
        <v>-6.3834112612412789E-3</v>
      </c>
      <c r="L140" s="8">
        <v>3.4872031416461374E-3</v>
      </c>
      <c r="M140" s="8">
        <v>-3.8595601492493175E-3</v>
      </c>
      <c r="N140" s="8">
        <v>-1.3084037162627415E-4</v>
      </c>
      <c r="O140" s="8">
        <v>-1.93940789938442E-3</v>
      </c>
      <c r="P140" s="8">
        <v>1.4228432701518228E-3</v>
      </c>
      <c r="Q140" s="8">
        <v>2.3808449946840318E-3</v>
      </c>
      <c r="R140" s="8">
        <v>4.5984115627813703E-4</v>
      </c>
      <c r="S140" s="8">
        <v>-2.0455317337541169E-2</v>
      </c>
      <c r="T140" s="8">
        <v>1.0968198642283093E-3</v>
      </c>
      <c r="U140" s="8">
        <v>-1.363204204257942E-3</v>
      </c>
      <c r="V140" s="8">
        <v>-2.1577764870757375E-3</v>
      </c>
      <c r="W140" s="8">
        <v>-1.5033547703066103E-3</v>
      </c>
      <c r="X140" s="8">
        <v>0</v>
      </c>
      <c r="Y140" s="8">
        <v>-1.5485604627841257E-3</v>
      </c>
      <c r="Z140" s="8">
        <v>0</v>
      </c>
      <c r="AA140" s="8">
        <v>6.8167474682974943E-3</v>
      </c>
      <c r="AB140" s="8">
        <v>3.4695167326005381E-3</v>
      </c>
      <c r="AC140" s="8">
        <v>1.3513135880584014E-2</v>
      </c>
      <c r="AD140" s="8">
        <v>-7.1874888055027206E-3</v>
      </c>
      <c r="AE140" s="8">
        <v>-9.3681770616062306E-3</v>
      </c>
      <c r="AF140" s="70">
        <f t="shared" si="2"/>
        <v>-1.2156574960269337E-3</v>
      </c>
    </row>
    <row r="141" spans="1:32" x14ac:dyDescent="0.3">
      <c r="A141" s="82">
        <v>-121</v>
      </c>
      <c r="B141" s="73">
        <v>-1.7928889009146062E-3</v>
      </c>
      <c r="C141" s="8">
        <v>4.1221462435683358E-3</v>
      </c>
      <c r="D141" s="8">
        <v>8.0025951743429267E-4</v>
      </c>
      <c r="E141" s="8">
        <v>1.9316545993112349E-3</v>
      </c>
      <c r="F141" s="8">
        <v>9.3108106474760338E-4</v>
      </c>
      <c r="G141" s="8">
        <v>7.8466946603252177E-3</v>
      </c>
      <c r="H141" s="8">
        <v>-3.9367432911025868E-3</v>
      </c>
      <c r="I141" s="8">
        <v>4.2488355706101844E-4</v>
      </c>
      <c r="J141" s="8">
        <v>6.5817212876070324E-3</v>
      </c>
      <c r="K141" s="8">
        <v>3.5752024835286108E-3</v>
      </c>
      <c r="L141" s="8">
        <v>1.8017459207847406E-3</v>
      </c>
      <c r="M141" s="8">
        <v>5.398939992146818E-3</v>
      </c>
      <c r="N141" s="8">
        <v>3.5626378310059034E-5</v>
      </c>
      <c r="O141" s="8">
        <v>1.9581690787440174E-3</v>
      </c>
      <c r="P141" s="8">
        <v>4.322148502438148E-3</v>
      </c>
      <c r="Q141" s="8">
        <v>6.6801839558769827E-4</v>
      </c>
      <c r="R141" s="8">
        <v>-4.6412821145267701E-3</v>
      </c>
      <c r="S141" s="8">
        <v>-8.1617981441950271E-3</v>
      </c>
      <c r="T141" s="8">
        <v>-5.9470318794916949E-4</v>
      </c>
      <c r="U141" s="8">
        <v>-1.3654524844692274E-3</v>
      </c>
      <c r="V141" s="8">
        <v>7.6082895426407959E-3</v>
      </c>
      <c r="W141" s="8">
        <v>-5.8743183693250184E-4</v>
      </c>
      <c r="X141" s="8">
        <v>0</v>
      </c>
      <c r="Y141" s="8">
        <v>-6.0674420623292001E-3</v>
      </c>
      <c r="Z141" s="8">
        <v>0</v>
      </c>
      <c r="AA141" s="8">
        <v>-2.0634457106285089E-3</v>
      </c>
      <c r="AB141" s="8">
        <v>-8.2004880791116883E-3</v>
      </c>
      <c r="AC141" s="8">
        <v>-2.903245063193784E-3</v>
      </c>
      <c r="AD141" s="8">
        <v>4.214532071755853E-4</v>
      </c>
      <c r="AE141" s="8">
        <v>-1.0259970582334271E-2</v>
      </c>
      <c r="AF141" s="70">
        <f t="shared" si="2"/>
        <v>-7.1561900875870973E-5</v>
      </c>
    </row>
    <row r="142" spans="1:32" x14ac:dyDescent="0.3">
      <c r="A142" s="82">
        <v>-120</v>
      </c>
      <c r="B142" s="73">
        <v>-9.1904966274088465E-4</v>
      </c>
      <c r="C142" s="8">
        <v>1.2515864545491462E-3</v>
      </c>
      <c r="D142" s="8">
        <v>-1.1135058458408904E-2</v>
      </c>
      <c r="E142" s="8">
        <v>3.2331934546947112E-3</v>
      </c>
      <c r="F142" s="8">
        <v>3.2713586520095065E-3</v>
      </c>
      <c r="G142" s="8">
        <v>3.8650480933987699E-3</v>
      </c>
      <c r="H142" s="8">
        <v>4.4762373910356044E-4</v>
      </c>
      <c r="I142" s="8">
        <v>3.4997799780401607E-3</v>
      </c>
      <c r="J142" s="8">
        <v>2.363386534876995E-3</v>
      </c>
      <c r="K142" s="8">
        <v>2.6061880640549425E-4</v>
      </c>
      <c r="L142" s="8">
        <v>1.9259000010230978E-3</v>
      </c>
      <c r="M142" s="8">
        <v>1.0100155065879024E-3</v>
      </c>
      <c r="N142" s="8">
        <v>-1.9549854873414868E-3</v>
      </c>
      <c r="O142" s="8">
        <v>4.9679527500306646E-3</v>
      </c>
      <c r="P142" s="8">
        <v>-2.9115738032207683E-3</v>
      </c>
      <c r="Q142" s="8">
        <v>-3.5578413684091495E-4</v>
      </c>
      <c r="R142" s="8">
        <v>1.4552404237345652E-3</v>
      </c>
      <c r="S142" s="8">
        <v>-1.410028331815953E-2</v>
      </c>
      <c r="T142" s="8">
        <v>7.4763359111105696E-5</v>
      </c>
      <c r="U142" s="8">
        <v>-1.3678857807125876E-3</v>
      </c>
      <c r="V142" s="8">
        <v>6.6288947963645435E-3</v>
      </c>
      <c r="W142" s="8">
        <v>-9.8802562767342471E-3</v>
      </c>
      <c r="X142" s="8">
        <v>0</v>
      </c>
      <c r="Y142" s="8">
        <v>3.2561964484865945E-3</v>
      </c>
      <c r="Z142" s="8">
        <v>0</v>
      </c>
      <c r="AA142" s="8">
        <v>1.9190799942703944E-2</v>
      </c>
      <c r="AB142" s="8">
        <v>-1.1196951383106325E-3</v>
      </c>
      <c r="AC142" s="8">
        <v>1.3767650838045466E-2</v>
      </c>
      <c r="AD142" s="8">
        <v>3.3584369638770921E-3</v>
      </c>
      <c r="AE142" s="8">
        <v>-2.1080291302122793E-3</v>
      </c>
      <c r="AF142" s="70">
        <f t="shared" si="2"/>
        <v>9.3252818501203603E-4</v>
      </c>
    </row>
    <row r="143" spans="1:32" x14ac:dyDescent="0.3">
      <c r="A143" s="82">
        <v>-119</v>
      </c>
      <c r="B143" s="73">
        <v>-2.2626089323833851E-3</v>
      </c>
      <c r="C143" s="8">
        <v>5.7675856886845647E-3</v>
      </c>
      <c r="D143" s="8">
        <v>5.5940544518251634E-3</v>
      </c>
      <c r="E143" s="8">
        <v>-5.8013430100153935E-3</v>
      </c>
      <c r="F143" s="8">
        <v>-7.2697333804049372E-4</v>
      </c>
      <c r="G143" s="8">
        <v>-4.5711919459384028E-3</v>
      </c>
      <c r="H143" s="8">
        <v>1.7097163884708607E-3</v>
      </c>
      <c r="I143" s="8">
        <v>1.5657303194797803E-4</v>
      </c>
      <c r="J143" s="8">
        <v>3.7941307723064815E-3</v>
      </c>
      <c r="K143" s="8">
        <v>7.8672630665744918E-4</v>
      </c>
      <c r="L143" s="8">
        <v>-1.7121511362491754E-3</v>
      </c>
      <c r="M143" s="8">
        <v>-1.1482490876741913E-3</v>
      </c>
      <c r="N143" s="8">
        <v>-5.2257766038787956E-3</v>
      </c>
      <c r="O143" s="8">
        <v>8.3830179323371064E-3</v>
      </c>
      <c r="P143" s="8">
        <v>-1.4511346433690262E-3</v>
      </c>
      <c r="Q143" s="8">
        <v>-5.6810587097207059E-3</v>
      </c>
      <c r="R143" s="8">
        <v>4.3442750913980591E-3</v>
      </c>
      <c r="S143" s="8">
        <v>1.1159344040221883E-2</v>
      </c>
      <c r="T143" s="8">
        <v>-5.5495827842543047E-3</v>
      </c>
      <c r="U143" s="8">
        <v>-3.4847171750664492E-3</v>
      </c>
      <c r="V143" s="8">
        <v>-6.0992034225831005E-3</v>
      </c>
      <c r="W143" s="8">
        <v>-2.8614870912902594E-3</v>
      </c>
      <c r="X143" s="8">
        <v>0</v>
      </c>
      <c r="Y143" s="8">
        <v>1.8719803441213552E-3</v>
      </c>
      <c r="Z143" s="8">
        <v>0</v>
      </c>
      <c r="AA143" s="8">
        <v>-5.2833252310787848E-3</v>
      </c>
      <c r="AB143" s="8">
        <v>5.1513424742964473E-3</v>
      </c>
      <c r="AC143" s="8">
        <v>-6.2513852434519573E-3</v>
      </c>
      <c r="AD143" s="8">
        <v>-2.0573004656461091E-3</v>
      </c>
      <c r="AE143" s="8">
        <v>-2.6504971523653061E-3</v>
      </c>
      <c r="AF143" s="70">
        <f t="shared" si="2"/>
        <v>-4.699746483579497E-4</v>
      </c>
    </row>
    <row r="144" spans="1:32" x14ac:dyDescent="0.3">
      <c r="A144" s="82">
        <v>-118</v>
      </c>
      <c r="B144" s="73">
        <v>-6.7598893826046752E-3</v>
      </c>
      <c r="C144" s="8">
        <v>4.6460096510786116E-4</v>
      </c>
      <c r="D144" s="8">
        <v>-9.7596547974208164E-4</v>
      </c>
      <c r="E144" s="8">
        <v>-7.3956224192002658E-4</v>
      </c>
      <c r="F144" s="8">
        <v>4.9090246164714552E-4</v>
      </c>
      <c r="G144" s="8">
        <v>2.3788115952410836E-3</v>
      </c>
      <c r="H144" s="8">
        <v>1.2280506289909544E-3</v>
      </c>
      <c r="I144" s="8">
        <v>-7.0665644954654664E-4</v>
      </c>
      <c r="J144" s="8">
        <v>-6.1008435626801368E-4</v>
      </c>
      <c r="K144" s="8">
        <v>-9.7553967862647195E-4</v>
      </c>
      <c r="L144" s="8">
        <v>-2.2838257146392078E-3</v>
      </c>
      <c r="M144" s="8">
        <v>-3.3493206525143562E-3</v>
      </c>
      <c r="N144" s="8">
        <v>-9.4485468953044768E-4</v>
      </c>
      <c r="O144" s="8">
        <v>-1.1186565621769118E-3</v>
      </c>
      <c r="P144" s="8">
        <v>-4.9273250493655505E-3</v>
      </c>
      <c r="Q144" s="8">
        <v>-1.133335669105371E-3</v>
      </c>
      <c r="R144" s="8">
        <v>2.8288337418998547E-4</v>
      </c>
      <c r="S144" s="8">
        <v>3.8084530887860769E-3</v>
      </c>
      <c r="T144" s="8">
        <v>-7.0185950220753475E-3</v>
      </c>
      <c r="U144" s="8">
        <v>3.2711113469144522E-3</v>
      </c>
      <c r="V144" s="8">
        <v>2.3318132991912003E-3</v>
      </c>
      <c r="W144" s="8">
        <v>8.2471686165825793E-3</v>
      </c>
      <c r="X144" s="8">
        <v>0</v>
      </c>
      <c r="Y144" s="8">
        <v>3.6947774639280555E-3</v>
      </c>
      <c r="Z144" s="8">
        <v>0</v>
      </c>
      <c r="AA144" s="8">
        <v>7.8121186670962132E-3</v>
      </c>
      <c r="AB144" s="8">
        <v>-4.5940342126448794E-3</v>
      </c>
      <c r="AC144" s="8">
        <v>4.8827862161914121E-3</v>
      </c>
      <c r="AD144" s="8">
        <v>-6.2785122527385493E-4</v>
      </c>
      <c r="AE144" s="8">
        <v>4.799875398877532E-3</v>
      </c>
      <c r="AF144" s="70">
        <f t="shared" si="2"/>
        <v>2.3092855789036036E-4</v>
      </c>
    </row>
    <row r="145" spans="1:32" x14ac:dyDescent="0.3">
      <c r="A145" s="82">
        <v>-117</v>
      </c>
      <c r="B145" s="73">
        <v>6.7887429407063812E-3</v>
      </c>
      <c r="C145" s="8">
        <v>5.2413687700062026E-4</v>
      </c>
      <c r="D145" s="8">
        <v>5.7857756393134459E-3</v>
      </c>
      <c r="E145" s="8">
        <v>-1.5948112590398709E-3</v>
      </c>
      <c r="F145" s="8">
        <v>7.0181750049852602E-3</v>
      </c>
      <c r="G145" s="8">
        <v>4.1829912155670283E-3</v>
      </c>
      <c r="H145" s="8">
        <v>5.557421138184227E-4</v>
      </c>
      <c r="I145" s="8">
        <v>3.496690086729903E-3</v>
      </c>
      <c r="J145" s="8">
        <v>1.3611779812476386E-3</v>
      </c>
      <c r="K145" s="8">
        <v>1.2081802116770245E-3</v>
      </c>
      <c r="L145" s="8">
        <v>3.5706587645241393E-3</v>
      </c>
      <c r="M145" s="8">
        <v>8.816274396980614E-3</v>
      </c>
      <c r="N145" s="8">
        <v>-1.1829029974620322E-3</v>
      </c>
      <c r="O145" s="8">
        <v>7.1828144526588046E-4</v>
      </c>
      <c r="P145" s="8">
        <v>3.0045843896568461E-3</v>
      </c>
      <c r="Q145" s="8">
        <v>-2.1421123580561566E-3</v>
      </c>
      <c r="R145" s="8">
        <v>-3.462137840754974E-3</v>
      </c>
      <c r="S145" s="8">
        <v>-2.2190530221037268E-2</v>
      </c>
      <c r="T145" s="8">
        <v>2.647899555371903E-3</v>
      </c>
      <c r="U145" s="8">
        <v>9.7037595608741641E-3</v>
      </c>
      <c r="V145" s="8">
        <v>3.5865696545304415E-3</v>
      </c>
      <c r="W145" s="8">
        <v>5.8230917415332574E-3</v>
      </c>
      <c r="X145" s="8">
        <v>0</v>
      </c>
      <c r="Y145" s="8">
        <v>2.7442114011182097E-4</v>
      </c>
      <c r="Z145" s="8">
        <v>0</v>
      </c>
      <c r="AA145" s="8">
        <v>-3.3833998000215693E-2</v>
      </c>
      <c r="AB145" s="8">
        <v>-3.1779425519214994E-3</v>
      </c>
      <c r="AC145" s="8">
        <v>1.6324522029106406E-2</v>
      </c>
      <c r="AD145" s="8">
        <v>-4.401217165378524E-4</v>
      </c>
      <c r="AE145" s="8">
        <v>4.5041812095251363E-3</v>
      </c>
      <c r="AF145" s="70">
        <f t="shared" si="2"/>
        <v>7.2904330045003298E-4</v>
      </c>
    </row>
    <row r="146" spans="1:32" x14ac:dyDescent="0.3">
      <c r="A146" s="82">
        <v>-116</v>
      </c>
      <c r="B146" s="73">
        <v>4.1594594139918468E-3</v>
      </c>
      <c r="C146" s="8">
        <v>-3.3290167560349206E-3</v>
      </c>
      <c r="D146" s="8">
        <v>6.7502736606336947E-3</v>
      </c>
      <c r="E146" s="8">
        <v>2.9138587956913293E-3</v>
      </c>
      <c r="F146" s="8">
        <v>5.2932373354629256E-4</v>
      </c>
      <c r="G146" s="8">
        <v>-3.8120590491134108E-4</v>
      </c>
      <c r="H146" s="8">
        <v>2.8970163071970591E-3</v>
      </c>
      <c r="I146" s="8">
        <v>-3.6258136327032946E-3</v>
      </c>
      <c r="J146" s="8">
        <v>-1.1096887481887993E-3</v>
      </c>
      <c r="K146" s="8">
        <v>8.1546422028473849E-5</v>
      </c>
      <c r="L146" s="8">
        <v>5.4679584650734973E-3</v>
      </c>
      <c r="M146" s="8">
        <v>-1.3681331051986559E-3</v>
      </c>
      <c r="N146" s="8">
        <v>-4.0735150998202733E-5</v>
      </c>
      <c r="O146" s="8">
        <v>-4.4207894041880837E-3</v>
      </c>
      <c r="P146" s="8">
        <v>1.1355390743853994E-3</v>
      </c>
      <c r="Q146" s="8">
        <v>-2.2070241087688998E-3</v>
      </c>
      <c r="R146" s="8">
        <v>-1.8271596618818983E-3</v>
      </c>
      <c r="S146" s="8">
        <v>-1.8810282009698617E-3</v>
      </c>
      <c r="T146" s="8">
        <v>-6.44681363448421E-3</v>
      </c>
      <c r="U146" s="8">
        <v>4.9807718024266756E-3</v>
      </c>
      <c r="V146" s="8">
        <v>-7.5761598431354459E-3</v>
      </c>
      <c r="W146" s="8">
        <v>1.171084277462878E-2</v>
      </c>
      <c r="X146" s="8">
        <v>0</v>
      </c>
      <c r="Y146" s="8">
        <v>1.009099676454573E-2</v>
      </c>
      <c r="Z146" s="8">
        <v>0</v>
      </c>
      <c r="AA146" s="8">
        <v>3.1332439842739527E-3</v>
      </c>
      <c r="AB146" s="8">
        <v>1.2650037996381515E-3</v>
      </c>
      <c r="AC146" s="8">
        <v>3.1090869409726514E-3</v>
      </c>
      <c r="AD146" s="8">
        <v>-7.5510936065508599E-4</v>
      </c>
      <c r="AE146" s="8">
        <v>1.2349249355767906E-3</v>
      </c>
      <c r="AF146" s="70">
        <f t="shared" si="2"/>
        <v>8.1637231208305417E-4</v>
      </c>
    </row>
    <row r="147" spans="1:32" x14ac:dyDescent="0.3">
      <c r="A147" s="82">
        <v>-115</v>
      </c>
      <c r="B147" s="73">
        <v>-2.3485646037642062E-3</v>
      </c>
      <c r="C147" s="8">
        <v>-3.5890036935939985E-3</v>
      </c>
      <c r="D147" s="8">
        <v>4.7260872140789979E-4</v>
      </c>
      <c r="E147" s="8">
        <v>1.6155806708907671E-3</v>
      </c>
      <c r="F147" s="8">
        <v>1.5733351638863497E-3</v>
      </c>
      <c r="G147" s="8">
        <v>8.4769347172913151E-3</v>
      </c>
      <c r="H147" s="8">
        <v>-1.3522882163131142E-3</v>
      </c>
      <c r="I147" s="8">
        <v>1.5537968664699371E-3</v>
      </c>
      <c r="J147" s="8">
        <v>-2.6817050035220398E-4</v>
      </c>
      <c r="K147" s="8">
        <v>6.8979656790975059E-4</v>
      </c>
      <c r="L147" s="8">
        <v>-7.9532891566992323E-6</v>
      </c>
      <c r="M147" s="8">
        <v>-4.4108085989470573E-4</v>
      </c>
      <c r="N147" s="8">
        <v>1.5721610034430244E-3</v>
      </c>
      <c r="O147" s="8">
        <v>-1.7943008185067437E-3</v>
      </c>
      <c r="P147" s="8">
        <v>-6.4671834775289015E-3</v>
      </c>
      <c r="Q147" s="8">
        <v>-5.0377154853075701E-3</v>
      </c>
      <c r="R147" s="8">
        <v>3.4126044222989489E-3</v>
      </c>
      <c r="S147" s="8">
        <v>1.4898731053073103E-2</v>
      </c>
      <c r="T147" s="8">
        <v>3.7887694414636599E-3</v>
      </c>
      <c r="U147" s="8">
        <v>2.0455835491042145E-3</v>
      </c>
      <c r="V147" s="8">
        <v>-1.6689040336578167E-3</v>
      </c>
      <c r="W147" s="8">
        <v>-1.4526698487206356E-3</v>
      </c>
      <c r="X147" s="8">
        <v>0</v>
      </c>
      <c r="Y147" s="8">
        <v>-5.7582404005295657E-4</v>
      </c>
      <c r="Z147" s="8">
        <v>0</v>
      </c>
      <c r="AA147" s="8">
        <v>4.0776513528179473E-2</v>
      </c>
      <c r="AB147" s="8">
        <v>2.5174108746453139E-3</v>
      </c>
      <c r="AC147" s="8">
        <v>2.8216821768792541E-3</v>
      </c>
      <c r="AD147" s="8">
        <v>1.9072883434374799E-3</v>
      </c>
      <c r="AE147" s="8">
        <v>2.0673752424281966E-3</v>
      </c>
      <c r="AF147" s="70">
        <f t="shared" si="2"/>
        <v>2.1728837825319711E-3</v>
      </c>
    </row>
    <row r="148" spans="1:32" x14ac:dyDescent="0.3">
      <c r="A148" s="82">
        <v>-114</v>
      </c>
      <c r="B148" s="73">
        <v>-5.0649961186956041E-3</v>
      </c>
      <c r="C148" s="8">
        <v>-8.1305168695313106E-4</v>
      </c>
      <c r="D148" s="8">
        <v>4.2084566035557186E-4</v>
      </c>
      <c r="E148" s="8">
        <v>-3.560969712186556E-3</v>
      </c>
      <c r="F148" s="8">
        <v>-2.2883709479391296E-3</v>
      </c>
      <c r="G148" s="8">
        <v>-7.1591038112071327E-4</v>
      </c>
      <c r="H148" s="8">
        <v>-2.1433197867043608E-3</v>
      </c>
      <c r="I148" s="8">
        <v>3.8886642951933316E-4</v>
      </c>
      <c r="J148" s="8">
        <v>-4.4897380927518132E-3</v>
      </c>
      <c r="K148" s="8">
        <v>4.1763425944497997E-3</v>
      </c>
      <c r="L148" s="8">
        <v>-1.2921594238078584E-3</v>
      </c>
      <c r="M148" s="8">
        <v>2.8001892279141301E-3</v>
      </c>
      <c r="N148" s="8">
        <v>-1.3386336255992552E-3</v>
      </c>
      <c r="O148" s="8">
        <v>-5.1120251624118401E-3</v>
      </c>
      <c r="P148" s="8">
        <v>3.2750116680060016E-3</v>
      </c>
      <c r="Q148" s="8">
        <v>-1.0729725693162627E-3</v>
      </c>
      <c r="R148" s="8">
        <v>-4.7426451908457821E-3</v>
      </c>
      <c r="S148" s="8">
        <v>-2.0517736770707819E-2</v>
      </c>
      <c r="T148" s="8">
        <v>-6.835201144311652E-3</v>
      </c>
      <c r="U148" s="8">
        <v>-3.3766374632265145E-3</v>
      </c>
      <c r="V148" s="8">
        <v>-2.8073010545180462E-3</v>
      </c>
      <c r="W148" s="8">
        <v>-9.6715729986350182E-4</v>
      </c>
      <c r="X148" s="8">
        <v>0</v>
      </c>
      <c r="Y148" s="8">
        <v>-9.2187718249680216E-4</v>
      </c>
      <c r="Z148" s="8">
        <v>0</v>
      </c>
      <c r="AA148" s="8">
        <v>7.255569751028519E-4</v>
      </c>
      <c r="AB148" s="8">
        <v>1.3108797991166453E-3</v>
      </c>
      <c r="AC148" s="8">
        <v>8.9714419684098247E-3</v>
      </c>
      <c r="AD148" s="8">
        <v>1.7721309180393084E-3</v>
      </c>
      <c r="AE148" s="8">
        <v>-2.2323067843399201E-3</v>
      </c>
      <c r="AF148" s="70">
        <f t="shared" si="2"/>
        <v>-1.5483915052294367E-3</v>
      </c>
    </row>
    <row r="149" spans="1:32" x14ac:dyDescent="0.3">
      <c r="A149" s="82">
        <v>-113</v>
      </c>
      <c r="B149" s="73">
        <v>5.7410253626750934E-3</v>
      </c>
      <c r="C149" s="8">
        <v>-5.3925768360376042E-4</v>
      </c>
      <c r="D149" s="8">
        <v>2.3044880737643999E-3</v>
      </c>
      <c r="E149" s="8">
        <v>-4.3098030169805594E-4</v>
      </c>
      <c r="F149" s="8">
        <v>-1.670791434046805E-3</v>
      </c>
      <c r="G149" s="8">
        <v>-3.0913206517917818E-3</v>
      </c>
      <c r="H149" s="8">
        <v>1.7369086829741739E-3</v>
      </c>
      <c r="I149" s="8">
        <v>3.4846556502277862E-3</v>
      </c>
      <c r="J149" s="8">
        <v>-3.7440230448504003E-3</v>
      </c>
      <c r="K149" s="8">
        <v>-7.8428810759289961E-5</v>
      </c>
      <c r="L149" s="8">
        <v>-5.9608585358942451E-4</v>
      </c>
      <c r="M149" s="8">
        <v>1.35751283745391E-3</v>
      </c>
      <c r="N149" s="8">
        <v>2.1350211419267602E-3</v>
      </c>
      <c r="O149" s="8">
        <v>1.8262049997957292E-3</v>
      </c>
      <c r="P149" s="8">
        <v>4.7599897603629246E-3</v>
      </c>
      <c r="Q149" s="8">
        <v>-1.3050881206948294E-4</v>
      </c>
      <c r="R149" s="8">
        <v>6.6434969303884699E-3</v>
      </c>
      <c r="S149" s="8">
        <v>2.1998730376993188E-2</v>
      </c>
      <c r="T149" s="8">
        <v>-1.0280756037251201E-3</v>
      </c>
      <c r="U149" s="8">
        <v>3.3763891772216302E-3</v>
      </c>
      <c r="V149" s="8">
        <v>9.9585875769564614E-3</v>
      </c>
      <c r="W149" s="8">
        <v>3.1561343401170778E-3</v>
      </c>
      <c r="X149" s="8">
        <v>0</v>
      </c>
      <c r="Y149" s="8">
        <v>3.427135699000548E-3</v>
      </c>
      <c r="Z149" s="8">
        <v>0</v>
      </c>
      <c r="AA149" s="8">
        <v>9.7528590926489189E-3</v>
      </c>
      <c r="AB149" s="8">
        <v>-1.9470055857150545E-3</v>
      </c>
      <c r="AC149" s="8">
        <v>-5.742969277166902E-3</v>
      </c>
      <c r="AD149" s="8">
        <v>-3.1835065479311345E-3</v>
      </c>
      <c r="AE149" s="8">
        <v>7.5685041625902713E-4</v>
      </c>
      <c r="AF149" s="70">
        <f t="shared" si="2"/>
        <v>2.0077678837272959E-3</v>
      </c>
    </row>
    <row r="150" spans="1:32" x14ac:dyDescent="0.3">
      <c r="A150" s="82">
        <v>-112</v>
      </c>
      <c r="B150" s="73">
        <v>-1.4683120066137853E-3</v>
      </c>
      <c r="C150" s="8">
        <v>1.3333425227011705E-4</v>
      </c>
      <c r="D150" s="8">
        <v>3.8161426793917267E-3</v>
      </c>
      <c r="E150" s="8">
        <v>-2.7233177271045487E-4</v>
      </c>
      <c r="F150" s="8">
        <v>9.7891475398974087E-4</v>
      </c>
      <c r="G150" s="8">
        <v>6.0312230245083333E-3</v>
      </c>
      <c r="H150" s="8">
        <v>-3.0184483751896024E-3</v>
      </c>
      <c r="I150" s="8">
        <v>2.0081523417321487E-3</v>
      </c>
      <c r="J150" s="8">
        <v>-6.1187643329814684E-4</v>
      </c>
      <c r="K150" s="8">
        <v>1.9756837265320452E-3</v>
      </c>
      <c r="L150" s="8">
        <v>1.2843182103341707E-4</v>
      </c>
      <c r="M150" s="8">
        <v>-4.3756201953788479E-3</v>
      </c>
      <c r="N150" s="8">
        <v>2.1076515955512024E-3</v>
      </c>
      <c r="O150" s="8">
        <v>8.9529723843810808E-3</v>
      </c>
      <c r="P150" s="8">
        <v>-6.351420509007482E-3</v>
      </c>
      <c r="Q150" s="8">
        <v>3.212811860459415E-3</v>
      </c>
      <c r="R150" s="8">
        <v>-2.7873862469551839E-3</v>
      </c>
      <c r="S150" s="8">
        <v>-1.8374568797191772E-2</v>
      </c>
      <c r="T150" s="8">
        <v>3.7728881616805703E-3</v>
      </c>
      <c r="U150" s="8">
        <v>-1.666959297735084E-3</v>
      </c>
      <c r="V150" s="8">
        <v>-7.5959943363802015E-3</v>
      </c>
      <c r="W150" s="8">
        <v>2.9006712061604694E-3</v>
      </c>
      <c r="X150" s="8">
        <v>0</v>
      </c>
      <c r="Y150" s="8">
        <v>1.5203040527084176E-3</v>
      </c>
      <c r="Z150" s="8">
        <v>0</v>
      </c>
      <c r="AA150" s="8">
        <v>2.7945610894325023E-2</v>
      </c>
      <c r="AB150" s="8">
        <v>3.5760582082623206E-3</v>
      </c>
      <c r="AC150" s="8">
        <v>5.0143517814037544E-3</v>
      </c>
      <c r="AD150" s="8">
        <v>2.1953483226101415E-3</v>
      </c>
      <c r="AE150" s="8">
        <v>2.9150439731604784E-4</v>
      </c>
      <c r="AF150" s="70">
        <f t="shared" si="2"/>
        <v>1.0013045831285135E-3</v>
      </c>
    </row>
    <row r="151" spans="1:32" x14ac:dyDescent="0.3">
      <c r="A151" s="82">
        <v>-111</v>
      </c>
      <c r="B151" s="73">
        <v>-7.4012072573187921E-3</v>
      </c>
      <c r="C151" s="8">
        <v>-2.3926726671518786E-3</v>
      </c>
      <c r="D151" s="8">
        <v>7.6636339532378528E-3</v>
      </c>
      <c r="E151" s="8">
        <v>-9.2691071635927526E-4</v>
      </c>
      <c r="F151" s="8">
        <v>1.198507914466419E-3</v>
      </c>
      <c r="G151" s="8">
        <v>-5.4949898491572337E-3</v>
      </c>
      <c r="H151" s="8">
        <v>-1.5429298573029979E-3</v>
      </c>
      <c r="I151" s="8">
        <v>-4.2008008247041914E-4</v>
      </c>
      <c r="J151" s="8">
        <v>1.2854125347405644E-4</v>
      </c>
      <c r="K151" s="8">
        <v>4.0218678432756257E-3</v>
      </c>
      <c r="L151" s="8">
        <v>2.6220228564530889E-3</v>
      </c>
      <c r="M151" s="8">
        <v>-2.9863876976614512E-3</v>
      </c>
      <c r="N151" s="8">
        <v>-1.5122220651426835E-3</v>
      </c>
      <c r="O151" s="8">
        <v>-7.7601738337606824E-3</v>
      </c>
      <c r="P151" s="8">
        <v>-3.8985008865456165E-3</v>
      </c>
      <c r="Q151" s="8">
        <v>-1.5346284093126455E-3</v>
      </c>
      <c r="R151" s="8">
        <v>6.6951215808759307E-4</v>
      </c>
      <c r="S151" s="8">
        <v>-1.5506877571876656E-2</v>
      </c>
      <c r="T151" s="8">
        <v>-4.9443821521346631E-3</v>
      </c>
      <c r="U151" s="8">
        <v>6.7838548273493433E-3</v>
      </c>
      <c r="V151" s="8">
        <v>3.7841877569531751E-3</v>
      </c>
      <c r="W151" s="8">
        <v>-2.7303800284565584E-3</v>
      </c>
      <c r="X151" s="8">
        <v>0</v>
      </c>
      <c r="Y151" s="8">
        <v>1.6176542248103661E-3</v>
      </c>
      <c r="Z151" s="8">
        <v>0</v>
      </c>
      <c r="AA151" s="8">
        <v>-1.466211979957421E-3</v>
      </c>
      <c r="AB151" s="8">
        <v>1.2161575026535011E-3</v>
      </c>
      <c r="AC151" s="8">
        <v>-2.6928384192136719E-3</v>
      </c>
      <c r="AD151" s="8">
        <v>2.9280553467831197E-4</v>
      </c>
      <c r="AE151" s="8">
        <v>-5.4624203789580194E-3</v>
      </c>
      <c r="AF151" s="70">
        <f t="shared" si="2"/>
        <v>-1.2891689342447116E-3</v>
      </c>
    </row>
    <row r="152" spans="1:32" x14ac:dyDescent="0.3">
      <c r="A152" s="82">
        <v>-110</v>
      </c>
      <c r="B152" s="73">
        <v>1.8681021379521202E-3</v>
      </c>
      <c r="C152" s="8">
        <v>1.6898312900847368E-3</v>
      </c>
      <c r="D152" s="8">
        <v>-4.9954920031379923E-3</v>
      </c>
      <c r="E152" s="8">
        <v>5.5651706236596286E-3</v>
      </c>
      <c r="F152" s="8">
        <v>1.3391991748345918E-3</v>
      </c>
      <c r="G152" s="8">
        <v>2.9097874053226362E-3</v>
      </c>
      <c r="H152" s="8">
        <v>5.9196017126301494E-4</v>
      </c>
      <c r="I152" s="8">
        <v>3.5951116745841132E-3</v>
      </c>
      <c r="J152" s="8">
        <v>-3.0946140943402247E-3</v>
      </c>
      <c r="K152" s="8">
        <v>5.3398415487596051E-4</v>
      </c>
      <c r="L152" s="8">
        <v>1.0454536167961103E-3</v>
      </c>
      <c r="M152" s="8">
        <v>2.9987434133216919E-3</v>
      </c>
      <c r="N152" s="8">
        <v>-4.4466319274321861E-3</v>
      </c>
      <c r="O152" s="8">
        <v>7.150089634746639E-3</v>
      </c>
      <c r="P152" s="8">
        <v>-7.6084261400948087E-3</v>
      </c>
      <c r="Q152" s="8">
        <v>-1.7507904277179413E-3</v>
      </c>
      <c r="R152" s="8">
        <v>-7.6394310255604178E-4</v>
      </c>
      <c r="S152" s="8">
        <v>-5.5668659484236311E-4</v>
      </c>
      <c r="T152" s="8">
        <v>-3.2153319416823346E-3</v>
      </c>
      <c r="U152" s="8">
        <v>-3.3957700782919192E-3</v>
      </c>
      <c r="V152" s="8">
        <v>2.0083961755654748E-2</v>
      </c>
      <c r="W152" s="8">
        <v>4.3715262863551164E-3</v>
      </c>
      <c r="X152" s="8">
        <v>-3.0701784864391075E-3</v>
      </c>
      <c r="Y152" s="8">
        <v>6.6287534923992232E-3</v>
      </c>
      <c r="Z152" s="8">
        <v>2.4689365706962738E-3</v>
      </c>
      <c r="AA152" s="8">
        <v>6.7075953491464325E-3</v>
      </c>
      <c r="AB152" s="8">
        <v>-4.621390034603148E-3</v>
      </c>
      <c r="AC152" s="8">
        <v>-1.3775186165952562E-2</v>
      </c>
      <c r="AD152" s="8">
        <v>-7.83934452155652E-3</v>
      </c>
      <c r="AE152" s="8">
        <v>1.4378859799780395E-3</v>
      </c>
      <c r="AF152" s="70">
        <f t="shared" si="2"/>
        <v>3.9507690710079764E-4</v>
      </c>
    </row>
    <row r="153" spans="1:32" x14ac:dyDescent="0.3">
      <c r="A153" s="82">
        <v>-109</v>
      </c>
      <c r="B153" s="73">
        <v>-2.8006907540111328E-5</v>
      </c>
      <c r="C153" s="8">
        <v>1.3313547799857495E-3</v>
      </c>
      <c r="D153" s="8">
        <v>-3.0987630119116011E-3</v>
      </c>
      <c r="E153" s="8">
        <v>2.6204628366823996E-3</v>
      </c>
      <c r="F153" s="8">
        <v>-1.0426310195657559E-3</v>
      </c>
      <c r="G153" s="8">
        <v>4.7101688749816677E-3</v>
      </c>
      <c r="H153" s="8">
        <v>-3.861514793460346E-3</v>
      </c>
      <c r="I153" s="8">
        <v>-3.2756056220762005E-3</v>
      </c>
      <c r="J153" s="8">
        <v>8.2825402174110442E-4</v>
      </c>
      <c r="K153" s="8">
        <v>-3.717273576845509E-3</v>
      </c>
      <c r="L153" s="8">
        <v>-1.6251402072106065E-3</v>
      </c>
      <c r="M153" s="8">
        <v>-7.4385883309359083E-3</v>
      </c>
      <c r="N153" s="8">
        <v>-7.6757118620010278E-3</v>
      </c>
      <c r="O153" s="8">
        <v>4.2385571680522184E-4</v>
      </c>
      <c r="P153" s="8">
        <v>6.1591161288469852E-4</v>
      </c>
      <c r="Q153" s="8">
        <v>1.3607014559787398E-3</v>
      </c>
      <c r="R153" s="8">
        <v>-1.5887357643200525E-3</v>
      </c>
      <c r="S153" s="8">
        <v>-1.1467024323763194E-2</v>
      </c>
      <c r="T153" s="8">
        <v>2.6913130675686042E-3</v>
      </c>
      <c r="U153" s="8">
        <v>-2.6726109457728413E-4</v>
      </c>
      <c r="V153" s="8">
        <v>-3.5067825985824119E-3</v>
      </c>
      <c r="W153" s="8">
        <v>1.8158519877763384E-3</v>
      </c>
      <c r="X153" s="8">
        <v>-2.3608329344590936E-3</v>
      </c>
      <c r="Y153" s="8">
        <v>2.800284083228897E-4</v>
      </c>
      <c r="Z153" s="8">
        <v>-8.5937158313816042E-4</v>
      </c>
      <c r="AA153" s="8">
        <v>-2.3454044200168682E-3</v>
      </c>
      <c r="AB153" s="8">
        <v>5.6754064008233615E-3</v>
      </c>
      <c r="AC153" s="8">
        <v>-3.33631892673721E-3</v>
      </c>
      <c r="AD153" s="8">
        <v>3.4068247967465734E-4</v>
      </c>
      <c r="AE153" s="8">
        <v>6.8693785372373056E-3</v>
      </c>
      <c r="AF153" s="70">
        <f t="shared" si="2"/>
        <v>-9.3105322655595362E-4</v>
      </c>
    </row>
    <row r="154" spans="1:32" x14ac:dyDescent="0.3">
      <c r="A154" s="82">
        <v>-108</v>
      </c>
      <c r="B154" s="73">
        <v>-1.9627054240718531E-3</v>
      </c>
      <c r="C154" s="8">
        <v>2.8984061376717656E-3</v>
      </c>
      <c r="D154" s="8">
        <v>1.0242562596245539E-3</v>
      </c>
      <c r="E154" s="8">
        <v>-5.5302086019259726E-4</v>
      </c>
      <c r="F154" s="8">
        <v>3.2920178446906425E-3</v>
      </c>
      <c r="G154" s="8">
        <v>-1.3097153316869023E-2</v>
      </c>
      <c r="H154" s="8">
        <v>1.1749725912680899E-3</v>
      </c>
      <c r="I154" s="8">
        <v>-3.8061729939229023E-4</v>
      </c>
      <c r="J154" s="8">
        <v>-5.9023528234053678E-3</v>
      </c>
      <c r="K154" s="8">
        <v>2.09682262647066E-3</v>
      </c>
      <c r="L154" s="8">
        <v>-6.2196975248274841E-4</v>
      </c>
      <c r="M154" s="8">
        <v>8.2699576841792789E-4</v>
      </c>
      <c r="N154" s="8">
        <v>3.2639268450888968E-4</v>
      </c>
      <c r="O154" s="8">
        <v>-3.5203941293206354E-3</v>
      </c>
      <c r="P154" s="8">
        <v>-2.8323879830828222E-3</v>
      </c>
      <c r="Q154" s="8">
        <v>9.9731639329342578E-3</v>
      </c>
      <c r="R154" s="8">
        <v>-1.801459927551425E-3</v>
      </c>
      <c r="S154" s="8">
        <v>2.5184611813034545E-2</v>
      </c>
      <c r="T154" s="8">
        <v>-4.0930454446044817E-5</v>
      </c>
      <c r="U154" s="8">
        <v>-6.3840599475732829E-3</v>
      </c>
      <c r="V154" s="8">
        <v>3.1029892425856673E-3</v>
      </c>
      <c r="W154" s="8">
        <v>8.3907434331735881E-3</v>
      </c>
      <c r="X154" s="8">
        <v>-1.0388854314465054E-2</v>
      </c>
      <c r="Y154" s="8">
        <v>1.52994643440046E-3</v>
      </c>
      <c r="Z154" s="8">
        <v>-2.9535952682055912E-3</v>
      </c>
      <c r="AA154" s="8">
        <v>1.5556892518554695E-3</v>
      </c>
      <c r="AB154" s="8">
        <v>-1.0780708337632793E-3</v>
      </c>
      <c r="AC154" s="8">
        <v>-1.304249944526047E-2</v>
      </c>
      <c r="AD154" s="8">
        <v>2.9346968601228832E-3</v>
      </c>
      <c r="AE154" s="8">
        <v>1.1869958694909078E-3</v>
      </c>
      <c r="AF154" s="70">
        <f t="shared" si="2"/>
        <v>3.1287632338927558E-5</v>
      </c>
    </row>
    <row r="155" spans="1:32" x14ac:dyDescent="0.3">
      <c r="A155" s="82">
        <v>-107</v>
      </c>
      <c r="B155" s="73">
        <v>-4.2924989647520704E-3</v>
      </c>
      <c r="C155" s="8">
        <v>-1.535688882094554E-4</v>
      </c>
      <c r="D155" s="8">
        <v>-2.1139353649882522E-4</v>
      </c>
      <c r="E155" s="8">
        <v>-2.5113469645072165E-3</v>
      </c>
      <c r="F155" s="8">
        <v>-2.7554223018178307E-4</v>
      </c>
      <c r="G155" s="8">
        <v>1.0880438420108806E-2</v>
      </c>
      <c r="H155" s="8">
        <v>-1.2532314586354942E-3</v>
      </c>
      <c r="I155" s="8">
        <v>1.7121217595935032E-3</v>
      </c>
      <c r="J155" s="8">
        <v>9.4885065622952215E-3</v>
      </c>
      <c r="K155" s="8">
        <v>-3.5185703733384989E-4</v>
      </c>
      <c r="L155" s="8">
        <v>1.7512891490383885E-3</v>
      </c>
      <c r="M155" s="8">
        <v>-1.5175246371246414E-3</v>
      </c>
      <c r="N155" s="8">
        <v>5.4275804284309621E-3</v>
      </c>
      <c r="O155" s="8">
        <v>1.6972595229981444E-3</v>
      </c>
      <c r="P155" s="8">
        <v>5.6080375830250438E-3</v>
      </c>
      <c r="Q155" s="8">
        <v>-1.6314773487472044E-3</v>
      </c>
      <c r="R155" s="8">
        <v>2.990627206972951E-3</v>
      </c>
      <c r="S155" s="8">
        <v>1.1600965712999211E-2</v>
      </c>
      <c r="T155" s="8">
        <v>6.6226610717028973E-3</v>
      </c>
      <c r="U155" s="8">
        <v>7.5302076703906333E-3</v>
      </c>
      <c r="V155" s="8">
        <v>5.924619506935451E-3</v>
      </c>
      <c r="W155" s="8">
        <v>2.0089624960433188E-3</v>
      </c>
      <c r="X155" s="8">
        <v>4.3584527391343358E-3</v>
      </c>
      <c r="Y155" s="8">
        <v>-4.4959235345351581E-3</v>
      </c>
      <c r="Z155" s="8">
        <v>-1.7043036069482129E-3</v>
      </c>
      <c r="AA155" s="8">
        <v>-1.5756061412121856E-3</v>
      </c>
      <c r="AB155" s="8">
        <v>-3.181425570439204E-3</v>
      </c>
      <c r="AC155" s="8">
        <v>4.253452910205271E-3</v>
      </c>
      <c r="AD155" s="8">
        <v>-3.5893172649703632E-3</v>
      </c>
      <c r="AE155" s="8">
        <v>-3.2614542341949711E-3</v>
      </c>
      <c r="AF155" s="70">
        <f t="shared" si="2"/>
        <v>1.7282903773861169E-3</v>
      </c>
    </row>
    <row r="156" spans="1:32" x14ac:dyDescent="0.3">
      <c r="A156" s="82">
        <v>-106</v>
      </c>
      <c r="B156" s="73">
        <v>5.1963523939688224E-3</v>
      </c>
      <c r="C156" s="8">
        <v>-2.4325569099125461E-3</v>
      </c>
      <c r="D156" s="8">
        <v>1.3504820624806717E-3</v>
      </c>
      <c r="E156" s="8">
        <v>4.0819054939057976E-3</v>
      </c>
      <c r="F156" s="8">
        <v>4.5996650489077504E-4</v>
      </c>
      <c r="G156" s="8">
        <v>5.6368099939050594E-3</v>
      </c>
      <c r="H156" s="8">
        <v>2.5329959658142252E-3</v>
      </c>
      <c r="I156" s="8">
        <v>-3.986229633195261E-4</v>
      </c>
      <c r="J156" s="8">
        <v>-7.6758670127572088E-3</v>
      </c>
      <c r="K156" s="8">
        <v>2.0022350550997006E-3</v>
      </c>
      <c r="L156" s="8">
        <v>3.4236312817678845E-3</v>
      </c>
      <c r="M156" s="8">
        <v>-8.9228612802816232E-3</v>
      </c>
      <c r="N156" s="8">
        <v>-2.2834902806450758E-3</v>
      </c>
      <c r="O156" s="8">
        <v>-1.3682720890110418E-3</v>
      </c>
      <c r="P156" s="8">
        <v>1.0707678132404197E-3</v>
      </c>
      <c r="Q156" s="8">
        <v>-5.0178310208375604E-3</v>
      </c>
      <c r="R156" s="8">
        <v>-5.6521476199358628E-3</v>
      </c>
      <c r="S156" s="8">
        <v>-7.9706504437913449E-5</v>
      </c>
      <c r="T156" s="8">
        <v>4.0826376064917787E-3</v>
      </c>
      <c r="U156" s="8">
        <v>-2.7407830453683325E-3</v>
      </c>
      <c r="V156" s="8">
        <v>-1.1760378995383538E-2</v>
      </c>
      <c r="W156" s="8">
        <v>-2.7656541444501699E-3</v>
      </c>
      <c r="X156" s="8">
        <v>2.0508979869740349E-3</v>
      </c>
      <c r="Y156" s="8">
        <v>2.9291728243126258E-6</v>
      </c>
      <c r="Z156" s="8">
        <v>-2.2204583866568175E-4</v>
      </c>
      <c r="AA156" s="8">
        <v>1.9950251615873354E-2</v>
      </c>
      <c r="AB156" s="8">
        <v>2.2649423638701274E-3</v>
      </c>
      <c r="AC156" s="8">
        <v>-2.7846211924156183E-3</v>
      </c>
      <c r="AD156" s="8">
        <v>-1.351797240363232E-3</v>
      </c>
      <c r="AE156" s="8">
        <v>2.1118256434150637E-3</v>
      </c>
      <c r="AF156" s="70">
        <f t="shared" si="2"/>
        <v>2.5399827224569828E-5</v>
      </c>
    </row>
    <row r="157" spans="1:32" x14ac:dyDescent="0.3">
      <c r="A157" s="82">
        <v>-105</v>
      </c>
      <c r="B157" s="73">
        <v>1.4625673861037797E-3</v>
      </c>
      <c r="C157" s="8">
        <v>-6.1703616009073786E-3</v>
      </c>
      <c r="D157" s="8">
        <v>-1.9667792401134873E-3</v>
      </c>
      <c r="E157" s="8">
        <v>2.430764162463182E-3</v>
      </c>
      <c r="F157" s="8">
        <v>6.4753849935298043E-3</v>
      </c>
      <c r="G157" s="8">
        <v>-4.1688890210203923E-3</v>
      </c>
      <c r="H157" s="8">
        <v>-6.4410799268054594E-3</v>
      </c>
      <c r="I157" s="8">
        <v>-1.6269881845731938E-3</v>
      </c>
      <c r="J157" s="8">
        <v>4.6846211545523327E-3</v>
      </c>
      <c r="K157" s="8">
        <v>6.8113065601835346E-3</v>
      </c>
      <c r="L157" s="8">
        <v>-2.3065789748281849E-3</v>
      </c>
      <c r="M157" s="8">
        <v>-4.7356483609427196E-3</v>
      </c>
      <c r="N157" s="8">
        <v>2.2092224835868791E-4</v>
      </c>
      <c r="O157" s="8">
        <v>9.9904587219198579E-3</v>
      </c>
      <c r="P157" s="8">
        <v>1.3861495882687238E-3</v>
      </c>
      <c r="Q157" s="8">
        <v>1.4449351357166251E-4</v>
      </c>
      <c r="R157" s="8">
        <v>2.7754579888232458E-3</v>
      </c>
      <c r="S157" s="8">
        <v>1.7589088395695705E-2</v>
      </c>
      <c r="T157" s="8">
        <v>-2.8618207888759517E-3</v>
      </c>
      <c r="U157" s="8">
        <v>-6.1887074471436258E-3</v>
      </c>
      <c r="V157" s="8">
        <v>-1.1549894289114163E-2</v>
      </c>
      <c r="W157" s="8">
        <v>7.2536206172724334E-3</v>
      </c>
      <c r="X157" s="8">
        <v>1.4892558075766359E-3</v>
      </c>
      <c r="Y157" s="8">
        <v>8.1919176314643096E-4</v>
      </c>
      <c r="Z157" s="8">
        <v>-1.8417900687466124E-3</v>
      </c>
      <c r="AA157" s="8">
        <v>-6.394709754108601E-4</v>
      </c>
      <c r="AB157" s="8">
        <v>-1.2145293184101714E-2</v>
      </c>
      <c r="AC157" s="8">
        <v>-2.1001397838657249E-3</v>
      </c>
      <c r="AD157" s="8">
        <v>-9.4768016566658658E-4</v>
      </c>
      <c r="AE157" s="8">
        <v>-5.4802023090027956E-4</v>
      </c>
      <c r="AF157" s="70">
        <f t="shared" si="2"/>
        <v>-9.0195311385010549E-5</v>
      </c>
    </row>
    <row r="158" spans="1:32" x14ac:dyDescent="0.3">
      <c r="A158" s="82">
        <v>-104</v>
      </c>
      <c r="B158" s="73">
        <v>7.9074304729873767E-3</v>
      </c>
      <c r="C158" s="8">
        <v>1.1036593205686366E-3</v>
      </c>
      <c r="D158" s="8">
        <v>1.8347824380052398E-3</v>
      </c>
      <c r="E158" s="8">
        <v>3.9971409541393228E-3</v>
      </c>
      <c r="F158" s="8">
        <v>-1.4235794874118636E-3</v>
      </c>
      <c r="G158" s="8">
        <v>-2.6887688143953084E-3</v>
      </c>
      <c r="H158" s="8">
        <v>-2.5232214181982078E-3</v>
      </c>
      <c r="I158" s="8">
        <v>-1.3626299431347094E-3</v>
      </c>
      <c r="J158" s="8">
        <v>-3.6153345393274035E-3</v>
      </c>
      <c r="K158" s="8">
        <v>4.0409823982617624E-3</v>
      </c>
      <c r="L158" s="8">
        <v>-3.6212582611814766E-3</v>
      </c>
      <c r="M158" s="8">
        <v>4.9694057156074879E-3</v>
      </c>
      <c r="N158" s="8">
        <v>1.2364284418818544E-3</v>
      </c>
      <c r="O158" s="8">
        <v>-1.664385444464947E-2</v>
      </c>
      <c r="P158" s="8">
        <v>1.9130024201734503E-3</v>
      </c>
      <c r="Q158" s="8">
        <v>1.3215540784553687E-3</v>
      </c>
      <c r="R158" s="8">
        <v>3.418526368395066E-4</v>
      </c>
      <c r="S158" s="8">
        <v>7.4378295158407225E-3</v>
      </c>
      <c r="T158" s="8">
        <v>-1.7948134562050886E-3</v>
      </c>
      <c r="U158" s="8">
        <v>4.4159936522937511E-3</v>
      </c>
      <c r="V158" s="8">
        <v>6.0373957653665645E-3</v>
      </c>
      <c r="W158" s="8">
        <v>-1.8684740847738253E-4</v>
      </c>
      <c r="X158" s="8">
        <v>2.4804144613034193E-4</v>
      </c>
      <c r="Y158" s="8">
        <v>-2.3949953970441359E-3</v>
      </c>
      <c r="Z158" s="8">
        <v>-5.7044623503852187E-3</v>
      </c>
      <c r="AA158" s="8">
        <v>-2.0584729215004016E-3</v>
      </c>
      <c r="AB158" s="8">
        <v>-3.7633396756107974E-3</v>
      </c>
      <c r="AC158" s="8">
        <v>-3.5938273689878272E-3</v>
      </c>
      <c r="AD158" s="8">
        <v>-1.5773851398339787E-2</v>
      </c>
      <c r="AE158" s="8">
        <v>2.1038507426471599E-3</v>
      </c>
      <c r="AF158" s="70">
        <f t="shared" si="2"/>
        <v>-6.0799689618835093E-4</v>
      </c>
    </row>
    <row r="159" spans="1:32" x14ac:dyDescent="0.3">
      <c r="A159" s="82">
        <v>-103</v>
      </c>
      <c r="B159" s="73">
        <v>1.5183519523433494E-3</v>
      </c>
      <c r="C159" s="8">
        <v>5.0382256957897126E-3</v>
      </c>
      <c r="D159" s="8">
        <v>-5.3453029952980485E-3</v>
      </c>
      <c r="E159" s="8">
        <v>-4.1674815213112656E-3</v>
      </c>
      <c r="F159" s="8">
        <v>-1.8870255567055277E-4</v>
      </c>
      <c r="G159" s="8">
        <v>4.4222693316888894E-4</v>
      </c>
      <c r="H159" s="8">
        <v>-2.1888407802495447E-4</v>
      </c>
      <c r="I159" s="8">
        <v>-8.109351764379432E-3</v>
      </c>
      <c r="J159" s="8">
        <v>-4.9411601498699029E-3</v>
      </c>
      <c r="K159" s="8">
        <v>7.9631117838135229E-5</v>
      </c>
      <c r="L159" s="8">
        <v>1.3458940424015792E-3</v>
      </c>
      <c r="M159" s="8">
        <v>8.0546734986168197E-5</v>
      </c>
      <c r="N159" s="8">
        <v>5.8657752002368238E-3</v>
      </c>
      <c r="O159" s="8">
        <v>-8.887964675228649E-3</v>
      </c>
      <c r="P159" s="8">
        <v>7.606812033390007E-3</v>
      </c>
      <c r="Q159" s="8">
        <v>-1.6462773608290496E-3</v>
      </c>
      <c r="R159" s="8">
        <v>-8.1643541737510782E-3</v>
      </c>
      <c r="S159" s="8">
        <v>6.0596615294265192E-3</v>
      </c>
      <c r="T159" s="8">
        <v>-2.3514596779487459E-3</v>
      </c>
      <c r="U159" s="8">
        <v>-2.97233336557556E-3</v>
      </c>
      <c r="V159" s="8">
        <v>1.4074457360662793E-3</v>
      </c>
      <c r="W159" s="8">
        <v>-6.6726539278352311E-3</v>
      </c>
      <c r="X159" s="8">
        <v>-7.1824980798108375E-4</v>
      </c>
      <c r="Y159" s="8">
        <v>8.1389255311461513E-3</v>
      </c>
      <c r="Z159" s="8">
        <v>-2.9471874026850801E-3</v>
      </c>
      <c r="AA159" s="8">
        <v>-8.4986910349337669E-3</v>
      </c>
      <c r="AB159" s="8">
        <v>6.8329258414661607E-3</v>
      </c>
      <c r="AC159" s="8">
        <v>-2.5499236939662837E-3</v>
      </c>
      <c r="AD159" s="8">
        <v>2.2820384894348695E-3</v>
      </c>
      <c r="AE159" s="8">
        <v>8.3503507538083867E-3</v>
      </c>
      <c r="AF159" s="70">
        <f t="shared" si="2"/>
        <v>-4.4437221979285493E-4</v>
      </c>
    </row>
    <row r="160" spans="1:32" x14ac:dyDescent="0.3">
      <c r="A160" s="82">
        <v>-102</v>
      </c>
      <c r="B160" s="73">
        <v>1.3849091570385802E-3</v>
      </c>
      <c r="C160" s="8">
        <v>-1.9479851878546684E-3</v>
      </c>
      <c r="D160" s="8">
        <v>1.0420037726892945E-2</v>
      </c>
      <c r="E160" s="8">
        <v>-4.1773531567441732E-3</v>
      </c>
      <c r="F160" s="8">
        <v>-4.5514265998998563E-3</v>
      </c>
      <c r="G160" s="8">
        <v>4.4710003449062972E-4</v>
      </c>
      <c r="H160" s="8">
        <v>1.1755732582491025E-3</v>
      </c>
      <c r="I160" s="8">
        <v>1.6337935121358933E-3</v>
      </c>
      <c r="J160" s="8">
        <v>-3.2011751671962227E-3</v>
      </c>
      <c r="K160" s="8">
        <v>4.3872261026908083E-3</v>
      </c>
      <c r="L160" s="8">
        <v>9.7867810411820513E-6</v>
      </c>
      <c r="M160" s="8">
        <v>-1.2556407769198058E-2</v>
      </c>
      <c r="N160" s="8">
        <v>-8.7063885493065206E-4</v>
      </c>
      <c r="O160" s="8">
        <v>-7.5214753234972911E-3</v>
      </c>
      <c r="P160" s="8">
        <v>1.7456456156773803E-3</v>
      </c>
      <c r="Q160" s="8">
        <v>1.8237544265773619E-3</v>
      </c>
      <c r="R160" s="8">
        <v>5.3417696993236438E-4</v>
      </c>
      <c r="S160" s="8">
        <v>-4.0792192401664651E-2</v>
      </c>
      <c r="T160" s="8">
        <v>-1.0458118979736102E-3</v>
      </c>
      <c r="U160" s="8">
        <v>-1.7402601224814967E-3</v>
      </c>
      <c r="V160" s="8">
        <v>1.4288539690967446E-3</v>
      </c>
      <c r="W160" s="8">
        <v>-1.5115848372756544E-2</v>
      </c>
      <c r="X160" s="8">
        <v>-5.1583356412401617E-3</v>
      </c>
      <c r="Y160" s="8">
        <v>2.060538083030871E-3</v>
      </c>
      <c r="Z160" s="8">
        <v>-7.4883380860341531E-4</v>
      </c>
      <c r="AA160" s="8">
        <v>1.1100076748600592E-2</v>
      </c>
      <c r="AB160" s="8">
        <v>3.3349240318328718E-3</v>
      </c>
      <c r="AC160" s="8">
        <v>-3.5221526209931325E-3</v>
      </c>
      <c r="AD160" s="8">
        <v>-3.3454194066549975E-3</v>
      </c>
      <c r="AE160" s="8">
        <v>-4.3245744160431976E-4</v>
      </c>
      <c r="AF160" s="70">
        <f t="shared" si="2"/>
        <v>-2.1747125785335306E-3</v>
      </c>
    </row>
    <row r="161" spans="1:32" x14ac:dyDescent="0.3">
      <c r="A161" s="82">
        <v>-101</v>
      </c>
      <c r="B161" s="73">
        <v>1.5408568069279031E-3</v>
      </c>
      <c r="C161" s="8">
        <v>-6.1052620169346414E-4</v>
      </c>
      <c r="D161" s="8">
        <v>-2.1788085957365408E-3</v>
      </c>
      <c r="E161" s="8">
        <v>3.9891102211886608E-3</v>
      </c>
      <c r="F161" s="8">
        <v>-2.6418461063094888E-3</v>
      </c>
      <c r="G161" s="8">
        <v>3.8307537997722E-3</v>
      </c>
      <c r="H161" s="8">
        <v>-1.347718461960406E-3</v>
      </c>
      <c r="I161" s="8">
        <v>-2.979135625122125E-3</v>
      </c>
      <c r="J161" s="8">
        <v>-1.4912207185096031E-3</v>
      </c>
      <c r="K161" s="8">
        <v>-7.27022377380716E-4</v>
      </c>
      <c r="L161" s="8">
        <v>-2.1526534893547521E-3</v>
      </c>
      <c r="M161" s="8">
        <v>-7.0801713342230847E-3</v>
      </c>
      <c r="N161" s="8">
        <v>-3.7250069299627452E-4</v>
      </c>
      <c r="O161" s="8">
        <v>7.0366050692025443E-3</v>
      </c>
      <c r="P161" s="8">
        <v>8.4359006923766279E-3</v>
      </c>
      <c r="Q161" s="8">
        <v>1.8623661973045684E-3</v>
      </c>
      <c r="R161" s="8">
        <v>3.4536395407824189E-3</v>
      </c>
      <c r="S161" s="8">
        <v>-1.2259139779375979E-2</v>
      </c>
      <c r="T161" s="8">
        <v>-8.0707813006143502E-3</v>
      </c>
      <c r="U161" s="8">
        <v>-1.1261574297328515E-3</v>
      </c>
      <c r="V161" s="8">
        <v>8.5937151278903737E-3</v>
      </c>
      <c r="W161" s="8">
        <v>1.2282682884377561E-3</v>
      </c>
      <c r="X161" s="8">
        <v>-6.7772482558502746E-3</v>
      </c>
      <c r="Y161" s="8">
        <v>2.1252972190646704E-3</v>
      </c>
      <c r="Z161" s="8">
        <v>-5.4784889111100799E-3</v>
      </c>
      <c r="AA161" s="8">
        <v>9.8546918259249557E-3</v>
      </c>
      <c r="AB161" s="8">
        <v>1.223106539106256E-3</v>
      </c>
      <c r="AC161" s="8">
        <v>5.2080246717166809E-3</v>
      </c>
      <c r="AD161" s="8">
        <v>6.8538413619175127E-4</v>
      </c>
      <c r="AE161" s="8">
        <v>1.827468022501031E-3</v>
      </c>
      <c r="AF161" s="70">
        <f t="shared" si="2"/>
        <v>1.8672562928061365E-4</v>
      </c>
    </row>
    <row r="162" spans="1:32" x14ac:dyDescent="0.3">
      <c r="A162" s="82">
        <v>-100</v>
      </c>
      <c r="B162" s="73">
        <v>-2.3787404152715115E-3</v>
      </c>
      <c r="C162" s="8">
        <v>9.4002692512005787E-5</v>
      </c>
      <c r="D162" s="8">
        <v>-9.7347012601252808E-3</v>
      </c>
      <c r="E162" s="8">
        <v>-2.1098096476499465E-3</v>
      </c>
      <c r="F162" s="8">
        <v>2.5899970104755199E-3</v>
      </c>
      <c r="G162" s="8">
        <v>-4.6617695722657275E-3</v>
      </c>
      <c r="H162" s="8">
        <v>-1.8180933298493937E-3</v>
      </c>
      <c r="I162" s="8">
        <v>5.4228868596056697E-3</v>
      </c>
      <c r="J162" s="8">
        <v>-5.4547687376430582E-3</v>
      </c>
      <c r="K162" s="8">
        <v>3.75853083159734E-3</v>
      </c>
      <c r="L162" s="8">
        <v>-7.5192486695659514E-3</v>
      </c>
      <c r="M162" s="8">
        <v>1.9686495002118826E-3</v>
      </c>
      <c r="N162" s="8">
        <v>5.7799505782817652E-3</v>
      </c>
      <c r="O162" s="8">
        <v>4.2491577899812019E-3</v>
      </c>
      <c r="P162" s="8">
        <v>-9.9311921368631408E-4</v>
      </c>
      <c r="Q162" s="8">
        <v>-2.0550985640296034E-3</v>
      </c>
      <c r="R162" s="8">
        <v>3.5012005857924262E-3</v>
      </c>
      <c r="S162" s="8">
        <v>-3.3403302106185605E-2</v>
      </c>
      <c r="T162" s="8">
        <v>8.780771111395586E-4</v>
      </c>
      <c r="U162" s="8">
        <v>9.9838677383848953E-3</v>
      </c>
      <c r="V162" s="8">
        <v>4.3114223656585838E-3</v>
      </c>
      <c r="W162" s="8">
        <v>6.2817258509965425E-4</v>
      </c>
      <c r="X162" s="8">
        <v>2.0976963928648784E-2</v>
      </c>
      <c r="Y162" s="8">
        <v>-2.0838044028951988E-3</v>
      </c>
      <c r="Z162" s="8">
        <v>5.5731890823456261E-3</v>
      </c>
      <c r="AA162" s="8">
        <v>3.571545315987623E-3</v>
      </c>
      <c r="AB162" s="8">
        <v>5.5668426007340639E-3</v>
      </c>
      <c r="AC162" s="8">
        <v>2.9491065884961329E-3</v>
      </c>
      <c r="AD162" s="8">
        <v>-6.0814291375619707E-3</v>
      </c>
      <c r="AE162" s="8">
        <v>1.0902520704419133E-2</v>
      </c>
      <c r="AF162" s="70">
        <f t="shared" si="2"/>
        <v>4.8040662708807662E-4</v>
      </c>
    </row>
    <row r="163" spans="1:32" x14ac:dyDescent="0.3">
      <c r="A163" s="82">
        <v>-99</v>
      </c>
      <c r="B163" s="73">
        <v>1.6325195942266547E-3</v>
      </c>
      <c r="C163" s="8">
        <v>1.8751271654208895E-3</v>
      </c>
      <c r="D163" s="8">
        <v>-6.9530905868194874E-3</v>
      </c>
      <c r="E163" s="8">
        <v>-2.148380216098751E-3</v>
      </c>
      <c r="F163" s="8">
        <v>3.915733280943072E-3</v>
      </c>
      <c r="G163" s="8">
        <v>-1.6255692273997903E-3</v>
      </c>
      <c r="H163" s="8">
        <v>-3.7343121118783365E-3</v>
      </c>
      <c r="I163" s="8">
        <v>-1.4503631016845459E-3</v>
      </c>
      <c r="J163" s="8">
        <v>-4.8202446756451175E-3</v>
      </c>
      <c r="K163" s="8">
        <v>-1.3926011124976883E-2</v>
      </c>
      <c r="L163" s="8">
        <v>3.1195009323505439E-3</v>
      </c>
      <c r="M163" s="8">
        <v>1.0376671279570742E-2</v>
      </c>
      <c r="N163" s="8">
        <v>-1.6606810385864403E-4</v>
      </c>
      <c r="O163" s="8">
        <v>-8.0496566113933462E-4</v>
      </c>
      <c r="P163" s="8">
        <v>5.7674536394868251E-3</v>
      </c>
      <c r="Q163" s="8">
        <v>-5.7101242313112267E-4</v>
      </c>
      <c r="R163" s="8">
        <v>-7.8137351024751603E-4</v>
      </c>
      <c r="S163" s="8">
        <v>-1.6727473758334895E-2</v>
      </c>
      <c r="T163" s="8">
        <v>-3.9714153229610527E-3</v>
      </c>
      <c r="U163" s="8">
        <v>9.9801293631457087E-3</v>
      </c>
      <c r="V163" s="8">
        <v>-4.7366992355874094E-3</v>
      </c>
      <c r="W163" s="8">
        <v>-8.1206897880781552E-3</v>
      </c>
      <c r="X163" s="8">
        <v>1.4095015897533232E-2</v>
      </c>
      <c r="Y163" s="8">
        <v>-5.5374705316084925E-4</v>
      </c>
      <c r="Z163" s="8">
        <v>-1.2194281279384487E-3</v>
      </c>
      <c r="AA163" s="8">
        <v>2.8248465780736265E-3</v>
      </c>
      <c r="AB163" s="8">
        <v>9.1837346077222413E-3</v>
      </c>
      <c r="AC163" s="8">
        <v>3.7914840161051904E-3</v>
      </c>
      <c r="AD163" s="8">
        <v>8.8782441008567175E-3</v>
      </c>
      <c r="AE163" s="8">
        <v>6.821727582654695E-3</v>
      </c>
      <c r="AF163" s="70">
        <f t="shared" si="2"/>
        <v>3.3171146697165974E-4</v>
      </c>
    </row>
    <row r="164" spans="1:32" x14ac:dyDescent="0.3">
      <c r="A164" s="82">
        <v>-98</v>
      </c>
      <c r="B164" s="73">
        <v>-2.0699976395819469E-3</v>
      </c>
      <c r="C164" s="8">
        <v>-3.8303083451988436E-3</v>
      </c>
      <c r="D164" s="8">
        <v>-4.3942303724004549E-3</v>
      </c>
      <c r="E164" s="8">
        <v>1.3964476351342858E-3</v>
      </c>
      <c r="F164" s="8">
        <v>9.59052149171951E-4</v>
      </c>
      <c r="G164" s="8">
        <v>-2.9118419400701728E-3</v>
      </c>
      <c r="H164" s="8">
        <v>2.5930645861235325E-3</v>
      </c>
      <c r="I164" s="8">
        <v>-1.4222616379108563E-3</v>
      </c>
      <c r="J164" s="8">
        <v>-1.5874336742155749E-3</v>
      </c>
      <c r="K164" s="8">
        <v>2.1231660889286727E-3</v>
      </c>
      <c r="L164" s="8">
        <v>5.7020965047277893E-3</v>
      </c>
      <c r="M164" s="8">
        <v>7.5390197091910506E-3</v>
      </c>
      <c r="N164" s="8">
        <v>-1.7413114354903206E-3</v>
      </c>
      <c r="O164" s="8">
        <v>3.3167059403832119E-4</v>
      </c>
      <c r="P164" s="8">
        <v>1.2307599681160939E-3</v>
      </c>
      <c r="Q164" s="8">
        <v>-9.4449598939842436E-4</v>
      </c>
      <c r="R164" s="8">
        <v>4.8399447647226347E-3</v>
      </c>
      <c r="S164" s="8">
        <v>3.1437164634274456E-2</v>
      </c>
      <c r="T164" s="8">
        <v>-1.2546400499811744E-3</v>
      </c>
      <c r="U164" s="8">
        <v>4.4926560203736327E-3</v>
      </c>
      <c r="V164" s="8">
        <v>-1.3399632777894053E-2</v>
      </c>
      <c r="W164" s="8">
        <v>-4.7024117586638194E-4</v>
      </c>
      <c r="X164" s="8">
        <v>-2.4239740658435413E-3</v>
      </c>
      <c r="Y164" s="8">
        <v>1.714101996657896E-3</v>
      </c>
      <c r="Z164" s="8">
        <v>-2.3803490765305644E-3</v>
      </c>
      <c r="AA164" s="8">
        <v>1.0154579957388115E-2</v>
      </c>
      <c r="AB164" s="8">
        <v>-4.9237498429435776E-3</v>
      </c>
      <c r="AC164" s="8">
        <v>-1.081340053354897E-3</v>
      </c>
      <c r="AD164" s="8">
        <v>-6.7969824277862977E-3</v>
      </c>
      <c r="AE164" s="8">
        <v>2.1310219259628727E-3</v>
      </c>
      <c r="AF164" s="70">
        <f t="shared" si="2"/>
        <v>8.337318676781407E-4</v>
      </c>
    </row>
    <row r="165" spans="1:32" x14ac:dyDescent="0.3">
      <c r="A165" s="82">
        <v>-97</v>
      </c>
      <c r="B165" s="73">
        <v>-1.0399254266686138E-3</v>
      </c>
      <c r="C165" s="8">
        <v>2.3113529895297828E-3</v>
      </c>
      <c r="D165" s="8">
        <v>-2.8470851844574546E-3</v>
      </c>
      <c r="E165" s="8">
        <v>-7.6478560308794203E-4</v>
      </c>
      <c r="F165" s="8">
        <v>2.2615252240167855E-3</v>
      </c>
      <c r="G165" s="8">
        <v>5.728454903759634E-3</v>
      </c>
      <c r="H165" s="8">
        <v>-2.1920946965846245E-3</v>
      </c>
      <c r="I165" s="8">
        <v>3.1358750296718264E-3</v>
      </c>
      <c r="J165" s="8">
        <v>1.1369169548378983E-2</v>
      </c>
      <c r="K165" s="8">
        <v>-5.3910966773651507E-3</v>
      </c>
      <c r="L165" s="8">
        <v>1.8176925497091833E-2</v>
      </c>
      <c r="M165" s="8">
        <v>-8.6013824970093966E-3</v>
      </c>
      <c r="N165" s="8">
        <v>1.4079768974827591E-3</v>
      </c>
      <c r="O165" s="8">
        <v>-2.7644448647579289E-3</v>
      </c>
      <c r="P165" s="8">
        <v>1.3079077939346035E-3</v>
      </c>
      <c r="Q165" s="8">
        <v>-1.3797388277398057E-3</v>
      </c>
      <c r="R165" s="8">
        <v>-1.1067577636482955E-3</v>
      </c>
      <c r="S165" s="8">
        <v>9.3361164439288496E-4</v>
      </c>
      <c r="T165" s="8">
        <v>1.8764320302258571E-3</v>
      </c>
      <c r="U165" s="8">
        <v>1.3506332979693756E-2</v>
      </c>
      <c r="V165" s="8">
        <v>-8.6489831977335681E-3</v>
      </c>
      <c r="W165" s="8">
        <v>5.858560986508882E-3</v>
      </c>
      <c r="X165" s="8">
        <v>-5.1500180731763531E-3</v>
      </c>
      <c r="Y165" s="8">
        <v>-5.4103155626860503E-3</v>
      </c>
      <c r="Z165" s="8">
        <v>2.8312269490174159E-3</v>
      </c>
      <c r="AA165" s="8">
        <v>-3.5034201342905667E-3</v>
      </c>
      <c r="AB165" s="8">
        <v>-1.7998870602048238E-3</v>
      </c>
      <c r="AC165" s="8">
        <v>7.2399602881440903E-3</v>
      </c>
      <c r="AD165" s="8">
        <v>-3.1746422702739596E-3</v>
      </c>
      <c r="AE165" s="8">
        <v>7.0930021881316883E-3</v>
      </c>
      <c r="AF165" s="70">
        <f t="shared" si="2"/>
        <v>1.0421245703432082E-3</v>
      </c>
    </row>
    <row r="166" spans="1:32" x14ac:dyDescent="0.3">
      <c r="A166" s="82">
        <v>-96</v>
      </c>
      <c r="B166" s="73">
        <v>2.8020255420479982E-3</v>
      </c>
      <c r="C166" s="8">
        <v>-2.2398007289152998E-4</v>
      </c>
      <c r="D166" s="8">
        <v>8.9835353217485026E-4</v>
      </c>
      <c r="E166" s="8">
        <v>-1.0458319351746156E-3</v>
      </c>
      <c r="F166" s="8">
        <v>-2.2359396786238162E-4</v>
      </c>
      <c r="G166" s="8">
        <v>1.8949800479600397E-3</v>
      </c>
      <c r="H166" s="8">
        <v>2.830000477151191E-3</v>
      </c>
      <c r="I166" s="8">
        <v>-6.2558703556598785E-3</v>
      </c>
      <c r="J166" s="8">
        <v>9.0319679794992162E-5</v>
      </c>
      <c r="K166" s="8">
        <v>-1.2781434721802157E-3</v>
      </c>
      <c r="L166" s="8">
        <v>6.9155299781791853E-3</v>
      </c>
      <c r="M166" s="8">
        <v>-6.7088567570469833E-3</v>
      </c>
      <c r="N166" s="8">
        <v>-2.4942771055862971E-3</v>
      </c>
      <c r="O166" s="8">
        <v>-6.4357879745616155E-3</v>
      </c>
      <c r="P166" s="8">
        <v>-2.6064062598747722E-3</v>
      </c>
      <c r="Q166" s="8">
        <v>1.9342689689994105E-3</v>
      </c>
      <c r="R166" s="8">
        <v>5.2289170647500226E-3</v>
      </c>
      <c r="S166" s="8">
        <v>-1.8940224020432279E-2</v>
      </c>
      <c r="T166" s="8">
        <v>4.8580388126760223E-4</v>
      </c>
      <c r="U166" s="8">
        <v>2.8741552960473756E-3</v>
      </c>
      <c r="V166" s="8">
        <v>-5.4048948641511139E-3</v>
      </c>
      <c r="W166" s="8">
        <v>2.4773228350120479E-3</v>
      </c>
      <c r="X166" s="8">
        <v>5.1843398289639041E-3</v>
      </c>
      <c r="Y166" s="8">
        <v>5.7547265900406257E-3</v>
      </c>
      <c r="Z166" s="8">
        <v>-8.1645092752298748E-4</v>
      </c>
      <c r="AA166" s="8">
        <v>5.2912725954983812E-3</v>
      </c>
      <c r="AB166" s="8">
        <v>5.2961970442198351E-3</v>
      </c>
      <c r="AC166" s="8">
        <v>-3.4500570729813565E-3</v>
      </c>
      <c r="AD166" s="8">
        <v>3.6822849589864762E-4</v>
      </c>
      <c r="AE166" s="8">
        <v>2.8422408739455993E-3</v>
      </c>
      <c r="AF166" s="70">
        <f t="shared" si="2"/>
        <v>-9.0523068465810414E-5</v>
      </c>
    </row>
    <row r="167" spans="1:32" x14ac:dyDescent="0.3">
      <c r="A167" s="82">
        <v>-95</v>
      </c>
      <c r="B167" s="73">
        <v>-5.7162441091868181E-3</v>
      </c>
      <c r="C167" s="8">
        <v>8.9374651826130969E-5</v>
      </c>
      <c r="D167" s="8">
        <v>2.0402499662493731E-3</v>
      </c>
      <c r="E167" s="8">
        <v>5.0787219137327175E-4</v>
      </c>
      <c r="F167" s="8">
        <v>4.0204268717974889E-4</v>
      </c>
      <c r="G167" s="8">
        <v>3.6857480785870023E-3</v>
      </c>
      <c r="H167" s="8">
        <v>-3.9098738555381242E-3</v>
      </c>
      <c r="I167" s="8">
        <v>-4.950231529179526E-3</v>
      </c>
      <c r="J167" s="8">
        <v>-1.5935978458121829E-3</v>
      </c>
      <c r="K167" s="8">
        <v>-3.9730084314705599E-3</v>
      </c>
      <c r="L167" s="8">
        <v>-9.028257899171931E-3</v>
      </c>
      <c r="M167" s="8">
        <v>1.2583005746577967E-2</v>
      </c>
      <c r="N167" s="8">
        <v>-1.8942666136399864E-4</v>
      </c>
      <c r="O167" s="8">
        <v>-2.7059266149866493E-4</v>
      </c>
      <c r="P167" s="8">
        <v>2.014245612109901E-3</v>
      </c>
      <c r="Q167" s="8">
        <v>9.3052768841433335E-4</v>
      </c>
      <c r="R167" s="8">
        <v>9.1289624608383545E-4</v>
      </c>
      <c r="S167" s="8">
        <v>2.5187033540709856E-2</v>
      </c>
      <c r="T167" s="8">
        <v>6.8298498139570882E-4</v>
      </c>
      <c r="U167" s="8">
        <v>1.3294255575728518E-2</v>
      </c>
      <c r="V167" s="8">
        <v>-1.6303013960630355E-2</v>
      </c>
      <c r="W167" s="8">
        <v>5.7393649296575387E-3</v>
      </c>
      <c r="X167" s="8">
        <v>-5.1341123527051252E-3</v>
      </c>
      <c r="Y167" s="8">
        <v>2.0544728032046676E-3</v>
      </c>
      <c r="Z167" s="8">
        <v>-4.7862410818017009E-4</v>
      </c>
      <c r="AA167" s="8">
        <v>-1.2137976075412553E-2</v>
      </c>
      <c r="AB167" s="8">
        <v>-5.8650644628799441E-3</v>
      </c>
      <c r="AC167" s="8">
        <v>4.4613261889225493E-3</v>
      </c>
      <c r="AD167" s="8">
        <v>-1.4573224183751839E-3</v>
      </c>
      <c r="AE167" s="8">
        <v>-4.5051755366416375E-3</v>
      </c>
      <c r="AF167" s="70">
        <f t="shared" si="2"/>
        <v>-3.0904034000879078E-5</v>
      </c>
    </row>
    <row r="168" spans="1:32" x14ac:dyDescent="0.3">
      <c r="A168" s="82">
        <v>-94</v>
      </c>
      <c r="B168" s="73">
        <v>-6.5476618567727029E-3</v>
      </c>
      <c r="C168" s="8">
        <v>-1.2862732923773097E-3</v>
      </c>
      <c r="D168" s="8">
        <v>-1.2168091639246639E-3</v>
      </c>
      <c r="E168" s="8">
        <v>-1.2420254183304383E-3</v>
      </c>
      <c r="F168" s="8">
        <v>-3.2328523839395516E-4</v>
      </c>
      <c r="G168" s="8">
        <v>-2.0402082539172743E-3</v>
      </c>
      <c r="H168" s="8">
        <v>1.518788390970425E-3</v>
      </c>
      <c r="I168" s="8">
        <v>-8.4556730753403211E-3</v>
      </c>
      <c r="J168" s="8">
        <v>9.8727807098830528E-3</v>
      </c>
      <c r="K168" s="8">
        <v>-2.2691368813663728E-3</v>
      </c>
      <c r="L168" s="8">
        <v>-4.0567000329202168E-3</v>
      </c>
      <c r="M168" s="8">
        <v>-9.6074046961491799E-5</v>
      </c>
      <c r="N168" s="8">
        <v>-8.0313176035692879E-4</v>
      </c>
      <c r="O168" s="8">
        <v>7.7889368333547392E-3</v>
      </c>
      <c r="P168" s="8">
        <v>2.8700723726209137E-3</v>
      </c>
      <c r="Q168" s="8">
        <v>1.6800824538164582E-3</v>
      </c>
      <c r="R168" s="8">
        <v>-3.139578825086288E-4</v>
      </c>
      <c r="S168" s="8">
        <v>-9.0020238854116048E-3</v>
      </c>
      <c r="T168" s="8">
        <v>-5.2656943925729173E-4</v>
      </c>
      <c r="U168" s="8">
        <v>7.8053204999748368E-3</v>
      </c>
      <c r="V168" s="8">
        <v>-1.0870742879501211E-2</v>
      </c>
      <c r="W168" s="8">
        <v>1.313970934322289E-3</v>
      </c>
      <c r="X168" s="8">
        <v>-1.1777211395347369E-2</v>
      </c>
      <c r="Y168" s="8">
        <v>1.2731394222218004E-4</v>
      </c>
      <c r="Z168" s="8">
        <v>3.4206658494973473E-4</v>
      </c>
      <c r="AA168" s="8">
        <v>4.3999083046435822E-3</v>
      </c>
      <c r="AB168" s="8">
        <v>3.3276866951910539E-3</v>
      </c>
      <c r="AC168" s="8">
        <v>5.8923054577065693E-3</v>
      </c>
      <c r="AD168" s="8">
        <v>-2.957747351972846E-3</v>
      </c>
      <c r="AE168" s="8">
        <v>-1.0474322659864428E-3</v>
      </c>
      <c r="AF168" s="70">
        <f t="shared" si="2"/>
        <v>-5.9644769803304126E-4</v>
      </c>
    </row>
    <row r="169" spans="1:32" x14ac:dyDescent="0.3">
      <c r="A169" s="82">
        <v>-93</v>
      </c>
      <c r="B169" s="73">
        <v>8.1498828203128808E-3</v>
      </c>
      <c r="C169" s="8">
        <v>-9.4590149470235793E-4</v>
      </c>
      <c r="D169" s="8">
        <v>8.5307128563605686E-4</v>
      </c>
      <c r="E169" s="8">
        <v>2.1859743566793469E-3</v>
      </c>
      <c r="F169" s="8">
        <v>-4.989666233626267E-6</v>
      </c>
      <c r="G169" s="8">
        <v>-1.3835778180020016E-3</v>
      </c>
      <c r="H169" s="8">
        <v>-1.6003713361617418E-3</v>
      </c>
      <c r="I169" s="8">
        <v>-6.9339848550024983E-4</v>
      </c>
      <c r="J169" s="8">
        <v>1.4916331169765916E-3</v>
      </c>
      <c r="K169" s="8">
        <v>-7.370866107032378E-3</v>
      </c>
      <c r="L169" s="8">
        <v>-3.3295089462606169E-3</v>
      </c>
      <c r="M169" s="8">
        <v>2.4127903933811572E-4</v>
      </c>
      <c r="N169" s="8">
        <v>1.0063872026203017E-3</v>
      </c>
      <c r="O169" s="8">
        <v>1.1212841170893752E-2</v>
      </c>
      <c r="P169" s="8">
        <v>-5.8874474936360145E-3</v>
      </c>
      <c r="Q169" s="8">
        <v>-2.5579081904948756E-4</v>
      </c>
      <c r="R169" s="8">
        <v>-2.2450883029147446E-3</v>
      </c>
      <c r="S169" s="8">
        <v>2.4643585648065895E-2</v>
      </c>
      <c r="T169" s="8">
        <v>4.033470636978587E-3</v>
      </c>
      <c r="U169" s="8">
        <v>2.2973797131333427E-4</v>
      </c>
      <c r="V169" s="8">
        <v>4.4783193028582156E-4</v>
      </c>
      <c r="W169" s="8">
        <v>2.0145800131359942E-3</v>
      </c>
      <c r="X169" s="8">
        <v>-2.677460675652367E-3</v>
      </c>
      <c r="Y169" s="8">
        <v>3.0186127063944884E-4</v>
      </c>
      <c r="Z169" s="8">
        <v>-1.2391704290140824E-3</v>
      </c>
      <c r="AA169" s="8">
        <v>-9.3513573110531063E-3</v>
      </c>
      <c r="AB169" s="8">
        <v>1.8785689814893609E-3</v>
      </c>
      <c r="AC169" s="8">
        <v>-1.4804264003456819E-3</v>
      </c>
      <c r="AD169" s="8">
        <v>-3.7655024729687141E-3</v>
      </c>
      <c r="AE169" s="8">
        <v>-2.7992419667328475E-3</v>
      </c>
      <c r="AF169" s="70">
        <f t="shared" si="2"/>
        <v>4.5535352397018243E-4</v>
      </c>
    </row>
    <row r="170" spans="1:32" x14ac:dyDescent="0.3">
      <c r="A170" s="82">
        <v>-92</v>
      </c>
      <c r="B170" s="73">
        <v>-5.4279848345307937E-4</v>
      </c>
      <c r="C170" s="8">
        <v>2.35709012791389E-3</v>
      </c>
      <c r="D170" s="8">
        <v>-6.259274588031518E-4</v>
      </c>
      <c r="E170" s="8">
        <v>4.6752452958299376E-4</v>
      </c>
      <c r="F170" s="8">
        <v>1.1408696039815632E-3</v>
      </c>
      <c r="G170" s="8">
        <v>-4.896102095581732E-3</v>
      </c>
      <c r="H170" s="8">
        <v>-1.6753993271760113E-3</v>
      </c>
      <c r="I170" s="8">
        <v>6.3938438550370427E-3</v>
      </c>
      <c r="J170" s="8">
        <v>-9.7360499131425495E-4</v>
      </c>
      <c r="K170" s="8">
        <v>-2.5354652090614771E-3</v>
      </c>
      <c r="L170" s="8">
        <v>-5.8543243632723507E-3</v>
      </c>
      <c r="M170" s="8">
        <v>-4.0622761373193365E-5</v>
      </c>
      <c r="N170" s="8">
        <v>-1.9296170834333676E-3</v>
      </c>
      <c r="O170" s="8">
        <v>-7.8089292310895807E-3</v>
      </c>
      <c r="P170" s="8">
        <v>1.2207886469683619E-3</v>
      </c>
      <c r="Q170" s="8">
        <v>-2.8441885730189943E-4</v>
      </c>
      <c r="R170" s="8">
        <v>3.3346898221525006E-5</v>
      </c>
      <c r="S170" s="8">
        <v>-4.661274363715745E-3</v>
      </c>
      <c r="T170" s="8">
        <v>1.2141994609080661E-3</v>
      </c>
      <c r="U170" s="8">
        <v>-4.1835327983015865E-3</v>
      </c>
      <c r="V170" s="8">
        <v>-7.9570412986982187E-4</v>
      </c>
      <c r="W170" s="8">
        <v>-2.6036483728438271E-3</v>
      </c>
      <c r="X170" s="8">
        <v>1.211326364226684E-4</v>
      </c>
      <c r="Y170" s="8">
        <v>-5.5765782256629523E-3</v>
      </c>
      <c r="Z170" s="8">
        <v>4.7578834142517875E-3</v>
      </c>
      <c r="AA170" s="8">
        <v>2.9342309546787446E-2</v>
      </c>
      <c r="AB170" s="8">
        <v>-4.1825850370142172E-3</v>
      </c>
      <c r="AC170" s="8">
        <v>1.1300954511804656E-3</v>
      </c>
      <c r="AD170" s="8">
        <v>5.431630906172687E-3</v>
      </c>
      <c r="AE170" s="8">
        <v>5.1018462700910296E-3</v>
      </c>
      <c r="AF170" s="70">
        <f t="shared" si="2"/>
        <v>3.1806761860837595E-4</v>
      </c>
    </row>
    <row r="171" spans="1:32" x14ac:dyDescent="0.3">
      <c r="A171" s="82">
        <v>-91</v>
      </c>
      <c r="B171" s="73">
        <v>7.0318275491496919E-3</v>
      </c>
      <c r="C171" s="8">
        <v>5.8411124968579028E-4</v>
      </c>
      <c r="D171" s="8">
        <v>5.4296795215015006E-4</v>
      </c>
      <c r="E171" s="8">
        <v>2.184437788302334E-4</v>
      </c>
      <c r="F171" s="8">
        <v>-1.9847652627130808E-3</v>
      </c>
      <c r="G171" s="8">
        <v>7.6833203790356757E-3</v>
      </c>
      <c r="H171" s="8">
        <v>3.3748624930731944E-3</v>
      </c>
      <c r="I171" s="8">
        <v>7.5043074874201268E-4</v>
      </c>
      <c r="J171" s="8">
        <v>2.5783242643595107E-3</v>
      </c>
      <c r="K171" s="8">
        <v>4.9158575562578384E-3</v>
      </c>
      <c r="L171" s="8">
        <v>-3.2450685506513052E-3</v>
      </c>
      <c r="M171" s="8">
        <v>6.9584005588654522E-3</v>
      </c>
      <c r="N171" s="8">
        <v>1.9759503267596824E-3</v>
      </c>
      <c r="O171" s="8">
        <v>6.2296447916246516E-3</v>
      </c>
      <c r="P171" s="8">
        <v>6.7241466833904391E-4</v>
      </c>
      <c r="Q171" s="8">
        <v>2.0468030499655289E-3</v>
      </c>
      <c r="R171" s="8">
        <v>2.6690086458767484E-3</v>
      </c>
      <c r="S171" s="8">
        <v>3.2460542415872859E-2</v>
      </c>
      <c r="T171" s="8">
        <v>-2.4032008821506276E-3</v>
      </c>
      <c r="U171" s="8">
        <v>-6.8412987365446664E-3</v>
      </c>
      <c r="V171" s="8">
        <v>2.5097084807727751E-3</v>
      </c>
      <c r="W171" s="8">
        <v>-4.6858418474013848E-3</v>
      </c>
      <c r="X171" s="8">
        <v>-2.981618362071857E-3</v>
      </c>
      <c r="Y171" s="8">
        <v>-2.3142456605891384E-3</v>
      </c>
      <c r="Z171" s="8">
        <v>1.2682222859767276E-4</v>
      </c>
      <c r="AA171" s="8">
        <v>1.2672749654956537E-2</v>
      </c>
      <c r="AB171" s="8">
        <v>-6.1155607532774239E-4</v>
      </c>
      <c r="AC171" s="8">
        <v>-2.2477783182795188E-3</v>
      </c>
      <c r="AD171" s="8">
        <v>-7.8804085662288574E-4</v>
      </c>
      <c r="AE171" s="8">
        <v>1.5250804720493484E-2</v>
      </c>
      <c r="AF171" s="70">
        <f t="shared" si="2"/>
        <v>2.7716526987018784E-3</v>
      </c>
    </row>
    <row r="172" spans="1:32" x14ac:dyDescent="0.3">
      <c r="A172" s="82">
        <v>-90</v>
      </c>
      <c r="B172" s="73">
        <v>-2.9092201892809682E-3</v>
      </c>
      <c r="C172" s="8">
        <v>-5.126706048530205E-3</v>
      </c>
      <c r="D172" s="8">
        <v>-9.1382667492655167E-4</v>
      </c>
      <c r="E172" s="8">
        <v>-3.1980875737943081E-3</v>
      </c>
      <c r="F172" s="8">
        <v>2.9546664862935296E-3</v>
      </c>
      <c r="G172" s="8">
        <v>8.2024882662358727E-4</v>
      </c>
      <c r="H172" s="8">
        <v>2.0726392005651385E-3</v>
      </c>
      <c r="I172" s="8">
        <v>5.34811772886394E-3</v>
      </c>
      <c r="J172" s="8">
        <v>3.1469706647065999E-3</v>
      </c>
      <c r="K172" s="8">
        <v>-2.3551587797493445E-3</v>
      </c>
      <c r="L172" s="8">
        <v>2.0108349587615796E-3</v>
      </c>
      <c r="M172" s="8">
        <v>-8.8095612482044349E-4</v>
      </c>
      <c r="N172" s="8">
        <v>1.9286115086768404E-3</v>
      </c>
      <c r="O172" s="8">
        <v>-1.921787231695588E-3</v>
      </c>
      <c r="P172" s="8">
        <v>3.1288643853851546E-3</v>
      </c>
      <c r="Q172" s="8">
        <v>-3.0206204918681642E-3</v>
      </c>
      <c r="R172" s="8">
        <v>-1.8846890574235435E-3</v>
      </c>
      <c r="S172" s="8">
        <v>2.8461397215368407E-2</v>
      </c>
      <c r="T172" s="8">
        <v>5.7587102373155442E-3</v>
      </c>
      <c r="U172" s="8">
        <v>-1.7460123647153689E-3</v>
      </c>
      <c r="V172" s="8">
        <v>-8.5612667597379077E-3</v>
      </c>
      <c r="W172" s="8">
        <v>-1.5028059333199425E-4</v>
      </c>
      <c r="X172" s="8">
        <v>-8.7144498745526846E-3</v>
      </c>
      <c r="Y172" s="8">
        <v>1.0021359410368934E-2</v>
      </c>
      <c r="Z172" s="8">
        <v>-2.3553244607062672E-4</v>
      </c>
      <c r="AA172" s="8">
        <v>-4.3281631658954019E-3</v>
      </c>
      <c r="AB172" s="8">
        <v>-5.3849405005763386E-4</v>
      </c>
      <c r="AC172" s="8">
        <v>4.4140820552523302E-3</v>
      </c>
      <c r="AD172" s="8">
        <v>1.329523425711591E-2</v>
      </c>
      <c r="AE172" s="8">
        <v>-7.751035349641576E-3</v>
      </c>
      <c r="AF172" s="70">
        <f t="shared" si="2"/>
        <v>9.7084833864017272E-4</v>
      </c>
    </row>
    <row r="173" spans="1:32" x14ac:dyDescent="0.3">
      <c r="A173" s="82">
        <v>-89</v>
      </c>
      <c r="B173" s="73">
        <v>-3.6894527977316544E-3</v>
      </c>
      <c r="C173" s="8">
        <v>4.876075464142168E-3</v>
      </c>
      <c r="D173" s="8">
        <v>6.9765208572443605E-3</v>
      </c>
      <c r="E173" s="8">
        <v>1.5686244353766352E-3</v>
      </c>
      <c r="F173" s="8">
        <v>1.6850295412997453E-3</v>
      </c>
      <c r="G173" s="8">
        <v>5.2089948782997027E-3</v>
      </c>
      <c r="H173" s="8">
        <v>5.52946036293369E-3</v>
      </c>
      <c r="I173" s="8">
        <v>9.2518212114466036E-4</v>
      </c>
      <c r="J173" s="8">
        <v>-5.4301988578311436E-3</v>
      </c>
      <c r="K173" s="8">
        <v>1.5196873098082351E-3</v>
      </c>
      <c r="L173" s="8">
        <v>-1.1064869050264083E-3</v>
      </c>
      <c r="M173" s="8">
        <v>-2.5332226808886969E-3</v>
      </c>
      <c r="N173" s="8">
        <v>-3.6104397127202522E-3</v>
      </c>
      <c r="O173" s="8">
        <v>5.7493733912411821E-3</v>
      </c>
      <c r="P173" s="8">
        <v>1.156579707817166E-3</v>
      </c>
      <c r="Q173" s="8">
        <v>-6.9552106012873657E-4</v>
      </c>
      <c r="R173" s="8">
        <v>1.770940232582788E-4</v>
      </c>
      <c r="S173" s="8">
        <v>1.3492394958128245E-2</v>
      </c>
      <c r="T173" s="8">
        <v>7.8532742968548722E-4</v>
      </c>
      <c r="U173" s="8">
        <v>8.3708717151084432E-3</v>
      </c>
      <c r="V173" s="8">
        <v>6.1104126885632506E-3</v>
      </c>
      <c r="W173" s="8">
        <v>-1.9212836455170215E-3</v>
      </c>
      <c r="X173" s="8">
        <v>-2.9680421736923788E-3</v>
      </c>
      <c r="Y173" s="8">
        <v>1.7078421422069478E-3</v>
      </c>
      <c r="Z173" s="8">
        <v>-4.6446134283747408E-3</v>
      </c>
      <c r="AA173" s="8">
        <v>1.0153481598000256E-2</v>
      </c>
      <c r="AB173" s="8">
        <v>4.5594224587960138E-4</v>
      </c>
      <c r="AC173" s="8">
        <v>8.2662093928925762E-3</v>
      </c>
      <c r="AD173" s="8">
        <v>-1.7754417210453172E-3</v>
      </c>
      <c r="AE173" s="8">
        <v>-1.3167648997984564E-2</v>
      </c>
      <c r="AF173" s="70">
        <f t="shared" si="2"/>
        <v>1.439091742736324E-3</v>
      </c>
    </row>
    <row r="174" spans="1:32" x14ac:dyDescent="0.3">
      <c r="A174" s="82">
        <v>-88</v>
      </c>
      <c r="B174" s="73">
        <v>-1.1195123974104182E-3</v>
      </c>
      <c r="C174" s="8">
        <v>-1.5318145547400634E-3</v>
      </c>
      <c r="D174" s="8">
        <v>-5.387569938977016E-5</v>
      </c>
      <c r="E174" s="8">
        <v>1.4655637451778179E-3</v>
      </c>
      <c r="F174" s="8">
        <v>-3.260945163088412E-3</v>
      </c>
      <c r="G174" s="8">
        <v>-7.9786896501598814E-3</v>
      </c>
      <c r="H174" s="8">
        <v>1.8675781320182374E-3</v>
      </c>
      <c r="I174" s="8">
        <v>3.0893583565535206E-3</v>
      </c>
      <c r="J174" s="8">
        <v>-5.7682021717306645E-5</v>
      </c>
      <c r="K174" s="8">
        <v>-5.1313377304084114E-3</v>
      </c>
      <c r="L174" s="8">
        <v>2.6141203026509886E-3</v>
      </c>
      <c r="M174" s="8">
        <v>3.2133439372764201E-3</v>
      </c>
      <c r="N174" s="8">
        <v>3.3687647969249824E-3</v>
      </c>
      <c r="O174" s="8">
        <v>-4.0813990238528636E-3</v>
      </c>
      <c r="P174" s="8">
        <v>4.7919695177327092E-3</v>
      </c>
      <c r="Q174" s="8">
        <v>4.0475281835725217E-4</v>
      </c>
      <c r="R174" s="8">
        <v>-6.2091517994030732E-4</v>
      </c>
      <c r="S174" s="8">
        <v>1.3959318345168479E-2</v>
      </c>
      <c r="T174" s="8">
        <v>-1.3507411890633994E-3</v>
      </c>
      <c r="U174" s="8">
        <v>1.446003953227892E-3</v>
      </c>
      <c r="V174" s="8">
        <v>9.6146664043680885E-4</v>
      </c>
      <c r="W174" s="8">
        <v>6.7696248487836737E-3</v>
      </c>
      <c r="X174" s="8">
        <v>3.8759619569324194E-3</v>
      </c>
      <c r="Y174" s="8">
        <v>2.7169391200905901E-3</v>
      </c>
      <c r="Z174" s="8">
        <v>3.696325635775626E-3</v>
      </c>
      <c r="AA174" s="8">
        <v>-2.0278714576358074E-3</v>
      </c>
      <c r="AB174" s="8">
        <v>4.363047062359203E-3</v>
      </c>
      <c r="AC174" s="8">
        <v>-5.6005969275500552E-3</v>
      </c>
      <c r="AD174" s="8">
        <v>2.5282926409239508E-3</v>
      </c>
      <c r="AE174" s="8">
        <v>2.8777439268858809E-3</v>
      </c>
      <c r="AF174" s="70">
        <f t="shared" si="2"/>
        <v>1.0398264914106585E-3</v>
      </c>
    </row>
    <row r="175" spans="1:32" x14ac:dyDescent="0.3">
      <c r="A175" s="82">
        <v>-87</v>
      </c>
      <c r="B175" s="73">
        <v>5.0305587801203339E-4</v>
      </c>
      <c r="C175" s="8">
        <v>4.7312250501792743E-3</v>
      </c>
      <c r="D175" s="8">
        <v>6.7644556653258438E-3</v>
      </c>
      <c r="E175" s="8">
        <v>-1.0487413684017958E-3</v>
      </c>
      <c r="F175" s="8">
        <v>-4.6690651630440904E-3</v>
      </c>
      <c r="G175" s="8">
        <v>1.9419006050626769E-3</v>
      </c>
      <c r="H175" s="8">
        <v>6.4825979152994921E-3</v>
      </c>
      <c r="I175" s="8">
        <v>-4.3206088977967624E-3</v>
      </c>
      <c r="J175" s="8">
        <v>3.2608086101380569E-4</v>
      </c>
      <c r="K175" s="8">
        <v>6.6340310495810271E-3</v>
      </c>
      <c r="L175" s="8">
        <v>-1.0286424547928334E-3</v>
      </c>
      <c r="M175" s="8">
        <v>-1.0709669159237371E-2</v>
      </c>
      <c r="N175" s="8">
        <v>2.6730275660483303E-3</v>
      </c>
      <c r="O175" s="8">
        <v>-1.9209906853861203E-3</v>
      </c>
      <c r="P175" s="8">
        <v>2.5508422087905172E-3</v>
      </c>
      <c r="Q175" s="8">
        <v>-2.5116025134910565E-3</v>
      </c>
      <c r="R175" s="8">
        <v>-5.6430935537016983E-3</v>
      </c>
      <c r="S175" s="8">
        <v>2.334710840735996E-2</v>
      </c>
      <c r="T175" s="8">
        <v>1.1292975265710463E-3</v>
      </c>
      <c r="U175" s="8">
        <v>7.0769572593583092E-3</v>
      </c>
      <c r="V175" s="8">
        <v>1.5934225747014932E-2</v>
      </c>
      <c r="W175" s="8">
        <v>2.1978495664082449E-3</v>
      </c>
      <c r="X175" s="8">
        <v>2.6171040923484747E-4</v>
      </c>
      <c r="Y175" s="8">
        <v>-4.7270681576555475E-3</v>
      </c>
      <c r="Z175" s="8">
        <v>-2.0923203092215173E-4</v>
      </c>
      <c r="AA175" s="8">
        <v>2.549187117230164E-3</v>
      </c>
      <c r="AB175" s="8">
        <v>1.9568597102855006E-3</v>
      </c>
      <c r="AC175" s="8">
        <v>-6.9412751060301519E-3</v>
      </c>
      <c r="AD175" s="8">
        <v>-1.2327124261548587E-2</v>
      </c>
      <c r="AE175" s="8">
        <v>7.6228421029314146E-3</v>
      </c>
      <c r="AF175" s="70">
        <f t="shared" si="2"/>
        <v>1.2875380431233083E-3</v>
      </c>
    </row>
    <row r="176" spans="1:32" x14ac:dyDescent="0.3">
      <c r="A176" s="82">
        <v>-86</v>
      </c>
      <c r="B176" s="73">
        <v>1.5110708196967547E-3</v>
      </c>
      <c r="C176" s="8">
        <v>2.9933071328224446E-4</v>
      </c>
      <c r="D176" s="8">
        <v>-1.2347768461219783E-2</v>
      </c>
      <c r="E176" s="8">
        <v>-3.8839207332175231E-3</v>
      </c>
      <c r="F176" s="8">
        <v>8.0181597034734986E-3</v>
      </c>
      <c r="G176" s="8">
        <v>5.1340993416353351E-3</v>
      </c>
      <c r="H176" s="8">
        <v>3.8930121184405929E-5</v>
      </c>
      <c r="I176" s="8">
        <v>3.1550190164066037E-3</v>
      </c>
      <c r="J176" s="8">
        <v>-3.1524339305905973E-3</v>
      </c>
      <c r="K176" s="8">
        <v>2.1968876755866498E-3</v>
      </c>
      <c r="L176" s="8">
        <v>-8.0021970410424324E-4</v>
      </c>
      <c r="M176" s="8">
        <v>2.7704864278617213E-3</v>
      </c>
      <c r="N176" s="8">
        <v>-9.507381140418283E-4</v>
      </c>
      <c r="O176" s="8">
        <v>9.3925919683786286E-5</v>
      </c>
      <c r="P176" s="8">
        <v>-3.2502354818522562E-3</v>
      </c>
      <c r="Q176" s="8">
        <v>-1.2474891321973553E-3</v>
      </c>
      <c r="R176" s="8">
        <v>1.1579834733601848E-3</v>
      </c>
      <c r="S176" s="8">
        <v>1.5507433162733012E-2</v>
      </c>
      <c r="T176" s="8">
        <v>3.8855242935946378E-3</v>
      </c>
      <c r="U176" s="8">
        <v>-2.6028783113098402E-3</v>
      </c>
      <c r="V176" s="8">
        <v>1.7742578224101854E-2</v>
      </c>
      <c r="W176" s="8">
        <v>2.0104602206630212E-3</v>
      </c>
      <c r="X176" s="8">
        <v>-3.3691648411700303E-3</v>
      </c>
      <c r="Y176" s="8">
        <v>5.115440566138758E-3</v>
      </c>
      <c r="Z176" s="8">
        <v>4.2705961808123111E-3</v>
      </c>
      <c r="AA176" s="8">
        <v>-1.7711834392072953E-3</v>
      </c>
      <c r="AB176" s="8">
        <v>4.9951739162734557E-4</v>
      </c>
      <c r="AC176" s="8">
        <v>6.7798502257702059E-3</v>
      </c>
      <c r="AD176" s="8">
        <v>2.2089771812359082E-3</v>
      </c>
      <c r="AE176" s="8">
        <v>3.21617314797807E-3</v>
      </c>
      <c r="AF176" s="70">
        <f t="shared" si="2"/>
        <v>1.7412137219305185E-3</v>
      </c>
    </row>
    <row r="177" spans="1:32" x14ac:dyDescent="0.3">
      <c r="A177" s="82">
        <v>-85</v>
      </c>
      <c r="B177" s="73">
        <v>9.018501475041598E-3</v>
      </c>
      <c r="C177" s="8">
        <v>-1.0425354249979084E-3</v>
      </c>
      <c r="D177" s="8">
        <v>-8.222144455048451E-3</v>
      </c>
      <c r="E177" s="8">
        <v>1.1784258305595258E-3</v>
      </c>
      <c r="F177" s="8">
        <v>-2.8378025224867348E-3</v>
      </c>
      <c r="G177" s="8">
        <v>2.8075791110745191E-3</v>
      </c>
      <c r="H177" s="8">
        <v>-2.8560372869454991E-3</v>
      </c>
      <c r="I177" s="8">
        <v>4.0038236544151064E-3</v>
      </c>
      <c r="J177" s="8">
        <v>-2.0443707626600785E-3</v>
      </c>
      <c r="K177" s="8">
        <v>2.0451518296151052E-3</v>
      </c>
      <c r="L177" s="8">
        <v>-4.3269722432191099E-4</v>
      </c>
      <c r="M177" s="8">
        <v>1.2207412350818988E-2</v>
      </c>
      <c r="N177" s="8">
        <v>5.6718662239894999E-3</v>
      </c>
      <c r="O177" s="8">
        <v>1.1285091141346067E-2</v>
      </c>
      <c r="P177" s="8">
        <v>5.7841207391648225E-3</v>
      </c>
      <c r="Q177" s="8">
        <v>4.7176225746919757E-4</v>
      </c>
      <c r="R177" s="8">
        <v>-3.1441944688501925E-4</v>
      </c>
      <c r="S177" s="8">
        <v>1.2670091818534299E-2</v>
      </c>
      <c r="T177" s="8">
        <v>2.5799726908752249E-4</v>
      </c>
      <c r="U177" s="8">
        <v>6.8120361672848306E-3</v>
      </c>
      <c r="V177" s="8">
        <v>-2.1768894225137709E-3</v>
      </c>
      <c r="W177" s="8">
        <v>1.6357630049684754E-3</v>
      </c>
      <c r="X177" s="8">
        <v>1.9863092756721955E-3</v>
      </c>
      <c r="Y177" s="8">
        <v>-5.7559888758356506E-3</v>
      </c>
      <c r="Z177" s="8">
        <v>1.2940868702681191E-3</v>
      </c>
      <c r="AA177" s="8">
        <v>1.2009289617255646E-3</v>
      </c>
      <c r="AB177" s="8">
        <v>-1.332709124853686E-3</v>
      </c>
      <c r="AC177" s="8">
        <v>7.9254792111145486E-3</v>
      </c>
      <c r="AD177" s="8">
        <v>1.455769751870525E-3</v>
      </c>
      <c r="AE177" s="8">
        <v>-1.2728909598165607E-2</v>
      </c>
      <c r="AF177" s="70">
        <f t="shared" si="2"/>
        <v>1.6655897599768732E-3</v>
      </c>
    </row>
    <row r="178" spans="1:32" x14ac:dyDescent="0.3">
      <c r="A178" s="82">
        <v>-84</v>
      </c>
      <c r="B178" s="73">
        <v>2.1325166892880235E-3</v>
      </c>
      <c r="C178" s="8">
        <v>-3.2385851643701065E-3</v>
      </c>
      <c r="D178" s="8">
        <v>-3.496892704173955E-3</v>
      </c>
      <c r="E178" s="8">
        <v>-9.4309236574058796E-4</v>
      </c>
      <c r="F178" s="8">
        <v>1.6376559235161663E-3</v>
      </c>
      <c r="G178" s="8">
        <v>-1.3370916938573243E-3</v>
      </c>
      <c r="H178" s="8">
        <v>-2.940367482164967E-3</v>
      </c>
      <c r="I178" s="8">
        <v>-1.2798037084356026E-4</v>
      </c>
      <c r="J178" s="8">
        <v>5.1444498768308438E-3</v>
      </c>
      <c r="K178" s="8">
        <v>-6.2752595363029916E-4</v>
      </c>
      <c r="L178" s="8">
        <v>-8.7423810395025215E-3</v>
      </c>
      <c r="M178" s="8">
        <v>3.6777074020953628E-3</v>
      </c>
      <c r="N178" s="8">
        <v>-1.3424848171567794E-3</v>
      </c>
      <c r="O178" s="8">
        <v>4.5401404911363816E-4</v>
      </c>
      <c r="P178" s="8">
        <v>-2.4997862314635102E-3</v>
      </c>
      <c r="Q178" s="8">
        <v>2.1805226650338434E-3</v>
      </c>
      <c r="R178" s="8">
        <v>1.2320682769856595E-3</v>
      </c>
      <c r="S178" s="8">
        <v>-2.725020967493566E-3</v>
      </c>
      <c r="T178" s="8">
        <v>-2.996815597100742E-3</v>
      </c>
      <c r="U178" s="8">
        <v>1.0877500605271628E-2</v>
      </c>
      <c r="V178" s="8">
        <v>-1.6015767725387171E-2</v>
      </c>
      <c r="W178" s="8">
        <v>-3.1367378672381499E-3</v>
      </c>
      <c r="X178" s="8">
        <v>-1.7508229645023035E-3</v>
      </c>
      <c r="Y178" s="8">
        <v>-4.6550130938295348E-3</v>
      </c>
      <c r="Z178" s="8">
        <v>1.4176569018998528E-3</v>
      </c>
      <c r="AA178" s="8">
        <v>3.1349989691614637E-3</v>
      </c>
      <c r="AB178" s="8">
        <v>-3.7720941503053412E-4</v>
      </c>
      <c r="AC178" s="8">
        <v>2.4559001171632318E-3</v>
      </c>
      <c r="AD178" s="8">
        <v>6.0863634816215005E-3</v>
      </c>
      <c r="AE178" s="8">
        <v>1.026772572669506E-3</v>
      </c>
      <c r="AF178" s="70">
        <f t="shared" si="2"/>
        <v>-5.1651493076116306E-4</v>
      </c>
    </row>
    <row r="179" spans="1:32" x14ac:dyDescent="0.3">
      <c r="A179" s="82">
        <v>-83</v>
      </c>
      <c r="B179" s="73">
        <v>-4.8789606965011067E-3</v>
      </c>
      <c r="C179" s="8">
        <v>-1.2211728833193582E-3</v>
      </c>
      <c r="D179" s="8">
        <v>-2.6404341893876988E-3</v>
      </c>
      <c r="E179" s="8">
        <v>2.3025859669258066E-3</v>
      </c>
      <c r="F179" s="8">
        <v>-3.668538280780979E-3</v>
      </c>
      <c r="G179" s="8">
        <v>1.7858841814263546E-4</v>
      </c>
      <c r="H179" s="8">
        <v>-3.4254818985516352E-4</v>
      </c>
      <c r="I179" s="8">
        <v>-1.1029980691073986E-3</v>
      </c>
      <c r="J179" s="8">
        <v>2.8915646989889389E-3</v>
      </c>
      <c r="K179" s="8">
        <v>-2.3351564485964427E-3</v>
      </c>
      <c r="L179" s="8">
        <v>-2.771212672471296E-3</v>
      </c>
      <c r="M179" s="8">
        <v>-3.1661748392564013E-3</v>
      </c>
      <c r="N179" s="8">
        <v>-8.9034322868199991E-4</v>
      </c>
      <c r="O179" s="8">
        <v>2.5584578601294088E-3</v>
      </c>
      <c r="P179" s="8">
        <v>3.565726095714393E-3</v>
      </c>
      <c r="Q179" s="8">
        <v>-4.8599527141355843E-4</v>
      </c>
      <c r="R179" s="8">
        <v>-5.4215949248380239E-4</v>
      </c>
      <c r="S179" s="8">
        <v>1.3472530740045584E-2</v>
      </c>
      <c r="T179" s="8">
        <v>3.4186899925696575E-4</v>
      </c>
      <c r="U179" s="8">
        <v>6.865033491662168E-3</v>
      </c>
      <c r="V179" s="8">
        <v>1.7828663026903079E-3</v>
      </c>
      <c r="W179" s="8">
        <v>4.3145465262391276E-3</v>
      </c>
      <c r="X179" s="8">
        <v>5.0456471880311327E-3</v>
      </c>
      <c r="Y179" s="8">
        <v>-2.3662775658817303E-3</v>
      </c>
      <c r="Z179" s="8">
        <v>2.8374040423844878E-3</v>
      </c>
      <c r="AA179" s="8">
        <v>-2.9722958376625407E-3</v>
      </c>
      <c r="AB179" s="8">
        <v>5.9555218092738208E-4</v>
      </c>
      <c r="AC179" s="8">
        <v>-1.3502298550585195E-2</v>
      </c>
      <c r="AD179" s="8">
        <v>-4.6907001018528056E-3</v>
      </c>
      <c r="AE179" s="8">
        <v>-3.0767961831062677E-3</v>
      </c>
      <c r="AF179" s="70">
        <f t="shared" si="2"/>
        <v>-1.3005633299351338E-4</v>
      </c>
    </row>
    <row r="180" spans="1:32" x14ac:dyDescent="0.3">
      <c r="A180" s="82">
        <v>-82</v>
      </c>
      <c r="B180" s="73">
        <v>-4.033139615461331E-3</v>
      </c>
      <c r="C180" s="8">
        <v>1.2425057294706996E-3</v>
      </c>
      <c r="D180" s="8">
        <v>3.0599460490484971E-3</v>
      </c>
      <c r="E180" s="8">
        <v>4.1201984732301775E-4</v>
      </c>
      <c r="F180" s="8">
        <v>-1.2043710496301117E-3</v>
      </c>
      <c r="G180" s="8">
        <v>-5.109877879032939E-3</v>
      </c>
      <c r="H180" s="8">
        <v>7.655568036793528E-4</v>
      </c>
      <c r="I180" s="8">
        <v>-2.6529312295152695E-3</v>
      </c>
      <c r="J180" s="8">
        <v>-2.2056493690254635E-4</v>
      </c>
      <c r="K180" s="8">
        <v>-1.7009014987803654E-4</v>
      </c>
      <c r="L180" s="8">
        <v>1.1234287445960178E-3</v>
      </c>
      <c r="M180" s="8">
        <v>-9.8776532807518056E-3</v>
      </c>
      <c r="N180" s="8">
        <v>2.3329006341640118E-3</v>
      </c>
      <c r="O180" s="8">
        <v>4.111733515841552E-3</v>
      </c>
      <c r="P180" s="8">
        <v>3.7967348247102237E-3</v>
      </c>
      <c r="Q180" s="8">
        <v>2.5290640877996705E-3</v>
      </c>
      <c r="R180" s="8">
        <v>3.6836840693521607E-3</v>
      </c>
      <c r="S180" s="8">
        <v>2.5370245588458872E-2</v>
      </c>
      <c r="T180" s="8">
        <v>-7.9521552982411616E-4</v>
      </c>
      <c r="U180" s="8">
        <v>6.7415084527412076E-4</v>
      </c>
      <c r="V180" s="8">
        <v>-6.5361527795199919E-3</v>
      </c>
      <c r="W180" s="8">
        <v>-2.2563802855380469E-3</v>
      </c>
      <c r="X180" s="8">
        <v>7.7626738740701681E-4</v>
      </c>
      <c r="Y180" s="8">
        <v>-3.3888628672217279E-3</v>
      </c>
      <c r="Z180" s="8">
        <v>-6.2962529771887505E-3</v>
      </c>
      <c r="AA180" s="8">
        <v>-2.9231550484761361E-3</v>
      </c>
      <c r="AB180" s="8">
        <v>-1.6903798705792819E-3</v>
      </c>
      <c r="AC180" s="8">
        <v>2.6138457994118458E-3</v>
      </c>
      <c r="AD180" s="8">
        <v>-2.3980758054241622E-3</v>
      </c>
      <c r="AE180" s="8">
        <v>3.9189064516667697E-3</v>
      </c>
      <c r="AF180" s="70">
        <f t="shared" si="2"/>
        <v>2.2859623577531918E-4</v>
      </c>
    </row>
    <row r="181" spans="1:32" x14ac:dyDescent="0.3">
      <c r="A181" s="82">
        <v>-81</v>
      </c>
      <c r="B181" s="73">
        <v>-1.28456183194481E-3</v>
      </c>
      <c r="C181" s="8">
        <v>2.8716542094039304E-4</v>
      </c>
      <c r="D181" s="8">
        <v>4.4805352198268762E-3</v>
      </c>
      <c r="E181" s="8">
        <v>-1.123037967631139E-3</v>
      </c>
      <c r="F181" s="8">
        <v>-1.5678735694207233E-3</v>
      </c>
      <c r="G181" s="8">
        <v>5.190071870775307E-3</v>
      </c>
      <c r="H181" s="8">
        <v>-2.4905593252953196E-3</v>
      </c>
      <c r="I181" s="8">
        <v>1.6162200733945977E-3</v>
      </c>
      <c r="J181" s="8">
        <v>-3.9080883306969088E-3</v>
      </c>
      <c r="K181" s="8">
        <v>2.507012423881399E-3</v>
      </c>
      <c r="L181" s="8">
        <v>-3.241669743231289E-3</v>
      </c>
      <c r="M181" s="8">
        <v>1.7534223184570621E-3</v>
      </c>
      <c r="N181" s="8">
        <v>2.9101286479361532E-3</v>
      </c>
      <c r="O181" s="8">
        <v>-3.926501288425417E-3</v>
      </c>
      <c r="P181" s="8">
        <v>3.6264869401436209E-3</v>
      </c>
      <c r="Q181" s="8">
        <v>-1.0566122580302519E-3</v>
      </c>
      <c r="R181" s="8">
        <v>-3.3490469908830853E-4</v>
      </c>
      <c r="S181" s="8">
        <v>-3.6453494561974448E-3</v>
      </c>
      <c r="T181" s="8">
        <v>4.8880536718820689E-3</v>
      </c>
      <c r="U181" s="8">
        <v>4.6103885685755703E-3</v>
      </c>
      <c r="V181" s="8">
        <v>1.3959945473268473E-3</v>
      </c>
      <c r="W181" s="8">
        <v>3.8710759982942015E-3</v>
      </c>
      <c r="X181" s="8">
        <v>1.006716739337599E-2</v>
      </c>
      <c r="Y181" s="8">
        <v>4.0824227325849333E-3</v>
      </c>
      <c r="Z181" s="8">
        <v>-4.0341583513724948E-3</v>
      </c>
      <c r="AA181" s="8">
        <v>1.2749169286507099E-2</v>
      </c>
      <c r="AB181" s="8">
        <v>5.1185057925979514E-3</v>
      </c>
      <c r="AC181" s="8">
        <v>-7.884389942439337E-3</v>
      </c>
      <c r="AD181" s="8">
        <v>2.3859071765450759E-3</v>
      </c>
      <c r="AE181" s="8">
        <v>-8.00894494165043E-4</v>
      </c>
      <c r="AF181" s="70">
        <f t="shared" si="2"/>
        <v>1.2080375608368886E-3</v>
      </c>
    </row>
    <row r="182" spans="1:32" x14ac:dyDescent="0.3">
      <c r="A182" s="82">
        <v>-80</v>
      </c>
      <c r="B182" s="73">
        <v>4.7592655266927106E-3</v>
      </c>
      <c r="C182" s="8">
        <v>1.4354343670305242E-3</v>
      </c>
      <c r="D182" s="8">
        <v>3.1031752822385126E-3</v>
      </c>
      <c r="E182" s="8">
        <v>-2.3862569799906787E-3</v>
      </c>
      <c r="F182" s="8">
        <v>-1.4902030711160023E-3</v>
      </c>
      <c r="G182" s="8">
        <v>6.4209391370292062E-3</v>
      </c>
      <c r="H182" s="8">
        <v>1.5707078032677589E-3</v>
      </c>
      <c r="I182" s="8">
        <v>9.2165381552909015E-4</v>
      </c>
      <c r="J182" s="8">
        <v>-4.2868869214773755E-3</v>
      </c>
      <c r="K182" s="8">
        <v>-2.7919066267713807E-3</v>
      </c>
      <c r="L182" s="8">
        <v>1.4730424735026875E-3</v>
      </c>
      <c r="M182" s="8">
        <v>-6.3840636524641441E-3</v>
      </c>
      <c r="N182" s="8">
        <v>2.326465255085685E-3</v>
      </c>
      <c r="O182" s="8">
        <v>-7.4131466417180535E-3</v>
      </c>
      <c r="P182" s="8">
        <v>8.7859451989274161E-4</v>
      </c>
      <c r="Q182" s="8">
        <v>9.7114271881435024E-3</v>
      </c>
      <c r="R182" s="8">
        <v>-3.163041384831926E-3</v>
      </c>
      <c r="S182" s="8">
        <v>1.7019584367968001E-2</v>
      </c>
      <c r="T182" s="8">
        <v>-9.3861589309130952E-4</v>
      </c>
      <c r="U182" s="8">
        <v>1.2013685177228697E-2</v>
      </c>
      <c r="V182" s="8">
        <v>5.1315495262993158E-3</v>
      </c>
      <c r="W182" s="8">
        <v>-7.3116047323144671E-3</v>
      </c>
      <c r="X182" s="8">
        <v>5.7596055142490219E-3</v>
      </c>
      <c r="Y182" s="8">
        <v>6.3413058065380154E-3</v>
      </c>
      <c r="Z182" s="8">
        <v>-6.7823548220929068E-3</v>
      </c>
      <c r="AA182" s="8">
        <v>7.826623505773401E-4</v>
      </c>
      <c r="AB182" s="8">
        <v>-2.4199653366772061E-3</v>
      </c>
      <c r="AC182" s="8">
        <v>-1.2876141387300338E-3</v>
      </c>
      <c r="AD182" s="8">
        <v>-6.7014954073872056E-3</v>
      </c>
      <c r="AE182" s="8">
        <v>-7.0082918342153043E-3</v>
      </c>
      <c r="AF182" s="70">
        <f t="shared" si="2"/>
        <v>6.4278835561316059E-4</v>
      </c>
    </row>
    <row r="183" spans="1:32" x14ac:dyDescent="0.3">
      <c r="A183" s="82">
        <v>-79</v>
      </c>
      <c r="B183" s="73">
        <v>-5.6647222932719489E-3</v>
      </c>
      <c r="C183" s="8">
        <v>1.2479386473940833E-3</v>
      </c>
      <c r="D183" s="8">
        <v>1.1362090613033361E-3</v>
      </c>
      <c r="E183" s="8">
        <v>1.6323658230344307E-3</v>
      </c>
      <c r="F183" s="8">
        <v>-1.2600605861412908E-4</v>
      </c>
      <c r="G183" s="8">
        <v>-5.8660174425044179E-3</v>
      </c>
      <c r="H183" s="8">
        <v>-9.5796146310611618E-4</v>
      </c>
      <c r="I183" s="8">
        <v>-6.808093369355281E-3</v>
      </c>
      <c r="J183" s="8">
        <v>-1.181219880736699E-2</v>
      </c>
      <c r="K183" s="8">
        <v>-1.9604057947009124E-3</v>
      </c>
      <c r="L183" s="8">
        <v>-7.0616066802904158E-3</v>
      </c>
      <c r="M183" s="8">
        <v>-4.5276388477629471E-3</v>
      </c>
      <c r="N183" s="8">
        <v>-4.0171984432287988E-3</v>
      </c>
      <c r="O183" s="8">
        <v>-6.3276327464981347E-3</v>
      </c>
      <c r="P183" s="8">
        <v>-2.4734854684826976E-3</v>
      </c>
      <c r="Q183" s="8">
        <v>-1.6294299482743184E-3</v>
      </c>
      <c r="R183" s="8">
        <v>-3.1140943286945963E-3</v>
      </c>
      <c r="S183" s="8">
        <v>9.7493063410241856E-3</v>
      </c>
      <c r="T183" s="8">
        <v>9.5707803901974803E-4</v>
      </c>
      <c r="U183" s="8">
        <v>2.3428462541482953E-3</v>
      </c>
      <c r="V183" s="8">
        <v>-1.8568092450146231E-2</v>
      </c>
      <c r="W183" s="8">
        <v>7.7003185912156991E-4</v>
      </c>
      <c r="X183" s="8">
        <v>-3.108466815116024E-3</v>
      </c>
      <c r="Y183" s="8">
        <v>-1.4692007762009789E-3</v>
      </c>
      <c r="Z183" s="8">
        <v>-1.6547829126890932E-3</v>
      </c>
      <c r="AA183" s="8">
        <v>8.6753155797781051E-3</v>
      </c>
      <c r="AB183" s="8">
        <v>-1.1203418229187197E-3</v>
      </c>
      <c r="AC183" s="8">
        <v>9.4407376289915839E-3</v>
      </c>
      <c r="AD183" s="8">
        <v>2.5732905669354905E-3</v>
      </c>
      <c r="AE183" s="8">
        <v>4.6998156602692451E-3</v>
      </c>
      <c r="AF183" s="70">
        <f t="shared" si="2"/>
        <v>-1.5014147002734223E-3</v>
      </c>
    </row>
    <row r="184" spans="1:32" x14ac:dyDescent="0.3">
      <c r="A184" s="82">
        <v>-78</v>
      </c>
      <c r="B184" s="73">
        <v>1.3620637718822458E-3</v>
      </c>
      <c r="C184" s="8">
        <v>-3.6007808179380225E-3</v>
      </c>
      <c r="D184" s="8">
        <v>1.0055288446713401E-3</v>
      </c>
      <c r="E184" s="8">
        <v>2.0818302760896197E-3</v>
      </c>
      <c r="F184" s="8">
        <v>3.0558686777881184E-3</v>
      </c>
      <c r="G184" s="8">
        <v>1.8543643190408812E-3</v>
      </c>
      <c r="H184" s="8">
        <v>3.1813728436208425E-4</v>
      </c>
      <c r="I184" s="8">
        <v>-2.148962247661531E-3</v>
      </c>
      <c r="J184" s="8">
        <v>-1.9971318401603814E-3</v>
      </c>
      <c r="K184" s="8">
        <v>1.8753086506402301E-3</v>
      </c>
      <c r="L184" s="8">
        <v>1.8870709753358817E-3</v>
      </c>
      <c r="M184" s="8">
        <v>6.2343884640988414E-3</v>
      </c>
      <c r="N184" s="8">
        <v>-1.1820817196492028E-3</v>
      </c>
      <c r="O184" s="8">
        <v>-1.3235601290244765E-3</v>
      </c>
      <c r="P184" s="8">
        <v>4.490765128013826E-3</v>
      </c>
      <c r="Q184" s="8">
        <v>-9.8755510684650884E-4</v>
      </c>
      <c r="R184" s="8">
        <v>-4.5324516312452851E-3</v>
      </c>
      <c r="S184" s="8">
        <v>1.158299798376275E-3</v>
      </c>
      <c r="T184" s="8">
        <v>-7.0483537909923205E-3</v>
      </c>
      <c r="U184" s="8">
        <v>2.2508304207562E-3</v>
      </c>
      <c r="V184" s="8">
        <v>4.8577205853935629E-5</v>
      </c>
      <c r="W184" s="8">
        <v>-7.6382963956977846E-3</v>
      </c>
      <c r="X184" s="8">
        <v>2.9380481018505961E-4</v>
      </c>
      <c r="Y184" s="8">
        <v>6.0029026131491539E-3</v>
      </c>
      <c r="Z184" s="8">
        <v>4.2588325632971144E-3</v>
      </c>
      <c r="AA184" s="8">
        <v>1.2572406138231906E-2</v>
      </c>
      <c r="AB184" s="8">
        <v>5.3912429240939308E-3</v>
      </c>
      <c r="AC184" s="8">
        <v>-2.9386478679791078E-3</v>
      </c>
      <c r="AD184" s="8">
        <v>-4.0102448236216393E-4</v>
      </c>
      <c r="AE184" s="8">
        <v>-3.8774853316023037E-3</v>
      </c>
      <c r="AF184" s="70">
        <f t="shared" si="2"/>
        <v>6.1552971682358516E-4</v>
      </c>
    </row>
    <row r="185" spans="1:32" x14ac:dyDescent="0.3">
      <c r="A185" s="82">
        <v>-77</v>
      </c>
      <c r="B185" s="73">
        <v>1.8861799650784633E-3</v>
      </c>
      <c r="C185" s="8">
        <v>-4.1328339684127005E-3</v>
      </c>
      <c r="D185" s="8">
        <v>-4.4391675341341405E-4</v>
      </c>
      <c r="E185" s="8">
        <v>1.3212893496847115E-4</v>
      </c>
      <c r="F185" s="8">
        <v>4.2399621804058603E-3</v>
      </c>
      <c r="G185" s="8">
        <v>-8.311758141968861E-3</v>
      </c>
      <c r="H185" s="8">
        <v>5.2265006686215074E-5</v>
      </c>
      <c r="I185" s="8">
        <v>1.360964410624995E-4</v>
      </c>
      <c r="J185" s="8">
        <v>-2.8949248014263802E-4</v>
      </c>
      <c r="K185" s="8">
        <v>-1.2059713124450032E-3</v>
      </c>
      <c r="L185" s="8">
        <v>-5.484930176764248E-3</v>
      </c>
      <c r="M185" s="8">
        <v>1.2218509434439872E-2</v>
      </c>
      <c r="N185" s="8">
        <v>1.3238443575397444E-3</v>
      </c>
      <c r="O185" s="8">
        <v>1.3690774362910829E-3</v>
      </c>
      <c r="P185" s="8">
        <v>9.8863479843961342E-4</v>
      </c>
      <c r="Q185" s="8">
        <v>3.0995544783317948E-3</v>
      </c>
      <c r="R185" s="8">
        <v>-5.807801389859158E-4</v>
      </c>
      <c r="S185" s="8">
        <v>1.6187682213783257E-2</v>
      </c>
      <c r="T185" s="8">
        <v>-4.851962591117026E-4</v>
      </c>
      <c r="U185" s="8">
        <v>7.7831566132191901E-5</v>
      </c>
      <c r="V185" s="8">
        <v>1.3779122403115948E-2</v>
      </c>
      <c r="W185" s="8">
        <v>-1.1851669410142825E-2</v>
      </c>
      <c r="X185" s="8">
        <v>6.7744365634698905E-3</v>
      </c>
      <c r="Y185" s="8">
        <v>9.6562897002275966E-5</v>
      </c>
      <c r="Z185" s="8">
        <v>4.9980927508547889E-3</v>
      </c>
      <c r="AA185" s="8">
        <v>-2.6853808499891461E-3</v>
      </c>
      <c r="AB185" s="8">
        <v>-7.8776565796052321E-3</v>
      </c>
      <c r="AC185" s="8">
        <v>-7.9794583798039227E-3</v>
      </c>
      <c r="AD185" s="8">
        <v>7.0776597038366487E-4</v>
      </c>
      <c r="AE185" s="8">
        <v>1.9256899827587211E-3</v>
      </c>
      <c r="AF185" s="70">
        <f t="shared" si="2"/>
        <v>6.2214643099862477E-4</v>
      </c>
    </row>
    <row r="186" spans="1:32" x14ac:dyDescent="0.3">
      <c r="A186" s="82">
        <v>-76</v>
      </c>
      <c r="B186" s="73">
        <v>4.2438413853080927E-3</v>
      </c>
      <c r="C186" s="8">
        <v>-7.7630614442103854E-4</v>
      </c>
      <c r="D186" s="8">
        <v>3.606556532170584E-3</v>
      </c>
      <c r="E186" s="8">
        <v>-3.1463943860891288E-3</v>
      </c>
      <c r="F186" s="8">
        <v>7.2661258794042257E-3</v>
      </c>
      <c r="G186" s="8">
        <v>8.5301326961920165E-4</v>
      </c>
      <c r="H186" s="8">
        <v>1.8980345267911162E-3</v>
      </c>
      <c r="I186" s="8">
        <v>8.5155598202656373E-4</v>
      </c>
      <c r="J186" s="8">
        <v>4.1184166670595488E-3</v>
      </c>
      <c r="K186" s="8">
        <v>2.397657411233651E-3</v>
      </c>
      <c r="L186" s="8">
        <v>5.396881034368927E-3</v>
      </c>
      <c r="M186" s="8">
        <v>4.1894413006286265E-3</v>
      </c>
      <c r="N186" s="8">
        <v>-2.1834093419039855E-3</v>
      </c>
      <c r="O186" s="8">
        <v>-5.5085851014899292E-3</v>
      </c>
      <c r="P186" s="8">
        <v>5.1771062591317758E-3</v>
      </c>
      <c r="Q186" s="8">
        <v>4.2480358800032949E-3</v>
      </c>
      <c r="R186" s="8">
        <v>7.2370493962304727E-4</v>
      </c>
      <c r="S186" s="8">
        <v>3.139053082528309E-3</v>
      </c>
      <c r="T186" s="8">
        <v>5.3795722497859584E-3</v>
      </c>
      <c r="U186" s="8">
        <v>-5.8736914455994986E-3</v>
      </c>
      <c r="V186" s="8">
        <v>7.1670077444128955E-4</v>
      </c>
      <c r="W186" s="8">
        <v>2.7455142646988645E-3</v>
      </c>
      <c r="X186" s="8">
        <v>-3.3402424956627593E-3</v>
      </c>
      <c r="Y186" s="8">
        <v>-7.5322613153705979E-3</v>
      </c>
      <c r="Z186" s="8">
        <v>1.1043674534708904E-3</v>
      </c>
      <c r="AA186" s="8">
        <v>-3.3517307008501025E-4</v>
      </c>
      <c r="AB186" s="8">
        <v>-1.4686983206012826E-2</v>
      </c>
      <c r="AC186" s="8">
        <v>-4.350906450765744E-3</v>
      </c>
      <c r="AD186" s="8">
        <v>1.9559848670094599E-4</v>
      </c>
      <c r="AE186" s="8">
        <v>-2.3557575686621E-3</v>
      </c>
      <c r="AF186" s="70">
        <f t="shared" si="2"/>
        <v>2.7204889509774277E-4</v>
      </c>
    </row>
    <row r="187" spans="1:32" x14ac:dyDescent="0.3">
      <c r="A187" s="82">
        <v>-75</v>
      </c>
      <c r="B187" s="73">
        <v>-9.1881363822991103E-3</v>
      </c>
      <c r="C187" s="8">
        <v>-4.3777319244512249E-3</v>
      </c>
      <c r="D187" s="8">
        <v>-2.1197959875567688E-3</v>
      </c>
      <c r="E187" s="8">
        <v>-3.2733287115456517E-3</v>
      </c>
      <c r="F187" s="8">
        <v>-2.5210212073633314E-3</v>
      </c>
      <c r="G187" s="8">
        <v>4.9074043896271853E-3</v>
      </c>
      <c r="H187" s="8">
        <v>-5.5789580868585327E-3</v>
      </c>
      <c r="I187" s="8">
        <v>-3.8006688930045437E-3</v>
      </c>
      <c r="J187" s="8">
        <v>-3.2441923412729161E-4</v>
      </c>
      <c r="K187" s="8">
        <v>-1.9536099767866379E-3</v>
      </c>
      <c r="L187" s="8">
        <v>1.5612274338032417E-3</v>
      </c>
      <c r="M187" s="8">
        <v>-6.9857058206468318E-3</v>
      </c>
      <c r="N187" s="8">
        <v>9.2070023173657827E-4</v>
      </c>
      <c r="O187" s="8">
        <v>-1.0598585836818619E-2</v>
      </c>
      <c r="P187" s="8">
        <v>7.1027322177437732E-3</v>
      </c>
      <c r="Q187" s="8">
        <v>7.7545822035716451E-4</v>
      </c>
      <c r="R187" s="8">
        <v>-2.9299241416921732E-3</v>
      </c>
      <c r="S187" s="8">
        <v>-2.5845106563406554E-2</v>
      </c>
      <c r="T187" s="8">
        <v>-1.4583020486564019E-3</v>
      </c>
      <c r="U187" s="8">
        <v>7.2065833423666653E-3</v>
      </c>
      <c r="V187" s="8">
        <v>1.8256333473784792E-2</v>
      </c>
      <c r="W187" s="8">
        <v>-5.8416436456294237E-3</v>
      </c>
      <c r="X187" s="8">
        <v>2.0429394061118669E-2</v>
      </c>
      <c r="Y187" s="8">
        <v>7.6259684414249542E-4</v>
      </c>
      <c r="Z187" s="8">
        <v>-9.4928400569062373E-3</v>
      </c>
      <c r="AA187" s="8">
        <v>3.8293098338109005E-3</v>
      </c>
      <c r="AB187" s="8">
        <v>7.0382631779993231E-3</v>
      </c>
      <c r="AC187" s="8">
        <v>4.1856574067021188E-4</v>
      </c>
      <c r="AD187" s="8">
        <v>-2.0988969496393848E-3</v>
      </c>
      <c r="AE187" s="8">
        <v>-1.8415020312006057E-2</v>
      </c>
      <c r="AF187" s="70">
        <f t="shared" si="2"/>
        <v>-1.4531708937411264E-3</v>
      </c>
    </row>
    <row r="188" spans="1:32" x14ac:dyDescent="0.3">
      <c r="A188" s="82">
        <v>-74</v>
      </c>
      <c r="B188" s="73">
        <v>-1.1007803612952671E-3</v>
      </c>
      <c r="C188" s="8">
        <v>-6.7072697005275141E-4</v>
      </c>
      <c r="D188" s="8">
        <v>4.6759930039147191E-3</v>
      </c>
      <c r="E188" s="8">
        <v>-2.0110760842442042E-3</v>
      </c>
      <c r="F188" s="8">
        <v>4.1074959082003457E-4</v>
      </c>
      <c r="G188" s="8">
        <v>-1.2957195107757089E-2</v>
      </c>
      <c r="H188" s="8">
        <v>-2.6887969753399037E-3</v>
      </c>
      <c r="I188" s="8">
        <v>-3.5953275946016983E-3</v>
      </c>
      <c r="J188" s="8">
        <v>1.2104479447620418E-2</v>
      </c>
      <c r="K188" s="8">
        <v>-8.2394568209962042E-3</v>
      </c>
      <c r="L188" s="8">
        <v>-2.5033638766991106E-3</v>
      </c>
      <c r="M188" s="8">
        <v>-7.3150539502960625E-3</v>
      </c>
      <c r="N188" s="8">
        <v>1.1482841751958607E-3</v>
      </c>
      <c r="O188" s="8">
        <v>1.0498145697474533E-3</v>
      </c>
      <c r="P188" s="8">
        <v>2.7924618736264051E-3</v>
      </c>
      <c r="Q188" s="8">
        <v>-5.051298105625138E-4</v>
      </c>
      <c r="R188" s="8">
        <v>2.6938961043454371E-3</v>
      </c>
      <c r="S188" s="8">
        <v>1.2642643289615604E-2</v>
      </c>
      <c r="T188" s="8">
        <v>2.0790048479682158E-3</v>
      </c>
      <c r="U188" s="8">
        <v>1.1119648320451979E-2</v>
      </c>
      <c r="V188" s="8">
        <v>2.2567753227540829E-2</v>
      </c>
      <c r="W188" s="8">
        <v>-4.7017731081300477E-3</v>
      </c>
      <c r="X188" s="8">
        <v>6.0598155024205805E-3</v>
      </c>
      <c r="Y188" s="8">
        <v>1.63924713557105E-3</v>
      </c>
      <c r="Z188" s="8">
        <v>-1.1175116104734945E-3</v>
      </c>
      <c r="AA188" s="8">
        <v>-1.5965824088399203E-4</v>
      </c>
      <c r="AB188" s="8">
        <v>6.726962674463796E-3</v>
      </c>
      <c r="AC188" s="8">
        <v>-2.4690152031399404E-3</v>
      </c>
      <c r="AD188" s="8">
        <v>-6.3032571912369911E-3</v>
      </c>
      <c r="AE188" s="8">
        <v>2.8661550449923107E-4</v>
      </c>
      <c r="AF188" s="70">
        <f t="shared" si="2"/>
        <v>1.0553082120697446E-3</v>
      </c>
    </row>
    <row r="189" spans="1:32" x14ac:dyDescent="0.3">
      <c r="A189" s="82">
        <v>-73</v>
      </c>
      <c r="B189" s="73">
        <v>-2.0315594913413206E-3</v>
      </c>
      <c r="C189" s="8">
        <v>3.1951921537825686E-3</v>
      </c>
      <c r="D189" s="8">
        <v>1.7866768098398714E-3</v>
      </c>
      <c r="E189" s="8">
        <v>2.6271426477806063E-3</v>
      </c>
      <c r="F189" s="8">
        <v>2.9927225818334735E-3</v>
      </c>
      <c r="G189" s="8">
        <v>5.792857402451012E-3</v>
      </c>
      <c r="H189" s="8">
        <v>-2.9368856293653881E-4</v>
      </c>
      <c r="I189" s="8">
        <v>-3.8903458549337157E-3</v>
      </c>
      <c r="J189" s="8">
        <v>-1.995674569484714E-3</v>
      </c>
      <c r="K189" s="8">
        <v>3.4000948149791642E-3</v>
      </c>
      <c r="L189" s="8">
        <v>7.9954927820786829E-3</v>
      </c>
      <c r="M189" s="8">
        <v>3.6563433226990162E-3</v>
      </c>
      <c r="N189" s="8">
        <v>1.0054837244070775E-3</v>
      </c>
      <c r="O189" s="8">
        <v>1.3095242357118696E-3</v>
      </c>
      <c r="P189" s="8">
        <v>-5.6034618882619888E-3</v>
      </c>
      <c r="Q189" s="8">
        <v>6.3402124499967079E-3</v>
      </c>
      <c r="R189" s="8">
        <v>-3.4804941344155488E-3</v>
      </c>
      <c r="S189" s="8">
        <v>4.9766374527546314E-3</v>
      </c>
      <c r="T189" s="8">
        <v>-2.6570576089276314E-3</v>
      </c>
      <c r="U189" s="8">
        <v>7.5763823706329371E-3</v>
      </c>
      <c r="V189" s="8">
        <v>-1.9413884853946611E-2</v>
      </c>
      <c r="W189" s="8">
        <v>5.0683341228714273E-3</v>
      </c>
      <c r="X189" s="8">
        <v>-2.569126167846698E-3</v>
      </c>
      <c r="Y189" s="8">
        <v>-1.7862325879099486E-3</v>
      </c>
      <c r="Z189" s="8">
        <v>-1.1258369643830016E-2</v>
      </c>
      <c r="AA189" s="8">
        <v>7.9193640303047326E-3</v>
      </c>
      <c r="AB189" s="8">
        <v>5.6424791038324103E-3</v>
      </c>
      <c r="AC189" s="8">
        <v>-3.3776213530275789E-3</v>
      </c>
      <c r="AD189" s="8">
        <v>-2.038314837820859E-3</v>
      </c>
      <c r="AE189" s="8">
        <v>1.1116517756383859E-2</v>
      </c>
      <c r="AF189" s="70">
        <f t="shared" si="2"/>
        <v>7.3352087358856237E-4</v>
      </c>
    </row>
    <row r="190" spans="1:32" x14ac:dyDescent="0.3">
      <c r="A190" s="82">
        <v>-72</v>
      </c>
      <c r="B190" s="73">
        <v>6.2727259116773619E-4</v>
      </c>
      <c r="C190" s="8">
        <v>-2.010931790546254E-3</v>
      </c>
      <c r="D190" s="8">
        <v>-1.5995079807225657E-4</v>
      </c>
      <c r="E190" s="8">
        <v>-1.6462796827126768E-3</v>
      </c>
      <c r="F190" s="8">
        <v>-3.8532898987687567E-4</v>
      </c>
      <c r="G190" s="8">
        <v>7.3647743496766159E-3</v>
      </c>
      <c r="H190" s="8">
        <v>1.3492487202555374E-3</v>
      </c>
      <c r="I190" s="8">
        <v>3.6694614025517963E-3</v>
      </c>
      <c r="J190" s="8">
        <v>-7.4746405494000943E-3</v>
      </c>
      <c r="K190" s="8">
        <v>-3.6520490104729004E-3</v>
      </c>
      <c r="L190" s="8">
        <v>1.8869984147462356E-4</v>
      </c>
      <c r="M190" s="8">
        <v>4.3378135645353796E-3</v>
      </c>
      <c r="N190" s="8">
        <v>9.7361414655309218E-4</v>
      </c>
      <c r="O190" s="8">
        <v>2.6974773353350048E-3</v>
      </c>
      <c r="P190" s="8">
        <v>-5.2259028604373795E-3</v>
      </c>
      <c r="Q190" s="8">
        <v>-4.7354087373168733E-3</v>
      </c>
      <c r="R190" s="8">
        <v>2.7758505461425269E-3</v>
      </c>
      <c r="S190" s="8">
        <v>3.9295788617175323E-2</v>
      </c>
      <c r="T190" s="8">
        <v>3.3503685171941433E-4</v>
      </c>
      <c r="U190" s="8">
        <v>-1.0886014847169331E-3</v>
      </c>
      <c r="V190" s="8">
        <v>-1.2423100170344863E-2</v>
      </c>
      <c r="W190" s="8">
        <v>-5.6342782361250548E-3</v>
      </c>
      <c r="X190" s="8">
        <v>-3.7498278513919993E-3</v>
      </c>
      <c r="Y190" s="8">
        <v>5.1562517267615422E-4</v>
      </c>
      <c r="Z190" s="8">
        <v>-3.0339106039767019E-3</v>
      </c>
      <c r="AA190" s="8">
        <v>-1.1334176680109975E-2</v>
      </c>
      <c r="AB190" s="8">
        <v>-1.1276332764215604E-3</v>
      </c>
      <c r="AC190" s="8">
        <v>1.1457112941918217E-3</v>
      </c>
      <c r="AD190" s="8">
        <v>-3.4208812407287466E-3</v>
      </c>
      <c r="AE190" s="8">
        <v>1.0954275129382199E-2</v>
      </c>
      <c r="AF190" s="70">
        <f t="shared" si="2"/>
        <v>3.0425825333953589E-4</v>
      </c>
    </row>
    <row r="191" spans="1:32" x14ac:dyDescent="0.3">
      <c r="A191" s="82">
        <v>-71</v>
      </c>
      <c r="B191" s="73">
        <v>5.431264027960841E-3</v>
      </c>
      <c r="C191" s="8">
        <v>-1.8911203892744066E-4</v>
      </c>
      <c r="D191" s="8">
        <v>5.209788295723692E-4</v>
      </c>
      <c r="E191" s="8">
        <v>-9.4701161140007747E-4</v>
      </c>
      <c r="F191" s="8">
        <v>-8.2667824525494565E-5</v>
      </c>
      <c r="G191" s="8">
        <v>6.5003911194368505E-3</v>
      </c>
      <c r="H191" s="8">
        <v>2.3182596172750896E-3</v>
      </c>
      <c r="I191" s="8">
        <v>-2.5762826797371182E-3</v>
      </c>
      <c r="J191" s="8">
        <v>-8.6858828297031385E-4</v>
      </c>
      <c r="K191" s="8">
        <v>1.0630715516180824E-3</v>
      </c>
      <c r="L191" s="8">
        <v>-1.0552154323373204E-3</v>
      </c>
      <c r="M191" s="8">
        <v>-8.5188457677750004E-3</v>
      </c>
      <c r="N191" s="8">
        <v>-2.15189908138925E-3</v>
      </c>
      <c r="O191" s="8">
        <v>-1.2630535204238156E-2</v>
      </c>
      <c r="P191" s="8">
        <v>1.6680680677093563E-3</v>
      </c>
      <c r="Q191" s="8">
        <v>-2.8024223322703759E-3</v>
      </c>
      <c r="R191" s="8">
        <v>8.3448560355200985E-4</v>
      </c>
      <c r="S191" s="8">
        <v>5.6061973813935056E-3</v>
      </c>
      <c r="T191" s="8">
        <v>-2.9618070046046573E-4</v>
      </c>
      <c r="U191" s="8">
        <v>5.1095008484266964E-3</v>
      </c>
      <c r="V191" s="8">
        <v>-1.1257896154019675E-4</v>
      </c>
      <c r="W191" s="8">
        <v>-2.1292781997911386E-3</v>
      </c>
      <c r="X191" s="8">
        <v>-3.2250744603107761E-3</v>
      </c>
      <c r="Y191" s="8">
        <v>2.1800171359759859E-3</v>
      </c>
      <c r="Z191" s="8">
        <v>3.2578648590825907E-3</v>
      </c>
      <c r="AA191" s="8">
        <v>1.064754925533762E-2</v>
      </c>
      <c r="AB191" s="8">
        <v>3.015689411667845E-3</v>
      </c>
      <c r="AC191" s="8">
        <v>3.9473599373467203E-4</v>
      </c>
      <c r="AD191" s="8">
        <v>1.3384338560768136E-3</v>
      </c>
      <c r="AE191" s="8">
        <v>-2.6147385065331992E-3</v>
      </c>
      <c r="AF191" s="70">
        <f t="shared" si="2"/>
        <v>3.2286921582046674E-4</v>
      </c>
    </row>
    <row r="192" spans="1:32" x14ac:dyDescent="0.3">
      <c r="A192" s="82">
        <v>-70</v>
      </c>
      <c r="B192" s="73">
        <v>-8.0822981516351713E-3</v>
      </c>
      <c r="C192" s="8">
        <v>1.5899741223605428E-3</v>
      </c>
      <c r="D192" s="8">
        <v>2.7942894435228332E-3</v>
      </c>
      <c r="E192" s="8">
        <v>-3.6634169861257514E-3</v>
      </c>
      <c r="F192" s="8">
        <v>-4.6288549148889666E-3</v>
      </c>
      <c r="G192" s="8">
        <v>-1.0981652076785083E-2</v>
      </c>
      <c r="H192" s="8">
        <v>8.7324715198496081E-4</v>
      </c>
      <c r="I192" s="8">
        <v>-1.0533006873025977E-3</v>
      </c>
      <c r="J192" s="8">
        <v>2.0154786918652363E-3</v>
      </c>
      <c r="K192" s="8">
        <v>1.794751497426559E-3</v>
      </c>
      <c r="L192" s="8">
        <v>-1.1069622563004155E-2</v>
      </c>
      <c r="M192" s="8">
        <v>2.7666747823666335E-3</v>
      </c>
      <c r="N192" s="8">
        <v>-1.9004014751779711E-3</v>
      </c>
      <c r="O192" s="8">
        <v>-2.4196819492785689E-3</v>
      </c>
      <c r="P192" s="8">
        <v>2.7464904985750778E-3</v>
      </c>
      <c r="Q192" s="8">
        <v>8.5832686733709404E-4</v>
      </c>
      <c r="R192" s="8">
        <v>2.3046141364114073E-3</v>
      </c>
      <c r="S192" s="8">
        <v>-5.5842933526893878E-3</v>
      </c>
      <c r="T192" s="8">
        <v>-1.2541861146669331E-3</v>
      </c>
      <c r="U192" s="8">
        <v>-1.1020201312750593E-2</v>
      </c>
      <c r="V192" s="8">
        <v>2.0091313132357909E-2</v>
      </c>
      <c r="W192" s="8">
        <v>1.8522109364600553E-3</v>
      </c>
      <c r="X192" s="8">
        <v>2.9928110515202539E-3</v>
      </c>
      <c r="Y192" s="8">
        <v>-6.2196360122556359E-4</v>
      </c>
      <c r="Z192" s="8">
        <v>6.9851963909099944E-3</v>
      </c>
      <c r="AA192" s="8">
        <v>1.1093016891469673E-2</v>
      </c>
      <c r="AB192" s="8">
        <v>-7.38439306561256E-5</v>
      </c>
      <c r="AC192" s="8">
        <v>6.4240792557217702E-3</v>
      </c>
      <c r="AD192" s="8">
        <v>1.8200260960201794E-3</v>
      </c>
      <c r="AE192" s="8">
        <v>2.9098952497167213E-3</v>
      </c>
      <c r="AF192" s="70">
        <f t="shared" si="2"/>
        <v>3.1862263599466781E-4</v>
      </c>
    </row>
    <row r="193" spans="1:32" x14ac:dyDescent="0.3">
      <c r="A193" s="82">
        <v>-69</v>
      </c>
      <c r="B193" s="73">
        <v>-1.048860595021725E-4</v>
      </c>
      <c r="C193" s="8">
        <v>-1.7324154636084296E-3</v>
      </c>
      <c r="D193" s="8">
        <v>1.3725293589494907E-3</v>
      </c>
      <c r="E193" s="8">
        <v>-4.8333058540999865E-3</v>
      </c>
      <c r="F193" s="8">
        <v>3.7008727943642957E-3</v>
      </c>
      <c r="G193" s="8">
        <v>2.5940128320561268E-3</v>
      </c>
      <c r="H193" s="8">
        <v>4.5528376976242916E-4</v>
      </c>
      <c r="I193" s="8">
        <v>-4.0766604981172655E-3</v>
      </c>
      <c r="J193" s="8">
        <v>1.7400034071742179E-3</v>
      </c>
      <c r="K193" s="8">
        <v>-3.1601464648668936E-4</v>
      </c>
      <c r="L193" s="8">
        <v>-8.1918545540834217E-4</v>
      </c>
      <c r="M193" s="8">
        <v>-2.2733133766890826E-3</v>
      </c>
      <c r="N193" s="8">
        <v>-3.2605435296520317E-3</v>
      </c>
      <c r="O193" s="8">
        <v>7.6677403005972374E-3</v>
      </c>
      <c r="P193" s="8">
        <v>2.5518227503231621E-3</v>
      </c>
      <c r="Q193" s="8">
        <v>1.7925496042937965E-3</v>
      </c>
      <c r="R193" s="8">
        <v>-5.2996705821837034E-4</v>
      </c>
      <c r="S193" s="8">
        <v>-3.0851091697564025E-3</v>
      </c>
      <c r="T193" s="8">
        <v>3.7355580022200392E-3</v>
      </c>
      <c r="U193" s="8">
        <v>-1.2156808208453829E-2</v>
      </c>
      <c r="V193" s="8">
        <v>-2.5024838224408218E-3</v>
      </c>
      <c r="W193" s="8">
        <v>1.7213550698817991E-3</v>
      </c>
      <c r="X193" s="8">
        <v>4.5741282682391568E-3</v>
      </c>
      <c r="Y193" s="8">
        <v>1.1534546125791488E-3</v>
      </c>
      <c r="Z193" s="8">
        <v>7.6295089774426894E-3</v>
      </c>
      <c r="AA193" s="8">
        <v>1.6766228376029008E-2</v>
      </c>
      <c r="AB193" s="8">
        <v>3.3656872860074747E-3</v>
      </c>
      <c r="AC193" s="8">
        <v>8.9121076963490902E-3</v>
      </c>
      <c r="AD193" s="8">
        <v>2.5256075430754705E-3</v>
      </c>
      <c r="AE193" s="8">
        <v>-2.6319354284473351E-3</v>
      </c>
      <c r="AF193" s="70">
        <f t="shared" si="2"/>
        <v>1.1311940692821294E-3</v>
      </c>
    </row>
    <row r="194" spans="1:32" x14ac:dyDescent="0.3">
      <c r="A194" s="82">
        <v>-68</v>
      </c>
      <c r="B194" s="73">
        <v>-1.2475784605079816E-3</v>
      </c>
      <c r="C194" s="8">
        <v>2.4399868666944114E-3</v>
      </c>
      <c r="D194" s="8">
        <v>-6.9136402484323671E-4</v>
      </c>
      <c r="E194" s="8">
        <v>-2.5478298630471938E-3</v>
      </c>
      <c r="F194" s="8">
        <v>4.5809281074307012E-5</v>
      </c>
      <c r="G194" s="8">
        <v>8.4287876721219224E-4</v>
      </c>
      <c r="H194" s="8">
        <v>-2.310446433917623E-3</v>
      </c>
      <c r="I194" s="8">
        <v>-4.3748874449185977E-3</v>
      </c>
      <c r="J194" s="8">
        <v>-1.165753146438399E-3</v>
      </c>
      <c r="K194" s="8">
        <v>5.8472831909829968E-3</v>
      </c>
      <c r="L194" s="8">
        <v>-3.9253000763914232E-3</v>
      </c>
      <c r="M194" s="8">
        <v>9.2515681217441789E-4</v>
      </c>
      <c r="N194" s="8">
        <v>-4.5196616053832005E-3</v>
      </c>
      <c r="O194" s="8">
        <v>3.1205468709073654E-3</v>
      </c>
      <c r="P194" s="8">
        <v>-1.4414730024942088E-3</v>
      </c>
      <c r="Q194" s="8">
        <v>-1.355379933619944E-3</v>
      </c>
      <c r="R194" s="8">
        <v>-2.7701157723170351E-3</v>
      </c>
      <c r="S194" s="8">
        <v>1.919378408494473E-2</v>
      </c>
      <c r="T194" s="8">
        <v>3.1620188080986045E-3</v>
      </c>
      <c r="U194" s="8">
        <v>4.633660784518729E-3</v>
      </c>
      <c r="V194" s="8">
        <v>3.9824463645244182E-3</v>
      </c>
      <c r="W194" s="8">
        <v>5.6367308660496031E-3</v>
      </c>
      <c r="X194" s="8">
        <v>-1.4724698204469228E-4</v>
      </c>
      <c r="Y194" s="8">
        <v>3.612693050493135E-4</v>
      </c>
      <c r="Z194" s="8">
        <v>-4.3872887568559889E-3</v>
      </c>
      <c r="AA194" s="8">
        <v>-7.8471487832590826E-3</v>
      </c>
      <c r="AB194" s="8">
        <v>-5.9813115825508474E-3</v>
      </c>
      <c r="AC194" s="8">
        <v>9.2908292189825166E-3</v>
      </c>
      <c r="AD194" s="8">
        <v>1.6916043107880734E-3</v>
      </c>
      <c r="AE194" s="8">
        <v>-3.5812512142485101E-4</v>
      </c>
      <c r="AF194" s="70">
        <f t="shared" si="2"/>
        <v>5.367698180662458E-4</v>
      </c>
    </row>
    <row r="195" spans="1:32" x14ac:dyDescent="0.3">
      <c r="A195" s="82">
        <v>-67</v>
      </c>
      <c r="B195" s="73">
        <v>3.1602485030515909E-3</v>
      </c>
      <c r="C195" s="8">
        <v>4.0415137222314552E-3</v>
      </c>
      <c r="D195" s="8">
        <v>-1.2807087366818286E-3</v>
      </c>
      <c r="E195" s="8">
        <v>-6.8320147628768077E-4</v>
      </c>
      <c r="F195" s="8">
        <v>1.9851811203394822E-3</v>
      </c>
      <c r="G195" s="8">
        <v>6.5243750605729171E-3</v>
      </c>
      <c r="H195" s="8">
        <v>-1.119360193417547E-3</v>
      </c>
      <c r="I195" s="8">
        <v>-3.6661341164172939E-4</v>
      </c>
      <c r="J195" s="8">
        <v>-5.032997991425826E-3</v>
      </c>
      <c r="K195" s="8">
        <v>-3.3319594542158845E-4</v>
      </c>
      <c r="L195" s="8">
        <v>3.8494775675137773E-3</v>
      </c>
      <c r="M195" s="8">
        <v>-7.0557544434424885E-4</v>
      </c>
      <c r="N195" s="8">
        <v>2.7047713475197421E-4</v>
      </c>
      <c r="O195" s="8">
        <v>6.212749745610046E-4</v>
      </c>
      <c r="P195" s="8">
        <v>9.4756821753125275E-5</v>
      </c>
      <c r="Q195" s="8">
        <v>1.2301453095361868E-3</v>
      </c>
      <c r="R195" s="8">
        <v>-1.0605244948260605E-3</v>
      </c>
      <c r="S195" s="8">
        <v>1.0404872025967325E-2</v>
      </c>
      <c r="T195" s="8">
        <v>7.9617786821647649E-4</v>
      </c>
      <c r="U195" s="8">
        <v>-1.1793624210822629E-2</v>
      </c>
      <c r="V195" s="8">
        <v>7.0172507148720531E-3</v>
      </c>
      <c r="W195" s="8">
        <v>1.5225629876949139E-2</v>
      </c>
      <c r="X195" s="8">
        <v>-1.312421744875914E-3</v>
      </c>
      <c r="Y195" s="8">
        <v>1.7941696334718522E-3</v>
      </c>
      <c r="Z195" s="8">
        <v>3.4294765550095304E-3</v>
      </c>
      <c r="AA195" s="8">
        <v>1.3939345296975145E-2</v>
      </c>
      <c r="AB195" s="8">
        <v>2.564100867883147E-3</v>
      </c>
      <c r="AC195" s="8">
        <v>-4.1770428592922092E-3</v>
      </c>
      <c r="AD195" s="8">
        <v>7.6234878781796349E-3</v>
      </c>
      <c r="AE195" s="8">
        <v>-4.1233066197675482E-3</v>
      </c>
      <c r="AF195" s="70">
        <f t="shared" ref="AF195:AF258" si="3">AVERAGE(B195:AE195)</f>
        <v>1.7527795934343671E-3</v>
      </c>
    </row>
    <row r="196" spans="1:32" x14ac:dyDescent="0.3">
      <c r="A196" s="82">
        <v>-66</v>
      </c>
      <c r="B196" s="73">
        <v>1.1595065107783582E-3</v>
      </c>
      <c r="C196" s="8">
        <v>1.09362542601474E-3</v>
      </c>
      <c r="D196" s="8">
        <v>1.0949275120613281E-3</v>
      </c>
      <c r="E196" s="8">
        <v>-6.1792619360652619E-4</v>
      </c>
      <c r="F196" s="8">
        <v>2.7692477256177034E-3</v>
      </c>
      <c r="G196" s="8">
        <v>-9.5132670679099335E-3</v>
      </c>
      <c r="H196" s="8">
        <v>-1.5942639603696868E-3</v>
      </c>
      <c r="I196" s="8">
        <v>5.9201054403528368E-3</v>
      </c>
      <c r="J196" s="8">
        <v>4.8555102419142113E-3</v>
      </c>
      <c r="K196" s="8">
        <v>-8.0144713688452785E-4</v>
      </c>
      <c r="L196" s="8">
        <v>2.9941541433169483E-3</v>
      </c>
      <c r="M196" s="8">
        <v>1.3183461909760576E-3</v>
      </c>
      <c r="N196" s="8">
        <v>3.8599469990529709E-3</v>
      </c>
      <c r="O196" s="8">
        <v>-4.2523773425872805E-3</v>
      </c>
      <c r="P196" s="8">
        <v>-4.7599185484565824E-3</v>
      </c>
      <c r="Q196" s="8">
        <v>-2.3502619638082933E-3</v>
      </c>
      <c r="R196" s="8">
        <v>7.5340330848082133E-5</v>
      </c>
      <c r="S196" s="8">
        <v>3.0732408538531205E-2</v>
      </c>
      <c r="T196" s="8">
        <v>2.9816116643157503E-4</v>
      </c>
      <c r="U196" s="8">
        <v>1.0825026035741992E-3</v>
      </c>
      <c r="V196" s="8">
        <v>-3.215567174468064E-3</v>
      </c>
      <c r="W196" s="8">
        <v>-8.0505562094102846E-3</v>
      </c>
      <c r="X196" s="8">
        <v>-6.320447147653771E-3</v>
      </c>
      <c r="Y196" s="8">
        <v>1.0852795869961129E-2</v>
      </c>
      <c r="Z196" s="8">
        <v>-7.2007703225197492E-4</v>
      </c>
      <c r="AA196" s="8">
        <v>-8.6145395182779679E-4</v>
      </c>
      <c r="AB196" s="8">
        <v>7.0015373548066792E-3</v>
      </c>
      <c r="AC196" s="8">
        <v>-3.5402268943767815E-3</v>
      </c>
      <c r="AD196" s="8">
        <v>-1.4850168564441183E-2</v>
      </c>
      <c r="AE196" s="8">
        <v>2.0214700889511147E-3</v>
      </c>
      <c r="AF196" s="70">
        <f t="shared" si="3"/>
        <v>5.2272089850454817E-4</v>
      </c>
    </row>
    <row r="197" spans="1:32" x14ac:dyDescent="0.3">
      <c r="A197" s="82">
        <v>-65</v>
      </c>
      <c r="B197" s="73">
        <v>-3.0699456056804651E-3</v>
      </c>
      <c r="C197" s="8">
        <v>-1.1099354840148753E-3</v>
      </c>
      <c r="D197" s="8">
        <v>-3.9659392358737458E-3</v>
      </c>
      <c r="E197" s="8">
        <v>6.1450321632969089E-4</v>
      </c>
      <c r="F197" s="8">
        <v>-3.0233047863034391E-3</v>
      </c>
      <c r="G197" s="8">
        <v>2.6908448409390384E-3</v>
      </c>
      <c r="H197" s="8">
        <v>4.5448758792076818E-3</v>
      </c>
      <c r="I197" s="8">
        <v>-1.8154357665829766E-3</v>
      </c>
      <c r="J197" s="8">
        <v>7.358899016312319E-3</v>
      </c>
      <c r="K197" s="8">
        <v>-6.2602396508282948E-5</v>
      </c>
      <c r="L197" s="8">
        <v>-4.9045285233280259E-4</v>
      </c>
      <c r="M197" s="8">
        <v>1.9622409063443855E-3</v>
      </c>
      <c r="N197" s="8">
        <v>-3.4115851373924507E-3</v>
      </c>
      <c r="O197" s="8">
        <v>5.1148553916537318E-3</v>
      </c>
      <c r="P197" s="8">
        <v>6.2878271175923935E-3</v>
      </c>
      <c r="Q197" s="8">
        <v>-1.4083739276132042E-3</v>
      </c>
      <c r="R197" s="8">
        <v>3.683694246673681E-3</v>
      </c>
      <c r="S197" s="8">
        <v>1.9371966656650891E-2</v>
      </c>
      <c r="T197" s="8">
        <v>-1.5273218390962073E-3</v>
      </c>
      <c r="U197" s="8">
        <v>-6.3985826145282164E-3</v>
      </c>
      <c r="V197" s="8">
        <v>9.7959670561730793E-3</v>
      </c>
      <c r="W197" s="8">
        <v>-6.8640360288944394E-3</v>
      </c>
      <c r="X197" s="8">
        <v>2.0031265289624546E-3</v>
      </c>
      <c r="Y197" s="8">
        <v>4.5575629010279951E-4</v>
      </c>
      <c r="Z197" s="8">
        <v>-4.6612024376730104E-3</v>
      </c>
      <c r="AA197" s="8">
        <v>-8.5758926775554994E-3</v>
      </c>
      <c r="AB197" s="8">
        <v>6.6312245053734026E-3</v>
      </c>
      <c r="AC197" s="8">
        <v>-6.5338243938223442E-3</v>
      </c>
      <c r="AD197" s="8">
        <v>-1.7334021223368431E-3</v>
      </c>
      <c r="AE197" s="8">
        <v>-8.4574963487113741E-3</v>
      </c>
      <c r="AF197" s="70">
        <f t="shared" si="3"/>
        <v>2.4688159991317904E-4</v>
      </c>
    </row>
    <row r="198" spans="1:32" x14ac:dyDescent="0.3">
      <c r="A198" s="82">
        <v>-64</v>
      </c>
      <c r="B198" s="73">
        <v>-1.5557013309257638E-3</v>
      </c>
      <c r="C198" s="8">
        <v>-2.4521264602489646E-3</v>
      </c>
      <c r="D198" s="8">
        <v>2.8572481619230797E-4</v>
      </c>
      <c r="E198" s="8">
        <v>3.4019325484365955E-3</v>
      </c>
      <c r="F198" s="8">
        <v>4.1272116019144753E-3</v>
      </c>
      <c r="G198" s="8">
        <v>2.7848567562848408E-3</v>
      </c>
      <c r="H198" s="8">
        <v>-6.1999039992404218E-4</v>
      </c>
      <c r="I198" s="8">
        <v>-1.0283484128925701E-3</v>
      </c>
      <c r="J198" s="8">
        <v>-5.0365853537506066E-3</v>
      </c>
      <c r="K198" s="8">
        <v>-6.5266034350598343E-5</v>
      </c>
      <c r="L198" s="8">
        <v>5.9077546498492728E-4</v>
      </c>
      <c r="M198" s="8">
        <v>-6.0367797892676503E-3</v>
      </c>
      <c r="N198" s="8">
        <v>-1.0938644195522705E-3</v>
      </c>
      <c r="O198" s="8">
        <v>-5.2093125763743482E-3</v>
      </c>
      <c r="P198" s="8">
        <v>-7.2188757640992765E-4</v>
      </c>
      <c r="Q198" s="8">
        <v>7.6414725191993257E-4</v>
      </c>
      <c r="R198" s="8">
        <v>5.5098042086357711E-3</v>
      </c>
      <c r="S198" s="8">
        <v>4.5787822809427951E-3</v>
      </c>
      <c r="T198" s="8">
        <v>2.7861093224551773E-3</v>
      </c>
      <c r="U198" s="8">
        <v>2.4614900302711322E-3</v>
      </c>
      <c r="V198" s="8">
        <v>-1.0301157377863695E-2</v>
      </c>
      <c r="W198" s="8">
        <v>-6.3535120033069228E-4</v>
      </c>
      <c r="X198" s="8">
        <v>-3.7624954113495927E-3</v>
      </c>
      <c r="Y198" s="8">
        <v>-1.7192274797228606E-3</v>
      </c>
      <c r="Z198" s="8">
        <v>-6.2329055288310176E-3</v>
      </c>
      <c r="AA198" s="8">
        <v>1.6002130981101377E-2</v>
      </c>
      <c r="AB198" s="8">
        <v>3.5474915788245658E-3</v>
      </c>
      <c r="AC198" s="8">
        <v>4.8325229395144442E-3</v>
      </c>
      <c r="AD198" s="8">
        <v>5.2061329846902153E-3</v>
      </c>
      <c r="AE198" s="8">
        <v>-1.3812615491763314E-2</v>
      </c>
      <c r="AF198" s="70">
        <f t="shared" si="3"/>
        <v>-1.1348340257964518E-4</v>
      </c>
    </row>
    <row r="199" spans="1:32" x14ac:dyDescent="0.3">
      <c r="A199" s="82">
        <v>-63</v>
      </c>
      <c r="B199" s="73">
        <v>-5.0036540364706223E-3</v>
      </c>
      <c r="C199" s="8">
        <v>-3.0126889340772057E-3</v>
      </c>
      <c r="D199" s="8">
        <v>-6.1575787738928391E-3</v>
      </c>
      <c r="E199" s="8">
        <v>2.9033706723260479E-4</v>
      </c>
      <c r="F199" s="8">
        <v>4.9000520248067697E-3</v>
      </c>
      <c r="G199" s="8">
        <v>-1.3992901624977861E-3</v>
      </c>
      <c r="H199" s="8">
        <v>-1.2470991160439921E-3</v>
      </c>
      <c r="I199" s="8">
        <v>1.729333305476307E-3</v>
      </c>
      <c r="J199" s="8">
        <v>4.4352341977406916E-4</v>
      </c>
      <c r="K199" s="8">
        <v>-1.5796093715128791E-3</v>
      </c>
      <c r="L199" s="8">
        <v>-1.3739569112016375E-3</v>
      </c>
      <c r="M199" s="8">
        <v>-2.7760590841274073E-3</v>
      </c>
      <c r="N199" s="8">
        <v>1.1432047230286631E-3</v>
      </c>
      <c r="O199" s="8">
        <v>2.2789558084951554E-3</v>
      </c>
      <c r="P199" s="8">
        <v>-2.5806247779168977E-3</v>
      </c>
      <c r="Q199" s="8">
        <v>-1.6405767483092513E-3</v>
      </c>
      <c r="R199" s="8">
        <v>-8.9992557815907204E-4</v>
      </c>
      <c r="S199" s="8">
        <v>-1.1850713321099479E-2</v>
      </c>
      <c r="T199" s="8">
        <v>3.2788053405382288E-3</v>
      </c>
      <c r="U199" s="8">
        <v>1.3089107152111999E-2</v>
      </c>
      <c r="V199" s="8">
        <v>-4.8885871669219379E-3</v>
      </c>
      <c r="W199" s="8">
        <v>-8.2883045822956507E-3</v>
      </c>
      <c r="X199" s="8">
        <v>-8.2917408406479407E-3</v>
      </c>
      <c r="Y199" s="8">
        <v>-3.9880216407842516E-3</v>
      </c>
      <c r="Z199" s="8">
        <v>-2.4597128355998915E-3</v>
      </c>
      <c r="AA199" s="8">
        <v>7.0300953514845915E-3</v>
      </c>
      <c r="AB199" s="8">
        <v>-1.0200195294816118E-3</v>
      </c>
      <c r="AC199" s="8">
        <v>1.3856258573927954E-3</v>
      </c>
      <c r="AD199" s="8">
        <v>-4.2212070173704352E-3</v>
      </c>
      <c r="AE199" s="8">
        <v>4.4337551973080685E-3</v>
      </c>
      <c r="AF199" s="70">
        <f t="shared" si="3"/>
        <v>-1.0892191726920512E-3</v>
      </c>
    </row>
    <row r="200" spans="1:32" x14ac:dyDescent="0.3">
      <c r="A200" s="82">
        <v>-62</v>
      </c>
      <c r="B200" s="73">
        <v>4.0419145656328884E-5</v>
      </c>
      <c r="C200" s="8">
        <v>7.1352892972571325E-5</v>
      </c>
      <c r="D200" s="8">
        <v>-4.5560787501438375E-3</v>
      </c>
      <c r="E200" s="8">
        <v>-2.8736220944853849E-3</v>
      </c>
      <c r="F200" s="8">
        <v>-9.0758139793325684E-4</v>
      </c>
      <c r="G200" s="8">
        <v>3.5772515560029469E-3</v>
      </c>
      <c r="H200" s="8">
        <v>-9.1712476218377449E-4</v>
      </c>
      <c r="I200" s="8">
        <v>3.5080792983905526E-3</v>
      </c>
      <c r="J200" s="8">
        <v>-3.033579356436486E-3</v>
      </c>
      <c r="K200" s="8">
        <v>-3.6613962683198615E-3</v>
      </c>
      <c r="L200" s="8">
        <v>4.8270807794645126E-4</v>
      </c>
      <c r="M200" s="8">
        <v>2.6107436089882821E-2</v>
      </c>
      <c r="N200" s="8">
        <v>-3.3351974553135315E-3</v>
      </c>
      <c r="O200" s="8">
        <v>-1.2709095612006158E-2</v>
      </c>
      <c r="P200" s="8">
        <v>-1.0390289514830096E-3</v>
      </c>
      <c r="Q200" s="8">
        <v>-3.5708657771273897E-3</v>
      </c>
      <c r="R200" s="8">
        <v>-2.050471978667077E-3</v>
      </c>
      <c r="S200" s="8">
        <v>6.6960268937096574E-3</v>
      </c>
      <c r="T200" s="8">
        <v>2.0299416853417525E-3</v>
      </c>
      <c r="U200" s="8">
        <v>-1.1626450280426952E-2</v>
      </c>
      <c r="V200" s="8">
        <v>5.1311177045908971E-3</v>
      </c>
      <c r="W200" s="8">
        <v>1.4799066220179957E-3</v>
      </c>
      <c r="X200" s="8">
        <v>-3.8673337044691832E-3</v>
      </c>
      <c r="Y200" s="8">
        <v>-1.1494955568536165E-3</v>
      </c>
      <c r="Z200" s="8">
        <v>-4.3806288365080253E-3</v>
      </c>
      <c r="AA200" s="8">
        <v>-1.5029898589020391E-2</v>
      </c>
      <c r="AB200" s="8">
        <v>6.2563661682565747E-3</v>
      </c>
      <c r="AC200" s="8">
        <v>-3.7043975702474238E-3</v>
      </c>
      <c r="AD200" s="8">
        <v>3.3662641145178196E-4</v>
      </c>
      <c r="AE200" s="8">
        <v>-3.8557796508188868E-3</v>
      </c>
      <c r="AF200" s="70">
        <f t="shared" si="3"/>
        <v>-8.8502646820746392E-4</v>
      </c>
    </row>
    <row r="201" spans="1:32" x14ac:dyDescent="0.3">
      <c r="A201" s="82">
        <v>-61</v>
      </c>
      <c r="B201" s="73">
        <v>-2.2780741614074236E-3</v>
      </c>
      <c r="C201" s="8">
        <v>-4.3607881046519373E-3</v>
      </c>
      <c r="D201" s="8">
        <v>5.7595603628193982E-3</v>
      </c>
      <c r="E201" s="8">
        <v>-8.3330373770027534E-3</v>
      </c>
      <c r="F201" s="8">
        <v>1.3757662022727268E-3</v>
      </c>
      <c r="G201" s="8">
        <v>-4.0653109728930447E-3</v>
      </c>
      <c r="H201" s="8">
        <v>3.2498603137043535E-3</v>
      </c>
      <c r="I201" s="8">
        <v>6.0543253818054043E-4</v>
      </c>
      <c r="J201" s="8">
        <v>3.6752467025642534E-3</v>
      </c>
      <c r="K201" s="8">
        <v>2.8066274066724829E-3</v>
      </c>
      <c r="L201" s="8">
        <v>-8.2901271735692751E-4</v>
      </c>
      <c r="M201" s="8">
        <v>-6.1933061017571053E-3</v>
      </c>
      <c r="N201" s="8">
        <v>-3.3213370878114289E-3</v>
      </c>
      <c r="O201" s="8">
        <v>-2.1473719622842639E-3</v>
      </c>
      <c r="P201" s="8">
        <v>1.4700220086957816E-3</v>
      </c>
      <c r="Q201" s="8">
        <v>-3.7808305458346143E-3</v>
      </c>
      <c r="R201" s="8">
        <v>3.4318269320599872E-4</v>
      </c>
      <c r="S201" s="8">
        <v>4.0943649018061173E-3</v>
      </c>
      <c r="T201" s="8">
        <v>4.8331724406053093E-3</v>
      </c>
      <c r="U201" s="8">
        <v>-7.6219579871290057E-3</v>
      </c>
      <c r="V201" s="8">
        <v>-5.8623762698195511E-3</v>
      </c>
      <c r="W201" s="8">
        <v>-2.329610266482398E-3</v>
      </c>
      <c r="X201" s="8">
        <v>1.6321937507488907E-3</v>
      </c>
      <c r="Y201" s="8">
        <v>-8.3993473200043613E-3</v>
      </c>
      <c r="Z201" s="8">
        <v>2.4707487360340914E-3</v>
      </c>
      <c r="AA201" s="8">
        <v>1.1887669191988602E-2</v>
      </c>
      <c r="AB201" s="8">
        <v>-5.0783276856861247E-3</v>
      </c>
      <c r="AC201" s="8">
        <v>3.3218589467333762E-4</v>
      </c>
      <c r="AD201" s="8">
        <v>3.6476128290874703E-3</v>
      </c>
      <c r="AE201" s="8">
        <v>-5.6259175861594068E-3</v>
      </c>
      <c r="AF201" s="70">
        <f t="shared" si="3"/>
        <v>-7.347653391073665E-4</v>
      </c>
    </row>
    <row r="202" spans="1:32" x14ac:dyDescent="0.3">
      <c r="A202" s="82">
        <v>-60</v>
      </c>
      <c r="B202" s="73">
        <v>3.3016564270555559E-3</v>
      </c>
      <c r="C202" s="8">
        <v>1.6815224262527262E-3</v>
      </c>
      <c r="D202" s="8">
        <v>2.6132179547327093E-3</v>
      </c>
      <c r="E202" s="8">
        <v>-1.0020660826380685E-3</v>
      </c>
      <c r="F202" s="8">
        <v>-1.5856242447545819E-3</v>
      </c>
      <c r="G202" s="8">
        <v>4.3238923008031005E-3</v>
      </c>
      <c r="H202" s="8">
        <v>1.5490361324831019E-3</v>
      </c>
      <c r="I202" s="8">
        <v>2.5705158236700781E-3</v>
      </c>
      <c r="J202" s="8">
        <v>-5.6656454005053506E-3</v>
      </c>
      <c r="K202" s="8">
        <v>2.4618526676642351E-4</v>
      </c>
      <c r="L202" s="8">
        <v>1.027219667452779E-3</v>
      </c>
      <c r="M202" s="8">
        <v>-7.3141098823277838E-3</v>
      </c>
      <c r="N202" s="8">
        <v>2.3875701905202943E-3</v>
      </c>
      <c r="O202" s="8">
        <v>-4.468061095766352E-4</v>
      </c>
      <c r="P202" s="8">
        <v>-9.5866060288679021E-3</v>
      </c>
      <c r="Q202" s="8">
        <v>6.923052806634758E-5</v>
      </c>
      <c r="R202" s="8">
        <v>-2.788814243991339E-3</v>
      </c>
      <c r="S202" s="8">
        <v>-1.7391950445072017E-2</v>
      </c>
      <c r="T202" s="8">
        <v>1.0328794731300586E-3</v>
      </c>
      <c r="U202" s="8">
        <v>-5.2155376159469108E-4</v>
      </c>
      <c r="V202" s="8">
        <v>1.1849318970218379E-2</v>
      </c>
      <c r="W202" s="8">
        <v>8.5379788561485877E-3</v>
      </c>
      <c r="X202" s="8">
        <v>-5.2175173790271088E-3</v>
      </c>
      <c r="Y202" s="8">
        <v>-1.8378563984552823E-3</v>
      </c>
      <c r="Z202" s="8">
        <v>6.7541032051668323E-3</v>
      </c>
      <c r="AA202" s="8">
        <v>-1.2851786548975577E-2</v>
      </c>
      <c r="AB202" s="8">
        <v>-3.61578600974778E-3</v>
      </c>
      <c r="AC202" s="8">
        <v>-6.3486569558739714E-3</v>
      </c>
      <c r="AD202" s="8">
        <v>-3.8634271808786766E-3</v>
      </c>
      <c r="AE202" s="8">
        <v>2.9530940733077265E-3</v>
      </c>
      <c r="AF202" s="70">
        <f t="shared" si="3"/>
        <v>-9.7135951255040217E-4</v>
      </c>
    </row>
    <row r="203" spans="1:32" x14ac:dyDescent="0.3">
      <c r="A203" s="82">
        <v>-59</v>
      </c>
      <c r="B203" s="73">
        <v>-4.0187968003234029E-3</v>
      </c>
      <c r="C203" s="8">
        <v>2.7978146366984431E-3</v>
      </c>
      <c r="D203" s="8">
        <v>1.7622176152877712E-3</v>
      </c>
      <c r="E203" s="8">
        <v>4.257681211066934E-3</v>
      </c>
      <c r="F203" s="8">
        <v>3.6482627807478685E-3</v>
      </c>
      <c r="G203" s="8">
        <v>-9.7091457745869768E-3</v>
      </c>
      <c r="H203" s="8">
        <v>2.4640908727888264E-4</v>
      </c>
      <c r="I203" s="8">
        <v>-2.6131731435234421E-3</v>
      </c>
      <c r="J203" s="8">
        <v>6.5578239139162196E-4</v>
      </c>
      <c r="K203" s="8">
        <v>5.2204604839052268E-4</v>
      </c>
      <c r="L203" s="8">
        <v>-3.7355329581936769E-3</v>
      </c>
      <c r="M203" s="8">
        <v>-7.2497729088755805E-3</v>
      </c>
      <c r="N203" s="8">
        <v>-2.7835696567736871E-3</v>
      </c>
      <c r="O203" s="8">
        <v>-4.2360409005054462E-3</v>
      </c>
      <c r="P203" s="8">
        <v>-4.7027032089894836E-3</v>
      </c>
      <c r="Q203" s="8">
        <v>-5.7690383436656556E-5</v>
      </c>
      <c r="R203" s="8">
        <v>-3.2747246768708793E-3</v>
      </c>
      <c r="S203" s="8">
        <v>8.8909326137025669E-3</v>
      </c>
      <c r="T203" s="8">
        <v>3.2846933878681399E-3</v>
      </c>
      <c r="U203" s="8">
        <v>-5.2603311773544064E-3</v>
      </c>
      <c r="V203" s="8">
        <v>-5.6626221121833346E-3</v>
      </c>
      <c r="W203" s="8">
        <v>7.0204595003183455E-3</v>
      </c>
      <c r="X203" s="8">
        <v>-1.8865227813187439E-3</v>
      </c>
      <c r="Y203" s="8">
        <v>-6.6501886213314963E-3</v>
      </c>
      <c r="Z203" s="8">
        <v>-2.8646815949527303E-3</v>
      </c>
      <c r="AA203" s="8">
        <v>-1.6280503004907035E-2</v>
      </c>
      <c r="AB203" s="8">
        <v>-1.9813457215277289E-3</v>
      </c>
      <c r="AC203" s="8">
        <v>-2.2384866512078759E-3</v>
      </c>
      <c r="AD203" s="8">
        <v>5.5092575980672095E-3</v>
      </c>
      <c r="AE203" s="8">
        <v>-6.5288043603203248E-3</v>
      </c>
      <c r="AF203" s="70">
        <f t="shared" si="3"/>
        <v>-1.7713026522121534E-3</v>
      </c>
    </row>
    <row r="204" spans="1:32" x14ac:dyDescent="0.3">
      <c r="A204" s="82">
        <v>-58</v>
      </c>
      <c r="B204" s="73">
        <v>2.4949519944398131E-3</v>
      </c>
      <c r="C204" s="8">
        <v>-5.6692862391411261E-4</v>
      </c>
      <c r="D204" s="8">
        <v>-3.0790646558369484E-3</v>
      </c>
      <c r="E204" s="8">
        <v>-1.3841305215013284E-3</v>
      </c>
      <c r="F204" s="8">
        <v>-3.6034214095974713E-3</v>
      </c>
      <c r="G204" s="8">
        <v>-1.6290709560681203E-3</v>
      </c>
      <c r="H204" s="8">
        <v>2.6880371510205944E-3</v>
      </c>
      <c r="I204" s="8">
        <v>2.4859948556487359E-3</v>
      </c>
      <c r="J204" s="8">
        <v>-3.8325010544879145E-3</v>
      </c>
      <c r="K204" s="8">
        <v>-1.9805934454994083E-3</v>
      </c>
      <c r="L204" s="8">
        <v>4.1319663438114393E-3</v>
      </c>
      <c r="M204" s="8">
        <v>1.8061402135543879E-2</v>
      </c>
      <c r="N204" s="8">
        <v>2.2029256997748341E-3</v>
      </c>
      <c r="O204" s="8">
        <v>5.1505043096021427E-3</v>
      </c>
      <c r="P204" s="8">
        <v>-3.8529991864613318E-3</v>
      </c>
      <c r="Q204" s="8">
        <v>-9.1298843881996907E-4</v>
      </c>
      <c r="R204" s="8">
        <v>3.0834297421745392E-3</v>
      </c>
      <c r="S204" s="8">
        <v>2.3511159173442351E-2</v>
      </c>
      <c r="T204" s="8">
        <v>5.7320203519481659E-3</v>
      </c>
      <c r="U204" s="8">
        <v>7.5314834950309219E-3</v>
      </c>
      <c r="V204" s="8">
        <v>-7.8487971908283022E-4</v>
      </c>
      <c r="W204" s="8">
        <v>-6.0918742323201949E-3</v>
      </c>
      <c r="X204" s="8">
        <v>-7.6135797063615201E-3</v>
      </c>
      <c r="Y204" s="8">
        <v>-5.2373017704090245E-3</v>
      </c>
      <c r="Z204" s="8">
        <v>-6.7044983890969072E-3</v>
      </c>
      <c r="AA204" s="8">
        <v>9.4747503973411258E-3</v>
      </c>
      <c r="AB204" s="8">
        <v>-6.580819534893808E-3</v>
      </c>
      <c r="AC204" s="8">
        <v>9.8050698707444275E-3</v>
      </c>
      <c r="AD204" s="8">
        <v>4.0497031926479549E-3</v>
      </c>
      <c r="AE204" s="8">
        <v>-3.776248835805119E-3</v>
      </c>
      <c r="AF204" s="70">
        <f t="shared" si="3"/>
        <v>1.4257499411004973E-3</v>
      </c>
    </row>
    <row r="205" spans="1:32" x14ac:dyDescent="0.3">
      <c r="A205" s="82">
        <v>-57</v>
      </c>
      <c r="B205" s="73">
        <v>2.8089649528991387E-3</v>
      </c>
      <c r="C205" s="8">
        <v>-2.2598729837323113E-3</v>
      </c>
      <c r="D205" s="8">
        <v>-5.4779096216955956E-3</v>
      </c>
      <c r="E205" s="8">
        <v>4.5330190518819737E-3</v>
      </c>
      <c r="F205" s="8">
        <v>-6.1808536250240048E-4</v>
      </c>
      <c r="G205" s="8">
        <v>2.3631790730683881E-3</v>
      </c>
      <c r="H205" s="8">
        <v>1.2312506244322348E-3</v>
      </c>
      <c r="I205" s="8">
        <v>-1.2969745526101167E-3</v>
      </c>
      <c r="J205" s="8">
        <v>2.520150720702473E-3</v>
      </c>
      <c r="K205" s="8">
        <v>1.1590542034826609E-3</v>
      </c>
      <c r="L205" s="8">
        <v>-4.6079448156928276E-3</v>
      </c>
      <c r="M205" s="8">
        <v>6.6367921864447024E-3</v>
      </c>
      <c r="N205" s="8">
        <v>4.4074201006833276E-3</v>
      </c>
      <c r="O205" s="8">
        <v>5.4035094324967866E-3</v>
      </c>
      <c r="P205" s="8">
        <v>-4.8554596639419634E-3</v>
      </c>
      <c r="Q205" s="8">
        <v>1.4165735115873905E-3</v>
      </c>
      <c r="R205" s="8">
        <v>2.872730126324028E-3</v>
      </c>
      <c r="S205" s="8">
        <v>1.1181482189154547E-2</v>
      </c>
      <c r="T205" s="8">
        <v>1.7200928118953321E-3</v>
      </c>
      <c r="U205" s="8">
        <v>-5.348035386378896E-3</v>
      </c>
      <c r="V205" s="8">
        <v>-2.1710480262898705E-3</v>
      </c>
      <c r="W205" s="8">
        <v>5.4954086262536655E-3</v>
      </c>
      <c r="X205" s="8">
        <v>-3.3661202136846102E-3</v>
      </c>
      <c r="Y205" s="8">
        <v>-1.213279632295873E-4</v>
      </c>
      <c r="Z205" s="8">
        <v>-1.0778647465860165E-3</v>
      </c>
      <c r="AA205" s="8">
        <v>-1.4723654486241506E-2</v>
      </c>
      <c r="AB205" s="8">
        <v>-1.2156088374436241E-2</v>
      </c>
      <c r="AC205" s="8">
        <v>-1.430167869298248E-3</v>
      </c>
      <c r="AD205" s="8">
        <v>-3.0199100851380522E-3</v>
      </c>
      <c r="AE205" s="8">
        <v>-8.9876122235720557E-3</v>
      </c>
      <c r="AF205" s="70">
        <f t="shared" si="3"/>
        <v>-5.9228162545745487E-4</v>
      </c>
    </row>
    <row r="206" spans="1:32" x14ac:dyDescent="0.3">
      <c r="A206" s="82">
        <v>-56</v>
      </c>
      <c r="B206" s="73">
        <v>-2.9509427998656553E-3</v>
      </c>
      <c r="C206" s="8">
        <v>5.0988118181815589E-3</v>
      </c>
      <c r="D206" s="8">
        <v>7.7193989700370582E-4</v>
      </c>
      <c r="E206" s="8">
        <v>1.2494961454893986E-3</v>
      </c>
      <c r="F206" s="8">
        <v>-3.0893012588360932E-3</v>
      </c>
      <c r="G206" s="8">
        <v>-7.4851198654850293E-3</v>
      </c>
      <c r="H206" s="8">
        <v>-1.753522812748992E-3</v>
      </c>
      <c r="I206" s="8">
        <v>1.3509898729732947E-3</v>
      </c>
      <c r="J206" s="8">
        <v>-9.2461769902904447E-4</v>
      </c>
      <c r="K206" s="8">
        <v>-2.7282180861076615E-4</v>
      </c>
      <c r="L206" s="8">
        <v>4.681602487941341E-3</v>
      </c>
      <c r="M206" s="8">
        <v>9.4978100842643201E-3</v>
      </c>
      <c r="N206" s="8">
        <v>-2.6353091550603332E-3</v>
      </c>
      <c r="O206" s="8">
        <v>-9.1341895519255964E-4</v>
      </c>
      <c r="P206" s="8">
        <v>-9.0031231751555949E-3</v>
      </c>
      <c r="Q206" s="8">
        <v>1.104713375314338E-3</v>
      </c>
      <c r="R206" s="8">
        <v>2.2386077557911242E-3</v>
      </c>
      <c r="S206" s="8">
        <v>-1.1646715764773675E-2</v>
      </c>
      <c r="T206" s="8">
        <v>2.3337847832338218E-3</v>
      </c>
      <c r="U206" s="8">
        <v>1.6951338666377318E-3</v>
      </c>
      <c r="V206" s="8">
        <v>-6.3054482536650074E-3</v>
      </c>
      <c r="W206" s="8">
        <v>-2.7530295367553942E-4</v>
      </c>
      <c r="X206" s="8">
        <v>2.7862056312173093E-3</v>
      </c>
      <c r="Y206" s="8">
        <v>-1.8079824147893952E-4</v>
      </c>
      <c r="Z206" s="8">
        <v>5.6108034914787459E-3</v>
      </c>
      <c r="AA206" s="8">
        <v>6.8731284250982952E-4</v>
      </c>
      <c r="AB206" s="8">
        <v>-6.0796218357156082E-3</v>
      </c>
      <c r="AC206" s="8">
        <v>1.9202078226169832E-3</v>
      </c>
      <c r="AD206" s="8">
        <v>-7.228669676927443E-3</v>
      </c>
      <c r="AE206" s="8">
        <v>7.0503273675787577E-3</v>
      </c>
      <c r="AF206" s="70">
        <f t="shared" si="3"/>
        <v>-4.2223290046626734E-4</v>
      </c>
    </row>
    <row r="207" spans="1:32" x14ac:dyDescent="0.3">
      <c r="A207" s="82">
        <v>-55</v>
      </c>
      <c r="B207" s="73">
        <v>-1.4679275285625435E-3</v>
      </c>
      <c r="C207" s="8">
        <v>-7.4210692136564976E-4</v>
      </c>
      <c r="D207" s="8">
        <v>-2.8676156572709569E-3</v>
      </c>
      <c r="E207" s="8">
        <v>2.250993530758881E-3</v>
      </c>
      <c r="F207" s="8">
        <v>5.1581365515516384E-3</v>
      </c>
      <c r="G207" s="8">
        <v>5.468587863948121E-3</v>
      </c>
      <c r="H207" s="8">
        <v>2.0666854816905975E-5</v>
      </c>
      <c r="I207" s="8">
        <v>5.6473659901441261E-3</v>
      </c>
      <c r="J207" s="8">
        <v>5.4614833324499491E-3</v>
      </c>
      <c r="K207" s="8">
        <v>1.4184943475795372E-3</v>
      </c>
      <c r="L207" s="8">
        <v>3.6535885247960774E-3</v>
      </c>
      <c r="M207" s="8">
        <v>-4.2244540941511373E-3</v>
      </c>
      <c r="N207" s="8">
        <v>-1.5757079195353007E-3</v>
      </c>
      <c r="O207" s="8">
        <v>1.3695928677019562E-2</v>
      </c>
      <c r="P207" s="8">
        <v>5.2450523585352345E-3</v>
      </c>
      <c r="Q207" s="8">
        <v>1.0457097146788098E-4</v>
      </c>
      <c r="R207" s="8">
        <v>-1.0533637478444295E-3</v>
      </c>
      <c r="S207" s="8">
        <v>1.0121437824758335E-2</v>
      </c>
      <c r="T207" s="8">
        <v>1.7958810091480266E-3</v>
      </c>
      <c r="U207" s="8">
        <v>2.4899001989695142E-4</v>
      </c>
      <c r="V207" s="8">
        <v>8.1910623038104757E-5</v>
      </c>
      <c r="W207" s="8">
        <v>9.787236591641206E-3</v>
      </c>
      <c r="X207" s="8">
        <v>4.8041341629509763E-3</v>
      </c>
      <c r="Y207" s="8">
        <v>-3.5433666331164387E-3</v>
      </c>
      <c r="Z207" s="8">
        <v>-3.2267823456244831E-4</v>
      </c>
      <c r="AA207" s="8">
        <v>-4.3103179210732387E-3</v>
      </c>
      <c r="AB207" s="8">
        <v>6.4941147407765161E-4</v>
      </c>
      <c r="AC207" s="8">
        <v>9.1839269171503195E-3</v>
      </c>
      <c r="AD207" s="8">
        <v>-1.122224199451783E-2</v>
      </c>
      <c r="AE207" s="8">
        <v>4.8290317522014211E-3</v>
      </c>
      <c r="AF207" s="70">
        <f t="shared" si="3"/>
        <v>1.9432349575310317E-3</v>
      </c>
    </row>
    <row r="208" spans="1:32" x14ac:dyDescent="0.3">
      <c r="A208" s="82">
        <v>-54</v>
      </c>
      <c r="B208" s="73">
        <v>4.3960433865769151E-3</v>
      </c>
      <c r="C208" s="8">
        <v>3.9448318394093426E-4</v>
      </c>
      <c r="D208" s="8">
        <v>6.1320095481659422E-4</v>
      </c>
      <c r="E208" s="8">
        <v>-1.4389588316800947E-3</v>
      </c>
      <c r="F208" s="8">
        <v>8.4427398596457481E-3</v>
      </c>
      <c r="G208" s="8">
        <v>5.3496673163593994E-3</v>
      </c>
      <c r="H208" s="8">
        <v>3.8623464008627571E-3</v>
      </c>
      <c r="I208" s="8">
        <v>-5.9308365182540856E-3</v>
      </c>
      <c r="J208" s="8">
        <v>-6.3534429600867652E-3</v>
      </c>
      <c r="K208" s="8">
        <v>-3.6483420190177654E-3</v>
      </c>
      <c r="L208" s="8">
        <v>6.6036830642537733E-3</v>
      </c>
      <c r="M208" s="8">
        <v>-3.1736384345844148E-3</v>
      </c>
      <c r="N208" s="8">
        <v>-1.552160460989186E-3</v>
      </c>
      <c r="O208" s="8">
        <v>-1.0818991502332259E-3</v>
      </c>
      <c r="P208" s="8">
        <v>2.8367561355447431E-3</v>
      </c>
      <c r="Q208" s="8">
        <v>6.339078846327343E-3</v>
      </c>
      <c r="R208" s="8">
        <v>-1.9984768475508777E-5</v>
      </c>
      <c r="S208" s="8">
        <v>2.1632770700672335E-2</v>
      </c>
      <c r="T208" s="8">
        <v>3.1657456563393229E-3</v>
      </c>
      <c r="U208" s="8">
        <v>9.2815339979110054E-4</v>
      </c>
      <c r="V208" s="8">
        <v>-8.5825971025566775E-3</v>
      </c>
      <c r="W208" s="8">
        <v>8.113138150500368E-3</v>
      </c>
      <c r="X208" s="8">
        <v>-4.6036770025861644E-4</v>
      </c>
      <c r="Y208" s="8">
        <v>-3.6105830063130877E-3</v>
      </c>
      <c r="Z208" s="8">
        <v>3.884713243537413E-3</v>
      </c>
      <c r="AA208" s="8">
        <v>1.7974804310423351E-2</v>
      </c>
      <c r="AB208" s="8">
        <v>9.919402231046261E-3</v>
      </c>
      <c r="AC208" s="8">
        <v>-8.894082248304732E-3</v>
      </c>
      <c r="AD208" s="8">
        <v>-2.7498212109710882E-3</v>
      </c>
      <c r="AE208" s="8">
        <v>-3.4107646887442814E-3</v>
      </c>
      <c r="AF208" s="70">
        <f t="shared" si="3"/>
        <v>1.7849749246722942E-3</v>
      </c>
    </row>
    <row r="209" spans="1:32" x14ac:dyDescent="0.3">
      <c r="A209" s="82">
        <v>-53</v>
      </c>
      <c r="B209" s="73">
        <v>-4.1624177550361931E-3</v>
      </c>
      <c r="C209" s="8">
        <v>1.846909940934221E-4</v>
      </c>
      <c r="D209" s="8">
        <v>6.395422202082438E-3</v>
      </c>
      <c r="E209" s="8">
        <v>-6.9586865998699926E-3</v>
      </c>
      <c r="F209" s="8">
        <v>3.8346447900233956E-4</v>
      </c>
      <c r="G209" s="8">
        <v>-3.9591629620673655E-3</v>
      </c>
      <c r="H209" s="8">
        <v>-1.34002118118851E-4</v>
      </c>
      <c r="I209" s="8">
        <v>3.8028654800687563E-3</v>
      </c>
      <c r="J209" s="8">
        <v>-2.9920168195139568E-3</v>
      </c>
      <c r="K209" s="8">
        <v>-4.6503629575513376E-3</v>
      </c>
      <c r="L209" s="8">
        <v>-5.0302731105706959E-3</v>
      </c>
      <c r="M209" s="8">
        <v>-7.5559595409421323E-3</v>
      </c>
      <c r="N209" s="8">
        <v>-4.4923128782728278E-3</v>
      </c>
      <c r="O209" s="8">
        <v>3.0263522934879279E-3</v>
      </c>
      <c r="P209" s="8">
        <v>1.1326998629318877E-4</v>
      </c>
      <c r="Q209" s="8">
        <v>-1.9162669663509158E-3</v>
      </c>
      <c r="R209" s="8">
        <v>1.3176331910474347E-3</v>
      </c>
      <c r="S209" s="8">
        <v>1.8981434551069154E-3</v>
      </c>
      <c r="T209" s="8">
        <v>5.6177106571743771E-3</v>
      </c>
      <c r="U209" s="8">
        <v>-3.5663752380764267E-3</v>
      </c>
      <c r="V209" s="8">
        <v>-7.1179289285414823E-3</v>
      </c>
      <c r="W209" s="8">
        <v>5.673954789333524E-3</v>
      </c>
      <c r="X209" s="8">
        <v>2.44557736655137E-3</v>
      </c>
      <c r="Y209" s="8">
        <v>1.1306246841452094E-3</v>
      </c>
      <c r="Z209" s="8">
        <v>2.6825134201663436E-4</v>
      </c>
      <c r="AA209" s="8">
        <v>2.3084025241052707E-2</v>
      </c>
      <c r="AB209" s="8">
        <v>-3.3009361079401629E-3</v>
      </c>
      <c r="AC209" s="8">
        <v>-1.6592503180487168E-2</v>
      </c>
      <c r="AD209" s="8">
        <v>-4.8549377220735044E-3</v>
      </c>
      <c r="AE209" s="8">
        <v>-9.3677442475171326E-3</v>
      </c>
      <c r="AF209" s="70">
        <f t="shared" si="3"/>
        <v>-1.0436633657157971E-3</v>
      </c>
    </row>
    <row r="210" spans="1:32" x14ac:dyDescent="0.3">
      <c r="A210" s="82">
        <v>-52</v>
      </c>
      <c r="B210" s="73">
        <v>-2.7211731095978624E-4</v>
      </c>
      <c r="C210" s="8">
        <v>8.2432918515639537E-4</v>
      </c>
      <c r="D210" s="8">
        <v>-5.5062484824983798E-4</v>
      </c>
      <c r="E210" s="8">
        <v>-2.9491050952066412E-3</v>
      </c>
      <c r="F210" s="8">
        <v>2.5735047719723236E-3</v>
      </c>
      <c r="G210" s="8">
        <v>-5.0985227589297466E-3</v>
      </c>
      <c r="H210" s="8">
        <v>-1.254121023845279E-3</v>
      </c>
      <c r="I210" s="8">
        <v>1.8868146017492612E-3</v>
      </c>
      <c r="J210" s="8">
        <v>2.5216387717628122E-3</v>
      </c>
      <c r="K210" s="8">
        <v>-4.0920145420186398E-3</v>
      </c>
      <c r="L210" s="8">
        <v>4.3697643419578058E-3</v>
      </c>
      <c r="M210" s="8">
        <v>2.178065480954211E-2</v>
      </c>
      <c r="N210" s="8">
        <v>3.4822001121622842E-3</v>
      </c>
      <c r="O210" s="8">
        <v>1.9269812187847103E-3</v>
      </c>
      <c r="P210" s="8">
        <v>5.0706892569848724E-3</v>
      </c>
      <c r="Q210" s="8">
        <v>-2.6569977089953424E-3</v>
      </c>
      <c r="R210" s="8">
        <v>1.1725549201548752E-3</v>
      </c>
      <c r="S210" s="8">
        <v>-4.9559786872070567E-3</v>
      </c>
      <c r="T210" s="8">
        <v>3.7459215285690715E-3</v>
      </c>
      <c r="U210" s="8">
        <v>-4.6426820209914572E-3</v>
      </c>
      <c r="V210" s="8">
        <v>6.9022881696853937E-3</v>
      </c>
      <c r="W210" s="8">
        <v>-2.510283381184546E-4</v>
      </c>
      <c r="X210" s="8">
        <v>1.5168805541970224E-3</v>
      </c>
      <c r="Y210" s="8">
        <v>1.0853544969068743E-3</v>
      </c>
      <c r="Z210" s="8">
        <v>4.1847359146621778E-3</v>
      </c>
      <c r="AA210" s="8">
        <v>1.7450700374407192E-2</v>
      </c>
      <c r="AB210" s="8">
        <v>-1.8884044093701209E-3</v>
      </c>
      <c r="AC210" s="8">
        <v>-9.3100396560719043E-3</v>
      </c>
      <c r="AD210" s="8">
        <v>-7.7900362825035485E-4</v>
      </c>
      <c r="AE210" s="8">
        <v>3.0005269066003763E-3</v>
      </c>
      <c r="AF210" s="70">
        <f t="shared" si="3"/>
        <v>1.4931633302346975E-3</v>
      </c>
    </row>
    <row r="211" spans="1:32" x14ac:dyDescent="0.3">
      <c r="A211" s="82">
        <v>-51</v>
      </c>
      <c r="B211" s="73">
        <v>-4.4099712834311938E-4</v>
      </c>
      <c r="C211" s="8">
        <v>-1.1307963974655686E-3</v>
      </c>
      <c r="D211" s="8">
        <v>4.8763518744121322E-3</v>
      </c>
      <c r="E211" s="8">
        <v>-1.840046025288083E-3</v>
      </c>
      <c r="F211" s="8">
        <v>-5.5402248372549145E-3</v>
      </c>
      <c r="G211" s="8">
        <v>-3.0236629833486177E-3</v>
      </c>
      <c r="H211" s="8">
        <v>1.7494336307880653E-3</v>
      </c>
      <c r="I211" s="8">
        <v>8.4563289403081707E-4</v>
      </c>
      <c r="J211" s="8">
        <v>-5.6169803778585515E-3</v>
      </c>
      <c r="K211" s="8">
        <v>3.3064009515138102E-4</v>
      </c>
      <c r="L211" s="8">
        <v>-1.0246242881005556E-2</v>
      </c>
      <c r="M211" s="8">
        <v>3.7084138904359045E-3</v>
      </c>
      <c r="N211" s="8">
        <v>-1.57777340426659E-3</v>
      </c>
      <c r="O211" s="8">
        <v>2.4267100617519303E-4</v>
      </c>
      <c r="P211" s="8">
        <v>7.8903739183192774E-3</v>
      </c>
      <c r="Q211" s="8">
        <v>-3.0127590855140969E-3</v>
      </c>
      <c r="R211" s="8">
        <v>-1.6707412620094583E-3</v>
      </c>
      <c r="S211" s="8">
        <v>1.0391108070559082E-2</v>
      </c>
      <c r="T211" s="8">
        <v>-6.247032578491532E-3</v>
      </c>
      <c r="U211" s="8">
        <v>-4.4672809719747547E-3</v>
      </c>
      <c r="V211" s="8">
        <v>-1.5438700282424899E-2</v>
      </c>
      <c r="W211" s="8">
        <v>9.8522300327705606E-3</v>
      </c>
      <c r="X211" s="8">
        <v>3.0275995358865545E-3</v>
      </c>
      <c r="Y211" s="8">
        <v>-5.5829978122386281E-3</v>
      </c>
      <c r="Z211" s="8">
        <v>-3.7822068809632032E-3</v>
      </c>
      <c r="AA211" s="8">
        <v>-8.8777275614717785E-4</v>
      </c>
      <c r="AB211" s="8">
        <v>-8.4340599443411782E-4</v>
      </c>
      <c r="AC211" s="8">
        <v>-2.1734481455929787E-2</v>
      </c>
      <c r="AD211" s="8">
        <v>-9.4191610027040407E-4</v>
      </c>
      <c r="AE211" s="8">
        <v>-1.449518669689321E-2</v>
      </c>
      <c r="AF211" s="70">
        <f t="shared" si="3"/>
        <v>-2.1868916987864435E-3</v>
      </c>
    </row>
    <row r="212" spans="1:32" x14ac:dyDescent="0.3">
      <c r="A212" s="82">
        <v>-50</v>
      </c>
      <c r="B212" s="73">
        <v>3.0346514544247662E-3</v>
      </c>
      <c r="C212" s="8">
        <v>3.9276128863129228E-3</v>
      </c>
      <c r="D212" s="8">
        <v>5.6920854661432468E-3</v>
      </c>
      <c r="E212" s="8">
        <v>1.3972410678723382E-3</v>
      </c>
      <c r="F212" s="8">
        <v>-1.6970862377459982E-3</v>
      </c>
      <c r="G212" s="8">
        <v>3.3097669877825524E-3</v>
      </c>
      <c r="H212" s="8">
        <v>4.0865347412308295E-4</v>
      </c>
      <c r="I212" s="8">
        <v>3.1832085012103908E-3</v>
      </c>
      <c r="J212" s="8">
        <v>1.5501828591278129E-3</v>
      </c>
      <c r="K212" s="8">
        <v>-3.5518415533864374E-3</v>
      </c>
      <c r="L212" s="8">
        <v>-9.7659931446127893E-4</v>
      </c>
      <c r="M212" s="8">
        <v>4.30192761394705E-3</v>
      </c>
      <c r="N212" s="8">
        <v>7.9490401754498466E-3</v>
      </c>
      <c r="O212" s="8">
        <v>-1.9091088036260872E-3</v>
      </c>
      <c r="P212" s="8">
        <v>-1.7184706372951946E-3</v>
      </c>
      <c r="Q212" s="8">
        <v>-3.8142905404526003E-3</v>
      </c>
      <c r="R212" s="8">
        <v>6.2992410233618512E-4</v>
      </c>
      <c r="S212" s="8">
        <v>1.7295111323641098E-2</v>
      </c>
      <c r="T212" s="8">
        <v>7.9387898998864951E-3</v>
      </c>
      <c r="U212" s="8">
        <v>-4.0118830606179264E-3</v>
      </c>
      <c r="V212" s="8">
        <v>-5.4534138455190236E-3</v>
      </c>
      <c r="W212" s="8">
        <v>-2.9380249987137649E-3</v>
      </c>
      <c r="X212" s="8">
        <v>-1.2988013504468586E-3</v>
      </c>
      <c r="Y212" s="8">
        <v>-7.3666043983561594E-5</v>
      </c>
      <c r="Z212" s="8">
        <v>-4.2227818037191469E-3</v>
      </c>
      <c r="AA212" s="8">
        <v>-9.1699831720959857E-4</v>
      </c>
      <c r="AB212" s="8">
        <v>-3.813987550231733E-3</v>
      </c>
      <c r="AC212" s="8">
        <v>9.3765593640684833E-3</v>
      </c>
      <c r="AD212" s="8">
        <v>5.655291549192332E-4</v>
      </c>
      <c r="AE212" s="8">
        <v>-3.2263062035810669E-3</v>
      </c>
      <c r="AF212" s="70">
        <f t="shared" si="3"/>
        <v>1.031234135675174E-3</v>
      </c>
    </row>
    <row r="213" spans="1:32" x14ac:dyDescent="0.3">
      <c r="A213" s="82">
        <v>-49</v>
      </c>
      <c r="B213" s="73">
        <v>6.8618497206990488E-4</v>
      </c>
      <c r="C213" s="8">
        <v>-1.072119774712439E-3</v>
      </c>
      <c r="D213" s="8">
        <v>2.8937646834111576E-3</v>
      </c>
      <c r="E213" s="8">
        <v>4.230444828074002E-4</v>
      </c>
      <c r="F213" s="8">
        <v>-5.781887192441275E-3</v>
      </c>
      <c r="G213" s="8">
        <v>8.0319508999042999E-3</v>
      </c>
      <c r="H213" s="8">
        <v>-4.3072108033886149E-3</v>
      </c>
      <c r="I213" s="8">
        <v>3.2950357508409111E-3</v>
      </c>
      <c r="J213" s="8">
        <v>-6.6554787737918347E-4</v>
      </c>
      <c r="K213" s="8">
        <v>2.2097119910029096E-3</v>
      </c>
      <c r="L213" s="8">
        <v>4.1470373289776742E-4</v>
      </c>
      <c r="M213" s="8">
        <v>1.8813966447973729E-2</v>
      </c>
      <c r="N213" s="8">
        <v>2.4283658550280406E-3</v>
      </c>
      <c r="O213" s="8">
        <v>4.0561854783846985E-3</v>
      </c>
      <c r="P213" s="8">
        <v>3.6101091577245958E-3</v>
      </c>
      <c r="Q213" s="8">
        <v>-3.3384305602851203E-4</v>
      </c>
      <c r="R213" s="8">
        <v>-1.6485018163020244E-4</v>
      </c>
      <c r="S213" s="8">
        <v>-6.8487874542030088E-3</v>
      </c>
      <c r="T213" s="8">
        <v>-4.5582336004801674E-4</v>
      </c>
      <c r="U213" s="8">
        <v>-3.0925203832714403E-3</v>
      </c>
      <c r="V213" s="8">
        <v>1.5401258914628542E-2</v>
      </c>
      <c r="W213" s="8">
        <v>-3.5043463324616643E-3</v>
      </c>
      <c r="X213" s="8">
        <v>-7.1213469317629383E-3</v>
      </c>
      <c r="Y213" s="8">
        <v>5.8923999306590182E-3</v>
      </c>
      <c r="Z213" s="8">
        <v>-2.3400698425880139E-3</v>
      </c>
      <c r="AA213" s="8">
        <v>1.8385083317385469E-2</v>
      </c>
      <c r="AB213" s="8">
        <v>3.7633466849180284E-3</v>
      </c>
      <c r="AC213" s="8">
        <v>1.0571334016090948E-2</v>
      </c>
      <c r="AD213" s="8">
        <v>-2.1982127867065469E-3</v>
      </c>
      <c r="AE213" s="8">
        <v>3.7864577762144677E-4</v>
      </c>
      <c r="AF213" s="70">
        <f t="shared" si="3"/>
        <v>2.1122842038909001E-3</v>
      </c>
    </row>
    <row r="214" spans="1:32" x14ac:dyDescent="0.3">
      <c r="A214" s="82">
        <v>-48</v>
      </c>
      <c r="B214" s="73">
        <v>9.7868807177035888E-4</v>
      </c>
      <c r="C214" s="8">
        <v>-7.4483628331346039E-4</v>
      </c>
      <c r="D214" s="8">
        <v>2.8939871564708239E-3</v>
      </c>
      <c r="E214" s="8">
        <v>-1.6123675589347838E-3</v>
      </c>
      <c r="F214" s="8">
        <v>-1.2668006025433956E-3</v>
      </c>
      <c r="G214" s="8">
        <v>-8.5091898495773133E-3</v>
      </c>
      <c r="H214" s="8">
        <v>-2.8368032351219247E-3</v>
      </c>
      <c r="I214" s="8">
        <v>1.6434648416437537E-3</v>
      </c>
      <c r="J214" s="8">
        <v>-5.2488297445257674E-3</v>
      </c>
      <c r="K214" s="8">
        <v>1.4625248914699115E-3</v>
      </c>
      <c r="L214" s="8">
        <v>1.4844000410517266E-3</v>
      </c>
      <c r="M214" s="8">
        <v>-8.0354599725979761E-3</v>
      </c>
      <c r="N214" s="8">
        <v>-1.1003957782097125E-3</v>
      </c>
      <c r="O214" s="8">
        <v>2.3126545909770637E-3</v>
      </c>
      <c r="P214" s="8">
        <v>6.7812619977493382E-5</v>
      </c>
      <c r="Q214" s="8">
        <v>-7.1230239785483648E-3</v>
      </c>
      <c r="R214" s="8">
        <v>-5.0668957759263319E-3</v>
      </c>
      <c r="S214" s="8">
        <v>-6.9756987248753954E-2</v>
      </c>
      <c r="T214" s="8">
        <v>4.2812808251887959E-3</v>
      </c>
      <c r="U214" s="8">
        <v>-8.3400497811260063E-5</v>
      </c>
      <c r="V214" s="8">
        <v>1.0194516961887223E-2</v>
      </c>
      <c r="W214" s="8">
        <v>-8.0905839489218631E-5</v>
      </c>
      <c r="X214" s="8">
        <v>1.4590927477404163E-2</v>
      </c>
      <c r="Y214" s="8">
        <v>1.5990062341029768E-3</v>
      </c>
      <c r="Z214" s="8">
        <v>1.6366922151477988E-3</v>
      </c>
      <c r="AA214" s="8">
        <v>-1.9871307310361276E-2</v>
      </c>
      <c r="AB214" s="8">
        <v>-3.8773588254559337E-3</v>
      </c>
      <c r="AC214" s="8">
        <v>1.1912783052192361E-2</v>
      </c>
      <c r="AD214" s="8">
        <v>-1.3767112189296991E-3</v>
      </c>
      <c r="AE214" s="8">
        <v>7.7489979180024628E-3</v>
      </c>
      <c r="AF214" s="70">
        <f t="shared" si="3"/>
        <v>-2.4594512274271159E-3</v>
      </c>
    </row>
    <row r="215" spans="1:32" x14ac:dyDescent="0.3">
      <c r="A215" s="82">
        <v>-47</v>
      </c>
      <c r="B215" s="73">
        <v>-1.0397062850785194E-3</v>
      </c>
      <c r="C215" s="8">
        <v>3.5585241513605816E-3</v>
      </c>
      <c r="D215" s="8">
        <v>-2.5594516032244451E-3</v>
      </c>
      <c r="E215" s="8">
        <v>1.2492567371100642E-3</v>
      </c>
      <c r="F215" s="8">
        <v>1.867691634317846E-3</v>
      </c>
      <c r="G215" s="8">
        <v>-5.9608005501039975E-3</v>
      </c>
      <c r="H215" s="8">
        <v>-2.593186622967196E-3</v>
      </c>
      <c r="I215" s="8">
        <v>5.1510253382164011E-3</v>
      </c>
      <c r="J215" s="8">
        <v>-2.9836790836131142E-3</v>
      </c>
      <c r="K215" s="8">
        <v>-4.5064330203494181E-3</v>
      </c>
      <c r="L215" s="8">
        <v>7.3488681329279913E-5</v>
      </c>
      <c r="M215" s="8">
        <v>-1.4531037205715479E-2</v>
      </c>
      <c r="N215" s="8">
        <v>-1.3174143583593199E-3</v>
      </c>
      <c r="O215" s="8">
        <v>5.1294137116033867E-3</v>
      </c>
      <c r="P215" s="8">
        <v>-1.4853125774302693E-4</v>
      </c>
      <c r="Q215" s="8">
        <v>3.6417516990354002E-3</v>
      </c>
      <c r="R215" s="8">
        <v>-1.6684673122709711E-4</v>
      </c>
      <c r="S215" s="8">
        <v>-5.2429596540201948E-2</v>
      </c>
      <c r="T215" s="8">
        <v>-4.8527410280971104E-3</v>
      </c>
      <c r="U215" s="8">
        <v>-6.747378888070546E-3</v>
      </c>
      <c r="V215" s="8">
        <v>1.3606256968096683E-2</v>
      </c>
      <c r="W215" s="8">
        <v>-7.1616872670406274E-3</v>
      </c>
      <c r="X215" s="8">
        <v>9.4753911007405128E-3</v>
      </c>
      <c r="Y215" s="8">
        <v>2.0668959639508905E-4</v>
      </c>
      <c r="Z215" s="8">
        <v>-2.4076621559431842E-3</v>
      </c>
      <c r="AA215" s="8">
        <v>-2.8078636734230294E-4</v>
      </c>
      <c r="AB215" s="8">
        <v>1.1378218209393523E-3</v>
      </c>
      <c r="AC215" s="8">
        <v>4.551530925556724E-3</v>
      </c>
      <c r="AD215" s="8">
        <v>-9.548103826817493E-4</v>
      </c>
      <c r="AE215" s="8">
        <v>-1.2458387395706547E-2</v>
      </c>
      <c r="AF215" s="70">
        <f t="shared" si="3"/>
        <v>-2.4483764792921432E-3</v>
      </c>
    </row>
    <row r="216" spans="1:32" x14ac:dyDescent="0.3">
      <c r="A216" s="82">
        <v>-46</v>
      </c>
      <c r="B216" s="73">
        <v>7.1090342174875629E-4</v>
      </c>
      <c r="C216" s="8">
        <v>2.4855976438367747E-3</v>
      </c>
      <c r="D216" s="8">
        <v>1.8682754629663787E-3</v>
      </c>
      <c r="E216" s="8">
        <v>6.2554628584646482E-4</v>
      </c>
      <c r="F216" s="8">
        <v>-2.682616864208464E-3</v>
      </c>
      <c r="G216" s="8">
        <v>3.6416563875184792E-3</v>
      </c>
      <c r="H216" s="8">
        <v>-5.0404253010175384E-3</v>
      </c>
      <c r="I216" s="8">
        <v>-9.6867396076451978E-4</v>
      </c>
      <c r="J216" s="8">
        <v>1.341139923713367E-3</v>
      </c>
      <c r="K216" s="8">
        <v>-7.9671603823030651E-3</v>
      </c>
      <c r="L216" s="8">
        <v>-2.2626515598890336E-3</v>
      </c>
      <c r="M216" s="8">
        <v>7.795993809882884E-4</v>
      </c>
      <c r="N216" s="8">
        <v>5.1233347734687389E-3</v>
      </c>
      <c r="O216" s="8">
        <v>-3.0328000985435947E-3</v>
      </c>
      <c r="P216" s="8">
        <v>-9.8777556131804238E-4</v>
      </c>
      <c r="Q216" s="8">
        <v>-5.5102021505288694E-3</v>
      </c>
      <c r="R216" s="8">
        <v>-2.2289717722708425E-3</v>
      </c>
      <c r="S216" s="8">
        <v>3.7069232809400512E-2</v>
      </c>
      <c r="T216" s="8">
        <v>1.4968511343802535E-3</v>
      </c>
      <c r="U216" s="8">
        <v>2.2569169220945373E-3</v>
      </c>
      <c r="V216" s="8">
        <v>-1.1137598918224863E-3</v>
      </c>
      <c r="W216" s="8">
        <v>7.6055775724264869E-3</v>
      </c>
      <c r="X216" s="8">
        <v>7.7915254540845977E-3</v>
      </c>
      <c r="Y216" s="8">
        <v>-1.2873929977230457E-3</v>
      </c>
      <c r="Z216" s="8">
        <v>9.1400984034902509E-3</v>
      </c>
      <c r="AA216" s="8">
        <v>1.3430666657138641E-2</v>
      </c>
      <c r="AB216" s="8">
        <v>-1.5258448820678998E-3</v>
      </c>
      <c r="AC216" s="8">
        <v>7.6396960295103868E-3</v>
      </c>
      <c r="AD216" s="8">
        <v>-5.1316369575761696E-4</v>
      </c>
      <c r="AE216" s="8">
        <v>-1.1453844083267082E-2</v>
      </c>
      <c r="AF216" s="70">
        <f t="shared" si="3"/>
        <v>1.8810445020376937E-3</v>
      </c>
    </row>
    <row r="217" spans="1:32" x14ac:dyDescent="0.3">
      <c r="A217" s="82">
        <v>-45</v>
      </c>
      <c r="B217" s="73">
        <v>4.2937357438612329E-3</v>
      </c>
      <c r="C217" s="8">
        <v>3.2253370074816871E-3</v>
      </c>
      <c r="D217" s="8">
        <v>7.7346695292048167E-5</v>
      </c>
      <c r="E217" s="8">
        <v>5.6301644496342691E-3</v>
      </c>
      <c r="F217" s="8">
        <v>5.4462418539324205E-3</v>
      </c>
      <c r="G217" s="8">
        <v>1.6196348363102164E-3</v>
      </c>
      <c r="H217" s="8">
        <v>2.1779481169513244E-4</v>
      </c>
      <c r="I217" s="8">
        <v>7.2885260933378037E-3</v>
      </c>
      <c r="J217" s="8">
        <v>2.6385966899238056E-5</v>
      </c>
      <c r="K217" s="8">
        <v>-2.5387038120596598E-3</v>
      </c>
      <c r="L217" s="8">
        <v>-1.007130205479885E-2</v>
      </c>
      <c r="M217" s="8">
        <v>-9.460944244296457E-4</v>
      </c>
      <c r="N217" s="8">
        <v>4.2848688715785323E-3</v>
      </c>
      <c r="O217" s="8">
        <v>-1.2193508159558282E-4</v>
      </c>
      <c r="P217" s="8">
        <v>-1.7154369901668486E-3</v>
      </c>
      <c r="Q217" s="8">
        <v>-3.9812167529013412E-5</v>
      </c>
      <c r="R217" s="8">
        <v>-1.9273643227606353E-3</v>
      </c>
      <c r="S217" s="8">
        <v>2.0267600198623038E-2</v>
      </c>
      <c r="T217" s="8">
        <v>1.8909495554528413E-3</v>
      </c>
      <c r="U217" s="8">
        <v>6.3403331964072586E-3</v>
      </c>
      <c r="V217" s="8">
        <v>5.9116613819792801E-3</v>
      </c>
      <c r="W217" s="8">
        <v>-4.8725140692796633E-3</v>
      </c>
      <c r="X217" s="8">
        <v>-3.9115375430377863E-3</v>
      </c>
      <c r="Y217" s="8">
        <v>3.9959758999566167E-3</v>
      </c>
      <c r="Z217" s="8">
        <v>-2.8994891399754552E-3</v>
      </c>
      <c r="AA217" s="8">
        <v>-5.4969565666093522E-3</v>
      </c>
      <c r="AB217" s="8">
        <v>-7.9490718993200579E-3</v>
      </c>
      <c r="AC217" s="8">
        <v>2.077131140201768E-3</v>
      </c>
      <c r="AD217" s="8">
        <v>-1.1212804989722082E-2</v>
      </c>
      <c r="AE217" s="8">
        <v>-1.9278948674474983E-3</v>
      </c>
      <c r="AF217" s="70">
        <f t="shared" si="3"/>
        <v>5.6542565913037489E-4</v>
      </c>
    </row>
    <row r="218" spans="1:32" x14ac:dyDescent="0.3">
      <c r="A218" s="82">
        <v>-44</v>
      </c>
      <c r="B218" s="73">
        <v>1.2685600622464741E-2</v>
      </c>
      <c r="C218" s="8">
        <v>-8.6721001001902227E-4</v>
      </c>
      <c r="D218" s="8">
        <v>1.0703699812464086E-3</v>
      </c>
      <c r="E218" s="8">
        <v>7.0518935393206232E-4</v>
      </c>
      <c r="F218" s="8">
        <v>6.9459964701493043E-3</v>
      </c>
      <c r="G218" s="8">
        <v>5.007606464445119E-4</v>
      </c>
      <c r="H218" s="8">
        <v>-1.3152178336353127E-3</v>
      </c>
      <c r="I218" s="8">
        <v>1.8893951570374918E-3</v>
      </c>
      <c r="J218" s="8">
        <v>-9.6433737456744651E-4</v>
      </c>
      <c r="K218" s="8">
        <v>3.6158367036578645E-3</v>
      </c>
      <c r="L218" s="8">
        <v>-4.6498059443297792E-4</v>
      </c>
      <c r="M218" s="8">
        <v>-2.6989681789448099E-2</v>
      </c>
      <c r="N218" s="8">
        <v>6.1164630519631143E-3</v>
      </c>
      <c r="O218" s="8">
        <v>-5.471607995811598E-3</v>
      </c>
      <c r="P218" s="8">
        <v>1.1556773639466687E-3</v>
      </c>
      <c r="Q218" s="8">
        <v>-2.276193141615224E-4</v>
      </c>
      <c r="R218" s="8">
        <v>1.8610291176793942E-4</v>
      </c>
      <c r="S218" s="8">
        <v>-2.0308485814277612E-2</v>
      </c>
      <c r="T218" s="8">
        <v>-4.278484511400758E-4</v>
      </c>
      <c r="U218" s="8">
        <v>-6.1555261297285358E-3</v>
      </c>
      <c r="V218" s="8">
        <v>-3.754686517143592E-3</v>
      </c>
      <c r="W218" s="8">
        <v>-5.8189483061225414E-3</v>
      </c>
      <c r="X218" s="8">
        <v>1.3593814920306799E-2</v>
      </c>
      <c r="Y218" s="8">
        <v>-4.2380273977085333E-4</v>
      </c>
      <c r="Z218" s="8">
        <v>5.0650416225134377E-3</v>
      </c>
      <c r="AA218" s="8">
        <v>-2.3023941956320662E-3</v>
      </c>
      <c r="AB218" s="8">
        <v>-9.3243531016685456E-4</v>
      </c>
      <c r="AC218" s="8">
        <v>5.4630567423029162E-3</v>
      </c>
      <c r="AD218" s="8">
        <v>1.5138213683900008E-3</v>
      </c>
      <c r="AE218" s="8">
        <v>5.9362158037707148E-3</v>
      </c>
      <c r="AF218" s="70">
        <f t="shared" si="3"/>
        <v>-3.3271465520547084E-4</v>
      </c>
    </row>
    <row r="219" spans="1:32" x14ac:dyDescent="0.3">
      <c r="A219" s="82">
        <v>-43</v>
      </c>
      <c r="B219" s="73">
        <v>-6.2327678776506849E-3</v>
      </c>
      <c r="C219" s="8">
        <v>-2.7439740242733253E-3</v>
      </c>
      <c r="D219" s="8">
        <v>1.7708441878056392E-4</v>
      </c>
      <c r="E219" s="8">
        <v>7.2484174643682227E-3</v>
      </c>
      <c r="F219" s="8">
        <v>-5.1479299191095652E-3</v>
      </c>
      <c r="G219" s="8">
        <v>1.0249330013975296E-2</v>
      </c>
      <c r="H219" s="8">
        <v>4.3811491300831855E-3</v>
      </c>
      <c r="I219" s="8">
        <v>-2.7161263670547786E-3</v>
      </c>
      <c r="J219" s="8">
        <v>2.9580427677374128E-4</v>
      </c>
      <c r="K219" s="8">
        <v>8.3117513586458247E-4</v>
      </c>
      <c r="L219" s="8">
        <v>-9.0448869738312138E-3</v>
      </c>
      <c r="M219" s="8">
        <v>5.1578083820227189E-2</v>
      </c>
      <c r="N219" s="8">
        <v>5.5775599141111654E-3</v>
      </c>
      <c r="O219" s="8">
        <v>9.9076107174424256E-3</v>
      </c>
      <c r="P219" s="8">
        <v>1.6751366994919468E-3</v>
      </c>
      <c r="Q219" s="8">
        <v>-2.6775399036308208E-3</v>
      </c>
      <c r="R219" s="8">
        <v>-3.9978457964267404E-3</v>
      </c>
      <c r="S219" s="8">
        <v>-1.4570818668903768E-2</v>
      </c>
      <c r="T219" s="8">
        <v>-3.925380812283415E-3</v>
      </c>
      <c r="U219" s="8">
        <v>8.5627454492334006E-3</v>
      </c>
      <c r="V219" s="8">
        <v>5.5601860087560462E-4</v>
      </c>
      <c r="W219" s="8">
        <v>6.1733781748460528E-3</v>
      </c>
      <c r="X219" s="8">
        <v>2.0012766976823968E-3</v>
      </c>
      <c r="Y219" s="8">
        <v>-2.2415090700648177E-3</v>
      </c>
      <c r="Z219" s="8">
        <v>6.8656518469911929E-3</v>
      </c>
      <c r="AA219" s="8">
        <v>2.2798801755629761E-2</v>
      </c>
      <c r="AB219" s="8">
        <v>2.5216090292029987E-3</v>
      </c>
      <c r="AC219" s="8">
        <v>3.1974240448430211E-3</v>
      </c>
      <c r="AD219" s="8">
        <v>-2.7122256451318442E-3</v>
      </c>
      <c r="AE219" s="8">
        <v>-1.0125592352193633E-2</v>
      </c>
      <c r="AF219" s="70">
        <f t="shared" si="3"/>
        <v>2.6153886593289371E-3</v>
      </c>
    </row>
    <row r="220" spans="1:32" x14ac:dyDescent="0.3">
      <c r="A220" s="82">
        <v>-42</v>
      </c>
      <c r="B220" s="73">
        <v>5.9418733528165957E-3</v>
      </c>
      <c r="C220" s="8">
        <v>5.4992628630193725E-3</v>
      </c>
      <c r="D220" s="8">
        <v>4.3855762360909267E-3</v>
      </c>
      <c r="E220" s="8">
        <v>7.2199243292106821E-4</v>
      </c>
      <c r="F220" s="8">
        <v>-9.1632589871044358E-4</v>
      </c>
      <c r="G220" s="8">
        <v>-3.3326535375000493E-3</v>
      </c>
      <c r="H220" s="8">
        <v>-1.2675559548409295E-3</v>
      </c>
      <c r="I220" s="8">
        <v>-1.3143400509044601E-3</v>
      </c>
      <c r="J220" s="8">
        <v>-7.4403650507731747E-3</v>
      </c>
      <c r="K220" s="8">
        <v>-5.5295347007836542E-3</v>
      </c>
      <c r="L220" s="8">
        <v>-4.7023933122555713E-3</v>
      </c>
      <c r="M220" s="8">
        <v>-7.2715755630518741E-2</v>
      </c>
      <c r="N220" s="8">
        <v>7.8090722614999599E-3</v>
      </c>
      <c r="O220" s="8">
        <v>-5.2317312302500273E-3</v>
      </c>
      <c r="P220" s="8">
        <v>-4.1536832165900801E-3</v>
      </c>
      <c r="Q220" s="8">
        <v>-6.5675271040546539E-3</v>
      </c>
      <c r="R220" s="8">
        <v>-4.7551878597961415E-4</v>
      </c>
      <c r="S220" s="8">
        <v>1.2065987345880942E-2</v>
      </c>
      <c r="T220" s="8">
        <v>-3.3338561815934413E-3</v>
      </c>
      <c r="U220" s="8">
        <v>4.1866323733310371E-3</v>
      </c>
      <c r="V220" s="8">
        <v>6.3023243926924044E-3</v>
      </c>
      <c r="W220" s="8">
        <v>1.4259911449245079E-3</v>
      </c>
      <c r="X220" s="8">
        <v>-8.6864946951601962E-3</v>
      </c>
      <c r="Y220" s="8">
        <v>-1.0135510151179326E-3</v>
      </c>
      <c r="Z220" s="8">
        <v>-9.475628064876734E-3</v>
      </c>
      <c r="AA220" s="8">
        <v>-1.1437446770722304E-2</v>
      </c>
      <c r="AB220" s="8">
        <v>7.1001337163459763E-3</v>
      </c>
      <c r="AC220" s="8">
        <v>1.3744625242758674E-3</v>
      </c>
      <c r="AD220" s="8">
        <v>1.5307369768914012E-2</v>
      </c>
      <c r="AE220" s="8">
        <v>8.7768847392363878E-3</v>
      </c>
      <c r="AF220" s="70">
        <f t="shared" si="3"/>
        <v>-2.2232266016227646E-3</v>
      </c>
    </row>
    <row r="221" spans="1:32" x14ac:dyDescent="0.3">
      <c r="A221" s="82">
        <v>-41</v>
      </c>
      <c r="B221" s="73">
        <v>-9.1013725819340079E-4</v>
      </c>
      <c r="C221" s="8">
        <v>-1.2250873616537032E-4</v>
      </c>
      <c r="D221" s="8">
        <v>-1.5748891066701687E-3</v>
      </c>
      <c r="E221" s="8">
        <v>-7.8746685971394122E-4</v>
      </c>
      <c r="F221" s="8">
        <v>2.2126377155969241E-3</v>
      </c>
      <c r="G221" s="8">
        <v>-7.6893609625475548E-4</v>
      </c>
      <c r="H221" s="8">
        <v>-1.1494935552844327E-3</v>
      </c>
      <c r="I221" s="8">
        <v>1.765757642581439E-3</v>
      </c>
      <c r="J221" s="8">
        <v>-2.7774810287389982E-3</v>
      </c>
      <c r="K221" s="8">
        <v>5.0246120213893325E-3</v>
      </c>
      <c r="L221" s="8">
        <v>2.9917635815149826E-3</v>
      </c>
      <c r="M221" s="8">
        <v>5.0482202139726113E-3</v>
      </c>
      <c r="N221" s="8">
        <v>6.4064934009530432E-4</v>
      </c>
      <c r="O221" s="8">
        <v>-3.9717299348659106E-3</v>
      </c>
      <c r="P221" s="8">
        <v>-3.8494198262023537E-3</v>
      </c>
      <c r="Q221" s="8">
        <v>7.3513664024939303E-3</v>
      </c>
      <c r="R221" s="8">
        <v>-5.6865503696489333E-4</v>
      </c>
      <c r="S221" s="8">
        <v>4.4398550391302374E-2</v>
      </c>
      <c r="T221" s="8">
        <v>-6.6025256913796494E-3</v>
      </c>
      <c r="U221" s="8">
        <v>2.1225966240512577E-4</v>
      </c>
      <c r="V221" s="8">
        <v>1.4468676551333333E-2</v>
      </c>
      <c r="W221" s="8">
        <v>-8.0072867034120393E-3</v>
      </c>
      <c r="X221" s="8">
        <v>-9.9751757054911822E-4</v>
      </c>
      <c r="Y221" s="8">
        <v>1.2257454082213017E-3</v>
      </c>
      <c r="Z221" s="8">
        <v>9.8108315034839974E-4</v>
      </c>
      <c r="AA221" s="8">
        <v>1.0867231044001266E-2</v>
      </c>
      <c r="AB221" s="8">
        <v>2.6157572775529331E-3</v>
      </c>
      <c r="AC221" s="8">
        <v>6.8601544454080206E-3</v>
      </c>
      <c r="AD221" s="8">
        <v>-4.675100934188655E-4</v>
      </c>
      <c r="AE221" s="8">
        <v>7.4910159138678201E-3</v>
      </c>
      <c r="AF221" s="70">
        <f t="shared" si="3"/>
        <v>2.7199974421423735E-3</v>
      </c>
    </row>
    <row r="222" spans="1:32" x14ac:dyDescent="0.3">
      <c r="A222" s="82">
        <v>-40</v>
      </c>
      <c r="B222" s="73">
        <v>4.6838886357050799E-4</v>
      </c>
      <c r="C222" s="8">
        <v>-2.4395766921527541E-3</v>
      </c>
      <c r="D222" s="8">
        <v>1.2614434185521653E-3</v>
      </c>
      <c r="E222" s="8">
        <v>1.2557659976086886E-4</v>
      </c>
      <c r="F222" s="8">
        <v>1.5430487512779756E-4</v>
      </c>
      <c r="G222" s="8">
        <v>-2.4643761473169979E-3</v>
      </c>
      <c r="H222" s="8">
        <v>1.267391534690551E-3</v>
      </c>
      <c r="I222" s="8">
        <v>-5.3879186107886451E-4</v>
      </c>
      <c r="J222" s="8">
        <v>-1.7990900354973423E-2</v>
      </c>
      <c r="K222" s="8">
        <v>-4.4650121088402641E-4</v>
      </c>
      <c r="L222" s="8">
        <v>-1.6609369038413685E-3</v>
      </c>
      <c r="M222" s="8">
        <v>1.4256745530251094E-2</v>
      </c>
      <c r="N222" s="8">
        <v>-3.7653490143931398E-3</v>
      </c>
      <c r="O222" s="8">
        <v>1.7677298753011259E-3</v>
      </c>
      <c r="P222" s="8">
        <v>1.1638148751721028E-3</v>
      </c>
      <c r="Q222" s="8">
        <v>-2.4378407049774169E-3</v>
      </c>
      <c r="R222" s="8">
        <v>-4.8337697311054808E-3</v>
      </c>
      <c r="S222" s="8">
        <v>1.5219373956801091E-2</v>
      </c>
      <c r="T222" s="8">
        <v>2.2681186409442928E-3</v>
      </c>
      <c r="U222" s="8">
        <v>-5.1924909008419992E-3</v>
      </c>
      <c r="V222" s="8">
        <v>4.3069881232971723E-3</v>
      </c>
      <c r="W222" s="8">
        <v>4.3997092256375745E-3</v>
      </c>
      <c r="X222" s="8">
        <v>5.3007751124353731E-4</v>
      </c>
      <c r="Y222" s="8">
        <v>6.8217431655577584E-3</v>
      </c>
      <c r="Z222" s="8">
        <v>3.3360752312159509E-3</v>
      </c>
      <c r="AA222" s="8">
        <v>-4.2961862977918992E-3</v>
      </c>
      <c r="AB222" s="8">
        <v>1.5054397611935083E-3</v>
      </c>
      <c r="AC222" s="8">
        <v>2.2951547899656265E-3</v>
      </c>
      <c r="AD222" s="8">
        <v>2.6382444242659901E-4</v>
      </c>
      <c r="AE222" s="8">
        <v>5.7667659093514224E-3</v>
      </c>
      <c r="AF222" s="70">
        <f t="shared" si="3"/>
        <v>7.0373155035677911E-4</v>
      </c>
    </row>
    <row r="223" spans="1:32" x14ac:dyDescent="0.3">
      <c r="A223" s="82">
        <v>-39</v>
      </c>
      <c r="B223" s="73">
        <v>3.517755999394457E-4</v>
      </c>
      <c r="C223" s="8">
        <v>-1.7174457411372746E-3</v>
      </c>
      <c r="D223" s="8">
        <v>6.1595320285675013E-3</v>
      </c>
      <c r="E223" s="8">
        <v>3.2598522606956445E-3</v>
      </c>
      <c r="F223" s="8">
        <v>-3.4031922371817805E-3</v>
      </c>
      <c r="G223" s="8">
        <v>2.6573176283853188E-3</v>
      </c>
      <c r="H223" s="8">
        <v>2.0499166879421179E-3</v>
      </c>
      <c r="I223" s="8">
        <v>1.4277550929222916E-3</v>
      </c>
      <c r="J223" s="8">
        <v>-8.1691238237223233E-3</v>
      </c>
      <c r="K223" s="8">
        <v>1.9743730873738041E-3</v>
      </c>
      <c r="L223" s="8">
        <v>-2.8864206067124223E-3</v>
      </c>
      <c r="M223" s="8">
        <v>1.0613742477285026E-2</v>
      </c>
      <c r="N223" s="8">
        <v>-5.1977072889870422E-4</v>
      </c>
      <c r="O223" s="8">
        <v>9.6445417852200404E-4</v>
      </c>
      <c r="P223" s="8">
        <v>8.9168522410621419E-5</v>
      </c>
      <c r="Q223" s="8">
        <v>3.6296990679342139E-3</v>
      </c>
      <c r="R223" s="8">
        <v>-2.8229306903155716E-3</v>
      </c>
      <c r="S223" s="8">
        <v>-3.796176287150612E-2</v>
      </c>
      <c r="T223" s="8">
        <v>3.4898628521251628E-4</v>
      </c>
      <c r="U223" s="8">
        <v>-8.017474610792226E-3</v>
      </c>
      <c r="V223" s="8">
        <v>-9.1011778157226997E-3</v>
      </c>
      <c r="W223" s="8">
        <v>-4.1528938470059302E-3</v>
      </c>
      <c r="X223" s="8">
        <v>-8.7228359661923431E-3</v>
      </c>
      <c r="Y223" s="8">
        <v>-4.5223814969396125E-3</v>
      </c>
      <c r="Z223" s="8">
        <v>-3.9152443761371119E-3</v>
      </c>
      <c r="AA223" s="8">
        <v>3.4709954742751566E-3</v>
      </c>
      <c r="AB223" s="8">
        <v>-4.0877954690094788E-3</v>
      </c>
      <c r="AC223" s="8">
        <v>1.4763630280286988E-3</v>
      </c>
      <c r="AD223" s="8">
        <v>1.7822596180446532E-3</v>
      </c>
      <c r="AE223" s="8">
        <v>3.4412629648147668E-3</v>
      </c>
      <c r="AF223" s="70">
        <f t="shared" si="3"/>
        <v>-1.8767665426306604E-3</v>
      </c>
    </row>
    <row r="224" spans="1:32" x14ac:dyDescent="0.3">
      <c r="A224" s="82">
        <v>-38</v>
      </c>
      <c r="B224" s="73">
        <v>-4.4121302541978245E-3</v>
      </c>
      <c r="C224" s="8">
        <v>1.9506759727412268E-4</v>
      </c>
      <c r="D224" s="8">
        <v>-3.0259266907198224E-3</v>
      </c>
      <c r="E224" s="8">
        <v>1.30820624078129E-3</v>
      </c>
      <c r="F224" s="8">
        <v>-1.2786006667793871E-2</v>
      </c>
      <c r="G224" s="8">
        <v>-6.4437070305377875E-3</v>
      </c>
      <c r="H224" s="8">
        <v>-1.3673583483732668E-4</v>
      </c>
      <c r="I224" s="8">
        <v>-2.1824894196189352E-3</v>
      </c>
      <c r="J224" s="8">
        <v>6.5378923344139132E-3</v>
      </c>
      <c r="K224" s="8">
        <v>-3.9556775727570444E-3</v>
      </c>
      <c r="L224" s="8">
        <v>6.2638835557255737E-3</v>
      </c>
      <c r="M224" s="8">
        <v>-5.3837596072198991E-2</v>
      </c>
      <c r="N224" s="8">
        <v>-8.7396216652873594E-4</v>
      </c>
      <c r="O224" s="8">
        <v>-7.9313571236100232E-3</v>
      </c>
      <c r="P224" s="8">
        <v>5.0682707046462963E-5</v>
      </c>
      <c r="Q224" s="8">
        <v>-1.1421567381998052E-3</v>
      </c>
      <c r="R224" s="8">
        <v>2.1421632877161173E-3</v>
      </c>
      <c r="S224" s="8">
        <v>8.2885111243371275E-4</v>
      </c>
      <c r="T224" s="8">
        <v>3.7761474075970964E-3</v>
      </c>
      <c r="U224" s="8">
        <v>2.1820241304777201E-4</v>
      </c>
      <c r="V224" s="8">
        <v>6.4443447475381593E-3</v>
      </c>
      <c r="W224" s="8">
        <v>-1.2061871090392716E-4</v>
      </c>
      <c r="X224" s="8">
        <v>7.32078316855133E-4</v>
      </c>
      <c r="Y224" s="8">
        <v>-2.7886266741770247E-3</v>
      </c>
      <c r="Z224" s="8">
        <v>-4.5594373967740983E-3</v>
      </c>
      <c r="AA224" s="8">
        <v>1.2899795460842028E-2</v>
      </c>
      <c r="AB224" s="8">
        <v>3.1066002074387434E-3</v>
      </c>
      <c r="AC224" s="8">
        <v>-6.376814840043309E-3</v>
      </c>
      <c r="AD224" s="8">
        <v>8.5990127697498208E-3</v>
      </c>
      <c r="AE224" s="8">
        <v>-1.1651207149518047E-4</v>
      </c>
      <c r="AF224" s="70">
        <f t="shared" si="3"/>
        <v>-1.9195609035311256E-3</v>
      </c>
    </row>
    <row r="225" spans="1:32" x14ac:dyDescent="0.3">
      <c r="A225" s="82">
        <v>-37</v>
      </c>
      <c r="B225" s="73">
        <v>-2.3937795512499367E-3</v>
      </c>
      <c r="C225" s="8">
        <v>-2.0013400903266653E-3</v>
      </c>
      <c r="D225" s="8">
        <v>3.9288019232532195E-3</v>
      </c>
      <c r="E225" s="8">
        <v>-2.783854010046832E-3</v>
      </c>
      <c r="F225" s="8">
        <v>-1.1644343283589251E-2</v>
      </c>
      <c r="G225" s="8">
        <v>-1.2027811007621157E-3</v>
      </c>
      <c r="H225" s="8">
        <v>2.0530722145773398E-3</v>
      </c>
      <c r="I225" s="8">
        <v>-1.4679207950848393E-3</v>
      </c>
      <c r="J225" s="8">
        <v>-5.0173888667719574E-3</v>
      </c>
      <c r="K225" s="8">
        <v>-9.2465848537569111E-4</v>
      </c>
      <c r="L225" s="8">
        <v>5.991550587542532E-3</v>
      </c>
      <c r="M225" s="8">
        <v>2.1909385974191953E-2</v>
      </c>
      <c r="N225" s="8">
        <v>1.7053161091123191E-3</v>
      </c>
      <c r="O225" s="8">
        <v>-1.5038503016131946E-3</v>
      </c>
      <c r="P225" s="8">
        <v>2.585061660487678E-3</v>
      </c>
      <c r="Q225" s="8">
        <v>-3.3101885279893549E-3</v>
      </c>
      <c r="R225" s="8">
        <v>-5.7187119071613543E-4</v>
      </c>
      <c r="S225" s="8">
        <v>-8.8005840747230109E-3</v>
      </c>
      <c r="T225" s="8">
        <v>5.5884620991771931E-3</v>
      </c>
      <c r="U225" s="8">
        <v>1.910141055038529E-3</v>
      </c>
      <c r="V225" s="8">
        <v>5.8315443803841956E-3</v>
      </c>
      <c r="W225" s="8">
        <v>-1.576691559347314E-3</v>
      </c>
      <c r="X225" s="8">
        <v>3.7505841974033206E-4</v>
      </c>
      <c r="Y225" s="8">
        <v>-1.3459498662515164E-3</v>
      </c>
      <c r="Z225" s="8">
        <v>3.1235097326645185E-3</v>
      </c>
      <c r="AA225" s="8">
        <v>7.9061866761815335E-3</v>
      </c>
      <c r="AB225" s="8">
        <v>2.3162316687886514E-3</v>
      </c>
      <c r="AC225" s="8">
        <v>-1.2521495571763989E-3</v>
      </c>
      <c r="AD225" s="8">
        <v>8.9520031904378478E-3</v>
      </c>
      <c r="AE225" s="8">
        <v>4.7024497391847447E-3</v>
      </c>
      <c r="AF225" s="70">
        <f t="shared" si="3"/>
        <v>1.1027141389912793E-3</v>
      </c>
    </row>
    <row r="226" spans="1:32" x14ac:dyDescent="0.3">
      <c r="A226" s="82">
        <v>-36</v>
      </c>
      <c r="B226" s="73">
        <v>2.3641603183057434E-4</v>
      </c>
      <c r="C226" s="8">
        <v>1.5996398439890869E-4</v>
      </c>
      <c r="D226" s="8">
        <v>-4.6801044878100641E-3</v>
      </c>
      <c r="E226" s="8">
        <v>-1.9094317325967602E-3</v>
      </c>
      <c r="F226" s="8">
        <v>5.3790088447933752E-3</v>
      </c>
      <c r="G226" s="8">
        <v>1.0736226591146767E-3</v>
      </c>
      <c r="H226" s="8">
        <v>-2.2873344179867041E-4</v>
      </c>
      <c r="I226" s="8">
        <v>7.4509625883533749E-5</v>
      </c>
      <c r="J226" s="8">
        <v>2.9861514958084041E-3</v>
      </c>
      <c r="K226" s="8">
        <v>-1.7286571473308688E-2</v>
      </c>
      <c r="L226" s="8">
        <v>4.7054328098944977E-3</v>
      </c>
      <c r="M226" s="8">
        <v>-1.8788298967147701E-2</v>
      </c>
      <c r="N226" s="8">
        <v>-4.6659899424544144E-4</v>
      </c>
      <c r="O226" s="8">
        <v>4.1269741826742042E-3</v>
      </c>
      <c r="P226" s="8">
        <v>-3.5820229639876734E-3</v>
      </c>
      <c r="Q226" s="8">
        <v>9.3090321490674546E-4</v>
      </c>
      <c r="R226" s="8">
        <v>1.4012647700604223E-3</v>
      </c>
      <c r="S226" s="8">
        <v>-9.4896691456010963E-3</v>
      </c>
      <c r="T226" s="8">
        <v>2.7954581993061998E-3</v>
      </c>
      <c r="U226" s="8">
        <v>1.8872878275558308E-3</v>
      </c>
      <c r="V226" s="8">
        <v>8.2053827387863296E-3</v>
      </c>
      <c r="W226" s="8">
        <v>-2.4609974691446029E-3</v>
      </c>
      <c r="X226" s="8">
        <v>5.7876347658541777E-3</v>
      </c>
      <c r="Y226" s="8">
        <v>4.7788069946709906E-3</v>
      </c>
      <c r="Z226" s="8">
        <v>6.2397009309832444E-3</v>
      </c>
      <c r="AA226" s="8">
        <v>8.2154999235498592E-3</v>
      </c>
      <c r="AB226" s="8">
        <v>-2.7825385793399625E-3</v>
      </c>
      <c r="AC226" s="8">
        <v>3.6537838353009377E-3</v>
      </c>
      <c r="AD226" s="8">
        <v>7.9698047322542681E-4</v>
      </c>
      <c r="AE226" s="8">
        <v>1.7767042772253673E-3</v>
      </c>
      <c r="AF226" s="70">
        <f t="shared" si="3"/>
        <v>1.1788401102810111E-4</v>
      </c>
    </row>
    <row r="227" spans="1:32" x14ac:dyDescent="0.3">
      <c r="A227" s="82">
        <v>-35</v>
      </c>
      <c r="B227" s="73">
        <v>-5.4756018988869086E-3</v>
      </c>
      <c r="C227" s="8">
        <v>3.5235039138235141E-3</v>
      </c>
      <c r="D227" s="8">
        <v>1.1890210517456834E-3</v>
      </c>
      <c r="E227" s="8">
        <v>-2.4236352567676249E-3</v>
      </c>
      <c r="F227" s="8">
        <v>5.1165907623799134E-3</v>
      </c>
      <c r="G227" s="8">
        <v>1.3157768599953296E-3</v>
      </c>
      <c r="H227" s="8">
        <v>-1.733876014281148E-3</v>
      </c>
      <c r="I227" s="8">
        <v>-3.6350288130332156E-3</v>
      </c>
      <c r="J227" s="8">
        <v>1.0773281058706617E-2</v>
      </c>
      <c r="K227" s="8">
        <v>-6.6803134026060494E-3</v>
      </c>
      <c r="L227" s="8">
        <v>-1.6153435588777006E-3</v>
      </c>
      <c r="M227" s="8">
        <v>-2.3022039886641511E-2</v>
      </c>
      <c r="N227" s="8">
        <v>-2.0990087553880558E-4</v>
      </c>
      <c r="O227" s="8">
        <v>-2.7774426721291282E-3</v>
      </c>
      <c r="P227" s="8">
        <v>-3.1583424353991596E-3</v>
      </c>
      <c r="Q227" s="8">
        <v>-2.0088750122560731E-3</v>
      </c>
      <c r="R227" s="8">
        <v>-2.3976169286199275E-3</v>
      </c>
      <c r="S227" s="8">
        <v>3.1412786297223085E-3</v>
      </c>
      <c r="T227" s="8">
        <v>-8.2317579281559247E-3</v>
      </c>
      <c r="U227" s="8">
        <v>-1.7744293217819639E-2</v>
      </c>
      <c r="V227" s="8">
        <v>-9.650079403950013E-3</v>
      </c>
      <c r="W227" s="8">
        <v>2.7300812123631649E-3</v>
      </c>
      <c r="X227" s="8">
        <v>-1.0175612495485552E-2</v>
      </c>
      <c r="Y227" s="8">
        <v>-7.7850972152933295E-4</v>
      </c>
      <c r="Z227" s="8">
        <v>2.3013386659603528E-3</v>
      </c>
      <c r="AA227" s="8">
        <v>6.1916439074304183E-3</v>
      </c>
      <c r="AB227" s="8">
        <v>-5.480729427440767E-3</v>
      </c>
      <c r="AC227" s="8">
        <v>6.0105200292718385E-3</v>
      </c>
      <c r="AD227" s="8">
        <v>5.5187563347300905E-3</v>
      </c>
      <c r="AE227" s="8">
        <v>5.7156406837149728E-3</v>
      </c>
      <c r="AF227" s="70">
        <f t="shared" si="3"/>
        <v>-1.7890521946524755E-3</v>
      </c>
    </row>
    <row r="228" spans="1:32" x14ac:dyDescent="0.3">
      <c r="A228" s="82">
        <v>-34</v>
      </c>
      <c r="B228" s="73">
        <v>5.4210503536472783E-3</v>
      </c>
      <c r="C228" s="8">
        <v>-3.8310776223627885E-3</v>
      </c>
      <c r="D228" s="8">
        <v>1.5602260182978286E-3</v>
      </c>
      <c r="E228" s="8">
        <v>-1.8063396805098027E-3</v>
      </c>
      <c r="F228" s="8">
        <v>-7.9395191529327974E-3</v>
      </c>
      <c r="G228" s="8">
        <v>-1.8411985946149392E-3</v>
      </c>
      <c r="H228" s="8">
        <v>-1.0515714033861E-3</v>
      </c>
      <c r="I228" s="8">
        <v>-3.7683072125992527E-3</v>
      </c>
      <c r="J228" s="8">
        <v>1.3625985707168026E-2</v>
      </c>
      <c r="K228" s="8">
        <v>-1.3238257855042793E-3</v>
      </c>
      <c r="L228" s="8">
        <v>-8.5950682689340694E-4</v>
      </c>
      <c r="M228" s="8">
        <v>2.5219588038738285E-2</v>
      </c>
      <c r="N228" s="8">
        <v>-4.0628823068033539E-4</v>
      </c>
      <c r="O228" s="8">
        <v>-1.0561961166249649E-2</v>
      </c>
      <c r="P228" s="8">
        <v>-7.2367006883580715E-3</v>
      </c>
      <c r="Q228" s="8">
        <v>7.4657639057253795E-4</v>
      </c>
      <c r="R228" s="8">
        <v>-2.0461643424027204E-3</v>
      </c>
      <c r="S228" s="8">
        <v>-2.3424776672565439E-2</v>
      </c>
      <c r="T228" s="8">
        <v>2.0968840991201672E-3</v>
      </c>
      <c r="U228" s="8">
        <v>-5.4167019926783973E-3</v>
      </c>
      <c r="V228" s="8">
        <v>1.5899887545815922E-2</v>
      </c>
      <c r="W228" s="8">
        <v>8.5992632673006315E-4</v>
      </c>
      <c r="X228" s="8">
        <v>2.587344153419097E-3</v>
      </c>
      <c r="Y228" s="8">
        <v>-4.4301969172302006E-3</v>
      </c>
      <c r="Z228" s="8">
        <v>-1.7807770186882288E-3</v>
      </c>
      <c r="AA228" s="8">
        <v>1.5083681945936765E-2</v>
      </c>
      <c r="AB228" s="8">
        <v>8.4181375359056523E-4</v>
      </c>
      <c r="AC228" s="8">
        <v>1.1314799218738363E-2</v>
      </c>
      <c r="AD228" s="8">
        <v>-3.8784125541060149E-3</v>
      </c>
      <c r="AE228" s="8">
        <v>-2.881731377943059E-3</v>
      </c>
      <c r="AF228" s="70">
        <f t="shared" si="3"/>
        <v>3.5909021040231369E-4</v>
      </c>
    </row>
    <row r="229" spans="1:32" x14ac:dyDescent="0.3">
      <c r="A229" s="82">
        <v>-33</v>
      </c>
      <c r="B229" s="73">
        <v>1.696765943272234E-4</v>
      </c>
      <c r="C229" s="8">
        <v>-1.4381925880012033E-3</v>
      </c>
      <c r="D229" s="8">
        <v>-2.0630581937995168E-3</v>
      </c>
      <c r="E229" s="8">
        <v>1.4251878791868102E-3</v>
      </c>
      <c r="F229" s="8">
        <v>-1.9337997337515178E-4</v>
      </c>
      <c r="G229" s="8">
        <v>9.3836014415391456E-3</v>
      </c>
      <c r="H229" s="8">
        <v>-3.1956128385245116E-3</v>
      </c>
      <c r="I229" s="8">
        <v>-1.1474257832761624E-4</v>
      </c>
      <c r="J229" s="8">
        <v>-1.2786958234962727E-3</v>
      </c>
      <c r="K229" s="8">
        <v>-1.0765624617981469E-3</v>
      </c>
      <c r="L229" s="8">
        <v>-1.9494551494716674E-3</v>
      </c>
      <c r="M229" s="8">
        <v>-1.5915278068166561E-2</v>
      </c>
      <c r="N229" s="8">
        <v>-4.6771390624456531E-4</v>
      </c>
      <c r="O229" s="8">
        <v>1.8053753759928216E-3</v>
      </c>
      <c r="P229" s="8">
        <v>-2.206528797207554E-3</v>
      </c>
      <c r="Q229" s="8">
        <v>-3.2623740819161477E-3</v>
      </c>
      <c r="R229" s="8">
        <v>-1.0053176625545801E-3</v>
      </c>
      <c r="S229" s="8">
        <v>2.5544864291032927E-2</v>
      </c>
      <c r="T229" s="8">
        <v>2.2616951337093738E-2</v>
      </c>
      <c r="U229" s="8">
        <v>-1.5288827155430573E-2</v>
      </c>
      <c r="V229" s="8">
        <v>-4.0811553267849909E-3</v>
      </c>
      <c r="W229" s="8">
        <v>-3.6291976382603203E-3</v>
      </c>
      <c r="X229" s="8">
        <v>-7.3093426575149955E-3</v>
      </c>
      <c r="Y229" s="8">
        <v>-2.5345300997705201E-3</v>
      </c>
      <c r="Z229" s="8">
        <v>2.867898721527666E-3</v>
      </c>
      <c r="AA229" s="8">
        <v>-4.0479778132855061E-3</v>
      </c>
      <c r="AB229" s="8">
        <v>2.3649331336214486E-3</v>
      </c>
      <c r="AC229" s="8">
        <v>1.15230425964439E-2</v>
      </c>
      <c r="AD229" s="8">
        <v>1.2546246756117152E-3</v>
      </c>
      <c r="AE229" s="8">
        <v>-2.0289588272910872E-3</v>
      </c>
      <c r="AF229" s="70">
        <f t="shared" si="3"/>
        <v>1.9564181350519705E-4</v>
      </c>
    </row>
    <row r="230" spans="1:32" x14ac:dyDescent="0.3">
      <c r="A230" s="82">
        <v>-32</v>
      </c>
      <c r="B230" s="73">
        <v>2.3434714525405551E-3</v>
      </c>
      <c r="C230" s="8">
        <v>-1.6428138403003952E-3</v>
      </c>
      <c r="D230" s="8">
        <v>-2.7088065684860497E-3</v>
      </c>
      <c r="E230" s="8">
        <v>-1.7526204857369592E-3</v>
      </c>
      <c r="F230" s="8">
        <v>2.7158386182799393E-3</v>
      </c>
      <c r="G230" s="8">
        <v>4.7488038987164617E-3</v>
      </c>
      <c r="H230" s="8">
        <v>-1.6276816704906775E-3</v>
      </c>
      <c r="I230" s="8">
        <v>4.4668503708253466E-3</v>
      </c>
      <c r="J230" s="8">
        <v>3.0239286494729185E-3</v>
      </c>
      <c r="K230" s="8">
        <v>6.0997702885508299E-3</v>
      </c>
      <c r="L230" s="8">
        <v>2.8899877976841072E-3</v>
      </c>
      <c r="M230" s="8">
        <v>1.8946022709624831E-2</v>
      </c>
      <c r="N230" s="8">
        <v>-8.5690633257982582E-4</v>
      </c>
      <c r="O230" s="8">
        <v>1.3447166595217646E-3</v>
      </c>
      <c r="P230" s="8">
        <v>2.0383237295408816E-3</v>
      </c>
      <c r="Q230" s="8">
        <v>-5.8501918555550064E-4</v>
      </c>
      <c r="R230" s="8">
        <v>6.1376389202646622E-3</v>
      </c>
      <c r="S230" s="8">
        <v>2.7506480491598692E-2</v>
      </c>
      <c r="T230" s="8">
        <v>-2.7222659172434643E-2</v>
      </c>
      <c r="U230" s="8">
        <v>1.6387971437378551E-2</v>
      </c>
      <c r="V230" s="8">
        <v>-3.9532717425189989E-3</v>
      </c>
      <c r="W230" s="8">
        <v>2.6778447554124361E-4</v>
      </c>
      <c r="X230" s="8">
        <v>5.7646710085019377E-3</v>
      </c>
      <c r="Y230" s="8">
        <v>-3.3716269016556848E-4</v>
      </c>
      <c r="Z230" s="8">
        <v>1.8798994513608315E-3</v>
      </c>
      <c r="AA230" s="8">
        <v>7.676319978427301E-3</v>
      </c>
      <c r="AB230" s="8">
        <v>4.0278026860661375E-3</v>
      </c>
      <c r="AC230" s="8">
        <v>5.1690895496326267E-3</v>
      </c>
      <c r="AD230" s="8">
        <v>-5.684131961502711E-3</v>
      </c>
      <c r="AE230" s="8">
        <v>-7.684016872387834E-4</v>
      </c>
      <c r="AF230" s="70">
        <f t="shared" si="3"/>
        <v>2.5431965612173171E-3</v>
      </c>
    </row>
    <row r="231" spans="1:32" x14ac:dyDescent="0.3">
      <c r="A231" s="82">
        <v>-31</v>
      </c>
      <c r="B231" s="73">
        <v>1.0894917110527598E-3</v>
      </c>
      <c r="C231" s="8">
        <v>-4.7314487954214918E-5</v>
      </c>
      <c r="D231" s="8">
        <v>1.7237565673263282E-3</v>
      </c>
      <c r="E231" s="8">
        <v>3.4755710383943912E-3</v>
      </c>
      <c r="F231" s="8">
        <v>1.6378581027922876E-2</v>
      </c>
      <c r="G231" s="8">
        <v>-9.08246384816528E-3</v>
      </c>
      <c r="H231" s="8">
        <v>4.0170770392526419E-3</v>
      </c>
      <c r="I231" s="8">
        <v>-9.4700572921686149E-4</v>
      </c>
      <c r="J231" s="8">
        <v>7.8018937565892295E-3</v>
      </c>
      <c r="K231" s="8">
        <v>-3.6819781023184235E-4</v>
      </c>
      <c r="L231" s="8">
        <v>-7.0744393660535643E-3</v>
      </c>
      <c r="M231" s="8">
        <v>6.6531436345984452E-3</v>
      </c>
      <c r="N231" s="8">
        <v>-5.0090171610319119E-3</v>
      </c>
      <c r="O231" s="8">
        <v>-9.7582939861833133E-3</v>
      </c>
      <c r="P231" s="8">
        <v>-3.9572659317062952E-3</v>
      </c>
      <c r="Q231" s="8">
        <v>1.135762900103021E-2</v>
      </c>
      <c r="R231" s="8">
        <v>4.6416807697064605E-4</v>
      </c>
      <c r="S231" s="8">
        <v>-1.9195558104399827E-2</v>
      </c>
      <c r="T231" s="8">
        <v>-6.7121410689283279E-3</v>
      </c>
      <c r="U231" s="8">
        <v>1.9695714211634295E-3</v>
      </c>
      <c r="V231" s="8">
        <v>2.4038300937584741E-3</v>
      </c>
      <c r="W231" s="8">
        <v>-4.5355072338893604E-4</v>
      </c>
      <c r="X231" s="8">
        <v>1.2645204535070521E-3</v>
      </c>
      <c r="Y231" s="8">
        <v>-2.3673114521619602E-3</v>
      </c>
      <c r="Z231" s="8">
        <v>-3.7738901364190846E-4</v>
      </c>
      <c r="AA231" s="8">
        <v>9.1712193436313989E-3</v>
      </c>
      <c r="AB231" s="8">
        <v>3.269405588738554E-3</v>
      </c>
      <c r="AC231" s="8">
        <v>2.8314869988343202E-4</v>
      </c>
      <c r="AD231" s="8">
        <v>5.7263228929737824E-3</v>
      </c>
      <c r="AE231" s="8">
        <v>6.048577411792151E-3</v>
      </c>
      <c r="AF231" s="70">
        <f t="shared" si="3"/>
        <v>5.9159863585071858E-4</v>
      </c>
    </row>
    <row r="232" spans="1:32" x14ac:dyDescent="0.3">
      <c r="A232" s="82">
        <v>-30</v>
      </c>
      <c r="B232" s="73">
        <v>1.5238737696602334E-3</v>
      </c>
      <c r="C232" s="8">
        <v>-4.5314279121771769E-3</v>
      </c>
      <c r="D232" s="8">
        <v>9.0493388741189063E-4</v>
      </c>
      <c r="E232" s="8">
        <v>2.8774795214491179E-3</v>
      </c>
      <c r="F232" s="8">
        <v>-8.5249831207924662E-3</v>
      </c>
      <c r="G232" s="8">
        <v>-4.2385008728091549E-4</v>
      </c>
      <c r="H232" s="8">
        <v>-8.4685137117602918E-4</v>
      </c>
      <c r="I232" s="8">
        <v>-9.2622503969779033E-4</v>
      </c>
      <c r="J232" s="8">
        <v>-4.5077588117058229E-3</v>
      </c>
      <c r="K232" s="8">
        <v>-1.8657198033740132E-3</v>
      </c>
      <c r="L232" s="8">
        <v>2.1897090684009834E-3</v>
      </c>
      <c r="M232" s="8">
        <v>-4.9325534153036379E-3</v>
      </c>
      <c r="N232" s="8">
        <v>-5.260695128491354E-3</v>
      </c>
      <c r="O232" s="8">
        <v>-5.1154975696850874E-4</v>
      </c>
      <c r="P232" s="8">
        <v>1.9390941791422578E-3</v>
      </c>
      <c r="Q232" s="8">
        <v>2.8618913990398863E-4</v>
      </c>
      <c r="R232" s="8">
        <v>2.8842826426653777E-3</v>
      </c>
      <c r="S232" s="8">
        <v>-3.3644963343731349E-2</v>
      </c>
      <c r="T232" s="8">
        <v>2.0104915640086511E-3</v>
      </c>
      <c r="U232" s="8">
        <v>2.1722152338338099E-3</v>
      </c>
      <c r="V232" s="8">
        <v>-8.4785273607818484E-3</v>
      </c>
      <c r="W232" s="8">
        <v>-1.4773713246203773E-3</v>
      </c>
      <c r="X232" s="8">
        <v>-4.596582777458399E-3</v>
      </c>
      <c r="Y232" s="8">
        <v>-5.291895063330776E-3</v>
      </c>
      <c r="Z232" s="8">
        <v>1.9364061537572785E-3</v>
      </c>
      <c r="AA232" s="8">
        <v>-2.9249855406528448E-2</v>
      </c>
      <c r="AB232" s="8">
        <v>-2.3963000487733227E-3</v>
      </c>
      <c r="AC232" s="8">
        <v>5.2896958844383486E-3</v>
      </c>
      <c r="AD232" s="8">
        <v>1.9697555607198595E-3</v>
      </c>
      <c r="AE232" s="8">
        <v>2.9469950977310143E-3</v>
      </c>
      <c r="AF232" s="70">
        <f t="shared" si="3"/>
        <v>-2.9511996023023142E-3</v>
      </c>
    </row>
    <row r="233" spans="1:32" x14ac:dyDescent="0.3">
      <c r="A233" s="82">
        <v>-29</v>
      </c>
      <c r="B233" s="73">
        <v>-2.1776959937443016E-3</v>
      </c>
      <c r="C233" s="8">
        <v>1.7308753313664479E-3</v>
      </c>
      <c r="D233" s="8">
        <v>-1.3434441201119231E-4</v>
      </c>
      <c r="E233" s="8">
        <v>-1.3039885767350563E-3</v>
      </c>
      <c r="F233" s="8">
        <v>-2.5683813890647333E-3</v>
      </c>
      <c r="G233" s="8">
        <v>2.3925918467074848E-3</v>
      </c>
      <c r="H233" s="8">
        <v>-2.6754008315917738E-3</v>
      </c>
      <c r="I233" s="8">
        <v>-6.2289438588488668E-4</v>
      </c>
      <c r="J233" s="8">
        <v>4.9222574579292269E-3</v>
      </c>
      <c r="K233" s="8">
        <v>-5.8042399915101831E-3</v>
      </c>
      <c r="L233" s="8">
        <v>1.3471305354138367E-3</v>
      </c>
      <c r="M233" s="8">
        <v>-1.348283851100824E-3</v>
      </c>
      <c r="N233" s="8">
        <v>7.5040445880201851E-3</v>
      </c>
      <c r="O233" s="8">
        <v>-4.1373814557632074E-3</v>
      </c>
      <c r="P233" s="8">
        <v>5.8413459484756187E-4</v>
      </c>
      <c r="Q233" s="8">
        <v>-2.5807063894277217E-4</v>
      </c>
      <c r="R233" s="8">
        <v>-6.801062385283236E-4</v>
      </c>
      <c r="S233" s="8">
        <v>2.6629238044107217E-2</v>
      </c>
      <c r="T233" s="8">
        <v>1.8871256130928936E-3</v>
      </c>
      <c r="U233" s="8">
        <v>-1.0794990614557964E-3</v>
      </c>
      <c r="V233" s="8">
        <v>-2.006790688589521E-3</v>
      </c>
      <c r="W233" s="8">
        <v>5.8557482525146217E-4</v>
      </c>
      <c r="X233" s="8">
        <v>2.0451212167887757E-3</v>
      </c>
      <c r="Y233" s="8">
        <v>8.1322260234728203E-3</v>
      </c>
      <c r="Z233" s="8">
        <v>3.6961570056751312E-3</v>
      </c>
      <c r="AA233" s="8">
        <v>1.3506856968807886E-2</v>
      </c>
      <c r="AB233" s="8">
        <v>-2.6363567588349318E-4</v>
      </c>
      <c r="AC233" s="8">
        <v>-6.2941023497863537E-3</v>
      </c>
      <c r="AD233" s="8">
        <v>-4.3424779055418064E-3</v>
      </c>
      <c r="AE233" s="8">
        <v>-4.8485657668017592E-3</v>
      </c>
      <c r="AF233" s="70">
        <f t="shared" si="3"/>
        <v>1.1472491612848316E-3</v>
      </c>
    </row>
    <row r="234" spans="1:32" x14ac:dyDescent="0.3">
      <c r="A234" s="82">
        <v>-28</v>
      </c>
      <c r="B234" s="73">
        <v>-1.1150279404154202E-3</v>
      </c>
      <c r="C234" s="8">
        <v>1.5021089774398793E-3</v>
      </c>
      <c r="D234" s="8">
        <v>7.8511515140063548E-4</v>
      </c>
      <c r="E234" s="8">
        <v>-5.7004077713518667E-4</v>
      </c>
      <c r="F234" s="8">
        <v>3.4414922035855E-3</v>
      </c>
      <c r="G234" s="8">
        <v>-3.9188110032549982E-4</v>
      </c>
      <c r="H234" s="8">
        <v>-2.4090384360089777E-3</v>
      </c>
      <c r="I234" s="8">
        <v>-1.8678905427273879E-4</v>
      </c>
      <c r="J234" s="8">
        <v>-6.7329848878758128E-3</v>
      </c>
      <c r="K234" s="8">
        <v>-3.7477475728765891E-3</v>
      </c>
      <c r="L234" s="8">
        <v>1.0539923296018021E-3</v>
      </c>
      <c r="M234" s="8">
        <v>5.067787099019179E-4</v>
      </c>
      <c r="N234" s="8">
        <v>6.4936244795979984E-3</v>
      </c>
      <c r="O234" s="8">
        <v>-2.9561916657334019E-4</v>
      </c>
      <c r="P234" s="8">
        <v>-3.2074502515851621E-4</v>
      </c>
      <c r="Q234" s="8">
        <v>-7.7818008938316044E-4</v>
      </c>
      <c r="R234" s="8">
        <v>1.5689505744364914E-3</v>
      </c>
      <c r="S234" s="8">
        <v>3.1751759962848611E-2</v>
      </c>
      <c r="T234" s="8">
        <v>-6.9146689222360919E-3</v>
      </c>
      <c r="U234" s="8">
        <v>4.1894011991315165E-3</v>
      </c>
      <c r="V234" s="8">
        <v>1.9061147844327102E-3</v>
      </c>
      <c r="W234" s="8">
        <v>-1.870766346005949E-3</v>
      </c>
      <c r="X234" s="8">
        <v>-1.2253858361603396E-3</v>
      </c>
      <c r="Y234" s="8">
        <v>4.8656467419899993E-3</v>
      </c>
      <c r="Z234" s="8">
        <v>3.6413839899591023E-3</v>
      </c>
      <c r="AA234" s="8">
        <v>-1.87015319359531E-2</v>
      </c>
      <c r="AB234" s="8">
        <v>-3.926890702392263E-3</v>
      </c>
      <c r="AC234" s="8">
        <v>7.2566614237616943E-3</v>
      </c>
      <c r="AD234" s="8">
        <v>-2.6599434438029854E-3</v>
      </c>
      <c r="AE234" s="8">
        <v>3.428921853537506E-4</v>
      </c>
      <c r="AF234" s="70">
        <f t="shared" si="3"/>
        <v>5.8195604922885451E-4</v>
      </c>
    </row>
    <row r="235" spans="1:32" x14ac:dyDescent="0.3">
      <c r="A235" s="82">
        <v>-27</v>
      </c>
      <c r="B235" s="73">
        <v>4.8163403911833189E-3</v>
      </c>
      <c r="C235" s="8">
        <v>-1.3319185549282454E-3</v>
      </c>
      <c r="D235" s="8">
        <v>-3.8523488946819572E-3</v>
      </c>
      <c r="E235" s="8">
        <v>3.3350053347739059E-3</v>
      </c>
      <c r="F235" s="8">
        <v>9.4718388242773666E-4</v>
      </c>
      <c r="G235" s="8">
        <v>-6.2148674406419038E-3</v>
      </c>
      <c r="H235" s="8">
        <v>-3.0509617736101972E-3</v>
      </c>
      <c r="I235" s="8">
        <v>-5.4379346668730674E-4</v>
      </c>
      <c r="J235" s="8">
        <v>-7.3551900194803689E-3</v>
      </c>
      <c r="K235" s="8">
        <v>1.6295502213446323E-3</v>
      </c>
      <c r="L235" s="8">
        <v>-3.1811748650870976E-4</v>
      </c>
      <c r="M235" s="8">
        <v>-1.2173510989835226E-2</v>
      </c>
      <c r="N235" s="8">
        <v>-3.5157609637079938E-3</v>
      </c>
      <c r="O235" s="8">
        <v>7.7802128126934489E-4</v>
      </c>
      <c r="P235" s="8">
        <v>4.4406027159705E-3</v>
      </c>
      <c r="Q235" s="8">
        <v>1.3830750991718514E-3</v>
      </c>
      <c r="R235" s="8">
        <v>5.2539403122793399E-3</v>
      </c>
      <c r="S235" s="8">
        <v>4.2936991155487401E-2</v>
      </c>
      <c r="T235" s="8">
        <v>8.5124723210602427E-3</v>
      </c>
      <c r="U235" s="8">
        <v>8.0969963850688505E-4</v>
      </c>
      <c r="V235" s="8">
        <v>3.349573763997948E-3</v>
      </c>
      <c r="W235" s="8">
        <v>-6.3861383513234109E-3</v>
      </c>
      <c r="X235" s="8">
        <v>1.5146307903961993E-3</v>
      </c>
      <c r="Y235" s="8">
        <v>3.651619508758976E-3</v>
      </c>
      <c r="Z235" s="8">
        <v>-2.9586268535823947E-3</v>
      </c>
      <c r="AA235" s="8">
        <v>1.6590725118331338E-3</v>
      </c>
      <c r="AB235" s="8">
        <v>9.0448582000289511E-3</v>
      </c>
      <c r="AC235" s="8">
        <v>2.0046667787904354E-4</v>
      </c>
      <c r="AD235" s="8">
        <v>7.9414971647843863E-3</v>
      </c>
      <c r="AE235" s="8">
        <v>4.755570444229573E-3</v>
      </c>
      <c r="AF235" s="70">
        <f t="shared" si="3"/>
        <v>1.9752978873465218E-3</v>
      </c>
    </row>
    <row r="236" spans="1:32" x14ac:dyDescent="0.3">
      <c r="A236" s="82">
        <v>-26</v>
      </c>
      <c r="B236" s="73">
        <v>6.9289055029079323E-3</v>
      </c>
      <c r="C236" s="8">
        <v>3.1601254194016555E-3</v>
      </c>
      <c r="D236" s="8">
        <v>-3.1178883720518347E-3</v>
      </c>
      <c r="E236" s="8">
        <v>-7.2795928324288599E-4</v>
      </c>
      <c r="F236" s="8">
        <v>8.7426896889269967E-4</v>
      </c>
      <c r="G236" s="8">
        <v>5.9438196335050153E-4</v>
      </c>
      <c r="H236" s="8">
        <v>-1.2464253643585926E-3</v>
      </c>
      <c r="I236" s="8">
        <v>1.0868655922076516E-4</v>
      </c>
      <c r="J236" s="8">
        <v>-2.5471527686662648E-3</v>
      </c>
      <c r="K236" s="8">
        <v>-2.2623965468539791E-3</v>
      </c>
      <c r="L236" s="8">
        <v>-1.4546575345539534E-3</v>
      </c>
      <c r="M236" s="8">
        <v>2.6054135507319609E-4</v>
      </c>
      <c r="N236" s="8">
        <v>-5.9759935294719044E-4</v>
      </c>
      <c r="O236" s="8">
        <v>5.6862647737683514E-3</v>
      </c>
      <c r="P236" s="8">
        <v>-1.8218648271508845E-3</v>
      </c>
      <c r="Q236" s="8">
        <v>4.543512992398204E-3</v>
      </c>
      <c r="R236" s="8">
        <v>-8.0674884450149774E-4</v>
      </c>
      <c r="S236" s="8">
        <v>5.6901649559406905E-3</v>
      </c>
      <c r="T236" s="8">
        <v>4.6532076742889679E-3</v>
      </c>
      <c r="U236" s="8">
        <v>2.7799285591626616E-4</v>
      </c>
      <c r="V236" s="8">
        <v>-5.7909593411785698E-3</v>
      </c>
      <c r="W236" s="8">
        <v>5.072534155421228E-3</v>
      </c>
      <c r="X236" s="8">
        <v>-3.3006941064881098E-3</v>
      </c>
      <c r="Y236" s="8">
        <v>-4.0790260863341268E-4</v>
      </c>
      <c r="Z236" s="8">
        <v>-6.6281407736375978E-4</v>
      </c>
      <c r="AA236" s="8">
        <v>1.4685985988720913E-2</v>
      </c>
      <c r="AB236" s="8">
        <v>-6.0764545506459561E-3</v>
      </c>
      <c r="AC236" s="8">
        <v>9.8884229183054517E-4</v>
      </c>
      <c r="AD236" s="8">
        <v>3.0341017143754E-5</v>
      </c>
      <c r="AE236" s="8">
        <v>-9.6459941606905682E-3</v>
      </c>
      <c r="AF236" s="70">
        <f t="shared" si="3"/>
        <v>4.3627482449827391E-4</v>
      </c>
    </row>
    <row r="237" spans="1:32" x14ac:dyDescent="0.3">
      <c r="A237" s="82">
        <v>-25</v>
      </c>
      <c r="B237" s="73">
        <v>-3.6136143467178144E-3</v>
      </c>
      <c r="C237" s="8">
        <v>7.5555409989453044E-4</v>
      </c>
      <c r="D237" s="8">
        <v>2.4588624263948908E-3</v>
      </c>
      <c r="E237" s="8">
        <v>1.0228753870106118E-3</v>
      </c>
      <c r="F237" s="8">
        <v>-1.7125842744815283E-3</v>
      </c>
      <c r="G237" s="8">
        <v>1.135529709220792E-2</v>
      </c>
      <c r="H237" s="8">
        <v>-1.6592168342773525E-3</v>
      </c>
      <c r="I237" s="8">
        <v>-6.8769499723588005E-3</v>
      </c>
      <c r="J237" s="8">
        <v>-1.1919836757856076E-2</v>
      </c>
      <c r="K237" s="8">
        <v>-3.172162967675419E-3</v>
      </c>
      <c r="L237" s="8">
        <v>-3.8741733533276096E-3</v>
      </c>
      <c r="M237" s="8">
        <v>9.7049673190332808E-3</v>
      </c>
      <c r="N237" s="8">
        <v>-2.4928364242105578E-3</v>
      </c>
      <c r="O237" s="8">
        <v>1.7732469806616916E-3</v>
      </c>
      <c r="P237" s="8">
        <v>2.693590438293432E-3</v>
      </c>
      <c r="Q237" s="8">
        <v>-3.9683708444723234E-3</v>
      </c>
      <c r="R237" s="8">
        <v>-4.375973730008728E-3</v>
      </c>
      <c r="S237" s="8">
        <v>-1.3710742424267723E-2</v>
      </c>
      <c r="T237" s="8">
        <v>2.847592736164032E-3</v>
      </c>
      <c r="U237" s="8">
        <v>-8.1161612423820678E-4</v>
      </c>
      <c r="V237" s="8">
        <v>-1.4235744386378087E-3</v>
      </c>
      <c r="W237" s="8">
        <v>-1.1343762197437899E-3</v>
      </c>
      <c r="X237" s="8">
        <v>-1.8047323184861106E-3</v>
      </c>
      <c r="Y237" s="8">
        <v>-4.7260510627325772E-3</v>
      </c>
      <c r="Z237" s="8">
        <v>3.0251128141293047E-3</v>
      </c>
      <c r="AA237" s="8">
        <v>-1.0769265618494528E-2</v>
      </c>
      <c r="AB237" s="8">
        <v>-9.3922190836597877E-3</v>
      </c>
      <c r="AC237" s="8">
        <v>5.7782515681756982E-3</v>
      </c>
      <c r="AD237" s="8">
        <v>-1.3686946907528711E-3</v>
      </c>
      <c r="AE237" s="8">
        <v>-5.0906110241505896E-3</v>
      </c>
      <c r="AF237" s="70">
        <f t="shared" si="3"/>
        <v>-1.7494083882861602E-3</v>
      </c>
    </row>
    <row r="238" spans="1:32" x14ac:dyDescent="0.3">
      <c r="A238" s="82">
        <v>-24</v>
      </c>
      <c r="B238" s="73">
        <v>1.4227821816989727E-3</v>
      </c>
      <c r="C238" s="8">
        <v>2.1582903059336415E-3</v>
      </c>
      <c r="D238" s="8">
        <v>2.2587551437586589E-3</v>
      </c>
      <c r="E238" s="8">
        <v>-1.3505372996316075E-3</v>
      </c>
      <c r="F238" s="8">
        <v>-9.5272823546547324E-3</v>
      </c>
      <c r="G238" s="8">
        <v>-3.0642619842966141E-2</v>
      </c>
      <c r="H238" s="8">
        <v>1.5737612247631975E-5</v>
      </c>
      <c r="I238" s="8">
        <v>2.0606610332542085E-3</v>
      </c>
      <c r="J238" s="8">
        <v>3.4655720546214455E-3</v>
      </c>
      <c r="K238" s="8">
        <v>1.8772690527125895E-3</v>
      </c>
      <c r="L238" s="8">
        <v>-3.8259217935118278E-3</v>
      </c>
      <c r="M238" s="8">
        <v>-2.066651990779475E-3</v>
      </c>
      <c r="N238" s="8">
        <v>-4.9415578724757436E-3</v>
      </c>
      <c r="O238" s="8">
        <v>2.3652580485993601E-3</v>
      </c>
      <c r="P238" s="8">
        <v>1.2371160295111868E-3</v>
      </c>
      <c r="Q238" s="8">
        <v>4.0846569066420955E-3</v>
      </c>
      <c r="R238" s="8">
        <v>3.9267245174614464E-3</v>
      </c>
      <c r="S238" s="8">
        <v>4.7846105899041702E-2</v>
      </c>
      <c r="T238" s="8">
        <v>3.7208819114460993E-3</v>
      </c>
      <c r="U238" s="8">
        <v>-2.0141792388164922E-2</v>
      </c>
      <c r="V238" s="8">
        <v>-1.6137172320439264E-3</v>
      </c>
      <c r="W238" s="8">
        <v>1.0836633102507751E-4</v>
      </c>
      <c r="X238" s="8">
        <v>-2.5809505167357499E-3</v>
      </c>
      <c r="Y238" s="8">
        <v>-4.8768786847037567E-3</v>
      </c>
      <c r="Z238" s="8">
        <v>-1.2995443135933801E-3</v>
      </c>
      <c r="AA238" s="8">
        <v>-1.3015966659291795E-2</v>
      </c>
      <c r="AB238" s="8">
        <v>-7.6202613877182634E-4</v>
      </c>
      <c r="AC238" s="8">
        <v>-9.3545847870272585E-3</v>
      </c>
      <c r="AD238" s="8">
        <v>-4.7491784460650163E-3</v>
      </c>
      <c r="AE238" s="8">
        <v>1.4326779228541057E-2</v>
      </c>
      <c r="AF238" s="70">
        <f t="shared" si="3"/>
        <v>-6.6247513546406601E-4</v>
      </c>
    </row>
    <row r="239" spans="1:32" x14ac:dyDescent="0.3">
      <c r="A239" s="82">
        <v>-23</v>
      </c>
      <c r="B239" s="73">
        <v>-6.3329336771806629E-3</v>
      </c>
      <c r="C239" s="8">
        <v>7.7581429811871537E-4</v>
      </c>
      <c r="D239" s="8">
        <v>5.9732688640609308E-4</v>
      </c>
      <c r="E239" s="8">
        <v>4.4856426622160769E-3</v>
      </c>
      <c r="F239" s="8">
        <v>-6.2248899562066043E-3</v>
      </c>
      <c r="G239" s="8">
        <v>1.2746958413662697E-2</v>
      </c>
      <c r="H239" s="8">
        <v>1.159578005665335E-4</v>
      </c>
      <c r="I239" s="8">
        <v>-2.2573296689110851E-3</v>
      </c>
      <c r="J239" s="8">
        <v>5.3158426725510022E-3</v>
      </c>
      <c r="K239" s="8">
        <v>9.4144180819201743E-4</v>
      </c>
      <c r="L239" s="8">
        <v>2.1230594250532951E-3</v>
      </c>
      <c r="M239" s="8">
        <v>1.5963741927502311E-2</v>
      </c>
      <c r="N239" s="8">
        <v>6.155730769224774E-4</v>
      </c>
      <c r="O239" s="8">
        <v>-6.2414158099613828E-4</v>
      </c>
      <c r="P239" s="8">
        <v>4.2498249230855795E-3</v>
      </c>
      <c r="Q239" s="8">
        <v>8.5475593118667422E-4</v>
      </c>
      <c r="R239" s="8">
        <v>-2.6031383909626495E-3</v>
      </c>
      <c r="S239" s="8">
        <v>8.8146738810687634E-3</v>
      </c>
      <c r="T239" s="8">
        <v>9.4641716599783198E-4</v>
      </c>
      <c r="U239" s="8">
        <v>1.2053337007162875E-2</v>
      </c>
      <c r="V239" s="8">
        <v>-2.1971570365996998E-3</v>
      </c>
      <c r="W239" s="8">
        <v>-8.0558946345392745E-3</v>
      </c>
      <c r="X239" s="8">
        <v>8.0373626146829757E-3</v>
      </c>
      <c r="Y239" s="8">
        <v>2.3819646000663554E-3</v>
      </c>
      <c r="Z239" s="8">
        <v>2.2436082721842415E-3</v>
      </c>
      <c r="AA239" s="8">
        <v>1.5995745246370405E-2</v>
      </c>
      <c r="AB239" s="8">
        <v>1.0113446370898643E-2</v>
      </c>
      <c r="AC239" s="8">
        <v>5.9691735131700702E-3</v>
      </c>
      <c r="AD239" s="8">
        <v>2.4318970552058153E-3</v>
      </c>
      <c r="AE239" s="8">
        <v>5.5312017819226589E-4</v>
      </c>
      <c r="AF239" s="70">
        <f t="shared" si="3"/>
        <v>3.0010400261689199E-3</v>
      </c>
    </row>
    <row r="240" spans="1:32" x14ac:dyDescent="0.3">
      <c r="A240" s="82">
        <v>-22</v>
      </c>
      <c r="B240" s="73">
        <v>2.8682318731962199E-3</v>
      </c>
      <c r="C240" s="8">
        <v>-1.6248665254680892E-3</v>
      </c>
      <c r="D240" s="8">
        <v>-6.5329312663285379E-3</v>
      </c>
      <c r="E240" s="8">
        <v>-2.2146373874448117E-3</v>
      </c>
      <c r="F240" s="8">
        <v>1.7602484164082385E-3</v>
      </c>
      <c r="G240" s="8">
        <v>2.482521638896641E-3</v>
      </c>
      <c r="H240" s="8">
        <v>2.3718031079037289E-3</v>
      </c>
      <c r="I240" s="8">
        <v>1.9077479972794131E-4</v>
      </c>
      <c r="J240" s="8">
        <v>6.6764823366771767E-3</v>
      </c>
      <c r="K240" s="8">
        <v>2.1470251490931184E-3</v>
      </c>
      <c r="L240" s="8">
        <v>3.4280361623517793E-4</v>
      </c>
      <c r="M240" s="8">
        <v>-1.2116165159561085E-2</v>
      </c>
      <c r="N240" s="8">
        <v>-2.7753437008000773E-4</v>
      </c>
      <c r="O240" s="8">
        <v>-4.3850007242821473E-3</v>
      </c>
      <c r="P240" s="8">
        <v>2.7590521437348241E-3</v>
      </c>
      <c r="Q240" s="8">
        <v>-1.4539242395115895E-3</v>
      </c>
      <c r="R240" s="8">
        <v>-2.0539632783839971E-4</v>
      </c>
      <c r="S240" s="8">
        <v>5.1205853799366381E-3</v>
      </c>
      <c r="T240" s="8">
        <v>5.9996437434285546E-3</v>
      </c>
      <c r="U240" s="8">
        <v>8.0539227418671179E-3</v>
      </c>
      <c r="V240" s="8">
        <v>-9.7658830359571083E-3</v>
      </c>
      <c r="W240" s="8">
        <v>5.4477166170033911E-3</v>
      </c>
      <c r="X240" s="8">
        <v>-6.1090642418758292E-3</v>
      </c>
      <c r="Y240" s="8">
        <v>-6.7019181877754743E-3</v>
      </c>
      <c r="Z240" s="8">
        <v>6.9026099842355399E-3</v>
      </c>
      <c r="AA240" s="8">
        <v>1.4895538099217061E-2</v>
      </c>
      <c r="AB240" s="8">
        <v>-8.0846409697090688E-3</v>
      </c>
      <c r="AC240" s="8">
        <v>-6.0441229087430728E-3</v>
      </c>
      <c r="AD240" s="8">
        <v>6.2224745716116647E-3</v>
      </c>
      <c r="AE240" s="8">
        <v>-2.6754704813444848E-3</v>
      </c>
      <c r="AF240" s="70">
        <f t="shared" si="3"/>
        <v>2.0166261310844435E-4</v>
      </c>
    </row>
    <row r="241" spans="1:32" x14ac:dyDescent="0.3">
      <c r="A241" s="82">
        <v>-21</v>
      </c>
      <c r="B241" s="73">
        <v>-9.9973810681921599E-3</v>
      </c>
      <c r="C241" s="8">
        <v>5.452371910943353E-4</v>
      </c>
      <c r="D241" s="8">
        <v>-2.1582011120263658E-3</v>
      </c>
      <c r="E241" s="8">
        <v>8.4985249151185325E-4</v>
      </c>
      <c r="F241" s="8">
        <v>7.93099321474873E-5</v>
      </c>
      <c r="G241" s="8">
        <v>5.7979547088115157E-3</v>
      </c>
      <c r="H241" s="8">
        <v>-2.4471899208107729E-3</v>
      </c>
      <c r="I241" s="8">
        <v>-9.1232047715221389E-4</v>
      </c>
      <c r="J241" s="8">
        <v>-3.6806601646679491E-3</v>
      </c>
      <c r="K241" s="8">
        <v>4.3347938059225197E-3</v>
      </c>
      <c r="L241" s="8">
        <v>-4.8528353310307217E-3</v>
      </c>
      <c r="M241" s="8">
        <v>-5.4580972279006847E-3</v>
      </c>
      <c r="N241" s="8">
        <v>4.7383670889249788E-3</v>
      </c>
      <c r="O241" s="8">
        <v>-1.2470308446865443E-3</v>
      </c>
      <c r="P241" s="8">
        <v>-1.9480517190334137E-3</v>
      </c>
      <c r="Q241" s="8">
        <v>2.430854366739215E-5</v>
      </c>
      <c r="R241" s="8">
        <v>-8.5682096521413377E-4</v>
      </c>
      <c r="S241" s="8">
        <v>3.3848772219086623E-2</v>
      </c>
      <c r="T241" s="8">
        <v>-3.8811966272104381E-3</v>
      </c>
      <c r="U241" s="8">
        <v>-1.0419881237492285E-3</v>
      </c>
      <c r="V241" s="8">
        <v>9.2806367043805904E-5</v>
      </c>
      <c r="W241" s="8">
        <v>-7.8553188991096531E-3</v>
      </c>
      <c r="X241" s="8">
        <v>7.1809070744084397E-4</v>
      </c>
      <c r="Y241" s="8">
        <v>5.1119928405303034E-3</v>
      </c>
      <c r="Z241" s="8">
        <v>-2.0996512161012282E-3</v>
      </c>
      <c r="AA241" s="8">
        <v>1.5419322904344418E-2</v>
      </c>
      <c r="AB241" s="8">
        <v>-4.6125869017949479E-3</v>
      </c>
      <c r="AC241" s="8">
        <v>1.1088672245094449E-2</v>
      </c>
      <c r="AD241" s="8">
        <v>3.6544343114508493E-5</v>
      </c>
      <c r="AE241" s="8">
        <v>-3.6575144016761651E-3</v>
      </c>
      <c r="AF241" s="70">
        <f t="shared" si="3"/>
        <v>8.6597267961261381E-4</v>
      </c>
    </row>
    <row r="242" spans="1:32" x14ac:dyDescent="0.3">
      <c r="A242" s="82">
        <v>-20</v>
      </c>
      <c r="B242" s="73">
        <v>-4.8073563660570116E-3</v>
      </c>
      <c r="C242" s="8">
        <v>3.4387764345697987E-3</v>
      </c>
      <c r="D242" s="8">
        <v>-4.7274643438503447E-4</v>
      </c>
      <c r="E242" s="8">
        <v>-2.0981420438842846E-3</v>
      </c>
      <c r="F242" s="8">
        <v>-1.4313492821213135E-3</v>
      </c>
      <c r="G242" s="8">
        <v>-4.1983613531711532E-3</v>
      </c>
      <c r="H242" s="8">
        <v>3.4526035786946242E-3</v>
      </c>
      <c r="I242" s="8">
        <v>-1.1663320837147191E-3</v>
      </c>
      <c r="J242" s="8">
        <v>3.2065922601801165E-3</v>
      </c>
      <c r="K242" s="8">
        <v>3.3802223326489063E-3</v>
      </c>
      <c r="L242" s="8">
        <v>-1.6634947092811921E-3</v>
      </c>
      <c r="M242" s="8">
        <v>-2.9826811003193059E-3</v>
      </c>
      <c r="N242" s="8">
        <v>1.5954576104173592E-3</v>
      </c>
      <c r="O242" s="8">
        <v>-3.3483968391740636E-3</v>
      </c>
      <c r="P242" s="8">
        <v>2.9994495891048009E-3</v>
      </c>
      <c r="Q242" s="8">
        <v>1.4281341086730646E-3</v>
      </c>
      <c r="R242" s="8">
        <v>1.7742609598262933E-3</v>
      </c>
      <c r="S242" s="8">
        <v>-3.1273074884195944E-3</v>
      </c>
      <c r="T242" s="8">
        <v>4.6690260525344539E-4</v>
      </c>
      <c r="U242" s="8">
        <v>1.6118543866108954E-4</v>
      </c>
      <c r="V242" s="8">
        <v>-2.8188835674522218E-3</v>
      </c>
      <c r="W242" s="8">
        <v>2.7857436574123609E-3</v>
      </c>
      <c r="X242" s="8">
        <v>-5.3948572881914732E-4</v>
      </c>
      <c r="Y242" s="8">
        <v>-4.6585723872389004E-3</v>
      </c>
      <c r="Z242" s="8">
        <v>1.7567480613272209E-3</v>
      </c>
      <c r="AA242" s="8">
        <v>6.5221250602965648E-3</v>
      </c>
      <c r="AB242" s="8">
        <v>-6.6443570517000367E-4</v>
      </c>
      <c r="AC242" s="8">
        <v>-4.9533373970763513E-3</v>
      </c>
      <c r="AD242" s="8">
        <v>8.3240191970176958E-4</v>
      </c>
      <c r="AE242" s="8">
        <v>6.877404635634847E-3</v>
      </c>
      <c r="AF242" s="70">
        <f t="shared" si="3"/>
        <v>5.8237525537265403E-5</v>
      </c>
    </row>
    <row r="243" spans="1:32" x14ac:dyDescent="0.3">
      <c r="A243" s="82">
        <v>-19</v>
      </c>
      <c r="B243" s="73">
        <v>-4.8181105848042246E-3</v>
      </c>
      <c r="C243" s="8">
        <v>-2.4137420402290831E-4</v>
      </c>
      <c r="D243" s="8">
        <v>8.7487956466616307E-4</v>
      </c>
      <c r="E243" s="8">
        <v>3.836864538926447E-3</v>
      </c>
      <c r="F243" s="8">
        <v>-1.5686583854094078E-3</v>
      </c>
      <c r="G243" s="8">
        <v>-7.0826722633871627E-3</v>
      </c>
      <c r="H243" s="8">
        <v>-5.412296891083013E-4</v>
      </c>
      <c r="I243" s="8">
        <v>-1.4574070954689704E-3</v>
      </c>
      <c r="J243" s="8">
        <v>3.9915284902543677E-3</v>
      </c>
      <c r="K243" s="8">
        <v>4.0177618164713713E-3</v>
      </c>
      <c r="L243" s="8">
        <v>9.5636003187081226E-4</v>
      </c>
      <c r="M243" s="8">
        <v>-2.083120340675499E-3</v>
      </c>
      <c r="N243" s="8">
        <v>2.0828607959045738E-3</v>
      </c>
      <c r="O243" s="8">
        <v>-6.8518837124619363E-3</v>
      </c>
      <c r="P243" s="8">
        <v>-2.9441432275193816E-3</v>
      </c>
      <c r="Q243" s="8">
        <v>-3.2735553204802249E-3</v>
      </c>
      <c r="R243" s="8">
        <v>1.4589857765141363E-3</v>
      </c>
      <c r="S243" s="8">
        <v>-4.1781524047543074E-2</v>
      </c>
      <c r="T243" s="8">
        <v>-3.8416928561396581E-3</v>
      </c>
      <c r="U243" s="8">
        <v>9.3938702080381686E-5</v>
      </c>
      <c r="V243" s="8">
        <v>-4.1576715452750282E-4</v>
      </c>
      <c r="W243" s="8">
        <v>5.5953571654252712E-3</v>
      </c>
      <c r="X243" s="8">
        <v>9.1355478035629739E-5</v>
      </c>
      <c r="Y243" s="8">
        <v>1.707462893457367E-3</v>
      </c>
      <c r="Z243" s="8">
        <v>2.0353318327629953E-3</v>
      </c>
      <c r="AA243" s="8">
        <v>5.7767646923348737E-3</v>
      </c>
      <c r="AB243" s="8">
        <v>4.8537194145187174E-3</v>
      </c>
      <c r="AC243" s="8">
        <v>-2.4175257962889232E-2</v>
      </c>
      <c r="AD243" s="8">
        <v>6.0536096952720463E-3</v>
      </c>
      <c r="AE243" s="8">
        <v>7.4848387405208675E-3</v>
      </c>
      <c r="AF243" s="70">
        <f t="shared" si="3"/>
        <v>-1.6721592405140482E-3</v>
      </c>
    </row>
    <row r="244" spans="1:32" x14ac:dyDescent="0.3">
      <c r="A244" s="82">
        <v>-18</v>
      </c>
      <c r="B244" s="73">
        <v>6.105612054120654E-3</v>
      </c>
      <c r="C244" s="8">
        <v>-1.9059647859584238E-3</v>
      </c>
      <c r="D244" s="8">
        <v>1.3930593366341393E-3</v>
      </c>
      <c r="E244" s="8">
        <v>1.2499550715269949E-3</v>
      </c>
      <c r="F244" s="8">
        <v>3.7960443288778192E-3</v>
      </c>
      <c r="G244" s="8">
        <v>-2.0296778201621936E-2</v>
      </c>
      <c r="H244" s="8">
        <v>-3.6747677672875818E-4</v>
      </c>
      <c r="I244" s="8">
        <v>2.1650776070402051E-3</v>
      </c>
      <c r="J244" s="8">
        <v>-4.4623997464847791E-3</v>
      </c>
      <c r="K244" s="8">
        <v>1.5513987243065978E-3</v>
      </c>
      <c r="L244" s="8">
        <v>3.3854507931433894E-3</v>
      </c>
      <c r="M244" s="8">
        <v>-2.9697625580151002E-3</v>
      </c>
      <c r="N244" s="8">
        <v>5.5553616818507876E-3</v>
      </c>
      <c r="O244" s="8">
        <v>3.0683288632004507E-3</v>
      </c>
      <c r="P244" s="8">
        <v>-6.1193034332628227E-3</v>
      </c>
      <c r="Q244" s="8">
        <v>-3.3392063262971151E-3</v>
      </c>
      <c r="R244" s="8">
        <v>-5.8008526595081039E-3</v>
      </c>
      <c r="S244" s="8">
        <v>1.7254912771713683E-2</v>
      </c>
      <c r="T244" s="8">
        <v>2.8913289547163271E-3</v>
      </c>
      <c r="U244" s="8">
        <v>-1.2340275861738755E-4</v>
      </c>
      <c r="V244" s="8">
        <v>-7.6032763121938506E-3</v>
      </c>
      <c r="W244" s="8">
        <v>-1.0890315361697033E-2</v>
      </c>
      <c r="X244" s="8">
        <v>-1.5287298913859455E-3</v>
      </c>
      <c r="Y244" s="8">
        <v>-2.6092939179367391E-4</v>
      </c>
      <c r="Z244" s="8">
        <v>4.8148037813868904E-3</v>
      </c>
      <c r="AA244" s="8">
        <v>1.9242974723487508E-3</v>
      </c>
      <c r="AB244" s="8">
        <v>-3.9888309529771369E-3</v>
      </c>
      <c r="AC244" s="8">
        <v>1.5553938708428231E-2</v>
      </c>
      <c r="AD244" s="8">
        <v>4.7979549423033431E-3</v>
      </c>
      <c r="AE244" s="8">
        <v>1.7148105236152802E-3</v>
      </c>
      <c r="AF244" s="70">
        <f t="shared" si="3"/>
        <v>2.521702152890493E-4</v>
      </c>
    </row>
    <row r="245" spans="1:32" x14ac:dyDescent="0.3">
      <c r="A245" s="82">
        <v>-17</v>
      </c>
      <c r="B245" s="73">
        <v>4.0129368334307046E-3</v>
      </c>
      <c r="C245" s="8">
        <v>-1.4827967815998668E-3</v>
      </c>
      <c r="D245" s="8">
        <v>-2.5869736510508081E-3</v>
      </c>
      <c r="E245" s="8">
        <v>-5.5069445280076642E-3</v>
      </c>
      <c r="F245" s="8">
        <v>1.0382287384910621E-2</v>
      </c>
      <c r="G245" s="8">
        <v>1.7069711747332635E-2</v>
      </c>
      <c r="H245" s="8">
        <v>-2.6756337176992036E-3</v>
      </c>
      <c r="I245" s="8">
        <v>-8.0951796612577665E-4</v>
      </c>
      <c r="J245" s="8">
        <v>5.5264253586631718E-3</v>
      </c>
      <c r="K245" s="8">
        <v>8.7753275277712792E-3</v>
      </c>
      <c r="L245" s="8">
        <v>-4.8111717932925787E-3</v>
      </c>
      <c r="M245" s="8">
        <v>1.2917224848126154E-2</v>
      </c>
      <c r="N245" s="8">
        <v>-3.9243070529800736E-3</v>
      </c>
      <c r="O245" s="8">
        <v>-4.0191584807097247E-3</v>
      </c>
      <c r="P245" s="8">
        <v>-3.8223826481718053E-3</v>
      </c>
      <c r="Q245" s="8">
        <v>-4.4174879785201585E-3</v>
      </c>
      <c r="R245" s="8">
        <v>-2.2127310825392574E-3</v>
      </c>
      <c r="S245" s="8">
        <v>1.6516164226553803E-2</v>
      </c>
      <c r="T245" s="8">
        <v>-4.177267709960384E-3</v>
      </c>
      <c r="U245" s="8">
        <v>2.1958711728863991E-3</v>
      </c>
      <c r="V245" s="8">
        <v>9.1891091007297934E-3</v>
      </c>
      <c r="W245" s="8">
        <v>1.808399992278659E-3</v>
      </c>
      <c r="X245" s="8">
        <v>3.9052332903846691E-3</v>
      </c>
      <c r="Y245" s="8">
        <v>-8.0956640426479726E-4</v>
      </c>
      <c r="Z245" s="8">
        <v>-3.8439080163080773E-3</v>
      </c>
      <c r="AA245" s="8">
        <v>-1.9247901151044056E-3</v>
      </c>
      <c r="AB245" s="8">
        <v>-9.7153507538558E-3</v>
      </c>
      <c r="AC245" s="8">
        <v>-1.0236423926602269E-2</v>
      </c>
      <c r="AD245" s="8">
        <v>-5.4742583402554376E-3</v>
      </c>
      <c r="AE245" s="8">
        <v>9.2595318869173153E-3</v>
      </c>
      <c r="AF245" s="70">
        <f t="shared" si="3"/>
        <v>9.702517474312369E-4</v>
      </c>
    </row>
    <row r="246" spans="1:32" x14ac:dyDescent="0.3">
      <c r="A246" s="82">
        <v>-16</v>
      </c>
      <c r="B246" s="73">
        <v>-1.9319012423175616E-4</v>
      </c>
      <c r="C246" s="8">
        <v>3.5207400583681719E-3</v>
      </c>
      <c r="D246" s="8">
        <v>-4.1626554579685202E-3</v>
      </c>
      <c r="E246" s="8">
        <v>-1.0184713559454042E-3</v>
      </c>
      <c r="F246" s="8">
        <v>-2.6384477395220039E-3</v>
      </c>
      <c r="G246" s="8">
        <v>5.6591549800941599E-3</v>
      </c>
      <c r="H246" s="8">
        <v>-9.5789614262667844E-4</v>
      </c>
      <c r="I246" s="8">
        <v>4.4716374849638509E-5</v>
      </c>
      <c r="J246" s="8">
        <v>-9.0309608768811712E-4</v>
      </c>
      <c r="K246" s="8">
        <v>5.4694618100384514E-3</v>
      </c>
      <c r="L246" s="8">
        <v>1.1729233134492216E-4</v>
      </c>
      <c r="M246" s="8">
        <v>2.6602614178478177E-3</v>
      </c>
      <c r="N246" s="8">
        <v>-6.927350652504171E-3</v>
      </c>
      <c r="O246" s="8">
        <v>1.7116387989874332E-3</v>
      </c>
      <c r="P246" s="8">
        <v>-7.8599249596330266E-4</v>
      </c>
      <c r="Q246" s="8">
        <v>2.2329383433214531E-4</v>
      </c>
      <c r="R246" s="8">
        <v>3.0901757859748734E-3</v>
      </c>
      <c r="S246" s="8">
        <v>6.2178694445472844E-4</v>
      </c>
      <c r="T246" s="8">
        <v>-7.7256209278219086E-3</v>
      </c>
      <c r="U246" s="8">
        <v>1.4965090363867652E-3</v>
      </c>
      <c r="V246" s="8">
        <v>-2.9650715122567441E-3</v>
      </c>
      <c r="W246" s="8">
        <v>1.2236113432302805E-4</v>
      </c>
      <c r="X246" s="8">
        <v>-6.8403388729870642E-3</v>
      </c>
      <c r="Y246" s="8">
        <v>3.9155249306560714E-3</v>
      </c>
      <c r="Z246" s="8">
        <v>2.0234573210045135E-3</v>
      </c>
      <c r="AA246" s="8">
        <v>5.1678545807762244E-3</v>
      </c>
      <c r="AB246" s="8">
        <v>-1.2733723095360781E-2</v>
      </c>
      <c r="AC246" s="8">
        <v>-1.9572333366188958E-2</v>
      </c>
      <c r="AD246" s="8">
        <v>2.7597706211313598E-3</v>
      </c>
      <c r="AE246" s="8">
        <v>3.3115160123513843E-3</v>
      </c>
      <c r="AF246" s="70">
        <f t="shared" si="3"/>
        <v>-8.5028906193812407E-4</v>
      </c>
    </row>
    <row r="247" spans="1:32" x14ac:dyDescent="0.3">
      <c r="A247" s="82">
        <v>-15</v>
      </c>
      <c r="B247" s="73">
        <v>8.6649983844426515E-4</v>
      </c>
      <c r="C247" s="8">
        <v>-2.2152014418483877E-5</v>
      </c>
      <c r="D247" s="8">
        <v>-4.7607344426780461E-3</v>
      </c>
      <c r="E247" s="8">
        <v>-2.2251430626464082E-3</v>
      </c>
      <c r="F247" s="8">
        <v>-1.1102865732368281E-3</v>
      </c>
      <c r="G247" s="8">
        <v>-5.0228201589279757E-3</v>
      </c>
      <c r="H247" s="8">
        <v>-1.1650941356727842E-3</v>
      </c>
      <c r="I247" s="8">
        <v>-7.9723773515170786E-4</v>
      </c>
      <c r="J247" s="8">
        <v>1.0593405152678854E-3</v>
      </c>
      <c r="K247" s="8">
        <v>-5.8897523481013106E-3</v>
      </c>
      <c r="L247" s="8">
        <v>8.8541213624785935E-3</v>
      </c>
      <c r="M247" s="8">
        <v>-7.5421090047902879E-3</v>
      </c>
      <c r="N247" s="8">
        <v>2.6083693404366426E-3</v>
      </c>
      <c r="O247" s="8">
        <v>1.5525403900483285E-4</v>
      </c>
      <c r="P247" s="8">
        <v>-3.5455227765610817E-3</v>
      </c>
      <c r="Q247" s="8">
        <v>2.2581883508762971E-3</v>
      </c>
      <c r="R247" s="8">
        <v>1.9673677068099563E-3</v>
      </c>
      <c r="S247" s="8">
        <v>-1.864964725087934E-2</v>
      </c>
      <c r="T247" s="8">
        <v>-9.1128451194228853E-4</v>
      </c>
      <c r="U247" s="8">
        <v>-1.5899529434312727E-3</v>
      </c>
      <c r="V247" s="8">
        <v>-4.03082039004014E-3</v>
      </c>
      <c r="W247" s="8">
        <v>3.4369685501351149E-3</v>
      </c>
      <c r="X247" s="8">
        <v>-1.2954351091589477E-3</v>
      </c>
      <c r="Y247" s="8">
        <v>7.6554771488055442E-3</v>
      </c>
      <c r="Z247" s="8">
        <v>2.5199511523175235E-3</v>
      </c>
      <c r="AA247" s="8">
        <v>3.9763748771332839E-3</v>
      </c>
      <c r="AB247" s="8">
        <v>8.0423733806205579E-3</v>
      </c>
      <c r="AC247" s="8">
        <v>1.6687317817130898E-3</v>
      </c>
      <c r="AD247" s="8">
        <v>-7.0699022310634282E-3</v>
      </c>
      <c r="AE247" s="8">
        <v>-1.281171114726504E-2</v>
      </c>
      <c r="AF247" s="70">
        <f t="shared" si="3"/>
        <v>-1.1123529263973927E-3</v>
      </c>
    </row>
    <row r="248" spans="1:32" x14ac:dyDescent="0.3">
      <c r="A248" s="82">
        <v>-14</v>
      </c>
      <c r="B248" s="73">
        <v>4.8334397817723085E-4</v>
      </c>
      <c r="C248" s="8">
        <v>3.6465824978111974E-4</v>
      </c>
      <c r="D248" s="8">
        <v>1.2633303066680317E-3</v>
      </c>
      <c r="E248" s="8">
        <v>-2.4052614285155838E-3</v>
      </c>
      <c r="F248" s="8">
        <v>-2.7111564665636698E-3</v>
      </c>
      <c r="G248" s="8">
        <v>-7.1222009521174027E-3</v>
      </c>
      <c r="H248" s="8">
        <v>2.0678956912793412E-3</v>
      </c>
      <c r="I248" s="8">
        <v>-5.0427708704072795E-4</v>
      </c>
      <c r="J248" s="8">
        <v>4.5176223443884264E-3</v>
      </c>
      <c r="K248" s="8">
        <v>7.7040184521226865E-5</v>
      </c>
      <c r="L248" s="8">
        <v>1.4483704363194867E-3</v>
      </c>
      <c r="M248" s="8">
        <v>-1.3042008983568512E-2</v>
      </c>
      <c r="N248" s="8">
        <v>-3.9241924291904028E-3</v>
      </c>
      <c r="O248" s="8">
        <v>2.5238169820671714E-4</v>
      </c>
      <c r="P248" s="8">
        <v>-3.4173259152584122E-3</v>
      </c>
      <c r="Q248" s="8">
        <v>2.9497182829496854E-3</v>
      </c>
      <c r="R248" s="8">
        <v>3.949737730329396E-4</v>
      </c>
      <c r="S248" s="8">
        <v>-2.1335830212445679E-2</v>
      </c>
      <c r="T248" s="8">
        <v>-2.5136271964559982E-3</v>
      </c>
      <c r="U248" s="8">
        <v>-5.3436452697130619E-3</v>
      </c>
      <c r="V248" s="8">
        <v>-2.680137643447579E-3</v>
      </c>
      <c r="W248" s="8">
        <v>2.6899713639384759E-3</v>
      </c>
      <c r="X248" s="8">
        <v>-5.1542435701892077E-3</v>
      </c>
      <c r="Y248" s="8">
        <v>-3.1593925088294087E-3</v>
      </c>
      <c r="Z248" s="8">
        <v>-2.9456680276279761E-3</v>
      </c>
      <c r="AA248" s="8">
        <v>1.669122170989443E-3</v>
      </c>
      <c r="AB248" s="8">
        <v>1.3138076447922614E-3</v>
      </c>
      <c r="AC248" s="8">
        <v>5.3946819645123156E-4</v>
      </c>
      <c r="AD248" s="8">
        <v>-5.7992057386557763E-3</v>
      </c>
      <c r="AE248" s="8">
        <v>-2.8627048204608145E-3</v>
      </c>
      <c r="AF248" s="70">
        <f t="shared" si="3"/>
        <v>-2.1629724642861529E-3</v>
      </c>
    </row>
    <row r="249" spans="1:32" x14ac:dyDescent="0.3">
      <c r="A249" s="82">
        <v>-13</v>
      </c>
      <c r="B249" s="73">
        <v>4.6749094675352064E-3</v>
      </c>
      <c r="C249" s="8">
        <v>-9.3271157615267214E-4</v>
      </c>
      <c r="D249" s="8">
        <v>1.8952846022394741E-3</v>
      </c>
      <c r="E249" s="8">
        <v>-4.5055223495084461E-3</v>
      </c>
      <c r="F249" s="8">
        <v>-2.8069731771299695E-3</v>
      </c>
      <c r="G249" s="8">
        <v>2.3600860867571162E-4</v>
      </c>
      <c r="H249" s="8">
        <v>1.2693210035151382E-3</v>
      </c>
      <c r="I249" s="8">
        <v>2.8526014295962255E-3</v>
      </c>
      <c r="J249" s="8">
        <v>2.6422221047031937E-3</v>
      </c>
      <c r="K249" s="8">
        <v>3.6790027909241931E-3</v>
      </c>
      <c r="L249" s="8">
        <v>3.3716280162591323E-4</v>
      </c>
      <c r="M249" s="8">
        <v>1.2226724738330953E-3</v>
      </c>
      <c r="N249" s="8">
        <v>-1.7591883298686498E-3</v>
      </c>
      <c r="O249" s="8">
        <v>7.4401115760976359E-3</v>
      </c>
      <c r="P249" s="8">
        <v>-1.8773060550036653E-4</v>
      </c>
      <c r="Q249" s="8">
        <v>6.546096730059325E-3</v>
      </c>
      <c r="R249" s="8">
        <v>-2.1566387291906894E-3</v>
      </c>
      <c r="S249" s="8">
        <v>3.192844373709091E-2</v>
      </c>
      <c r="T249" s="8">
        <v>-2.7300088162768542E-3</v>
      </c>
      <c r="U249" s="8">
        <v>-2.5192046963993797E-3</v>
      </c>
      <c r="V249" s="8">
        <v>-1.0889019664837518E-2</v>
      </c>
      <c r="W249" s="8">
        <v>-2.9483118954395631E-3</v>
      </c>
      <c r="X249" s="8">
        <v>-1.1896432834846123E-3</v>
      </c>
      <c r="Y249" s="8">
        <v>-5.6593586631708808E-3</v>
      </c>
      <c r="Z249" s="8">
        <v>-2.4355508618897979E-4</v>
      </c>
      <c r="AA249" s="8">
        <v>-6.9963872697275621E-3</v>
      </c>
      <c r="AB249" s="8">
        <v>3.8211224188762338E-3</v>
      </c>
      <c r="AC249" s="8">
        <v>-1.003813066649809E-2</v>
      </c>
      <c r="AD249" s="8">
        <v>4.2653935544931312E-3</v>
      </c>
      <c r="AE249" s="8">
        <v>6.9618326962058762E-3</v>
      </c>
      <c r="AF249" s="70">
        <f t="shared" si="3"/>
        <v>8.0699337286990064E-4</v>
      </c>
    </row>
    <row r="250" spans="1:32" x14ac:dyDescent="0.3">
      <c r="A250" s="82">
        <v>-12</v>
      </c>
      <c r="B250" s="73">
        <v>2.6070298492818418E-4</v>
      </c>
      <c r="C250" s="8">
        <v>1.7981061452501806E-3</v>
      </c>
      <c r="D250" s="8">
        <v>-6.9099346098264354E-3</v>
      </c>
      <c r="E250" s="8">
        <v>1.284257824547665E-4</v>
      </c>
      <c r="F250" s="8">
        <v>-1.4994226631638663E-2</v>
      </c>
      <c r="G250" s="8">
        <v>-1.9497166277052322E-3</v>
      </c>
      <c r="H250" s="8">
        <v>1.2741822366444094E-4</v>
      </c>
      <c r="I250" s="8">
        <v>-2.4892744310886089E-3</v>
      </c>
      <c r="J250" s="8">
        <v>-2.2591455734362158E-3</v>
      </c>
      <c r="K250" s="8">
        <v>-3.4381551548141997E-3</v>
      </c>
      <c r="L250" s="8">
        <v>1.1862822695768785E-3</v>
      </c>
      <c r="M250" s="8">
        <v>-1.3593855715591062E-2</v>
      </c>
      <c r="N250" s="8">
        <v>-5.7618982594441238E-3</v>
      </c>
      <c r="O250" s="8">
        <v>1.9269240245444108E-3</v>
      </c>
      <c r="P250" s="8">
        <v>-3.3534875796323964E-3</v>
      </c>
      <c r="Q250" s="8">
        <v>3.5066296772996251E-3</v>
      </c>
      <c r="R250" s="8">
        <v>1.9229644774706079E-3</v>
      </c>
      <c r="S250" s="8">
        <v>5.1365070126827067E-3</v>
      </c>
      <c r="T250" s="8">
        <v>-3.007122557001939E-3</v>
      </c>
      <c r="U250" s="8">
        <v>2.7450107376023221E-4</v>
      </c>
      <c r="V250" s="8">
        <v>-7.544403527484516E-3</v>
      </c>
      <c r="W250" s="8">
        <v>6.5805636611432072E-3</v>
      </c>
      <c r="X250" s="8">
        <v>4.4506751131897331E-3</v>
      </c>
      <c r="Y250" s="8">
        <v>1.5245100999559938E-3</v>
      </c>
      <c r="Z250" s="8">
        <v>-4.3900422121440977E-3</v>
      </c>
      <c r="AA250" s="8">
        <v>3.9440776922343001E-3</v>
      </c>
      <c r="AB250" s="8">
        <v>6.3888238639157793E-3</v>
      </c>
      <c r="AC250" s="8">
        <v>-4.5808627735648144E-3</v>
      </c>
      <c r="AD250" s="8">
        <v>-3.6525194161957548E-3</v>
      </c>
      <c r="AE250" s="8">
        <v>2.3488793371815109E-3</v>
      </c>
      <c r="AF250" s="70">
        <f t="shared" si="3"/>
        <v>-1.2139551210105161E-3</v>
      </c>
    </row>
    <row r="251" spans="1:32" x14ac:dyDescent="0.3">
      <c r="A251" s="82">
        <v>-11</v>
      </c>
      <c r="B251" s="73">
        <v>5.556062443621711E-3</v>
      </c>
      <c r="C251" s="8">
        <v>3.0674721798359204E-3</v>
      </c>
      <c r="D251" s="8">
        <v>-1.4092247804416421E-2</v>
      </c>
      <c r="E251" s="8">
        <v>1.2450768322264419E-2</v>
      </c>
      <c r="F251" s="8">
        <v>-4.1229026606337191E-3</v>
      </c>
      <c r="G251" s="8">
        <v>-5.9559776427721414E-3</v>
      </c>
      <c r="H251" s="8">
        <v>-2.5147524940623634E-3</v>
      </c>
      <c r="I251" s="8">
        <v>-5.6599731597224822E-3</v>
      </c>
      <c r="J251" s="8">
        <v>-4.2483379027509968E-3</v>
      </c>
      <c r="K251" s="8">
        <v>2.9313559981241155E-3</v>
      </c>
      <c r="L251" s="8">
        <v>-4.8530418343873359E-4</v>
      </c>
      <c r="M251" s="8">
        <v>4.5876781020524962E-3</v>
      </c>
      <c r="N251" s="8">
        <v>-4.7166449311374721E-4</v>
      </c>
      <c r="O251" s="8">
        <v>-2.3353094206682908E-4</v>
      </c>
      <c r="P251" s="8">
        <v>-6.4806557333290261E-4</v>
      </c>
      <c r="Q251" s="8">
        <v>-1.2984227056229525E-3</v>
      </c>
      <c r="R251" s="8">
        <v>2.5359192789401923E-3</v>
      </c>
      <c r="S251" s="8">
        <v>4.514480007733393E-2</v>
      </c>
      <c r="T251" s="8">
        <v>1.1143182238441787E-2</v>
      </c>
      <c r="U251" s="8">
        <v>-4.0028731375556202E-3</v>
      </c>
      <c r="V251" s="8">
        <v>-1.8359644450333772E-3</v>
      </c>
      <c r="W251" s="8">
        <v>2.9840271296970745E-3</v>
      </c>
      <c r="X251" s="8">
        <v>-2.8457855894653168E-3</v>
      </c>
      <c r="Y251" s="8">
        <v>-2.3791016575953625E-3</v>
      </c>
      <c r="Z251" s="8">
        <v>2.8842439958007191E-3</v>
      </c>
      <c r="AA251" s="8">
        <v>-1.846917745064312E-2</v>
      </c>
      <c r="AB251" s="8">
        <v>2.1104252447499737E-3</v>
      </c>
      <c r="AC251" s="8">
        <v>3.6541755314775555E-3</v>
      </c>
      <c r="AD251" s="8">
        <v>2.0651515241199014E-4</v>
      </c>
      <c r="AE251" s="8">
        <v>1.0062862221738751E-3</v>
      </c>
      <c r="AF251" s="70">
        <f t="shared" si="3"/>
        <v>1.0332943358233224E-3</v>
      </c>
    </row>
    <row r="252" spans="1:32" x14ac:dyDescent="0.3">
      <c r="A252" s="82">
        <v>-10</v>
      </c>
      <c r="B252" s="74">
        <v>2.9847035882816968E-3</v>
      </c>
      <c r="C252" s="11">
        <v>5.332214279630201E-3</v>
      </c>
      <c r="D252" s="11">
        <v>-1.2432254953531124E-3</v>
      </c>
      <c r="E252" s="11">
        <v>-3.9643791625909152E-3</v>
      </c>
      <c r="F252" s="11">
        <v>-3.2851377343458424E-3</v>
      </c>
      <c r="G252" s="11">
        <v>3.5823623552910773E-3</v>
      </c>
      <c r="H252" s="11">
        <v>6.721236662397983E-4</v>
      </c>
      <c r="I252" s="11">
        <v>-8.3841766723289322E-4</v>
      </c>
      <c r="J252" s="11">
        <v>7.4100743768957386E-3</v>
      </c>
      <c r="K252" s="11">
        <v>3.7368251037288373E-4</v>
      </c>
      <c r="L252" s="11">
        <v>-5.6185511747039105E-3</v>
      </c>
      <c r="M252" s="11">
        <v>-1.6960659888113749E-3</v>
      </c>
      <c r="N252" s="11">
        <v>8.131575348199584E-3</v>
      </c>
      <c r="O252" s="11">
        <v>2.5229216592281751E-3</v>
      </c>
      <c r="P252" s="11">
        <v>1.0251191046032398E-3</v>
      </c>
      <c r="Q252" s="11">
        <v>2.037149147122181E-3</v>
      </c>
      <c r="R252" s="11">
        <v>2.8946357355198911E-3</v>
      </c>
      <c r="S252" s="11">
        <v>-2.6382622557186836E-2</v>
      </c>
      <c r="T252" s="11">
        <v>-2.8766992356005616E-3</v>
      </c>
      <c r="U252" s="11">
        <v>-6.6092165797495238E-3</v>
      </c>
      <c r="V252" s="11">
        <v>-7.6277520886315828E-3</v>
      </c>
      <c r="W252" s="11">
        <v>-8.0484057630151092E-3</v>
      </c>
      <c r="X252" s="11">
        <v>-1.4927169556132325E-4</v>
      </c>
      <c r="Y252" s="11">
        <v>3.7883178908475435E-3</v>
      </c>
      <c r="Z252" s="11">
        <v>-1.679675228458835E-3</v>
      </c>
      <c r="AA252" s="11">
        <v>-1.3369945064380957E-2</v>
      </c>
      <c r="AB252" s="11">
        <v>7.7586470844101529E-4</v>
      </c>
      <c r="AC252" s="11">
        <v>-1.6463583098075708E-4</v>
      </c>
      <c r="AD252" s="11">
        <v>-3.0733055168086984E-3</v>
      </c>
      <c r="AE252" s="11">
        <v>1.5909916368099554E-3</v>
      </c>
      <c r="AF252" s="80">
        <f t="shared" si="3"/>
        <v>-1.4501856925309754E-3</v>
      </c>
    </row>
    <row r="253" spans="1:32" x14ac:dyDescent="0.3">
      <c r="A253" s="82">
        <v>-9</v>
      </c>
      <c r="B253" s="74">
        <v>-2.7546426512144642E-3</v>
      </c>
      <c r="C253" s="11">
        <v>-2.3677865499079336E-3</v>
      </c>
      <c r="D253" s="11">
        <v>1.7918828758292892E-3</v>
      </c>
      <c r="E253" s="11">
        <v>1.9415960485566503E-2</v>
      </c>
      <c r="F253" s="11">
        <v>-1.9318528149048653E-3</v>
      </c>
      <c r="G253" s="11">
        <v>-4.3535447285265177E-6</v>
      </c>
      <c r="H253" s="11">
        <v>-3.2540993808979381E-4</v>
      </c>
      <c r="I253" s="11">
        <v>3.102329776670504E-3</v>
      </c>
      <c r="J253" s="11">
        <v>5.1614951446171393E-4</v>
      </c>
      <c r="K253" s="11">
        <v>4.9688247281352432E-3</v>
      </c>
      <c r="L253" s="11">
        <v>4.7188079619940732E-3</v>
      </c>
      <c r="M253" s="11">
        <v>-9.8694926238314315E-3</v>
      </c>
      <c r="N253" s="11">
        <v>1.902783875162151E-3</v>
      </c>
      <c r="O253" s="11">
        <v>-3.9998187453572356E-4</v>
      </c>
      <c r="P253" s="11">
        <v>6.2447966155318984E-3</v>
      </c>
      <c r="Q253" s="11">
        <v>-2.1132375807098262E-3</v>
      </c>
      <c r="R253" s="11">
        <v>1.8322790536936691E-3</v>
      </c>
      <c r="S253" s="11">
        <v>1.9982401040403996E-2</v>
      </c>
      <c r="T253" s="11">
        <v>1.125047167636754E-3</v>
      </c>
      <c r="U253" s="11">
        <v>6.4764007323053919E-3</v>
      </c>
      <c r="V253" s="11">
        <v>-4.7060375859053396E-3</v>
      </c>
      <c r="W253" s="11">
        <v>-2.5975240412988224E-3</v>
      </c>
      <c r="X253" s="11">
        <v>1.4626031047467909E-3</v>
      </c>
      <c r="Y253" s="11">
        <v>1.143368051420004E-3</v>
      </c>
      <c r="Z253" s="11">
        <v>-1.8233676298868486E-3</v>
      </c>
      <c r="AA253" s="11">
        <v>8.5890410175765899E-3</v>
      </c>
      <c r="AB253" s="11">
        <v>8.7863265827178277E-3</v>
      </c>
      <c r="AC253" s="11">
        <v>-1.2457993546522196E-3</v>
      </c>
      <c r="AD253" s="11">
        <v>-3.7357865936939356E-3</v>
      </c>
      <c r="AE253" s="11">
        <v>5.1943630241801271E-3</v>
      </c>
      <c r="AF253" s="80">
        <f t="shared" si="3"/>
        <v>2.1126030941557598E-3</v>
      </c>
    </row>
    <row r="254" spans="1:32" x14ac:dyDescent="0.3">
      <c r="A254" s="82">
        <v>-8</v>
      </c>
      <c r="B254" s="74">
        <v>4.1601817786128476E-3</v>
      </c>
      <c r="C254" s="11">
        <v>4.3959330101462617E-3</v>
      </c>
      <c r="D254" s="11">
        <v>1.0223165482077811E-2</v>
      </c>
      <c r="E254" s="11">
        <v>-6.0853697000428199E-4</v>
      </c>
      <c r="F254" s="11">
        <v>8.0357733914951865E-3</v>
      </c>
      <c r="G254" s="11">
        <v>-1.2691868384420157E-3</v>
      </c>
      <c r="H254" s="11">
        <v>-6.2374760656863822E-4</v>
      </c>
      <c r="I254" s="11">
        <v>-3.7685792411547708E-3</v>
      </c>
      <c r="J254" s="11">
        <v>-2.3312848430960334E-3</v>
      </c>
      <c r="K254" s="11">
        <v>-1.7003572603787448E-3</v>
      </c>
      <c r="L254" s="11">
        <v>-1.2141160437546497E-2</v>
      </c>
      <c r="M254" s="11">
        <v>5.0033508115371883E-3</v>
      </c>
      <c r="N254" s="11">
        <v>-5.2077887926511163E-4</v>
      </c>
      <c r="O254" s="11">
        <v>-1.8785359632206948E-3</v>
      </c>
      <c r="P254" s="11">
        <v>1.9723440251010471E-3</v>
      </c>
      <c r="Q254" s="11">
        <v>2.3046236767463534E-3</v>
      </c>
      <c r="R254" s="11">
        <v>2.7662125154498639E-3</v>
      </c>
      <c r="S254" s="11">
        <v>7.7791440062120604E-3</v>
      </c>
      <c r="T254" s="11">
        <v>-6.4784254490671484E-3</v>
      </c>
      <c r="U254" s="11">
        <v>3.0297725119301719E-3</v>
      </c>
      <c r="V254" s="11">
        <v>-1.2106382878112609E-3</v>
      </c>
      <c r="W254" s="11">
        <v>4.4019459632145524E-3</v>
      </c>
      <c r="X254" s="11">
        <v>3.9293145591551403E-3</v>
      </c>
      <c r="Y254" s="11">
        <v>1.8429961232616415E-3</v>
      </c>
      <c r="Z254" s="11">
        <v>-1.279302766439001E-2</v>
      </c>
      <c r="AA254" s="11">
        <v>2.0713423002647068E-2</v>
      </c>
      <c r="AB254" s="11">
        <v>3.1698757751107958E-3</v>
      </c>
      <c r="AC254" s="11">
        <v>-7.1294071351442577E-3</v>
      </c>
      <c r="AD254" s="11">
        <v>-3.6471731170606963E-3</v>
      </c>
      <c r="AE254" s="11">
        <v>1.4070564828801755E-2</v>
      </c>
      <c r="AF254" s="80">
        <f t="shared" si="3"/>
        <v>1.3899260589449861E-3</v>
      </c>
    </row>
    <row r="255" spans="1:32" x14ac:dyDescent="0.3">
      <c r="A255" s="82">
        <v>-7</v>
      </c>
      <c r="B255" s="74">
        <v>-2.9002951014397826E-3</v>
      </c>
      <c r="C255" s="11">
        <v>3.7843345987817467E-3</v>
      </c>
      <c r="D255" s="11">
        <v>7.8463036576439348E-3</v>
      </c>
      <c r="E255" s="11">
        <v>-3.1094332173247224E-3</v>
      </c>
      <c r="F255" s="11">
        <v>1.299279937510469E-3</v>
      </c>
      <c r="G255" s="11">
        <v>-1.1052534095037786E-3</v>
      </c>
      <c r="H255" s="11">
        <v>-1.0751789990397355E-3</v>
      </c>
      <c r="I255" s="11">
        <v>1.1613249585683966E-3</v>
      </c>
      <c r="J255" s="11">
        <v>1.4208233922901985E-3</v>
      </c>
      <c r="K255" s="11">
        <v>-3.7336055086768436E-4</v>
      </c>
      <c r="L255" s="11">
        <v>-5.2134259800241251E-3</v>
      </c>
      <c r="M255" s="11">
        <v>-6.0185290579873527E-3</v>
      </c>
      <c r="N255" s="11">
        <v>2.1218800234750592E-3</v>
      </c>
      <c r="O255" s="11">
        <v>8.8131514043906373E-6</v>
      </c>
      <c r="P255" s="11">
        <v>3.0132115789234027E-4</v>
      </c>
      <c r="Q255" s="11">
        <v>-2.5913342429479914E-3</v>
      </c>
      <c r="R255" s="11">
        <v>-2.415289422456255E-3</v>
      </c>
      <c r="S255" s="11">
        <v>3.1620693848302184E-2</v>
      </c>
      <c r="T255" s="11">
        <v>2.3371685713209894E-3</v>
      </c>
      <c r="U255" s="11">
        <v>4.8206317313798999E-3</v>
      </c>
      <c r="V255" s="11">
        <v>1.2810960469847562E-3</v>
      </c>
      <c r="W255" s="11">
        <v>-2.7252490816498534E-3</v>
      </c>
      <c r="X255" s="11">
        <v>2.4805791339719951E-3</v>
      </c>
      <c r="Y255" s="11">
        <v>-2.4731805207560565E-3</v>
      </c>
      <c r="Z255" s="11">
        <v>1.7816055226399126E-3</v>
      </c>
      <c r="AA255" s="11">
        <v>-1.1980836948481054E-2</v>
      </c>
      <c r="AB255" s="11">
        <v>4.1033421160195935E-3</v>
      </c>
      <c r="AC255" s="11">
        <v>1.6400405658896383E-3</v>
      </c>
      <c r="AD255" s="11">
        <v>-6.152127823172036E-3</v>
      </c>
      <c r="AE255" s="11">
        <v>5.2588255841741725E-3</v>
      </c>
      <c r="AF255" s="80">
        <f t="shared" si="3"/>
        <v>8.3781898808664218E-4</v>
      </c>
    </row>
    <row r="256" spans="1:32" x14ac:dyDescent="0.3">
      <c r="A256" s="82">
        <v>-6</v>
      </c>
      <c r="B256" s="74">
        <v>-4.5862000713908467E-3</v>
      </c>
      <c r="C256" s="11">
        <v>-2.0380358715443212E-3</v>
      </c>
      <c r="D256" s="11">
        <v>-1.9852413295032693E-3</v>
      </c>
      <c r="E256" s="11">
        <v>-6.612410446411158E-4</v>
      </c>
      <c r="F256" s="11">
        <v>3.8110666126898773E-4</v>
      </c>
      <c r="G256" s="11">
        <v>-3.1700388849042766E-3</v>
      </c>
      <c r="H256" s="11">
        <v>-3.2435148416913757E-4</v>
      </c>
      <c r="I256" s="11">
        <v>8.2159439363029847E-3</v>
      </c>
      <c r="J256" s="11">
        <v>5.2719688885215846E-3</v>
      </c>
      <c r="K256" s="11">
        <v>-2.0385799189780174E-4</v>
      </c>
      <c r="L256" s="11">
        <v>-5.7765465229443046E-3</v>
      </c>
      <c r="M256" s="11">
        <v>3.1448796892839977E-3</v>
      </c>
      <c r="N256" s="11">
        <v>-1.0388033640677248E-3</v>
      </c>
      <c r="O256" s="11">
        <v>-1.2194347431024408E-4</v>
      </c>
      <c r="P256" s="11">
        <v>-7.4218617176397038E-4</v>
      </c>
      <c r="Q256" s="11">
        <v>1.203137378441656E-3</v>
      </c>
      <c r="R256" s="11">
        <v>1.9561892836226363E-4</v>
      </c>
      <c r="S256" s="11">
        <v>1.0768355263417965E-2</v>
      </c>
      <c r="T256" s="11">
        <v>3.8494357796963674E-3</v>
      </c>
      <c r="U256" s="11">
        <v>5.8629116352696166E-3</v>
      </c>
      <c r="V256" s="11">
        <v>2.5394778014706763E-3</v>
      </c>
      <c r="W256" s="11">
        <v>4.9826060343834237E-3</v>
      </c>
      <c r="X256" s="11">
        <v>3.3373625029356237E-3</v>
      </c>
      <c r="Y256" s="11">
        <v>4.8191002744843925E-3</v>
      </c>
      <c r="Z256" s="11">
        <v>1.7472366132889232E-3</v>
      </c>
      <c r="AA256" s="11">
        <v>1.7706124557255669E-2</v>
      </c>
      <c r="AB256" s="11">
        <v>2.5414526908658017E-4</v>
      </c>
      <c r="AC256" s="11">
        <v>-1.544565346217973E-3</v>
      </c>
      <c r="AD256" s="11">
        <v>4.7527765669456547E-3</v>
      </c>
      <c r="AE256" s="11">
        <v>7.2140457372439071E-3</v>
      </c>
      <c r="AF256" s="80">
        <f t="shared" si="3"/>
        <v>2.1351073986768435E-3</v>
      </c>
    </row>
    <row r="257" spans="1:32" x14ac:dyDescent="0.3">
      <c r="A257" s="82">
        <v>-5</v>
      </c>
      <c r="B257" s="74">
        <v>5.2812622644873037E-3</v>
      </c>
      <c r="C257" s="11">
        <v>4.1628371600558158E-3</v>
      </c>
      <c r="D257" s="11">
        <v>2.4840102017253483E-3</v>
      </c>
      <c r="E257" s="11">
        <v>9.3244449295503285E-4</v>
      </c>
      <c r="F257" s="11">
        <v>-5.8769140899973121E-4</v>
      </c>
      <c r="G257" s="11">
        <v>3.3618448331360542E-3</v>
      </c>
      <c r="H257" s="11">
        <v>1.2799158426856679E-3</v>
      </c>
      <c r="I257" s="11">
        <v>-6.5611717870907322E-3</v>
      </c>
      <c r="J257" s="11">
        <v>5.3817421434496741E-3</v>
      </c>
      <c r="K257" s="11">
        <v>-1.4680339636688067E-3</v>
      </c>
      <c r="L257" s="11">
        <v>5.0352210062679214E-3</v>
      </c>
      <c r="M257" s="11">
        <v>-1.1294471667486329E-2</v>
      </c>
      <c r="N257" s="11">
        <v>-5.9056442153558562E-3</v>
      </c>
      <c r="O257" s="11">
        <v>1.6514890050819218E-3</v>
      </c>
      <c r="P257" s="11">
        <v>5.2148669846681607E-3</v>
      </c>
      <c r="Q257" s="11">
        <v>-6.2322527006743785E-4</v>
      </c>
      <c r="R257" s="11">
        <v>-3.5064946326627995E-3</v>
      </c>
      <c r="S257" s="11">
        <v>1.2097962088020647E-2</v>
      </c>
      <c r="T257" s="11">
        <v>-6.5690476712119104E-4</v>
      </c>
      <c r="U257" s="11">
        <v>-9.3472967304496883E-3</v>
      </c>
      <c r="V257" s="11">
        <v>-9.6060554136824083E-3</v>
      </c>
      <c r="W257" s="11">
        <v>-3.632098143742768E-3</v>
      </c>
      <c r="X257" s="11">
        <v>-8.9745487438555663E-3</v>
      </c>
      <c r="Y257" s="11">
        <v>1.4613891173833259E-3</v>
      </c>
      <c r="Z257" s="11">
        <v>6.9915815449291506E-4</v>
      </c>
      <c r="AA257" s="11">
        <v>-1.0023440241686098E-2</v>
      </c>
      <c r="AB257" s="11">
        <v>9.5358572291223184E-3</v>
      </c>
      <c r="AC257" s="11">
        <v>-1.9056186431040331E-3</v>
      </c>
      <c r="AD257" s="11">
        <v>-3.7563047988223878E-3</v>
      </c>
      <c r="AE257" s="11">
        <v>2.2084608595670913E-3</v>
      </c>
      <c r="AF257" s="80">
        <f t="shared" si="3"/>
        <v>-5.6868463482322119E-4</v>
      </c>
    </row>
    <row r="258" spans="1:32" x14ac:dyDescent="0.3">
      <c r="A258" s="82">
        <v>-4</v>
      </c>
      <c r="B258" s="74">
        <v>-1.5766135954059625E-3</v>
      </c>
      <c r="C258" s="11">
        <v>2.7366446523217785E-3</v>
      </c>
      <c r="D258" s="11">
        <v>-6.9215724774742814E-3</v>
      </c>
      <c r="E258" s="11">
        <v>3.2358786418245841E-4</v>
      </c>
      <c r="F258" s="11">
        <v>7.280418893494435E-4</v>
      </c>
      <c r="G258" s="11">
        <v>4.2301762218886225E-3</v>
      </c>
      <c r="H258" s="11">
        <v>9.4564873609435463E-4</v>
      </c>
      <c r="I258" s="11">
        <v>-5.5701609207355444E-3</v>
      </c>
      <c r="J258" s="11">
        <v>6.2332925573824428E-3</v>
      </c>
      <c r="K258" s="11">
        <v>-2.4040958850429523E-3</v>
      </c>
      <c r="L258" s="11">
        <v>1.3178435879993545E-3</v>
      </c>
      <c r="M258" s="11">
        <v>-2.0073499653170193E-5</v>
      </c>
      <c r="N258" s="11">
        <v>-9.2680500149885086E-3</v>
      </c>
      <c r="O258" s="11">
        <v>1.8605503799057951E-3</v>
      </c>
      <c r="P258" s="11">
        <v>3.3335480984832645E-3</v>
      </c>
      <c r="Q258" s="11">
        <v>-5.346963326194967E-4</v>
      </c>
      <c r="R258" s="11">
        <v>3.1004240303461415E-3</v>
      </c>
      <c r="S258" s="11">
        <v>-1.7906942164773475E-2</v>
      </c>
      <c r="T258" s="11">
        <v>-1.6216891643007127E-3</v>
      </c>
      <c r="U258" s="11">
        <v>-4.7655001380380677E-3</v>
      </c>
      <c r="V258" s="11">
        <v>-9.1424597948575863E-3</v>
      </c>
      <c r="W258" s="11">
        <v>2.8483270149486269E-3</v>
      </c>
      <c r="X258" s="11">
        <v>-5.8675722874025095E-3</v>
      </c>
      <c r="Y258" s="11">
        <v>-7.6525326153501208E-3</v>
      </c>
      <c r="Z258" s="11">
        <v>-2.4898041789632118E-3</v>
      </c>
      <c r="AA258" s="11">
        <v>1.3552563171735914E-2</v>
      </c>
      <c r="AB258" s="11">
        <v>4.916657521547874E-3</v>
      </c>
      <c r="AC258" s="11">
        <v>-2.7715225116194536E-3</v>
      </c>
      <c r="AD258" s="11">
        <v>1.2152900225054707E-3</v>
      </c>
      <c r="AE258" s="11">
        <v>-3.2290615893022304E-3</v>
      </c>
      <c r="AF258" s="80">
        <f t="shared" si="3"/>
        <v>-1.1466583807278581E-3</v>
      </c>
    </row>
    <row r="259" spans="1:32" x14ac:dyDescent="0.3">
      <c r="A259" s="82">
        <v>-3</v>
      </c>
      <c r="B259" s="74">
        <v>1.2558540803766245E-3</v>
      </c>
      <c r="C259" s="11">
        <v>4.1447312753975334E-4</v>
      </c>
      <c r="D259" s="11">
        <v>4.1463918428247199E-3</v>
      </c>
      <c r="E259" s="11">
        <v>-2.8177058781189164E-4</v>
      </c>
      <c r="F259" s="11">
        <v>3.9760526081470873E-3</v>
      </c>
      <c r="G259" s="11">
        <v>3.8469675504505365E-3</v>
      </c>
      <c r="H259" s="11">
        <v>6.1653047387792374E-3</v>
      </c>
      <c r="I259" s="11">
        <v>-2.3121661502081454E-3</v>
      </c>
      <c r="J259" s="11">
        <v>-8.9025769438177364E-4</v>
      </c>
      <c r="K259" s="11">
        <v>4.149325388958478E-3</v>
      </c>
      <c r="L259" s="11">
        <v>-4.8678801586638084E-4</v>
      </c>
      <c r="M259" s="11">
        <v>-9.234788360946683E-3</v>
      </c>
      <c r="N259" s="11">
        <v>-2.0377153900248499E-3</v>
      </c>
      <c r="O259" s="11">
        <v>-3.5843878952997116E-3</v>
      </c>
      <c r="P259" s="11">
        <v>-1.62349692000705E-4</v>
      </c>
      <c r="Q259" s="11">
        <v>7.6752373899174073E-4</v>
      </c>
      <c r="R259" s="11">
        <v>-6.8172443264612713E-4</v>
      </c>
      <c r="S259" s="11">
        <v>-9.2415630951202983E-3</v>
      </c>
      <c r="T259" s="11">
        <v>2.7281402125148729E-3</v>
      </c>
      <c r="U259" s="11">
        <v>7.5804713145199466E-3</v>
      </c>
      <c r="V259" s="11">
        <v>8.1274167697652812E-3</v>
      </c>
      <c r="W259" s="11">
        <v>-1.8757848454267556E-3</v>
      </c>
      <c r="X259" s="11">
        <v>-3.5087856126889399E-4</v>
      </c>
      <c r="Y259" s="11">
        <v>-6.3186000272255453E-3</v>
      </c>
      <c r="Z259" s="11">
        <v>-2.6380301118305136E-3</v>
      </c>
      <c r="AA259" s="11">
        <v>2.9372577423399404E-3</v>
      </c>
      <c r="AB259" s="11">
        <v>-2.1147363458849482E-4</v>
      </c>
      <c r="AC259" s="11">
        <v>-7.3990011298359498E-3</v>
      </c>
      <c r="AD259" s="11">
        <v>2.3564106792676202E-3</v>
      </c>
      <c r="AE259" s="11">
        <v>4.7706577899989284E-4</v>
      </c>
      <c r="AF259" s="80">
        <f t="shared" ref="AF259:AF272" si="4">AVERAGE(B259:AE259)</f>
        <v>4.0712531633100341E-5</v>
      </c>
    </row>
    <row r="260" spans="1:32" x14ac:dyDescent="0.3">
      <c r="A260" s="82">
        <v>-2</v>
      </c>
      <c r="B260" s="74">
        <v>-6.4652963036328139E-3</v>
      </c>
      <c r="C260" s="11">
        <v>-5.11601817422957E-4</v>
      </c>
      <c r="D260" s="11">
        <v>-1.1324962351051738E-3</v>
      </c>
      <c r="E260" s="11">
        <v>6.3908161960384352E-3</v>
      </c>
      <c r="F260" s="11">
        <v>9.8626893435442998E-3</v>
      </c>
      <c r="G260" s="11">
        <v>2.8121821159739508E-3</v>
      </c>
      <c r="H260" s="11">
        <v>3.8215416023903125E-5</v>
      </c>
      <c r="I260" s="11">
        <v>-4.6345375297267566E-3</v>
      </c>
      <c r="J260" s="11">
        <v>5.8488840866426153E-3</v>
      </c>
      <c r="K260" s="11">
        <v>-6.171779930242545E-3</v>
      </c>
      <c r="L260" s="11">
        <v>-1.2082320580090837E-3</v>
      </c>
      <c r="M260" s="11">
        <v>-1.606584641192161E-2</v>
      </c>
      <c r="N260" s="11">
        <v>-1.3454395613062488E-3</v>
      </c>
      <c r="O260" s="11">
        <v>2.3561211562895083E-3</v>
      </c>
      <c r="P260" s="11">
        <v>4.8402403776939568E-4</v>
      </c>
      <c r="Q260" s="11">
        <v>-4.0384786180226598E-4</v>
      </c>
      <c r="R260" s="11">
        <v>-1.4820784215827353E-3</v>
      </c>
      <c r="S260" s="11">
        <v>-6.6408433965958694E-3</v>
      </c>
      <c r="T260" s="11">
        <v>1.0585865463570709E-4</v>
      </c>
      <c r="U260" s="11">
        <v>2.0383314379236357E-3</v>
      </c>
      <c r="V260" s="11">
        <v>1.0722077062887437E-2</v>
      </c>
      <c r="W260" s="11">
        <v>5.7757539497117899E-3</v>
      </c>
      <c r="X260" s="11">
        <v>3.766383880792E-3</v>
      </c>
      <c r="Y260" s="11">
        <v>6.9662428786111188E-3</v>
      </c>
      <c r="Z260" s="11">
        <v>2.1238553612927644E-3</v>
      </c>
      <c r="AA260" s="11">
        <v>-1.4000779324669855E-2</v>
      </c>
      <c r="AB260" s="11">
        <v>3.2706408535418865E-3</v>
      </c>
      <c r="AC260" s="11">
        <v>-6.1252915310192266E-3</v>
      </c>
      <c r="AD260" s="11">
        <v>5.6564197034680609E-3</v>
      </c>
      <c r="AE260" s="11">
        <v>9.8225363757972958E-3</v>
      </c>
      <c r="AF260" s="80">
        <f t="shared" si="4"/>
        <v>3.9509873759688876E-4</v>
      </c>
    </row>
    <row r="261" spans="1:32" x14ac:dyDescent="0.3">
      <c r="A261" s="82">
        <v>-1</v>
      </c>
      <c r="B261" s="74">
        <v>-5.8377676806842856E-3</v>
      </c>
      <c r="C261" s="11">
        <v>2.5710405840256075E-3</v>
      </c>
      <c r="D261" s="11">
        <v>3.6585303422768771E-3</v>
      </c>
      <c r="E261" s="11">
        <v>4.2612909746405185E-3</v>
      </c>
      <c r="F261" s="11">
        <v>1.0436693214565529E-3</v>
      </c>
      <c r="G261" s="11">
        <v>8.9585246207241048E-3</v>
      </c>
      <c r="H261" s="11">
        <v>-7.4714386789499505E-4</v>
      </c>
      <c r="I261" s="11">
        <v>-2.5677107084860588E-3</v>
      </c>
      <c r="J261" s="11">
        <v>-6.9148068854638974E-3</v>
      </c>
      <c r="K261" s="11">
        <v>-4.1823597396404774E-3</v>
      </c>
      <c r="L261" s="11">
        <v>5.4227640093878725E-3</v>
      </c>
      <c r="M261" s="11">
        <v>1.5486067649851616E-2</v>
      </c>
      <c r="N261" s="11">
        <v>9.2349507874078633E-3</v>
      </c>
      <c r="O261" s="11">
        <v>-1.0700748441470551E-4</v>
      </c>
      <c r="P261" s="11">
        <v>8.7021549021467238E-4</v>
      </c>
      <c r="Q261" s="11">
        <v>-1.8297349509948358E-3</v>
      </c>
      <c r="R261" s="11">
        <v>3.5583711510549596E-3</v>
      </c>
      <c r="S261" s="11">
        <v>3.1337101683651656E-3</v>
      </c>
      <c r="T261" s="11">
        <v>-1.2490509424324102E-2</v>
      </c>
      <c r="U261" s="11">
        <v>2.2221013351905895E-3</v>
      </c>
      <c r="V261" s="11">
        <v>1.3582920042791822E-2</v>
      </c>
      <c r="W261" s="11">
        <v>-6.2005333326893668E-3</v>
      </c>
      <c r="X261" s="11">
        <v>-4.0241645134296455E-2</v>
      </c>
      <c r="Y261" s="11">
        <v>-1.3674884127704093E-3</v>
      </c>
      <c r="Z261" s="11">
        <v>-2.8757946498158306E-3</v>
      </c>
      <c r="AA261" s="11">
        <v>1.6349608810478783E-2</v>
      </c>
      <c r="AB261" s="11">
        <v>-3.7856720091860776E-3</v>
      </c>
      <c r="AC261" s="11">
        <v>7.6912576828375131E-3</v>
      </c>
      <c r="AD261" s="11">
        <v>-1.4714224967146694E-4</v>
      </c>
      <c r="AE261" s="11">
        <v>-4.0167988751971216E-3</v>
      </c>
      <c r="AF261" s="80">
        <f t="shared" si="4"/>
        <v>1.5776358550581422E-4</v>
      </c>
    </row>
    <row r="262" spans="1:32" x14ac:dyDescent="0.3">
      <c r="A262" s="82">
        <v>0</v>
      </c>
      <c r="B262" s="75">
        <v>5.3583573854369976E-3</v>
      </c>
      <c r="C262" s="14">
        <v>1.3492971043795125E-4</v>
      </c>
      <c r="D262" s="14">
        <v>7.8594116303031206E-3</v>
      </c>
      <c r="E262" s="14">
        <v>-7.9003862924782609E-3</v>
      </c>
      <c r="F262" s="14">
        <v>1.1153999992111127E-3</v>
      </c>
      <c r="G262" s="14">
        <v>3.5950452076695316E-3</v>
      </c>
      <c r="H262" s="14">
        <v>-2.7334512020162852E-4</v>
      </c>
      <c r="I262" s="14">
        <v>8.1732856097127826E-3</v>
      </c>
      <c r="J262" s="14">
        <v>1.7441480445502394E-3</v>
      </c>
      <c r="K262" s="14">
        <v>7.769907714745089E-3</v>
      </c>
      <c r="L262" s="14">
        <v>2.3771991756264994E-3</v>
      </c>
      <c r="M262" s="14">
        <v>-1.0859582189573299E-2</v>
      </c>
      <c r="N262" s="14">
        <v>-1.5017709117327917E-2</v>
      </c>
      <c r="O262" s="14">
        <v>9.7507043782870603E-3</v>
      </c>
      <c r="P262" s="14">
        <v>9.1028062504173654E-4</v>
      </c>
      <c r="Q262" s="14">
        <v>-2.014358906743782E-3</v>
      </c>
      <c r="R262" s="14">
        <v>5.2353254798899436E-3</v>
      </c>
      <c r="S262" s="14">
        <v>-3.2905119807601732E-2</v>
      </c>
      <c r="T262" s="14">
        <v>-2.6172865955594093E-2</v>
      </c>
      <c r="U262" s="14">
        <v>9.5129729270484881E-3</v>
      </c>
      <c r="V262" s="14">
        <v>1.4250624900838116E-3</v>
      </c>
      <c r="W262" s="14">
        <v>-2.4824298228795685E-2</v>
      </c>
      <c r="X262" s="14">
        <v>3.0436918982314702E-2</v>
      </c>
      <c r="Y262" s="14">
        <v>6.4338077924569069E-4</v>
      </c>
      <c r="Z262" s="14">
        <v>-1.1902455219130431E-4</v>
      </c>
      <c r="AA262" s="14">
        <v>-3.07737630530532E-2</v>
      </c>
      <c r="AB262" s="14">
        <v>-4.5227603665740582E-3</v>
      </c>
      <c r="AC262" s="14">
        <v>-2.5853241789860155E-2</v>
      </c>
      <c r="AD262" s="14">
        <v>-1.5550673043775462E-2</v>
      </c>
      <c r="AE262" s="14">
        <v>1.1737550168531258E-2</v>
      </c>
      <c r="AF262" s="79">
        <f t="shared" si="4"/>
        <v>-2.9669082705211518E-3</v>
      </c>
    </row>
    <row r="263" spans="1:32" x14ac:dyDescent="0.3">
      <c r="A263" s="82">
        <v>1</v>
      </c>
      <c r="B263" s="76">
        <v>-4.4266264636706517E-3</v>
      </c>
      <c r="C263" s="17">
        <v>2.4157509913628702E-3</v>
      </c>
      <c r="D263" s="17">
        <v>-6.2692354220863465E-3</v>
      </c>
      <c r="E263" s="17">
        <v>-1.9860500195294098E-3</v>
      </c>
      <c r="F263" s="17">
        <v>5.1453916253174446E-3</v>
      </c>
      <c r="G263" s="17">
        <v>-7.8114602354514562E-3</v>
      </c>
      <c r="H263" s="17">
        <v>1.020781634341471E-3</v>
      </c>
      <c r="I263" s="17">
        <v>-1.1517123092342985E-2</v>
      </c>
      <c r="J263" s="17">
        <v>-4.2328660309259684E-3</v>
      </c>
      <c r="K263" s="17">
        <v>4.2272043405977358E-3</v>
      </c>
      <c r="L263" s="17">
        <v>1.1463310258187498E-2</v>
      </c>
      <c r="M263" s="17">
        <v>3.6645454130966176E-3</v>
      </c>
      <c r="N263" s="17">
        <v>6.1476943541630214E-3</v>
      </c>
      <c r="O263" s="17">
        <v>-5.7463636382392557E-3</v>
      </c>
      <c r="P263" s="17">
        <v>1.3476372073468888E-3</v>
      </c>
      <c r="Q263" s="17">
        <v>2.1798742119179281E-4</v>
      </c>
      <c r="R263" s="17">
        <v>4.5521144564621453E-3</v>
      </c>
      <c r="S263" s="17">
        <v>1.7499156495613979E-2</v>
      </c>
      <c r="T263" s="17">
        <v>1.0126776744294389E-2</v>
      </c>
      <c r="U263" s="17">
        <v>1.9325389508495681E-2</v>
      </c>
      <c r="V263" s="17">
        <v>-6.8713701298263414E-3</v>
      </c>
      <c r="W263" s="17">
        <v>6.5320719793200508E-3</v>
      </c>
      <c r="X263" s="17">
        <v>-5.5711522363899937E-3</v>
      </c>
      <c r="Y263" s="17">
        <v>5.7547816799951674E-3</v>
      </c>
      <c r="Z263" s="17">
        <v>-1.1946202460088196E-2</v>
      </c>
      <c r="AA263" s="17">
        <v>2.0912009194462219E-4</v>
      </c>
      <c r="AB263" s="17">
        <v>1.5658406263317267E-3</v>
      </c>
      <c r="AC263" s="17">
        <v>4.0643785029397857E-3</v>
      </c>
      <c r="AD263" s="17">
        <v>1.547990808022069E-2</v>
      </c>
      <c r="AE263" s="17">
        <v>-9.6922085779304282E-3</v>
      </c>
      <c r="AF263" s="78">
        <f t="shared" si="4"/>
        <v>1.4896394368247516E-3</v>
      </c>
    </row>
    <row r="264" spans="1:32" x14ac:dyDescent="0.3">
      <c r="A264" s="82">
        <v>2</v>
      </c>
      <c r="B264" s="76">
        <v>1.7633860264340377E-3</v>
      </c>
      <c r="C264" s="17">
        <v>8.135452986454102E-4</v>
      </c>
      <c r="D264" s="17">
        <v>2.7938631919738038E-3</v>
      </c>
      <c r="E264" s="17">
        <v>-1.3416170649746002E-3</v>
      </c>
      <c r="F264" s="17">
        <v>-3.7480564127021325E-3</v>
      </c>
      <c r="G264" s="17">
        <v>7.4181796729732435E-3</v>
      </c>
      <c r="H264" s="17">
        <v>2.3508625433527192E-3</v>
      </c>
      <c r="I264" s="17">
        <v>-5.9186543900284364E-3</v>
      </c>
      <c r="J264" s="17">
        <v>-3.2789883474376464E-3</v>
      </c>
      <c r="K264" s="17">
        <v>-5.7427734662421522E-3</v>
      </c>
      <c r="L264" s="17">
        <v>6.5197864463039136E-3</v>
      </c>
      <c r="M264" s="17">
        <v>1.2706437421703021E-2</v>
      </c>
      <c r="N264" s="17">
        <v>-5.1961552786232729E-3</v>
      </c>
      <c r="O264" s="17">
        <v>-2.2681190092712737E-3</v>
      </c>
      <c r="P264" s="17">
        <v>7.6147096047680008E-4</v>
      </c>
      <c r="Q264" s="17">
        <v>-7.0873498686294719E-4</v>
      </c>
      <c r="R264" s="17">
        <v>1.1902946144739524E-3</v>
      </c>
      <c r="S264" s="17">
        <v>-4.0389926509159506E-2</v>
      </c>
      <c r="T264" s="17">
        <v>4.5434644945996239E-3</v>
      </c>
      <c r="U264" s="17">
        <v>-6.4316562269005773E-3</v>
      </c>
      <c r="V264" s="17">
        <v>-5.8465064923933236E-3</v>
      </c>
      <c r="W264" s="17">
        <v>-1.2688499281785295E-3</v>
      </c>
      <c r="X264" s="17">
        <v>-1.9651613282497468E-3</v>
      </c>
      <c r="Y264" s="17">
        <v>-9.6280061812617501E-3</v>
      </c>
      <c r="Z264" s="17">
        <v>-9.4830355906270654E-3</v>
      </c>
      <c r="AA264" s="17">
        <v>3.4352631265774517E-3</v>
      </c>
      <c r="AB264" s="17">
        <v>2.8105207962312272E-3</v>
      </c>
      <c r="AC264" s="17">
        <v>-8.7015810418714819E-3</v>
      </c>
      <c r="AD264" s="17">
        <v>6.8673452881713205E-3</v>
      </c>
      <c r="AE264" s="17">
        <v>-8.0599117933142558E-3</v>
      </c>
      <c r="AF264" s="78">
        <f t="shared" si="4"/>
        <v>-2.2001104722060719E-3</v>
      </c>
    </row>
    <row r="265" spans="1:32" x14ac:dyDescent="0.3">
      <c r="A265" s="82">
        <v>3</v>
      </c>
      <c r="B265" s="76">
        <v>-7.5798594080478572E-5</v>
      </c>
      <c r="C265" s="17">
        <v>1.5424460097535897E-3</v>
      </c>
      <c r="D265" s="17">
        <v>-2.7631811252723628E-3</v>
      </c>
      <c r="E265" s="17">
        <v>2.1307536586445703E-3</v>
      </c>
      <c r="F265" s="17">
        <v>2.4713583757736872E-3</v>
      </c>
      <c r="G265" s="17">
        <v>-4.079463210561159E-3</v>
      </c>
      <c r="H265" s="17">
        <v>-1.7341789883832818E-3</v>
      </c>
      <c r="I265" s="17">
        <v>-3.7618192582319476E-3</v>
      </c>
      <c r="J265" s="17">
        <v>3.9156327179679321E-3</v>
      </c>
      <c r="K265" s="17">
        <v>-1.7938559910710215E-3</v>
      </c>
      <c r="L265" s="17">
        <v>3.3145893927176936E-3</v>
      </c>
      <c r="M265" s="17">
        <v>-3.0336562904483277E-2</v>
      </c>
      <c r="N265" s="17">
        <v>-9.9969543829803598E-4</v>
      </c>
      <c r="O265" s="17">
        <v>-5.4939271570359875E-3</v>
      </c>
      <c r="P265" s="17">
        <v>-1.6997145661965245E-4</v>
      </c>
      <c r="Q265" s="17">
        <v>1.3611276643747546E-3</v>
      </c>
      <c r="R265" s="17">
        <v>-5.8894006106787579E-3</v>
      </c>
      <c r="S265" s="17">
        <v>1.0026111023731838E-2</v>
      </c>
      <c r="T265" s="17">
        <v>-2.8347780589002922E-3</v>
      </c>
      <c r="U265" s="17">
        <v>9.0719329389602407E-3</v>
      </c>
      <c r="V265" s="17">
        <v>-4.6400298909386847E-4</v>
      </c>
      <c r="W265" s="17">
        <v>5.0954572326045514E-3</v>
      </c>
      <c r="X265" s="17">
        <v>-5.0271796158697073E-3</v>
      </c>
      <c r="Y265" s="17">
        <v>-4.4260728997345938E-3</v>
      </c>
      <c r="Z265" s="17">
        <v>1.1888386807627537E-3</v>
      </c>
      <c r="AA265" s="17">
        <v>-3.9751387949546208E-3</v>
      </c>
      <c r="AB265" s="17">
        <v>5.3091819672223747E-4</v>
      </c>
      <c r="AC265" s="17">
        <v>-9.0488231459309783E-3</v>
      </c>
      <c r="AD265" s="17">
        <v>-7.0583936007151925E-4</v>
      </c>
      <c r="AE265" s="17">
        <v>-3.5312388962606585E-3</v>
      </c>
      <c r="AF265" s="78">
        <f t="shared" si="4"/>
        <v>-1.5487254201172788E-3</v>
      </c>
    </row>
    <row r="266" spans="1:32" x14ac:dyDescent="0.3">
      <c r="A266" s="82">
        <v>4</v>
      </c>
      <c r="B266" s="76">
        <v>-9.0578356054902588E-4</v>
      </c>
      <c r="C266" s="17">
        <v>7.0512236444526984E-4</v>
      </c>
      <c r="D266" s="17">
        <v>-4.0307512995164663E-3</v>
      </c>
      <c r="E266" s="17">
        <v>7.0379567366472915E-4</v>
      </c>
      <c r="F266" s="17">
        <v>-4.768694173599106E-3</v>
      </c>
      <c r="G266" s="17">
        <v>1.783287115375334E-3</v>
      </c>
      <c r="H266" s="17">
        <v>-1.4866385404052459E-3</v>
      </c>
      <c r="I266" s="17">
        <v>6.9160230452331968E-3</v>
      </c>
      <c r="J266" s="17">
        <v>-1.0828530332395508E-3</v>
      </c>
      <c r="K266" s="17">
        <v>-5.0363740666934274E-3</v>
      </c>
      <c r="L266" s="17">
        <v>3.2417965436223029E-3</v>
      </c>
      <c r="M266" s="17">
        <v>-3.4723404273682687E-2</v>
      </c>
      <c r="N266" s="17">
        <v>1.2879026021380422E-3</v>
      </c>
      <c r="O266" s="17">
        <v>3.2312562616039209E-3</v>
      </c>
      <c r="P266" s="17">
        <v>2.6773990889077861E-3</v>
      </c>
      <c r="Q266" s="17">
        <v>4.3471954645523574E-3</v>
      </c>
      <c r="R266" s="17">
        <v>-1.634508765360667E-3</v>
      </c>
      <c r="S266" s="17">
        <v>1.651964332124805E-2</v>
      </c>
      <c r="T266" s="17">
        <v>2.7963654782204566E-3</v>
      </c>
      <c r="U266" s="17">
        <v>6.074035880346761E-3</v>
      </c>
      <c r="V266" s="17">
        <v>-2.520992579237059E-3</v>
      </c>
      <c r="W266" s="17">
        <v>-8.3042671533979564E-3</v>
      </c>
      <c r="X266" s="17">
        <v>4.5721963254509845E-3</v>
      </c>
      <c r="Y266" s="17">
        <v>1.6733542348168484E-4</v>
      </c>
      <c r="Z266" s="17">
        <v>6.2056410840342809E-3</v>
      </c>
      <c r="AA266" s="17">
        <v>2.4238214306159835E-2</v>
      </c>
      <c r="AB266" s="17">
        <v>4.1005204007039924E-3</v>
      </c>
      <c r="AC266" s="17">
        <v>-6.3249330273733471E-3</v>
      </c>
      <c r="AD266" s="17">
        <v>-3.3606851379869565E-3</v>
      </c>
      <c r="AE266" s="17">
        <v>4.0302320298611811E-4</v>
      </c>
      <c r="AF266" s="78">
        <f>AVERAGE(B266:AE266)</f>
        <v>5.2636226570445372E-4</v>
      </c>
    </row>
    <row r="267" spans="1:32" x14ac:dyDescent="0.3">
      <c r="A267" s="82">
        <v>5</v>
      </c>
      <c r="B267" s="76">
        <v>2.3822718844708629E-3</v>
      </c>
      <c r="C267" s="17">
        <v>-1.6356766991729708E-3</v>
      </c>
      <c r="D267" s="17">
        <v>3.0993008813491943E-4</v>
      </c>
      <c r="E267" s="17">
        <v>1.2082065829593094E-3</v>
      </c>
      <c r="F267" s="17">
        <v>4.9644700906287947E-4</v>
      </c>
      <c r="G267" s="17">
        <v>7.980088206954155E-4</v>
      </c>
      <c r="H267" s="17">
        <v>-1.4896111627557781E-3</v>
      </c>
      <c r="I267" s="17">
        <v>-1.6557501353904255E-3</v>
      </c>
      <c r="J267" s="17">
        <v>1.5684911920330136E-3</v>
      </c>
      <c r="K267" s="17">
        <v>9.7450763668779049E-4</v>
      </c>
      <c r="L267" s="17">
        <v>-5.1491413426496763E-3</v>
      </c>
      <c r="M267" s="17">
        <v>1.0904532111205498E-3</v>
      </c>
      <c r="N267" s="17">
        <v>9.1141143439909169E-3</v>
      </c>
      <c r="O267" s="17">
        <v>-1.2009682475872616E-3</v>
      </c>
      <c r="P267" s="17">
        <v>-1.6442135239575408E-3</v>
      </c>
      <c r="Q267" s="17">
        <v>-1.4243734321350236E-4</v>
      </c>
      <c r="R267" s="17">
        <v>-2.1335402897558319E-3</v>
      </c>
      <c r="S267" s="17">
        <v>7.625154721378976E-3</v>
      </c>
      <c r="T267" s="17">
        <v>-3.5547503282668848E-3</v>
      </c>
      <c r="U267" s="17">
        <v>1.787016519901799E-2</v>
      </c>
      <c r="V267" s="17">
        <v>3.5687274417324638E-3</v>
      </c>
      <c r="W267" s="17">
        <v>-8.9817364763673281E-4</v>
      </c>
      <c r="X267" s="17">
        <v>7.2830283953138602E-3</v>
      </c>
      <c r="Y267" s="17">
        <v>2.945776326805238E-3</v>
      </c>
      <c r="Z267" s="17">
        <v>1.4576340977577639E-7</v>
      </c>
      <c r="AA267" s="17">
        <v>9.9185471033857216E-3</v>
      </c>
      <c r="AB267" s="17">
        <v>-1.238627776386076E-3</v>
      </c>
      <c r="AC267" s="17">
        <v>-3.3841500672514985E-4</v>
      </c>
      <c r="AD267" s="17">
        <v>-2.2289117267871071E-3</v>
      </c>
      <c r="AE267" s="17">
        <v>6.2074589534752162E-3</v>
      </c>
      <c r="AF267" s="78">
        <f t="shared" si="4"/>
        <v>1.6683739147796653E-3</v>
      </c>
    </row>
    <row r="268" spans="1:32" x14ac:dyDescent="0.3">
      <c r="A268" s="82">
        <v>6</v>
      </c>
      <c r="B268" s="76">
        <v>2.3401363541853751E-3</v>
      </c>
      <c r="C268" s="17">
        <v>5.3258539409355198E-4</v>
      </c>
      <c r="D268" s="17">
        <v>2.8828360375521209E-3</v>
      </c>
      <c r="E268" s="17">
        <v>-2.0432072443072767E-3</v>
      </c>
      <c r="F268" s="17">
        <v>1.606747291330363E-3</v>
      </c>
      <c r="G268" s="17">
        <v>-8.4623290695733447E-4</v>
      </c>
      <c r="H268" s="17">
        <v>2.9566949930885278E-3</v>
      </c>
      <c r="I268" s="17">
        <v>1.0211193004014834E-3</v>
      </c>
      <c r="J268" s="17">
        <v>-1.5254794867012415E-3</v>
      </c>
      <c r="K268" s="17">
        <v>1.7173342925911736E-3</v>
      </c>
      <c r="L268" s="17">
        <v>5.8781818588702125E-3</v>
      </c>
      <c r="M268" s="17">
        <v>1.8467007617045804E-2</v>
      </c>
      <c r="N268" s="17">
        <v>-2.5867020922211831E-3</v>
      </c>
      <c r="O268" s="17">
        <v>5.2654089779967071E-3</v>
      </c>
      <c r="P268" s="17">
        <v>2.4750919351405245E-3</v>
      </c>
      <c r="Q268" s="17">
        <v>4.2586590571118913E-3</v>
      </c>
      <c r="R268" s="17">
        <v>-2.5756926642236805E-3</v>
      </c>
      <c r="S268" s="17">
        <v>-8.4056997522346834E-3</v>
      </c>
      <c r="T268" s="17">
        <v>2.0553788959350038E-3</v>
      </c>
      <c r="U268" s="17">
        <v>-6.4624460002018352E-3</v>
      </c>
      <c r="V268" s="17">
        <v>-7.9082974788401254E-3</v>
      </c>
      <c r="W268" s="17">
        <v>2.6669759131674273E-3</v>
      </c>
      <c r="X268" s="17">
        <v>-2.5900015905157663E-3</v>
      </c>
      <c r="Y268" s="17">
        <v>-2.1257379020645246E-3</v>
      </c>
      <c r="Z268" s="17">
        <v>1.4794856432062552E-3</v>
      </c>
      <c r="AA268" s="17">
        <v>1.2138536377881898E-2</v>
      </c>
      <c r="AB268" s="17">
        <v>-6.50043673650769E-3</v>
      </c>
      <c r="AC268" s="17">
        <v>4.1717537989185895E-4</v>
      </c>
      <c r="AD268" s="17">
        <v>7.2348272772558252E-3</v>
      </c>
      <c r="AE268" s="17">
        <v>-3.2314356576233008E-3</v>
      </c>
      <c r="AF268" s="78">
        <f t="shared" si="4"/>
        <v>9.5309376947824525E-4</v>
      </c>
    </row>
    <row r="269" spans="1:32" x14ac:dyDescent="0.3">
      <c r="A269" s="82">
        <v>7</v>
      </c>
      <c r="B269" s="76">
        <v>1.4588474569619328E-3</v>
      </c>
      <c r="C269" s="17">
        <v>-3.1215953413417982E-3</v>
      </c>
      <c r="D269" s="17">
        <v>1.0561304207043268E-2</v>
      </c>
      <c r="E269" s="17">
        <v>-3.9086223129906374E-3</v>
      </c>
      <c r="F269" s="17">
        <v>2.3931923145646163E-4</v>
      </c>
      <c r="G269" s="17">
        <v>-2.9026017491172833E-3</v>
      </c>
      <c r="H269" s="17">
        <v>2.0368738184387706E-3</v>
      </c>
      <c r="I269" s="17">
        <v>-3.0978710215849789E-3</v>
      </c>
      <c r="J269" s="17">
        <v>-8.6142198848712954E-3</v>
      </c>
      <c r="K269" s="17">
        <v>-2.3746159952392027E-3</v>
      </c>
      <c r="L269" s="17">
        <v>1.5383540853067604E-4</v>
      </c>
      <c r="M269" s="17">
        <v>-1.0572620638068048E-2</v>
      </c>
      <c r="N269" s="17">
        <v>6.4262834233275411E-3</v>
      </c>
      <c r="O269" s="17">
        <v>4.6713415282818426E-4</v>
      </c>
      <c r="P269" s="17">
        <v>4.5568541151585259E-4</v>
      </c>
      <c r="Q269" s="17">
        <v>-2.2207525462592482E-3</v>
      </c>
      <c r="R269" s="17">
        <v>-2.3251429438534213E-3</v>
      </c>
      <c r="S269" s="17">
        <v>-9.3014127449216506E-3</v>
      </c>
      <c r="T269" s="17">
        <v>-4.1485792290919051E-4</v>
      </c>
      <c r="U269" s="17">
        <v>5.1470267839585204E-3</v>
      </c>
      <c r="V269" s="17">
        <v>-1.3657796553517565E-3</v>
      </c>
      <c r="W269" s="17">
        <v>-4.7403288436730293E-3</v>
      </c>
      <c r="X269" s="17">
        <v>2.3095619266981053E-3</v>
      </c>
      <c r="Y269" s="17">
        <v>1.5795923622773586E-3</v>
      </c>
      <c r="Z269" s="17">
        <v>3.6127541897613014E-4</v>
      </c>
      <c r="AA269" s="17">
        <v>-1.4923851762304367E-2</v>
      </c>
      <c r="AB269" s="17">
        <v>4.0258516128752085E-3</v>
      </c>
      <c r="AC269" s="17">
        <v>5.3194915130478681E-3</v>
      </c>
      <c r="AD269" s="17">
        <v>-9.522897365558074E-3</v>
      </c>
      <c r="AE269" s="17">
        <v>-2.8714293068702931E-3</v>
      </c>
      <c r="AF269" s="78">
        <f t="shared" si="4"/>
        <v>-1.3912172435659466E-3</v>
      </c>
    </row>
    <row r="270" spans="1:32" x14ac:dyDescent="0.3">
      <c r="A270" s="82">
        <v>8</v>
      </c>
      <c r="B270" s="76">
        <v>3.8025473495403046E-3</v>
      </c>
      <c r="C270" s="17">
        <v>-9.1614784379634873E-4</v>
      </c>
      <c r="D270" s="17">
        <v>2.7663918473818262E-3</v>
      </c>
      <c r="E270" s="17">
        <v>-2.2828357596290511E-4</v>
      </c>
      <c r="F270" s="17">
        <v>3.9785410510761975E-3</v>
      </c>
      <c r="G270" s="17">
        <v>6.5306907369945249E-3</v>
      </c>
      <c r="H270" s="17">
        <v>8.115192932041243E-4</v>
      </c>
      <c r="I270" s="17">
        <v>-1.7866571763004852E-3</v>
      </c>
      <c r="J270" s="17">
        <v>-9.2622096905982214E-4</v>
      </c>
      <c r="K270" s="17">
        <v>-2.4777434111666365E-3</v>
      </c>
      <c r="L270" s="17">
        <v>-4.7412219009683367E-4</v>
      </c>
      <c r="M270" s="17">
        <v>-2.3255285060084726E-2</v>
      </c>
      <c r="N270" s="17">
        <v>-1.3257331707317221E-3</v>
      </c>
      <c r="O270" s="17">
        <v>1.6663336389742718E-4</v>
      </c>
      <c r="P270" s="17">
        <v>7.7049198612300085E-4</v>
      </c>
      <c r="Q270" s="17">
        <v>3.290564717417903E-3</v>
      </c>
      <c r="R270" s="17">
        <v>4.1952064787062135E-4</v>
      </c>
      <c r="S270" s="17">
        <v>-1.3279532559218002E-2</v>
      </c>
      <c r="T270" s="17">
        <v>9.8487153072934989E-3</v>
      </c>
      <c r="U270" s="17">
        <v>1.9831880086075672E-3</v>
      </c>
      <c r="V270" s="17">
        <v>4.2227607550830082E-3</v>
      </c>
      <c r="W270" s="17">
        <v>-3.1664787333127338E-3</v>
      </c>
      <c r="X270" s="17">
        <v>-2.0240508822172171E-3</v>
      </c>
      <c r="Y270" s="17">
        <v>-4.0762204210549081E-4</v>
      </c>
      <c r="Z270" s="17">
        <v>2.6119406475950168E-3</v>
      </c>
      <c r="AA270" s="17">
        <v>3.6549848091541569E-4</v>
      </c>
      <c r="AB270" s="17">
        <v>1.2883023774849251E-3</v>
      </c>
      <c r="AC270" s="17">
        <v>3.2845319738943404E-3</v>
      </c>
      <c r="AD270" s="17">
        <v>4.9278446007812171E-3</v>
      </c>
      <c r="AE270" s="17">
        <v>-1.969199886758111E-3</v>
      </c>
      <c r="AF270" s="78">
        <f t="shared" si="4"/>
        <v>-3.8913145188337134E-5</v>
      </c>
    </row>
    <row r="271" spans="1:32" x14ac:dyDescent="0.3">
      <c r="A271" s="82">
        <v>9</v>
      </c>
      <c r="B271" s="76">
        <v>3.7514408473218828E-3</v>
      </c>
      <c r="C271" s="17">
        <v>2.624138233807383E-3</v>
      </c>
      <c r="D271" s="17">
        <v>1.3532755489943021E-2</v>
      </c>
      <c r="E271" s="17">
        <v>2.4337421771204563E-4</v>
      </c>
      <c r="F271" s="17">
        <v>5.0273156216988218E-3</v>
      </c>
      <c r="G271" s="17">
        <v>-1.1061888494334085E-2</v>
      </c>
      <c r="H271" s="17">
        <v>-1.2684445439140359E-3</v>
      </c>
      <c r="I271" s="17">
        <v>2.8988391315688984E-3</v>
      </c>
      <c r="J271" s="17">
        <v>-1.4098474288468882E-3</v>
      </c>
      <c r="K271" s="17">
        <v>-1.6009064122745539E-3</v>
      </c>
      <c r="L271" s="17">
        <v>-4.4298918695136616E-3</v>
      </c>
      <c r="M271" s="17">
        <v>-1.3114957304866538E-2</v>
      </c>
      <c r="N271" s="17">
        <v>2.1986259582947986E-4</v>
      </c>
      <c r="O271" s="17">
        <v>1.9444436013566109E-3</v>
      </c>
      <c r="P271" s="17">
        <v>1.705735385663374E-3</v>
      </c>
      <c r="Q271" s="17">
        <v>-7.7069967743794874E-4</v>
      </c>
      <c r="R271" s="17">
        <v>6.4187232077020373E-4</v>
      </c>
      <c r="S271" s="17">
        <v>3.0411788326372261E-2</v>
      </c>
      <c r="T271" s="17">
        <v>2.9350543648897077E-3</v>
      </c>
      <c r="U271" s="17">
        <v>2.7294570275980951E-3</v>
      </c>
      <c r="V271" s="17">
        <v>5.8154360852840526E-3</v>
      </c>
      <c r="W271" s="17">
        <v>-2.1551588063584686E-3</v>
      </c>
      <c r="X271" s="17">
        <v>3.0840470930138322E-3</v>
      </c>
      <c r="Y271" s="17">
        <v>3.9476048966948906E-3</v>
      </c>
      <c r="Z271" s="17">
        <v>7.0592068473677039E-4</v>
      </c>
      <c r="AA271" s="17">
        <v>8.1526459717394251E-3</v>
      </c>
      <c r="AB271" s="17">
        <v>-5.5754066208010492E-3</v>
      </c>
      <c r="AC271" s="17">
        <v>-4.5311217907090164E-3</v>
      </c>
      <c r="AD271" s="17">
        <v>1.878036702268002E-3</v>
      </c>
      <c r="AE271" s="17">
        <v>2.8664830328953943E-3</v>
      </c>
      <c r="AF271" s="78">
        <f t="shared" si="4"/>
        <v>1.6399309560702633E-3</v>
      </c>
    </row>
    <row r="272" spans="1:32" x14ac:dyDescent="0.3">
      <c r="A272" s="82">
        <v>10</v>
      </c>
      <c r="B272" s="76">
        <v>-2.9911257573477339E-3</v>
      </c>
      <c r="C272" s="17">
        <v>-1.2545806701222428E-4</v>
      </c>
      <c r="D272" s="17">
        <v>1.7597307074666314E-5</v>
      </c>
      <c r="E272" s="17">
        <v>5.8198824716476074E-4</v>
      </c>
      <c r="F272" s="17">
        <v>6.3723052953033876E-3</v>
      </c>
      <c r="G272" s="17">
        <v>2.8216812049669153E-3</v>
      </c>
      <c r="H272" s="17">
        <v>1.0515272895456193E-3</v>
      </c>
      <c r="I272" s="17">
        <v>2.0785560244446413E-3</v>
      </c>
      <c r="J272" s="17">
        <v>3.266098759449265E-3</v>
      </c>
      <c r="K272" s="17">
        <v>-8.2210311024805529E-4</v>
      </c>
      <c r="L272" s="17">
        <v>5.2671499542489338E-3</v>
      </c>
      <c r="M272" s="17">
        <v>-1.8871027398839006E-3</v>
      </c>
      <c r="N272" s="17">
        <v>-1.9574011698336828E-3</v>
      </c>
      <c r="O272" s="17">
        <v>5.6744635698967889E-3</v>
      </c>
      <c r="P272" s="17">
        <v>-1.0981934589475231E-3</v>
      </c>
      <c r="Q272" s="17">
        <v>-2.1781749455354019E-3</v>
      </c>
      <c r="R272" s="17">
        <v>-7.0413240242037502E-4</v>
      </c>
      <c r="S272" s="17">
        <v>-4.1820048831202657E-3</v>
      </c>
      <c r="T272" s="17">
        <v>-9.7732001031583873E-4</v>
      </c>
      <c r="U272" s="17">
        <v>4.0793644192956488E-3</v>
      </c>
      <c r="V272" s="17">
        <v>7.8073793734637527E-3</v>
      </c>
      <c r="W272" s="17">
        <v>6.734450482038138E-3</v>
      </c>
      <c r="X272" s="17">
        <v>-4.7431102715821752E-3</v>
      </c>
      <c r="Y272" s="17">
        <v>-4.4306242529411517E-4</v>
      </c>
      <c r="Z272" s="17">
        <v>-1.9226324789933472E-3</v>
      </c>
      <c r="AA272" s="17">
        <v>-1.1327089360467521E-2</v>
      </c>
      <c r="AB272" s="17">
        <v>5.0724416285755618E-3</v>
      </c>
      <c r="AC272" s="17">
        <v>-3.5974338304254729E-3</v>
      </c>
      <c r="AD272" s="17">
        <v>2.6491501712238644E-3</v>
      </c>
      <c r="AE272" s="17">
        <v>4.8406799926334022E-3</v>
      </c>
      <c r="AF272" s="78">
        <f t="shared" si="4"/>
        <v>6.4528296026325732E-4</v>
      </c>
    </row>
  </sheetData>
  <phoneticPr fontId="8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6917F-CEB6-44A4-8253-055A37AEF86C}">
  <sheetPr>
    <tabColor rgb="FF7030A0"/>
  </sheetPr>
  <dimension ref="A1:J41"/>
  <sheetViews>
    <sheetView workbookViewId="0">
      <selection activeCell="K34" sqref="K34"/>
    </sheetView>
  </sheetViews>
  <sheetFormatPr baseColWidth="10" defaultRowHeight="14.4" x14ac:dyDescent="0.3"/>
  <cols>
    <col min="1" max="1" width="13.5546875" bestFit="1" customWidth="1"/>
    <col min="2" max="2" width="12" bestFit="1" customWidth="1"/>
    <col min="3" max="3" width="10.44140625" style="31" customWidth="1"/>
    <col min="7" max="7" width="10.5546875" bestFit="1" customWidth="1"/>
    <col min="8" max="8" width="12.5546875" bestFit="1" customWidth="1"/>
    <col min="9" max="9" width="12.77734375" bestFit="1" customWidth="1"/>
    <col min="10" max="10" width="13" bestFit="1" customWidth="1"/>
  </cols>
  <sheetData>
    <row r="1" spans="1:10" ht="18" x14ac:dyDescent="0.35">
      <c r="A1" s="144" t="s">
        <v>144</v>
      </c>
      <c r="B1" s="144"/>
      <c r="C1" s="144"/>
    </row>
    <row r="2" spans="1:10" hidden="1" x14ac:dyDescent="0.3">
      <c r="A2" s="19"/>
      <c r="B2" s="4" t="s">
        <v>15</v>
      </c>
      <c r="C2" s="5">
        <f>_xlfn.STDEV.S('Cross-country data'!AF2:AF251)</f>
        <v>1.2769087153391521E-3</v>
      </c>
    </row>
    <row r="3" spans="1:10" hidden="1" x14ac:dyDescent="0.3">
      <c r="A3" s="19"/>
      <c r="B3" s="4" t="s">
        <v>89</v>
      </c>
      <c r="C3" s="5">
        <f>C2*SQRT(3)</f>
        <v>2.2116707715949158E-3</v>
      </c>
    </row>
    <row r="4" spans="1:10" hidden="1" x14ac:dyDescent="0.3">
      <c r="A4" s="19"/>
      <c r="B4" s="4" t="s">
        <v>16</v>
      </c>
      <c r="C4" s="5">
        <f>C2*SQRT(10)</f>
        <v>4.0379399045913054E-3</v>
      </c>
    </row>
    <row r="5" spans="1:10" hidden="1" x14ac:dyDescent="0.3">
      <c r="A5" s="19"/>
      <c r="B5" s="4" t="s">
        <v>17</v>
      </c>
      <c r="C5" s="5">
        <f>C2*SQRT(21)</f>
        <v>5.8515308435904837E-3</v>
      </c>
    </row>
    <row r="6" spans="1:10" x14ac:dyDescent="0.3">
      <c r="A6" s="118" t="s">
        <v>79</v>
      </c>
      <c r="B6" s="118"/>
      <c r="C6" s="119"/>
    </row>
    <row r="7" spans="1:10" x14ac:dyDescent="0.3">
      <c r="A7" s="19"/>
      <c r="B7" s="4" t="s">
        <v>138</v>
      </c>
      <c r="C7" s="5">
        <f>SUM('Cross-country data'!AF259:AF261)</f>
        <v>5.9357485473580333E-4</v>
      </c>
    </row>
    <row r="8" spans="1:10" x14ac:dyDescent="0.3">
      <c r="A8" s="19"/>
      <c r="B8" s="4" t="s">
        <v>139</v>
      </c>
      <c r="C8" s="5">
        <f>SUM('Cross-country data'!AF263:AF265)</f>
        <v>-2.2591964554985991E-3</v>
      </c>
    </row>
    <row r="9" spans="1:10" x14ac:dyDescent="0.3">
      <c r="A9" s="19"/>
      <c r="B9" s="4" t="s">
        <v>141</v>
      </c>
      <c r="C9" s="5">
        <f>SUM('Cross-country data'!AF252:AF261)</f>
        <v>3.9035016865179802E-3</v>
      </c>
    </row>
    <row r="10" spans="1:10" x14ac:dyDescent="0.3">
      <c r="A10" s="19"/>
      <c r="B10" s="4" t="s">
        <v>137</v>
      </c>
      <c r="C10" s="5">
        <f>SUM('Cross-country data'!AF263:AF272)</f>
        <v>1.7437170220430021E-3</v>
      </c>
      <c r="I10" s="122" t="s">
        <v>141</v>
      </c>
      <c r="J10" s="36">
        <v>3.9035016865179798E-3</v>
      </c>
    </row>
    <row r="11" spans="1:10" x14ac:dyDescent="0.3">
      <c r="A11" s="19"/>
      <c r="B11" s="4" t="s">
        <v>88</v>
      </c>
      <c r="C11" s="5">
        <f>SUM('Cross-country data'!AF252:AF272)</f>
        <v>2.6803104380398305E-3</v>
      </c>
      <c r="I11" s="122" t="s">
        <v>152</v>
      </c>
      <c r="J11" s="36">
        <v>5.9357485473580333E-4</v>
      </c>
    </row>
    <row r="12" spans="1:10" x14ac:dyDescent="0.3">
      <c r="A12" s="10" t="s">
        <v>19</v>
      </c>
      <c r="B12" s="10"/>
      <c r="C12" s="11"/>
      <c r="I12" s="19" t="s">
        <v>153</v>
      </c>
      <c r="J12" s="156">
        <f>'Cross-country data'!AF262</f>
        <v>-2.9669082705211518E-3</v>
      </c>
    </row>
    <row r="13" spans="1:10" x14ac:dyDescent="0.3">
      <c r="A13" s="4"/>
      <c r="B13" s="4" t="s">
        <v>138</v>
      </c>
      <c r="C13" s="5" cm="1">
        <f t="array" ref="C13">PRODUCT(1+'Cross-country data'!AF259:AF261)-1</f>
        <v>5.9365969789193507E-4</v>
      </c>
      <c r="I13" s="19" t="s">
        <v>139</v>
      </c>
      <c r="J13" s="36">
        <v>-2.2591964554985991E-3</v>
      </c>
    </row>
    <row r="14" spans="1:10" x14ac:dyDescent="0.3">
      <c r="A14" s="4"/>
      <c r="B14" s="4" t="s">
        <v>139</v>
      </c>
      <c r="C14" s="5" cm="1">
        <f t="array" ref="C14">PRODUCT(1+'Cross-country data'!AF263:AF265)-1</f>
        <v>-2.2613684265223588E-3</v>
      </c>
      <c r="I14" s="19" t="s">
        <v>137</v>
      </c>
      <c r="J14" s="36">
        <v>1.7437170220430021E-3</v>
      </c>
    </row>
    <row r="15" spans="1:10" x14ac:dyDescent="0.3">
      <c r="A15" s="4"/>
      <c r="B15" s="4" t="s">
        <v>141</v>
      </c>
      <c r="C15" s="5" cm="1">
        <f t="array" ref="C15">PRODUCT(1+'Cross-country data'!AF252:AF261)-1</f>
        <v>3.9033160025789826E-3</v>
      </c>
    </row>
    <row r="16" spans="1:10" x14ac:dyDescent="0.3">
      <c r="A16" s="4"/>
      <c r="B16" s="4" t="s">
        <v>137</v>
      </c>
      <c r="C16" s="5" cm="1">
        <f t="array" ref="C16">PRODUCT(1+'Cross-country data'!AF263:AF272)-1</f>
        <v>1.7359860808279226E-3</v>
      </c>
    </row>
    <row r="17" spans="1:10" x14ac:dyDescent="0.3">
      <c r="A17" s="4"/>
      <c r="B17" s="4" t="s">
        <v>88</v>
      </c>
      <c r="C17" s="5" cm="1">
        <f t="array" ref="C17">PRODUCT(1+'Cross-country data'!AF252:AF272)-1</f>
        <v>2.662418519070231E-3</v>
      </c>
      <c r="G17" s="101" t="s">
        <v>146</v>
      </c>
      <c r="H17" s="101" t="s">
        <v>79</v>
      </c>
      <c r="I17" s="101" t="s">
        <v>80</v>
      </c>
      <c r="J17" s="101" t="s">
        <v>145</v>
      </c>
    </row>
    <row r="18" spans="1:10" x14ac:dyDescent="0.3">
      <c r="A18" s="118" t="s">
        <v>80</v>
      </c>
      <c r="B18" s="118"/>
      <c r="C18" s="119"/>
      <c r="G18" s="122" t="s">
        <v>152</v>
      </c>
      <c r="H18" s="36">
        <v>5.9357485473580333E-4</v>
      </c>
      <c r="I18" s="123">
        <v>0.2683830081580158</v>
      </c>
      <c r="J18" s="36">
        <v>0.41653784294143303</v>
      </c>
    </row>
    <row r="19" spans="1:10" x14ac:dyDescent="0.3">
      <c r="A19" s="19"/>
      <c r="B19" s="4" t="s">
        <v>138</v>
      </c>
      <c r="C19" s="120">
        <f>C7/C3</f>
        <v>0.2683830081580158</v>
      </c>
      <c r="G19" s="122" t="s">
        <v>139</v>
      </c>
      <c r="H19" s="36">
        <v>-2.2591964554985991E-3</v>
      </c>
      <c r="I19" s="123">
        <v>-1.0214885888596388</v>
      </c>
      <c r="J19" s="36">
        <v>0.2466164673442684</v>
      </c>
    </row>
    <row r="20" spans="1:10" x14ac:dyDescent="0.3">
      <c r="A20" s="19"/>
      <c r="B20" s="4" t="s">
        <v>139</v>
      </c>
      <c r="C20" s="121">
        <f>C8/C3</f>
        <v>-1.0214885888596388</v>
      </c>
      <c r="G20" s="122" t="s">
        <v>141</v>
      </c>
      <c r="H20" s="36">
        <v>3.9035016865179802E-3</v>
      </c>
      <c r="I20" s="123">
        <v>0.96670623603871286</v>
      </c>
      <c r="J20" s="36">
        <v>0.18100110386291038</v>
      </c>
    </row>
    <row r="21" spans="1:10" x14ac:dyDescent="0.3">
      <c r="A21" s="19"/>
      <c r="B21" s="4" t="s">
        <v>141</v>
      </c>
      <c r="C21" s="121">
        <f>C9/C4</f>
        <v>0.96670623603871286</v>
      </c>
      <c r="G21" s="122" t="s">
        <v>137</v>
      </c>
      <c r="H21" s="36">
        <v>1.7437170220430021E-3</v>
      </c>
      <c r="I21" s="123">
        <v>0.43183332670709718</v>
      </c>
      <c r="J21" s="36">
        <v>0.33863253071644678</v>
      </c>
    </row>
    <row r="22" spans="1:10" x14ac:dyDescent="0.3">
      <c r="A22" s="19"/>
      <c r="B22" s="4" t="s">
        <v>137</v>
      </c>
      <c r="C22" s="121">
        <f>C10/C4</f>
        <v>0.43183332670709718</v>
      </c>
      <c r="G22" s="122" t="s">
        <v>88</v>
      </c>
      <c r="H22" s="36">
        <v>2.6803104380398305E-3</v>
      </c>
      <c r="I22" s="123">
        <v>0.45805285995813005</v>
      </c>
      <c r="J22" s="36">
        <v>0.32605495030621434</v>
      </c>
    </row>
    <row r="23" spans="1:10" x14ac:dyDescent="0.3">
      <c r="A23" s="19"/>
      <c r="B23" s="4" t="s">
        <v>88</v>
      </c>
      <c r="C23" s="121">
        <f>C11/C5</f>
        <v>0.45805285995813005</v>
      </c>
    </row>
    <row r="24" spans="1:10" x14ac:dyDescent="0.3">
      <c r="A24" s="118" t="s">
        <v>21</v>
      </c>
      <c r="B24" s="118"/>
      <c r="C24" s="119"/>
      <c r="G24" s="101" t="s">
        <v>146</v>
      </c>
      <c r="H24" s="101" t="s">
        <v>147</v>
      </c>
      <c r="I24" s="101" t="s">
        <v>148</v>
      </c>
      <c r="J24" s="101" t="s">
        <v>149</v>
      </c>
    </row>
    <row r="25" spans="1:10" x14ac:dyDescent="0.3">
      <c r="A25" s="19"/>
      <c r="B25" s="4" t="s">
        <v>138</v>
      </c>
      <c r="C25" s="120">
        <f>C13/C3</f>
        <v>0.26842136972485536</v>
      </c>
      <c r="G25" s="122" t="s">
        <v>152</v>
      </c>
      <c r="H25" s="36">
        <v>5.9365969789193507E-4</v>
      </c>
      <c r="I25" s="87">
        <v>0.26842136972485536</v>
      </c>
      <c r="J25" s="36">
        <v>0.41652645263044519</v>
      </c>
    </row>
    <row r="26" spans="1:10" x14ac:dyDescent="0.3">
      <c r="A26" s="19"/>
      <c r="B26" s="4" t="s">
        <v>139</v>
      </c>
      <c r="C26" s="120">
        <f>C14/C3</f>
        <v>-1.0224706387432179</v>
      </c>
      <c r="G26" s="122" t="s">
        <v>139</v>
      </c>
      <c r="H26" s="36">
        <v>-2.2613684265223588E-3</v>
      </c>
      <c r="I26" s="87">
        <v>-1.0224706387432179</v>
      </c>
      <c r="J26" s="36">
        <v>0.24646356687124074</v>
      </c>
    </row>
    <row r="27" spans="1:10" x14ac:dyDescent="0.3">
      <c r="A27" s="19"/>
      <c r="B27" s="4" t="s">
        <v>141</v>
      </c>
      <c r="C27" s="120">
        <f>C15/C4</f>
        <v>0.96666025121888266</v>
      </c>
      <c r="G27" s="122" t="s">
        <v>141</v>
      </c>
      <c r="H27" s="36">
        <v>3.9033160025789826E-3</v>
      </c>
      <c r="I27" s="87">
        <v>0.96666025121888266</v>
      </c>
      <c r="J27" s="36">
        <v>0.18101192023218424</v>
      </c>
    </row>
    <row r="28" spans="1:10" x14ac:dyDescent="0.3">
      <c r="A28" s="19"/>
      <c r="B28" s="4" t="s">
        <v>137</v>
      </c>
      <c r="C28" s="120">
        <f>C16/C4</f>
        <v>0.42991875110722533</v>
      </c>
      <c r="G28" s="122" t="s">
        <v>137</v>
      </c>
      <c r="H28" s="36">
        <v>1.7359860808279226E-3</v>
      </c>
      <c r="I28" s="87">
        <v>0.42991875110722533</v>
      </c>
      <c r="J28" s="36">
        <v>0.33930027505569188</v>
      </c>
    </row>
    <row r="29" spans="1:10" x14ac:dyDescent="0.3">
      <c r="A29" s="19"/>
      <c r="B29" s="4" t="s">
        <v>88</v>
      </c>
      <c r="C29" s="120">
        <f>C17/C5</f>
        <v>0.45499521240437968</v>
      </c>
      <c r="G29" s="122" t="s">
        <v>88</v>
      </c>
      <c r="H29" s="36">
        <v>2.662418519070231E-3</v>
      </c>
      <c r="I29" s="87">
        <v>0.45499521240437968</v>
      </c>
      <c r="J29" s="36">
        <v>0.32713441010833544</v>
      </c>
    </row>
    <row r="30" spans="1:10" x14ac:dyDescent="0.3">
      <c r="A30" s="118" t="s">
        <v>81</v>
      </c>
      <c r="B30" s="118"/>
      <c r="C30" s="119"/>
    </row>
    <row r="31" spans="1:10" x14ac:dyDescent="0.3">
      <c r="A31" s="19"/>
      <c r="B31" s="4" t="s">
        <v>138</v>
      </c>
      <c r="C31" s="5">
        <f>_xlfn.T.DIST.RT(ABS(C19),1)</f>
        <v>0.41653784294143303</v>
      </c>
    </row>
    <row r="32" spans="1:10" x14ac:dyDescent="0.3">
      <c r="A32" s="19"/>
      <c r="B32" s="4" t="s">
        <v>139</v>
      </c>
      <c r="C32" s="5">
        <f t="shared" ref="C32" si="0">_xlfn.T.DIST.RT(ABS(C20),1)</f>
        <v>0.2466164673442684</v>
      </c>
    </row>
    <row r="33" spans="1:3" x14ac:dyDescent="0.3">
      <c r="A33" s="19"/>
      <c r="B33" s="4" t="s">
        <v>141</v>
      </c>
      <c r="C33" s="5">
        <f>_xlfn.T.DIST.RT(ABS(C21),8)</f>
        <v>0.18100110386291038</v>
      </c>
    </row>
    <row r="34" spans="1:3" x14ac:dyDescent="0.3">
      <c r="A34" s="19"/>
      <c r="B34" s="4" t="s">
        <v>137</v>
      </c>
      <c r="C34" s="5">
        <f>_xlfn.T.DIST.RT(ABS(C22),8)</f>
        <v>0.33863253071644678</v>
      </c>
    </row>
    <row r="35" spans="1:3" x14ac:dyDescent="0.3">
      <c r="A35" s="19"/>
      <c r="B35" s="4" t="s">
        <v>88</v>
      </c>
      <c r="C35" s="5">
        <f>_xlfn.T.DIST.RT(ABS(C23),19)</f>
        <v>0.32605495030621434</v>
      </c>
    </row>
    <row r="36" spans="1:3" x14ac:dyDescent="0.3">
      <c r="A36" s="118" t="s">
        <v>23</v>
      </c>
      <c r="B36" s="118"/>
      <c r="C36" s="119"/>
    </row>
    <row r="37" spans="1:3" x14ac:dyDescent="0.3">
      <c r="A37" s="19"/>
      <c r="B37" s="4" t="s">
        <v>138</v>
      </c>
      <c r="C37" s="5">
        <f>_xlfn.T.DIST.RT(ABS(C25),1)</f>
        <v>0.41652645263044519</v>
      </c>
    </row>
    <row r="38" spans="1:3" x14ac:dyDescent="0.3">
      <c r="A38" s="19"/>
      <c r="B38" s="4" t="s">
        <v>139</v>
      </c>
      <c r="C38" s="5">
        <f>_xlfn.T.DIST.RT(ABS(C26),1)</f>
        <v>0.24646356687124074</v>
      </c>
    </row>
    <row r="39" spans="1:3" x14ac:dyDescent="0.3">
      <c r="A39" s="19"/>
      <c r="B39" s="4" t="s">
        <v>141</v>
      </c>
      <c r="C39" s="5">
        <f>_xlfn.T.DIST.RT(ABS(C27),8)</f>
        <v>0.18101192023218424</v>
      </c>
    </row>
    <row r="40" spans="1:3" x14ac:dyDescent="0.3">
      <c r="A40" s="19"/>
      <c r="B40" s="4" t="s">
        <v>137</v>
      </c>
      <c r="C40" s="5">
        <f>_xlfn.T.DIST.RT(ABS(C28),8)</f>
        <v>0.33930027505569188</v>
      </c>
    </row>
    <row r="41" spans="1:3" x14ac:dyDescent="0.3">
      <c r="A41" s="19"/>
      <c r="B41" s="4" t="s">
        <v>88</v>
      </c>
      <c r="C41" s="5">
        <f>_xlfn.T.DIST.RT(ABS(C29),19)</f>
        <v>0.32713441010833544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EE19A-2366-43E0-9A38-1595DEE50C52}">
  <sheetPr>
    <tabColor rgb="FF0070C0"/>
  </sheetPr>
  <dimension ref="A1:W272"/>
  <sheetViews>
    <sheetView topLeftCell="J1" workbookViewId="0">
      <selection activeCell="W270" sqref="W270"/>
    </sheetView>
  </sheetViews>
  <sheetFormatPr baseColWidth="10" defaultRowHeight="14.4" x14ac:dyDescent="0.3"/>
  <cols>
    <col min="2" max="2" width="14" bestFit="1" customWidth="1"/>
    <col min="3" max="4" width="13.5546875" bestFit="1" customWidth="1"/>
    <col min="5" max="5" width="13.109375" bestFit="1" customWidth="1"/>
    <col min="6" max="9" width="14.44140625" bestFit="1" customWidth="1"/>
    <col min="10" max="13" width="15.44140625" bestFit="1" customWidth="1"/>
    <col min="14" max="17" width="12.44140625" bestFit="1" customWidth="1"/>
    <col min="21" max="21" width="25.88671875" bestFit="1" customWidth="1"/>
    <col min="23" max="23" width="13.109375" bestFit="1" customWidth="1"/>
  </cols>
  <sheetData>
    <row r="1" spans="1:21" x14ac:dyDescent="0.3">
      <c r="A1" s="81" t="s">
        <v>48</v>
      </c>
      <c r="B1" s="82" t="s">
        <v>49</v>
      </c>
      <c r="C1" s="82" t="s">
        <v>50</v>
      </c>
      <c r="D1" s="82" t="s">
        <v>52</v>
      </c>
      <c r="E1" s="82" t="s">
        <v>53</v>
      </c>
      <c r="F1" s="82" t="s">
        <v>56</v>
      </c>
      <c r="G1" s="82" t="s">
        <v>57</v>
      </c>
      <c r="H1" s="82" t="s">
        <v>58</v>
      </c>
      <c r="I1" s="82" t="s">
        <v>59</v>
      </c>
      <c r="J1" s="83" t="s">
        <v>61</v>
      </c>
      <c r="K1" s="83" t="s">
        <v>62</v>
      </c>
      <c r="L1" s="83" t="s">
        <v>63</v>
      </c>
      <c r="M1" s="83" t="s">
        <v>64</v>
      </c>
      <c r="N1" s="83" t="s">
        <v>66</v>
      </c>
      <c r="O1" s="83" t="s">
        <v>69</v>
      </c>
      <c r="P1" s="83" t="s">
        <v>70</v>
      </c>
      <c r="Q1" s="83" t="s">
        <v>71</v>
      </c>
      <c r="R1" s="83" t="s">
        <v>74</v>
      </c>
      <c r="S1" s="83" t="s">
        <v>76</v>
      </c>
      <c r="T1" s="85" t="s">
        <v>77</v>
      </c>
      <c r="U1" s="82" t="s">
        <v>82</v>
      </c>
    </row>
    <row r="2" spans="1:21" x14ac:dyDescent="0.3">
      <c r="A2" s="82">
        <v>-260</v>
      </c>
      <c r="B2" s="73">
        <v>7.0681831065660082E-4</v>
      </c>
      <c r="C2" s="8">
        <v>-1.3979512830269132E-3</v>
      </c>
      <c r="D2" s="8">
        <v>1.2569405477479735E-3</v>
      </c>
      <c r="E2" s="8">
        <v>2.3416915672778748E-3</v>
      </c>
      <c r="F2" s="8">
        <v>1.4164251002302307E-2</v>
      </c>
      <c r="G2" s="8">
        <v>1.1467811228309493E-3</v>
      </c>
      <c r="H2" s="8">
        <v>-2.4475795152118151E-3</v>
      </c>
      <c r="I2" s="8">
        <v>3.5113253728337617E-3</v>
      </c>
      <c r="J2" s="8">
        <v>2.7524407379791414E-3</v>
      </c>
      <c r="K2" s="8">
        <v>3.2976341378730921E-3</v>
      </c>
      <c r="L2" s="8">
        <v>3.2385633262149607E-3</v>
      </c>
      <c r="M2" s="8">
        <v>-6.8257735583177274E-3</v>
      </c>
      <c r="N2" s="8">
        <v>-8.8425162813340862E-3</v>
      </c>
      <c r="O2" s="8">
        <v>2.9905925143092812E-3</v>
      </c>
      <c r="P2" s="8">
        <v>-2.1623969965489098E-3</v>
      </c>
      <c r="Q2" s="8">
        <v>0</v>
      </c>
      <c r="R2" s="8">
        <v>3.2819737227173015E-3</v>
      </c>
      <c r="S2" s="8">
        <v>-6.3890811268687338E-3</v>
      </c>
      <c r="T2" s="88">
        <v>-4.1581489820479017E-3</v>
      </c>
      <c r="U2" s="70">
        <f>AVERAGE(B2:T2)</f>
        <v>3.402928747045871E-4</v>
      </c>
    </row>
    <row r="3" spans="1:21" x14ac:dyDescent="0.3">
      <c r="A3" s="82">
        <v>-259</v>
      </c>
      <c r="B3" s="73">
        <v>-7.1896184667480378E-4</v>
      </c>
      <c r="C3" s="8">
        <v>-3.9618470908751261E-4</v>
      </c>
      <c r="D3" s="8">
        <v>6.1004191733384644E-4</v>
      </c>
      <c r="E3" s="8">
        <v>1.2913223834236792E-3</v>
      </c>
      <c r="F3" s="8">
        <v>-7.6749515697330847E-4</v>
      </c>
      <c r="G3" s="8">
        <v>1.7364832731629962E-3</v>
      </c>
      <c r="H3" s="8">
        <v>-6.1949049041136114E-6</v>
      </c>
      <c r="I3" s="8">
        <v>-6.7563291745558769E-3</v>
      </c>
      <c r="J3" s="8">
        <v>9.4004626876148046E-4</v>
      </c>
      <c r="K3" s="8">
        <v>5.1868451311136207E-3</v>
      </c>
      <c r="L3" s="8">
        <v>-2.5288021233038343E-3</v>
      </c>
      <c r="M3" s="8">
        <v>-2.1215459536855011E-3</v>
      </c>
      <c r="N3" s="8">
        <v>-2.6435945048301313E-2</v>
      </c>
      <c r="O3" s="8">
        <v>2.0357525790753207E-3</v>
      </c>
      <c r="P3" s="8">
        <v>-2.1997432845414673E-3</v>
      </c>
      <c r="Q3" s="8">
        <v>0</v>
      </c>
      <c r="R3" s="8">
        <v>3.647156769262366E-3</v>
      </c>
      <c r="S3" s="8">
        <v>-7.8718818976846478E-3</v>
      </c>
      <c r="T3" s="88">
        <v>-4.3306673498093307E-4</v>
      </c>
      <c r="U3" s="70">
        <f t="shared" ref="U3:U66" si="0">AVERAGE(B3:T3)</f>
        <v>-1.8309738164505264E-3</v>
      </c>
    </row>
    <row r="4" spans="1:21" x14ac:dyDescent="0.3">
      <c r="A4" s="82">
        <v>-258</v>
      </c>
      <c r="B4" s="73">
        <v>8.2840680311291725E-3</v>
      </c>
      <c r="C4" s="8">
        <v>-5.919678600155194E-4</v>
      </c>
      <c r="D4" s="8">
        <v>-4.5385059897919411E-3</v>
      </c>
      <c r="E4" s="8">
        <v>-3.0641014629570733E-4</v>
      </c>
      <c r="F4" s="8">
        <v>-3.92692489786357E-3</v>
      </c>
      <c r="G4" s="8">
        <v>2.4341431517110219E-3</v>
      </c>
      <c r="H4" s="8">
        <v>-1.8896674522560233E-3</v>
      </c>
      <c r="I4" s="8">
        <v>3.6171711643367098E-3</v>
      </c>
      <c r="J4" s="8">
        <v>2.9633656720394821E-4</v>
      </c>
      <c r="K4" s="8">
        <v>-2.8167501551728161E-2</v>
      </c>
      <c r="L4" s="8">
        <v>-4.0647942957931261E-4</v>
      </c>
      <c r="M4" s="8">
        <v>2.5811630938149897E-3</v>
      </c>
      <c r="N4" s="8">
        <v>3.9394078804074742E-4</v>
      </c>
      <c r="O4" s="8">
        <v>3.7458590700184986E-3</v>
      </c>
      <c r="P4" s="8">
        <v>1.7956010004386708E-3</v>
      </c>
      <c r="Q4" s="8">
        <v>0</v>
      </c>
      <c r="R4" s="8">
        <v>2.0700013507870393E-3</v>
      </c>
      <c r="S4" s="8">
        <v>-2.5007399572088982E-3</v>
      </c>
      <c r="T4" s="88">
        <v>2.7155959128585018E-3</v>
      </c>
      <c r="U4" s="70">
        <f t="shared" si="0"/>
        <v>-7.575956397052546E-4</v>
      </c>
    </row>
    <row r="5" spans="1:21" x14ac:dyDescent="0.3">
      <c r="A5" s="82">
        <v>-257</v>
      </c>
      <c r="B5" s="73">
        <v>-2.2513529657228193E-4</v>
      </c>
      <c r="C5" s="8">
        <v>-4.1449719142087373E-4</v>
      </c>
      <c r="D5" s="8">
        <v>-6.1699708637263928E-4</v>
      </c>
      <c r="E5" s="8">
        <v>1.1050490106857616E-3</v>
      </c>
      <c r="F5" s="8">
        <v>5.6608036827578943E-3</v>
      </c>
      <c r="G5" s="8">
        <v>3.2998996728230397E-3</v>
      </c>
      <c r="H5" s="8">
        <v>9.6305701396708788E-3</v>
      </c>
      <c r="I5" s="8">
        <v>7.5691773025072726E-4</v>
      </c>
      <c r="J5" s="8">
        <v>-6.3357409046582366E-4</v>
      </c>
      <c r="K5" s="8">
        <v>7.6395987996459407E-3</v>
      </c>
      <c r="L5" s="8">
        <v>2.6376377078289465E-3</v>
      </c>
      <c r="M5" s="8">
        <v>-9.0686100846469435E-4</v>
      </c>
      <c r="N5" s="8">
        <v>-1.7616284096202656E-2</v>
      </c>
      <c r="O5" s="8">
        <v>-2.8038814276018231E-3</v>
      </c>
      <c r="P5" s="8">
        <v>-4.0990515860036235E-3</v>
      </c>
      <c r="Q5" s="8">
        <v>0</v>
      </c>
      <c r="R5" s="8">
        <v>2.5869344232289358E-3</v>
      </c>
      <c r="S5" s="8">
        <v>-3.5389867685077566E-3</v>
      </c>
      <c r="T5" s="88">
        <v>2.8185537815032854E-3</v>
      </c>
      <c r="U5" s="70">
        <f t="shared" si="0"/>
        <v>2.7793138930438092E-4</v>
      </c>
    </row>
    <row r="6" spans="1:21" x14ac:dyDescent="0.3">
      <c r="A6" s="82">
        <v>-256</v>
      </c>
      <c r="B6" s="73">
        <v>1.0121684727058301E-3</v>
      </c>
      <c r="C6" s="8">
        <v>2.7988762453766362E-3</v>
      </c>
      <c r="D6" s="8">
        <v>4.2522493019886767E-5</v>
      </c>
      <c r="E6" s="8">
        <v>7.2593364227955225E-5</v>
      </c>
      <c r="F6" s="8">
        <v>-4.6510441730310097E-4</v>
      </c>
      <c r="G6" s="8">
        <v>4.0762643152490452E-3</v>
      </c>
      <c r="H6" s="8">
        <v>7.590915143040034E-3</v>
      </c>
      <c r="I6" s="8">
        <v>-4.7660679147207737E-3</v>
      </c>
      <c r="J6" s="8">
        <v>1.6845751833530218E-3</v>
      </c>
      <c r="K6" s="8">
        <v>1.1971831866119092E-2</v>
      </c>
      <c r="L6" s="8">
        <v>-2.688105008703685E-3</v>
      </c>
      <c r="M6" s="8">
        <v>4.9441872855967295E-3</v>
      </c>
      <c r="N6" s="8">
        <v>2.2068521033205432E-2</v>
      </c>
      <c r="O6" s="8">
        <v>1.7963788420766232E-3</v>
      </c>
      <c r="P6" s="8">
        <v>6.1028741650622706E-3</v>
      </c>
      <c r="Q6" s="8">
        <v>0</v>
      </c>
      <c r="R6" s="8">
        <v>1.5653413836041428E-3</v>
      </c>
      <c r="S6" s="8">
        <v>1.7118847534154834E-2</v>
      </c>
      <c r="T6" s="88">
        <v>6.3513848786496928E-3</v>
      </c>
      <c r="U6" s="70">
        <f t="shared" si="0"/>
        <v>4.2777897297217723E-3</v>
      </c>
    </row>
    <row r="7" spans="1:21" x14ac:dyDescent="0.3">
      <c r="A7" s="82">
        <v>-255</v>
      </c>
      <c r="B7" s="73">
        <v>-3.0899867869784263E-3</v>
      </c>
      <c r="C7" s="8">
        <v>-4.339825782056321E-4</v>
      </c>
      <c r="D7" s="8">
        <v>-5.9725576486917668E-3</v>
      </c>
      <c r="E7" s="8">
        <v>-2.9434824883293889E-4</v>
      </c>
      <c r="F7" s="8">
        <v>-1.5896357267052703E-2</v>
      </c>
      <c r="G7" s="8">
        <v>8.0240215488075212E-4</v>
      </c>
      <c r="H7" s="8">
        <v>-6.4180359593794464E-3</v>
      </c>
      <c r="I7" s="8">
        <v>-6.2044501706850393E-3</v>
      </c>
      <c r="J7" s="8">
        <v>-2.1723865586609353E-3</v>
      </c>
      <c r="K7" s="8">
        <v>3.4444673829651792E-3</v>
      </c>
      <c r="L7" s="8">
        <v>1.4222754959467357E-3</v>
      </c>
      <c r="M7" s="8">
        <v>3.4348697753723203E-3</v>
      </c>
      <c r="N7" s="8">
        <v>3.5081484403076055E-2</v>
      </c>
      <c r="O7" s="8">
        <v>-1.9310260746493786E-2</v>
      </c>
      <c r="P7" s="8">
        <v>-5.7526736204554351E-3</v>
      </c>
      <c r="Q7" s="8">
        <v>0</v>
      </c>
      <c r="R7" s="8">
        <v>3.5825112538317061E-4</v>
      </c>
      <c r="S7" s="8">
        <v>-1.2478364609826023E-3</v>
      </c>
      <c r="T7" s="88">
        <v>7.3113393118554634E-3</v>
      </c>
      <c r="U7" s="70">
        <f t="shared" si="0"/>
        <v>-7.8619928404942267E-4</v>
      </c>
    </row>
    <row r="8" spans="1:21" x14ac:dyDescent="0.3">
      <c r="A8" s="82">
        <v>-254</v>
      </c>
      <c r="B8" s="73">
        <v>-1.9810547731375396E-3</v>
      </c>
      <c r="C8" s="8">
        <v>-1.4640526868251855E-3</v>
      </c>
      <c r="D8" s="8">
        <v>-4.431214623168353E-4</v>
      </c>
      <c r="E8" s="8">
        <v>6.4180972350259314E-4</v>
      </c>
      <c r="F8" s="8">
        <v>1.6245524164070786E-2</v>
      </c>
      <c r="G8" s="8">
        <v>1.3204484847341452E-4</v>
      </c>
      <c r="H8" s="8">
        <v>5.6970728120294203E-3</v>
      </c>
      <c r="I8" s="8">
        <v>6.2036114235492048E-3</v>
      </c>
      <c r="J8" s="8">
        <v>-5.3633122504702395E-3</v>
      </c>
      <c r="K8" s="8">
        <v>-5.0948839115191186E-4</v>
      </c>
      <c r="L8" s="8">
        <v>1.4450167685101504E-3</v>
      </c>
      <c r="M8" s="8">
        <v>-4.917738579469335E-3</v>
      </c>
      <c r="N8" s="8">
        <v>-1.9213966063457787E-2</v>
      </c>
      <c r="O8" s="8">
        <v>-1.295786760979889E-2</v>
      </c>
      <c r="P8" s="8">
        <v>-3.5474246523575798E-3</v>
      </c>
      <c r="Q8" s="8">
        <v>0</v>
      </c>
      <c r="R8" s="8">
        <v>9.4936101216101917E-4</v>
      </c>
      <c r="S8" s="8">
        <v>5.3723060679196494E-3</v>
      </c>
      <c r="T8" s="88">
        <v>3.956364505711709E-3</v>
      </c>
      <c r="U8" s="70">
        <f t="shared" si="0"/>
        <v>-5.1341658647670297E-4</v>
      </c>
    </row>
    <row r="9" spans="1:21" x14ac:dyDescent="0.3">
      <c r="A9" s="82">
        <v>-253</v>
      </c>
      <c r="B9" s="73">
        <v>-8.7968068089752348E-3</v>
      </c>
      <c r="C9" s="8">
        <v>1.1384325022747444E-3</v>
      </c>
      <c r="D9" s="8">
        <v>-4.7434197484155956E-4</v>
      </c>
      <c r="E9" s="8">
        <v>5.0996836677580102E-3</v>
      </c>
      <c r="F9" s="8">
        <v>8.4768585749510524E-4</v>
      </c>
      <c r="G9" s="8">
        <v>-1.2807957291955966E-3</v>
      </c>
      <c r="H9" s="8">
        <v>-4.8036694978921468E-3</v>
      </c>
      <c r="I9" s="8">
        <v>7.0036572483383637E-3</v>
      </c>
      <c r="J9" s="8">
        <v>-2.775485346075985E-4</v>
      </c>
      <c r="K9" s="8">
        <v>9.2665238288629909E-4</v>
      </c>
      <c r="L9" s="8">
        <v>3.2541193868447114E-3</v>
      </c>
      <c r="M9" s="8">
        <v>-3.9536667345138228E-3</v>
      </c>
      <c r="N9" s="8">
        <v>9.1895092125676547E-3</v>
      </c>
      <c r="O9" s="8">
        <v>-6.1156119801713277E-3</v>
      </c>
      <c r="P9" s="8">
        <v>4.8681209472343726E-3</v>
      </c>
      <c r="Q9" s="8">
        <v>0</v>
      </c>
      <c r="R9" s="8">
        <v>5.0703340474417668E-3</v>
      </c>
      <c r="S9" s="8">
        <v>3.2754069201132319E-3</v>
      </c>
      <c r="T9" s="88">
        <v>-8.9261076971223173E-4</v>
      </c>
      <c r="U9" s="70">
        <f t="shared" si="0"/>
        <v>7.4097632331814435E-4</v>
      </c>
    </row>
    <row r="10" spans="1:21" x14ac:dyDescent="0.3">
      <c r="A10" s="82">
        <v>-252</v>
      </c>
      <c r="B10" s="73">
        <v>1.5667269946224339E-3</v>
      </c>
      <c r="C10" s="8">
        <v>-3.4580565864324869E-4</v>
      </c>
      <c r="D10" s="8">
        <v>1.2099760488550673E-3</v>
      </c>
      <c r="E10" s="8">
        <v>2.353563850777386E-3</v>
      </c>
      <c r="F10" s="8">
        <v>7.5834716684543323E-3</v>
      </c>
      <c r="G10" s="8">
        <v>-8.9953313700223952E-4</v>
      </c>
      <c r="H10" s="8">
        <v>-2.1375321843190818E-3</v>
      </c>
      <c r="I10" s="8">
        <v>5.1097331793237104E-4</v>
      </c>
      <c r="J10" s="8">
        <v>-2.4128433739962476E-3</v>
      </c>
      <c r="K10" s="8">
        <v>1.219124477468022E-2</v>
      </c>
      <c r="L10" s="8">
        <v>-8.2086396163482712E-4</v>
      </c>
      <c r="M10" s="8">
        <v>-6.2067027330234281E-4</v>
      </c>
      <c r="N10" s="8">
        <v>1.033660526756752E-3</v>
      </c>
      <c r="O10" s="8">
        <v>-8.1085033509939383E-3</v>
      </c>
      <c r="P10" s="8">
        <v>1.3272083723288161E-3</v>
      </c>
      <c r="Q10" s="8">
        <v>0</v>
      </c>
      <c r="R10" s="8">
        <v>-7.213309207180804E-4</v>
      </c>
      <c r="S10" s="8">
        <v>1.0670860905222252E-2</v>
      </c>
      <c r="T10" s="88">
        <v>-7.4661761921185473E-4</v>
      </c>
      <c r="U10" s="70">
        <f t="shared" si="0"/>
        <v>1.1386308410425141E-3</v>
      </c>
    </row>
    <row r="11" spans="1:21" x14ac:dyDescent="0.3">
      <c r="A11" s="82">
        <v>-251</v>
      </c>
      <c r="B11" s="73">
        <v>3.2327789518140334E-3</v>
      </c>
      <c r="C11" s="8">
        <v>8.440001141289395E-4</v>
      </c>
      <c r="D11" s="8">
        <v>-2.0548434057067926E-3</v>
      </c>
      <c r="E11" s="8">
        <v>-1.5754648589977132E-3</v>
      </c>
      <c r="F11" s="8">
        <v>4.5607351356977827E-4</v>
      </c>
      <c r="G11" s="8">
        <v>4.3280368613906467E-4</v>
      </c>
      <c r="H11" s="8">
        <v>7.484026484470812E-4</v>
      </c>
      <c r="I11" s="8">
        <v>-2.7288191053514901E-3</v>
      </c>
      <c r="J11" s="8">
        <v>-1.2287952764200687E-3</v>
      </c>
      <c r="K11" s="8">
        <v>-1.4470013701505288E-2</v>
      </c>
      <c r="L11" s="8">
        <v>-2.7322942196234641E-3</v>
      </c>
      <c r="M11" s="8">
        <v>-3.8599935187764948E-3</v>
      </c>
      <c r="N11" s="8">
        <v>4.0018906864977472E-2</v>
      </c>
      <c r="O11" s="8">
        <v>-1.3123829827499227E-2</v>
      </c>
      <c r="P11" s="8">
        <v>-8.9600593354577547E-3</v>
      </c>
      <c r="Q11" s="8">
        <v>0</v>
      </c>
      <c r="R11" s="8">
        <v>1.6708753418723209E-3</v>
      </c>
      <c r="S11" s="8">
        <v>-4.265989883454285E-3</v>
      </c>
      <c r="T11" s="88">
        <v>3.6027664951294013E-3</v>
      </c>
      <c r="U11" s="70">
        <f t="shared" si="0"/>
        <v>-2.1018397456392063E-4</v>
      </c>
    </row>
    <row r="12" spans="1:21" x14ac:dyDescent="0.3">
      <c r="A12" s="82">
        <v>-250</v>
      </c>
      <c r="B12" s="73">
        <v>1.2124260643089219E-3</v>
      </c>
      <c r="C12" s="8">
        <v>1.0907769124614101E-3</v>
      </c>
      <c r="D12" s="8">
        <v>-3.4949699295115768E-3</v>
      </c>
      <c r="E12" s="8">
        <v>-6.5576006441369575E-4</v>
      </c>
      <c r="F12" s="8">
        <v>6.0702896415921019E-3</v>
      </c>
      <c r="G12" s="8">
        <v>1.4568785579910828E-3</v>
      </c>
      <c r="H12" s="8">
        <v>-7.2097848947941627E-3</v>
      </c>
      <c r="I12" s="8">
        <v>1.155935353521396E-3</v>
      </c>
      <c r="J12" s="8">
        <v>-3.7071505543462419E-3</v>
      </c>
      <c r="K12" s="8">
        <v>-1.1057758338905866E-2</v>
      </c>
      <c r="L12" s="8">
        <v>2.9826752983089233E-4</v>
      </c>
      <c r="M12" s="8">
        <v>9.2565347095846587E-3</v>
      </c>
      <c r="N12" s="8">
        <v>-8.9664729100346532E-3</v>
      </c>
      <c r="O12" s="8">
        <v>-4.3595701637470473E-3</v>
      </c>
      <c r="P12" s="8">
        <v>-1.5197996568288141E-3</v>
      </c>
      <c r="Q12" s="8">
        <v>0</v>
      </c>
      <c r="R12" s="8">
        <v>1.2003428838657237E-3</v>
      </c>
      <c r="S12" s="8">
        <v>3.186734446676727E-3</v>
      </c>
      <c r="T12" s="88">
        <v>-6.6836318588100324E-4</v>
      </c>
      <c r="U12" s="70">
        <f t="shared" si="0"/>
        <v>-8.7954966308579708E-4</v>
      </c>
    </row>
    <row r="13" spans="1:21" x14ac:dyDescent="0.3">
      <c r="A13" s="82">
        <v>-249</v>
      </c>
      <c r="B13" s="73">
        <v>1.5046525555087037E-3</v>
      </c>
      <c r="C13" s="8">
        <v>-8.1857144526389231E-4</v>
      </c>
      <c r="D13" s="8">
        <v>-3.9396459968148931E-3</v>
      </c>
      <c r="E13" s="8">
        <v>7.7828168904705425E-3</v>
      </c>
      <c r="F13" s="8">
        <v>-7.2971266732003016E-4</v>
      </c>
      <c r="G13" s="8">
        <v>1.8766477240640764E-3</v>
      </c>
      <c r="H13" s="8">
        <v>2.0138000168197327E-4</v>
      </c>
      <c r="I13" s="8">
        <v>6.2625383967359043E-4</v>
      </c>
      <c r="J13" s="8">
        <v>5.6590493459441355E-3</v>
      </c>
      <c r="K13" s="8">
        <v>-1.1601823515662005E-2</v>
      </c>
      <c r="L13" s="8">
        <v>-1.9384247355918234E-3</v>
      </c>
      <c r="M13" s="8">
        <v>-2.494653048302313E-4</v>
      </c>
      <c r="N13" s="8">
        <v>-1.5361069121520772E-3</v>
      </c>
      <c r="O13" s="8">
        <v>-4.639786085671907E-3</v>
      </c>
      <c r="P13" s="8">
        <v>-3.7991278890426674E-3</v>
      </c>
      <c r="Q13" s="8">
        <v>0</v>
      </c>
      <c r="R13" s="8">
        <v>2.7981017816680782E-4</v>
      </c>
      <c r="S13" s="8">
        <v>-1.6348035323318719E-4</v>
      </c>
      <c r="T13" s="88">
        <v>4.3168978869566246E-3</v>
      </c>
      <c r="U13" s="70">
        <f t="shared" si="0"/>
        <v>-3.7729665700611894E-4</v>
      </c>
    </row>
    <row r="14" spans="1:21" x14ac:dyDescent="0.3">
      <c r="A14" s="82">
        <v>-248</v>
      </c>
      <c r="B14" s="73">
        <v>-1.7283446679342944E-3</v>
      </c>
      <c r="C14" s="8">
        <v>1.8338529227193373E-3</v>
      </c>
      <c r="D14" s="8">
        <v>2.6744281128541717E-3</v>
      </c>
      <c r="E14" s="8">
        <v>-7.3149039842123828E-3</v>
      </c>
      <c r="F14" s="8">
        <v>1.7847056444899208E-3</v>
      </c>
      <c r="G14" s="8">
        <v>1.8445123319043577E-3</v>
      </c>
      <c r="H14" s="8">
        <v>1.8656146300525533E-3</v>
      </c>
      <c r="I14" s="8">
        <v>-1.0898737423838921E-3</v>
      </c>
      <c r="J14" s="8">
        <v>1.0931181997299692E-3</v>
      </c>
      <c r="K14" s="8">
        <v>-4.43004863551286E-3</v>
      </c>
      <c r="L14" s="8">
        <v>2.7875815177652342E-3</v>
      </c>
      <c r="M14" s="8">
        <v>2.7135101552284305E-3</v>
      </c>
      <c r="N14" s="8">
        <v>1.0972870119614581E-2</v>
      </c>
      <c r="O14" s="8">
        <v>2.1657520119760298E-2</v>
      </c>
      <c r="P14" s="8">
        <v>1.079559275986787E-2</v>
      </c>
      <c r="Q14" s="8">
        <v>0</v>
      </c>
      <c r="R14" s="8">
        <v>7.5849972224426953E-4</v>
      </c>
      <c r="S14" s="8">
        <v>3.2467183780758822E-3</v>
      </c>
      <c r="T14" s="88">
        <v>-1.0017388939947917E-3</v>
      </c>
      <c r="U14" s="70">
        <f t="shared" si="0"/>
        <v>2.5507165626457188E-3</v>
      </c>
    </row>
    <row r="15" spans="1:21" x14ac:dyDescent="0.3">
      <c r="A15" s="82">
        <v>-247</v>
      </c>
      <c r="B15" s="73">
        <v>3.6945033786612014E-3</v>
      </c>
      <c r="C15" s="8">
        <v>-1.6364454466256256E-3</v>
      </c>
      <c r="D15" s="8">
        <v>3.7855598038500325E-3</v>
      </c>
      <c r="E15" s="8">
        <v>4.1762950614955404E-3</v>
      </c>
      <c r="F15" s="8">
        <v>2.6811381444855256E-3</v>
      </c>
      <c r="G15" s="8">
        <v>1.4997121157431339E-3</v>
      </c>
      <c r="H15" s="8">
        <v>1.7828774489802787E-3</v>
      </c>
      <c r="I15" s="8">
        <v>-3.767363375015321E-3</v>
      </c>
      <c r="J15" s="8">
        <v>5.4249321141996432E-3</v>
      </c>
      <c r="K15" s="8">
        <v>5.5575711029914876E-3</v>
      </c>
      <c r="L15" s="8">
        <v>-5.3886343123720967E-4</v>
      </c>
      <c r="M15" s="8">
        <v>2.6424989814425618E-3</v>
      </c>
      <c r="N15" s="8">
        <v>-1.5603596501937222E-2</v>
      </c>
      <c r="O15" s="8">
        <v>8.8553754223903818E-3</v>
      </c>
      <c r="P15" s="8">
        <v>-1.3386239892296203E-2</v>
      </c>
      <c r="Q15" s="8">
        <v>0</v>
      </c>
      <c r="R15" s="8">
        <v>6.7480636747879047E-4</v>
      </c>
      <c r="S15" s="8">
        <v>3.1971301106137615E-3</v>
      </c>
      <c r="T15" s="88">
        <v>-4.2658700217138336E-3</v>
      </c>
      <c r="U15" s="70">
        <f t="shared" si="0"/>
        <v>2.5126428334246989E-4</v>
      </c>
    </row>
    <row r="16" spans="1:21" x14ac:dyDescent="0.3">
      <c r="A16" s="82">
        <v>-246</v>
      </c>
      <c r="B16" s="73">
        <v>-1.2774469276272855E-3</v>
      </c>
      <c r="C16" s="8">
        <v>2.6075469167726392E-3</v>
      </c>
      <c r="D16" s="8">
        <v>-2.6704938643441938E-3</v>
      </c>
      <c r="E16" s="8">
        <v>-5.9224659802528164E-3</v>
      </c>
      <c r="F16" s="8">
        <v>-8.8670365794824776E-3</v>
      </c>
      <c r="G16" s="8">
        <v>-1.4275137573496722E-4</v>
      </c>
      <c r="H16" s="8">
        <v>4.698898188368144E-3</v>
      </c>
      <c r="I16" s="8">
        <v>7.2855555216637313E-3</v>
      </c>
      <c r="J16" s="8">
        <v>-1.9764621752858362E-3</v>
      </c>
      <c r="K16" s="8">
        <v>-8.1346439883598892E-3</v>
      </c>
      <c r="L16" s="8">
        <v>4.3307434848240123E-5</v>
      </c>
      <c r="M16" s="8">
        <v>2.7511092539443151E-3</v>
      </c>
      <c r="N16" s="8">
        <v>-1.0922263951836077E-2</v>
      </c>
      <c r="O16" s="8">
        <v>9.6488507270306983E-3</v>
      </c>
      <c r="P16" s="8">
        <v>-4.9110081031799729E-3</v>
      </c>
      <c r="Q16" s="8">
        <v>0</v>
      </c>
      <c r="R16" s="8">
        <v>-2.8025970503552139E-3</v>
      </c>
      <c r="S16" s="8">
        <v>-2.2049265498255291E-3</v>
      </c>
      <c r="T16" s="88">
        <v>5.3882404643861535E-3</v>
      </c>
      <c r="U16" s="70">
        <f t="shared" si="0"/>
        <v>-9.1624147575107052E-4</v>
      </c>
    </row>
    <row r="17" spans="1:21" x14ac:dyDescent="0.3">
      <c r="A17" s="82">
        <v>-245</v>
      </c>
      <c r="B17" s="73">
        <v>-5.3321793989655215E-3</v>
      </c>
      <c r="C17" s="8">
        <v>6.9461224705917937E-3</v>
      </c>
      <c r="D17" s="8">
        <v>1.5529964964634303E-3</v>
      </c>
      <c r="E17" s="8">
        <v>-1.1447380386826239E-3</v>
      </c>
      <c r="F17" s="8">
        <v>1.1034247929452637E-3</v>
      </c>
      <c r="G17" s="8">
        <v>-5.3679261095446332E-3</v>
      </c>
      <c r="H17" s="8">
        <v>-1.6316480165455257E-3</v>
      </c>
      <c r="I17" s="8">
        <v>3.936798769998022E-3</v>
      </c>
      <c r="J17" s="8">
        <v>2.8307034327301234E-3</v>
      </c>
      <c r="K17" s="8">
        <v>1.1044582431991787E-3</v>
      </c>
      <c r="L17" s="8">
        <v>3.2452924252599357E-3</v>
      </c>
      <c r="M17" s="8">
        <v>4.7789628822322086E-3</v>
      </c>
      <c r="N17" s="8">
        <v>1.5018243805735366E-2</v>
      </c>
      <c r="O17" s="8">
        <v>-1.4206536975476219E-2</v>
      </c>
      <c r="P17" s="8">
        <v>-2.0965218423325549E-3</v>
      </c>
      <c r="Q17" s="8">
        <v>0</v>
      </c>
      <c r="R17" s="8">
        <v>2.2745431075247239E-3</v>
      </c>
      <c r="S17" s="8">
        <v>-4.5005523754942127E-3</v>
      </c>
      <c r="T17" s="88">
        <v>-5.4417299091763629E-3</v>
      </c>
      <c r="U17" s="70">
        <f t="shared" si="0"/>
        <v>1.6156388212959958E-4</v>
      </c>
    </row>
    <row r="18" spans="1:21" x14ac:dyDescent="0.3">
      <c r="A18" s="82">
        <v>-244</v>
      </c>
      <c r="B18" s="73">
        <v>2.5695514540832222E-3</v>
      </c>
      <c r="C18" s="8">
        <v>4.4013366604627978E-3</v>
      </c>
      <c r="D18" s="8">
        <v>-2.2158558401717647E-3</v>
      </c>
      <c r="E18" s="8">
        <v>4.5080198460984225E-3</v>
      </c>
      <c r="F18" s="8">
        <v>-4.6637892803974897E-3</v>
      </c>
      <c r="G18" s="8">
        <v>-1.3270367299879427E-3</v>
      </c>
      <c r="H18" s="8">
        <v>2.5504710674893001E-3</v>
      </c>
      <c r="I18" s="8">
        <v>1.3649367425596166E-3</v>
      </c>
      <c r="J18" s="8">
        <v>1.2622929568689473E-3</v>
      </c>
      <c r="K18" s="8">
        <v>-5.3465184824595079E-3</v>
      </c>
      <c r="L18" s="8">
        <v>-2.1342808721775803E-3</v>
      </c>
      <c r="M18" s="8">
        <v>1.2627972892472758E-3</v>
      </c>
      <c r="N18" s="8">
        <v>-1.7161818553949694E-2</v>
      </c>
      <c r="O18" s="8">
        <v>-6.9270425112752127E-3</v>
      </c>
      <c r="P18" s="8">
        <v>-3.3573920134416131E-3</v>
      </c>
      <c r="Q18" s="8">
        <v>0</v>
      </c>
      <c r="R18" s="8">
        <v>2.7353726950722049E-4</v>
      </c>
      <c r="S18" s="8">
        <v>5.4023108340292376E-3</v>
      </c>
      <c r="T18" s="88">
        <v>4.0614412471266514E-3</v>
      </c>
      <c r="U18" s="70">
        <f t="shared" si="0"/>
        <v>-8.145809955993744E-4</v>
      </c>
    </row>
    <row r="19" spans="1:21" x14ac:dyDescent="0.3">
      <c r="A19" s="82">
        <v>-243</v>
      </c>
      <c r="B19" s="73">
        <v>-2.4229494762645163E-3</v>
      </c>
      <c r="C19" s="8">
        <v>-2.7157879317137833E-3</v>
      </c>
      <c r="D19" s="8">
        <v>5.7585770785800374E-3</v>
      </c>
      <c r="E19" s="8">
        <v>-1.6417281440656122E-3</v>
      </c>
      <c r="F19" s="8">
        <v>-7.3654689454271697E-3</v>
      </c>
      <c r="G19" s="8">
        <v>-1.1708899891663988E-3</v>
      </c>
      <c r="H19" s="8">
        <v>1.6928464639949046E-3</v>
      </c>
      <c r="I19" s="8">
        <v>-3.0473864276828536E-3</v>
      </c>
      <c r="J19" s="8">
        <v>-1.316840823355374E-3</v>
      </c>
      <c r="K19" s="8">
        <v>5.0006490810858562E-3</v>
      </c>
      <c r="L19" s="8">
        <v>1.3520965702581624E-3</v>
      </c>
      <c r="M19" s="8">
        <v>-5.9538718171624205E-5</v>
      </c>
      <c r="N19" s="8">
        <v>-3.4936214211950964E-2</v>
      </c>
      <c r="O19" s="8">
        <v>1.1169172837601096E-2</v>
      </c>
      <c r="P19" s="8">
        <v>-2.6266374358787418E-2</v>
      </c>
      <c r="Q19" s="8">
        <v>0</v>
      </c>
      <c r="R19" s="8">
        <v>3.477247333103773E-3</v>
      </c>
      <c r="S19" s="8">
        <v>8.2103836167295129E-3</v>
      </c>
      <c r="T19" s="88">
        <v>-7.8614343393551764E-3</v>
      </c>
      <c r="U19" s="70">
        <f t="shared" si="0"/>
        <v>-2.7444021255046075E-3</v>
      </c>
    </row>
    <row r="20" spans="1:21" x14ac:dyDescent="0.3">
      <c r="A20" s="82">
        <v>-242</v>
      </c>
      <c r="B20" s="73">
        <v>-2.5110058689830749E-3</v>
      </c>
      <c r="C20" s="8">
        <v>2.6745229668398759E-3</v>
      </c>
      <c r="D20" s="8">
        <v>-1.8241505808896537E-3</v>
      </c>
      <c r="E20" s="8">
        <v>3.0525494306529602E-3</v>
      </c>
      <c r="F20" s="8">
        <v>-1.0379462117300581E-2</v>
      </c>
      <c r="G20" s="8">
        <v>-1.936708402758263E-3</v>
      </c>
      <c r="H20" s="8">
        <v>1.6837105875377428E-2</v>
      </c>
      <c r="I20" s="8">
        <v>6.5362224833536813E-3</v>
      </c>
      <c r="J20" s="8">
        <v>-1.5082150401708825E-3</v>
      </c>
      <c r="K20" s="8">
        <v>1.4903547417282711E-2</v>
      </c>
      <c r="L20" s="8">
        <v>-3.5912071469004023E-3</v>
      </c>
      <c r="M20" s="8">
        <v>-8.9357159361957636E-4</v>
      </c>
      <c r="N20" s="8">
        <v>-1.279373467796947E-2</v>
      </c>
      <c r="O20" s="8">
        <v>6.8200421599254124E-3</v>
      </c>
      <c r="P20" s="8">
        <v>3.0135605506733873E-3</v>
      </c>
      <c r="Q20" s="8">
        <v>0</v>
      </c>
      <c r="R20" s="8">
        <v>6.0613371076745203E-3</v>
      </c>
      <c r="S20" s="8">
        <v>-3.3053493527094389E-3</v>
      </c>
      <c r="T20" s="88">
        <v>-1.8786161491083624E-3</v>
      </c>
      <c r="U20" s="70">
        <f t="shared" si="0"/>
        <v>1.0145719505984354E-3</v>
      </c>
    </row>
    <row r="21" spans="1:21" x14ac:dyDescent="0.3">
      <c r="A21" s="82">
        <v>-241</v>
      </c>
      <c r="B21" s="73">
        <v>-1.9613345785210699E-3</v>
      </c>
      <c r="C21" s="8">
        <v>3.2381372540731309E-3</v>
      </c>
      <c r="D21" s="8">
        <v>1.6459134443262723E-3</v>
      </c>
      <c r="E21" s="8">
        <v>1.4325468988930466E-3</v>
      </c>
      <c r="F21" s="8">
        <v>6.7042773574908787E-3</v>
      </c>
      <c r="G21" s="8">
        <v>-1.3354066492261563E-3</v>
      </c>
      <c r="H21" s="8">
        <v>2.5547698527539804E-3</v>
      </c>
      <c r="I21" s="8">
        <v>-2.117060389555584E-3</v>
      </c>
      <c r="J21" s="8">
        <v>1.3033309340188604E-3</v>
      </c>
      <c r="K21" s="8">
        <v>-3.6358002454293138E-3</v>
      </c>
      <c r="L21" s="8">
        <v>-2.7522900201225851E-3</v>
      </c>
      <c r="M21" s="8">
        <v>1.3391399031645566E-3</v>
      </c>
      <c r="N21" s="8">
        <v>2.8929689774289877E-2</v>
      </c>
      <c r="O21" s="8">
        <v>-7.2078632347645222E-3</v>
      </c>
      <c r="P21" s="8">
        <v>3.7862660013756252E-3</v>
      </c>
      <c r="Q21" s="8">
        <v>0</v>
      </c>
      <c r="R21" s="8">
        <v>1.1914835358182191E-3</v>
      </c>
      <c r="S21" s="8">
        <v>-1.6570069994201776E-3</v>
      </c>
      <c r="T21" s="88">
        <v>-9.5493627418627436E-4</v>
      </c>
      <c r="U21" s="70">
        <f t="shared" si="0"/>
        <v>1.6054661349988817E-3</v>
      </c>
    </row>
    <row r="22" spans="1:21" x14ac:dyDescent="0.3">
      <c r="A22" s="82">
        <v>-240</v>
      </c>
      <c r="B22" s="73">
        <v>-1.9868840740392569E-3</v>
      </c>
      <c r="C22" s="8">
        <v>-1.7813336124653176E-3</v>
      </c>
      <c r="D22" s="8">
        <v>2.6204067871898936E-3</v>
      </c>
      <c r="E22" s="8">
        <v>-2.1599335857924655E-3</v>
      </c>
      <c r="F22" s="8">
        <v>2.1206358309689595E-3</v>
      </c>
      <c r="G22" s="8">
        <v>1.7366583821419655E-3</v>
      </c>
      <c r="H22" s="8">
        <v>8.2068397953361967E-3</v>
      </c>
      <c r="I22" s="8">
        <v>1.9334390857064683E-3</v>
      </c>
      <c r="J22" s="8">
        <v>-3.4105602861064302E-3</v>
      </c>
      <c r="K22" s="8">
        <v>-9.6535706421194134E-5</v>
      </c>
      <c r="L22" s="8">
        <v>2.0591398544696866E-3</v>
      </c>
      <c r="M22" s="8">
        <v>8.1902586295545116E-4</v>
      </c>
      <c r="N22" s="8">
        <v>-2.2098261656219882E-2</v>
      </c>
      <c r="O22" s="8">
        <v>-2.8020243714291238E-4</v>
      </c>
      <c r="P22" s="8">
        <v>2.6530966430857398E-3</v>
      </c>
      <c r="Q22" s="8">
        <v>0</v>
      </c>
      <c r="R22" s="8">
        <v>1.4189203422350274E-3</v>
      </c>
      <c r="S22" s="8">
        <v>3.7398149856009968E-3</v>
      </c>
      <c r="T22" s="88">
        <v>-1.1718665186803371E-3</v>
      </c>
      <c r="U22" s="70">
        <f t="shared" si="0"/>
        <v>-2.98821068798811E-4</v>
      </c>
    </row>
    <row r="23" spans="1:21" x14ac:dyDescent="0.3">
      <c r="A23" s="82">
        <v>-239</v>
      </c>
      <c r="B23" s="73">
        <v>5.3081629024713268E-3</v>
      </c>
      <c r="C23" s="8">
        <v>-4.9293637047098998E-3</v>
      </c>
      <c r="D23" s="8">
        <v>3.1375528895154908E-3</v>
      </c>
      <c r="E23" s="8">
        <v>-4.1435596573251975E-3</v>
      </c>
      <c r="F23" s="8">
        <v>-5.3112340883715945E-3</v>
      </c>
      <c r="G23" s="8">
        <v>2.8639399829273539E-3</v>
      </c>
      <c r="H23" s="8">
        <v>1.3962379258411105E-2</v>
      </c>
      <c r="I23" s="8">
        <v>-1.1092750510642464E-3</v>
      </c>
      <c r="J23" s="8">
        <v>-3.005325767249465E-4</v>
      </c>
      <c r="K23" s="8">
        <v>4.4534516826295195E-4</v>
      </c>
      <c r="L23" s="8">
        <v>1.8475262286140205E-3</v>
      </c>
      <c r="M23" s="8">
        <v>-4.7843848054975428E-3</v>
      </c>
      <c r="N23" s="8">
        <v>2.1615738592397724E-2</v>
      </c>
      <c r="O23" s="8">
        <v>-1.4606905282071292E-3</v>
      </c>
      <c r="P23" s="8">
        <v>-1.0547914275444829E-2</v>
      </c>
      <c r="Q23" s="8">
        <v>0</v>
      </c>
      <c r="R23" s="8">
        <v>7.263718969574577E-4</v>
      </c>
      <c r="S23" s="8">
        <v>6.4179883408563157E-3</v>
      </c>
      <c r="T23" s="88">
        <v>-1.259564609234114E-3</v>
      </c>
      <c r="U23" s="70">
        <f t="shared" si="0"/>
        <v>1.1830782086228551E-3</v>
      </c>
    </row>
    <row r="24" spans="1:21" x14ac:dyDescent="0.3">
      <c r="A24" s="82">
        <v>-238</v>
      </c>
      <c r="B24" s="73">
        <v>-7.6412862883717715E-3</v>
      </c>
      <c r="C24" s="8">
        <v>-6.4673637635558404E-4</v>
      </c>
      <c r="D24" s="8">
        <v>-2.9076840375530195E-3</v>
      </c>
      <c r="E24" s="8">
        <v>3.3622527579839495E-3</v>
      </c>
      <c r="F24" s="8">
        <v>3.6410715490561626E-3</v>
      </c>
      <c r="G24" s="8">
        <v>-2.8792621162669293E-3</v>
      </c>
      <c r="H24" s="8">
        <v>1.5087540551874267E-2</v>
      </c>
      <c r="I24" s="8">
        <v>-2.4974767415383591E-3</v>
      </c>
      <c r="J24" s="8">
        <v>-7.7425259038803318E-4</v>
      </c>
      <c r="K24" s="8">
        <v>-4.1130643782591667E-3</v>
      </c>
      <c r="L24" s="8">
        <v>-9.9017736235026358E-4</v>
      </c>
      <c r="M24" s="8">
        <v>-2.6807857373469177E-3</v>
      </c>
      <c r="N24" s="8">
        <v>-1.0029217699268241E-2</v>
      </c>
      <c r="O24" s="8">
        <v>-1.037867370112896E-2</v>
      </c>
      <c r="P24" s="8">
        <v>-4.7971515609377107E-3</v>
      </c>
      <c r="Q24" s="8">
        <v>0</v>
      </c>
      <c r="R24" s="8">
        <v>-1.2901990567975993E-3</v>
      </c>
      <c r="S24" s="8">
        <v>1.1255619867631024E-3</v>
      </c>
      <c r="T24" s="88">
        <v>5.7002514377338769E-3</v>
      </c>
      <c r="U24" s="70">
        <f t="shared" si="0"/>
        <v>-1.1952257559553262E-3</v>
      </c>
    </row>
    <row r="25" spans="1:21" x14ac:dyDescent="0.3">
      <c r="A25" s="82">
        <v>-237</v>
      </c>
      <c r="B25" s="73">
        <v>3.2508094305219522E-3</v>
      </c>
      <c r="C25" s="8">
        <v>-2.6984486318534003E-3</v>
      </c>
      <c r="D25" s="8">
        <v>-7.798294954335476E-4</v>
      </c>
      <c r="E25" s="8">
        <v>-1.9946485476134632E-3</v>
      </c>
      <c r="F25" s="8">
        <v>5.5143818464419049E-3</v>
      </c>
      <c r="G25" s="8">
        <v>1.4248708789905088E-3</v>
      </c>
      <c r="H25" s="8">
        <v>5.9399835473757283E-3</v>
      </c>
      <c r="I25" s="8">
        <v>6.3670133329181682E-4</v>
      </c>
      <c r="J25" s="8">
        <v>-2.2048791173598097E-3</v>
      </c>
      <c r="K25" s="8">
        <v>-2.5163970090455574E-2</v>
      </c>
      <c r="L25" s="8">
        <v>-1.6440378052404022E-3</v>
      </c>
      <c r="M25" s="8">
        <v>2.8927029174405966E-3</v>
      </c>
      <c r="N25" s="8">
        <v>1.2242389686606271E-2</v>
      </c>
      <c r="O25" s="8">
        <v>-4.1847325414586687E-3</v>
      </c>
      <c r="P25" s="8">
        <v>1.0144664500814143E-2</v>
      </c>
      <c r="Q25" s="8">
        <v>0</v>
      </c>
      <c r="R25" s="8">
        <v>-6.4206324218823285E-3</v>
      </c>
      <c r="S25" s="8">
        <v>2.7948458085123194E-3</v>
      </c>
      <c r="T25" s="88">
        <v>-1.7057017822885386E-4</v>
      </c>
      <c r="U25" s="70">
        <f t="shared" si="0"/>
        <v>-2.212625681741097E-5</v>
      </c>
    </row>
    <row r="26" spans="1:21" x14ac:dyDescent="0.3">
      <c r="A26" s="82">
        <v>-236</v>
      </c>
      <c r="B26" s="73">
        <v>-6.1528847280264819E-3</v>
      </c>
      <c r="C26" s="8">
        <v>-5.9437935659822309E-4</v>
      </c>
      <c r="D26" s="8">
        <v>-3.163972401446267E-3</v>
      </c>
      <c r="E26" s="8">
        <v>1.0487032145432146E-5</v>
      </c>
      <c r="F26" s="8">
        <v>-6.0244277479738831E-3</v>
      </c>
      <c r="G26" s="8">
        <v>-9.7486865321051719E-5</v>
      </c>
      <c r="H26" s="8">
        <v>-3.7269694299708438E-3</v>
      </c>
      <c r="I26" s="8">
        <v>2.435331481889947E-3</v>
      </c>
      <c r="J26" s="8">
        <v>1.8949764824070085E-3</v>
      </c>
      <c r="K26" s="8">
        <v>-5.6165226362166476E-3</v>
      </c>
      <c r="L26" s="8">
        <v>1.2167653974475157E-3</v>
      </c>
      <c r="M26" s="8">
        <v>6.438331744517366E-4</v>
      </c>
      <c r="N26" s="8">
        <v>3.8367450395116146E-2</v>
      </c>
      <c r="O26" s="8">
        <v>-6.3372024677983609E-3</v>
      </c>
      <c r="P26" s="8">
        <v>5.3306424584905285E-3</v>
      </c>
      <c r="Q26" s="8">
        <v>0</v>
      </c>
      <c r="R26" s="8">
        <v>-8.605293600609E-5</v>
      </c>
      <c r="S26" s="8">
        <v>1.1918771676240726E-3</v>
      </c>
      <c r="T26" s="88">
        <v>-3.8160581820244387E-3</v>
      </c>
      <c r="U26" s="70">
        <f t="shared" si="0"/>
        <v>8.1449509674684723E-4</v>
      </c>
    </row>
    <row r="27" spans="1:21" x14ac:dyDescent="0.3">
      <c r="A27" s="82">
        <v>-235</v>
      </c>
      <c r="B27" s="73">
        <v>-4.9896209600786487E-3</v>
      </c>
      <c r="C27" s="8">
        <v>-2.6637582355462262E-4</v>
      </c>
      <c r="D27" s="8">
        <v>6.2491572844877025E-5</v>
      </c>
      <c r="E27" s="8">
        <v>-1.407436196942737E-3</v>
      </c>
      <c r="F27" s="8">
        <v>-6.4158685827609687E-3</v>
      </c>
      <c r="G27" s="8">
        <v>-2.3409111424654567E-3</v>
      </c>
      <c r="H27" s="8">
        <v>1.4916972387215933E-2</v>
      </c>
      <c r="I27" s="8">
        <v>2.7034853531517061E-3</v>
      </c>
      <c r="J27" s="8">
        <v>1.0392487135753494E-3</v>
      </c>
      <c r="K27" s="8">
        <v>6.6806637166440946E-3</v>
      </c>
      <c r="L27" s="8">
        <v>-2.6778076012784393E-3</v>
      </c>
      <c r="M27" s="8">
        <v>4.5776133398889385E-3</v>
      </c>
      <c r="N27" s="8">
        <v>8.0480562240530552E-3</v>
      </c>
      <c r="O27" s="8">
        <v>1.9805936317674917E-3</v>
      </c>
      <c r="P27" s="8">
        <v>-3.8025629134109083E-4</v>
      </c>
      <c r="Q27" s="8">
        <v>0</v>
      </c>
      <c r="R27" s="8">
        <v>-1.7426736690356111E-4</v>
      </c>
      <c r="S27" s="8">
        <v>1.6216205710397006E-3</v>
      </c>
      <c r="T27" s="88">
        <v>7.3693703593732222E-3</v>
      </c>
      <c r="U27" s="70">
        <f t="shared" si="0"/>
        <v>1.5972406265383598E-3</v>
      </c>
    </row>
    <row r="28" spans="1:21" x14ac:dyDescent="0.3">
      <c r="A28" s="82">
        <v>-234</v>
      </c>
      <c r="B28" s="73">
        <v>-1.648760092115494E-3</v>
      </c>
      <c r="C28" s="8">
        <v>-1.9414290683874317E-3</v>
      </c>
      <c r="D28" s="8">
        <v>-1.0731647838856124E-3</v>
      </c>
      <c r="E28" s="8">
        <v>1.4652424504618282E-4</v>
      </c>
      <c r="F28" s="8">
        <v>-3.4822098949725648E-3</v>
      </c>
      <c r="G28" s="8">
        <v>-3.5027227742532229E-3</v>
      </c>
      <c r="H28" s="8">
        <v>-1.3439742754169457E-3</v>
      </c>
      <c r="I28" s="8">
        <v>-4.0941578726790499E-3</v>
      </c>
      <c r="J28" s="8">
        <v>-1.0096020945541198E-3</v>
      </c>
      <c r="K28" s="8">
        <v>-7.3358009271078505E-3</v>
      </c>
      <c r="L28" s="8">
        <v>3.6908336713480164E-3</v>
      </c>
      <c r="M28" s="8">
        <v>3.2709775147029738E-3</v>
      </c>
      <c r="N28" s="8">
        <v>9.3770977371467387E-3</v>
      </c>
      <c r="O28" s="8">
        <v>9.744680758953253E-3</v>
      </c>
      <c r="P28" s="8">
        <v>1.488765794285014E-3</v>
      </c>
      <c r="Q28" s="8">
        <v>0</v>
      </c>
      <c r="R28" s="8">
        <v>-2.5929097988633583E-4</v>
      </c>
      <c r="S28" s="8">
        <v>-7.7534667909599777E-3</v>
      </c>
      <c r="T28" s="88">
        <v>-2.931234119186138E-3</v>
      </c>
      <c r="U28" s="70">
        <f t="shared" si="0"/>
        <v>-4.5562810273276671E-4</v>
      </c>
    </row>
    <row r="29" spans="1:21" x14ac:dyDescent="0.3">
      <c r="A29" s="82">
        <v>-233</v>
      </c>
      <c r="B29" s="73">
        <v>-2.4887117847862232E-3</v>
      </c>
      <c r="C29" s="8">
        <v>-2.4878398961094318E-3</v>
      </c>
      <c r="D29" s="8">
        <v>1.7751970394323108E-4</v>
      </c>
      <c r="E29" s="8">
        <v>3.6827780707411376E-3</v>
      </c>
      <c r="F29" s="8">
        <v>2.5423631228194592E-3</v>
      </c>
      <c r="G29" s="8">
        <v>1.8849298904443472E-3</v>
      </c>
      <c r="H29" s="8">
        <v>3.1554411314593913E-3</v>
      </c>
      <c r="I29" s="8">
        <v>-5.0052464465401587E-3</v>
      </c>
      <c r="J29" s="8">
        <v>-1.5423093554759303E-3</v>
      </c>
      <c r="K29" s="8">
        <v>-2.1653467087015127E-3</v>
      </c>
      <c r="L29" s="8">
        <v>8.1228185885920054E-4</v>
      </c>
      <c r="M29" s="8">
        <v>-3.941731965891827E-4</v>
      </c>
      <c r="N29" s="8">
        <v>4.9655750237353278E-3</v>
      </c>
      <c r="O29" s="8">
        <v>-3.2164435809684385E-3</v>
      </c>
      <c r="P29" s="8">
        <v>-9.4981763564379873E-3</v>
      </c>
      <c r="Q29" s="8">
        <v>0</v>
      </c>
      <c r="R29" s="8">
        <v>3.5644596005084185E-3</v>
      </c>
      <c r="S29" s="8">
        <v>-2.0480636806355255E-3</v>
      </c>
      <c r="T29" s="88">
        <v>-2.3178141963887833E-3</v>
      </c>
      <c r="U29" s="70">
        <f t="shared" si="0"/>
        <v>-5.4625141053277161E-4</v>
      </c>
    </row>
    <row r="30" spans="1:21" x14ac:dyDescent="0.3">
      <c r="A30" s="82">
        <v>-232</v>
      </c>
      <c r="B30" s="73">
        <v>1.9304005215468063E-3</v>
      </c>
      <c r="C30" s="8">
        <v>-9.7494905415274925E-5</v>
      </c>
      <c r="D30" s="8">
        <v>2.810953873720403E-3</v>
      </c>
      <c r="E30" s="8">
        <v>8.4777912068358455E-4</v>
      </c>
      <c r="F30" s="8">
        <v>6.1199607427309373E-3</v>
      </c>
      <c r="G30" s="8">
        <v>-3.447665770980185E-6</v>
      </c>
      <c r="H30" s="8">
        <v>-2.9483370656437774E-3</v>
      </c>
      <c r="I30" s="8">
        <v>3.2433803333595406E-3</v>
      </c>
      <c r="J30" s="8">
        <v>1.2697644353860823E-3</v>
      </c>
      <c r="K30" s="8">
        <v>2.7973125829559044E-2</v>
      </c>
      <c r="L30" s="8">
        <v>-2.5562022569885993E-3</v>
      </c>
      <c r="M30" s="8">
        <v>6.253261291571979E-4</v>
      </c>
      <c r="N30" s="8">
        <v>-8.8602722173216977E-3</v>
      </c>
      <c r="O30" s="8">
        <v>-8.6656634729346486E-3</v>
      </c>
      <c r="P30" s="8">
        <v>6.0427770822340156E-3</v>
      </c>
      <c r="Q30" s="8">
        <v>0</v>
      </c>
      <c r="R30" s="8">
        <v>-2.1772299716464986E-3</v>
      </c>
      <c r="S30" s="8">
        <v>3.346510942061575E-3</v>
      </c>
      <c r="T30" s="88">
        <v>1.1148668979646913E-4</v>
      </c>
      <c r="U30" s="70">
        <f t="shared" si="0"/>
        <v>1.5269904286586416E-3</v>
      </c>
    </row>
    <row r="31" spans="1:21" x14ac:dyDescent="0.3">
      <c r="A31" s="82">
        <v>-231</v>
      </c>
      <c r="B31" s="73">
        <v>4.3101205252528835E-3</v>
      </c>
      <c r="C31" s="8">
        <v>-2.4743633975932502E-4</v>
      </c>
      <c r="D31" s="8">
        <v>4.8639175167655355E-4</v>
      </c>
      <c r="E31" s="8">
        <v>8.5299472657618391E-5</v>
      </c>
      <c r="F31" s="8">
        <v>-1.6063015636446848E-3</v>
      </c>
      <c r="G31" s="8">
        <v>-2.1929243015829328E-3</v>
      </c>
      <c r="H31" s="8">
        <v>2.2267862014446332E-3</v>
      </c>
      <c r="I31" s="8">
        <v>-8.8517633857295025E-3</v>
      </c>
      <c r="J31" s="8">
        <v>-7.7979141252113027E-4</v>
      </c>
      <c r="K31" s="8">
        <v>8.9979214285352993E-2</v>
      </c>
      <c r="L31" s="8">
        <v>-2.6100582178703938E-3</v>
      </c>
      <c r="M31" s="8">
        <v>7.945573855684309E-4</v>
      </c>
      <c r="N31" s="8">
        <v>1.7190361293631586E-2</v>
      </c>
      <c r="O31" s="8">
        <v>-1.0107401855424544E-2</v>
      </c>
      <c r="P31" s="8">
        <v>9.0770499346816934E-4</v>
      </c>
      <c r="Q31" s="8">
        <v>0</v>
      </c>
      <c r="R31" s="8">
        <v>-9.3202404661467571E-4</v>
      </c>
      <c r="S31" s="8">
        <v>-5.5369602950020276E-3</v>
      </c>
      <c r="T31" s="88">
        <v>-1.6867603444451337E-3</v>
      </c>
      <c r="U31" s="70">
        <f t="shared" si="0"/>
        <v>4.2857375866557105E-3</v>
      </c>
    </row>
    <row r="32" spans="1:21" x14ac:dyDescent="0.3">
      <c r="A32" s="82">
        <v>-230</v>
      </c>
      <c r="B32" s="73">
        <v>-6.3970948916061707E-3</v>
      </c>
      <c r="C32" s="8">
        <v>-1.3317157542229105E-4</v>
      </c>
      <c r="D32" s="8">
        <v>-3.0470114069684508E-3</v>
      </c>
      <c r="E32" s="8">
        <v>-2.2151469190603464E-3</v>
      </c>
      <c r="F32" s="8">
        <v>-4.5302470029709935E-3</v>
      </c>
      <c r="G32" s="8">
        <v>-3.3379547164239746E-4</v>
      </c>
      <c r="H32" s="8">
        <v>-8.0984760285285843E-3</v>
      </c>
      <c r="I32" s="8">
        <v>-4.1636308369949852E-3</v>
      </c>
      <c r="J32" s="8">
        <v>-1.4971275857982276E-3</v>
      </c>
      <c r="K32" s="8">
        <v>-7.503010574486281E-2</v>
      </c>
      <c r="L32" s="8">
        <v>-1.9404733125773545E-3</v>
      </c>
      <c r="M32" s="8">
        <v>2.8500888282931951E-3</v>
      </c>
      <c r="N32" s="8">
        <v>-6.36750514351538E-3</v>
      </c>
      <c r="O32" s="8">
        <v>-1.9151849923305492E-3</v>
      </c>
      <c r="P32" s="8">
        <v>-1.3928827689574428E-2</v>
      </c>
      <c r="Q32" s="8">
        <v>0</v>
      </c>
      <c r="R32" s="8">
        <v>2.7269459734276351E-3</v>
      </c>
      <c r="S32" s="8">
        <v>-1.9667330468537665E-3</v>
      </c>
      <c r="T32" s="88">
        <v>3.7801719702162881E-3</v>
      </c>
      <c r="U32" s="70">
        <f t="shared" si="0"/>
        <v>-6.431964467198399E-3</v>
      </c>
    </row>
    <row r="33" spans="1:21" x14ac:dyDescent="0.3">
      <c r="A33" s="82">
        <v>-229</v>
      </c>
      <c r="B33" s="73">
        <v>1.6150534118269059E-3</v>
      </c>
      <c r="C33" s="8">
        <v>-8.4188074856353379E-4</v>
      </c>
      <c r="D33" s="8">
        <v>-1.8033453757782675E-4</v>
      </c>
      <c r="E33" s="8">
        <v>1.7138961387989492E-3</v>
      </c>
      <c r="F33" s="8">
        <v>-3.3474499437318016E-3</v>
      </c>
      <c r="G33" s="8">
        <v>8.4407678833374163E-4</v>
      </c>
      <c r="H33" s="8">
        <v>-1.060901491858589E-3</v>
      </c>
      <c r="I33" s="8">
        <v>5.1301892472628789E-3</v>
      </c>
      <c r="J33" s="8">
        <v>2.9179876429300013E-3</v>
      </c>
      <c r="K33" s="8">
        <v>6.1425343770714867E-4</v>
      </c>
      <c r="L33" s="8">
        <v>-1.8826671644901339E-3</v>
      </c>
      <c r="M33" s="8">
        <v>-1.2611100734385133E-3</v>
      </c>
      <c r="N33" s="8">
        <v>-1.355577316274568E-2</v>
      </c>
      <c r="O33" s="8">
        <v>4.5815233059204432E-3</v>
      </c>
      <c r="P33" s="8">
        <v>6.1431714189725817E-3</v>
      </c>
      <c r="Q33" s="8">
        <v>0</v>
      </c>
      <c r="R33" s="8">
        <v>5.3967936763417677E-3</v>
      </c>
      <c r="S33" s="8">
        <v>-7.7602115828882129E-4</v>
      </c>
      <c r="T33" s="88">
        <v>-2.0529499447979401E-3</v>
      </c>
      <c r="U33" s="70">
        <f t="shared" si="0"/>
        <v>2.1041351803166201E-4</v>
      </c>
    </row>
    <row r="34" spans="1:21" x14ac:dyDescent="0.3">
      <c r="A34" s="82">
        <v>-228</v>
      </c>
      <c r="B34" s="73">
        <v>5.1274561744584814E-3</v>
      </c>
      <c r="C34" s="8">
        <v>1.7140288526886309E-3</v>
      </c>
      <c r="D34" s="8">
        <v>2.9490196663133567E-3</v>
      </c>
      <c r="E34" s="8">
        <v>-6.6711420921696202E-4</v>
      </c>
      <c r="F34" s="8">
        <v>-2.9601573194445556E-3</v>
      </c>
      <c r="G34" s="8">
        <v>-7.4512545820507557E-3</v>
      </c>
      <c r="H34" s="8">
        <v>-8.2997830804661735E-3</v>
      </c>
      <c r="I34" s="8">
        <v>2.0942433774866803E-3</v>
      </c>
      <c r="J34" s="8">
        <v>4.7251783829098219E-4</v>
      </c>
      <c r="K34" s="8">
        <v>-2.8319002914305308E-3</v>
      </c>
      <c r="L34" s="8">
        <v>3.2514495870260025E-3</v>
      </c>
      <c r="M34" s="8">
        <v>-2.3928046380764911E-3</v>
      </c>
      <c r="N34" s="8">
        <v>-2.4030249077292978E-2</v>
      </c>
      <c r="O34" s="8">
        <v>2.3945090285949801E-3</v>
      </c>
      <c r="P34" s="8">
        <v>-5.0036847998862141E-3</v>
      </c>
      <c r="Q34" s="8">
        <v>0</v>
      </c>
      <c r="R34" s="8">
        <v>-2.0020560766887017E-3</v>
      </c>
      <c r="S34" s="8">
        <v>-5.3369069441564811E-4</v>
      </c>
      <c r="T34" s="88">
        <v>2.8070866922313316E-3</v>
      </c>
      <c r="U34" s="70">
        <f t="shared" si="0"/>
        <v>-1.8611780816778186E-3</v>
      </c>
    </row>
    <row r="35" spans="1:21" x14ac:dyDescent="0.3">
      <c r="A35" s="82">
        <v>-227</v>
      </c>
      <c r="B35" s="73">
        <v>1.1890605272787021E-3</v>
      </c>
      <c r="C35" s="8">
        <v>-2.4562241229756756E-3</v>
      </c>
      <c r="D35" s="8">
        <v>-4.8114277023160786E-3</v>
      </c>
      <c r="E35" s="8">
        <v>-3.4444912563776691E-3</v>
      </c>
      <c r="F35" s="8">
        <v>-2.8516124341897197E-3</v>
      </c>
      <c r="G35" s="8">
        <v>3.9821088333877406E-4</v>
      </c>
      <c r="H35" s="8">
        <v>2.99991556803888E-3</v>
      </c>
      <c r="I35" s="8">
        <v>-6.8363532479502071E-3</v>
      </c>
      <c r="J35" s="8">
        <v>3.4091807926697575E-3</v>
      </c>
      <c r="K35" s="8">
        <v>1.7116417686880948E-3</v>
      </c>
      <c r="L35" s="8">
        <v>3.3495773314517249E-4</v>
      </c>
      <c r="M35" s="8">
        <v>-4.606491823861027E-3</v>
      </c>
      <c r="N35" s="8">
        <v>1.996326200366718E-2</v>
      </c>
      <c r="O35" s="8">
        <v>-1.0201972713846999E-3</v>
      </c>
      <c r="P35" s="8">
        <v>-7.3709355004978449E-3</v>
      </c>
      <c r="Q35" s="8">
        <v>0</v>
      </c>
      <c r="R35" s="8">
        <v>2.2520047000359413E-3</v>
      </c>
      <c r="S35" s="8">
        <v>-1.6978947729042347E-3</v>
      </c>
      <c r="T35" s="88">
        <v>1.5693035148528368E-3</v>
      </c>
      <c r="U35" s="70">
        <f t="shared" si="0"/>
        <v>-6.6741612670621962E-5</v>
      </c>
    </row>
    <row r="36" spans="1:21" x14ac:dyDescent="0.3">
      <c r="A36" s="82">
        <v>-226</v>
      </c>
      <c r="B36" s="73">
        <v>-2.691868089215177E-4</v>
      </c>
      <c r="C36" s="8">
        <v>-2.4103360801429226E-3</v>
      </c>
      <c r="D36" s="8">
        <v>-3.0152584405803776E-3</v>
      </c>
      <c r="E36" s="8">
        <v>1.7108870569657549E-3</v>
      </c>
      <c r="F36" s="8">
        <v>-4.4589787061439061E-3</v>
      </c>
      <c r="G36" s="8">
        <v>2.331530820869948E-4</v>
      </c>
      <c r="H36" s="8">
        <v>1.9209385774197254E-3</v>
      </c>
      <c r="I36" s="8">
        <v>-7.8170124391860208E-3</v>
      </c>
      <c r="J36" s="8">
        <v>3.2906165200394469E-3</v>
      </c>
      <c r="K36" s="8">
        <v>4.3732596818195912E-3</v>
      </c>
      <c r="L36" s="8">
        <v>1.839022719208579E-3</v>
      </c>
      <c r="M36" s="8">
        <v>2.5989221763053696E-3</v>
      </c>
      <c r="N36" s="8">
        <v>-3.915818475585954E-2</v>
      </c>
      <c r="O36" s="8">
        <v>-9.4918288305649735E-3</v>
      </c>
      <c r="P36" s="8">
        <v>1.8753023702031135E-2</v>
      </c>
      <c r="Q36" s="8">
        <v>0</v>
      </c>
      <c r="R36" s="8">
        <v>1.6003081319880333E-3</v>
      </c>
      <c r="S36" s="8">
        <v>-4.6208587041813576E-3</v>
      </c>
      <c r="T36" s="88">
        <v>8.6232383769802474E-3</v>
      </c>
      <c r="U36" s="70">
        <f t="shared" si="0"/>
        <v>-1.3841197231966177E-3</v>
      </c>
    </row>
    <row r="37" spans="1:21" x14ac:dyDescent="0.3">
      <c r="A37" s="82">
        <v>-225</v>
      </c>
      <c r="B37" s="73">
        <v>5.873923894670216E-3</v>
      </c>
      <c r="C37" s="8">
        <v>9.6334214673252441E-4</v>
      </c>
      <c r="D37" s="8">
        <v>-1.3097848788635605E-3</v>
      </c>
      <c r="E37" s="8">
        <v>-3.2520284636255179E-5</v>
      </c>
      <c r="F37" s="8">
        <v>1.2877213264649015E-3</v>
      </c>
      <c r="G37" s="8">
        <v>2.8011319050110085E-3</v>
      </c>
      <c r="H37" s="8">
        <v>2.7064978093618809E-3</v>
      </c>
      <c r="I37" s="8">
        <v>-5.0722140816557492E-3</v>
      </c>
      <c r="J37" s="8">
        <v>-4.7377435006835129E-3</v>
      </c>
      <c r="K37" s="8">
        <v>1.8355186532524673E-3</v>
      </c>
      <c r="L37" s="8">
        <v>2.6888271727883101E-3</v>
      </c>
      <c r="M37" s="8">
        <v>1.942562005036879E-3</v>
      </c>
      <c r="N37" s="8">
        <v>1.4904695186156478E-2</v>
      </c>
      <c r="O37" s="8">
        <v>-9.0993343722576524E-3</v>
      </c>
      <c r="P37" s="8">
        <v>-6.1938659240747783E-3</v>
      </c>
      <c r="Q37" s="8">
        <v>0</v>
      </c>
      <c r="R37" s="8">
        <v>-1.4789435233143175E-2</v>
      </c>
      <c r="S37" s="8">
        <v>-4.6480223128281175E-3</v>
      </c>
      <c r="T37" s="88">
        <v>-2.3057291159314782E-3</v>
      </c>
      <c r="U37" s="70">
        <f t="shared" si="0"/>
        <v>-6.9391734761050587E-4</v>
      </c>
    </row>
    <row r="38" spans="1:21" x14ac:dyDescent="0.3">
      <c r="A38" s="82">
        <v>-224</v>
      </c>
      <c r="B38" s="73">
        <v>-2.6757356039946983E-3</v>
      </c>
      <c r="C38" s="8">
        <v>-3.677062901980381E-4</v>
      </c>
      <c r="D38" s="8">
        <v>-1.0988081480845669E-3</v>
      </c>
      <c r="E38" s="8">
        <v>7.8064711020372698E-4</v>
      </c>
      <c r="F38" s="8">
        <v>5.7603003567265713E-3</v>
      </c>
      <c r="G38" s="8">
        <v>3.357265787764319E-4</v>
      </c>
      <c r="H38" s="8">
        <v>-2.8493939378910552E-3</v>
      </c>
      <c r="I38" s="8">
        <v>-6.1632246396695605E-3</v>
      </c>
      <c r="J38" s="8">
        <v>-3.4882471390355169E-3</v>
      </c>
      <c r="K38" s="8">
        <v>-1.284617372506492E-2</v>
      </c>
      <c r="L38" s="8">
        <v>-3.5784030137921991E-3</v>
      </c>
      <c r="M38" s="8">
        <v>-1.380625745006235E-3</v>
      </c>
      <c r="N38" s="8">
        <v>1.1541598384212792E-2</v>
      </c>
      <c r="O38" s="8">
        <v>-1.4041925539747938E-2</v>
      </c>
      <c r="P38" s="8">
        <v>-4.5986403580699602E-3</v>
      </c>
      <c r="Q38" s="8">
        <v>0</v>
      </c>
      <c r="R38" s="8">
        <v>-3.39238057846733E-3</v>
      </c>
      <c r="S38" s="8">
        <v>-7.3294187208991085E-3</v>
      </c>
      <c r="T38" s="88">
        <v>-6.9999665153420328E-3</v>
      </c>
      <c r="U38" s="70">
        <f t="shared" si="0"/>
        <v>-2.7574935539654544E-3</v>
      </c>
    </row>
    <row r="39" spans="1:21" x14ac:dyDescent="0.3">
      <c r="A39" s="82">
        <v>-223</v>
      </c>
      <c r="B39" s="73">
        <v>-5.8878218332747249E-3</v>
      </c>
      <c r="C39" s="8">
        <v>3.2510084840260732E-3</v>
      </c>
      <c r="D39" s="8">
        <v>4.2028806268247249E-3</v>
      </c>
      <c r="E39" s="8">
        <v>-2.9022764115049868E-3</v>
      </c>
      <c r="F39" s="8">
        <v>-4.0103800743356427E-3</v>
      </c>
      <c r="G39" s="8">
        <v>3.0627105641931251E-3</v>
      </c>
      <c r="H39" s="8">
        <v>-4.2634036360334809E-3</v>
      </c>
      <c r="I39" s="8">
        <v>-1.087332472305174E-3</v>
      </c>
      <c r="J39" s="8">
        <v>4.2072399362220207E-3</v>
      </c>
      <c r="K39" s="8">
        <v>6.5106280616499604E-3</v>
      </c>
      <c r="L39" s="8">
        <v>-8.0171748490874377E-4</v>
      </c>
      <c r="M39" s="8">
        <v>-9.4516263709301662E-4</v>
      </c>
      <c r="N39" s="8">
        <v>1.0796398547276296E-2</v>
      </c>
      <c r="O39" s="8">
        <v>-1.2643550971574083E-2</v>
      </c>
      <c r="P39" s="8">
        <v>1.9629131995192069E-3</v>
      </c>
      <c r="Q39" s="8">
        <v>0</v>
      </c>
      <c r="R39" s="8">
        <v>-2.6003475849251806E-4</v>
      </c>
      <c r="S39" s="8">
        <v>-7.7896999680283907E-3</v>
      </c>
      <c r="T39" s="88">
        <v>9.5311304850044E-4</v>
      </c>
      <c r="U39" s="70">
        <f t="shared" si="0"/>
        <v>-2.9707830417573234E-4</v>
      </c>
    </row>
    <row r="40" spans="1:21" x14ac:dyDescent="0.3">
      <c r="A40" s="82">
        <v>-222</v>
      </c>
      <c r="B40" s="73">
        <v>2.3905218399196924E-3</v>
      </c>
      <c r="C40" s="8">
        <v>7.7038793244731054E-4</v>
      </c>
      <c r="D40" s="8">
        <v>-7.4326786916581872E-3</v>
      </c>
      <c r="E40" s="8">
        <v>6.6450910862624231E-4</v>
      </c>
      <c r="F40" s="8">
        <v>3.6780835282106614E-3</v>
      </c>
      <c r="G40" s="8">
        <v>7.0572637006496332E-4</v>
      </c>
      <c r="H40" s="8">
        <v>4.6678945788267562E-3</v>
      </c>
      <c r="I40" s="8">
        <v>6.5609095714592169E-3</v>
      </c>
      <c r="J40" s="8">
        <v>-1.0683863209718907E-3</v>
      </c>
      <c r="K40" s="8">
        <v>1.1255018147528585E-2</v>
      </c>
      <c r="L40" s="8">
        <v>1.5337259320633428E-3</v>
      </c>
      <c r="M40" s="8">
        <v>1.3335261121336069E-3</v>
      </c>
      <c r="N40" s="8">
        <v>6.5851288680915648E-3</v>
      </c>
      <c r="O40" s="8">
        <v>-2.5257666969014034E-3</v>
      </c>
      <c r="P40" s="8">
        <v>-1.2116956260769546E-2</v>
      </c>
      <c r="Q40" s="8">
        <v>0</v>
      </c>
      <c r="R40" s="8">
        <v>-7.1120796530035231E-3</v>
      </c>
      <c r="S40" s="8">
        <v>-3.4055022976772348E-3</v>
      </c>
      <c r="T40" s="88">
        <v>-1.7896794204836719E-3</v>
      </c>
      <c r="U40" s="70">
        <f t="shared" si="0"/>
        <v>2.4707277094244642E-4</v>
      </c>
    </row>
    <row r="41" spans="1:21" x14ac:dyDescent="0.3">
      <c r="A41" s="82">
        <v>-221</v>
      </c>
      <c r="B41" s="73">
        <v>-1.548813213512145E-3</v>
      </c>
      <c r="C41" s="8">
        <v>1.7831893855679033E-3</v>
      </c>
      <c r="D41" s="8">
        <v>1.2884081377718966E-2</v>
      </c>
      <c r="E41" s="8">
        <v>2.9440476124168715E-4</v>
      </c>
      <c r="F41" s="8">
        <v>-1.4791437864529397E-3</v>
      </c>
      <c r="G41" s="8">
        <v>6.5003721425534004E-5</v>
      </c>
      <c r="H41" s="8">
        <v>-4.6505385425017684E-3</v>
      </c>
      <c r="I41" s="8">
        <v>1.3062566710725318E-2</v>
      </c>
      <c r="J41" s="8">
        <v>2.8380869843219808E-3</v>
      </c>
      <c r="K41" s="8">
        <v>-1.2792566995971748E-2</v>
      </c>
      <c r="L41" s="8">
        <v>8.0986856417716337E-4</v>
      </c>
      <c r="M41" s="8">
        <v>7.8755529650247624E-3</v>
      </c>
      <c r="N41" s="8">
        <v>3.0324496894308793E-2</v>
      </c>
      <c r="O41" s="8">
        <v>1.1716876120236048E-3</v>
      </c>
      <c r="P41" s="8">
        <v>7.2983039711346596E-3</v>
      </c>
      <c r="Q41" s="8">
        <v>0</v>
      </c>
      <c r="R41" s="8">
        <v>1.7678205166761405E-3</v>
      </c>
      <c r="S41" s="8">
        <v>1.4981174287263335E-2</v>
      </c>
      <c r="T41" s="88">
        <v>3.7475631257743915E-5</v>
      </c>
      <c r="U41" s="70">
        <f t="shared" si="0"/>
        <v>3.9327710970752106E-3</v>
      </c>
    </row>
    <row r="42" spans="1:21" x14ac:dyDescent="0.3">
      <c r="A42" s="82">
        <v>-220</v>
      </c>
      <c r="B42" s="73">
        <v>-7.7000153617356615E-3</v>
      </c>
      <c r="C42" s="8">
        <v>1.5494573361351741E-3</v>
      </c>
      <c r="D42" s="8">
        <v>-7.4616179893121845E-4</v>
      </c>
      <c r="E42" s="8">
        <v>2.2407342745935383E-3</v>
      </c>
      <c r="F42" s="8">
        <v>3.1190302895814214E-3</v>
      </c>
      <c r="G42" s="8">
        <v>5.4635449091741152E-4</v>
      </c>
      <c r="H42" s="8">
        <v>9.9506756692313287E-4</v>
      </c>
      <c r="I42" s="8">
        <v>3.7646698927653118E-3</v>
      </c>
      <c r="J42" s="8">
        <v>-4.6059337192187662E-4</v>
      </c>
      <c r="K42" s="8">
        <v>3.1191894334758052E-3</v>
      </c>
      <c r="L42" s="8">
        <v>-4.7339616953149446E-3</v>
      </c>
      <c r="M42" s="8">
        <v>-2.3058298923586381E-4</v>
      </c>
      <c r="N42" s="8">
        <v>-6.2389706683433355E-3</v>
      </c>
      <c r="O42" s="8">
        <v>3.8988786362011169E-2</v>
      </c>
      <c r="P42" s="8">
        <v>-1.0103006580086013E-2</v>
      </c>
      <c r="Q42" s="8">
        <v>0</v>
      </c>
      <c r="R42" s="8">
        <v>-2.0960253341804416E-3</v>
      </c>
      <c r="S42" s="8">
        <v>-1.5376564530076809E-3</v>
      </c>
      <c r="T42" s="88">
        <v>2.6245003560568421E-4</v>
      </c>
      <c r="U42" s="70">
        <f t="shared" si="0"/>
        <v>1.0915139699606113E-3</v>
      </c>
    </row>
    <row r="43" spans="1:21" x14ac:dyDescent="0.3">
      <c r="A43" s="82">
        <v>-219</v>
      </c>
      <c r="B43" s="73">
        <v>7.8849144632726111E-3</v>
      </c>
      <c r="C43" s="8">
        <v>-2.6108130732821738E-4</v>
      </c>
      <c r="D43" s="8">
        <v>-6.2064036250477628E-3</v>
      </c>
      <c r="E43" s="8">
        <v>-7.1187384132783077E-4</v>
      </c>
      <c r="F43" s="8">
        <v>-9.5479473294932463E-3</v>
      </c>
      <c r="G43" s="8">
        <v>8.2216303662881358E-4</v>
      </c>
      <c r="H43" s="8">
        <v>5.1690074694035054E-4</v>
      </c>
      <c r="I43" s="8">
        <v>5.2279083727370303E-3</v>
      </c>
      <c r="J43" s="8">
        <v>3.2944021485512543E-3</v>
      </c>
      <c r="K43" s="8">
        <v>1.1621010413745046E-2</v>
      </c>
      <c r="L43" s="8">
        <v>-1.9684984803856093E-3</v>
      </c>
      <c r="M43" s="8">
        <v>5.7784091890459004E-4</v>
      </c>
      <c r="N43" s="8">
        <v>-5.9256948115758365E-3</v>
      </c>
      <c r="O43" s="8">
        <v>3.3720471097456184E-2</v>
      </c>
      <c r="P43" s="8">
        <v>1.2289957019326942E-2</v>
      </c>
      <c r="Q43" s="8">
        <v>0</v>
      </c>
      <c r="R43" s="8">
        <v>9.0908410024564089E-4</v>
      </c>
      <c r="S43" s="8">
        <v>-6.1044661058456797E-3</v>
      </c>
      <c r="T43" s="88">
        <v>-4.4664730491678264E-3</v>
      </c>
      <c r="U43" s="70">
        <f t="shared" si="0"/>
        <v>2.193274408822971E-3</v>
      </c>
    </row>
    <row r="44" spans="1:21" x14ac:dyDescent="0.3">
      <c r="A44" s="82">
        <v>-218</v>
      </c>
      <c r="B44" s="73">
        <v>6.7568827112196323E-3</v>
      </c>
      <c r="C44" s="8">
        <v>1.0579033131646902E-3</v>
      </c>
      <c r="D44" s="8">
        <v>-8.5786646336646032E-4</v>
      </c>
      <c r="E44" s="8">
        <v>3.3867073929983171E-3</v>
      </c>
      <c r="F44" s="8">
        <v>4.8524411838752821E-4</v>
      </c>
      <c r="G44" s="8">
        <v>3.5391121223717001E-3</v>
      </c>
      <c r="H44" s="8">
        <v>1.8497196998314884E-3</v>
      </c>
      <c r="I44" s="8">
        <v>1.7134529561903123E-3</v>
      </c>
      <c r="J44" s="8">
        <v>-8.8362553783148147E-4</v>
      </c>
      <c r="K44" s="8">
        <v>5.3757252309209955E-3</v>
      </c>
      <c r="L44" s="8">
        <v>-4.4799013625537072E-3</v>
      </c>
      <c r="M44" s="8">
        <v>-4.5968977208158349E-3</v>
      </c>
      <c r="N44" s="8">
        <v>2.5964325381572285E-3</v>
      </c>
      <c r="O44" s="8">
        <v>2.5567770136011797E-3</v>
      </c>
      <c r="P44" s="8">
        <v>1.149654240291095E-2</v>
      </c>
      <c r="Q44" s="8">
        <v>0</v>
      </c>
      <c r="R44" s="8">
        <v>-2.8871956473967494E-3</v>
      </c>
      <c r="S44" s="8">
        <v>2.0015776230918211E-2</v>
      </c>
      <c r="T44" s="88">
        <v>-1.5482978955773789E-3</v>
      </c>
      <c r="U44" s="70">
        <f t="shared" si="0"/>
        <v>2.3987626896384536E-3</v>
      </c>
    </row>
    <row r="45" spans="1:21" x14ac:dyDescent="0.3">
      <c r="A45" s="82">
        <v>-217</v>
      </c>
      <c r="B45" s="73">
        <v>-6.1790709624948321E-3</v>
      </c>
      <c r="C45" s="8">
        <v>-1.0776856853713531E-3</v>
      </c>
      <c r="D45" s="8">
        <v>1.0580245627971252E-3</v>
      </c>
      <c r="E45" s="8">
        <v>3.9884583950265257E-3</v>
      </c>
      <c r="F45" s="8">
        <v>-2.1316169690852927E-3</v>
      </c>
      <c r="G45" s="8">
        <v>-1.3803333284938099E-3</v>
      </c>
      <c r="H45" s="8">
        <v>-4.8412130180181655E-3</v>
      </c>
      <c r="I45" s="8">
        <v>9.160180166709983E-3</v>
      </c>
      <c r="J45" s="8">
        <v>-1.1934740007434027E-3</v>
      </c>
      <c r="K45" s="8">
        <v>-7.0346343333801652E-3</v>
      </c>
      <c r="L45" s="8">
        <v>3.7708891221428604E-3</v>
      </c>
      <c r="M45" s="8">
        <v>-5.2216174786568637E-3</v>
      </c>
      <c r="N45" s="8">
        <v>1.553536721804865E-2</v>
      </c>
      <c r="O45" s="8">
        <v>-1.1174126986653949E-2</v>
      </c>
      <c r="P45" s="8">
        <v>-2.8682603253043001E-3</v>
      </c>
      <c r="Q45" s="8">
        <v>0</v>
      </c>
      <c r="R45" s="8">
        <v>-8.902744136518417E-3</v>
      </c>
      <c r="S45" s="8">
        <v>2.8090373433836196E-3</v>
      </c>
      <c r="T45" s="88">
        <v>-2.4989575193299935E-4</v>
      </c>
      <c r="U45" s="70">
        <f t="shared" si="0"/>
        <v>-8.3856400887077822E-4</v>
      </c>
    </row>
    <row r="46" spans="1:21" x14ac:dyDescent="0.3">
      <c r="A46" s="82">
        <v>-216</v>
      </c>
      <c r="B46" s="73">
        <v>-9.2314214880993995E-3</v>
      </c>
      <c r="C46" s="8">
        <v>3.3270470309696397E-3</v>
      </c>
      <c r="D46" s="8">
        <v>-1.567198167080135E-3</v>
      </c>
      <c r="E46" s="8">
        <v>-3.1669639621059262E-3</v>
      </c>
      <c r="F46" s="8">
        <v>-3.0427156729814671E-3</v>
      </c>
      <c r="G46" s="8">
        <v>2.4163374824086497E-3</v>
      </c>
      <c r="H46" s="8">
        <v>-8.2727213975153716E-4</v>
      </c>
      <c r="I46" s="8">
        <v>-1.5674894985428238E-3</v>
      </c>
      <c r="J46" s="8">
        <v>-6.340091952290012E-4</v>
      </c>
      <c r="K46" s="8">
        <v>-3.0520471287586951E-3</v>
      </c>
      <c r="L46" s="8">
        <v>-4.3364723556930532E-3</v>
      </c>
      <c r="M46" s="8">
        <v>1.7732850720500281E-3</v>
      </c>
      <c r="N46" s="8">
        <v>-7.3680148707408587E-3</v>
      </c>
      <c r="O46" s="8">
        <v>1.9100629839687529E-2</v>
      </c>
      <c r="P46" s="8">
        <v>5.4668943993651164E-5</v>
      </c>
      <c r="Q46" s="8">
        <v>0</v>
      </c>
      <c r="R46" s="8">
        <v>-4.5232034207226164E-3</v>
      </c>
      <c r="S46" s="8">
        <v>-3.7620373803755091E-3</v>
      </c>
      <c r="T46" s="88">
        <v>-7.532579066068505E-3</v>
      </c>
      <c r="U46" s="70">
        <f t="shared" si="0"/>
        <v>-1.2599713672126328E-3</v>
      </c>
    </row>
    <row r="47" spans="1:21" x14ac:dyDescent="0.3">
      <c r="A47" s="82">
        <v>-215</v>
      </c>
      <c r="B47" s="73">
        <v>-8.9103023198506756E-4</v>
      </c>
      <c r="C47" s="8">
        <v>2.5770108720969461E-3</v>
      </c>
      <c r="D47" s="8">
        <v>6.9735027467825172E-4</v>
      </c>
      <c r="E47" s="8">
        <v>-1.713654716710737E-3</v>
      </c>
      <c r="F47" s="8">
        <v>-1.3654806188958483E-3</v>
      </c>
      <c r="G47" s="8">
        <v>6.5373356267590835E-4</v>
      </c>
      <c r="H47" s="8">
        <v>1.285745521587927E-3</v>
      </c>
      <c r="I47" s="8">
        <v>1.1736021638123015E-3</v>
      </c>
      <c r="J47" s="8">
        <v>3.8896274895030385E-3</v>
      </c>
      <c r="K47" s="8">
        <v>-8.9504855345861611E-3</v>
      </c>
      <c r="L47" s="8">
        <v>6.9354822746489457E-4</v>
      </c>
      <c r="M47" s="8">
        <v>-1.0629512692238831E-3</v>
      </c>
      <c r="N47" s="8">
        <v>-1.618588572852038E-2</v>
      </c>
      <c r="O47" s="8">
        <v>1.3267522906497686E-2</v>
      </c>
      <c r="P47" s="8">
        <v>1.9406767889239996E-3</v>
      </c>
      <c r="Q47" s="8">
        <v>0</v>
      </c>
      <c r="R47" s="8">
        <v>1.0448100653927272E-2</v>
      </c>
      <c r="S47" s="8">
        <v>-7.3923445907705717E-3</v>
      </c>
      <c r="T47" s="88">
        <v>3.15159482012902E-3</v>
      </c>
      <c r="U47" s="70">
        <f t="shared" si="0"/>
        <v>1.1666739950550515E-4</v>
      </c>
    </row>
    <row r="48" spans="1:21" x14ac:dyDescent="0.3">
      <c r="A48" s="82">
        <v>-214</v>
      </c>
      <c r="B48" s="73">
        <v>8.2341767070172669E-3</v>
      </c>
      <c r="C48" s="8">
        <v>-2.0932378080041015E-3</v>
      </c>
      <c r="D48" s="8">
        <v>-1.5318408372401691E-3</v>
      </c>
      <c r="E48" s="8">
        <v>-6.2945106765689707E-4</v>
      </c>
      <c r="F48" s="8">
        <v>5.7910093066595864E-3</v>
      </c>
      <c r="G48" s="8">
        <v>4.6975594160668377E-4</v>
      </c>
      <c r="H48" s="8">
        <v>-2.2884961722936209E-3</v>
      </c>
      <c r="I48" s="8">
        <v>1.5678343337508322E-3</v>
      </c>
      <c r="J48" s="8">
        <v>5.3458430431111668E-3</v>
      </c>
      <c r="K48" s="8">
        <v>5.4162827826315027E-3</v>
      </c>
      <c r="L48" s="8">
        <v>2.5825169435320944E-3</v>
      </c>
      <c r="M48" s="8">
        <v>-1.3305353916421951E-4</v>
      </c>
      <c r="N48" s="8">
        <v>4.5435150883718399E-3</v>
      </c>
      <c r="O48" s="8">
        <v>2.1045293015943264E-2</v>
      </c>
      <c r="P48" s="8">
        <v>7.5564102201347745E-3</v>
      </c>
      <c r="Q48" s="8">
        <v>0</v>
      </c>
      <c r="R48" s="8">
        <v>-1.4713738415233352E-4</v>
      </c>
      <c r="S48" s="8">
        <v>2.3438707806736694E-3</v>
      </c>
      <c r="T48" s="88">
        <v>-1.0279670613393584E-3</v>
      </c>
      <c r="U48" s="70">
        <f t="shared" si="0"/>
        <v>3.0023854891358939E-3</v>
      </c>
    </row>
    <row r="49" spans="1:21" x14ac:dyDescent="0.3">
      <c r="A49" s="82">
        <v>-213</v>
      </c>
      <c r="B49" s="73">
        <v>-8.9652061612759473E-4</v>
      </c>
      <c r="C49" s="8">
        <v>-1.468716122229252E-3</v>
      </c>
      <c r="D49" s="8">
        <v>-3.1034612581962735E-3</v>
      </c>
      <c r="E49" s="8">
        <v>2.030190890591135E-3</v>
      </c>
      <c r="F49" s="8">
        <v>-2.3265510608392395E-3</v>
      </c>
      <c r="G49" s="8">
        <v>2.6391244670088765E-3</v>
      </c>
      <c r="H49" s="8">
        <v>1.0871471568967898E-2</v>
      </c>
      <c r="I49" s="8">
        <v>1.4988519093746934E-3</v>
      </c>
      <c r="J49" s="8">
        <v>-1.3307652427117177E-3</v>
      </c>
      <c r="K49" s="8">
        <v>2.6572181448449861E-3</v>
      </c>
      <c r="L49" s="8">
        <v>-2.0950565398626386E-3</v>
      </c>
      <c r="M49" s="8">
        <v>-4.2090751221685579E-3</v>
      </c>
      <c r="N49" s="8">
        <v>4.2441578683767873E-3</v>
      </c>
      <c r="O49" s="8">
        <v>1.0598569282330172E-2</v>
      </c>
      <c r="P49" s="8">
        <v>-4.559634693838981E-3</v>
      </c>
      <c r="Q49" s="8">
        <v>0</v>
      </c>
      <c r="R49" s="8">
        <v>1.2207490765742089E-3</v>
      </c>
      <c r="S49" s="8">
        <v>-1.3508931905056249E-3</v>
      </c>
      <c r="T49" s="88">
        <v>4.8369603903204378E-3</v>
      </c>
      <c r="U49" s="70">
        <f t="shared" si="0"/>
        <v>1.0135063027320692E-3</v>
      </c>
    </row>
    <row r="50" spans="1:21" x14ac:dyDescent="0.3">
      <c r="A50" s="82">
        <v>-212</v>
      </c>
      <c r="B50" s="73">
        <v>-1.0535479535208683E-3</v>
      </c>
      <c r="C50" s="8">
        <v>4.8002019115721446E-4</v>
      </c>
      <c r="D50" s="8">
        <v>6.9559131329488544E-4</v>
      </c>
      <c r="E50" s="8">
        <v>-2.7696242112481848E-3</v>
      </c>
      <c r="F50" s="8">
        <v>4.1721309213804886E-4</v>
      </c>
      <c r="G50" s="8">
        <v>1.1205282092735507E-3</v>
      </c>
      <c r="H50" s="8">
        <v>2.4719991554770799E-4</v>
      </c>
      <c r="I50" s="8">
        <v>-2.952699117818243E-3</v>
      </c>
      <c r="J50" s="8">
        <v>-1.3091522683485249E-3</v>
      </c>
      <c r="K50" s="8">
        <v>1.8583917875878042E-2</v>
      </c>
      <c r="L50" s="8">
        <v>8.5987471590126888E-4</v>
      </c>
      <c r="M50" s="8">
        <v>-1.2186322061581868E-3</v>
      </c>
      <c r="N50" s="8">
        <v>3.0931024774761727E-4</v>
      </c>
      <c r="O50" s="8">
        <v>-4.0992670568246181E-3</v>
      </c>
      <c r="P50" s="8">
        <v>3.5719025279285846E-3</v>
      </c>
      <c r="Q50" s="8">
        <v>0</v>
      </c>
      <c r="R50" s="8">
        <v>-4.2264457609513615E-3</v>
      </c>
      <c r="S50" s="8">
        <v>3.5071259790978477E-4</v>
      </c>
      <c r="T50" s="88">
        <v>-4.8872212861511017E-3</v>
      </c>
      <c r="U50" s="70">
        <f t="shared" si="0"/>
        <v>2.1682530661871669E-4</v>
      </c>
    </row>
    <row r="51" spans="1:21" x14ac:dyDescent="0.3">
      <c r="A51" s="82">
        <v>-211</v>
      </c>
      <c r="B51" s="73">
        <v>1.1897389743483443E-4</v>
      </c>
      <c r="C51" s="8">
        <v>-6.7498495543532287E-4</v>
      </c>
      <c r="D51" s="8">
        <v>4.567098194700886E-4</v>
      </c>
      <c r="E51" s="8">
        <v>-2.9160803984964222E-3</v>
      </c>
      <c r="F51" s="8">
        <v>2.62480712809798E-4</v>
      </c>
      <c r="G51" s="8">
        <v>-1.4197427654664019E-3</v>
      </c>
      <c r="H51" s="8">
        <v>1.5947318911867787E-3</v>
      </c>
      <c r="I51" s="8">
        <v>3.4048775062887962E-3</v>
      </c>
      <c r="J51" s="8">
        <v>3.6812413485447608E-3</v>
      </c>
      <c r="K51" s="8">
        <v>-5.2256725443114065E-3</v>
      </c>
      <c r="L51" s="8">
        <v>3.15640157014477E-3</v>
      </c>
      <c r="M51" s="8">
        <v>-1.2844499837748628E-3</v>
      </c>
      <c r="N51" s="8">
        <v>3.1264793380474405E-3</v>
      </c>
      <c r="O51" s="8">
        <v>-6.2758091638884335E-3</v>
      </c>
      <c r="P51" s="8">
        <v>1.8080109225134845E-3</v>
      </c>
      <c r="Q51" s="8">
        <v>0</v>
      </c>
      <c r="R51" s="8">
        <v>-3.9278118366197767E-3</v>
      </c>
      <c r="S51" s="8">
        <v>9.8478178227938747E-3</v>
      </c>
      <c r="T51" s="88">
        <v>-3.7474735103016493E-4</v>
      </c>
      <c r="U51" s="70">
        <f t="shared" si="0"/>
        <v>2.8202241211641233E-4</v>
      </c>
    </row>
    <row r="52" spans="1:21" x14ac:dyDescent="0.3">
      <c r="A52" s="82">
        <v>-210</v>
      </c>
      <c r="B52" s="73">
        <v>-3.4416711762809606E-3</v>
      </c>
      <c r="C52" s="8">
        <v>-4.9057054373970741E-4</v>
      </c>
      <c r="D52" s="8">
        <v>4.5021448840577519E-3</v>
      </c>
      <c r="E52" s="8">
        <v>-2.2556590172226033E-3</v>
      </c>
      <c r="F52" s="8">
        <v>4.4259260739716215E-3</v>
      </c>
      <c r="G52" s="8">
        <v>-2.5404713455753243E-3</v>
      </c>
      <c r="H52" s="8">
        <v>-5.7953350784878573E-4</v>
      </c>
      <c r="I52" s="8">
        <v>3.6591165207161933E-3</v>
      </c>
      <c r="J52" s="8">
        <v>-4.4393529736425491E-3</v>
      </c>
      <c r="K52" s="8">
        <v>-5.5131291157398566E-4</v>
      </c>
      <c r="L52" s="8">
        <v>-9.0552045584659088E-4</v>
      </c>
      <c r="M52" s="8">
        <v>-2.5865275822710022E-3</v>
      </c>
      <c r="N52" s="8">
        <v>-1.6840583782205014E-3</v>
      </c>
      <c r="O52" s="8">
        <v>-8.8803411312460088E-3</v>
      </c>
      <c r="P52" s="8">
        <v>3.2234127584545246E-4</v>
      </c>
      <c r="Q52" s="8">
        <v>0</v>
      </c>
      <c r="R52" s="8">
        <v>6.7183358411724778E-4</v>
      </c>
      <c r="S52" s="8">
        <v>5.0894379601098879E-3</v>
      </c>
      <c r="T52" s="88">
        <v>-2.2689794992453334E-4</v>
      </c>
      <c r="U52" s="70">
        <f t="shared" si="0"/>
        <v>-5.2163771971444183E-4</v>
      </c>
    </row>
    <row r="53" spans="1:21" x14ac:dyDescent="0.3">
      <c r="A53" s="82">
        <v>-209</v>
      </c>
      <c r="B53" s="73">
        <v>-9.9709751163439692E-4</v>
      </c>
      <c r="C53" s="8">
        <v>2.3763201231932749E-3</v>
      </c>
      <c r="D53" s="8">
        <v>2.1101186677249129E-3</v>
      </c>
      <c r="E53" s="8">
        <v>-2.4516325472833181E-5</v>
      </c>
      <c r="F53" s="8">
        <v>-1.8660163044845347E-3</v>
      </c>
      <c r="G53" s="8">
        <v>1.6659181953212806E-3</v>
      </c>
      <c r="H53" s="8">
        <v>3.1869949611554311E-3</v>
      </c>
      <c r="I53" s="8">
        <v>-5.7255379272828089E-3</v>
      </c>
      <c r="J53" s="8">
        <v>4.4559883136093088E-3</v>
      </c>
      <c r="K53" s="8">
        <v>-1.2482635747412714E-3</v>
      </c>
      <c r="L53" s="8">
        <v>1.8823160951948435E-3</v>
      </c>
      <c r="M53" s="8">
        <v>-3.3417249795105342E-4</v>
      </c>
      <c r="N53" s="8">
        <v>1.6383899015112741E-2</v>
      </c>
      <c r="O53" s="8">
        <v>1.3267042970216462E-2</v>
      </c>
      <c r="P53" s="8">
        <v>-1.1718043777003279E-3</v>
      </c>
      <c r="Q53" s="8">
        <v>0</v>
      </c>
      <c r="R53" s="8">
        <v>2.1441803949156968E-3</v>
      </c>
      <c r="S53" s="8">
        <v>-1.8526151364848587E-3</v>
      </c>
      <c r="T53" s="88">
        <v>2.972765319794058E-3</v>
      </c>
      <c r="U53" s="70">
        <f t="shared" si="0"/>
        <v>1.9592379158150483E-3</v>
      </c>
    </row>
    <row r="54" spans="1:21" x14ac:dyDescent="0.3">
      <c r="A54" s="82">
        <v>-208</v>
      </c>
      <c r="B54" s="73">
        <v>7.5233428017578569E-3</v>
      </c>
      <c r="C54" s="8">
        <v>-3.7061950801590936E-3</v>
      </c>
      <c r="D54" s="8">
        <v>3.2147264794101724E-3</v>
      </c>
      <c r="E54" s="8">
        <v>-1.5832095813107013E-4</v>
      </c>
      <c r="F54" s="8">
        <v>-1.9080281207290335E-3</v>
      </c>
      <c r="G54" s="8">
        <v>1.8662331961707855E-3</v>
      </c>
      <c r="H54" s="8">
        <v>1.231467573936702E-3</v>
      </c>
      <c r="I54" s="8">
        <v>-4.0172331282396969E-3</v>
      </c>
      <c r="J54" s="8">
        <v>-1.189504248501564E-4</v>
      </c>
      <c r="K54" s="8">
        <v>-1.2224470807267001E-2</v>
      </c>
      <c r="L54" s="8">
        <v>2.220490006710988E-3</v>
      </c>
      <c r="M54" s="8">
        <v>-1.7686704986617364E-3</v>
      </c>
      <c r="N54" s="8">
        <v>-2.50606037300974E-2</v>
      </c>
      <c r="O54" s="8">
        <v>2.2769897098197777E-3</v>
      </c>
      <c r="P54" s="8">
        <v>2.000454372595474E-4</v>
      </c>
      <c r="Q54" s="8">
        <v>0</v>
      </c>
      <c r="R54" s="8">
        <v>2.4913934966302367E-3</v>
      </c>
      <c r="S54" s="8">
        <v>-1.5940591891470913E-3</v>
      </c>
      <c r="T54" s="88">
        <v>1.2585069072366048E-3</v>
      </c>
      <c r="U54" s="70">
        <f t="shared" si="0"/>
        <v>-1.4880703330710321E-3</v>
      </c>
    </row>
    <row r="55" spans="1:21" x14ac:dyDescent="0.3">
      <c r="A55" s="82">
        <v>-207</v>
      </c>
      <c r="B55" s="73">
        <v>-2.4340046952906237E-3</v>
      </c>
      <c r="C55" s="8">
        <v>2.8161588802059381E-3</v>
      </c>
      <c r="D55" s="8">
        <v>-1.3004527958304433E-3</v>
      </c>
      <c r="E55" s="8">
        <v>-3.1887936167621185E-3</v>
      </c>
      <c r="F55" s="8">
        <v>1.7257831373087822E-3</v>
      </c>
      <c r="G55" s="8">
        <v>2.2766262073660492E-3</v>
      </c>
      <c r="H55" s="8">
        <v>9.2190136122994562E-4</v>
      </c>
      <c r="I55" s="8">
        <v>-3.6032701495812441E-3</v>
      </c>
      <c r="J55" s="8">
        <v>4.7384079141509806E-4</v>
      </c>
      <c r="K55" s="8">
        <v>1.0172068310624269E-3</v>
      </c>
      <c r="L55" s="8">
        <v>3.0519329328233735E-3</v>
      </c>
      <c r="M55" s="8">
        <v>-6.5261779413120953E-3</v>
      </c>
      <c r="N55" s="8">
        <v>-3.5584181478478631E-2</v>
      </c>
      <c r="O55" s="8">
        <v>7.2060722860632096E-3</v>
      </c>
      <c r="P55" s="8">
        <v>2.7354678830856139E-3</v>
      </c>
      <c r="Q55" s="8">
        <v>0</v>
      </c>
      <c r="R55" s="8">
        <v>1.0167088573212659E-3</v>
      </c>
      <c r="S55" s="8">
        <v>-2.7198488699134958E-4</v>
      </c>
      <c r="T55" s="88">
        <v>-4.8464326065197211E-5</v>
      </c>
      <c r="U55" s="70">
        <f t="shared" si="0"/>
        <v>-1.5639805643384215E-3</v>
      </c>
    </row>
    <row r="56" spans="1:21" x14ac:dyDescent="0.3">
      <c r="A56" s="82">
        <v>-206</v>
      </c>
      <c r="B56" s="73">
        <v>4.639429462217376E-3</v>
      </c>
      <c r="C56" s="8">
        <v>-2.332523810017216E-3</v>
      </c>
      <c r="D56" s="8">
        <v>-5.8919532171638842E-3</v>
      </c>
      <c r="E56" s="8">
        <v>-1.7429063281104284E-3</v>
      </c>
      <c r="F56" s="8">
        <v>2.1021402753693096E-3</v>
      </c>
      <c r="G56" s="8">
        <v>-1.7984203387925741E-3</v>
      </c>
      <c r="H56" s="8">
        <v>3.3132546362986356E-3</v>
      </c>
      <c r="I56" s="8">
        <v>1.6273896154242644E-3</v>
      </c>
      <c r="J56" s="8">
        <v>-4.9748458279650059E-4</v>
      </c>
      <c r="K56" s="8">
        <v>1.3992988750000775E-2</v>
      </c>
      <c r="L56" s="8">
        <v>2.0341887338636627E-3</v>
      </c>
      <c r="M56" s="8">
        <v>2.718321893894907E-3</v>
      </c>
      <c r="N56" s="8">
        <v>8.4076138694702887E-3</v>
      </c>
      <c r="O56" s="8">
        <v>-1.6818047199505561E-3</v>
      </c>
      <c r="P56" s="8">
        <v>-5.3152362892151094E-3</v>
      </c>
      <c r="Q56" s="8">
        <v>0</v>
      </c>
      <c r="R56" s="8">
        <v>-3.855705549174685E-3</v>
      </c>
      <c r="S56" s="8">
        <v>1.9619044517111906E-3</v>
      </c>
      <c r="T56" s="88">
        <v>4.3184695466034389E-3</v>
      </c>
      <c r="U56" s="70">
        <f t="shared" si="0"/>
        <v>1.1578771789280469E-3</v>
      </c>
    </row>
    <row r="57" spans="1:21" x14ac:dyDescent="0.3">
      <c r="A57" s="82">
        <v>-205</v>
      </c>
      <c r="B57" s="73">
        <v>-6.72596581597424E-3</v>
      </c>
      <c r="C57" s="8">
        <v>-1.2113989540748771E-3</v>
      </c>
      <c r="D57" s="8">
        <v>-2.2157282528537572E-3</v>
      </c>
      <c r="E57" s="8">
        <v>-3.0723390161237528E-3</v>
      </c>
      <c r="F57" s="8">
        <v>-3.5971510911905168E-3</v>
      </c>
      <c r="G57" s="8">
        <v>1.2416379752167618E-3</v>
      </c>
      <c r="H57" s="8">
        <v>-1.7532921269719885E-3</v>
      </c>
      <c r="I57" s="8">
        <v>-5.9764052082258061E-3</v>
      </c>
      <c r="J57" s="8">
        <v>-5.1802378667673704E-5</v>
      </c>
      <c r="K57" s="8">
        <v>2.1141266215303793E-3</v>
      </c>
      <c r="L57" s="8">
        <v>3.4153374373861517E-4</v>
      </c>
      <c r="M57" s="8">
        <v>9.7990603888004901E-3</v>
      </c>
      <c r="N57" s="8">
        <v>2.8180861396248695E-2</v>
      </c>
      <c r="O57" s="8">
        <v>2.4064424741896675E-3</v>
      </c>
      <c r="P57" s="8">
        <v>-3.4889030430663003E-3</v>
      </c>
      <c r="Q57" s="8">
        <v>0</v>
      </c>
      <c r="R57" s="8">
        <v>6.4484526095580277E-3</v>
      </c>
      <c r="S57" s="8">
        <v>-2.2530699763306621E-4</v>
      </c>
      <c r="T57" s="88">
        <v>5.2131101367272632E-3</v>
      </c>
      <c r="U57" s="70">
        <f t="shared" si="0"/>
        <v>1.4435227611172589E-3</v>
      </c>
    </row>
    <row r="58" spans="1:21" x14ac:dyDescent="0.3">
      <c r="A58" s="82">
        <v>-204</v>
      </c>
      <c r="B58" s="73">
        <v>7.1278122749608552E-3</v>
      </c>
      <c r="C58" s="8">
        <v>-1.9087067122610874E-3</v>
      </c>
      <c r="D58" s="8">
        <v>5.9275221422773472E-4</v>
      </c>
      <c r="E58" s="8">
        <v>-6.0174012154489212E-3</v>
      </c>
      <c r="F58" s="8">
        <v>1.3210874978138026E-3</v>
      </c>
      <c r="G58" s="8">
        <v>7.6242405546285592E-4</v>
      </c>
      <c r="H58" s="8">
        <v>2.9868314616412518E-4</v>
      </c>
      <c r="I58" s="8">
        <v>-2.3996481940708348E-5</v>
      </c>
      <c r="J58" s="8">
        <v>1.0002409505912562E-3</v>
      </c>
      <c r="K58" s="8">
        <v>3.6769124751270393E-3</v>
      </c>
      <c r="L58" s="8">
        <v>-4.9590461275780262E-3</v>
      </c>
      <c r="M58" s="8">
        <v>-2.5540738297039085E-3</v>
      </c>
      <c r="N58" s="8">
        <v>8.187168089625935E-3</v>
      </c>
      <c r="O58" s="8">
        <v>-1.5105970276448824E-2</v>
      </c>
      <c r="P58" s="8">
        <v>-7.337836821378254E-4</v>
      </c>
      <c r="Q58" s="8">
        <v>0</v>
      </c>
      <c r="R58" s="8">
        <v>-3.9217774063494415E-3</v>
      </c>
      <c r="S58" s="8">
        <v>3.6610066570956089E-3</v>
      </c>
      <c r="T58" s="88">
        <v>-4.8210145378977005E-3</v>
      </c>
      <c r="U58" s="70">
        <f t="shared" si="0"/>
        <v>-7.0619383729985427E-4</v>
      </c>
    </row>
    <row r="59" spans="1:21" x14ac:dyDescent="0.3">
      <c r="A59" s="82">
        <v>-203</v>
      </c>
      <c r="B59" s="73">
        <v>6.9319406646790888E-3</v>
      </c>
      <c r="C59" s="8">
        <v>-1.1583407797313072E-3</v>
      </c>
      <c r="D59" s="8">
        <v>-2.1479076014541392E-4</v>
      </c>
      <c r="E59" s="8">
        <v>1.1076809702812579E-4</v>
      </c>
      <c r="F59" s="8">
        <v>2.7195557933020788E-5</v>
      </c>
      <c r="G59" s="8">
        <v>2.2523011389509332E-3</v>
      </c>
      <c r="H59" s="8">
        <v>-3.93859409642997E-3</v>
      </c>
      <c r="I59" s="8">
        <v>-1.1516541607527763E-3</v>
      </c>
      <c r="J59" s="8">
        <v>2.3173856469253101E-3</v>
      </c>
      <c r="K59" s="8">
        <v>-1.799862858596693E-3</v>
      </c>
      <c r="L59" s="8">
        <v>2.7427352667615278E-3</v>
      </c>
      <c r="M59" s="8">
        <v>9.2471459697896653E-3</v>
      </c>
      <c r="N59" s="8">
        <v>7.230665822109331E-3</v>
      </c>
      <c r="O59" s="8">
        <v>-4.0230409585420498E-3</v>
      </c>
      <c r="P59" s="8">
        <v>-3.4384153248976325E-3</v>
      </c>
      <c r="Q59" s="8">
        <v>0</v>
      </c>
      <c r="R59" s="8">
        <v>1.0905902771129235E-3</v>
      </c>
      <c r="S59" s="8">
        <v>3.3080214290836045E-3</v>
      </c>
      <c r="T59" s="88">
        <v>-6.3321916852419101E-3</v>
      </c>
      <c r="U59" s="70">
        <f t="shared" si="0"/>
        <v>6.9483469715977758E-4</v>
      </c>
    </row>
    <row r="60" spans="1:21" x14ac:dyDescent="0.3">
      <c r="A60" s="82">
        <v>-202</v>
      </c>
      <c r="B60" s="73">
        <v>2.2332665638268787E-3</v>
      </c>
      <c r="C60" s="8">
        <v>-4.1104537270753722E-4</v>
      </c>
      <c r="D60" s="8">
        <v>1.7563889166997675E-3</v>
      </c>
      <c r="E60" s="8">
        <v>5.0178266770677799E-3</v>
      </c>
      <c r="F60" s="8">
        <v>2.5445539342876088E-3</v>
      </c>
      <c r="G60" s="8">
        <v>1.1427299065328838E-3</v>
      </c>
      <c r="H60" s="8">
        <v>3.7302986735843298E-3</v>
      </c>
      <c r="I60" s="8">
        <v>-7.5129624147958225E-3</v>
      </c>
      <c r="J60" s="8">
        <v>1.0478095755050067E-3</v>
      </c>
      <c r="K60" s="8">
        <v>8.6993201644793294E-3</v>
      </c>
      <c r="L60" s="8">
        <v>2.6139854479422294E-3</v>
      </c>
      <c r="M60" s="8">
        <v>3.6366170634139876E-3</v>
      </c>
      <c r="N60" s="8">
        <v>-2.2784283301359769E-2</v>
      </c>
      <c r="O60" s="8">
        <v>-4.8815739547834244E-3</v>
      </c>
      <c r="P60" s="8">
        <v>-5.2165732957270726E-4</v>
      </c>
      <c r="Q60" s="8">
        <v>0</v>
      </c>
      <c r="R60" s="8">
        <v>-2.3005623971134848E-3</v>
      </c>
      <c r="S60" s="8">
        <v>-1.0519967672151451E-2</v>
      </c>
      <c r="T60" s="88">
        <v>3.3618267867897818E-3</v>
      </c>
      <c r="U60" s="70">
        <f t="shared" si="0"/>
        <v>-6.9196993328182179E-4</v>
      </c>
    </row>
    <row r="61" spans="1:21" x14ac:dyDescent="0.3">
      <c r="A61" s="82">
        <v>-201</v>
      </c>
      <c r="B61" s="73">
        <v>-9.7245547641526212E-3</v>
      </c>
      <c r="C61" s="8">
        <v>1.5542531805145528E-3</v>
      </c>
      <c r="D61" s="8">
        <v>-3.7235396061825504E-4</v>
      </c>
      <c r="E61" s="8">
        <v>-3.5273722257842775E-3</v>
      </c>
      <c r="F61" s="8">
        <v>1.6256770515134505E-3</v>
      </c>
      <c r="G61" s="8">
        <v>2.4512509125885172E-4</v>
      </c>
      <c r="H61" s="8">
        <v>-5.4301735348917992E-3</v>
      </c>
      <c r="I61" s="8">
        <v>-3.6392854842926129E-3</v>
      </c>
      <c r="J61" s="8">
        <v>2.2775319730716443E-3</v>
      </c>
      <c r="K61" s="8">
        <v>-2.20461087016793E-4</v>
      </c>
      <c r="L61" s="8">
        <v>-4.4636675066023776E-4</v>
      </c>
      <c r="M61" s="8">
        <v>-8.91024828406284E-3</v>
      </c>
      <c r="N61" s="8">
        <v>-1.8021625739997483E-3</v>
      </c>
      <c r="O61" s="8">
        <v>4.6987638250593896E-3</v>
      </c>
      <c r="P61" s="8">
        <v>-4.651313433960436E-3</v>
      </c>
      <c r="Q61" s="8">
        <v>0</v>
      </c>
      <c r="R61" s="8">
        <v>-1.3860861325458614E-4</v>
      </c>
      <c r="S61" s="8">
        <v>5.7135894354652644E-3</v>
      </c>
      <c r="T61" s="88">
        <v>1.9597426426258687E-4</v>
      </c>
      <c r="U61" s="70">
        <f t="shared" si="0"/>
        <v>-1.1869466258709717E-3</v>
      </c>
    </row>
    <row r="62" spans="1:21" x14ac:dyDescent="0.3">
      <c r="A62" s="82">
        <v>-200</v>
      </c>
      <c r="B62" s="73">
        <v>-4.718567984265426E-3</v>
      </c>
      <c r="C62" s="8">
        <v>4.8851265149272953E-4</v>
      </c>
      <c r="D62" s="8">
        <v>4.2192727899315833E-4</v>
      </c>
      <c r="E62" s="8">
        <v>-4.5831305919495966E-4</v>
      </c>
      <c r="F62" s="8">
        <v>7.9489264230161744E-4</v>
      </c>
      <c r="G62" s="8">
        <v>-9.9398890626573142E-5</v>
      </c>
      <c r="H62" s="8">
        <v>-1.0009095402667874E-3</v>
      </c>
      <c r="I62" s="8">
        <v>-4.8419776681671422E-3</v>
      </c>
      <c r="J62" s="8">
        <v>1.3883860611532337E-4</v>
      </c>
      <c r="K62" s="8">
        <v>5.0316217558165066E-3</v>
      </c>
      <c r="L62" s="8">
        <v>-6.4248548981253074E-5</v>
      </c>
      <c r="M62" s="8">
        <v>3.7245971075530425E-3</v>
      </c>
      <c r="N62" s="8">
        <v>-1.9387522838564476E-2</v>
      </c>
      <c r="O62" s="8">
        <v>2.1564718315268301E-3</v>
      </c>
      <c r="P62" s="8">
        <v>-2.9409956893880033E-3</v>
      </c>
      <c r="Q62" s="8">
        <v>0</v>
      </c>
      <c r="R62" s="8">
        <v>-5.2205883142195878E-3</v>
      </c>
      <c r="S62" s="8">
        <v>5.4054164610036742E-3</v>
      </c>
      <c r="T62" s="88">
        <v>-1.271459177788618E-3</v>
      </c>
      <c r="U62" s="70">
        <f t="shared" si="0"/>
        <v>-1.1495633356136813E-3</v>
      </c>
    </row>
    <row r="63" spans="1:21" x14ac:dyDescent="0.3">
      <c r="A63" s="82">
        <v>-199</v>
      </c>
      <c r="B63" s="73">
        <v>1.4666521629301717E-4</v>
      </c>
      <c r="C63" s="8">
        <v>1.5392757179732638E-4</v>
      </c>
      <c r="D63" s="8">
        <v>7.2528776311414338E-3</v>
      </c>
      <c r="E63" s="8">
        <v>9.9364615138464543E-4</v>
      </c>
      <c r="F63" s="8">
        <v>-4.2079056466800407E-6</v>
      </c>
      <c r="G63" s="8">
        <v>5.8464047617171229E-4</v>
      </c>
      <c r="H63" s="8">
        <v>-7.8517879865789373E-3</v>
      </c>
      <c r="I63" s="8">
        <v>1.5997202980345465E-3</v>
      </c>
      <c r="J63" s="8">
        <v>-3.6318377220337416E-4</v>
      </c>
      <c r="K63" s="8">
        <v>-2.9187069125380036E-4</v>
      </c>
      <c r="L63" s="8">
        <v>3.1037449427255316E-3</v>
      </c>
      <c r="M63" s="8">
        <v>-3.6546528980431793E-3</v>
      </c>
      <c r="N63" s="8">
        <v>6.0754639946237997E-3</v>
      </c>
      <c r="O63" s="8">
        <v>-1.0793719087471317E-2</v>
      </c>
      <c r="P63" s="8">
        <v>-1.5482242719706276E-4</v>
      </c>
      <c r="Q63" s="8">
        <v>0</v>
      </c>
      <c r="R63" s="8">
        <v>4.8135329263892038E-4</v>
      </c>
      <c r="S63" s="8">
        <v>-9.6467958581688031E-3</v>
      </c>
      <c r="T63" s="88">
        <v>9.7312919162593717E-3</v>
      </c>
      <c r="U63" s="70">
        <f t="shared" si="0"/>
        <v>-1.3882679660488683E-4</v>
      </c>
    </row>
    <row r="64" spans="1:21" x14ac:dyDescent="0.3">
      <c r="A64" s="82">
        <v>-198</v>
      </c>
      <c r="B64" s="73">
        <v>4.1845122011727751E-3</v>
      </c>
      <c r="C64" s="8">
        <v>2.569952104206632E-3</v>
      </c>
      <c r="D64" s="8">
        <v>3.8697475312690927E-3</v>
      </c>
      <c r="E64" s="8">
        <v>1.1648887187284424E-3</v>
      </c>
      <c r="F64" s="8">
        <v>-2.413510265633783E-3</v>
      </c>
      <c r="G64" s="8">
        <v>1.3008583224621397E-3</v>
      </c>
      <c r="H64" s="8">
        <v>2.673942836944233E-3</v>
      </c>
      <c r="I64" s="8">
        <v>2.2574877077760958E-3</v>
      </c>
      <c r="J64" s="8">
        <v>-3.4674438907796295E-3</v>
      </c>
      <c r="K64" s="8">
        <v>5.4647494261939981E-3</v>
      </c>
      <c r="L64" s="8">
        <v>-3.604352393002724E-3</v>
      </c>
      <c r="M64" s="8">
        <v>1.8012177890668985E-3</v>
      </c>
      <c r="N64" s="8">
        <v>7.5492437343063785E-3</v>
      </c>
      <c r="O64" s="8">
        <v>-3.5873963188508213E-3</v>
      </c>
      <c r="P64" s="8">
        <v>-5.8384585782273943E-4</v>
      </c>
      <c r="Q64" s="8">
        <v>0</v>
      </c>
      <c r="R64" s="8">
        <v>-1.8247271712396197E-3</v>
      </c>
      <c r="S64" s="8">
        <v>1.3721922053590609E-3</v>
      </c>
      <c r="T64" s="88">
        <v>1.0654556483754613E-3</v>
      </c>
      <c r="U64" s="70">
        <f t="shared" si="0"/>
        <v>1.0417353857122046E-3</v>
      </c>
    </row>
    <row r="65" spans="1:21" x14ac:dyDescent="0.3">
      <c r="A65" s="82">
        <v>-197</v>
      </c>
      <c r="B65" s="73">
        <v>5.0294506557235844E-3</v>
      </c>
      <c r="C65" s="8">
        <v>-2.3381378535722915E-3</v>
      </c>
      <c r="D65" s="8">
        <v>-3.1744013870688903E-3</v>
      </c>
      <c r="E65" s="8">
        <v>-1.3858142404512817E-3</v>
      </c>
      <c r="F65" s="8">
        <v>3.9369512430327521E-3</v>
      </c>
      <c r="G65" s="8">
        <v>1.2674638281685165E-3</v>
      </c>
      <c r="H65" s="8">
        <v>-7.4548332245126959E-4</v>
      </c>
      <c r="I65" s="8">
        <v>5.8910608325073409E-3</v>
      </c>
      <c r="J65" s="8">
        <v>1.0313015000727559E-3</v>
      </c>
      <c r="K65" s="8">
        <v>1.5934318025720381E-3</v>
      </c>
      <c r="L65" s="8">
        <v>2.4542601927609502E-4</v>
      </c>
      <c r="M65" s="8">
        <v>9.4743749617706534E-4</v>
      </c>
      <c r="N65" s="8">
        <v>-6.7088090881240684E-4</v>
      </c>
      <c r="O65" s="8">
        <v>-6.972806953707663E-3</v>
      </c>
      <c r="P65" s="8">
        <v>-8.6869642399068497E-4</v>
      </c>
      <c r="Q65" s="8">
        <v>0</v>
      </c>
      <c r="R65" s="8">
        <v>1.6159917327301081E-3</v>
      </c>
      <c r="S65" s="8">
        <v>-2.6420333596710015E-3</v>
      </c>
      <c r="T65" s="88">
        <v>-1.0679096652220985E-2</v>
      </c>
      <c r="U65" s="70">
        <f t="shared" si="0"/>
        <v>-4.1678084166769572E-4</v>
      </c>
    </row>
    <row r="66" spans="1:21" x14ac:dyDescent="0.3">
      <c r="A66" s="82">
        <v>-196</v>
      </c>
      <c r="B66" s="73">
        <v>-1.5127306829185328E-3</v>
      </c>
      <c r="C66" s="8">
        <v>1.0242178393900393E-3</v>
      </c>
      <c r="D66" s="8">
        <v>-8.4447077747158011E-4</v>
      </c>
      <c r="E66" s="8">
        <v>1.5028087907681398E-3</v>
      </c>
      <c r="F66" s="8">
        <v>-1.8335654089172912E-3</v>
      </c>
      <c r="G66" s="8">
        <v>1.2453219918159869E-3</v>
      </c>
      <c r="H66" s="8">
        <v>-5.0053459967832389E-3</v>
      </c>
      <c r="I66" s="8">
        <v>2.299656677313053E-3</v>
      </c>
      <c r="J66" s="8">
        <v>1.7151148777148281E-3</v>
      </c>
      <c r="K66" s="8">
        <v>8.3502078837315759E-3</v>
      </c>
      <c r="L66" s="8">
        <v>4.0972049723543742E-3</v>
      </c>
      <c r="M66" s="8">
        <v>-7.4688608113263836E-4</v>
      </c>
      <c r="N66" s="8">
        <v>6.9025092947329059E-3</v>
      </c>
      <c r="O66" s="8">
        <v>3.5906498292876121E-3</v>
      </c>
      <c r="P66" s="8">
        <v>-4.7824907859327428E-4</v>
      </c>
      <c r="Q66" s="8">
        <v>0</v>
      </c>
      <c r="R66" s="8">
        <v>4.4615027721904305E-3</v>
      </c>
      <c r="S66" s="8">
        <v>-2.3334151339924458E-3</v>
      </c>
      <c r="T66" s="88">
        <v>4.2996560107691224E-4</v>
      </c>
      <c r="U66" s="70">
        <f t="shared" si="0"/>
        <v>1.2033945984508871E-3</v>
      </c>
    </row>
    <row r="67" spans="1:21" x14ac:dyDescent="0.3">
      <c r="A67" s="82">
        <v>-195</v>
      </c>
      <c r="B67" s="73">
        <v>6.1095194135240873E-3</v>
      </c>
      <c r="C67" s="8">
        <v>-8.6421818486371454E-4</v>
      </c>
      <c r="D67" s="8">
        <v>-5.1003672214489908E-3</v>
      </c>
      <c r="E67" s="8">
        <v>1.9563242123344276E-3</v>
      </c>
      <c r="F67" s="8">
        <v>-4.5475166973582542E-3</v>
      </c>
      <c r="G67" s="8">
        <v>-5.4648094052361061E-4</v>
      </c>
      <c r="H67" s="8">
        <v>-3.7145018613451083E-3</v>
      </c>
      <c r="I67" s="8">
        <v>-1.6873708994189426E-3</v>
      </c>
      <c r="J67" s="8">
        <v>1.5984802030740498E-3</v>
      </c>
      <c r="K67" s="8">
        <v>2.8417056848398592E-3</v>
      </c>
      <c r="L67" s="8">
        <v>2.7139595760440217E-3</v>
      </c>
      <c r="M67" s="8">
        <v>3.0939578466606965E-3</v>
      </c>
      <c r="N67" s="8">
        <v>2.2303679902678425E-2</v>
      </c>
      <c r="O67" s="8">
        <v>1.5567611288313221E-2</v>
      </c>
      <c r="P67" s="8">
        <v>-7.5026667085970706E-4</v>
      </c>
      <c r="Q67" s="8">
        <v>0</v>
      </c>
      <c r="R67" s="8">
        <v>1.3511885996338718E-3</v>
      </c>
      <c r="S67" s="8">
        <v>-2.2133836111231956E-3</v>
      </c>
      <c r="T67" s="88">
        <v>1.1773788882263811E-3</v>
      </c>
      <c r="U67" s="70">
        <f t="shared" ref="U67:U130" si="1">AVERAGE(B67:T67)</f>
        <v>2.0678789225467113E-3</v>
      </c>
    </row>
    <row r="68" spans="1:21" x14ac:dyDescent="0.3">
      <c r="A68" s="82">
        <v>-194</v>
      </c>
      <c r="B68" s="73">
        <v>6.6737480784744459E-3</v>
      </c>
      <c r="C68" s="8">
        <v>5.0799894788276876E-4</v>
      </c>
      <c r="D68" s="8">
        <v>-2.0522369306282175E-3</v>
      </c>
      <c r="E68" s="8">
        <v>-7.772285936855361E-4</v>
      </c>
      <c r="F68" s="8">
        <v>-3.4685236792678046E-3</v>
      </c>
      <c r="G68" s="8">
        <v>3.9796231018596074E-3</v>
      </c>
      <c r="H68" s="8">
        <v>-5.9089242806371969E-3</v>
      </c>
      <c r="I68" s="8">
        <v>-6.3577284921016892E-5</v>
      </c>
      <c r="J68" s="8">
        <v>-3.4945249712320528E-3</v>
      </c>
      <c r="K68" s="8">
        <v>1.1049102535701259E-2</v>
      </c>
      <c r="L68" s="8">
        <v>-3.1937469973403187E-4</v>
      </c>
      <c r="M68" s="8">
        <v>-2.2703557640288332E-3</v>
      </c>
      <c r="N68" s="8">
        <v>8.2829924648365489E-3</v>
      </c>
      <c r="O68" s="8">
        <v>4.2915374979101712E-3</v>
      </c>
      <c r="P68" s="8">
        <v>-1.0910016616986103E-3</v>
      </c>
      <c r="Q68" s="8">
        <v>0</v>
      </c>
      <c r="R68" s="8">
        <v>-2.2494193460136395E-3</v>
      </c>
      <c r="S68" s="8">
        <v>-1.9311343545080115E-2</v>
      </c>
      <c r="T68" s="88">
        <v>5.2031196463326462E-4</v>
      </c>
      <c r="U68" s="70">
        <f t="shared" si="1"/>
        <v>-3.0006295608573622E-4</v>
      </c>
    </row>
    <row r="69" spans="1:21" x14ac:dyDescent="0.3">
      <c r="A69" s="82">
        <v>-193</v>
      </c>
      <c r="B69" s="73">
        <v>6.3632368157967752E-4</v>
      </c>
      <c r="C69" s="8">
        <v>-3.7801872123657369E-3</v>
      </c>
      <c r="D69" s="8">
        <v>-1.4333765571172873E-3</v>
      </c>
      <c r="E69" s="8">
        <v>-3.9670556953597573E-3</v>
      </c>
      <c r="F69" s="8">
        <v>-1.2190667341068877E-3</v>
      </c>
      <c r="G69" s="8">
        <v>2.1023181702608147E-3</v>
      </c>
      <c r="H69" s="8">
        <v>7.964614763161482E-3</v>
      </c>
      <c r="I69" s="8">
        <v>-2.4296547298944789E-3</v>
      </c>
      <c r="J69" s="8">
        <v>4.0922495419125349E-4</v>
      </c>
      <c r="K69" s="8">
        <v>-8.2440255315847626E-3</v>
      </c>
      <c r="L69" s="8">
        <v>2.8279388604036297E-3</v>
      </c>
      <c r="M69" s="8">
        <v>2.4591995406413143E-3</v>
      </c>
      <c r="N69" s="8">
        <v>1.2019125832258776E-2</v>
      </c>
      <c r="O69" s="8">
        <v>-3.4715422497902954E-3</v>
      </c>
      <c r="P69" s="8">
        <v>2.2454358759890439E-2</v>
      </c>
      <c r="Q69" s="8">
        <v>0</v>
      </c>
      <c r="R69" s="8">
        <v>-1.4425548812625581E-3</v>
      </c>
      <c r="S69" s="8">
        <v>2.9709606428142245E-3</v>
      </c>
      <c r="T69" s="88">
        <v>-3.6452593721612494E-3</v>
      </c>
      <c r="U69" s="70">
        <f t="shared" si="1"/>
        <v>1.2742811706083473E-3</v>
      </c>
    </row>
    <row r="70" spans="1:21" x14ac:dyDescent="0.3">
      <c r="A70" s="82">
        <v>-192</v>
      </c>
      <c r="B70" s="73">
        <v>-8.9671063962539106E-4</v>
      </c>
      <c r="C70" s="8">
        <v>4.9627128683077948E-3</v>
      </c>
      <c r="D70" s="8">
        <v>3.9330696078008296E-3</v>
      </c>
      <c r="E70" s="8">
        <v>6.7270166827390968E-4</v>
      </c>
      <c r="F70" s="8">
        <v>-3.9220086877239406E-3</v>
      </c>
      <c r="G70" s="8">
        <v>1.916631380684237E-3</v>
      </c>
      <c r="H70" s="8">
        <v>-2.9635599304620413E-3</v>
      </c>
      <c r="I70" s="8">
        <v>3.5610434290696729E-3</v>
      </c>
      <c r="J70" s="8">
        <v>-2.7017111556580237E-3</v>
      </c>
      <c r="K70" s="8">
        <v>3.4316027577378089E-3</v>
      </c>
      <c r="L70" s="8">
        <v>1.992961191608033E-3</v>
      </c>
      <c r="M70" s="8">
        <v>9.6863966154868246E-4</v>
      </c>
      <c r="N70" s="8">
        <v>-7.4330583403980554E-3</v>
      </c>
      <c r="O70" s="8">
        <v>-8.1655373377390265E-3</v>
      </c>
      <c r="P70" s="8">
        <v>9.9650133431101792E-3</v>
      </c>
      <c r="Q70" s="8">
        <v>0</v>
      </c>
      <c r="R70" s="8">
        <v>1.0398330662177036E-3</v>
      </c>
      <c r="S70" s="8">
        <v>-2.4687193573430582E-3</v>
      </c>
      <c r="T70" s="88">
        <v>-5.2943091254047236E-3</v>
      </c>
      <c r="U70" s="70">
        <f t="shared" si="1"/>
        <v>-7.3758189473442572E-5</v>
      </c>
    </row>
    <row r="71" spans="1:21" x14ac:dyDescent="0.3">
      <c r="A71" s="82">
        <v>-191</v>
      </c>
      <c r="B71" s="73">
        <v>2.2455320689597435E-3</v>
      </c>
      <c r="C71" s="8">
        <v>4.3842918086116518E-4</v>
      </c>
      <c r="D71" s="8">
        <v>5.4169855841408338E-4</v>
      </c>
      <c r="E71" s="8">
        <v>2.418873595519044E-3</v>
      </c>
      <c r="F71" s="8">
        <v>1.9659303805549724E-3</v>
      </c>
      <c r="G71" s="8">
        <v>-1.0209440032016026E-3</v>
      </c>
      <c r="H71" s="8">
        <v>-5.873085182324508E-3</v>
      </c>
      <c r="I71" s="8">
        <v>-3.7698575588514822E-3</v>
      </c>
      <c r="J71" s="8">
        <v>1.4312475813882007E-3</v>
      </c>
      <c r="K71" s="8">
        <v>-8.4262241745903968E-4</v>
      </c>
      <c r="L71" s="8">
        <v>1.3285796738624284E-3</v>
      </c>
      <c r="M71" s="8">
        <v>-1.2638998953953809E-3</v>
      </c>
      <c r="N71" s="8">
        <v>4.0268387242951148E-3</v>
      </c>
      <c r="O71" s="8">
        <v>-2.851621112224919E-3</v>
      </c>
      <c r="P71" s="8">
        <v>8.5082230102033387E-3</v>
      </c>
      <c r="Q71" s="8">
        <v>0</v>
      </c>
      <c r="R71" s="8">
        <v>3.6583459886575303E-3</v>
      </c>
      <c r="S71" s="8">
        <v>3.8902469066180601E-3</v>
      </c>
      <c r="T71" s="88">
        <v>2.2239176500485217E-3</v>
      </c>
      <c r="U71" s="70">
        <f t="shared" si="1"/>
        <v>8.9767542894343526E-4</v>
      </c>
    </row>
    <row r="72" spans="1:21" x14ac:dyDescent="0.3">
      <c r="A72" s="82">
        <v>-190</v>
      </c>
      <c r="B72" s="73">
        <v>-4.5795466420285738E-3</v>
      </c>
      <c r="C72" s="8">
        <v>-8.1540564688646101E-4</v>
      </c>
      <c r="D72" s="8">
        <v>2.2439022655768252E-3</v>
      </c>
      <c r="E72" s="8">
        <v>-7.8037131297569329E-4</v>
      </c>
      <c r="F72" s="8">
        <v>-1.2957885702140608E-3</v>
      </c>
      <c r="G72" s="8">
        <v>1.6334040974027349E-4</v>
      </c>
      <c r="H72" s="8">
        <v>6.1989165539962695E-4</v>
      </c>
      <c r="I72" s="8">
        <v>-2.4260691790928346E-3</v>
      </c>
      <c r="J72" s="8">
        <v>3.2194758157680636E-3</v>
      </c>
      <c r="K72" s="8">
        <v>1.4009464539646473E-2</v>
      </c>
      <c r="L72" s="8">
        <v>-2.7395648477142754E-3</v>
      </c>
      <c r="M72" s="8">
        <v>1.6906122663266497E-4</v>
      </c>
      <c r="N72" s="8">
        <v>-2.3476031588188822E-2</v>
      </c>
      <c r="O72" s="8">
        <v>5.5957793952936419E-3</v>
      </c>
      <c r="P72" s="8">
        <v>1.4171390130392619E-3</v>
      </c>
      <c r="Q72" s="8">
        <v>0</v>
      </c>
      <c r="R72" s="8">
        <v>-8.9142164294573126E-4</v>
      </c>
      <c r="S72" s="8">
        <v>-3.0600978653002363E-3</v>
      </c>
      <c r="T72" s="88">
        <v>5.0483647096142246E-4</v>
      </c>
      <c r="U72" s="70">
        <f t="shared" si="1"/>
        <v>-6.3796876333097041E-4</v>
      </c>
    </row>
    <row r="73" spans="1:21" x14ac:dyDescent="0.3">
      <c r="A73" s="82">
        <v>-189</v>
      </c>
      <c r="B73" s="73">
        <v>-1.6451338535029957E-3</v>
      </c>
      <c r="C73" s="8">
        <v>-4.7633918656869029E-3</v>
      </c>
      <c r="D73" s="8">
        <v>-1.6284241594192984E-3</v>
      </c>
      <c r="E73" s="8">
        <v>4.0502313818143055E-3</v>
      </c>
      <c r="F73" s="8">
        <v>-5.9124649985879772E-4</v>
      </c>
      <c r="G73" s="8">
        <v>-2.6462739049377265E-4</v>
      </c>
      <c r="H73" s="8">
        <v>3.6165912014228165E-3</v>
      </c>
      <c r="I73" s="8">
        <v>6.4819364117133481E-4</v>
      </c>
      <c r="J73" s="8">
        <v>9.2165932045170772E-4</v>
      </c>
      <c r="K73" s="8">
        <v>4.3921823026265329E-3</v>
      </c>
      <c r="L73" s="8">
        <v>-1.5262826243429384E-4</v>
      </c>
      <c r="M73" s="8">
        <v>-3.2407158678575158E-3</v>
      </c>
      <c r="N73" s="8">
        <v>1.8031094547374029E-2</v>
      </c>
      <c r="O73" s="8">
        <v>8.7301688233256056E-3</v>
      </c>
      <c r="P73" s="8">
        <v>7.7548691123536396E-3</v>
      </c>
      <c r="Q73" s="8">
        <v>0</v>
      </c>
      <c r="R73" s="8">
        <v>-1.9225378553397246E-3</v>
      </c>
      <c r="S73" s="8">
        <v>-8.6671873952376931E-3</v>
      </c>
      <c r="T73" s="88">
        <v>-1.6901080129935473E-3</v>
      </c>
      <c r="U73" s="70">
        <f t="shared" si="1"/>
        <v>1.2409994298797594E-3</v>
      </c>
    </row>
    <row r="74" spans="1:21" x14ac:dyDescent="0.3">
      <c r="A74" s="82">
        <v>-188</v>
      </c>
      <c r="B74" s="73">
        <v>8.1260983183407687E-3</v>
      </c>
      <c r="C74" s="8">
        <v>1.7555655935171262E-3</v>
      </c>
      <c r="D74" s="8">
        <v>3.4536378402866465E-3</v>
      </c>
      <c r="E74" s="8">
        <v>-1.736941293384797E-3</v>
      </c>
      <c r="F74" s="8">
        <v>5.1545903451508017E-3</v>
      </c>
      <c r="G74" s="8">
        <v>6.4773243762742457E-4</v>
      </c>
      <c r="H74" s="8">
        <v>-4.7924208942421009E-3</v>
      </c>
      <c r="I74" s="8">
        <v>7.8685780547906158E-3</v>
      </c>
      <c r="J74" s="8">
        <v>2.1431820161158469E-3</v>
      </c>
      <c r="K74" s="8">
        <v>-4.8106337117220024E-3</v>
      </c>
      <c r="L74" s="8">
        <v>-1.2916148948396711E-3</v>
      </c>
      <c r="M74" s="8">
        <v>1.6060866745612767E-3</v>
      </c>
      <c r="N74" s="8">
        <v>-1.1243655565645811E-2</v>
      </c>
      <c r="O74" s="8">
        <v>2.1906611216355801E-3</v>
      </c>
      <c r="P74" s="8">
        <v>-4.2831836578292853E-3</v>
      </c>
      <c r="Q74" s="8">
        <v>0</v>
      </c>
      <c r="R74" s="8">
        <v>-1.1746315305270535E-3</v>
      </c>
      <c r="S74" s="8">
        <v>8.6756909905226741E-3</v>
      </c>
      <c r="T74" s="88">
        <v>-1.5035910746789699E-3</v>
      </c>
      <c r="U74" s="70">
        <f t="shared" si="1"/>
        <v>5.6763951419363525E-4</v>
      </c>
    </row>
    <row r="75" spans="1:21" x14ac:dyDescent="0.3">
      <c r="A75" s="82">
        <v>-187</v>
      </c>
      <c r="B75" s="73">
        <v>-4.4784218205243514E-3</v>
      </c>
      <c r="C75" s="8">
        <v>4.4448418279126383E-3</v>
      </c>
      <c r="D75" s="8">
        <v>7.5940002110267031E-4</v>
      </c>
      <c r="E75" s="8">
        <v>2.1266262631441943E-3</v>
      </c>
      <c r="F75" s="8">
        <v>-2.2511648383918142E-3</v>
      </c>
      <c r="G75" s="8">
        <v>-4.2620289552621621E-5</v>
      </c>
      <c r="H75" s="8">
        <v>-5.034382355826806E-3</v>
      </c>
      <c r="I75" s="8">
        <v>-1.0166040365177454E-3</v>
      </c>
      <c r="J75" s="8">
        <v>-3.1107631616272592E-3</v>
      </c>
      <c r="K75" s="8">
        <v>-1.8717091757603648E-2</v>
      </c>
      <c r="L75" s="8">
        <v>3.9584880409640651E-3</v>
      </c>
      <c r="M75" s="8">
        <v>-1.2025288005983398E-3</v>
      </c>
      <c r="N75" s="8">
        <v>8.5835579851358725E-3</v>
      </c>
      <c r="O75" s="8">
        <v>-6.6596124398288874E-3</v>
      </c>
      <c r="P75" s="8">
        <v>-1.1003373719957812E-3</v>
      </c>
      <c r="Q75" s="8">
        <v>0</v>
      </c>
      <c r="R75" s="8">
        <v>4.9174850461735546E-4</v>
      </c>
      <c r="S75" s="8">
        <v>-1.1855193518976739E-3</v>
      </c>
      <c r="T75" s="88">
        <v>1.0158749385496432E-2</v>
      </c>
      <c r="U75" s="70">
        <f t="shared" si="1"/>
        <v>-7.5134916821008931E-4</v>
      </c>
    </row>
    <row r="76" spans="1:21" x14ac:dyDescent="0.3">
      <c r="A76" s="82">
        <v>-186</v>
      </c>
      <c r="B76" s="73">
        <v>7.0828356834843828E-4</v>
      </c>
      <c r="C76" s="8">
        <v>-1.1017577558623971E-3</v>
      </c>
      <c r="D76" s="8">
        <v>-5.1245810576786878E-4</v>
      </c>
      <c r="E76" s="8">
        <v>2.6650338085480521E-3</v>
      </c>
      <c r="F76" s="8">
        <v>2.0625836271643549E-3</v>
      </c>
      <c r="G76" s="8">
        <v>1.7946189659240337E-3</v>
      </c>
      <c r="H76" s="8">
        <v>1.4325457549319081E-3</v>
      </c>
      <c r="I76" s="8">
        <v>2.9711715248554342E-3</v>
      </c>
      <c r="J76" s="8">
        <v>5.0807002463092721E-3</v>
      </c>
      <c r="K76" s="8">
        <v>-1.1760915024916066E-2</v>
      </c>
      <c r="L76" s="8">
        <v>1.5038601873335975E-3</v>
      </c>
      <c r="M76" s="8">
        <v>4.5493476559671561E-3</v>
      </c>
      <c r="N76" s="8">
        <v>1.0125431382550114E-2</v>
      </c>
      <c r="O76" s="8">
        <v>-8.2319576089691544E-4</v>
      </c>
      <c r="P76" s="8">
        <v>5.8791221422924474E-3</v>
      </c>
      <c r="Q76" s="8">
        <v>0</v>
      </c>
      <c r="R76" s="8">
        <v>2.0589374513749811E-4</v>
      </c>
      <c r="S76" s="8">
        <v>1.2752793856403462E-2</v>
      </c>
      <c r="T76" s="88">
        <v>-2.0087097238058321E-3</v>
      </c>
      <c r="U76" s="70">
        <f t="shared" si="1"/>
        <v>1.86970263655351E-3</v>
      </c>
    </row>
    <row r="77" spans="1:21" x14ac:dyDescent="0.3">
      <c r="A77" s="82">
        <v>-185</v>
      </c>
      <c r="B77" s="73">
        <v>1.6695173835646997E-3</v>
      </c>
      <c r="C77" s="8">
        <v>5.3474172641139938E-4</v>
      </c>
      <c r="D77" s="8">
        <v>-2.3443640460376128E-4</v>
      </c>
      <c r="E77" s="8">
        <v>4.82229952931474E-3</v>
      </c>
      <c r="F77" s="8">
        <v>1.2994298469294133E-3</v>
      </c>
      <c r="G77" s="8">
        <v>1.1134922397511475E-3</v>
      </c>
      <c r="H77" s="8">
        <v>1.3593373127262476E-3</v>
      </c>
      <c r="I77" s="8">
        <v>9.3429007152489862E-3</v>
      </c>
      <c r="J77" s="8">
        <v>-2.9649804761768439E-3</v>
      </c>
      <c r="K77" s="8">
        <v>-5.7797845542669792E-3</v>
      </c>
      <c r="L77" s="8">
        <v>-4.1367259928356964E-3</v>
      </c>
      <c r="M77" s="8">
        <v>-9.2200411503885454E-3</v>
      </c>
      <c r="N77" s="8">
        <v>3.6062663650618877E-3</v>
      </c>
      <c r="O77" s="8">
        <v>-3.4380264233894921E-3</v>
      </c>
      <c r="P77" s="8">
        <v>1.7328551886954687E-3</v>
      </c>
      <c r="Q77" s="8">
        <v>0</v>
      </c>
      <c r="R77" s="8">
        <v>-1.1293386495454076E-3</v>
      </c>
      <c r="S77" s="8">
        <v>-1.2922543462239042E-3</v>
      </c>
      <c r="T77" s="88">
        <v>5.8003156444839015E-3</v>
      </c>
      <c r="U77" s="70">
        <f t="shared" si="1"/>
        <v>1.6239831340827694E-4</v>
      </c>
    </row>
    <row r="78" spans="1:21" x14ac:dyDescent="0.3">
      <c r="A78" s="82">
        <v>-184</v>
      </c>
      <c r="B78" s="73">
        <v>-4.4574842464637464E-4</v>
      </c>
      <c r="C78" s="8">
        <v>2.801523873572553E-3</v>
      </c>
      <c r="D78" s="8">
        <v>-1.0729172405936228E-3</v>
      </c>
      <c r="E78" s="8">
        <v>-3.8221658108804433E-3</v>
      </c>
      <c r="F78" s="8">
        <v>5.5542527939981927E-4</v>
      </c>
      <c r="G78" s="8">
        <v>2.360668244221229E-3</v>
      </c>
      <c r="H78" s="8">
        <v>4.2051473215261427E-3</v>
      </c>
      <c r="I78" s="8">
        <v>-9.9650254764055025E-3</v>
      </c>
      <c r="J78" s="8">
        <v>2.0504864465469615E-3</v>
      </c>
      <c r="K78" s="8">
        <v>-4.4796017883578449E-3</v>
      </c>
      <c r="L78" s="8">
        <v>-8.6830885564205852E-3</v>
      </c>
      <c r="M78" s="8">
        <v>1.1506528211852431E-3</v>
      </c>
      <c r="N78" s="8">
        <v>1.7104145509866917E-2</v>
      </c>
      <c r="O78" s="8">
        <v>-1.0403595225656219E-2</v>
      </c>
      <c r="P78" s="8">
        <v>7.7478787608877553E-3</v>
      </c>
      <c r="Q78" s="8">
        <v>0</v>
      </c>
      <c r="R78" s="8">
        <v>2.0622014374308221E-3</v>
      </c>
      <c r="S78" s="8">
        <v>-1.5441110757305997E-4</v>
      </c>
      <c r="T78" s="88">
        <v>-2.3093197614599947E-3</v>
      </c>
      <c r="U78" s="70">
        <f t="shared" si="1"/>
        <v>-6.8302299860852875E-5</v>
      </c>
    </row>
    <row r="79" spans="1:21" x14ac:dyDescent="0.3">
      <c r="A79" s="82">
        <v>-183</v>
      </c>
      <c r="B79" s="73">
        <v>1.1235178478487472E-2</v>
      </c>
      <c r="C79" s="8">
        <v>4.5524610427745485E-3</v>
      </c>
      <c r="D79" s="8">
        <v>-3.176885321209146E-3</v>
      </c>
      <c r="E79" s="8">
        <v>8.2056609783338723E-4</v>
      </c>
      <c r="F79" s="8">
        <v>9.3505208308103903E-4</v>
      </c>
      <c r="G79" s="8">
        <v>4.0295503819071819E-3</v>
      </c>
      <c r="H79" s="8">
        <v>1.7465494602810563E-3</v>
      </c>
      <c r="I79" s="8">
        <v>-2.9746441138888509E-4</v>
      </c>
      <c r="J79" s="8">
        <v>1.0254773467106501E-3</v>
      </c>
      <c r="K79" s="8">
        <v>-1.5278374763893422E-2</v>
      </c>
      <c r="L79" s="8">
        <v>-1.2821585225018793E-3</v>
      </c>
      <c r="M79" s="8">
        <v>-1.3358914897855893E-3</v>
      </c>
      <c r="N79" s="8">
        <v>1.3981798026832562E-2</v>
      </c>
      <c r="O79" s="8">
        <v>3.5124460126895705E-4</v>
      </c>
      <c r="P79" s="8">
        <v>-7.0640550824887117E-3</v>
      </c>
      <c r="Q79" s="8">
        <v>0</v>
      </c>
      <c r="R79" s="8">
        <v>1.0291638013175172E-3</v>
      </c>
      <c r="S79" s="8">
        <v>1.6440620355234964E-3</v>
      </c>
      <c r="T79" s="88">
        <v>2.8172463602848989E-3</v>
      </c>
      <c r="U79" s="70">
        <f t="shared" si="1"/>
        <v>8.2808000658079626E-4</v>
      </c>
    </row>
    <row r="80" spans="1:21" x14ac:dyDescent="0.3">
      <c r="A80" s="82">
        <v>-182</v>
      </c>
      <c r="B80" s="73">
        <v>-4.9806141114911301E-3</v>
      </c>
      <c r="C80" s="8">
        <v>2.0771277651377307E-4</v>
      </c>
      <c r="D80" s="8">
        <v>4.622405672616986E-5</v>
      </c>
      <c r="E80" s="8">
        <v>5.2409751620282382E-3</v>
      </c>
      <c r="F80" s="8">
        <v>-2.428546267695608E-3</v>
      </c>
      <c r="G80" s="8">
        <v>-7.4199063237135286E-4</v>
      </c>
      <c r="H80" s="8">
        <v>7.9117666348518974E-3</v>
      </c>
      <c r="I80" s="8">
        <v>-3.3977449862976393E-3</v>
      </c>
      <c r="J80" s="8">
        <v>-4.9702822502785318E-3</v>
      </c>
      <c r="K80" s="8">
        <v>2.276283428197072E-3</v>
      </c>
      <c r="L80" s="8">
        <v>-1.0005025507255549E-3</v>
      </c>
      <c r="M80" s="8">
        <v>1.5656160681074224E-3</v>
      </c>
      <c r="N80" s="8">
        <v>-4.1053125220792738E-3</v>
      </c>
      <c r="O80" s="8">
        <v>4.5527580487919484E-3</v>
      </c>
      <c r="P80" s="8">
        <v>-6.6945980063391215E-3</v>
      </c>
      <c r="Q80" s="8">
        <v>0</v>
      </c>
      <c r="R80" s="8">
        <v>-4.5050331268975535E-3</v>
      </c>
      <c r="S80" s="8">
        <v>-2.1167938456545165E-3</v>
      </c>
      <c r="T80" s="88">
        <v>6.4291650306309497E-3</v>
      </c>
      <c r="U80" s="70">
        <f t="shared" si="1"/>
        <v>-3.532061628412006E-4</v>
      </c>
    </row>
    <row r="81" spans="1:21" x14ac:dyDescent="0.3">
      <c r="A81" s="82">
        <v>-181</v>
      </c>
      <c r="B81" s="73">
        <v>3.2025732653958409E-3</v>
      </c>
      <c r="C81" s="8">
        <v>2.4642627734416315E-4</v>
      </c>
      <c r="D81" s="8">
        <v>-3.4052821242522894E-3</v>
      </c>
      <c r="E81" s="8">
        <v>-2.3329346017091925E-3</v>
      </c>
      <c r="F81" s="8">
        <v>2.5971794012940065E-3</v>
      </c>
      <c r="G81" s="8">
        <v>1.7520804130015302E-3</v>
      </c>
      <c r="H81" s="8">
        <v>2.6719545389471441E-3</v>
      </c>
      <c r="I81" s="8">
        <v>-2.587423375091857E-4</v>
      </c>
      <c r="J81" s="8">
        <v>6.0243008862556797E-4</v>
      </c>
      <c r="K81" s="8">
        <v>-3.6113726795657039E-3</v>
      </c>
      <c r="L81" s="8">
        <v>-3.2891782981787866E-3</v>
      </c>
      <c r="M81" s="8">
        <v>2.1888875577110931E-3</v>
      </c>
      <c r="N81" s="8">
        <v>-9.6551165751259643E-3</v>
      </c>
      <c r="O81" s="8">
        <v>2.6643719692084813E-3</v>
      </c>
      <c r="P81" s="8">
        <v>-3.4295082471079794E-3</v>
      </c>
      <c r="Q81" s="8">
        <v>0</v>
      </c>
      <c r="R81" s="8">
        <v>1.0209703623815201E-3</v>
      </c>
      <c r="S81" s="8">
        <v>-2.2562005467244529E-3</v>
      </c>
      <c r="T81" s="88">
        <v>-2.4778281441585129E-3</v>
      </c>
      <c r="U81" s="70">
        <f t="shared" si="1"/>
        <v>-7.2469945686435362E-4</v>
      </c>
    </row>
    <row r="82" spans="1:21" x14ac:dyDescent="0.3">
      <c r="A82" s="82">
        <v>-180</v>
      </c>
      <c r="B82" s="73">
        <v>2.0663842580261327E-3</v>
      </c>
      <c r="C82" s="8">
        <v>1.1105792063004901E-3</v>
      </c>
      <c r="D82" s="8">
        <v>-2.6157510424850185E-3</v>
      </c>
      <c r="E82" s="8">
        <v>-3.0581730984040167E-3</v>
      </c>
      <c r="F82" s="8">
        <v>-3.2209683164791114E-3</v>
      </c>
      <c r="G82" s="8">
        <v>-2.662560054917682E-3</v>
      </c>
      <c r="H82" s="8">
        <v>-2.7883358392186541E-3</v>
      </c>
      <c r="I82" s="8">
        <v>6.7288489841550118E-3</v>
      </c>
      <c r="J82" s="8">
        <v>4.1356847116516575E-3</v>
      </c>
      <c r="K82" s="8">
        <v>-2.7309804180636679E-3</v>
      </c>
      <c r="L82" s="8">
        <v>-4.4077805605856274E-3</v>
      </c>
      <c r="M82" s="8">
        <v>2.1309646599470709E-4</v>
      </c>
      <c r="N82" s="8">
        <v>-1.2514872818206334E-2</v>
      </c>
      <c r="O82" s="8">
        <v>1.8014437778670631E-3</v>
      </c>
      <c r="P82" s="8">
        <v>-7.1763534575528809E-3</v>
      </c>
      <c r="Q82" s="8">
        <v>0</v>
      </c>
      <c r="R82" s="8">
        <v>-4.6379747700706665E-3</v>
      </c>
      <c r="S82" s="8">
        <v>-3.6139361083591254E-3</v>
      </c>
      <c r="T82" s="88">
        <v>-1.5475366480973115E-3</v>
      </c>
      <c r="U82" s="70">
        <f t="shared" si="1"/>
        <v>-1.8378518804444753E-3</v>
      </c>
    </row>
    <row r="83" spans="1:21" x14ac:dyDescent="0.3">
      <c r="A83" s="82">
        <v>-179</v>
      </c>
      <c r="B83" s="73">
        <v>-5.6607017246712611E-3</v>
      </c>
      <c r="C83" s="8">
        <v>-4.9956648816109651E-3</v>
      </c>
      <c r="D83" s="8">
        <v>-9.6724014917285838E-4</v>
      </c>
      <c r="E83" s="8">
        <v>5.7087165448941549E-4</v>
      </c>
      <c r="F83" s="8">
        <v>3.619672216166674E-3</v>
      </c>
      <c r="G83" s="8">
        <v>-1.3154915630174376E-3</v>
      </c>
      <c r="H83" s="8">
        <v>-1.134486100269113E-4</v>
      </c>
      <c r="I83" s="8">
        <v>1.5703239615318431E-3</v>
      </c>
      <c r="J83" s="8">
        <v>-4.125297972466805E-3</v>
      </c>
      <c r="K83" s="8">
        <v>-1.0686596028964285E-2</v>
      </c>
      <c r="L83" s="8">
        <v>1.4471801156683141E-3</v>
      </c>
      <c r="M83" s="8">
        <v>2.6538220654273967E-3</v>
      </c>
      <c r="N83" s="8">
        <v>-1.0112706500578956E-2</v>
      </c>
      <c r="O83" s="8">
        <v>1.6080315545447497E-3</v>
      </c>
      <c r="P83" s="8">
        <v>8.7959689972753052E-3</v>
      </c>
      <c r="Q83" s="8">
        <v>0</v>
      </c>
      <c r="R83" s="8">
        <v>-3.6810453338117412E-3</v>
      </c>
      <c r="S83" s="8">
        <v>-1.0839004806500616E-2</v>
      </c>
      <c r="T83" s="88">
        <v>4.3759084934768874E-3</v>
      </c>
      <c r="U83" s="70">
        <f t="shared" si="1"/>
        <v>-1.4660746585390132E-3</v>
      </c>
    </row>
    <row r="84" spans="1:21" x14ac:dyDescent="0.3">
      <c r="A84" s="82">
        <v>-178</v>
      </c>
      <c r="B84" s="73">
        <v>2.7884578236261307E-3</v>
      </c>
      <c r="C84" s="8">
        <v>1.3723288600294091E-3</v>
      </c>
      <c r="D84" s="8">
        <v>2.1474712713956245E-3</v>
      </c>
      <c r="E84" s="8">
        <v>2.2765228869269607E-3</v>
      </c>
      <c r="F84" s="8">
        <v>1.6079090650618928E-3</v>
      </c>
      <c r="G84" s="8">
        <v>1.7806490723927555E-3</v>
      </c>
      <c r="H84" s="8">
        <v>4.325278830124661E-3</v>
      </c>
      <c r="I84" s="8">
        <v>-4.3332152611921942E-3</v>
      </c>
      <c r="J84" s="8">
        <v>-1.5774724015279202E-3</v>
      </c>
      <c r="K84" s="8">
        <v>-2.7414578722357568E-3</v>
      </c>
      <c r="L84" s="8">
        <v>2.3084769330595301E-3</v>
      </c>
      <c r="M84" s="8">
        <v>-3.6619279154088222E-3</v>
      </c>
      <c r="N84" s="8">
        <v>2.7149253241368224E-3</v>
      </c>
      <c r="O84" s="8">
        <v>6.5541664697965143E-3</v>
      </c>
      <c r="P84" s="8">
        <v>-8.6765307732923052E-3</v>
      </c>
      <c r="Q84" s="8">
        <v>0</v>
      </c>
      <c r="R84" s="8">
        <v>4.4398540529609065E-3</v>
      </c>
      <c r="S84" s="8">
        <v>2.1663481514840261E-3</v>
      </c>
      <c r="T84" s="88">
        <v>1.5966227823077956E-3</v>
      </c>
      <c r="U84" s="70">
        <f t="shared" si="1"/>
        <v>7.9412669998136999E-4</v>
      </c>
    </row>
    <row r="85" spans="1:21" x14ac:dyDescent="0.3">
      <c r="A85" s="82">
        <v>-177</v>
      </c>
      <c r="B85" s="73">
        <v>-3.8889259453991024E-3</v>
      </c>
      <c r="C85" s="8">
        <v>-3.7051450441240221E-3</v>
      </c>
      <c r="D85" s="8">
        <v>2.7204461223586393E-3</v>
      </c>
      <c r="E85" s="8">
        <v>-4.7926518121923622E-4</v>
      </c>
      <c r="F85" s="8">
        <v>-3.1950262742877142E-4</v>
      </c>
      <c r="G85" s="8">
        <v>-6.6116321804444E-3</v>
      </c>
      <c r="H85" s="8">
        <v>-2.9252963428596426E-3</v>
      </c>
      <c r="I85" s="8">
        <v>7.4114540590770337E-3</v>
      </c>
      <c r="J85" s="8">
        <v>-2.4727606332983106E-3</v>
      </c>
      <c r="K85" s="8">
        <v>5.1902743319945863E-3</v>
      </c>
      <c r="L85" s="8">
        <v>5.9445192024529716E-3</v>
      </c>
      <c r="M85" s="8">
        <v>-1.4046492829715325E-3</v>
      </c>
      <c r="N85" s="8">
        <v>7.2065662894748596E-4</v>
      </c>
      <c r="O85" s="8">
        <v>1.373987012952484E-2</v>
      </c>
      <c r="P85" s="8">
        <v>1.2414117248758291E-3</v>
      </c>
      <c r="Q85" s="8">
        <v>0</v>
      </c>
      <c r="R85" s="8">
        <v>2.2523832168542535E-3</v>
      </c>
      <c r="S85" s="8">
        <v>1.2583779022901947E-2</v>
      </c>
      <c r="T85" s="88">
        <v>-2.494943951361921E-3</v>
      </c>
      <c r="U85" s="70">
        <f t="shared" si="1"/>
        <v>1.4475091184147711E-3</v>
      </c>
    </row>
    <row r="86" spans="1:21" x14ac:dyDescent="0.3">
      <c r="A86" s="82">
        <v>-176</v>
      </c>
      <c r="B86" s="73">
        <v>-5.5142211707552048E-4</v>
      </c>
      <c r="C86" s="8">
        <v>3.108968352674601E-3</v>
      </c>
      <c r="D86" s="8">
        <v>-2.5091561421379106E-3</v>
      </c>
      <c r="E86" s="8">
        <v>-2.4554141951586258E-3</v>
      </c>
      <c r="F86" s="8">
        <v>1.6635982973051654E-3</v>
      </c>
      <c r="G86" s="8">
        <v>7.5742510444351779E-4</v>
      </c>
      <c r="H86" s="8">
        <v>-2.3140901451928308E-3</v>
      </c>
      <c r="I86" s="8">
        <v>-4.3027034082068708E-3</v>
      </c>
      <c r="J86" s="8">
        <v>-2.2603653457608369E-3</v>
      </c>
      <c r="K86" s="8">
        <v>3.4088461454362361E-3</v>
      </c>
      <c r="L86" s="8">
        <v>-6.7743880610388876E-3</v>
      </c>
      <c r="M86" s="8">
        <v>2.4271336872067704E-3</v>
      </c>
      <c r="N86" s="8">
        <v>-8.3686146296620481E-3</v>
      </c>
      <c r="O86" s="8">
        <v>1.7527129724522163E-2</v>
      </c>
      <c r="P86" s="8">
        <v>-6.4188837324573554E-3</v>
      </c>
      <c r="Q86" s="8">
        <v>0</v>
      </c>
      <c r="R86" s="8">
        <v>1.4334525304600559E-3</v>
      </c>
      <c r="S86" s="8">
        <v>-6.5187997540407418E-3</v>
      </c>
      <c r="T86" s="88">
        <v>3.4023391937010265E-3</v>
      </c>
      <c r="U86" s="70">
        <f t="shared" si="1"/>
        <v>-4.602602365780049E-4</v>
      </c>
    </row>
    <row r="87" spans="1:21" x14ac:dyDescent="0.3">
      <c r="A87" s="82">
        <v>-175</v>
      </c>
      <c r="B87" s="73">
        <v>-2.1149062803740553E-3</v>
      </c>
      <c r="C87" s="8">
        <v>-1.3627358202331576E-3</v>
      </c>
      <c r="D87" s="8">
        <v>2.7040170932697526E-3</v>
      </c>
      <c r="E87" s="8">
        <v>-3.5934036747002039E-3</v>
      </c>
      <c r="F87" s="8">
        <v>2.5743720123761089E-4</v>
      </c>
      <c r="G87" s="8">
        <v>1.8395757467509488E-3</v>
      </c>
      <c r="H87" s="8">
        <v>8.7616036140226745E-4</v>
      </c>
      <c r="I87" s="8">
        <v>1.886516763540385E-4</v>
      </c>
      <c r="J87" s="8">
        <v>-3.6866297754155342E-3</v>
      </c>
      <c r="K87" s="8">
        <v>1.1231001108512665E-2</v>
      </c>
      <c r="L87" s="8">
        <v>1.7572252799753893E-3</v>
      </c>
      <c r="M87" s="8">
        <v>1.8944488623349326E-4</v>
      </c>
      <c r="N87" s="8">
        <v>4.3127433746241541E-2</v>
      </c>
      <c r="O87" s="8">
        <v>-5.2622262398158218E-3</v>
      </c>
      <c r="P87" s="8">
        <v>-4.3147232232791793E-3</v>
      </c>
      <c r="Q87" s="8">
        <v>0</v>
      </c>
      <c r="R87" s="8">
        <v>-1.5281132297395791E-3</v>
      </c>
      <c r="S87" s="8">
        <v>-2.5518920378208689E-3</v>
      </c>
      <c r="T87" s="88">
        <v>-5.9635682667861546E-3</v>
      </c>
      <c r="U87" s="70">
        <f t="shared" si="1"/>
        <v>1.6733025553585866E-3</v>
      </c>
    </row>
    <row r="88" spans="1:21" x14ac:dyDescent="0.3">
      <c r="A88" s="82">
        <v>-174</v>
      </c>
      <c r="B88" s="73">
        <v>5.6684769237983872E-3</v>
      </c>
      <c r="C88" s="8">
        <v>2.9552914911997376E-3</v>
      </c>
      <c r="D88" s="8">
        <v>-7.5964801090858949E-4</v>
      </c>
      <c r="E88" s="8">
        <v>-8.8831161285517386E-3</v>
      </c>
      <c r="F88" s="8">
        <v>-4.2197487247397532E-4</v>
      </c>
      <c r="G88" s="8">
        <v>3.4941216011329904E-4</v>
      </c>
      <c r="H88" s="8">
        <v>9.51637709467789E-3</v>
      </c>
      <c r="I88" s="8">
        <v>5.5231906533066751E-3</v>
      </c>
      <c r="J88" s="8">
        <v>-1.190095744702805E-3</v>
      </c>
      <c r="K88" s="8">
        <v>-8.820233141565853E-4</v>
      </c>
      <c r="L88" s="8">
        <v>6.6327009805616961E-4</v>
      </c>
      <c r="M88" s="8">
        <v>2.9154534977087433E-3</v>
      </c>
      <c r="N88" s="8">
        <v>7.192349691014786E-3</v>
      </c>
      <c r="O88" s="8">
        <v>2.0424176206594764E-3</v>
      </c>
      <c r="P88" s="8">
        <v>-4.9008203459888992E-3</v>
      </c>
      <c r="Q88" s="8">
        <v>0</v>
      </c>
      <c r="R88" s="8">
        <v>-5.8958436135509336E-3</v>
      </c>
      <c r="S88" s="8">
        <v>2.6858491975138349E-3</v>
      </c>
      <c r="T88" s="88">
        <v>1.3397181421561611E-3</v>
      </c>
      <c r="U88" s="70">
        <f t="shared" si="1"/>
        <v>9.4306760736166488E-4</v>
      </c>
    </row>
    <row r="89" spans="1:21" x14ac:dyDescent="0.3">
      <c r="A89" s="82">
        <v>-173</v>
      </c>
      <c r="B89" s="73">
        <v>-3.3354388712025559E-3</v>
      </c>
      <c r="C89" s="8">
        <v>-2.1174526845400094E-4</v>
      </c>
      <c r="D89" s="8">
        <v>-1.814621416364405E-4</v>
      </c>
      <c r="E89" s="8">
        <v>-6.5396043163112247E-3</v>
      </c>
      <c r="F89" s="8">
        <v>-6.9621448463093663E-5</v>
      </c>
      <c r="G89" s="8">
        <v>-6.7870996603205665E-4</v>
      </c>
      <c r="H89" s="8">
        <v>-3.7136817118303654E-3</v>
      </c>
      <c r="I89" s="8">
        <v>2.3809129260757931E-3</v>
      </c>
      <c r="J89" s="8">
        <v>-1.8054987721251589E-3</v>
      </c>
      <c r="K89" s="8">
        <v>-7.7845211285356665E-3</v>
      </c>
      <c r="L89" s="8">
        <v>-3.0568157209776336E-3</v>
      </c>
      <c r="M89" s="8">
        <v>2.3192221209831311E-4</v>
      </c>
      <c r="N89" s="8">
        <v>2.8441728116764785E-2</v>
      </c>
      <c r="O89" s="8">
        <v>-1.9563500125250595E-3</v>
      </c>
      <c r="P89" s="8">
        <v>-1.5490520636481271E-3</v>
      </c>
      <c r="Q89" s="8">
        <v>0</v>
      </c>
      <c r="R89" s="8">
        <v>1.313152871962207E-3</v>
      </c>
      <c r="S89" s="8">
        <v>-1.3729713357013874E-3</v>
      </c>
      <c r="T89" s="88">
        <v>3.7001407325857362E-3</v>
      </c>
      <c r="U89" s="70">
        <f t="shared" si="1"/>
        <v>2.0065179484442448E-4</v>
      </c>
    </row>
    <row r="90" spans="1:21" x14ac:dyDescent="0.3">
      <c r="A90" s="82">
        <v>-172</v>
      </c>
      <c r="B90" s="73">
        <v>-8.1758794023140732E-3</v>
      </c>
      <c r="C90" s="8">
        <v>-1.681197455845964E-3</v>
      </c>
      <c r="D90" s="8">
        <v>2.466232146939272E-3</v>
      </c>
      <c r="E90" s="8">
        <v>-8.585986673034663E-4</v>
      </c>
      <c r="F90" s="8">
        <v>-5.9551441638734139E-4</v>
      </c>
      <c r="G90" s="8">
        <v>1.2311059062196687E-3</v>
      </c>
      <c r="H90" s="8">
        <v>1.1170483299645888E-2</v>
      </c>
      <c r="I90" s="8">
        <v>4.9743597876377495E-4</v>
      </c>
      <c r="J90" s="8">
        <v>8.0286469148386098E-5</v>
      </c>
      <c r="K90" s="8">
        <v>4.6243689591778069E-3</v>
      </c>
      <c r="L90" s="8">
        <v>3.1690269376538809E-3</v>
      </c>
      <c r="M90" s="8">
        <v>3.4679674037031891E-3</v>
      </c>
      <c r="N90" s="8">
        <v>-9.9572608203886033E-3</v>
      </c>
      <c r="O90" s="8">
        <v>4.0502658621692292E-3</v>
      </c>
      <c r="P90" s="8">
        <v>-1.2560712394622277E-3</v>
      </c>
      <c r="Q90" s="8">
        <v>0</v>
      </c>
      <c r="R90" s="8">
        <v>2.8677341859481963E-3</v>
      </c>
      <c r="S90" s="8">
        <v>1.0717643931083381E-2</v>
      </c>
      <c r="T90" s="88">
        <v>5.4068604895878142E-3</v>
      </c>
      <c r="U90" s="70">
        <f t="shared" si="1"/>
        <v>1.4328889246494111E-3</v>
      </c>
    </row>
    <row r="91" spans="1:21" x14ac:dyDescent="0.3">
      <c r="A91" s="82">
        <v>-171</v>
      </c>
      <c r="B91" s="73">
        <v>6.5281365044392017E-3</v>
      </c>
      <c r="C91" s="8">
        <v>-8.2201831908599752E-4</v>
      </c>
      <c r="D91" s="8">
        <v>-8.8868741431944744E-4</v>
      </c>
      <c r="E91" s="8">
        <v>8.9676577419844309E-4</v>
      </c>
      <c r="F91" s="8">
        <v>3.2640957549693768E-3</v>
      </c>
      <c r="G91" s="8">
        <v>1.9911271557841274E-3</v>
      </c>
      <c r="H91" s="8">
        <v>6.808476520774793E-3</v>
      </c>
      <c r="I91" s="8">
        <v>-2.3879060803145336E-3</v>
      </c>
      <c r="J91" s="8">
        <v>-3.3051362218408805E-3</v>
      </c>
      <c r="K91" s="8">
        <v>-2.295731288434231E-3</v>
      </c>
      <c r="L91" s="8">
        <v>-6.326501172731416E-3</v>
      </c>
      <c r="M91" s="8">
        <v>-2.6506736188713007E-3</v>
      </c>
      <c r="N91" s="8">
        <v>-1.1740222314137851E-2</v>
      </c>
      <c r="O91" s="8">
        <v>2.4650817758141812E-3</v>
      </c>
      <c r="P91" s="8">
        <v>7.0522908500393281E-3</v>
      </c>
      <c r="Q91" s="8">
        <v>0</v>
      </c>
      <c r="R91" s="8">
        <v>9.1200939389180641E-5</v>
      </c>
      <c r="S91" s="8">
        <v>-2.0487894366869527E-3</v>
      </c>
      <c r="T91" s="88">
        <v>-6.6197543374438752E-3</v>
      </c>
      <c r="U91" s="70">
        <f t="shared" si="1"/>
        <v>-5.2569710149778174E-4</v>
      </c>
    </row>
    <row r="92" spans="1:21" x14ac:dyDescent="0.3">
      <c r="A92" s="82">
        <v>-170</v>
      </c>
      <c r="B92" s="73">
        <v>-5.6669696513967846E-3</v>
      </c>
      <c r="C92" s="8">
        <v>-1.7772858194745221E-3</v>
      </c>
      <c r="D92" s="8">
        <v>8.7520687055225779E-4</v>
      </c>
      <c r="E92" s="8">
        <v>-2.5971691050589558E-3</v>
      </c>
      <c r="F92" s="8">
        <v>3.3867902150041948E-3</v>
      </c>
      <c r="G92" s="8">
        <v>-7.5947021734025354E-3</v>
      </c>
      <c r="H92" s="8">
        <v>-2.4129778963591936E-3</v>
      </c>
      <c r="I92" s="8">
        <v>-8.1043319687963201E-4</v>
      </c>
      <c r="J92" s="8">
        <v>-9.5522608197773796E-4</v>
      </c>
      <c r="K92" s="8">
        <v>1.3000797398116166E-2</v>
      </c>
      <c r="L92" s="8">
        <v>-6.7563025614173237E-4</v>
      </c>
      <c r="M92" s="8">
        <v>1.2176841546225636E-3</v>
      </c>
      <c r="N92" s="8">
        <v>-1.9653019373882613E-2</v>
      </c>
      <c r="O92" s="8">
        <v>5.0200378107504925E-4</v>
      </c>
      <c r="P92" s="8">
        <v>4.4969866556795425E-3</v>
      </c>
      <c r="Q92" s="8">
        <v>0</v>
      </c>
      <c r="R92" s="8">
        <v>5.7789009612334696E-3</v>
      </c>
      <c r="S92" s="8">
        <v>-2.6231931486177746E-3</v>
      </c>
      <c r="T92" s="88">
        <v>3.0230247555008694E-3</v>
      </c>
      <c r="U92" s="70">
        <f t="shared" si="1"/>
        <v>-6.5711641638986141E-4</v>
      </c>
    </row>
    <row r="93" spans="1:21" x14ac:dyDescent="0.3">
      <c r="A93" s="82">
        <v>-169</v>
      </c>
      <c r="B93" s="73">
        <v>-6.7725856939159796E-3</v>
      </c>
      <c r="C93" s="8">
        <v>-4.436281779554227E-4</v>
      </c>
      <c r="D93" s="8">
        <v>3.0256902641285317E-3</v>
      </c>
      <c r="E93" s="8">
        <v>1.693029376827155E-3</v>
      </c>
      <c r="F93" s="8">
        <v>-4.8907122161931035E-3</v>
      </c>
      <c r="G93" s="8">
        <v>-2.2341330869789407E-5</v>
      </c>
      <c r="H93" s="8">
        <v>-2.3630610251996961E-3</v>
      </c>
      <c r="I93" s="8">
        <v>1.4832522644078849E-3</v>
      </c>
      <c r="J93" s="8">
        <v>-2.7060805196650562E-4</v>
      </c>
      <c r="K93" s="8">
        <v>-1.999613827156424E-3</v>
      </c>
      <c r="L93" s="8">
        <v>2.7003162490565097E-3</v>
      </c>
      <c r="M93" s="8">
        <v>3.5743487273147637E-3</v>
      </c>
      <c r="N93" s="8">
        <v>4.345052490818898E-3</v>
      </c>
      <c r="O93" s="8">
        <v>1.371657048525373E-4</v>
      </c>
      <c r="P93" s="8">
        <v>2.7529581227485368E-3</v>
      </c>
      <c r="Q93" s="8">
        <v>0</v>
      </c>
      <c r="R93" s="8">
        <v>2.2405948395433639E-3</v>
      </c>
      <c r="S93" s="8">
        <v>5.956311243489552E-3</v>
      </c>
      <c r="T93" s="88">
        <v>1.9921905221517043E-3</v>
      </c>
      <c r="U93" s="70">
        <f t="shared" si="1"/>
        <v>6.9149260432013239E-4</v>
      </c>
    </row>
    <row r="94" spans="1:21" x14ac:dyDescent="0.3">
      <c r="A94" s="82">
        <v>-168</v>
      </c>
      <c r="B94" s="73">
        <v>-1.7204211410474998E-3</v>
      </c>
      <c r="C94" s="8">
        <v>-2.0793828237260013E-3</v>
      </c>
      <c r="D94" s="8">
        <v>-1.2587471608924107E-4</v>
      </c>
      <c r="E94" s="8">
        <v>2.1492695634345816E-3</v>
      </c>
      <c r="F94" s="8">
        <v>-8.6162827168488436E-4</v>
      </c>
      <c r="G94" s="8">
        <v>6.9864215984274773E-4</v>
      </c>
      <c r="H94" s="8">
        <v>1.2364397441883097E-2</v>
      </c>
      <c r="I94" s="8">
        <v>-1.0119111422923718E-3</v>
      </c>
      <c r="J94" s="8">
        <v>-2.0955733258166504E-3</v>
      </c>
      <c r="K94" s="8">
        <v>-2.2748512717201276E-2</v>
      </c>
      <c r="L94" s="8">
        <v>1.1003420672062343E-2</v>
      </c>
      <c r="M94" s="8">
        <v>6.0669740454804459E-4</v>
      </c>
      <c r="N94" s="8">
        <v>1.2851068084172145E-3</v>
      </c>
      <c r="O94" s="8">
        <v>-5.1257079063191128E-3</v>
      </c>
      <c r="P94" s="8">
        <v>1.1993662501366785E-2</v>
      </c>
      <c r="Q94" s="8">
        <v>0</v>
      </c>
      <c r="R94" s="8">
        <v>1.7635334015128883E-3</v>
      </c>
      <c r="S94" s="8">
        <v>3.8428619427263618E-3</v>
      </c>
      <c r="T94" s="88">
        <v>5.8743926792927288E-4</v>
      </c>
      <c r="U94" s="70">
        <f t="shared" si="1"/>
        <v>5.540010062919105E-4</v>
      </c>
    </row>
    <row r="95" spans="1:21" x14ac:dyDescent="0.3">
      <c r="A95" s="82">
        <v>-167</v>
      </c>
      <c r="B95" s="73">
        <v>-8.7002064430590255E-3</v>
      </c>
      <c r="C95" s="8">
        <v>7.2320337894813368E-4</v>
      </c>
      <c r="D95" s="8">
        <v>8.1065308736479047E-6</v>
      </c>
      <c r="E95" s="8">
        <v>-2.6056979329097786E-3</v>
      </c>
      <c r="F95" s="8">
        <v>3.9636163388762063E-3</v>
      </c>
      <c r="G95" s="8">
        <v>2.2618019280707148E-3</v>
      </c>
      <c r="H95" s="8">
        <v>2.3622888390746393E-3</v>
      </c>
      <c r="I95" s="8">
        <v>2.3326092780416364E-3</v>
      </c>
      <c r="J95" s="8">
        <v>-2.2687785354966704E-4</v>
      </c>
      <c r="K95" s="8">
        <v>1.0068818355561445E-2</v>
      </c>
      <c r="L95" s="8">
        <v>-1.795971661449805E-3</v>
      </c>
      <c r="M95" s="8">
        <v>2.7312483868113238E-4</v>
      </c>
      <c r="N95" s="8">
        <v>-3.2571341796984198E-2</v>
      </c>
      <c r="O95" s="8">
        <v>2.9912646958008492E-3</v>
      </c>
      <c r="P95" s="8">
        <v>2.017277698445813E-3</v>
      </c>
      <c r="Q95" s="8">
        <v>0</v>
      </c>
      <c r="R95" s="8">
        <v>1.0511137601864444E-3</v>
      </c>
      <c r="S95" s="8">
        <v>-6.8001151867728609E-3</v>
      </c>
      <c r="T95" s="88">
        <v>1.1473948497893894E-3</v>
      </c>
      <c r="U95" s="70">
        <f t="shared" si="1"/>
        <v>-1.2368205464408045E-3</v>
      </c>
    </row>
    <row r="96" spans="1:21" x14ac:dyDescent="0.3">
      <c r="A96" s="82">
        <v>-166</v>
      </c>
      <c r="B96" s="73">
        <v>-7.0453745098097622E-3</v>
      </c>
      <c r="C96" s="8">
        <v>-7.0530018305928893E-4</v>
      </c>
      <c r="D96" s="8">
        <v>-1.7063564314715937E-3</v>
      </c>
      <c r="E96" s="8">
        <v>-4.691948184568388E-5</v>
      </c>
      <c r="F96" s="8">
        <v>8.1803445081030275E-5</v>
      </c>
      <c r="G96" s="8">
        <v>9.5918840109229255E-4</v>
      </c>
      <c r="H96" s="8">
        <v>-4.9172031333779773E-4</v>
      </c>
      <c r="I96" s="8">
        <v>-3.9844954836464335E-4</v>
      </c>
      <c r="J96" s="8">
        <v>-5.0675560415813867E-3</v>
      </c>
      <c r="K96" s="8">
        <v>5.5428792609708462E-3</v>
      </c>
      <c r="L96" s="8">
        <v>-1.6006885677041531E-3</v>
      </c>
      <c r="M96" s="8">
        <v>2.3510569237745159E-4</v>
      </c>
      <c r="N96" s="8">
        <v>-6.8122225711566347E-3</v>
      </c>
      <c r="O96" s="8">
        <v>-2.4917218842327249E-3</v>
      </c>
      <c r="P96" s="8">
        <v>4.6536011705114542E-3</v>
      </c>
      <c r="Q96" s="8">
        <v>0</v>
      </c>
      <c r="R96" s="8">
        <v>-4.8925103502748084E-3</v>
      </c>
      <c r="S96" s="8">
        <v>1.2437666497931103E-2</v>
      </c>
      <c r="T96" s="88">
        <v>2.7207026829502087E-4</v>
      </c>
      <c r="U96" s="70">
        <f t="shared" si="1"/>
        <v>-3.7244763929364632E-4</v>
      </c>
    </row>
    <row r="97" spans="1:21" x14ac:dyDescent="0.3">
      <c r="A97" s="82">
        <v>-165</v>
      </c>
      <c r="B97" s="73">
        <v>6.4110955685876964E-3</v>
      </c>
      <c r="C97" s="8">
        <v>-1.6194030056908429E-3</v>
      </c>
      <c r="D97" s="8">
        <v>-1.3062995759384865E-3</v>
      </c>
      <c r="E97" s="8">
        <v>3.3865112115907111E-3</v>
      </c>
      <c r="F97" s="8">
        <v>3.1488865408574838E-3</v>
      </c>
      <c r="G97" s="8">
        <v>-3.0927469029722629E-3</v>
      </c>
      <c r="H97" s="8">
        <v>-3.7573305808076543E-3</v>
      </c>
      <c r="I97" s="8">
        <v>-3.1348873167909483E-3</v>
      </c>
      <c r="J97" s="8">
        <v>-4.5657399273148856E-3</v>
      </c>
      <c r="K97" s="8">
        <v>9.2737289080592131E-4</v>
      </c>
      <c r="L97" s="8">
        <v>1.6254442817871207E-3</v>
      </c>
      <c r="M97" s="8">
        <v>-5.2947007704571974E-3</v>
      </c>
      <c r="N97" s="8">
        <v>2.2003345011159723E-2</v>
      </c>
      <c r="O97" s="8">
        <v>-8.4965784095629871E-3</v>
      </c>
      <c r="P97" s="8">
        <v>1.8299356387181031E-3</v>
      </c>
      <c r="Q97" s="8">
        <v>0</v>
      </c>
      <c r="R97" s="8">
        <v>3.3400240444019826E-3</v>
      </c>
      <c r="S97" s="8">
        <v>-1.8671901942525586E-3</v>
      </c>
      <c r="T97" s="88">
        <v>2.860659521724809E-4</v>
      </c>
      <c r="U97" s="70">
        <f t="shared" si="1"/>
        <v>5.1704233980491565E-4</v>
      </c>
    </row>
    <row r="98" spans="1:21" x14ac:dyDescent="0.3">
      <c r="A98" s="82">
        <v>-164</v>
      </c>
      <c r="B98" s="73">
        <v>1.3117795082026686E-2</v>
      </c>
      <c r="C98" s="8">
        <v>2.9642439365120885E-3</v>
      </c>
      <c r="D98" s="8">
        <v>-3.0509362999210773E-3</v>
      </c>
      <c r="E98" s="8">
        <v>6.1719961146111659E-3</v>
      </c>
      <c r="F98" s="8">
        <v>-4.9431761424151453E-3</v>
      </c>
      <c r="G98" s="8">
        <v>1.5006829339924137E-3</v>
      </c>
      <c r="H98" s="8">
        <v>-9.8024628902851959E-4</v>
      </c>
      <c r="I98" s="8">
        <v>6.8294936423812375E-3</v>
      </c>
      <c r="J98" s="8">
        <v>1.1898815472502393E-3</v>
      </c>
      <c r="K98" s="8">
        <v>4.6501792005945513E-3</v>
      </c>
      <c r="L98" s="8">
        <v>8.9879056753716744E-4</v>
      </c>
      <c r="M98" s="8">
        <v>9.8993084488656E-4</v>
      </c>
      <c r="N98" s="8">
        <v>-3.6817689256005257E-3</v>
      </c>
      <c r="O98" s="8">
        <v>-3.6504339466263153E-3</v>
      </c>
      <c r="P98" s="8">
        <v>-1.2881325816155031E-2</v>
      </c>
      <c r="Q98" s="8">
        <v>0</v>
      </c>
      <c r="R98" s="8">
        <v>-1.0322951752902362E-3</v>
      </c>
      <c r="S98" s="8">
        <v>3.1017859013936335E-3</v>
      </c>
      <c r="T98" s="88">
        <v>9.601206547785391E-3</v>
      </c>
      <c r="U98" s="70">
        <f t="shared" si="1"/>
        <v>1.0945159854702253E-3</v>
      </c>
    </row>
    <row r="99" spans="1:21" x14ac:dyDescent="0.3">
      <c r="A99" s="82">
        <v>-163</v>
      </c>
      <c r="B99" s="73">
        <v>2.5389429682128768E-3</v>
      </c>
      <c r="C99" s="8">
        <v>-2.9513599452659668E-4</v>
      </c>
      <c r="D99" s="8">
        <v>-5.3345190262471861E-3</v>
      </c>
      <c r="E99" s="8">
        <v>-3.023321901406546E-3</v>
      </c>
      <c r="F99" s="8">
        <v>-1.0555473592897911E-4</v>
      </c>
      <c r="G99" s="8">
        <v>8.1363798286323945E-4</v>
      </c>
      <c r="H99" s="8">
        <v>-4.2080461558231877E-3</v>
      </c>
      <c r="I99" s="8">
        <v>-5.8511540605121221E-3</v>
      </c>
      <c r="J99" s="8">
        <v>4.5877687770800521E-3</v>
      </c>
      <c r="K99" s="8">
        <v>8.7954041915126145E-3</v>
      </c>
      <c r="L99" s="8">
        <v>3.6045860842345615E-3</v>
      </c>
      <c r="M99" s="8">
        <v>9.0691576426642781E-4</v>
      </c>
      <c r="N99" s="8">
        <v>5.4688548780219767E-3</v>
      </c>
      <c r="O99" s="8">
        <v>-2.2895393818103543E-3</v>
      </c>
      <c r="P99" s="8">
        <v>1.0512537803525753E-2</v>
      </c>
      <c r="Q99" s="8">
        <v>0</v>
      </c>
      <c r="R99" s="8">
        <v>5.4769111119234992E-5</v>
      </c>
      <c r="S99" s="8">
        <v>2.7127472373806747E-3</v>
      </c>
      <c r="T99" s="88">
        <v>-5.7458808830513838E-4</v>
      </c>
      <c r="U99" s="70">
        <f t="shared" si="1"/>
        <v>9.6391081335038434E-4</v>
      </c>
    </row>
    <row r="100" spans="1:21" x14ac:dyDescent="0.3">
      <c r="A100" s="82">
        <v>-162</v>
      </c>
      <c r="B100" s="73">
        <v>-6.0279581003879756E-3</v>
      </c>
      <c r="C100" s="8">
        <v>-8.0703699270478525E-4</v>
      </c>
      <c r="D100" s="8">
        <v>-1.7413466700789242E-3</v>
      </c>
      <c r="E100" s="8">
        <v>-4.2269900236835854E-3</v>
      </c>
      <c r="F100" s="8">
        <v>4.1900500949309406E-3</v>
      </c>
      <c r="G100" s="8">
        <v>1.0316370498930708E-3</v>
      </c>
      <c r="H100" s="8">
        <v>-4.6629468222335194E-3</v>
      </c>
      <c r="I100" s="8">
        <v>-3.1108722316794575E-3</v>
      </c>
      <c r="J100" s="8">
        <v>-3.485289412423629E-3</v>
      </c>
      <c r="K100" s="8">
        <v>4.7018314244418047E-4</v>
      </c>
      <c r="L100" s="8">
        <v>-8.3957739720372827E-3</v>
      </c>
      <c r="M100" s="8">
        <v>-4.7427373926036904E-3</v>
      </c>
      <c r="N100" s="8">
        <v>-3.3061619641309888E-2</v>
      </c>
      <c r="O100" s="8">
        <v>1.574363983447959E-3</v>
      </c>
      <c r="P100" s="8">
        <v>1.213780600987507E-3</v>
      </c>
      <c r="Q100" s="8">
        <v>0</v>
      </c>
      <c r="R100" s="8">
        <v>7.7972784885433667E-4</v>
      </c>
      <c r="S100" s="8">
        <v>-2.6996962737800383E-3</v>
      </c>
      <c r="T100" s="88">
        <v>-1.82875628363851E-2</v>
      </c>
      <c r="U100" s="70">
        <f t="shared" si="1"/>
        <v>-4.3152677709868354E-3</v>
      </c>
    </row>
    <row r="101" spans="1:21" x14ac:dyDescent="0.3">
      <c r="A101" s="82">
        <v>-161</v>
      </c>
      <c r="B101" s="73">
        <v>-6.6963015566912053E-3</v>
      </c>
      <c r="C101" s="8">
        <v>-2.6643511068621759E-3</v>
      </c>
      <c r="D101" s="8">
        <v>3.5207886798520622E-3</v>
      </c>
      <c r="E101" s="8">
        <v>-1.0123304080733933E-4</v>
      </c>
      <c r="F101" s="8">
        <v>2.8387916280365414E-3</v>
      </c>
      <c r="G101" s="8">
        <v>-4.6916979891131463E-3</v>
      </c>
      <c r="H101" s="8">
        <v>-3.2325078231015356E-3</v>
      </c>
      <c r="I101" s="8">
        <v>-2.3793623856842978E-3</v>
      </c>
      <c r="J101" s="8">
        <v>8.8351222009662791E-5</v>
      </c>
      <c r="K101" s="8">
        <v>-6.9047718397391572E-3</v>
      </c>
      <c r="L101" s="8">
        <v>-3.0039380843790127E-3</v>
      </c>
      <c r="M101" s="8">
        <v>-4.8129097554227493E-3</v>
      </c>
      <c r="N101" s="8">
        <v>-1.72678337280033E-2</v>
      </c>
      <c r="O101" s="8">
        <v>-9.7269567717500234E-3</v>
      </c>
      <c r="P101" s="8">
        <v>-5.3353892642595893E-3</v>
      </c>
      <c r="Q101" s="8">
        <v>0</v>
      </c>
      <c r="R101" s="8">
        <v>9.5379726373833623E-4</v>
      </c>
      <c r="S101" s="8">
        <v>9.7267845588679645E-5</v>
      </c>
      <c r="T101" s="88">
        <v>2.3182517145687634E-3</v>
      </c>
      <c r="U101" s="70">
        <f t="shared" si="1"/>
        <v>-3.0000002627378675E-3</v>
      </c>
    </row>
    <row r="102" spans="1:21" x14ac:dyDescent="0.3">
      <c r="A102" s="82">
        <v>-160</v>
      </c>
      <c r="B102" s="73">
        <v>-9.3720533247181742E-3</v>
      </c>
      <c r="C102" s="8">
        <v>9.4191822875464145E-4</v>
      </c>
      <c r="D102" s="8">
        <v>-5.6462882130498535E-4</v>
      </c>
      <c r="E102" s="8">
        <v>3.124642847450944E-3</v>
      </c>
      <c r="F102" s="8">
        <v>3.423666130868426E-3</v>
      </c>
      <c r="G102" s="8">
        <v>-1.4143580836001408E-3</v>
      </c>
      <c r="H102" s="8">
        <v>3.7123120776229573E-4</v>
      </c>
      <c r="I102" s="8">
        <v>1.2414982765898541E-3</v>
      </c>
      <c r="J102" s="8">
        <v>-2.7698016431198097E-3</v>
      </c>
      <c r="K102" s="8">
        <v>8.8537802500752352E-3</v>
      </c>
      <c r="L102" s="8">
        <v>-6.8545594629835808E-3</v>
      </c>
      <c r="M102" s="8">
        <v>-3.0765421494646523E-4</v>
      </c>
      <c r="N102" s="8">
        <v>-1.5200116504340708E-2</v>
      </c>
      <c r="O102" s="8">
        <v>1.3036006329887278E-2</v>
      </c>
      <c r="P102" s="8">
        <v>-5.3004913363282431E-4</v>
      </c>
      <c r="Q102" s="8">
        <v>0</v>
      </c>
      <c r="R102" s="8">
        <v>2.2925471278295983E-3</v>
      </c>
      <c r="S102" s="8">
        <v>-3.8032032982946596E-3</v>
      </c>
      <c r="T102" s="88">
        <v>6.3597651864125693E-3</v>
      </c>
      <c r="U102" s="70">
        <f t="shared" si="1"/>
        <v>-6.1650994805816114E-5</v>
      </c>
    </row>
    <row r="103" spans="1:21" x14ac:dyDescent="0.3">
      <c r="A103" s="82">
        <v>-159</v>
      </c>
      <c r="B103" s="73">
        <v>5.2576253570009862E-3</v>
      </c>
      <c r="C103" s="8">
        <v>1.288029704396224E-4</v>
      </c>
      <c r="D103" s="8">
        <v>2.0865553392427922E-4</v>
      </c>
      <c r="E103" s="8">
        <v>3.874239512076029E-3</v>
      </c>
      <c r="F103" s="8">
        <v>2.9423805747636877E-3</v>
      </c>
      <c r="G103" s="8">
        <v>1.5325927020839051E-3</v>
      </c>
      <c r="H103" s="8">
        <v>-1.0067685574863042E-3</v>
      </c>
      <c r="I103" s="8">
        <v>-2.8731095250494549E-3</v>
      </c>
      <c r="J103" s="8">
        <v>2.4527488686153613E-3</v>
      </c>
      <c r="K103" s="8">
        <v>-1.4283593611424419E-2</v>
      </c>
      <c r="L103" s="8">
        <v>3.7714265629702533E-3</v>
      </c>
      <c r="M103" s="8">
        <v>-4.4464702057996222E-3</v>
      </c>
      <c r="N103" s="8">
        <v>-2.2417935832348922E-2</v>
      </c>
      <c r="O103" s="8">
        <v>3.6457316947773365E-3</v>
      </c>
      <c r="P103" s="8">
        <v>2.2836142977539792E-3</v>
      </c>
      <c r="Q103" s="8">
        <v>0</v>
      </c>
      <c r="R103" s="8">
        <v>1.8594285867583006E-3</v>
      </c>
      <c r="S103" s="8">
        <v>-4.8208449601131484E-4</v>
      </c>
      <c r="T103" s="88">
        <v>4.9860753154763104E-3</v>
      </c>
      <c r="U103" s="70">
        <f t="shared" si="1"/>
        <v>-6.6140211849894683E-4</v>
      </c>
    </row>
    <row r="104" spans="1:21" x14ac:dyDescent="0.3">
      <c r="A104" s="82">
        <v>-158</v>
      </c>
      <c r="B104" s="73">
        <v>3.3192156061780838E-3</v>
      </c>
      <c r="C104" s="8">
        <v>-6.1223439198397275E-5</v>
      </c>
      <c r="D104" s="8">
        <v>6.2348183323655652E-3</v>
      </c>
      <c r="E104" s="8">
        <v>3.1157300671564403E-3</v>
      </c>
      <c r="F104" s="8">
        <v>5.7188841785905473E-3</v>
      </c>
      <c r="G104" s="8">
        <v>-4.9816443385606165E-3</v>
      </c>
      <c r="H104" s="8">
        <v>-1.3212105215099996E-3</v>
      </c>
      <c r="I104" s="8">
        <v>9.5599694572089979E-4</v>
      </c>
      <c r="J104" s="8">
        <v>-1.6161254769193716E-4</v>
      </c>
      <c r="K104" s="8">
        <v>-2.1565932378527436E-3</v>
      </c>
      <c r="L104" s="8">
        <v>-5.4073974430040098E-3</v>
      </c>
      <c r="M104" s="8">
        <v>-3.5255050478730232E-4</v>
      </c>
      <c r="N104" s="8">
        <v>-2.0626502480328664E-2</v>
      </c>
      <c r="O104" s="8">
        <v>2.3840939214652837E-3</v>
      </c>
      <c r="P104" s="8">
        <v>2.1675947110116889E-3</v>
      </c>
      <c r="Q104" s="8">
        <v>0</v>
      </c>
      <c r="R104" s="8">
        <v>3.6379196673003134E-3</v>
      </c>
      <c r="S104" s="8">
        <v>6.4813949546170899E-3</v>
      </c>
      <c r="T104" s="88">
        <v>-3.3465569418641376E-4</v>
      </c>
      <c r="U104" s="70">
        <f t="shared" si="1"/>
        <v>-7.3039043300745967E-5</v>
      </c>
    </row>
    <row r="105" spans="1:21" x14ac:dyDescent="0.3">
      <c r="A105" s="82">
        <v>-157</v>
      </c>
      <c r="B105" s="73">
        <v>-9.0425972649327627E-4</v>
      </c>
      <c r="C105" s="8">
        <v>3.671710731429299E-3</v>
      </c>
      <c r="D105" s="8">
        <v>2.7295980783503242E-3</v>
      </c>
      <c r="E105" s="8">
        <v>-6.1886028132003383E-5</v>
      </c>
      <c r="F105" s="8">
        <v>-6.7511633397539413E-4</v>
      </c>
      <c r="G105" s="8">
        <v>-3.4353438464771145E-3</v>
      </c>
      <c r="H105" s="8">
        <v>-5.1987678248774215E-3</v>
      </c>
      <c r="I105" s="8">
        <v>-7.5788225595731992E-3</v>
      </c>
      <c r="J105" s="8">
        <v>-1.0467850211320646E-3</v>
      </c>
      <c r="K105" s="8">
        <v>2.8741485866361841E-3</v>
      </c>
      <c r="L105" s="8">
        <v>4.2263994746217807E-3</v>
      </c>
      <c r="M105" s="8">
        <v>1.5824570015948725E-5</v>
      </c>
      <c r="N105" s="8">
        <v>-3.2727239242047249E-3</v>
      </c>
      <c r="O105" s="8">
        <v>-3.2401781124328068E-4</v>
      </c>
      <c r="P105" s="8">
        <v>8.4796323776787502E-4</v>
      </c>
      <c r="Q105" s="8">
        <v>0</v>
      </c>
      <c r="R105" s="8">
        <v>-5.6892678409320029E-4</v>
      </c>
      <c r="S105" s="8">
        <v>-4.2231817417836669E-3</v>
      </c>
      <c r="T105" s="88">
        <v>2.0132666088228182E-3</v>
      </c>
      <c r="U105" s="70">
        <f t="shared" si="1"/>
        <v>-5.7425896391269046E-4</v>
      </c>
    </row>
    <row r="106" spans="1:21" x14ac:dyDescent="0.3">
      <c r="A106" s="82">
        <v>-156</v>
      </c>
      <c r="B106" s="73">
        <v>6.2034684681693403E-3</v>
      </c>
      <c r="C106" s="8">
        <v>-1.5648795302041765E-3</v>
      </c>
      <c r="D106" s="8">
        <v>-2.0521837495005545E-3</v>
      </c>
      <c r="E106" s="8">
        <v>-1.4247608303590235E-3</v>
      </c>
      <c r="F106" s="8">
        <v>-3.1502309384866759E-3</v>
      </c>
      <c r="G106" s="8">
        <v>-5.3679968230874175E-4</v>
      </c>
      <c r="H106" s="8">
        <v>6.4590500972943601E-3</v>
      </c>
      <c r="I106" s="8">
        <v>1.1289826096164645E-2</v>
      </c>
      <c r="J106" s="8">
        <v>-2.2125630072442801E-3</v>
      </c>
      <c r="K106" s="8">
        <v>-9.5965848228374145E-3</v>
      </c>
      <c r="L106" s="8">
        <v>-2.1466565534078138E-3</v>
      </c>
      <c r="M106" s="8">
        <v>6.5645251587026325E-4</v>
      </c>
      <c r="N106" s="8">
        <v>1.3125932613898606E-3</v>
      </c>
      <c r="O106" s="8">
        <v>1.0606314788715064E-2</v>
      </c>
      <c r="P106" s="8">
        <v>-2.9574613395986372E-3</v>
      </c>
      <c r="Q106" s="8">
        <v>0</v>
      </c>
      <c r="R106" s="8">
        <v>-3.0038181977325631E-3</v>
      </c>
      <c r="S106" s="8">
        <v>1.9558556548521519E-3</v>
      </c>
      <c r="T106" s="88">
        <v>4.2280016708776402E-3</v>
      </c>
      <c r="U106" s="70">
        <f t="shared" si="1"/>
        <v>7.4029599482386551E-4</v>
      </c>
    </row>
    <row r="107" spans="1:21" x14ac:dyDescent="0.3">
      <c r="A107" s="82">
        <v>-155</v>
      </c>
      <c r="B107" s="73">
        <v>3.5253202515648924E-3</v>
      </c>
      <c r="C107" s="8">
        <v>-3.217173896766963E-4</v>
      </c>
      <c r="D107" s="8">
        <v>-2.7760573714281775E-3</v>
      </c>
      <c r="E107" s="8">
        <v>-3.4972902860905125E-3</v>
      </c>
      <c r="F107" s="8">
        <v>-2.7308101306121619E-3</v>
      </c>
      <c r="G107" s="8">
        <v>-3.0675531227094283E-3</v>
      </c>
      <c r="H107" s="8">
        <v>-6.2477356885906801E-3</v>
      </c>
      <c r="I107" s="8">
        <v>-4.9633158617121559E-3</v>
      </c>
      <c r="J107" s="8">
        <v>-1.32803758352928E-3</v>
      </c>
      <c r="K107" s="8">
        <v>5.083086670184464E-4</v>
      </c>
      <c r="L107" s="8">
        <v>2.1297694222822136E-3</v>
      </c>
      <c r="M107" s="8">
        <v>-6.6258019535265708E-4</v>
      </c>
      <c r="N107" s="8">
        <v>-4.7868672566282341E-2</v>
      </c>
      <c r="O107" s="8">
        <v>-7.9912399124973318E-3</v>
      </c>
      <c r="P107" s="8">
        <v>-1.0723009294371839E-3</v>
      </c>
      <c r="Q107" s="8">
        <v>0</v>
      </c>
      <c r="R107" s="8">
        <v>3.6246139465591458E-3</v>
      </c>
      <c r="S107" s="8">
        <v>6.6914483137233208E-4</v>
      </c>
      <c r="T107" s="88">
        <v>-3.6841557813866897E-4</v>
      </c>
      <c r="U107" s="70">
        <f t="shared" si="1"/>
        <v>-3.8125562893294865E-3</v>
      </c>
    </row>
    <row r="108" spans="1:21" x14ac:dyDescent="0.3">
      <c r="A108" s="82">
        <v>-154</v>
      </c>
      <c r="B108" s="73">
        <v>6.2733804653554194E-3</v>
      </c>
      <c r="C108" s="8">
        <v>1.5674287955194414E-3</v>
      </c>
      <c r="D108" s="8">
        <v>2.9069098239483965E-4</v>
      </c>
      <c r="E108" s="8">
        <v>-1.0659130427171735E-3</v>
      </c>
      <c r="F108" s="8">
        <v>5.1836336799956431E-3</v>
      </c>
      <c r="G108" s="8">
        <v>-3.9235263401691395E-5</v>
      </c>
      <c r="H108" s="8">
        <v>3.7882314419658875E-3</v>
      </c>
      <c r="I108" s="8">
        <v>4.0312995239443145E-4</v>
      </c>
      <c r="J108" s="8">
        <v>-3.5860255008154061E-4</v>
      </c>
      <c r="K108" s="8">
        <v>2.0535816027283395E-3</v>
      </c>
      <c r="L108" s="8">
        <v>-8.6150761075871503E-3</v>
      </c>
      <c r="M108" s="8">
        <v>-2.1793626832551823E-3</v>
      </c>
      <c r="N108" s="8">
        <v>2.6080773356316381E-2</v>
      </c>
      <c r="O108" s="8">
        <v>-9.9953805659760732E-3</v>
      </c>
      <c r="P108" s="8">
        <v>-2.2500499702451729E-3</v>
      </c>
      <c r="Q108" s="8">
        <v>0</v>
      </c>
      <c r="R108" s="8">
        <v>-5.7406723614555032E-4</v>
      </c>
      <c r="S108" s="8">
        <v>7.6955382289361851E-3</v>
      </c>
      <c r="T108" s="88">
        <v>-2.5090639832326921E-3</v>
      </c>
      <c r="U108" s="70">
        <f t="shared" si="1"/>
        <v>1.3552440580507548E-3</v>
      </c>
    </row>
    <row r="109" spans="1:21" x14ac:dyDescent="0.3">
      <c r="A109" s="82">
        <v>-153</v>
      </c>
      <c r="B109" s="73">
        <v>8.3666904966648442E-4</v>
      </c>
      <c r="C109" s="8">
        <v>-3.9356852108639317E-4</v>
      </c>
      <c r="D109" s="8">
        <v>1.9997301355939318E-3</v>
      </c>
      <c r="E109" s="8">
        <v>7.597898745642425E-4</v>
      </c>
      <c r="F109" s="8">
        <v>4.1222653299451788E-3</v>
      </c>
      <c r="G109" s="8">
        <v>2.9164061388760945E-3</v>
      </c>
      <c r="H109" s="8">
        <v>2.8248973721536202E-3</v>
      </c>
      <c r="I109" s="8">
        <v>4.8288130400996627E-3</v>
      </c>
      <c r="J109" s="8">
        <v>-2.047690094418804E-3</v>
      </c>
      <c r="K109" s="8">
        <v>-1.2416925267959865E-2</v>
      </c>
      <c r="L109" s="8">
        <v>-3.2006334161628824E-3</v>
      </c>
      <c r="M109" s="8">
        <v>7.7701475960969624E-4</v>
      </c>
      <c r="N109" s="8">
        <v>2.1118964172493681E-3</v>
      </c>
      <c r="O109" s="8">
        <v>-9.0769717098990316E-3</v>
      </c>
      <c r="P109" s="8">
        <v>3.2067750708653876E-3</v>
      </c>
      <c r="Q109" s="8">
        <v>0</v>
      </c>
      <c r="R109" s="8">
        <v>-1.9202634474312866E-3</v>
      </c>
      <c r="S109" s="8">
        <v>6.4029269651645886E-4</v>
      </c>
      <c r="T109" s="88">
        <v>3.9687437513498871E-3</v>
      </c>
      <c r="U109" s="70">
        <f t="shared" si="1"/>
        <v>-3.3030958141183399E-6</v>
      </c>
    </row>
    <row r="110" spans="1:21" x14ac:dyDescent="0.3">
      <c r="A110" s="82">
        <v>-152</v>
      </c>
      <c r="B110" s="73">
        <v>-2.2150911995459568E-3</v>
      </c>
      <c r="C110" s="8">
        <v>-1.2662441240060178E-3</v>
      </c>
      <c r="D110" s="8">
        <v>2.7323895857914258E-4</v>
      </c>
      <c r="E110" s="8">
        <v>2.4099275977935205E-3</v>
      </c>
      <c r="F110" s="8">
        <v>5.5534105993931479E-4</v>
      </c>
      <c r="G110" s="8">
        <v>-7.8397709425515622E-3</v>
      </c>
      <c r="H110" s="8">
        <v>-2.6967006121029393E-3</v>
      </c>
      <c r="I110" s="8">
        <v>-2.9951289995458086E-3</v>
      </c>
      <c r="J110" s="8">
        <v>-1.1991632128263863E-3</v>
      </c>
      <c r="K110" s="8">
        <v>-1.0350676899688048E-2</v>
      </c>
      <c r="L110" s="8">
        <v>6.8785577346974439E-3</v>
      </c>
      <c r="M110" s="8">
        <v>-6.096006655566563E-4</v>
      </c>
      <c r="N110" s="8">
        <v>7.6699544625384282E-4</v>
      </c>
      <c r="O110" s="8">
        <v>-8.7083535421709005E-4</v>
      </c>
      <c r="P110" s="8">
        <v>-1.1320388007436152E-3</v>
      </c>
      <c r="Q110" s="8">
        <v>0</v>
      </c>
      <c r="R110" s="8">
        <v>9.7083524679907615E-4</v>
      </c>
      <c r="S110" s="8">
        <v>-1.8434347723753136E-3</v>
      </c>
      <c r="T110" s="88">
        <v>-1.8949198098368765E-3</v>
      </c>
      <c r="U110" s="70">
        <f t="shared" si="1"/>
        <v>-1.2136162815228385E-3</v>
      </c>
    </row>
    <row r="111" spans="1:21" x14ac:dyDescent="0.3">
      <c r="A111" s="82">
        <v>-151</v>
      </c>
      <c r="B111" s="73">
        <v>5.210960330333381E-3</v>
      </c>
      <c r="C111" s="8">
        <v>6.4021752836935304E-4</v>
      </c>
      <c r="D111" s="8">
        <v>1.3701958646755415E-4</v>
      </c>
      <c r="E111" s="8">
        <v>2.1603880342545428E-3</v>
      </c>
      <c r="F111" s="8">
        <v>-2.7980331027932081E-3</v>
      </c>
      <c r="G111" s="8">
        <v>-3.074583149863766E-3</v>
      </c>
      <c r="H111" s="8">
        <v>1.6978810699319179E-3</v>
      </c>
      <c r="I111" s="8">
        <v>4.5195979846383121E-3</v>
      </c>
      <c r="J111" s="8">
        <v>-2.0151632498346603E-4</v>
      </c>
      <c r="K111" s="8">
        <v>3.3978086581053675E-3</v>
      </c>
      <c r="L111" s="8">
        <v>3.681938346258103E-3</v>
      </c>
      <c r="M111" s="8">
        <v>3.3035300095486746E-3</v>
      </c>
      <c r="N111" s="8">
        <v>-3.7741987832282946E-3</v>
      </c>
      <c r="O111" s="8">
        <v>-2.519907491229577E-3</v>
      </c>
      <c r="P111" s="8">
        <v>-2.7859599894946617E-3</v>
      </c>
      <c r="Q111" s="8">
        <v>0</v>
      </c>
      <c r="R111" s="8">
        <v>-3.4341740162645677E-3</v>
      </c>
      <c r="S111" s="8">
        <v>3.1630394791211276E-3</v>
      </c>
      <c r="T111" s="88">
        <v>-8.9118644656114622E-4</v>
      </c>
      <c r="U111" s="70">
        <f t="shared" si="1"/>
        <v>4.4383272224261301E-4</v>
      </c>
    </row>
    <row r="112" spans="1:21" x14ac:dyDescent="0.3">
      <c r="A112" s="82">
        <v>-150</v>
      </c>
      <c r="B112" s="73">
        <v>-5.261547245319376E-3</v>
      </c>
      <c r="C112" s="8">
        <v>7.3631488977714743E-4</v>
      </c>
      <c r="D112" s="8">
        <v>2.3153633418863413E-3</v>
      </c>
      <c r="E112" s="8">
        <v>3.2428619402807644E-3</v>
      </c>
      <c r="F112" s="8">
        <v>-1.1896973523062267E-3</v>
      </c>
      <c r="G112" s="8">
        <v>1.7638463897656359E-3</v>
      </c>
      <c r="H112" s="8">
        <v>-2.9687271020378851E-3</v>
      </c>
      <c r="I112" s="8">
        <v>2.8869158995748906E-3</v>
      </c>
      <c r="J112" s="8">
        <v>-1.067307208906012E-3</v>
      </c>
      <c r="K112" s="8">
        <v>-9.6908069135048305E-3</v>
      </c>
      <c r="L112" s="8">
        <v>5.5580209118617297E-4</v>
      </c>
      <c r="M112" s="8">
        <v>4.496675247286348E-3</v>
      </c>
      <c r="N112" s="8">
        <v>-4.537274739023589E-2</v>
      </c>
      <c r="O112" s="8">
        <v>-3.7150507011059659E-3</v>
      </c>
      <c r="P112" s="8">
        <v>-1.6825518105944549E-2</v>
      </c>
      <c r="Q112" s="8">
        <v>0</v>
      </c>
      <c r="R112" s="8">
        <v>-6.9816670744700434E-3</v>
      </c>
      <c r="S112" s="8">
        <v>1.8254154758364938E-3</v>
      </c>
      <c r="T112" s="88">
        <v>-3.2861976157735158E-4</v>
      </c>
      <c r="U112" s="70">
        <f t="shared" si="1"/>
        <v>-3.9778154515691753E-3</v>
      </c>
    </row>
    <row r="113" spans="1:21" x14ac:dyDescent="0.3">
      <c r="A113" s="82">
        <v>-149</v>
      </c>
      <c r="B113" s="73">
        <v>-1.9718965359427465E-2</v>
      </c>
      <c r="C113" s="8">
        <v>-1.0766433990073926E-3</v>
      </c>
      <c r="D113" s="8">
        <v>2.673242138307619E-3</v>
      </c>
      <c r="E113" s="8">
        <v>1.3093808479618281E-3</v>
      </c>
      <c r="F113" s="8">
        <v>-3.0322694848373879E-3</v>
      </c>
      <c r="G113" s="8">
        <v>5.864802412386844E-3</v>
      </c>
      <c r="H113" s="8">
        <v>-8.4484630407505121E-3</v>
      </c>
      <c r="I113" s="8">
        <v>4.1467924412715192E-3</v>
      </c>
      <c r="J113" s="8">
        <v>-3.9736479242947287E-3</v>
      </c>
      <c r="K113" s="8">
        <v>2.6101864761558791E-3</v>
      </c>
      <c r="L113" s="8">
        <v>-2.6796069250421307E-3</v>
      </c>
      <c r="M113" s="8">
        <v>2.429546263223828E-3</v>
      </c>
      <c r="N113" s="8">
        <v>-2.6151613775074424E-3</v>
      </c>
      <c r="O113" s="8">
        <v>-9.919952812839682E-4</v>
      </c>
      <c r="P113" s="8">
        <v>1.9999031053219256E-4</v>
      </c>
      <c r="Q113" s="8">
        <v>0</v>
      </c>
      <c r="R113" s="8">
        <v>-4.8921662059354942E-4</v>
      </c>
      <c r="S113" s="8">
        <v>4.4928710471314644E-3</v>
      </c>
      <c r="T113" s="88">
        <v>-1.0628714695047684E-3</v>
      </c>
      <c r="U113" s="70">
        <f t="shared" si="1"/>
        <v>-1.071685733962009E-3</v>
      </c>
    </row>
    <row r="114" spans="1:21" x14ac:dyDescent="0.3">
      <c r="A114" s="82">
        <v>-148</v>
      </c>
      <c r="B114" s="73">
        <v>8.1177890769205882E-3</v>
      </c>
      <c r="C114" s="8">
        <v>-1.6088410476804505E-3</v>
      </c>
      <c r="D114" s="8">
        <v>1.8586656411795502E-3</v>
      </c>
      <c r="E114" s="8">
        <v>-1.0914185269951335E-3</v>
      </c>
      <c r="F114" s="8">
        <v>4.7217231152506464E-3</v>
      </c>
      <c r="G114" s="8">
        <v>4.0556641033431115E-3</v>
      </c>
      <c r="H114" s="8">
        <v>-8.9632783942477801E-3</v>
      </c>
      <c r="I114" s="8">
        <v>-2.369274405741013E-3</v>
      </c>
      <c r="J114" s="8">
        <v>2.2090234790518885E-4</v>
      </c>
      <c r="K114" s="8">
        <v>-6.9119152418343245E-3</v>
      </c>
      <c r="L114" s="8">
        <v>-4.0761884308439557E-3</v>
      </c>
      <c r="M114" s="8">
        <v>-2.8749303020110068E-3</v>
      </c>
      <c r="N114" s="8">
        <v>2.9368669115314786E-2</v>
      </c>
      <c r="O114" s="8">
        <v>3.3194929137545692E-3</v>
      </c>
      <c r="P114" s="8">
        <v>4.8713468403502498E-3</v>
      </c>
      <c r="Q114" s="8">
        <v>0</v>
      </c>
      <c r="R114" s="8">
        <v>-2.9826111833399886E-3</v>
      </c>
      <c r="S114" s="8">
        <v>-2.3223644324083283E-3</v>
      </c>
      <c r="T114" s="88">
        <v>-4.1607430217198774E-3</v>
      </c>
      <c r="U114" s="70">
        <f t="shared" si="1"/>
        <v>1.0090888509050964E-3</v>
      </c>
    </row>
    <row r="115" spans="1:21" x14ac:dyDescent="0.3">
      <c r="A115" s="82">
        <v>-147</v>
      </c>
      <c r="B115" s="73">
        <v>2.9724540064438466E-3</v>
      </c>
      <c r="C115" s="8">
        <v>-6.9601025355720166E-4</v>
      </c>
      <c r="D115" s="8">
        <v>2.7880132674860843E-3</v>
      </c>
      <c r="E115" s="8">
        <v>1.0607251266222893E-3</v>
      </c>
      <c r="F115" s="8">
        <v>-5.648774294079572E-4</v>
      </c>
      <c r="G115" s="8">
        <v>1.7241891092452909E-3</v>
      </c>
      <c r="H115" s="8">
        <v>5.957583563139815E-3</v>
      </c>
      <c r="I115" s="8">
        <v>2.4376895025112204E-3</v>
      </c>
      <c r="J115" s="8">
        <v>1.7845346791480234E-3</v>
      </c>
      <c r="K115" s="8">
        <v>1.5050652081174239E-2</v>
      </c>
      <c r="L115" s="8">
        <v>1.5182325056491747E-2</v>
      </c>
      <c r="M115" s="8">
        <v>-3.7619180615116182E-3</v>
      </c>
      <c r="N115" s="8">
        <v>-2.42561501548164E-2</v>
      </c>
      <c r="O115" s="8">
        <v>5.0002226563559127E-3</v>
      </c>
      <c r="P115" s="8">
        <v>1.0594595197847903E-3</v>
      </c>
      <c r="Q115" s="8">
        <v>0</v>
      </c>
      <c r="R115" s="8">
        <v>1.6927958777338756E-3</v>
      </c>
      <c r="S115" s="8">
        <v>2.5138141927751314E-3</v>
      </c>
      <c r="T115" s="88">
        <v>-1.1523355358438051E-2</v>
      </c>
      <c r="U115" s="70">
        <f t="shared" si="1"/>
        <v>9.6958670427268621E-4</v>
      </c>
    </row>
    <row r="116" spans="1:21" x14ac:dyDescent="0.3">
      <c r="A116" s="82">
        <v>-146</v>
      </c>
      <c r="B116" s="73">
        <v>-1.2203990868105728E-2</v>
      </c>
      <c r="C116" s="8">
        <v>-2.1812430465763255E-6</v>
      </c>
      <c r="D116" s="8">
        <v>3.3646894726029816E-3</v>
      </c>
      <c r="E116" s="8">
        <v>4.065905489006684E-3</v>
      </c>
      <c r="F116" s="8">
        <v>3.4635301271833882E-3</v>
      </c>
      <c r="G116" s="8">
        <v>4.9282870250086193E-3</v>
      </c>
      <c r="H116" s="8">
        <v>2.6969232482624205E-3</v>
      </c>
      <c r="I116" s="8">
        <v>3.6665467205415306E-3</v>
      </c>
      <c r="J116" s="8">
        <v>3.7636847937986646E-3</v>
      </c>
      <c r="K116" s="8">
        <v>1.2686474289473056E-2</v>
      </c>
      <c r="L116" s="8">
        <v>-8.0641912222513511E-3</v>
      </c>
      <c r="M116" s="8">
        <v>2.8284446586970659E-3</v>
      </c>
      <c r="N116" s="8">
        <v>1.9980227037984338E-2</v>
      </c>
      <c r="O116" s="8">
        <v>8.2273344918455272E-3</v>
      </c>
      <c r="P116" s="8">
        <v>2.40881545017297E-3</v>
      </c>
      <c r="Q116" s="8">
        <v>0</v>
      </c>
      <c r="R116" s="8">
        <v>1.1058598442314212E-3</v>
      </c>
      <c r="S116" s="8">
        <v>7.5837986056047366E-3</v>
      </c>
      <c r="T116" s="88">
        <v>-1.1789824692141335E-2</v>
      </c>
      <c r="U116" s="70">
        <f t="shared" si="1"/>
        <v>2.563701748887811E-3</v>
      </c>
    </row>
    <row r="117" spans="1:21" x14ac:dyDescent="0.3">
      <c r="A117" s="82">
        <v>-145</v>
      </c>
      <c r="B117" s="73">
        <v>8.4553867212019962E-3</v>
      </c>
      <c r="C117" s="8">
        <v>-2.8571076838067476E-3</v>
      </c>
      <c r="D117" s="8">
        <v>-2.8812791484807403E-4</v>
      </c>
      <c r="E117" s="8">
        <v>3.7841900671722467E-3</v>
      </c>
      <c r="F117" s="8">
        <v>-2.7165844934449023E-3</v>
      </c>
      <c r="G117" s="8">
        <v>-4.2640358899851336E-3</v>
      </c>
      <c r="H117" s="8">
        <v>-4.9684560524849118E-4</v>
      </c>
      <c r="I117" s="8">
        <v>-1.7045946786322175E-3</v>
      </c>
      <c r="J117" s="8">
        <v>-7.0119436775104807E-4</v>
      </c>
      <c r="K117" s="8">
        <v>1.504924823492703E-2</v>
      </c>
      <c r="L117" s="8">
        <v>3.7509183220320319E-4</v>
      </c>
      <c r="M117" s="8">
        <v>-1.4109806338967051E-3</v>
      </c>
      <c r="N117" s="8">
        <v>2.2478220200688029E-2</v>
      </c>
      <c r="O117" s="8">
        <v>-1.8343141593303624E-3</v>
      </c>
      <c r="P117" s="8">
        <v>6.0357081716136689E-4</v>
      </c>
      <c r="Q117" s="8">
        <v>0</v>
      </c>
      <c r="R117" s="8">
        <v>3.4773340461097431E-4</v>
      </c>
      <c r="S117" s="8">
        <v>-5.3969937041805811E-3</v>
      </c>
      <c r="T117" s="88">
        <v>-3.4439383111640742E-3</v>
      </c>
      <c r="U117" s="70">
        <f t="shared" si="1"/>
        <v>1.3673012545092893E-3</v>
      </c>
    </row>
    <row r="118" spans="1:21" x14ac:dyDescent="0.3">
      <c r="A118" s="82">
        <v>-144</v>
      </c>
      <c r="B118" s="73">
        <v>-2.5693710707803546E-3</v>
      </c>
      <c r="C118" s="8">
        <v>-5.9559411147583449E-4</v>
      </c>
      <c r="D118" s="8">
        <v>4.4388150755800358E-4</v>
      </c>
      <c r="E118" s="8">
        <v>1.3973091755323823E-3</v>
      </c>
      <c r="F118" s="8">
        <v>-2.7705847578602966E-3</v>
      </c>
      <c r="G118" s="8">
        <v>-2.0899515860310167E-3</v>
      </c>
      <c r="H118" s="8">
        <v>-1.0643785813175648E-2</v>
      </c>
      <c r="I118" s="8">
        <v>1.5854641288781406E-3</v>
      </c>
      <c r="J118" s="8">
        <v>-3.4463359781049269E-3</v>
      </c>
      <c r="K118" s="8">
        <v>-1.432041356696398E-2</v>
      </c>
      <c r="L118" s="8">
        <v>-2.0865576654157496E-3</v>
      </c>
      <c r="M118" s="8">
        <v>3.0090004536950619E-3</v>
      </c>
      <c r="N118" s="8">
        <v>3.0853088745745657E-2</v>
      </c>
      <c r="O118" s="8">
        <v>-6.4278394041265949E-4</v>
      </c>
      <c r="P118" s="8">
        <v>1.332042850728095E-2</v>
      </c>
      <c r="Q118" s="8">
        <v>0</v>
      </c>
      <c r="R118" s="8">
        <v>2.9055693553070843E-3</v>
      </c>
      <c r="S118" s="8">
        <v>4.8297924559655443E-3</v>
      </c>
      <c r="T118" s="88">
        <v>-1.8765052215149666E-4</v>
      </c>
      <c r="U118" s="70">
        <f t="shared" si="1"/>
        <v>9.9955291145215064E-4</v>
      </c>
    </row>
    <row r="119" spans="1:21" x14ac:dyDescent="0.3">
      <c r="A119" s="82">
        <v>-143</v>
      </c>
      <c r="B119" s="73">
        <v>4.1795117671735785E-3</v>
      </c>
      <c r="C119" s="8">
        <v>-2.3481252117352478E-3</v>
      </c>
      <c r="D119" s="8">
        <v>-1.6610066672382937E-3</v>
      </c>
      <c r="E119" s="8">
        <v>-5.6599363849403174E-3</v>
      </c>
      <c r="F119" s="8">
        <v>3.7381453784770449E-3</v>
      </c>
      <c r="G119" s="8">
        <v>4.706849148440319E-3</v>
      </c>
      <c r="H119" s="8">
        <v>-1.1873046925906103E-2</v>
      </c>
      <c r="I119" s="8">
        <v>-2.3261378220970751E-3</v>
      </c>
      <c r="J119" s="8">
        <v>4.3302271793745854E-3</v>
      </c>
      <c r="K119" s="8">
        <v>4.8124755620734556E-3</v>
      </c>
      <c r="L119" s="8">
        <v>-8.1430112494213641E-4</v>
      </c>
      <c r="M119" s="8">
        <v>-6.227131226284831E-4</v>
      </c>
      <c r="N119" s="8">
        <v>-5.6616222470925511E-3</v>
      </c>
      <c r="O119" s="8">
        <v>1.3267907690600279E-3</v>
      </c>
      <c r="P119" s="8">
        <v>1.3853821900265315E-3</v>
      </c>
      <c r="Q119" s="8">
        <v>0</v>
      </c>
      <c r="R119" s="8">
        <v>2.3778465225870321E-3</v>
      </c>
      <c r="S119" s="8">
        <v>-1.4143035388895406E-3</v>
      </c>
      <c r="T119" s="88">
        <v>-1.8868371179445384E-2</v>
      </c>
      <c r="U119" s="70">
        <f>AVERAGE(B119:T119)</f>
        <v>-1.2838071425106609E-3</v>
      </c>
    </row>
    <row r="120" spans="1:21" x14ac:dyDescent="0.3">
      <c r="A120" s="82">
        <v>-142</v>
      </c>
      <c r="B120" s="73">
        <v>3.8994501982605864E-3</v>
      </c>
      <c r="C120" s="8">
        <v>-2.0672576253179817E-4</v>
      </c>
      <c r="D120" s="8">
        <v>1.4009179531961555E-3</v>
      </c>
      <c r="E120" s="8">
        <v>4.5539122546145831E-3</v>
      </c>
      <c r="F120" s="8">
        <v>3.2929341932965974E-3</v>
      </c>
      <c r="G120" s="8">
        <v>4.6454247961354765E-3</v>
      </c>
      <c r="H120" s="8">
        <v>1.4762235138706227E-3</v>
      </c>
      <c r="I120" s="8">
        <v>2.1117622314023934E-3</v>
      </c>
      <c r="J120" s="8">
        <v>-1.2804391905944772E-3</v>
      </c>
      <c r="K120" s="8">
        <v>1.6566911156760834E-2</v>
      </c>
      <c r="L120" s="8">
        <v>-1.6336372814550046E-3</v>
      </c>
      <c r="M120" s="8">
        <v>-1.7705342334509576E-3</v>
      </c>
      <c r="N120" s="8">
        <v>1.6152090125537481E-2</v>
      </c>
      <c r="O120" s="8">
        <v>5.3280880562708126E-3</v>
      </c>
      <c r="P120" s="8">
        <v>-2.3513619450109321E-3</v>
      </c>
      <c r="Q120" s="8">
        <v>0</v>
      </c>
      <c r="R120" s="8">
        <v>4.0270632042948076E-3</v>
      </c>
      <c r="S120" s="8">
        <v>-1.060909080728741E-3</v>
      </c>
      <c r="T120" s="88">
        <v>-8.9932456587845863E-4</v>
      </c>
      <c r="U120" s="70">
        <f t="shared" si="1"/>
        <v>2.8553602959994727E-3</v>
      </c>
    </row>
    <row r="121" spans="1:21" x14ac:dyDescent="0.3">
      <c r="A121" s="82">
        <v>-141</v>
      </c>
      <c r="B121" s="73">
        <v>7.1543492615533597E-3</v>
      </c>
      <c r="C121" s="8">
        <v>4.2887755395953561E-4</v>
      </c>
      <c r="D121" s="8">
        <v>2.9930250493561085E-3</v>
      </c>
      <c r="E121" s="8">
        <v>-6.4231867214684275E-4</v>
      </c>
      <c r="F121" s="8">
        <v>-2.342137422168317E-3</v>
      </c>
      <c r="G121" s="8">
        <v>-3.8084341773190859E-3</v>
      </c>
      <c r="H121" s="8">
        <v>3.5477986849690507E-3</v>
      </c>
      <c r="I121" s="8">
        <v>-2.7683071138551491E-3</v>
      </c>
      <c r="J121" s="8">
        <v>2.6866753657975376E-3</v>
      </c>
      <c r="K121" s="8">
        <v>1.7236733528143006E-3</v>
      </c>
      <c r="L121" s="8">
        <v>3.2340644851584777E-3</v>
      </c>
      <c r="M121" s="8">
        <v>-1.3171016089566414E-4</v>
      </c>
      <c r="N121" s="8">
        <v>-4.6535832574344542E-3</v>
      </c>
      <c r="O121" s="8">
        <v>-4.8946532304292916E-3</v>
      </c>
      <c r="P121" s="8">
        <v>1.8599523034723269E-3</v>
      </c>
      <c r="Q121" s="8">
        <v>0</v>
      </c>
      <c r="R121" s="8">
        <v>-1.1424271667599475E-3</v>
      </c>
      <c r="S121" s="8">
        <v>3.467726316578398E-3</v>
      </c>
      <c r="T121" s="88">
        <v>1.4278134853189239E-2</v>
      </c>
      <c r="U121" s="70">
        <f t="shared" si="1"/>
        <v>1.1047740013599781E-3</v>
      </c>
    </row>
    <row r="122" spans="1:21" x14ac:dyDescent="0.3">
      <c r="A122" s="82">
        <v>-140</v>
      </c>
      <c r="B122" s="73">
        <v>-1.3675265160451016E-2</v>
      </c>
      <c r="C122" s="8">
        <v>-4.3675702329612123E-3</v>
      </c>
      <c r="D122" s="8">
        <v>-2.5160843343192858E-3</v>
      </c>
      <c r="E122" s="8">
        <v>1.5484262052770873E-3</v>
      </c>
      <c r="F122" s="8">
        <v>1.2268357187597174E-3</v>
      </c>
      <c r="G122" s="8">
        <v>1.1422169498107888E-3</v>
      </c>
      <c r="H122" s="8">
        <v>-5.3305963597981261E-3</v>
      </c>
      <c r="I122" s="8">
        <v>-9.561629846333939E-3</v>
      </c>
      <c r="J122" s="8">
        <v>-4.501950581358374E-3</v>
      </c>
      <c r="K122" s="8">
        <v>5.3014945956457041E-3</v>
      </c>
      <c r="L122" s="8">
        <v>8.9818473243394176E-3</v>
      </c>
      <c r="M122" s="8">
        <v>3.4088296819184344E-3</v>
      </c>
      <c r="N122" s="8">
        <v>-9.5033684234277736E-3</v>
      </c>
      <c r="O122" s="8">
        <v>-1.5896948536751901E-2</v>
      </c>
      <c r="P122" s="8">
        <v>-3.6907848831379941E-3</v>
      </c>
      <c r="Q122" s="8">
        <v>0</v>
      </c>
      <c r="R122" s="8">
        <v>-9.7068716111109281E-4</v>
      </c>
      <c r="S122" s="8">
        <v>-3.3909773299694353E-3</v>
      </c>
      <c r="T122" s="88">
        <v>1.2072496113954855E-2</v>
      </c>
      <c r="U122" s="70">
        <f t="shared" si="1"/>
        <v>-2.0907219084165345E-3</v>
      </c>
    </row>
    <row r="123" spans="1:21" x14ac:dyDescent="0.3">
      <c r="A123" s="82">
        <v>-139</v>
      </c>
      <c r="B123" s="73">
        <v>9.1138792630235995E-3</v>
      </c>
      <c r="C123" s="8">
        <v>-3.9084062516844646E-4</v>
      </c>
      <c r="D123" s="8">
        <v>-1.1092537987341462E-3</v>
      </c>
      <c r="E123" s="8">
        <v>-5.831395761335869E-4</v>
      </c>
      <c r="F123" s="8">
        <v>-7.6052385805774987E-3</v>
      </c>
      <c r="G123" s="8">
        <v>-2.3679907705758639E-3</v>
      </c>
      <c r="H123" s="8">
        <v>1.9015627892498502E-3</v>
      </c>
      <c r="I123" s="8">
        <v>1.639075244716081E-2</v>
      </c>
      <c r="J123" s="8">
        <v>3.5626192739182643E-3</v>
      </c>
      <c r="K123" s="8">
        <v>3.8393882257456565E-3</v>
      </c>
      <c r="L123" s="8">
        <v>3.3043108330612593E-3</v>
      </c>
      <c r="M123" s="8">
        <v>-1.0607313857573608E-3</v>
      </c>
      <c r="N123" s="8">
        <v>2.5306018881166386E-2</v>
      </c>
      <c r="O123" s="8">
        <v>-1.646558371409361E-2</v>
      </c>
      <c r="P123" s="8">
        <v>6.1607558255577996E-3</v>
      </c>
      <c r="Q123" s="8">
        <v>0</v>
      </c>
      <c r="R123" s="8">
        <v>-3.6215085130946703E-3</v>
      </c>
      <c r="S123" s="8">
        <v>3.4164235399535368E-3</v>
      </c>
      <c r="T123" s="88">
        <v>-1.9530866371428174E-2</v>
      </c>
      <c r="U123" s="70">
        <f t="shared" si="1"/>
        <v>1.0663451443828317E-3</v>
      </c>
    </row>
    <row r="124" spans="1:21" x14ac:dyDescent="0.3">
      <c r="A124" s="82">
        <v>-138</v>
      </c>
      <c r="B124" s="73">
        <v>-8.7127814045921334E-3</v>
      </c>
      <c r="C124" s="8">
        <v>7.1790462050752915E-4</v>
      </c>
      <c r="D124" s="8">
        <v>2.3037797564344287E-3</v>
      </c>
      <c r="E124" s="8">
        <v>-2.3077993029965993E-3</v>
      </c>
      <c r="F124" s="8">
        <v>-4.4552566275306727E-4</v>
      </c>
      <c r="G124" s="8">
        <v>-2.4367201468577654E-3</v>
      </c>
      <c r="H124" s="8">
        <v>-7.3357366148505028E-4</v>
      </c>
      <c r="I124" s="8">
        <v>-1.1025607440466611E-2</v>
      </c>
      <c r="J124" s="8">
        <v>2.1091285789434197E-3</v>
      </c>
      <c r="K124" s="8">
        <v>-8.0780368144149021E-3</v>
      </c>
      <c r="L124" s="8">
        <v>-3.0195206328806779E-3</v>
      </c>
      <c r="M124" s="8">
        <v>-2.3187833400392199E-4</v>
      </c>
      <c r="N124" s="8">
        <v>1.1901405959537563E-2</v>
      </c>
      <c r="O124" s="8">
        <v>-2.4316185991908705E-3</v>
      </c>
      <c r="P124" s="8">
        <v>-2.2873425507845199E-3</v>
      </c>
      <c r="Q124" s="8">
        <v>0</v>
      </c>
      <c r="R124" s="8">
        <v>2.8966995658913156E-3</v>
      </c>
      <c r="S124" s="8">
        <v>1.9076326553806675E-3</v>
      </c>
      <c r="T124" s="88">
        <v>-3.0788691545346417E-3</v>
      </c>
      <c r="U124" s="70">
        <f t="shared" si="1"/>
        <v>-1.2080380299087281E-3</v>
      </c>
    </row>
    <row r="125" spans="1:21" x14ac:dyDescent="0.3">
      <c r="A125" s="82">
        <v>-137</v>
      </c>
      <c r="B125" s="73">
        <v>1.4204412980217282E-2</v>
      </c>
      <c r="C125" s="8">
        <v>8.7092269722153538E-4</v>
      </c>
      <c r="D125" s="8">
        <v>-1.0068803963090185E-3</v>
      </c>
      <c r="E125" s="8">
        <v>-2.8304292854001911E-3</v>
      </c>
      <c r="F125" s="8">
        <v>3.8935673818932901E-3</v>
      </c>
      <c r="G125" s="8">
        <v>1.0479115179152024E-3</v>
      </c>
      <c r="H125" s="8">
        <v>-1.7968331582460793E-3</v>
      </c>
      <c r="I125" s="8">
        <v>9.9806920808997498E-3</v>
      </c>
      <c r="J125" s="8">
        <v>-4.7460981146758667E-4</v>
      </c>
      <c r="K125" s="8">
        <v>-4.6486397737998814E-3</v>
      </c>
      <c r="L125" s="8">
        <v>8.1949961626383771E-4</v>
      </c>
      <c r="M125" s="8">
        <v>-2.5165559106468086E-3</v>
      </c>
      <c r="N125" s="8">
        <v>1.5225108057840459E-2</v>
      </c>
      <c r="O125" s="8">
        <v>2.3144223228251269E-3</v>
      </c>
      <c r="P125" s="8">
        <v>3.287731253554093E-4</v>
      </c>
      <c r="Q125" s="8">
        <v>0</v>
      </c>
      <c r="R125" s="8">
        <v>2.1518649734590233E-3</v>
      </c>
      <c r="S125" s="8">
        <v>-1.9543500611285108E-3</v>
      </c>
      <c r="T125" s="88">
        <v>2.9460708847847631E-3</v>
      </c>
      <c r="U125" s="70">
        <f t="shared" si="1"/>
        <v>2.0292077495619788E-3</v>
      </c>
    </row>
    <row r="126" spans="1:21" x14ac:dyDescent="0.3">
      <c r="A126" s="82">
        <v>-136</v>
      </c>
      <c r="B126" s="73">
        <v>-1.5595406162929003E-3</v>
      </c>
      <c r="C126" s="8">
        <v>-1.50558838649043E-4</v>
      </c>
      <c r="D126" s="8">
        <v>3.6154505889671252E-3</v>
      </c>
      <c r="E126" s="8">
        <v>9.8453811920955637E-4</v>
      </c>
      <c r="F126" s="8">
        <v>-3.6060250813867026E-3</v>
      </c>
      <c r="G126" s="8">
        <v>-8.5457671800969609E-4</v>
      </c>
      <c r="H126" s="8">
        <v>4.1470989031742265E-3</v>
      </c>
      <c r="I126" s="8">
        <v>1.1713207176462961E-3</v>
      </c>
      <c r="J126" s="8">
        <v>2.6211840798392857E-3</v>
      </c>
      <c r="K126" s="8">
        <v>-7.6002863378247867E-3</v>
      </c>
      <c r="L126" s="8">
        <v>-2.6814182788123123E-3</v>
      </c>
      <c r="M126" s="8">
        <v>-2.2016725536079694E-3</v>
      </c>
      <c r="N126" s="8">
        <v>1.8953725684610477E-2</v>
      </c>
      <c r="O126" s="8">
        <v>3.6302938179339243E-3</v>
      </c>
      <c r="P126" s="8">
        <v>-1.9878697824068127E-3</v>
      </c>
      <c r="Q126" s="8">
        <v>0</v>
      </c>
      <c r="R126" s="8">
        <v>3.0957105518672652E-3</v>
      </c>
      <c r="S126" s="8">
        <v>7.976396410976215E-3</v>
      </c>
      <c r="T126" s="88">
        <v>5.3481145760643431E-3</v>
      </c>
      <c r="U126" s="70">
        <f t="shared" si="1"/>
        <v>1.6264150128051838E-3</v>
      </c>
    </row>
    <row r="127" spans="1:21" x14ac:dyDescent="0.3">
      <c r="A127" s="82">
        <v>-135</v>
      </c>
      <c r="B127" s="73">
        <v>1.3955622688070699E-3</v>
      </c>
      <c r="C127" s="8">
        <v>-2.3590860969643218E-4</v>
      </c>
      <c r="D127" s="8">
        <v>8.9931317383726327E-4</v>
      </c>
      <c r="E127" s="8">
        <v>-2.6035294327088829E-3</v>
      </c>
      <c r="F127" s="8">
        <v>-8.0461943452033585E-4</v>
      </c>
      <c r="G127" s="8">
        <v>-1.5655856040609059E-3</v>
      </c>
      <c r="H127" s="8">
        <v>-1.9324136811634614E-4</v>
      </c>
      <c r="I127" s="8">
        <v>-3.7385468354240352E-3</v>
      </c>
      <c r="J127" s="8">
        <v>1.1220093228241079E-3</v>
      </c>
      <c r="K127" s="8">
        <v>9.4980428039318898E-3</v>
      </c>
      <c r="L127" s="8">
        <v>7.9521821396654586E-4</v>
      </c>
      <c r="M127" s="8">
        <v>3.1835588321886669E-3</v>
      </c>
      <c r="N127" s="8">
        <v>-3.5659876323552563E-4</v>
      </c>
      <c r="O127" s="8">
        <v>-7.1784553169911393E-3</v>
      </c>
      <c r="P127" s="8">
        <v>-9.0296439348501456E-4</v>
      </c>
      <c r="Q127" s="8">
        <v>0</v>
      </c>
      <c r="R127" s="8">
        <v>-5.7018770044245104E-3</v>
      </c>
      <c r="S127" s="8">
        <v>1.5418364198061104E-3</v>
      </c>
      <c r="T127" s="88">
        <v>-2.8853814255978272E-3</v>
      </c>
      <c r="U127" s="70">
        <f t="shared" si="1"/>
        <v>-4.069035343631211E-4</v>
      </c>
    </row>
    <row r="128" spans="1:21" x14ac:dyDescent="0.3">
      <c r="A128" s="82">
        <v>-134</v>
      </c>
      <c r="B128" s="73">
        <v>-3.8531775749823388E-4</v>
      </c>
      <c r="C128" s="8">
        <v>3.2801958208478273E-3</v>
      </c>
      <c r="D128" s="8">
        <v>2.4777024332497052E-3</v>
      </c>
      <c r="E128" s="8">
        <v>-6.3098740858129505E-4</v>
      </c>
      <c r="F128" s="8">
        <v>6.1567904938432221E-4</v>
      </c>
      <c r="G128" s="8">
        <v>-1.7887257044222598E-3</v>
      </c>
      <c r="H128" s="8">
        <v>-8.9516486060874003E-4</v>
      </c>
      <c r="I128" s="8">
        <v>2.6294354832829734E-3</v>
      </c>
      <c r="J128" s="8">
        <v>2.5449812032651933E-3</v>
      </c>
      <c r="K128" s="8">
        <v>5.111717972569609E-3</v>
      </c>
      <c r="L128" s="8">
        <v>-1.0123937303203861E-3</v>
      </c>
      <c r="M128" s="8">
        <v>-3.3726261713150742E-3</v>
      </c>
      <c r="N128" s="8">
        <v>1.4121499885311764E-2</v>
      </c>
      <c r="O128" s="8">
        <v>2.3094300529324084E-3</v>
      </c>
      <c r="P128" s="8">
        <v>-3.0420739903736574E-3</v>
      </c>
      <c r="Q128" s="8">
        <v>0</v>
      </c>
      <c r="R128" s="8">
        <v>-2.3848785070017882E-3</v>
      </c>
      <c r="S128" s="8">
        <v>-1.1340226826528126E-2</v>
      </c>
      <c r="T128" s="88">
        <v>-1.0887424329319521E-2</v>
      </c>
      <c r="U128" s="70">
        <f t="shared" si="1"/>
        <v>-1.3943038869080419E-4</v>
      </c>
    </row>
    <row r="129" spans="1:21" x14ac:dyDescent="0.3">
      <c r="A129" s="82">
        <v>-133</v>
      </c>
      <c r="B129" s="73">
        <v>3.8812498637313467E-3</v>
      </c>
      <c r="C129" s="8">
        <v>-1.4166845193527176E-3</v>
      </c>
      <c r="D129" s="8">
        <v>-1.8770447354399643E-4</v>
      </c>
      <c r="E129" s="8">
        <v>-7.6465597624130258E-4</v>
      </c>
      <c r="F129" s="8">
        <v>1.1318571463661612E-2</v>
      </c>
      <c r="G129" s="8">
        <v>1.2846053502703573E-3</v>
      </c>
      <c r="H129" s="8">
        <v>4.9422384408748027E-5</v>
      </c>
      <c r="I129" s="8">
        <v>1.0286344756337728E-2</v>
      </c>
      <c r="J129" s="8">
        <v>3.3898796355342894E-3</v>
      </c>
      <c r="K129" s="8">
        <v>1.9440210166036488E-3</v>
      </c>
      <c r="L129" s="8">
        <v>2.084348159564979E-3</v>
      </c>
      <c r="M129" s="8">
        <v>-1.9515442383441425E-3</v>
      </c>
      <c r="N129" s="8">
        <v>-6.3860031599901612E-3</v>
      </c>
      <c r="O129" s="8">
        <v>6.0654679794658727E-3</v>
      </c>
      <c r="P129" s="8">
        <v>-5.0645089394018954E-4</v>
      </c>
      <c r="Q129" s="8">
        <v>0</v>
      </c>
      <c r="R129" s="8">
        <v>5.3693230221531878E-3</v>
      </c>
      <c r="S129" s="8">
        <v>1.9500016156553425E-4</v>
      </c>
      <c r="T129" s="88">
        <v>-6.6114115121297286E-3</v>
      </c>
      <c r="U129" s="70">
        <f t="shared" si="1"/>
        <v>1.475988369460793E-3</v>
      </c>
    </row>
    <row r="130" spans="1:21" x14ac:dyDescent="0.3">
      <c r="A130" s="82">
        <v>-132</v>
      </c>
      <c r="B130" s="73">
        <v>-1.2698744227966838E-3</v>
      </c>
      <c r="C130" s="8">
        <v>3.4408199787192961E-5</v>
      </c>
      <c r="D130" s="8">
        <v>5.9640412978150936E-3</v>
      </c>
      <c r="E130" s="8">
        <v>-2.4031254364540785E-3</v>
      </c>
      <c r="F130" s="8">
        <v>1.0295616248033011E-3</v>
      </c>
      <c r="G130" s="8">
        <v>-8.7526375585605162E-4</v>
      </c>
      <c r="H130" s="8">
        <v>-1.142649935942334E-3</v>
      </c>
      <c r="I130" s="8">
        <v>-1.362426236051764E-3</v>
      </c>
      <c r="J130" s="8">
        <v>-5.0623146725810586E-3</v>
      </c>
      <c r="K130" s="8">
        <v>-3.6387223249856084E-3</v>
      </c>
      <c r="L130" s="8">
        <v>-1.6467747377936705E-3</v>
      </c>
      <c r="M130" s="8">
        <v>-9.744524430600485E-4</v>
      </c>
      <c r="N130" s="8">
        <v>-3.6494737090304277E-2</v>
      </c>
      <c r="O130" s="8">
        <v>8.9831693426495763E-5</v>
      </c>
      <c r="P130" s="8">
        <v>4.6668830803917273E-3</v>
      </c>
      <c r="Q130" s="8">
        <v>0</v>
      </c>
      <c r="R130" s="8">
        <v>-3.2711541000582539E-3</v>
      </c>
      <c r="S130" s="8">
        <v>1.9935173009812397E-3</v>
      </c>
      <c r="T130" s="88">
        <v>2.2091500107441057E-3</v>
      </c>
      <c r="U130" s="70">
        <f t="shared" si="1"/>
        <v>-2.2186369446281404E-3</v>
      </c>
    </row>
    <row r="131" spans="1:21" x14ac:dyDescent="0.3">
      <c r="A131" s="82">
        <v>-131</v>
      </c>
      <c r="B131" s="73">
        <v>5.1192485586630167E-3</v>
      </c>
      <c r="C131" s="8">
        <v>3.8886050517573396E-3</v>
      </c>
      <c r="D131" s="8">
        <v>-3.1779718566746565E-3</v>
      </c>
      <c r="E131" s="8">
        <v>-2.2342918345035446E-3</v>
      </c>
      <c r="F131" s="8">
        <v>-1.5990049435161708E-5</v>
      </c>
      <c r="G131" s="8">
        <v>7.2668588751826739E-3</v>
      </c>
      <c r="H131" s="8">
        <v>-6.7284016926672926E-3</v>
      </c>
      <c r="I131" s="8">
        <v>-4.0049978573864688E-3</v>
      </c>
      <c r="J131" s="8">
        <v>-1.1650602032559215E-3</v>
      </c>
      <c r="K131" s="8">
        <v>-2.4219296955663812E-4</v>
      </c>
      <c r="L131" s="8">
        <v>-3.148754871673644E-3</v>
      </c>
      <c r="M131" s="8">
        <v>-1.8411061329951656E-3</v>
      </c>
      <c r="N131" s="8">
        <v>1.4499889880814732E-2</v>
      </c>
      <c r="O131" s="8">
        <v>-4.1410829274579619E-3</v>
      </c>
      <c r="P131" s="8">
        <v>3.6888920202082409E-3</v>
      </c>
      <c r="Q131" s="8">
        <v>0</v>
      </c>
      <c r="R131" s="8">
        <v>-1.8411524645493265E-3</v>
      </c>
      <c r="S131" s="8">
        <v>1.3528403948874185E-3</v>
      </c>
      <c r="T131" s="88">
        <v>-2.6091800531486374E-4</v>
      </c>
      <c r="U131" s="70">
        <f t="shared" ref="U131:U194" si="2">AVERAGE(B131:T131)</f>
        <v>3.69179679791725E-4</v>
      </c>
    </row>
    <row r="132" spans="1:21" x14ac:dyDescent="0.3">
      <c r="A132" s="82">
        <v>-130</v>
      </c>
      <c r="B132" s="73">
        <v>-4.6645301224168198E-3</v>
      </c>
      <c r="C132" s="8">
        <v>-4.0939011389013215E-3</v>
      </c>
      <c r="D132" s="8">
        <v>2.4023045117646663E-3</v>
      </c>
      <c r="E132" s="8">
        <v>-4.3580517335233947E-3</v>
      </c>
      <c r="F132" s="8">
        <v>-5.5090670809933469E-3</v>
      </c>
      <c r="G132" s="8">
        <v>-2.5498009297340325E-3</v>
      </c>
      <c r="H132" s="8">
        <v>-7.7741103086565854E-4</v>
      </c>
      <c r="I132" s="8">
        <v>-1.5170484942429712E-3</v>
      </c>
      <c r="J132" s="8">
        <v>1.621814897455531E-3</v>
      </c>
      <c r="K132" s="8">
        <v>4.982657282505144E-3</v>
      </c>
      <c r="L132" s="8">
        <v>3.2664068750026731E-3</v>
      </c>
      <c r="M132" s="8">
        <v>-1.8191273370027792E-3</v>
      </c>
      <c r="N132" s="8">
        <v>-3.561381278781342E-2</v>
      </c>
      <c r="O132" s="8">
        <v>-1.2957919350203706E-2</v>
      </c>
      <c r="P132" s="8">
        <v>1.7582506648814739E-2</v>
      </c>
      <c r="Q132" s="8">
        <v>0</v>
      </c>
      <c r="R132" s="8">
        <v>2.9265696716834519E-3</v>
      </c>
      <c r="S132" s="8">
        <v>2.8019050875378645E-3</v>
      </c>
      <c r="T132" s="88">
        <v>2.7782544258688011E-3</v>
      </c>
      <c r="U132" s="70">
        <f t="shared" si="2"/>
        <v>-1.8683289792139251E-3</v>
      </c>
    </row>
    <row r="133" spans="1:21" x14ac:dyDescent="0.3">
      <c r="A133" s="82">
        <v>-129</v>
      </c>
      <c r="B133" s="73">
        <v>-2.2003421449271546E-3</v>
      </c>
      <c r="C133" s="8">
        <v>-2.7055037958756221E-3</v>
      </c>
      <c r="D133" s="8">
        <v>-8.3808843922832804E-4</v>
      </c>
      <c r="E133" s="8">
        <v>1.6280894753836614E-3</v>
      </c>
      <c r="F133" s="8">
        <v>-5.2209331555699741E-3</v>
      </c>
      <c r="G133" s="8">
        <v>-7.7521237499995552E-4</v>
      </c>
      <c r="H133" s="8">
        <v>-2.6671757725003535E-3</v>
      </c>
      <c r="I133" s="8">
        <v>-9.2451122160182048E-4</v>
      </c>
      <c r="J133" s="8">
        <v>1.977593227949024E-5</v>
      </c>
      <c r="K133" s="8">
        <v>6.69541872781859E-3</v>
      </c>
      <c r="L133" s="8">
        <v>-1.0970166888270901E-3</v>
      </c>
      <c r="M133" s="8">
        <v>-2.0527418646471441E-4</v>
      </c>
      <c r="N133" s="8">
        <v>4.6393945984797139E-2</v>
      </c>
      <c r="O133" s="8">
        <v>5.735127955672336E-3</v>
      </c>
      <c r="P133" s="8">
        <v>-7.7003670639379882E-3</v>
      </c>
      <c r="Q133" s="8">
        <v>0</v>
      </c>
      <c r="R133" s="8">
        <v>-1.3238017853655845E-4</v>
      </c>
      <c r="S133" s="8">
        <v>-2.3401566870487056E-3</v>
      </c>
      <c r="T133" s="88">
        <v>5.2440200049662039E-3</v>
      </c>
      <c r="U133" s="70">
        <f t="shared" si="2"/>
        <v>2.0478640195473242E-3</v>
      </c>
    </row>
    <row r="134" spans="1:21" x14ac:dyDescent="0.3">
      <c r="A134" s="82">
        <v>-128</v>
      </c>
      <c r="B134" s="73">
        <v>1.4226338424696838E-3</v>
      </c>
      <c r="C134" s="8">
        <v>-2.196951684489717E-3</v>
      </c>
      <c r="D134" s="8">
        <v>-8.2347071064329462E-4</v>
      </c>
      <c r="E134" s="8">
        <v>-2.0110593020370893E-3</v>
      </c>
      <c r="F134" s="8">
        <v>-8.9825701786640927E-4</v>
      </c>
      <c r="G134" s="8">
        <v>-2.7484349340472763E-3</v>
      </c>
      <c r="H134" s="8">
        <v>-6.4778255092345222E-4</v>
      </c>
      <c r="I134" s="8">
        <v>3.4865001144826491E-4</v>
      </c>
      <c r="J134" s="8">
        <v>-4.1797941876997591E-3</v>
      </c>
      <c r="K134" s="8">
        <v>-2.3528298160760634E-3</v>
      </c>
      <c r="L134" s="8">
        <v>-1.0449226792469367E-3</v>
      </c>
      <c r="M134" s="8">
        <v>1.6979651609857899E-3</v>
      </c>
      <c r="N134" s="8">
        <v>1.1626764825163659E-2</v>
      </c>
      <c r="O134" s="8">
        <v>8.8342791545269238E-4</v>
      </c>
      <c r="P134" s="8">
        <v>-2.9650724565811089E-3</v>
      </c>
      <c r="Q134" s="8">
        <v>0</v>
      </c>
      <c r="R134" s="8">
        <v>8.245643794930718E-4</v>
      </c>
      <c r="S134" s="8">
        <v>-3.5378542567672602E-3</v>
      </c>
      <c r="T134" s="88">
        <v>5.4769817019248643E-3</v>
      </c>
      <c r="U134" s="70">
        <f t="shared" si="2"/>
        <v>-5.9233776812649565E-5</v>
      </c>
    </row>
    <row r="135" spans="1:21" x14ac:dyDescent="0.3">
      <c r="A135" s="82">
        <v>-127</v>
      </c>
      <c r="B135" s="73">
        <v>-4.3831268001354104E-3</v>
      </c>
      <c r="C135" s="8">
        <v>4.1906203505154413E-4</v>
      </c>
      <c r="D135" s="8">
        <v>7.8079665561173531E-4</v>
      </c>
      <c r="E135" s="8">
        <v>1.6871972515261537E-3</v>
      </c>
      <c r="F135" s="8">
        <v>9.0183908935022872E-3</v>
      </c>
      <c r="G135" s="8">
        <v>2.8596648688571855E-3</v>
      </c>
      <c r="H135" s="8">
        <v>-1.9100519753031345E-3</v>
      </c>
      <c r="I135" s="8">
        <v>2.5227261764276614E-3</v>
      </c>
      <c r="J135" s="8">
        <v>3.4424526376154378E-3</v>
      </c>
      <c r="K135" s="8">
        <v>-1.311278718454633E-2</v>
      </c>
      <c r="L135" s="8">
        <v>-2.1330603436608489E-3</v>
      </c>
      <c r="M135" s="8">
        <v>3.8554336217754871E-3</v>
      </c>
      <c r="N135" s="8">
        <v>-1.4021901990066601E-2</v>
      </c>
      <c r="O135" s="8">
        <v>2.0011387285588517E-3</v>
      </c>
      <c r="P135" s="8">
        <v>1.520367368736091E-3</v>
      </c>
      <c r="Q135" s="8">
        <v>0</v>
      </c>
      <c r="R135" s="8">
        <v>5.4934939728701632E-3</v>
      </c>
      <c r="S135" s="8">
        <v>-1.1767692484188821E-3</v>
      </c>
      <c r="T135" s="88">
        <v>4.6273268633556502E-3</v>
      </c>
      <c r="U135" s="70">
        <f t="shared" si="2"/>
        <v>7.8439659566160097E-5</v>
      </c>
    </row>
    <row r="136" spans="1:21" x14ac:dyDescent="0.3">
      <c r="A136" s="82">
        <v>-126</v>
      </c>
      <c r="B136" s="73">
        <v>4.6384170244384224E-3</v>
      </c>
      <c r="C136" s="8">
        <v>-6.9435635518511523E-3</v>
      </c>
      <c r="D136" s="8">
        <v>3.0847644293350539E-3</v>
      </c>
      <c r="E136" s="8">
        <v>-3.9199936538123811E-3</v>
      </c>
      <c r="F136" s="8">
        <v>-3.270511188558518E-3</v>
      </c>
      <c r="G136" s="8">
        <v>1.003768697528537E-3</v>
      </c>
      <c r="H136" s="8">
        <v>-2.2095276672715212E-3</v>
      </c>
      <c r="I136" s="8">
        <v>-1.6670593168926044E-3</v>
      </c>
      <c r="J136" s="8">
        <v>3.3343943162916466E-3</v>
      </c>
      <c r="K136" s="8">
        <v>-1.1578489413666355E-2</v>
      </c>
      <c r="L136" s="8">
        <v>-8.0379750288735218E-4</v>
      </c>
      <c r="M136" s="8">
        <v>-1.4348042454704543E-3</v>
      </c>
      <c r="N136" s="8">
        <v>1.0911907442473364E-3</v>
      </c>
      <c r="O136" s="8">
        <v>-3.4918814818168183E-4</v>
      </c>
      <c r="P136" s="8">
        <v>4.99450309442632E-3</v>
      </c>
      <c r="Q136" s="8">
        <v>0</v>
      </c>
      <c r="R136" s="8">
        <v>-3.755441646876564E-3</v>
      </c>
      <c r="S136" s="8">
        <v>1.0104244998366896E-3</v>
      </c>
      <c r="T136" s="88">
        <v>3.4650809036418997E-3</v>
      </c>
      <c r="U136" s="70">
        <f t="shared" si="2"/>
        <v>-7.0051750661698307E-4</v>
      </c>
    </row>
    <row r="137" spans="1:21" x14ac:dyDescent="0.3">
      <c r="A137" s="82">
        <v>-125</v>
      </c>
      <c r="B137" s="73">
        <v>-3.9964332686603411E-4</v>
      </c>
      <c r="C137" s="8">
        <v>1.5842593963897571E-3</v>
      </c>
      <c r="D137" s="8">
        <v>6.8478374446158397E-5</v>
      </c>
      <c r="E137" s="8">
        <v>-7.7402823331007217E-4</v>
      </c>
      <c r="F137" s="8">
        <v>-2.0378192106891638E-3</v>
      </c>
      <c r="G137" s="8">
        <v>6.2753477368301838E-4</v>
      </c>
      <c r="H137" s="8">
        <v>1.1355625568979271E-2</v>
      </c>
      <c r="I137" s="8">
        <v>-5.0810840276603701E-3</v>
      </c>
      <c r="J137" s="8">
        <v>-8.2459494855835567E-4</v>
      </c>
      <c r="K137" s="8">
        <v>-4.7408716961124947E-3</v>
      </c>
      <c r="L137" s="8">
        <v>-6.5161049094869207E-3</v>
      </c>
      <c r="M137" s="8">
        <v>5.7378492831516E-3</v>
      </c>
      <c r="N137" s="8">
        <v>2.168263457123926E-2</v>
      </c>
      <c r="O137" s="8">
        <v>-2.0108376195338363E-3</v>
      </c>
      <c r="P137" s="8">
        <v>-1.9228779245917618E-2</v>
      </c>
      <c r="Q137" s="8">
        <v>0</v>
      </c>
      <c r="R137" s="8">
        <v>-1.047218772914334E-3</v>
      </c>
      <c r="S137" s="8">
        <v>1.9168697096206139E-3</v>
      </c>
      <c r="T137" s="88">
        <v>4.9316686146528661E-3</v>
      </c>
      <c r="U137" s="70">
        <f t="shared" si="2"/>
        <v>2.7599675269017617E-4</v>
      </c>
    </row>
    <row r="138" spans="1:21" x14ac:dyDescent="0.3">
      <c r="A138" s="82">
        <v>-124</v>
      </c>
      <c r="B138" s="73">
        <v>-4.3003273254872444E-3</v>
      </c>
      <c r="C138" s="8">
        <v>5.555518334997081E-4</v>
      </c>
      <c r="D138" s="8">
        <v>-4.4800685736695774E-4</v>
      </c>
      <c r="E138" s="8">
        <v>2.2565833583382735E-3</v>
      </c>
      <c r="F138" s="8">
        <v>-1.8677229055020731E-3</v>
      </c>
      <c r="G138" s="8">
        <v>7.0121193694090023E-3</v>
      </c>
      <c r="H138" s="8">
        <v>-4.6423795671346954E-3</v>
      </c>
      <c r="I138" s="8">
        <v>1.0211297846003144E-4</v>
      </c>
      <c r="J138" s="8">
        <v>-1.3595724338628158E-3</v>
      </c>
      <c r="K138" s="8">
        <v>1.104700729760448E-2</v>
      </c>
      <c r="L138" s="8">
        <v>-4.2657010299468247E-3</v>
      </c>
      <c r="M138" s="8">
        <v>5.4206560899569328E-4</v>
      </c>
      <c r="N138" s="8">
        <v>1.0417730971152728E-3</v>
      </c>
      <c r="O138" s="8">
        <v>6.8407630797795308E-4</v>
      </c>
      <c r="P138" s="8">
        <v>4.7940619008286708E-3</v>
      </c>
      <c r="Q138" s="8">
        <v>0</v>
      </c>
      <c r="R138" s="8">
        <v>1.7274222264820924E-3</v>
      </c>
      <c r="S138" s="8">
        <v>-1.3520410961792701E-3</v>
      </c>
      <c r="T138" s="88">
        <v>-4.1342399477532939E-4</v>
      </c>
      <c r="U138" s="70">
        <f t="shared" si="2"/>
        <v>5.8492625097136678E-4</v>
      </c>
    </row>
    <row r="139" spans="1:21" x14ac:dyDescent="0.3">
      <c r="A139" s="82">
        <v>-123</v>
      </c>
      <c r="B139" s="73">
        <v>1.128098486640642E-3</v>
      </c>
      <c r="C139" s="8">
        <v>1.9621974969469781E-3</v>
      </c>
      <c r="D139" s="8">
        <v>-2.7960550314001884E-5</v>
      </c>
      <c r="E139" s="8">
        <v>4.7309324391385252E-3</v>
      </c>
      <c r="F139" s="8">
        <v>1.1275911221425737E-3</v>
      </c>
      <c r="G139" s="8">
        <v>1.5339909087230185E-3</v>
      </c>
      <c r="H139" s="8">
        <v>-3.8658052430226479E-3</v>
      </c>
      <c r="I139" s="8">
        <v>8.593279012778939E-4</v>
      </c>
      <c r="J139" s="8">
        <v>2.7045090659828883E-3</v>
      </c>
      <c r="K139" s="8">
        <v>1.0877922398464798E-2</v>
      </c>
      <c r="L139" s="8">
        <v>4.9758088273244242E-3</v>
      </c>
      <c r="M139" s="8">
        <v>-1.542051409394769E-3</v>
      </c>
      <c r="N139" s="8">
        <v>-1.6659144307723337E-2</v>
      </c>
      <c r="O139" s="8">
        <v>1.2304105917405916E-2</v>
      </c>
      <c r="P139" s="8">
        <v>-8.8914400358535567E-4</v>
      </c>
      <c r="Q139" s="8">
        <v>0</v>
      </c>
      <c r="R139" s="8">
        <v>-3.2343066875382721E-3</v>
      </c>
      <c r="S139" s="8">
        <v>1.8114827844875172E-3</v>
      </c>
      <c r="T139" s="88">
        <v>-9.8601752914687698E-4</v>
      </c>
      <c r="U139" s="70">
        <f t="shared" si="2"/>
        <v>8.8481776935841626E-4</v>
      </c>
    </row>
    <row r="140" spans="1:21" x14ac:dyDescent="0.3">
      <c r="A140" s="82">
        <v>-122</v>
      </c>
      <c r="B140" s="73">
        <v>-4.4902901766542894E-3</v>
      </c>
      <c r="C140" s="8">
        <v>8.2907021720434967E-4</v>
      </c>
      <c r="D140" s="8">
        <v>-5.0810785732593204E-3</v>
      </c>
      <c r="E140" s="8">
        <v>2.9670709006046989E-3</v>
      </c>
      <c r="F140" s="8">
        <v>6.7217908152021263E-4</v>
      </c>
      <c r="G140" s="8">
        <v>1.1259160205587867E-4</v>
      </c>
      <c r="H140" s="8">
        <v>-6.3834112612412789E-3</v>
      </c>
      <c r="I140" s="8">
        <v>3.4872031416461374E-3</v>
      </c>
      <c r="J140" s="8">
        <v>-1.3084037162627415E-4</v>
      </c>
      <c r="K140" s="8">
        <v>-1.93940789938442E-3</v>
      </c>
      <c r="L140" s="8">
        <v>1.4228432701518228E-3</v>
      </c>
      <c r="M140" s="8">
        <v>2.3808449946840318E-3</v>
      </c>
      <c r="N140" s="8">
        <v>-2.0455317337541169E-2</v>
      </c>
      <c r="O140" s="8">
        <v>-2.1577764870757375E-3</v>
      </c>
      <c r="P140" s="8">
        <v>-1.5033547703066103E-3</v>
      </c>
      <c r="Q140" s="8">
        <v>0</v>
      </c>
      <c r="R140" s="8">
        <v>3.4695167326005381E-3</v>
      </c>
      <c r="S140" s="8">
        <v>-7.1874888055027206E-3</v>
      </c>
      <c r="T140" s="88">
        <v>-9.3681770616062306E-3</v>
      </c>
      <c r="U140" s="70">
        <f t="shared" si="2"/>
        <v>-2.2818854107226521E-3</v>
      </c>
    </row>
    <row r="141" spans="1:21" x14ac:dyDescent="0.3">
      <c r="A141" s="82">
        <v>-121</v>
      </c>
      <c r="B141" s="73">
        <v>-1.7928889009146062E-3</v>
      </c>
      <c r="C141" s="8">
        <v>4.1221462435683358E-3</v>
      </c>
      <c r="D141" s="8">
        <v>1.9316545993112349E-3</v>
      </c>
      <c r="E141" s="8">
        <v>9.3108106474760338E-4</v>
      </c>
      <c r="F141" s="8">
        <v>4.2488355706101844E-4</v>
      </c>
      <c r="G141" s="8">
        <v>6.5817212876070324E-3</v>
      </c>
      <c r="H141" s="8">
        <v>3.5752024835286108E-3</v>
      </c>
      <c r="I141" s="8">
        <v>1.8017459207847406E-3</v>
      </c>
      <c r="J141" s="8">
        <v>3.5626378310059034E-5</v>
      </c>
      <c r="K141" s="8">
        <v>1.9581690787440174E-3</v>
      </c>
      <c r="L141" s="8">
        <v>4.322148502438148E-3</v>
      </c>
      <c r="M141" s="8">
        <v>6.6801839558769827E-4</v>
      </c>
      <c r="N141" s="8">
        <v>-8.1617981441950271E-3</v>
      </c>
      <c r="O141" s="8">
        <v>7.6082895426407959E-3</v>
      </c>
      <c r="P141" s="8">
        <v>-5.8743183693250184E-4</v>
      </c>
      <c r="Q141" s="8">
        <v>0</v>
      </c>
      <c r="R141" s="8">
        <v>-8.2004880791116883E-3</v>
      </c>
      <c r="S141" s="8">
        <v>4.214532071755853E-4</v>
      </c>
      <c r="T141" s="88">
        <v>-1.0259970582334271E-2</v>
      </c>
      <c r="U141" s="70">
        <f t="shared" si="2"/>
        <v>2.8313487989562049E-4</v>
      </c>
    </row>
    <row r="142" spans="1:21" x14ac:dyDescent="0.3">
      <c r="A142" s="82">
        <v>-120</v>
      </c>
      <c r="B142" s="73">
        <v>-9.1904966274088465E-4</v>
      </c>
      <c r="C142" s="8">
        <v>1.2515864545491462E-3</v>
      </c>
      <c r="D142" s="8">
        <v>3.2331934546947112E-3</v>
      </c>
      <c r="E142" s="8">
        <v>3.2713586520095065E-3</v>
      </c>
      <c r="F142" s="8">
        <v>3.4997799780401607E-3</v>
      </c>
      <c r="G142" s="8">
        <v>2.363386534876995E-3</v>
      </c>
      <c r="H142" s="8">
        <v>2.6061880640549425E-4</v>
      </c>
      <c r="I142" s="8">
        <v>1.9259000010230978E-3</v>
      </c>
      <c r="J142" s="8">
        <v>-1.9549854873414868E-3</v>
      </c>
      <c r="K142" s="8">
        <v>4.9679527500306646E-3</v>
      </c>
      <c r="L142" s="8">
        <v>-2.9115738032207683E-3</v>
      </c>
      <c r="M142" s="8">
        <v>-3.5578413684091495E-4</v>
      </c>
      <c r="N142" s="8">
        <v>-1.410028331815953E-2</v>
      </c>
      <c r="O142" s="8">
        <v>6.6288947963645435E-3</v>
      </c>
      <c r="P142" s="8">
        <v>-9.8802562767342471E-3</v>
      </c>
      <c r="Q142" s="8">
        <v>0</v>
      </c>
      <c r="R142" s="8">
        <v>-1.1196951383106325E-3</v>
      </c>
      <c r="S142" s="8">
        <v>3.3584369638770921E-3</v>
      </c>
      <c r="T142" s="88">
        <v>-2.1080291302122793E-3</v>
      </c>
      <c r="U142" s="70">
        <f t="shared" si="2"/>
        <v>-1.3623939798364912E-4</v>
      </c>
    </row>
    <row r="143" spans="1:21" x14ac:dyDescent="0.3">
      <c r="A143" s="82">
        <v>-119</v>
      </c>
      <c r="B143" s="73">
        <v>-2.2626089323833851E-3</v>
      </c>
      <c r="C143" s="8">
        <v>5.7675856886845647E-3</v>
      </c>
      <c r="D143" s="8">
        <v>-5.8013430100153935E-3</v>
      </c>
      <c r="E143" s="8">
        <v>-7.2697333804049372E-4</v>
      </c>
      <c r="F143" s="8">
        <v>1.5657303194797803E-4</v>
      </c>
      <c r="G143" s="8">
        <v>3.7941307723064815E-3</v>
      </c>
      <c r="H143" s="8">
        <v>7.8672630665744918E-4</v>
      </c>
      <c r="I143" s="8">
        <v>-1.7121511362491754E-3</v>
      </c>
      <c r="J143" s="8">
        <v>-5.2257766038787956E-3</v>
      </c>
      <c r="K143" s="8">
        <v>8.3830179323371064E-3</v>
      </c>
      <c r="L143" s="8">
        <v>-1.4511346433690262E-3</v>
      </c>
      <c r="M143" s="8">
        <v>-5.6810587097207059E-3</v>
      </c>
      <c r="N143" s="8">
        <v>1.1159344040221883E-2</v>
      </c>
      <c r="O143" s="8">
        <v>-6.0992034225831005E-3</v>
      </c>
      <c r="P143" s="8">
        <v>-2.8614870912902594E-3</v>
      </c>
      <c r="Q143" s="8">
        <v>0</v>
      </c>
      <c r="R143" s="8">
        <v>5.1513424742964473E-3</v>
      </c>
      <c r="S143" s="8">
        <v>-2.0573004656461091E-3</v>
      </c>
      <c r="T143" s="88">
        <v>-2.6504971523653061E-3</v>
      </c>
      <c r="U143" s="70">
        <f t="shared" si="2"/>
        <v>-7.0042855741570545E-5</v>
      </c>
    </row>
    <row r="144" spans="1:21" x14ac:dyDescent="0.3">
      <c r="A144" s="82">
        <v>-118</v>
      </c>
      <c r="B144" s="73">
        <v>-6.7598893826046752E-3</v>
      </c>
      <c r="C144" s="8">
        <v>4.6460096510786116E-4</v>
      </c>
      <c r="D144" s="8">
        <v>-7.3956224192002658E-4</v>
      </c>
      <c r="E144" s="8">
        <v>4.9090246164714552E-4</v>
      </c>
      <c r="F144" s="8">
        <v>-7.0665644954654664E-4</v>
      </c>
      <c r="G144" s="8">
        <v>-6.1008435626801368E-4</v>
      </c>
      <c r="H144" s="8">
        <v>-9.7553967862647195E-4</v>
      </c>
      <c r="I144" s="8">
        <v>-2.2838257146392078E-3</v>
      </c>
      <c r="J144" s="8">
        <v>-9.4485468953044768E-4</v>
      </c>
      <c r="K144" s="8">
        <v>-1.1186565621769118E-3</v>
      </c>
      <c r="L144" s="8">
        <v>-4.9273250493655505E-3</v>
      </c>
      <c r="M144" s="8">
        <v>-1.133335669105371E-3</v>
      </c>
      <c r="N144" s="8">
        <v>3.8084530887860769E-3</v>
      </c>
      <c r="O144" s="8">
        <v>2.3318132991912003E-3</v>
      </c>
      <c r="P144" s="8">
        <v>8.2471686165825793E-3</v>
      </c>
      <c r="Q144" s="8">
        <v>0</v>
      </c>
      <c r="R144" s="8">
        <v>-4.5940342126448794E-3</v>
      </c>
      <c r="S144" s="8">
        <v>-6.2785122527385493E-4</v>
      </c>
      <c r="T144" s="88">
        <v>4.799875398877532E-3</v>
      </c>
      <c r="U144" s="70">
        <f t="shared" si="2"/>
        <v>-2.7783165271102962E-4</v>
      </c>
    </row>
    <row r="145" spans="1:21" x14ac:dyDescent="0.3">
      <c r="A145" s="82">
        <v>-117</v>
      </c>
      <c r="B145" s="73">
        <v>6.7887429407063812E-3</v>
      </c>
      <c r="C145" s="8">
        <v>5.2413687700062026E-4</v>
      </c>
      <c r="D145" s="8">
        <v>-1.5948112590398709E-3</v>
      </c>
      <c r="E145" s="8">
        <v>7.0181750049852602E-3</v>
      </c>
      <c r="F145" s="8">
        <v>3.496690086729903E-3</v>
      </c>
      <c r="G145" s="8">
        <v>1.3611779812476386E-3</v>
      </c>
      <c r="H145" s="8">
        <v>1.2081802116770245E-3</v>
      </c>
      <c r="I145" s="8">
        <v>3.5706587645241393E-3</v>
      </c>
      <c r="J145" s="8">
        <v>-1.1829029974620322E-3</v>
      </c>
      <c r="K145" s="8">
        <v>7.1828144526588046E-4</v>
      </c>
      <c r="L145" s="8">
        <v>3.0045843896568461E-3</v>
      </c>
      <c r="M145" s="8">
        <v>-2.1421123580561566E-3</v>
      </c>
      <c r="N145" s="8">
        <v>-2.2190530221037268E-2</v>
      </c>
      <c r="O145" s="8">
        <v>3.5865696545304415E-3</v>
      </c>
      <c r="P145" s="8">
        <v>5.8230917415332574E-3</v>
      </c>
      <c r="Q145" s="8">
        <v>0</v>
      </c>
      <c r="R145" s="8">
        <v>-3.1779425519214994E-3</v>
      </c>
      <c r="S145" s="8">
        <v>-4.401217165378524E-4</v>
      </c>
      <c r="T145" s="88">
        <v>4.5041812095251363E-3</v>
      </c>
      <c r="U145" s="70">
        <f t="shared" si="2"/>
        <v>5.7242364228041317E-4</v>
      </c>
    </row>
    <row r="146" spans="1:21" x14ac:dyDescent="0.3">
      <c r="A146" s="82">
        <v>-116</v>
      </c>
      <c r="B146" s="73">
        <v>4.1594594139918468E-3</v>
      </c>
      <c r="C146" s="8">
        <v>-3.3290167560349206E-3</v>
      </c>
      <c r="D146" s="8">
        <v>2.9138587956913293E-3</v>
      </c>
      <c r="E146" s="8">
        <v>5.2932373354629256E-4</v>
      </c>
      <c r="F146" s="8">
        <v>-3.6258136327032946E-3</v>
      </c>
      <c r="G146" s="8">
        <v>-1.1096887481887993E-3</v>
      </c>
      <c r="H146" s="8">
        <v>8.1546422028473849E-5</v>
      </c>
      <c r="I146" s="8">
        <v>5.4679584650734973E-3</v>
      </c>
      <c r="J146" s="8">
        <v>-4.0735150998202733E-5</v>
      </c>
      <c r="K146" s="8">
        <v>-4.4207894041880837E-3</v>
      </c>
      <c r="L146" s="8">
        <v>1.1355390743853994E-3</v>
      </c>
      <c r="M146" s="8">
        <v>-2.2070241087688998E-3</v>
      </c>
      <c r="N146" s="8">
        <v>-1.8810282009698617E-3</v>
      </c>
      <c r="O146" s="8">
        <v>-7.5761598431354459E-3</v>
      </c>
      <c r="P146" s="8">
        <v>1.171084277462878E-2</v>
      </c>
      <c r="Q146" s="8">
        <v>0</v>
      </c>
      <c r="R146" s="8">
        <v>1.2650037996381515E-3</v>
      </c>
      <c r="S146" s="8">
        <v>-7.5510936065508599E-4</v>
      </c>
      <c r="T146" s="88">
        <v>1.2349249355767906E-3</v>
      </c>
      <c r="U146" s="70">
        <f t="shared" si="2"/>
        <v>1.870048531009456E-4</v>
      </c>
    </row>
    <row r="147" spans="1:21" x14ac:dyDescent="0.3">
      <c r="A147" s="82">
        <v>-115</v>
      </c>
      <c r="B147" s="73">
        <v>-2.3485646037642062E-3</v>
      </c>
      <c r="C147" s="8">
        <v>-3.5890036935939985E-3</v>
      </c>
      <c r="D147" s="8">
        <v>1.6155806708907671E-3</v>
      </c>
      <c r="E147" s="8">
        <v>1.5733351638863497E-3</v>
      </c>
      <c r="F147" s="8">
        <v>1.5537968664699371E-3</v>
      </c>
      <c r="G147" s="8">
        <v>-2.6817050035220398E-4</v>
      </c>
      <c r="H147" s="8">
        <v>6.8979656790975059E-4</v>
      </c>
      <c r="I147" s="8">
        <v>-7.9532891566992323E-6</v>
      </c>
      <c r="J147" s="8">
        <v>1.5721610034430244E-3</v>
      </c>
      <c r="K147" s="8">
        <v>-1.7943008185067437E-3</v>
      </c>
      <c r="L147" s="8">
        <v>-6.4671834775289015E-3</v>
      </c>
      <c r="M147" s="8">
        <v>-5.0377154853075701E-3</v>
      </c>
      <c r="N147" s="8">
        <v>1.4898731053073103E-2</v>
      </c>
      <c r="O147" s="8">
        <v>-1.6689040336578167E-3</v>
      </c>
      <c r="P147" s="8">
        <v>-1.4526698487206356E-3</v>
      </c>
      <c r="Q147" s="8">
        <v>0</v>
      </c>
      <c r="R147" s="8">
        <v>2.5174108746453139E-3</v>
      </c>
      <c r="S147" s="8">
        <v>1.9072883434374799E-3</v>
      </c>
      <c r="T147" s="88">
        <v>2.0673752424281966E-3</v>
      </c>
      <c r="U147" s="70">
        <f t="shared" si="2"/>
        <v>3.0321105450500772E-4</v>
      </c>
    </row>
    <row r="148" spans="1:21" x14ac:dyDescent="0.3">
      <c r="A148" s="82">
        <v>-114</v>
      </c>
      <c r="B148" s="73">
        <v>-5.0649961186956041E-3</v>
      </c>
      <c r="C148" s="8">
        <v>-8.1305168695313106E-4</v>
      </c>
      <c r="D148" s="8">
        <v>-3.560969712186556E-3</v>
      </c>
      <c r="E148" s="8">
        <v>-2.2883709479391296E-3</v>
      </c>
      <c r="F148" s="8">
        <v>3.8886642951933316E-4</v>
      </c>
      <c r="G148" s="8">
        <v>-4.4897380927518132E-3</v>
      </c>
      <c r="H148" s="8">
        <v>4.1763425944497997E-3</v>
      </c>
      <c r="I148" s="8">
        <v>-1.2921594238078584E-3</v>
      </c>
      <c r="J148" s="8">
        <v>-1.3386336255992552E-3</v>
      </c>
      <c r="K148" s="8">
        <v>-5.1120251624118401E-3</v>
      </c>
      <c r="L148" s="8">
        <v>3.2750116680060016E-3</v>
      </c>
      <c r="M148" s="8">
        <v>-1.0729725693162627E-3</v>
      </c>
      <c r="N148" s="8">
        <v>-2.0517736770707819E-2</v>
      </c>
      <c r="O148" s="8">
        <v>-2.8073010545180462E-3</v>
      </c>
      <c r="P148" s="8">
        <v>-9.6715729986350182E-4</v>
      </c>
      <c r="Q148" s="8">
        <v>0</v>
      </c>
      <c r="R148" s="8">
        <v>1.3108797991166453E-3</v>
      </c>
      <c r="S148" s="8">
        <v>1.7721309180393084E-3</v>
      </c>
      <c r="T148" s="88">
        <v>-2.2323067843399201E-3</v>
      </c>
      <c r="U148" s="70">
        <f t="shared" si="2"/>
        <v>-2.1386414652610343E-3</v>
      </c>
    </row>
    <row r="149" spans="1:21" x14ac:dyDescent="0.3">
      <c r="A149" s="82">
        <v>-113</v>
      </c>
      <c r="B149" s="73">
        <v>5.7410253626750934E-3</v>
      </c>
      <c r="C149" s="8">
        <v>-5.3925768360376042E-4</v>
      </c>
      <c r="D149" s="8">
        <v>-4.3098030169805594E-4</v>
      </c>
      <c r="E149" s="8">
        <v>-1.670791434046805E-3</v>
      </c>
      <c r="F149" s="8">
        <v>3.4846556502277862E-3</v>
      </c>
      <c r="G149" s="8">
        <v>-3.7440230448504003E-3</v>
      </c>
      <c r="H149" s="8">
        <v>-7.8428810759289961E-5</v>
      </c>
      <c r="I149" s="8">
        <v>-5.9608585358942451E-4</v>
      </c>
      <c r="J149" s="8">
        <v>2.1350211419267602E-3</v>
      </c>
      <c r="K149" s="8">
        <v>1.8262049997957292E-3</v>
      </c>
      <c r="L149" s="8">
        <v>4.7599897603629246E-3</v>
      </c>
      <c r="M149" s="8">
        <v>-1.3050881206948294E-4</v>
      </c>
      <c r="N149" s="8">
        <v>2.1998730376993188E-2</v>
      </c>
      <c r="O149" s="8">
        <v>9.9585875769564614E-3</v>
      </c>
      <c r="P149" s="8">
        <v>3.1561343401170778E-3</v>
      </c>
      <c r="Q149" s="8">
        <v>0</v>
      </c>
      <c r="R149" s="8">
        <v>-1.9470055857150545E-3</v>
      </c>
      <c r="S149" s="8">
        <v>-3.1835065479311345E-3</v>
      </c>
      <c r="T149" s="88">
        <v>7.5685041625902713E-4</v>
      </c>
      <c r="U149" s="70">
        <f t="shared" si="2"/>
        <v>2.1840321868974019E-3</v>
      </c>
    </row>
    <row r="150" spans="1:21" x14ac:dyDescent="0.3">
      <c r="A150" s="82">
        <v>-112</v>
      </c>
      <c r="B150" s="73">
        <v>-1.4683120066137853E-3</v>
      </c>
      <c r="C150" s="8">
        <v>1.3333425227011705E-4</v>
      </c>
      <c r="D150" s="8">
        <v>-2.7233177271045487E-4</v>
      </c>
      <c r="E150" s="8">
        <v>9.7891475398974087E-4</v>
      </c>
      <c r="F150" s="8">
        <v>2.0081523417321487E-3</v>
      </c>
      <c r="G150" s="8">
        <v>-6.1187643329814684E-4</v>
      </c>
      <c r="H150" s="8">
        <v>1.9756837265320452E-3</v>
      </c>
      <c r="I150" s="8">
        <v>1.2843182103341707E-4</v>
      </c>
      <c r="J150" s="8">
        <v>2.1076515955512024E-3</v>
      </c>
      <c r="K150" s="8">
        <v>8.9529723843810808E-3</v>
      </c>
      <c r="L150" s="8">
        <v>-6.351420509007482E-3</v>
      </c>
      <c r="M150" s="8">
        <v>3.212811860459415E-3</v>
      </c>
      <c r="N150" s="8">
        <v>-1.8374568797191772E-2</v>
      </c>
      <c r="O150" s="8">
        <v>-7.5959943363802015E-3</v>
      </c>
      <c r="P150" s="8">
        <v>2.9006712061604694E-3</v>
      </c>
      <c r="Q150" s="8">
        <v>0</v>
      </c>
      <c r="R150" s="8">
        <v>3.5760582082623206E-3</v>
      </c>
      <c r="S150" s="8">
        <v>2.1953483226101415E-3</v>
      </c>
      <c r="T150" s="88">
        <v>2.9150439731604784E-4</v>
      </c>
      <c r="U150" s="70">
        <f t="shared" si="2"/>
        <v>-3.2699836762651034E-4</v>
      </c>
    </row>
    <row r="151" spans="1:21" x14ac:dyDescent="0.3">
      <c r="A151" s="82">
        <v>-111</v>
      </c>
      <c r="B151" s="73">
        <v>-7.4012072573187921E-3</v>
      </c>
      <c r="C151" s="8">
        <v>-2.3926726671518786E-3</v>
      </c>
      <c r="D151" s="8">
        <v>-9.2691071635927526E-4</v>
      </c>
      <c r="E151" s="8">
        <v>1.198507914466419E-3</v>
      </c>
      <c r="F151" s="8">
        <v>-4.2008008247041914E-4</v>
      </c>
      <c r="G151" s="8">
        <v>1.2854125347405644E-4</v>
      </c>
      <c r="H151" s="8">
        <v>4.0218678432756257E-3</v>
      </c>
      <c r="I151" s="8">
        <v>2.6220228564530889E-3</v>
      </c>
      <c r="J151" s="8">
        <v>-1.5122220651426835E-3</v>
      </c>
      <c r="K151" s="8">
        <v>-7.7601738337606824E-3</v>
      </c>
      <c r="L151" s="8">
        <v>-3.8985008865456165E-3</v>
      </c>
      <c r="M151" s="8">
        <v>-1.5346284093126455E-3</v>
      </c>
      <c r="N151" s="8">
        <v>-1.5506877571876656E-2</v>
      </c>
      <c r="O151" s="8">
        <v>3.7841877569531751E-3</v>
      </c>
      <c r="P151" s="8">
        <v>-2.7303800284565584E-3</v>
      </c>
      <c r="Q151" s="8">
        <v>0</v>
      </c>
      <c r="R151" s="8">
        <v>1.2161575026535011E-3</v>
      </c>
      <c r="S151" s="8">
        <v>2.9280553467831197E-4</v>
      </c>
      <c r="T151" s="88">
        <v>-5.4624203789580194E-3</v>
      </c>
      <c r="U151" s="70">
        <f t="shared" si="2"/>
        <v>-1.9095780650210028E-3</v>
      </c>
    </row>
    <row r="152" spans="1:21" x14ac:dyDescent="0.3">
      <c r="A152" s="82">
        <v>-110</v>
      </c>
      <c r="B152" s="73">
        <v>1.8681021379521202E-3</v>
      </c>
      <c r="C152" s="8">
        <v>1.6898312900847368E-3</v>
      </c>
      <c r="D152" s="8">
        <v>5.5651706236596286E-3</v>
      </c>
      <c r="E152" s="8">
        <v>1.3391991748345918E-3</v>
      </c>
      <c r="F152" s="8">
        <v>3.5951116745841132E-3</v>
      </c>
      <c r="G152" s="8">
        <v>-3.0946140943402247E-3</v>
      </c>
      <c r="H152" s="8">
        <v>5.3398415487596051E-4</v>
      </c>
      <c r="I152" s="8">
        <v>1.0454536167961103E-3</v>
      </c>
      <c r="J152" s="8">
        <v>-4.4466319274321861E-3</v>
      </c>
      <c r="K152" s="8">
        <v>7.150089634746639E-3</v>
      </c>
      <c r="L152" s="8">
        <v>-7.6084261400948087E-3</v>
      </c>
      <c r="M152" s="8">
        <v>-1.7507904277179413E-3</v>
      </c>
      <c r="N152" s="8">
        <v>-5.5668659484236311E-4</v>
      </c>
      <c r="O152" s="8">
        <v>2.0083961755654748E-2</v>
      </c>
      <c r="P152" s="8">
        <v>4.3715262863551164E-3</v>
      </c>
      <c r="Q152" s="8">
        <v>-3.0701784864391075E-3</v>
      </c>
      <c r="R152" s="8">
        <v>-4.621390034603148E-3</v>
      </c>
      <c r="S152" s="8">
        <v>-7.83934452155652E-3</v>
      </c>
      <c r="T152" s="88">
        <v>1.4378859799780395E-3</v>
      </c>
      <c r="U152" s="70">
        <f t="shared" si="2"/>
        <v>8.2590811065765793E-4</v>
      </c>
    </row>
    <row r="153" spans="1:21" x14ac:dyDescent="0.3">
      <c r="A153" s="82">
        <v>-109</v>
      </c>
      <c r="B153" s="73">
        <v>-2.8006907540111328E-5</v>
      </c>
      <c r="C153" s="8">
        <v>1.3313547799857495E-3</v>
      </c>
      <c r="D153" s="8">
        <v>2.6204628366823996E-3</v>
      </c>
      <c r="E153" s="8">
        <v>-1.0426310195657559E-3</v>
      </c>
      <c r="F153" s="8">
        <v>-3.2756056220762005E-3</v>
      </c>
      <c r="G153" s="8">
        <v>8.2825402174110442E-4</v>
      </c>
      <c r="H153" s="8">
        <v>-3.717273576845509E-3</v>
      </c>
      <c r="I153" s="8">
        <v>-1.6251402072106065E-3</v>
      </c>
      <c r="J153" s="8">
        <v>-7.6757118620010278E-3</v>
      </c>
      <c r="K153" s="8">
        <v>4.2385571680522184E-4</v>
      </c>
      <c r="L153" s="8">
        <v>6.1591161288469852E-4</v>
      </c>
      <c r="M153" s="8">
        <v>1.3607014559787398E-3</v>
      </c>
      <c r="N153" s="8">
        <v>-1.1467024323763194E-2</v>
      </c>
      <c r="O153" s="8">
        <v>-3.5067825985824119E-3</v>
      </c>
      <c r="P153" s="8">
        <v>1.8158519877763384E-3</v>
      </c>
      <c r="Q153" s="8">
        <v>-2.3608329344590936E-3</v>
      </c>
      <c r="R153" s="8">
        <v>5.6754064008233615E-3</v>
      </c>
      <c r="S153" s="8">
        <v>3.4068247967465734E-4</v>
      </c>
      <c r="T153" s="88">
        <v>6.8693785372373056E-3</v>
      </c>
      <c r="U153" s="70">
        <f t="shared" si="2"/>
        <v>-6.7458680118180733E-4</v>
      </c>
    </row>
    <row r="154" spans="1:21" x14ac:dyDescent="0.3">
      <c r="A154" s="82">
        <v>-108</v>
      </c>
      <c r="B154" s="73">
        <v>-1.9627054240718531E-3</v>
      </c>
      <c r="C154" s="8">
        <v>2.8984061376717656E-3</v>
      </c>
      <c r="D154" s="8">
        <v>-5.5302086019259726E-4</v>
      </c>
      <c r="E154" s="8">
        <v>3.2920178446906425E-3</v>
      </c>
      <c r="F154" s="8">
        <v>-3.8061729939229023E-4</v>
      </c>
      <c r="G154" s="8">
        <v>-5.9023528234053678E-3</v>
      </c>
      <c r="H154" s="8">
        <v>2.09682262647066E-3</v>
      </c>
      <c r="I154" s="8">
        <v>-6.2196975248274841E-4</v>
      </c>
      <c r="J154" s="8">
        <v>3.2639268450888968E-4</v>
      </c>
      <c r="K154" s="8">
        <v>-3.5203941293206354E-3</v>
      </c>
      <c r="L154" s="8">
        <v>-2.8323879830828222E-3</v>
      </c>
      <c r="M154" s="8">
        <v>9.9731639329342578E-3</v>
      </c>
      <c r="N154" s="8">
        <v>2.5184611813034545E-2</v>
      </c>
      <c r="O154" s="8">
        <v>3.1029892425856673E-3</v>
      </c>
      <c r="P154" s="8">
        <v>8.3907434331735881E-3</v>
      </c>
      <c r="Q154" s="8">
        <v>-1.0388854314465054E-2</v>
      </c>
      <c r="R154" s="8">
        <v>-1.0780708337632793E-3</v>
      </c>
      <c r="S154" s="8">
        <v>2.9346968601228832E-3</v>
      </c>
      <c r="T154" s="88">
        <v>1.1869958694909078E-3</v>
      </c>
      <c r="U154" s="70">
        <f t="shared" si="2"/>
        <v>1.691919317079324E-3</v>
      </c>
    </row>
    <row r="155" spans="1:21" x14ac:dyDescent="0.3">
      <c r="A155" s="82">
        <v>-107</v>
      </c>
      <c r="B155" s="73">
        <v>-4.2924989647520704E-3</v>
      </c>
      <c r="C155" s="8">
        <v>-1.535688882094554E-4</v>
      </c>
      <c r="D155" s="8">
        <v>-2.5113469645072165E-3</v>
      </c>
      <c r="E155" s="8">
        <v>-2.7554223018178307E-4</v>
      </c>
      <c r="F155" s="8">
        <v>1.7121217595935032E-3</v>
      </c>
      <c r="G155" s="8">
        <v>9.4885065622952215E-3</v>
      </c>
      <c r="H155" s="8">
        <v>-3.5185703733384989E-4</v>
      </c>
      <c r="I155" s="8">
        <v>1.7512891490383885E-3</v>
      </c>
      <c r="J155" s="8">
        <v>5.4275804284309621E-3</v>
      </c>
      <c r="K155" s="8">
        <v>1.6972595229981444E-3</v>
      </c>
      <c r="L155" s="8">
        <v>5.6080375830250438E-3</v>
      </c>
      <c r="M155" s="8">
        <v>-1.6314773487472044E-3</v>
      </c>
      <c r="N155" s="8">
        <v>1.1600965712999211E-2</v>
      </c>
      <c r="O155" s="8">
        <v>5.924619506935451E-3</v>
      </c>
      <c r="P155" s="8">
        <v>2.0089624960433188E-3</v>
      </c>
      <c r="Q155" s="8">
        <v>4.3584527391343358E-3</v>
      </c>
      <c r="R155" s="8">
        <v>-3.181425570439204E-3</v>
      </c>
      <c r="S155" s="8">
        <v>-3.5893172649703632E-3</v>
      </c>
      <c r="T155" s="88">
        <v>-3.2614542341949711E-3</v>
      </c>
      <c r="U155" s="70">
        <f t="shared" si="2"/>
        <v>1.5962793135346029E-3</v>
      </c>
    </row>
    <row r="156" spans="1:21" x14ac:dyDescent="0.3">
      <c r="A156" s="82">
        <v>-106</v>
      </c>
      <c r="B156" s="73">
        <v>5.1963523939688224E-3</v>
      </c>
      <c r="C156" s="8">
        <v>-2.4325569099125461E-3</v>
      </c>
      <c r="D156" s="8">
        <v>4.0819054939057976E-3</v>
      </c>
      <c r="E156" s="8">
        <v>4.5996650489077504E-4</v>
      </c>
      <c r="F156" s="8">
        <v>-3.986229633195261E-4</v>
      </c>
      <c r="G156" s="8">
        <v>-7.6758670127572088E-3</v>
      </c>
      <c r="H156" s="8">
        <v>2.0022350550997006E-3</v>
      </c>
      <c r="I156" s="8">
        <v>3.4236312817678845E-3</v>
      </c>
      <c r="J156" s="8">
        <v>-2.2834902806450758E-3</v>
      </c>
      <c r="K156" s="8">
        <v>-1.3682720890110418E-3</v>
      </c>
      <c r="L156" s="8">
        <v>1.0707678132404197E-3</v>
      </c>
      <c r="M156" s="8">
        <v>-5.0178310208375604E-3</v>
      </c>
      <c r="N156" s="8">
        <v>-7.9706504437913449E-5</v>
      </c>
      <c r="O156" s="8">
        <v>-1.1760378995383538E-2</v>
      </c>
      <c r="P156" s="8">
        <v>-2.7656541444501699E-3</v>
      </c>
      <c r="Q156" s="8">
        <v>2.0508979869740349E-3</v>
      </c>
      <c r="R156" s="8">
        <v>2.2649423638701274E-3</v>
      </c>
      <c r="S156" s="8">
        <v>-1.351797240363232E-3</v>
      </c>
      <c r="T156" s="88">
        <v>2.1118256434150637E-3</v>
      </c>
      <c r="U156" s="70">
        <f t="shared" si="2"/>
        <v>-6.5640276968343097E-4</v>
      </c>
    </row>
    <row r="157" spans="1:21" x14ac:dyDescent="0.3">
      <c r="A157" s="82">
        <v>-105</v>
      </c>
      <c r="B157" s="73">
        <v>1.4625673861037797E-3</v>
      </c>
      <c r="C157" s="8">
        <v>-6.1703616009073786E-3</v>
      </c>
      <c r="D157" s="8">
        <v>2.430764162463182E-3</v>
      </c>
      <c r="E157" s="8">
        <v>6.4753849935298043E-3</v>
      </c>
      <c r="F157" s="8">
        <v>-1.6269881845731938E-3</v>
      </c>
      <c r="G157" s="8">
        <v>4.6846211545523327E-3</v>
      </c>
      <c r="H157" s="8">
        <v>6.8113065601835346E-3</v>
      </c>
      <c r="I157" s="8">
        <v>-2.3065789748281849E-3</v>
      </c>
      <c r="J157" s="8">
        <v>2.2092224835868791E-4</v>
      </c>
      <c r="K157" s="8">
        <v>9.9904587219198579E-3</v>
      </c>
      <c r="L157" s="8">
        <v>1.3861495882687238E-3</v>
      </c>
      <c r="M157" s="8">
        <v>1.4449351357166251E-4</v>
      </c>
      <c r="N157" s="8">
        <v>1.7589088395695705E-2</v>
      </c>
      <c r="O157" s="8">
        <v>-1.1549894289114163E-2</v>
      </c>
      <c r="P157" s="8">
        <v>7.2536206172724334E-3</v>
      </c>
      <c r="Q157" s="8">
        <v>1.4892558075766359E-3</v>
      </c>
      <c r="R157" s="8">
        <v>-1.2145293184101714E-2</v>
      </c>
      <c r="S157" s="8">
        <v>-9.4768016566658658E-4</v>
      </c>
      <c r="T157" s="88">
        <v>-5.4802023090027956E-4</v>
      </c>
      <c r="U157" s="70">
        <f t="shared" si="2"/>
        <v>1.2970429747055181E-3</v>
      </c>
    </row>
    <row r="158" spans="1:21" x14ac:dyDescent="0.3">
      <c r="A158" s="82">
        <v>-104</v>
      </c>
      <c r="B158" s="73">
        <v>7.9074304729873767E-3</v>
      </c>
      <c r="C158" s="8">
        <v>1.1036593205686366E-3</v>
      </c>
      <c r="D158" s="8">
        <v>3.9971409541393228E-3</v>
      </c>
      <c r="E158" s="8">
        <v>-1.4235794874118636E-3</v>
      </c>
      <c r="F158" s="8">
        <v>-1.3626299431347094E-3</v>
      </c>
      <c r="G158" s="8">
        <v>-3.6153345393274035E-3</v>
      </c>
      <c r="H158" s="8">
        <v>4.0409823982617624E-3</v>
      </c>
      <c r="I158" s="8">
        <v>-3.6212582611814766E-3</v>
      </c>
      <c r="J158" s="8">
        <v>1.2364284418818544E-3</v>
      </c>
      <c r="K158" s="8">
        <v>-1.664385444464947E-2</v>
      </c>
      <c r="L158" s="8">
        <v>1.9130024201734503E-3</v>
      </c>
      <c r="M158" s="8">
        <v>1.3215540784553687E-3</v>
      </c>
      <c r="N158" s="8">
        <v>7.4378295158407225E-3</v>
      </c>
      <c r="O158" s="8">
        <v>6.0373957653665645E-3</v>
      </c>
      <c r="P158" s="8">
        <v>-1.8684740847738253E-4</v>
      </c>
      <c r="Q158" s="8">
        <v>2.4804144613034193E-4</v>
      </c>
      <c r="R158" s="8">
        <v>-3.7633396756107974E-3</v>
      </c>
      <c r="S158" s="8">
        <v>-1.5773851398339787E-2</v>
      </c>
      <c r="T158" s="88">
        <v>2.1038507426471599E-3</v>
      </c>
      <c r="U158" s="70">
        <f t="shared" si="2"/>
        <v>-4.7596734745685945E-4</v>
      </c>
    </row>
    <row r="159" spans="1:21" x14ac:dyDescent="0.3">
      <c r="A159" s="82">
        <v>-103</v>
      </c>
      <c r="B159" s="73">
        <v>1.5183519523433494E-3</v>
      </c>
      <c r="C159" s="8">
        <v>5.0382256957897126E-3</v>
      </c>
      <c r="D159" s="8">
        <v>-4.1674815213112656E-3</v>
      </c>
      <c r="E159" s="8">
        <v>-1.8870255567055277E-4</v>
      </c>
      <c r="F159" s="8">
        <v>-8.109351764379432E-3</v>
      </c>
      <c r="G159" s="8">
        <v>-4.9411601498699029E-3</v>
      </c>
      <c r="H159" s="8">
        <v>7.9631117838135229E-5</v>
      </c>
      <c r="I159" s="8">
        <v>1.3458940424015792E-3</v>
      </c>
      <c r="J159" s="8">
        <v>5.8657752002368238E-3</v>
      </c>
      <c r="K159" s="8">
        <v>-8.887964675228649E-3</v>
      </c>
      <c r="L159" s="8">
        <v>7.606812033390007E-3</v>
      </c>
      <c r="M159" s="8">
        <v>-1.6462773608290496E-3</v>
      </c>
      <c r="N159" s="8">
        <v>6.0596615294265192E-3</v>
      </c>
      <c r="O159" s="8">
        <v>1.4074457360662793E-3</v>
      </c>
      <c r="P159" s="8">
        <v>-6.6726539278352311E-3</v>
      </c>
      <c r="Q159" s="8">
        <v>-7.1824980798108375E-4</v>
      </c>
      <c r="R159" s="8">
        <v>6.8329258414661607E-3</v>
      </c>
      <c r="S159" s="8">
        <v>2.2820384894348695E-3</v>
      </c>
      <c r="T159" s="88">
        <v>8.3503507538083867E-3</v>
      </c>
      <c r="U159" s="70">
        <f t="shared" si="2"/>
        <v>5.8185634889982402E-4</v>
      </c>
    </row>
    <row r="160" spans="1:21" x14ac:dyDescent="0.3">
      <c r="A160" s="82">
        <v>-102</v>
      </c>
      <c r="B160" s="73">
        <v>1.3849091570385802E-3</v>
      </c>
      <c r="C160" s="8">
        <v>-1.9479851878546684E-3</v>
      </c>
      <c r="D160" s="8">
        <v>-4.1773531567441732E-3</v>
      </c>
      <c r="E160" s="8">
        <v>-4.5514265998998563E-3</v>
      </c>
      <c r="F160" s="8">
        <v>1.6337935121358933E-3</v>
      </c>
      <c r="G160" s="8">
        <v>-3.2011751671962227E-3</v>
      </c>
      <c r="H160" s="8">
        <v>4.3872261026908083E-3</v>
      </c>
      <c r="I160" s="8">
        <v>9.7867810411820513E-6</v>
      </c>
      <c r="J160" s="8">
        <v>-8.7063885493065206E-4</v>
      </c>
      <c r="K160" s="8">
        <v>-7.5214753234972911E-3</v>
      </c>
      <c r="L160" s="8">
        <v>1.7456456156773803E-3</v>
      </c>
      <c r="M160" s="8">
        <v>1.8237544265773619E-3</v>
      </c>
      <c r="N160" s="8">
        <v>-4.0792192401664651E-2</v>
      </c>
      <c r="O160" s="8">
        <v>1.4288539690967446E-3</v>
      </c>
      <c r="P160" s="8">
        <v>-1.5115848372756544E-2</v>
      </c>
      <c r="Q160" s="8">
        <v>-5.1583356412401617E-3</v>
      </c>
      <c r="R160" s="8">
        <v>3.3349240318328718E-3</v>
      </c>
      <c r="S160" s="8">
        <v>-3.3454194066549975E-3</v>
      </c>
      <c r="T160" s="88">
        <v>-4.3245744160431976E-4</v>
      </c>
      <c r="U160" s="70">
        <f t="shared" si="2"/>
        <v>-3.7560744188396169E-3</v>
      </c>
    </row>
    <row r="161" spans="1:21" x14ac:dyDescent="0.3">
      <c r="A161" s="82">
        <v>-101</v>
      </c>
      <c r="B161" s="73">
        <v>1.5408568069279031E-3</v>
      </c>
      <c r="C161" s="8">
        <v>-6.1052620169346414E-4</v>
      </c>
      <c r="D161" s="8">
        <v>3.9891102211886608E-3</v>
      </c>
      <c r="E161" s="8">
        <v>-2.6418461063094888E-3</v>
      </c>
      <c r="F161" s="8">
        <v>-2.979135625122125E-3</v>
      </c>
      <c r="G161" s="8">
        <v>-1.4912207185096031E-3</v>
      </c>
      <c r="H161" s="8">
        <v>-7.27022377380716E-4</v>
      </c>
      <c r="I161" s="8">
        <v>-2.1526534893547521E-3</v>
      </c>
      <c r="J161" s="8">
        <v>-3.7250069299627452E-4</v>
      </c>
      <c r="K161" s="8">
        <v>7.0366050692025443E-3</v>
      </c>
      <c r="L161" s="8">
        <v>8.4359006923766279E-3</v>
      </c>
      <c r="M161" s="8">
        <v>1.8623661973045684E-3</v>
      </c>
      <c r="N161" s="8">
        <v>-1.2259139779375979E-2</v>
      </c>
      <c r="O161" s="8">
        <v>8.5937151278903737E-3</v>
      </c>
      <c r="P161" s="8">
        <v>1.2282682884377561E-3</v>
      </c>
      <c r="Q161" s="8">
        <v>-6.7772482558502746E-3</v>
      </c>
      <c r="R161" s="8">
        <v>1.223106539106256E-3</v>
      </c>
      <c r="S161" s="8">
        <v>6.8538413619175127E-4</v>
      </c>
      <c r="T161" s="88">
        <v>1.827468022501031E-3</v>
      </c>
      <c r="U161" s="70">
        <f t="shared" si="2"/>
        <v>3.3744672918604188E-4</v>
      </c>
    </row>
    <row r="162" spans="1:21" x14ac:dyDescent="0.3">
      <c r="A162" s="82">
        <v>-100</v>
      </c>
      <c r="B162" s="73">
        <v>-2.3787404152715115E-3</v>
      </c>
      <c r="C162" s="8">
        <v>9.4002692512005787E-5</v>
      </c>
      <c r="D162" s="8">
        <v>-2.1098096476499465E-3</v>
      </c>
      <c r="E162" s="8">
        <v>2.5899970104755199E-3</v>
      </c>
      <c r="F162" s="8">
        <v>5.4228868596056697E-3</v>
      </c>
      <c r="G162" s="8">
        <v>-5.4547687376430582E-3</v>
      </c>
      <c r="H162" s="8">
        <v>3.75853083159734E-3</v>
      </c>
      <c r="I162" s="8">
        <v>-7.5192486695659514E-3</v>
      </c>
      <c r="J162" s="8">
        <v>5.7799505782817652E-3</v>
      </c>
      <c r="K162" s="8">
        <v>4.2491577899812019E-3</v>
      </c>
      <c r="L162" s="8">
        <v>-9.9311921368631408E-4</v>
      </c>
      <c r="M162" s="8">
        <v>-2.0550985640296034E-3</v>
      </c>
      <c r="N162" s="8">
        <v>-3.3403302106185605E-2</v>
      </c>
      <c r="O162" s="8">
        <v>4.3114223656585838E-3</v>
      </c>
      <c r="P162" s="8">
        <v>6.2817258509965425E-4</v>
      </c>
      <c r="Q162" s="8">
        <v>2.0976963928648784E-2</v>
      </c>
      <c r="R162" s="8">
        <v>5.5668426007340639E-3</v>
      </c>
      <c r="S162" s="8">
        <v>-6.0814291375619707E-3</v>
      </c>
      <c r="T162" s="88">
        <v>1.0902520704419133E-2</v>
      </c>
      <c r="U162" s="70">
        <f t="shared" si="2"/>
        <v>2.2552270817998712E-4</v>
      </c>
    </row>
    <row r="163" spans="1:21" x14ac:dyDescent="0.3">
      <c r="A163" s="82">
        <v>-99</v>
      </c>
      <c r="B163" s="73">
        <v>1.6325195942266547E-3</v>
      </c>
      <c r="C163" s="8">
        <v>1.8751271654208895E-3</v>
      </c>
      <c r="D163" s="8">
        <v>-2.148380216098751E-3</v>
      </c>
      <c r="E163" s="8">
        <v>3.915733280943072E-3</v>
      </c>
      <c r="F163" s="8">
        <v>-1.4503631016845459E-3</v>
      </c>
      <c r="G163" s="8">
        <v>-4.8202446756451175E-3</v>
      </c>
      <c r="H163" s="8">
        <v>-1.3926011124976883E-2</v>
      </c>
      <c r="I163" s="8">
        <v>3.1195009323505439E-3</v>
      </c>
      <c r="J163" s="8">
        <v>-1.6606810385864403E-4</v>
      </c>
      <c r="K163" s="8">
        <v>-8.0496566113933462E-4</v>
      </c>
      <c r="L163" s="8">
        <v>5.7674536394868251E-3</v>
      </c>
      <c r="M163" s="8">
        <v>-5.7101242313112267E-4</v>
      </c>
      <c r="N163" s="8">
        <v>-1.6727473758334895E-2</v>
      </c>
      <c r="O163" s="8">
        <v>-4.7366992355874094E-3</v>
      </c>
      <c r="P163" s="8">
        <v>-8.1206897880781552E-3</v>
      </c>
      <c r="Q163" s="8">
        <v>1.4095015897533232E-2</v>
      </c>
      <c r="R163" s="8">
        <v>9.1837346077222413E-3</v>
      </c>
      <c r="S163" s="8">
        <v>8.8782441008567175E-3</v>
      </c>
      <c r="T163" s="88">
        <v>6.821727582654695E-3</v>
      </c>
      <c r="U163" s="70">
        <f t="shared" si="2"/>
        <v>9.5639405929474682E-5</v>
      </c>
    </row>
    <row r="164" spans="1:21" x14ac:dyDescent="0.3">
      <c r="A164" s="82">
        <v>-98</v>
      </c>
      <c r="B164" s="73">
        <v>-2.0699976395819469E-3</v>
      </c>
      <c r="C164" s="8">
        <v>-3.8303083451988436E-3</v>
      </c>
      <c r="D164" s="8">
        <v>1.3964476351342858E-3</v>
      </c>
      <c r="E164" s="8">
        <v>9.59052149171951E-4</v>
      </c>
      <c r="F164" s="8">
        <v>-1.4222616379108563E-3</v>
      </c>
      <c r="G164" s="8">
        <v>-1.5874336742155749E-3</v>
      </c>
      <c r="H164" s="8">
        <v>2.1231660889286727E-3</v>
      </c>
      <c r="I164" s="8">
        <v>5.7020965047277893E-3</v>
      </c>
      <c r="J164" s="8">
        <v>-1.7413114354903206E-3</v>
      </c>
      <c r="K164" s="8">
        <v>3.3167059403832119E-4</v>
      </c>
      <c r="L164" s="8">
        <v>1.2307599681160939E-3</v>
      </c>
      <c r="M164" s="8">
        <v>-9.4449598939842436E-4</v>
      </c>
      <c r="N164" s="8">
        <v>3.1437164634274456E-2</v>
      </c>
      <c r="O164" s="8">
        <v>-1.3399632777894053E-2</v>
      </c>
      <c r="P164" s="8">
        <v>-4.7024117586638194E-4</v>
      </c>
      <c r="Q164" s="8">
        <v>-2.4239740658435413E-3</v>
      </c>
      <c r="R164" s="8">
        <v>-4.9237498429435776E-3</v>
      </c>
      <c r="S164" s="8">
        <v>-6.7969824277862977E-3</v>
      </c>
      <c r="T164" s="88">
        <v>2.1310219259628727E-3</v>
      </c>
      <c r="U164" s="70">
        <f t="shared" si="2"/>
        <v>3.0005213095919063E-4</v>
      </c>
    </row>
    <row r="165" spans="1:21" x14ac:dyDescent="0.3">
      <c r="A165" s="82">
        <v>-97</v>
      </c>
      <c r="B165" s="73">
        <v>-1.0399254266686138E-3</v>
      </c>
      <c r="C165" s="8">
        <v>2.3113529895297828E-3</v>
      </c>
      <c r="D165" s="8">
        <v>-7.6478560308794203E-4</v>
      </c>
      <c r="E165" s="8">
        <v>2.2615252240167855E-3</v>
      </c>
      <c r="F165" s="8">
        <v>3.1358750296718264E-3</v>
      </c>
      <c r="G165" s="8">
        <v>1.1369169548378983E-2</v>
      </c>
      <c r="H165" s="8">
        <v>-5.3910966773651507E-3</v>
      </c>
      <c r="I165" s="8">
        <v>1.8176925497091833E-2</v>
      </c>
      <c r="J165" s="8">
        <v>1.4079768974827591E-3</v>
      </c>
      <c r="K165" s="8">
        <v>-2.7644448647579289E-3</v>
      </c>
      <c r="L165" s="8">
        <v>1.3079077939346035E-3</v>
      </c>
      <c r="M165" s="8">
        <v>-1.3797388277398057E-3</v>
      </c>
      <c r="N165" s="8">
        <v>9.3361164439288496E-4</v>
      </c>
      <c r="O165" s="8">
        <v>-8.6489831977335681E-3</v>
      </c>
      <c r="P165" s="8">
        <v>5.858560986508882E-3</v>
      </c>
      <c r="Q165" s="8">
        <v>-5.1500180731763531E-3</v>
      </c>
      <c r="R165" s="8">
        <v>-1.7998870602048238E-3</v>
      </c>
      <c r="S165" s="8">
        <v>-3.1746422702739596E-3</v>
      </c>
      <c r="T165" s="88">
        <v>7.0930021881316883E-3</v>
      </c>
      <c r="U165" s="70">
        <f t="shared" si="2"/>
        <v>1.249599252533257E-3</v>
      </c>
    </row>
    <row r="166" spans="1:21" x14ac:dyDescent="0.3">
      <c r="A166" s="82">
        <v>-96</v>
      </c>
      <c r="B166" s="73">
        <v>2.8020255420479982E-3</v>
      </c>
      <c r="C166" s="8">
        <v>-2.2398007289152998E-4</v>
      </c>
      <c r="D166" s="8">
        <v>-1.0458319351746156E-3</v>
      </c>
      <c r="E166" s="8">
        <v>-2.2359396786238162E-4</v>
      </c>
      <c r="F166" s="8">
        <v>-6.2558703556598785E-3</v>
      </c>
      <c r="G166" s="8">
        <v>9.0319679794992162E-5</v>
      </c>
      <c r="H166" s="8">
        <v>-1.2781434721802157E-3</v>
      </c>
      <c r="I166" s="8">
        <v>6.9155299781791853E-3</v>
      </c>
      <c r="J166" s="8">
        <v>-2.4942771055862971E-3</v>
      </c>
      <c r="K166" s="8">
        <v>-6.4357879745616155E-3</v>
      </c>
      <c r="L166" s="8">
        <v>-2.6064062598747722E-3</v>
      </c>
      <c r="M166" s="8">
        <v>1.9342689689994105E-3</v>
      </c>
      <c r="N166" s="8">
        <v>-1.8940224020432279E-2</v>
      </c>
      <c r="O166" s="8">
        <v>-5.4048948641511139E-3</v>
      </c>
      <c r="P166" s="8">
        <v>2.4773228350120479E-3</v>
      </c>
      <c r="Q166" s="8">
        <v>5.1843398289639041E-3</v>
      </c>
      <c r="R166" s="8">
        <v>5.2961970442198351E-3</v>
      </c>
      <c r="S166" s="8">
        <v>3.6822849589864762E-4</v>
      </c>
      <c r="T166" s="88">
        <v>2.8422408739455993E-3</v>
      </c>
      <c r="U166" s="70">
        <f t="shared" si="2"/>
        <v>-8.9465983059542514E-4</v>
      </c>
    </row>
    <row r="167" spans="1:21" x14ac:dyDescent="0.3">
      <c r="A167" s="82">
        <v>-95</v>
      </c>
      <c r="B167" s="73">
        <v>-5.7162441091868181E-3</v>
      </c>
      <c r="C167" s="8">
        <v>8.9374651826130969E-5</v>
      </c>
      <c r="D167" s="8">
        <v>5.0787219137327175E-4</v>
      </c>
      <c r="E167" s="8">
        <v>4.0204268717974889E-4</v>
      </c>
      <c r="F167" s="8">
        <v>-4.950231529179526E-3</v>
      </c>
      <c r="G167" s="8">
        <v>-1.5935978458121829E-3</v>
      </c>
      <c r="H167" s="8">
        <v>-3.9730084314705599E-3</v>
      </c>
      <c r="I167" s="8">
        <v>-9.028257899171931E-3</v>
      </c>
      <c r="J167" s="8">
        <v>-1.8942666136399864E-4</v>
      </c>
      <c r="K167" s="8">
        <v>-2.7059266149866493E-4</v>
      </c>
      <c r="L167" s="8">
        <v>2.014245612109901E-3</v>
      </c>
      <c r="M167" s="8">
        <v>9.3052768841433335E-4</v>
      </c>
      <c r="N167" s="8">
        <v>2.5187033540709856E-2</v>
      </c>
      <c r="O167" s="8">
        <v>-1.6303013960630355E-2</v>
      </c>
      <c r="P167" s="8">
        <v>5.7393649296575387E-3</v>
      </c>
      <c r="Q167" s="8">
        <v>-5.1341123527051252E-3</v>
      </c>
      <c r="R167" s="8">
        <v>-5.8650644628799441E-3</v>
      </c>
      <c r="S167" s="8">
        <v>-1.4573224183751839E-3</v>
      </c>
      <c r="T167" s="88">
        <v>-4.5051755366416375E-3</v>
      </c>
      <c r="U167" s="70">
        <f t="shared" si="2"/>
        <v>-1.2692413982971129E-3</v>
      </c>
    </row>
    <row r="168" spans="1:21" x14ac:dyDescent="0.3">
      <c r="A168" s="82">
        <v>-94</v>
      </c>
      <c r="B168" s="73">
        <v>-6.5476618567727029E-3</v>
      </c>
      <c r="C168" s="8">
        <v>-1.2862732923773097E-3</v>
      </c>
      <c r="D168" s="8">
        <v>-1.2420254183304383E-3</v>
      </c>
      <c r="E168" s="8">
        <v>-3.2328523839395516E-4</v>
      </c>
      <c r="F168" s="8">
        <v>-8.4556730753403211E-3</v>
      </c>
      <c r="G168" s="8">
        <v>9.8727807098830528E-3</v>
      </c>
      <c r="H168" s="8">
        <v>-2.2691368813663728E-3</v>
      </c>
      <c r="I168" s="8">
        <v>-4.0567000329202168E-3</v>
      </c>
      <c r="J168" s="8">
        <v>-8.0313176035692879E-4</v>
      </c>
      <c r="K168" s="8">
        <v>7.7889368333547392E-3</v>
      </c>
      <c r="L168" s="8">
        <v>2.8700723726209137E-3</v>
      </c>
      <c r="M168" s="8">
        <v>1.6800824538164582E-3</v>
      </c>
      <c r="N168" s="8">
        <v>-9.0020238854116048E-3</v>
      </c>
      <c r="O168" s="8">
        <v>-1.0870742879501211E-2</v>
      </c>
      <c r="P168" s="8">
        <v>1.313970934322289E-3</v>
      </c>
      <c r="Q168" s="8">
        <v>-1.1777211395347369E-2</v>
      </c>
      <c r="R168" s="8">
        <v>3.3276866951910539E-3</v>
      </c>
      <c r="S168" s="8">
        <v>-2.957747351972846E-3</v>
      </c>
      <c r="T168" s="88">
        <v>-1.0474322659864428E-3</v>
      </c>
      <c r="U168" s="70">
        <f t="shared" si="2"/>
        <v>-1.7781850176257479E-3</v>
      </c>
    </row>
    <row r="169" spans="1:21" x14ac:dyDescent="0.3">
      <c r="A169" s="82">
        <v>-93</v>
      </c>
      <c r="B169" s="73">
        <v>8.1498828203128808E-3</v>
      </c>
      <c r="C169" s="8">
        <v>-9.4590149470235793E-4</v>
      </c>
      <c r="D169" s="8">
        <v>2.1859743566793469E-3</v>
      </c>
      <c r="E169" s="8">
        <v>-4.989666233626267E-6</v>
      </c>
      <c r="F169" s="8">
        <v>-6.9339848550024983E-4</v>
      </c>
      <c r="G169" s="8">
        <v>1.4916331169765916E-3</v>
      </c>
      <c r="H169" s="8">
        <v>-7.370866107032378E-3</v>
      </c>
      <c r="I169" s="8">
        <v>-3.3295089462606169E-3</v>
      </c>
      <c r="J169" s="8">
        <v>1.0063872026203017E-3</v>
      </c>
      <c r="K169" s="8">
        <v>1.1212841170893752E-2</v>
      </c>
      <c r="L169" s="8">
        <v>-5.8874474936360145E-3</v>
      </c>
      <c r="M169" s="8">
        <v>-2.5579081904948756E-4</v>
      </c>
      <c r="N169" s="8">
        <v>2.4643585648065895E-2</v>
      </c>
      <c r="O169" s="8">
        <v>4.4783193028582156E-4</v>
      </c>
      <c r="P169" s="8">
        <v>2.0145800131359942E-3</v>
      </c>
      <c r="Q169" s="8">
        <v>-2.677460675652367E-3</v>
      </c>
      <c r="R169" s="8">
        <v>1.8785689814893609E-3</v>
      </c>
      <c r="S169" s="8">
        <v>-3.7655024729687141E-3</v>
      </c>
      <c r="T169" s="88">
        <v>-2.7992419667328475E-3</v>
      </c>
      <c r="U169" s="70">
        <f t="shared" si="2"/>
        <v>1.3316409006679623E-3</v>
      </c>
    </row>
    <row r="170" spans="1:21" x14ac:dyDescent="0.3">
      <c r="A170" s="82">
        <v>-92</v>
      </c>
      <c r="B170" s="73">
        <v>-5.4279848345307937E-4</v>
      </c>
      <c r="C170" s="8">
        <v>2.35709012791389E-3</v>
      </c>
      <c r="D170" s="8">
        <v>4.6752452958299376E-4</v>
      </c>
      <c r="E170" s="8">
        <v>1.1408696039815632E-3</v>
      </c>
      <c r="F170" s="8">
        <v>6.3938438550370427E-3</v>
      </c>
      <c r="G170" s="8">
        <v>-9.7360499131425495E-4</v>
      </c>
      <c r="H170" s="8">
        <v>-2.5354652090614771E-3</v>
      </c>
      <c r="I170" s="8">
        <v>-5.8543243632723507E-3</v>
      </c>
      <c r="J170" s="8">
        <v>-1.9296170834333676E-3</v>
      </c>
      <c r="K170" s="8">
        <v>-7.8089292310895807E-3</v>
      </c>
      <c r="L170" s="8">
        <v>1.2207886469683619E-3</v>
      </c>
      <c r="M170" s="8">
        <v>-2.8441885730189943E-4</v>
      </c>
      <c r="N170" s="8">
        <v>-4.661274363715745E-3</v>
      </c>
      <c r="O170" s="8">
        <v>-7.9570412986982187E-4</v>
      </c>
      <c r="P170" s="8">
        <v>-2.6036483728438271E-3</v>
      </c>
      <c r="Q170" s="8">
        <v>1.211326364226684E-4</v>
      </c>
      <c r="R170" s="8">
        <v>-4.1825850370142172E-3</v>
      </c>
      <c r="S170" s="8">
        <v>5.431630906172687E-3</v>
      </c>
      <c r="T170" s="88">
        <v>5.1018462700910296E-3</v>
      </c>
      <c r="U170" s="70">
        <f t="shared" si="2"/>
        <v>-5.2303387085259924E-4</v>
      </c>
    </row>
    <row r="171" spans="1:21" x14ac:dyDescent="0.3">
      <c r="A171" s="82">
        <v>-91</v>
      </c>
      <c r="B171" s="73">
        <v>7.0318275491496919E-3</v>
      </c>
      <c r="C171" s="8">
        <v>5.8411124968579028E-4</v>
      </c>
      <c r="D171" s="8">
        <v>2.184437788302334E-4</v>
      </c>
      <c r="E171" s="8">
        <v>-1.9847652627130808E-3</v>
      </c>
      <c r="F171" s="8">
        <v>7.5043074874201268E-4</v>
      </c>
      <c r="G171" s="8">
        <v>2.5783242643595107E-3</v>
      </c>
      <c r="H171" s="8">
        <v>4.9158575562578384E-3</v>
      </c>
      <c r="I171" s="8">
        <v>-3.2450685506513052E-3</v>
      </c>
      <c r="J171" s="8">
        <v>1.9759503267596824E-3</v>
      </c>
      <c r="K171" s="8">
        <v>6.2296447916246516E-3</v>
      </c>
      <c r="L171" s="8">
        <v>6.7241466833904391E-4</v>
      </c>
      <c r="M171" s="8">
        <v>2.0468030499655289E-3</v>
      </c>
      <c r="N171" s="8">
        <v>3.2460542415872859E-2</v>
      </c>
      <c r="O171" s="8">
        <v>2.5097084807727751E-3</v>
      </c>
      <c r="P171" s="8">
        <v>-4.6858418474013848E-3</v>
      </c>
      <c r="Q171" s="8">
        <v>-2.981618362071857E-3</v>
      </c>
      <c r="R171" s="8">
        <v>-6.1155607532774239E-4</v>
      </c>
      <c r="S171" s="8">
        <v>-7.8804085662288574E-4</v>
      </c>
      <c r="T171" s="88">
        <v>1.5250804720493484E-2</v>
      </c>
      <c r="U171" s="70">
        <f t="shared" si="2"/>
        <v>3.3119985603192021E-3</v>
      </c>
    </row>
    <row r="172" spans="1:21" x14ac:dyDescent="0.3">
      <c r="A172" s="82">
        <v>-90</v>
      </c>
      <c r="B172" s="73">
        <v>-2.9092201892809682E-3</v>
      </c>
      <c r="C172" s="8">
        <v>-5.126706048530205E-3</v>
      </c>
      <c r="D172" s="8">
        <v>-3.1980875737943081E-3</v>
      </c>
      <c r="E172" s="8">
        <v>2.9546664862935296E-3</v>
      </c>
      <c r="F172" s="8">
        <v>5.34811772886394E-3</v>
      </c>
      <c r="G172" s="8">
        <v>3.1469706647065999E-3</v>
      </c>
      <c r="H172" s="8">
        <v>-2.3551587797493445E-3</v>
      </c>
      <c r="I172" s="8">
        <v>2.0108349587615796E-3</v>
      </c>
      <c r="J172" s="8">
        <v>1.9286115086768404E-3</v>
      </c>
      <c r="K172" s="8">
        <v>-1.921787231695588E-3</v>
      </c>
      <c r="L172" s="8">
        <v>3.1288643853851546E-3</v>
      </c>
      <c r="M172" s="8">
        <v>-3.0206204918681642E-3</v>
      </c>
      <c r="N172" s="8">
        <v>2.8461397215368407E-2</v>
      </c>
      <c r="O172" s="8">
        <v>-8.5612667597379077E-3</v>
      </c>
      <c r="P172" s="8">
        <v>-1.5028059333199425E-4</v>
      </c>
      <c r="Q172" s="8">
        <v>-8.7144498745526846E-3</v>
      </c>
      <c r="R172" s="8">
        <v>-5.3849405005763386E-4</v>
      </c>
      <c r="S172" s="8">
        <v>1.329523425711591E-2</v>
      </c>
      <c r="T172" s="88">
        <v>-7.751035349641576E-3</v>
      </c>
      <c r="U172" s="70">
        <f t="shared" si="2"/>
        <v>8.4355738225955722E-4</v>
      </c>
    </row>
    <row r="173" spans="1:21" x14ac:dyDescent="0.3">
      <c r="A173" s="82">
        <v>-89</v>
      </c>
      <c r="B173" s="73">
        <v>-3.6894527977316544E-3</v>
      </c>
      <c r="C173" s="8">
        <v>4.876075464142168E-3</v>
      </c>
      <c r="D173" s="8">
        <v>1.5686244353766352E-3</v>
      </c>
      <c r="E173" s="8">
        <v>1.6850295412997453E-3</v>
      </c>
      <c r="F173" s="8">
        <v>9.2518212114466036E-4</v>
      </c>
      <c r="G173" s="8">
        <v>-5.4301988578311436E-3</v>
      </c>
      <c r="H173" s="8">
        <v>1.5196873098082351E-3</v>
      </c>
      <c r="I173" s="8">
        <v>-1.1064869050264083E-3</v>
      </c>
      <c r="J173" s="8">
        <v>-3.6104397127202522E-3</v>
      </c>
      <c r="K173" s="8">
        <v>5.7493733912411821E-3</v>
      </c>
      <c r="L173" s="8">
        <v>1.156579707817166E-3</v>
      </c>
      <c r="M173" s="8">
        <v>-6.9552106012873657E-4</v>
      </c>
      <c r="N173" s="8">
        <v>1.3492394958128245E-2</v>
      </c>
      <c r="O173" s="8">
        <v>6.1104126885632506E-3</v>
      </c>
      <c r="P173" s="8">
        <v>-1.9212836455170215E-3</v>
      </c>
      <c r="Q173" s="8">
        <v>-2.9680421736923788E-3</v>
      </c>
      <c r="R173" s="8">
        <v>4.5594224587960138E-4</v>
      </c>
      <c r="S173" s="8">
        <v>-1.7754417210453172E-3</v>
      </c>
      <c r="T173" s="88">
        <v>-1.3167648997984564E-2</v>
      </c>
      <c r="U173" s="70">
        <f t="shared" si="2"/>
        <v>1.6709399956439024E-4</v>
      </c>
    </row>
    <row r="174" spans="1:21" x14ac:dyDescent="0.3">
      <c r="A174" s="82">
        <v>-88</v>
      </c>
      <c r="B174" s="73">
        <v>-1.1195123974104182E-3</v>
      </c>
      <c r="C174" s="8">
        <v>-1.5318145547400634E-3</v>
      </c>
      <c r="D174" s="8">
        <v>1.4655637451778179E-3</v>
      </c>
      <c r="E174" s="8">
        <v>-3.260945163088412E-3</v>
      </c>
      <c r="F174" s="8">
        <v>3.0893583565535206E-3</v>
      </c>
      <c r="G174" s="8">
        <v>-5.7682021717306645E-5</v>
      </c>
      <c r="H174" s="8">
        <v>-5.1313377304084114E-3</v>
      </c>
      <c r="I174" s="8">
        <v>2.6141203026509886E-3</v>
      </c>
      <c r="J174" s="8">
        <v>3.3687647969249824E-3</v>
      </c>
      <c r="K174" s="8">
        <v>-4.0813990238528636E-3</v>
      </c>
      <c r="L174" s="8">
        <v>4.7919695177327092E-3</v>
      </c>
      <c r="M174" s="8">
        <v>4.0475281835725217E-4</v>
      </c>
      <c r="N174" s="8">
        <v>1.3959318345168479E-2</v>
      </c>
      <c r="O174" s="8">
        <v>9.6146664043680885E-4</v>
      </c>
      <c r="P174" s="8">
        <v>6.7696248487836737E-3</v>
      </c>
      <c r="Q174" s="8">
        <v>3.8759619569324194E-3</v>
      </c>
      <c r="R174" s="8">
        <v>4.363047062359203E-3</v>
      </c>
      <c r="S174" s="8">
        <v>2.5282926409239508E-3</v>
      </c>
      <c r="T174" s="88">
        <v>2.8777439268858809E-3</v>
      </c>
      <c r="U174" s="70">
        <f t="shared" si="2"/>
        <v>1.888804950930011E-3</v>
      </c>
    </row>
    <row r="175" spans="1:21" x14ac:dyDescent="0.3">
      <c r="A175" s="82">
        <v>-87</v>
      </c>
      <c r="B175" s="73">
        <v>5.0305587801203339E-4</v>
      </c>
      <c r="C175" s="8">
        <v>4.7312250501792743E-3</v>
      </c>
      <c r="D175" s="8">
        <v>-1.0487413684017958E-3</v>
      </c>
      <c r="E175" s="8">
        <v>-4.6690651630440904E-3</v>
      </c>
      <c r="F175" s="8">
        <v>-4.3206088977967624E-3</v>
      </c>
      <c r="G175" s="8">
        <v>3.2608086101380569E-4</v>
      </c>
      <c r="H175" s="8">
        <v>6.6340310495810271E-3</v>
      </c>
      <c r="I175" s="8">
        <v>-1.0286424547928334E-3</v>
      </c>
      <c r="J175" s="8">
        <v>2.6730275660483303E-3</v>
      </c>
      <c r="K175" s="8">
        <v>-1.9209906853861203E-3</v>
      </c>
      <c r="L175" s="8">
        <v>2.5508422087905172E-3</v>
      </c>
      <c r="M175" s="8">
        <v>-2.5116025134910565E-3</v>
      </c>
      <c r="N175" s="8">
        <v>2.334710840735996E-2</v>
      </c>
      <c r="O175" s="8">
        <v>1.5934225747014932E-2</v>
      </c>
      <c r="P175" s="8">
        <v>2.1978495664082449E-3</v>
      </c>
      <c r="Q175" s="8">
        <v>2.6171040923484747E-4</v>
      </c>
      <c r="R175" s="8">
        <v>1.9568597102855006E-3</v>
      </c>
      <c r="S175" s="8">
        <v>-1.2327124261548587E-2</v>
      </c>
      <c r="T175" s="88">
        <v>7.6228421029314146E-3</v>
      </c>
      <c r="U175" s="70">
        <f t="shared" si="2"/>
        <v>2.1532675374946655E-3</v>
      </c>
    </row>
    <row r="176" spans="1:21" x14ac:dyDescent="0.3">
      <c r="A176" s="82">
        <v>-86</v>
      </c>
      <c r="B176" s="73">
        <v>1.5110708196967547E-3</v>
      </c>
      <c r="C176" s="8">
        <v>2.9933071328224446E-4</v>
      </c>
      <c r="D176" s="8">
        <v>-3.8839207332175231E-3</v>
      </c>
      <c r="E176" s="8">
        <v>8.0181597034734986E-3</v>
      </c>
      <c r="F176" s="8">
        <v>3.1550190164066037E-3</v>
      </c>
      <c r="G176" s="8">
        <v>-3.1524339305905973E-3</v>
      </c>
      <c r="H176" s="8">
        <v>2.1968876755866498E-3</v>
      </c>
      <c r="I176" s="8">
        <v>-8.0021970410424324E-4</v>
      </c>
      <c r="J176" s="8">
        <v>-9.507381140418283E-4</v>
      </c>
      <c r="K176" s="8">
        <v>9.3925919683786286E-5</v>
      </c>
      <c r="L176" s="8">
        <v>-3.2502354818522562E-3</v>
      </c>
      <c r="M176" s="8">
        <v>-1.2474891321973553E-3</v>
      </c>
      <c r="N176" s="8">
        <v>1.5507433162733012E-2</v>
      </c>
      <c r="O176" s="8">
        <v>1.7742578224101854E-2</v>
      </c>
      <c r="P176" s="8">
        <v>2.0104602206630212E-3</v>
      </c>
      <c r="Q176" s="8">
        <v>-3.3691648411700303E-3</v>
      </c>
      <c r="R176" s="8">
        <v>4.9951739162734557E-4</v>
      </c>
      <c r="S176" s="8">
        <v>2.2089771812359082E-3</v>
      </c>
      <c r="T176" s="88">
        <v>3.21617314797807E-3</v>
      </c>
      <c r="U176" s="70">
        <f t="shared" si="2"/>
        <v>2.0950174336471007E-3</v>
      </c>
    </row>
    <row r="177" spans="1:21" x14ac:dyDescent="0.3">
      <c r="A177" s="82">
        <v>-85</v>
      </c>
      <c r="B177" s="73">
        <v>9.018501475041598E-3</v>
      </c>
      <c r="C177" s="8">
        <v>-1.0425354249979084E-3</v>
      </c>
      <c r="D177" s="8">
        <v>1.1784258305595258E-3</v>
      </c>
      <c r="E177" s="8">
        <v>-2.8378025224867348E-3</v>
      </c>
      <c r="F177" s="8">
        <v>4.0038236544151064E-3</v>
      </c>
      <c r="G177" s="8">
        <v>-2.0443707626600785E-3</v>
      </c>
      <c r="H177" s="8">
        <v>2.0451518296151052E-3</v>
      </c>
      <c r="I177" s="8">
        <v>-4.3269722432191099E-4</v>
      </c>
      <c r="J177" s="8">
        <v>5.6718662239894999E-3</v>
      </c>
      <c r="K177" s="8">
        <v>1.1285091141346067E-2</v>
      </c>
      <c r="L177" s="8">
        <v>5.7841207391648225E-3</v>
      </c>
      <c r="M177" s="8">
        <v>4.7176225746919757E-4</v>
      </c>
      <c r="N177" s="8">
        <v>1.2670091818534299E-2</v>
      </c>
      <c r="O177" s="8">
        <v>-2.1768894225137709E-3</v>
      </c>
      <c r="P177" s="8">
        <v>1.6357630049684754E-3</v>
      </c>
      <c r="Q177" s="8">
        <v>1.9863092756721955E-3</v>
      </c>
      <c r="R177" s="8">
        <v>-1.332709124853686E-3</v>
      </c>
      <c r="S177" s="8">
        <v>1.455769751870525E-3</v>
      </c>
      <c r="T177" s="88">
        <v>-1.2728909598165607E-2</v>
      </c>
      <c r="U177" s="70">
        <f t="shared" si="2"/>
        <v>1.8216191011919329E-3</v>
      </c>
    </row>
    <row r="178" spans="1:21" x14ac:dyDescent="0.3">
      <c r="A178" s="82">
        <v>-84</v>
      </c>
      <c r="B178" s="73">
        <v>2.1325166892880235E-3</v>
      </c>
      <c r="C178" s="8">
        <v>-3.2385851643701065E-3</v>
      </c>
      <c r="D178" s="8">
        <v>-9.4309236574058796E-4</v>
      </c>
      <c r="E178" s="8">
        <v>1.6376559235161663E-3</v>
      </c>
      <c r="F178" s="8">
        <v>-1.2798037084356026E-4</v>
      </c>
      <c r="G178" s="8">
        <v>5.1444498768308438E-3</v>
      </c>
      <c r="H178" s="8">
        <v>-6.2752595363029916E-4</v>
      </c>
      <c r="I178" s="8">
        <v>-8.7423810395025215E-3</v>
      </c>
      <c r="J178" s="8">
        <v>-1.3424848171567794E-3</v>
      </c>
      <c r="K178" s="8">
        <v>4.5401404911363816E-4</v>
      </c>
      <c r="L178" s="8">
        <v>-2.4997862314635102E-3</v>
      </c>
      <c r="M178" s="8">
        <v>2.1805226650338434E-3</v>
      </c>
      <c r="N178" s="8">
        <v>-2.725020967493566E-3</v>
      </c>
      <c r="O178" s="8">
        <v>-1.6015767725387171E-2</v>
      </c>
      <c r="P178" s="8">
        <v>-3.1367378672381499E-3</v>
      </c>
      <c r="Q178" s="8">
        <v>-1.7508229645023035E-3</v>
      </c>
      <c r="R178" s="8">
        <v>-3.7720941503053412E-4</v>
      </c>
      <c r="S178" s="8">
        <v>6.0863634816215005E-3</v>
      </c>
      <c r="T178" s="88">
        <v>1.026772572669506E-3</v>
      </c>
      <c r="U178" s="70">
        <f t="shared" si="2"/>
        <v>-1.2034262960150298E-3</v>
      </c>
    </row>
    <row r="179" spans="1:21" x14ac:dyDescent="0.3">
      <c r="A179" s="82">
        <v>-83</v>
      </c>
      <c r="B179" s="73">
        <v>-4.8789606965011067E-3</v>
      </c>
      <c r="C179" s="8">
        <v>-1.2211728833193582E-3</v>
      </c>
      <c r="D179" s="8">
        <v>2.3025859669258066E-3</v>
      </c>
      <c r="E179" s="8">
        <v>-3.668538280780979E-3</v>
      </c>
      <c r="F179" s="8">
        <v>-1.1029980691073986E-3</v>
      </c>
      <c r="G179" s="8">
        <v>2.8915646989889389E-3</v>
      </c>
      <c r="H179" s="8">
        <v>-2.3351564485964427E-3</v>
      </c>
      <c r="I179" s="8">
        <v>-2.771212672471296E-3</v>
      </c>
      <c r="J179" s="8">
        <v>-8.9034322868199991E-4</v>
      </c>
      <c r="K179" s="8">
        <v>2.5584578601294088E-3</v>
      </c>
      <c r="L179" s="8">
        <v>3.565726095714393E-3</v>
      </c>
      <c r="M179" s="8">
        <v>-4.8599527141355843E-4</v>
      </c>
      <c r="N179" s="8">
        <v>1.3472530740045584E-2</v>
      </c>
      <c r="O179" s="8">
        <v>1.7828663026903079E-3</v>
      </c>
      <c r="P179" s="8">
        <v>4.3145465262391276E-3</v>
      </c>
      <c r="Q179" s="8">
        <v>5.0456471880311327E-3</v>
      </c>
      <c r="R179" s="8">
        <v>5.9555218092738208E-4</v>
      </c>
      <c r="S179" s="8">
        <v>-4.6907001018528056E-3</v>
      </c>
      <c r="T179" s="88">
        <v>-3.0767961831062677E-3</v>
      </c>
      <c r="U179" s="70">
        <f t="shared" si="2"/>
        <v>6.0040019599267723E-4</v>
      </c>
    </row>
    <row r="180" spans="1:21" x14ac:dyDescent="0.3">
      <c r="A180" s="82">
        <v>-82</v>
      </c>
      <c r="B180" s="73">
        <v>-4.033139615461331E-3</v>
      </c>
      <c r="C180" s="8">
        <v>1.2425057294706996E-3</v>
      </c>
      <c r="D180" s="8">
        <v>4.1201984732301775E-4</v>
      </c>
      <c r="E180" s="8">
        <v>-1.2043710496301117E-3</v>
      </c>
      <c r="F180" s="8">
        <v>-2.6529312295152695E-3</v>
      </c>
      <c r="G180" s="8">
        <v>-2.2056493690254635E-4</v>
      </c>
      <c r="H180" s="8">
        <v>-1.7009014987803654E-4</v>
      </c>
      <c r="I180" s="8">
        <v>1.1234287445960178E-3</v>
      </c>
      <c r="J180" s="8">
        <v>2.3329006341640118E-3</v>
      </c>
      <c r="K180" s="8">
        <v>4.111733515841552E-3</v>
      </c>
      <c r="L180" s="8">
        <v>3.7967348247102237E-3</v>
      </c>
      <c r="M180" s="8">
        <v>2.5290640877996705E-3</v>
      </c>
      <c r="N180" s="8">
        <v>2.5370245588458872E-2</v>
      </c>
      <c r="O180" s="8">
        <v>-6.5361527795199919E-3</v>
      </c>
      <c r="P180" s="8">
        <v>-2.2563802855380469E-3</v>
      </c>
      <c r="Q180" s="8">
        <v>7.7626738740701681E-4</v>
      </c>
      <c r="R180" s="8">
        <v>-1.6903798705792819E-3</v>
      </c>
      <c r="S180" s="8">
        <v>-2.3980758054241622E-3</v>
      </c>
      <c r="T180" s="88">
        <v>3.9189064516667697E-3</v>
      </c>
      <c r="U180" s="70">
        <f t="shared" si="2"/>
        <v>1.2869326888941617E-3</v>
      </c>
    </row>
    <row r="181" spans="1:21" x14ac:dyDescent="0.3">
      <c r="A181" s="82">
        <v>-81</v>
      </c>
      <c r="B181" s="73">
        <v>-1.28456183194481E-3</v>
      </c>
      <c r="C181" s="8">
        <v>2.8716542094039304E-4</v>
      </c>
      <c r="D181" s="8">
        <v>-1.123037967631139E-3</v>
      </c>
      <c r="E181" s="8">
        <v>-1.5678735694207233E-3</v>
      </c>
      <c r="F181" s="8">
        <v>1.6162200733945977E-3</v>
      </c>
      <c r="G181" s="8">
        <v>-3.9080883306969088E-3</v>
      </c>
      <c r="H181" s="8">
        <v>2.507012423881399E-3</v>
      </c>
      <c r="I181" s="8">
        <v>-3.241669743231289E-3</v>
      </c>
      <c r="J181" s="8">
        <v>2.9101286479361532E-3</v>
      </c>
      <c r="K181" s="8">
        <v>-3.926501288425417E-3</v>
      </c>
      <c r="L181" s="8">
        <v>3.6264869401436209E-3</v>
      </c>
      <c r="M181" s="8">
        <v>-1.0566122580302519E-3</v>
      </c>
      <c r="N181" s="8">
        <v>-3.6453494561974448E-3</v>
      </c>
      <c r="O181" s="8">
        <v>1.3959945473268473E-3</v>
      </c>
      <c r="P181" s="8">
        <v>3.8710759982942015E-3</v>
      </c>
      <c r="Q181" s="8">
        <v>1.006716739337599E-2</v>
      </c>
      <c r="R181" s="8">
        <v>5.1185057925979514E-3</v>
      </c>
      <c r="S181" s="8">
        <v>2.3859071765450759E-3</v>
      </c>
      <c r="T181" s="88">
        <v>-8.00894494165043E-4</v>
      </c>
      <c r="U181" s="70">
        <f t="shared" si="2"/>
        <v>6.9637239340490545E-4</v>
      </c>
    </row>
    <row r="182" spans="1:21" x14ac:dyDescent="0.3">
      <c r="A182" s="82">
        <v>-80</v>
      </c>
      <c r="B182" s="73">
        <v>4.7592655266927106E-3</v>
      </c>
      <c r="C182" s="8">
        <v>1.4354343670305242E-3</v>
      </c>
      <c r="D182" s="8">
        <v>-2.3862569799906787E-3</v>
      </c>
      <c r="E182" s="8">
        <v>-1.4902030711160023E-3</v>
      </c>
      <c r="F182" s="8">
        <v>9.2165381552909015E-4</v>
      </c>
      <c r="G182" s="8">
        <v>-4.2868869214773755E-3</v>
      </c>
      <c r="H182" s="8">
        <v>-2.7919066267713807E-3</v>
      </c>
      <c r="I182" s="8">
        <v>1.4730424735026875E-3</v>
      </c>
      <c r="J182" s="8">
        <v>2.326465255085685E-3</v>
      </c>
      <c r="K182" s="8">
        <v>-7.4131466417180535E-3</v>
      </c>
      <c r="L182" s="8">
        <v>8.7859451989274161E-4</v>
      </c>
      <c r="M182" s="8">
        <v>9.7114271881435024E-3</v>
      </c>
      <c r="N182" s="8">
        <v>1.7019584367968001E-2</v>
      </c>
      <c r="O182" s="8">
        <v>5.1315495262993158E-3</v>
      </c>
      <c r="P182" s="8">
        <v>-7.3116047323144671E-3</v>
      </c>
      <c r="Q182" s="8">
        <v>5.7596055142490219E-3</v>
      </c>
      <c r="R182" s="8">
        <v>-2.4199653366772061E-3</v>
      </c>
      <c r="S182" s="8">
        <v>-6.7014954073872056E-3</v>
      </c>
      <c r="T182" s="88">
        <v>-7.0082918342153043E-3</v>
      </c>
      <c r="U182" s="70">
        <f t="shared" si="2"/>
        <v>4.003613159329268E-4</v>
      </c>
    </row>
    <row r="183" spans="1:21" x14ac:dyDescent="0.3">
      <c r="A183" s="82">
        <v>-79</v>
      </c>
      <c r="B183" s="73">
        <v>-5.6647222932719489E-3</v>
      </c>
      <c r="C183" s="8">
        <v>1.2479386473940833E-3</v>
      </c>
      <c r="D183" s="8">
        <v>1.6323658230344307E-3</v>
      </c>
      <c r="E183" s="8">
        <v>-1.2600605861412908E-4</v>
      </c>
      <c r="F183" s="8">
        <v>-6.808093369355281E-3</v>
      </c>
      <c r="G183" s="8">
        <v>-1.181219880736699E-2</v>
      </c>
      <c r="H183" s="8">
        <v>-1.9604057947009124E-3</v>
      </c>
      <c r="I183" s="8">
        <v>-7.0616066802904158E-3</v>
      </c>
      <c r="J183" s="8">
        <v>-4.0171984432287988E-3</v>
      </c>
      <c r="K183" s="8">
        <v>-6.3276327464981347E-3</v>
      </c>
      <c r="L183" s="8">
        <v>-2.4734854684826976E-3</v>
      </c>
      <c r="M183" s="8">
        <v>-1.6294299482743184E-3</v>
      </c>
      <c r="N183" s="8">
        <v>9.7493063410241856E-3</v>
      </c>
      <c r="O183" s="8">
        <v>-1.8568092450146231E-2</v>
      </c>
      <c r="P183" s="8">
        <v>7.7003185912156991E-4</v>
      </c>
      <c r="Q183" s="8">
        <v>-3.108466815116024E-3</v>
      </c>
      <c r="R183" s="8">
        <v>-1.1203418229187197E-3</v>
      </c>
      <c r="S183" s="8">
        <v>2.5732905669354905E-3</v>
      </c>
      <c r="T183" s="88">
        <v>4.6998156602692451E-3</v>
      </c>
      <c r="U183" s="70">
        <f t="shared" si="2"/>
        <v>-2.6318385158150305E-3</v>
      </c>
    </row>
    <row r="184" spans="1:21" x14ac:dyDescent="0.3">
      <c r="A184" s="82">
        <v>-78</v>
      </c>
      <c r="B184" s="73">
        <v>1.3620637718822458E-3</v>
      </c>
      <c r="C184" s="8">
        <v>-3.6007808179380225E-3</v>
      </c>
      <c r="D184" s="8">
        <v>2.0818302760896197E-3</v>
      </c>
      <c r="E184" s="8">
        <v>3.0558686777881184E-3</v>
      </c>
      <c r="F184" s="8">
        <v>-2.148962247661531E-3</v>
      </c>
      <c r="G184" s="8">
        <v>-1.9971318401603814E-3</v>
      </c>
      <c r="H184" s="8">
        <v>1.8753086506402301E-3</v>
      </c>
      <c r="I184" s="8">
        <v>1.8870709753358817E-3</v>
      </c>
      <c r="J184" s="8">
        <v>-1.1820817196492028E-3</v>
      </c>
      <c r="K184" s="8">
        <v>-1.3235601290244765E-3</v>
      </c>
      <c r="L184" s="8">
        <v>4.490765128013826E-3</v>
      </c>
      <c r="M184" s="8">
        <v>-9.8755510684650884E-4</v>
      </c>
      <c r="N184" s="8">
        <v>1.158299798376275E-3</v>
      </c>
      <c r="O184" s="8">
        <v>4.8577205853935629E-5</v>
      </c>
      <c r="P184" s="8">
        <v>-7.6382963956977846E-3</v>
      </c>
      <c r="Q184" s="8">
        <v>2.9380481018505961E-4</v>
      </c>
      <c r="R184" s="8">
        <v>5.3912429240939308E-3</v>
      </c>
      <c r="S184" s="8">
        <v>-4.0102448236216393E-4</v>
      </c>
      <c r="T184" s="88">
        <v>-3.8774853316023037E-3</v>
      </c>
      <c r="U184" s="70">
        <f t="shared" si="2"/>
        <v>-7.9581360667539639E-5</v>
      </c>
    </row>
    <row r="185" spans="1:21" x14ac:dyDescent="0.3">
      <c r="A185" s="82">
        <v>-77</v>
      </c>
      <c r="B185" s="73">
        <v>1.8861799650784633E-3</v>
      </c>
      <c r="C185" s="8">
        <v>-4.1328339684127005E-3</v>
      </c>
      <c r="D185" s="8">
        <v>1.3212893496847115E-4</v>
      </c>
      <c r="E185" s="8">
        <v>4.2399621804058603E-3</v>
      </c>
      <c r="F185" s="8">
        <v>1.360964410624995E-4</v>
      </c>
      <c r="G185" s="8">
        <v>-2.8949248014263802E-4</v>
      </c>
      <c r="H185" s="8">
        <v>-1.2059713124450032E-3</v>
      </c>
      <c r="I185" s="8">
        <v>-5.484930176764248E-3</v>
      </c>
      <c r="J185" s="8">
        <v>1.3238443575397444E-3</v>
      </c>
      <c r="K185" s="8">
        <v>1.3690774362910829E-3</v>
      </c>
      <c r="L185" s="8">
        <v>9.8863479843961342E-4</v>
      </c>
      <c r="M185" s="8">
        <v>3.0995544783317948E-3</v>
      </c>
      <c r="N185" s="8">
        <v>1.6187682213783257E-2</v>
      </c>
      <c r="O185" s="8">
        <v>1.3779122403115948E-2</v>
      </c>
      <c r="P185" s="8">
        <v>-1.1851669410142825E-2</v>
      </c>
      <c r="Q185" s="8">
        <v>6.7744365634698905E-3</v>
      </c>
      <c r="R185" s="8">
        <v>-7.8776565796052321E-3</v>
      </c>
      <c r="S185" s="8">
        <v>7.0776597038366487E-4</v>
      </c>
      <c r="T185" s="88">
        <v>1.9256899827587211E-3</v>
      </c>
      <c r="U185" s="70">
        <f t="shared" si="2"/>
        <v>1.1425064104271772E-3</v>
      </c>
    </row>
    <row r="186" spans="1:21" x14ac:dyDescent="0.3">
      <c r="A186" s="82">
        <v>-76</v>
      </c>
      <c r="B186" s="73">
        <v>4.2438413853080927E-3</v>
      </c>
      <c r="C186" s="8">
        <v>-7.7630614442103854E-4</v>
      </c>
      <c r="D186" s="8">
        <v>-3.1463943860891288E-3</v>
      </c>
      <c r="E186" s="8">
        <v>7.2661258794042257E-3</v>
      </c>
      <c r="F186" s="8">
        <v>8.5155598202656373E-4</v>
      </c>
      <c r="G186" s="8">
        <v>4.1184166670595488E-3</v>
      </c>
      <c r="H186" s="8">
        <v>2.397657411233651E-3</v>
      </c>
      <c r="I186" s="8">
        <v>5.396881034368927E-3</v>
      </c>
      <c r="J186" s="8">
        <v>-2.1834093419039855E-3</v>
      </c>
      <c r="K186" s="8">
        <v>-5.5085851014899292E-3</v>
      </c>
      <c r="L186" s="8">
        <v>5.1771062591317758E-3</v>
      </c>
      <c r="M186" s="8">
        <v>4.2480358800032949E-3</v>
      </c>
      <c r="N186" s="8">
        <v>3.139053082528309E-3</v>
      </c>
      <c r="O186" s="8">
        <v>7.1670077444128955E-4</v>
      </c>
      <c r="P186" s="8">
        <v>2.7455142646988645E-3</v>
      </c>
      <c r="Q186" s="8">
        <v>-3.3402424956627593E-3</v>
      </c>
      <c r="R186" s="8">
        <v>-1.4686983206012826E-2</v>
      </c>
      <c r="S186" s="8">
        <v>1.9559848670094599E-4</v>
      </c>
      <c r="T186" s="88">
        <v>-2.3557575686621E-3</v>
      </c>
      <c r="U186" s="70">
        <f t="shared" si="2"/>
        <v>4.4730572961388011E-4</v>
      </c>
    </row>
    <row r="187" spans="1:21" x14ac:dyDescent="0.3">
      <c r="A187" s="82">
        <v>-75</v>
      </c>
      <c r="B187" s="73">
        <v>-9.1881363822991103E-3</v>
      </c>
      <c r="C187" s="8">
        <v>-4.3777319244512249E-3</v>
      </c>
      <c r="D187" s="8">
        <v>-3.2733287115456517E-3</v>
      </c>
      <c r="E187" s="8">
        <v>-2.5210212073633314E-3</v>
      </c>
      <c r="F187" s="8">
        <v>-3.8006688930045437E-3</v>
      </c>
      <c r="G187" s="8">
        <v>-3.2441923412729161E-4</v>
      </c>
      <c r="H187" s="8">
        <v>-1.9536099767866379E-3</v>
      </c>
      <c r="I187" s="8">
        <v>1.5612274338032417E-3</v>
      </c>
      <c r="J187" s="8">
        <v>9.2070023173657827E-4</v>
      </c>
      <c r="K187" s="8">
        <v>-1.0598585836818619E-2</v>
      </c>
      <c r="L187" s="8">
        <v>7.1027322177437732E-3</v>
      </c>
      <c r="M187" s="8">
        <v>7.7545822035716451E-4</v>
      </c>
      <c r="N187" s="8">
        <v>-2.5845106563406554E-2</v>
      </c>
      <c r="O187" s="8">
        <v>1.8256333473784792E-2</v>
      </c>
      <c r="P187" s="8">
        <v>-5.8416436456294237E-3</v>
      </c>
      <c r="Q187" s="8">
        <v>2.0429394061118669E-2</v>
      </c>
      <c r="R187" s="8">
        <v>7.0382631779993231E-3</v>
      </c>
      <c r="S187" s="8">
        <v>-2.0988969496393848E-3</v>
      </c>
      <c r="T187" s="88">
        <v>-1.8415020312006057E-2</v>
      </c>
      <c r="U187" s="70">
        <f t="shared" si="2"/>
        <v>-1.6923189905544364E-3</v>
      </c>
    </row>
    <row r="188" spans="1:21" x14ac:dyDescent="0.3">
      <c r="A188" s="82">
        <v>-74</v>
      </c>
      <c r="B188" s="73">
        <v>-1.1007803612952671E-3</v>
      </c>
      <c r="C188" s="8">
        <v>-6.7072697005275141E-4</v>
      </c>
      <c r="D188" s="8">
        <v>-2.0110760842442042E-3</v>
      </c>
      <c r="E188" s="8">
        <v>4.1074959082003457E-4</v>
      </c>
      <c r="F188" s="8">
        <v>-3.5953275946016983E-3</v>
      </c>
      <c r="G188" s="8">
        <v>1.2104479447620418E-2</v>
      </c>
      <c r="H188" s="8">
        <v>-8.2394568209962042E-3</v>
      </c>
      <c r="I188" s="8">
        <v>-2.5033638766991106E-3</v>
      </c>
      <c r="J188" s="8">
        <v>1.1482841751958607E-3</v>
      </c>
      <c r="K188" s="8">
        <v>1.0498145697474533E-3</v>
      </c>
      <c r="L188" s="8">
        <v>2.7924618736264051E-3</v>
      </c>
      <c r="M188" s="8">
        <v>-5.051298105625138E-4</v>
      </c>
      <c r="N188" s="8">
        <v>1.2642643289615604E-2</v>
      </c>
      <c r="O188" s="8">
        <v>2.2567753227540829E-2</v>
      </c>
      <c r="P188" s="8">
        <v>-4.7017731081300477E-3</v>
      </c>
      <c r="Q188" s="8">
        <v>6.0598155024205805E-3</v>
      </c>
      <c r="R188" s="8">
        <v>6.726962674463796E-3</v>
      </c>
      <c r="S188" s="8">
        <v>-6.3032571912369911E-3</v>
      </c>
      <c r="T188" s="88">
        <v>2.8661550449923107E-4</v>
      </c>
      <c r="U188" s="70">
        <f t="shared" si="2"/>
        <v>1.9030888440911276E-3</v>
      </c>
    </row>
    <row r="189" spans="1:21" x14ac:dyDescent="0.3">
      <c r="A189" s="82">
        <v>-73</v>
      </c>
      <c r="B189" s="73">
        <v>-2.0315594913413206E-3</v>
      </c>
      <c r="C189" s="8">
        <v>3.1951921537825686E-3</v>
      </c>
      <c r="D189" s="8">
        <v>2.6271426477806063E-3</v>
      </c>
      <c r="E189" s="8">
        <v>2.9927225818334735E-3</v>
      </c>
      <c r="F189" s="8">
        <v>-3.8903458549337157E-3</v>
      </c>
      <c r="G189" s="8">
        <v>-1.995674569484714E-3</v>
      </c>
      <c r="H189" s="8">
        <v>3.4000948149791642E-3</v>
      </c>
      <c r="I189" s="8">
        <v>7.9954927820786829E-3</v>
      </c>
      <c r="J189" s="8">
        <v>1.0054837244070775E-3</v>
      </c>
      <c r="K189" s="8">
        <v>1.3095242357118696E-3</v>
      </c>
      <c r="L189" s="8">
        <v>-5.6034618882619888E-3</v>
      </c>
      <c r="M189" s="8">
        <v>6.3402124499967079E-3</v>
      </c>
      <c r="N189" s="8">
        <v>4.9766374527546314E-3</v>
      </c>
      <c r="O189" s="8">
        <v>-1.9413884853946611E-2</v>
      </c>
      <c r="P189" s="8">
        <v>5.0683341228714273E-3</v>
      </c>
      <c r="Q189" s="8">
        <v>-2.569126167846698E-3</v>
      </c>
      <c r="R189" s="8">
        <v>5.6424791038324103E-3</v>
      </c>
      <c r="S189" s="8">
        <v>-2.038314837820859E-3</v>
      </c>
      <c r="T189" s="88">
        <v>1.1116517756383859E-2</v>
      </c>
      <c r="U189" s="70">
        <f t="shared" si="2"/>
        <v>9.5407716646192487E-4</v>
      </c>
    </row>
    <row r="190" spans="1:21" x14ac:dyDescent="0.3">
      <c r="A190" s="82">
        <v>-72</v>
      </c>
      <c r="B190" s="73">
        <v>6.2727259116773619E-4</v>
      </c>
      <c r="C190" s="8">
        <v>-2.010931790546254E-3</v>
      </c>
      <c r="D190" s="8">
        <v>-1.6462796827126768E-3</v>
      </c>
      <c r="E190" s="8">
        <v>-3.8532898987687567E-4</v>
      </c>
      <c r="F190" s="8">
        <v>3.6694614025517963E-3</v>
      </c>
      <c r="G190" s="8">
        <v>-7.4746405494000943E-3</v>
      </c>
      <c r="H190" s="8">
        <v>-3.6520490104729004E-3</v>
      </c>
      <c r="I190" s="8">
        <v>1.8869984147462356E-4</v>
      </c>
      <c r="J190" s="8">
        <v>9.7361414655309218E-4</v>
      </c>
      <c r="K190" s="8">
        <v>2.6974773353350048E-3</v>
      </c>
      <c r="L190" s="8">
        <v>-5.2259028604373795E-3</v>
      </c>
      <c r="M190" s="8">
        <v>-4.7354087373168733E-3</v>
      </c>
      <c r="N190" s="8">
        <v>3.9295788617175323E-2</v>
      </c>
      <c r="O190" s="8">
        <v>-1.2423100170344863E-2</v>
      </c>
      <c r="P190" s="8">
        <v>-5.6342782361250548E-3</v>
      </c>
      <c r="Q190" s="8">
        <v>-3.7498278513919993E-3</v>
      </c>
      <c r="R190" s="8">
        <v>-1.1276332764215604E-3</v>
      </c>
      <c r="S190" s="8">
        <v>-3.4208812407287466E-3</v>
      </c>
      <c r="T190" s="88">
        <v>1.0954275129382199E-2</v>
      </c>
      <c r="U190" s="70">
        <f t="shared" si="2"/>
        <v>3.6422771936128935E-4</v>
      </c>
    </row>
    <row r="191" spans="1:21" x14ac:dyDescent="0.3">
      <c r="A191" s="82">
        <v>-71</v>
      </c>
      <c r="B191" s="73">
        <v>5.431264027960841E-3</v>
      </c>
      <c r="C191" s="8">
        <v>-1.8911203892744066E-4</v>
      </c>
      <c r="D191" s="8">
        <v>-9.4701161140007747E-4</v>
      </c>
      <c r="E191" s="8">
        <v>-8.2667824525494565E-5</v>
      </c>
      <c r="F191" s="8">
        <v>-2.5762826797371182E-3</v>
      </c>
      <c r="G191" s="8">
        <v>-8.6858828297031385E-4</v>
      </c>
      <c r="H191" s="8">
        <v>1.0630715516180824E-3</v>
      </c>
      <c r="I191" s="8">
        <v>-1.0552154323373204E-3</v>
      </c>
      <c r="J191" s="8">
        <v>-2.15189908138925E-3</v>
      </c>
      <c r="K191" s="8">
        <v>-1.2630535204238156E-2</v>
      </c>
      <c r="L191" s="8">
        <v>1.6680680677093563E-3</v>
      </c>
      <c r="M191" s="8">
        <v>-2.8024223322703759E-3</v>
      </c>
      <c r="N191" s="8">
        <v>5.6061973813935056E-3</v>
      </c>
      <c r="O191" s="8">
        <v>-1.1257896154019675E-4</v>
      </c>
      <c r="P191" s="8">
        <v>-2.1292781997911386E-3</v>
      </c>
      <c r="Q191" s="8">
        <v>-3.2250744603107761E-3</v>
      </c>
      <c r="R191" s="8">
        <v>3.015689411667845E-3</v>
      </c>
      <c r="S191" s="8">
        <v>1.3384338560768136E-3</v>
      </c>
      <c r="T191" s="88">
        <v>-2.6147385065331992E-3</v>
      </c>
      <c r="U191" s="70">
        <f t="shared" si="2"/>
        <v>-6.9803580629181127E-4</v>
      </c>
    </row>
    <row r="192" spans="1:21" x14ac:dyDescent="0.3">
      <c r="A192" s="82">
        <v>-70</v>
      </c>
      <c r="B192" s="73">
        <v>-8.0822981516351713E-3</v>
      </c>
      <c r="C192" s="8">
        <v>1.5899741223605428E-3</v>
      </c>
      <c r="D192" s="8">
        <v>-3.6634169861257514E-3</v>
      </c>
      <c r="E192" s="8">
        <v>-4.6288549148889666E-3</v>
      </c>
      <c r="F192" s="8">
        <v>-1.0533006873025977E-3</v>
      </c>
      <c r="G192" s="8">
        <v>2.0154786918652363E-3</v>
      </c>
      <c r="H192" s="8">
        <v>1.794751497426559E-3</v>
      </c>
      <c r="I192" s="8">
        <v>-1.1069622563004155E-2</v>
      </c>
      <c r="J192" s="8">
        <v>-1.9004014751779711E-3</v>
      </c>
      <c r="K192" s="8">
        <v>-2.4196819492785689E-3</v>
      </c>
      <c r="L192" s="8">
        <v>2.7464904985750778E-3</v>
      </c>
      <c r="M192" s="8">
        <v>8.5832686733709404E-4</v>
      </c>
      <c r="N192" s="8">
        <v>-5.5842933526893878E-3</v>
      </c>
      <c r="O192" s="8">
        <v>2.0091313132357909E-2</v>
      </c>
      <c r="P192" s="8">
        <v>1.8522109364600553E-3</v>
      </c>
      <c r="Q192" s="8">
        <v>2.9928110515202539E-3</v>
      </c>
      <c r="R192" s="8">
        <v>-7.38439306561256E-5</v>
      </c>
      <c r="S192" s="8">
        <v>1.8200260960201794E-3</v>
      </c>
      <c r="T192" s="88">
        <v>2.9098952497167213E-3</v>
      </c>
      <c r="U192" s="70">
        <f t="shared" si="2"/>
        <v>1.0292849098996583E-5</v>
      </c>
    </row>
    <row r="193" spans="1:21" x14ac:dyDescent="0.3">
      <c r="A193" s="82">
        <v>-69</v>
      </c>
      <c r="B193" s="73">
        <v>-1.048860595021725E-4</v>
      </c>
      <c r="C193" s="8">
        <v>-1.7324154636084296E-3</v>
      </c>
      <c r="D193" s="8">
        <v>-4.8333058540999865E-3</v>
      </c>
      <c r="E193" s="8">
        <v>3.7008727943642957E-3</v>
      </c>
      <c r="F193" s="8">
        <v>-4.0766604981172655E-3</v>
      </c>
      <c r="G193" s="8">
        <v>1.7400034071742179E-3</v>
      </c>
      <c r="H193" s="8">
        <v>-3.1601464648668936E-4</v>
      </c>
      <c r="I193" s="8">
        <v>-8.1918545540834217E-4</v>
      </c>
      <c r="J193" s="8">
        <v>-3.2605435296520317E-3</v>
      </c>
      <c r="K193" s="8">
        <v>7.6677403005972374E-3</v>
      </c>
      <c r="L193" s="8">
        <v>2.5518227503231621E-3</v>
      </c>
      <c r="M193" s="8">
        <v>1.7925496042937965E-3</v>
      </c>
      <c r="N193" s="8">
        <v>-3.0851091697564025E-3</v>
      </c>
      <c r="O193" s="8">
        <v>-2.5024838224408218E-3</v>
      </c>
      <c r="P193" s="8">
        <v>1.7213550698817991E-3</v>
      </c>
      <c r="Q193" s="8">
        <v>4.5741282682391568E-3</v>
      </c>
      <c r="R193" s="8">
        <v>3.3656872860074747E-3</v>
      </c>
      <c r="S193" s="8">
        <v>2.5256075430754705E-3</v>
      </c>
      <c r="T193" s="88">
        <v>-2.6319354284473351E-3</v>
      </c>
      <c r="U193" s="70">
        <f t="shared" si="2"/>
        <v>3.3038037349669128E-4</v>
      </c>
    </row>
    <row r="194" spans="1:21" x14ac:dyDescent="0.3">
      <c r="A194" s="82">
        <v>-68</v>
      </c>
      <c r="B194" s="73">
        <v>-1.2475784605079816E-3</v>
      </c>
      <c r="C194" s="8">
        <v>2.4399868666944114E-3</v>
      </c>
      <c r="D194" s="8">
        <v>-2.5478298630471938E-3</v>
      </c>
      <c r="E194" s="8">
        <v>4.5809281074307012E-5</v>
      </c>
      <c r="F194" s="8">
        <v>-4.3748874449185977E-3</v>
      </c>
      <c r="G194" s="8">
        <v>-1.165753146438399E-3</v>
      </c>
      <c r="H194" s="8">
        <v>5.8472831909829968E-3</v>
      </c>
      <c r="I194" s="8">
        <v>-3.9253000763914232E-3</v>
      </c>
      <c r="J194" s="8">
        <v>-4.5196616053832005E-3</v>
      </c>
      <c r="K194" s="8">
        <v>3.1205468709073654E-3</v>
      </c>
      <c r="L194" s="8">
        <v>-1.4414730024942088E-3</v>
      </c>
      <c r="M194" s="8">
        <v>-1.355379933619944E-3</v>
      </c>
      <c r="N194" s="8">
        <v>1.919378408494473E-2</v>
      </c>
      <c r="O194" s="8">
        <v>3.9824463645244182E-3</v>
      </c>
      <c r="P194" s="8">
        <v>5.6367308660496031E-3</v>
      </c>
      <c r="Q194" s="8">
        <v>-1.4724698204469228E-4</v>
      </c>
      <c r="R194" s="8">
        <v>-5.9813115825508474E-3</v>
      </c>
      <c r="S194" s="8">
        <v>1.6916043107880734E-3</v>
      </c>
      <c r="T194" s="88">
        <v>-3.5812512142485101E-4</v>
      </c>
      <c r="U194" s="70">
        <f t="shared" si="2"/>
        <v>7.8387603248129313E-4</v>
      </c>
    </row>
    <row r="195" spans="1:21" x14ac:dyDescent="0.3">
      <c r="A195" s="82">
        <v>-67</v>
      </c>
      <c r="B195" s="73">
        <v>3.1602485030515909E-3</v>
      </c>
      <c r="C195" s="8">
        <v>4.0415137222314552E-3</v>
      </c>
      <c r="D195" s="8">
        <v>-6.8320147628768077E-4</v>
      </c>
      <c r="E195" s="8">
        <v>1.9851811203394822E-3</v>
      </c>
      <c r="F195" s="8">
        <v>-3.6661341164172939E-4</v>
      </c>
      <c r="G195" s="8">
        <v>-5.032997991425826E-3</v>
      </c>
      <c r="H195" s="8">
        <v>-3.3319594542158845E-4</v>
      </c>
      <c r="I195" s="8">
        <v>3.8494775675137773E-3</v>
      </c>
      <c r="J195" s="8">
        <v>2.7047713475197421E-4</v>
      </c>
      <c r="K195" s="8">
        <v>6.212749745610046E-4</v>
      </c>
      <c r="L195" s="8">
        <v>9.4756821753125275E-5</v>
      </c>
      <c r="M195" s="8">
        <v>1.2301453095361868E-3</v>
      </c>
      <c r="N195" s="8">
        <v>1.0404872025967325E-2</v>
      </c>
      <c r="O195" s="8">
        <v>7.0172507148720531E-3</v>
      </c>
      <c r="P195" s="8">
        <v>1.5225629876949139E-2</v>
      </c>
      <c r="Q195" s="8">
        <v>-1.312421744875914E-3</v>
      </c>
      <c r="R195" s="8">
        <v>2.564100867883147E-3</v>
      </c>
      <c r="S195" s="8">
        <v>7.6234878781796349E-3</v>
      </c>
      <c r="T195" s="88">
        <v>-4.1233066197675482E-3</v>
      </c>
      <c r="U195" s="70">
        <f t="shared" ref="U195:U258" si="3">AVERAGE(B195:T195)</f>
        <v>2.4335094383247159E-3</v>
      </c>
    </row>
    <row r="196" spans="1:21" x14ac:dyDescent="0.3">
      <c r="A196" s="82">
        <v>-66</v>
      </c>
      <c r="B196" s="73">
        <v>1.1595065107783582E-3</v>
      </c>
      <c r="C196" s="8">
        <v>1.09362542601474E-3</v>
      </c>
      <c r="D196" s="8">
        <v>-6.1792619360652619E-4</v>
      </c>
      <c r="E196" s="8">
        <v>2.7692477256177034E-3</v>
      </c>
      <c r="F196" s="8">
        <v>5.9201054403528368E-3</v>
      </c>
      <c r="G196" s="8">
        <v>4.8555102419142113E-3</v>
      </c>
      <c r="H196" s="8">
        <v>-8.0144713688452785E-4</v>
      </c>
      <c r="I196" s="8">
        <v>2.9941541433169483E-3</v>
      </c>
      <c r="J196" s="8">
        <v>3.8599469990529709E-3</v>
      </c>
      <c r="K196" s="8">
        <v>-4.2523773425872805E-3</v>
      </c>
      <c r="L196" s="8">
        <v>-4.7599185484565824E-3</v>
      </c>
      <c r="M196" s="8">
        <v>-2.3502619638082933E-3</v>
      </c>
      <c r="N196" s="8">
        <v>3.0732408538531205E-2</v>
      </c>
      <c r="O196" s="8">
        <v>-3.215567174468064E-3</v>
      </c>
      <c r="P196" s="8">
        <v>-8.0505562094102846E-3</v>
      </c>
      <c r="Q196" s="8">
        <v>-6.320447147653771E-3</v>
      </c>
      <c r="R196" s="8">
        <v>7.0015373548066792E-3</v>
      </c>
      <c r="S196" s="8">
        <v>-1.4850168564441183E-2</v>
      </c>
      <c r="T196" s="88">
        <v>2.0214700889511147E-3</v>
      </c>
      <c r="U196" s="70">
        <f t="shared" si="3"/>
        <v>9.0467590463264534E-4</v>
      </c>
    </row>
    <row r="197" spans="1:21" x14ac:dyDescent="0.3">
      <c r="A197" s="82">
        <v>-65</v>
      </c>
      <c r="B197" s="73">
        <v>-3.0699456056804651E-3</v>
      </c>
      <c r="C197" s="8">
        <v>-1.1099354840148753E-3</v>
      </c>
      <c r="D197" s="8">
        <v>6.1450321632969089E-4</v>
      </c>
      <c r="E197" s="8">
        <v>-3.0233047863034391E-3</v>
      </c>
      <c r="F197" s="8">
        <v>-1.8154357665829766E-3</v>
      </c>
      <c r="G197" s="8">
        <v>7.358899016312319E-3</v>
      </c>
      <c r="H197" s="8">
        <v>-6.2602396508282948E-5</v>
      </c>
      <c r="I197" s="8">
        <v>-4.9045285233280259E-4</v>
      </c>
      <c r="J197" s="8">
        <v>-3.4115851373924507E-3</v>
      </c>
      <c r="K197" s="8">
        <v>5.1148553916537318E-3</v>
      </c>
      <c r="L197" s="8">
        <v>6.2878271175923935E-3</v>
      </c>
      <c r="M197" s="8">
        <v>-1.4083739276132042E-3</v>
      </c>
      <c r="N197" s="8">
        <v>1.9371966656650891E-2</v>
      </c>
      <c r="O197" s="8">
        <v>9.7959670561730793E-3</v>
      </c>
      <c r="P197" s="8">
        <v>-6.8640360288944394E-3</v>
      </c>
      <c r="Q197" s="8">
        <v>2.0031265289624546E-3</v>
      </c>
      <c r="R197" s="8">
        <v>6.6312245053734026E-3</v>
      </c>
      <c r="S197" s="8">
        <v>-1.7334021223368431E-3</v>
      </c>
      <c r="T197" s="88">
        <v>-8.4574963487113741E-3</v>
      </c>
      <c r="U197" s="70">
        <f t="shared" si="3"/>
        <v>1.3543052122461476E-3</v>
      </c>
    </row>
    <row r="198" spans="1:21" x14ac:dyDescent="0.3">
      <c r="A198" s="82">
        <v>-64</v>
      </c>
      <c r="B198" s="73">
        <v>-1.5557013309257638E-3</v>
      </c>
      <c r="C198" s="8">
        <v>-2.4521264602489646E-3</v>
      </c>
      <c r="D198" s="8">
        <v>3.4019325484365955E-3</v>
      </c>
      <c r="E198" s="8">
        <v>4.1272116019144753E-3</v>
      </c>
      <c r="F198" s="8">
        <v>-1.0283484128925701E-3</v>
      </c>
      <c r="G198" s="8">
        <v>-5.0365853537506066E-3</v>
      </c>
      <c r="H198" s="8">
        <v>-6.5266034350598343E-5</v>
      </c>
      <c r="I198" s="8">
        <v>5.9077546498492728E-4</v>
      </c>
      <c r="J198" s="8">
        <v>-1.0938644195522705E-3</v>
      </c>
      <c r="K198" s="8">
        <v>-5.2093125763743482E-3</v>
      </c>
      <c r="L198" s="8">
        <v>-7.2188757640992765E-4</v>
      </c>
      <c r="M198" s="8">
        <v>7.6414725191993257E-4</v>
      </c>
      <c r="N198" s="8">
        <v>4.5787822809427951E-3</v>
      </c>
      <c r="O198" s="8">
        <v>-1.0301157377863695E-2</v>
      </c>
      <c r="P198" s="8">
        <v>-6.3535120033069228E-4</v>
      </c>
      <c r="Q198" s="8">
        <v>-3.7624954113495927E-3</v>
      </c>
      <c r="R198" s="8">
        <v>3.5474915788245658E-3</v>
      </c>
      <c r="S198" s="8">
        <v>5.2061329846902153E-3</v>
      </c>
      <c r="T198" s="88">
        <v>-1.3812615491763314E-2</v>
      </c>
      <c r="U198" s="70">
        <f t="shared" si="3"/>
        <v>-1.2346441017946758E-3</v>
      </c>
    </row>
    <row r="199" spans="1:21" x14ac:dyDescent="0.3">
      <c r="A199" s="82">
        <v>-63</v>
      </c>
      <c r="B199" s="73">
        <v>-5.0036540364706223E-3</v>
      </c>
      <c r="C199" s="8">
        <v>-3.0126889340772057E-3</v>
      </c>
      <c r="D199" s="8">
        <v>2.9033706723260479E-4</v>
      </c>
      <c r="E199" s="8">
        <v>4.9000520248067697E-3</v>
      </c>
      <c r="F199" s="8">
        <v>1.729333305476307E-3</v>
      </c>
      <c r="G199" s="8">
        <v>4.4352341977406916E-4</v>
      </c>
      <c r="H199" s="8">
        <v>-1.5796093715128791E-3</v>
      </c>
      <c r="I199" s="8">
        <v>-1.3739569112016375E-3</v>
      </c>
      <c r="J199" s="8">
        <v>1.1432047230286631E-3</v>
      </c>
      <c r="K199" s="8">
        <v>2.2789558084951554E-3</v>
      </c>
      <c r="L199" s="8">
        <v>-2.5806247779168977E-3</v>
      </c>
      <c r="M199" s="8">
        <v>-1.6405767483092513E-3</v>
      </c>
      <c r="N199" s="8">
        <v>-1.1850713321099479E-2</v>
      </c>
      <c r="O199" s="8">
        <v>-4.8885871669219379E-3</v>
      </c>
      <c r="P199" s="8">
        <v>-8.2883045822956507E-3</v>
      </c>
      <c r="Q199" s="8">
        <v>-8.2917408406479407E-3</v>
      </c>
      <c r="R199" s="8">
        <v>-1.0200195294816118E-3</v>
      </c>
      <c r="S199" s="8">
        <v>-4.2212070173704352E-3</v>
      </c>
      <c r="T199" s="88">
        <v>4.4337551973080685E-3</v>
      </c>
      <c r="U199" s="70">
        <f t="shared" si="3"/>
        <v>-2.0280274574307321E-3</v>
      </c>
    </row>
    <row r="200" spans="1:21" x14ac:dyDescent="0.3">
      <c r="A200" s="82">
        <v>-62</v>
      </c>
      <c r="B200" s="73">
        <v>4.0419145656328884E-5</v>
      </c>
      <c r="C200" s="8">
        <v>7.1352892972571325E-5</v>
      </c>
      <c r="D200" s="8">
        <v>-2.8736220944853849E-3</v>
      </c>
      <c r="E200" s="8">
        <v>-9.0758139793325684E-4</v>
      </c>
      <c r="F200" s="8">
        <v>3.5080792983905526E-3</v>
      </c>
      <c r="G200" s="8">
        <v>-3.033579356436486E-3</v>
      </c>
      <c r="H200" s="8">
        <v>-3.6613962683198615E-3</v>
      </c>
      <c r="I200" s="8">
        <v>4.8270807794645126E-4</v>
      </c>
      <c r="J200" s="8">
        <v>-3.3351974553135315E-3</v>
      </c>
      <c r="K200" s="8">
        <v>-1.2709095612006158E-2</v>
      </c>
      <c r="L200" s="8">
        <v>-1.0390289514830096E-3</v>
      </c>
      <c r="M200" s="8">
        <v>-3.5708657771273897E-3</v>
      </c>
      <c r="N200" s="8">
        <v>6.6960268937096574E-3</v>
      </c>
      <c r="O200" s="8">
        <v>5.1311177045908971E-3</v>
      </c>
      <c r="P200" s="8">
        <v>1.4799066220179957E-3</v>
      </c>
      <c r="Q200" s="8">
        <v>-3.8673337044691832E-3</v>
      </c>
      <c r="R200" s="8">
        <v>6.2563661682565747E-3</v>
      </c>
      <c r="S200" s="8">
        <v>3.3662641145178196E-4</v>
      </c>
      <c r="T200" s="88">
        <v>-3.8557796508188868E-3</v>
      </c>
      <c r="U200" s="70">
        <f t="shared" si="3"/>
        <v>-7.8162510807370188E-4</v>
      </c>
    </row>
    <row r="201" spans="1:21" x14ac:dyDescent="0.3">
      <c r="A201" s="82">
        <v>-61</v>
      </c>
      <c r="B201" s="73">
        <v>-2.2780741614074236E-3</v>
      </c>
      <c r="C201" s="8">
        <v>-4.3607881046519373E-3</v>
      </c>
      <c r="D201" s="8">
        <v>-8.3330373770027534E-3</v>
      </c>
      <c r="E201" s="8">
        <v>1.3757662022727268E-3</v>
      </c>
      <c r="F201" s="8">
        <v>6.0543253818054043E-4</v>
      </c>
      <c r="G201" s="8">
        <v>3.6752467025642534E-3</v>
      </c>
      <c r="H201" s="8">
        <v>2.8066274066724829E-3</v>
      </c>
      <c r="I201" s="8">
        <v>-8.2901271735692751E-4</v>
      </c>
      <c r="J201" s="8">
        <v>-3.3213370878114289E-3</v>
      </c>
      <c r="K201" s="8">
        <v>-2.1473719622842639E-3</v>
      </c>
      <c r="L201" s="8">
        <v>1.4700220086957816E-3</v>
      </c>
      <c r="M201" s="8">
        <v>-3.7808305458346143E-3</v>
      </c>
      <c r="N201" s="8">
        <v>4.0943649018061173E-3</v>
      </c>
      <c r="O201" s="8">
        <v>-5.8623762698195511E-3</v>
      </c>
      <c r="P201" s="8">
        <v>-2.329610266482398E-3</v>
      </c>
      <c r="Q201" s="8">
        <v>1.6321937507488907E-3</v>
      </c>
      <c r="R201" s="8">
        <v>-5.0783276856861247E-3</v>
      </c>
      <c r="S201" s="8">
        <v>3.6476128290874703E-3</v>
      </c>
      <c r="T201" s="88">
        <v>-5.6259175861594068E-3</v>
      </c>
      <c r="U201" s="70">
        <f t="shared" si="3"/>
        <v>-1.2968114433930824E-3</v>
      </c>
    </row>
    <row r="202" spans="1:21" x14ac:dyDescent="0.3">
      <c r="A202" s="82">
        <v>-60</v>
      </c>
      <c r="B202" s="73">
        <v>3.3016564270555559E-3</v>
      </c>
      <c r="C202" s="8">
        <v>1.6815224262527262E-3</v>
      </c>
      <c r="D202" s="8">
        <v>-1.0020660826380685E-3</v>
      </c>
      <c r="E202" s="8">
        <v>-1.5856242447545819E-3</v>
      </c>
      <c r="F202" s="8">
        <v>2.5705158236700781E-3</v>
      </c>
      <c r="G202" s="8">
        <v>-5.6656454005053506E-3</v>
      </c>
      <c r="H202" s="8">
        <v>2.4618526676642351E-4</v>
      </c>
      <c r="I202" s="8">
        <v>1.027219667452779E-3</v>
      </c>
      <c r="J202" s="8">
        <v>2.3875701905202943E-3</v>
      </c>
      <c r="K202" s="8">
        <v>-4.468061095766352E-4</v>
      </c>
      <c r="L202" s="8">
        <v>-9.5866060288679021E-3</v>
      </c>
      <c r="M202" s="8">
        <v>6.923052806634758E-5</v>
      </c>
      <c r="N202" s="8">
        <v>-1.7391950445072017E-2</v>
      </c>
      <c r="O202" s="8">
        <v>1.1849318970218379E-2</v>
      </c>
      <c r="P202" s="8">
        <v>8.5379788561485877E-3</v>
      </c>
      <c r="Q202" s="8">
        <v>-5.2175173790271088E-3</v>
      </c>
      <c r="R202" s="8">
        <v>-3.61578600974778E-3</v>
      </c>
      <c r="S202" s="8">
        <v>-3.8634271808786766E-3</v>
      </c>
      <c r="T202" s="88">
        <v>2.9530940733077265E-3</v>
      </c>
      <c r="U202" s="70">
        <f t="shared" si="3"/>
        <v>-7.2374403429522228E-4</v>
      </c>
    </row>
    <row r="203" spans="1:21" x14ac:dyDescent="0.3">
      <c r="A203" s="82">
        <v>-59</v>
      </c>
      <c r="B203" s="73">
        <v>-4.0187968003234029E-3</v>
      </c>
      <c r="C203" s="8">
        <v>2.7978146366984431E-3</v>
      </c>
      <c r="D203" s="8">
        <v>4.257681211066934E-3</v>
      </c>
      <c r="E203" s="8">
        <v>3.6482627807478685E-3</v>
      </c>
      <c r="F203" s="8">
        <v>-2.6131731435234421E-3</v>
      </c>
      <c r="G203" s="8">
        <v>6.5578239139162196E-4</v>
      </c>
      <c r="H203" s="8">
        <v>5.2204604839052268E-4</v>
      </c>
      <c r="I203" s="8">
        <v>-3.7355329581936769E-3</v>
      </c>
      <c r="J203" s="8">
        <v>-2.7835696567736871E-3</v>
      </c>
      <c r="K203" s="8">
        <v>-4.2360409005054462E-3</v>
      </c>
      <c r="L203" s="8">
        <v>-4.7027032089894836E-3</v>
      </c>
      <c r="M203" s="8">
        <v>-5.7690383436656556E-5</v>
      </c>
      <c r="N203" s="8">
        <v>8.8909326137025669E-3</v>
      </c>
      <c r="O203" s="8">
        <v>-5.6626221121833346E-3</v>
      </c>
      <c r="P203" s="8">
        <v>7.0204595003183455E-3</v>
      </c>
      <c r="Q203" s="8">
        <v>-1.8865227813187439E-3</v>
      </c>
      <c r="R203" s="8">
        <v>-1.9813457215277289E-3</v>
      </c>
      <c r="S203" s="8">
        <v>5.5092575980672095E-3</v>
      </c>
      <c r="T203" s="88">
        <v>-6.5288043603203248E-3</v>
      </c>
      <c r="U203" s="70">
        <f t="shared" si="3"/>
        <v>-2.5813501298486405E-4</v>
      </c>
    </row>
    <row r="204" spans="1:21" x14ac:dyDescent="0.3">
      <c r="A204" s="82">
        <v>-58</v>
      </c>
      <c r="B204" s="73">
        <v>2.4949519944398131E-3</v>
      </c>
      <c r="C204" s="8">
        <v>-5.6692862391411261E-4</v>
      </c>
      <c r="D204" s="8">
        <v>-1.3841305215013284E-3</v>
      </c>
      <c r="E204" s="8">
        <v>-3.6034214095974713E-3</v>
      </c>
      <c r="F204" s="8">
        <v>2.4859948556487359E-3</v>
      </c>
      <c r="G204" s="8">
        <v>-3.8325010544879145E-3</v>
      </c>
      <c r="H204" s="8">
        <v>-1.9805934454994083E-3</v>
      </c>
      <c r="I204" s="8">
        <v>4.1319663438114393E-3</v>
      </c>
      <c r="J204" s="8">
        <v>2.2029256997748341E-3</v>
      </c>
      <c r="K204" s="8">
        <v>5.1505043096021427E-3</v>
      </c>
      <c r="L204" s="8">
        <v>-3.8529991864613318E-3</v>
      </c>
      <c r="M204" s="8">
        <v>-9.1298843881996907E-4</v>
      </c>
      <c r="N204" s="8">
        <v>2.3511159173442351E-2</v>
      </c>
      <c r="O204" s="8">
        <v>-7.8487971908283022E-4</v>
      </c>
      <c r="P204" s="8">
        <v>-6.0918742323201949E-3</v>
      </c>
      <c r="Q204" s="8">
        <v>-7.6135797063615201E-3</v>
      </c>
      <c r="R204" s="8">
        <v>-6.580819534893808E-3</v>
      </c>
      <c r="S204" s="8">
        <v>4.0497031926479549E-3</v>
      </c>
      <c r="T204" s="88">
        <v>-3.776248835805119E-3</v>
      </c>
      <c r="U204" s="70">
        <f t="shared" si="3"/>
        <v>1.6032846634854016E-4</v>
      </c>
    </row>
    <row r="205" spans="1:21" x14ac:dyDescent="0.3">
      <c r="A205" s="82">
        <v>-57</v>
      </c>
      <c r="B205" s="73">
        <v>2.8089649528991387E-3</v>
      </c>
      <c r="C205" s="8">
        <v>-2.2598729837323113E-3</v>
      </c>
      <c r="D205" s="8">
        <v>4.5330190518819737E-3</v>
      </c>
      <c r="E205" s="8">
        <v>-6.1808536250240048E-4</v>
      </c>
      <c r="F205" s="8">
        <v>-1.2969745526101167E-3</v>
      </c>
      <c r="G205" s="8">
        <v>2.520150720702473E-3</v>
      </c>
      <c r="H205" s="8">
        <v>1.1590542034826609E-3</v>
      </c>
      <c r="I205" s="8">
        <v>-4.6079448156928276E-3</v>
      </c>
      <c r="J205" s="8">
        <v>4.4074201006833276E-3</v>
      </c>
      <c r="K205" s="8">
        <v>5.4035094324967866E-3</v>
      </c>
      <c r="L205" s="8">
        <v>-4.8554596639419634E-3</v>
      </c>
      <c r="M205" s="8">
        <v>1.4165735115873905E-3</v>
      </c>
      <c r="N205" s="8">
        <v>1.1181482189154547E-2</v>
      </c>
      <c r="O205" s="8">
        <v>-2.1710480262898705E-3</v>
      </c>
      <c r="P205" s="8">
        <v>5.4954086262536655E-3</v>
      </c>
      <c r="Q205" s="8">
        <v>-3.3661202136846102E-3</v>
      </c>
      <c r="R205" s="8">
        <v>-1.2156088374436241E-2</v>
      </c>
      <c r="S205" s="8">
        <v>-3.0199100851380522E-3</v>
      </c>
      <c r="T205" s="88">
        <v>-8.9876122235720557E-3</v>
      </c>
      <c r="U205" s="70">
        <f t="shared" si="3"/>
        <v>-2.3229123749781533E-4</v>
      </c>
    </row>
    <row r="206" spans="1:21" x14ac:dyDescent="0.3">
      <c r="A206" s="82">
        <v>-56</v>
      </c>
      <c r="B206" s="73">
        <v>-2.9509427998656553E-3</v>
      </c>
      <c r="C206" s="8">
        <v>5.0988118181815589E-3</v>
      </c>
      <c r="D206" s="8">
        <v>1.2494961454893986E-3</v>
      </c>
      <c r="E206" s="8">
        <v>-3.0893012588360932E-3</v>
      </c>
      <c r="F206" s="8">
        <v>1.3509898729732947E-3</v>
      </c>
      <c r="G206" s="8">
        <v>-9.2461769902904447E-4</v>
      </c>
      <c r="H206" s="8">
        <v>-2.7282180861076615E-4</v>
      </c>
      <c r="I206" s="8">
        <v>4.681602487941341E-3</v>
      </c>
      <c r="J206" s="8">
        <v>-2.6353091550603332E-3</v>
      </c>
      <c r="K206" s="8">
        <v>-9.1341895519255964E-4</v>
      </c>
      <c r="L206" s="8">
        <v>-9.0031231751555949E-3</v>
      </c>
      <c r="M206" s="8">
        <v>1.104713375314338E-3</v>
      </c>
      <c r="N206" s="8">
        <v>-1.1646715764773675E-2</v>
      </c>
      <c r="O206" s="8">
        <v>-6.3054482536650074E-3</v>
      </c>
      <c r="P206" s="8">
        <v>-2.7530295367553942E-4</v>
      </c>
      <c r="Q206" s="8">
        <v>2.7862056312173093E-3</v>
      </c>
      <c r="R206" s="8">
        <v>-6.0796218357156082E-3</v>
      </c>
      <c r="S206" s="8">
        <v>-7.228669676927443E-3</v>
      </c>
      <c r="T206" s="88">
        <v>7.0503273675787577E-3</v>
      </c>
      <c r="U206" s="70">
        <f t="shared" si="3"/>
        <v>-1.473849823042701E-3</v>
      </c>
    </row>
    <row r="207" spans="1:21" x14ac:dyDescent="0.3">
      <c r="A207" s="82">
        <v>-55</v>
      </c>
      <c r="B207" s="73">
        <v>-1.4679275285625435E-3</v>
      </c>
      <c r="C207" s="8">
        <v>-7.4210692136564976E-4</v>
      </c>
      <c r="D207" s="8">
        <v>2.250993530758881E-3</v>
      </c>
      <c r="E207" s="8">
        <v>5.1581365515516384E-3</v>
      </c>
      <c r="F207" s="8">
        <v>5.6473659901441261E-3</v>
      </c>
      <c r="G207" s="8">
        <v>5.4614833324499491E-3</v>
      </c>
      <c r="H207" s="8">
        <v>1.4184943475795372E-3</v>
      </c>
      <c r="I207" s="8">
        <v>3.6535885247960774E-3</v>
      </c>
      <c r="J207" s="8">
        <v>-1.5757079195353007E-3</v>
      </c>
      <c r="K207" s="8">
        <v>1.3695928677019562E-2</v>
      </c>
      <c r="L207" s="8">
        <v>5.2450523585352345E-3</v>
      </c>
      <c r="M207" s="8">
        <v>1.0457097146788098E-4</v>
      </c>
      <c r="N207" s="8">
        <v>1.0121437824758335E-2</v>
      </c>
      <c r="O207" s="8">
        <v>8.1910623038104757E-5</v>
      </c>
      <c r="P207" s="8">
        <v>9.787236591641206E-3</v>
      </c>
      <c r="Q207" s="8">
        <v>4.8041341629509763E-3</v>
      </c>
      <c r="R207" s="8">
        <v>6.4941147407765161E-4</v>
      </c>
      <c r="S207" s="8">
        <v>-1.122224199451783E-2</v>
      </c>
      <c r="T207" s="88">
        <v>4.8290317522014211E-3</v>
      </c>
      <c r="U207" s="70">
        <f t="shared" si="3"/>
        <v>3.0474101236310142E-3</v>
      </c>
    </row>
    <row r="208" spans="1:21" x14ac:dyDescent="0.3">
      <c r="A208" s="82">
        <v>-54</v>
      </c>
      <c r="B208" s="73">
        <v>4.3960433865769151E-3</v>
      </c>
      <c r="C208" s="8">
        <v>3.9448318394093426E-4</v>
      </c>
      <c r="D208" s="8">
        <v>-1.4389588316800947E-3</v>
      </c>
      <c r="E208" s="8">
        <v>8.4427398596457481E-3</v>
      </c>
      <c r="F208" s="8">
        <v>-5.9308365182540856E-3</v>
      </c>
      <c r="G208" s="8">
        <v>-6.3534429600867652E-3</v>
      </c>
      <c r="H208" s="8">
        <v>-3.6483420190177654E-3</v>
      </c>
      <c r="I208" s="8">
        <v>6.6036830642537733E-3</v>
      </c>
      <c r="J208" s="8">
        <v>-1.552160460989186E-3</v>
      </c>
      <c r="K208" s="8">
        <v>-1.0818991502332259E-3</v>
      </c>
      <c r="L208" s="8">
        <v>2.8367561355447431E-3</v>
      </c>
      <c r="M208" s="8">
        <v>6.339078846327343E-3</v>
      </c>
      <c r="N208" s="8">
        <v>2.1632770700672335E-2</v>
      </c>
      <c r="O208" s="8">
        <v>-8.5825971025566775E-3</v>
      </c>
      <c r="P208" s="8">
        <v>8.113138150500368E-3</v>
      </c>
      <c r="Q208" s="8">
        <v>-4.6036770025861644E-4</v>
      </c>
      <c r="R208" s="8">
        <v>9.919402231046261E-3</v>
      </c>
      <c r="S208" s="8">
        <v>-2.7498212109710882E-3</v>
      </c>
      <c r="T208" s="88">
        <v>-3.4107646887442814E-3</v>
      </c>
      <c r="U208" s="70">
        <f t="shared" si="3"/>
        <v>1.761521311353507E-3</v>
      </c>
    </row>
    <row r="209" spans="1:21" x14ac:dyDescent="0.3">
      <c r="A209" s="82">
        <v>-53</v>
      </c>
      <c r="B209" s="73">
        <v>-4.1624177550361931E-3</v>
      </c>
      <c r="C209" s="8">
        <v>1.846909940934221E-4</v>
      </c>
      <c r="D209" s="8">
        <v>-6.9586865998699926E-3</v>
      </c>
      <c r="E209" s="8">
        <v>3.8346447900233956E-4</v>
      </c>
      <c r="F209" s="8">
        <v>3.8028654800687563E-3</v>
      </c>
      <c r="G209" s="8">
        <v>-2.9920168195139568E-3</v>
      </c>
      <c r="H209" s="8">
        <v>-4.6503629575513376E-3</v>
      </c>
      <c r="I209" s="8">
        <v>-5.0302731105706959E-3</v>
      </c>
      <c r="J209" s="8">
        <v>-4.4923128782728278E-3</v>
      </c>
      <c r="K209" s="8">
        <v>3.0263522934879279E-3</v>
      </c>
      <c r="L209" s="8">
        <v>1.1326998629318877E-4</v>
      </c>
      <c r="M209" s="8">
        <v>-1.9162669663509158E-3</v>
      </c>
      <c r="N209" s="8">
        <v>1.8981434551069154E-3</v>
      </c>
      <c r="O209" s="8">
        <v>-7.1179289285414823E-3</v>
      </c>
      <c r="P209" s="8">
        <v>5.673954789333524E-3</v>
      </c>
      <c r="Q209" s="8">
        <v>2.44557736655137E-3</v>
      </c>
      <c r="R209" s="8">
        <v>-3.3009361079401629E-3</v>
      </c>
      <c r="S209" s="8">
        <v>-4.8549377220735044E-3</v>
      </c>
      <c r="T209" s="88">
        <v>-9.3677442475171326E-3</v>
      </c>
      <c r="U209" s="70">
        <f t="shared" si="3"/>
        <v>-1.9639771183842508E-3</v>
      </c>
    </row>
    <row r="210" spans="1:21" x14ac:dyDescent="0.3">
      <c r="A210" s="82">
        <v>-52</v>
      </c>
      <c r="B210" s="73">
        <v>-2.7211731095978624E-4</v>
      </c>
      <c r="C210" s="8">
        <v>8.2432918515639537E-4</v>
      </c>
      <c r="D210" s="8">
        <v>-2.9491050952066412E-3</v>
      </c>
      <c r="E210" s="8">
        <v>2.5735047719723236E-3</v>
      </c>
      <c r="F210" s="8">
        <v>1.8868146017492612E-3</v>
      </c>
      <c r="G210" s="8">
        <v>2.5216387717628122E-3</v>
      </c>
      <c r="H210" s="8">
        <v>-4.0920145420186398E-3</v>
      </c>
      <c r="I210" s="8">
        <v>4.3697643419578058E-3</v>
      </c>
      <c r="J210" s="8">
        <v>3.4822001121622842E-3</v>
      </c>
      <c r="K210" s="8">
        <v>1.9269812187847103E-3</v>
      </c>
      <c r="L210" s="8">
        <v>5.0706892569848724E-3</v>
      </c>
      <c r="M210" s="8">
        <v>-2.6569977089953424E-3</v>
      </c>
      <c r="N210" s="8">
        <v>-4.9559786872070567E-3</v>
      </c>
      <c r="O210" s="8">
        <v>6.9022881696853937E-3</v>
      </c>
      <c r="P210" s="8">
        <v>-2.510283381184546E-4</v>
      </c>
      <c r="Q210" s="8">
        <v>1.5168805541970224E-3</v>
      </c>
      <c r="R210" s="8">
        <v>-1.8884044093701209E-3</v>
      </c>
      <c r="S210" s="8">
        <v>-7.7900362825035485E-4</v>
      </c>
      <c r="T210" s="88">
        <v>3.0005269066003763E-3</v>
      </c>
      <c r="U210" s="70">
        <f t="shared" si="3"/>
        <v>8.5426148267825569E-4</v>
      </c>
    </row>
    <row r="211" spans="1:21" x14ac:dyDescent="0.3">
      <c r="A211" s="82">
        <v>-51</v>
      </c>
      <c r="B211" s="73">
        <v>-4.4099712834311938E-4</v>
      </c>
      <c r="C211" s="8">
        <v>-1.1307963974655686E-3</v>
      </c>
      <c r="D211" s="8">
        <v>-1.840046025288083E-3</v>
      </c>
      <c r="E211" s="8">
        <v>-5.5402248372549145E-3</v>
      </c>
      <c r="F211" s="8">
        <v>8.4563289403081707E-4</v>
      </c>
      <c r="G211" s="8">
        <v>-5.6169803778585515E-3</v>
      </c>
      <c r="H211" s="8">
        <v>3.3064009515138102E-4</v>
      </c>
      <c r="I211" s="8">
        <v>-1.0246242881005556E-2</v>
      </c>
      <c r="J211" s="8">
        <v>-1.57777340426659E-3</v>
      </c>
      <c r="K211" s="8">
        <v>2.4267100617519303E-4</v>
      </c>
      <c r="L211" s="8">
        <v>7.8903739183192774E-3</v>
      </c>
      <c r="M211" s="8">
        <v>-3.0127590855140969E-3</v>
      </c>
      <c r="N211" s="8">
        <v>1.0391108070559082E-2</v>
      </c>
      <c r="O211" s="8">
        <v>-1.5438700282424899E-2</v>
      </c>
      <c r="P211" s="8">
        <v>9.8522300327705606E-3</v>
      </c>
      <c r="Q211" s="8">
        <v>3.0275995358865545E-3</v>
      </c>
      <c r="R211" s="8">
        <v>-8.4340599443411782E-4</v>
      </c>
      <c r="S211" s="8">
        <v>-9.4191610027040407E-4</v>
      </c>
      <c r="T211" s="88">
        <v>-1.449518669689321E-2</v>
      </c>
      <c r="U211" s="70">
        <f t="shared" si="3"/>
        <v>-1.5023565083224339E-3</v>
      </c>
    </row>
    <row r="212" spans="1:21" x14ac:dyDescent="0.3">
      <c r="A212" s="82">
        <v>-50</v>
      </c>
      <c r="B212" s="73">
        <v>3.0346514544247662E-3</v>
      </c>
      <c r="C212" s="8">
        <v>3.9276128863129228E-3</v>
      </c>
      <c r="D212" s="8">
        <v>1.3972410678723382E-3</v>
      </c>
      <c r="E212" s="8">
        <v>-1.6970862377459982E-3</v>
      </c>
      <c r="F212" s="8">
        <v>3.1832085012103908E-3</v>
      </c>
      <c r="G212" s="8">
        <v>1.5501828591278129E-3</v>
      </c>
      <c r="H212" s="8">
        <v>-3.5518415533864374E-3</v>
      </c>
      <c r="I212" s="8">
        <v>-9.7659931446127893E-4</v>
      </c>
      <c r="J212" s="8">
        <v>7.9490401754498466E-3</v>
      </c>
      <c r="K212" s="8">
        <v>-1.9091088036260872E-3</v>
      </c>
      <c r="L212" s="8">
        <v>-1.7184706372951946E-3</v>
      </c>
      <c r="M212" s="8">
        <v>-3.8142905404526003E-3</v>
      </c>
      <c r="N212" s="8">
        <v>1.7295111323641098E-2</v>
      </c>
      <c r="O212" s="8">
        <v>-5.4534138455190236E-3</v>
      </c>
      <c r="P212" s="8">
        <v>-2.9380249987137649E-3</v>
      </c>
      <c r="Q212" s="8">
        <v>-1.2988013504468586E-3</v>
      </c>
      <c r="R212" s="8">
        <v>-3.813987550231733E-3</v>
      </c>
      <c r="S212" s="8">
        <v>5.655291549192332E-4</v>
      </c>
      <c r="T212" s="88">
        <v>-3.2263062035810669E-3</v>
      </c>
      <c r="U212" s="70">
        <f t="shared" si="3"/>
        <v>4.4761296776307178E-4</v>
      </c>
    </row>
    <row r="213" spans="1:21" x14ac:dyDescent="0.3">
      <c r="A213" s="82">
        <v>-49</v>
      </c>
      <c r="B213" s="73">
        <v>6.8618497206990488E-4</v>
      </c>
      <c r="C213" s="8">
        <v>-1.072119774712439E-3</v>
      </c>
      <c r="D213" s="8">
        <v>4.230444828074002E-4</v>
      </c>
      <c r="E213" s="8">
        <v>-5.781887192441275E-3</v>
      </c>
      <c r="F213" s="8">
        <v>3.2950357508409111E-3</v>
      </c>
      <c r="G213" s="8">
        <v>-6.6554787737918347E-4</v>
      </c>
      <c r="H213" s="8">
        <v>2.2097119910029096E-3</v>
      </c>
      <c r="I213" s="8">
        <v>4.1470373289776742E-4</v>
      </c>
      <c r="J213" s="8">
        <v>2.4283658550280406E-3</v>
      </c>
      <c r="K213" s="8">
        <v>4.0561854783846985E-3</v>
      </c>
      <c r="L213" s="8">
        <v>3.6101091577245958E-3</v>
      </c>
      <c r="M213" s="8">
        <v>-3.3384305602851203E-4</v>
      </c>
      <c r="N213" s="8">
        <v>-6.8487874542030088E-3</v>
      </c>
      <c r="O213" s="8">
        <v>1.5401258914628542E-2</v>
      </c>
      <c r="P213" s="8">
        <v>-3.5043463324616643E-3</v>
      </c>
      <c r="Q213" s="8">
        <v>-7.1213469317629383E-3</v>
      </c>
      <c r="R213" s="8">
        <v>3.7633466849180284E-3</v>
      </c>
      <c r="S213" s="8">
        <v>-2.1982127867065469E-3</v>
      </c>
      <c r="T213" s="88">
        <v>3.7864577762144677E-4</v>
      </c>
      <c r="U213" s="70">
        <f t="shared" si="3"/>
        <v>4.8107902064361456E-4</v>
      </c>
    </row>
    <row r="214" spans="1:21" x14ac:dyDescent="0.3">
      <c r="A214" s="82">
        <v>-48</v>
      </c>
      <c r="B214" s="73">
        <v>9.7868807177035888E-4</v>
      </c>
      <c r="C214" s="8">
        <v>-7.4483628331346039E-4</v>
      </c>
      <c r="D214" s="8">
        <v>-1.6123675589347838E-3</v>
      </c>
      <c r="E214" s="8">
        <v>-1.2668006025433956E-3</v>
      </c>
      <c r="F214" s="8">
        <v>1.6434648416437537E-3</v>
      </c>
      <c r="G214" s="8">
        <v>-5.2488297445257674E-3</v>
      </c>
      <c r="H214" s="8">
        <v>1.4625248914699115E-3</v>
      </c>
      <c r="I214" s="8">
        <v>1.4844000410517266E-3</v>
      </c>
      <c r="J214" s="8">
        <v>-1.1003957782097125E-3</v>
      </c>
      <c r="K214" s="8">
        <v>2.3126545909770637E-3</v>
      </c>
      <c r="L214" s="8">
        <v>6.7812619977493382E-5</v>
      </c>
      <c r="M214" s="8">
        <v>-7.1230239785483648E-3</v>
      </c>
      <c r="N214" s="8">
        <v>-6.9756987248753954E-2</v>
      </c>
      <c r="O214" s="8">
        <v>1.0194516961887223E-2</v>
      </c>
      <c r="P214" s="8">
        <v>-8.0905839489218631E-5</v>
      </c>
      <c r="Q214" s="8">
        <v>1.4590927477404163E-2</v>
      </c>
      <c r="R214" s="8">
        <v>-3.8773588254559337E-3</v>
      </c>
      <c r="S214" s="8">
        <v>-1.3767112189296991E-3</v>
      </c>
      <c r="T214" s="88">
        <v>7.7489979180024628E-3</v>
      </c>
      <c r="U214" s="70">
        <f t="shared" si="3"/>
        <v>-2.72127524550106E-3</v>
      </c>
    </row>
    <row r="215" spans="1:21" x14ac:dyDescent="0.3">
      <c r="A215" s="82">
        <v>-47</v>
      </c>
      <c r="B215" s="73">
        <v>-1.0397062850785194E-3</v>
      </c>
      <c r="C215" s="8">
        <v>3.5585241513605816E-3</v>
      </c>
      <c r="D215" s="8">
        <v>1.2492567371100642E-3</v>
      </c>
      <c r="E215" s="8">
        <v>1.867691634317846E-3</v>
      </c>
      <c r="F215" s="8">
        <v>5.1510253382164011E-3</v>
      </c>
      <c r="G215" s="8">
        <v>-2.9836790836131142E-3</v>
      </c>
      <c r="H215" s="8">
        <v>-4.5064330203494181E-3</v>
      </c>
      <c r="I215" s="8">
        <v>7.3488681329279913E-5</v>
      </c>
      <c r="J215" s="8">
        <v>-1.3174143583593199E-3</v>
      </c>
      <c r="K215" s="8">
        <v>5.1294137116033867E-3</v>
      </c>
      <c r="L215" s="8">
        <v>-1.4853125774302693E-4</v>
      </c>
      <c r="M215" s="8">
        <v>3.6417516990354002E-3</v>
      </c>
      <c r="N215" s="8">
        <v>-5.2429596540201948E-2</v>
      </c>
      <c r="O215" s="8">
        <v>1.3606256968096683E-2</v>
      </c>
      <c r="P215" s="8">
        <v>-7.1616872670406274E-3</v>
      </c>
      <c r="Q215" s="8">
        <v>9.4753911007405128E-3</v>
      </c>
      <c r="R215" s="8">
        <v>1.1378218209393523E-3</v>
      </c>
      <c r="S215" s="8">
        <v>-9.548103826817493E-4</v>
      </c>
      <c r="T215" s="88">
        <v>-1.2458387395706547E-2</v>
      </c>
      <c r="U215" s="70">
        <f t="shared" si="3"/>
        <v>-2.0057696709486717E-3</v>
      </c>
    </row>
    <row r="216" spans="1:21" x14ac:dyDescent="0.3">
      <c r="A216" s="82">
        <v>-46</v>
      </c>
      <c r="B216" s="73">
        <v>7.1090342174875629E-4</v>
      </c>
      <c r="C216" s="8">
        <v>2.4855976438367747E-3</v>
      </c>
      <c r="D216" s="8">
        <v>6.2554628584646482E-4</v>
      </c>
      <c r="E216" s="8">
        <v>-2.682616864208464E-3</v>
      </c>
      <c r="F216" s="8">
        <v>-9.6867396076451978E-4</v>
      </c>
      <c r="G216" s="8">
        <v>1.341139923713367E-3</v>
      </c>
      <c r="H216" s="8">
        <v>-7.9671603823030651E-3</v>
      </c>
      <c r="I216" s="8">
        <v>-2.2626515598890336E-3</v>
      </c>
      <c r="J216" s="8">
        <v>5.1233347734687389E-3</v>
      </c>
      <c r="K216" s="8">
        <v>-3.0328000985435947E-3</v>
      </c>
      <c r="L216" s="8">
        <v>-9.8777556131804238E-4</v>
      </c>
      <c r="M216" s="8">
        <v>-5.5102021505288694E-3</v>
      </c>
      <c r="N216" s="8">
        <v>3.7069232809400512E-2</v>
      </c>
      <c r="O216" s="8">
        <v>-1.1137598918224863E-3</v>
      </c>
      <c r="P216" s="8">
        <v>7.6055775724264869E-3</v>
      </c>
      <c r="Q216" s="8">
        <v>7.7915254540845977E-3</v>
      </c>
      <c r="R216" s="8">
        <v>-1.5258448820678998E-3</v>
      </c>
      <c r="S216" s="8">
        <v>-5.1316369575761696E-4</v>
      </c>
      <c r="T216" s="88">
        <v>-1.1453844083267082E-2</v>
      </c>
      <c r="U216" s="70">
        <f t="shared" si="3"/>
        <v>1.3018086712660542E-3</v>
      </c>
    </row>
    <row r="217" spans="1:21" x14ac:dyDescent="0.3">
      <c r="A217" s="82">
        <v>-45</v>
      </c>
      <c r="B217" s="73">
        <v>4.2937357438612329E-3</v>
      </c>
      <c r="C217" s="8">
        <v>3.2253370074816871E-3</v>
      </c>
      <c r="D217" s="8">
        <v>5.6301644496342691E-3</v>
      </c>
      <c r="E217" s="8">
        <v>5.4462418539324205E-3</v>
      </c>
      <c r="F217" s="8">
        <v>7.2885260933378037E-3</v>
      </c>
      <c r="G217" s="8">
        <v>2.6385966899238056E-5</v>
      </c>
      <c r="H217" s="8">
        <v>-2.5387038120596598E-3</v>
      </c>
      <c r="I217" s="8">
        <v>-1.007130205479885E-2</v>
      </c>
      <c r="J217" s="8">
        <v>4.2848688715785323E-3</v>
      </c>
      <c r="K217" s="8">
        <v>-1.2193508159558282E-4</v>
      </c>
      <c r="L217" s="8">
        <v>-1.7154369901668486E-3</v>
      </c>
      <c r="M217" s="8">
        <v>-3.9812167529013412E-5</v>
      </c>
      <c r="N217" s="8">
        <v>2.0267600198623038E-2</v>
      </c>
      <c r="O217" s="8">
        <v>5.9116613819792801E-3</v>
      </c>
      <c r="P217" s="8">
        <v>-4.8725140692796633E-3</v>
      </c>
      <c r="Q217" s="8">
        <v>-3.9115375430377863E-3</v>
      </c>
      <c r="R217" s="8">
        <v>-7.9490718993200579E-3</v>
      </c>
      <c r="S217" s="8">
        <v>-1.1212804989722082E-2</v>
      </c>
      <c r="T217" s="88">
        <v>-1.9278948674474983E-3</v>
      </c>
      <c r="U217" s="70">
        <f t="shared" si="3"/>
        <v>6.3228989959844496E-4</v>
      </c>
    </row>
    <row r="218" spans="1:21" x14ac:dyDescent="0.3">
      <c r="A218" s="82">
        <v>-44</v>
      </c>
      <c r="B218" s="73">
        <v>1.2685600622464741E-2</v>
      </c>
      <c r="C218" s="8">
        <v>-8.6721001001902227E-4</v>
      </c>
      <c r="D218" s="8">
        <v>7.0518935393206232E-4</v>
      </c>
      <c r="E218" s="8">
        <v>6.9459964701493043E-3</v>
      </c>
      <c r="F218" s="8">
        <v>1.8893951570374918E-3</v>
      </c>
      <c r="G218" s="8">
        <v>-9.6433737456744651E-4</v>
      </c>
      <c r="H218" s="8">
        <v>3.6158367036578645E-3</v>
      </c>
      <c r="I218" s="8">
        <v>-4.6498059443297792E-4</v>
      </c>
      <c r="J218" s="8">
        <v>6.1164630519631143E-3</v>
      </c>
      <c r="K218" s="8">
        <v>-5.471607995811598E-3</v>
      </c>
      <c r="L218" s="8">
        <v>1.1556773639466687E-3</v>
      </c>
      <c r="M218" s="8">
        <v>-2.276193141615224E-4</v>
      </c>
      <c r="N218" s="8">
        <v>-2.0308485814277612E-2</v>
      </c>
      <c r="O218" s="8">
        <v>-3.754686517143592E-3</v>
      </c>
      <c r="P218" s="8">
        <v>-5.8189483061225414E-3</v>
      </c>
      <c r="Q218" s="8">
        <v>1.3593814920306799E-2</v>
      </c>
      <c r="R218" s="8">
        <v>-9.3243531016685456E-4</v>
      </c>
      <c r="S218" s="8">
        <v>1.5138213683900008E-3</v>
      </c>
      <c r="T218" s="88">
        <v>5.9362158037707148E-3</v>
      </c>
      <c r="U218" s="70">
        <f t="shared" si="3"/>
        <v>8.0777366204818929E-4</v>
      </c>
    </row>
    <row r="219" spans="1:21" x14ac:dyDescent="0.3">
      <c r="A219" s="82">
        <v>-43</v>
      </c>
      <c r="B219" s="73">
        <v>-6.2327678776506849E-3</v>
      </c>
      <c r="C219" s="8">
        <v>-2.7439740242733253E-3</v>
      </c>
      <c r="D219" s="8">
        <v>7.2484174643682227E-3</v>
      </c>
      <c r="E219" s="8">
        <v>-5.1479299191095652E-3</v>
      </c>
      <c r="F219" s="8">
        <v>-2.7161263670547786E-3</v>
      </c>
      <c r="G219" s="8">
        <v>2.9580427677374128E-4</v>
      </c>
      <c r="H219" s="8">
        <v>8.3117513586458247E-4</v>
      </c>
      <c r="I219" s="8">
        <v>-9.0448869738312138E-3</v>
      </c>
      <c r="J219" s="8">
        <v>5.5775599141111654E-3</v>
      </c>
      <c r="K219" s="8">
        <v>9.9076107174424256E-3</v>
      </c>
      <c r="L219" s="8">
        <v>1.6751366994919468E-3</v>
      </c>
      <c r="M219" s="8">
        <v>-2.6775399036308208E-3</v>
      </c>
      <c r="N219" s="8">
        <v>-1.4570818668903768E-2</v>
      </c>
      <c r="O219" s="8">
        <v>5.5601860087560462E-4</v>
      </c>
      <c r="P219" s="8">
        <v>6.1733781748460528E-3</v>
      </c>
      <c r="Q219" s="8">
        <v>2.0012766976823968E-3</v>
      </c>
      <c r="R219" s="8">
        <v>2.5216090292029987E-3</v>
      </c>
      <c r="S219" s="8">
        <v>-2.7122256451318442E-3</v>
      </c>
      <c r="T219" s="88">
        <v>-1.0125592352193633E-2</v>
      </c>
      <c r="U219" s="70">
        <f t="shared" si="3"/>
        <v>-1.0096776326905526E-3</v>
      </c>
    </row>
    <row r="220" spans="1:21" x14ac:dyDescent="0.3">
      <c r="A220" s="82">
        <v>-42</v>
      </c>
      <c r="B220" s="73">
        <v>5.9418733528165957E-3</v>
      </c>
      <c r="C220" s="8">
        <v>5.4992628630193725E-3</v>
      </c>
      <c r="D220" s="8">
        <v>7.2199243292106821E-4</v>
      </c>
      <c r="E220" s="8">
        <v>-9.1632589871044358E-4</v>
      </c>
      <c r="F220" s="8">
        <v>-1.3143400509044601E-3</v>
      </c>
      <c r="G220" s="8">
        <v>-7.4403650507731747E-3</v>
      </c>
      <c r="H220" s="8">
        <v>-5.5295347007836542E-3</v>
      </c>
      <c r="I220" s="8">
        <v>-4.7023933122555713E-3</v>
      </c>
      <c r="J220" s="8">
        <v>7.8090722614999599E-3</v>
      </c>
      <c r="K220" s="8">
        <v>-5.2317312302500273E-3</v>
      </c>
      <c r="L220" s="8">
        <v>-4.1536832165900801E-3</v>
      </c>
      <c r="M220" s="8">
        <v>-6.5675271040546539E-3</v>
      </c>
      <c r="N220" s="8">
        <v>1.2065987345880942E-2</v>
      </c>
      <c r="O220" s="8">
        <v>6.3023243926924044E-3</v>
      </c>
      <c r="P220" s="8">
        <v>1.4259911449245079E-3</v>
      </c>
      <c r="Q220" s="8">
        <v>-8.6864946951601962E-3</v>
      </c>
      <c r="R220" s="8">
        <v>7.1001337163459763E-3</v>
      </c>
      <c r="S220" s="8">
        <v>1.5307369768914012E-2</v>
      </c>
      <c r="T220" s="88">
        <v>8.7768847392363878E-3</v>
      </c>
      <c r="U220" s="70">
        <f t="shared" si="3"/>
        <v>1.3899208820404719E-3</v>
      </c>
    </row>
    <row r="221" spans="1:21" x14ac:dyDescent="0.3">
      <c r="A221" s="82">
        <v>-41</v>
      </c>
      <c r="B221" s="73">
        <v>-9.1013725819340079E-4</v>
      </c>
      <c r="C221" s="8">
        <v>-1.2250873616537032E-4</v>
      </c>
      <c r="D221" s="8">
        <v>-7.8746685971394122E-4</v>
      </c>
      <c r="E221" s="8">
        <v>2.2126377155969241E-3</v>
      </c>
      <c r="F221" s="8">
        <v>1.765757642581439E-3</v>
      </c>
      <c r="G221" s="8">
        <v>-2.7774810287389982E-3</v>
      </c>
      <c r="H221" s="8">
        <v>5.0246120213893325E-3</v>
      </c>
      <c r="I221" s="8">
        <v>2.9917635815149826E-3</v>
      </c>
      <c r="J221" s="8">
        <v>6.4064934009530432E-4</v>
      </c>
      <c r="K221" s="8">
        <v>-3.9717299348659106E-3</v>
      </c>
      <c r="L221" s="8">
        <v>-3.8494198262023537E-3</v>
      </c>
      <c r="M221" s="8">
        <v>7.3513664024939303E-3</v>
      </c>
      <c r="N221" s="8">
        <v>4.4398550391302374E-2</v>
      </c>
      <c r="O221" s="8">
        <v>1.4468676551333333E-2</v>
      </c>
      <c r="P221" s="8">
        <v>-8.0072867034120393E-3</v>
      </c>
      <c r="Q221" s="8">
        <v>-9.9751757054911822E-4</v>
      </c>
      <c r="R221" s="8">
        <v>2.6157572775529331E-3</v>
      </c>
      <c r="S221" s="8">
        <v>-4.675100934188655E-4</v>
      </c>
      <c r="T221" s="88">
        <v>7.4910159138678201E-3</v>
      </c>
      <c r="U221" s="70">
        <f t="shared" si="3"/>
        <v>3.5299857277088617E-3</v>
      </c>
    </row>
    <row r="222" spans="1:21" x14ac:dyDescent="0.3">
      <c r="A222" s="82">
        <v>-40</v>
      </c>
      <c r="B222" s="73">
        <v>4.6838886357050799E-4</v>
      </c>
      <c r="C222" s="8">
        <v>-2.4395766921527541E-3</v>
      </c>
      <c r="D222" s="8">
        <v>1.2557659976086886E-4</v>
      </c>
      <c r="E222" s="8">
        <v>1.5430487512779756E-4</v>
      </c>
      <c r="F222" s="8">
        <v>-5.3879186107886451E-4</v>
      </c>
      <c r="G222" s="8">
        <v>-1.7990900354973423E-2</v>
      </c>
      <c r="H222" s="8">
        <v>-4.4650121088402641E-4</v>
      </c>
      <c r="I222" s="8">
        <v>-1.6609369038413685E-3</v>
      </c>
      <c r="J222" s="8">
        <v>-3.7653490143931398E-3</v>
      </c>
      <c r="K222" s="8">
        <v>1.7677298753011259E-3</v>
      </c>
      <c r="L222" s="8">
        <v>1.1638148751721028E-3</v>
      </c>
      <c r="M222" s="8">
        <v>-2.4378407049774169E-3</v>
      </c>
      <c r="N222" s="8">
        <v>1.5219373956801091E-2</v>
      </c>
      <c r="O222" s="8">
        <v>4.3069881232971723E-3</v>
      </c>
      <c r="P222" s="8">
        <v>4.3997092256375745E-3</v>
      </c>
      <c r="Q222" s="8">
        <v>5.3007751124353731E-4</v>
      </c>
      <c r="R222" s="8">
        <v>1.5054397611935083E-3</v>
      </c>
      <c r="S222" s="8">
        <v>2.6382444242659901E-4</v>
      </c>
      <c r="T222" s="88">
        <v>5.7667659093514224E-3</v>
      </c>
      <c r="U222" s="70">
        <f t="shared" si="3"/>
        <v>3.3642617245170084E-4</v>
      </c>
    </row>
    <row r="223" spans="1:21" x14ac:dyDescent="0.3">
      <c r="A223" s="82">
        <v>-39</v>
      </c>
      <c r="B223" s="73">
        <v>3.517755999394457E-4</v>
      </c>
      <c r="C223" s="8">
        <v>-1.7174457411372746E-3</v>
      </c>
      <c r="D223" s="8">
        <v>3.2598522606956445E-3</v>
      </c>
      <c r="E223" s="8">
        <v>-3.4031922371817805E-3</v>
      </c>
      <c r="F223" s="8">
        <v>1.4277550929222916E-3</v>
      </c>
      <c r="G223" s="8">
        <v>-8.1691238237223233E-3</v>
      </c>
      <c r="H223" s="8">
        <v>1.9743730873738041E-3</v>
      </c>
      <c r="I223" s="8">
        <v>-2.8864206067124223E-3</v>
      </c>
      <c r="J223" s="8">
        <v>-5.1977072889870422E-4</v>
      </c>
      <c r="K223" s="8">
        <v>9.6445417852200404E-4</v>
      </c>
      <c r="L223" s="8">
        <v>8.9168522410621419E-5</v>
      </c>
      <c r="M223" s="8">
        <v>3.6296990679342139E-3</v>
      </c>
      <c r="N223" s="8">
        <v>-3.796176287150612E-2</v>
      </c>
      <c r="O223" s="8">
        <v>-9.1011778157226997E-3</v>
      </c>
      <c r="P223" s="8">
        <v>-4.1528938470059302E-3</v>
      </c>
      <c r="Q223" s="8">
        <v>-8.7228359661923431E-3</v>
      </c>
      <c r="R223" s="8">
        <v>-4.0877954690094788E-3</v>
      </c>
      <c r="S223" s="8">
        <v>1.7822596180446532E-3</v>
      </c>
      <c r="T223" s="88">
        <v>3.4412629648147668E-3</v>
      </c>
      <c r="U223" s="70">
        <f t="shared" si="3"/>
        <v>-3.3579904586542959E-3</v>
      </c>
    </row>
    <row r="224" spans="1:21" x14ac:dyDescent="0.3">
      <c r="A224" s="82">
        <v>-38</v>
      </c>
      <c r="B224" s="73">
        <v>-4.4121302541978245E-3</v>
      </c>
      <c r="C224" s="8">
        <v>1.9506759727412268E-4</v>
      </c>
      <c r="D224" s="8">
        <v>1.30820624078129E-3</v>
      </c>
      <c r="E224" s="8">
        <v>-1.2786006667793871E-2</v>
      </c>
      <c r="F224" s="8">
        <v>-2.1824894196189352E-3</v>
      </c>
      <c r="G224" s="8">
        <v>6.5378923344139132E-3</v>
      </c>
      <c r="H224" s="8">
        <v>-3.9556775727570444E-3</v>
      </c>
      <c r="I224" s="8">
        <v>6.2638835557255737E-3</v>
      </c>
      <c r="J224" s="8">
        <v>-8.7396216652873594E-4</v>
      </c>
      <c r="K224" s="8">
        <v>-7.9313571236100232E-3</v>
      </c>
      <c r="L224" s="8">
        <v>5.0682707046462963E-5</v>
      </c>
      <c r="M224" s="8">
        <v>-1.1421567381998052E-3</v>
      </c>
      <c r="N224" s="8">
        <v>8.2885111243371275E-4</v>
      </c>
      <c r="O224" s="8">
        <v>6.4443447475381593E-3</v>
      </c>
      <c r="P224" s="8">
        <v>-1.2061871090392716E-4</v>
      </c>
      <c r="Q224" s="8">
        <v>7.32078316855133E-4</v>
      </c>
      <c r="R224" s="8">
        <v>3.1066002074387434E-3</v>
      </c>
      <c r="S224" s="8">
        <v>8.5990127697498208E-3</v>
      </c>
      <c r="T224" s="88">
        <v>-1.1651207149518047E-4</v>
      </c>
      <c r="U224" s="70">
        <f t="shared" si="3"/>
        <v>2.8721519165872857E-5</v>
      </c>
    </row>
    <row r="225" spans="1:21" x14ac:dyDescent="0.3">
      <c r="A225" s="82">
        <v>-37</v>
      </c>
      <c r="B225" s="73">
        <v>-2.3937795512499367E-3</v>
      </c>
      <c r="C225" s="8">
        <v>-2.0013400903266653E-3</v>
      </c>
      <c r="D225" s="8">
        <v>-2.783854010046832E-3</v>
      </c>
      <c r="E225" s="8">
        <v>-1.1644343283589251E-2</v>
      </c>
      <c r="F225" s="8">
        <v>-1.4679207950848393E-3</v>
      </c>
      <c r="G225" s="8">
        <v>-5.0173888667719574E-3</v>
      </c>
      <c r="H225" s="8">
        <v>-9.2465848537569111E-4</v>
      </c>
      <c r="I225" s="8">
        <v>5.991550587542532E-3</v>
      </c>
      <c r="J225" s="8">
        <v>1.7053161091123191E-3</v>
      </c>
      <c r="K225" s="8">
        <v>-1.5038503016131946E-3</v>
      </c>
      <c r="L225" s="8">
        <v>2.585061660487678E-3</v>
      </c>
      <c r="M225" s="8">
        <v>-3.3101885279893549E-3</v>
      </c>
      <c r="N225" s="8">
        <v>-8.8005840747230109E-3</v>
      </c>
      <c r="O225" s="8">
        <v>5.8315443803841956E-3</v>
      </c>
      <c r="P225" s="8">
        <v>-1.576691559347314E-3</v>
      </c>
      <c r="Q225" s="8">
        <v>3.7505841974033206E-4</v>
      </c>
      <c r="R225" s="8">
        <v>2.3162316687886514E-3</v>
      </c>
      <c r="S225" s="8">
        <v>8.9520031904378478E-3</v>
      </c>
      <c r="T225" s="88">
        <v>4.7024497391847447E-3</v>
      </c>
      <c r="U225" s="70">
        <f t="shared" si="3"/>
        <v>-4.7186230475998643E-4</v>
      </c>
    </row>
    <row r="226" spans="1:21" x14ac:dyDescent="0.3">
      <c r="A226" s="82">
        <v>-36</v>
      </c>
      <c r="B226" s="73">
        <v>2.3641603183057434E-4</v>
      </c>
      <c r="C226" s="8">
        <v>1.5996398439890869E-4</v>
      </c>
      <c r="D226" s="8">
        <v>-1.9094317325967602E-3</v>
      </c>
      <c r="E226" s="8">
        <v>5.3790088447933752E-3</v>
      </c>
      <c r="F226" s="8">
        <v>7.4509625883533749E-5</v>
      </c>
      <c r="G226" s="8">
        <v>2.9861514958084041E-3</v>
      </c>
      <c r="H226" s="8">
        <v>-1.7286571473308688E-2</v>
      </c>
      <c r="I226" s="8">
        <v>4.7054328098944977E-3</v>
      </c>
      <c r="J226" s="8">
        <v>-4.6659899424544144E-4</v>
      </c>
      <c r="K226" s="8">
        <v>4.1269741826742042E-3</v>
      </c>
      <c r="L226" s="8">
        <v>-3.5820229639876734E-3</v>
      </c>
      <c r="M226" s="8">
        <v>9.3090321490674546E-4</v>
      </c>
      <c r="N226" s="8">
        <v>-9.4896691456010963E-3</v>
      </c>
      <c r="O226" s="8">
        <v>8.2053827387863296E-3</v>
      </c>
      <c r="P226" s="8">
        <v>-2.4609974691446029E-3</v>
      </c>
      <c r="Q226" s="8">
        <v>5.7876347658541777E-3</v>
      </c>
      <c r="R226" s="8">
        <v>-2.7825385793399625E-3</v>
      </c>
      <c r="S226" s="8">
        <v>7.9698047322542681E-4</v>
      </c>
      <c r="T226" s="88">
        <v>1.7767042772253673E-3</v>
      </c>
      <c r="U226" s="70">
        <f t="shared" si="3"/>
        <v>-1.4798778489171998E-4</v>
      </c>
    </row>
    <row r="227" spans="1:21" x14ac:dyDescent="0.3">
      <c r="A227" s="82">
        <v>-35</v>
      </c>
      <c r="B227" s="73">
        <v>-5.4756018988869086E-3</v>
      </c>
      <c r="C227" s="8">
        <v>3.5235039138235141E-3</v>
      </c>
      <c r="D227" s="8">
        <v>-2.4236352567676249E-3</v>
      </c>
      <c r="E227" s="8">
        <v>5.1165907623799134E-3</v>
      </c>
      <c r="F227" s="8">
        <v>-3.6350288130332156E-3</v>
      </c>
      <c r="G227" s="8">
        <v>1.0773281058706617E-2</v>
      </c>
      <c r="H227" s="8">
        <v>-6.6803134026060494E-3</v>
      </c>
      <c r="I227" s="8">
        <v>-1.6153435588777006E-3</v>
      </c>
      <c r="J227" s="8">
        <v>-2.0990087553880558E-4</v>
      </c>
      <c r="K227" s="8">
        <v>-2.7774426721291282E-3</v>
      </c>
      <c r="L227" s="8">
        <v>-3.1583424353991596E-3</v>
      </c>
      <c r="M227" s="8">
        <v>-2.0088750122560731E-3</v>
      </c>
      <c r="N227" s="8">
        <v>3.1412786297223085E-3</v>
      </c>
      <c r="O227" s="8">
        <v>-9.650079403950013E-3</v>
      </c>
      <c r="P227" s="8">
        <v>2.7300812123631649E-3</v>
      </c>
      <c r="Q227" s="8">
        <v>-1.0175612495485552E-2</v>
      </c>
      <c r="R227" s="8">
        <v>-5.480729427440767E-3</v>
      </c>
      <c r="S227" s="8">
        <v>5.5187563347300905E-3</v>
      </c>
      <c r="T227" s="88">
        <v>5.7156406837149728E-3</v>
      </c>
      <c r="U227" s="70">
        <f t="shared" si="3"/>
        <v>-8.8272487668054824E-4</v>
      </c>
    </row>
    <row r="228" spans="1:21" x14ac:dyDescent="0.3">
      <c r="A228" s="82">
        <v>-34</v>
      </c>
      <c r="B228" s="73">
        <v>5.4210503536472783E-3</v>
      </c>
      <c r="C228" s="8">
        <v>-3.8310776223627885E-3</v>
      </c>
      <c r="D228" s="8">
        <v>-1.8063396805098027E-3</v>
      </c>
      <c r="E228" s="8">
        <v>-7.9395191529327974E-3</v>
      </c>
      <c r="F228" s="8">
        <v>-3.7683072125992527E-3</v>
      </c>
      <c r="G228" s="8">
        <v>1.3625985707168026E-2</v>
      </c>
      <c r="H228" s="8">
        <v>-1.3238257855042793E-3</v>
      </c>
      <c r="I228" s="8">
        <v>-8.5950682689340694E-4</v>
      </c>
      <c r="J228" s="8">
        <v>-4.0628823068033539E-4</v>
      </c>
      <c r="K228" s="8">
        <v>-1.0561961166249649E-2</v>
      </c>
      <c r="L228" s="8">
        <v>-7.2367006883580715E-3</v>
      </c>
      <c r="M228" s="8">
        <v>7.4657639057253795E-4</v>
      </c>
      <c r="N228" s="8">
        <v>-2.3424776672565439E-2</v>
      </c>
      <c r="O228" s="8">
        <v>1.5899887545815922E-2</v>
      </c>
      <c r="P228" s="8">
        <v>8.5992632673006315E-4</v>
      </c>
      <c r="Q228" s="8">
        <v>2.587344153419097E-3</v>
      </c>
      <c r="R228" s="8">
        <v>8.4181375359056523E-4</v>
      </c>
      <c r="S228" s="8">
        <v>-3.8784125541060149E-3</v>
      </c>
      <c r="T228" s="88">
        <v>-2.881731377943059E-3</v>
      </c>
      <c r="U228" s="70">
        <f t="shared" si="3"/>
        <v>-1.4703085652506005E-3</v>
      </c>
    </row>
    <row r="229" spans="1:21" x14ac:dyDescent="0.3">
      <c r="A229" s="82">
        <v>-33</v>
      </c>
      <c r="B229" s="73">
        <v>1.696765943272234E-4</v>
      </c>
      <c r="C229" s="8">
        <v>-1.4381925880012033E-3</v>
      </c>
      <c r="D229" s="8">
        <v>1.4251878791868102E-3</v>
      </c>
      <c r="E229" s="8">
        <v>-1.9337997337515178E-4</v>
      </c>
      <c r="F229" s="8">
        <v>-1.1474257832761624E-4</v>
      </c>
      <c r="G229" s="8">
        <v>-1.2786958234962727E-3</v>
      </c>
      <c r="H229" s="8">
        <v>-1.0765624617981469E-3</v>
      </c>
      <c r="I229" s="8">
        <v>-1.9494551494716674E-3</v>
      </c>
      <c r="J229" s="8">
        <v>-4.6771390624456531E-4</v>
      </c>
      <c r="K229" s="8">
        <v>1.8053753759928216E-3</v>
      </c>
      <c r="L229" s="8">
        <v>-2.206528797207554E-3</v>
      </c>
      <c r="M229" s="8">
        <v>-3.2623740819161477E-3</v>
      </c>
      <c r="N229" s="8">
        <v>2.5544864291032927E-2</v>
      </c>
      <c r="O229" s="8">
        <v>-4.0811553267849909E-3</v>
      </c>
      <c r="P229" s="8">
        <v>-3.6291976382603203E-3</v>
      </c>
      <c r="Q229" s="8">
        <v>-7.3093426575149955E-3</v>
      </c>
      <c r="R229" s="8">
        <v>2.3649331336214486E-3</v>
      </c>
      <c r="S229" s="8">
        <v>1.2546246756117152E-3</v>
      </c>
      <c r="T229" s="88">
        <v>-2.0289588272910872E-3</v>
      </c>
      <c r="U229" s="70">
        <f t="shared" si="3"/>
        <v>1.8570327053069613E-4</v>
      </c>
    </row>
    <row r="230" spans="1:21" x14ac:dyDescent="0.3">
      <c r="A230" s="82">
        <v>-32</v>
      </c>
      <c r="B230" s="73">
        <v>2.3434714525405551E-3</v>
      </c>
      <c r="C230" s="8">
        <v>-1.6428138403003952E-3</v>
      </c>
      <c r="D230" s="8">
        <v>-1.7526204857369592E-3</v>
      </c>
      <c r="E230" s="8">
        <v>2.7158386182799393E-3</v>
      </c>
      <c r="F230" s="8">
        <v>4.4668503708253466E-3</v>
      </c>
      <c r="G230" s="8">
        <v>3.0239286494729185E-3</v>
      </c>
      <c r="H230" s="8">
        <v>6.0997702885508299E-3</v>
      </c>
      <c r="I230" s="8">
        <v>2.8899877976841072E-3</v>
      </c>
      <c r="J230" s="8">
        <v>-8.5690633257982582E-4</v>
      </c>
      <c r="K230" s="8">
        <v>1.3447166595217646E-3</v>
      </c>
      <c r="L230" s="8">
        <v>2.0383237295408816E-3</v>
      </c>
      <c r="M230" s="8">
        <v>-5.8501918555550064E-4</v>
      </c>
      <c r="N230" s="8">
        <v>2.7506480491598692E-2</v>
      </c>
      <c r="O230" s="8">
        <v>-3.9532717425189989E-3</v>
      </c>
      <c r="P230" s="8">
        <v>2.6778447554124361E-4</v>
      </c>
      <c r="Q230" s="8">
        <v>5.7646710085019377E-3</v>
      </c>
      <c r="R230" s="8">
        <v>4.0278026860661375E-3</v>
      </c>
      <c r="S230" s="8">
        <v>-5.684131961502711E-3</v>
      </c>
      <c r="T230" s="88">
        <v>-7.684016872387834E-4</v>
      </c>
      <c r="U230" s="70">
        <f t="shared" si="3"/>
        <v>2.4866558417205886E-3</v>
      </c>
    </row>
    <row r="231" spans="1:21" x14ac:dyDescent="0.3">
      <c r="A231" s="82">
        <v>-31</v>
      </c>
      <c r="B231" s="73">
        <v>1.0894917110527598E-3</v>
      </c>
      <c r="C231" s="8">
        <v>-4.7314487954214918E-5</v>
      </c>
      <c r="D231" s="8">
        <v>3.4755710383943912E-3</v>
      </c>
      <c r="E231" s="8">
        <v>1.6378581027922876E-2</v>
      </c>
      <c r="F231" s="8">
        <v>-9.4700572921686149E-4</v>
      </c>
      <c r="G231" s="8">
        <v>7.8018937565892295E-3</v>
      </c>
      <c r="H231" s="8">
        <v>-3.6819781023184235E-4</v>
      </c>
      <c r="I231" s="8">
        <v>-7.0744393660535643E-3</v>
      </c>
      <c r="J231" s="8">
        <v>-5.0090171610319119E-3</v>
      </c>
      <c r="K231" s="8">
        <v>-9.7582939861833133E-3</v>
      </c>
      <c r="L231" s="8">
        <v>-3.9572659317062952E-3</v>
      </c>
      <c r="M231" s="8">
        <v>1.135762900103021E-2</v>
      </c>
      <c r="N231" s="8">
        <v>-1.9195558104399827E-2</v>
      </c>
      <c r="O231" s="8">
        <v>2.4038300937584741E-3</v>
      </c>
      <c r="P231" s="8">
        <v>-4.5355072338893604E-4</v>
      </c>
      <c r="Q231" s="8">
        <v>1.2645204535070521E-3</v>
      </c>
      <c r="R231" s="8">
        <v>3.269405588738554E-3</v>
      </c>
      <c r="S231" s="8">
        <v>5.7263228929737824E-3</v>
      </c>
      <c r="T231" s="88">
        <v>6.048577411792151E-3</v>
      </c>
      <c r="U231" s="70">
        <f t="shared" si="3"/>
        <v>6.3185156187330093E-4</v>
      </c>
    </row>
    <row r="232" spans="1:21" x14ac:dyDescent="0.3">
      <c r="A232" s="82">
        <v>-30</v>
      </c>
      <c r="B232" s="73">
        <v>1.5238737696602334E-3</v>
      </c>
      <c r="C232" s="8">
        <v>-4.5314279121771769E-3</v>
      </c>
      <c r="D232" s="8">
        <v>2.8774795214491179E-3</v>
      </c>
      <c r="E232" s="8">
        <v>-8.5249831207924662E-3</v>
      </c>
      <c r="F232" s="8">
        <v>-9.2622503969779033E-4</v>
      </c>
      <c r="G232" s="8">
        <v>-4.5077588117058229E-3</v>
      </c>
      <c r="H232" s="8">
        <v>-1.8657198033740132E-3</v>
      </c>
      <c r="I232" s="8">
        <v>2.1897090684009834E-3</v>
      </c>
      <c r="J232" s="8">
        <v>-5.260695128491354E-3</v>
      </c>
      <c r="K232" s="8">
        <v>-5.1154975696850874E-4</v>
      </c>
      <c r="L232" s="8">
        <v>1.9390941791422578E-3</v>
      </c>
      <c r="M232" s="8">
        <v>2.8618913990398863E-4</v>
      </c>
      <c r="N232" s="8">
        <v>-3.3644963343731349E-2</v>
      </c>
      <c r="O232" s="8">
        <v>-8.4785273607818484E-3</v>
      </c>
      <c r="P232" s="8">
        <v>-1.4773713246203773E-3</v>
      </c>
      <c r="Q232" s="8">
        <v>-4.596582777458399E-3</v>
      </c>
      <c r="R232" s="8">
        <v>-2.3963000487733227E-3</v>
      </c>
      <c r="S232" s="8">
        <v>1.9697555607198595E-3</v>
      </c>
      <c r="T232" s="88">
        <v>2.9469950977310143E-3</v>
      </c>
      <c r="U232" s="70">
        <f t="shared" si="3"/>
        <v>-3.3152109521876303E-3</v>
      </c>
    </row>
    <row r="233" spans="1:21" x14ac:dyDescent="0.3">
      <c r="A233" s="82">
        <v>-29</v>
      </c>
      <c r="B233" s="73">
        <v>-2.1776959937443016E-3</v>
      </c>
      <c r="C233" s="8">
        <v>1.7308753313664479E-3</v>
      </c>
      <c r="D233" s="8">
        <v>-1.3039885767350563E-3</v>
      </c>
      <c r="E233" s="8">
        <v>-2.5683813890647333E-3</v>
      </c>
      <c r="F233" s="8">
        <v>-6.2289438588488668E-4</v>
      </c>
      <c r="G233" s="8">
        <v>4.9222574579292269E-3</v>
      </c>
      <c r="H233" s="8">
        <v>-5.8042399915101831E-3</v>
      </c>
      <c r="I233" s="8">
        <v>1.3471305354138367E-3</v>
      </c>
      <c r="J233" s="8">
        <v>7.5040445880201851E-3</v>
      </c>
      <c r="K233" s="8">
        <v>-4.1373814557632074E-3</v>
      </c>
      <c r="L233" s="8">
        <v>5.8413459484756187E-4</v>
      </c>
      <c r="M233" s="8">
        <v>-2.5807063894277217E-4</v>
      </c>
      <c r="N233" s="8">
        <v>2.6629238044107217E-2</v>
      </c>
      <c r="O233" s="8">
        <v>-2.006790688589521E-3</v>
      </c>
      <c r="P233" s="8">
        <v>5.8557482525146217E-4</v>
      </c>
      <c r="Q233" s="8">
        <v>2.0451212167887757E-3</v>
      </c>
      <c r="R233" s="8">
        <v>-2.6363567588349318E-4</v>
      </c>
      <c r="S233" s="8">
        <v>-4.3424779055418064E-3</v>
      </c>
      <c r="T233" s="88">
        <v>-4.8485657668017592E-3</v>
      </c>
      <c r="U233" s="70">
        <f t="shared" si="3"/>
        <v>8.9548705922436807E-4</v>
      </c>
    </row>
    <row r="234" spans="1:21" x14ac:dyDescent="0.3">
      <c r="A234" s="82">
        <v>-28</v>
      </c>
      <c r="B234" s="73">
        <v>-1.1150279404154202E-3</v>
      </c>
      <c r="C234" s="8">
        <v>1.5021089774398793E-3</v>
      </c>
      <c r="D234" s="8">
        <v>-5.7004077713518667E-4</v>
      </c>
      <c r="E234" s="8">
        <v>3.4414922035855E-3</v>
      </c>
      <c r="F234" s="8">
        <v>-1.8678905427273879E-4</v>
      </c>
      <c r="G234" s="8">
        <v>-6.7329848878758128E-3</v>
      </c>
      <c r="H234" s="8">
        <v>-3.7477475728765891E-3</v>
      </c>
      <c r="I234" s="8">
        <v>1.0539923296018021E-3</v>
      </c>
      <c r="J234" s="8">
        <v>6.4936244795979984E-3</v>
      </c>
      <c r="K234" s="8">
        <v>-2.9561916657334019E-4</v>
      </c>
      <c r="L234" s="8">
        <v>-3.2074502515851621E-4</v>
      </c>
      <c r="M234" s="8">
        <v>-7.7818008938316044E-4</v>
      </c>
      <c r="N234" s="8">
        <v>3.1751759962848611E-2</v>
      </c>
      <c r="O234" s="8">
        <v>1.9061147844327102E-3</v>
      </c>
      <c r="P234" s="8">
        <v>-1.870766346005949E-3</v>
      </c>
      <c r="Q234" s="8">
        <v>-1.2253858361603396E-3</v>
      </c>
      <c r="R234" s="8">
        <v>-3.926890702392263E-3</v>
      </c>
      <c r="S234" s="8">
        <v>-2.6599434438029854E-3</v>
      </c>
      <c r="T234" s="88">
        <v>3.428921853537506E-4</v>
      </c>
      <c r="U234" s="70">
        <f t="shared" si="3"/>
        <v>1.2137823200425238E-3</v>
      </c>
    </row>
    <row r="235" spans="1:21" x14ac:dyDescent="0.3">
      <c r="A235" s="82">
        <v>-27</v>
      </c>
      <c r="B235" s="73">
        <v>4.8163403911833189E-3</v>
      </c>
      <c r="C235" s="8">
        <v>-1.3319185549282454E-3</v>
      </c>
      <c r="D235" s="8">
        <v>3.3350053347739059E-3</v>
      </c>
      <c r="E235" s="8">
        <v>9.4718388242773666E-4</v>
      </c>
      <c r="F235" s="8">
        <v>-5.4379346668730674E-4</v>
      </c>
      <c r="G235" s="8">
        <v>-7.3551900194803689E-3</v>
      </c>
      <c r="H235" s="8">
        <v>1.6295502213446323E-3</v>
      </c>
      <c r="I235" s="8">
        <v>-3.1811748650870976E-4</v>
      </c>
      <c r="J235" s="8">
        <v>-3.5157609637079938E-3</v>
      </c>
      <c r="K235" s="8">
        <v>7.7802128126934489E-4</v>
      </c>
      <c r="L235" s="8">
        <v>4.4406027159705E-3</v>
      </c>
      <c r="M235" s="8">
        <v>1.3830750991718514E-3</v>
      </c>
      <c r="N235" s="8">
        <v>4.2936991155487401E-2</v>
      </c>
      <c r="O235" s="8">
        <v>3.349573763997948E-3</v>
      </c>
      <c r="P235" s="8">
        <v>-6.3861383513234109E-3</v>
      </c>
      <c r="Q235" s="8">
        <v>1.5146307903961993E-3</v>
      </c>
      <c r="R235" s="8">
        <v>9.0448582000289511E-3</v>
      </c>
      <c r="S235" s="8">
        <v>7.9414971647843863E-3</v>
      </c>
      <c r="T235" s="88">
        <v>4.755570444229573E-3</v>
      </c>
      <c r="U235" s="70">
        <f t="shared" si="3"/>
        <v>3.5485253474963007E-3</v>
      </c>
    </row>
    <row r="236" spans="1:21" x14ac:dyDescent="0.3">
      <c r="A236" s="82">
        <v>-26</v>
      </c>
      <c r="B236" s="73">
        <v>6.9289055029079323E-3</v>
      </c>
      <c r="C236" s="8">
        <v>3.1601254194016555E-3</v>
      </c>
      <c r="D236" s="8">
        <v>-7.2795928324288599E-4</v>
      </c>
      <c r="E236" s="8">
        <v>8.7426896889269967E-4</v>
      </c>
      <c r="F236" s="8">
        <v>1.0868655922076516E-4</v>
      </c>
      <c r="G236" s="8">
        <v>-2.5471527686662648E-3</v>
      </c>
      <c r="H236" s="8">
        <v>-2.2623965468539791E-3</v>
      </c>
      <c r="I236" s="8">
        <v>-1.4546575345539534E-3</v>
      </c>
      <c r="J236" s="8">
        <v>-5.9759935294719044E-4</v>
      </c>
      <c r="K236" s="8">
        <v>5.6862647737683514E-3</v>
      </c>
      <c r="L236" s="8">
        <v>-1.8218648271508845E-3</v>
      </c>
      <c r="M236" s="8">
        <v>4.543512992398204E-3</v>
      </c>
      <c r="N236" s="8">
        <v>5.6901649559406905E-3</v>
      </c>
      <c r="O236" s="8">
        <v>-5.7909593411785698E-3</v>
      </c>
      <c r="P236" s="8">
        <v>5.072534155421228E-3</v>
      </c>
      <c r="Q236" s="8">
        <v>-3.3006941064881098E-3</v>
      </c>
      <c r="R236" s="8">
        <v>-6.0764545506459561E-3</v>
      </c>
      <c r="S236" s="8">
        <v>3.0341017143754E-5</v>
      </c>
      <c r="T236" s="88">
        <v>-9.6459941606905682E-3</v>
      </c>
      <c r="U236" s="70">
        <f t="shared" si="3"/>
        <v>-1.1215411196437267E-4</v>
      </c>
    </row>
    <row r="237" spans="1:21" x14ac:dyDescent="0.3">
      <c r="A237" s="82">
        <v>-25</v>
      </c>
      <c r="B237" s="73">
        <v>-3.6136143467178144E-3</v>
      </c>
      <c r="C237" s="8">
        <v>7.5555409989453044E-4</v>
      </c>
      <c r="D237" s="8">
        <v>1.0228753870106118E-3</v>
      </c>
      <c r="E237" s="8">
        <v>-1.7125842744815283E-3</v>
      </c>
      <c r="F237" s="8">
        <v>-6.8769499723588005E-3</v>
      </c>
      <c r="G237" s="8">
        <v>-1.1919836757856076E-2</v>
      </c>
      <c r="H237" s="8">
        <v>-3.172162967675419E-3</v>
      </c>
      <c r="I237" s="8">
        <v>-3.8741733533276096E-3</v>
      </c>
      <c r="J237" s="8">
        <v>-2.4928364242105578E-3</v>
      </c>
      <c r="K237" s="8">
        <v>1.7732469806616916E-3</v>
      </c>
      <c r="L237" s="8">
        <v>2.693590438293432E-3</v>
      </c>
      <c r="M237" s="8">
        <v>-3.9683708444723234E-3</v>
      </c>
      <c r="N237" s="8">
        <v>-1.3710742424267723E-2</v>
      </c>
      <c r="O237" s="8">
        <v>-1.4235744386378087E-3</v>
      </c>
      <c r="P237" s="8">
        <v>-1.1343762197437899E-3</v>
      </c>
      <c r="Q237" s="8">
        <v>-1.8047323184861106E-3</v>
      </c>
      <c r="R237" s="8">
        <v>-9.3922190836597877E-3</v>
      </c>
      <c r="S237" s="8">
        <v>-1.3686946907528711E-3</v>
      </c>
      <c r="T237" s="88">
        <v>-5.0906110241505896E-3</v>
      </c>
      <c r="U237" s="70">
        <f t="shared" si="3"/>
        <v>-3.4373795913125553E-3</v>
      </c>
    </row>
    <row r="238" spans="1:21" x14ac:dyDescent="0.3">
      <c r="A238" s="82">
        <v>-24</v>
      </c>
      <c r="B238" s="73">
        <v>1.4227821816989727E-3</v>
      </c>
      <c r="C238" s="8">
        <v>2.1582903059336415E-3</v>
      </c>
      <c r="D238" s="8">
        <v>-1.3505372996316075E-3</v>
      </c>
      <c r="E238" s="8">
        <v>-9.5272823546547324E-3</v>
      </c>
      <c r="F238" s="8">
        <v>2.0606610332542085E-3</v>
      </c>
      <c r="G238" s="8">
        <v>3.4655720546214455E-3</v>
      </c>
      <c r="H238" s="8">
        <v>1.8772690527125895E-3</v>
      </c>
      <c r="I238" s="8">
        <v>-3.8259217935118278E-3</v>
      </c>
      <c r="J238" s="8">
        <v>-4.9415578724757436E-3</v>
      </c>
      <c r="K238" s="8">
        <v>2.3652580485993601E-3</v>
      </c>
      <c r="L238" s="8">
        <v>1.2371160295111868E-3</v>
      </c>
      <c r="M238" s="8">
        <v>4.0846569066420955E-3</v>
      </c>
      <c r="N238" s="8">
        <v>4.7846105899041702E-2</v>
      </c>
      <c r="O238" s="8">
        <v>-1.6137172320439264E-3</v>
      </c>
      <c r="P238" s="8">
        <v>1.0836633102507751E-4</v>
      </c>
      <c r="Q238" s="8">
        <v>-2.5809505167357499E-3</v>
      </c>
      <c r="R238" s="8">
        <v>-7.6202613877182634E-4</v>
      </c>
      <c r="S238" s="8">
        <v>-4.7491784460650163E-3</v>
      </c>
      <c r="T238" s="88">
        <v>1.4326779228541057E-2</v>
      </c>
      <c r="U238" s="70">
        <f t="shared" si="3"/>
        <v>2.715878179878469E-3</v>
      </c>
    </row>
    <row r="239" spans="1:21" x14ac:dyDescent="0.3">
      <c r="A239" s="82">
        <v>-23</v>
      </c>
      <c r="B239" s="73">
        <v>-6.3329336771806629E-3</v>
      </c>
      <c r="C239" s="8">
        <v>7.7581429811871537E-4</v>
      </c>
      <c r="D239" s="8">
        <v>4.4856426622160769E-3</v>
      </c>
      <c r="E239" s="8">
        <v>-6.2248899562066043E-3</v>
      </c>
      <c r="F239" s="8">
        <v>-2.2573296689110851E-3</v>
      </c>
      <c r="G239" s="8">
        <v>5.3158426725510022E-3</v>
      </c>
      <c r="H239" s="8">
        <v>9.4144180819201743E-4</v>
      </c>
      <c r="I239" s="8">
        <v>2.1230594250532951E-3</v>
      </c>
      <c r="J239" s="8">
        <v>6.155730769224774E-4</v>
      </c>
      <c r="K239" s="8">
        <v>-6.2414158099613828E-4</v>
      </c>
      <c r="L239" s="8">
        <v>4.2498249230855795E-3</v>
      </c>
      <c r="M239" s="8">
        <v>8.5475593118667422E-4</v>
      </c>
      <c r="N239" s="8">
        <v>8.8146738810687634E-3</v>
      </c>
      <c r="O239" s="8">
        <v>-2.1971570365996998E-3</v>
      </c>
      <c r="P239" s="8">
        <v>-8.0558946345392745E-3</v>
      </c>
      <c r="Q239" s="8">
        <v>8.0373626146829757E-3</v>
      </c>
      <c r="R239" s="8">
        <v>1.0113446370898643E-2</v>
      </c>
      <c r="S239" s="8">
        <v>2.4318970552058153E-3</v>
      </c>
      <c r="T239" s="88">
        <v>5.5312017819226589E-4</v>
      </c>
      <c r="U239" s="70">
        <f t="shared" si="3"/>
        <v>1.2431635969968862E-3</v>
      </c>
    </row>
    <row r="240" spans="1:21" x14ac:dyDescent="0.3">
      <c r="A240" s="82">
        <v>-22</v>
      </c>
      <c r="B240" s="73">
        <v>2.8682318731962199E-3</v>
      </c>
      <c r="C240" s="8">
        <v>-1.6248665254680892E-3</v>
      </c>
      <c r="D240" s="8">
        <v>-2.2146373874448117E-3</v>
      </c>
      <c r="E240" s="8">
        <v>1.7602484164082385E-3</v>
      </c>
      <c r="F240" s="8">
        <v>1.9077479972794131E-4</v>
      </c>
      <c r="G240" s="8">
        <v>6.6764823366771767E-3</v>
      </c>
      <c r="H240" s="8">
        <v>2.1470251490931184E-3</v>
      </c>
      <c r="I240" s="8">
        <v>3.4280361623517793E-4</v>
      </c>
      <c r="J240" s="8">
        <v>-2.7753437008000773E-4</v>
      </c>
      <c r="K240" s="8">
        <v>-4.3850007242821473E-3</v>
      </c>
      <c r="L240" s="8">
        <v>2.7590521437348241E-3</v>
      </c>
      <c r="M240" s="8">
        <v>-1.4539242395115895E-3</v>
      </c>
      <c r="N240" s="8">
        <v>5.1205853799366381E-3</v>
      </c>
      <c r="O240" s="8">
        <v>-9.7658830359571083E-3</v>
      </c>
      <c r="P240" s="8">
        <v>5.4477166170033911E-3</v>
      </c>
      <c r="Q240" s="8">
        <v>-6.1090642418758292E-3</v>
      </c>
      <c r="R240" s="8">
        <v>-8.0846409697090688E-3</v>
      </c>
      <c r="S240" s="8">
        <v>6.2224745716116647E-3</v>
      </c>
      <c r="T240" s="88">
        <v>-2.6754704813444848E-3</v>
      </c>
      <c r="U240" s="70">
        <f t="shared" si="3"/>
        <v>-1.608224774762497E-4</v>
      </c>
    </row>
    <row r="241" spans="1:23" x14ac:dyDescent="0.3">
      <c r="A241" s="82">
        <v>-21</v>
      </c>
      <c r="B241" s="73">
        <v>-9.9973810681921599E-3</v>
      </c>
      <c r="C241" s="8">
        <v>5.452371910943353E-4</v>
      </c>
      <c r="D241" s="8">
        <v>8.4985249151185325E-4</v>
      </c>
      <c r="E241" s="8">
        <v>7.93099321474873E-5</v>
      </c>
      <c r="F241" s="8">
        <v>-9.1232047715221389E-4</v>
      </c>
      <c r="G241" s="8">
        <v>-3.6806601646679491E-3</v>
      </c>
      <c r="H241" s="8">
        <v>4.3347938059225197E-3</v>
      </c>
      <c r="I241" s="8">
        <v>-4.8528353310307217E-3</v>
      </c>
      <c r="J241" s="8">
        <v>4.7383670889249788E-3</v>
      </c>
      <c r="K241" s="8">
        <v>-1.2470308446865443E-3</v>
      </c>
      <c r="L241" s="8">
        <v>-1.9480517190334137E-3</v>
      </c>
      <c r="M241" s="8">
        <v>2.430854366739215E-5</v>
      </c>
      <c r="N241" s="8">
        <v>3.3848772219086623E-2</v>
      </c>
      <c r="O241" s="8">
        <v>9.2806367043805904E-5</v>
      </c>
      <c r="P241" s="8">
        <v>-7.8553188991096531E-3</v>
      </c>
      <c r="Q241" s="8">
        <v>7.1809070744084397E-4</v>
      </c>
      <c r="R241" s="8">
        <v>-4.6125869017949479E-3</v>
      </c>
      <c r="S241" s="8">
        <v>3.6544343114508493E-5</v>
      </c>
      <c r="T241" s="88">
        <v>-3.6575144016761651E-3</v>
      </c>
      <c r="U241" s="70">
        <f t="shared" si="3"/>
        <v>3.4233594119003052E-4</v>
      </c>
    </row>
    <row r="242" spans="1:23" x14ac:dyDescent="0.3">
      <c r="A242" s="82">
        <v>-20</v>
      </c>
      <c r="B242" s="73">
        <v>-4.8073563660570116E-3</v>
      </c>
      <c r="C242" s="8">
        <v>3.4387764345697987E-3</v>
      </c>
      <c r="D242" s="8">
        <v>-2.0981420438842846E-3</v>
      </c>
      <c r="E242" s="8">
        <v>-1.4313492821213135E-3</v>
      </c>
      <c r="F242" s="8">
        <v>-1.1663320837147191E-3</v>
      </c>
      <c r="G242" s="8">
        <v>3.2065922601801165E-3</v>
      </c>
      <c r="H242" s="8">
        <v>3.3802223326489063E-3</v>
      </c>
      <c r="I242" s="8">
        <v>-1.6634947092811921E-3</v>
      </c>
      <c r="J242" s="8">
        <v>1.5954576104173592E-3</v>
      </c>
      <c r="K242" s="8">
        <v>-3.3483968391740636E-3</v>
      </c>
      <c r="L242" s="8">
        <v>2.9994495891048009E-3</v>
      </c>
      <c r="M242" s="8">
        <v>1.4281341086730646E-3</v>
      </c>
      <c r="N242" s="8">
        <v>-3.1273074884195944E-3</v>
      </c>
      <c r="O242" s="8">
        <v>-2.8188835674522218E-3</v>
      </c>
      <c r="P242" s="8">
        <v>2.7857436574123609E-3</v>
      </c>
      <c r="Q242" s="8">
        <v>-5.3948572881914732E-4</v>
      </c>
      <c r="R242" s="8">
        <v>-6.6443570517000367E-4</v>
      </c>
      <c r="S242" s="8">
        <v>8.3240191970176958E-4</v>
      </c>
      <c r="T242" s="88">
        <v>6.877404635634847E-3</v>
      </c>
      <c r="U242" s="70">
        <f t="shared" si="3"/>
        <v>2.5678940706576168E-4</v>
      </c>
    </row>
    <row r="243" spans="1:23" x14ac:dyDescent="0.3">
      <c r="A243" s="82">
        <v>-19</v>
      </c>
      <c r="B243" s="73">
        <v>-4.8181105848042246E-3</v>
      </c>
      <c r="C243" s="8">
        <v>-2.4137420402290831E-4</v>
      </c>
      <c r="D243" s="8">
        <v>3.836864538926447E-3</v>
      </c>
      <c r="E243" s="8">
        <v>-1.5686583854094078E-3</v>
      </c>
      <c r="F243" s="8">
        <v>-1.4574070954689704E-3</v>
      </c>
      <c r="G243" s="8">
        <v>3.9915284902543677E-3</v>
      </c>
      <c r="H243" s="8">
        <v>4.0177618164713713E-3</v>
      </c>
      <c r="I243" s="8">
        <v>9.5636003187081226E-4</v>
      </c>
      <c r="J243" s="8">
        <v>2.0828607959045738E-3</v>
      </c>
      <c r="K243" s="8">
        <v>-6.8518837124619363E-3</v>
      </c>
      <c r="L243" s="8">
        <v>-2.9441432275193816E-3</v>
      </c>
      <c r="M243" s="8">
        <v>-3.2735553204802249E-3</v>
      </c>
      <c r="N243" s="8">
        <v>-4.1781524047543074E-2</v>
      </c>
      <c r="O243" s="8">
        <v>-4.1576715452750282E-4</v>
      </c>
      <c r="P243" s="8">
        <v>5.5953571654252712E-3</v>
      </c>
      <c r="Q243" s="8">
        <v>9.1355478035629739E-5</v>
      </c>
      <c r="R243" s="8">
        <v>4.8537194145187174E-3</v>
      </c>
      <c r="S243" s="8">
        <v>6.0536096952720463E-3</v>
      </c>
      <c r="T243" s="88">
        <v>7.4848387405208675E-3</v>
      </c>
      <c r="U243" s="70">
        <f t="shared" si="3"/>
        <v>-1.2835877665809217E-3</v>
      </c>
    </row>
    <row r="244" spans="1:23" x14ac:dyDescent="0.3">
      <c r="A244" s="82">
        <v>-18</v>
      </c>
      <c r="B244" s="73">
        <v>6.105612054120654E-3</v>
      </c>
      <c r="C244" s="8">
        <v>-1.9059647859584238E-3</v>
      </c>
      <c r="D244" s="8">
        <v>1.2499550715269949E-3</v>
      </c>
      <c r="E244" s="8">
        <v>3.7960443288778192E-3</v>
      </c>
      <c r="F244" s="8">
        <v>2.1650776070402051E-3</v>
      </c>
      <c r="G244" s="8">
        <v>-4.4623997464847791E-3</v>
      </c>
      <c r="H244" s="8">
        <v>1.5513987243065978E-3</v>
      </c>
      <c r="I244" s="8">
        <v>3.3854507931433894E-3</v>
      </c>
      <c r="J244" s="8">
        <v>5.5553616818507876E-3</v>
      </c>
      <c r="K244" s="8">
        <v>3.0683288632004507E-3</v>
      </c>
      <c r="L244" s="8">
        <v>-6.1193034332628227E-3</v>
      </c>
      <c r="M244" s="8">
        <v>-3.3392063262971151E-3</v>
      </c>
      <c r="N244" s="8">
        <v>1.7254912771713683E-2</v>
      </c>
      <c r="O244" s="8">
        <v>-7.6032763121938506E-3</v>
      </c>
      <c r="P244" s="8">
        <v>-1.0890315361697033E-2</v>
      </c>
      <c r="Q244" s="8">
        <v>-1.5287298913859455E-3</v>
      </c>
      <c r="R244" s="8">
        <v>-3.9888309529771369E-3</v>
      </c>
      <c r="S244" s="8">
        <v>4.7979549423033431E-3</v>
      </c>
      <c r="T244" s="88">
        <v>1.7148105236152802E-3</v>
      </c>
      <c r="U244" s="70">
        <f t="shared" si="3"/>
        <v>5.6878318691800517E-4</v>
      </c>
    </row>
    <row r="245" spans="1:23" x14ac:dyDescent="0.3">
      <c r="A245" s="82">
        <v>-17</v>
      </c>
      <c r="B245" s="73">
        <v>4.0129368334307046E-3</v>
      </c>
      <c r="C245" s="8">
        <v>-1.4827967815998668E-3</v>
      </c>
      <c r="D245" s="8">
        <v>-5.5069445280076642E-3</v>
      </c>
      <c r="E245" s="8">
        <v>1.0382287384910621E-2</v>
      </c>
      <c r="F245" s="8">
        <v>-8.0951796612577665E-4</v>
      </c>
      <c r="G245" s="8">
        <v>5.5264253586631718E-3</v>
      </c>
      <c r="H245" s="8">
        <v>8.7753275277712792E-3</v>
      </c>
      <c r="I245" s="8">
        <v>-4.8111717932925787E-3</v>
      </c>
      <c r="J245" s="8">
        <v>-3.9243070529800736E-3</v>
      </c>
      <c r="K245" s="8">
        <v>-4.0191584807097247E-3</v>
      </c>
      <c r="L245" s="8">
        <v>-3.8223826481718053E-3</v>
      </c>
      <c r="M245" s="8">
        <v>-4.4174879785201585E-3</v>
      </c>
      <c r="N245" s="8">
        <v>1.6516164226553803E-2</v>
      </c>
      <c r="O245" s="8">
        <v>9.1891091007297934E-3</v>
      </c>
      <c r="P245" s="8">
        <v>1.808399992278659E-3</v>
      </c>
      <c r="Q245" s="8">
        <v>3.9052332903846691E-3</v>
      </c>
      <c r="R245" s="8">
        <v>-9.7153507538558E-3</v>
      </c>
      <c r="S245" s="8">
        <v>-5.4742583402554376E-3</v>
      </c>
      <c r="T245" s="88">
        <v>9.2595318869173153E-3</v>
      </c>
      <c r="U245" s="70">
        <f t="shared" si="3"/>
        <v>1.3364231199011118E-3</v>
      </c>
    </row>
    <row r="246" spans="1:23" x14ac:dyDescent="0.3">
      <c r="A246" s="82">
        <v>-16</v>
      </c>
      <c r="B246" s="73">
        <v>-1.9319012423175616E-4</v>
      </c>
      <c r="C246" s="8">
        <v>3.5207400583681719E-3</v>
      </c>
      <c r="D246" s="8">
        <v>-1.0184713559454042E-3</v>
      </c>
      <c r="E246" s="8">
        <v>-2.6384477395220039E-3</v>
      </c>
      <c r="F246" s="8">
        <v>4.4716374849638509E-5</v>
      </c>
      <c r="G246" s="8">
        <v>-9.0309608768811712E-4</v>
      </c>
      <c r="H246" s="8">
        <v>5.4694618100384514E-3</v>
      </c>
      <c r="I246" s="8">
        <v>1.1729233134492216E-4</v>
      </c>
      <c r="J246" s="8">
        <v>-6.927350652504171E-3</v>
      </c>
      <c r="K246" s="8">
        <v>1.7116387989874332E-3</v>
      </c>
      <c r="L246" s="8">
        <v>-7.8599249596330266E-4</v>
      </c>
      <c r="M246" s="8">
        <v>2.2329383433214531E-4</v>
      </c>
      <c r="N246" s="8">
        <v>6.2178694445472844E-4</v>
      </c>
      <c r="O246" s="8">
        <v>-2.9650715122567441E-3</v>
      </c>
      <c r="P246" s="8">
        <v>1.2236113432302805E-4</v>
      </c>
      <c r="Q246" s="8">
        <v>-6.8403388729870642E-3</v>
      </c>
      <c r="R246" s="8">
        <v>-1.2733723095360781E-2</v>
      </c>
      <c r="S246" s="8">
        <v>2.7597706211313598E-3</v>
      </c>
      <c r="T246" s="88">
        <v>3.3115160123513843E-3</v>
      </c>
      <c r="U246" s="70">
        <f t="shared" si="3"/>
        <v>-9.0016336927779372E-4</v>
      </c>
    </row>
    <row r="247" spans="1:23" x14ac:dyDescent="0.3">
      <c r="A247" s="82">
        <v>-15</v>
      </c>
      <c r="B247" s="73">
        <v>8.6649983844426515E-4</v>
      </c>
      <c r="C247" s="8">
        <v>-2.2152014418483877E-5</v>
      </c>
      <c r="D247" s="8">
        <v>-2.2251430626464082E-3</v>
      </c>
      <c r="E247" s="8">
        <v>-1.1102865732368281E-3</v>
      </c>
      <c r="F247" s="8">
        <v>-7.9723773515170786E-4</v>
      </c>
      <c r="G247" s="8">
        <v>1.0593405152678854E-3</v>
      </c>
      <c r="H247" s="8">
        <v>-5.8897523481013106E-3</v>
      </c>
      <c r="I247" s="8">
        <v>8.8541213624785935E-3</v>
      </c>
      <c r="J247" s="8">
        <v>2.6083693404366426E-3</v>
      </c>
      <c r="K247" s="8">
        <v>1.5525403900483285E-4</v>
      </c>
      <c r="L247" s="8">
        <v>-3.5455227765610817E-3</v>
      </c>
      <c r="M247" s="8">
        <v>2.2581883508762971E-3</v>
      </c>
      <c r="N247" s="8">
        <v>-1.864964725087934E-2</v>
      </c>
      <c r="O247" s="8">
        <v>-4.03082039004014E-3</v>
      </c>
      <c r="P247" s="8">
        <v>3.4369685501351149E-3</v>
      </c>
      <c r="Q247" s="8">
        <v>-1.2954351091589477E-3</v>
      </c>
      <c r="R247" s="8">
        <v>8.0423733806205579E-3</v>
      </c>
      <c r="S247" s="8">
        <v>-7.0699022310634282E-3</v>
      </c>
      <c r="T247" s="88">
        <v>-1.281171114726504E-2</v>
      </c>
      <c r="U247" s="70">
        <f t="shared" si="3"/>
        <v>-1.5877102769083435E-3</v>
      </c>
    </row>
    <row r="248" spans="1:23" x14ac:dyDescent="0.3">
      <c r="A248" s="82">
        <v>-14</v>
      </c>
      <c r="B248" s="73">
        <v>4.8334397817723085E-4</v>
      </c>
      <c r="C248" s="8">
        <v>3.6465824978111974E-4</v>
      </c>
      <c r="D248" s="8">
        <v>-2.4052614285155838E-3</v>
      </c>
      <c r="E248" s="8">
        <v>-2.7111564665636698E-3</v>
      </c>
      <c r="F248" s="8">
        <v>-5.0427708704072795E-4</v>
      </c>
      <c r="G248" s="8">
        <v>4.5176223443884264E-3</v>
      </c>
      <c r="H248" s="8">
        <v>7.7040184521226865E-5</v>
      </c>
      <c r="I248" s="8">
        <v>1.4483704363194867E-3</v>
      </c>
      <c r="J248" s="8">
        <v>-3.9241924291904028E-3</v>
      </c>
      <c r="K248" s="8">
        <v>2.5238169820671714E-4</v>
      </c>
      <c r="L248" s="8">
        <v>-3.4173259152584122E-3</v>
      </c>
      <c r="M248" s="8">
        <v>2.9497182829496854E-3</v>
      </c>
      <c r="N248" s="8">
        <v>-2.1335830212445679E-2</v>
      </c>
      <c r="O248" s="8">
        <v>-2.680137643447579E-3</v>
      </c>
      <c r="P248" s="8">
        <v>2.6899713639384759E-3</v>
      </c>
      <c r="Q248" s="8">
        <v>-5.1542435701892077E-3</v>
      </c>
      <c r="R248" s="8">
        <v>1.3138076447922614E-3</v>
      </c>
      <c r="S248" s="8">
        <v>-5.7992057386557763E-3</v>
      </c>
      <c r="T248" s="88">
        <v>-2.8627048204608145E-3</v>
      </c>
      <c r="U248" s="70">
        <f t="shared" si="3"/>
        <v>-1.931443217299643E-3</v>
      </c>
    </row>
    <row r="249" spans="1:23" x14ac:dyDescent="0.3">
      <c r="A249" s="82">
        <v>-13</v>
      </c>
      <c r="B249" s="73">
        <v>4.6749094675352064E-3</v>
      </c>
      <c r="C249" s="8">
        <v>-9.3271157615267214E-4</v>
      </c>
      <c r="D249" s="8">
        <v>-4.5055223495084461E-3</v>
      </c>
      <c r="E249" s="8">
        <v>-2.8069731771299695E-3</v>
      </c>
      <c r="F249" s="8">
        <v>2.8526014295962255E-3</v>
      </c>
      <c r="G249" s="8">
        <v>2.6422221047031937E-3</v>
      </c>
      <c r="H249" s="8">
        <v>3.6790027909241931E-3</v>
      </c>
      <c r="I249" s="8">
        <v>3.3716280162591323E-4</v>
      </c>
      <c r="J249" s="8">
        <v>-1.7591883298686498E-3</v>
      </c>
      <c r="K249" s="8">
        <v>7.4401115760976359E-3</v>
      </c>
      <c r="L249" s="8">
        <v>-1.8773060550036653E-4</v>
      </c>
      <c r="M249" s="8">
        <v>6.546096730059325E-3</v>
      </c>
      <c r="N249" s="8">
        <v>3.192844373709091E-2</v>
      </c>
      <c r="O249" s="8">
        <v>-1.0889019664837518E-2</v>
      </c>
      <c r="P249" s="8">
        <v>-2.9483118954395631E-3</v>
      </c>
      <c r="Q249" s="8">
        <v>-1.1896432834846123E-3</v>
      </c>
      <c r="R249" s="8">
        <v>3.8211224188762338E-3</v>
      </c>
      <c r="S249" s="8">
        <v>4.2653935544931312E-3</v>
      </c>
      <c r="T249" s="88">
        <v>6.9618326962058762E-3</v>
      </c>
      <c r="U249" s="70">
        <f t="shared" si="3"/>
        <v>2.6278841276466342E-3</v>
      </c>
    </row>
    <row r="250" spans="1:23" x14ac:dyDescent="0.3">
      <c r="A250" s="82">
        <v>-12</v>
      </c>
      <c r="B250" s="73">
        <v>2.6070298492818418E-4</v>
      </c>
      <c r="C250" s="8">
        <v>1.7981061452501806E-3</v>
      </c>
      <c r="D250" s="8">
        <v>1.284257824547665E-4</v>
      </c>
      <c r="E250" s="8">
        <v>-1.4994226631638663E-2</v>
      </c>
      <c r="F250" s="8">
        <v>-2.4892744310886089E-3</v>
      </c>
      <c r="G250" s="8">
        <v>-2.2591455734362158E-3</v>
      </c>
      <c r="H250" s="8">
        <v>-3.4381551548141997E-3</v>
      </c>
      <c r="I250" s="8">
        <v>1.1862822695768785E-3</v>
      </c>
      <c r="J250" s="8">
        <v>-5.7618982594441238E-3</v>
      </c>
      <c r="K250" s="8">
        <v>1.9269240245444108E-3</v>
      </c>
      <c r="L250" s="8">
        <v>-3.3534875796323964E-3</v>
      </c>
      <c r="M250" s="8">
        <v>3.5066296772996251E-3</v>
      </c>
      <c r="N250" s="8">
        <v>5.1365070126827067E-3</v>
      </c>
      <c r="O250" s="8">
        <v>-7.544403527484516E-3</v>
      </c>
      <c r="P250" s="8">
        <v>6.5805636611432072E-3</v>
      </c>
      <c r="Q250" s="8">
        <v>4.4506751131897331E-3</v>
      </c>
      <c r="R250" s="8">
        <v>6.3888238639157793E-3</v>
      </c>
      <c r="S250" s="8">
        <v>-3.6525194161957548E-3</v>
      </c>
      <c r="T250" s="88">
        <v>2.3488793371815109E-3</v>
      </c>
      <c r="U250" s="70">
        <f t="shared" si="3"/>
        <v>-5.1476793166144706E-4</v>
      </c>
    </row>
    <row r="251" spans="1:23" x14ac:dyDescent="0.3">
      <c r="A251" s="82">
        <v>-11</v>
      </c>
      <c r="B251" s="73">
        <v>5.556062443621711E-3</v>
      </c>
      <c r="C251" s="8">
        <v>3.0674721798359204E-3</v>
      </c>
      <c r="D251" s="8">
        <v>1.2450768322264419E-2</v>
      </c>
      <c r="E251" s="8">
        <v>-4.1229026606337191E-3</v>
      </c>
      <c r="F251" s="8">
        <v>-5.6599731597224822E-3</v>
      </c>
      <c r="G251" s="8">
        <v>-4.2483379027509968E-3</v>
      </c>
      <c r="H251" s="8">
        <v>2.9313559981241155E-3</v>
      </c>
      <c r="I251" s="8">
        <v>-4.8530418343873359E-4</v>
      </c>
      <c r="J251" s="8">
        <v>-4.7166449311374721E-4</v>
      </c>
      <c r="K251" s="8">
        <v>-2.3353094206682908E-4</v>
      </c>
      <c r="L251" s="8">
        <v>-6.4806557333290261E-4</v>
      </c>
      <c r="M251" s="8">
        <v>-1.2984227056229525E-3</v>
      </c>
      <c r="N251" s="8">
        <v>4.514480007733393E-2</v>
      </c>
      <c r="O251" s="8">
        <v>-1.8359644450333772E-3</v>
      </c>
      <c r="P251" s="8">
        <v>2.9840271296970745E-3</v>
      </c>
      <c r="Q251" s="8">
        <v>-2.8457855894653168E-3</v>
      </c>
      <c r="R251" s="8">
        <v>2.1104252447499737E-3</v>
      </c>
      <c r="S251" s="8">
        <v>2.0651515241199014E-4</v>
      </c>
      <c r="T251" s="88">
        <v>1.0062862221738751E-3</v>
      </c>
      <c r="U251" s="70">
        <f t="shared" si="3"/>
        <v>2.8214611113174717E-3</v>
      </c>
    </row>
    <row r="252" spans="1:23" x14ac:dyDescent="0.3">
      <c r="A252" s="82">
        <v>-10</v>
      </c>
      <c r="B252" s="74">
        <v>2.9847035882816968E-3</v>
      </c>
      <c r="C252" s="11">
        <v>5.332214279630201E-3</v>
      </c>
      <c r="D252" s="11">
        <v>-3.9643791625909152E-3</v>
      </c>
      <c r="E252" s="11">
        <v>-3.2851377343458424E-3</v>
      </c>
      <c r="F252" s="11">
        <v>-8.3841766723289322E-4</v>
      </c>
      <c r="G252" s="11">
        <v>7.4100743768957386E-3</v>
      </c>
      <c r="H252" s="11">
        <v>3.7368251037288373E-4</v>
      </c>
      <c r="I252" s="11">
        <v>-5.6185511747039105E-3</v>
      </c>
      <c r="J252" s="11">
        <v>8.131575348199584E-3</v>
      </c>
      <c r="K252" s="11">
        <v>2.5229216592281751E-3</v>
      </c>
      <c r="L252" s="11">
        <v>1.0251191046032398E-3</v>
      </c>
      <c r="M252" s="11">
        <v>2.037149147122181E-3</v>
      </c>
      <c r="N252" s="11">
        <v>-2.6382622557186836E-2</v>
      </c>
      <c r="O252" s="11">
        <v>-7.6277520886315828E-3</v>
      </c>
      <c r="P252" s="11">
        <v>-8.0484057630151092E-3</v>
      </c>
      <c r="Q252" s="11">
        <v>-1.4927169556132325E-4</v>
      </c>
      <c r="R252" s="11">
        <v>7.7586470844101529E-4</v>
      </c>
      <c r="S252" s="11">
        <v>-3.0733055168086984E-3</v>
      </c>
      <c r="T252" s="89">
        <v>1.5909916368099554E-3</v>
      </c>
      <c r="U252" s="80">
        <f t="shared" si="3"/>
        <v>-1.4107130000259179E-3</v>
      </c>
      <c r="W252" s="68"/>
    </row>
    <row r="253" spans="1:23" x14ac:dyDescent="0.3">
      <c r="A253" s="82">
        <v>-9</v>
      </c>
      <c r="B253" s="74">
        <v>-2.7546426512144642E-3</v>
      </c>
      <c r="C253" s="11">
        <v>-2.3677865499079336E-3</v>
      </c>
      <c r="D253" s="11">
        <v>1.9415960485566503E-2</v>
      </c>
      <c r="E253" s="11">
        <v>-1.9318528149048653E-3</v>
      </c>
      <c r="F253" s="11">
        <v>3.102329776670504E-3</v>
      </c>
      <c r="G253" s="11">
        <v>5.1614951446171393E-4</v>
      </c>
      <c r="H253" s="11">
        <v>4.9688247281352432E-3</v>
      </c>
      <c r="I253" s="11">
        <v>4.7188079619940732E-3</v>
      </c>
      <c r="J253" s="11">
        <v>1.902783875162151E-3</v>
      </c>
      <c r="K253" s="11">
        <v>-3.9998187453572356E-4</v>
      </c>
      <c r="L253" s="11">
        <v>6.2447966155318984E-3</v>
      </c>
      <c r="M253" s="11">
        <v>-2.1132375807098262E-3</v>
      </c>
      <c r="N253" s="11">
        <v>1.9982401040403996E-2</v>
      </c>
      <c r="O253" s="11">
        <v>-4.7060375859053396E-3</v>
      </c>
      <c r="P253" s="11">
        <v>-2.5975240412988224E-3</v>
      </c>
      <c r="Q253" s="11">
        <v>1.4626031047467909E-3</v>
      </c>
      <c r="R253" s="11">
        <v>8.7863265827178277E-3</v>
      </c>
      <c r="S253" s="11">
        <v>-3.7357865936939356E-3</v>
      </c>
      <c r="T253" s="89">
        <v>5.1943630241801271E-3</v>
      </c>
      <c r="U253" s="80">
        <f t="shared" si="3"/>
        <v>2.9309735272315747E-3</v>
      </c>
      <c r="W253" s="68"/>
    </row>
    <row r="254" spans="1:23" x14ac:dyDescent="0.3">
      <c r="A254" s="82">
        <v>-8</v>
      </c>
      <c r="B254" s="74">
        <v>4.1601817786128476E-3</v>
      </c>
      <c r="C254" s="11">
        <v>4.3959330101462617E-3</v>
      </c>
      <c r="D254" s="11">
        <v>-6.0853697000428199E-4</v>
      </c>
      <c r="E254" s="11">
        <v>8.0357733914951865E-3</v>
      </c>
      <c r="F254" s="11">
        <v>-3.7685792411547708E-3</v>
      </c>
      <c r="G254" s="11">
        <v>-2.3312848430960334E-3</v>
      </c>
      <c r="H254" s="11">
        <v>-1.7003572603787448E-3</v>
      </c>
      <c r="I254" s="11">
        <v>-1.2141160437546497E-2</v>
      </c>
      <c r="J254" s="11">
        <v>-5.2077887926511163E-4</v>
      </c>
      <c r="K254" s="11">
        <v>-1.8785359632206948E-3</v>
      </c>
      <c r="L254" s="11">
        <v>1.9723440251010471E-3</v>
      </c>
      <c r="M254" s="11">
        <v>2.3046236767463534E-3</v>
      </c>
      <c r="N254" s="11">
        <v>7.7791440062120604E-3</v>
      </c>
      <c r="O254" s="11">
        <v>-1.2106382878112609E-3</v>
      </c>
      <c r="P254" s="11">
        <v>4.4019459632145524E-3</v>
      </c>
      <c r="Q254" s="11">
        <v>3.9293145591551403E-3</v>
      </c>
      <c r="R254" s="11">
        <v>3.1698757751107958E-3</v>
      </c>
      <c r="S254" s="11">
        <v>-3.6471731170606963E-3</v>
      </c>
      <c r="T254" s="89">
        <v>1.4070564828801755E-2</v>
      </c>
      <c r="U254" s="80">
        <f t="shared" si="3"/>
        <v>1.3901397902662059E-3</v>
      </c>
      <c r="W254" s="68"/>
    </row>
    <row r="255" spans="1:23" x14ac:dyDescent="0.3">
      <c r="A255" s="82">
        <v>-7</v>
      </c>
      <c r="B255" s="74">
        <v>-2.9002951014397826E-3</v>
      </c>
      <c r="C255" s="11">
        <v>3.7843345987817467E-3</v>
      </c>
      <c r="D255" s="11">
        <v>-3.1094332173247224E-3</v>
      </c>
      <c r="E255" s="11">
        <v>1.299279937510469E-3</v>
      </c>
      <c r="F255" s="11">
        <v>1.1613249585683966E-3</v>
      </c>
      <c r="G255" s="11">
        <v>1.4208233922901985E-3</v>
      </c>
      <c r="H255" s="11">
        <v>-3.7336055086768436E-4</v>
      </c>
      <c r="I255" s="11">
        <v>-5.2134259800241251E-3</v>
      </c>
      <c r="J255" s="11">
        <v>2.1218800234750592E-3</v>
      </c>
      <c r="K255" s="11">
        <v>8.8131514043906373E-6</v>
      </c>
      <c r="L255" s="11">
        <v>3.0132115789234027E-4</v>
      </c>
      <c r="M255" s="11">
        <v>-2.5913342429479914E-3</v>
      </c>
      <c r="N255" s="11">
        <v>3.1620693848302184E-2</v>
      </c>
      <c r="O255" s="11">
        <v>1.2810960469847562E-3</v>
      </c>
      <c r="P255" s="11">
        <v>-2.7252490816498534E-3</v>
      </c>
      <c r="Q255" s="11">
        <v>2.4805791339719951E-3</v>
      </c>
      <c r="R255" s="11">
        <v>4.1033421160195935E-3</v>
      </c>
      <c r="S255" s="11">
        <v>-6.152127823172036E-3</v>
      </c>
      <c r="T255" s="89">
        <v>5.2588255841741725E-3</v>
      </c>
      <c r="U255" s="80">
        <f t="shared" si="3"/>
        <v>1.6724783132604788E-3</v>
      </c>
      <c r="W255" s="68"/>
    </row>
    <row r="256" spans="1:23" x14ac:dyDescent="0.3">
      <c r="A256" s="82">
        <v>-6</v>
      </c>
      <c r="B256" s="74">
        <v>-4.5862000713908467E-3</v>
      </c>
      <c r="C256" s="11">
        <v>-2.0380358715443212E-3</v>
      </c>
      <c r="D256" s="11">
        <v>-6.612410446411158E-4</v>
      </c>
      <c r="E256" s="11">
        <v>3.8110666126898773E-4</v>
      </c>
      <c r="F256" s="11">
        <v>8.2159439363029847E-3</v>
      </c>
      <c r="G256" s="11">
        <v>5.2719688885215846E-3</v>
      </c>
      <c r="H256" s="11">
        <v>-2.0385799189780174E-4</v>
      </c>
      <c r="I256" s="11">
        <v>-5.7765465229443046E-3</v>
      </c>
      <c r="J256" s="11">
        <v>-1.0388033640677248E-3</v>
      </c>
      <c r="K256" s="11">
        <v>-1.2194347431024408E-4</v>
      </c>
      <c r="L256" s="11">
        <v>-7.4218617176397038E-4</v>
      </c>
      <c r="M256" s="11">
        <v>1.203137378441656E-3</v>
      </c>
      <c r="N256" s="11">
        <v>1.0768355263417965E-2</v>
      </c>
      <c r="O256" s="11">
        <v>2.5394778014706763E-3</v>
      </c>
      <c r="P256" s="11">
        <v>4.9826060343834237E-3</v>
      </c>
      <c r="Q256" s="11">
        <v>3.3373625029356237E-3</v>
      </c>
      <c r="R256" s="11">
        <v>2.5414526908658017E-4</v>
      </c>
      <c r="S256" s="11">
        <v>4.7527765669456547E-3</v>
      </c>
      <c r="T256" s="89">
        <v>7.2140457372439071E-3</v>
      </c>
      <c r="U256" s="80">
        <f t="shared" si="3"/>
        <v>1.7764269224978273E-3</v>
      </c>
      <c r="W256" s="68"/>
    </row>
    <row r="257" spans="1:23" x14ac:dyDescent="0.3">
      <c r="A257" s="82">
        <v>-5</v>
      </c>
      <c r="B257" s="74">
        <v>5.2812622644873037E-3</v>
      </c>
      <c r="C257" s="11">
        <v>4.1628371600558158E-3</v>
      </c>
      <c r="D257" s="11">
        <v>9.3244449295503285E-4</v>
      </c>
      <c r="E257" s="11">
        <v>-5.8769140899973121E-4</v>
      </c>
      <c r="F257" s="11">
        <v>-6.5611717870907322E-3</v>
      </c>
      <c r="G257" s="11">
        <v>5.3817421434496741E-3</v>
      </c>
      <c r="H257" s="11">
        <v>-1.4680339636688067E-3</v>
      </c>
      <c r="I257" s="11">
        <v>5.0352210062679214E-3</v>
      </c>
      <c r="J257" s="11">
        <v>-5.9056442153558562E-3</v>
      </c>
      <c r="K257" s="11">
        <v>1.6514890050819218E-3</v>
      </c>
      <c r="L257" s="11">
        <v>5.2148669846681607E-3</v>
      </c>
      <c r="M257" s="11">
        <v>-6.2322527006743785E-4</v>
      </c>
      <c r="N257" s="11">
        <v>1.2097962088020647E-2</v>
      </c>
      <c r="O257" s="11">
        <v>-9.6060554136824083E-3</v>
      </c>
      <c r="P257" s="11">
        <v>-3.632098143742768E-3</v>
      </c>
      <c r="Q257" s="11">
        <v>-8.9745487438555663E-3</v>
      </c>
      <c r="R257" s="11">
        <v>9.5358572291223184E-3</v>
      </c>
      <c r="S257" s="11">
        <v>-3.7563047988223878E-3</v>
      </c>
      <c r="T257" s="89">
        <v>2.2084608595670913E-3</v>
      </c>
      <c r="U257" s="80">
        <f t="shared" si="3"/>
        <v>5.4670365728369432E-4</v>
      </c>
      <c r="W257" s="68"/>
    </row>
    <row r="258" spans="1:23" x14ac:dyDescent="0.3">
      <c r="A258" s="82">
        <v>-4</v>
      </c>
      <c r="B258" s="74">
        <v>-1.5766135954059625E-3</v>
      </c>
      <c r="C258" s="11">
        <v>2.7366446523217785E-3</v>
      </c>
      <c r="D258" s="11">
        <v>3.2358786418245841E-4</v>
      </c>
      <c r="E258" s="11">
        <v>7.280418893494435E-4</v>
      </c>
      <c r="F258" s="11">
        <v>-5.5701609207355444E-3</v>
      </c>
      <c r="G258" s="11">
        <v>6.2332925573824428E-3</v>
      </c>
      <c r="H258" s="11">
        <v>-2.4040958850429523E-3</v>
      </c>
      <c r="I258" s="11">
        <v>1.3178435879993545E-3</v>
      </c>
      <c r="J258" s="11">
        <v>-9.2680500149885086E-3</v>
      </c>
      <c r="K258" s="11">
        <v>1.8605503799057951E-3</v>
      </c>
      <c r="L258" s="11">
        <v>3.3335480984832645E-3</v>
      </c>
      <c r="M258" s="11">
        <v>-5.346963326194967E-4</v>
      </c>
      <c r="N258" s="11">
        <v>-1.7906942164773475E-2</v>
      </c>
      <c r="O258" s="11">
        <v>-9.1424597948575863E-3</v>
      </c>
      <c r="P258" s="11">
        <v>2.8483270149486269E-3</v>
      </c>
      <c r="Q258" s="11">
        <v>-5.8675722874025095E-3</v>
      </c>
      <c r="R258" s="11">
        <v>4.916657521547874E-3</v>
      </c>
      <c r="S258" s="11">
        <v>1.2152900225054707E-3</v>
      </c>
      <c r="T258" s="89">
        <v>-3.2290615893022304E-3</v>
      </c>
      <c r="U258" s="80">
        <f t="shared" si="3"/>
        <v>-1.5782036313948297E-3</v>
      </c>
      <c r="W258" s="68"/>
    </row>
    <row r="259" spans="1:23" x14ac:dyDescent="0.3">
      <c r="A259" s="82">
        <v>-3</v>
      </c>
      <c r="B259" s="74">
        <v>1.2558540803766245E-3</v>
      </c>
      <c r="C259" s="11">
        <v>4.1447312753975334E-4</v>
      </c>
      <c r="D259" s="11">
        <v>-2.8177058781189164E-4</v>
      </c>
      <c r="E259" s="11">
        <v>3.9760526081470873E-3</v>
      </c>
      <c r="F259" s="11">
        <v>-2.3121661502081454E-3</v>
      </c>
      <c r="G259" s="11">
        <v>-8.9025769438177364E-4</v>
      </c>
      <c r="H259" s="11">
        <v>4.149325388958478E-3</v>
      </c>
      <c r="I259" s="11">
        <v>-4.8678801586638084E-4</v>
      </c>
      <c r="J259" s="11">
        <v>-2.0377153900248499E-3</v>
      </c>
      <c r="K259" s="11">
        <v>-3.5843878952997116E-3</v>
      </c>
      <c r="L259" s="11">
        <v>-1.62349692000705E-4</v>
      </c>
      <c r="M259" s="11">
        <v>7.6752373899174073E-4</v>
      </c>
      <c r="N259" s="11">
        <v>-9.2415630951202983E-3</v>
      </c>
      <c r="O259" s="11">
        <v>8.1274167697652812E-3</v>
      </c>
      <c r="P259" s="11">
        <v>-1.8757848454267556E-3</v>
      </c>
      <c r="Q259" s="11">
        <v>-3.5087856126889399E-4</v>
      </c>
      <c r="R259" s="11">
        <v>-2.1147363458849482E-4</v>
      </c>
      <c r="S259" s="11">
        <v>2.3564106792676202E-3</v>
      </c>
      <c r="T259" s="89">
        <v>4.7706577899989284E-4</v>
      </c>
      <c r="U259" s="80">
        <f t="shared" ref="U259:U272" si="4">AVERAGE(B259:T259)</f>
        <v>4.6835057920303153E-6</v>
      </c>
      <c r="W259" s="68"/>
    </row>
    <row r="260" spans="1:23" x14ac:dyDescent="0.3">
      <c r="A260" s="82">
        <v>-2</v>
      </c>
      <c r="B260" s="74">
        <v>-6.4652963036328139E-3</v>
      </c>
      <c r="C260" s="11">
        <v>-5.11601817422957E-4</v>
      </c>
      <c r="D260" s="11">
        <v>6.3908161960384352E-3</v>
      </c>
      <c r="E260" s="11">
        <v>9.8626893435442998E-3</v>
      </c>
      <c r="F260" s="11">
        <v>-4.6345375297267566E-3</v>
      </c>
      <c r="G260" s="11">
        <v>5.8488840866426153E-3</v>
      </c>
      <c r="H260" s="11">
        <v>-6.171779930242545E-3</v>
      </c>
      <c r="I260" s="11">
        <v>-1.2082320580090837E-3</v>
      </c>
      <c r="J260" s="11">
        <v>-1.3454395613062488E-3</v>
      </c>
      <c r="K260" s="11">
        <v>2.3561211562895083E-3</v>
      </c>
      <c r="L260" s="11">
        <v>4.8402403776939568E-4</v>
      </c>
      <c r="M260" s="11">
        <v>-4.0384786180226598E-4</v>
      </c>
      <c r="N260" s="11">
        <v>-6.6408433965958694E-3</v>
      </c>
      <c r="O260" s="11">
        <v>1.0722077062887437E-2</v>
      </c>
      <c r="P260" s="11">
        <v>5.7757539497117899E-3</v>
      </c>
      <c r="Q260" s="11">
        <v>3.766383880792E-3</v>
      </c>
      <c r="R260" s="11">
        <v>3.2706408535418865E-3</v>
      </c>
      <c r="S260" s="11">
        <v>5.6564197034680609E-3</v>
      </c>
      <c r="T260" s="89">
        <v>9.8225363757972958E-3</v>
      </c>
      <c r="U260" s="80">
        <f t="shared" si="4"/>
        <v>1.9249877993549574E-3</v>
      </c>
      <c r="W260" s="68"/>
    </row>
    <row r="261" spans="1:23" x14ac:dyDescent="0.3">
      <c r="A261" s="82">
        <v>-1</v>
      </c>
      <c r="B261" s="74">
        <v>-5.8377676806842856E-3</v>
      </c>
      <c r="C261" s="11">
        <v>2.5710405840256075E-3</v>
      </c>
      <c r="D261" s="11">
        <v>4.2612909746405185E-3</v>
      </c>
      <c r="E261" s="11">
        <v>1.0436693214565529E-3</v>
      </c>
      <c r="F261" s="11">
        <v>-2.5677107084860588E-3</v>
      </c>
      <c r="G261" s="11">
        <v>-6.9148068854638974E-3</v>
      </c>
      <c r="H261" s="11">
        <v>-4.1823597396404774E-3</v>
      </c>
      <c r="I261" s="11">
        <v>5.4227640093878725E-3</v>
      </c>
      <c r="J261" s="11">
        <v>9.2349507874078633E-3</v>
      </c>
      <c r="K261" s="11">
        <v>-1.0700748441470551E-4</v>
      </c>
      <c r="L261" s="11">
        <v>8.7021549021467238E-4</v>
      </c>
      <c r="M261" s="11">
        <v>-1.8297349509948358E-3</v>
      </c>
      <c r="N261" s="11">
        <v>3.1337101683651656E-3</v>
      </c>
      <c r="O261" s="11">
        <v>1.3582920042791822E-2</v>
      </c>
      <c r="P261" s="11">
        <v>-6.2005333326893668E-3</v>
      </c>
      <c r="Q261" s="11">
        <v>-4.0241645134296455E-2</v>
      </c>
      <c r="R261" s="11">
        <v>-3.7856720091860776E-3</v>
      </c>
      <c r="S261" s="11">
        <v>-1.4714224967146694E-4</v>
      </c>
      <c r="T261" s="89">
        <v>-4.0167988751971216E-3</v>
      </c>
      <c r="U261" s="80">
        <f t="shared" si="4"/>
        <v>-1.8795061932860356E-3</v>
      </c>
      <c r="W261" s="68"/>
    </row>
    <row r="262" spans="1:23" x14ac:dyDescent="0.3">
      <c r="A262" s="82">
        <v>0</v>
      </c>
      <c r="B262" s="75">
        <v>5.3583573854369976E-3</v>
      </c>
      <c r="C262" s="14">
        <v>1.3492971043795125E-4</v>
      </c>
      <c r="D262" s="14">
        <v>-7.9003862924782609E-3</v>
      </c>
      <c r="E262" s="14">
        <v>1.1153999992111127E-3</v>
      </c>
      <c r="F262" s="14">
        <v>8.1732856097127826E-3</v>
      </c>
      <c r="G262" s="14">
        <v>1.7441480445502394E-3</v>
      </c>
      <c r="H262" s="14">
        <v>7.769907714745089E-3</v>
      </c>
      <c r="I262" s="14">
        <v>2.3771991756264994E-3</v>
      </c>
      <c r="J262" s="14">
        <v>-1.5017709117327917E-2</v>
      </c>
      <c r="K262" s="14">
        <v>9.7507043782870603E-3</v>
      </c>
      <c r="L262" s="14">
        <v>9.1028062504173654E-4</v>
      </c>
      <c r="M262" s="14">
        <v>-2.014358906743782E-3</v>
      </c>
      <c r="N262" s="14">
        <v>-3.2905119807601732E-2</v>
      </c>
      <c r="O262" s="14">
        <v>1.4250624900838116E-3</v>
      </c>
      <c r="P262" s="14">
        <v>-2.4824298228795685E-2</v>
      </c>
      <c r="Q262" s="14">
        <v>3.0436918982314702E-2</v>
      </c>
      <c r="R262" s="14">
        <v>-4.5227603665740582E-3</v>
      </c>
      <c r="S262" s="14">
        <v>-1.5550673043775462E-2</v>
      </c>
      <c r="T262" s="90">
        <v>1.1737550168531258E-2</v>
      </c>
      <c r="U262" s="79">
        <f t="shared" si="4"/>
        <v>-1.1474506041746137E-3</v>
      </c>
      <c r="W262" s="68"/>
    </row>
    <row r="263" spans="1:23" x14ac:dyDescent="0.3">
      <c r="A263" s="82">
        <v>1</v>
      </c>
      <c r="B263" s="76">
        <v>-4.4266264636706517E-3</v>
      </c>
      <c r="C263" s="17">
        <v>2.4157509913628702E-3</v>
      </c>
      <c r="D263" s="17">
        <v>-1.9860500195294098E-3</v>
      </c>
      <c r="E263" s="17">
        <v>5.1453916253174446E-3</v>
      </c>
      <c r="F263" s="17">
        <v>-1.1517123092342985E-2</v>
      </c>
      <c r="G263" s="17">
        <v>-4.2328660309259684E-3</v>
      </c>
      <c r="H263" s="17">
        <v>4.2272043405977358E-3</v>
      </c>
      <c r="I263" s="17">
        <v>1.1463310258187498E-2</v>
      </c>
      <c r="J263" s="17">
        <v>6.1476943541630214E-3</v>
      </c>
      <c r="K263" s="17">
        <v>-5.7463636382392557E-3</v>
      </c>
      <c r="L263" s="17">
        <v>1.3476372073468888E-3</v>
      </c>
      <c r="M263" s="17">
        <v>2.1798742119179281E-4</v>
      </c>
      <c r="N263" s="17">
        <v>1.7499156495613979E-2</v>
      </c>
      <c r="O263" s="17">
        <v>-6.8713701298263414E-3</v>
      </c>
      <c r="P263" s="17">
        <v>6.5320719793200508E-3</v>
      </c>
      <c r="Q263" s="17">
        <v>-5.5711522363899937E-3</v>
      </c>
      <c r="R263" s="17">
        <v>1.5658406263317267E-3</v>
      </c>
      <c r="S263" s="17">
        <v>1.547990808022069E-2</v>
      </c>
      <c r="T263" s="91">
        <v>-9.6922085779304282E-3</v>
      </c>
      <c r="U263" s="78">
        <f t="shared" si="4"/>
        <v>1.1577996416209824E-3</v>
      </c>
      <c r="W263" s="68"/>
    </row>
    <row r="264" spans="1:23" x14ac:dyDescent="0.3">
      <c r="A264" s="82">
        <v>2</v>
      </c>
      <c r="B264" s="76">
        <v>1.7633860264340377E-3</v>
      </c>
      <c r="C264" s="17">
        <v>8.135452986454102E-4</v>
      </c>
      <c r="D264" s="17">
        <v>-1.3416170649746002E-3</v>
      </c>
      <c r="E264" s="17">
        <v>-3.7480564127021325E-3</v>
      </c>
      <c r="F264" s="17">
        <v>-5.9186543900284364E-3</v>
      </c>
      <c r="G264" s="17">
        <v>-3.2789883474376464E-3</v>
      </c>
      <c r="H264" s="17">
        <v>-5.7427734662421522E-3</v>
      </c>
      <c r="I264" s="17">
        <v>6.5197864463039136E-3</v>
      </c>
      <c r="J264" s="17">
        <v>-5.1961552786232729E-3</v>
      </c>
      <c r="K264" s="17">
        <v>-2.2681190092712737E-3</v>
      </c>
      <c r="L264" s="17">
        <v>7.6147096047680008E-4</v>
      </c>
      <c r="M264" s="17">
        <v>-7.0873498686294719E-4</v>
      </c>
      <c r="N264" s="17">
        <v>-4.0389926509159506E-2</v>
      </c>
      <c r="O264" s="17">
        <v>-5.8465064923933236E-3</v>
      </c>
      <c r="P264" s="17">
        <v>-1.2688499281785295E-3</v>
      </c>
      <c r="Q264" s="17">
        <v>-1.9651613282497468E-3</v>
      </c>
      <c r="R264" s="17">
        <v>2.8105207962312272E-3</v>
      </c>
      <c r="S264" s="17">
        <v>6.8673452881713205E-3</v>
      </c>
      <c r="T264" s="91">
        <v>-8.0599117933142558E-3</v>
      </c>
      <c r="U264" s="78">
        <f t="shared" si="4"/>
        <v>-3.4840736942723747E-3</v>
      </c>
      <c r="W264" s="68"/>
    </row>
    <row r="265" spans="1:23" x14ac:dyDescent="0.3">
      <c r="A265" s="82">
        <v>3</v>
      </c>
      <c r="B265" s="76">
        <v>-7.5798594080478572E-5</v>
      </c>
      <c r="C265" s="17">
        <v>1.5424460097535897E-3</v>
      </c>
      <c r="D265" s="17">
        <v>2.1307536586445703E-3</v>
      </c>
      <c r="E265" s="17">
        <v>2.4713583757736872E-3</v>
      </c>
      <c r="F265" s="17">
        <v>-3.7618192582319476E-3</v>
      </c>
      <c r="G265" s="17">
        <v>3.9156327179679321E-3</v>
      </c>
      <c r="H265" s="17">
        <v>-1.7938559910710215E-3</v>
      </c>
      <c r="I265" s="17">
        <v>3.3145893927176936E-3</v>
      </c>
      <c r="J265" s="17">
        <v>-9.9969543829803598E-4</v>
      </c>
      <c r="K265" s="17">
        <v>-5.4939271570359875E-3</v>
      </c>
      <c r="L265" s="17">
        <v>-1.6997145661965245E-4</v>
      </c>
      <c r="M265" s="17">
        <v>1.3611276643747546E-3</v>
      </c>
      <c r="N265" s="17">
        <v>1.0026111023731838E-2</v>
      </c>
      <c r="O265" s="17">
        <v>-4.6400298909386847E-4</v>
      </c>
      <c r="P265" s="17">
        <v>5.0954572326045514E-3</v>
      </c>
      <c r="Q265" s="17">
        <v>-5.0271796158697073E-3</v>
      </c>
      <c r="R265" s="17">
        <v>5.3091819672223747E-4</v>
      </c>
      <c r="S265" s="17">
        <v>-7.0583936007151925E-4</v>
      </c>
      <c r="T265" s="91">
        <v>-3.5312388962606585E-3</v>
      </c>
      <c r="U265" s="78">
        <f t="shared" si="4"/>
        <v>4.402666060872619E-4</v>
      </c>
      <c r="W265" s="68"/>
    </row>
    <row r="266" spans="1:23" x14ac:dyDescent="0.3">
      <c r="A266" s="82">
        <v>4</v>
      </c>
      <c r="B266" s="76">
        <v>-9.0578356054902588E-4</v>
      </c>
      <c r="C266" s="17">
        <v>7.0512236444526984E-4</v>
      </c>
      <c r="D266" s="17">
        <v>7.0379567366472915E-4</v>
      </c>
      <c r="E266" s="17">
        <v>-4.768694173599106E-3</v>
      </c>
      <c r="F266" s="17">
        <v>6.9160230452331968E-3</v>
      </c>
      <c r="G266" s="17">
        <v>-1.0828530332395508E-3</v>
      </c>
      <c r="H266" s="17">
        <v>-5.0363740666934274E-3</v>
      </c>
      <c r="I266" s="17">
        <v>3.2417965436223029E-3</v>
      </c>
      <c r="J266" s="17">
        <v>1.2879026021380422E-3</v>
      </c>
      <c r="K266" s="17">
        <v>3.2312562616039209E-3</v>
      </c>
      <c r="L266" s="17">
        <v>2.6773990889077861E-3</v>
      </c>
      <c r="M266" s="17">
        <v>4.3471954645523574E-3</v>
      </c>
      <c r="N266" s="17">
        <v>1.651964332124805E-2</v>
      </c>
      <c r="O266" s="17">
        <v>-2.520992579237059E-3</v>
      </c>
      <c r="P266" s="17">
        <v>-8.3042671533979564E-3</v>
      </c>
      <c r="Q266" s="17">
        <v>4.5721963254509845E-3</v>
      </c>
      <c r="R266" s="17">
        <v>4.1005204007039924E-3</v>
      </c>
      <c r="S266" s="17">
        <v>-3.3606851379869565E-3</v>
      </c>
      <c r="T266" s="91">
        <v>4.0302320298611811E-4</v>
      </c>
      <c r="U266" s="78">
        <f t="shared" si="4"/>
        <v>1.1961170836765089E-3</v>
      </c>
      <c r="W266" s="68"/>
    </row>
    <row r="267" spans="1:23" x14ac:dyDescent="0.3">
      <c r="A267" s="82">
        <v>5</v>
      </c>
      <c r="B267" s="76">
        <v>2.3822718844708629E-3</v>
      </c>
      <c r="C267" s="17">
        <v>-1.6356766991729708E-3</v>
      </c>
      <c r="D267" s="17">
        <v>1.2082065829593094E-3</v>
      </c>
      <c r="E267" s="17">
        <v>4.9644700906287947E-4</v>
      </c>
      <c r="F267" s="17">
        <v>-1.6557501353904255E-3</v>
      </c>
      <c r="G267" s="17">
        <v>1.5684911920330136E-3</v>
      </c>
      <c r="H267" s="17">
        <v>9.7450763668779049E-4</v>
      </c>
      <c r="I267" s="17">
        <v>-5.1491413426496763E-3</v>
      </c>
      <c r="J267" s="17">
        <v>9.1141143439909169E-3</v>
      </c>
      <c r="K267" s="17">
        <v>-1.2009682475872616E-3</v>
      </c>
      <c r="L267" s="17">
        <v>-1.6442135239575408E-3</v>
      </c>
      <c r="M267" s="17">
        <v>-1.4243734321350236E-4</v>
      </c>
      <c r="N267" s="17">
        <v>7.625154721378976E-3</v>
      </c>
      <c r="O267" s="17">
        <v>3.5687274417324638E-3</v>
      </c>
      <c r="P267" s="17">
        <v>-8.9817364763673281E-4</v>
      </c>
      <c r="Q267" s="17">
        <v>7.2830283953138602E-3</v>
      </c>
      <c r="R267" s="17">
        <v>-1.238627776386076E-3</v>
      </c>
      <c r="S267" s="17">
        <v>-2.2289117267871071E-3</v>
      </c>
      <c r="T267" s="91">
        <v>6.2074589534752162E-3</v>
      </c>
      <c r="U267" s="78">
        <f t="shared" si="4"/>
        <v>1.2965530378065261E-3</v>
      </c>
    </row>
    <row r="268" spans="1:23" x14ac:dyDescent="0.3">
      <c r="A268" s="82">
        <v>6</v>
      </c>
      <c r="B268" s="76">
        <v>2.3401363541853751E-3</v>
      </c>
      <c r="C268" s="17">
        <v>5.3258539409355198E-4</v>
      </c>
      <c r="D268" s="17">
        <v>-2.0432072443072767E-3</v>
      </c>
      <c r="E268" s="17">
        <v>1.606747291330363E-3</v>
      </c>
      <c r="F268" s="17">
        <v>1.0211193004014834E-3</v>
      </c>
      <c r="G268" s="17">
        <v>-1.5254794867012415E-3</v>
      </c>
      <c r="H268" s="17">
        <v>1.7173342925911736E-3</v>
      </c>
      <c r="I268" s="17">
        <v>5.8781818588702125E-3</v>
      </c>
      <c r="J268" s="17">
        <v>-2.5867020922211831E-3</v>
      </c>
      <c r="K268" s="17">
        <v>5.2654089779967071E-3</v>
      </c>
      <c r="L268" s="17">
        <v>2.4750919351405245E-3</v>
      </c>
      <c r="M268" s="17">
        <v>4.2586590571118913E-3</v>
      </c>
      <c r="N268" s="17">
        <v>-8.4056997522346834E-3</v>
      </c>
      <c r="O268" s="17">
        <v>-7.9082974788401254E-3</v>
      </c>
      <c r="P268" s="17">
        <v>2.6669759131674273E-3</v>
      </c>
      <c r="Q268" s="17">
        <v>-2.5900015905157663E-3</v>
      </c>
      <c r="R268" s="17">
        <v>-6.50043673650769E-3</v>
      </c>
      <c r="S268" s="17">
        <v>7.2348272772558252E-3</v>
      </c>
      <c r="T268" s="91">
        <v>-3.2314356576233008E-3</v>
      </c>
      <c r="U268" s="78">
        <f t="shared" si="4"/>
        <v>1.0831979641750924E-5</v>
      </c>
    </row>
    <row r="269" spans="1:23" x14ac:dyDescent="0.3">
      <c r="A269" s="82">
        <v>7</v>
      </c>
      <c r="B269" s="76">
        <v>1.4588474569619328E-3</v>
      </c>
      <c r="C269" s="17">
        <v>-3.1215953413417982E-3</v>
      </c>
      <c r="D269" s="17">
        <v>-3.9086223129906374E-3</v>
      </c>
      <c r="E269" s="17">
        <v>2.3931923145646163E-4</v>
      </c>
      <c r="F269" s="17">
        <v>-3.0978710215849789E-3</v>
      </c>
      <c r="G269" s="17">
        <v>-8.6142198848712954E-3</v>
      </c>
      <c r="H269" s="17">
        <v>-2.3746159952392027E-3</v>
      </c>
      <c r="I269" s="17">
        <v>1.5383540853067604E-4</v>
      </c>
      <c r="J269" s="17">
        <v>6.4262834233275411E-3</v>
      </c>
      <c r="K269" s="17">
        <v>4.6713415282818426E-4</v>
      </c>
      <c r="L269" s="17">
        <v>4.5568541151585259E-4</v>
      </c>
      <c r="M269" s="17">
        <v>-2.2207525462592482E-3</v>
      </c>
      <c r="N269" s="17">
        <v>-9.3014127449216506E-3</v>
      </c>
      <c r="O269" s="17">
        <v>-1.3657796553517565E-3</v>
      </c>
      <c r="P269" s="17">
        <v>-4.7403288436730293E-3</v>
      </c>
      <c r="Q269" s="17">
        <v>2.3095619266981053E-3</v>
      </c>
      <c r="R269" s="17">
        <v>4.0258516128752085E-3</v>
      </c>
      <c r="S269" s="17">
        <v>-9.522897365558074E-3</v>
      </c>
      <c r="T269" s="91">
        <v>-2.8714293068702931E-3</v>
      </c>
      <c r="U269" s="78">
        <f t="shared" si="4"/>
        <v>-1.8738424418141052E-3</v>
      </c>
    </row>
    <row r="270" spans="1:23" x14ac:dyDescent="0.3">
      <c r="A270" s="82">
        <v>8</v>
      </c>
      <c r="B270" s="76">
        <v>3.8025473495403046E-3</v>
      </c>
      <c r="C270" s="17">
        <v>-9.1614784379634873E-4</v>
      </c>
      <c r="D270" s="17">
        <v>-2.2828357596290511E-4</v>
      </c>
      <c r="E270" s="17">
        <v>3.9785410510761975E-3</v>
      </c>
      <c r="F270" s="17">
        <v>-1.7866571763004852E-3</v>
      </c>
      <c r="G270" s="17">
        <v>-9.2622096905982214E-4</v>
      </c>
      <c r="H270" s="17">
        <v>-2.4777434111666365E-3</v>
      </c>
      <c r="I270" s="17">
        <v>-4.7412219009683367E-4</v>
      </c>
      <c r="J270" s="17">
        <v>-1.3257331707317221E-3</v>
      </c>
      <c r="K270" s="17">
        <v>1.6663336389742718E-4</v>
      </c>
      <c r="L270" s="17">
        <v>7.7049198612300085E-4</v>
      </c>
      <c r="M270" s="17">
        <v>3.290564717417903E-3</v>
      </c>
      <c r="N270" s="17">
        <v>-1.3279532559218002E-2</v>
      </c>
      <c r="O270" s="17">
        <v>4.2227607550830082E-3</v>
      </c>
      <c r="P270" s="17">
        <v>-3.1664787333127338E-3</v>
      </c>
      <c r="Q270" s="17">
        <v>-2.0240508822172171E-3</v>
      </c>
      <c r="R270" s="17">
        <v>1.2883023774849251E-3</v>
      </c>
      <c r="S270" s="17">
        <v>4.9278446007812171E-3</v>
      </c>
      <c r="T270" s="91">
        <v>-1.969199886758111E-3</v>
      </c>
      <c r="U270" s="78">
        <f t="shared" si="4"/>
        <v>-3.2244653669562278E-4</v>
      </c>
    </row>
    <row r="271" spans="1:23" x14ac:dyDescent="0.3">
      <c r="A271" s="82">
        <v>9</v>
      </c>
      <c r="B271" s="76">
        <v>3.7514408473218828E-3</v>
      </c>
      <c r="C271" s="17">
        <v>2.624138233807383E-3</v>
      </c>
      <c r="D271" s="17">
        <v>2.4337421771204563E-4</v>
      </c>
      <c r="E271" s="17">
        <v>5.0273156216988218E-3</v>
      </c>
      <c r="F271" s="17">
        <v>2.8988391315688984E-3</v>
      </c>
      <c r="G271" s="17">
        <v>-1.4098474288468882E-3</v>
      </c>
      <c r="H271" s="17">
        <v>-1.6009064122745539E-3</v>
      </c>
      <c r="I271" s="17">
        <v>-4.4298918695136616E-3</v>
      </c>
      <c r="J271" s="17">
        <v>2.1986259582947986E-4</v>
      </c>
      <c r="K271" s="17">
        <v>1.9444436013566109E-3</v>
      </c>
      <c r="L271" s="17">
        <v>1.705735385663374E-3</v>
      </c>
      <c r="M271" s="17">
        <v>-7.7069967743794874E-4</v>
      </c>
      <c r="N271" s="17">
        <v>3.0411788326372261E-2</v>
      </c>
      <c r="O271" s="17">
        <v>5.8154360852840526E-3</v>
      </c>
      <c r="P271" s="17">
        <v>-2.1551588063584686E-3</v>
      </c>
      <c r="Q271" s="17">
        <v>3.0840470930138322E-3</v>
      </c>
      <c r="R271" s="17">
        <v>-5.5754066208010492E-3</v>
      </c>
      <c r="S271" s="17">
        <v>1.878036702268002E-3</v>
      </c>
      <c r="T271" s="91">
        <v>2.8664830328953943E-3</v>
      </c>
      <c r="U271" s="78">
        <f t="shared" si="4"/>
        <v>2.4488963189241825E-3</v>
      </c>
    </row>
    <row r="272" spans="1:23" x14ac:dyDescent="0.3">
      <c r="A272" s="82">
        <v>10</v>
      </c>
      <c r="B272" s="76">
        <v>-2.9911257573477339E-3</v>
      </c>
      <c r="C272" s="17">
        <v>-1.2545806701222428E-4</v>
      </c>
      <c r="D272" s="17">
        <v>5.8198824716476074E-4</v>
      </c>
      <c r="E272" s="17">
        <v>6.3723052953033876E-3</v>
      </c>
      <c r="F272" s="17">
        <v>2.0785560244446413E-3</v>
      </c>
      <c r="G272" s="17">
        <v>3.266098759449265E-3</v>
      </c>
      <c r="H272" s="17">
        <v>-8.2210311024805529E-4</v>
      </c>
      <c r="I272" s="17">
        <v>5.2671499542489338E-3</v>
      </c>
      <c r="J272" s="17">
        <v>-1.9574011698336828E-3</v>
      </c>
      <c r="K272" s="17">
        <v>5.6744635698967889E-3</v>
      </c>
      <c r="L272" s="17">
        <v>-1.0981934589475231E-3</v>
      </c>
      <c r="M272" s="17">
        <v>-2.1781749455354019E-3</v>
      </c>
      <c r="N272" s="17">
        <v>-4.1820048831202657E-3</v>
      </c>
      <c r="O272" s="17">
        <v>7.8073793734637527E-3</v>
      </c>
      <c r="P272" s="17">
        <v>6.734450482038138E-3</v>
      </c>
      <c r="Q272" s="17">
        <v>-4.7431102715821752E-3</v>
      </c>
      <c r="R272" s="17">
        <v>5.0724416285755618E-3</v>
      </c>
      <c r="S272" s="17">
        <v>2.6491501712238644E-3</v>
      </c>
      <c r="T272" s="91">
        <v>4.8406799926334022E-3</v>
      </c>
      <c r="U272" s="78">
        <f t="shared" si="4"/>
        <v>1.6972153597271278E-3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C1BF0-73A9-47F3-A10E-266A5267D41B}">
  <sheetPr>
    <tabColor rgb="FF0070C0"/>
  </sheetPr>
  <dimension ref="A1:K43"/>
  <sheetViews>
    <sheetView workbookViewId="0">
      <selection activeCell="K36" sqref="K36"/>
    </sheetView>
  </sheetViews>
  <sheetFormatPr baseColWidth="10" defaultRowHeight="14.4" x14ac:dyDescent="0.3"/>
  <cols>
    <col min="1" max="1" width="13.5546875" bestFit="1" customWidth="1"/>
    <col min="2" max="2" width="13.21875" bestFit="1" customWidth="1"/>
    <col min="3" max="3" width="14.6640625" customWidth="1"/>
    <col min="8" max="8" width="10.5546875" bestFit="1" customWidth="1"/>
    <col min="9" max="9" width="12.44140625" bestFit="1" customWidth="1"/>
    <col min="10" max="10" width="11.77734375" bestFit="1" customWidth="1"/>
    <col min="11" max="11" width="13" bestFit="1" customWidth="1"/>
  </cols>
  <sheetData>
    <row r="1" spans="1:9" ht="15.6" x14ac:dyDescent="0.3">
      <c r="A1" s="145" t="s">
        <v>134</v>
      </c>
      <c r="B1" s="146"/>
      <c r="C1" s="147"/>
    </row>
    <row r="2" spans="1:9" ht="15.6" x14ac:dyDescent="0.3">
      <c r="A2" s="148" t="s">
        <v>135</v>
      </c>
      <c r="B2" s="149"/>
      <c r="C2" s="150"/>
    </row>
    <row r="3" spans="1:9" ht="15.6" x14ac:dyDescent="0.3">
      <c r="A3" s="151" t="s">
        <v>136</v>
      </c>
      <c r="B3" s="152"/>
      <c r="C3" s="153"/>
    </row>
    <row r="4" spans="1:9" hidden="1" x14ac:dyDescent="0.3">
      <c r="A4" s="92"/>
      <c r="B4" s="92" t="s">
        <v>15</v>
      </c>
      <c r="C4" s="93">
        <f>_xlfn.STDEV.S('Right winning election data'!U2:U251)</f>
        <v>1.5496278915482532E-3</v>
      </c>
    </row>
    <row r="5" spans="1:9" hidden="1" x14ac:dyDescent="0.3">
      <c r="A5" s="92"/>
      <c r="B5" s="92" t="s">
        <v>85</v>
      </c>
      <c r="C5" s="93">
        <f>C4*SQRT(3)</f>
        <v>2.6840342409874085E-3</v>
      </c>
    </row>
    <row r="6" spans="1:9" hidden="1" x14ac:dyDescent="0.3">
      <c r="A6" s="19"/>
      <c r="B6" s="19" t="s">
        <v>16</v>
      </c>
      <c r="C6" s="36">
        <f>C4*SQRT(10)</f>
        <v>4.9003536630168694E-3</v>
      </c>
    </row>
    <row r="7" spans="1:9" hidden="1" x14ac:dyDescent="0.3">
      <c r="A7" s="19"/>
      <c r="B7" s="19" t="s">
        <v>17</v>
      </c>
      <c r="C7" s="36">
        <f>C4*SQRT(21)</f>
        <v>7.1012871120346892E-3</v>
      </c>
    </row>
    <row r="8" spans="1:9" x14ac:dyDescent="0.3">
      <c r="A8" s="118" t="s">
        <v>79</v>
      </c>
      <c r="B8" s="118"/>
      <c r="C8" s="118"/>
    </row>
    <row r="9" spans="1:9" x14ac:dyDescent="0.3">
      <c r="A9" s="19"/>
      <c r="B9" s="19" t="s">
        <v>138</v>
      </c>
      <c r="C9" s="36">
        <f>SUM('Right winning election data'!U259:U261)</f>
        <v>5.016511186095216E-5</v>
      </c>
    </row>
    <row r="10" spans="1:9" x14ac:dyDescent="0.3">
      <c r="A10" s="4"/>
      <c r="B10" s="13" t="s">
        <v>139</v>
      </c>
      <c r="C10" s="14">
        <f>SUM('Right winning election data'!U263:U265)</f>
        <v>-1.8860074465641306E-3</v>
      </c>
      <c r="H10" s="19" t="s">
        <v>141</v>
      </c>
      <c r="I10" s="36">
        <v>5.377970690979986E-3</v>
      </c>
    </row>
    <row r="11" spans="1:9" x14ac:dyDescent="0.3">
      <c r="A11" s="19"/>
      <c r="B11" s="19" t="s">
        <v>141</v>
      </c>
      <c r="C11" s="36">
        <f>SUM('Right winning election data'!U252:U261)</f>
        <v>5.377970690979986E-3</v>
      </c>
      <c r="H11" s="19" t="s">
        <v>138</v>
      </c>
      <c r="I11" s="36">
        <v>5.0165111860952201E-5</v>
      </c>
    </row>
    <row r="12" spans="1:9" x14ac:dyDescent="0.3">
      <c r="A12" s="4"/>
      <c r="B12" s="13" t="s">
        <v>137</v>
      </c>
      <c r="C12" s="14">
        <f>SUM('Right winning election data'!U263:U272)</f>
        <v>2.5673173547022376E-3</v>
      </c>
      <c r="H12" s="19" t="s">
        <v>153</v>
      </c>
      <c r="I12" s="36">
        <f>'Right winning election data'!U262</f>
        <v>-1.1474506041746137E-3</v>
      </c>
    </row>
    <row r="13" spans="1:9" x14ac:dyDescent="0.3">
      <c r="A13" s="19"/>
      <c r="B13" s="19" t="s">
        <v>88</v>
      </c>
      <c r="C13" s="36">
        <f>SUM('Right winning election data'!U252:U272)</f>
        <v>6.7978374415076101E-3</v>
      </c>
      <c r="H13" s="19" t="s">
        <v>139</v>
      </c>
      <c r="I13" s="36">
        <v>-1.8860074465641306E-3</v>
      </c>
    </row>
    <row r="14" spans="1:9" x14ac:dyDescent="0.3">
      <c r="A14" s="118" t="s">
        <v>19</v>
      </c>
      <c r="B14" s="118"/>
      <c r="C14" s="118"/>
      <c r="H14" s="19" t="s">
        <v>137</v>
      </c>
      <c r="I14" s="36">
        <v>2.5673173547022376E-3</v>
      </c>
    </row>
    <row r="15" spans="1:9" x14ac:dyDescent="0.3">
      <c r="A15" s="19"/>
      <c r="B15" s="19" t="s">
        <v>138</v>
      </c>
      <c r="C15" s="36" cm="1">
        <f t="array" ref="C15">PRODUCT(1+'Right winning election data'!U259:U261)-1</f>
        <v>4.6547281438602539E-5</v>
      </c>
    </row>
    <row r="16" spans="1:9" x14ac:dyDescent="0.3">
      <c r="A16" s="19"/>
      <c r="B16" s="13" t="s">
        <v>140</v>
      </c>
      <c r="C16" s="14">
        <f>SUM('Right winning election data'!U263:U265)</f>
        <v>-1.8860074465641306E-3</v>
      </c>
    </row>
    <row r="17" spans="1:11" x14ac:dyDescent="0.3">
      <c r="A17" s="19"/>
      <c r="B17" s="19" t="s">
        <v>141</v>
      </c>
      <c r="C17" s="36" cm="1">
        <f t="array" ref="C17">PRODUCT(1+'Right winning election data'!U252:U261)-1</f>
        <v>5.3781450057845959E-3</v>
      </c>
      <c r="H17" s="19" t="s">
        <v>146</v>
      </c>
      <c r="I17" s="19" t="s">
        <v>79</v>
      </c>
      <c r="J17" s="19" t="s">
        <v>150</v>
      </c>
      <c r="K17" s="19" t="s">
        <v>145</v>
      </c>
    </row>
    <row r="18" spans="1:11" x14ac:dyDescent="0.3">
      <c r="A18" s="4"/>
      <c r="B18" s="13" t="s">
        <v>137</v>
      </c>
      <c r="C18" s="14" cm="1">
        <f t="array" ref="C18">PRODUCT(1+'Right winning election data'!U263:U272)-1</f>
        <v>2.5559312762162278E-3</v>
      </c>
      <c r="H18" s="19" t="s">
        <v>152</v>
      </c>
      <c r="I18" s="36">
        <v>5.0165111860952201E-5</v>
      </c>
      <c r="J18" s="87">
        <v>1.8690190719212772E-2</v>
      </c>
      <c r="K18" s="36">
        <v>0.49405142011394743</v>
      </c>
    </row>
    <row r="19" spans="1:11" x14ac:dyDescent="0.3">
      <c r="A19" s="19"/>
      <c r="B19" s="19" t="s">
        <v>88</v>
      </c>
      <c r="C19" s="36" cm="1">
        <f t="array" ref="C19">PRODUCT(1+'Right winning election data'!U252:U272)-1</f>
        <v>6.7912521131807679E-3</v>
      </c>
      <c r="H19" s="19" t="s">
        <v>139</v>
      </c>
      <c r="I19" s="36">
        <v>-1.8860074465641306E-3</v>
      </c>
      <c r="J19" s="87">
        <v>-0.70267637340956646</v>
      </c>
      <c r="K19" s="36">
        <v>0.305028850614388</v>
      </c>
    </row>
    <row r="20" spans="1:11" x14ac:dyDescent="0.3">
      <c r="A20" s="118" t="s">
        <v>80</v>
      </c>
      <c r="B20" s="118"/>
      <c r="C20" s="118"/>
      <c r="H20" s="19" t="s">
        <v>141</v>
      </c>
      <c r="I20" s="36">
        <v>5.377970690979986E-3</v>
      </c>
      <c r="J20" s="87">
        <v>1.0974658281437335</v>
      </c>
      <c r="K20" s="36">
        <v>0.15218451611756381</v>
      </c>
    </row>
    <row r="21" spans="1:11" x14ac:dyDescent="0.3">
      <c r="A21" s="19"/>
      <c r="B21" s="19" t="s">
        <v>138</v>
      </c>
      <c r="C21" s="87">
        <f>C9/C5</f>
        <v>1.8690190719212772E-2</v>
      </c>
      <c r="H21" s="19" t="s">
        <v>137</v>
      </c>
      <c r="I21" s="36">
        <v>2.5673173547022376E-3</v>
      </c>
      <c r="J21" s="87">
        <v>0.52390450388874299</v>
      </c>
      <c r="K21" s="36">
        <v>0.30727255742432191</v>
      </c>
    </row>
    <row r="22" spans="1:11" x14ac:dyDescent="0.3">
      <c r="A22" s="19"/>
      <c r="B22" s="13" t="s">
        <v>139</v>
      </c>
      <c r="C22" s="116">
        <f>C10/C5</f>
        <v>-0.70267637340956646</v>
      </c>
      <c r="H22" s="19" t="s">
        <v>88</v>
      </c>
      <c r="I22" s="36">
        <v>6.7978374415076101E-3</v>
      </c>
      <c r="J22" s="87">
        <v>0.95726835632193819</v>
      </c>
      <c r="K22" s="36">
        <v>0.17522745420353519</v>
      </c>
    </row>
    <row r="23" spans="1:11" x14ac:dyDescent="0.3">
      <c r="A23" s="19"/>
      <c r="B23" s="19" t="s">
        <v>141</v>
      </c>
      <c r="C23" s="87">
        <f>C11/C6</f>
        <v>1.0974658281437335</v>
      </c>
    </row>
    <row r="24" spans="1:11" x14ac:dyDescent="0.3">
      <c r="A24" s="19"/>
      <c r="B24" s="13" t="s">
        <v>137</v>
      </c>
      <c r="C24" s="116">
        <f>C12/C6</f>
        <v>0.52390450388874299</v>
      </c>
      <c r="H24" s="19" t="s">
        <v>146</v>
      </c>
      <c r="I24" s="19" t="s">
        <v>147</v>
      </c>
      <c r="J24" s="19" t="s">
        <v>151</v>
      </c>
      <c r="K24" s="19" t="s">
        <v>149</v>
      </c>
    </row>
    <row r="25" spans="1:11" x14ac:dyDescent="0.3">
      <c r="A25" s="19"/>
      <c r="B25" s="19" t="s">
        <v>88</v>
      </c>
      <c r="C25" s="87">
        <f>C13/C7</f>
        <v>0.95726835632193819</v>
      </c>
      <c r="H25" s="19" t="s">
        <v>152</v>
      </c>
      <c r="I25" s="36">
        <v>4.6547281438602539E-5</v>
      </c>
      <c r="J25" s="87">
        <v>1.7342283018520144E-2</v>
      </c>
      <c r="K25" s="36">
        <v>0.49448033317722884</v>
      </c>
    </row>
    <row r="26" spans="1:11" x14ac:dyDescent="0.3">
      <c r="A26" s="118" t="s">
        <v>21</v>
      </c>
      <c r="B26" s="118"/>
      <c r="C26" s="118"/>
      <c r="H26" s="19" t="s">
        <v>139</v>
      </c>
      <c r="I26" s="36">
        <v>-1.8860074465641306E-3</v>
      </c>
      <c r="J26" s="87">
        <v>-0.70267637340956646</v>
      </c>
      <c r="K26" s="36">
        <v>0.305028850614388</v>
      </c>
    </row>
    <row r="27" spans="1:11" x14ac:dyDescent="0.3">
      <c r="A27" s="19"/>
      <c r="B27" s="19" t="s">
        <v>138</v>
      </c>
      <c r="C27" s="86">
        <f>C15/C5</f>
        <v>1.7342283018520144E-2</v>
      </c>
      <c r="H27" s="19" t="s">
        <v>141</v>
      </c>
      <c r="I27" s="36">
        <v>5.3781450057845959E-3</v>
      </c>
      <c r="J27" s="87">
        <v>1.0975014000262131</v>
      </c>
      <c r="K27" s="36">
        <v>0.15217719815365702</v>
      </c>
    </row>
    <row r="28" spans="1:11" x14ac:dyDescent="0.3">
      <c r="A28" s="19"/>
      <c r="B28" s="13" t="s">
        <v>139</v>
      </c>
      <c r="C28" s="117">
        <f>C16/C5</f>
        <v>-0.70267637340956646</v>
      </c>
      <c r="H28" s="19" t="s">
        <v>137</v>
      </c>
      <c r="I28" s="36">
        <v>2.5559312762162278E-3</v>
      </c>
      <c r="J28" s="87">
        <v>0.52158098210460302</v>
      </c>
      <c r="K28" s="36">
        <v>0.30804502395700273</v>
      </c>
    </row>
    <row r="29" spans="1:11" x14ac:dyDescent="0.3">
      <c r="A29" s="19"/>
      <c r="B29" s="19" t="s">
        <v>141</v>
      </c>
      <c r="C29" s="86">
        <f>C17/C6</f>
        <v>1.0975014000262131</v>
      </c>
      <c r="H29" s="19" t="s">
        <v>88</v>
      </c>
      <c r="I29" s="36">
        <v>6.7912521131807679E-3</v>
      </c>
      <c r="J29" s="87">
        <v>0.95634101340185229</v>
      </c>
      <c r="K29" s="36">
        <v>0.17545552408063131</v>
      </c>
    </row>
    <row r="30" spans="1:11" x14ac:dyDescent="0.3">
      <c r="A30" s="19"/>
      <c r="B30" s="13" t="s">
        <v>137</v>
      </c>
      <c r="C30" s="117">
        <f>C18/C6</f>
        <v>0.52158098210460302</v>
      </c>
    </row>
    <row r="31" spans="1:11" x14ac:dyDescent="0.3">
      <c r="A31" s="19"/>
      <c r="B31" s="19" t="s">
        <v>88</v>
      </c>
      <c r="C31" s="86">
        <f>C19/C7</f>
        <v>0.95634101340185229</v>
      </c>
    </row>
    <row r="32" spans="1:11" x14ac:dyDescent="0.3">
      <c r="A32" s="118" t="s">
        <v>81</v>
      </c>
      <c r="B32" s="118"/>
      <c r="C32" s="118"/>
    </row>
    <row r="33" spans="1:3" x14ac:dyDescent="0.3">
      <c r="A33" s="19"/>
      <c r="B33" s="19" t="s">
        <v>138</v>
      </c>
      <c r="C33" s="36">
        <f>_xlfn.T.DIST.RT(ABS(C21),1)</f>
        <v>0.49405142011394743</v>
      </c>
    </row>
    <row r="34" spans="1:3" x14ac:dyDescent="0.3">
      <c r="A34" s="19"/>
      <c r="B34" s="13" t="s">
        <v>139</v>
      </c>
      <c r="C34" s="14">
        <f>_xlfn.T.DIST.RT(ABS(C22),1)</f>
        <v>0.305028850614388</v>
      </c>
    </row>
    <row r="35" spans="1:3" x14ac:dyDescent="0.3">
      <c r="A35" s="19"/>
      <c r="B35" s="19" t="s">
        <v>141</v>
      </c>
      <c r="C35" s="36">
        <f>_xlfn.T.DIST.RT(ABS(C23),8)</f>
        <v>0.15218451611756381</v>
      </c>
    </row>
    <row r="36" spans="1:3" x14ac:dyDescent="0.3">
      <c r="A36" s="19"/>
      <c r="B36" s="13" t="s">
        <v>137</v>
      </c>
      <c r="C36" s="14">
        <f>_xlfn.T.DIST.RT(ABS(C24),8)</f>
        <v>0.30727255742432191</v>
      </c>
    </row>
    <row r="37" spans="1:3" x14ac:dyDescent="0.3">
      <c r="A37" s="19"/>
      <c r="B37" s="19" t="s">
        <v>88</v>
      </c>
      <c r="C37" s="36">
        <f>_xlfn.T.DIST.RT(ABS(C25),19)</f>
        <v>0.17522745420353519</v>
      </c>
    </row>
    <row r="38" spans="1:3" x14ac:dyDescent="0.3">
      <c r="A38" s="118" t="s">
        <v>23</v>
      </c>
      <c r="B38" s="118"/>
      <c r="C38" s="118"/>
    </row>
    <row r="39" spans="1:3" x14ac:dyDescent="0.3">
      <c r="A39" s="19"/>
      <c r="B39" s="19" t="s">
        <v>138</v>
      </c>
      <c r="C39" s="36">
        <f>_xlfn.T.DIST.RT(ABS(C27),1)</f>
        <v>0.49448033317722884</v>
      </c>
    </row>
    <row r="40" spans="1:3" x14ac:dyDescent="0.3">
      <c r="A40" s="19"/>
      <c r="B40" s="13" t="s">
        <v>139</v>
      </c>
      <c r="C40" s="14">
        <f>_xlfn.T.DIST.RT(ABS(C28),1)</f>
        <v>0.305028850614388</v>
      </c>
    </row>
    <row r="41" spans="1:3" x14ac:dyDescent="0.3">
      <c r="A41" s="19"/>
      <c r="B41" s="19" t="s">
        <v>141</v>
      </c>
      <c r="C41" s="36">
        <f>_xlfn.T.DIST.RT(ABS(C29),8)</f>
        <v>0.15217719815365702</v>
      </c>
    </row>
    <row r="42" spans="1:3" x14ac:dyDescent="0.3">
      <c r="A42" s="19"/>
      <c r="B42" s="13" t="s">
        <v>137</v>
      </c>
      <c r="C42" s="14">
        <f>_xlfn.T.DIST.RT(ABS(C30),8)</f>
        <v>0.30804502395700273</v>
      </c>
    </row>
    <row r="43" spans="1:3" x14ac:dyDescent="0.3">
      <c r="A43" s="19"/>
      <c r="B43" s="19" t="s">
        <v>88</v>
      </c>
      <c r="C43" s="36">
        <f>_xlfn.T.DIST.RT(ABS(C31),19)</f>
        <v>0.17545552408063131</v>
      </c>
    </row>
  </sheetData>
  <mergeCells count="3">
    <mergeCell ref="A1:C1"/>
    <mergeCell ref="A2:C2"/>
    <mergeCell ref="A3:C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BDD5C-091E-4336-B168-A4D84054587F}">
  <sheetPr>
    <tabColor rgb="FFFFFF00"/>
  </sheetPr>
  <dimension ref="A1:U22"/>
  <sheetViews>
    <sheetView topLeftCell="B1" workbookViewId="0">
      <selection activeCell="G3" sqref="G3"/>
    </sheetView>
  </sheetViews>
  <sheetFormatPr baseColWidth="10" defaultRowHeight="14.4" x14ac:dyDescent="0.3"/>
  <cols>
    <col min="1" max="1" width="11" bestFit="1" customWidth="1"/>
    <col min="2" max="2" width="9" bestFit="1" customWidth="1"/>
    <col min="3" max="3" width="9.88671875" bestFit="1" customWidth="1"/>
    <col min="4" max="4" width="10.88671875" bestFit="1" customWidth="1"/>
    <col min="5" max="5" width="7.88671875" bestFit="1" customWidth="1"/>
    <col min="6" max="7" width="7.5546875" bestFit="1" customWidth="1"/>
    <col min="9" max="9" width="12.33203125" bestFit="1" customWidth="1"/>
    <col min="10" max="10" width="9.88671875" bestFit="1" customWidth="1"/>
    <col min="11" max="11" width="10.88671875" bestFit="1" customWidth="1"/>
    <col min="12" max="12" width="10.21875" bestFit="1" customWidth="1"/>
    <col min="13" max="14" width="7.5546875" bestFit="1" customWidth="1"/>
    <col min="16" max="16" width="12.33203125" bestFit="1" customWidth="1"/>
    <col min="18" max="18" width="10.88671875" bestFit="1" customWidth="1"/>
    <col min="19" max="19" width="11.109375" bestFit="1" customWidth="1"/>
    <col min="20" max="20" width="7.109375" bestFit="1" customWidth="1"/>
    <col min="21" max="21" width="7.5546875" bestFit="1" customWidth="1"/>
  </cols>
  <sheetData>
    <row r="1" spans="1:21" x14ac:dyDescent="0.3">
      <c r="A1" s="104"/>
      <c r="B1" s="105"/>
      <c r="C1" s="105"/>
      <c r="D1" s="105"/>
      <c r="E1" s="105"/>
      <c r="F1" s="105"/>
    </row>
    <row r="2" spans="1:21" x14ac:dyDescent="0.3">
      <c r="A2" s="106"/>
      <c r="B2" s="94" t="s">
        <v>120</v>
      </c>
      <c r="C2" s="94">
        <v>30</v>
      </c>
      <c r="D2" s="94"/>
      <c r="E2" s="154" t="s">
        <v>133</v>
      </c>
      <c r="F2" s="154"/>
      <c r="I2" s="114" t="s">
        <v>131</v>
      </c>
      <c r="J2" s="114">
        <v>11</v>
      </c>
      <c r="K2" s="113"/>
      <c r="L2" s="114" t="s">
        <v>121</v>
      </c>
      <c r="P2" s="115" t="s">
        <v>131</v>
      </c>
      <c r="Q2" s="115">
        <v>19</v>
      </c>
      <c r="R2" s="115"/>
      <c r="S2" s="115" t="s">
        <v>132</v>
      </c>
    </row>
    <row r="3" spans="1:21" x14ac:dyDescent="0.3">
      <c r="A3" s="106"/>
    </row>
    <row r="4" spans="1:21" x14ac:dyDescent="0.3">
      <c r="A4" s="106"/>
    </row>
    <row r="5" spans="1:21" x14ac:dyDescent="0.3">
      <c r="A5" s="106"/>
      <c r="B5" s="101" t="s">
        <v>112</v>
      </c>
      <c r="C5" s="101" t="s">
        <v>113</v>
      </c>
      <c r="D5" s="101" t="s">
        <v>114</v>
      </c>
      <c r="E5" s="101" t="s">
        <v>115</v>
      </c>
      <c r="F5" s="101" t="s">
        <v>116</v>
      </c>
      <c r="G5" s="101"/>
      <c r="I5" s="110" t="s">
        <v>125</v>
      </c>
      <c r="J5" s="110" t="s">
        <v>123</v>
      </c>
      <c r="K5" s="110" t="s">
        <v>126</v>
      </c>
      <c r="L5" s="110" t="s">
        <v>127</v>
      </c>
      <c r="M5" s="110" t="s">
        <v>130</v>
      </c>
      <c r="N5" s="4"/>
      <c r="P5" s="110" t="s">
        <v>124</v>
      </c>
      <c r="Q5" s="19" t="s">
        <v>122</v>
      </c>
      <c r="R5" s="19" t="s">
        <v>128</v>
      </c>
      <c r="S5" s="19" t="s">
        <v>127</v>
      </c>
      <c r="T5" s="19" t="s">
        <v>129</v>
      </c>
      <c r="U5" s="101"/>
    </row>
    <row r="6" spans="1:21" x14ac:dyDescent="0.3">
      <c r="A6" s="106"/>
      <c r="B6" s="101" t="s">
        <v>111</v>
      </c>
      <c r="C6" s="102" t="s">
        <v>99</v>
      </c>
      <c r="D6" s="102" t="s">
        <v>97</v>
      </c>
      <c r="E6" s="102" t="s">
        <v>97</v>
      </c>
      <c r="F6" s="102" t="s">
        <v>97</v>
      </c>
      <c r="G6" s="109" t="s">
        <v>93</v>
      </c>
      <c r="I6" s="109" t="s">
        <v>97</v>
      </c>
      <c r="J6" s="109" t="s">
        <v>97</v>
      </c>
      <c r="K6" s="109" t="s">
        <v>97</v>
      </c>
      <c r="L6" s="109" t="s">
        <v>97</v>
      </c>
      <c r="M6" s="109" t="s">
        <v>97</v>
      </c>
      <c r="N6" s="110" t="s">
        <v>93</v>
      </c>
      <c r="P6" s="109" t="s">
        <v>97</v>
      </c>
      <c r="Q6" s="109" t="s">
        <v>97</v>
      </c>
      <c r="R6" s="109" t="s">
        <v>97</v>
      </c>
      <c r="S6" s="109" t="s">
        <v>97</v>
      </c>
      <c r="T6" s="109" t="s">
        <v>97</v>
      </c>
      <c r="U6" s="110" t="s">
        <v>93</v>
      </c>
    </row>
    <row r="7" spans="1:21" x14ac:dyDescent="0.3">
      <c r="A7" s="82" t="s">
        <v>86</v>
      </c>
      <c r="B7" s="107">
        <v>2.3351875796213398E-2</v>
      </c>
      <c r="C7" s="107">
        <v>7.1263853470205831E-3</v>
      </c>
      <c r="D7" s="107">
        <v>-4.1776464513607215E-3</v>
      </c>
      <c r="E7" s="107">
        <v>-2.1368407922361905E-2</v>
      </c>
      <c r="F7" s="107">
        <v>1.2875038872562802E-2</v>
      </c>
      <c r="G7" s="108">
        <f>SUM(B7:F7)/$C$2</f>
        <v>5.9357485473580528E-4</v>
      </c>
      <c r="I7" s="111">
        <v>6.6724259499964201E-3</v>
      </c>
      <c r="J7" s="111">
        <v>2.1074050574056737E-2</v>
      </c>
      <c r="K7" s="111">
        <v>-8.4199988261905792E-3</v>
      </c>
      <c r="L7" s="111">
        <v>-1.9254214312777664E-3</v>
      </c>
      <c r="M7" s="111">
        <v>-5.4694774986879541E-4</v>
      </c>
      <c r="N7" s="111">
        <f>SUM(I7:M7)/$J$2</f>
        <v>1.5321916833378197E-3</v>
      </c>
      <c r="P7" s="111">
        <v>1.6679449846216929E-2</v>
      </c>
      <c r="Q7" s="111">
        <v>-1.3947665227036153E-2</v>
      </c>
      <c r="R7" s="111">
        <v>4.2423523748298577E-3</v>
      </c>
      <c r="S7" s="111">
        <v>-1.9442986491084138E-2</v>
      </c>
      <c r="T7" s="111">
        <v>1.3421986622431596E-2</v>
      </c>
      <c r="U7" s="111">
        <f>SUM(P7:T7)/$Q$2</f>
        <v>5.0165111860952194E-5</v>
      </c>
    </row>
    <row r="8" spans="1:21" x14ac:dyDescent="0.3">
      <c r="A8" s="82" t="s">
        <v>87</v>
      </c>
      <c r="B8" s="107">
        <v>-1.5340699244105688E-3</v>
      </c>
      <c r="C8" s="107">
        <v>-9.6408360042338458E-3</v>
      </c>
      <c r="D8" s="107">
        <v>-2.4859620966823464E-2</v>
      </c>
      <c r="E8" s="107">
        <v>-2.2989919868295218E-2</v>
      </c>
      <c r="F8" s="107">
        <v>-8.7514469011948856E-3</v>
      </c>
      <c r="G8" s="108">
        <f t="shared" ref="G8:G11" si="0">SUM(B8:F8)/$C$2</f>
        <v>-2.2591964554985995E-3</v>
      </c>
      <c r="I8" s="111">
        <v>-6.2385533553849055E-3</v>
      </c>
      <c r="J8" s="111">
        <v>-2.8352785837284632E-3</v>
      </c>
      <c r="K8" s="111">
        <v>-1.4112571609426298E-2</v>
      </c>
      <c r="L8" s="111">
        <v>5.2614326295953792E-3</v>
      </c>
      <c r="M8" s="111">
        <v>-1.4016781261295221E-2</v>
      </c>
      <c r="N8" s="111">
        <f t="shared" ref="N8:N11" si="1">SUM(I8:M8)/$J$2</f>
        <v>-2.903795652749046E-3</v>
      </c>
      <c r="P8" s="111">
        <v>4.7044834309743367E-3</v>
      </c>
      <c r="Q8" s="111">
        <v>-6.8055574205053808E-3</v>
      </c>
      <c r="R8" s="111">
        <v>-1.0747049357397167E-2</v>
      </c>
      <c r="S8" s="111">
        <v>-2.8251352497890597E-2</v>
      </c>
      <c r="T8" s="111">
        <v>5.2653343601003384E-3</v>
      </c>
      <c r="U8" s="111">
        <f t="shared" ref="U8:U11" si="2">SUM(P8:T8)/$Q$2</f>
        <v>-1.8860074465641302E-3</v>
      </c>
    </row>
    <row r="9" spans="1:21" x14ac:dyDescent="0.3">
      <c r="A9" s="82" t="s">
        <v>83</v>
      </c>
      <c r="B9" s="107">
        <v>6.9129658572090025E-2</v>
      </c>
      <c r="C9" s="107">
        <v>1.4459961409838167E-2</v>
      </c>
      <c r="D9" s="107">
        <v>-3.9621603328617904E-3</v>
      </c>
      <c r="E9" s="107">
        <v>-3.6916497188342029E-2</v>
      </c>
      <c r="F9" s="107">
        <v>7.4394088134815031E-2</v>
      </c>
      <c r="G9" s="108">
        <f t="shared" si="0"/>
        <v>3.9035016865179802E-3</v>
      </c>
      <c r="I9" s="111">
        <v>1.8867748864942142E-2</v>
      </c>
      <c r="J9" s="111">
        <v>2.7248601523946411E-2</v>
      </c>
      <c r="K9" s="111">
        <v>-2.4303014954886275E-2</v>
      </c>
      <c r="L9" s="111">
        <v>-1.8408201456051893E-2</v>
      </c>
      <c r="M9" s="111">
        <v>1.1518473488969286E-2</v>
      </c>
      <c r="N9" s="111">
        <f t="shared" si="1"/>
        <v>1.3566915879017884E-3</v>
      </c>
      <c r="P9" s="111">
        <v>5.0261909707147875E-2</v>
      </c>
      <c r="Q9" s="111">
        <v>-1.2788640114108241E-2</v>
      </c>
      <c r="R9" s="111">
        <v>2.0340854622024486E-2</v>
      </c>
      <c r="S9" s="111">
        <v>-1.8508295732290139E-2</v>
      </c>
      <c r="T9" s="111">
        <v>6.2875614645845734E-2</v>
      </c>
      <c r="U9" s="111">
        <f t="shared" si="2"/>
        <v>5.3779706909799843E-3</v>
      </c>
    </row>
    <row r="10" spans="1:21" x14ac:dyDescent="0.3">
      <c r="A10" s="82" t="s">
        <v>84</v>
      </c>
      <c r="B10" s="107">
        <v>4.1916529283378273E-2</v>
      </c>
      <c r="C10" s="107">
        <v>-1.7387834515603523E-2</v>
      </c>
      <c r="D10" s="107">
        <v>-5.8514104488642887E-2</v>
      </c>
      <c r="E10" s="107">
        <v>6.3260981216561499E-2</v>
      </c>
      <c r="F10" s="107">
        <v>2.3035939165596681E-2</v>
      </c>
      <c r="G10" s="108">
        <f t="shared" si="0"/>
        <v>1.7437170220430014E-3</v>
      </c>
      <c r="I10" s="111">
        <v>1.9801510322228447E-2</v>
      </c>
      <c r="J10" s="111">
        <v>-3.1004127089029939E-3</v>
      </c>
      <c r="K10" s="111">
        <v>-8.6420104894819008E-2</v>
      </c>
      <c r="L10" s="111">
        <v>6.4476473135824802E-2</v>
      </c>
      <c r="M10" s="111">
        <v>8.7750150676162673E-3</v>
      </c>
      <c r="N10" s="111">
        <f t="shared" si="1"/>
        <v>3.2113462926795631E-4</v>
      </c>
      <c r="P10" s="111">
        <v>2.2115018961149827E-2</v>
      </c>
      <c r="Q10" s="111">
        <v>-1.4287421806700527E-2</v>
      </c>
      <c r="R10" s="111">
        <v>2.7906000406176128E-2</v>
      </c>
      <c r="S10" s="111">
        <v>-1.2154919192633052E-3</v>
      </c>
      <c r="T10" s="111">
        <v>1.4260924097980406E-2</v>
      </c>
      <c r="U10" s="111">
        <f t="shared" si="2"/>
        <v>2.5673173547022385E-3</v>
      </c>
    </row>
    <row r="11" spans="1:21" x14ac:dyDescent="0.3">
      <c r="A11" s="82" t="s">
        <v>90</v>
      </c>
      <c r="B11" s="107">
        <v>0.1176139002883792</v>
      </c>
      <c r="C11" s="107">
        <v>2.0458367526337166E-2</v>
      </c>
      <c r="D11" s="107">
        <v>-7.4471604551930914E-2</v>
      </c>
      <c r="E11" s="107">
        <v>-1.5658489337270681E-2</v>
      </c>
      <c r="F11" s="107">
        <v>3.2467139215680091E-2</v>
      </c>
      <c r="G11" s="108">
        <f t="shared" si="0"/>
        <v>2.6803104380398292E-3</v>
      </c>
      <c r="I11" s="111">
        <v>4.6528670817473708E-2</v>
      </c>
      <c r="J11" s="111">
        <v>2.7469888902511331E-2</v>
      </c>
      <c r="K11" s="111">
        <v>-0.11634737655938862</v>
      </c>
      <c r="L11" s="111">
        <v>2.9932734878281686E-2</v>
      </c>
      <c r="M11" s="111">
        <v>-3.6333516286327805E-2</v>
      </c>
      <c r="N11" s="111">
        <f t="shared" si="1"/>
        <v>-4.4317816588590637E-3</v>
      </c>
      <c r="P11" s="111">
        <v>7.1085229470905495E-2</v>
      </c>
      <c r="Q11" s="111">
        <v>-7.0115213761741662E-3</v>
      </c>
      <c r="R11" s="111">
        <v>4.18757720074577E-2</v>
      </c>
      <c r="S11" s="111">
        <v>-4.559122421555236E-2</v>
      </c>
      <c r="T11" s="111">
        <v>6.8800655502007896E-2</v>
      </c>
      <c r="U11" s="111">
        <f t="shared" si="2"/>
        <v>6.7978374415076075E-3</v>
      </c>
    </row>
    <row r="12" spans="1:21" x14ac:dyDescent="0.3">
      <c r="A12" s="19"/>
      <c r="B12" s="103"/>
      <c r="C12" s="102"/>
      <c r="D12" s="102"/>
      <c r="E12" s="102"/>
      <c r="F12" s="102"/>
      <c r="G12" s="101"/>
    </row>
    <row r="13" spans="1:21" x14ac:dyDescent="0.3">
      <c r="A13" s="19"/>
      <c r="B13" s="101" t="s">
        <v>96</v>
      </c>
      <c r="C13" s="102" t="s">
        <v>100</v>
      </c>
      <c r="D13" s="102" t="s">
        <v>98</v>
      </c>
      <c r="E13" s="102" t="s">
        <v>98</v>
      </c>
      <c r="F13" s="102" t="s">
        <v>98</v>
      </c>
      <c r="G13" s="101" t="s">
        <v>92</v>
      </c>
      <c r="I13" s="101" t="s">
        <v>96</v>
      </c>
      <c r="J13" s="102" t="s">
        <v>100</v>
      </c>
      <c r="K13" s="102" t="s">
        <v>98</v>
      </c>
      <c r="L13" s="102" t="s">
        <v>98</v>
      </c>
      <c r="M13" s="102" t="s">
        <v>98</v>
      </c>
      <c r="N13" s="101" t="s">
        <v>92</v>
      </c>
      <c r="P13" s="101" t="s">
        <v>96</v>
      </c>
      <c r="Q13" s="102" t="s">
        <v>100</v>
      </c>
      <c r="R13" s="102" t="s">
        <v>98</v>
      </c>
      <c r="S13" s="102" t="s">
        <v>98</v>
      </c>
      <c r="T13" s="102" t="s">
        <v>98</v>
      </c>
      <c r="U13" s="101" t="s">
        <v>92</v>
      </c>
    </row>
    <row r="14" spans="1:21" x14ac:dyDescent="0.3">
      <c r="A14" s="82" t="s">
        <v>86</v>
      </c>
      <c r="B14" s="107">
        <v>2.34579889765902E-2</v>
      </c>
      <c r="C14" s="107">
        <v>7.1559804461220899E-3</v>
      </c>
      <c r="D14" s="107">
        <v>-4.4630399574632218E-3</v>
      </c>
      <c r="E14" s="107">
        <v>-2.1233123246992447E-2</v>
      </c>
      <c r="F14" s="107">
        <v>1.2557182724373783E-2</v>
      </c>
      <c r="G14" s="107">
        <f>SUM(B14:F14)/$C$2</f>
        <v>5.8249963142101345E-4</v>
      </c>
      <c r="I14" s="111">
        <v>6.6787394257459302E-3</v>
      </c>
      <c r="J14" s="111">
        <v>2.1140222531914388E-2</v>
      </c>
      <c r="K14" s="111">
        <v>-8.6678295400791638E-3</v>
      </c>
      <c r="L14" s="111">
        <v>-1.9726249033941157E-3</v>
      </c>
      <c r="M14" s="111">
        <v>-8.2797746199780864E-4</v>
      </c>
      <c r="N14" s="111">
        <f>SUM(I14:M14)/$J$2</f>
        <v>1.4864118229262937E-3</v>
      </c>
      <c r="P14" s="111">
        <v>1.67792495508443E-2</v>
      </c>
      <c r="Q14" s="111">
        <v>-1.3984242085792298E-2</v>
      </c>
      <c r="R14" s="111">
        <v>4.204789582615942E-3</v>
      </c>
      <c r="S14" s="111">
        <v>-1.9260498343598331E-2</v>
      </c>
      <c r="T14" s="111">
        <v>1.3385160186371592E-2</v>
      </c>
      <c r="U14" s="112">
        <f>SUM(P14:T14)/$Q$2</f>
        <v>5.9182046865326592E-5</v>
      </c>
    </row>
    <row r="15" spans="1:21" x14ac:dyDescent="0.3">
      <c r="A15" s="82" t="s">
        <v>87</v>
      </c>
      <c r="B15" s="107">
        <v>-1.5628876550838333E-3</v>
      </c>
      <c r="C15" s="107">
        <v>-9.4692946167209691E-3</v>
      </c>
      <c r="D15" s="107">
        <v>-2.5315568497546792E-2</v>
      </c>
      <c r="E15" s="107">
        <v>-2.3774208669606001E-2</v>
      </c>
      <c r="F15" s="107">
        <v>-8.5205901797357209E-3</v>
      </c>
      <c r="G15" s="107">
        <f t="shared" ref="G15:G18" si="3">SUM(B15:F15)/$C$2</f>
        <v>-2.2880849872897774E-3</v>
      </c>
      <c r="I15" s="111">
        <v>-6.2464172603389212E-3</v>
      </c>
      <c r="J15" s="111">
        <v>-2.8948361124945254E-3</v>
      </c>
      <c r="K15" s="111">
        <v>-1.4592493115070493E-2</v>
      </c>
      <c r="L15" s="111">
        <v>5.3072015761579383E-3</v>
      </c>
      <c r="M15" s="111">
        <v>-1.4023637931426913E-2</v>
      </c>
      <c r="N15" s="111">
        <f t="shared" ref="N15:N18" si="4">SUM(I15:M15)/$J$2</f>
        <v>-2.9500166221066285E-3</v>
      </c>
      <c r="P15" s="111">
        <v>4.6835296052550879E-3</v>
      </c>
      <c r="Q15" s="111">
        <v>-6.5744585042264436E-3</v>
      </c>
      <c r="R15" s="111">
        <v>-1.0723075382476299E-2</v>
      </c>
      <c r="S15" s="111">
        <v>-2.9081410245763939E-2</v>
      </c>
      <c r="T15" s="111">
        <v>5.5030477516911924E-3</v>
      </c>
      <c r="U15" s="112">
        <f t="shared" ref="U15:U18" si="5">SUM(P15:T15)/$Q$2</f>
        <v>-1.9048614092379158E-3</v>
      </c>
    </row>
    <row r="16" spans="1:21" x14ac:dyDescent="0.3">
      <c r="A16" s="82" t="s">
        <v>83</v>
      </c>
      <c r="B16" s="107">
        <v>6.938265769565799E-2</v>
      </c>
      <c r="C16" s="107">
        <v>1.4627262895045678E-2</v>
      </c>
      <c r="D16" s="107">
        <v>-3.979733679210451E-3</v>
      </c>
      <c r="E16" s="107">
        <v>-3.8682672572496801E-2</v>
      </c>
      <c r="F16" s="107">
        <v>7.4792109024975684E-2</v>
      </c>
      <c r="G16" s="107">
        <f t="shared" si="3"/>
        <v>3.8713207787990701E-3</v>
      </c>
      <c r="I16" s="111">
        <v>1.8914492620717205E-2</v>
      </c>
      <c r="J16" s="111">
        <v>2.739189004674758E-2</v>
      </c>
      <c r="K16" s="111">
        <v>-2.4281363221370755E-2</v>
      </c>
      <c r="L16" s="111">
        <v>-1.8569003973225029E-2</v>
      </c>
      <c r="M16" s="111">
        <v>1.1086314096189431E-2</v>
      </c>
      <c r="N16" s="111">
        <f t="shared" si="4"/>
        <v>1.3220299608234939E-3</v>
      </c>
      <c r="P16" s="111">
        <v>5.0468165074940785E-2</v>
      </c>
      <c r="Q16" s="111">
        <v>-1.2764627151701902E-2</v>
      </c>
      <c r="R16" s="111">
        <v>2.0301629542160304E-2</v>
      </c>
      <c r="S16" s="111">
        <v>-2.0113668599271772E-2</v>
      </c>
      <c r="T16" s="111">
        <v>6.3705794928786252E-2</v>
      </c>
      <c r="U16" s="112">
        <f t="shared" si="5"/>
        <v>5.3472259892059825E-3</v>
      </c>
    </row>
    <row r="17" spans="1:21" x14ac:dyDescent="0.3">
      <c r="A17" s="82" t="s">
        <v>84</v>
      </c>
      <c r="B17" s="107">
        <v>4.1956144212658142E-2</v>
      </c>
      <c r="C17" s="107">
        <v>-1.7322349247007041E-2</v>
      </c>
      <c r="D17" s="107">
        <v>-5.7282347801110856E-2</v>
      </c>
      <c r="E17" s="107">
        <v>6.2066728017215023E-2</v>
      </c>
      <c r="F17" s="107">
        <v>2.2785568134569667E-2</v>
      </c>
      <c r="G17" s="107">
        <f t="shared" si="3"/>
        <v>1.7401247772108311E-3</v>
      </c>
      <c r="I17" s="111">
        <v>1.9805338683966944E-2</v>
      </c>
      <c r="J17" s="111">
        <v>-3.2381535029046837E-3</v>
      </c>
      <c r="K17" s="111">
        <v>-8.5089759170562163E-2</v>
      </c>
      <c r="L17" s="111">
        <v>6.5431369094115732E-2</v>
      </c>
      <c r="M17" s="111">
        <v>8.5710705680122068E-3</v>
      </c>
      <c r="N17" s="111">
        <f t="shared" si="4"/>
        <v>4.9816960660254881E-4</v>
      </c>
      <c r="P17" s="111">
        <v>2.2150805528691198E-2</v>
      </c>
      <c r="Q17" s="111">
        <v>-1.4084195744102357E-2</v>
      </c>
      <c r="R17" s="111">
        <v>2.7807411369451307E-2</v>
      </c>
      <c r="S17" s="111">
        <v>-3.3646410769007096E-3</v>
      </c>
      <c r="T17" s="111">
        <v>1.421449756655746E-2</v>
      </c>
      <c r="U17" s="112">
        <f t="shared" si="5"/>
        <v>2.4591514549314156E-3</v>
      </c>
    </row>
    <row r="18" spans="1:21" x14ac:dyDescent="0.3">
      <c r="A18" s="82" t="s">
        <v>90</v>
      </c>
      <c r="B18" s="107">
        <v>0.11867579734958511</v>
      </c>
      <c r="C18" s="107">
        <v>1.9920629571806625E-2</v>
      </c>
      <c r="D18" s="107">
        <v>-6.9834062525401253E-2</v>
      </c>
      <c r="E18" s="107">
        <v>-1.9673735760564304E-2</v>
      </c>
      <c r="F18" s="107">
        <v>3.2286809215780199E-2</v>
      </c>
      <c r="G18" s="107">
        <f t="shared" si="3"/>
        <v>2.7125145950402125E-3</v>
      </c>
      <c r="I18" s="111">
        <v>4.7261110157795994E-2</v>
      </c>
      <c r="J18" s="111">
        <v>2.7387495212754409E-2</v>
      </c>
      <c r="K18" s="111">
        <v>-0.11158222286369013</v>
      </c>
      <c r="L18" s="111">
        <v>3.154053248062616E-2</v>
      </c>
      <c r="M18" s="111">
        <v>-3.6593115688023037E-2</v>
      </c>
      <c r="N18" s="111">
        <f t="shared" si="4"/>
        <v>-3.8169273364124182E-3</v>
      </c>
      <c r="P18" s="111">
        <v>7.1414687191789117E-2</v>
      </c>
      <c r="Q18" s="111">
        <v>-7.466865640947784E-3</v>
      </c>
      <c r="R18" s="111">
        <v>4.1748160338288876E-2</v>
      </c>
      <c r="S18" s="111">
        <v>-5.1214268241190464E-2</v>
      </c>
      <c r="T18" s="111">
        <v>6.8879924903803236E-2</v>
      </c>
      <c r="U18" s="112">
        <f t="shared" si="5"/>
        <v>6.4927178185127882E-3</v>
      </c>
    </row>
    <row r="22" spans="1:21" x14ac:dyDescent="0.3">
      <c r="G22" s="68"/>
    </row>
  </sheetData>
  <mergeCells count="1">
    <mergeCell ref="E2:F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67B3F-C1CC-4EA0-9170-27D78831AEF5}">
  <sheetPr>
    <tabColor rgb="FFFF0000"/>
  </sheetPr>
  <dimension ref="A1:M272"/>
  <sheetViews>
    <sheetView workbookViewId="0">
      <selection activeCell="G270" sqref="G270"/>
    </sheetView>
  </sheetViews>
  <sheetFormatPr baseColWidth="10" defaultRowHeight="14.4" x14ac:dyDescent="0.3"/>
  <cols>
    <col min="2" max="2" width="13.5546875" bestFit="1" customWidth="1"/>
    <col min="3" max="4" width="14.44140625" bestFit="1" customWidth="1"/>
    <col min="5" max="6" width="15.44140625" bestFit="1" customWidth="1"/>
    <col min="7" max="10" width="12.44140625" bestFit="1" customWidth="1"/>
    <col min="13" max="13" width="25.88671875" bestFit="1" customWidth="1"/>
  </cols>
  <sheetData>
    <row r="1" spans="1:13" x14ac:dyDescent="0.3">
      <c r="A1" s="81" t="s">
        <v>48</v>
      </c>
      <c r="B1" s="82" t="s">
        <v>51</v>
      </c>
      <c r="C1" s="82" t="s">
        <v>54</v>
      </c>
      <c r="D1" s="82" t="s">
        <v>55</v>
      </c>
      <c r="E1" s="83" t="s">
        <v>60</v>
      </c>
      <c r="F1" s="83" t="s">
        <v>65</v>
      </c>
      <c r="G1" s="83" t="s">
        <v>67</v>
      </c>
      <c r="H1" s="83" t="s">
        <v>68</v>
      </c>
      <c r="I1" s="83" t="s">
        <v>72</v>
      </c>
      <c r="J1" s="83" t="s">
        <v>72</v>
      </c>
      <c r="K1" s="83" t="s">
        <v>73</v>
      </c>
      <c r="L1" s="83" t="s">
        <v>75</v>
      </c>
      <c r="M1" s="83" t="s">
        <v>82</v>
      </c>
    </row>
    <row r="2" spans="1:13" x14ac:dyDescent="0.3">
      <c r="A2" s="82">
        <v>-260</v>
      </c>
      <c r="B2" s="8">
        <v>2.5790257438405503E-4</v>
      </c>
      <c r="C2" s="8">
        <v>4.8816224788472001E-4</v>
      </c>
      <c r="D2" s="8">
        <v>2.1940713841697929E-3</v>
      </c>
      <c r="E2" s="8">
        <v>-6.7867975834380659E-3</v>
      </c>
      <c r="F2" s="8">
        <v>2.6600977373525455E-3</v>
      </c>
      <c r="G2" s="8">
        <v>5.0802363047555785E-3</v>
      </c>
      <c r="H2" s="8">
        <v>-3.3242435206907225E-3</v>
      </c>
      <c r="I2" s="8">
        <v>3.7430754924564213E-3</v>
      </c>
      <c r="J2" s="8">
        <v>0</v>
      </c>
      <c r="K2" s="8">
        <v>1.4334126146728155E-3</v>
      </c>
      <c r="L2" s="8">
        <v>-5.726898121387736E-3</v>
      </c>
      <c r="M2" s="8">
        <f>AVERAGE(B2:L2)</f>
        <v>1.7290118326731286E-6</v>
      </c>
    </row>
    <row r="3" spans="1:13" x14ac:dyDescent="0.3">
      <c r="A3" s="82">
        <v>-259</v>
      </c>
      <c r="B3" s="8">
        <v>4.2479001965302163E-3</v>
      </c>
      <c r="C3" s="8">
        <v>-2.8228370754237999E-3</v>
      </c>
      <c r="D3" s="8">
        <v>-4.0456752736420234E-3</v>
      </c>
      <c r="E3" s="8">
        <v>3.2864685337364117E-3</v>
      </c>
      <c r="F3" s="8">
        <v>1.0054955769145443E-3</v>
      </c>
      <c r="G3" s="8">
        <v>-3.882944929034504E-3</v>
      </c>
      <c r="H3" s="8">
        <v>-4.0282024344247234E-3</v>
      </c>
      <c r="I3" s="8">
        <v>-3.5156800181609339E-3</v>
      </c>
      <c r="J3" s="8">
        <v>0</v>
      </c>
      <c r="K3" s="8">
        <v>-3.4349118490742013E-4</v>
      </c>
      <c r="L3" s="8">
        <v>-8.5313107671768987E-3</v>
      </c>
      <c r="M3" s="8">
        <f t="shared" ref="M3:M66" si="0">AVERAGE(B3:L3)</f>
        <v>-1.6936615795990117E-3</v>
      </c>
    </row>
    <row r="4" spans="1:13" x14ac:dyDescent="0.3">
      <c r="A4" s="82">
        <v>-258</v>
      </c>
      <c r="B4" s="8">
        <v>4.8599439426298234E-3</v>
      </c>
      <c r="C4" s="8">
        <v>4.8920785749621536E-3</v>
      </c>
      <c r="D4" s="8">
        <v>-2.6346718469919977E-3</v>
      </c>
      <c r="E4" s="8">
        <v>-5.8784462360260206E-3</v>
      </c>
      <c r="F4" s="8">
        <v>-6.0359574379455425E-3</v>
      </c>
      <c r="G4" s="8">
        <v>-4.9031118416196715E-3</v>
      </c>
      <c r="H4" s="8">
        <v>1.4901452166696137E-3</v>
      </c>
      <c r="I4" s="8">
        <v>2.9500910435862658E-3</v>
      </c>
      <c r="J4" s="8">
        <v>0</v>
      </c>
      <c r="K4" s="8">
        <v>-8.0634927080290592E-3</v>
      </c>
      <c r="L4" s="8">
        <v>1.2405614742801996E-3</v>
      </c>
      <c r="M4" s="8">
        <f t="shared" si="0"/>
        <v>-1.0984418016803848E-3</v>
      </c>
    </row>
    <row r="5" spans="1:13" x14ac:dyDescent="0.3">
      <c r="A5" s="82">
        <v>-257</v>
      </c>
      <c r="B5" s="8">
        <v>-5.6754473163129621E-3</v>
      </c>
      <c r="C5" s="8">
        <v>2.4018454820523803E-3</v>
      </c>
      <c r="D5" s="8">
        <v>1.3014248579919321E-3</v>
      </c>
      <c r="E5" s="8">
        <v>3.7697481849854574E-3</v>
      </c>
      <c r="F5" s="8">
        <v>2.1456856230456824E-3</v>
      </c>
      <c r="G5" s="8">
        <v>1.0433977692004628E-2</v>
      </c>
      <c r="H5" s="8">
        <v>3.5000766285953056E-4</v>
      </c>
      <c r="I5" s="8">
        <v>1.0787307878989841E-3</v>
      </c>
      <c r="J5" s="8">
        <v>0</v>
      </c>
      <c r="K5" s="8">
        <v>5.8894340714526717E-3</v>
      </c>
      <c r="L5" s="8">
        <v>-1.9372795251020973E-3</v>
      </c>
      <c r="M5" s="8">
        <f t="shared" si="0"/>
        <v>1.796193410988746E-3</v>
      </c>
    </row>
    <row r="6" spans="1:13" x14ac:dyDescent="0.3">
      <c r="A6" s="82">
        <v>-256</v>
      </c>
      <c r="B6" s="8">
        <v>-2.3594633887869879E-3</v>
      </c>
      <c r="C6" s="8">
        <v>-4.2034814846326363E-3</v>
      </c>
      <c r="D6" s="8">
        <v>6.746563924883188E-4</v>
      </c>
      <c r="E6" s="8">
        <v>1.2063278953979815E-3</v>
      </c>
      <c r="F6" s="8">
        <v>-2.1606323773479342E-3</v>
      </c>
      <c r="G6" s="8">
        <v>-3.5922723079803414E-3</v>
      </c>
      <c r="H6" s="8">
        <v>3.7873407236639726E-3</v>
      </c>
      <c r="I6" s="8">
        <v>2.1312739297937198E-3</v>
      </c>
      <c r="J6" s="8">
        <v>0</v>
      </c>
      <c r="K6" s="8">
        <v>-5.0798360676900254E-3</v>
      </c>
      <c r="L6" s="8">
        <v>8.0545573908105943E-3</v>
      </c>
      <c r="M6" s="8">
        <f t="shared" si="0"/>
        <v>-1.4013902675303065E-4</v>
      </c>
    </row>
    <row r="7" spans="1:13" x14ac:dyDescent="0.3">
      <c r="A7" s="82">
        <v>-255</v>
      </c>
      <c r="B7" s="8">
        <v>-7.9880829771912954E-3</v>
      </c>
      <c r="C7" s="8">
        <v>5.6999456216684126E-3</v>
      </c>
      <c r="D7" s="8">
        <v>6.115382707486107E-3</v>
      </c>
      <c r="E7" s="8">
        <v>-8.9105762487363127E-3</v>
      </c>
      <c r="F7" s="8">
        <v>9.2695733331950806E-3</v>
      </c>
      <c r="G7" s="8">
        <v>-9.622413580748744E-4</v>
      </c>
      <c r="H7" s="8">
        <v>-4.1002837868984732E-3</v>
      </c>
      <c r="I7" s="8">
        <v>7.1464088826300731E-4</v>
      </c>
      <c r="J7" s="8">
        <v>0</v>
      </c>
      <c r="K7" s="8">
        <v>-3.7530829198246143E-2</v>
      </c>
      <c r="L7" s="8">
        <v>5.6978411641626803E-3</v>
      </c>
      <c r="M7" s="8">
        <f t="shared" si="0"/>
        <v>-2.908602714033801E-3</v>
      </c>
    </row>
    <row r="8" spans="1:13" x14ac:dyDescent="0.3">
      <c r="A8" s="82">
        <v>-254</v>
      </c>
      <c r="B8" s="8">
        <v>5.4685579563365852E-4</v>
      </c>
      <c r="C8" s="8">
        <v>-5.6922735138593798E-4</v>
      </c>
      <c r="D8" s="8">
        <v>9.3233424686825928E-4</v>
      </c>
      <c r="E8" s="8">
        <v>-1.3569247834966748E-2</v>
      </c>
      <c r="F8" s="8">
        <v>-9.4362544485996312E-3</v>
      </c>
      <c r="G8" s="8">
        <v>-7.1074589626490409E-3</v>
      </c>
      <c r="H8" s="8">
        <v>-4.3604290417463476E-3</v>
      </c>
      <c r="I8" s="8">
        <v>-3.5005408466987388E-3</v>
      </c>
      <c r="J8" s="8">
        <v>0</v>
      </c>
      <c r="K8" s="8">
        <v>-3.881450666620348E-2</v>
      </c>
      <c r="L8" s="8">
        <v>-1.0551179101987143E-2</v>
      </c>
      <c r="M8" s="8">
        <f t="shared" si="0"/>
        <v>-7.8572412919759235E-3</v>
      </c>
    </row>
    <row r="9" spans="1:13" x14ac:dyDescent="0.3">
      <c r="A9" s="82">
        <v>-253</v>
      </c>
      <c r="B9" s="8">
        <v>-1.768076442939602E-3</v>
      </c>
      <c r="C9" s="8">
        <v>-9.8767538776635367E-4</v>
      </c>
      <c r="D9" s="8">
        <v>4.7854096327315937E-3</v>
      </c>
      <c r="E9" s="8">
        <v>2.4214191341534925E-2</v>
      </c>
      <c r="F9" s="8">
        <v>7.0445028504405489E-3</v>
      </c>
      <c r="G9" s="8">
        <v>5.6117342830846999E-3</v>
      </c>
      <c r="H9" s="8">
        <v>-3.4921578030445606E-3</v>
      </c>
      <c r="I9" s="8">
        <v>4.9202811484926508E-3</v>
      </c>
      <c r="J9" s="8">
        <v>0</v>
      </c>
      <c r="K9" s="8">
        <v>8.0843957013967925E-3</v>
      </c>
      <c r="L9" s="8">
        <v>6.4465674192113586E-3</v>
      </c>
      <c r="M9" s="8">
        <f t="shared" si="0"/>
        <v>4.9871975221038234E-3</v>
      </c>
    </row>
    <row r="10" spans="1:13" x14ac:dyDescent="0.3">
      <c r="A10" s="82">
        <v>-252</v>
      </c>
      <c r="B10" s="8">
        <v>4.9828024609661729E-4</v>
      </c>
      <c r="C10" s="8">
        <v>-9.3366491326174958E-3</v>
      </c>
      <c r="D10" s="8">
        <v>1.230148230815234E-3</v>
      </c>
      <c r="E10" s="8">
        <v>7.5681314885809245E-3</v>
      </c>
      <c r="F10" s="8">
        <v>2.8817307696203821E-3</v>
      </c>
      <c r="G10" s="8">
        <v>-9.8022606575222382E-4</v>
      </c>
      <c r="H10" s="8">
        <v>-3.920600936547617E-3</v>
      </c>
      <c r="I10" s="8">
        <v>-4.2151469154530045E-3</v>
      </c>
      <c r="J10" s="8">
        <v>0</v>
      </c>
      <c r="K10" s="8">
        <v>-6.3382866758279668E-3</v>
      </c>
      <c r="L10" s="8">
        <v>-4.3734634780500641E-3</v>
      </c>
      <c r="M10" s="8">
        <f t="shared" si="0"/>
        <v>-1.5441893153759288E-3</v>
      </c>
    </row>
    <row r="11" spans="1:13" x14ac:dyDescent="0.3">
      <c r="A11" s="82">
        <v>-251</v>
      </c>
      <c r="B11" s="8">
        <v>5.2014648604351869E-3</v>
      </c>
      <c r="C11" s="8">
        <v>-1.6499172557992001E-3</v>
      </c>
      <c r="D11" s="8">
        <v>-7.7793191589882633E-4</v>
      </c>
      <c r="E11" s="8">
        <v>-2.1116119347028089E-2</v>
      </c>
      <c r="F11" s="8">
        <v>-3.4404797751228467E-3</v>
      </c>
      <c r="G11" s="8">
        <v>-8.3062502091126589E-3</v>
      </c>
      <c r="H11" s="8">
        <v>5.9075437772288832E-4</v>
      </c>
      <c r="I11" s="8">
        <v>3.5124197475704978E-4</v>
      </c>
      <c r="J11" s="8">
        <v>0</v>
      </c>
      <c r="K11" s="8">
        <v>2.4089792215718627E-3</v>
      </c>
      <c r="L11" s="8">
        <v>-1.2573980722756163E-3</v>
      </c>
      <c r="M11" s="8">
        <f t="shared" si="0"/>
        <v>-2.5450596491591137E-3</v>
      </c>
    </row>
    <row r="12" spans="1:13" x14ac:dyDescent="0.3">
      <c r="A12" s="82">
        <v>-250</v>
      </c>
      <c r="B12" s="8">
        <v>-5.0811641865650238E-3</v>
      </c>
      <c r="C12" s="8">
        <v>4.9906060619645618E-3</v>
      </c>
      <c r="D12" s="8">
        <v>-4.5192163877895968E-3</v>
      </c>
      <c r="E12" s="8">
        <v>7.2823304796110124E-3</v>
      </c>
      <c r="F12" s="8">
        <v>-4.2524243218349835E-3</v>
      </c>
      <c r="G12" s="8">
        <v>8.2157520348585325E-3</v>
      </c>
      <c r="H12" s="8">
        <v>6.3801337972257382E-3</v>
      </c>
      <c r="I12" s="8">
        <v>4.10236888153923E-3</v>
      </c>
      <c r="J12" s="8">
        <v>0</v>
      </c>
      <c r="K12" s="8">
        <v>1.2862994444257548E-2</v>
      </c>
      <c r="L12" s="8">
        <v>2.7942555993887828E-4</v>
      </c>
      <c r="M12" s="8">
        <f t="shared" si="0"/>
        <v>2.7509823966550815E-3</v>
      </c>
    </row>
    <row r="13" spans="1:13" x14ac:dyDescent="0.3">
      <c r="A13" s="82">
        <v>-249</v>
      </c>
      <c r="B13" s="8">
        <v>1.2411815675913863E-3</v>
      </c>
      <c r="C13" s="8">
        <v>5.1040590680655733E-3</v>
      </c>
      <c r="D13" s="8">
        <v>-9.0383432247612833E-4</v>
      </c>
      <c r="E13" s="8">
        <v>6.1672018973486127E-3</v>
      </c>
      <c r="F13" s="8">
        <v>-5.7510370996356761E-3</v>
      </c>
      <c r="G13" s="8">
        <v>7.2939976671866635E-4</v>
      </c>
      <c r="H13" s="8">
        <v>2.0363604863366134E-3</v>
      </c>
      <c r="I13" s="8">
        <v>5.8528641308699531E-3</v>
      </c>
      <c r="J13" s="8">
        <v>0</v>
      </c>
      <c r="K13" s="8">
        <v>6.3497727473560304E-3</v>
      </c>
      <c r="L13" s="8">
        <v>1.1455075230155166E-2</v>
      </c>
      <c r="M13" s="8">
        <f t="shared" si="0"/>
        <v>2.9346403156663816E-3</v>
      </c>
    </row>
    <row r="14" spans="1:13" x14ac:dyDescent="0.3">
      <c r="A14" s="82">
        <v>-248</v>
      </c>
      <c r="B14" s="8">
        <v>5.6592307949176295E-3</v>
      </c>
      <c r="C14" s="8">
        <v>-3.697068036710419E-3</v>
      </c>
      <c r="D14" s="8">
        <v>4.4164540496202821E-3</v>
      </c>
      <c r="E14" s="8">
        <v>-8.3405033709137016E-3</v>
      </c>
      <c r="F14" s="8">
        <v>1.9995947983899223E-3</v>
      </c>
      <c r="G14" s="8">
        <v>8.6379907770438953E-4</v>
      </c>
      <c r="H14" s="8">
        <v>-2.8362532399300606E-3</v>
      </c>
      <c r="I14" s="8">
        <v>2.1495182857243795E-3</v>
      </c>
      <c r="J14" s="8">
        <v>0</v>
      </c>
      <c r="K14" s="8">
        <v>-4.411320072106097E-3</v>
      </c>
      <c r="L14" s="8">
        <v>3.0221618979867724E-3</v>
      </c>
      <c r="M14" s="8">
        <f t="shared" si="0"/>
        <v>-1.0676234684699114E-4</v>
      </c>
    </row>
    <row r="15" spans="1:13" x14ac:dyDescent="0.3">
      <c r="A15" s="82">
        <v>-247</v>
      </c>
      <c r="B15" s="8">
        <v>4.665744852973339E-3</v>
      </c>
      <c r="C15" s="8">
        <v>1.0858154411950437E-2</v>
      </c>
      <c r="D15" s="8">
        <v>-9.6716864894375899E-4</v>
      </c>
      <c r="E15" s="8">
        <v>1.1437231529144692E-2</v>
      </c>
      <c r="F15" s="8">
        <v>5.6302132490053591E-3</v>
      </c>
      <c r="G15" s="8">
        <v>2.629398600091282E-3</v>
      </c>
      <c r="H15" s="8">
        <v>-8.9119463768229379E-4</v>
      </c>
      <c r="I15" s="8">
        <v>7.823310849691999E-4</v>
      </c>
      <c r="J15" s="8">
        <v>0</v>
      </c>
      <c r="K15" s="8">
        <v>-2.4888429738094763E-2</v>
      </c>
      <c r="L15" s="8">
        <v>3.6010094310230476E-3</v>
      </c>
      <c r="M15" s="8">
        <f t="shared" si="0"/>
        <v>1.168844557676049E-3</v>
      </c>
    </row>
    <row r="16" spans="1:13" x14ac:dyDescent="0.3">
      <c r="A16" s="82">
        <v>-246</v>
      </c>
      <c r="B16" s="8">
        <v>-7.1039739035886462E-3</v>
      </c>
      <c r="C16" s="8">
        <v>-3.4741892500602251E-3</v>
      </c>
      <c r="D16" s="8">
        <v>6.5200762462450101E-4</v>
      </c>
      <c r="E16" s="8">
        <v>7.5751998237586493E-3</v>
      </c>
      <c r="F16" s="8">
        <v>3.4608299441265746E-3</v>
      </c>
      <c r="G16" s="8">
        <v>-7.5020019311296121E-3</v>
      </c>
      <c r="H16" s="8">
        <v>-5.0055007947382227E-4</v>
      </c>
      <c r="I16" s="8">
        <v>-2.2146944908488135E-3</v>
      </c>
      <c r="J16" s="8">
        <v>0</v>
      </c>
      <c r="K16" s="8">
        <v>-3.928331703868377E-3</v>
      </c>
      <c r="L16" s="8">
        <v>9.2101949562757093E-3</v>
      </c>
      <c r="M16" s="8">
        <f t="shared" si="0"/>
        <v>-3.4777354638036939E-4</v>
      </c>
    </row>
    <row r="17" spans="1:13" x14ac:dyDescent="0.3">
      <c r="A17" s="82">
        <v>-245</v>
      </c>
      <c r="B17" s="8">
        <v>1.4664506657176349E-3</v>
      </c>
      <c r="C17" s="8">
        <v>-2.5123115926056466E-3</v>
      </c>
      <c r="D17" s="8">
        <v>2.5093175789893144E-3</v>
      </c>
      <c r="E17" s="8">
        <v>2.3076780308514719E-2</v>
      </c>
      <c r="F17" s="8">
        <v>1.364483597939177E-4</v>
      </c>
      <c r="G17" s="8">
        <v>-2.0565746769627864E-3</v>
      </c>
      <c r="H17" s="8">
        <v>4.320149186231987E-3</v>
      </c>
      <c r="I17" s="8">
        <v>1.7063838520523815E-3</v>
      </c>
      <c r="J17" s="8">
        <v>0</v>
      </c>
      <c r="K17" s="8">
        <v>4.9932688145394493E-3</v>
      </c>
      <c r="L17" s="8">
        <v>-1.0578485134384724E-4</v>
      </c>
      <c r="M17" s="8">
        <f t="shared" si="0"/>
        <v>3.0485570586297386E-3</v>
      </c>
    </row>
    <row r="18" spans="1:13" x14ac:dyDescent="0.3">
      <c r="A18" s="82">
        <v>-244</v>
      </c>
      <c r="B18" s="8">
        <v>2.0399699738759885E-4</v>
      </c>
      <c r="C18" s="8">
        <v>-2.3530433498087939E-4</v>
      </c>
      <c r="D18" s="8">
        <v>3.42976289790917E-3</v>
      </c>
      <c r="E18" s="8">
        <v>-1.0743831190245773E-2</v>
      </c>
      <c r="F18" s="8">
        <v>-5.327600887745647E-3</v>
      </c>
      <c r="G18" s="8">
        <v>-6.2236671324469306E-3</v>
      </c>
      <c r="H18" s="8">
        <v>2.3568751026405771E-3</v>
      </c>
      <c r="I18" s="8">
        <v>-4.9112046983248309E-4</v>
      </c>
      <c r="J18" s="8">
        <v>0</v>
      </c>
      <c r="K18" s="8">
        <v>9.8222765276665472E-3</v>
      </c>
      <c r="L18" s="8">
        <v>-7.0606980905277769E-3</v>
      </c>
      <c r="M18" s="8">
        <f t="shared" si="0"/>
        <v>-1.297210052743236E-3</v>
      </c>
    </row>
    <row r="19" spans="1:13" x14ac:dyDescent="0.3">
      <c r="A19" s="82">
        <v>-243</v>
      </c>
      <c r="B19" s="8">
        <v>-5.5185088384121696E-3</v>
      </c>
      <c r="C19" s="8">
        <v>-7.6315922773975029E-3</v>
      </c>
      <c r="D19" s="8">
        <v>-3.5609753672652704E-3</v>
      </c>
      <c r="E19" s="8">
        <v>-8.4880379974536513E-3</v>
      </c>
      <c r="F19" s="8">
        <v>-1.2012360756449708E-3</v>
      </c>
      <c r="G19" s="8">
        <v>9.1956988021708805E-3</v>
      </c>
      <c r="H19" s="8">
        <v>4.2581808899139397E-3</v>
      </c>
      <c r="I19" s="8">
        <v>3.8367404316930649E-3</v>
      </c>
      <c r="J19" s="8">
        <v>0</v>
      </c>
      <c r="K19" s="8">
        <v>6.3545272197136436E-3</v>
      </c>
      <c r="L19" s="8">
        <v>-1.5860589753360764E-2</v>
      </c>
      <c r="M19" s="8">
        <f t="shared" si="0"/>
        <v>-1.6923448150948E-3</v>
      </c>
    </row>
    <row r="20" spans="1:13" x14ac:dyDescent="0.3">
      <c r="A20" s="82">
        <v>-242</v>
      </c>
      <c r="B20" s="8">
        <v>-1.4724096035007403E-3</v>
      </c>
      <c r="C20" s="8">
        <v>-2.2076806295624292E-3</v>
      </c>
      <c r="D20" s="8">
        <v>-8.7039331177978137E-4</v>
      </c>
      <c r="E20" s="8">
        <v>3.9212386977394396E-3</v>
      </c>
      <c r="F20" s="8">
        <v>-2.430360452836562E-3</v>
      </c>
      <c r="G20" s="8">
        <v>3.2117845233142987E-3</v>
      </c>
      <c r="H20" s="8">
        <v>-2.8485080626472134E-3</v>
      </c>
      <c r="I20" s="8">
        <v>1.5972150079484198E-3</v>
      </c>
      <c r="J20" s="8">
        <v>0</v>
      </c>
      <c r="K20" s="8">
        <v>7.3849654082887156E-3</v>
      </c>
      <c r="L20" s="8">
        <v>3.5562703675143699E-3</v>
      </c>
      <c r="M20" s="8">
        <f t="shared" si="0"/>
        <v>8.9473835858895612E-4</v>
      </c>
    </row>
    <row r="21" spans="1:13" x14ac:dyDescent="0.3">
      <c r="A21" s="82">
        <v>-241</v>
      </c>
      <c r="B21" s="8">
        <v>3.8465470499577867E-4</v>
      </c>
      <c r="C21" s="8">
        <v>2.6630890868666584E-3</v>
      </c>
      <c r="D21" s="8">
        <v>-4.4835509626851002E-3</v>
      </c>
      <c r="E21" s="8">
        <v>-2.4140458876441805E-3</v>
      </c>
      <c r="F21" s="8">
        <v>2.1122963794753223E-3</v>
      </c>
      <c r="G21" s="8">
        <v>-5.1636940463559763E-3</v>
      </c>
      <c r="H21" s="8">
        <v>-5.2511021508267067E-3</v>
      </c>
      <c r="I21" s="8">
        <v>-6.0026063421700522E-4</v>
      </c>
      <c r="J21" s="8">
        <v>0</v>
      </c>
      <c r="K21" s="8">
        <v>1.101387233763026E-2</v>
      </c>
      <c r="L21" s="8">
        <v>-7.4675025222558436E-3</v>
      </c>
      <c r="M21" s="8">
        <f t="shared" si="0"/>
        <v>-8.3693124500152673E-4</v>
      </c>
    </row>
    <row r="22" spans="1:13" x14ac:dyDescent="0.3">
      <c r="A22" s="82">
        <v>-240</v>
      </c>
      <c r="B22" s="8">
        <v>-6.2174729668638875E-4</v>
      </c>
      <c r="C22" s="8">
        <v>6.6859698531646951E-4</v>
      </c>
      <c r="D22" s="8">
        <v>1.1909986806588797E-3</v>
      </c>
      <c r="E22" s="8">
        <v>3.1497261333172516E-3</v>
      </c>
      <c r="F22" s="8">
        <v>-5.7376568024015279E-4</v>
      </c>
      <c r="G22" s="8">
        <v>3.6093115593306018E-3</v>
      </c>
      <c r="H22" s="8">
        <v>-2.5591744478100729E-3</v>
      </c>
      <c r="I22" s="8">
        <v>-5.1122593967189711E-3</v>
      </c>
      <c r="J22" s="8">
        <v>0</v>
      </c>
      <c r="K22" s="8">
        <v>3.9482787517269805E-3</v>
      </c>
      <c r="L22" s="8">
        <v>-5.2544853189053897E-4</v>
      </c>
      <c r="M22" s="8">
        <f t="shared" si="0"/>
        <v>2.8859243245491439E-4</v>
      </c>
    </row>
    <row r="23" spans="1:13" x14ac:dyDescent="0.3">
      <c r="A23" s="82">
        <v>-239</v>
      </c>
      <c r="B23" s="8">
        <v>6.6603510347881621E-3</v>
      </c>
      <c r="C23" s="8">
        <v>-1.1085075780739201E-2</v>
      </c>
      <c r="D23" s="8">
        <v>-5.0175245334944446E-3</v>
      </c>
      <c r="E23" s="8">
        <v>5.5975277086607773E-3</v>
      </c>
      <c r="F23" s="8">
        <v>2.0125381411905084E-3</v>
      </c>
      <c r="G23" s="8">
        <v>2.0644766083672411E-3</v>
      </c>
      <c r="H23" s="8">
        <v>-1.1510474951538906E-3</v>
      </c>
      <c r="I23" s="8">
        <v>-1.1276032245113921E-2</v>
      </c>
      <c r="J23" s="8">
        <v>0</v>
      </c>
      <c r="K23" s="8">
        <v>-4.5284946435694183E-3</v>
      </c>
      <c r="L23" s="8">
        <v>3.937463508015911E-3</v>
      </c>
      <c r="M23" s="8">
        <f t="shared" si="0"/>
        <v>-1.1623470633680252E-3</v>
      </c>
    </row>
    <row r="24" spans="1:13" x14ac:dyDescent="0.3">
      <c r="A24" s="82">
        <v>-238</v>
      </c>
      <c r="B24" s="8">
        <v>2.010809243053897E-3</v>
      </c>
      <c r="C24" s="8">
        <v>8.7594734357799159E-3</v>
      </c>
      <c r="D24" s="8">
        <v>2.1031684825779887E-3</v>
      </c>
      <c r="E24" s="8">
        <v>-1.2003090648265755E-2</v>
      </c>
      <c r="F24" s="8">
        <v>-1.748813913518151E-3</v>
      </c>
      <c r="G24" s="8">
        <v>1.8980671473660914E-3</v>
      </c>
      <c r="H24" s="8">
        <v>2.9900568823481057E-3</v>
      </c>
      <c r="I24" s="8">
        <v>4.4218775995491641E-3</v>
      </c>
      <c r="J24" s="8">
        <v>0</v>
      </c>
      <c r="K24" s="8">
        <v>-1.5116034939927706E-2</v>
      </c>
      <c r="L24" s="8">
        <v>-2.42984358225945E-3</v>
      </c>
      <c r="M24" s="8">
        <f t="shared" si="0"/>
        <v>-8.2857548120871807E-4</v>
      </c>
    </row>
    <row r="25" spans="1:13" x14ac:dyDescent="0.3">
      <c r="A25" s="82">
        <v>-237</v>
      </c>
      <c r="B25" s="8">
        <v>-1.5846013874747968E-3</v>
      </c>
      <c r="C25" s="8">
        <v>2.2277085203166389E-3</v>
      </c>
      <c r="D25" s="8">
        <v>-2.8747689578593706E-3</v>
      </c>
      <c r="E25" s="8">
        <v>3.6749006672750113E-3</v>
      </c>
      <c r="F25" s="8">
        <v>-4.7151659832002143E-3</v>
      </c>
      <c r="G25" s="8">
        <v>1.104293977506841E-2</v>
      </c>
      <c r="H25" s="8">
        <v>5.5157923003460313E-3</v>
      </c>
      <c r="I25" s="8">
        <v>-7.2809468165085083E-3</v>
      </c>
      <c r="J25" s="8">
        <v>0</v>
      </c>
      <c r="K25" s="8">
        <v>9.0201970692843116E-4</v>
      </c>
      <c r="L25" s="8">
        <v>5.792451639535256E-3</v>
      </c>
      <c r="M25" s="8">
        <f t="shared" si="0"/>
        <v>1.1545754058569899E-3</v>
      </c>
    </row>
    <row r="26" spans="1:13" x14ac:dyDescent="0.3">
      <c r="A26" s="82">
        <v>-236</v>
      </c>
      <c r="B26" s="8">
        <v>5.2843775920800836E-3</v>
      </c>
      <c r="C26" s="8">
        <v>1.2700637080595639E-2</v>
      </c>
      <c r="D26" s="8">
        <v>-8.6308042917562083E-4</v>
      </c>
      <c r="E26" s="8">
        <v>8.3220295852834188E-3</v>
      </c>
      <c r="F26" s="8">
        <v>1.1548972111223212E-3</v>
      </c>
      <c r="G26" s="8">
        <v>1.4120484453243199E-3</v>
      </c>
      <c r="H26" s="8">
        <v>2.512773922033939E-3</v>
      </c>
      <c r="I26" s="8">
        <v>-2.6243594586143068E-3</v>
      </c>
      <c r="J26" s="8">
        <v>0</v>
      </c>
      <c r="K26" s="8">
        <v>1.2708688839556146E-2</v>
      </c>
      <c r="L26" s="8">
        <v>7.8560585789792178E-3</v>
      </c>
      <c r="M26" s="8">
        <f t="shared" si="0"/>
        <v>4.4058246697441057E-3</v>
      </c>
    </row>
    <row r="27" spans="1:13" x14ac:dyDescent="0.3">
      <c r="A27" s="82">
        <v>-235</v>
      </c>
      <c r="B27" s="8">
        <v>4.3628094757041866E-4</v>
      </c>
      <c r="C27" s="8">
        <v>-8.2262841472642081E-3</v>
      </c>
      <c r="D27" s="8">
        <v>-2.4351338989402997E-3</v>
      </c>
      <c r="E27" s="8">
        <v>-2.2829182214317113E-2</v>
      </c>
      <c r="F27" s="8">
        <v>8.5893518400840217E-4</v>
      </c>
      <c r="G27" s="8">
        <v>4.7039871504459436E-3</v>
      </c>
      <c r="H27" s="8">
        <v>-3.1726769076912079E-3</v>
      </c>
      <c r="I27" s="8">
        <v>-5.9659693952166665E-4</v>
      </c>
      <c r="J27" s="8">
        <v>0</v>
      </c>
      <c r="K27" s="8">
        <v>1.1459784380557965E-3</v>
      </c>
      <c r="L27" s="8">
        <v>-9.7203717261410832E-3</v>
      </c>
      <c r="M27" s="8">
        <f t="shared" si="0"/>
        <v>-3.6213694648904561E-3</v>
      </c>
    </row>
    <row r="28" spans="1:13" x14ac:dyDescent="0.3">
      <c r="A28" s="82">
        <v>-234</v>
      </c>
      <c r="B28" s="8">
        <v>4.0272325954166018E-3</v>
      </c>
      <c r="C28" s="8">
        <v>-3.9799474817046442E-4</v>
      </c>
      <c r="D28" s="8">
        <v>2.279067992963962E-3</v>
      </c>
      <c r="E28" s="8">
        <v>3.4081179739339461E-3</v>
      </c>
      <c r="F28" s="8">
        <v>1.4180317020784971E-3</v>
      </c>
      <c r="G28" s="8">
        <v>-8.4302108538058321E-3</v>
      </c>
      <c r="H28" s="8">
        <v>2.4964250791931772E-3</v>
      </c>
      <c r="I28" s="8">
        <v>2.2491366865050461E-3</v>
      </c>
      <c r="J28" s="8">
        <v>0</v>
      </c>
      <c r="K28" s="8">
        <v>-5.1965637637064127E-3</v>
      </c>
      <c r="L28" s="8">
        <v>1.5578464772807998E-3</v>
      </c>
      <c r="M28" s="8">
        <f t="shared" si="0"/>
        <v>3.100990128808472E-4</v>
      </c>
    </row>
    <row r="29" spans="1:13" x14ac:dyDescent="0.3">
      <c r="A29" s="82">
        <v>-233</v>
      </c>
      <c r="B29" s="8">
        <v>5.0033667904742438E-3</v>
      </c>
      <c r="C29" s="8">
        <v>3.7213967962643375E-3</v>
      </c>
      <c r="D29" s="8">
        <v>-3.0670125398994195E-3</v>
      </c>
      <c r="E29" s="8">
        <v>3.6591781427376437E-3</v>
      </c>
      <c r="F29" s="8">
        <v>-1.5882973908196232E-2</v>
      </c>
      <c r="G29" s="8">
        <v>4.1469611466809306E-3</v>
      </c>
      <c r="H29" s="8">
        <v>2.3656695336900261E-3</v>
      </c>
      <c r="I29" s="8">
        <v>-1.8050733139225238E-2</v>
      </c>
      <c r="J29" s="8">
        <v>0</v>
      </c>
      <c r="K29" s="8">
        <v>-6.9157581275999871E-3</v>
      </c>
      <c r="L29" s="8">
        <v>1.6036868112570355E-3</v>
      </c>
      <c r="M29" s="8">
        <f t="shared" si="0"/>
        <v>-2.1287471358015144E-3</v>
      </c>
    </row>
    <row r="30" spans="1:13" x14ac:dyDescent="0.3">
      <c r="A30" s="82">
        <v>-232</v>
      </c>
      <c r="B30" s="8">
        <v>-1.8461247305514693E-3</v>
      </c>
      <c r="C30" s="8">
        <v>-2.6629770886718394E-3</v>
      </c>
      <c r="D30" s="8">
        <v>-1.9458307615382708E-4</v>
      </c>
      <c r="E30" s="8">
        <v>8.5720856264807285E-3</v>
      </c>
      <c r="F30" s="8">
        <v>1.9344108880752532E-3</v>
      </c>
      <c r="G30" s="8">
        <v>1.2096552550497287E-2</v>
      </c>
      <c r="H30" s="8">
        <v>4.2643230798437085E-3</v>
      </c>
      <c r="I30" s="8">
        <v>-3.0492329050405206E-3</v>
      </c>
      <c r="J30" s="8">
        <v>0</v>
      </c>
      <c r="K30" s="8">
        <v>2.6741263709661012E-2</v>
      </c>
      <c r="L30" s="8">
        <v>-4.9314706756060055E-3</v>
      </c>
      <c r="M30" s="8">
        <f t="shared" si="0"/>
        <v>3.7203861253213024E-3</v>
      </c>
    </row>
    <row r="31" spans="1:13" x14ac:dyDescent="0.3">
      <c r="A31" s="82">
        <v>-231</v>
      </c>
      <c r="B31" s="8">
        <v>-1.6104306020373639E-3</v>
      </c>
      <c r="C31" s="8">
        <v>-2.4637022546406245E-3</v>
      </c>
      <c r="D31" s="8">
        <v>-1.7603921603224553E-3</v>
      </c>
      <c r="E31" s="8">
        <v>-1.0673779348533814E-2</v>
      </c>
      <c r="F31" s="8">
        <v>-7.3356714946406498E-3</v>
      </c>
      <c r="G31" s="8">
        <v>4.2512668523053149E-3</v>
      </c>
      <c r="H31" s="8">
        <v>-2.1906722718763733E-3</v>
      </c>
      <c r="I31" s="8">
        <v>-1.1671737029093082E-2</v>
      </c>
      <c r="J31" s="8">
        <v>0</v>
      </c>
      <c r="K31" s="8">
        <v>7.1050539433342086E-3</v>
      </c>
      <c r="L31" s="8">
        <v>-6.6504064651321925E-4</v>
      </c>
      <c r="M31" s="8">
        <f t="shared" si="0"/>
        <v>-2.4559186374561873E-3</v>
      </c>
    </row>
    <row r="32" spans="1:13" x14ac:dyDescent="0.3">
      <c r="A32" s="82">
        <v>-230</v>
      </c>
      <c r="B32" s="8">
        <v>-1.5958459499611534E-3</v>
      </c>
      <c r="C32" s="8">
        <v>1.487506321602754E-3</v>
      </c>
      <c r="D32" s="8">
        <v>2.6281160685999805E-3</v>
      </c>
      <c r="E32" s="8">
        <v>2.081843248958689E-2</v>
      </c>
      <c r="F32" s="8">
        <v>4.9890486758048498E-3</v>
      </c>
      <c r="G32" s="8">
        <v>-1.4162504397777706E-3</v>
      </c>
      <c r="H32" s="8">
        <v>1.2259042047135125E-3</v>
      </c>
      <c r="I32" s="8">
        <v>2.4178043603409975E-3</v>
      </c>
      <c r="J32" s="8">
        <v>0</v>
      </c>
      <c r="K32" s="8">
        <v>1.842999089107357E-3</v>
      </c>
      <c r="L32" s="8">
        <v>1.3222527557208701E-2</v>
      </c>
      <c r="M32" s="8">
        <f t="shared" si="0"/>
        <v>4.1472947615660109E-3</v>
      </c>
    </row>
    <row r="33" spans="1:13" x14ac:dyDescent="0.3">
      <c r="A33" s="82">
        <v>-229</v>
      </c>
      <c r="B33" s="8">
        <v>5.5146587896290431E-3</v>
      </c>
      <c r="C33" s="8">
        <v>-1.0099633360723635E-4</v>
      </c>
      <c r="D33" s="8">
        <v>6.0340630798718558E-4</v>
      </c>
      <c r="E33" s="8">
        <v>-1.5608980871138073E-5</v>
      </c>
      <c r="F33" s="8">
        <v>-5.2479248706968733E-3</v>
      </c>
      <c r="G33" s="8">
        <v>-1.1450655627359436E-3</v>
      </c>
      <c r="H33" s="8">
        <v>-4.1163726222530461E-3</v>
      </c>
      <c r="I33" s="8">
        <v>-4.3352565819430493E-3</v>
      </c>
      <c r="J33" s="8">
        <v>0</v>
      </c>
      <c r="K33" s="8">
        <v>1.9589561921151194E-3</v>
      </c>
      <c r="L33" s="8">
        <v>-1.0849494822290494E-2</v>
      </c>
      <c r="M33" s="8">
        <f t="shared" si="0"/>
        <v>-1.6121544076969482E-3</v>
      </c>
    </row>
    <row r="34" spans="1:13" x14ac:dyDescent="0.3">
      <c r="A34" s="82">
        <v>-228</v>
      </c>
      <c r="B34" s="8">
        <v>-1.0709876901873281E-3</v>
      </c>
      <c r="C34" s="8">
        <v>-1.1219402246638064E-2</v>
      </c>
      <c r="D34" s="8">
        <v>-3.8660399479263515E-3</v>
      </c>
      <c r="E34" s="8">
        <v>-4.1923481139804E-3</v>
      </c>
      <c r="F34" s="8">
        <v>1.9155296519493027E-3</v>
      </c>
      <c r="G34" s="8">
        <v>-2.567788028091645E-3</v>
      </c>
      <c r="H34" s="8">
        <v>1.3358173639713578E-4</v>
      </c>
      <c r="I34" s="8">
        <v>8.3228180946428778E-3</v>
      </c>
      <c r="J34" s="8">
        <v>0</v>
      </c>
      <c r="K34" s="8">
        <v>-2.0363367047579141E-3</v>
      </c>
      <c r="L34" s="8">
        <v>-9.8777477366537598E-3</v>
      </c>
      <c r="M34" s="8">
        <f t="shared" si="0"/>
        <v>-2.2235200895678315E-3</v>
      </c>
    </row>
    <row r="35" spans="1:13" x14ac:dyDescent="0.3">
      <c r="A35" s="82">
        <v>-227</v>
      </c>
      <c r="B35" s="8">
        <v>2.4096450819143063E-3</v>
      </c>
      <c r="C35" s="8">
        <v>-2.6940918549198259E-3</v>
      </c>
      <c r="D35" s="8">
        <v>-2.0528232852730761E-3</v>
      </c>
      <c r="E35" s="8">
        <v>-9.7156329520488305E-3</v>
      </c>
      <c r="F35" s="8">
        <v>-1.115439135163758E-3</v>
      </c>
      <c r="G35" s="8">
        <v>-2.668385281461641E-4</v>
      </c>
      <c r="H35" s="8">
        <v>-4.1268036350849109E-3</v>
      </c>
      <c r="I35" s="8">
        <v>9.5168043568630671E-3</v>
      </c>
      <c r="J35" s="8">
        <v>0</v>
      </c>
      <c r="K35" s="8">
        <v>4.9126329625964445E-4</v>
      </c>
      <c r="L35" s="8">
        <v>-2.383250575634599E-2</v>
      </c>
      <c r="M35" s="8">
        <f t="shared" si="0"/>
        <v>-2.8533111283586851E-3</v>
      </c>
    </row>
    <row r="36" spans="1:13" x14ac:dyDescent="0.3">
      <c r="A36" s="82">
        <v>-226</v>
      </c>
      <c r="B36" s="8">
        <v>6.678638025944034E-3</v>
      </c>
      <c r="C36" s="8">
        <v>1.5580307414276261E-3</v>
      </c>
      <c r="D36" s="8">
        <v>4.7210175658219083E-4</v>
      </c>
      <c r="E36" s="8">
        <v>1.4632552046765224E-3</v>
      </c>
      <c r="F36" s="8">
        <v>-3.7972106578339423E-3</v>
      </c>
      <c r="G36" s="8">
        <v>5.173032107705566E-3</v>
      </c>
      <c r="H36" s="8">
        <v>-1.390772973812647E-3</v>
      </c>
      <c r="I36" s="8">
        <v>-3.3575291910453399E-3</v>
      </c>
      <c r="J36" s="8">
        <v>0</v>
      </c>
      <c r="K36" s="8">
        <v>1.2537626117574604E-2</v>
      </c>
      <c r="L36" s="8">
        <v>-7.9052044218207856E-4</v>
      </c>
      <c r="M36" s="8">
        <f t="shared" si="0"/>
        <v>1.6860591535487759E-3</v>
      </c>
    </row>
    <row r="37" spans="1:13" x14ac:dyDescent="0.3">
      <c r="A37" s="82">
        <v>-225</v>
      </c>
      <c r="B37" s="8">
        <v>8.4705454152848338E-4</v>
      </c>
      <c r="C37" s="8">
        <v>-4.2560492920295911E-3</v>
      </c>
      <c r="D37" s="8">
        <v>4.8532435472966283E-4</v>
      </c>
      <c r="E37" s="8">
        <v>-1.3977980995464722E-2</v>
      </c>
      <c r="F37" s="8">
        <v>8.0697892857728784E-3</v>
      </c>
      <c r="G37" s="8">
        <v>-3.6775019420511087E-3</v>
      </c>
      <c r="H37" s="8">
        <v>-8.0407663222077513E-3</v>
      </c>
      <c r="I37" s="8">
        <v>1.1101618916958026E-2</v>
      </c>
      <c r="J37" s="8">
        <v>0</v>
      </c>
      <c r="K37" s="8">
        <v>-2.3926439119060353E-3</v>
      </c>
      <c r="L37" s="8">
        <v>7.9040820714319504E-3</v>
      </c>
      <c r="M37" s="8">
        <f t="shared" si="0"/>
        <v>-3.5791575393074611E-4</v>
      </c>
    </row>
    <row r="38" spans="1:13" x14ac:dyDescent="0.3">
      <c r="A38" s="82">
        <v>-224</v>
      </c>
      <c r="B38" s="8">
        <v>2.6366626179683064E-3</v>
      </c>
      <c r="C38" s="8">
        <v>1.9212858043626603E-3</v>
      </c>
      <c r="D38" s="8">
        <v>-4.7054666851437024E-4</v>
      </c>
      <c r="E38" s="8">
        <v>1.0077510428162547E-2</v>
      </c>
      <c r="F38" s="8">
        <v>-4.3886288957475572E-3</v>
      </c>
      <c r="G38" s="8">
        <v>-1.0362122937677338E-2</v>
      </c>
      <c r="H38" s="8">
        <v>-4.1975995494258215E-3</v>
      </c>
      <c r="I38" s="8">
        <v>6.3391880185250252E-3</v>
      </c>
      <c r="J38" s="8">
        <v>0</v>
      </c>
      <c r="K38" s="8">
        <v>9.9334390871478277E-3</v>
      </c>
      <c r="L38" s="8">
        <v>-2.6959656468927866E-3</v>
      </c>
      <c r="M38" s="8">
        <f t="shared" si="0"/>
        <v>7.9938384162804446E-4</v>
      </c>
    </row>
    <row r="39" spans="1:13" x14ac:dyDescent="0.3">
      <c r="A39" s="82">
        <v>-223</v>
      </c>
      <c r="B39" s="8">
        <v>6.1301233112923672E-3</v>
      </c>
      <c r="C39" s="8">
        <v>-5.9494720907196817E-3</v>
      </c>
      <c r="D39" s="8">
        <v>-1.0487002121231017E-3</v>
      </c>
      <c r="E39" s="8">
        <v>-1.669867809415472E-2</v>
      </c>
      <c r="F39" s="8">
        <v>3.8531704081555956E-3</v>
      </c>
      <c r="G39" s="8">
        <v>4.2858233676061081E-3</v>
      </c>
      <c r="H39" s="8">
        <v>-1.4174092178070733E-3</v>
      </c>
      <c r="I39" s="8">
        <v>-6.1834482618144341E-3</v>
      </c>
      <c r="J39" s="8">
        <v>0</v>
      </c>
      <c r="K39" s="8">
        <v>-3.4955097173876458E-3</v>
      </c>
      <c r="L39" s="8">
        <v>-9.0035736189111384E-3</v>
      </c>
      <c r="M39" s="8">
        <f t="shared" si="0"/>
        <v>-2.6843340114421567E-3</v>
      </c>
    </row>
    <row r="40" spans="1:13" x14ac:dyDescent="0.3">
      <c r="A40" s="82">
        <v>-222</v>
      </c>
      <c r="B40" s="8">
        <v>-3.389155606888624E-3</v>
      </c>
      <c r="C40" s="8">
        <v>-2.0146061242628435E-3</v>
      </c>
      <c r="D40" s="8">
        <v>-8.7032435929430395E-4</v>
      </c>
      <c r="E40" s="8">
        <v>1.0757278328275749E-2</v>
      </c>
      <c r="F40" s="8">
        <v>-4.882081666684664E-3</v>
      </c>
      <c r="G40" s="8">
        <v>4.6969933445498088E-3</v>
      </c>
      <c r="H40" s="8">
        <v>4.395066246540855E-4</v>
      </c>
      <c r="I40" s="8">
        <v>8.8719001434227826E-3</v>
      </c>
      <c r="J40" s="8">
        <v>0</v>
      </c>
      <c r="K40" s="8">
        <v>2.3806795913334081E-2</v>
      </c>
      <c r="L40" s="8">
        <v>2.9220933817516847E-3</v>
      </c>
      <c r="M40" s="8">
        <f t="shared" si="0"/>
        <v>3.6671272708052507E-3</v>
      </c>
    </row>
    <row r="41" spans="1:13" x14ac:dyDescent="0.3">
      <c r="A41" s="82">
        <v>-221</v>
      </c>
      <c r="B41" s="8">
        <v>1.2637773829834958E-3</v>
      </c>
      <c r="C41" s="8">
        <v>-2.8684975380125421E-5</v>
      </c>
      <c r="D41" s="8">
        <v>1.8005880938538148E-3</v>
      </c>
      <c r="E41" s="8">
        <v>-9.3989315378999044E-3</v>
      </c>
      <c r="F41" s="8">
        <v>-8.0117851106358429E-3</v>
      </c>
      <c r="G41" s="8">
        <v>-2.2276943603450998E-3</v>
      </c>
      <c r="H41" s="8">
        <v>4.4831234505721095E-3</v>
      </c>
      <c r="I41" s="8">
        <v>2.8449411951253284E-3</v>
      </c>
      <c r="J41" s="8">
        <v>0</v>
      </c>
      <c r="K41" s="8">
        <v>1.0351932773463909E-3</v>
      </c>
      <c r="L41" s="8">
        <v>-5.4104219889340929E-3</v>
      </c>
      <c r="M41" s="8">
        <f t="shared" si="0"/>
        <v>-1.2408995066649023E-3</v>
      </c>
    </row>
    <row r="42" spans="1:13" x14ac:dyDescent="0.3">
      <c r="A42" s="82">
        <v>-220</v>
      </c>
      <c r="B42" s="8">
        <v>3.4363124776850165E-3</v>
      </c>
      <c r="C42" s="8">
        <v>4.8760696842120857E-3</v>
      </c>
      <c r="D42" s="8">
        <v>1.3689662695958664E-4</v>
      </c>
      <c r="E42" s="8">
        <v>2.3018276194356251E-2</v>
      </c>
      <c r="F42" s="8">
        <v>-1.9128229781163499E-3</v>
      </c>
      <c r="G42" s="8">
        <v>-3.4926187724556423E-3</v>
      </c>
      <c r="H42" s="8">
        <v>-5.3150228395897631E-3</v>
      </c>
      <c r="I42" s="8">
        <v>-3.087666163741606E-3</v>
      </c>
      <c r="J42" s="8">
        <v>0</v>
      </c>
      <c r="K42" s="8">
        <v>-6.9421316047984186E-3</v>
      </c>
      <c r="L42" s="8">
        <v>-7.7439921934989511E-3</v>
      </c>
      <c r="M42" s="8">
        <f t="shared" si="0"/>
        <v>2.7030003918292802E-4</v>
      </c>
    </row>
    <row r="43" spans="1:13" x14ac:dyDescent="0.3">
      <c r="A43" s="82">
        <v>-219</v>
      </c>
      <c r="B43" s="8">
        <v>9.21225131610948E-3</v>
      </c>
      <c r="C43" s="8">
        <v>2.1097247825791823E-3</v>
      </c>
      <c r="D43" s="8">
        <v>1.091406244117684E-3</v>
      </c>
      <c r="E43" s="8">
        <v>7.6395311802526268E-3</v>
      </c>
      <c r="F43" s="8">
        <v>2.1212532712524741E-3</v>
      </c>
      <c r="G43" s="8">
        <v>-9.8074176022142807E-3</v>
      </c>
      <c r="H43" s="8">
        <v>-1.8423423069930025E-2</v>
      </c>
      <c r="I43" s="8">
        <v>-5.5573518603507181E-3</v>
      </c>
      <c r="J43" s="8">
        <v>0</v>
      </c>
      <c r="K43" s="8">
        <v>-5.4393090046617708E-3</v>
      </c>
      <c r="L43" s="8">
        <v>-1.1431231975581714E-3</v>
      </c>
      <c r="M43" s="8">
        <f t="shared" si="0"/>
        <v>-1.6542234491275923E-3</v>
      </c>
    </row>
    <row r="44" spans="1:13" x14ac:dyDescent="0.3">
      <c r="A44" s="82">
        <v>-218</v>
      </c>
      <c r="B44" s="8">
        <v>-2.5179378100972129E-3</v>
      </c>
      <c r="C44" s="8">
        <v>5.3294146776659331E-3</v>
      </c>
      <c r="D44" s="8">
        <v>1.1432544859246606E-3</v>
      </c>
      <c r="E44" s="8">
        <v>-5.9162948935606152E-3</v>
      </c>
      <c r="F44" s="8">
        <v>-8.5420409033536704E-3</v>
      </c>
      <c r="G44" s="8">
        <v>-6.634390778781891E-3</v>
      </c>
      <c r="H44" s="8">
        <v>-3.6654835021899656E-3</v>
      </c>
      <c r="I44" s="8">
        <v>-1.0696384034494591E-3</v>
      </c>
      <c r="J44" s="8">
        <v>0</v>
      </c>
      <c r="K44" s="8">
        <v>2.0175805538081855E-2</v>
      </c>
      <c r="L44" s="8">
        <v>4.7166645367671747E-3</v>
      </c>
      <c r="M44" s="8">
        <f t="shared" si="0"/>
        <v>2.7448663154607358E-4</v>
      </c>
    </row>
    <row r="45" spans="1:13" x14ac:dyDescent="0.3">
      <c r="A45" s="82">
        <v>-217</v>
      </c>
      <c r="B45" s="8">
        <v>9.1787941163361253E-4</v>
      </c>
      <c r="C45" s="8">
        <v>2.3952172402910994E-3</v>
      </c>
      <c r="D45" s="8">
        <v>2.0575488360649076E-4</v>
      </c>
      <c r="E45" s="8">
        <v>6.2557836233800013E-3</v>
      </c>
      <c r="F45" s="8">
        <v>2.6875145945332198E-3</v>
      </c>
      <c r="G45" s="8">
        <v>5.8670233985893237E-4</v>
      </c>
      <c r="H45" s="8">
        <v>-2.3900408918991417E-3</v>
      </c>
      <c r="I45" s="8">
        <v>-2.2360965709341749E-4</v>
      </c>
      <c r="J45" s="8">
        <v>0</v>
      </c>
      <c r="K45" s="8">
        <v>-8.756061043417424E-4</v>
      </c>
      <c r="L45" s="8">
        <v>-1.1219906161171687E-2</v>
      </c>
      <c r="M45" s="8">
        <f t="shared" si="0"/>
        <v>-1.5093733829114853E-4</v>
      </c>
    </row>
    <row r="46" spans="1:13" x14ac:dyDescent="0.3">
      <c r="A46" s="82">
        <v>-216</v>
      </c>
      <c r="B46" s="8">
        <v>-2.751922518621221E-3</v>
      </c>
      <c r="C46" s="8">
        <v>-9.1673914601702964E-3</v>
      </c>
      <c r="D46" s="8">
        <v>-2.1802930615381559E-3</v>
      </c>
      <c r="E46" s="8">
        <v>-1.1945845836561587E-2</v>
      </c>
      <c r="F46" s="8">
        <v>4.7476549970560701E-4</v>
      </c>
      <c r="G46" s="8">
        <v>8.122420016626157E-5</v>
      </c>
      <c r="H46" s="8">
        <v>-8.3996974404004793E-3</v>
      </c>
      <c r="I46" s="8">
        <v>5.4150046369152811E-3</v>
      </c>
      <c r="J46" s="8">
        <v>0</v>
      </c>
      <c r="K46" s="8">
        <v>3.0805345102086924E-3</v>
      </c>
      <c r="L46" s="8">
        <v>-1.1967218991872051E-2</v>
      </c>
      <c r="M46" s="8">
        <f t="shared" si="0"/>
        <v>-3.3964400420152673E-3</v>
      </c>
    </row>
    <row r="47" spans="1:13" x14ac:dyDescent="0.3">
      <c r="A47" s="82">
        <v>-215</v>
      </c>
      <c r="B47" s="8">
        <v>-3.4325223010566635E-3</v>
      </c>
      <c r="C47" s="8">
        <v>8.3638623713671069E-3</v>
      </c>
      <c r="D47" s="8">
        <v>5.833144686925168E-5</v>
      </c>
      <c r="E47" s="8">
        <v>3.2802204459618824E-3</v>
      </c>
      <c r="F47" s="8">
        <v>2.6411154278285255E-4</v>
      </c>
      <c r="G47" s="8">
        <v>-1.3312768544730151E-2</v>
      </c>
      <c r="H47" s="8">
        <v>-4.36888871337385E-3</v>
      </c>
      <c r="I47" s="8">
        <v>9.7934451073189346E-4</v>
      </c>
      <c r="J47" s="8">
        <v>0</v>
      </c>
      <c r="K47" s="8">
        <v>8.7619022704558125E-3</v>
      </c>
      <c r="L47" s="8">
        <v>8.4634639364890036E-4</v>
      </c>
      <c r="M47" s="8">
        <f t="shared" si="0"/>
        <v>1.3090358387791241E-4</v>
      </c>
    </row>
    <row r="48" spans="1:13" x14ac:dyDescent="0.3">
      <c r="A48" s="82">
        <v>-214</v>
      </c>
      <c r="B48" s="8">
        <v>-5.9567808995152748E-3</v>
      </c>
      <c r="C48" s="8">
        <v>6.3082606067366197E-4</v>
      </c>
      <c r="D48" s="8">
        <v>2.3722601951003618E-3</v>
      </c>
      <c r="E48" s="8">
        <v>7.4769742848483358E-3</v>
      </c>
      <c r="F48" s="8">
        <v>-1.7084540814866012E-3</v>
      </c>
      <c r="G48" s="8">
        <v>1.0783797305397892E-3</v>
      </c>
      <c r="H48" s="8">
        <v>-1.7047253132081996E-3</v>
      </c>
      <c r="I48" s="8">
        <v>-1.660931154251373E-4</v>
      </c>
      <c r="J48" s="8">
        <v>0</v>
      </c>
      <c r="K48" s="8">
        <v>1.0495687165308241E-2</v>
      </c>
      <c r="L48" s="8">
        <v>-1.1661599987458637E-5</v>
      </c>
      <c r="M48" s="8">
        <f t="shared" si="0"/>
        <v>1.1369465842588835E-3</v>
      </c>
    </row>
    <row r="49" spans="1:13" x14ac:dyDescent="0.3">
      <c r="A49" s="82">
        <v>-213</v>
      </c>
      <c r="B49" s="8">
        <v>-1.1490851357232046E-4</v>
      </c>
      <c r="C49" s="8">
        <v>-6.2142977312576279E-4</v>
      </c>
      <c r="D49" s="8">
        <v>-5.2051782890203159E-3</v>
      </c>
      <c r="E49" s="8">
        <v>3.4495963351974064E-3</v>
      </c>
      <c r="F49" s="8">
        <v>1.8537109179803052E-3</v>
      </c>
      <c r="G49" s="8">
        <v>5.8782660756520281E-3</v>
      </c>
      <c r="H49" s="8">
        <v>-4.4683825655302588E-3</v>
      </c>
      <c r="I49" s="8">
        <v>-8.601176452228583E-4</v>
      </c>
      <c r="J49" s="8">
        <v>0</v>
      </c>
      <c r="K49" s="8">
        <v>2.9753861003280818E-3</v>
      </c>
      <c r="L49" s="8">
        <v>7.2880682090496699E-3</v>
      </c>
      <c r="M49" s="8">
        <f t="shared" si="0"/>
        <v>9.2500098652145224E-4</v>
      </c>
    </row>
    <row r="50" spans="1:13" x14ac:dyDescent="0.3">
      <c r="A50" s="82">
        <v>-212</v>
      </c>
      <c r="B50" s="8">
        <v>-6.6727040438182249E-5</v>
      </c>
      <c r="C50" s="8">
        <v>-1.1586973324440863E-3</v>
      </c>
      <c r="D50" s="8">
        <v>-6.1897376517371077E-3</v>
      </c>
      <c r="E50" s="8">
        <v>1.3304439149966313E-2</v>
      </c>
      <c r="F50" s="8">
        <v>2.4503900449034666E-3</v>
      </c>
      <c r="G50" s="8">
        <v>1.306455550431183E-3</v>
      </c>
      <c r="H50" s="8">
        <v>7.6249830581692976E-3</v>
      </c>
      <c r="I50" s="8">
        <v>1.7275826277812524E-3</v>
      </c>
      <c r="J50" s="8">
        <v>0</v>
      </c>
      <c r="K50" s="8">
        <v>-4.2612166244668011E-3</v>
      </c>
      <c r="L50" s="8">
        <v>1.1447346622259168E-2</v>
      </c>
      <c r="M50" s="8">
        <f t="shared" si="0"/>
        <v>2.3804380367658637E-3</v>
      </c>
    </row>
    <row r="51" spans="1:13" x14ac:dyDescent="0.3">
      <c r="A51" s="82">
        <v>-211</v>
      </c>
      <c r="B51" s="8">
        <v>-6.2726717381841601E-3</v>
      </c>
      <c r="C51" s="8">
        <v>-3.1935346666234011E-3</v>
      </c>
      <c r="D51" s="8">
        <v>1.7135898930912977E-3</v>
      </c>
      <c r="E51" s="8">
        <v>-3.9301614696071307E-3</v>
      </c>
      <c r="F51" s="8">
        <v>1.0419549879426273E-3</v>
      </c>
      <c r="G51" s="8">
        <v>-6.7516886583854057E-3</v>
      </c>
      <c r="H51" s="8">
        <v>2.9726137996207436E-3</v>
      </c>
      <c r="I51" s="8">
        <v>2.043042772463784E-3</v>
      </c>
      <c r="J51" s="8">
        <v>0</v>
      </c>
      <c r="K51" s="8">
        <v>9.0298687740472394E-3</v>
      </c>
      <c r="L51" s="8">
        <v>-6.6275713031500837E-3</v>
      </c>
      <c r="M51" s="8">
        <f t="shared" si="0"/>
        <v>-9.0677796443495312E-4</v>
      </c>
    </row>
    <row r="52" spans="1:13" x14ac:dyDescent="0.3">
      <c r="A52" s="82">
        <v>-210</v>
      </c>
      <c r="B52" s="8">
        <v>-8.8023004480092294E-3</v>
      </c>
      <c r="C52" s="8">
        <v>-6.6555383219437797E-3</v>
      </c>
      <c r="D52" s="8">
        <v>-4.9848550581956528E-4</v>
      </c>
      <c r="E52" s="8">
        <v>-1.4636569645015518E-3</v>
      </c>
      <c r="F52" s="8">
        <v>1.4681802417260195E-3</v>
      </c>
      <c r="G52" s="8">
        <v>-3.1705024295360443E-3</v>
      </c>
      <c r="H52" s="8">
        <v>-1.0777377304754636E-4</v>
      </c>
      <c r="I52" s="8">
        <v>-4.4176196654626149E-3</v>
      </c>
      <c r="J52" s="8">
        <v>0</v>
      </c>
      <c r="K52" s="8">
        <v>2.1661002449509113E-3</v>
      </c>
      <c r="L52" s="8">
        <v>7.3877773462375437E-3</v>
      </c>
      <c r="M52" s="8">
        <f t="shared" si="0"/>
        <v>-1.2812562977641689E-3</v>
      </c>
    </row>
    <row r="53" spans="1:13" x14ac:dyDescent="0.3">
      <c r="A53" s="82">
        <v>-209</v>
      </c>
      <c r="B53" s="8">
        <v>-1.4733677260749846E-4</v>
      </c>
      <c r="C53" s="8">
        <v>3.5715428057273881E-4</v>
      </c>
      <c r="D53" s="8">
        <v>-3.2031250141309007E-3</v>
      </c>
      <c r="E53" s="8">
        <v>-6.9909477170240417E-4</v>
      </c>
      <c r="F53" s="8">
        <v>-6.4915176303587552E-4</v>
      </c>
      <c r="G53" s="8">
        <v>-4.7501136596157633E-3</v>
      </c>
      <c r="H53" s="8">
        <v>1.3890183459216816E-3</v>
      </c>
      <c r="I53" s="8">
        <v>7.4353890866219949E-4</v>
      </c>
      <c r="J53" s="8">
        <v>0</v>
      </c>
      <c r="K53" s="8">
        <v>-1.3096567171926725E-2</v>
      </c>
      <c r="L53" s="8">
        <v>4.2488970130773358E-4</v>
      </c>
      <c r="M53" s="8">
        <f t="shared" si="0"/>
        <v>-1.7846170833231651E-3</v>
      </c>
    </row>
    <row r="54" spans="1:13" x14ac:dyDescent="0.3">
      <c r="A54" s="82">
        <v>-208</v>
      </c>
      <c r="B54" s="8">
        <v>-2.8387011066059314E-3</v>
      </c>
      <c r="C54" s="8">
        <v>-1.2273988993272414E-3</v>
      </c>
      <c r="D54" s="8">
        <v>-1.678190612075198E-3</v>
      </c>
      <c r="E54" s="8">
        <v>1.0783877354610725E-2</v>
      </c>
      <c r="F54" s="8">
        <v>8.3564303195349781E-3</v>
      </c>
      <c r="G54" s="8">
        <v>9.7542559941819779E-3</v>
      </c>
      <c r="H54" s="8">
        <v>4.8823144825876942E-3</v>
      </c>
      <c r="I54" s="8">
        <v>-3.9648292977778558E-3</v>
      </c>
      <c r="J54" s="8">
        <v>0</v>
      </c>
      <c r="K54" s="8">
        <v>9.172342504348608E-3</v>
      </c>
      <c r="L54" s="8">
        <v>-2.3997129035464613E-2</v>
      </c>
      <c r="M54" s="8">
        <f t="shared" si="0"/>
        <v>8.4027015491028529E-4</v>
      </c>
    </row>
    <row r="55" spans="1:13" x14ac:dyDescent="0.3">
      <c r="A55" s="82">
        <v>-207</v>
      </c>
      <c r="B55" s="8">
        <v>-2.7512169799476932E-5</v>
      </c>
      <c r="C55" s="8">
        <v>-1.9879694485351014E-3</v>
      </c>
      <c r="D55" s="8">
        <v>2.6933484198139834E-3</v>
      </c>
      <c r="E55" s="8">
        <v>-7.282432721106678E-3</v>
      </c>
      <c r="F55" s="8">
        <v>-2.9613598637636285E-4</v>
      </c>
      <c r="G55" s="8">
        <v>-4.7474737092546467E-3</v>
      </c>
      <c r="H55" s="8">
        <v>5.48916783078497E-3</v>
      </c>
      <c r="I55" s="8">
        <v>1.457357102681486E-3</v>
      </c>
      <c r="J55" s="8">
        <v>0</v>
      </c>
      <c r="K55" s="8">
        <v>3.3321596701340174E-4</v>
      </c>
      <c r="L55" s="8">
        <v>-5.8942265451102423E-3</v>
      </c>
      <c r="M55" s="8">
        <f t="shared" si="0"/>
        <v>-9.3296920544442413E-4</v>
      </c>
    </row>
    <row r="56" spans="1:13" x14ac:dyDescent="0.3">
      <c r="A56" s="82">
        <v>-206</v>
      </c>
      <c r="B56" s="8">
        <v>-2.4580306787457947E-3</v>
      </c>
      <c r="C56" s="8">
        <v>-9.7512865149921527E-4</v>
      </c>
      <c r="D56" s="8">
        <v>3.1256505637325769E-3</v>
      </c>
      <c r="E56" s="8">
        <v>2.5708012473152232E-3</v>
      </c>
      <c r="F56" s="8">
        <v>-4.1833780480071987E-3</v>
      </c>
      <c r="G56" s="8">
        <v>-1.0511957176452908E-3</v>
      </c>
      <c r="H56" s="8">
        <v>-1.473643109945266E-3</v>
      </c>
      <c r="I56" s="8">
        <v>3.2524433704795167E-3</v>
      </c>
      <c r="J56" s="8">
        <v>0</v>
      </c>
      <c r="K56" s="8">
        <v>4.702726197030954E-3</v>
      </c>
      <c r="L56" s="8">
        <v>1.240608978844706E-2</v>
      </c>
      <c r="M56" s="8">
        <f t="shared" si="0"/>
        <v>1.4469395419238694E-3</v>
      </c>
    </row>
    <row r="57" spans="1:13" x14ac:dyDescent="0.3">
      <c r="A57" s="82">
        <v>-205</v>
      </c>
      <c r="B57" s="8">
        <v>2.8865830500320738E-3</v>
      </c>
      <c r="C57" s="8">
        <v>1.0431254272963522E-2</v>
      </c>
      <c r="D57" s="8">
        <v>-4.1449767917936097E-3</v>
      </c>
      <c r="E57" s="8">
        <v>-1.3828720757725836E-2</v>
      </c>
      <c r="F57" s="8">
        <v>-4.2635328462028964E-3</v>
      </c>
      <c r="G57" s="8">
        <v>-7.8447692879394168E-3</v>
      </c>
      <c r="H57" s="8">
        <v>5.9804084867178193E-3</v>
      </c>
      <c r="I57" s="8">
        <v>9.6167126900265111E-3</v>
      </c>
      <c r="J57" s="8">
        <v>0</v>
      </c>
      <c r="K57" s="8">
        <v>-1.6775088769351652E-2</v>
      </c>
      <c r="L57" s="8">
        <v>1.2578724285719949E-2</v>
      </c>
      <c r="M57" s="8">
        <f t="shared" si="0"/>
        <v>-4.8758233341395787E-4</v>
      </c>
    </row>
    <row r="58" spans="1:13" x14ac:dyDescent="0.3">
      <c r="A58" s="82">
        <v>-204</v>
      </c>
      <c r="B58" s="8">
        <v>2.0829616150467075E-3</v>
      </c>
      <c r="C58" s="8">
        <v>5.4834178355023713E-3</v>
      </c>
      <c r="D58" s="8">
        <v>-1.8857320910631472E-3</v>
      </c>
      <c r="E58" s="8">
        <v>5.2991560058005642E-3</v>
      </c>
      <c r="F58" s="8">
        <v>-2.9827240792919922E-3</v>
      </c>
      <c r="G58" s="8">
        <v>7.2921025459954155E-3</v>
      </c>
      <c r="H58" s="8">
        <v>8.1117536000003543E-3</v>
      </c>
      <c r="I58" s="8">
        <v>7.5160861188460753E-3</v>
      </c>
      <c r="J58" s="8">
        <v>0</v>
      </c>
      <c r="K58" s="8">
        <v>-1.8316307271265965E-2</v>
      </c>
      <c r="L58" s="8">
        <v>4.2430331068506674E-3</v>
      </c>
      <c r="M58" s="8">
        <f t="shared" si="0"/>
        <v>1.5312497624019141E-3</v>
      </c>
    </row>
    <row r="59" spans="1:13" x14ac:dyDescent="0.3">
      <c r="A59" s="82">
        <v>-203</v>
      </c>
      <c r="B59" s="8">
        <v>1.2247066233477336E-4</v>
      </c>
      <c r="C59" s="8">
        <v>2.3605992775198427E-3</v>
      </c>
      <c r="D59" s="8">
        <v>5.0138180109774531E-3</v>
      </c>
      <c r="E59" s="8">
        <v>1.1836037057322873E-2</v>
      </c>
      <c r="F59" s="8">
        <v>1.7650448531002037E-3</v>
      </c>
      <c r="G59" s="8">
        <v>1.0538656168814236E-2</v>
      </c>
      <c r="H59" s="8">
        <v>7.4115398645764087E-4</v>
      </c>
      <c r="I59" s="8">
        <v>2.236614082966124E-3</v>
      </c>
      <c r="J59" s="8">
        <v>0</v>
      </c>
      <c r="K59" s="8">
        <v>1.7034130761509014E-2</v>
      </c>
      <c r="L59" s="8">
        <v>-5.3475158630912527E-3</v>
      </c>
      <c r="M59" s="8">
        <f t="shared" si="0"/>
        <v>4.2091826361737184E-3</v>
      </c>
    </row>
    <row r="60" spans="1:13" x14ac:dyDescent="0.3">
      <c r="A60" s="82">
        <v>-202</v>
      </c>
      <c r="B60" s="8">
        <v>4.0484220994465806E-3</v>
      </c>
      <c r="C60" s="8">
        <v>3.2003812386497063E-3</v>
      </c>
      <c r="D60" s="8">
        <v>1.2012363317965343E-3</v>
      </c>
      <c r="E60" s="8">
        <v>3.9014760022151205E-3</v>
      </c>
      <c r="F60" s="8">
        <v>-1.4210404092228884E-3</v>
      </c>
      <c r="G60" s="8">
        <v>1.5817534357404931E-3</v>
      </c>
      <c r="H60" s="8">
        <v>-2.6990570057188901E-3</v>
      </c>
      <c r="I60" s="8">
        <v>-3.0902137129785855E-3</v>
      </c>
      <c r="J60" s="8">
        <v>0</v>
      </c>
      <c r="K60" s="8">
        <v>7.9278727043605654E-3</v>
      </c>
      <c r="L60" s="8">
        <v>7.105880075655522E-3</v>
      </c>
      <c r="M60" s="8">
        <f t="shared" si="0"/>
        <v>1.9778827963585596E-3</v>
      </c>
    </row>
    <row r="61" spans="1:13" x14ac:dyDescent="0.3">
      <c r="A61" s="82">
        <v>-201</v>
      </c>
      <c r="B61" s="8">
        <v>7.9477768884606698E-5</v>
      </c>
      <c r="C61" s="8">
        <v>-1.5851287112484556E-3</v>
      </c>
      <c r="D61" s="8">
        <v>-2.2513190682454344E-3</v>
      </c>
      <c r="E61" s="8">
        <v>-8.9454244364008968E-3</v>
      </c>
      <c r="F61" s="8">
        <v>1.3253331242806792E-3</v>
      </c>
      <c r="G61" s="8">
        <v>-1.2697637676086608E-3</v>
      </c>
      <c r="H61" s="8">
        <v>4.7151795967570421E-4</v>
      </c>
      <c r="I61" s="8">
        <v>-7.6722290533547087E-3</v>
      </c>
      <c r="J61" s="8">
        <v>0</v>
      </c>
      <c r="K61" s="8">
        <v>1.6537143409853178E-3</v>
      </c>
      <c r="L61" s="8">
        <v>-4.8775886239532055E-4</v>
      </c>
      <c r="M61" s="8">
        <f t="shared" si="0"/>
        <v>-1.6983255186751973E-3</v>
      </c>
    </row>
    <row r="62" spans="1:13" x14ac:dyDescent="0.3">
      <c r="A62" s="82">
        <v>-200</v>
      </c>
      <c r="B62" s="8">
        <v>-3.8236296553422026E-3</v>
      </c>
      <c r="C62" s="8">
        <v>4.4219517321044685E-3</v>
      </c>
      <c r="D62" s="8">
        <v>-4.0498073907522386E-5</v>
      </c>
      <c r="E62" s="8">
        <v>1.6841066155011006E-2</v>
      </c>
      <c r="F62" s="8">
        <v>2.1258911871199857E-3</v>
      </c>
      <c r="G62" s="8">
        <v>-1.5887199497574035E-3</v>
      </c>
      <c r="H62" s="8">
        <v>7.6118869503983514E-4</v>
      </c>
      <c r="I62" s="8">
        <v>-3.6261555441276464E-3</v>
      </c>
      <c r="J62" s="8">
        <v>0</v>
      </c>
      <c r="K62" s="8">
        <v>1.3196338295091785E-2</v>
      </c>
      <c r="L62" s="8">
        <v>1.4229609594559253E-3</v>
      </c>
      <c r="M62" s="8">
        <f t="shared" si="0"/>
        <v>2.6991267091534751E-3</v>
      </c>
    </row>
    <row r="63" spans="1:13" x14ac:dyDescent="0.3">
      <c r="A63" s="82">
        <v>-199</v>
      </c>
      <c r="B63" s="8">
        <v>-5.1488845555341684E-4</v>
      </c>
      <c r="C63" s="8">
        <v>-1.721207922261909E-3</v>
      </c>
      <c r="D63" s="8">
        <v>2.787682808183499E-3</v>
      </c>
      <c r="E63" s="8">
        <v>-1.499644038851309E-3</v>
      </c>
      <c r="F63" s="8">
        <v>-4.4093586408493514E-3</v>
      </c>
      <c r="G63" s="8">
        <v>-1.3724557819708399E-4</v>
      </c>
      <c r="H63" s="8">
        <v>2.2664724389651787E-3</v>
      </c>
      <c r="I63" s="8">
        <v>-3.6916368697320848E-3</v>
      </c>
      <c r="J63" s="8">
        <v>0</v>
      </c>
      <c r="K63" s="8">
        <v>5.8722102015056031E-3</v>
      </c>
      <c r="L63" s="8">
        <v>-1.3245337175593163E-2</v>
      </c>
      <c r="M63" s="8">
        <f t="shared" si="0"/>
        <v>-1.2993593847621852E-3</v>
      </c>
    </row>
    <row r="64" spans="1:13" x14ac:dyDescent="0.3">
      <c r="A64" s="82">
        <v>-198</v>
      </c>
      <c r="B64" s="8">
        <v>4.4673277720110038E-4</v>
      </c>
      <c r="C64" s="8">
        <v>2.9650080391512221E-3</v>
      </c>
      <c r="D64" s="8">
        <v>5.5957281767690312E-4</v>
      </c>
      <c r="E64" s="8">
        <v>-4.1196242968104101E-3</v>
      </c>
      <c r="F64" s="8">
        <v>3.5534925806026607E-3</v>
      </c>
      <c r="G64" s="8">
        <v>2.2803491894715267E-3</v>
      </c>
      <c r="H64" s="8">
        <v>-1.4232722367060859E-3</v>
      </c>
      <c r="I64" s="8">
        <v>-4.7485925248019704E-3</v>
      </c>
      <c r="J64" s="8">
        <v>0</v>
      </c>
      <c r="K64" s="8">
        <v>-4.3799018793022927E-3</v>
      </c>
      <c r="L64" s="8">
        <v>5.020587094381421E-3</v>
      </c>
      <c r="M64" s="8">
        <f t="shared" si="0"/>
        <v>1.4031960078552298E-5</v>
      </c>
    </row>
    <row r="65" spans="1:13" x14ac:dyDescent="0.3">
      <c r="A65" s="82">
        <v>-197</v>
      </c>
      <c r="B65" s="8">
        <v>-5.4002499723506524E-3</v>
      </c>
      <c r="C65" s="8">
        <v>-2.6451320147085127E-3</v>
      </c>
      <c r="D65" s="8">
        <v>-3.547387337731002E-3</v>
      </c>
      <c r="E65" s="8">
        <v>2.7673621776198309E-3</v>
      </c>
      <c r="F65" s="8">
        <v>8.0157484209232681E-3</v>
      </c>
      <c r="G65" s="8">
        <v>-3.3879182483410528E-3</v>
      </c>
      <c r="H65" s="8">
        <v>-2.7676308459390984E-3</v>
      </c>
      <c r="I65" s="8">
        <v>7.9037683609015086E-4</v>
      </c>
      <c r="J65" s="8">
        <v>0</v>
      </c>
      <c r="K65" s="8">
        <v>1.1255442969301978E-2</v>
      </c>
      <c r="L65" s="8">
        <v>3.9500421469683342E-3</v>
      </c>
      <c r="M65" s="8">
        <f t="shared" si="0"/>
        <v>8.2096855743938593E-4</v>
      </c>
    </row>
    <row r="66" spans="1:13" x14ac:dyDescent="0.3">
      <c r="A66" s="82">
        <v>-196</v>
      </c>
      <c r="B66" s="8">
        <v>-2.0116207126002743E-3</v>
      </c>
      <c r="C66" s="8">
        <v>2.7331323299997338E-3</v>
      </c>
      <c r="D66" s="8">
        <v>2.4393919345746685E-3</v>
      </c>
      <c r="E66" s="8">
        <v>3.9252442478457305E-3</v>
      </c>
      <c r="F66" s="8">
        <v>6.0605485048357086E-3</v>
      </c>
      <c r="G66" s="8">
        <v>1.5106005472871713E-3</v>
      </c>
      <c r="H66" s="8">
        <v>6.474640336353068E-3</v>
      </c>
      <c r="I66" s="8">
        <v>-1.821327112208602E-3</v>
      </c>
      <c r="J66" s="8">
        <v>0</v>
      </c>
      <c r="K66" s="8">
        <v>-3.287031879822537E-2</v>
      </c>
      <c r="L66" s="8">
        <v>1.4074758156344583E-2</v>
      </c>
      <c r="M66" s="8">
        <f t="shared" si="0"/>
        <v>4.6822675836947034E-5</v>
      </c>
    </row>
    <row r="67" spans="1:13" x14ac:dyDescent="0.3">
      <c r="A67" s="82">
        <v>-195</v>
      </c>
      <c r="B67" s="8">
        <v>-6.8070169900102395E-3</v>
      </c>
      <c r="C67" s="8">
        <v>5.2480009303793613E-3</v>
      </c>
      <c r="D67" s="8">
        <v>-1.6756518197391075E-3</v>
      </c>
      <c r="E67" s="8">
        <v>-4.1609602283885806E-3</v>
      </c>
      <c r="F67" s="8">
        <v>4.335625654347002E-3</v>
      </c>
      <c r="G67" s="8">
        <v>2.0924679040487358E-3</v>
      </c>
      <c r="H67" s="8">
        <v>-1.6675040441939493E-3</v>
      </c>
      <c r="I67" s="8">
        <v>-1.4268298148614293E-3</v>
      </c>
      <c r="J67" s="8">
        <v>0</v>
      </c>
      <c r="K67" s="8">
        <v>3.0656280650864273E-2</v>
      </c>
      <c r="L67" s="8">
        <v>-1.3790185653223737E-2</v>
      </c>
      <c r="M67" s="8">
        <f t="shared" ref="M67:M130" si="1">AVERAGE(B67:L67)</f>
        <v>1.1640205990202119E-3</v>
      </c>
    </row>
    <row r="68" spans="1:13" x14ac:dyDescent="0.3">
      <c r="A68" s="82">
        <v>-194</v>
      </c>
      <c r="B68" s="8">
        <v>6.5944722860893229E-3</v>
      </c>
      <c r="C68" s="8">
        <v>1.0078505169722361E-3</v>
      </c>
      <c r="D68" s="8">
        <v>1.7203845503575713E-3</v>
      </c>
      <c r="E68" s="8">
        <v>-2.1360902212125554E-3</v>
      </c>
      <c r="F68" s="8">
        <v>1.6725089511054215E-3</v>
      </c>
      <c r="G68" s="8">
        <v>-2.7968399372548403E-3</v>
      </c>
      <c r="H68" s="8">
        <v>4.579219060396959E-3</v>
      </c>
      <c r="I68" s="8">
        <v>-9.1973845051560119E-4</v>
      </c>
      <c r="J68" s="8">
        <v>0</v>
      </c>
      <c r="K68" s="8">
        <v>1.1738985459497277E-2</v>
      </c>
      <c r="L68" s="8">
        <v>4.9433422401094079E-3</v>
      </c>
      <c r="M68" s="8">
        <f t="shared" si="1"/>
        <v>2.4003722232313817E-3</v>
      </c>
    </row>
    <row r="69" spans="1:13" x14ac:dyDescent="0.3">
      <c r="A69" s="82">
        <v>-193</v>
      </c>
      <c r="B69" s="8">
        <v>5.9498714361534664E-3</v>
      </c>
      <c r="C69" s="8">
        <v>4.9034943850087553E-3</v>
      </c>
      <c r="D69" s="8">
        <v>4.3932782155332202E-3</v>
      </c>
      <c r="E69" s="8">
        <v>-1.7645675663178397E-3</v>
      </c>
      <c r="F69" s="8">
        <v>-1.034274939243008E-3</v>
      </c>
      <c r="G69" s="8">
        <v>-2.6426594441338047E-4</v>
      </c>
      <c r="H69" s="8">
        <v>1.9554443205517628E-3</v>
      </c>
      <c r="I69" s="8">
        <v>1.9716965008449968E-3</v>
      </c>
      <c r="J69" s="8">
        <v>0</v>
      </c>
      <c r="K69" s="8">
        <v>-6.6612539086113882E-3</v>
      </c>
      <c r="L69" s="8">
        <v>-2.9847295600911941E-3</v>
      </c>
      <c r="M69" s="8">
        <f t="shared" si="1"/>
        <v>5.8769935812867202E-4</v>
      </c>
    </row>
    <row r="70" spans="1:13" x14ac:dyDescent="0.3">
      <c r="A70" s="82">
        <v>-192</v>
      </c>
      <c r="B70" s="8">
        <v>5.6069148726904036E-3</v>
      </c>
      <c r="C70" s="8">
        <v>-7.2912750410506306E-3</v>
      </c>
      <c r="D70" s="8">
        <v>4.8880158314442979E-3</v>
      </c>
      <c r="E70" s="8">
        <v>5.6891341671498202E-3</v>
      </c>
      <c r="F70" s="8">
        <v>-2.5122133110254755E-4</v>
      </c>
      <c r="G70" s="8">
        <v>3.2544173347417646E-3</v>
      </c>
      <c r="H70" s="8">
        <v>-2.555864505491643E-3</v>
      </c>
      <c r="I70" s="8">
        <v>2.1691439205388896E-3</v>
      </c>
      <c r="J70" s="8">
        <v>0</v>
      </c>
      <c r="K70" s="8">
        <v>1.4166995916522344E-2</v>
      </c>
      <c r="L70" s="8">
        <v>-3.2792059715788368E-3</v>
      </c>
      <c r="M70" s="8">
        <f t="shared" si="1"/>
        <v>2.0360959267148966E-3</v>
      </c>
    </row>
    <row r="71" spans="1:13" x14ac:dyDescent="0.3">
      <c r="A71" s="82">
        <v>-191</v>
      </c>
      <c r="B71" s="8">
        <v>1.0132252159721071E-2</v>
      </c>
      <c r="C71" s="8">
        <v>-1.8953929690924531E-3</v>
      </c>
      <c r="D71" s="8">
        <v>-2.415560602496372E-3</v>
      </c>
      <c r="E71" s="8">
        <v>-5.2152027245957822E-3</v>
      </c>
      <c r="F71" s="8">
        <v>4.8250919505272299E-4</v>
      </c>
      <c r="G71" s="8">
        <v>-6.6862388905601818E-4</v>
      </c>
      <c r="H71" s="8">
        <v>-5.3417199998122191E-4</v>
      </c>
      <c r="I71" s="8">
        <v>-3.0778086000265176E-3</v>
      </c>
      <c r="J71" s="8">
        <v>0</v>
      </c>
      <c r="K71" s="8">
        <v>9.99379443607081E-3</v>
      </c>
      <c r="L71" s="8">
        <v>2.1646558514647977E-4</v>
      </c>
      <c r="M71" s="8">
        <f t="shared" si="1"/>
        <v>6.3802369006751988E-4</v>
      </c>
    </row>
    <row r="72" spans="1:13" x14ac:dyDescent="0.3">
      <c r="A72" s="82">
        <v>-190</v>
      </c>
      <c r="B72" s="8">
        <v>6.0671757984562605E-3</v>
      </c>
      <c r="C72" s="8">
        <v>-6.7441771644627599E-3</v>
      </c>
      <c r="D72" s="8">
        <v>1.4472078148328276E-3</v>
      </c>
      <c r="E72" s="8">
        <v>-9.7018569317866218E-4</v>
      </c>
      <c r="F72" s="8">
        <v>6.3063572661080855E-3</v>
      </c>
      <c r="G72" s="8">
        <v>3.5745616587375545E-3</v>
      </c>
      <c r="H72" s="8">
        <v>-8.7438997119088993E-3</v>
      </c>
      <c r="I72" s="8">
        <v>-4.4797620270196131E-3</v>
      </c>
      <c r="J72" s="8">
        <v>0</v>
      </c>
      <c r="K72" s="8">
        <v>-5.6906953856447999E-3</v>
      </c>
      <c r="L72" s="8">
        <v>-6.3104992564749947E-3</v>
      </c>
      <c r="M72" s="8">
        <f t="shared" si="1"/>
        <v>-1.4130833364140909E-3</v>
      </c>
    </row>
    <row r="73" spans="1:13" x14ac:dyDescent="0.3">
      <c r="A73" s="82">
        <v>-189</v>
      </c>
      <c r="B73" s="8">
        <v>-9.7600721655552794E-4</v>
      </c>
      <c r="C73" s="8">
        <v>-6.4008471826400054E-4</v>
      </c>
      <c r="D73" s="8">
        <v>7.5490759424781933E-4</v>
      </c>
      <c r="E73" s="8">
        <v>-3.7931189768210492E-3</v>
      </c>
      <c r="F73" s="8">
        <v>-1.0491823950304235E-2</v>
      </c>
      <c r="G73" s="8">
        <v>3.0361525402360819E-3</v>
      </c>
      <c r="H73" s="8">
        <v>-1.8415058754702035E-3</v>
      </c>
      <c r="I73" s="8">
        <v>-8.3642351963045605E-5</v>
      </c>
      <c r="J73" s="8">
        <v>0</v>
      </c>
      <c r="K73" s="8">
        <v>-3.7014566791513954E-4</v>
      </c>
      <c r="L73" s="8">
        <v>-8.0775791010939488E-3</v>
      </c>
      <c r="M73" s="8">
        <f t="shared" si="1"/>
        <v>-2.0438952476275682E-3</v>
      </c>
    </row>
    <row r="74" spans="1:13" x14ac:dyDescent="0.3">
      <c r="A74" s="82">
        <v>-188</v>
      </c>
      <c r="B74" s="8">
        <v>-6.7079236463290989E-3</v>
      </c>
      <c r="C74" s="8">
        <v>-3.9142485305616349E-4</v>
      </c>
      <c r="D74" s="8">
        <v>1.7737309867814693E-3</v>
      </c>
      <c r="E74" s="8">
        <v>-3.9868299582372091E-3</v>
      </c>
      <c r="F74" s="8">
        <v>1.1645778184719846E-3</v>
      </c>
      <c r="G74" s="8">
        <v>1.2902111980755016E-2</v>
      </c>
      <c r="H74" s="8">
        <v>6.9370093468350052E-3</v>
      </c>
      <c r="I74" s="8">
        <v>5.4424835764522693E-3</v>
      </c>
      <c r="J74" s="8">
        <v>0</v>
      </c>
      <c r="K74" s="8">
        <v>1.4658945923871874E-2</v>
      </c>
      <c r="L74" s="8">
        <v>6.0414645597253597E-3</v>
      </c>
      <c r="M74" s="8">
        <f t="shared" si="1"/>
        <v>3.4394677941155011E-3</v>
      </c>
    </row>
    <row r="75" spans="1:13" x14ac:dyDescent="0.3">
      <c r="A75" s="82">
        <v>-187</v>
      </c>
      <c r="B75" s="8">
        <v>-1.0637690674729264E-2</v>
      </c>
      <c r="C75" s="8">
        <v>-1.4419346987109497E-3</v>
      </c>
      <c r="D75" s="8">
        <v>-2.3459637467380598E-4</v>
      </c>
      <c r="E75" s="8">
        <v>-6.6075404223519436E-3</v>
      </c>
      <c r="F75" s="8">
        <v>-3.2033969958125763E-3</v>
      </c>
      <c r="G75" s="8">
        <v>1.1203276427085261E-3</v>
      </c>
      <c r="H75" s="8">
        <v>-1.7474164159368456E-3</v>
      </c>
      <c r="I75" s="8">
        <v>1.622287772035106E-3</v>
      </c>
      <c r="J75" s="8">
        <v>0</v>
      </c>
      <c r="K75" s="8">
        <v>-5.2461303290401076E-3</v>
      </c>
      <c r="L75" s="8">
        <v>6.8019197344863277E-3</v>
      </c>
      <c r="M75" s="8">
        <f t="shared" si="1"/>
        <v>-1.7794700692750479E-3</v>
      </c>
    </row>
    <row r="76" spans="1:13" x14ac:dyDescent="0.3">
      <c r="A76" s="82">
        <v>-186</v>
      </c>
      <c r="B76" s="8">
        <v>8.9306996894228108E-3</v>
      </c>
      <c r="C76" s="8">
        <v>1.71955039715759E-4</v>
      </c>
      <c r="D76" s="8">
        <v>1.636692328918693E-3</v>
      </c>
      <c r="E76" s="8">
        <v>5.9166579362274077E-3</v>
      </c>
      <c r="F76" s="8">
        <v>-2.9912481669369471E-3</v>
      </c>
      <c r="G76" s="8">
        <v>-6.5435400114592802E-3</v>
      </c>
      <c r="H76" s="8">
        <v>-6.5835266158009052E-3</v>
      </c>
      <c r="I76" s="8">
        <v>2.282694299637312E-4</v>
      </c>
      <c r="J76" s="8">
        <v>0</v>
      </c>
      <c r="K76" s="8">
        <v>2.1878081060440844E-3</v>
      </c>
      <c r="L76" s="8">
        <v>1.9118329507221872E-2</v>
      </c>
      <c r="M76" s="8">
        <f t="shared" si="1"/>
        <v>2.0065542948470207E-3</v>
      </c>
    </row>
    <row r="77" spans="1:13" x14ac:dyDescent="0.3">
      <c r="A77" s="82">
        <v>-185</v>
      </c>
      <c r="B77" s="8">
        <v>-5.0309183992203275E-4</v>
      </c>
      <c r="C77" s="8">
        <v>-1.9606396320126802E-3</v>
      </c>
      <c r="D77" s="8">
        <v>1.6127870756026024E-3</v>
      </c>
      <c r="E77" s="8">
        <v>2.0630470431646043E-2</v>
      </c>
      <c r="F77" s="8">
        <v>2.2828201310885546E-3</v>
      </c>
      <c r="G77" s="8">
        <v>-8.0709710007736621E-4</v>
      </c>
      <c r="H77" s="8">
        <v>5.4450614339647801E-4</v>
      </c>
      <c r="I77" s="8">
        <v>-2.7329558877918431E-3</v>
      </c>
      <c r="J77" s="8">
        <v>0</v>
      </c>
      <c r="K77" s="8">
        <v>2.976814089838656E-3</v>
      </c>
      <c r="L77" s="8">
        <v>1.8315942061079369E-2</v>
      </c>
      <c r="M77" s="8">
        <f t="shared" si="1"/>
        <v>3.6690504975316163E-3</v>
      </c>
    </row>
    <row r="78" spans="1:13" x14ac:dyDescent="0.3">
      <c r="A78" s="82">
        <v>-184</v>
      </c>
      <c r="B78" s="8">
        <v>5.1238193390041164E-3</v>
      </c>
      <c r="C78" s="8">
        <v>4.1288118560079612E-3</v>
      </c>
      <c r="D78" s="8">
        <v>3.3347089170204531E-3</v>
      </c>
      <c r="E78" s="8">
        <v>-1.1319635184733265E-3</v>
      </c>
      <c r="F78" s="8">
        <v>-4.4299110280708424E-5</v>
      </c>
      <c r="G78" s="8">
        <v>-1.9683471590930691E-3</v>
      </c>
      <c r="H78" s="8">
        <v>7.8994825671148405E-4</v>
      </c>
      <c r="I78" s="8">
        <v>-2.320161208133692E-3</v>
      </c>
      <c r="J78" s="8">
        <v>0</v>
      </c>
      <c r="K78" s="8">
        <v>5.9685034365310084E-3</v>
      </c>
      <c r="L78" s="8">
        <v>1.9432127769554008E-3</v>
      </c>
      <c r="M78" s="8">
        <f t="shared" si="1"/>
        <v>1.4385666896590569E-3</v>
      </c>
    </row>
    <row r="79" spans="1:13" x14ac:dyDescent="0.3">
      <c r="A79" s="82">
        <v>-183</v>
      </c>
      <c r="B79" s="8">
        <v>5.9383981371904093E-3</v>
      </c>
      <c r="C79" s="8">
        <v>-1.2673742917702263E-2</v>
      </c>
      <c r="D79" s="8">
        <v>-3.0430633271584457E-3</v>
      </c>
      <c r="E79" s="8">
        <v>3.515448904711802E-3</v>
      </c>
      <c r="F79" s="8">
        <v>-1.3765645319270877E-3</v>
      </c>
      <c r="G79" s="8">
        <v>1.8309388680399684E-2</v>
      </c>
      <c r="H79" s="8">
        <v>-1.4191825403585129E-3</v>
      </c>
      <c r="I79" s="8">
        <v>-1.6716267128457215E-3</v>
      </c>
      <c r="J79" s="8">
        <v>0</v>
      </c>
      <c r="K79" s="8">
        <v>1.5565210495160796E-3</v>
      </c>
      <c r="L79" s="8">
        <v>-8.066899589231763E-4</v>
      </c>
      <c r="M79" s="8">
        <f t="shared" si="1"/>
        <v>7.5717152571843336E-4</v>
      </c>
    </row>
    <row r="80" spans="1:13" x14ac:dyDescent="0.3">
      <c r="A80" s="82">
        <v>-182</v>
      </c>
      <c r="B80" s="8">
        <v>1.1787735326020919E-3</v>
      </c>
      <c r="C80" s="8">
        <v>2.6750405443164505E-3</v>
      </c>
      <c r="D80" s="8">
        <v>5.163999813980154E-3</v>
      </c>
      <c r="E80" s="8">
        <v>-5.7296642495261452E-3</v>
      </c>
      <c r="F80" s="8">
        <v>5.7340207373048763E-5</v>
      </c>
      <c r="G80" s="8">
        <v>-9.668495908734389E-3</v>
      </c>
      <c r="H80" s="8">
        <v>-6.3802763644242033E-3</v>
      </c>
      <c r="I80" s="8">
        <v>-3.2124133622279949E-4</v>
      </c>
      <c r="J80" s="8">
        <v>0</v>
      </c>
      <c r="K80" s="8">
        <v>4.4530331995852341E-3</v>
      </c>
      <c r="L80" s="8">
        <v>-7.3496838420255978E-3</v>
      </c>
      <c r="M80" s="8">
        <f t="shared" si="1"/>
        <v>-1.4473794911887413E-3</v>
      </c>
    </row>
    <row r="81" spans="1:13" x14ac:dyDescent="0.3">
      <c r="A81" s="82">
        <v>-181</v>
      </c>
      <c r="B81" s="8">
        <v>1.8432380020644446E-3</v>
      </c>
      <c r="C81" s="8">
        <v>-1.5778555901040431E-3</v>
      </c>
      <c r="D81" s="8">
        <v>-3.3496459663362459E-3</v>
      </c>
      <c r="E81" s="8">
        <v>9.9396828909030597E-3</v>
      </c>
      <c r="F81" s="8">
        <v>-1.0363296004799903E-3</v>
      </c>
      <c r="G81" s="8">
        <v>-3.5033188290504854E-3</v>
      </c>
      <c r="H81" s="8">
        <v>-3.3505589608308611E-3</v>
      </c>
      <c r="I81" s="8">
        <v>9.0662424723529905E-4</v>
      </c>
      <c r="J81" s="8">
        <v>0</v>
      </c>
      <c r="K81" s="8">
        <v>8.0511954872825951E-3</v>
      </c>
      <c r="L81" s="8">
        <v>-1.7921578046420344E-3</v>
      </c>
      <c r="M81" s="8">
        <f t="shared" si="1"/>
        <v>5.5735217054924898E-4</v>
      </c>
    </row>
    <row r="82" spans="1:13" x14ac:dyDescent="0.3">
      <c r="A82" s="82">
        <v>-180</v>
      </c>
      <c r="B82" s="8">
        <v>1.5728640841651906E-3</v>
      </c>
      <c r="C82" s="8">
        <v>-7.9446721858483782E-3</v>
      </c>
      <c r="D82" s="8">
        <v>3.3015894135521306E-3</v>
      </c>
      <c r="E82" s="8">
        <v>1.0309894331989311E-2</v>
      </c>
      <c r="F82" s="8">
        <v>1.1549389357498586E-4</v>
      </c>
      <c r="G82" s="8">
        <v>7.3493753730331903E-3</v>
      </c>
      <c r="H82" s="8">
        <v>-1.4607484079373493E-3</v>
      </c>
      <c r="I82" s="8">
        <v>-4.7132998140929708E-4</v>
      </c>
      <c r="J82" s="8">
        <v>0</v>
      </c>
      <c r="K82" s="8">
        <v>-2.0226102044057677E-3</v>
      </c>
      <c r="L82" s="8">
        <v>-2.428600926876838E-2</v>
      </c>
      <c r="M82" s="8">
        <f t="shared" si="1"/>
        <v>-1.2305593592776692E-3</v>
      </c>
    </row>
    <row r="83" spans="1:13" x14ac:dyDescent="0.3">
      <c r="A83" s="82">
        <v>-179</v>
      </c>
      <c r="B83" s="8">
        <v>7.454783226680077E-4</v>
      </c>
      <c r="C83" s="8">
        <v>-9.7059197119059477E-4</v>
      </c>
      <c r="D83" s="8">
        <v>7.3428133180271598E-4</v>
      </c>
      <c r="E83" s="8">
        <v>-1.2541857043858722E-3</v>
      </c>
      <c r="F83" s="8">
        <v>-4.374932362203425E-3</v>
      </c>
      <c r="G83" s="8">
        <v>7.074247077923922E-4</v>
      </c>
      <c r="H83" s="8">
        <v>1.5304414206225581E-4</v>
      </c>
      <c r="I83" s="8">
        <v>1.1045808830007875E-4</v>
      </c>
      <c r="J83" s="8">
        <v>0</v>
      </c>
      <c r="K83" s="8">
        <v>-4.7202950595325857E-4</v>
      </c>
      <c r="L83" s="8">
        <v>-1.6049410589986834E-2</v>
      </c>
      <c r="M83" s="8">
        <f t="shared" si="1"/>
        <v>-1.8791330491904122E-3</v>
      </c>
    </row>
    <row r="84" spans="1:13" x14ac:dyDescent="0.3">
      <c r="A84" s="82">
        <v>-178</v>
      </c>
      <c r="B84" s="8">
        <v>8.8879978231481346E-3</v>
      </c>
      <c r="C84" s="8">
        <v>3.0662981419781353E-3</v>
      </c>
      <c r="D84" s="8">
        <v>-1.2224247786321416E-3</v>
      </c>
      <c r="E84" s="8">
        <v>-1.1328759558334709E-2</v>
      </c>
      <c r="F84" s="8">
        <v>-2.4054190739021299E-3</v>
      </c>
      <c r="G84" s="8">
        <v>2.9689829740594609E-3</v>
      </c>
      <c r="H84" s="8">
        <v>-3.4786168355562157E-3</v>
      </c>
      <c r="I84" s="8">
        <v>-5.2352578549351419E-3</v>
      </c>
      <c r="J84" s="8">
        <v>0</v>
      </c>
      <c r="K84" s="8">
        <v>1.5995558020710003E-2</v>
      </c>
      <c r="L84" s="8">
        <v>-4.2832919073832517E-4</v>
      </c>
      <c r="M84" s="8">
        <f t="shared" si="1"/>
        <v>6.2000269707246109E-4</v>
      </c>
    </row>
    <row r="85" spans="1:13" x14ac:dyDescent="0.3">
      <c r="A85" s="82">
        <v>-177</v>
      </c>
      <c r="B85" s="8">
        <v>-9.5306913948767398E-4</v>
      </c>
      <c r="C85" s="8">
        <v>-5.0621183726050345E-4</v>
      </c>
      <c r="D85" s="8">
        <v>-1.715113505466135E-4</v>
      </c>
      <c r="E85" s="8">
        <v>-2.8726100617968188E-3</v>
      </c>
      <c r="F85" s="8">
        <v>2.4128354881195069E-3</v>
      </c>
      <c r="G85" s="8">
        <v>-7.7166671791824692E-3</v>
      </c>
      <c r="H85" s="8">
        <v>5.3642992774179804E-3</v>
      </c>
      <c r="I85" s="8">
        <v>-4.91683622913071E-3</v>
      </c>
      <c r="J85" s="8">
        <v>0</v>
      </c>
      <c r="K85" s="8">
        <v>-2.1033853516545654E-3</v>
      </c>
      <c r="L85" s="8">
        <v>1.759384388884801E-2</v>
      </c>
      <c r="M85" s="8">
        <f t="shared" si="1"/>
        <v>5.573352277569221E-4</v>
      </c>
    </row>
    <row r="86" spans="1:13" x14ac:dyDescent="0.3">
      <c r="A86" s="82">
        <v>-176</v>
      </c>
      <c r="B86" s="8">
        <v>6.5668421375962866E-3</v>
      </c>
      <c r="C86" s="8">
        <v>5.7252151910553665E-4</v>
      </c>
      <c r="D86" s="8">
        <v>3.5201015505296794E-3</v>
      </c>
      <c r="E86" s="8">
        <v>-1.1647680012544121E-2</v>
      </c>
      <c r="F86" s="8">
        <v>9.7927256942942874E-5</v>
      </c>
      <c r="G86" s="8">
        <v>-1.5407832739201509E-3</v>
      </c>
      <c r="H86" s="8">
        <v>-2.1976607009401104E-4</v>
      </c>
      <c r="I86" s="8">
        <v>-2.2633531650502197E-3</v>
      </c>
      <c r="J86" s="8">
        <v>0</v>
      </c>
      <c r="K86" s="8">
        <v>-1.7304263599695321E-2</v>
      </c>
      <c r="L86" s="8">
        <v>7.9154023441612084E-3</v>
      </c>
      <c r="M86" s="8">
        <f t="shared" si="1"/>
        <v>-1.3002773920880153E-3</v>
      </c>
    </row>
    <row r="87" spans="1:13" x14ac:dyDescent="0.3">
      <c r="A87" s="82">
        <v>-175</v>
      </c>
      <c r="B87" s="8">
        <v>-1.0832428611592464E-2</v>
      </c>
      <c r="C87" s="8">
        <v>5.5662044052592619E-3</v>
      </c>
      <c r="D87" s="8">
        <v>-2.9729019207314668E-3</v>
      </c>
      <c r="E87" s="8">
        <v>-3.7482571377785781E-3</v>
      </c>
      <c r="F87" s="8">
        <v>-1.8914956369918585E-4</v>
      </c>
      <c r="G87" s="8">
        <v>-1.9202229478197611E-3</v>
      </c>
      <c r="H87" s="8">
        <v>-4.2181790612154726E-4</v>
      </c>
      <c r="I87" s="8">
        <v>4.2703065131924171E-4</v>
      </c>
      <c r="J87" s="8">
        <v>0</v>
      </c>
      <c r="K87" s="8">
        <v>-7.1981219698968885E-3</v>
      </c>
      <c r="L87" s="8">
        <v>-2.5674882498093347E-2</v>
      </c>
      <c r="M87" s="8">
        <f t="shared" si="1"/>
        <v>-4.2695043181049759E-3</v>
      </c>
    </row>
    <row r="88" spans="1:13" x14ac:dyDescent="0.3">
      <c r="A88" s="82">
        <v>-174</v>
      </c>
      <c r="B88" s="8">
        <v>-6.0222371859085036E-3</v>
      </c>
      <c r="C88" s="8">
        <v>2.0793456599016427E-3</v>
      </c>
      <c r="D88" s="8">
        <v>1.4815530962626027E-3</v>
      </c>
      <c r="E88" s="8">
        <v>1.6738628367587043E-2</v>
      </c>
      <c r="F88" s="8">
        <v>-8.3608399298350862E-4</v>
      </c>
      <c r="G88" s="8">
        <v>-1.0855240969922604E-2</v>
      </c>
      <c r="H88" s="8">
        <v>-9.5593999215052954E-4</v>
      </c>
      <c r="I88" s="8">
        <v>2.2337355069370225E-4</v>
      </c>
      <c r="J88" s="8">
        <v>0</v>
      </c>
      <c r="K88" s="8">
        <v>1.2257167762224248E-2</v>
      </c>
      <c r="L88" s="8">
        <v>7.3498229369414539E-3</v>
      </c>
      <c r="M88" s="8">
        <f t="shared" si="1"/>
        <v>1.9509444756950496E-3</v>
      </c>
    </row>
    <row r="89" spans="1:13" x14ac:dyDescent="0.3">
      <c r="A89" s="82">
        <v>-173</v>
      </c>
      <c r="B89" s="8">
        <v>-4.7231522999148191E-3</v>
      </c>
      <c r="C89" s="8">
        <v>3.351116577127286E-3</v>
      </c>
      <c r="D89" s="8">
        <v>-1.5645648562347576E-3</v>
      </c>
      <c r="E89" s="8">
        <v>1.7132903753617869E-3</v>
      </c>
      <c r="F89" s="8">
        <v>4.5957043618068518E-3</v>
      </c>
      <c r="G89" s="8">
        <v>2.5800328388934724E-3</v>
      </c>
      <c r="H89" s="8">
        <v>-7.6066739061290359E-4</v>
      </c>
      <c r="I89" s="8">
        <v>6.4632096432717511E-5</v>
      </c>
      <c r="J89" s="8">
        <v>0</v>
      </c>
      <c r="K89" s="8">
        <v>1.2001744295637048E-2</v>
      </c>
      <c r="L89" s="8">
        <v>1.0613462519983486E-2</v>
      </c>
      <c r="M89" s="8">
        <f t="shared" si="1"/>
        <v>2.533781683498197E-3</v>
      </c>
    </row>
    <row r="90" spans="1:13" x14ac:dyDescent="0.3">
      <c r="A90" s="82">
        <v>-172</v>
      </c>
      <c r="B90" s="8">
        <v>-4.6603349531534402E-3</v>
      </c>
      <c r="C90" s="8">
        <v>-7.4775774780840385E-3</v>
      </c>
      <c r="D90" s="8">
        <v>2.7745278097338674E-3</v>
      </c>
      <c r="E90" s="8">
        <v>-3.9560028296966197E-3</v>
      </c>
      <c r="F90" s="8">
        <v>-6.6059803115923622E-3</v>
      </c>
      <c r="G90" s="8">
        <v>8.6800158614798104E-4</v>
      </c>
      <c r="H90" s="8">
        <v>-2.2509100547240908E-3</v>
      </c>
      <c r="I90" s="8">
        <v>2.6646852923342419E-4</v>
      </c>
      <c r="J90" s="8">
        <v>0</v>
      </c>
      <c r="K90" s="8">
        <v>1.5832580692260304E-2</v>
      </c>
      <c r="L90" s="8">
        <v>9.2287710794782506E-3</v>
      </c>
      <c r="M90" s="8">
        <f t="shared" si="1"/>
        <v>3.654130972366613E-4</v>
      </c>
    </row>
    <row r="91" spans="1:13" x14ac:dyDescent="0.3">
      <c r="A91" s="82">
        <v>-171</v>
      </c>
      <c r="B91" s="8">
        <v>5.5216392106520393E-3</v>
      </c>
      <c r="C91" s="8">
        <v>3.3972135428572041E-3</v>
      </c>
      <c r="D91" s="8">
        <v>1.7230041948933326E-3</v>
      </c>
      <c r="E91" s="8">
        <v>-4.7110037792267769E-3</v>
      </c>
      <c r="F91" s="8">
        <v>9.6941937769293614E-3</v>
      </c>
      <c r="G91" s="8">
        <v>4.1421933805362056E-3</v>
      </c>
      <c r="H91" s="8">
        <v>-4.7738557129250632E-3</v>
      </c>
      <c r="I91" s="8">
        <v>6.4324759946982413E-3</v>
      </c>
      <c r="J91" s="8">
        <v>0</v>
      </c>
      <c r="K91" s="8">
        <v>-5.9444231181262951E-3</v>
      </c>
      <c r="L91" s="8">
        <v>4.7961820955891993E-3</v>
      </c>
      <c r="M91" s="8">
        <f t="shared" si="1"/>
        <v>1.8434199623524952E-3</v>
      </c>
    </row>
    <row r="92" spans="1:13" x14ac:dyDescent="0.3">
      <c r="A92" s="82">
        <v>-170</v>
      </c>
      <c r="B92" s="8">
        <v>-2.5129788092679295E-3</v>
      </c>
      <c r="C92" s="8">
        <v>2.9774022885963583E-3</v>
      </c>
      <c r="D92" s="8">
        <v>2.2703058517927529E-3</v>
      </c>
      <c r="E92" s="8">
        <v>1.3628507654608208E-2</v>
      </c>
      <c r="F92" s="8">
        <v>-4.3676838227439379E-3</v>
      </c>
      <c r="G92" s="8">
        <v>-1.3809879586205425E-3</v>
      </c>
      <c r="H92" s="8">
        <v>3.3377642015867248E-3</v>
      </c>
      <c r="I92" s="8">
        <v>3.8047459104519482E-3</v>
      </c>
      <c r="J92" s="8">
        <v>0</v>
      </c>
      <c r="K92" s="8">
        <v>-5.8689764708073919E-3</v>
      </c>
      <c r="L92" s="8">
        <v>-1.3893631413470837E-2</v>
      </c>
      <c r="M92" s="8">
        <f t="shared" si="1"/>
        <v>-1.8232114253405885E-4</v>
      </c>
    </row>
    <row r="93" spans="1:13" x14ac:dyDescent="0.3">
      <c r="A93" s="82">
        <v>-169</v>
      </c>
      <c r="B93" s="8">
        <v>-2.3151744923282924E-3</v>
      </c>
      <c r="C93" s="8">
        <v>2.7303619871786857E-3</v>
      </c>
      <c r="D93" s="8">
        <v>3.8958914083302397E-3</v>
      </c>
      <c r="E93" s="8">
        <v>-1.2323206515450692E-2</v>
      </c>
      <c r="F93" s="8">
        <v>2.5265810791169864E-3</v>
      </c>
      <c r="G93" s="8">
        <v>-3.5837696080438606E-3</v>
      </c>
      <c r="H93" s="8">
        <v>8.5377728597330668E-4</v>
      </c>
      <c r="I93" s="8">
        <v>4.4967799539179557E-4</v>
      </c>
      <c r="J93" s="8">
        <v>0</v>
      </c>
      <c r="K93" s="8">
        <v>-6.5576957793380278E-3</v>
      </c>
      <c r="L93" s="8">
        <v>-8.3847239332780297E-3</v>
      </c>
      <c r="M93" s="8">
        <f t="shared" si="1"/>
        <v>-2.0643891429498076E-3</v>
      </c>
    </row>
    <row r="94" spans="1:13" x14ac:dyDescent="0.3">
      <c r="A94" s="82">
        <v>-168</v>
      </c>
      <c r="B94" s="8">
        <v>-4.4094283078095712E-3</v>
      </c>
      <c r="C94" s="8">
        <v>6.4104958832477132E-3</v>
      </c>
      <c r="D94" s="8">
        <v>4.4926092671411944E-4</v>
      </c>
      <c r="E94" s="8">
        <v>1.290017551566428E-3</v>
      </c>
      <c r="F94" s="8">
        <v>4.8335854632144612E-3</v>
      </c>
      <c r="G94" s="8">
        <v>9.0644836578986296E-3</v>
      </c>
      <c r="H94" s="8">
        <v>3.954450552146529E-3</v>
      </c>
      <c r="I94" s="8">
        <v>2.0920243923212506E-3</v>
      </c>
      <c r="J94" s="8">
        <v>0</v>
      </c>
      <c r="K94" s="8">
        <v>-5.8787597888737986E-3</v>
      </c>
      <c r="L94" s="8">
        <v>4.0768023762733641E-3</v>
      </c>
      <c r="M94" s="8">
        <f t="shared" si="1"/>
        <v>1.9893575187908295E-3</v>
      </c>
    </row>
    <row r="95" spans="1:13" x14ac:dyDescent="0.3">
      <c r="A95" s="82">
        <v>-167</v>
      </c>
      <c r="B95" s="8">
        <v>-3.3327160371001349E-3</v>
      </c>
      <c r="C95" s="8">
        <v>-1.2197630233547023E-3</v>
      </c>
      <c r="D95" s="8">
        <v>5.8994995296450699E-4</v>
      </c>
      <c r="E95" s="8">
        <v>-9.6946540289688209E-3</v>
      </c>
      <c r="F95" s="8">
        <v>1.2635166120367192E-4</v>
      </c>
      <c r="G95" s="8">
        <v>-6.7831317065153787E-4</v>
      </c>
      <c r="H95" s="8">
        <v>-8.9137894031471633E-3</v>
      </c>
      <c r="I95" s="8">
        <v>2.5805448531556734E-3</v>
      </c>
      <c r="J95" s="8">
        <v>0</v>
      </c>
      <c r="K95" s="8">
        <v>-9.6344350877181351E-3</v>
      </c>
      <c r="L95" s="8">
        <v>1.2644600743960972E-2</v>
      </c>
      <c r="M95" s="8">
        <f t="shared" si="1"/>
        <v>-1.5938385036050608E-3</v>
      </c>
    </row>
    <row r="96" spans="1:13" x14ac:dyDescent="0.3">
      <c r="A96" s="82">
        <v>-166</v>
      </c>
      <c r="B96" s="8">
        <v>-7.9455715734449706E-3</v>
      </c>
      <c r="C96" s="8">
        <v>-4.4415399544177891E-3</v>
      </c>
      <c r="D96" s="8">
        <v>-1.3505175678179496E-4</v>
      </c>
      <c r="E96" s="8">
        <v>1.4735725841383031E-3</v>
      </c>
      <c r="F96" s="8">
        <v>1.2067071242887993E-3</v>
      </c>
      <c r="G96" s="8">
        <v>-1.537076136116736E-3</v>
      </c>
      <c r="H96" s="8">
        <v>1.1476180225334486E-3</v>
      </c>
      <c r="I96" s="8">
        <v>-5.0306712219816063E-3</v>
      </c>
      <c r="J96" s="8">
        <v>0</v>
      </c>
      <c r="K96" s="8">
        <v>2.2295075346924147E-2</v>
      </c>
      <c r="L96" s="8">
        <v>2.0056214266625155E-2</v>
      </c>
      <c r="M96" s="8">
        <f t="shared" si="1"/>
        <v>2.4626615183424507E-3</v>
      </c>
    </row>
    <row r="97" spans="1:13" x14ac:dyDescent="0.3">
      <c r="A97" s="82">
        <v>-165</v>
      </c>
      <c r="B97" s="8">
        <v>3.3309976653709394E-3</v>
      </c>
      <c r="C97" s="8">
        <v>-2.6339829359694929E-3</v>
      </c>
      <c r="D97" s="8">
        <v>7.5581954130517876E-4</v>
      </c>
      <c r="E97" s="8">
        <v>6.2428873158653121E-3</v>
      </c>
      <c r="F97" s="8">
        <v>3.6469892440829628E-3</v>
      </c>
      <c r="G97" s="8">
        <v>-5.414633478270061E-3</v>
      </c>
      <c r="H97" s="8">
        <v>-7.4538796199704726E-4</v>
      </c>
      <c r="I97" s="8">
        <v>-6.3889752759343776E-3</v>
      </c>
      <c r="J97" s="8">
        <v>0</v>
      </c>
      <c r="K97" s="8">
        <v>1.8255837531953151E-3</v>
      </c>
      <c r="L97" s="8">
        <v>-1.7940783583757398E-2</v>
      </c>
      <c r="M97" s="8">
        <f t="shared" si="1"/>
        <v>-1.5746805196462424E-3</v>
      </c>
    </row>
    <row r="98" spans="1:13" x14ac:dyDescent="0.3">
      <c r="A98" s="82">
        <v>-164</v>
      </c>
      <c r="B98" s="8">
        <v>3.2061233146329915E-4</v>
      </c>
      <c r="C98" s="8">
        <v>-3.788043815971801E-3</v>
      </c>
      <c r="D98" s="8">
        <v>-1.3895797993319083E-3</v>
      </c>
      <c r="E98" s="8">
        <v>-3.8069279315163171E-3</v>
      </c>
      <c r="F98" s="8">
        <v>3.0308567900496353E-3</v>
      </c>
      <c r="G98" s="8">
        <v>8.9102306747384716E-3</v>
      </c>
      <c r="H98" s="8">
        <v>-1.7229964168390642E-4</v>
      </c>
      <c r="I98" s="8">
        <v>-7.440607762487398E-3</v>
      </c>
      <c r="J98" s="8">
        <v>0</v>
      </c>
      <c r="K98" s="8">
        <v>-1.2776127255866077E-2</v>
      </c>
      <c r="L98" s="8">
        <v>-1.1243423536325247E-3</v>
      </c>
      <c r="M98" s="8">
        <f t="shared" si="1"/>
        <v>-1.6578389785671388E-3</v>
      </c>
    </row>
    <row r="99" spans="1:13" x14ac:dyDescent="0.3">
      <c r="A99" s="82">
        <v>-163</v>
      </c>
      <c r="B99" s="8">
        <v>7.709976441615491E-3</v>
      </c>
      <c r="C99" s="8">
        <v>6.2446740446192688E-3</v>
      </c>
      <c r="D99" s="8">
        <v>5.5616652265551032E-4</v>
      </c>
      <c r="E99" s="8">
        <v>-6.0424258682034368E-3</v>
      </c>
      <c r="F99" s="8">
        <v>1.0610768593714436E-4</v>
      </c>
      <c r="G99" s="8">
        <v>-6.7611483546944542E-3</v>
      </c>
      <c r="H99" s="8">
        <v>1.013591546587183E-3</v>
      </c>
      <c r="I99" s="8">
        <v>6.0615010546069721E-4</v>
      </c>
      <c r="J99" s="8">
        <v>0</v>
      </c>
      <c r="K99" s="8">
        <v>8.3045933357587046E-4</v>
      </c>
      <c r="L99" s="8">
        <v>-6.4266997100657277E-3</v>
      </c>
      <c r="M99" s="8">
        <f t="shared" si="1"/>
        <v>-1.966498411374958E-4</v>
      </c>
    </row>
    <row r="100" spans="1:13" x14ac:dyDescent="0.3">
      <c r="A100" s="82">
        <v>-162</v>
      </c>
      <c r="B100" s="8">
        <v>-1.2421536874156505E-2</v>
      </c>
      <c r="C100" s="8">
        <v>6.019384263019738E-3</v>
      </c>
      <c r="D100" s="8">
        <v>-1.3539999079654414E-3</v>
      </c>
      <c r="E100" s="8">
        <v>-8.7004556254166605E-3</v>
      </c>
      <c r="F100" s="8">
        <v>-2.9002410787589191E-3</v>
      </c>
      <c r="G100" s="8">
        <v>-4.2916415557696149E-3</v>
      </c>
      <c r="H100" s="8">
        <v>3.8533934169708269E-3</v>
      </c>
      <c r="I100" s="8">
        <v>-2.8503144631485877E-3</v>
      </c>
      <c r="J100" s="8">
        <v>0</v>
      </c>
      <c r="K100" s="8">
        <v>-1.3124041884013418E-2</v>
      </c>
      <c r="L100" s="8">
        <v>-1.5089951259725932E-2</v>
      </c>
      <c r="M100" s="8">
        <f t="shared" si="1"/>
        <v>-4.6235822699058652E-3</v>
      </c>
    </row>
    <row r="101" spans="1:13" x14ac:dyDescent="0.3">
      <c r="A101" s="82">
        <v>-161</v>
      </c>
      <c r="B101" s="8">
        <v>-1.02285765815429E-3</v>
      </c>
      <c r="C101" s="8">
        <v>-4.1757261152393435E-3</v>
      </c>
      <c r="D101" s="8">
        <v>-4.2495623281628868E-3</v>
      </c>
      <c r="E101" s="8">
        <v>9.1059493270707094E-3</v>
      </c>
      <c r="F101" s="8">
        <v>-2.0524167416076941E-3</v>
      </c>
      <c r="G101" s="8">
        <v>1.5102577136813945E-3</v>
      </c>
      <c r="H101" s="8">
        <v>7.5380664849885219E-3</v>
      </c>
      <c r="I101" s="8">
        <v>6.8787885409080443E-3</v>
      </c>
      <c r="J101" s="8">
        <v>0</v>
      </c>
      <c r="K101" s="8">
        <v>-1.4603874855024908E-2</v>
      </c>
      <c r="L101" s="8">
        <v>-8.9898291342654559E-3</v>
      </c>
      <c r="M101" s="8">
        <f t="shared" si="1"/>
        <v>-9.1465497870962809E-4</v>
      </c>
    </row>
    <row r="102" spans="1:13" x14ac:dyDescent="0.3">
      <c r="A102" s="82">
        <v>-160</v>
      </c>
      <c r="B102" s="8">
        <v>-7.7975678816079898E-3</v>
      </c>
      <c r="C102" s="8">
        <v>-2.8468412422682672E-3</v>
      </c>
      <c r="D102" s="8">
        <v>-4.5419811036959915E-5</v>
      </c>
      <c r="E102" s="8">
        <v>-1.5382645271414166E-2</v>
      </c>
      <c r="F102" s="8">
        <v>-2.6000466819424244E-3</v>
      </c>
      <c r="G102" s="8">
        <v>2.1098399940870155E-3</v>
      </c>
      <c r="H102" s="8">
        <v>5.3373052550997856E-3</v>
      </c>
      <c r="I102" s="8">
        <v>2.5736442672116885E-3</v>
      </c>
      <c r="J102" s="8">
        <v>0</v>
      </c>
      <c r="K102" s="8">
        <v>6.4531034480045761E-3</v>
      </c>
      <c r="L102" s="8">
        <v>1.0957210110487312E-2</v>
      </c>
      <c r="M102" s="8">
        <f t="shared" si="1"/>
        <v>-1.1285616485267527E-4</v>
      </c>
    </row>
    <row r="103" spans="1:13" x14ac:dyDescent="0.3">
      <c r="A103" s="82">
        <v>-159</v>
      </c>
      <c r="B103" s="8">
        <v>5.1076402840382409E-3</v>
      </c>
      <c r="C103" s="8">
        <v>-8.283822436515955E-3</v>
      </c>
      <c r="D103" s="8">
        <v>2.2282081918663429E-3</v>
      </c>
      <c r="E103" s="8">
        <v>2.3627124516491325E-3</v>
      </c>
      <c r="F103" s="8">
        <v>2.8191677603384407E-3</v>
      </c>
      <c r="G103" s="8">
        <v>1.6704173129986379E-3</v>
      </c>
      <c r="H103" s="8">
        <v>-7.0535145986585709E-5</v>
      </c>
      <c r="I103" s="8">
        <v>-4.1631817496136647E-3</v>
      </c>
      <c r="J103" s="8">
        <v>0</v>
      </c>
      <c r="K103" s="8">
        <v>-1.5877260052748073E-3</v>
      </c>
      <c r="L103" s="8">
        <v>-8.6620149880174569E-3</v>
      </c>
      <c r="M103" s="8">
        <f t="shared" si="1"/>
        <v>-7.7992130222887955E-4</v>
      </c>
    </row>
    <row r="104" spans="1:13" x14ac:dyDescent="0.3">
      <c r="A104" s="82">
        <v>-158</v>
      </c>
      <c r="B104" s="8">
        <v>6.5213527404856461E-3</v>
      </c>
      <c r="C104" s="8">
        <v>3.8590624700865269E-3</v>
      </c>
      <c r="D104" s="8">
        <v>-1.9331321545457271E-3</v>
      </c>
      <c r="E104" s="8">
        <v>-3.9399757514063331E-3</v>
      </c>
      <c r="F104" s="8">
        <v>-6.4201031361613391E-3</v>
      </c>
      <c r="G104" s="8">
        <v>-4.6643211613719392E-3</v>
      </c>
      <c r="H104" s="8">
        <v>-7.3463980478253397E-3</v>
      </c>
      <c r="I104" s="8">
        <v>-4.6169920532326044E-3</v>
      </c>
      <c r="J104" s="8">
        <v>0</v>
      </c>
      <c r="K104" s="8">
        <v>1.8155125998938072E-2</v>
      </c>
      <c r="L104" s="8">
        <v>2.9108225325240474E-5</v>
      </c>
      <c r="M104" s="8">
        <f t="shared" si="1"/>
        <v>-3.238844270070883E-5</v>
      </c>
    </row>
    <row r="105" spans="1:13" x14ac:dyDescent="0.3">
      <c r="A105" s="82">
        <v>-157</v>
      </c>
      <c r="B105" s="8">
        <v>3.0510380046728956E-3</v>
      </c>
      <c r="C105" s="8">
        <v>-8.4249007046268559E-4</v>
      </c>
      <c r="D105" s="8">
        <v>2.7985247192962321E-3</v>
      </c>
      <c r="E105" s="8">
        <v>1.1071843862345301E-2</v>
      </c>
      <c r="F105" s="8">
        <v>-1.0615971909082356E-2</v>
      </c>
      <c r="G105" s="8">
        <v>3.4043940746743412E-3</v>
      </c>
      <c r="H105" s="8">
        <v>2.1215596679537612E-3</v>
      </c>
      <c r="I105" s="8">
        <v>6.6642557474223601E-3</v>
      </c>
      <c r="J105" s="8">
        <v>0</v>
      </c>
      <c r="K105" s="8">
        <v>1.2257919341861828E-2</v>
      </c>
      <c r="L105" s="8">
        <v>-1.9028746516453754E-3</v>
      </c>
      <c r="M105" s="8">
        <f t="shared" si="1"/>
        <v>2.5461998897305729E-3</v>
      </c>
    </row>
    <row r="106" spans="1:13" x14ac:dyDescent="0.3">
      <c r="A106" s="82">
        <v>-156</v>
      </c>
      <c r="B106" s="8">
        <v>-5.912816298820827E-3</v>
      </c>
      <c r="C106" s="8">
        <v>1.2723429314758609E-3</v>
      </c>
      <c r="D106" s="8">
        <v>3.6993556971357455E-4</v>
      </c>
      <c r="E106" s="8">
        <v>-1.0833897799399047E-2</v>
      </c>
      <c r="F106" s="8">
        <v>-2.0794925924415408E-3</v>
      </c>
      <c r="G106" s="8">
        <v>-7.6465678577272824E-3</v>
      </c>
      <c r="H106" s="8">
        <v>5.7584564970110576E-3</v>
      </c>
      <c r="I106" s="8">
        <v>2.1560263407372697E-3</v>
      </c>
      <c r="J106" s="8">
        <v>0</v>
      </c>
      <c r="K106" s="8">
        <v>-7.5509651192939755E-4</v>
      </c>
      <c r="L106" s="8">
        <v>-1.113190465176269E-2</v>
      </c>
      <c r="M106" s="8">
        <f t="shared" si="1"/>
        <v>-2.6184558521039113E-3</v>
      </c>
    </row>
    <row r="107" spans="1:13" x14ac:dyDescent="0.3">
      <c r="A107" s="82">
        <v>-155</v>
      </c>
      <c r="B107" s="8">
        <v>2.6006001595659869E-3</v>
      </c>
      <c r="C107" s="8">
        <v>-3.3076452451733379E-3</v>
      </c>
      <c r="D107" s="8">
        <v>2.4128573746825446E-3</v>
      </c>
      <c r="E107" s="8">
        <v>2.2178687953796003E-3</v>
      </c>
      <c r="F107" s="8">
        <v>-2.166939012709446E-3</v>
      </c>
      <c r="G107" s="8">
        <v>3.0304391288218518E-3</v>
      </c>
      <c r="H107" s="8">
        <v>1.0382780074552291E-2</v>
      </c>
      <c r="I107" s="8">
        <v>-1.8083819727189275E-3</v>
      </c>
      <c r="J107" s="8">
        <v>0</v>
      </c>
      <c r="K107" s="8">
        <v>1.0131421174827387E-2</v>
      </c>
      <c r="L107" s="8">
        <v>-2.1962441851116742E-4</v>
      </c>
      <c r="M107" s="8">
        <f t="shared" si="1"/>
        <v>2.1157614598833439E-3</v>
      </c>
    </row>
    <row r="108" spans="1:13" x14ac:dyDescent="0.3">
      <c r="A108" s="82">
        <v>-154</v>
      </c>
      <c r="B108" s="8">
        <v>5.1446501004016945E-3</v>
      </c>
      <c r="C108" s="8">
        <v>-2.1645276793495292E-3</v>
      </c>
      <c r="D108" s="8">
        <v>1.1349275078229321E-3</v>
      </c>
      <c r="E108" s="8">
        <v>-3.3616400491656411E-3</v>
      </c>
      <c r="F108" s="8">
        <v>8.1648057605667873E-3</v>
      </c>
      <c r="G108" s="8">
        <v>1.3274087502889581E-3</v>
      </c>
      <c r="H108" s="8">
        <v>1.8753294383141612E-3</v>
      </c>
      <c r="I108" s="8">
        <v>4.0311145071963064E-3</v>
      </c>
      <c r="J108" s="8">
        <v>0</v>
      </c>
      <c r="K108" s="8">
        <v>1.3706915316134509E-2</v>
      </c>
      <c r="L108" s="8">
        <v>2.3474409784408536E-3</v>
      </c>
      <c r="M108" s="8">
        <f t="shared" si="1"/>
        <v>2.9278567846046395E-3</v>
      </c>
    </row>
    <row r="109" spans="1:13" x14ac:dyDescent="0.3">
      <c r="A109" s="82">
        <v>-153</v>
      </c>
      <c r="B109" s="8">
        <v>2.7760765823793155E-3</v>
      </c>
      <c r="C109" s="8">
        <v>2.6109989563166888E-3</v>
      </c>
      <c r="D109" s="8">
        <v>9.1863079190117412E-4</v>
      </c>
      <c r="E109" s="8">
        <v>-1.4610754775636798E-2</v>
      </c>
      <c r="F109" s="8">
        <v>1.9309256975850852E-3</v>
      </c>
      <c r="G109" s="8">
        <v>-4.9224407213551216E-4</v>
      </c>
      <c r="H109" s="8">
        <v>8.0960323004227834E-3</v>
      </c>
      <c r="I109" s="8">
        <v>7.3808006338933752E-4</v>
      </c>
      <c r="J109" s="8">
        <v>0</v>
      </c>
      <c r="K109" s="8">
        <v>6.5473703869102741E-3</v>
      </c>
      <c r="L109" s="8">
        <v>-1.8091910397927763E-2</v>
      </c>
      <c r="M109" s="8">
        <f t="shared" si="1"/>
        <v>-8.7061767879958313E-4</v>
      </c>
    </row>
    <row r="110" spans="1:13" x14ac:dyDescent="0.3">
      <c r="A110" s="82">
        <v>-152</v>
      </c>
      <c r="B110" s="8">
        <v>4.0076934951053904E-4</v>
      </c>
      <c r="C110" s="8">
        <v>1.6867867341013795E-3</v>
      </c>
      <c r="D110" s="8">
        <v>-4.2430029061474046E-4</v>
      </c>
      <c r="E110" s="8">
        <v>8.5011412782908628E-3</v>
      </c>
      <c r="F110" s="8">
        <v>2.3259425862136064E-3</v>
      </c>
      <c r="G110" s="8">
        <v>-9.9778244313424719E-4</v>
      </c>
      <c r="H110" s="8">
        <v>-3.8531264058808898E-3</v>
      </c>
      <c r="I110" s="8">
        <v>3.2590339190610674E-3</v>
      </c>
      <c r="J110" s="8">
        <v>0</v>
      </c>
      <c r="K110" s="8">
        <v>1.8161989376220405E-3</v>
      </c>
      <c r="L110" s="8">
        <v>-1.1244335027374382E-2</v>
      </c>
      <c r="M110" s="8">
        <f t="shared" si="1"/>
        <v>1.3366623979956698E-4</v>
      </c>
    </row>
    <row r="111" spans="1:13" x14ac:dyDescent="0.3">
      <c r="A111" s="82">
        <v>-151</v>
      </c>
      <c r="B111" s="8">
        <v>-3.7095088440879109E-3</v>
      </c>
      <c r="C111" s="8">
        <v>1.4031544447026603E-3</v>
      </c>
      <c r="D111" s="8">
        <v>-2.6531448261598502E-3</v>
      </c>
      <c r="E111" s="8">
        <v>-1.0485889164560842E-3</v>
      </c>
      <c r="F111" s="8">
        <v>-8.9802607227655162E-4</v>
      </c>
      <c r="G111" s="8">
        <v>4.1767353877794101E-4</v>
      </c>
      <c r="H111" s="8">
        <v>-1.7086103377244623E-3</v>
      </c>
      <c r="I111" s="8">
        <v>3.7259724554764718E-3</v>
      </c>
      <c r="J111" s="8">
        <v>0</v>
      </c>
      <c r="K111" s="8">
        <v>5.4259096848665589E-3</v>
      </c>
      <c r="L111" s="8">
        <v>-1.6067767509337597E-2</v>
      </c>
      <c r="M111" s="8">
        <f t="shared" si="1"/>
        <v>-1.3739033074744386E-3</v>
      </c>
    </row>
    <row r="112" spans="1:13" x14ac:dyDescent="0.3">
      <c r="A112" s="82">
        <v>-150</v>
      </c>
      <c r="B112" s="8">
        <v>9.2234997682794154E-3</v>
      </c>
      <c r="C112" s="8">
        <v>3.8201753715721124E-3</v>
      </c>
      <c r="D112" s="8">
        <v>1.6976477231118664E-3</v>
      </c>
      <c r="E112" s="8">
        <v>1.058418332954203E-2</v>
      </c>
      <c r="F112" s="8">
        <v>3.0874419969367751E-3</v>
      </c>
      <c r="G112" s="8">
        <v>1.7404708558198239E-3</v>
      </c>
      <c r="H112" s="8">
        <v>1.5536573400558099E-3</v>
      </c>
      <c r="I112" s="8">
        <v>1.1951860562918635E-3</v>
      </c>
      <c r="J112" s="8">
        <v>0</v>
      </c>
      <c r="K112" s="8">
        <v>4.4763964816897581E-3</v>
      </c>
      <c r="L112" s="8">
        <v>9.0548808478072076E-3</v>
      </c>
      <c r="M112" s="8">
        <f t="shared" si="1"/>
        <v>4.2212308882824236E-3</v>
      </c>
    </row>
    <row r="113" spans="1:13" x14ac:dyDescent="0.3">
      <c r="A113" s="82">
        <v>-149</v>
      </c>
      <c r="B113" s="8">
        <v>4.8713552794741252E-3</v>
      </c>
      <c r="C113" s="8">
        <v>-7.3687048827909109E-3</v>
      </c>
      <c r="D113" s="8">
        <v>1.6041737883157087E-3</v>
      </c>
      <c r="E113" s="8">
        <v>3.3635495183094721E-3</v>
      </c>
      <c r="F113" s="8">
        <v>-2.4316763174384434E-3</v>
      </c>
      <c r="G113" s="8">
        <v>-6.1925619478351186E-3</v>
      </c>
      <c r="H113" s="8">
        <v>-1.9808763038158201E-3</v>
      </c>
      <c r="I113" s="8">
        <v>3.873885887723659E-3</v>
      </c>
      <c r="J113" s="8">
        <v>0</v>
      </c>
      <c r="K113" s="8">
        <v>-1.2422981840877485E-2</v>
      </c>
      <c r="L113" s="8">
        <v>-1.6618505239329021E-2</v>
      </c>
      <c r="M113" s="8">
        <f t="shared" si="1"/>
        <v>-3.0274856416603489E-3</v>
      </c>
    </row>
    <row r="114" spans="1:13" x14ac:dyDescent="0.3">
      <c r="A114" s="82">
        <v>-148</v>
      </c>
      <c r="B114" s="8">
        <v>9.296982058994846E-5</v>
      </c>
      <c r="C114" s="8">
        <v>-1.2161044592046469E-3</v>
      </c>
      <c r="D114" s="8">
        <v>1.7314344289665953E-3</v>
      </c>
      <c r="E114" s="8">
        <v>-1.0670377552273135E-2</v>
      </c>
      <c r="F114" s="8">
        <v>1.2510282454997992E-2</v>
      </c>
      <c r="G114" s="8">
        <v>-2.9034578498602082E-3</v>
      </c>
      <c r="H114" s="8">
        <v>3.1119745435738682E-3</v>
      </c>
      <c r="I114" s="8">
        <v>-3.196318325276319E-3</v>
      </c>
      <c r="J114" s="8">
        <v>0</v>
      </c>
      <c r="K114" s="8">
        <v>1.045913881833572E-2</v>
      </c>
      <c r="L114" s="8">
        <v>9.816063460572122E-3</v>
      </c>
      <c r="M114" s="8">
        <f t="shared" si="1"/>
        <v>1.7941459400383579E-3</v>
      </c>
    </row>
    <row r="115" spans="1:13" x14ac:dyDescent="0.3">
      <c r="A115" s="82">
        <v>-147</v>
      </c>
      <c r="B115" s="8">
        <v>-2.3986304909880043E-3</v>
      </c>
      <c r="C115" s="8">
        <v>8.3554244855978173E-3</v>
      </c>
      <c r="D115" s="8">
        <v>4.9967589438178975E-3</v>
      </c>
      <c r="E115" s="8">
        <v>8.7419027791135993E-3</v>
      </c>
      <c r="F115" s="8">
        <v>-4.3951092281952174E-3</v>
      </c>
      <c r="G115" s="8">
        <v>2.3324254430953533E-3</v>
      </c>
      <c r="H115" s="8">
        <v>1.985208151643051E-3</v>
      </c>
      <c r="I115" s="8">
        <v>-2.5720225634486794E-3</v>
      </c>
      <c r="J115" s="8">
        <v>0</v>
      </c>
      <c r="K115" s="8">
        <v>-4.2819350218271783E-4</v>
      </c>
      <c r="L115" s="8">
        <v>1.5357548229163978E-2</v>
      </c>
      <c r="M115" s="8">
        <f t="shared" si="1"/>
        <v>2.906846567965189E-3</v>
      </c>
    </row>
    <row r="116" spans="1:13" x14ac:dyDescent="0.3">
      <c r="A116" s="82">
        <v>-146</v>
      </c>
      <c r="B116" s="8">
        <v>2.5091078180075263E-4</v>
      </c>
      <c r="C116" s="8">
        <v>3.5557881439801922E-3</v>
      </c>
      <c r="D116" s="8">
        <v>-3.3026278272380964E-3</v>
      </c>
      <c r="E116" s="8">
        <v>-1.0372150053510314E-3</v>
      </c>
      <c r="F116" s="8">
        <v>7.9335920381769535E-5</v>
      </c>
      <c r="G116" s="8">
        <v>1.4353552360151598E-3</v>
      </c>
      <c r="H116" s="8">
        <v>1.4729265893673269E-3</v>
      </c>
      <c r="I116" s="8">
        <v>-6.1422976363620877E-3</v>
      </c>
      <c r="J116" s="8">
        <v>0</v>
      </c>
      <c r="K116" s="8">
        <v>1.3393191068596686E-2</v>
      </c>
      <c r="L116" s="8">
        <v>2.7735820772630607E-3</v>
      </c>
      <c r="M116" s="8">
        <f t="shared" si="1"/>
        <v>1.1344499407685211E-3</v>
      </c>
    </row>
    <row r="117" spans="1:13" x14ac:dyDescent="0.3">
      <c r="A117" s="82">
        <v>-145</v>
      </c>
      <c r="B117" s="8">
        <v>1.495684310910868E-3</v>
      </c>
      <c r="C117" s="8">
        <v>4.4426796960540544E-3</v>
      </c>
      <c r="D117" s="8">
        <v>4.6323769690529296E-3</v>
      </c>
      <c r="E117" s="8">
        <v>-3.1440824110484066E-3</v>
      </c>
      <c r="F117" s="8">
        <v>2.6958830834103867E-3</v>
      </c>
      <c r="G117" s="8">
        <v>-4.2426240713948887E-3</v>
      </c>
      <c r="H117" s="8">
        <v>3.7083710894205771E-3</v>
      </c>
      <c r="I117" s="8">
        <v>6.6369534338545349E-4</v>
      </c>
      <c r="J117" s="8">
        <v>0</v>
      </c>
      <c r="K117" s="8">
        <v>2.0140913784836389E-3</v>
      </c>
      <c r="L117" s="8">
        <v>-2.9424720630221585E-4</v>
      </c>
      <c r="M117" s="8">
        <f t="shared" si="1"/>
        <v>1.088348016542945E-3</v>
      </c>
    </row>
    <row r="118" spans="1:13" x14ac:dyDescent="0.3">
      <c r="A118" s="82">
        <v>-144</v>
      </c>
      <c r="B118" s="8">
        <v>3.812122432226818E-3</v>
      </c>
      <c r="C118" s="8">
        <v>3.1140454885294402E-3</v>
      </c>
      <c r="D118" s="8">
        <v>4.5406248100640385E-4</v>
      </c>
      <c r="E118" s="8">
        <v>1.9871154490415203E-2</v>
      </c>
      <c r="F118" s="8">
        <v>2.8841366901362388E-3</v>
      </c>
      <c r="G118" s="8">
        <v>4.4714685964241194E-3</v>
      </c>
      <c r="H118" s="8">
        <v>6.725942844443604E-3</v>
      </c>
      <c r="I118" s="8">
        <v>-2.7984897522860723E-3</v>
      </c>
      <c r="J118" s="8">
        <v>0</v>
      </c>
      <c r="K118" s="8">
        <v>2.8217511669217949E-3</v>
      </c>
      <c r="L118" s="8">
        <v>9.8822499882530185E-3</v>
      </c>
      <c r="M118" s="8">
        <f t="shared" si="1"/>
        <v>4.6580404023700509E-3</v>
      </c>
    </row>
    <row r="119" spans="1:13" x14ac:dyDescent="0.3">
      <c r="A119" s="82">
        <v>-143</v>
      </c>
      <c r="B119" s="8">
        <v>1.1139829186448975E-3</v>
      </c>
      <c r="C119" s="8">
        <v>3.5490707638127245E-3</v>
      </c>
      <c r="D119" s="8">
        <v>-1.5350902457532335E-3</v>
      </c>
      <c r="E119" s="8">
        <v>-6.3195170619164374E-4</v>
      </c>
      <c r="F119" s="8">
        <v>-2.5912385790098982E-4</v>
      </c>
      <c r="G119" s="8">
        <v>-1.6525404945320846E-3</v>
      </c>
      <c r="H119" s="8">
        <v>4.9373446477205402E-3</v>
      </c>
      <c r="I119" s="8">
        <v>-6.4493204993734954E-3</v>
      </c>
      <c r="J119" s="8">
        <v>0</v>
      </c>
      <c r="K119" s="8">
        <v>-1.3452540976481603E-2</v>
      </c>
      <c r="L119" s="8">
        <v>-4.9333353549273276E-3</v>
      </c>
      <c r="M119" s="8">
        <f t="shared" si="1"/>
        <v>-1.7557731640892923E-3</v>
      </c>
    </row>
    <row r="120" spans="1:13" x14ac:dyDescent="0.3">
      <c r="A120" s="82">
        <v>-142</v>
      </c>
      <c r="B120" s="8">
        <v>-3.9144634127525474E-4</v>
      </c>
      <c r="C120" s="8">
        <v>-6.8593752211375623E-3</v>
      </c>
      <c r="D120" s="8">
        <v>3.6641948935972092E-3</v>
      </c>
      <c r="E120" s="8">
        <v>6.9527048546006234E-3</v>
      </c>
      <c r="F120" s="8">
        <v>9.2684368855982455E-3</v>
      </c>
      <c r="G120" s="8">
        <v>1.2985251828924384E-3</v>
      </c>
      <c r="H120" s="8">
        <v>-3.6167090847530406E-3</v>
      </c>
      <c r="I120" s="8">
        <v>2.3246201426264067E-4</v>
      </c>
      <c r="J120" s="8">
        <v>0</v>
      </c>
      <c r="K120" s="8">
        <v>-9.8899347919950142E-3</v>
      </c>
      <c r="L120" s="8">
        <v>-2.2544505814123719E-2</v>
      </c>
      <c r="M120" s="8">
        <f t="shared" si="1"/>
        <v>-1.9896043111212211E-3</v>
      </c>
    </row>
    <row r="121" spans="1:13" x14ac:dyDescent="0.3">
      <c r="A121" s="82">
        <v>-141</v>
      </c>
      <c r="B121" s="8">
        <v>-3.4984281754690521E-3</v>
      </c>
      <c r="C121" s="8">
        <v>1.2398308286150697E-3</v>
      </c>
      <c r="D121" s="8">
        <v>-2.4292624141866101E-3</v>
      </c>
      <c r="E121" s="8">
        <v>1.5843503691886033E-3</v>
      </c>
      <c r="F121" s="8">
        <v>-4.3968196595249014E-3</v>
      </c>
      <c r="G121" s="8">
        <v>7.6505173433267766E-4</v>
      </c>
      <c r="H121" s="8">
        <v>1.2698943272798288E-4</v>
      </c>
      <c r="I121" s="8">
        <v>-5.635843817632203E-3</v>
      </c>
      <c r="J121" s="8">
        <v>0</v>
      </c>
      <c r="K121" s="8">
        <v>6.5225861747765712E-3</v>
      </c>
      <c r="L121" s="8">
        <v>2.4089252389972116E-2</v>
      </c>
      <c r="M121" s="8">
        <f t="shared" si="1"/>
        <v>1.6697915329818411E-3</v>
      </c>
    </row>
    <row r="122" spans="1:13" x14ac:dyDescent="0.3">
      <c r="A122" s="82">
        <v>-140</v>
      </c>
      <c r="B122" s="8">
        <v>-2.6470567191811643E-3</v>
      </c>
      <c r="C122" s="8">
        <v>-1.5573656708550146E-3</v>
      </c>
      <c r="D122" s="8">
        <v>-1.6464802890720298E-3</v>
      </c>
      <c r="E122" s="8">
        <v>9.3952097348487112E-3</v>
      </c>
      <c r="F122" s="8">
        <v>2.7889877772743019E-3</v>
      </c>
      <c r="G122" s="8">
        <v>-3.9618652596516736E-3</v>
      </c>
      <c r="H122" s="8">
        <v>2.76604777700383E-4</v>
      </c>
      <c r="I122" s="8">
        <v>6.7922381783761896E-3</v>
      </c>
      <c r="J122" s="8">
        <v>0</v>
      </c>
      <c r="K122" s="8">
        <v>2.4171790653307566E-2</v>
      </c>
      <c r="L122" s="8">
        <v>7.498772324272149E-3</v>
      </c>
      <c r="M122" s="8">
        <f t="shared" si="1"/>
        <v>3.7373486824563112E-3</v>
      </c>
    </row>
    <row r="123" spans="1:13" x14ac:dyDescent="0.3">
      <c r="A123" s="82">
        <v>-139</v>
      </c>
      <c r="B123" s="8">
        <v>-1.7648258669740206E-3</v>
      </c>
      <c r="C123" s="8">
        <v>2.7885683841875099E-3</v>
      </c>
      <c r="D123" s="8">
        <v>-4.7720908363839062E-3</v>
      </c>
      <c r="E123" s="8">
        <v>-5.5235808156824757E-3</v>
      </c>
      <c r="F123" s="8">
        <v>-3.2566170224287792E-3</v>
      </c>
      <c r="G123" s="8">
        <v>-4.2275487300593283E-3</v>
      </c>
      <c r="H123" s="8">
        <v>-1.5257962754326657E-3</v>
      </c>
      <c r="I123" s="8">
        <v>1.8738611766076722E-3</v>
      </c>
      <c r="J123" s="8">
        <v>0</v>
      </c>
      <c r="K123" s="8">
        <v>-4.6673213785207966E-3</v>
      </c>
      <c r="L123" s="8">
        <v>8.5165993610197346E-3</v>
      </c>
      <c r="M123" s="8">
        <f t="shared" si="1"/>
        <v>-1.1417047276060959E-3</v>
      </c>
    </row>
    <row r="124" spans="1:13" x14ac:dyDescent="0.3">
      <c r="A124" s="82">
        <v>-138</v>
      </c>
      <c r="B124" s="8">
        <v>-3.2985497154527886E-3</v>
      </c>
      <c r="C124" s="8">
        <v>4.1547580903749685E-3</v>
      </c>
      <c r="D124" s="8">
        <v>4.3882106142786106E-3</v>
      </c>
      <c r="E124" s="8">
        <v>5.5736161933330345E-3</v>
      </c>
      <c r="F124" s="8">
        <v>-1.2790399621004861E-3</v>
      </c>
      <c r="G124" s="8">
        <v>3.6750847066925781E-4</v>
      </c>
      <c r="H124" s="8">
        <v>-3.552199290718587E-3</v>
      </c>
      <c r="I124" s="8">
        <v>4.8814890294093805E-3</v>
      </c>
      <c r="J124" s="8">
        <v>0</v>
      </c>
      <c r="K124" s="8">
        <v>1.583797642138856E-2</v>
      </c>
      <c r="L124" s="8">
        <v>-1.2239087155092553E-3</v>
      </c>
      <c r="M124" s="8">
        <f t="shared" si="1"/>
        <v>2.349987375970245E-3</v>
      </c>
    </row>
    <row r="125" spans="1:13" x14ac:dyDescent="0.3">
      <c r="A125" s="82">
        <v>-137</v>
      </c>
      <c r="B125" s="8">
        <v>-3.0000117403939444E-3</v>
      </c>
      <c r="C125" s="8">
        <v>-1.3428484119458878E-3</v>
      </c>
      <c r="D125" s="8">
        <v>1.5946274683030504E-4</v>
      </c>
      <c r="E125" s="8">
        <v>3.2892047388487474E-3</v>
      </c>
      <c r="F125" s="8">
        <v>-2.4650373395120511E-3</v>
      </c>
      <c r="G125" s="8">
        <v>1.8548932882810516E-3</v>
      </c>
      <c r="H125" s="8">
        <v>-4.5574350882165559E-3</v>
      </c>
      <c r="I125" s="8">
        <v>5.0467425025833151E-3</v>
      </c>
      <c r="J125" s="8">
        <v>0</v>
      </c>
      <c r="K125" s="8">
        <v>-5.725115749943983E-3</v>
      </c>
      <c r="L125" s="8">
        <v>-6.7161008874207246E-3</v>
      </c>
      <c r="M125" s="8">
        <f t="shared" si="1"/>
        <v>-1.2232950855354298E-3</v>
      </c>
    </row>
    <row r="126" spans="1:13" x14ac:dyDescent="0.3">
      <c r="A126" s="82">
        <v>-136</v>
      </c>
      <c r="B126" s="8">
        <v>-4.3159032191503535E-4</v>
      </c>
      <c r="C126" s="8">
        <v>-6.1302724286941678E-4</v>
      </c>
      <c r="D126" s="8">
        <v>3.2869826835845413E-3</v>
      </c>
      <c r="E126" s="8">
        <v>-3.9250414083458491E-3</v>
      </c>
      <c r="F126" s="8">
        <v>-3.1717876148861131E-3</v>
      </c>
      <c r="G126" s="8">
        <v>-4.4095781115258467E-3</v>
      </c>
      <c r="H126" s="8">
        <v>-2.4053023095219326E-3</v>
      </c>
      <c r="I126" s="8">
        <v>4.926706682576493E-3</v>
      </c>
      <c r="J126" s="8">
        <v>0</v>
      </c>
      <c r="K126" s="8">
        <v>4.449187132634029E-3</v>
      </c>
      <c r="L126" s="8">
        <v>-3.4560964663015682E-3</v>
      </c>
      <c r="M126" s="8">
        <f t="shared" si="1"/>
        <v>-5.2268608877915435E-4</v>
      </c>
    </row>
    <row r="127" spans="1:13" x14ac:dyDescent="0.3">
      <c r="A127" s="82">
        <v>-135</v>
      </c>
      <c r="B127" s="8">
        <v>-4.7761780321726489E-3</v>
      </c>
      <c r="C127" s="8">
        <v>-1.8194211867252376E-3</v>
      </c>
      <c r="D127" s="8">
        <v>-1.814554021040098E-3</v>
      </c>
      <c r="E127" s="8">
        <v>-5.4365124159274367E-3</v>
      </c>
      <c r="F127" s="8">
        <v>8.1950303096829206E-3</v>
      </c>
      <c r="G127" s="8">
        <v>9.5490628695929416E-4</v>
      </c>
      <c r="H127" s="8">
        <v>-9.1598267520128264E-3</v>
      </c>
      <c r="I127" s="8">
        <v>2.1057780381614766E-3</v>
      </c>
      <c r="J127" s="8">
        <v>0</v>
      </c>
      <c r="K127" s="8">
        <v>1.1156573585756155E-2</v>
      </c>
      <c r="L127" s="8">
        <v>5.3672454813372553E-3</v>
      </c>
      <c r="M127" s="8">
        <f t="shared" si="1"/>
        <v>4.339128449108049E-4</v>
      </c>
    </row>
    <row r="128" spans="1:13" x14ac:dyDescent="0.3">
      <c r="A128" s="82">
        <v>-134</v>
      </c>
      <c r="B128" s="8">
        <v>-3.6778868855578957E-3</v>
      </c>
      <c r="C128" s="8">
        <v>1.4602041992803245E-3</v>
      </c>
      <c r="D128" s="8">
        <v>-1.1260745396034569E-4</v>
      </c>
      <c r="E128" s="8">
        <v>5.9874767834893197E-3</v>
      </c>
      <c r="F128" s="8">
        <v>8.0632850559341721E-3</v>
      </c>
      <c r="G128" s="8">
        <v>-4.3758803490473799E-4</v>
      </c>
      <c r="H128" s="8">
        <v>-6.7748315517266594E-3</v>
      </c>
      <c r="I128" s="8">
        <v>-9.6949825938233512E-3</v>
      </c>
      <c r="J128" s="8">
        <v>0</v>
      </c>
      <c r="K128" s="8">
        <v>-2.2306913489376764E-3</v>
      </c>
      <c r="L128" s="8">
        <v>-2.0726629468035603E-3</v>
      </c>
      <c r="M128" s="8">
        <f t="shared" si="1"/>
        <v>-8.6275316154640078E-4</v>
      </c>
    </row>
    <row r="129" spans="1:13" x14ac:dyDescent="0.3">
      <c r="A129" s="82">
        <v>-133</v>
      </c>
      <c r="B129" s="8">
        <v>1.8022342162023135E-2</v>
      </c>
      <c r="C129" s="8">
        <v>-4.8378623730968139E-3</v>
      </c>
      <c r="D129" s="8">
        <v>-4.7524026728499123E-3</v>
      </c>
      <c r="E129" s="8">
        <v>1.3972093434407263E-2</v>
      </c>
      <c r="F129" s="8">
        <v>-1.3503035641644068E-3</v>
      </c>
      <c r="G129" s="8">
        <v>-2.134999038773417E-4</v>
      </c>
      <c r="H129" s="8">
        <v>-5.067337860416082E-4</v>
      </c>
      <c r="I129" s="8">
        <v>1.7036882892216281E-3</v>
      </c>
      <c r="J129" s="8">
        <v>0</v>
      </c>
      <c r="K129" s="8">
        <v>-2.3699189616753713E-2</v>
      </c>
      <c r="L129" s="8">
        <v>1.265317118784645E-2</v>
      </c>
      <c r="M129" s="8">
        <f t="shared" si="1"/>
        <v>9.9920937788315297E-4</v>
      </c>
    </row>
    <row r="130" spans="1:13" x14ac:dyDescent="0.3">
      <c r="A130" s="82">
        <v>-132</v>
      </c>
      <c r="B130" s="8">
        <v>-3.3308503155652131E-3</v>
      </c>
      <c r="C130" s="8">
        <v>3.7587525677142894E-3</v>
      </c>
      <c r="D130" s="8">
        <v>1.6851138062461211E-4</v>
      </c>
      <c r="E130" s="8">
        <v>-1.6923652862524396E-3</v>
      </c>
      <c r="F130" s="8">
        <v>6.057670380505305E-4</v>
      </c>
      <c r="G130" s="8">
        <v>-2.7667616823873441E-3</v>
      </c>
      <c r="H130" s="8">
        <v>-3.7543373397748185E-3</v>
      </c>
      <c r="I130" s="8">
        <v>2.1544938831577105E-3</v>
      </c>
      <c r="J130" s="8">
        <v>0</v>
      </c>
      <c r="K130" s="8">
        <v>-2.1493118081057187E-2</v>
      </c>
      <c r="L130" s="8">
        <v>3.0218649838551128E-3</v>
      </c>
      <c r="M130" s="8">
        <f t="shared" si="1"/>
        <v>-2.1207311683304319E-3</v>
      </c>
    </row>
    <row r="131" spans="1:13" x14ac:dyDescent="0.3">
      <c r="A131" s="82">
        <v>-131</v>
      </c>
      <c r="B131" s="8">
        <v>-3.1023736090030202E-3</v>
      </c>
      <c r="C131" s="8">
        <v>-5.8981025446703198E-3</v>
      </c>
      <c r="D131" s="8">
        <v>2.5034885932308897E-3</v>
      </c>
      <c r="E131" s="8">
        <v>3.3207187276063721E-3</v>
      </c>
      <c r="F131" s="8">
        <v>3.0233000192082648E-3</v>
      </c>
      <c r="G131" s="8">
        <v>-1.444791830951541E-3</v>
      </c>
      <c r="H131" s="8">
        <v>4.6811111089724265E-3</v>
      </c>
      <c r="I131" s="8">
        <v>-4.5581629372898067E-3</v>
      </c>
      <c r="J131" s="8">
        <v>0</v>
      </c>
      <c r="K131" s="8">
        <v>-1.0965478492951297E-2</v>
      </c>
      <c r="L131" s="8">
        <v>-1.8021736016079117E-3</v>
      </c>
      <c r="M131" s="8">
        <f t="shared" ref="M131:M194" si="2">AVERAGE(B131:L131)</f>
        <v>-1.2947695061323585E-3</v>
      </c>
    </row>
    <row r="132" spans="1:13" x14ac:dyDescent="0.3">
      <c r="A132" s="82">
        <v>-130</v>
      </c>
      <c r="B132" s="8">
        <v>-9.6378731265372997E-3</v>
      </c>
      <c r="C132" s="8">
        <v>-1.0213837799721183E-2</v>
      </c>
      <c r="D132" s="8">
        <v>1.6174341275556302E-3</v>
      </c>
      <c r="E132" s="8">
        <v>-7.3244813102706502E-3</v>
      </c>
      <c r="F132" s="8">
        <v>-3.3789903798249225E-3</v>
      </c>
      <c r="G132" s="8">
        <v>-1.80275847829182E-3</v>
      </c>
      <c r="H132" s="8">
        <v>-1.9755783742797925E-3</v>
      </c>
      <c r="I132" s="8">
        <v>-6.867225745399488E-3</v>
      </c>
      <c r="J132" s="8">
        <v>0</v>
      </c>
      <c r="K132" s="8">
        <v>3.0532116086488749E-3</v>
      </c>
      <c r="L132" s="8">
        <v>1.6910243067701707E-2</v>
      </c>
      <c r="M132" s="8">
        <f t="shared" si="2"/>
        <v>-1.7836233100380857E-3</v>
      </c>
    </row>
    <row r="133" spans="1:13" x14ac:dyDescent="0.3">
      <c r="A133" s="82">
        <v>-129</v>
      </c>
      <c r="B133" s="8">
        <v>2.6361710526447233E-3</v>
      </c>
      <c r="C133" s="8">
        <v>1.3487035061554579E-2</v>
      </c>
      <c r="D133" s="8">
        <v>1.8916429795902932E-4</v>
      </c>
      <c r="E133" s="8">
        <v>-7.7667225147610638E-5</v>
      </c>
      <c r="F133" s="8">
        <v>1.9541296533725112E-3</v>
      </c>
      <c r="G133" s="8">
        <v>1.7030496987827798E-4</v>
      </c>
      <c r="H133" s="8">
        <v>-2.5405856082561223E-3</v>
      </c>
      <c r="I133" s="8">
        <v>1.6247422511647431E-3</v>
      </c>
      <c r="J133" s="8">
        <v>0</v>
      </c>
      <c r="K133" s="8">
        <v>1.3883652115126966E-3</v>
      </c>
      <c r="L133" s="8">
        <v>8.053639578089869E-3</v>
      </c>
      <c r="M133" s="8">
        <f t="shared" si="2"/>
        <v>2.4441181129793363E-3</v>
      </c>
    </row>
    <row r="134" spans="1:13" x14ac:dyDescent="0.3">
      <c r="A134" s="82">
        <v>-128</v>
      </c>
      <c r="B134" s="8">
        <v>1.2340466396339664E-3</v>
      </c>
      <c r="C134" s="8">
        <v>-4.6499430533706605E-3</v>
      </c>
      <c r="D134" s="8">
        <v>-2.3826755163462686E-3</v>
      </c>
      <c r="E134" s="8">
        <v>-3.0680092713126503E-3</v>
      </c>
      <c r="F134" s="8">
        <v>-1.3950608691341935E-3</v>
      </c>
      <c r="G134" s="8">
        <v>2.733800760933356E-3</v>
      </c>
      <c r="H134" s="8">
        <v>-2.0328618270396125E-3</v>
      </c>
      <c r="I134" s="8">
        <v>-5.4741349420383938E-3</v>
      </c>
      <c r="J134" s="8">
        <v>0</v>
      </c>
      <c r="K134" s="8">
        <v>-1.2838799728271094E-2</v>
      </c>
      <c r="L134" s="8">
        <v>-3.4372816498499919E-3</v>
      </c>
      <c r="M134" s="8">
        <f t="shared" si="2"/>
        <v>-2.8464472233450497E-3</v>
      </c>
    </row>
    <row r="135" spans="1:13" x14ac:dyDescent="0.3">
      <c r="A135" s="82">
        <v>-127</v>
      </c>
      <c r="B135" s="8">
        <v>-9.3006822675286253E-3</v>
      </c>
      <c r="C135" s="8">
        <v>9.1488667947829897E-3</v>
      </c>
      <c r="D135" s="8">
        <v>-1.8540061484263082E-3</v>
      </c>
      <c r="E135" s="8">
        <v>-1.3030170764158988E-3</v>
      </c>
      <c r="F135" s="8">
        <v>3.1889629394134377E-3</v>
      </c>
      <c r="G135" s="8">
        <v>1.5670074466805003E-3</v>
      </c>
      <c r="H135" s="8">
        <v>1.6289772860384527E-3</v>
      </c>
      <c r="I135" s="8">
        <v>6.0523904511721165E-3</v>
      </c>
      <c r="J135" s="8">
        <v>0</v>
      </c>
      <c r="K135" s="8">
        <v>-2.0959629710300041E-2</v>
      </c>
      <c r="L135" s="8">
        <v>-5.6759983685854458E-3</v>
      </c>
      <c r="M135" s="8">
        <f t="shared" si="2"/>
        <v>-1.5915571502880747E-3</v>
      </c>
    </row>
    <row r="136" spans="1:13" x14ac:dyDescent="0.3">
      <c r="A136" s="82">
        <v>-126</v>
      </c>
      <c r="B136" s="8">
        <v>1.0456688884046767E-3</v>
      </c>
      <c r="C136" s="8">
        <v>-1.4285481424387153E-4</v>
      </c>
      <c r="D136" s="8">
        <v>3.783985397077058E-3</v>
      </c>
      <c r="E136" s="8">
        <v>1.1734703820647063E-2</v>
      </c>
      <c r="F136" s="8">
        <v>5.0545907301841678E-3</v>
      </c>
      <c r="G136" s="8">
        <v>-8.0686870753437414E-3</v>
      </c>
      <c r="H136" s="8">
        <v>-3.8580233426182284E-3</v>
      </c>
      <c r="I136" s="8">
        <v>-3.2494026602551494E-3</v>
      </c>
      <c r="J136" s="8">
        <v>0</v>
      </c>
      <c r="K136" s="8">
        <v>5.3808128761359177E-3</v>
      </c>
      <c r="L136" s="8">
        <v>2.196983396755346E-3</v>
      </c>
      <c r="M136" s="8">
        <f t="shared" si="2"/>
        <v>1.2616161106130217E-3</v>
      </c>
    </row>
    <row r="137" spans="1:13" x14ac:dyDescent="0.3">
      <c r="A137" s="82">
        <v>-125</v>
      </c>
      <c r="B137" s="8">
        <v>2.3493926379819161E-3</v>
      </c>
      <c r="C137" s="8">
        <v>1.4711572757251995E-3</v>
      </c>
      <c r="D137" s="8">
        <v>-3.4898287438320467E-3</v>
      </c>
      <c r="E137" s="8">
        <v>-1.0805624699472289E-2</v>
      </c>
      <c r="F137" s="8">
        <v>3.15014339658735E-3</v>
      </c>
      <c r="G137" s="8">
        <v>-2.8932898616150036E-3</v>
      </c>
      <c r="H137" s="8">
        <v>-6.0514298966272556E-3</v>
      </c>
      <c r="I137" s="8">
        <v>7.8102384565346258E-3</v>
      </c>
      <c r="J137" s="8">
        <v>0</v>
      </c>
      <c r="K137" s="8">
        <v>6.8266040189187403E-4</v>
      </c>
      <c r="L137" s="8">
        <v>9.3592993901535394E-3</v>
      </c>
      <c r="M137" s="8">
        <f t="shared" si="2"/>
        <v>1.438834870298099E-4</v>
      </c>
    </row>
    <row r="138" spans="1:13" x14ac:dyDescent="0.3">
      <c r="A138" s="82">
        <v>-124</v>
      </c>
      <c r="B138" s="8">
        <v>6.5590336129276589E-4</v>
      </c>
      <c r="C138" s="8">
        <v>-4.8714203988980617E-3</v>
      </c>
      <c r="D138" s="8">
        <v>2.6477565289188616E-3</v>
      </c>
      <c r="E138" s="8">
        <v>-4.153820782634543E-3</v>
      </c>
      <c r="F138" s="8">
        <v>-7.9031248537257855E-5</v>
      </c>
      <c r="G138" s="8">
        <v>-8.1139800651771829E-3</v>
      </c>
      <c r="H138" s="8">
        <v>-6.3104986536871872E-3</v>
      </c>
      <c r="I138" s="8">
        <v>1.2663728435071808E-3</v>
      </c>
      <c r="J138" s="8">
        <v>0</v>
      </c>
      <c r="K138" s="8">
        <v>-1.1808625735990759E-2</v>
      </c>
      <c r="L138" s="8">
        <v>-1.0125664938211284E-4</v>
      </c>
      <c r="M138" s="8">
        <f t="shared" si="2"/>
        <v>-2.8062364364171174E-3</v>
      </c>
    </row>
    <row r="139" spans="1:13" x14ac:dyDescent="0.3">
      <c r="A139" s="82">
        <v>-123</v>
      </c>
      <c r="B139" s="8">
        <v>2.4129084583461901E-3</v>
      </c>
      <c r="C139" s="8">
        <v>2.3938358058977812E-3</v>
      </c>
      <c r="D139" s="8">
        <v>4.495041076452707E-3</v>
      </c>
      <c r="E139" s="8">
        <v>-9.311283195530231E-3</v>
      </c>
      <c r="F139" s="8">
        <v>-7.5652527160307691E-4</v>
      </c>
      <c r="G139" s="8">
        <v>1.6730562837385301E-3</v>
      </c>
      <c r="H139" s="8">
        <v>-7.6275266128184721E-4</v>
      </c>
      <c r="I139" s="8">
        <v>2.0894219916248874E-3</v>
      </c>
      <c r="J139" s="8">
        <v>0</v>
      </c>
      <c r="K139" s="8">
        <v>-3.6996914143124782E-2</v>
      </c>
      <c r="L139" s="8">
        <v>2.6101669269045901E-3</v>
      </c>
      <c r="M139" s="8">
        <f t="shared" si="2"/>
        <v>-2.9230040662341136E-3</v>
      </c>
    </row>
    <row r="140" spans="1:13" x14ac:dyDescent="0.3">
      <c r="A140" s="82">
        <v>-122</v>
      </c>
      <c r="B140" s="8">
        <v>-2.1704513372615211E-3</v>
      </c>
      <c r="C140" s="8">
        <v>-3.8785226895687204E-3</v>
      </c>
      <c r="D140" s="8">
        <v>-2.1801476033439489E-3</v>
      </c>
      <c r="E140" s="8">
        <v>-3.8595601492493175E-3</v>
      </c>
      <c r="F140" s="8">
        <v>4.5984115627813703E-4</v>
      </c>
      <c r="G140" s="8">
        <v>1.0968198642283093E-3</v>
      </c>
      <c r="H140" s="8">
        <v>-1.363204204257942E-3</v>
      </c>
      <c r="I140" s="8">
        <v>-1.5485604627841257E-3</v>
      </c>
      <c r="J140" s="8">
        <v>0</v>
      </c>
      <c r="K140" s="8">
        <v>6.8167474682974943E-3</v>
      </c>
      <c r="L140" s="8">
        <v>1.3513135880584014E-2</v>
      </c>
      <c r="M140" s="8">
        <f t="shared" si="2"/>
        <v>6.2600890208385277E-4</v>
      </c>
    </row>
    <row r="141" spans="1:13" x14ac:dyDescent="0.3">
      <c r="A141" s="82">
        <v>-121</v>
      </c>
      <c r="B141" s="8">
        <v>8.0025951743429267E-4</v>
      </c>
      <c r="C141" s="8">
        <v>7.8466946603252177E-3</v>
      </c>
      <c r="D141" s="8">
        <v>-3.9367432911025868E-3</v>
      </c>
      <c r="E141" s="8">
        <v>5.398939992146818E-3</v>
      </c>
      <c r="F141" s="8">
        <v>-4.6412821145267701E-3</v>
      </c>
      <c r="G141" s="8">
        <v>-5.9470318794916949E-4</v>
      </c>
      <c r="H141" s="8">
        <v>-1.3654524844692274E-3</v>
      </c>
      <c r="I141" s="8">
        <v>-6.0674420623292001E-3</v>
      </c>
      <c r="J141" s="8">
        <v>0</v>
      </c>
      <c r="K141" s="8">
        <v>-2.0634457106285089E-3</v>
      </c>
      <c r="L141" s="8">
        <v>-2.903245063193784E-3</v>
      </c>
      <c r="M141" s="8">
        <f t="shared" si="2"/>
        <v>-6.8421997675390163E-4</v>
      </c>
    </row>
    <row r="142" spans="1:13" x14ac:dyDescent="0.3">
      <c r="A142" s="82">
        <v>-120</v>
      </c>
      <c r="B142" s="8">
        <v>-1.1135058458408904E-2</v>
      </c>
      <c r="C142" s="8">
        <v>3.8650480933987699E-3</v>
      </c>
      <c r="D142" s="8">
        <v>4.4762373910356044E-4</v>
      </c>
      <c r="E142" s="8">
        <v>1.0100155065879024E-3</v>
      </c>
      <c r="F142" s="8">
        <v>1.4552404237345652E-3</v>
      </c>
      <c r="G142" s="8">
        <v>7.4763359111105696E-5</v>
      </c>
      <c r="H142" s="8">
        <v>-1.3678857807125876E-3</v>
      </c>
      <c r="I142" s="8">
        <v>3.2561964484865945E-3</v>
      </c>
      <c r="J142" s="8">
        <v>0</v>
      </c>
      <c r="K142" s="8">
        <v>1.9190799942703944E-2</v>
      </c>
      <c r="L142" s="8">
        <v>1.3767650838045466E-2</v>
      </c>
      <c r="M142" s="8">
        <f t="shared" si="2"/>
        <v>2.7785812829136743E-3</v>
      </c>
    </row>
    <row r="143" spans="1:13" x14ac:dyDescent="0.3">
      <c r="A143" s="82">
        <v>-119</v>
      </c>
      <c r="B143" s="8">
        <v>5.5940544518251634E-3</v>
      </c>
      <c r="C143" s="8">
        <v>-4.5711919459384028E-3</v>
      </c>
      <c r="D143" s="8">
        <v>1.7097163884708607E-3</v>
      </c>
      <c r="E143" s="8">
        <v>-1.1482490876741913E-3</v>
      </c>
      <c r="F143" s="8">
        <v>4.3442750913980591E-3</v>
      </c>
      <c r="G143" s="8">
        <v>-5.5495827842543047E-3</v>
      </c>
      <c r="H143" s="8">
        <v>-3.4847171750664492E-3</v>
      </c>
      <c r="I143" s="8">
        <v>1.8719803441213552E-3</v>
      </c>
      <c r="J143" s="8">
        <v>0</v>
      </c>
      <c r="K143" s="8">
        <v>-5.2833252310787848E-3</v>
      </c>
      <c r="L143" s="8">
        <v>-6.2513852434519573E-3</v>
      </c>
      <c r="M143" s="8">
        <f t="shared" si="2"/>
        <v>-1.1607659265135137E-3</v>
      </c>
    </row>
    <row r="144" spans="1:13" x14ac:dyDescent="0.3">
      <c r="A144" s="82">
        <v>-118</v>
      </c>
      <c r="B144" s="8">
        <v>-9.7596547974208164E-4</v>
      </c>
      <c r="C144" s="8">
        <v>2.3788115952410836E-3</v>
      </c>
      <c r="D144" s="8">
        <v>1.2280506289909544E-3</v>
      </c>
      <c r="E144" s="8">
        <v>-3.3493206525143562E-3</v>
      </c>
      <c r="F144" s="8">
        <v>2.8288337418998547E-4</v>
      </c>
      <c r="G144" s="8">
        <v>-7.0185950220753475E-3</v>
      </c>
      <c r="H144" s="8">
        <v>3.2711113469144522E-3</v>
      </c>
      <c r="I144" s="8">
        <v>3.6947774639280555E-3</v>
      </c>
      <c r="J144" s="8">
        <v>0</v>
      </c>
      <c r="K144" s="8">
        <v>7.8121186670962132E-3</v>
      </c>
      <c r="L144" s="8">
        <v>4.8827862161914121E-3</v>
      </c>
      <c r="M144" s="8">
        <f t="shared" si="2"/>
        <v>1.10969619438367E-3</v>
      </c>
    </row>
    <row r="145" spans="1:13" x14ac:dyDescent="0.3">
      <c r="A145" s="82">
        <v>-117</v>
      </c>
      <c r="B145" s="8">
        <v>5.7857756393134459E-3</v>
      </c>
      <c r="C145" s="8">
        <v>4.1829912155670283E-3</v>
      </c>
      <c r="D145" s="8">
        <v>5.557421138184227E-4</v>
      </c>
      <c r="E145" s="8">
        <v>8.816274396980614E-3</v>
      </c>
      <c r="F145" s="8">
        <v>-3.462137840754974E-3</v>
      </c>
      <c r="G145" s="8">
        <v>2.647899555371903E-3</v>
      </c>
      <c r="H145" s="8">
        <v>9.7037595608741641E-3</v>
      </c>
      <c r="I145" s="8">
        <v>2.7442114011182097E-4</v>
      </c>
      <c r="J145" s="8">
        <v>0</v>
      </c>
      <c r="K145" s="8">
        <v>-3.3833998000215693E-2</v>
      </c>
      <c r="L145" s="8">
        <v>1.6324522029106406E-2</v>
      </c>
      <c r="M145" s="8">
        <f t="shared" si="2"/>
        <v>9.9956816456119469E-4</v>
      </c>
    </row>
    <row r="146" spans="1:13" x14ac:dyDescent="0.3">
      <c r="A146" s="82">
        <v>-116</v>
      </c>
      <c r="B146" s="8">
        <v>6.7502736606336947E-3</v>
      </c>
      <c r="C146" s="8">
        <v>-3.8120590491134108E-4</v>
      </c>
      <c r="D146" s="8">
        <v>2.8970163071970591E-3</v>
      </c>
      <c r="E146" s="8">
        <v>-1.3681331051986559E-3</v>
      </c>
      <c r="F146" s="8">
        <v>-1.8271596618818983E-3</v>
      </c>
      <c r="G146" s="8">
        <v>-6.44681363448421E-3</v>
      </c>
      <c r="H146" s="8">
        <v>4.9807718024266756E-3</v>
      </c>
      <c r="I146" s="8">
        <v>1.009099676454573E-2</v>
      </c>
      <c r="J146" s="8">
        <v>0</v>
      </c>
      <c r="K146" s="8">
        <v>3.1332439842739527E-3</v>
      </c>
      <c r="L146" s="8">
        <v>3.1090869409726514E-3</v>
      </c>
      <c r="M146" s="8">
        <f t="shared" si="2"/>
        <v>1.9034615594157869E-3</v>
      </c>
    </row>
    <row r="147" spans="1:13" x14ac:dyDescent="0.3">
      <c r="A147" s="82">
        <v>-115</v>
      </c>
      <c r="B147" s="8">
        <v>4.7260872140789979E-4</v>
      </c>
      <c r="C147" s="8">
        <v>8.4769347172913151E-3</v>
      </c>
      <c r="D147" s="8">
        <v>-1.3522882163131142E-3</v>
      </c>
      <c r="E147" s="8">
        <v>-4.4108085989470573E-4</v>
      </c>
      <c r="F147" s="8">
        <v>3.4126044222989489E-3</v>
      </c>
      <c r="G147" s="8">
        <v>3.7887694414636599E-3</v>
      </c>
      <c r="H147" s="8">
        <v>2.0455835491042145E-3</v>
      </c>
      <c r="I147" s="8">
        <v>-5.7582404005295657E-4</v>
      </c>
      <c r="J147" s="8">
        <v>0</v>
      </c>
      <c r="K147" s="8">
        <v>4.0776513528179473E-2</v>
      </c>
      <c r="L147" s="8">
        <v>2.8216821768792541E-3</v>
      </c>
      <c r="M147" s="8">
        <f t="shared" si="2"/>
        <v>5.4023184945785445E-3</v>
      </c>
    </row>
    <row r="148" spans="1:13" x14ac:dyDescent="0.3">
      <c r="A148" s="82">
        <v>-114</v>
      </c>
      <c r="B148" s="8">
        <v>4.2084566035557186E-4</v>
      </c>
      <c r="C148" s="8">
        <v>-7.1591038112071327E-4</v>
      </c>
      <c r="D148" s="8">
        <v>-2.1433197867043608E-3</v>
      </c>
      <c r="E148" s="8">
        <v>2.8001892279141301E-3</v>
      </c>
      <c r="F148" s="8">
        <v>-4.7426451908457821E-3</v>
      </c>
      <c r="G148" s="8">
        <v>-6.835201144311652E-3</v>
      </c>
      <c r="H148" s="8">
        <v>-3.3766374632265145E-3</v>
      </c>
      <c r="I148" s="8">
        <v>-9.2187718249680216E-4</v>
      </c>
      <c r="J148" s="8">
        <v>0</v>
      </c>
      <c r="K148" s="8">
        <v>7.255569751028519E-4</v>
      </c>
      <c r="L148" s="8">
        <v>8.9714419684098247E-3</v>
      </c>
      <c r="M148" s="8">
        <f t="shared" si="2"/>
        <v>-5.2886884699304064E-4</v>
      </c>
    </row>
    <row r="149" spans="1:13" x14ac:dyDescent="0.3">
      <c r="A149" s="82">
        <v>-113</v>
      </c>
      <c r="B149" s="8">
        <v>2.3044880737643999E-3</v>
      </c>
      <c r="C149" s="8">
        <v>-3.0913206517917818E-3</v>
      </c>
      <c r="D149" s="8">
        <v>1.7369086829741739E-3</v>
      </c>
      <c r="E149" s="8">
        <v>1.35751283745391E-3</v>
      </c>
      <c r="F149" s="8">
        <v>6.6434969303884699E-3</v>
      </c>
      <c r="G149" s="8">
        <v>-1.0280756037251201E-3</v>
      </c>
      <c r="H149" s="8">
        <v>3.3763891772216302E-3</v>
      </c>
      <c r="I149" s="8">
        <v>3.427135699000548E-3</v>
      </c>
      <c r="J149" s="8">
        <v>0</v>
      </c>
      <c r="K149" s="8">
        <v>9.7528590926489189E-3</v>
      </c>
      <c r="L149" s="8">
        <v>-5.742969277166902E-3</v>
      </c>
      <c r="M149" s="8">
        <f t="shared" si="2"/>
        <v>1.7033113600698408E-3</v>
      </c>
    </row>
    <row r="150" spans="1:13" x14ac:dyDescent="0.3">
      <c r="A150" s="82">
        <v>-112</v>
      </c>
      <c r="B150" s="8">
        <v>3.8161426793917267E-3</v>
      </c>
      <c r="C150" s="8">
        <v>6.0312230245083333E-3</v>
      </c>
      <c r="D150" s="8">
        <v>-3.0184483751896024E-3</v>
      </c>
      <c r="E150" s="8">
        <v>-4.3756201953788479E-3</v>
      </c>
      <c r="F150" s="8">
        <v>-2.7873862469551839E-3</v>
      </c>
      <c r="G150" s="8">
        <v>3.7728881616805703E-3</v>
      </c>
      <c r="H150" s="8">
        <v>-1.666959297735084E-3</v>
      </c>
      <c r="I150" s="8">
        <v>1.5203040527084176E-3</v>
      </c>
      <c r="J150" s="8">
        <v>0</v>
      </c>
      <c r="K150" s="8">
        <v>2.7945610894325023E-2</v>
      </c>
      <c r="L150" s="8">
        <v>5.0143517814037544E-3</v>
      </c>
      <c r="M150" s="8">
        <f t="shared" si="2"/>
        <v>3.2956460435235552E-3</v>
      </c>
    </row>
    <row r="151" spans="1:13" x14ac:dyDescent="0.3">
      <c r="A151" s="82">
        <v>-111</v>
      </c>
      <c r="B151" s="8">
        <v>7.6636339532378528E-3</v>
      </c>
      <c r="C151" s="8">
        <v>-5.4949898491572337E-3</v>
      </c>
      <c r="D151" s="8">
        <v>-1.5429298573029979E-3</v>
      </c>
      <c r="E151" s="8">
        <v>-2.9863876976614512E-3</v>
      </c>
      <c r="F151" s="8">
        <v>6.6951215808759307E-4</v>
      </c>
      <c r="G151" s="8">
        <v>-4.9443821521346631E-3</v>
      </c>
      <c r="H151" s="8">
        <v>6.7838548273493433E-3</v>
      </c>
      <c r="I151" s="8">
        <v>1.6176542248103661E-3</v>
      </c>
      <c r="J151" s="8">
        <v>0</v>
      </c>
      <c r="K151" s="8">
        <v>-1.466211979957421E-3</v>
      </c>
      <c r="L151" s="8">
        <v>-2.6928384192136719E-3</v>
      </c>
      <c r="M151" s="8">
        <f t="shared" si="2"/>
        <v>-2.1755316290384397E-4</v>
      </c>
    </row>
    <row r="152" spans="1:13" x14ac:dyDescent="0.3">
      <c r="A152" s="82">
        <v>-110</v>
      </c>
      <c r="B152" s="8">
        <v>-4.9954920031379923E-3</v>
      </c>
      <c r="C152" s="8">
        <v>2.9097874053226362E-3</v>
      </c>
      <c r="D152" s="8">
        <v>5.9196017126301494E-4</v>
      </c>
      <c r="E152" s="8">
        <v>2.9987434133216919E-3</v>
      </c>
      <c r="F152" s="8">
        <v>-7.6394310255604178E-4</v>
      </c>
      <c r="G152" s="8">
        <v>-3.2153319416823346E-3</v>
      </c>
      <c r="H152" s="8">
        <v>-3.3957700782919192E-3</v>
      </c>
      <c r="I152" s="8">
        <v>6.6287534923992232E-3</v>
      </c>
      <c r="J152" s="8">
        <v>2.4689365706962738E-3</v>
      </c>
      <c r="K152" s="8">
        <v>6.7075953491464325E-3</v>
      </c>
      <c r="L152" s="8">
        <v>-1.3775186165952562E-2</v>
      </c>
      <c r="M152" s="8">
        <f t="shared" si="2"/>
        <v>-3.4908608086105242E-4</v>
      </c>
    </row>
    <row r="153" spans="1:13" x14ac:dyDescent="0.3">
      <c r="A153" s="82">
        <v>-109</v>
      </c>
      <c r="B153" s="8">
        <v>-3.0987630119116011E-3</v>
      </c>
      <c r="C153" s="8">
        <v>4.7101688749816677E-3</v>
      </c>
      <c r="D153" s="8">
        <v>-3.861514793460346E-3</v>
      </c>
      <c r="E153" s="8">
        <v>-7.4385883309359083E-3</v>
      </c>
      <c r="F153" s="8">
        <v>-1.5887357643200525E-3</v>
      </c>
      <c r="G153" s="8">
        <v>2.6913130675686042E-3</v>
      </c>
      <c r="H153" s="8">
        <v>-2.6726109457728413E-4</v>
      </c>
      <c r="I153" s="8">
        <v>2.800284083228897E-4</v>
      </c>
      <c r="J153" s="8">
        <v>-8.5937158313816042E-4</v>
      </c>
      <c r="K153" s="8">
        <v>-2.3454044200168682E-3</v>
      </c>
      <c r="L153" s="8">
        <v>-3.33631892673721E-3</v>
      </c>
      <c r="M153" s="8">
        <f t="shared" si="2"/>
        <v>-1.3740406885658426E-3</v>
      </c>
    </row>
    <row r="154" spans="1:13" x14ac:dyDescent="0.3">
      <c r="A154" s="82">
        <v>-108</v>
      </c>
      <c r="B154" s="8">
        <v>1.0242562596245539E-3</v>
      </c>
      <c r="C154" s="8">
        <v>-1.3097153316869023E-2</v>
      </c>
      <c r="D154" s="8">
        <v>1.1749725912680899E-3</v>
      </c>
      <c r="E154" s="8">
        <v>8.2699576841792789E-4</v>
      </c>
      <c r="F154" s="8">
        <v>-1.801459927551425E-3</v>
      </c>
      <c r="G154" s="8">
        <v>-4.0930454446044817E-5</v>
      </c>
      <c r="H154" s="8">
        <v>-6.3840599475732829E-3</v>
      </c>
      <c r="I154" s="8">
        <v>1.52994643440046E-3</v>
      </c>
      <c r="J154" s="8">
        <v>-2.9535952682055912E-3</v>
      </c>
      <c r="K154" s="8">
        <v>1.5556892518554695E-3</v>
      </c>
      <c r="L154" s="8">
        <v>-1.304249944526047E-2</v>
      </c>
      <c r="M154" s="8">
        <f t="shared" si="2"/>
        <v>-2.8370761867581211E-3</v>
      </c>
    </row>
    <row r="155" spans="1:13" x14ac:dyDescent="0.3">
      <c r="A155" s="82">
        <v>-107</v>
      </c>
      <c r="B155" s="8">
        <v>-2.1139353649882522E-4</v>
      </c>
      <c r="C155" s="8">
        <v>1.0880438420108806E-2</v>
      </c>
      <c r="D155" s="8">
        <v>-1.2532314586354942E-3</v>
      </c>
      <c r="E155" s="8">
        <v>-1.5175246371246414E-3</v>
      </c>
      <c r="F155" s="8">
        <v>2.990627206972951E-3</v>
      </c>
      <c r="G155" s="8">
        <v>6.6226610717028973E-3</v>
      </c>
      <c r="H155" s="8">
        <v>7.5302076703906333E-3</v>
      </c>
      <c r="I155" s="8">
        <v>-4.4959235345351581E-3</v>
      </c>
      <c r="J155" s="8">
        <v>-1.7043036069482129E-3</v>
      </c>
      <c r="K155" s="8">
        <v>-1.5756061412121856E-3</v>
      </c>
      <c r="L155" s="8">
        <v>4.253452910205271E-3</v>
      </c>
      <c r="M155" s="8">
        <f t="shared" si="2"/>
        <v>1.9563094876750946E-3</v>
      </c>
    </row>
    <row r="156" spans="1:13" x14ac:dyDescent="0.3">
      <c r="A156" s="82">
        <v>-106</v>
      </c>
      <c r="B156" s="8">
        <v>1.3504820624806717E-3</v>
      </c>
      <c r="C156" s="8">
        <v>5.6368099939050594E-3</v>
      </c>
      <c r="D156" s="8">
        <v>2.5329959658142252E-3</v>
      </c>
      <c r="E156" s="8">
        <v>-8.9228612802816232E-3</v>
      </c>
      <c r="F156" s="8">
        <v>-5.6521476199358628E-3</v>
      </c>
      <c r="G156" s="8">
        <v>4.0826376064917787E-3</v>
      </c>
      <c r="H156" s="8">
        <v>-2.7407830453683325E-3</v>
      </c>
      <c r="I156" s="8">
        <v>2.9291728243126258E-6</v>
      </c>
      <c r="J156" s="8">
        <v>-2.2204583866568175E-4</v>
      </c>
      <c r="K156" s="8">
        <v>1.9950251615873354E-2</v>
      </c>
      <c r="L156" s="8">
        <v>-2.7846211924156183E-3</v>
      </c>
      <c r="M156" s="8">
        <f t="shared" si="2"/>
        <v>1.2030588582474802E-3</v>
      </c>
    </row>
    <row r="157" spans="1:13" x14ac:dyDescent="0.3">
      <c r="A157" s="82">
        <v>-105</v>
      </c>
      <c r="B157" s="8">
        <v>-1.9667792401134873E-3</v>
      </c>
      <c r="C157" s="8">
        <v>-4.1688890210203923E-3</v>
      </c>
      <c r="D157" s="8">
        <v>-6.4410799268054594E-3</v>
      </c>
      <c r="E157" s="8">
        <v>-4.7356483609427196E-3</v>
      </c>
      <c r="F157" s="8">
        <v>2.7754579888232458E-3</v>
      </c>
      <c r="G157" s="8">
        <v>-2.8618207888759517E-3</v>
      </c>
      <c r="H157" s="8">
        <v>-6.1887074471436258E-3</v>
      </c>
      <c r="I157" s="8">
        <v>8.1919176314643096E-4</v>
      </c>
      <c r="J157" s="8">
        <v>-1.8417900687466124E-3</v>
      </c>
      <c r="K157" s="8">
        <v>-6.394709754108601E-4</v>
      </c>
      <c r="L157" s="8">
        <v>-2.1001397838657249E-3</v>
      </c>
      <c r="M157" s="8">
        <f t="shared" si="2"/>
        <v>-2.486334169177741E-3</v>
      </c>
    </row>
    <row r="158" spans="1:13" x14ac:dyDescent="0.3">
      <c r="A158" s="82">
        <v>-104</v>
      </c>
      <c r="B158" s="8">
        <v>1.8347824380052398E-3</v>
      </c>
      <c r="C158" s="8">
        <v>-2.6887688143953084E-3</v>
      </c>
      <c r="D158" s="8">
        <v>-2.5232214181982078E-3</v>
      </c>
      <c r="E158" s="8">
        <v>4.9694057156074879E-3</v>
      </c>
      <c r="F158" s="8">
        <v>3.418526368395066E-4</v>
      </c>
      <c r="G158" s="8">
        <v>-1.7948134562050886E-3</v>
      </c>
      <c r="H158" s="8">
        <v>4.4159936522937511E-3</v>
      </c>
      <c r="I158" s="8">
        <v>-2.3949953970441359E-3</v>
      </c>
      <c r="J158" s="8">
        <v>-5.7044623503852187E-3</v>
      </c>
      <c r="K158" s="8">
        <v>-2.0584729215004016E-3</v>
      </c>
      <c r="L158" s="8">
        <v>-3.5938273689878272E-3</v>
      </c>
      <c r="M158" s="8">
        <f t="shared" si="2"/>
        <v>-8.3604793490638205E-4</v>
      </c>
    </row>
    <row r="159" spans="1:13" x14ac:dyDescent="0.3">
      <c r="A159" s="82">
        <v>-103</v>
      </c>
      <c r="B159" s="8">
        <v>-5.3453029952980485E-3</v>
      </c>
      <c r="C159" s="8">
        <v>4.4222693316888894E-4</v>
      </c>
      <c r="D159" s="8">
        <v>-2.1888407802495447E-4</v>
      </c>
      <c r="E159" s="8">
        <v>8.0546734986168197E-5</v>
      </c>
      <c r="F159" s="8">
        <v>-8.1643541737510782E-3</v>
      </c>
      <c r="G159" s="8">
        <v>-2.3514596779487459E-3</v>
      </c>
      <c r="H159" s="8">
        <v>-2.97233336557556E-3</v>
      </c>
      <c r="I159" s="8">
        <v>8.1389255311461513E-3</v>
      </c>
      <c r="J159" s="8">
        <v>-2.9471874026850801E-3</v>
      </c>
      <c r="K159" s="8">
        <v>-8.4986910349337669E-3</v>
      </c>
      <c r="L159" s="8">
        <v>-2.5499236939662837E-3</v>
      </c>
      <c r="M159" s="8">
        <f t="shared" si="2"/>
        <v>-2.2169488384438459E-3</v>
      </c>
    </row>
    <row r="160" spans="1:13" x14ac:dyDescent="0.3">
      <c r="A160" s="82">
        <v>-102</v>
      </c>
      <c r="B160" s="8">
        <v>1.0420037726892945E-2</v>
      </c>
      <c r="C160" s="8">
        <v>4.4710003449062972E-4</v>
      </c>
      <c r="D160" s="8">
        <v>1.1755732582491025E-3</v>
      </c>
      <c r="E160" s="8">
        <v>-1.2556407769198058E-2</v>
      </c>
      <c r="F160" s="8">
        <v>5.3417696993236438E-4</v>
      </c>
      <c r="G160" s="8">
        <v>-1.0458118979736102E-3</v>
      </c>
      <c r="H160" s="8">
        <v>-1.7402601224814967E-3</v>
      </c>
      <c r="I160" s="8">
        <v>2.060538083030871E-3</v>
      </c>
      <c r="J160" s="8">
        <v>-7.4883380860341531E-4</v>
      </c>
      <c r="K160" s="8">
        <v>1.1100076748600592E-2</v>
      </c>
      <c r="L160" s="8">
        <v>-3.5221526209931325E-3</v>
      </c>
      <c r="M160" s="8">
        <f t="shared" si="2"/>
        <v>5.5673060017698099E-4</v>
      </c>
    </row>
    <row r="161" spans="1:13" x14ac:dyDescent="0.3">
      <c r="A161" s="82">
        <v>-101</v>
      </c>
      <c r="B161" s="8">
        <v>-2.1788085957365408E-3</v>
      </c>
      <c r="C161" s="8">
        <v>3.8307537997722E-3</v>
      </c>
      <c r="D161" s="8">
        <v>-1.347718461960406E-3</v>
      </c>
      <c r="E161" s="8">
        <v>-7.0801713342230847E-3</v>
      </c>
      <c r="F161" s="8">
        <v>3.4536395407824189E-3</v>
      </c>
      <c r="G161" s="8">
        <v>-8.0707813006143502E-3</v>
      </c>
      <c r="H161" s="8">
        <v>-1.1261574297328515E-3</v>
      </c>
      <c r="I161" s="8">
        <v>2.1252972190646704E-3</v>
      </c>
      <c r="J161" s="8">
        <v>-5.4784889111100799E-3</v>
      </c>
      <c r="K161" s="8">
        <v>9.8546918259249557E-3</v>
      </c>
      <c r="L161" s="8">
        <v>5.2080246717166809E-3</v>
      </c>
      <c r="M161" s="8">
        <f t="shared" si="2"/>
        <v>-7.3610816010580594E-5</v>
      </c>
    </row>
    <row r="162" spans="1:13" x14ac:dyDescent="0.3">
      <c r="A162" s="82">
        <v>-100</v>
      </c>
      <c r="B162" s="8">
        <v>-9.7347012601252808E-3</v>
      </c>
      <c r="C162" s="8">
        <v>-4.6617695722657275E-3</v>
      </c>
      <c r="D162" s="8">
        <v>-1.8180933298493937E-3</v>
      </c>
      <c r="E162" s="8">
        <v>1.9686495002118826E-3</v>
      </c>
      <c r="F162" s="8">
        <v>3.5012005857924262E-3</v>
      </c>
      <c r="G162" s="8">
        <v>8.780771111395586E-4</v>
      </c>
      <c r="H162" s="8">
        <v>9.9838677383848953E-3</v>
      </c>
      <c r="I162" s="8">
        <v>-2.0838044028951988E-3</v>
      </c>
      <c r="J162" s="8">
        <v>5.5731890823456261E-3</v>
      </c>
      <c r="K162" s="8">
        <v>3.571545315987623E-3</v>
      </c>
      <c r="L162" s="8">
        <v>2.9491065884961329E-3</v>
      </c>
      <c r="M162" s="8">
        <f t="shared" si="2"/>
        <v>9.2066066883841294E-4</v>
      </c>
    </row>
    <row r="163" spans="1:13" x14ac:dyDescent="0.3">
      <c r="A163" s="82">
        <v>-99</v>
      </c>
      <c r="B163" s="8">
        <v>-6.9530905868194874E-3</v>
      </c>
      <c r="C163" s="8">
        <v>-1.6255692273997903E-3</v>
      </c>
      <c r="D163" s="8">
        <v>-3.7343121118783365E-3</v>
      </c>
      <c r="E163" s="8">
        <v>1.0376671279570742E-2</v>
      </c>
      <c r="F163" s="8">
        <v>-7.8137351024751603E-4</v>
      </c>
      <c r="G163" s="8">
        <v>-3.9714153229610527E-3</v>
      </c>
      <c r="H163" s="8">
        <v>9.9801293631457087E-3</v>
      </c>
      <c r="I163" s="8">
        <v>-5.5374705316084925E-4</v>
      </c>
      <c r="J163" s="8">
        <v>-1.2194281279384487E-3</v>
      </c>
      <c r="K163" s="8">
        <v>2.8248465780736265E-3</v>
      </c>
      <c r="L163" s="8">
        <v>3.7914840161051904E-3</v>
      </c>
      <c r="M163" s="8">
        <f t="shared" si="2"/>
        <v>7.3947229968088983E-4</v>
      </c>
    </row>
    <row r="164" spans="1:13" x14ac:dyDescent="0.3">
      <c r="A164" s="82">
        <v>-98</v>
      </c>
      <c r="B164" s="8">
        <v>-4.3942303724004549E-3</v>
      </c>
      <c r="C164" s="8">
        <v>-2.9118419400701728E-3</v>
      </c>
      <c r="D164" s="8">
        <v>2.5930645861235325E-3</v>
      </c>
      <c r="E164" s="8">
        <v>7.5390197091910506E-3</v>
      </c>
      <c r="F164" s="8">
        <v>4.8399447647226347E-3</v>
      </c>
      <c r="G164" s="8">
        <v>-1.2546400499811744E-3</v>
      </c>
      <c r="H164" s="8">
        <v>4.4926560203736327E-3</v>
      </c>
      <c r="I164" s="8">
        <v>1.714101996657896E-3</v>
      </c>
      <c r="J164" s="8">
        <v>-2.3803490765305644E-3</v>
      </c>
      <c r="K164" s="8">
        <v>1.0154579957388115E-2</v>
      </c>
      <c r="L164" s="8">
        <v>-1.081340053354897E-3</v>
      </c>
      <c r="M164" s="8">
        <f t="shared" si="2"/>
        <v>1.7555423220108725E-3</v>
      </c>
    </row>
    <row r="165" spans="1:13" x14ac:dyDescent="0.3">
      <c r="A165" s="82">
        <v>-97</v>
      </c>
      <c r="B165" s="8">
        <v>-2.8470851844574546E-3</v>
      </c>
      <c r="C165" s="8">
        <v>5.728454903759634E-3</v>
      </c>
      <c r="D165" s="8">
        <v>-2.1920946965846245E-3</v>
      </c>
      <c r="E165" s="8">
        <v>-8.6013824970093966E-3</v>
      </c>
      <c r="F165" s="8">
        <v>-1.1067577636482955E-3</v>
      </c>
      <c r="G165" s="8">
        <v>1.8764320302258571E-3</v>
      </c>
      <c r="H165" s="8">
        <v>1.3506332979693756E-2</v>
      </c>
      <c r="I165" s="8">
        <v>-5.4103155626860503E-3</v>
      </c>
      <c r="J165" s="8">
        <v>2.8312269490174159E-3</v>
      </c>
      <c r="K165" s="8">
        <v>-3.5034201342905667E-3</v>
      </c>
      <c r="L165" s="8">
        <v>7.2399602881440903E-3</v>
      </c>
      <c r="M165" s="8">
        <f t="shared" si="2"/>
        <v>6.8375921019676053E-4</v>
      </c>
    </row>
    <row r="166" spans="1:13" x14ac:dyDescent="0.3">
      <c r="A166" s="82">
        <v>-96</v>
      </c>
      <c r="B166" s="8">
        <v>8.9835353217485026E-4</v>
      </c>
      <c r="C166" s="8">
        <v>1.8949800479600397E-3</v>
      </c>
      <c r="D166" s="8">
        <v>2.830000477151191E-3</v>
      </c>
      <c r="E166" s="8">
        <v>-6.7088567570469833E-3</v>
      </c>
      <c r="F166" s="8">
        <v>5.2289170647500226E-3</v>
      </c>
      <c r="G166" s="8">
        <v>4.8580388126760223E-4</v>
      </c>
      <c r="H166" s="8">
        <v>2.8741552960473756E-3</v>
      </c>
      <c r="I166" s="8">
        <v>5.7547265900406257E-3</v>
      </c>
      <c r="J166" s="8">
        <v>-8.1645092752298748E-4</v>
      </c>
      <c r="K166" s="8">
        <v>5.2912725954983812E-3</v>
      </c>
      <c r="L166" s="8">
        <v>-3.4500570729813565E-3</v>
      </c>
      <c r="M166" s="8">
        <f t="shared" si="2"/>
        <v>1.2984404297580693E-3</v>
      </c>
    </row>
    <row r="167" spans="1:13" x14ac:dyDescent="0.3">
      <c r="A167" s="82">
        <v>-95</v>
      </c>
      <c r="B167" s="8">
        <v>2.0402499662493731E-3</v>
      </c>
      <c r="C167" s="8">
        <v>3.6857480785870023E-3</v>
      </c>
      <c r="D167" s="8">
        <v>-3.9098738555381242E-3</v>
      </c>
      <c r="E167" s="8">
        <v>1.2583005746577967E-2</v>
      </c>
      <c r="F167" s="8">
        <v>9.1289624608383545E-4</v>
      </c>
      <c r="G167" s="8">
        <v>6.8298498139570882E-4</v>
      </c>
      <c r="H167" s="8">
        <v>1.3294255575728518E-2</v>
      </c>
      <c r="I167" s="8">
        <v>2.0544728032046676E-3</v>
      </c>
      <c r="J167" s="8">
        <v>-4.7862410818017009E-4</v>
      </c>
      <c r="K167" s="8">
        <v>-1.2137976075412553E-2</v>
      </c>
      <c r="L167" s="8">
        <v>4.4613261889225493E-3</v>
      </c>
      <c r="M167" s="8">
        <f t="shared" si="2"/>
        <v>2.1080423225107972E-3</v>
      </c>
    </row>
    <row r="168" spans="1:13" x14ac:dyDescent="0.3">
      <c r="A168" s="82">
        <v>-94</v>
      </c>
      <c r="B168" s="8">
        <v>-1.2168091639246639E-3</v>
      </c>
      <c r="C168" s="8">
        <v>-2.0402082539172743E-3</v>
      </c>
      <c r="D168" s="8">
        <v>1.518788390970425E-3</v>
      </c>
      <c r="E168" s="8">
        <v>-9.6074046961491799E-5</v>
      </c>
      <c r="F168" s="8">
        <v>-3.139578825086288E-4</v>
      </c>
      <c r="G168" s="8">
        <v>-5.2656943925729173E-4</v>
      </c>
      <c r="H168" s="8">
        <v>7.8053204999748368E-3</v>
      </c>
      <c r="I168" s="8">
        <v>1.2731394222218004E-4</v>
      </c>
      <c r="J168" s="8">
        <v>3.4206658494973473E-4</v>
      </c>
      <c r="K168" s="8">
        <v>4.3999083046435822E-3</v>
      </c>
      <c r="L168" s="8">
        <v>5.8923054577065693E-3</v>
      </c>
      <c r="M168" s="8">
        <f t="shared" si="2"/>
        <v>1.4447349448998162E-3</v>
      </c>
    </row>
    <row r="169" spans="1:13" x14ac:dyDescent="0.3">
      <c r="A169" s="82">
        <v>-93</v>
      </c>
      <c r="B169" s="8">
        <v>8.5307128563605686E-4</v>
      </c>
      <c r="C169" s="8">
        <v>-1.3835778180020016E-3</v>
      </c>
      <c r="D169" s="8">
        <v>-1.6003713361617418E-3</v>
      </c>
      <c r="E169" s="8">
        <v>2.4127903933811572E-4</v>
      </c>
      <c r="F169" s="8">
        <v>-2.2450883029147446E-3</v>
      </c>
      <c r="G169" s="8">
        <v>4.033470636978587E-3</v>
      </c>
      <c r="H169" s="8">
        <v>2.2973797131333427E-4</v>
      </c>
      <c r="I169" s="8">
        <v>3.0186127063944884E-4</v>
      </c>
      <c r="J169" s="8">
        <v>-1.2391704290140824E-3</v>
      </c>
      <c r="K169" s="8">
        <v>-9.3513573110531063E-3</v>
      </c>
      <c r="L169" s="8">
        <v>-1.4804264003456819E-3</v>
      </c>
      <c r="M169" s="8">
        <f t="shared" si="2"/>
        <v>-1.058233763053256E-3</v>
      </c>
    </row>
    <row r="170" spans="1:13" x14ac:dyDescent="0.3">
      <c r="A170" s="82">
        <v>-92</v>
      </c>
      <c r="B170" s="8">
        <v>-6.259274588031518E-4</v>
      </c>
      <c r="C170" s="8">
        <v>-4.896102095581732E-3</v>
      </c>
      <c r="D170" s="8">
        <v>-1.6753993271760113E-3</v>
      </c>
      <c r="E170" s="8">
        <v>-4.0622761373193365E-5</v>
      </c>
      <c r="F170" s="8">
        <v>3.3346898221525006E-5</v>
      </c>
      <c r="G170" s="8">
        <v>1.2141994609080661E-3</v>
      </c>
      <c r="H170" s="8">
        <v>-4.1835327983015865E-3</v>
      </c>
      <c r="I170" s="8">
        <v>-5.5765782256629523E-3</v>
      </c>
      <c r="J170" s="8">
        <v>4.7578834142517875E-3</v>
      </c>
      <c r="K170" s="8">
        <v>2.9342309546787446E-2</v>
      </c>
      <c r="L170" s="8">
        <v>1.1300954511804656E-3</v>
      </c>
      <c r="M170" s="8">
        <f t="shared" si="2"/>
        <v>1.7708792822227876E-3</v>
      </c>
    </row>
    <row r="171" spans="1:13" x14ac:dyDescent="0.3">
      <c r="A171" s="82">
        <v>-91</v>
      </c>
      <c r="B171" s="8">
        <v>5.4296795215015006E-4</v>
      </c>
      <c r="C171" s="8">
        <v>7.6833203790356757E-3</v>
      </c>
      <c r="D171" s="8">
        <v>3.3748624930731944E-3</v>
      </c>
      <c r="E171" s="8">
        <v>6.9584005588654522E-3</v>
      </c>
      <c r="F171" s="8">
        <v>2.6690086458767484E-3</v>
      </c>
      <c r="G171" s="8">
        <v>-2.4032008821506276E-3</v>
      </c>
      <c r="H171" s="8">
        <v>-6.8412987365446664E-3</v>
      </c>
      <c r="I171" s="8">
        <v>-2.3142456605891384E-3</v>
      </c>
      <c r="J171" s="8">
        <v>1.2682222859767276E-4</v>
      </c>
      <c r="K171" s="8">
        <v>1.2672749654956537E-2</v>
      </c>
      <c r="L171" s="8">
        <v>-2.2477783182795188E-3</v>
      </c>
      <c r="M171" s="8">
        <f t="shared" si="2"/>
        <v>1.8383280286355887E-3</v>
      </c>
    </row>
    <row r="172" spans="1:13" x14ac:dyDescent="0.3">
      <c r="A172" s="82">
        <v>-90</v>
      </c>
      <c r="B172" s="8">
        <v>-9.1382667492655167E-4</v>
      </c>
      <c r="C172" s="8">
        <v>8.2024882662358727E-4</v>
      </c>
      <c r="D172" s="8">
        <v>2.0726392005651385E-3</v>
      </c>
      <c r="E172" s="8">
        <v>-8.8095612482044349E-4</v>
      </c>
      <c r="F172" s="8">
        <v>-1.8846890574235435E-3</v>
      </c>
      <c r="G172" s="8">
        <v>5.7587102373155442E-3</v>
      </c>
      <c r="H172" s="8">
        <v>-1.7460123647153689E-3</v>
      </c>
      <c r="I172" s="8">
        <v>1.0021359410368934E-2</v>
      </c>
      <c r="J172" s="8">
        <v>-2.3553244607062672E-4</v>
      </c>
      <c r="K172" s="8">
        <v>-4.3281631658954019E-3</v>
      </c>
      <c r="L172" s="8">
        <v>4.4140820552523302E-3</v>
      </c>
      <c r="M172" s="8">
        <f t="shared" si="2"/>
        <v>1.1907145360248725E-3</v>
      </c>
    </row>
    <row r="173" spans="1:13" x14ac:dyDescent="0.3">
      <c r="A173" s="82">
        <v>-89</v>
      </c>
      <c r="B173" s="8">
        <v>6.9765208572443605E-3</v>
      </c>
      <c r="C173" s="8">
        <v>5.2089948782997027E-3</v>
      </c>
      <c r="D173" s="8">
        <v>5.52946036293369E-3</v>
      </c>
      <c r="E173" s="8">
        <v>-2.5332226808886969E-3</v>
      </c>
      <c r="F173" s="8">
        <v>1.770940232582788E-4</v>
      </c>
      <c r="G173" s="8">
        <v>7.8532742968548722E-4</v>
      </c>
      <c r="H173" s="8">
        <v>8.3708717151084432E-3</v>
      </c>
      <c r="I173" s="8">
        <v>1.7078421422069478E-3</v>
      </c>
      <c r="J173" s="8">
        <v>-4.6446134283747408E-3</v>
      </c>
      <c r="K173" s="8">
        <v>1.0153481598000256E-2</v>
      </c>
      <c r="L173" s="8">
        <v>8.2662093928925762E-3</v>
      </c>
      <c r="M173" s="8">
        <f t="shared" si="2"/>
        <v>3.6361787536696639E-3</v>
      </c>
    </row>
    <row r="174" spans="1:13" x14ac:dyDescent="0.3">
      <c r="A174" s="82">
        <v>-88</v>
      </c>
      <c r="B174" s="8">
        <v>-5.387569938977016E-5</v>
      </c>
      <c r="C174" s="8">
        <v>-7.9786896501598814E-3</v>
      </c>
      <c r="D174" s="8">
        <v>1.8675781320182374E-3</v>
      </c>
      <c r="E174" s="8">
        <v>3.2133439372764201E-3</v>
      </c>
      <c r="F174" s="8">
        <v>-6.2091517994030732E-4</v>
      </c>
      <c r="G174" s="8">
        <v>-1.3507411890633994E-3</v>
      </c>
      <c r="H174" s="8">
        <v>1.446003953227892E-3</v>
      </c>
      <c r="I174" s="8">
        <v>2.7169391200905901E-3</v>
      </c>
      <c r="J174" s="8">
        <v>3.696325635775626E-3</v>
      </c>
      <c r="K174" s="8">
        <v>-2.0278714576358074E-3</v>
      </c>
      <c r="L174" s="8">
        <v>-5.6005969275500552E-3</v>
      </c>
      <c r="M174" s="8">
        <f t="shared" si="2"/>
        <v>-4.2659084775913228E-4</v>
      </c>
    </row>
    <row r="175" spans="1:13" x14ac:dyDescent="0.3">
      <c r="A175" s="82">
        <v>-87</v>
      </c>
      <c r="B175" s="8">
        <v>6.7644556653258438E-3</v>
      </c>
      <c r="C175" s="8">
        <v>1.9419006050626769E-3</v>
      </c>
      <c r="D175" s="8">
        <v>6.4825979152994921E-3</v>
      </c>
      <c r="E175" s="8">
        <v>-1.0709669159237371E-2</v>
      </c>
      <c r="F175" s="8">
        <v>-5.6430935537016983E-3</v>
      </c>
      <c r="G175" s="8">
        <v>1.1292975265710463E-3</v>
      </c>
      <c r="H175" s="8">
        <v>7.0769572593583092E-3</v>
      </c>
      <c r="I175" s="8">
        <v>-4.7270681576555475E-3</v>
      </c>
      <c r="J175" s="8">
        <v>-2.0923203092215173E-4</v>
      </c>
      <c r="K175" s="8">
        <v>2.549187117230164E-3</v>
      </c>
      <c r="L175" s="8">
        <v>-6.9412751060301519E-3</v>
      </c>
      <c r="M175" s="8">
        <f t="shared" si="2"/>
        <v>-2.0781290169994443E-4</v>
      </c>
    </row>
    <row r="176" spans="1:13" x14ac:dyDescent="0.3">
      <c r="A176" s="82">
        <v>-86</v>
      </c>
      <c r="B176" s="8">
        <v>-1.2347768461219783E-2</v>
      </c>
      <c r="C176" s="8">
        <v>5.1340993416353351E-3</v>
      </c>
      <c r="D176" s="8">
        <v>3.8930121184405929E-5</v>
      </c>
      <c r="E176" s="8">
        <v>2.7704864278617213E-3</v>
      </c>
      <c r="F176" s="8">
        <v>1.1579834733601848E-3</v>
      </c>
      <c r="G176" s="8">
        <v>3.8855242935946378E-3</v>
      </c>
      <c r="H176" s="8">
        <v>-2.6028783113098402E-3</v>
      </c>
      <c r="I176" s="8">
        <v>5.115440566138758E-3</v>
      </c>
      <c r="J176" s="8">
        <v>4.2705961808123111E-3</v>
      </c>
      <c r="K176" s="8">
        <v>-1.7711834392072953E-3</v>
      </c>
      <c r="L176" s="8">
        <v>6.7798502257702059E-3</v>
      </c>
      <c r="M176" s="8">
        <f t="shared" si="2"/>
        <v>1.1300982198746039E-3</v>
      </c>
    </row>
    <row r="177" spans="1:13" x14ac:dyDescent="0.3">
      <c r="A177" s="82">
        <v>-85</v>
      </c>
      <c r="B177" s="8">
        <v>-8.222144455048451E-3</v>
      </c>
      <c r="C177" s="8">
        <v>2.8075791110745191E-3</v>
      </c>
      <c r="D177" s="8">
        <v>-2.8560372869454991E-3</v>
      </c>
      <c r="E177" s="8">
        <v>1.2207412350818988E-2</v>
      </c>
      <c r="F177" s="8">
        <v>-3.1441944688501925E-4</v>
      </c>
      <c r="G177" s="8">
        <v>2.5799726908752249E-4</v>
      </c>
      <c r="H177" s="8">
        <v>6.8120361672848306E-3</v>
      </c>
      <c r="I177" s="8">
        <v>-5.7559888758356506E-3</v>
      </c>
      <c r="J177" s="8">
        <v>1.2940868702681191E-3</v>
      </c>
      <c r="K177" s="8">
        <v>1.2009289617255646E-3</v>
      </c>
      <c r="L177" s="8">
        <v>7.9254792111145486E-3</v>
      </c>
      <c r="M177" s="8">
        <f t="shared" si="2"/>
        <v>1.3960845342417701E-3</v>
      </c>
    </row>
    <row r="178" spans="1:13" x14ac:dyDescent="0.3">
      <c r="A178" s="82">
        <v>-84</v>
      </c>
      <c r="B178" s="8">
        <v>-3.496892704173955E-3</v>
      </c>
      <c r="C178" s="8">
        <v>-1.3370916938573243E-3</v>
      </c>
      <c r="D178" s="8">
        <v>-2.940367482164967E-3</v>
      </c>
      <c r="E178" s="8">
        <v>3.6777074020953628E-3</v>
      </c>
      <c r="F178" s="8">
        <v>1.2320682769856595E-3</v>
      </c>
      <c r="G178" s="8">
        <v>-2.996815597100742E-3</v>
      </c>
      <c r="H178" s="8">
        <v>1.0877500605271628E-2</v>
      </c>
      <c r="I178" s="8">
        <v>-4.6550130938295348E-3</v>
      </c>
      <c r="J178" s="8">
        <v>1.4176569018998528E-3</v>
      </c>
      <c r="K178" s="8">
        <v>3.1349989691614637E-3</v>
      </c>
      <c r="L178" s="8">
        <v>2.4559001171632318E-3</v>
      </c>
      <c r="M178" s="8">
        <f t="shared" si="2"/>
        <v>6.6996833649551597E-4</v>
      </c>
    </row>
    <row r="179" spans="1:13" x14ac:dyDescent="0.3">
      <c r="A179" s="82">
        <v>-83</v>
      </c>
      <c r="B179" s="8">
        <v>-2.6404341893876988E-3</v>
      </c>
      <c r="C179" s="8">
        <v>1.7858841814263546E-4</v>
      </c>
      <c r="D179" s="8">
        <v>-3.4254818985516352E-4</v>
      </c>
      <c r="E179" s="8">
        <v>-3.1661748392564013E-3</v>
      </c>
      <c r="F179" s="8">
        <v>-5.4215949248380239E-4</v>
      </c>
      <c r="G179" s="8">
        <v>3.4186899925696575E-4</v>
      </c>
      <c r="H179" s="8">
        <v>6.865033491662168E-3</v>
      </c>
      <c r="I179" s="8">
        <v>-2.3662775658817303E-3</v>
      </c>
      <c r="J179" s="8">
        <v>2.8374040423844878E-3</v>
      </c>
      <c r="K179" s="8">
        <v>-2.9722958376625407E-3</v>
      </c>
      <c r="L179" s="8">
        <v>-1.3502298550585195E-2</v>
      </c>
      <c r="M179" s="8">
        <f t="shared" si="2"/>
        <v>-1.3917539739696613E-3</v>
      </c>
    </row>
    <row r="180" spans="1:13" x14ac:dyDescent="0.3">
      <c r="A180" s="82">
        <v>-82</v>
      </c>
      <c r="B180" s="8">
        <v>3.0599460490484971E-3</v>
      </c>
      <c r="C180" s="8">
        <v>-5.109877879032939E-3</v>
      </c>
      <c r="D180" s="8">
        <v>7.655568036793528E-4</v>
      </c>
      <c r="E180" s="8">
        <v>-9.8776532807518056E-3</v>
      </c>
      <c r="F180" s="8">
        <v>3.6836840693521607E-3</v>
      </c>
      <c r="G180" s="8">
        <v>-7.9521552982411616E-4</v>
      </c>
      <c r="H180" s="8">
        <v>6.7415084527412076E-4</v>
      </c>
      <c r="I180" s="8">
        <v>-3.3888628672217279E-3</v>
      </c>
      <c r="J180" s="8">
        <v>-6.2962529771887505E-3</v>
      </c>
      <c r="K180" s="8">
        <v>-2.9231550484761361E-3</v>
      </c>
      <c r="L180" s="8">
        <v>2.6138457994118458E-3</v>
      </c>
      <c r="M180" s="8">
        <f t="shared" si="2"/>
        <v>-1.5994394559754087E-3</v>
      </c>
    </row>
    <row r="181" spans="1:13" x14ac:dyDescent="0.3">
      <c r="A181" s="82">
        <v>-81</v>
      </c>
      <c r="B181" s="8">
        <v>4.4805352198268762E-3</v>
      </c>
      <c r="C181" s="8">
        <v>5.190071870775307E-3</v>
      </c>
      <c r="D181" s="8">
        <v>-2.4905593252953196E-3</v>
      </c>
      <c r="E181" s="8">
        <v>1.7534223184570621E-3</v>
      </c>
      <c r="F181" s="8">
        <v>-3.3490469908830853E-4</v>
      </c>
      <c r="G181" s="8">
        <v>4.8880536718820689E-3</v>
      </c>
      <c r="H181" s="8">
        <v>4.6103885685755703E-3</v>
      </c>
      <c r="I181" s="8">
        <v>4.0824227325849333E-3</v>
      </c>
      <c r="J181" s="8">
        <v>-4.0341583513724948E-3</v>
      </c>
      <c r="K181" s="8">
        <v>1.2749169286507099E-2</v>
      </c>
      <c r="L181" s="8">
        <v>-7.884389942439337E-3</v>
      </c>
      <c r="M181" s="8">
        <f t="shared" si="2"/>
        <v>2.0918228500375869E-3</v>
      </c>
    </row>
    <row r="182" spans="1:13" x14ac:dyDescent="0.3">
      <c r="A182" s="82">
        <v>-80</v>
      </c>
      <c r="B182" s="8">
        <v>3.1031752822385126E-3</v>
      </c>
      <c r="C182" s="8">
        <v>6.4209391370292062E-3</v>
      </c>
      <c r="D182" s="8">
        <v>1.5707078032677589E-3</v>
      </c>
      <c r="E182" s="8">
        <v>-6.3840636524641441E-3</v>
      </c>
      <c r="F182" s="8">
        <v>-3.163041384831926E-3</v>
      </c>
      <c r="G182" s="8">
        <v>-9.3861589309130952E-4</v>
      </c>
      <c r="H182" s="8">
        <v>1.2013685177228697E-2</v>
      </c>
      <c r="I182" s="8">
        <v>6.3413058065380154E-3</v>
      </c>
      <c r="J182" s="8">
        <v>-6.7823548220929068E-3</v>
      </c>
      <c r="K182" s="8">
        <v>7.826623505773401E-4</v>
      </c>
      <c r="L182" s="8">
        <v>-1.2876141387300338E-3</v>
      </c>
      <c r="M182" s="8">
        <f t="shared" si="2"/>
        <v>1.0615259696062918E-3</v>
      </c>
    </row>
    <row r="183" spans="1:13" x14ac:dyDescent="0.3">
      <c r="A183" s="82">
        <v>-79</v>
      </c>
      <c r="B183" s="8">
        <v>1.1362090613033361E-3</v>
      </c>
      <c r="C183" s="8">
        <v>-5.8660174425044179E-3</v>
      </c>
      <c r="D183" s="8">
        <v>-9.5796146310611618E-4</v>
      </c>
      <c r="E183" s="8">
        <v>-4.5276388477629471E-3</v>
      </c>
      <c r="F183" s="8">
        <v>-3.1140943286945963E-3</v>
      </c>
      <c r="G183" s="8">
        <v>9.5707803901974803E-4</v>
      </c>
      <c r="H183" s="8">
        <v>2.3428462541482953E-3</v>
      </c>
      <c r="I183" s="8">
        <v>-1.4692007762009789E-3</v>
      </c>
      <c r="J183" s="8">
        <v>-1.6547829126890932E-3</v>
      </c>
      <c r="K183" s="8">
        <v>8.6753155797781051E-3</v>
      </c>
      <c r="L183" s="8">
        <v>9.4407376289915839E-3</v>
      </c>
      <c r="M183" s="8">
        <f t="shared" si="2"/>
        <v>4.5113552657117455E-4</v>
      </c>
    </row>
    <row r="184" spans="1:13" x14ac:dyDescent="0.3">
      <c r="A184" s="82">
        <v>-78</v>
      </c>
      <c r="B184" s="8">
        <v>1.0055288446713401E-3</v>
      </c>
      <c r="C184" s="8">
        <v>1.8543643190408812E-3</v>
      </c>
      <c r="D184" s="8">
        <v>3.1813728436208425E-4</v>
      </c>
      <c r="E184" s="8">
        <v>6.2343884640988414E-3</v>
      </c>
      <c r="F184" s="8">
        <v>-4.5324516312452851E-3</v>
      </c>
      <c r="G184" s="8">
        <v>-7.0483537909923205E-3</v>
      </c>
      <c r="H184" s="8">
        <v>2.2508304207562E-3</v>
      </c>
      <c r="I184" s="8">
        <v>6.0029026131491539E-3</v>
      </c>
      <c r="J184" s="8">
        <v>4.2588325632971144E-3</v>
      </c>
      <c r="K184" s="8">
        <v>1.2572406138231906E-2</v>
      </c>
      <c r="L184" s="8">
        <v>-2.9386478679791078E-3</v>
      </c>
      <c r="M184" s="8">
        <f t="shared" si="2"/>
        <v>1.8161761233991642E-3</v>
      </c>
    </row>
    <row r="185" spans="1:13" x14ac:dyDescent="0.3">
      <c r="A185" s="82">
        <v>-77</v>
      </c>
      <c r="B185" s="8">
        <v>-4.4391675341341405E-4</v>
      </c>
      <c r="C185" s="8">
        <v>-8.311758141968861E-3</v>
      </c>
      <c r="D185" s="8">
        <v>5.2265006686215074E-5</v>
      </c>
      <c r="E185" s="8">
        <v>1.2218509434439872E-2</v>
      </c>
      <c r="F185" s="8">
        <v>-5.807801389859158E-4</v>
      </c>
      <c r="G185" s="8">
        <v>-4.851962591117026E-4</v>
      </c>
      <c r="H185" s="8">
        <v>7.7831566132191901E-5</v>
      </c>
      <c r="I185" s="8">
        <v>9.6562897002275966E-5</v>
      </c>
      <c r="J185" s="8">
        <v>4.9980927508547889E-3</v>
      </c>
      <c r="K185" s="8">
        <v>-2.6853808499891461E-3</v>
      </c>
      <c r="L185" s="8">
        <v>-7.9794583798039227E-3</v>
      </c>
      <c r="M185" s="8">
        <f t="shared" si="2"/>
        <v>-2.7665716983251082E-4</v>
      </c>
    </row>
    <row r="186" spans="1:13" x14ac:dyDescent="0.3">
      <c r="A186" s="82">
        <v>-76</v>
      </c>
      <c r="B186" s="8">
        <v>3.606556532170584E-3</v>
      </c>
      <c r="C186" s="8">
        <v>8.5301326961920165E-4</v>
      </c>
      <c r="D186" s="8">
        <v>1.8980345267911162E-3</v>
      </c>
      <c r="E186" s="8">
        <v>4.1894413006286265E-3</v>
      </c>
      <c r="F186" s="8">
        <v>7.2370493962304727E-4</v>
      </c>
      <c r="G186" s="8">
        <v>5.3795722497859584E-3</v>
      </c>
      <c r="H186" s="8">
        <v>-5.8736914455994986E-3</v>
      </c>
      <c r="I186" s="8">
        <v>-7.5322613153705979E-3</v>
      </c>
      <c r="J186" s="8">
        <v>1.1043674534708904E-3</v>
      </c>
      <c r="K186" s="8">
        <v>-3.3517307008501025E-4</v>
      </c>
      <c r="L186" s="8">
        <v>-4.350906450765744E-3</v>
      </c>
      <c r="M186" s="8">
        <f t="shared" si="2"/>
        <v>-3.0667455430129769E-5</v>
      </c>
    </row>
    <row r="187" spans="1:13" x14ac:dyDescent="0.3">
      <c r="A187" s="82">
        <v>-75</v>
      </c>
      <c r="B187" s="8">
        <v>-2.1197959875567688E-3</v>
      </c>
      <c r="C187" s="8">
        <v>4.9074043896271853E-3</v>
      </c>
      <c r="D187" s="8">
        <v>-5.5789580868585327E-3</v>
      </c>
      <c r="E187" s="8">
        <v>-6.9857058206468318E-3</v>
      </c>
      <c r="F187" s="8">
        <v>-2.9299241416921732E-3</v>
      </c>
      <c r="G187" s="8">
        <v>-1.4583020486564019E-3</v>
      </c>
      <c r="H187" s="8">
        <v>7.2065833423666653E-3</v>
      </c>
      <c r="I187" s="8">
        <v>7.6259684414249542E-4</v>
      </c>
      <c r="J187" s="8">
        <v>-9.4928400569062373E-3</v>
      </c>
      <c r="K187" s="8">
        <v>3.8293098338109005E-3</v>
      </c>
      <c r="L187" s="8">
        <v>4.1856574067021188E-4</v>
      </c>
      <c r="M187" s="8">
        <f t="shared" si="2"/>
        <v>-1.0400969083363169E-3</v>
      </c>
    </row>
    <row r="188" spans="1:13" x14ac:dyDescent="0.3">
      <c r="A188" s="82">
        <v>-74</v>
      </c>
      <c r="B188" s="8">
        <v>4.6759930039147191E-3</v>
      </c>
      <c r="C188" s="8">
        <v>-1.2957195107757089E-2</v>
      </c>
      <c r="D188" s="8">
        <v>-2.6887969753399037E-3</v>
      </c>
      <c r="E188" s="8">
        <v>-7.3150539502960625E-3</v>
      </c>
      <c r="F188" s="8">
        <v>2.6938961043454371E-3</v>
      </c>
      <c r="G188" s="8">
        <v>2.0790048479682158E-3</v>
      </c>
      <c r="H188" s="8">
        <v>1.1119648320451979E-2</v>
      </c>
      <c r="I188" s="8">
        <v>1.63924713557105E-3</v>
      </c>
      <c r="J188" s="8">
        <v>-1.1175116104734945E-3</v>
      </c>
      <c r="K188" s="8">
        <v>-1.5965824088399203E-4</v>
      </c>
      <c r="L188" s="8">
        <v>-2.4690152031399404E-3</v>
      </c>
      <c r="M188" s="8">
        <f t="shared" si="2"/>
        <v>-4.0904015233082569E-4</v>
      </c>
    </row>
    <row r="189" spans="1:13" x14ac:dyDescent="0.3">
      <c r="A189" s="82">
        <v>-73</v>
      </c>
      <c r="B189" s="8">
        <v>1.7866768098398714E-3</v>
      </c>
      <c r="C189" s="8">
        <v>5.792857402451012E-3</v>
      </c>
      <c r="D189" s="8">
        <v>-2.9368856293653881E-4</v>
      </c>
      <c r="E189" s="8">
        <v>3.6563433226990162E-3</v>
      </c>
      <c r="F189" s="8">
        <v>-3.4804941344155488E-3</v>
      </c>
      <c r="G189" s="8">
        <v>-2.6570576089276314E-3</v>
      </c>
      <c r="H189" s="8">
        <v>7.5763823706329371E-3</v>
      </c>
      <c r="I189" s="8">
        <v>-1.7862325879099486E-3</v>
      </c>
      <c r="J189" s="8">
        <v>-1.1258369643830016E-2</v>
      </c>
      <c r="K189" s="8">
        <v>7.9193640303047326E-3</v>
      </c>
      <c r="L189" s="8">
        <v>-3.3776213530275789E-3</v>
      </c>
      <c r="M189" s="8">
        <f t="shared" si="2"/>
        <v>3.5256000408002779E-4</v>
      </c>
    </row>
    <row r="190" spans="1:13" x14ac:dyDescent="0.3">
      <c r="A190" s="82">
        <v>-72</v>
      </c>
      <c r="B190" s="8">
        <v>-1.5995079807225657E-4</v>
      </c>
      <c r="C190" s="8">
        <v>7.3647743496766159E-3</v>
      </c>
      <c r="D190" s="8">
        <v>1.3492487202555374E-3</v>
      </c>
      <c r="E190" s="8">
        <v>4.3378135645353796E-3</v>
      </c>
      <c r="F190" s="8">
        <v>2.7758505461425269E-3</v>
      </c>
      <c r="G190" s="8">
        <v>3.3503685171941433E-4</v>
      </c>
      <c r="H190" s="8">
        <v>-1.0886014847169331E-3</v>
      </c>
      <c r="I190" s="8">
        <v>5.1562517267615422E-4</v>
      </c>
      <c r="J190" s="8">
        <v>-3.0339106039767019E-3</v>
      </c>
      <c r="K190" s="8">
        <v>-1.1334176680109975E-2</v>
      </c>
      <c r="L190" s="8">
        <v>1.1457112941918217E-3</v>
      </c>
      <c r="M190" s="8">
        <f t="shared" si="2"/>
        <v>2.0067463021105288E-4</v>
      </c>
    </row>
    <row r="191" spans="1:13" x14ac:dyDescent="0.3">
      <c r="A191" s="82">
        <v>-71</v>
      </c>
      <c r="B191" s="8">
        <v>5.209788295723692E-4</v>
      </c>
      <c r="C191" s="8">
        <v>6.5003911194368505E-3</v>
      </c>
      <c r="D191" s="8">
        <v>2.3182596172750896E-3</v>
      </c>
      <c r="E191" s="8">
        <v>-8.5188457677750004E-3</v>
      </c>
      <c r="F191" s="8">
        <v>8.3448560355200985E-4</v>
      </c>
      <c r="G191" s="8">
        <v>-2.9618070046046573E-4</v>
      </c>
      <c r="H191" s="8">
        <v>5.1095008484266964E-3</v>
      </c>
      <c r="I191" s="8">
        <v>2.1800171359759859E-3</v>
      </c>
      <c r="J191" s="8">
        <v>3.2578648590825907E-3</v>
      </c>
      <c r="K191" s="8">
        <v>1.064754925533762E-2</v>
      </c>
      <c r="L191" s="8">
        <v>3.9473599373467203E-4</v>
      </c>
      <c r="M191" s="8">
        <f t="shared" si="2"/>
        <v>2.0862506176507652E-3</v>
      </c>
    </row>
    <row r="192" spans="1:13" x14ac:dyDescent="0.3">
      <c r="A192" s="82">
        <v>-70</v>
      </c>
      <c r="B192" s="8">
        <v>2.7942894435228332E-3</v>
      </c>
      <c r="C192" s="8">
        <v>-1.0981652076785083E-2</v>
      </c>
      <c r="D192" s="8">
        <v>8.7324715198496081E-4</v>
      </c>
      <c r="E192" s="8">
        <v>2.7666747823666335E-3</v>
      </c>
      <c r="F192" s="8">
        <v>2.3046141364114073E-3</v>
      </c>
      <c r="G192" s="8">
        <v>-1.2541861146669331E-3</v>
      </c>
      <c r="H192" s="8">
        <v>-1.1020201312750593E-2</v>
      </c>
      <c r="I192" s="8">
        <v>-6.2196360122556359E-4</v>
      </c>
      <c r="J192" s="8">
        <v>6.9851963909099944E-3</v>
      </c>
      <c r="K192" s="8">
        <v>1.1093016891469673E-2</v>
      </c>
      <c r="L192" s="8">
        <v>6.4240792557217702E-3</v>
      </c>
      <c r="M192" s="8">
        <f t="shared" si="2"/>
        <v>8.5119226790537276E-4</v>
      </c>
    </row>
    <row r="193" spans="1:13" x14ac:dyDescent="0.3">
      <c r="A193" s="82">
        <v>-69</v>
      </c>
      <c r="B193" s="8">
        <v>1.3725293589494907E-3</v>
      </c>
      <c r="C193" s="8">
        <v>2.5940128320561268E-3</v>
      </c>
      <c r="D193" s="8">
        <v>4.5528376976242916E-4</v>
      </c>
      <c r="E193" s="8">
        <v>-2.2733133766890826E-3</v>
      </c>
      <c r="F193" s="8">
        <v>-5.2996705821837034E-4</v>
      </c>
      <c r="G193" s="8">
        <v>3.7355580022200392E-3</v>
      </c>
      <c r="H193" s="8">
        <v>-1.2156808208453829E-2</v>
      </c>
      <c r="I193" s="8">
        <v>1.1534546125791488E-3</v>
      </c>
      <c r="J193" s="8">
        <v>7.6295089774426894E-3</v>
      </c>
      <c r="K193" s="8">
        <v>1.6766228376029008E-2</v>
      </c>
      <c r="L193" s="8">
        <v>8.9121076963490902E-3</v>
      </c>
      <c r="M193" s="8">
        <f t="shared" si="2"/>
        <v>2.5144177256387944E-3</v>
      </c>
    </row>
    <row r="194" spans="1:13" x14ac:dyDescent="0.3">
      <c r="A194" s="82">
        <v>-68</v>
      </c>
      <c r="B194" s="8">
        <v>-6.9136402484323671E-4</v>
      </c>
      <c r="C194" s="8">
        <v>8.4287876721219224E-4</v>
      </c>
      <c r="D194" s="8">
        <v>-2.310446433917623E-3</v>
      </c>
      <c r="E194" s="8">
        <v>9.2515681217441789E-4</v>
      </c>
      <c r="F194" s="8">
        <v>-2.7701157723170351E-3</v>
      </c>
      <c r="G194" s="8">
        <v>3.1620188080986045E-3</v>
      </c>
      <c r="H194" s="8">
        <v>4.633660784518729E-3</v>
      </c>
      <c r="I194" s="8">
        <v>3.612693050493135E-4</v>
      </c>
      <c r="J194" s="8">
        <v>-4.3872887568559889E-3</v>
      </c>
      <c r="K194" s="8">
        <v>-7.8471487832590826E-3</v>
      </c>
      <c r="L194" s="8">
        <v>9.2908292189825166E-3</v>
      </c>
      <c r="M194" s="8">
        <f t="shared" si="2"/>
        <v>1.0994999316752798E-4</v>
      </c>
    </row>
    <row r="195" spans="1:13" x14ac:dyDescent="0.3">
      <c r="A195" s="82">
        <v>-67</v>
      </c>
      <c r="B195" s="8">
        <v>-1.2807087366818286E-3</v>
      </c>
      <c r="C195" s="8">
        <v>6.5243750605729171E-3</v>
      </c>
      <c r="D195" s="8">
        <v>-1.119360193417547E-3</v>
      </c>
      <c r="E195" s="8">
        <v>-7.0557544434424885E-4</v>
      </c>
      <c r="F195" s="8">
        <v>-1.0605244948260605E-3</v>
      </c>
      <c r="G195" s="8">
        <v>7.9617786821647649E-4</v>
      </c>
      <c r="H195" s="8">
        <v>-1.1793624210822629E-2</v>
      </c>
      <c r="I195" s="8">
        <v>1.7941696334718522E-3</v>
      </c>
      <c r="J195" s="8">
        <v>3.4294765550095304E-3</v>
      </c>
      <c r="K195" s="8">
        <v>1.3939345296975145E-2</v>
      </c>
      <c r="L195" s="8">
        <v>-4.1770428592922092E-3</v>
      </c>
      <c r="M195" s="8">
        <f t="shared" ref="M195:M258" si="3">AVERAGE(B195:L195)</f>
        <v>5.7697349771467237E-4</v>
      </c>
    </row>
    <row r="196" spans="1:13" x14ac:dyDescent="0.3">
      <c r="A196" s="82">
        <v>-66</v>
      </c>
      <c r="B196" s="8">
        <v>1.0949275120613281E-3</v>
      </c>
      <c r="C196" s="8">
        <v>-9.5132670679099335E-3</v>
      </c>
      <c r="D196" s="8">
        <v>-1.5942639603696868E-3</v>
      </c>
      <c r="E196" s="8">
        <v>1.3183461909760576E-3</v>
      </c>
      <c r="F196" s="8">
        <v>7.5340330848082133E-5</v>
      </c>
      <c r="G196" s="8">
        <v>2.9816116643157503E-4</v>
      </c>
      <c r="H196" s="8">
        <v>1.0825026035741992E-3</v>
      </c>
      <c r="I196" s="8">
        <v>1.0852795869961129E-2</v>
      </c>
      <c r="J196" s="8">
        <v>-7.2007703225197492E-4</v>
      </c>
      <c r="K196" s="8">
        <v>-8.6145395182779679E-4</v>
      </c>
      <c r="L196" s="8">
        <v>-3.5402268943767815E-3</v>
      </c>
      <c r="M196" s="8">
        <f t="shared" si="3"/>
        <v>-1.3701956662580023E-4</v>
      </c>
    </row>
    <row r="197" spans="1:13" x14ac:dyDescent="0.3">
      <c r="A197" s="82">
        <v>-65</v>
      </c>
      <c r="B197" s="8">
        <v>-3.9659392358737458E-3</v>
      </c>
      <c r="C197" s="8">
        <v>2.6908448409390384E-3</v>
      </c>
      <c r="D197" s="8">
        <v>4.5448758792076818E-3</v>
      </c>
      <c r="E197" s="8">
        <v>1.9622409063443855E-3</v>
      </c>
      <c r="F197" s="8">
        <v>3.683694246673681E-3</v>
      </c>
      <c r="G197" s="8">
        <v>-1.5273218390962073E-3</v>
      </c>
      <c r="H197" s="8">
        <v>-6.3985826145282164E-3</v>
      </c>
      <c r="I197" s="8">
        <v>4.5575629010279951E-4</v>
      </c>
      <c r="J197" s="8">
        <v>-4.6612024376730104E-3</v>
      </c>
      <c r="K197" s="8">
        <v>-8.5758926775554994E-3</v>
      </c>
      <c r="L197" s="8">
        <v>-6.5338243938223442E-3</v>
      </c>
      <c r="M197" s="8">
        <f t="shared" si="3"/>
        <v>-1.6659410032074035E-3</v>
      </c>
    </row>
    <row r="198" spans="1:13" x14ac:dyDescent="0.3">
      <c r="A198" s="82">
        <v>-64</v>
      </c>
      <c r="B198" s="8">
        <v>2.8572481619230797E-4</v>
      </c>
      <c r="C198" s="8">
        <v>2.7848567562848408E-3</v>
      </c>
      <c r="D198" s="8">
        <v>-6.1999039992404218E-4</v>
      </c>
      <c r="E198" s="8">
        <v>-6.0367797892676503E-3</v>
      </c>
      <c r="F198" s="8">
        <v>5.5098042086357711E-3</v>
      </c>
      <c r="G198" s="8">
        <v>2.7861093224551773E-3</v>
      </c>
      <c r="H198" s="8">
        <v>2.4614900302711322E-3</v>
      </c>
      <c r="I198" s="8">
        <v>-1.7192274797228606E-3</v>
      </c>
      <c r="J198" s="8">
        <v>-6.2329055288310176E-3</v>
      </c>
      <c r="K198" s="8">
        <v>1.6002130981101377E-2</v>
      </c>
      <c r="L198" s="8">
        <v>4.8325229395144442E-3</v>
      </c>
      <c r="M198" s="8">
        <f t="shared" si="3"/>
        <v>1.8230668960644983E-3</v>
      </c>
    </row>
    <row r="199" spans="1:13" x14ac:dyDescent="0.3">
      <c r="A199" s="82">
        <v>-63</v>
      </c>
      <c r="B199" s="8">
        <v>-6.1575787738928391E-3</v>
      </c>
      <c r="C199" s="8">
        <v>-1.3992901624977861E-3</v>
      </c>
      <c r="D199" s="8">
        <v>-1.2470991160439921E-3</v>
      </c>
      <c r="E199" s="8">
        <v>-2.7760590841274073E-3</v>
      </c>
      <c r="F199" s="8">
        <v>-8.9992557815907204E-4</v>
      </c>
      <c r="G199" s="8">
        <v>3.2788053405382288E-3</v>
      </c>
      <c r="H199" s="8">
        <v>1.3089107152111999E-2</v>
      </c>
      <c r="I199" s="8">
        <v>-3.9880216407842516E-3</v>
      </c>
      <c r="J199" s="8">
        <v>-2.4597128355998915E-3</v>
      </c>
      <c r="K199" s="8">
        <v>7.0300953514845915E-3</v>
      </c>
      <c r="L199" s="8">
        <v>1.3856258573927954E-3</v>
      </c>
      <c r="M199" s="8">
        <f t="shared" si="3"/>
        <v>5.3235877367476133E-4</v>
      </c>
    </row>
    <row r="200" spans="1:13" x14ac:dyDescent="0.3">
      <c r="A200" s="82">
        <v>-62</v>
      </c>
      <c r="B200" s="8">
        <v>-4.5560787501438375E-3</v>
      </c>
      <c r="C200" s="8">
        <v>3.5772515560029469E-3</v>
      </c>
      <c r="D200" s="8">
        <v>-9.1712476218377449E-4</v>
      </c>
      <c r="E200" s="8">
        <v>2.6107436089882821E-2</v>
      </c>
      <c r="F200" s="8">
        <v>-2.050471978667077E-3</v>
      </c>
      <c r="G200" s="8">
        <v>2.0299416853417525E-3</v>
      </c>
      <c r="H200" s="8">
        <v>-1.1626450280426952E-2</v>
      </c>
      <c r="I200" s="8">
        <v>-1.1494955568536165E-3</v>
      </c>
      <c r="J200" s="8">
        <v>-4.3806288365080253E-3</v>
      </c>
      <c r="K200" s="8">
        <v>-1.5029898589020391E-2</v>
      </c>
      <c r="L200" s="8">
        <v>-3.7043975702474238E-3</v>
      </c>
      <c r="M200" s="8">
        <f t="shared" si="3"/>
        <v>-1.063628817529416E-3</v>
      </c>
    </row>
    <row r="201" spans="1:13" x14ac:dyDescent="0.3">
      <c r="A201" s="82">
        <v>-61</v>
      </c>
      <c r="B201" s="8">
        <v>5.7595603628193982E-3</v>
      </c>
      <c r="C201" s="8">
        <v>-4.0653109728930447E-3</v>
      </c>
      <c r="D201" s="8">
        <v>3.2498603137043535E-3</v>
      </c>
      <c r="E201" s="8">
        <v>-6.1933061017571053E-3</v>
      </c>
      <c r="F201" s="8">
        <v>3.4318269320599872E-4</v>
      </c>
      <c r="G201" s="8">
        <v>4.8331724406053093E-3</v>
      </c>
      <c r="H201" s="8">
        <v>-7.6219579871290057E-3</v>
      </c>
      <c r="I201" s="8">
        <v>-8.3993473200043613E-3</v>
      </c>
      <c r="J201" s="8">
        <v>2.4707487360340914E-3</v>
      </c>
      <c r="K201" s="8">
        <v>1.1887669191988602E-2</v>
      </c>
      <c r="L201" s="8">
        <v>3.3218589467333762E-4</v>
      </c>
      <c r="M201" s="8">
        <f t="shared" si="3"/>
        <v>2.3604156829523391E-4</v>
      </c>
    </row>
    <row r="202" spans="1:13" x14ac:dyDescent="0.3">
      <c r="A202" s="82">
        <v>-60</v>
      </c>
      <c r="B202" s="8">
        <v>2.6132179547327093E-3</v>
      </c>
      <c r="C202" s="8">
        <v>4.3238923008031005E-3</v>
      </c>
      <c r="D202" s="8">
        <v>1.5490361324831019E-3</v>
      </c>
      <c r="E202" s="8">
        <v>-7.3141098823277838E-3</v>
      </c>
      <c r="F202" s="8">
        <v>-2.788814243991339E-3</v>
      </c>
      <c r="G202" s="8">
        <v>1.0328794731300586E-3</v>
      </c>
      <c r="H202" s="8">
        <v>-5.2155376159469108E-4</v>
      </c>
      <c r="I202" s="8">
        <v>-1.8378563984552823E-3</v>
      </c>
      <c r="J202" s="8">
        <v>6.7541032051668323E-3</v>
      </c>
      <c r="K202" s="8">
        <v>-1.2851786548975577E-2</v>
      </c>
      <c r="L202" s="8">
        <v>-6.3486569558739714E-3</v>
      </c>
      <c r="M202" s="8">
        <f t="shared" si="3"/>
        <v>-1.3990589749911673E-3</v>
      </c>
    </row>
    <row r="203" spans="1:13" x14ac:dyDescent="0.3">
      <c r="A203" s="82">
        <v>-59</v>
      </c>
      <c r="B203" s="8">
        <v>1.7622176152877712E-3</v>
      </c>
      <c r="C203" s="8">
        <v>-9.7091457745869768E-3</v>
      </c>
      <c r="D203" s="8">
        <v>2.4640908727888264E-4</v>
      </c>
      <c r="E203" s="8">
        <v>-7.2497729088755805E-3</v>
      </c>
      <c r="F203" s="8">
        <v>-3.2747246768708793E-3</v>
      </c>
      <c r="G203" s="8">
        <v>3.2846933878681399E-3</v>
      </c>
      <c r="H203" s="8">
        <v>-5.2603311773544064E-3</v>
      </c>
      <c r="I203" s="8">
        <v>-6.6501886213314963E-3</v>
      </c>
      <c r="J203" s="8">
        <v>-2.8646815949527303E-3</v>
      </c>
      <c r="K203" s="8">
        <v>-1.6280503004907035E-2</v>
      </c>
      <c r="L203" s="8">
        <v>-2.2384866512078759E-3</v>
      </c>
      <c r="M203" s="8">
        <f t="shared" si="3"/>
        <v>-4.3849558472411074E-3</v>
      </c>
    </row>
    <row r="204" spans="1:13" x14ac:dyDescent="0.3">
      <c r="A204" s="82">
        <v>-58</v>
      </c>
      <c r="B204" s="8">
        <v>-3.0790646558369484E-3</v>
      </c>
      <c r="C204" s="8">
        <v>-1.6290709560681203E-3</v>
      </c>
      <c r="D204" s="8">
        <v>2.6880371510205944E-3</v>
      </c>
      <c r="E204" s="8">
        <v>1.8061402135543879E-2</v>
      </c>
      <c r="F204" s="8">
        <v>3.0834297421745392E-3</v>
      </c>
      <c r="G204" s="8">
        <v>5.7320203519481659E-3</v>
      </c>
      <c r="H204" s="8">
        <v>7.5314834950309219E-3</v>
      </c>
      <c r="I204" s="8">
        <v>-5.2373017704090245E-3</v>
      </c>
      <c r="J204" s="8">
        <v>-6.7044983890969072E-3</v>
      </c>
      <c r="K204" s="8">
        <v>9.4747503973411258E-3</v>
      </c>
      <c r="L204" s="8">
        <v>9.8050698707444275E-3</v>
      </c>
      <c r="M204" s="8">
        <f t="shared" si="3"/>
        <v>3.611477942944787E-3</v>
      </c>
    </row>
    <row r="205" spans="1:13" x14ac:dyDescent="0.3">
      <c r="A205" s="82">
        <v>-57</v>
      </c>
      <c r="B205" s="8">
        <v>-5.4779096216955956E-3</v>
      </c>
      <c r="C205" s="8">
        <v>2.3631790730683881E-3</v>
      </c>
      <c r="D205" s="8">
        <v>1.2312506244322348E-3</v>
      </c>
      <c r="E205" s="8">
        <v>6.6367921864447024E-3</v>
      </c>
      <c r="F205" s="8">
        <v>2.872730126324028E-3</v>
      </c>
      <c r="G205" s="8">
        <v>1.7200928118953321E-3</v>
      </c>
      <c r="H205" s="8">
        <v>-5.348035386378896E-3</v>
      </c>
      <c r="I205" s="8">
        <v>-1.213279632295873E-4</v>
      </c>
      <c r="J205" s="8">
        <v>-1.0778647465860165E-3</v>
      </c>
      <c r="K205" s="8">
        <v>-1.4723654486241506E-2</v>
      </c>
      <c r="L205" s="8">
        <v>-1.430167869298248E-3</v>
      </c>
      <c r="M205" s="8">
        <f t="shared" si="3"/>
        <v>-1.2140832046604695E-3</v>
      </c>
    </row>
    <row r="206" spans="1:13" x14ac:dyDescent="0.3">
      <c r="A206" s="82">
        <v>-56</v>
      </c>
      <c r="B206" s="8">
        <v>7.7193989700370582E-4</v>
      </c>
      <c r="C206" s="8">
        <v>-7.4851198654850293E-3</v>
      </c>
      <c r="D206" s="8">
        <v>-1.753522812748992E-3</v>
      </c>
      <c r="E206" s="8">
        <v>9.4978100842643201E-3</v>
      </c>
      <c r="F206" s="8">
        <v>2.2386077557911242E-3</v>
      </c>
      <c r="G206" s="8">
        <v>2.3337847832338218E-3</v>
      </c>
      <c r="H206" s="8">
        <v>1.6951338666377318E-3</v>
      </c>
      <c r="I206" s="8">
        <v>-1.8079824147893952E-4</v>
      </c>
      <c r="J206" s="8">
        <v>5.6108034914787459E-3</v>
      </c>
      <c r="K206" s="8">
        <v>6.8731284250982952E-4</v>
      </c>
      <c r="L206" s="8">
        <v>1.9202078226169832E-3</v>
      </c>
      <c r="M206" s="8">
        <f t="shared" si="3"/>
        <v>1.3941963294384818E-3</v>
      </c>
    </row>
    <row r="207" spans="1:13" x14ac:dyDescent="0.3">
      <c r="A207" s="82">
        <v>-55</v>
      </c>
      <c r="B207" s="8">
        <v>-2.8676156572709569E-3</v>
      </c>
      <c r="C207" s="8">
        <v>5.468587863948121E-3</v>
      </c>
      <c r="D207" s="8">
        <v>2.0666854816905975E-5</v>
      </c>
      <c r="E207" s="8">
        <v>-4.2244540941511373E-3</v>
      </c>
      <c r="F207" s="8">
        <v>-1.0533637478444295E-3</v>
      </c>
      <c r="G207" s="8">
        <v>1.7958810091480266E-3</v>
      </c>
      <c r="H207" s="8">
        <v>2.4899001989695142E-4</v>
      </c>
      <c r="I207" s="8">
        <v>-3.5433666331164387E-3</v>
      </c>
      <c r="J207" s="8">
        <v>-3.2267823456244831E-4</v>
      </c>
      <c r="K207" s="8">
        <v>-4.3103179210732387E-3</v>
      </c>
      <c r="L207" s="8">
        <v>9.1839269171503195E-3</v>
      </c>
      <c r="M207" s="8">
        <f t="shared" si="3"/>
        <v>3.602330699469774E-5</v>
      </c>
    </row>
    <row r="208" spans="1:13" x14ac:dyDescent="0.3">
      <c r="A208" s="82">
        <v>-54</v>
      </c>
      <c r="B208" s="8">
        <v>6.1320095481659422E-4</v>
      </c>
      <c r="C208" s="8">
        <v>5.3496673163593994E-3</v>
      </c>
      <c r="D208" s="8">
        <v>3.8623464008627571E-3</v>
      </c>
      <c r="E208" s="8">
        <v>-3.1736384345844148E-3</v>
      </c>
      <c r="F208" s="8">
        <v>-1.9984768475508777E-5</v>
      </c>
      <c r="G208" s="8">
        <v>3.1657456563393229E-3</v>
      </c>
      <c r="H208" s="8">
        <v>9.2815339979110054E-4</v>
      </c>
      <c r="I208" s="8">
        <v>-3.6105830063130877E-3</v>
      </c>
      <c r="J208" s="8">
        <v>3.884713243537413E-3</v>
      </c>
      <c r="K208" s="8">
        <v>1.7974804310423351E-2</v>
      </c>
      <c r="L208" s="8">
        <v>-8.894082248304732E-3</v>
      </c>
      <c r="M208" s="8">
        <f t="shared" si="3"/>
        <v>1.8254857113138359E-3</v>
      </c>
    </row>
    <row r="209" spans="1:13" x14ac:dyDescent="0.3">
      <c r="A209" s="82">
        <v>-53</v>
      </c>
      <c r="B209" s="8">
        <v>6.395422202082438E-3</v>
      </c>
      <c r="C209" s="8">
        <v>-3.9591629620673655E-3</v>
      </c>
      <c r="D209" s="8">
        <v>-1.34002118118851E-4</v>
      </c>
      <c r="E209" s="8">
        <v>-7.5559595409421323E-3</v>
      </c>
      <c r="F209" s="8">
        <v>1.3176331910474347E-3</v>
      </c>
      <c r="G209" s="8">
        <v>5.6177106571743771E-3</v>
      </c>
      <c r="H209" s="8">
        <v>-3.5663752380764267E-3</v>
      </c>
      <c r="I209" s="8">
        <v>1.1306246841452094E-3</v>
      </c>
      <c r="J209" s="8">
        <v>2.6825134201663436E-4</v>
      </c>
      <c r="K209" s="8">
        <v>2.3084025241052707E-2</v>
      </c>
      <c r="L209" s="8">
        <v>-1.6592503180487168E-2</v>
      </c>
      <c r="M209" s="8">
        <f t="shared" si="3"/>
        <v>5.4596947980244147E-4</v>
      </c>
    </row>
    <row r="210" spans="1:13" x14ac:dyDescent="0.3">
      <c r="A210" s="82">
        <v>-52</v>
      </c>
      <c r="B210" s="8">
        <v>-5.5062484824983798E-4</v>
      </c>
      <c r="C210" s="8">
        <v>-5.0985227589297466E-3</v>
      </c>
      <c r="D210" s="8">
        <v>-1.254121023845279E-3</v>
      </c>
      <c r="E210" s="8">
        <v>2.178065480954211E-2</v>
      </c>
      <c r="F210" s="8">
        <v>1.1725549201548752E-3</v>
      </c>
      <c r="G210" s="8">
        <v>3.7459215285690715E-3</v>
      </c>
      <c r="H210" s="8">
        <v>-4.6426820209914572E-3</v>
      </c>
      <c r="I210" s="8">
        <v>1.0853544969068743E-3</v>
      </c>
      <c r="J210" s="8">
        <v>4.1847359146621778E-3</v>
      </c>
      <c r="K210" s="8">
        <v>1.7450700374407192E-2</v>
      </c>
      <c r="L210" s="8">
        <v>-9.3100396560719043E-3</v>
      </c>
      <c r="M210" s="8">
        <f t="shared" si="3"/>
        <v>2.5967210669230979E-3</v>
      </c>
    </row>
    <row r="211" spans="1:13" x14ac:dyDescent="0.3">
      <c r="A211" s="82">
        <v>-51</v>
      </c>
      <c r="B211" s="8">
        <v>4.8763518744121322E-3</v>
      </c>
      <c r="C211" s="8">
        <v>-3.0236629833486177E-3</v>
      </c>
      <c r="D211" s="8">
        <v>1.7494336307880653E-3</v>
      </c>
      <c r="E211" s="8">
        <v>3.7084138904359045E-3</v>
      </c>
      <c r="F211" s="8">
        <v>-1.6707412620094583E-3</v>
      </c>
      <c r="G211" s="8">
        <v>-6.247032578491532E-3</v>
      </c>
      <c r="H211" s="8">
        <v>-4.4672809719747547E-3</v>
      </c>
      <c r="I211" s="8">
        <v>-5.5829978122386281E-3</v>
      </c>
      <c r="J211" s="8">
        <v>-3.7822068809632032E-3</v>
      </c>
      <c r="K211" s="8">
        <v>-8.8777275614717785E-4</v>
      </c>
      <c r="L211" s="8">
        <v>-2.1734481455929787E-2</v>
      </c>
      <c r="M211" s="8">
        <f t="shared" si="3"/>
        <v>-3.3692706641333687E-3</v>
      </c>
    </row>
    <row r="212" spans="1:13" x14ac:dyDescent="0.3">
      <c r="A212" s="82">
        <v>-50</v>
      </c>
      <c r="B212" s="8">
        <v>5.6920854661432468E-3</v>
      </c>
      <c r="C212" s="8">
        <v>3.3097669877825524E-3</v>
      </c>
      <c r="D212" s="8">
        <v>4.0865347412308295E-4</v>
      </c>
      <c r="E212" s="8">
        <v>4.30192761394705E-3</v>
      </c>
      <c r="F212" s="8">
        <v>6.2992410233618512E-4</v>
      </c>
      <c r="G212" s="8">
        <v>7.9387898998864951E-3</v>
      </c>
      <c r="H212" s="8">
        <v>-4.0118830606179264E-3</v>
      </c>
      <c r="I212" s="8">
        <v>-7.3666043983561594E-5</v>
      </c>
      <c r="J212" s="8">
        <v>-4.2227818037191469E-3</v>
      </c>
      <c r="K212" s="8">
        <v>-9.1699831720959857E-4</v>
      </c>
      <c r="L212" s="8">
        <v>9.3765593640684833E-3</v>
      </c>
      <c r="M212" s="8">
        <f t="shared" si="3"/>
        <v>2.039307062068806E-3</v>
      </c>
    </row>
    <row r="213" spans="1:13" x14ac:dyDescent="0.3">
      <c r="A213" s="82">
        <v>-49</v>
      </c>
      <c r="B213" s="8">
        <v>2.8937646834111576E-3</v>
      </c>
      <c r="C213" s="8">
        <v>8.0319508999042999E-3</v>
      </c>
      <c r="D213" s="8">
        <v>-4.3072108033886149E-3</v>
      </c>
      <c r="E213" s="8">
        <v>1.8813966447973729E-2</v>
      </c>
      <c r="F213" s="8">
        <v>-1.6485018163020244E-4</v>
      </c>
      <c r="G213" s="8">
        <v>-4.5582336004801674E-4</v>
      </c>
      <c r="H213" s="8">
        <v>-3.0925203832714403E-3</v>
      </c>
      <c r="I213" s="8">
        <v>5.8923999306590182E-3</v>
      </c>
      <c r="J213" s="8">
        <v>-2.3400698425880139E-3</v>
      </c>
      <c r="K213" s="8">
        <v>1.8385083317385469E-2</v>
      </c>
      <c r="L213" s="8">
        <v>1.0571334016090948E-2</v>
      </c>
      <c r="M213" s="8">
        <f t="shared" si="3"/>
        <v>4.9298204294998486E-3</v>
      </c>
    </row>
    <row r="214" spans="1:13" x14ac:dyDescent="0.3">
      <c r="A214" s="82">
        <v>-48</v>
      </c>
      <c r="B214" s="8">
        <v>2.8939871564708239E-3</v>
      </c>
      <c r="C214" s="8">
        <v>-8.5091898495773133E-3</v>
      </c>
      <c r="D214" s="8">
        <v>-2.8368032351219247E-3</v>
      </c>
      <c r="E214" s="8">
        <v>-8.0354599725979761E-3</v>
      </c>
      <c r="F214" s="8">
        <v>-5.0668957759263319E-3</v>
      </c>
      <c r="G214" s="8">
        <v>4.2812808251887959E-3</v>
      </c>
      <c r="H214" s="8">
        <v>-8.3400497811260063E-5</v>
      </c>
      <c r="I214" s="8">
        <v>1.5990062341029768E-3</v>
      </c>
      <c r="J214" s="8">
        <v>1.6366922151477988E-3</v>
      </c>
      <c r="K214" s="8">
        <v>-1.9871307310361276E-2</v>
      </c>
      <c r="L214" s="8">
        <v>1.1912783052192361E-2</v>
      </c>
      <c r="M214" s="8">
        <f t="shared" si="3"/>
        <v>-2.0072097416630294E-3</v>
      </c>
    </row>
    <row r="215" spans="1:13" x14ac:dyDescent="0.3">
      <c r="A215" s="82">
        <v>-47</v>
      </c>
      <c r="B215" s="8">
        <v>-2.5594516032244451E-3</v>
      </c>
      <c r="C215" s="8">
        <v>-5.9608005501039975E-3</v>
      </c>
      <c r="D215" s="8">
        <v>-2.593186622967196E-3</v>
      </c>
      <c r="E215" s="8">
        <v>-1.4531037205715479E-2</v>
      </c>
      <c r="F215" s="8">
        <v>-1.6684673122709711E-4</v>
      </c>
      <c r="G215" s="8">
        <v>-4.8527410280971104E-3</v>
      </c>
      <c r="H215" s="8">
        <v>-6.747378888070546E-3</v>
      </c>
      <c r="I215" s="8">
        <v>2.0668959639508905E-4</v>
      </c>
      <c r="J215" s="8">
        <v>-2.4076621559431842E-3</v>
      </c>
      <c r="K215" s="8">
        <v>-2.8078636734230294E-4</v>
      </c>
      <c r="L215" s="8">
        <v>4.551530925556724E-3</v>
      </c>
      <c r="M215" s="8">
        <f t="shared" si="3"/>
        <v>-3.2128791482490494E-3</v>
      </c>
    </row>
    <row r="216" spans="1:13" x14ac:dyDescent="0.3">
      <c r="A216" s="82">
        <v>-46</v>
      </c>
      <c r="B216" s="8">
        <v>1.8682754629663787E-3</v>
      </c>
      <c r="C216" s="8">
        <v>3.6416563875184792E-3</v>
      </c>
      <c r="D216" s="8">
        <v>-5.0404253010175384E-3</v>
      </c>
      <c r="E216" s="8">
        <v>7.795993809882884E-4</v>
      </c>
      <c r="F216" s="8">
        <v>-2.2289717722708425E-3</v>
      </c>
      <c r="G216" s="8">
        <v>1.4968511343802535E-3</v>
      </c>
      <c r="H216" s="8">
        <v>2.2569169220945373E-3</v>
      </c>
      <c r="I216" s="8">
        <v>-1.2873929977230457E-3</v>
      </c>
      <c r="J216" s="8">
        <v>9.1400984034902509E-3</v>
      </c>
      <c r="K216" s="8">
        <v>1.3430666657138641E-2</v>
      </c>
      <c r="L216" s="8">
        <v>7.6396960295103868E-3</v>
      </c>
      <c r="M216" s="8">
        <f t="shared" si="3"/>
        <v>2.8815427551887084E-3</v>
      </c>
    </row>
    <row r="217" spans="1:13" x14ac:dyDescent="0.3">
      <c r="A217" s="82">
        <v>-45</v>
      </c>
      <c r="B217" s="8">
        <v>7.7346695292048167E-5</v>
      </c>
      <c r="C217" s="8">
        <v>1.6196348363102164E-3</v>
      </c>
      <c r="D217" s="8">
        <v>2.1779481169513244E-4</v>
      </c>
      <c r="E217" s="8">
        <v>-9.460944244296457E-4</v>
      </c>
      <c r="F217" s="8">
        <v>-1.9273643227606353E-3</v>
      </c>
      <c r="G217" s="8">
        <v>1.8909495554528413E-3</v>
      </c>
      <c r="H217" s="8">
        <v>6.3403331964072586E-3</v>
      </c>
      <c r="I217" s="8">
        <v>3.9959758999566167E-3</v>
      </c>
      <c r="J217" s="8">
        <v>-2.8994891399754552E-3</v>
      </c>
      <c r="K217" s="8">
        <v>-5.4969565666093522E-3</v>
      </c>
      <c r="L217" s="8">
        <v>2.077131140201768E-3</v>
      </c>
      <c r="M217" s="8">
        <f t="shared" si="3"/>
        <v>4.4993288014007221E-4</v>
      </c>
    </row>
    <row r="218" spans="1:13" x14ac:dyDescent="0.3">
      <c r="A218" s="82">
        <v>-44</v>
      </c>
      <c r="B218" s="8">
        <v>1.0703699812464086E-3</v>
      </c>
      <c r="C218" s="8">
        <v>5.007606464445119E-4</v>
      </c>
      <c r="D218" s="8">
        <v>-1.3152178336353127E-3</v>
      </c>
      <c r="E218" s="8">
        <v>-2.6989681789448099E-2</v>
      </c>
      <c r="F218" s="8">
        <v>1.8610291176793942E-4</v>
      </c>
      <c r="G218" s="8">
        <v>-4.278484511400758E-4</v>
      </c>
      <c r="H218" s="8">
        <v>-6.1555261297285358E-3</v>
      </c>
      <c r="I218" s="8">
        <v>-4.2380273977085333E-4</v>
      </c>
      <c r="J218" s="8">
        <v>5.0650416225134377E-3</v>
      </c>
      <c r="K218" s="8">
        <v>-2.3023941956320662E-3</v>
      </c>
      <c r="L218" s="8">
        <v>5.4630567423029162E-3</v>
      </c>
      <c r="M218" s="8">
        <f t="shared" si="3"/>
        <v>-2.302649021370885E-3</v>
      </c>
    </row>
    <row r="219" spans="1:13" x14ac:dyDescent="0.3">
      <c r="A219" s="82">
        <v>-43</v>
      </c>
      <c r="B219" s="8">
        <v>1.7708441878056392E-4</v>
      </c>
      <c r="C219" s="8">
        <v>1.0249330013975296E-2</v>
      </c>
      <c r="D219" s="8">
        <v>4.3811491300831855E-3</v>
      </c>
      <c r="E219" s="8">
        <v>5.1578083820227189E-2</v>
      </c>
      <c r="F219" s="8">
        <v>-3.9978457964267404E-3</v>
      </c>
      <c r="G219" s="8">
        <v>-3.925380812283415E-3</v>
      </c>
      <c r="H219" s="8">
        <v>8.5627454492334006E-3</v>
      </c>
      <c r="I219" s="8">
        <v>-2.2415090700648177E-3</v>
      </c>
      <c r="J219" s="8">
        <v>6.8656518469911929E-3</v>
      </c>
      <c r="K219" s="8">
        <v>2.2798801755629761E-2</v>
      </c>
      <c r="L219" s="8">
        <v>3.1974240448430211E-3</v>
      </c>
      <c r="M219" s="8">
        <f t="shared" si="3"/>
        <v>8.8768668000898769E-3</v>
      </c>
    </row>
    <row r="220" spans="1:13" x14ac:dyDescent="0.3">
      <c r="A220" s="82">
        <v>-42</v>
      </c>
      <c r="B220" s="8">
        <v>4.3855762360909267E-3</v>
      </c>
      <c r="C220" s="8">
        <v>-3.3326535375000493E-3</v>
      </c>
      <c r="D220" s="8">
        <v>-1.2675559548409295E-3</v>
      </c>
      <c r="E220" s="8">
        <v>-7.2715755630518741E-2</v>
      </c>
      <c r="F220" s="8">
        <v>-4.7551878597961415E-4</v>
      </c>
      <c r="G220" s="8">
        <v>-3.3338561815934413E-3</v>
      </c>
      <c r="H220" s="8">
        <v>4.1866323733310371E-3</v>
      </c>
      <c r="I220" s="8">
        <v>-1.0135510151179326E-3</v>
      </c>
      <c r="J220" s="8">
        <v>-9.475628064876734E-3</v>
      </c>
      <c r="K220" s="8">
        <v>-1.1437446770722304E-2</v>
      </c>
      <c r="L220" s="8">
        <v>1.3744625242758674E-3</v>
      </c>
      <c r="M220" s="8">
        <f t="shared" si="3"/>
        <v>-8.4641177097683554E-3</v>
      </c>
    </row>
    <row r="221" spans="1:13" x14ac:dyDescent="0.3">
      <c r="A221" s="82">
        <v>-41</v>
      </c>
      <c r="B221" s="8">
        <v>-1.5748891066701687E-3</v>
      </c>
      <c r="C221" s="8">
        <v>-7.6893609625475548E-4</v>
      </c>
      <c r="D221" s="8">
        <v>-1.1494935552844327E-3</v>
      </c>
      <c r="E221" s="8">
        <v>5.0482202139726113E-3</v>
      </c>
      <c r="F221" s="8">
        <v>-5.6865503696489333E-4</v>
      </c>
      <c r="G221" s="8">
        <v>-6.6025256913796494E-3</v>
      </c>
      <c r="H221" s="8">
        <v>2.1225966240512577E-4</v>
      </c>
      <c r="I221" s="8">
        <v>1.2257454082213017E-3</v>
      </c>
      <c r="J221" s="8">
        <v>9.8108315034839974E-4</v>
      </c>
      <c r="K221" s="8">
        <v>1.0867231044001266E-2</v>
      </c>
      <c r="L221" s="8">
        <v>6.8601544454080206E-3</v>
      </c>
      <c r="M221" s="8">
        <f t="shared" si="3"/>
        <v>1.3209267670729842E-3</v>
      </c>
    </row>
    <row r="222" spans="1:13" x14ac:dyDescent="0.3">
      <c r="A222" s="82">
        <v>-40</v>
      </c>
      <c r="B222" s="8">
        <v>1.2614434185521653E-3</v>
      </c>
      <c r="C222" s="8">
        <v>-2.4643761473169979E-3</v>
      </c>
      <c r="D222" s="8">
        <v>1.267391534690551E-3</v>
      </c>
      <c r="E222" s="8">
        <v>1.4256745530251094E-2</v>
      </c>
      <c r="F222" s="8">
        <v>-4.8337697311054808E-3</v>
      </c>
      <c r="G222" s="8">
        <v>2.2681186409442928E-3</v>
      </c>
      <c r="H222" s="8">
        <v>-5.1924909008419992E-3</v>
      </c>
      <c r="I222" s="8">
        <v>6.8217431655577584E-3</v>
      </c>
      <c r="J222" s="8">
        <v>3.3360752312159509E-3</v>
      </c>
      <c r="K222" s="8">
        <v>-4.2961862977918992E-3</v>
      </c>
      <c r="L222" s="8">
        <v>2.2951547899656265E-3</v>
      </c>
      <c r="M222" s="8">
        <f t="shared" si="3"/>
        <v>1.3381681121928241E-3</v>
      </c>
    </row>
    <row r="223" spans="1:13" x14ac:dyDescent="0.3">
      <c r="A223" s="82">
        <v>-39</v>
      </c>
      <c r="B223" s="8">
        <v>6.1595320285675013E-3</v>
      </c>
      <c r="C223" s="8">
        <v>2.6573176283853188E-3</v>
      </c>
      <c r="D223" s="8">
        <v>2.0499166879421179E-3</v>
      </c>
      <c r="E223" s="8">
        <v>1.0613742477285026E-2</v>
      </c>
      <c r="F223" s="8">
        <v>-2.8229306903155716E-3</v>
      </c>
      <c r="G223" s="8">
        <v>3.4898628521251628E-4</v>
      </c>
      <c r="H223" s="8">
        <v>-8.017474610792226E-3</v>
      </c>
      <c r="I223" s="8">
        <v>-4.5223814969396125E-3</v>
      </c>
      <c r="J223" s="8">
        <v>-3.9152443761371119E-3</v>
      </c>
      <c r="K223" s="8">
        <v>3.4709954742751566E-3</v>
      </c>
      <c r="L223" s="8">
        <v>1.4763630280286988E-3</v>
      </c>
      <c r="M223" s="8">
        <f t="shared" si="3"/>
        <v>6.8171113050107424E-4</v>
      </c>
    </row>
    <row r="224" spans="1:13" x14ac:dyDescent="0.3">
      <c r="A224" s="82">
        <v>-38</v>
      </c>
      <c r="B224" s="8">
        <v>-3.0259266907198224E-3</v>
      </c>
      <c r="C224" s="8">
        <v>-6.4437070305377875E-3</v>
      </c>
      <c r="D224" s="8">
        <v>-1.3673583483732668E-4</v>
      </c>
      <c r="E224" s="8">
        <v>-5.3837596072198991E-2</v>
      </c>
      <c r="F224" s="8">
        <v>2.1421632877161173E-3</v>
      </c>
      <c r="G224" s="8">
        <v>3.7761474075970964E-3</v>
      </c>
      <c r="H224" s="8">
        <v>2.1820241304777201E-4</v>
      </c>
      <c r="I224" s="8">
        <v>-2.7886266741770247E-3</v>
      </c>
      <c r="J224" s="8">
        <v>-4.5594373967740983E-3</v>
      </c>
      <c r="K224" s="8">
        <v>1.2899795460842028E-2</v>
      </c>
      <c r="L224" s="8">
        <v>-6.376814840043309E-3</v>
      </c>
      <c r="M224" s="8">
        <f t="shared" si="3"/>
        <v>-5.2847759972804867E-3</v>
      </c>
    </row>
    <row r="225" spans="1:13" x14ac:dyDescent="0.3">
      <c r="A225" s="82">
        <v>-37</v>
      </c>
      <c r="B225" s="8">
        <v>3.9288019232532195E-3</v>
      </c>
      <c r="C225" s="8">
        <v>-1.2027811007621157E-3</v>
      </c>
      <c r="D225" s="8">
        <v>2.0530722145773398E-3</v>
      </c>
      <c r="E225" s="8">
        <v>2.1909385974191953E-2</v>
      </c>
      <c r="F225" s="8">
        <v>-5.7187119071613543E-4</v>
      </c>
      <c r="G225" s="8">
        <v>5.5884620991771931E-3</v>
      </c>
      <c r="H225" s="8">
        <v>1.910141055038529E-3</v>
      </c>
      <c r="I225" s="8">
        <v>-1.3459498662515164E-3</v>
      </c>
      <c r="J225" s="8">
        <v>3.1235097326645185E-3</v>
      </c>
      <c r="K225" s="8">
        <v>7.9061866761815335E-3</v>
      </c>
      <c r="L225" s="8">
        <v>-1.2521495571763989E-3</v>
      </c>
      <c r="M225" s="8">
        <f t="shared" si="3"/>
        <v>3.8224370872889202E-3</v>
      </c>
    </row>
    <row r="226" spans="1:13" x14ac:dyDescent="0.3">
      <c r="A226" s="82">
        <v>-36</v>
      </c>
      <c r="B226" s="8">
        <v>-4.6801044878100641E-3</v>
      </c>
      <c r="C226" s="8">
        <v>1.0736226591146767E-3</v>
      </c>
      <c r="D226" s="8">
        <v>-2.2873344179867041E-4</v>
      </c>
      <c r="E226" s="8">
        <v>-1.8788298967147701E-2</v>
      </c>
      <c r="F226" s="8">
        <v>1.4012647700604223E-3</v>
      </c>
      <c r="G226" s="8">
        <v>2.7954581993061998E-3</v>
      </c>
      <c r="H226" s="8">
        <v>1.8872878275558308E-3</v>
      </c>
      <c r="I226" s="8">
        <v>4.7788069946709906E-3</v>
      </c>
      <c r="J226" s="8">
        <v>6.2397009309832444E-3</v>
      </c>
      <c r="K226" s="8">
        <v>8.2154999235498592E-3</v>
      </c>
      <c r="L226" s="8">
        <v>3.6537838353009377E-3</v>
      </c>
      <c r="M226" s="8">
        <f t="shared" si="3"/>
        <v>5.7711711307142975E-4</v>
      </c>
    </row>
    <row r="227" spans="1:13" x14ac:dyDescent="0.3">
      <c r="A227" s="82">
        <v>-35</v>
      </c>
      <c r="B227" s="8">
        <v>1.1890210517456834E-3</v>
      </c>
      <c r="C227" s="8">
        <v>1.3157768599953296E-3</v>
      </c>
      <c r="D227" s="8">
        <v>-1.733876014281148E-3</v>
      </c>
      <c r="E227" s="8">
        <v>-2.3022039886641511E-2</v>
      </c>
      <c r="F227" s="8">
        <v>-2.3976169286199275E-3</v>
      </c>
      <c r="G227" s="8">
        <v>-8.2317579281559247E-3</v>
      </c>
      <c r="H227" s="8">
        <v>-1.7744293217819639E-2</v>
      </c>
      <c r="I227" s="8">
        <v>-7.7850972152933295E-4</v>
      </c>
      <c r="J227" s="8">
        <v>2.3013386659603528E-3</v>
      </c>
      <c r="K227" s="8">
        <v>6.1916439074304183E-3</v>
      </c>
      <c r="L227" s="8">
        <v>6.0105200292718385E-3</v>
      </c>
      <c r="M227" s="8">
        <f t="shared" si="3"/>
        <v>-3.3545266529676236E-3</v>
      </c>
    </row>
    <row r="228" spans="1:13" x14ac:dyDescent="0.3">
      <c r="A228" s="82">
        <v>-34</v>
      </c>
      <c r="B228" s="8">
        <v>1.5602260182978286E-3</v>
      </c>
      <c r="C228" s="8">
        <v>-1.8411985946149392E-3</v>
      </c>
      <c r="D228" s="8">
        <v>-1.0515714033861E-3</v>
      </c>
      <c r="E228" s="8">
        <v>2.5219588038738285E-2</v>
      </c>
      <c r="F228" s="8">
        <v>-2.0461643424027204E-3</v>
      </c>
      <c r="G228" s="8">
        <v>2.0968840991201672E-3</v>
      </c>
      <c r="H228" s="8">
        <v>-5.4167019926783973E-3</v>
      </c>
      <c r="I228" s="8">
        <v>-4.4301969172302006E-3</v>
      </c>
      <c r="J228" s="8">
        <v>-1.7807770186882288E-3</v>
      </c>
      <c r="K228" s="8">
        <v>1.5083681945936765E-2</v>
      </c>
      <c r="L228" s="8">
        <v>1.1314799218738363E-2</v>
      </c>
      <c r="M228" s="8">
        <f t="shared" si="3"/>
        <v>3.5189608228937113E-3</v>
      </c>
    </row>
    <row r="229" spans="1:13" x14ac:dyDescent="0.3">
      <c r="A229" s="82">
        <v>-33</v>
      </c>
      <c r="B229" s="8">
        <v>-2.0630581937995168E-3</v>
      </c>
      <c r="C229" s="8">
        <v>9.3836014415391456E-3</v>
      </c>
      <c r="D229" s="8">
        <v>-3.1956128385245116E-3</v>
      </c>
      <c r="E229" s="8">
        <v>-1.5915278068166561E-2</v>
      </c>
      <c r="F229" s="8">
        <v>-1.0053176625545801E-3</v>
      </c>
      <c r="G229" s="8">
        <v>2.2616951337093738E-2</v>
      </c>
      <c r="H229" s="8">
        <v>-1.5288827155430573E-2</v>
      </c>
      <c r="I229" s="8">
        <v>-2.5345300997705201E-3</v>
      </c>
      <c r="J229" s="8">
        <v>2.867898721527666E-3</v>
      </c>
      <c r="K229" s="8">
        <v>-4.0479778132855061E-3</v>
      </c>
      <c r="L229" s="8">
        <v>1.15230425964439E-2</v>
      </c>
      <c r="M229" s="8">
        <f t="shared" si="3"/>
        <v>2.1280838773388014E-4</v>
      </c>
    </row>
    <row r="230" spans="1:13" x14ac:dyDescent="0.3">
      <c r="A230" s="82">
        <v>-32</v>
      </c>
      <c r="B230" s="8">
        <v>-2.7088065684860497E-3</v>
      </c>
      <c r="C230" s="8">
        <v>4.7488038987164617E-3</v>
      </c>
      <c r="D230" s="8">
        <v>-1.6276816704906775E-3</v>
      </c>
      <c r="E230" s="8">
        <v>1.8946022709624831E-2</v>
      </c>
      <c r="F230" s="8">
        <v>6.1376389202646622E-3</v>
      </c>
      <c r="G230" s="8">
        <v>-2.7222659172434643E-2</v>
      </c>
      <c r="H230" s="8">
        <v>1.6387971437378551E-2</v>
      </c>
      <c r="I230" s="8">
        <v>-3.3716269016556848E-4</v>
      </c>
      <c r="J230" s="8">
        <v>1.8798994513608315E-3</v>
      </c>
      <c r="K230" s="8">
        <v>7.676319978427301E-3</v>
      </c>
      <c r="L230" s="8">
        <v>5.1690895496326267E-3</v>
      </c>
      <c r="M230" s="8">
        <f t="shared" si="3"/>
        <v>2.6408578039843933E-3</v>
      </c>
    </row>
    <row r="231" spans="1:13" x14ac:dyDescent="0.3">
      <c r="A231" s="82">
        <v>-31</v>
      </c>
      <c r="B231" s="8">
        <v>1.7237565673263282E-3</v>
      </c>
      <c r="C231" s="8">
        <v>-9.08246384816528E-3</v>
      </c>
      <c r="D231" s="8">
        <v>4.0170770392526419E-3</v>
      </c>
      <c r="E231" s="8">
        <v>6.6531436345984452E-3</v>
      </c>
      <c r="F231" s="8">
        <v>4.6416807697064605E-4</v>
      </c>
      <c r="G231" s="8">
        <v>-6.7121410689283279E-3</v>
      </c>
      <c r="H231" s="8">
        <v>1.9695714211634295E-3</v>
      </c>
      <c r="I231" s="8">
        <v>-2.3673114521619602E-3</v>
      </c>
      <c r="J231" s="8">
        <v>-3.7738901364190846E-4</v>
      </c>
      <c r="K231" s="8">
        <v>9.1712193436313989E-3</v>
      </c>
      <c r="L231" s="8">
        <v>2.8314869988343202E-4</v>
      </c>
      <c r="M231" s="8">
        <f t="shared" si="3"/>
        <v>5.2207085453898593E-4</v>
      </c>
    </row>
    <row r="232" spans="1:13" x14ac:dyDescent="0.3">
      <c r="A232" s="82">
        <v>-30</v>
      </c>
      <c r="B232" s="8">
        <v>9.0493388741189063E-4</v>
      </c>
      <c r="C232" s="8">
        <v>-4.2385008728091549E-4</v>
      </c>
      <c r="D232" s="8">
        <v>-8.4685137117602918E-4</v>
      </c>
      <c r="E232" s="8">
        <v>-4.9325534153036379E-3</v>
      </c>
      <c r="F232" s="8">
        <v>2.8842826426653777E-3</v>
      </c>
      <c r="G232" s="8">
        <v>2.0104915640086511E-3</v>
      </c>
      <c r="H232" s="8">
        <v>2.1722152338338099E-3</v>
      </c>
      <c r="I232" s="8">
        <v>-5.291895063330776E-3</v>
      </c>
      <c r="J232" s="8">
        <v>1.9364061537572785E-3</v>
      </c>
      <c r="K232" s="8">
        <v>-2.9249855406528448E-2</v>
      </c>
      <c r="L232" s="8">
        <v>5.2896958844383486E-3</v>
      </c>
      <c r="M232" s="8">
        <f t="shared" si="3"/>
        <v>-2.3224527252276774E-3</v>
      </c>
    </row>
    <row r="233" spans="1:13" x14ac:dyDescent="0.3">
      <c r="A233" s="82">
        <v>-29</v>
      </c>
      <c r="B233" s="8">
        <v>-1.3434441201119231E-4</v>
      </c>
      <c r="C233" s="8">
        <v>2.3925918467074848E-3</v>
      </c>
      <c r="D233" s="8">
        <v>-2.6754008315917738E-3</v>
      </c>
      <c r="E233" s="8">
        <v>-1.348283851100824E-3</v>
      </c>
      <c r="F233" s="8">
        <v>-6.801062385283236E-4</v>
      </c>
      <c r="G233" s="8">
        <v>1.8871256130928936E-3</v>
      </c>
      <c r="H233" s="8">
        <v>-1.0794990614557964E-3</v>
      </c>
      <c r="I233" s="8">
        <v>8.1322260234728203E-3</v>
      </c>
      <c r="J233" s="8">
        <v>3.6961570056751312E-3</v>
      </c>
      <c r="K233" s="8">
        <v>1.3506856968807886E-2</v>
      </c>
      <c r="L233" s="8">
        <v>-6.2941023497863537E-3</v>
      </c>
      <c r="M233" s="8">
        <f t="shared" si="3"/>
        <v>1.5821109739347229E-3</v>
      </c>
    </row>
    <row r="234" spans="1:13" x14ac:dyDescent="0.3">
      <c r="A234" s="82">
        <v>-28</v>
      </c>
      <c r="B234" s="8">
        <v>7.8511515140063548E-4</v>
      </c>
      <c r="C234" s="8">
        <v>-3.9188110032549982E-4</v>
      </c>
      <c r="D234" s="8">
        <v>-2.4090384360089777E-3</v>
      </c>
      <c r="E234" s="8">
        <v>5.067787099019179E-4</v>
      </c>
      <c r="F234" s="8">
        <v>1.5689505744364914E-3</v>
      </c>
      <c r="G234" s="8">
        <v>-6.9146689222360919E-3</v>
      </c>
      <c r="H234" s="8">
        <v>4.1894011991315165E-3</v>
      </c>
      <c r="I234" s="8">
        <v>4.8656467419899993E-3</v>
      </c>
      <c r="J234" s="8">
        <v>3.6413839899591023E-3</v>
      </c>
      <c r="K234" s="8">
        <v>-1.87015319359531E-2</v>
      </c>
      <c r="L234" s="8">
        <v>7.2566614237616943E-3</v>
      </c>
      <c r="M234" s="8">
        <f t="shared" si="3"/>
        <v>-5.0938023672202841E-4</v>
      </c>
    </row>
    <row r="235" spans="1:13" x14ac:dyDescent="0.3">
      <c r="A235" s="82">
        <v>-27</v>
      </c>
      <c r="B235" s="8">
        <v>-3.8523488946819572E-3</v>
      </c>
      <c r="C235" s="8">
        <v>-6.2148674406419038E-3</v>
      </c>
      <c r="D235" s="8">
        <v>-3.0509617736101972E-3</v>
      </c>
      <c r="E235" s="8">
        <v>-1.2173510989835226E-2</v>
      </c>
      <c r="F235" s="8">
        <v>5.2539403122793399E-3</v>
      </c>
      <c r="G235" s="8">
        <v>8.5124723210602427E-3</v>
      </c>
      <c r="H235" s="8">
        <v>8.0969963850688505E-4</v>
      </c>
      <c r="I235" s="8">
        <v>3.651619508758976E-3</v>
      </c>
      <c r="J235" s="8">
        <v>-2.9586268535823947E-3</v>
      </c>
      <c r="K235" s="8">
        <v>1.6590725118331338E-3</v>
      </c>
      <c r="L235" s="8">
        <v>2.0046667787904354E-4</v>
      </c>
      <c r="M235" s="8">
        <f t="shared" si="3"/>
        <v>-7.4209499836673238E-4</v>
      </c>
    </row>
    <row r="236" spans="1:13" x14ac:dyDescent="0.3">
      <c r="A236" s="82">
        <v>-26</v>
      </c>
      <c r="B236" s="8">
        <v>-3.1178883720518347E-3</v>
      </c>
      <c r="C236" s="8">
        <v>5.9438196335050153E-4</v>
      </c>
      <c r="D236" s="8">
        <v>-1.2464253643585926E-3</v>
      </c>
      <c r="E236" s="8">
        <v>2.6054135507319609E-4</v>
      </c>
      <c r="F236" s="8">
        <v>-8.0674884450149774E-4</v>
      </c>
      <c r="G236" s="8">
        <v>4.6532076742889679E-3</v>
      </c>
      <c r="H236" s="8">
        <v>2.7799285591626616E-4</v>
      </c>
      <c r="I236" s="8">
        <v>-4.0790260863341268E-4</v>
      </c>
      <c r="J236" s="8">
        <v>-6.6281407736375978E-4</v>
      </c>
      <c r="K236" s="8">
        <v>1.4685985988720913E-2</v>
      </c>
      <c r="L236" s="8">
        <v>9.8884229183054517E-4</v>
      </c>
      <c r="M236" s="8">
        <f t="shared" si="3"/>
        <v>1.3835611692973903E-3</v>
      </c>
    </row>
    <row r="237" spans="1:13" x14ac:dyDescent="0.3">
      <c r="A237" s="82">
        <v>-25</v>
      </c>
      <c r="B237" s="8">
        <v>2.4588624263948908E-3</v>
      </c>
      <c r="C237" s="8">
        <v>1.135529709220792E-2</v>
      </c>
      <c r="D237" s="8">
        <v>-1.6592168342773525E-3</v>
      </c>
      <c r="E237" s="8">
        <v>9.7049673190332808E-3</v>
      </c>
      <c r="F237" s="8">
        <v>-4.375973730008728E-3</v>
      </c>
      <c r="G237" s="8">
        <v>2.847592736164032E-3</v>
      </c>
      <c r="H237" s="8">
        <v>-8.1161612423820678E-4</v>
      </c>
      <c r="I237" s="8">
        <v>-4.7260510627325772E-3</v>
      </c>
      <c r="J237" s="8">
        <v>3.0251128141293047E-3</v>
      </c>
      <c r="K237" s="8">
        <v>-1.0769265618494528E-2</v>
      </c>
      <c r="L237" s="8">
        <v>5.7782515681756982E-3</v>
      </c>
      <c r="M237" s="8">
        <f t="shared" si="3"/>
        <v>1.1661782351230666E-3</v>
      </c>
    </row>
    <row r="238" spans="1:13" x14ac:dyDescent="0.3">
      <c r="A238" s="82">
        <v>-24</v>
      </c>
      <c r="B238" s="8">
        <v>2.2587551437586589E-3</v>
      </c>
      <c r="C238" s="8">
        <v>-3.0642619842966141E-2</v>
      </c>
      <c r="D238" s="8">
        <v>1.5737612247631975E-5</v>
      </c>
      <c r="E238" s="8">
        <v>-2.066651990779475E-3</v>
      </c>
      <c r="F238" s="8">
        <v>3.9267245174614464E-3</v>
      </c>
      <c r="G238" s="8">
        <v>3.7208819114460993E-3</v>
      </c>
      <c r="H238" s="8">
        <v>-2.0141792388164922E-2</v>
      </c>
      <c r="I238" s="8">
        <v>-4.8768786847037567E-3</v>
      </c>
      <c r="J238" s="8">
        <v>-1.2995443135933801E-3</v>
      </c>
      <c r="K238" s="8">
        <v>-1.3015966659291795E-2</v>
      </c>
      <c r="L238" s="8">
        <v>-9.3545847870272585E-3</v>
      </c>
      <c r="M238" s="8">
        <f t="shared" si="3"/>
        <v>-6.497812680146626E-3</v>
      </c>
    </row>
    <row r="239" spans="1:13" x14ac:dyDescent="0.3">
      <c r="A239" s="82">
        <v>-23</v>
      </c>
      <c r="B239" s="8">
        <v>5.9732688640609308E-4</v>
      </c>
      <c r="C239" s="8">
        <v>1.2746958413662697E-2</v>
      </c>
      <c r="D239" s="8">
        <v>1.159578005665335E-4</v>
      </c>
      <c r="E239" s="8">
        <v>1.5963741927502311E-2</v>
      </c>
      <c r="F239" s="8">
        <v>-2.6031383909626495E-3</v>
      </c>
      <c r="G239" s="8">
        <v>9.4641716599783198E-4</v>
      </c>
      <c r="H239" s="8">
        <v>1.2053337007162875E-2</v>
      </c>
      <c r="I239" s="8">
        <v>2.3819646000663554E-3</v>
      </c>
      <c r="J239" s="8">
        <v>2.2436082721842415E-3</v>
      </c>
      <c r="K239" s="8">
        <v>1.5995745246370405E-2</v>
      </c>
      <c r="L239" s="8">
        <v>5.9691735131700702E-3</v>
      </c>
      <c r="M239" s="8">
        <f t="shared" si="3"/>
        <v>6.0373720401933426E-3</v>
      </c>
    </row>
    <row r="240" spans="1:13" x14ac:dyDescent="0.3">
      <c r="A240" s="82">
        <v>-22</v>
      </c>
      <c r="B240" s="8">
        <v>-6.5329312663285379E-3</v>
      </c>
      <c r="C240" s="8">
        <v>2.482521638896641E-3</v>
      </c>
      <c r="D240" s="8">
        <v>2.3718031079037289E-3</v>
      </c>
      <c r="E240" s="8">
        <v>-1.2116165159561085E-2</v>
      </c>
      <c r="F240" s="8">
        <v>-2.0539632783839971E-4</v>
      </c>
      <c r="G240" s="8">
        <v>5.9996437434285546E-3</v>
      </c>
      <c r="H240" s="8">
        <v>8.0539227418671179E-3</v>
      </c>
      <c r="I240" s="8">
        <v>-6.7019181877754743E-3</v>
      </c>
      <c r="J240" s="8">
        <v>6.9026099842355399E-3</v>
      </c>
      <c r="K240" s="8">
        <v>1.4895538099217061E-2</v>
      </c>
      <c r="L240" s="8">
        <v>-6.0441229087430728E-3</v>
      </c>
      <c r="M240" s="8">
        <f t="shared" si="3"/>
        <v>8.277732241183702E-4</v>
      </c>
    </row>
    <row r="241" spans="1:13" x14ac:dyDescent="0.3">
      <c r="A241" s="82">
        <v>-21</v>
      </c>
      <c r="B241" s="8">
        <v>-2.1582011120263658E-3</v>
      </c>
      <c r="C241" s="8">
        <v>5.7979547088115157E-3</v>
      </c>
      <c r="D241" s="8">
        <v>-2.4471899208107729E-3</v>
      </c>
      <c r="E241" s="8">
        <v>-5.4580972279006847E-3</v>
      </c>
      <c r="F241" s="8">
        <v>-8.5682096521413377E-4</v>
      </c>
      <c r="G241" s="8">
        <v>-3.8811966272104381E-3</v>
      </c>
      <c r="H241" s="8">
        <v>-1.0419881237492285E-3</v>
      </c>
      <c r="I241" s="8">
        <v>5.1119928405303034E-3</v>
      </c>
      <c r="J241" s="8">
        <v>-2.0996512161012282E-3</v>
      </c>
      <c r="K241" s="8">
        <v>1.5419322904344418E-2</v>
      </c>
      <c r="L241" s="8">
        <v>1.1088672245094449E-2</v>
      </c>
      <c r="M241" s="8">
        <f t="shared" si="3"/>
        <v>1.7704361368879847E-3</v>
      </c>
    </row>
    <row r="242" spans="1:13" x14ac:dyDescent="0.3">
      <c r="A242" s="82">
        <v>-20</v>
      </c>
      <c r="B242" s="8">
        <v>-4.7274643438503447E-4</v>
      </c>
      <c r="C242" s="8">
        <v>-4.1983613531711532E-3</v>
      </c>
      <c r="D242" s="8">
        <v>3.4526035786946242E-3</v>
      </c>
      <c r="E242" s="8">
        <v>-2.9826811003193059E-3</v>
      </c>
      <c r="F242" s="8">
        <v>1.7742609598262933E-3</v>
      </c>
      <c r="G242" s="8">
        <v>4.6690260525344539E-4</v>
      </c>
      <c r="H242" s="8">
        <v>1.6118543866108954E-4</v>
      </c>
      <c r="I242" s="8">
        <v>-4.6585723872389004E-3</v>
      </c>
      <c r="J242" s="8">
        <v>1.7567480613272209E-3</v>
      </c>
      <c r="K242" s="8">
        <v>6.5221250602965648E-3</v>
      </c>
      <c r="L242" s="8">
        <v>-4.9533373970763513E-3</v>
      </c>
      <c r="M242" s="8">
        <f t="shared" si="3"/>
        <v>-2.8471572437559157E-4</v>
      </c>
    </row>
    <row r="243" spans="1:13" x14ac:dyDescent="0.3">
      <c r="A243" s="82">
        <v>-19</v>
      </c>
      <c r="B243" s="8">
        <v>8.7487956466616307E-4</v>
      </c>
      <c r="C243" s="8">
        <v>-7.0826722633871627E-3</v>
      </c>
      <c r="D243" s="8">
        <v>-5.412296891083013E-4</v>
      </c>
      <c r="E243" s="8">
        <v>-2.083120340675499E-3</v>
      </c>
      <c r="F243" s="8">
        <v>1.4589857765141363E-3</v>
      </c>
      <c r="G243" s="8">
        <v>-3.8416928561396581E-3</v>
      </c>
      <c r="H243" s="8">
        <v>9.3938702080381686E-5</v>
      </c>
      <c r="I243" s="8">
        <v>1.707462893457367E-3</v>
      </c>
      <c r="J243" s="8">
        <v>2.0353318327629953E-3</v>
      </c>
      <c r="K243" s="8">
        <v>5.7767646923348737E-3</v>
      </c>
      <c r="L243" s="8">
        <v>-2.4175257962889232E-2</v>
      </c>
      <c r="M243" s="8">
        <f t="shared" si="3"/>
        <v>-2.3433281500349033E-3</v>
      </c>
    </row>
    <row r="244" spans="1:13" x14ac:dyDescent="0.3">
      <c r="A244" s="82">
        <v>-18</v>
      </c>
      <c r="B244" s="8">
        <v>1.3930593366341393E-3</v>
      </c>
      <c r="C244" s="8">
        <v>-2.0296778201621936E-2</v>
      </c>
      <c r="D244" s="8">
        <v>-3.6747677672875818E-4</v>
      </c>
      <c r="E244" s="8">
        <v>-2.9697625580151002E-3</v>
      </c>
      <c r="F244" s="8">
        <v>-5.8008526595081039E-3</v>
      </c>
      <c r="G244" s="8">
        <v>2.8913289547163271E-3</v>
      </c>
      <c r="H244" s="8">
        <v>-1.2340275861738755E-4</v>
      </c>
      <c r="I244" s="8">
        <v>-2.6092939179367391E-4</v>
      </c>
      <c r="J244" s="8">
        <v>4.8148037813868904E-3</v>
      </c>
      <c r="K244" s="8">
        <v>1.9242974723487508E-3</v>
      </c>
      <c r="L244" s="8">
        <v>1.5553938708428231E-2</v>
      </c>
      <c r="M244" s="8">
        <f t="shared" si="3"/>
        <v>-2.9470673570641955E-4</v>
      </c>
    </row>
    <row r="245" spans="1:13" x14ac:dyDescent="0.3">
      <c r="A245" s="82">
        <v>-17</v>
      </c>
      <c r="B245" s="8">
        <v>-2.5869736510508081E-3</v>
      </c>
      <c r="C245" s="8">
        <v>1.7069711747332635E-2</v>
      </c>
      <c r="D245" s="8">
        <v>-2.6756337176992036E-3</v>
      </c>
      <c r="E245" s="8">
        <v>1.2917224848126154E-2</v>
      </c>
      <c r="F245" s="8">
        <v>-2.2127310825392574E-3</v>
      </c>
      <c r="G245" s="8">
        <v>-4.177267709960384E-3</v>
      </c>
      <c r="H245" s="8">
        <v>2.1958711728863991E-3</v>
      </c>
      <c r="I245" s="8">
        <v>-8.0956640426479726E-4</v>
      </c>
      <c r="J245" s="8">
        <v>-3.8439080163080773E-3</v>
      </c>
      <c r="K245" s="8">
        <v>-1.9247901151044056E-3</v>
      </c>
      <c r="L245" s="8">
        <v>-1.0236423926602269E-2</v>
      </c>
      <c r="M245" s="8">
        <f t="shared" si="3"/>
        <v>3.3777392225599855E-4</v>
      </c>
    </row>
    <row r="246" spans="1:13" x14ac:dyDescent="0.3">
      <c r="A246" s="82">
        <v>-16</v>
      </c>
      <c r="B246" s="8">
        <v>-4.1626554579685202E-3</v>
      </c>
      <c r="C246" s="8">
        <v>5.6591549800941599E-3</v>
      </c>
      <c r="D246" s="8">
        <v>-9.5789614262667844E-4</v>
      </c>
      <c r="E246" s="8">
        <v>2.6602614178478177E-3</v>
      </c>
      <c r="F246" s="8">
        <v>3.0901757859748734E-3</v>
      </c>
      <c r="G246" s="8">
        <v>-7.7256209278219086E-3</v>
      </c>
      <c r="H246" s="8">
        <v>1.4965090363867652E-3</v>
      </c>
      <c r="I246" s="8">
        <v>3.9155249306560714E-3</v>
      </c>
      <c r="J246" s="8">
        <v>2.0234573210045135E-3</v>
      </c>
      <c r="K246" s="8">
        <v>5.1678545807762244E-3</v>
      </c>
      <c r="L246" s="8">
        <v>-1.9572333366188958E-2</v>
      </c>
      <c r="M246" s="8">
        <f t="shared" si="3"/>
        <v>-7.6414253107869447E-4</v>
      </c>
    </row>
    <row r="247" spans="1:13" x14ac:dyDescent="0.3">
      <c r="A247" s="82">
        <v>-15</v>
      </c>
      <c r="B247" s="8">
        <v>-4.7607344426780461E-3</v>
      </c>
      <c r="C247" s="8">
        <v>-5.0228201589279757E-3</v>
      </c>
      <c r="D247" s="8">
        <v>-1.1650941356727842E-3</v>
      </c>
      <c r="E247" s="8">
        <v>-7.5421090047902879E-3</v>
      </c>
      <c r="F247" s="8">
        <v>1.9673677068099563E-3</v>
      </c>
      <c r="G247" s="8">
        <v>-9.1128451194228853E-4</v>
      </c>
      <c r="H247" s="8">
        <v>-1.5899529434312727E-3</v>
      </c>
      <c r="I247" s="8">
        <v>7.6554771488055442E-3</v>
      </c>
      <c r="J247" s="8">
        <v>2.5199511523175235E-3</v>
      </c>
      <c r="K247" s="8">
        <v>3.9763748771332839E-3</v>
      </c>
      <c r="L247" s="8">
        <v>1.6687317817130898E-3</v>
      </c>
      <c r="M247" s="8">
        <f t="shared" si="3"/>
        <v>-2.9128113915120532E-4</v>
      </c>
    </row>
    <row r="248" spans="1:13" x14ac:dyDescent="0.3">
      <c r="A248" s="82">
        <v>-14</v>
      </c>
      <c r="B248" s="8">
        <v>1.2633303066680317E-3</v>
      </c>
      <c r="C248" s="8">
        <v>-7.1222009521174027E-3</v>
      </c>
      <c r="D248" s="8">
        <v>2.0678956912793412E-3</v>
      </c>
      <c r="E248" s="8">
        <v>-1.3042008983568512E-2</v>
      </c>
      <c r="F248" s="8">
        <v>3.949737730329396E-4</v>
      </c>
      <c r="G248" s="8">
        <v>-2.5136271964559982E-3</v>
      </c>
      <c r="H248" s="8">
        <v>-5.3436452697130619E-3</v>
      </c>
      <c r="I248" s="8">
        <v>-3.1593925088294087E-3</v>
      </c>
      <c r="J248" s="8">
        <v>-2.9456680276279761E-3</v>
      </c>
      <c r="K248" s="8">
        <v>1.669122170989443E-3</v>
      </c>
      <c r="L248" s="8">
        <v>5.3946819645123156E-4</v>
      </c>
      <c r="M248" s="8">
        <f t="shared" si="3"/>
        <v>-2.5628866181719428E-3</v>
      </c>
    </row>
    <row r="249" spans="1:13" x14ac:dyDescent="0.3">
      <c r="A249" s="82">
        <v>-13</v>
      </c>
      <c r="B249" s="8">
        <v>1.8952846022394741E-3</v>
      </c>
      <c r="C249" s="8">
        <v>2.3600860867571162E-4</v>
      </c>
      <c r="D249" s="8">
        <v>1.2693210035151382E-3</v>
      </c>
      <c r="E249" s="8">
        <v>1.2226724738330953E-3</v>
      </c>
      <c r="F249" s="8">
        <v>-2.1566387291906894E-3</v>
      </c>
      <c r="G249" s="8">
        <v>-2.7300088162768542E-3</v>
      </c>
      <c r="H249" s="8">
        <v>-2.5192046963993797E-3</v>
      </c>
      <c r="I249" s="8">
        <v>-5.6593586631708808E-3</v>
      </c>
      <c r="J249" s="8">
        <v>-2.4355508618897979E-4</v>
      </c>
      <c r="K249" s="8">
        <v>-6.9963872697275621E-3</v>
      </c>
      <c r="L249" s="8">
        <v>-1.003813066649809E-2</v>
      </c>
      <c r="M249" s="8">
        <f t="shared" si="3"/>
        <v>-2.3381815671990017E-3</v>
      </c>
    </row>
    <row r="250" spans="1:13" x14ac:dyDescent="0.3">
      <c r="A250" s="82">
        <v>-12</v>
      </c>
      <c r="B250" s="8">
        <v>-6.9099346098264354E-3</v>
      </c>
      <c r="C250" s="8">
        <v>-1.9497166277052322E-3</v>
      </c>
      <c r="D250" s="8">
        <v>1.2741822366444094E-4</v>
      </c>
      <c r="E250" s="8">
        <v>-1.3593855715591062E-2</v>
      </c>
      <c r="F250" s="8">
        <v>1.9229644774706079E-3</v>
      </c>
      <c r="G250" s="8">
        <v>-3.007122557001939E-3</v>
      </c>
      <c r="H250" s="8">
        <v>2.7450107376023221E-4</v>
      </c>
      <c r="I250" s="8">
        <v>1.5245100999559938E-3</v>
      </c>
      <c r="J250" s="8">
        <v>-4.3900422121440977E-3</v>
      </c>
      <c r="K250" s="8">
        <v>3.9440776922343001E-3</v>
      </c>
      <c r="L250" s="8">
        <v>-4.5808627735648144E-3</v>
      </c>
      <c r="M250" s="8">
        <f t="shared" si="3"/>
        <v>-2.4216420844316365E-3</v>
      </c>
    </row>
    <row r="251" spans="1:13" x14ac:dyDescent="0.3">
      <c r="A251" s="82">
        <v>-11</v>
      </c>
      <c r="B251" s="8">
        <v>-1.4092247804416421E-2</v>
      </c>
      <c r="C251" s="8">
        <v>-5.9559776427721414E-3</v>
      </c>
      <c r="D251" s="8">
        <v>-2.5147524940623634E-3</v>
      </c>
      <c r="E251" s="8">
        <v>4.5876781020524962E-3</v>
      </c>
      <c r="F251" s="8">
        <v>2.5359192789401923E-3</v>
      </c>
      <c r="G251" s="8">
        <v>1.1143182238441787E-2</v>
      </c>
      <c r="H251" s="8">
        <v>-4.0028731375556202E-3</v>
      </c>
      <c r="I251" s="8">
        <v>-2.3791016575953625E-3</v>
      </c>
      <c r="J251" s="8">
        <v>2.8842439958007191E-3</v>
      </c>
      <c r="K251" s="8">
        <v>-1.846917745064312E-2</v>
      </c>
      <c r="L251" s="8">
        <v>3.6541755314775555E-3</v>
      </c>
      <c r="M251" s="8">
        <f t="shared" si="3"/>
        <v>-2.0553573673029349E-3</v>
      </c>
    </row>
    <row r="252" spans="1:13" x14ac:dyDescent="0.3">
      <c r="A252" s="82">
        <v>-10</v>
      </c>
      <c r="B252" s="11">
        <v>-1.2432254953531124E-3</v>
      </c>
      <c r="C252" s="11">
        <v>3.5823623552910773E-3</v>
      </c>
      <c r="D252" s="11">
        <v>6.721236662397983E-4</v>
      </c>
      <c r="E252" s="11">
        <v>-1.6960659888113749E-3</v>
      </c>
      <c r="F252" s="11">
        <v>2.8946357355198911E-3</v>
      </c>
      <c r="G252" s="11">
        <v>-2.8766992356005616E-3</v>
      </c>
      <c r="H252" s="11">
        <v>-6.6092165797495238E-3</v>
      </c>
      <c r="I252" s="11">
        <v>3.7883178908475435E-3</v>
      </c>
      <c r="J252" s="11">
        <v>-1.679675228458835E-3</v>
      </c>
      <c r="K252" s="11">
        <v>-1.3369945064380957E-2</v>
      </c>
      <c r="L252" s="11">
        <v>-1.6463583098075708E-4</v>
      </c>
      <c r="M252" s="11">
        <f t="shared" si="3"/>
        <v>-1.5183657977669829E-3</v>
      </c>
    </row>
    <row r="253" spans="1:13" x14ac:dyDescent="0.3">
      <c r="A253" s="82">
        <v>-9</v>
      </c>
      <c r="B253" s="11">
        <v>1.7918828758292892E-3</v>
      </c>
      <c r="C253" s="11">
        <v>-4.3535447285265177E-6</v>
      </c>
      <c r="D253" s="11">
        <v>-3.2540993808979381E-4</v>
      </c>
      <c r="E253" s="11">
        <v>-9.8694926238314315E-3</v>
      </c>
      <c r="F253" s="11">
        <v>1.8322790536936691E-3</v>
      </c>
      <c r="G253" s="11">
        <v>1.125047167636754E-3</v>
      </c>
      <c r="H253" s="11">
        <v>6.4764007323053919E-3</v>
      </c>
      <c r="I253" s="11">
        <v>1.143368051420004E-3</v>
      </c>
      <c r="J253" s="11">
        <v>-1.8233676298868486E-3</v>
      </c>
      <c r="K253" s="11">
        <v>8.5890410175765899E-3</v>
      </c>
      <c r="L253" s="11">
        <v>-1.2457993546522196E-3</v>
      </c>
      <c r="M253" s="11">
        <f t="shared" si="3"/>
        <v>6.990541642975343E-4</v>
      </c>
    </row>
    <row r="254" spans="1:13" x14ac:dyDescent="0.3">
      <c r="A254" s="82">
        <v>-8</v>
      </c>
      <c r="B254" s="11">
        <v>1.0223165482077811E-2</v>
      </c>
      <c r="C254" s="11">
        <v>-1.2691868384420157E-3</v>
      </c>
      <c r="D254" s="11">
        <v>-6.2374760656863822E-4</v>
      </c>
      <c r="E254" s="11">
        <v>5.0033508115371883E-3</v>
      </c>
      <c r="F254" s="11">
        <v>2.7662125154498639E-3</v>
      </c>
      <c r="G254" s="11">
        <v>-6.4784254490671484E-3</v>
      </c>
      <c r="H254" s="11">
        <v>3.0297725119301719E-3</v>
      </c>
      <c r="I254" s="11">
        <v>1.8429961232616415E-3</v>
      </c>
      <c r="J254" s="11">
        <v>-1.279302766439001E-2</v>
      </c>
      <c r="K254" s="11">
        <v>2.0713423002647068E-2</v>
      </c>
      <c r="L254" s="11">
        <v>-7.1294071351442577E-3</v>
      </c>
      <c r="M254" s="11">
        <f t="shared" si="3"/>
        <v>1.38955688666288E-3</v>
      </c>
    </row>
    <row r="255" spans="1:13" x14ac:dyDescent="0.3">
      <c r="A255" s="82">
        <v>-7</v>
      </c>
      <c r="B255" s="11">
        <v>7.8463036576439348E-3</v>
      </c>
      <c r="C255" s="11">
        <v>-1.1052534095037786E-3</v>
      </c>
      <c r="D255" s="11">
        <v>-1.0751789990397355E-3</v>
      </c>
      <c r="E255" s="11">
        <v>-6.0185290579873527E-3</v>
      </c>
      <c r="F255" s="11">
        <v>-2.415289422456255E-3</v>
      </c>
      <c r="G255" s="11">
        <v>2.3371685713209894E-3</v>
      </c>
      <c r="H255" s="11">
        <v>4.8206317313798999E-3</v>
      </c>
      <c r="I255" s="11">
        <v>-2.4731805207560565E-3</v>
      </c>
      <c r="J255" s="11">
        <v>1.7816055226399126E-3</v>
      </c>
      <c r="K255" s="11">
        <v>-1.1980836948481054E-2</v>
      </c>
      <c r="L255" s="11">
        <v>1.6400405658896383E-3</v>
      </c>
      <c r="M255" s="11">
        <f t="shared" si="3"/>
        <v>-6.0386530084998715E-4</v>
      </c>
    </row>
    <row r="256" spans="1:13" x14ac:dyDescent="0.3">
      <c r="A256" s="82">
        <v>-6</v>
      </c>
      <c r="B256" s="11">
        <v>-1.9852413295032693E-3</v>
      </c>
      <c r="C256" s="11">
        <v>-3.1700388849042766E-3</v>
      </c>
      <c r="D256" s="11">
        <v>-3.2435148416913757E-4</v>
      </c>
      <c r="E256" s="11">
        <v>3.1448796892839977E-3</v>
      </c>
      <c r="F256" s="11">
        <v>1.9561892836226363E-4</v>
      </c>
      <c r="G256" s="11">
        <v>3.8494357796963674E-3</v>
      </c>
      <c r="H256" s="11">
        <v>5.8629116352696166E-3</v>
      </c>
      <c r="I256" s="11">
        <v>4.8191002744843925E-3</v>
      </c>
      <c r="J256" s="11">
        <v>1.7472366132889232E-3</v>
      </c>
      <c r="K256" s="11">
        <v>1.7706124557255669E-2</v>
      </c>
      <c r="L256" s="11">
        <v>-1.544565346217973E-3</v>
      </c>
      <c r="M256" s="11">
        <f t="shared" si="3"/>
        <v>2.754646402986052E-3</v>
      </c>
    </row>
    <row r="257" spans="1:13" x14ac:dyDescent="0.3">
      <c r="A257" s="82">
        <v>-5</v>
      </c>
      <c r="B257" s="11">
        <v>2.4840102017253483E-3</v>
      </c>
      <c r="C257" s="11">
        <v>3.3618448331360542E-3</v>
      </c>
      <c r="D257" s="11">
        <v>1.2799158426856679E-3</v>
      </c>
      <c r="E257" s="11">
        <v>-1.1294471667486329E-2</v>
      </c>
      <c r="F257" s="11">
        <v>-3.5064946326627995E-3</v>
      </c>
      <c r="G257" s="11">
        <v>-6.5690476712119104E-4</v>
      </c>
      <c r="H257" s="11">
        <v>-9.3472967304496883E-3</v>
      </c>
      <c r="I257" s="11">
        <v>1.4613891173833259E-3</v>
      </c>
      <c r="J257" s="11">
        <v>6.9915815449291506E-4</v>
      </c>
      <c r="K257" s="11">
        <v>-1.0023440241686098E-2</v>
      </c>
      <c r="L257" s="11">
        <v>-1.9056186431040331E-3</v>
      </c>
      <c r="M257" s="11">
        <f t="shared" si="3"/>
        <v>-2.4952644120988026E-3</v>
      </c>
    </row>
    <row r="258" spans="1:13" x14ac:dyDescent="0.3">
      <c r="A258" s="82">
        <v>-4</v>
      </c>
      <c r="B258" s="11">
        <v>-6.9215724774742814E-3</v>
      </c>
      <c r="C258" s="11">
        <v>4.2301762218886225E-3</v>
      </c>
      <c r="D258" s="11">
        <v>9.4564873609435463E-4</v>
      </c>
      <c r="E258" s="11">
        <v>-2.0073499653170193E-5</v>
      </c>
      <c r="F258" s="11">
        <v>3.1004240303461415E-3</v>
      </c>
      <c r="G258" s="11">
        <v>-1.6216891643007127E-3</v>
      </c>
      <c r="H258" s="11">
        <v>-4.7655001380380677E-3</v>
      </c>
      <c r="I258" s="11">
        <v>-7.6525326153501208E-3</v>
      </c>
      <c r="J258" s="11">
        <v>-2.4898041789632118E-3</v>
      </c>
      <c r="K258" s="11">
        <v>1.3552563171735914E-2</v>
      </c>
      <c r="L258" s="11">
        <v>-2.7715225116194536E-3</v>
      </c>
      <c r="M258" s="11">
        <f t="shared" si="3"/>
        <v>-4.0126203866672601E-4</v>
      </c>
    </row>
    <row r="259" spans="1:13" x14ac:dyDescent="0.3">
      <c r="A259" s="82">
        <v>-3</v>
      </c>
      <c r="B259" s="11">
        <v>4.1463918428247199E-3</v>
      </c>
      <c r="C259" s="11">
        <v>3.8469675504505365E-3</v>
      </c>
      <c r="D259" s="11">
        <v>6.1653047387792374E-3</v>
      </c>
      <c r="E259" s="11">
        <v>-9.234788360946683E-3</v>
      </c>
      <c r="F259" s="11">
        <v>-6.8172443264612713E-4</v>
      </c>
      <c r="G259" s="11">
        <v>2.7281402125148729E-3</v>
      </c>
      <c r="H259" s="11">
        <v>7.5804713145199466E-3</v>
      </c>
      <c r="I259" s="11">
        <v>-6.3186000272255453E-3</v>
      </c>
      <c r="J259" s="11">
        <v>-2.6380301118305136E-3</v>
      </c>
      <c r="K259" s="11">
        <v>2.9372577423399404E-3</v>
      </c>
      <c r="L259" s="11">
        <v>-7.3990011298359498E-3</v>
      </c>
      <c r="M259" s="11">
        <f t="shared" ref="M259:M272" si="4">AVERAGE(B259:L259)</f>
        <v>1.0294448535858493E-4</v>
      </c>
    </row>
    <row r="260" spans="1:13" x14ac:dyDescent="0.3">
      <c r="A260" s="82">
        <v>-2</v>
      </c>
      <c r="B260" s="11">
        <v>-1.1324962351051738E-3</v>
      </c>
      <c r="C260" s="11">
        <v>2.8121821159739508E-3</v>
      </c>
      <c r="D260" s="11">
        <v>3.8215416023903125E-5</v>
      </c>
      <c r="E260" s="11">
        <v>-1.606584641192161E-2</v>
      </c>
      <c r="F260" s="11">
        <v>-1.4820784215827353E-3</v>
      </c>
      <c r="G260" s="11">
        <v>1.0585865463570709E-4</v>
      </c>
      <c r="H260" s="11">
        <v>2.0383314379236357E-3</v>
      </c>
      <c r="I260" s="11">
        <v>6.9662428786111188E-3</v>
      </c>
      <c r="J260" s="11">
        <v>2.1238553612927644E-3</v>
      </c>
      <c r="K260" s="11">
        <v>-1.4000779324669855E-2</v>
      </c>
      <c r="L260" s="11">
        <v>-6.1252915310192266E-3</v>
      </c>
      <c r="M260" s="11">
        <f t="shared" si="4"/>
        <v>-2.2474369145306836E-3</v>
      </c>
    </row>
    <row r="261" spans="1:13" x14ac:dyDescent="0.3">
      <c r="A261" s="82">
        <v>-1</v>
      </c>
      <c r="B261" s="11">
        <v>3.6585303422768771E-3</v>
      </c>
      <c r="C261" s="11">
        <v>8.9585246207241048E-3</v>
      </c>
      <c r="D261" s="11">
        <v>-7.4714386789499505E-4</v>
      </c>
      <c r="E261" s="11">
        <v>1.5486067649851616E-2</v>
      </c>
      <c r="F261" s="11">
        <v>3.5583711510549596E-3</v>
      </c>
      <c r="G261" s="11">
        <v>-1.2490509424324102E-2</v>
      </c>
      <c r="H261" s="11">
        <v>2.2221013351905895E-3</v>
      </c>
      <c r="I261" s="11">
        <v>-1.3674884127704093E-3</v>
      </c>
      <c r="J261" s="11">
        <v>-2.8757946498158306E-3</v>
      </c>
      <c r="K261" s="11">
        <v>1.6349608810478783E-2</v>
      </c>
      <c r="L261" s="11">
        <v>7.6912576828375131E-3</v>
      </c>
      <c r="M261" s="11">
        <f t="shared" si="4"/>
        <v>3.6766841125099189E-3</v>
      </c>
    </row>
    <row r="262" spans="1:13" x14ac:dyDescent="0.3">
      <c r="A262" s="82">
        <v>0</v>
      </c>
      <c r="B262" s="14">
        <v>7.8594116303031206E-3</v>
      </c>
      <c r="C262" s="14">
        <v>3.5950452076695316E-3</v>
      </c>
      <c r="D262" s="14">
        <v>-2.7334512020162852E-4</v>
      </c>
      <c r="E262" s="14">
        <v>-1.0859582189573299E-2</v>
      </c>
      <c r="F262" s="14">
        <v>5.2353254798899436E-3</v>
      </c>
      <c r="G262" s="14">
        <v>-2.6172865955594093E-2</v>
      </c>
      <c r="H262" s="14">
        <v>9.5129729270484881E-3</v>
      </c>
      <c r="I262" s="14">
        <v>6.4338077924569069E-4</v>
      </c>
      <c r="J262" s="14">
        <v>-1.1902455219130431E-4</v>
      </c>
      <c r="K262" s="14">
        <v>-3.07737630530532E-2</v>
      </c>
      <c r="L262" s="14">
        <v>-2.5853241789860155E-2</v>
      </c>
      <c r="M262" s="14">
        <f t="shared" si="4"/>
        <v>-6.1096078760288089E-3</v>
      </c>
    </row>
    <row r="263" spans="1:13" x14ac:dyDescent="0.3">
      <c r="A263" s="82">
        <v>1</v>
      </c>
      <c r="B263" s="17">
        <v>-6.2692354220863465E-3</v>
      </c>
      <c r="C263" s="17">
        <v>-7.8114602354514562E-3</v>
      </c>
      <c r="D263" s="17">
        <v>1.020781634341471E-3</v>
      </c>
      <c r="E263" s="17">
        <v>3.6645454130966176E-3</v>
      </c>
      <c r="F263" s="17">
        <v>4.5521144564621453E-3</v>
      </c>
      <c r="G263" s="17">
        <v>1.0126776744294389E-2</v>
      </c>
      <c r="H263" s="17">
        <v>1.9325389508495681E-2</v>
      </c>
      <c r="I263" s="17">
        <v>5.7547816799951674E-3</v>
      </c>
      <c r="J263" s="17">
        <v>-1.1946202460088196E-2</v>
      </c>
      <c r="K263" s="17">
        <v>2.0912009194462219E-4</v>
      </c>
      <c r="L263" s="17">
        <v>4.0643785029397857E-3</v>
      </c>
      <c r="M263" s="17">
        <f t="shared" si="4"/>
        <v>2.0628172649039891E-3</v>
      </c>
    </row>
    <row r="264" spans="1:13" x14ac:dyDescent="0.3">
      <c r="A264" s="82">
        <v>2</v>
      </c>
      <c r="B264" s="17">
        <v>2.7938631919738038E-3</v>
      </c>
      <c r="C264" s="17">
        <v>7.4181796729732435E-3</v>
      </c>
      <c r="D264" s="17">
        <v>2.3508625433527192E-3</v>
      </c>
      <c r="E264" s="17">
        <v>1.2706437421703021E-2</v>
      </c>
      <c r="F264" s="17">
        <v>1.1902946144739524E-3</v>
      </c>
      <c r="G264" s="17">
        <v>4.5434644945996239E-3</v>
      </c>
      <c r="H264" s="17">
        <v>-6.4316562269005773E-3</v>
      </c>
      <c r="I264" s="17">
        <v>-9.6280061812617501E-3</v>
      </c>
      <c r="J264" s="17">
        <v>-9.4830355906270654E-3</v>
      </c>
      <c r="K264" s="17">
        <v>3.4352631265774517E-3</v>
      </c>
      <c r="L264" s="17">
        <v>-8.7015810418714819E-3</v>
      </c>
      <c r="M264" s="17">
        <f t="shared" si="4"/>
        <v>1.7644184090267392E-5</v>
      </c>
    </row>
    <row r="265" spans="1:13" x14ac:dyDescent="0.3">
      <c r="A265" s="82">
        <v>3</v>
      </c>
      <c r="B265" s="17">
        <v>-2.7631811252723628E-3</v>
      </c>
      <c r="C265" s="17">
        <v>-4.079463210561159E-3</v>
      </c>
      <c r="D265" s="17">
        <v>-1.7341789883832818E-3</v>
      </c>
      <c r="E265" s="17">
        <v>-3.0336562904483277E-2</v>
      </c>
      <c r="F265" s="17">
        <v>-5.8894006106787579E-3</v>
      </c>
      <c r="G265" s="17">
        <v>-2.8347780589002922E-3</v>
      </c>
      <c r="H265" s="17">
        <v>9.0719329389602407E-3</v>
      </c>
      <c r="I265" s="17">
        <v>-4.4260728997345938E-3</v>
      </c>
      <c r="J265" s="17">
        <v>1.1888386807627537E-3</v>
      </c>
      <c r="K265" s="17">
        <v>-3.9751387949546208E-3</v>
      </c>
      <c r="L265" s="17">
        <v>-9.0488231459309783E-3</v>
      </c>
      <c r="M265" s="17">
        <f t="shared" si="4"/>
        <v>-4.9842571017433028E-3</v>
      </c>
    </row>
    <row r="266" spans="1:13" x14ac:dyDescent="0.3">
      <c r="A266" s="82">
        <v>4</v>
      </c>
      <c r="B266" s="17">
        <v>-4.0307512995164663E-3</v>
      </c>
      <c r="C266" s="17">
        <v>1.783287115375334E-3</v>
      </c>
      <c r="D266" s="17">
        <v>-1.4866385404052459E-3</v>
      </c>
      <c r="E266" s="17">
        <v>-3.4723404273682687E-2</v>
      </c>
      <c r="F266" s="17">
        <v>-1.634508765360667E-3</v>
      </c>
      <c r="G266" s="17">
        <v>2.7963654782204566E-3</v>
      </c>
      <c r="H266" s="17">
        <v>6.074035880346761E-3</v>
      </c>
      <c r="I266" s="17">
        <v>1.6733542348168484E-4</v>
      </c>
      <c r="J266" s="17">
        <v>6.2056410840342809E-3</v>
      </c>
      <c r="K266" s="17">
        <v>2.4238214306159835E-2</v>
      </c>
      <c r="L266" s="17">
        <v>-6.3249330273733471E-3</v>
      </c>
      <c r="M266" s="17">
        <f t="shared" si="4"/>
        <v>-6.3048696533818697E-4</v>
      </c>
    </row>
    <row r="267" spans="1:13" x14ac:dyDescent="0.3">
      <c r="A267" s="82">
        <v>5</v>
      </c>
      <c r="B267" s="17">
        <v>3.0993008813491943E-4</v>
      </c>
      <c r="C267" s="17">
        <v>7.980088206954155E-4</v>
      </c>
      <c r="D267" s="17">
        <v>-1.4896111627557781E-3</v>
      </c>
      <c r="E267" s="17">
        <v>1.0904532111205498E-3</v>
      </c>
      <c r="F267" s="17">
        <v>-2.1335402897558319E-3</v>
      </c>
      <c r="G267" s="17">
        <v>-3.5547503282668848E-3</v>
      </c>
      <c r="H267" s="17">
        <v>1.787016519901799E-2</v>
      </c>
      <c r="I267" s="17">
        <v>2.945776326805238E-3</v>
      </c>
      <c r="J267" s="17">
        <v>1.4576340977577639E-7</v>
      </c>
      <c r="K267" s="17">
        <v>9.9185471033857216E-3</v>
      </c>
      <c r="L267" s="17">
        <v>-3.3841500672514985E-4</v>
      </c>
      <c r="M267" s="17">
        <f t="shared" si="4"/>
        <v>2.3106099750059973E-3</v>
      </c>
    </row>
    <row r="268" spans="1:13" x14ac:dyDescent="0.3">
      <c r="A268" s="82">
        <v>6</v>
      </c>
      <c r="B268" s="17">
        <v>2.8828360375521209E-3</v>
      </c>
      <c r="C268" s="17">
        <v>-8.4623290695733447E-4</v>
      </c>
      <c r="D268" s="17">
        <v>2.9566949930885278E-3</v>
      </c>
      <c r="E268" s="17">
        <v>1.8467007617045804E-2</v>
      </c>
      <c r="F268" s="17">
        <v>-2.5756926642236805E-3</v>
      </c>
      <c r="G268" s="17">
        <v>2.0553788959350038E-3</v>
      </c>
      <c r="H268" s="17">
        <v>-6.4624460002018352E-3</v>
      </c>
      <c r="I268" s="17">
        <v>-2.1257379020645246E-3</v>
      </c>
      <c r="J268" s="17">
        <v>1.4794856432062552E-3</v>
      </c>
      <c r="K268" s="17">
        <v>1.2138536377881898E-2</v>
      </c>
      <c r="L268" s="17">
        <v>4.1717537989185895E-4</v>
      </c>
      <c r="M268" s="17">
        <f t="shared" si="4"/>
        <v>2.5806368610140087E-3</v>
      </c>
    </row>
    <row r="269" spans="1:13" x14ac:dyDescent="0.3">
      <c r="A269" s="82">
        <v>7</v>
      </c>
      <c r="B269" s="17">
        <v>1.0561304207043268E-2</v>
      </c>
      <c r="C269" s="17">
        <v>-2.9026017491172833E-3</v>
      </c>
      <c r="D269" s="17">
        <v>2.0368738184387706E-3</v>
      </c>
      <c r="E269" s="17">
        <v>-1.0572620638068048E-2</v>
      </c>
      <c r="F269" s="17">
        <v>-2.3251429438534213E-3</v>
      </c>
      <c r="G269" s="17">
        <v>-4.1485792290919051E-4</v>
      </c>
      <c r="H269" s="17">
        <v>5.1470267839585204E-3</v>
      </c>
      <c r="I269" s="17">
        <v>1.5795923622773586E-3</v>
      </c>
      <c r="J269" s="17">
        <v>3.6127541897613014E-4</v>
      </c>
      <c r="K269" s="17">
        <v>-1.4923851762304367E-2</v>
      </c>
      <c r="L269" s="17">
        <v>5.3194915130478681E-3</v>
      </c>
      <c r="M269" s="17">
        <f t="shared" si="4"/>
        <v>-5.5759190113730862E-4</v>
      </c>
    </row>
    <row r="270" spans="1:13" x14ac:dyDescent="0.3">
      <c r="A270" s="82">
        <v>8</v>
      </c>
      <c r="B270" s="17">
        <v>2.7663918473818262E-3</v>
      </c>
      <c r="C270" s="17">
        <v>6.5306907369945249E-3</v>
      </c>
      <c r="D270" s="17">
        <v>8.115192932041243E-4</v>
      </c>
      <c r="E270" s="17">
        <v>-2.3255285060084726E-2</v>
      </c>
      <c r="F270" s="17">
        <v>4.1952064787062135E-4</v>
      </c>
      <c r="G270" s="17">
        <v>9.8487153072934989E-3</v>
      </c>
      <c r="H270" s="17">
        <v>1.9831880086075672E-3</v>
      </c>
      <c r="I270" s="17">
        <v>-4.0762204210549081E-4</v>
      </c>
      <c r="J270" s="17">
        <v>2.6119406475950168E-3</v>
      </c>
      <c r="K270" s="17">
        <v>3.6549848091541569E-4</v>
      </c>
      <c r="L270" s="17">
        <v>3.2845319738943404E-3</v>
      </c>
      <c r="M270" s="17">
        <f t="shared" si="4"/>
        <v>4.5082634923333809E-4</v>
      </c>
    </row>
    <row r="271" spans="1:13" x14ac:dyDescent="0.3">
      <c r="A271" s="82">
        <v>9</v>
      </c>
      <c r="B271" s="17">
        <v>1.3532755489943021E-2</v>
      </c>
      <c r="C271" s="17">
        <v>-1.1061888494334085E-2</v>
      </c>
      <c r="D271" s="17">
        <v>-1.2684445439140359E-3</v>
      </c>
      <c r="E271" s="17">
        <v>-1.3114957304866538E-2</v>
      </c>
      <c r="F271" s="17">
        <v>6.4187232077020373E-4</v>
      </c>
      <c r="G271" s="17">
        <v>2.9350543648897077E-3</v>
      </c>
      <c r="H271" s="17">
        <v>2.7294570275980951E-3</v>
      </c>
      <c r="I271" s="17">
        <v>3.9476048966948906E-3</v>
      </c>
      <c r="J271" s="17">
        <v>7.0592068473677039E-4</v>
      </c>
      <c r="K271" s="17">
        <v>8.1526459717394251E-3</v>
      </c>
      <c r="L271" s="17">
        <v>-4.5311217907090164E-3</v>
      </c>
      <c r="M271" s="17">
        <f t="shared" si="4"/>
        <v>2.426271475044035E-4</v>
      </c>
    </row>
    <row r="272" spans="1:13" x14ac:dyDescent="0.3">
      <c r="A272" s="82">
        <v>10</v>
      </c>
      <c r="B272" s="17">
        <v>1.7597307074666314E-5</v>
      </c>
      <c r="C272" s="17">
        <v>2.8216812049669153E-3</v>
      </c>
      <c r="D272" s="17">
        <v>1.0515272895456193E-3</v>
      </c>
      <c r="E272" s="17">
        <v>-1.8871027398839006E-3</v>
      </c>
      <c r="F272" s="17">
        <v>-7.0413240242037502E-4</v>
      </c>
      <c r="G272" s="17">
        <v>-9.7732001031583873E-4</v>
      </c>
      <c r="H272" s="17">
        <v>4.0793644192956488E-3</v>
      </c>
      <c r="I272" s="17">
        <v>-4.4306242529411517E-4</v>
      </c>
      <c r="J272" s="17">
        <v>-1.9226324789933472E-3</v>
      </c>
      <c r="K272" s="17">
        <v>-1.1327089360467521E-2</v>
      </c>
      <c r="L272" s="17">
        <v>-3.5974338304254729E-3</v>
      </c>
      <c r="M272" s="17">
        <f t="shared" si="4"/>
        <v>-1.1716911842652473E-3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03BDC-B014-42C1-8DD3-EAF2B6899939}">
  <sheetPr>
    <tabColor rgb="FFFF0000"/>
  </sheetPr>
  <dimension ref="A1:K43"/>
  <sheetViews>
    <sheetView tabSelected="1" workbookViewId="0">
      <selection activeCell="Q23" sqref="Q23"/>
    </sheetView>
  </sheetViews>
  <sheetFormatPr baseColWidth="10" defaultRowHeight="14.4" x14ac:dyDescent="0.3"/>
  <cols>
    <col min="1" max="1" width="13.5546875" bestFit="1" customWidth="1"/>
    <col min="2" max="2" width="13.21875" bestFit="1" customWidth="1"/>
    <col min="3" max="3" width="16.109375" customWidth="1"/>
    <col min="9" max="9" width="12.44140625" bestFit="1" customWidth="1"/>
    <col min="10" max="10" width="11.77734375" bestFit="1" customWidth="1"/>
    <col min="11" max="11" width="13" bestFit="1" customWidth="1"/>
  </cols>
  <sheetData>
    <row r="1" spans="1:11" ht="15.6" x14ac:dyDescent="0.3">
      <c r="A1" s="155" t="s">
        <v>143</v>
      </c>
      <c r="B1" s="155"/>
      <c r="C1" s="155"/>
    </row>
    <row r="2" spans="1:11" ht="15.6" x14ac:dyDescent="0.3">
      <c r="A2" s="155" t="s">
        <v>142</v>
      </c>
      <c r="B2" s="155"/>
      <c r="C2" s="155"/>
    </row>
    <row r="3" spans="1:11" ht="15.6" x14ac:dyDescent="0.3">
      <c r="A3" s="155" t="s">
        <v>136</v>
      </c>
      <c r="B3" s="155"/>
      <c r="C3" s="155"/>
    </row>
    <row r="4" spans="1:11" hidden="1" x14ac:dyDescent="0.3">
      <c r="A4" s="19"/>
      <c r="B4" s="19" t="s">
        <v>15</v>
      </c>
      <c r="C4" s="36">
        <f>_xlfn.STDEV.S('Left winning election data'!M2:M251)</f>
        <v>2.2520886307275142E-3</v>
      </c>
    </row>
    <row r="5" spans="1:11" hidden="1" x14ac:dyDescent="0.3">
      <c r="A5" s="19"/>
      <c r="B5" s="19" t="s">
        <v>85</v>
      </c>
      <c r="C5" s="36">
        <f>C4*SQRT(3)</f>
        <v>3.900731931568278E-3</v>
      </c>
    </row>
    <row r="6" spans="1:11" hidden="1" x14ac:dyDescent="0.3">
      <c r="A6" s="19"/>
      <c r="B6" s="19" t="s">
        <v>16</v>
      </c>
      <c r="C6" s="36">
        <f>C4*SQRT(10)</f>
        <v>7.1217295656688133E-3</v>
      </c>
    </row>
    <row r="7" spans="1:11" hidden="1" x14ac:dyDescent="0.3">
      <c r="A7" s="19"/>
      <c r="B7" s="19" t="s">
        <v>17</v>
      </c>
      <c r="C7" s="36">
        <f>C4*SQRT(21)</f>
        <v>1.0320366622058284E-2</v>
      </c>
    </row>
    <row r="8" spans="1:11" x14ac:dyDescent="0.3">
      <c r="A8" s="118" t="s">
        <v>79</v>
      </c>
      <c r="B8" s="118"/>
      <c r="C8" s="118"/>
    </row>
    <row r="9" spans="1:11" x14ac:dyDescent="0.3">
      <c r="A9" s="19"/>
      <c r="B9" s="19" t="s">
        <v>138</v>
      </c>
      <c r="C9" s="36">
        <f>SUM('Left winning election data'!M259:M261)</f>
        <v>1.5321916833378204E-3</v>
      </c>
      <c r="H9" s="19" t="s">
        <v>141</v>
      </c>
      <c r="I9" s="36">
        <v>1.3566915879017877E-3</v>
      </c>
    </row>
    <row r="10" spans="1:11" x14ac:dyDescent="0.3">
      <c r="A10" s="19"/>
      <c r="B10" s="13" t="s">
        <v>139</v>
      </c>
      <c r="C10" s="14">
        <f>SUM('Left winning election data'!M263:M265)</f>
        <v>-2.903795652749046E-3</v>
      </c>
      <c r="H10" s="19" t="s">
        <v>138</v>
      </c>
      <c r="I10" s="36">
        <v>1.5321916833378204E-3</v>
      </c>
    </row>
    <row r="11" spans="1:11" x14ac:dyDescent="0.3">
      <c r="A11" s="19"/>
      <c r="B11" s="19" t="s">
        <v>141</v>
      </c>
      <c r="C11" s="36">
        <f>SUM('Left winning election data'!M252:M261)</f>
        <v>1.3566915879017877E-3</v>
      </c>
      <c r="H11" s="19" t="s">
        <v>153</v>
      </c>
      <c r="I11" s="36">
        <f>'Left winning election data'!M262</f>
        <v>-6.1096078760288089E-3</v>
      </c>
    </row>
    <row r="12" spans="1:11" x14ac:dyDescent="0.3">
      <c r="A12" s="19"/>
      <c r="B12" s="13" t="s">
        <v>137</v>
      </c>
      <c r="C12" s="14">
        <f>SUM('Left winning election data'!M263:M272)</f>
        <v>3.2113462926795875E-4</v>
      </c>
      <c r="H12" s="19" t="s">
        <v>139</v>
      </c>
      <c r="I12" s="36">
        <v>-2.9037956527490499E-3</v>
      </c>
    </row>
    <row r="13" spans="1:11" x14ac:dyDescent="0.3">
      <c r="A13" s="19"/>
      <c r="B13" s="19" t="s">
        <v>88</v>
      </c>
      <c r="C13" s="71">
        <f>SUM('Left winning election data'!M252:M272)</f>
        <v>-4.4317816588590637E-3</v>
      </c>
      <c r="H13" s="19" t="s">
        <v>137</v>
      </c>
      <c r="I13" s="36">
        <v>3.2113462926795902E-4</v>
      </c>
    </row>
    <row r="14" spans="1:11" x14ac:dyDescent="0.3">
      <c r="A14" s="118" t="s">
        <v>19</v>
      </c>
      <c r="B14" s="118"/>
      <c r="C14" s="118"/>
    </row>
    <row r="15" spans="1:11" x14ac:dyDescent="0.3">
      <c r="A15" s="19"/>
      <c r="B15" s="19" t="s">
        <v>138</v>
      </c>
      <c r="C15" s="36" cm="1">
        <f t="array" ref="C15">PRODUCT(1+'Left winning election data'!M259:M261)-1</f>
        <v>1.52407485021544E-3</v>
      </c>
    </row>
    <row r="16" spans="1:11" x14ac:dyDescent="0.3">
      <c r="A16" s="19"/>
      <c r="B16" s="13" t="s">
        <v>139</v>
      </c>
      <c r="C16" s="14" cm="1">
        <f t="array" ref="C16">PRODUCT(1+'Left winning election data'!M263:M265)-1</f>
        <v>-2.9141289921842395E-3</v>
      </c>
      <c r="H16" s="101" t="s">
        <v>146</v>
      </c>
      <c r="I16" s="101" t="s">
        <v>79</v>
      </c>
      <c r="J16" s="101" t="s">
        <v>150</v>
      </c>
      <c r="K16" s="101" t="s">
        <v>145</v>
      </c>
    </row>
    <row r="17" spans="1:11" x14ac:dyDescent="0.3">
      <c r="A17" s="19"/>
      <c r="B17" s="19" t="s">
        <v>141</v>
      </c>
      <c r="C17" s="36" cm="1">
        <f t="array" ref="C17">PRODUCT(1+'Left winning election data'!M252:M261)-1</f>
        <v>1.3387788727199368E-3</v>
      </c>
      <c r="H17" s="19" t="s">
        <v>152</v>
      </c>
      <c r="I17" s="36">
        <v>1.5321916833378204E-3</v>
      </c>
      <c r="J17" s="87">
        <v>0.3927959445092673</v>
      </c>
      <c r="K17" s="36">
        <v>0.38086278517095506</v>
      </c>
    </row>
    <row r="18" spans="1:11" x14ac:dyDescent="0.3">
      <c r="A18" s="19"/>
      <c r="B18" s="13" t="s">
        <v>137</v>
      </c>
      <c r="C18" s="14" cm="1">
        <f t="array" ref="C18">PRODUCT(1+'Left winning election data'!M263:M272)-1</f>
        <v>2.9942994877263374E-4</v>
      </c>
      <c r="H18" s="19" t="s">
        <v>139</v>
      </c>
      <c r="I18" s="36">
        <v>-2.9037956527490499E-3</v>
      </c>
      <c r="J18" s="87">
        <v>-0.7444232784234377</v>
      </c>
      <c r="K18" s="36">
        <v>0.2963063600808275</v>
      </c>
    </row>
    <row r="19" spans="1:11" x14ac:dyDescent="0.3">
      <c r="A19" s="19"/>
      <c r="B19" s="19" t="s">
        <v>88</v>
      </c>
      <c r="C19" s="36" cm="1">
        <f t="array" ref="C19">PRODUCT(1+'Left winning election data'!M252:M272)-1</f>
        <v>-4.4810094467266914E-3</v>
      </c>
      <c r="H19" s="19" t="s">
        <v>141</v>
      </c>
      <c r="I19" s="36">
        <v>1.3566915879017877E-3</v>
      </c>
      <c r="J19" s="87">
        <v>0.19050029566439716</v>
      </c>
      <c r="K19" s="36">
        <v>0.44007982981832844</v>
      </c>
    </row>
    <row r="20" spans="1:11" x14ac:dyDescent="0.3">
      <c r="A20" s="118" t="s">
        <v>80</v>
      </c>
      <c r="B20" s="118"/>
      <c r="C20" s="118"/>
      <c r="H20" s="19" t="s">
        <v>137</v>
      </c>
      <c r="I20" s="36">
        <v>3.2113462926795902E-4</v>
      </c>
      <c r="J20" s="87">
        <v>4.5092224621393701E-2</v>
      </c>
      <c r="K20" s="36">
        <v>0.48565641549252681</v>
      </c>
    </row>
    <row r="21" spans="1:11" x14ac:dyDescent="0.3">
      <c r="A21" s="19"/>
      <c r="B21" s="19" t="s">
        <v>138</v>
      </c>
      <c r="C21" s="87">
        <f>C9/C5</f>
        <v>0.3927959445092673</v>
      </c>
      <c r="H21" s="19" t="s">
        <v>88</v>
      </c>
      <c r="I21" s="36">
        <v>-4.4317816588590637E-3</v>
      </c>
      <c r="J21" s="87">
        <v>-0.42942095190560131</v>
      </c>
      <c r="K21" s="36">
        <v>0.37089056063347936</v>
      </c>
    </row>
    <row r="22" spans="1:11" x14ac:dyDescent="0.3">
      <c r="A22" s="19"/>
      <c r="B22" s="13" t="s">
        <v>139</v>
      </c>
      <c r="C22" s="116">
        <f>C10/C5</f>
        <v>-0.7444232784234377</v>
      </c>
    </row>
    <row r="23" spans="1:11" x14ac:dyDescent="0.3">
      <c r="A23" s="19"/>
      <c r="B23" s="19" t="s">
        <v>141</v>
      </c>
      <c r="C23" s="87">
        <f>C11/C6</f>
        <v>0.19050029566439716</v>
      </c>
      <c r="H23" s="101" t="s">
        <v>146</v>
      </c>
      <c r="I23" s="101" t="s">
        <v>147</v>
      </c>
      <c r="J23" s="101" t="s">
        <v>151</v>
      </c>
      <c r="K23" s="101" t="s">
        <v>149</v>
      </c>
    </row>
    <row r="24" spans="1:11" x14ac:dyDescent="0.3">
      <c r="A24" s="19"/>
      <c r="B24" s="13" t="s">
        <v>137</v>
      </c>
      <c r="C24" s="116">
        <f>C12/C6</f>
        <v>4.5092224621393701E-2</v>
      </c>
      <c r="H24" s="19" t="s">
        <v>152</v>
      </c>
      <c r="I24" s="36">
        <v>1.52407485021544E-3</v>
      </c>
      <c r="J24" s="87">
        <v>0.39071509576990854</v>
      </c>
      <c r="K24" s="36">
        <v>0.38143701185865891</v>
      </c>
    </row>
    <row r="25" spans="1:11" x14ac:dyDescent="0.3">
      <c r="A25" s="19"/>
      <c r="B25" s="19" t="s">
        <v>88</v>
      </c>
      <c r="C25" s="87">
        <f>C13/C7</f>
        <v>-0.42942095190560131</v>
      </c>
      <c r="H25" s="19" t="s">
        <v>139</v>
      </c>
      <c r="I25" s="36">
        <v>-2.9141289921842395E-3</v>
      </c>
      <c r="J25" s="87">
        <v>-0.74707235547268747</v>
      </c>
      <c r="K25" s="36">
        <v>0.29576448874854738</v>
      </c>
    </row>
    <row r="26" spans="1:11" x14ac:dyDescent="0.3">
      <c r="A26" s="118" t="s">
        <v>21</v>
      </c>
      <c r="B26" s="118"/>
      <c r="C26" s="118"/>
      <c r="H26" s="19" t="s">
        <v>141</v>
      </c>
      <c r="I26" s="36">
        <v>1.3387788727199368E-3</v>
      </c>
      <c r="J26" s="87">
        <v>0.18798507586888549</v>
      </c>
      <c r="K26" s="36">
        <v>0.44085276772781445</v>
      </c>
    </row>
    <row r="27" spans="1:11" x14ac:dyDescent="0.3">
      <c r="A27" s="19"/>
      <c r="B27" s="19" t="s">
        <v>138</v>
      </c>
      <c r="C27" s="87">
        <f>C15/C5</f>
        <v>0.39071509576990854</v>
      </c>
      <c r="H27" s="19" t="s">
        <v>137</v>
      </c>
      <c r="I27" s="36">
        <v>2.9942994877263374E-4</v>
      </c>
      <c r="J27" s="87">
        <v>4.2044554768840593E-2</v>
      </c>
      <c r="K27" s="36">
        <v>0.48662468022808203</v>
      </c>
    </row>
    <row r="28" spans="1:11" x14ac:dyDescent="0.3">
      <c r="A28" s="19"/>
      <c r="B28" s="13" t="s">
        <v>139</v>
      </c>
      <c r="C28" s="116">
        <f>C16/C5</f>
        <v>-0.74707235547268747</v>
      </c>
      <c r="H28" s="19" t="s">
        <v>88</v>
      </c>
      <c r="I28" s="36">
        <v>-4.4810094467266914E-3</v>
      </c>
      <c r="J28" s="87">
        <v>-0.43419091693401518</v>
      </c>
      <c r="K28" s="36">
        <v>0.36961084553484219</v>
      </c>
    </row>
    <row r="29" spans="1:11" x14ac:dyDescent="0.3">
      <c r="A29" s="19"/>
      <c r="B29" s="19" t="s">
        <v>141</v>
      </c>
      <c r="C29" s="87">
        <f>C17/C6</f>
        <v>0.18798507586888549</v>
      </c>
    </row>
    <row r="30" spans="1:11" x14ac:dyDescent="0.3">
      <c r="A30" s="19"/>
      <c r="B30" s="13" t="s">
        <v>137</v>
      </c>
      <c r="C30" s="116">
        <f>C18/C6</f>
        <v>4.2044554768840593E-2</v>
      </c>
    </row>
    <row r="31" spans="1:11" x14ac:dyDescent="0.3">
      <c r="A31" s="19"/>
      <c r="B31" s="19" t="s">
        <v>88</v>
      </c>
      <c r="C31" s="87">
        <f>C19/C7</f>
        <v>-0.43419091693401518</v>
      </c>
    </row>
    <row r="32" spans="1:11" x14ac:dyDescent="0.3">
      <c r="A32" s="118" t="s">
        <v>81</v>
      </c>
      <c r="B32" s="118"/>
      <c r="C32" s="118"/>
    </row>
    <row r="33" spans="1:3" x14ac:dyDescent="0.3">
      <c r="A33" s="19"/>
      <c r="B33" s="19" t="s">
        <v>138</v>
      </c>
      <c r="C33" s="36">
        <f>_xlfn.T.DIST.RT(ABS(C21),1)</f>
        <v>0.38086278517095506</v>
      </c>
    </row>
    <row r="34" spans="1:3" x14ac:dyDescent="0.3">
      <c r="A34" s="19"/>
      <c r="B34" s="13" t="s">
        <v>139</v>
      </c>
      <c r="C34" s="14">
        <f t="shared" ref="C34:C37" si="0">_xlfn.T.DIST.RT(ABS(C22),1)</f>
        <v>0.2963063600808275</v>
      </c>
    </row>
    <row r="35" spans="1:3" x14ac:dyDescent="0.3">
      <c r="A35" s="19"/>
      <c r="B35" s="19" t="s">
        <v>141</v>
      </c>
      <c r="C35" s="36">
        <f t="shared" si="0"/>
        <v>0.44007982981832844</v>
      </c>
    </row>
    <row r="36" spans="1:3" x14ac:dyDescent="0.3">
      <c r="A36" s="19"/>
      <c r="B36" s="13" t="s">
        <v>137</v>
      </c>
      <c r="C36" s="14">
        <f t="shared" si="0"/>
        <v>0.48565641549252681</v>
      </c>
    </row>
    <row r="37" spans="1:3" x14ac:dyDescent="0.3">
      <c r="A37" s="19"/>
      <c r="B37" s="19" t="s">
        <v>88</v>
      </c>
      <c r="C37" s="36">
        <f t="shared" si="0"/>
        <v>0.37089056063347936</v>
      </c>
    </row>
    <row r="38" spans="1:3" x14ac:dyDescent="0.3">
      <c r="A38" s="118" t="s">
        <v>23</v>
      </c>
      <c r="B38" s="118"/>
      <c r="C38" s="119"/>
    </row>
    <row r="39" spans="1:3" x14ac:dyDescent="0.3">
      <c r="A39" s="19"/>
      <c r="B39" s="19" t="s">
        <v>138</v>
      </c>
      <c r="C39" s="36">
        <f>_xlfn.T.DIST.RT(ABS(C27),1)</f>
        <v>0.38143701185865891</v>
      </c>
    </row>
    <row r="40" spans="1:3" x14ac:dyDescent="0.3">
      <c r="A40" s="19"/>
      <c r="B40" s="13" t="s">
        <v>139</v>
      </c>
      <c r="C40" s="14">
        <f t="shared" ref="C40:C43" si="1">_xlfn.T.DIST.RT(ABS(C28),1)</f>
        <v>0.29576448874854738</v>
      </c>
    </row>
    <row r="41" spans="1:3" x14ac:dyDescent="0.3">
      <c r="A41" s="19"/>
      <c r="B41" s="19" t="s">
        <v>141</v>
      </c>
      <c r="C41" s="36">
        <f t="shared" si="1"/>
        <v>0.44085276772781445</v>
      </c>
    </row>
    <row r="42" spans="1:3" x14ac:dyDescent="0.3">
      <c r="A42" s="19"/>
      <c r="B42" s="13" t="s">
        <v>137</v>
      </c>
      <c r="C42" s="14">
        <f t="shared" si="1"/>
        <v>0.48662468022808203</v>
      </c>
    </row>
    <row r="43" spans="1:3" x14ac:dyDescent="0.3">
      <c r="A43" s="19"/>
      <c r="B43" s="19" t="s">
        <v>88</v>
      </c>
      <c r="C43" s="36">
        <f t="shared" si="1"/>
        <v>0.36961084553484219</v>
      </c>
    </row>
  </sheetData>
  <mergeCells count="3">
    <mergeCell ref="A3:C3"/>
    <mergeCell ref="A1:C1"/>
    <mergeCell ref="A2:C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8FC00-A23A-4A9A-A652-8B5996F3368D}">
  <sheetPr>
    <tabColor rgb="FF0070C0"/>
  </sheetPr>
  <dimension ref="A1:F6211"/>
  <sheetViews>
    <sheetView topLeftCell="A6018" zoomScaleNormal="100" workbookViewId="0">
      <selection activeCell="H6044" sqref="H6044"/>
    </sheetView>
  </sheetViews>
  <sheetFormatPr baseColWidth="10" defaultColWidth="11.44140625" defaultRowHeight="14.4" x14ac:dyDescent="0.3"/>
  <cols>
    <col min="1" max="1" width="10.6640625" style="1" bestFit="1" customWidth="1"/>
    <col min="2" max="2" width="8" style="2" bestFit="1" customWidth="1"/>
    <col min="3" max="3" width="8.88671875" style="36" bestFit="1" customWidth="1"/>
    <col min="4" max="4" width="7" style="2" bestFit="1" customWidth="1"/>
    <col min="5" max="5" width="8.88671875" style="19" bestFit="1" customWidth="1"/>
    <col min="6" max="6" width="21" style="19" bestFit="1" customWidth="1"/>
    <col min="7" max="7" width="20.33203125" bestFit="1" customWidth="1"/>
    <col min="8" max="8" width="14.109375" customWidth="1"/>
    <col min="9" max="9" width="18.33203125" customWidth="1"/>
    <col min="10" max="10" width="20.109375" customWidth="1"/>
    <col min="11" max="11" width="15.6640625" customWidth="1"/>
    <col min="12" max="12" width="26.88671875" customWidth="1"/>
    <col min="13" max="13" width="42.33203125" customWidth="1"/>
    <col min="14" max="14" width="44.44140625" customWidth="1"/>
    <col min="15" max="15" width="37.88671875" customWidth="1"/>
  </cols>
  <sheetData>
    <row r="1" spans="1:6" x14ac:dyDescent="0.3">
      <c r="A1" s="37"/>
      <c r="B1" s="126" t="s">
        <v>3</v>
      </c>
      <c r="C1" s="127"/>
      <c r="D1" s="124" t="s">
        <v>4</v>
      </c>
      <c r="E1" s="125"/>
      <c r="F1" s="84"/>
    </row>
    <row r="2" spans="1:6" x14ac:dyDescent="0.3">
      <c r="A2" s="1" t="s">
        <v>0</v>
      </c>
      <c r="B2" s="2" t="s">
        <v>1</v>
      </c>
      <c r="C2" s="61" t="s">
        <v>2</v>
      </c>
      <c r="D2" s="2" t="s">
        <v>1</v>
      </c>
      <c r="E2" s="2" t="s">
        <v>2</v>
      </c>
      <c r="F2" s="2" t="s">
        <v>40</v>
      </c>
    </row>
    <row r="3" spans="1:6" x14ac:dyDescent="0.3">
      <c r="A3" s="1">
        <v>35993.729169999999</v>
      </c>
      <c r="B3" s="2">
        <v>4388.4799999999996</v>
      </c>
      <c r="C3" s="34">
        <v>0</v>
      </c>
      <c r="D3" s="2">
        <v>313.83</v>
      </c>
      <c r="E3" s="34">
        <v>0</v>
      </c>
      <c r="F3" s="77"/>
    </row>
    <row r="4" spans="1:6" x14ac:dyDescent="0.3">
      <c r="A4" s="1">
        <v>35996.729169999999</v>
      </c>
      <c r="B4" s="2">
        <v>4368.91</v>
      </c>
      <c r="C4" s="34">
        <f t="shared" ref="C4:C66" si="0">B4/B3-1</f>
        <v>-4.4594028000582986E-3</v>
      </c>
      <c r="D4" s="2">
        <v>315</v>
      </c>
      <c r="E4" s="34">
        <f>D4/D3-1</f>
        <v>3.7281330656726563E-3</v>
      </c>
      <c r="F4" s="77"/>
    </row>
    <row r="5" spans="1:6" x14ac:dyDescent="0.3">
      <c r="A5" s="1">
        <v>35997.729169999999</v>
      </c>
      <c r="B5" s="2">
        <v>4322.08</v>
      </c>
      <c r="C5" s="34">
        <f t="shared" si="0"/>
        <v>-1.0718920737666782E-2</v>
      </c>
      <c r="D5" s="2">
        <v>313.52</v>
      </c>
      <c r="E5" s="34">
        <f t="shared" ref="E5:E68" si="1">D5/D4-1</f>
        <v>-4.6984126984127572E-3</v>
      </c>
      <c r="F5" s="77"/>
    </row>
    <row r="6" spans="1:6" x14ac:dyDescent="0.3">
      <c r="A6" s="1">
        <v>35998.729169999999</v>
      </c>
      <c r="B6" s="2">
        <v>4220.12</v>
      </c>
      <c r="C6" s="34">
        <f t="shared" si="0"/>
        <v>-2.3590493466108864E-2</v>
      </c>
      <c r="D6" s="2">
        <v>308.13</v>
      </c>
      <c r="E6" s="34">
        <f t="shared" si="1"/>
        <v>-1.7191885685123753E-2</v>
      </c>
      <c r="F6" s="77"/>
    </row>
    <row r="7" spans="1:6" x14ac:dyDescent="0.3">
      <c r="A7" s="1">
        <v>35999.729169999999</v>
      </c>
      <c r="B7" s="2">
        <v>4235.8900000000003</v>
      </c>
      <c r="C7" s="34">
        <f t="shared" si="0"/>
        <v>3.7368605632068785E-3</v>
      </c>
      <c r="D7" s="2">
        <v>307.42</v>
      </c>
      <c r="E7" s="34">
        <f t="shared" si="1"/>
        <v>-2.3042222438580673E-3</v>
      </c>
      <c r="F7" s="77"/>
    </row>
    <row r="8" spans="1:6" x14ac:dyDescent="0.3">
      <c r="A8" s="1">
        <v>36000.729169999999</v>
      </c>
      <c r="B8" s="2">
        <v>4205.41</v>
      </c>
      <c r="C8" s="34">
        <f t="shared" si="0"/>
        <v>-7.1956542780856614E-3</v>
      </c>
      <c r="D8" s="2">
        <v>305.3</v>
      </c>
      <c r="E8" s="34">
        <f t="shared" si="1"/>
        <v>-6.896103051200364E-3</v>
      </c>
      <c r="F8" s="77"/>
    </row>
    <row r="9" spans="1:6" x14ac:dyDescent="0.3">
      <c r="A9" s="1">
        <v>36003.729169999999</v>
      </c>
      <c r="B9" s="2">
        <v>4139.53</v>
      </c>
      <c r="C9" s="34">
        <f t="shared" si="0"/>
        <v>-1.5665535583926471E-2</v>
      </c>
      <c r="D9" s="2">
        <v>300.5</v>
      </c>
      <c r="E9" s="34">
        <f t="shared" si="1"/>
        <v>-1.5722240419259736E-2</v>
      </c>
      <c r="F9" s="77"/>
    </row>
    <row r="10" spans="1:6" x14ac:dyDescent="0.3">
      <c r="A10" s="1">
        <v>36004.729169999999</v>
      </c>
      <c r="B10" s="2">
        <v>4122.3500000000004</v>
      </c>
      <c r="C10" s="34">
        <f t="shared" si="0"/>
        <v>-4.1502296154393159E-3</v>
      </c>
      <c r="D10" s="2">
        <v>299.72000000000003</v>
      </c>
      <c r="E10" s="34">
        <f t="shared" si="1"/>
        <v>-2.5956738768717624E-3</v>
      </c>
      <c r="F10" s="77"/>
    </row>
    <row r="11" spans="1:6" x14ac:dyDescent="0.3">
      <c r="A11" s="1">
        <v>36005.729169999999</v>
      </c>
      <c r="B11" s="2">
        <v>4139.1899999999996</v>
      </c>
      <c r="C11" s="34">
        <f t="shared" si="0"/>
        <v>4.0850485766612543E-3</v>
      </c>
      <c r="D11" s="2">
        <v>299.16000000000003</v>
      </c>
      <c r="E11" s="34">
        <f t="shared" si="1"/>
        <v>-1.8684105164820108E-3</v>
      </c>
      <c r="F11" s="77"/>
    </row>
    <row r="12" spans="1:6" x14ac:dyDescent="0.3">
      <c r="A12" s="1">
        <v>36006.729169999999</v>
      </c>
      <c r="B12" s="2">
        <v>4197.6400000000003</v>
      </c>
      <c r="C12" s="34">
        <f t="shared" si="0"/>
        <v>1.4121120315810698E-2</v>
      </c>
      <c r="D12" s="2">
        <v>302.63</v>
      </c>
      <c r="E12" s="34">
        <f t="shared" si="1"/>
        <v>1.1599144270624251E-2</v>
      </c>
      <c r="F12" s="77"/>
    </row>
    <row r="13" spans="1:6" x14ac:dyDescent="0.3">
      <c r="A13" s="1">
        <v>36007.729169999999</v>
      </c>
      <c r="B13" s="2">
        <v>4177.3100000000004</v>
      </c>
      <c r="C13" s="34">
        <f t="shared" si="0"/>
        <v>-4.8431976062739412E-3</v>
      </c>
      <c r="D13" s="2">
        <v>299.76</v>
      </c>
      <c r="E13" s="34">
        <f t="shared" si="1"/>
        <v>-9.4835277401447149E-3</v>
      </c>
      <c r="F13" s="77"/>
    </row>
    <row r="14" spans="1:6" x14ac:dyDescent="0.3">
      <c r="A14" s="1">
        <v>36010.729169999999</v>
      </c>
      <c r="B14" s="2">
        <v>4095.03</v>
      </c>
      <c r="C14" s="34">
        <f t="shared" si="0"/>
        <v>-1.9696886273702474E-2</v>
      </c>
      <c r="D14" s="2">
        <v>296.31</v>
      </c>
      <c r="E14" s="34">
        <f t="shared" si="1"/>
        <v>-1.1509207365892671E-2</v>
      </c>
      <c r="F14" s="77"/>
    </row>
    <row r="15" spans="1:6" x14ac:dyDescent="0.3">
      <c r="A15" s="1">
        <v>36011.729169999999</v>
      </c>
      <c r="B15" s="2">
        <v>4047.88</v>
      </c>
      <c r="C15" s="34">
        <f t="shared" si="0"/>
        <v>-1.1513957162706978E-2</v>
      </c>
      <c r="D15" s="2">
        <v>294.95</v>
      </c>
      <c r="E15" s="34">
        <f t="shared" si="1"/>
        <v>-4.589787722317884E-3</v>
      </c>
      <c r="F15" s="77"/>
    </row>
    <row r="16" spans="1:6" x14ac:dyDescent="0.3">
      <c r="A16" s="1">
        <v>36012.729169999999</v>
      </c>
      <c r="B16" s="2">
        <v>3976.4</v>
      </c>
      <c r="C16" s="34">
        <f t="shared" si="0"/>
        <v>-1.7658626243860942E-2</v>
      </c>
      <c r="D16" s="2">
        <v>288.68</v>
      </c>
      <c r="E16" s="34">
        <f t="shared" si="1"/>
        <v>-2.1257840311917242E-2</v>
      </c>
      <c r="F16" s="77"/>
    </row>
    <row r="17" spans="1:6" x14ac:dyDescent="0.3">
      <c r="A17" s="1">
        <v>36013.729169999999</v>
      </c>
      <c r="B17" s="2">
        <v>3968.59</v>
      </c>
      <c r="C17" s="34">
        <f t="shared" si="0"/>
        <v>-1.9640881199074478E-3</v>
      </c>
      <c r="D17" s="2">
        <v>285.2</v>
      </c>
      <c r="E17" s="34">
        <f t="shared" si="1"/>
        <v>-1.2054870444783261E-2</v>
      </c>
      <c r="F17" s="77"/>
    </row>
    <row r="18" spans="1:6" x14ac:dyDescent="0.3">
      <c r="A18" s="1">
        <v>36014.729169999999</v>
      </c>
      <c r="B18" s="2">
        <v>4041.88</v>
      </c>
      <c r="C18" s="34">
        <f t="shared" si="0"/>
        <v>1.8467516170730613E-2</v>
      </c>
      <c r="D18" s="2">
        <v>289.42</v>
      </c>
      <c r="E18" s="34">
        <f t="shared" si="1"/>
        <v>1.4796633941094095E-2</v>
      </c>
      <c r="F18" s="77"/>
    </row>
    <row r="19" spans="1:6" x14ac:dyDescent="0.3">
      <c r="A19" s="1">
        <v>36017.729169999999</v>
      </c>
      <c r="B19" s="2">
        <v>3939.45</v>
      </c>
      <c r="C19" s="34">
        <f t="shared" si="0"/>
        <v>-2.53421675062101E-2</v>
      </c>
      <c r="D19" s="2">
        <v>284.26</v>
      </c>
      <c r="E19" s="34">
        <f t="shared" si="1"/>
        <v>-1.7828760970216351E-2</v>
      </c>
      <c r="F19" s="77"/>
    </row>
    <row r="20" spans="1:6" x14ac:dyDescent="0.3">
      <c r="A20" s="1">
        <v>36018.729169999999</v>
      </c>
      <c r="B20" s="2">
        <v>3845.98</v>
      </c>
      <c r="C20" s="34">
        <f t="shared" si="0"/>
        <v>-2.3726662351343464E-2</v>
      </c>
      <c r="D20" s="2">
        <v>275.85000000000002</v>
      </c>
      <c r="E20" s="34">
        <f t="shared" si="1"/>
        <v>-2.9585590656441174E-2</v>
      </c>
      <c r="F20" s="77"/>
    </row>
    <row r="21" spans="1:6" x14ac:dyDescent="0.3">
      <c r="A21" s="1">
        <v>36019.729169999999</v>
      </c>
      <c r="B21" s="2">
        <v>3945.7</v>
      </c>
      <c r="C21" s="34">
        <f t="shared" si="0"/>
        <v>2.59283719624126E-2</v>
      </c>
      <c r="D21" s="2">
        <v>279.49</v>
      </c>
      <c r="E21" s="34">
        <f t="shared" si="1"/>
        <v>1.3195577306507111E-2</v>
      </c>
      <c r="F21" s="77"/>
    </row>
    <row r="22" spans="1:6" x14ac:dyDescent="0.3">
      <c r="A22" s="1">
        <v>36020.729169999999</v>
      </c>
      <c r="B22" s="2">
        <v>3951.69</v>
      </c>
      <c r="C22" s="34">
        <f t="shared" si="0"/>
        <v>1.5181083204500734E-3</v>
      </c>
      <c r="D22" s="2">
        <v>277.8</v>
      </c>
      <c r="E22" s="34">
        <f t="shared" si="1"/>
        <v>-6.0467279688003472E-3</v>
      </c>
      <c r="F22" s="77"/>
    </row>
    <row r="23" spans="1:6" x14ac:dyDescent="0.3">
      <c r="A23" s="1">
        <v>36021.729169999999</v>
      </c>
      <c r="B23" s="2">
        <v>3994.91</v>
      </c>
      <c r="C23" s="34">
        <f t="shared" si="0"/>
        <v>1.0937092737537624E-2</v>
      </c>
      <c r="D23" s="2">
        <v>281.56</v>
      </c>
      <c r="E23" s="34">
        <f t="shared" si="1"/>
        <v>1.3534917206623476E-2</v>
      </c>
      <c r="F23" s="77"/>
    </row>
    <row r="24" spans="1:6" x14ac:dyDescent="0.3">
      <c r="A24" s="1">
        <v>36024.729169999999</v>
      </c>
      <c r="B24" s="2">
        <v>3983.81</v>
      </c>
      <c r="C24" s="34">
        <f t="shared" si="0"/>
        <v>-2.7785356866611988E-3</v>
      </c>
      <c r="D24" s="2">
        <v>280.68</v>
      </c>
      <c r="E24" s="34">
        <f t="shared" si="1"/>
        <v>-3.1254439551072766E-3</v>
      </c>
      <c r="F24" s="77"/>
    </row>
    <row r="25" spans="1:6" x14ac:dyDescent="0.3">
      <c r="A25" s="1">
        <v>36025.729169999999</v>
      </c>
      <c r="B25" s="2">
        <v>4123.25</v>
      </c>
      <c r="C25" s="34">
        <f t="shared" si="0"/>
        <v>3.5001669256314871E-2</v>
      </c>
      <c r="D25" s="2">
        <v>289.27</v>
      </c>
      <c r="E25" s="34">
        <f t="shared" si="1"/>
        <v>3.0604246829129211E-2</v>
      </c>
      <c r="F25" s="77"/>
    </row>
    <row r="26" spans="1:6" x14ac:dyDescent="0.3">
      <c r="A26" s="1">
        <v>36026.729169999999</v>
      </c>
      <c r="B26" s="2">
        <v>4125.72</v>
      </c>
      <c r="C26" s="34">
        <f t="shared" si="0"/>
        <v>5.990420178259015E-4</v>
      </c>
      <c r="D26" s="2">
        <v>290.33999999999997</v>
      </c>
      <c r="E26" s="34">
        <f t="shared" si="1"/>
        <v>3.6989663636048942E-3</v>
      </c>
      <c r="F26" s="77"/>
    </row>
    <row r="27" spans="1:6" x14ac:dyDescent="0.3">
      <c r="A27" s="1">
        <v>36027.729169999999</v>
      </c>
      <c r="B27" s="2">
        <v>4087.49</v>
      </c>
      <c r="C27" s="34">
        <f t="shared" si="0"/>
        <v>-9.2662614040701641E-3</v>
      </c>
      <c r="D27" s="2">
        <v>287.36</v>
      </c>
      <c r="E27" s="34">
        <f t="shared" si="1"/>
        <v>-1.026382861472741E-2</v>
      </c>
      <c r="F27" s="77"/>
    </row>
    <row r="28" spans="1:6" x14ac:dyDescent="0.3">
      <c r="A28" s="1">
        <v>36028.729169999999</v>
      </c>
      <c r="B28" s="2">
        <v>3943.68</v>
      </c>
      <c r="C28" s="34">
        <f t="shared" si="0"/>
        <v>-3.5182960692258569E-2</v>
      </c>
      <c r="D28" s="2">
        <v>277.18</v>
      </c>
      <c r="E28" s="34">
        <f t="shared" si="1"/>
        <v>-3.5425946547884224E-2</v>
      </c>
      <c r="F28" s="77"/>
    </row>
    <row r="29" spans="1:6" x14ac:dyDescent="0.3">
      <c r="A29" s="1">
        <v>36031.729169999999</v>
      </c>
      <c r="B29" s="2">
        <v>3937.43</v>
      </c>
      <c r="C29" s="34">
        <f t="shared" si="0"/>
        <v>-1.5848141837065954E-3</v>
      </c>
      <c r="D29" s="2">
        <v>277.27999999999997</v>
      </c>
      <c r="E29" s="34">
        <f t="shared" si="1"/>
        <v>3.6077639079290513E-4</v>
      </c>
      <c r="F29" s="77"/>
    </row>
    <row r="30" spans="1:6" x14ac:dyDescent="0.3">
      <c r="A30" s="1">
        <v>36032.729169999999</v>
      </c>
      <c r="B30" s="2">
        <v>4029.32</v>
      </c>
      <c r="C30" s="34">
        <f t="shared" si="0"/>
        <v>2.3337557747058479E-2</v>
      </c>
      <c r="D30" s="2">
        <v>282.98</v>
      </c>
      <c r="E30" s="34">
        <f t="shared" si="1"/>
        <v>2.0556837853433541E-2</v>
      </c>
      <c r="F30" s="77"/>
    </row>
    <row r="31" spans="1:6" x14ac:dyDescent="0.3">
      <c r="A31" s="1">
        <v>36033.729169999999</v>
      </c>
      <c r="B31" s="2">
        <v>3913.17</v>
      </c>
      <c r="C31" s="34">
        <f t="shared" si="0"/>
        <v>-2.8826203925228056E-2</v>
      </c>
      <c r="D31" s="2">
        <v>276.41000000000003</v>
      </c>
      <c r="E31" s="34">
        <f t="shared" si="1"/>
        <v>-2.3217188493886431E-2</v>
      </c>
      <c r="F31" s="77"/>
    </row>
    <row r="32" spans="1:6" x14ac:dyDescent="0.3">
      <c r="A32" s="1">
        <v>36034.729169999999</v>
      </c>
      <c r="B32" s="2">
        <v>3745.64</v>
      </c>
      <c r="C32" s="34">
        <f t="shared" si="0"/>
        <v>-4.2811837972794531E-2</v>
      </c>
      <c r="D32" s="2">
        <v>266.31</v>
      </c>
      <c r="E32" s="34">
        <f t="shared" si="1"/>
        <v>-3.6539922578778028E-2</v>
      </c>
      <c r="F32" s="77"/>
    </row>
    <row r="33" spans="1:6" x14ac:dyDescent="0.3">
      <c r="A33" s="1">
        <v>36035.729169999999</v>
      </c>
      <c r="B33" s="2">
        <v>3708.97</v>
      </c>
      <c r="C33" s="34">
        <f t="shared" si="0"/>
        <v>-9.7900492305721398E-3</v>
      </c>
      <c r="D33" s="2">
        <v>261.62</v>
      </c>
      <c r="E33" s="34">
        <f t="shared" si="1"/>
        <v>-1.7611054785775959E-2</v>
      </c>
      <c r="F33" s="77"/>
    </row>
    <row r="34" spans="1:6" x14ac:dyDescent="0.3">
      <c r="A34" s="1">
        <v>36038.729169999999</v>
      </c>
      <c r="B34" s="2">
        <v>3651.85</v>
      </c>
      <c r="C34" s="34">
        <f t="shared" si="0"/>
        <v>-1.5400502026168938E-2</v>
      </c>
      <c r="D34" s="2">
        <v>259.47000000000003</v>
      </c>
      <c r="E34" s="34">
        <f t="shared" si="1"/>
        <v>-8.2180261447900582E-3</v>
      </c>
      <c r="F34" s="77"/>
    </row>
    <row r="35" spans="1:6" x14ac:dyDescent="0.3">
      <c r="A35" s="1">
        <v>36039.729169999999</v>
      </c>
      <c r="B35" s="2">
        <v>3646.29</v>
      </c>
      <c r="C35" s="34">
        <f t="shared" si="0"/>
        <v>-1.5225159850487113E-3</v>
      </c>
      <c r="D35" s="2">
        <v>255.09</v>
      </c>
      <c r="E35" s="34">
        <f t="shared" si="1"/>
        <v>-1.6880564227078398E-2</v>
      </c>
      <c r="F35" s="77"/>
    </row>
    <row r="36" spans="1:6" x14ac:dyDescent="0.3">
      <c r="A36" s="1">
        <v>36040.729169999999</v>
      </c>
      <c r="B36" s="2">
        <v>3729.67</v>
      </c>
      <c r="C36" s="34">
        <f t="shared" si="0"/>
        <v>2.286707859221293E-2</v>
      </c>
      <c r="D36" s="2">
        <v>261.02</v>
      </c>
      <c r="E36" s="34">
        <f t="shared" si="1"/>
        <v>2.3246697244109882E-2</v>
      </c>
      <c r="F36" s="77"/>
    </row>
    <row r="37" spans="1:6" x14ac:dyDescent="0.3">
      <c r="A37" s="1">
        <v>36041.729169999999</v>
      </c>
      <c r="B37" s="2">
        <v>3646.46</v>
      </c>
      <c r="C37" s="34">
        <f t="shared" si="0"/>
        <v>-2.2310284824126558E-2</v>
      </c>
      <c r="D37" s="2">
        <v>254.31</v>
      </c>
      <c r="E37" s="34">
        <f t="shared" si="1"/>
        <v>-2.5706842387556383E-2</v>
      </c>
      <c r="F37" s="77"/>
    </row>
    <row r="38" spans="1:6" x14ac:dyDescent="0.3">
      <c r="A38" s="1">
        <v>36042.729169999999</v>
      </c>
      <c r="B38" s="2">
        <v>3690.75</v>
      </c>
      <c r="C38" s="34">
        <f t="shared" si="0"/>
        <v>1.2146026557263712E-2</v>
      </c>
      <c r="D38" s="2">
        <v>256.83999999999997</v>
      </c>
      <c r="E38" s="34">
        <f t="shared" si="1"/>
        <v>9.9484880657463304E-3</v>
      </c>
      <c r="F38" s="77"/>
    </row>
    <row r="39" spans="1:6" x14ac:dyDescent="0.3">
      <c r="A39" s="1">
        <v>36045.729169999999</v>
      </c>
      <c r="B39" s="2">
        <v>3695.35</v>
      </c>
      <c r="C39" s="34">
        <f t="shared" si="0"/>
        <v>1.2463591410960539E-3</v>
      </c>
      <c r="D39" s="2">
        <v>261.55</v>
      </c>
      <c r="E39" s="34">
        <f t="shared" si="1"/>
        <v>1.8338265067746606E-2</v>
      </c>
      <c r="F39" s="77"/>
    </row>
    <row r="40" spans="1:6" x14ac:dyDescent="0.3">
      <c r="A40" s="1">
        <v>36046.729169999999</v>
      </c>
      <c r="B40" s="2">
        <v>3803.74</v>
      </c>
      <c r="C40" s="34">
        <f t="shared" si="0"/>
        <v>2.9331457101492431E-2</v>
      </c>
      <c r="D40" s="2">
        <v>265.42</v>
      </c>
      <c r="E40" s="34">
        <f t="shared" si="1"/>
        <v>1.4796406040910037E-2</v>
      </c>
      <c r="F40" s="77"/>
    </row>
    <row r="41" spans="1:6" x14ac:dyDescent="0.3">
      <c r="A41" s="1">
        <v>36047.729169999999</v>
      </c>
      <c r="B41" s="2">
        <v>3762.13</v>
      </c>
      <c r="C41" s="34">
        <f t="shared" si="0"/>
        <v>-1.0939233491248035E-2</v>
      </c>
      <c r="D41" s="2">
        <v>262.22000000000003</v>
      </c>
      <c r="E41" s="34">
        <f t="shared" si="1"/>
        <v>-1.2056363499359457E-2</v>
      </c>
      <c r="F41" s="77"/>
    </row>
    <row r="42" spans="1:6" x14ac:dyDescent="0.3">
      <c r="A42" s="1">
        <v>36048.729169999999</v>
      </c>
      <c r="B42" s="2">
        <v>3589.35</v>
      </c>
      <c r="C42" s="34">
        <f t="shared" si="0"/>
        <v>-4.5926111006265091E-2</v>
      </c>
      <c r="D42" s="2">
        <v>250.71</v>
      </c>
      <c r="E42" s="34">
        <f t="shared" si="1"/>
        <v>-4.3894439783388028E-2</v>
      </c>
      <c r="F42" s="77"/>
    </row>
    <row r="43" spans="1:6" x14ac:dyDescent="0.3">
      <c r="A43" s="1">
        <v>36049.729169999999</v>
      </c>
      <c r="B43" s="2">
        <v>3578.34</v>
      </c>
      <c r="C43" s="34">
        <f t="shared" si="0"/>
        <v>-3.0674077479209139E-3</v>
      </c>
      <c r="D43" s="2">
        <v>249.14</v>
      </c>
      <c r="E43" s="34">
        <f t="shared" si="1"/>
        <v>-6.2622153085238885E-3</v>
      </c>
      <c r="F43" s="77"/>
    </row>
    <row r="44" spans="1:6" x14ac:dyDescent="0.3">
      <c r="A44" s="1">
        <v>36052.729169999999</v>
      </c>
      <c r="B44" s="2">
        <v>3714.81</v>
      </c>
      <c r="C44" s="34">
        <f t="shared" si="0"/>
        <v>3.8137795737688274E-2</v>
      </c>
      <c r="D44" s="2">
        <v>256.8</v>
      </c>
      <c r="E44" s="34">
        <f t="shared" si="1"/>
        <v>3.0745765433089822E-2</v>
      </c>
      <c r="F44" s="77"/>
    </row>
    <row r="45" spans="1:6" x14ac:dyDescent="0.3">
      <c r="A45" s="1">
        <v>36053.729169999999</v>
      </c>
      <c r="B45" s="2">
        <v>3698</v>
      </c>
      <c r="C45" s="34">
        <f t="shared" si="0"/>
        <v>-4.5251304911960721E-3</v>
      </c>
      <c r="D45" s="2">
        <v>254.82</v>
      </c>
      <c r="E45" s="34">
        <f t="shared" si="1"/>
        <v>-7.7102803738318126E-3</v>
      </c>
      <c r="F45" s="77"/>
    </row>
    <row r="46" spans="1:6" x14ac:dyDescent="0.3">
      <c r="A46" s="1">
        <v>36054.729169999999</v>
      </c>
      <c r="B46" s="2">
        <v>3729.32</v>
      </c>
      <c r="C46" s="34">
        <f t="shared" si="0"/>
        <v>8.4694429421310335E-3</v>
      </c>
      <c r="D46" s="2">
        <v>256.66000000000003</v>
      </c>
      <c r="E46" s="34">
        <f t="shared" si="1"/>
        <v>7.2207832980144548E-3</v>
      </c>
      <c r="F46" s="77"/>
    </row>
    <row r="47" spans="1:6" x14ac:dyDescent="0.3">
      <c r="A47" s="1">
        <v>36055.729169999999</v>
      </c>
      <c r="B47" s="2">
        <v>3525.26</v>
      </c>
      <c r="C47" s="34">
        <f t="shared" si="0"/>
        <v>-5.4717750152842859E-2</v>
      </c>
      <c r="D47" s="2">
        <v>246.34</v>
      </c>
      <c r="E47" s="34">
        <f t="shared" si="1"/>
        <v>-4.0208836593158326E-2</v>
      </c>
      <c r="F47" s="77"/>
    </row>
    <row r="48" spans="1:6" x14ac:dyDescent="0.3">
      <c r="A48" s="1">
        <v>36056.729169999999</v>
      </c>
      <c r="B48" s="2">
        <v>3465.22</v>
      </c>
      <c r="C48" s="34">
        <f t="shared" si="0"/>
        <v>-1.7031367899105421E-2</v>
      </c>
      <c r="D48" s="2">
        <v>243.11</v>
      </c>
      <c r="E48" s="34">
        <f t="shared" si="1"/>
        <v>-1.3111959080944979E-2</v>
      </c>
      <c r="F48" s="77"/>
    </row>
    <row r="49" spans="1:6" x14ac:dyDescent="0.3">
      <c r="A49" s="1">
        <v>36059.729169999999</v>
      </c>
      <c r="B49" s="2">
        <v>3342.65</v>
      </c>
      <c r="C49" s="34">
        <f t="shared" si="0"/>
        <v>-3.5371491564749058E-2</v>
      </c>
      <c r="D49" s="2">
        <v>234.79</v>
      </c>
      <c r="E49" s="34">
        <f t="shared" si="1"/>
        <v>-3.4223191148040066E-2</v>
      </c>
      <c r="F49" s="77"/>
    </row>
    <row r="50" spans="1:6" x14ac:dyDescent="0.3">
      <c r="A50" s="1">
        <v>36060.729169999999</v>
      </c>
      <c r="B50" s="2">
        <v>3347.98</v>
      </c>
      <c r="C50" s="34">
        <f t="shared" si="0"/>
        <v>1.5945432516117908E-3</v>
      </c>
      <c r="D50" s="2">
        <v>240.1</v>
      </c>
      <c r="E50" s="34">
        <f t="shared" si="1"/>
        <v>2.2615954682908113E-2</v>
      </c>
      <c r="F50" s="77"/>
    </row>
    <row r="51" spans="1:6" x14ac:dyDescent="0.3">
      <c r="A51" s="1">
        <v>36061.729169999999</v>
      </c>
      <c r="B51" s="2">
        <v>3423.78</v>
      </c>
      <c r="C51" s="34">
        <f t="shared" si="0"/>
        <v>2.2640517565815754E-2</v>
      </c>
      <c r="D51" s="2">
        <v>246.28</v>
      </c>
      <c r="E51" s="34">
        <f t="shared" si="1"/>
        <v>2.5739275301957631E-2</v>
      </c>
      <c r="F51" s="77"/>
    </row>
    <row r="52" spans="1:6" x14ac:dyDescent="0.3">
      <c r="A52" s="1">
        <v>36062.729169999999</v>
      </c>
      <c r="B52" s="2">
        <v>3381.13</v>
      </c>
      <c r="C52" s="34">
        <f t="shared" si="0"/>
        <v>-1.245699197962491E-2</v>
      </c>
      <c r="D52" s="2">
        <v>243.4</v>
      </c>
      <c r="E52" s="34">
        <f t="shared" si="1"/>
        <v>-1.169400682150401E-2</v>
      </c>
      <c r="F52" s="77"/>
    </row>
    <row r="53" spans="1:6" x14ac:dyDescent="0.3">
      <c r="A53" s="1">
        <v>36063.729169999999</v>
      </c>
      <c r="B53" s="2">
        <v>3310.59</v>
      </c>
      <c r="C53" s="34">
        <f t="shared" si="0"/>
        <v>-2.0862847627864056E-2</v>
      </c>
      <c r="D53" s="2">
        <v>240.3</v>
      </c>
      <c r="E53" s="34">
        <f t="shared" si="1"/>
        <v>-1.2736236647493793E-2</v>
      </c>
      <c r="F53" s="77"/>
    </row>
    <row r="54" spans="1:6" x14ac:dyDescent="0.3">
      <c r="A54" s="1">
        <v>36066.729169999999</v>
      </c>
      <c r="B54" s="2">
        <v>3337.64</v>
      </c>
      <c r="C54" s="34">
        <f t="shared" si="0"/>
        <v>8.1707490205673583E-3</v>
      </c>
      <c r="D54" s="2">
        <v>243.42</v>
      </c>
      <c r="E54" s="34">
        <f t="shared" si="1"/>
        <v>1.2983770287140928E-2</v>
      </c>
      <c r="F54" s="77"/>
    </row>
    <row r="55" spans="1:6" x14ac:dyDescent="0.3">
      <c r="A55" s="1">
        <v>36067.729169999999</v>
      </c>
      <c r="B55" s="2">
        <v>3337.05</v>
      </c>
      <c r="C55" s="34">
        <f t="shared" si="0"/>
        <v>-1.7677161107843009E-4</v>
      </c>
      <c r="D55" s="2">
        <v>242.21</v>
      </c>
      <c r="E55" s="34">
        <f t="shared" si="1"/>
        <v>-4.9708323063017978E-3</v>
      </c>
      <c r="F55" s="77"/>
    </row>
    <row r="56" spans="1:6" x14ac:dyDescent="0.3">
      <c r="A56" s="1">
        <v>36068.729169999999</v>
      </c>
      <c r="B56" s="2">
        <v>3197.95</v>
      </c>
      <c r="C56" s="34">
        <f t="shared" si="0"/>
        <v>-4.1683522871997836E-2</v>
      </c>
      <c r="D56" s="2">
        <v>235.86</v>
      </c>
      <c r="E56" s="34">
        <f t="shared" si="1"/>
        <v>-2.6216919202345035E-2</v>
      </c>
      <c r="F56" s="77"/>
    </row>
    <row r="57" spans="1:6" x14ac:dyDescent="0.3">
      <c r="A57" s="1">
        <v>36069.729169999999</v>
      </c>
      <c r="B57" s="2">
        <v>3038.01</v>
      </c>
      <c r="C57" s="34">
        <f t="shared" si="0"/>
        <v>-5.0013289763754742E-2</v>
      </c>
      <c r="D57" s="2">
        <v>224.49</v>
      </c>
      <c r="E57" s="34">
        <f t="shared" si="1"/>
        <v>-4.8206563215466791E-2</v>
      </c>
      <c r="F57" s="77"/>
    </row>
    <row r="58" spans="1:6" x14ac:dyDescent="0.3">
      <c r="A58" s="1">
        <v>36070.729169999999</v>
      </c>
      <c r="B58" s="2">
        <v>3039.14</v>
      </c>
      <c r="C58" s="34">
        <f t="shared" si="0"/>
        <v>3.719540093678475E-4</v>
      </c>
      <c r="D58" s="2">
        <v>218.73</v>
      </c>
      <c r="E58" s="34">
        <f t="shared" si="1"/>
        <v>-2.5658158492583238E-2</v>
      </c>
      <c r="F58" s="77"/>
    </row>
    <row r="59" spans="1:6" x14ac:dyDescent="0.3">
      <c r="A59" s="1">
        <v>36073.729169999999</v>
      </c>
      <c r="B59" s="2">
        <v>2979.89</v>
      </c>
      <c r="C59" s="34">
        <f t="shared" si="0"/>
        <v>-1.9495646794816968E-2</v>
      </c>
      <c r="D59" s="2">
        <v>212.96</v>
      </c>
      <c r="E59" s="34">
        <f t="shared" si="1"/>
        <v>-2.6379554702144148E-2</v>
      </c>
      <c r="F59" s="77"/>
    </row>
    <row r="60" spans="1:6" x14ac:dyDescent="0.3">
      <c r="A60" s="1">
        <v>36074.729169999999</v>
      </c>
      <c r="B60" s="2">
        <v>3136.48</v>
      </c>
      <c r="C60" s="34">
        <f t="shared" si="0"/>
        <v>5.2548919590991616E-2</v>
      </c>
      <c r="D60" s="2">
        <v>223.27</v>
      </c>
      <c r="E60" s="34">
        <f t="shared" si="1"/>
        <v>4.8412847483095378E-2</v>
      </c>
      <c r="F60" s="77"/>
    </row>
    <row r="61" spans="1:6" x14ac:dyDescent="0.3">
      <c r="A61" s="1">
        <v>36075.729169999999</v>
      </c>
      <c r="B61" s="2">
        <v>3097.69</v>
      </c>
      <c r="C61" s="34">
        <f t="shared" si="0"/>
        <v>-1.2367367239708216E-2</v>
      </c>
      <c r="D61" s="2">
        <v>220.37</v>
      </c>
      <c r="E61" s="34">
        <f t="shared" si="1"/>
        <v>-1.2988758006001744E-2</v>
      </c>
      <c r="F61" s="77"/>
    </row>
    <row r="62" spans="1:6" x14ac:dyDescent="0.3">
      <c r="A62" s="1">
        <v>36076.729169999999</v>
      </c>
      <c r="B62" s="2">
        <v>2959.97</v>
      </c>
      <c r="C62" s="34">
        <f t="shared" si="0"/>
        <v>-4.4458935529378407E-2</v>
      </c>
      <c r="D62" s="2">
        <v>212.07</v>
      </c>
      <c r="E62" s="34">
        <f t="shared" si="1"/>
        <v>-3.7663928846939254E-2</v>
      </c>
      <c r="F62" s="77"/>
    </row>
    <row r="63" spans="1:6" x14ac:dyDescent="0.3">
      <c r="A63" s="1">
        <v>36077.729169999999</v>
      </c>
      <c r="B63" s="2">
        <v>3092.9</v>
      </c>
      <c r="C63" s="34">
        <f t="shared" si="0"/>
        <v>4.4909238944989438E-2</v>
      </c>
      <c r="D63" s="2">
        <v>216.09</v>
      </c>
      <c r="E63" s="34">
        <f t="shared" si="1"/>
        <v>1.8956005092658046E-2</v>
      </c>
      <c r="F63" s="77"/>
    </row>
    <row r="64" spans="1:6" x14ac:dyDescent="0.3">
      <c r="A64" s="1">
        <v>36080.729169999999</v>
      </c>
      <c r="B64" s="2">
        <v>3263.32</v>
      </c>
      <c r="C64" s="34">
        <f t="shared" si="0"/>
        <v>5.5100391218597444E-2</v>
      </c>
      <c r="D64" s="2">
        <v>216.09</v>
      </c>
      <c r="E64" s="34">
        <f t="shared" si="1"/>
        <v>0</v>
      </c>
      <c r="F64" s="77"/>
    </row>
    <row r="65" spans="1:6" x14ac:dyDescent="0.3">
      <c r="A65" s="1">
        <v>36081.729169999999</v>
      </c>
      <c r="B65" s="2">
        <v>3278.85</v>
      </c>
      <c r="C65" s="34">
        <f t="shared" si="0"/>
        <v>4.7589571356776439E-3</v>
      </c>
      <c r="D65" s="2">
        <v>216.09</v>
      </c>
      <c r="E65" s="34">
        <f t="shared" si="1"/>
        <v>0</v>
      </c>
      <c r="F65" s="77"/>
    </row>
    <row r="66" spans="1:6" x14ac:dyDescent="0.3">
      <c r="A66" s="1">
        <v>36082.729169999999</v>
      </c>
      <c r="B66" s="2">
        <v>3361.04</v>
      </c>
      <c r="C66" s="34">
        <f t="shared" si="0"/>
        <v>2.5066715464263423E-2</v>
      </c>
      <c r="D66" s="2">
        <v>216.09</v>
      </c>
      <c r="E66" s="34">
        <f t="shared" si="1"/>
        <v>0</v>
      </c>
      <c r="F66" s="77"/>
    </row>
    <row r="67" spans="1:6" x14ac:dyDescent="0.3">
      <c r="A67" s="1">
        <v>36083.729169999999</v>
      </c>
      <c r="B67" s="2">
        <v>3362.26</v>
      </c>
      <c r="C67" s="34">
        <f t="shared" ref="C67:C129" si="2">B67/B66-1</f>
        <v>3.6298288624947439E-4</v>
      </c>
      <c r="D67" s="2">
        <v>216.09</v>
      </c>
      <c r="E67" s="34">
        <f t="shared" si="1"/>
        <v>0</v>
      </c>
      <c r="F67" s="77"/>
    </row>
    <row r="68" spans="1:6" x14ac:dyDescent="0.3">
      <c r="A68" s="1">
        <v>36084.729169999999</v>
      </c>
      <c r="B68" s="2">
        <v>3390.1</v>
      </c>
      <c r="C68" s="34">
        <f t="shared" si="2"/>
        <v>8.2801449025355911E-3</v>
      </c>
      <c r="D68" s="2">
        <v>216.09</v>
      </c>
      <c r="E68" s="34">
        <f t="shared" si="1"/>
        <v>0</v>
      </c>
      <c r="F68" s="77"/>
    </row>
    <row r="69" spans="1:6" x14ac:dyDescent="0.3">
      <c r="A69" s="1">
        <v>36087.729169999999</v>
      </c>
      <c r="B69" s="2">
        <v>3395.35</v>
      </c>
      <c r="C69" s="34">
        <f t="shared" si="2"/>
        <v>1.5486268841626849E-3</v>
      </c>
      <c r="D69" s="2">
        <v>216.09</v>
      </c>
      <c r="E69" s="34">
        <f t="shared" ref="E69:E131" si="3">D69/D68-1</f>
        <v>0</v>
      </c>
      <c r="F69" s="77"/>
    </row>
    <row r="70" spans="1:6" x14ac:dyDescent="0.3">
      <c r="A70" s="1">
        <v>36088.729169999999</v>
      </c>
      <c r="B70" s="2">
        <v>3492.52</v>
      </c>
      <c r="C70" s="34">
        <f t="shared" si="2"/>
        <v>2.8618551842961804E-2</v>
      </c>
      <c r="D70" s="2">
        <v>216.09</v>
      </c>
      <c r="E70" s="34">
        <f t="shared" si="3"/>
        <v>0</v>
      </c>
      <c r="F70" s="77"/>
    </row>
    <row r="71" spans="1:6" x14ac:dyDescent="0.3">
      <c r="A71" s="1">
        <v>36089.729169999999</v>
      </c>
      <c r="B71" s="2">
        <v>3440.78</v>
      </c>
      <c r="C71" s="34">
        <f t="shared" si="2"/>
        <v>-1.481451788393473E-2</v>
      </c>
      <c r="D71" s="2">
        <v>216.09</v>
      </c>
      <c r="E71" s="34">
        <f t="shared" si="3"/>
        <v>0</v>
      </c>
      <c r="F71" s="77"/>
    </row>
    <row r="72" spans="1:6" x14ac:dyDescent="0.3">
      <c r="A72" s="1">
        <v>36090.729169999999</v>
      </c>
      <c r="B72" s="2">
        <v>3420.92</v>
      </c>
      <c r="C72" s="34">
        <f t="shared" si="2"/>
        <v>-5.7719470585158028E-3</v>
      </c>
      <c r="D72" s="2">
        <v>242.74</v>
      </c>
      <c r="E72" s="34">
        <f t="shared" si="3"/>
        <v>0.12332824286177058</v>
      </c>
      <c r="F72" s="77"/>
    </row>
    <row r="73" spans="1:6" x14ac:dyDescent="0.3">
      <c r="A73" s="1">
        <v>36091.729169999999</v>
      </c>
      <c r="B73" s="2">
        <v>3393.76</v>
      </c>
      <c r="C73" s="34">
        <f t="shared" si="2"/>
        <v>-7.9393847269155771E-3</v>
      </c>
      <c r="D73" s="2">
        <v>242.55</v>
      </c>
      <c r="E73" s="34">
        <f t="shared" si="3"/>
        <v>-7.8273049353216884E-4</v>
      </c>
      <c r="F73" s="77"/>
    </row>
    <row r="74" spans="1:6" x14ac:dyDescent="0.3">
      <c r="A74" s="1">
        <v>36094.729169999999</v>
      </c>
      <c r="B74" s="2">
        <v>3449.48</v>
      </c>
      <c r="C74" s="34">
        <f t="shared" si="2"/>
        <v>1.6418367828013647E-2</v>
      </c>
      <c r="D74" s="2">
        <v>244.98</v>
      </c>
      <c r="E74" s="34">
        <f t="shared" si="3"/>
        <v>1.0018552875695752E-2</v>
      </c>
      <c r="F74" s="77"/>
    </row>
    <row r="75" spans="1:6" x14ac:dyDescent="0.3">
      <c r="A75" s="1">
        <v>36095.729169999999</v>
      </c>
      <c r="B75" s="2">
        <v>3550.75</v>
      </c>
      <c r="C75" s="34">
        <f t="shared" si="2"/>
        <v>2.9358048169579209E-2</v>
      </c>
      <c r="D75" s="2">
        <v>250.23</v>
      </c>
      <c r="E75" s="34">
        <f t="shared" si="3"/>
        <v>2.1430320842517725E-2</v>
      </c>
      <c r="F75" s="77"/>
    </row>
    <row r="76" spans="1:6" x14ac:dyDescent="0.3">
      <c r="A76" s="1">
        <v>36096.729169999999</v>
      </c>
      <c r="B76" s="2">
        <v>3493.6</v>
      </c>
      <c r="C76" s="34">
        <f t="shared" si="2"/>
        <v>-1.6095191156797917E-2</v>
      </c>
      <c r="D76" s="2">
        <v>246.21</v>
      </c>
      <c r="E76" s="34">
        <f t="shared" si="3"/>
        <v>-1.6065219997602131E-2</v>
      </c>
      <c r="F76" s="77"/>
    </row>
    <row r="77" spans="1:6" x14ac:dyDescent="0.3">
      <c r="A77" s="1">
        <v>36097.729169999999</v>
      </c>
      <c r="B77" s="2">
        <v>3483.43</v>
      </c>
      <c r="C77" s="34">
        <f t="shared" si="2"/>
        <v>-2.9110373253949939E-3</v>
      </c>
      <c r="D77" s="2">
        <v>247.32</v>
      </c>
      <c r="E77" s="34">
        <f t="shared" si="3"/>
        <v>4.5083465334470052E-3</v>
      </c>
      <c r="F77" s="77"/>
    </row>
    <row r="78" spans="1:6" x14ac:dyDescent="0.3">
      <c r="A78" s="1">
        <v>36098.729169999999</v>
      </c>
      <c r="B78" s="2">
        <v>3522.93</v>
      </c>
      <c r="C78" s="34">
        <f t="shared" si="2"/>
        <v>1.1339398236795306E-2</v>
      </c>
      <c r="D78" s="2">
        <v>251.64</v>
      </c>
      <c r="E78" s="34">
        <f t="shared" si="3"/>
        <v>1.7467248908296984E-2</v>
      </c>
      <c r="F78" s="77"/>
    </row>
    <row r="79" spans="1:6" x14ac:dyDescent="0.3">
      <c r="A79" s="1">
        <v>36101.729169999999</v>
      </c>
      <c r="B79" s="2">
        <v>3569.6</v>
      </c>
      <c r="C79" s="34">
        <f t="shared" si="2"/>
        <v>1.324749569250594E-2</v>
      </c>
      <c r="D79" s="2">
        <v>256.63</v>
      </c>
      <c r="E79" s="34">
        <f t="shared" si="3"/>
        <v>1.9829915752662464E-2</v>
      </c>
      <c r="F79" s="77"/>
    </row>
    <row r="80" spans="1:6" x14ac:dyDescent="0.3">
      <c r="A80" s="1">
        <v>36102.729169999999</v>
      </c>
      <c r="B80" s="2">
        <v>3583.64</v>
      </c>
      <c r="C80" s="34">
        <f t="shared" si="2"/>
        <v>3.9332138054684052E-3</v>
      </c>
      <c r="D80" s="2">
        <v>255.92</v>
      </c>
      <c r="E80" s="34">
        <f t="shared" si="3"/>
        <v>-2.7666289989479731E-3</v>
      </c>
      <c r="F80" s="77"/>
    </row>
    <row r="81" spans="1:6" x14ac:dyDescent="0.3">
      <c r="A81" s="1">
        <v>36103.729169999999</v>
      </c>
      <c r="B81" s="2">
        <v>3684.16</v>
      </c>
      <c r="C81" s="34">
        <f t="shared" si="2"/>
        <v>2.8049692491433298E-2</v>
      </c>
      <c r="D81" s="2">
        <v>261.81</v>
      </c>
      <c r="E81" s="34">
        <f t="shared" si="3"/>
        <v>2.3015004688965446E-2</v>
      </c>
      <c r="F81" s="77"/>
    </row>
    <row r="82" spans="1:6" x14ac:dyDescent="0.3">
      <c r="A82" s="1">
        <v>36104.729169999999</v>
      </c>
      <c r="B82" s="2">
        <v>3596.18</v>
      </c>
      <c r="C82" s="34">
        <f t="shared" si="2"/>
        <v>-2.3880613219838476E-2</v>
      </c>
      <c r="D82" s="2">
        <v>256.58</v>
      </c>
      <c r="E82" s="34">
        <f t="shared" si="3"/>
        <v>-1.9976318704403973E-2</v>
      </c>
      <c r="F82" s="77"/>
    </row>
    <row r="83" spans="1:6" x14ac:dyDescent="0.3">
      <c r="A83" s="1">
        <v>36105.729169999999</v>
      </c>
      <c r="B83" s="2">
        <v>3588.63</v>
      </c>
      <c r="C83" s="34">
        <f t="shared" si="2"/>
        <v>-2.0994499719145798E-3</v>
      </c>
      <c r="D83" s="2">
        <v>257.33</v>
      </c>
      <c r="E83" s="34">
        <f t="shared" si="3"/>
        <v>2.9230649310156842E-3</v>
      </c>
      <c r="F83" s="77"/>
    </row>
    <row r="84" spans="1:6" x14ac:dyDescent="0.3">
      <c r="A84" s="1">
        <v>36108.729169999999</v>
      </c>
      <c r="B84" s="2">
        <v>3585.32</v>
      </c>
      <c r="C84" s="34">
        <f t="shared" si="2"/>
        <v>-9.2235755706215894E-4</v>
      </c>
      <c r="D84" s="2">
        <v>256.72000000000003</v>
      </c>
      <c r="E84" s="34">
        <f t="shared" si="3"/>
        <v>-2.3704970271634096E-3</v>
      </c>
      <c r="F84" s="77"/>
    </row>
    <row r="85" spans="1:6" x14ac:dyDescent="0.3">
      <c r="A85" s="1">
        <v>36109.729169999999</v>
      </c>
      <c r="B85" s="2">
        <v>3544.74</v>
      </c>
      <c r="C85" s="34">
        <f t="shared" si="2"/>
        <v>-1.1318376044537226E-2</v>
      </c>
      <c r="D85" s="2">
        <v>253.94</v>
      </c>
      <c r="E85" s="34">
        <f t="shared" si="3"/>
        <v>-1.0828918666251242E-2</v>
      </c>
      <c r="F85" s="77"/>
    </row>
    <row r="86" spans="1:6" x14ac:dyDescent="0.3">
      <c r="A86" s="1">
        <v>36111.729169999999</v>
      </c>
      <c r="B86" s="2">
        <v>3560.23</v>
      </c>
      <c r="C86" s="34">
        <f t="shared" si="2"/>
        <v>4.3698550528388225E-3</v>
      </c>
      <c r="D86" s="2">
        <v>255.03</v>
      </c>
      <c r="E86" s="34">
        <f>D86/D85-1</f>
        <v>4.2923525242182237E-3</v>
      </c>
      <c r="F86" s="77"/>
    </row>
    <row r="87" spans="1:6" x14ac:dyDescent="0.3">
      <c r="A87" s="1">
        <v>36112.729169999999</v>
      </c>
      <c r="B87" s="2">
        <v>3562.23</v>
      </c>
      <c r="C87" s="34">
        <f t="shared" si="2"/>
        <v>5.6176145923148013E-4</v>
      </c>
      <c r="D87" s="2">
        <v>254.91</v>
      </c>
      <c r="E87" s="34">
        <f t="shared" si="3"/>
        <v>-4.7053287848486391E-4</v>
      </c>
      <c r="F87" s="77"/>
    </row>
    <row r="88" spans="1:6" x14ac:dyDescent="0.3">
      <c r="A88" s="1">
        <v>36115.729169999999</v>
      </c>
      <c r="B88" s="2">
        <v>3621.85</v>
      </c>
      <c r="C88" s="34">
        <f t="shared" si="2"/>
        <v>1.6736707062710687E-2</v>
      </c>
      <c r="D88" s="2">
        <v>258.27999999999997</v>
      </c>
      <c r="E88" s="34">
        <f t="shared" si="3"/>
        <v>1.3220352281197112E-2</v>
      </c>
      <c r="F88" s="77"/>
    </row>
    <row r="89" spans="1:6" x14ac:dyDescent="0.3">
      <c r="A89" s="1">
        <v>36116.729169999999</v>
      </c>
      <c r="B89" s="2">
        <v>3601.57</v>
      </c>
      <c r="C89" s="34">
        <f t="shared" si="2"/>
        <v>-5.5993483992986537E-3</v>
      </c>
      <c r="D89" s="2">
        <v>257.35000000000002</v>
      </c>
      <c r="E89" s="34">
        <f t="shared" si="3"/>
        <v>-3.6007433792780708E-3</v>
      </c>
      <c r="F89" s="77"/>
    </row>
    <row r="90" spans="1:6" x14ac:dyDescent="0.3">
      <c r="A90" s="1">
        <v>36117.729169999999</v>
      </c>
      <c r="B90" s="2">
        <v>3612.5</v>
      </c>
      <c r="C90" s="34">
        <f t="shared" si="2"/>
        <v>3.0347876065159873E-3</v>
      </c>
      <c r="D90" s="2">
        <v>257.07</v>
      </c>
      <c r="E90" s="34">
        <f t="shared" si="3"/>
        <v>-1.0880124344279096E-3</v>
      </c>
      <c r="F90" s="77"/>
    </row>
    <row r="91" spans="1:6" x14ac:dyDescent="0.3">
      <c r="A91" s="1">
        <v>36118.729169999999</v>
      </c>
      <c r="B91" s="2">
        <v>3706.76</v>
      </c>
      <c r="C91" s="34">
        <f t="shared" si="2"/>
        <v>2.6092733564013981E-2</v>
      </c>
      <c r="D91" s="2">
        <v>262.79000000000002</v>
      </c>
      <c r="E91" s="34">
        <f t="shared" si="3"/>
        <v>2.2250748823277711E-2</v>
      </c>
      <c r="F91" s="77"/>
    </row>
    <row r="92" spans="1:6" x14ac:dyDescent="0.3">
      <c r="A92" s="1">
        <v>36119.729169999999</v>
      </c>
      <c r="B92" s="2">
        <v>3802.7</v>
      </c>
      <c r="C92" s="34">
        <f t="shared" si="2"/>
        <v>2.5882441809019108E-2</v>
      </c>
      <c r="D92" s="2">
        <v>267.88</v>
      </c>
      <c r="E92" s="34">
        <f t="shared" si="3"/>
        <v>1.9369077971003401E-2</v>
      </c>
      <c r="F92" s="77"/>
    </row>
    <row r="93" spans="1:6" x14ac:dyDescent="0.3">
      <c r="A93" s="1">
        <v>36122.729169999999</v>
      </c>
      <c r="B93" s="2">
        <v>3845.81</v>
      </c>
      <c r="C93" s="34">
        <f t="shared" si="2"/>
        <v>1.1336681831330297E-2</v>
      </c>
      <c r="D93" s="2">
        <v>273.57</v>
      </c>
      <c r="E93" s="34">
        <f t="shared" si="3"/>
        <v>2.1240854113782293E-2</v>
      </c>
      <c r="F93" s="77"/>
    </row>
    <row r="94" spans="1:6" x14ac:dyDescent="0.3">
      <c r="A94" s="1">
        <v>36123.729169999999</v>
      </c>
      <c r="B94" s="2">
        <v>3839.38</v>
      </c>
      <c r="C94" s="34">
        <f t="shared" si="2"/>
        <v>-1.6719494722827744E-3</v>
      </c>
      <c r="D94" s="2">
        <v>270.97000000000003</v>
      </c>
      <c r="E94" s="34">
        <f t="shared" si="3"/>
        <v>-9.5039660781517377E-3</v>
      </c>
      <c r="F94" s="77"/>
    </row>
    <row r="95" spans="1:6" x14ac:dyDescent="0.3">
      <c r="A95" s="1">
        <v>36124.729169999999</v>
      </c>
      <c r="B95" s="2">
        <v>3849.84</v>
      </c>
      <c r="C95" s="34">
        <f t="shared" si="2"/>
        <v>2.7243982101277098E-3</v>
      </c>
      <c r="D95" s="2">
        <v>270.58</v>
      </c>
      <c r="E95" s="34">
        <f t="shared" si="3"/>
        <v>-1.4392737203382522E-3</v>
      </c>
      <c r="F95" s="77"/>
    </row>
    <row r="96" spans="1:6" x14ac:dyDescent="0.3">
      <c r="A96" s="1">
        <v>36125.729169999999</v>
      </c>
      <c r="B96" s="2">
        <v>3915.53</v>
      </c>
      <c r="C96" s="34">
        <f t="shared" si="2"/>
        <v>1.7063046775969815E-2</v>
      </c>
      <c r="D96" s="2">
        <v>275.26</v>
      </c>
      <c r="E96" s="34">
        <f t="shared" si="3"/>
        <v>1.7296178579348176E-2</v>
      </c>
      <c r="F96" s="77"/>
    </row>
    <row r="97" spans="1:6" x14ac:dyDescent="0.3">
      <c r="A97" s="1">
        <v>36126.729169999999</v>
      </c>
      <c r="B97" s="2">
        <v>3950.94</v>
      </c>
      <c r="C97" s="34">
        <f t="shared" si="2"/>
        <v>9.0434755958963553E-3</v>
      </c>
      <c r="D97" s="2">
        <v>277.62</v>
      </c>
      <c r="E97" s="34">
        <f t="shared" si="3"/>
        <v>8.5737121267166483E-3</v>
      </c>
      <c r="F97" s="77"/>
    </row>
    <row r="98" spans="1:6" x14ac:dyDescent="0.3">
      <c r="A98" s="1">
        <v>36129.729169999999</v>
      </c>
      <c r="B98" s="2">
        <v>3843.38</v>
      </c>
      <c r="C98" s="34">
        <f t="shared" si="2"/>
        <v>-2.7223901147575003E-2</v>
      </c>
      <c r="D98" s="2">
        <v>271.27</v>
      </c>
      <c r="E98" s="34">
        <f t="shared" si="3"/>
        <v>-2.2872991859376191E-2</v>
      </c>
      <c r="F98" s="77"/>
    </row>
    <row r="99" spans="1:6" x14ac:dyDescent="0.3">
      <c r="A99" s="1">
        <v>36130.729169999999</v>
      </c>
      <c r="B99" s="2">
        <v>3688.34</v>
      </c>
      <c r="C99" s="34">
        <f t="shared" si="2"/>
        <v>-4.0339492842237812E-2</v>
      </c>
      <c r="D99" s="2">
        <v>260.98</v>
      </c>
      <c r="E99" s="34">
        <f t="shared" si="3"/>
        <v>-3.7932686990820863E-2</v>
      </c>
      <c r="F99" s="77"/>
    </row>
    <row r="100" spans="1:6" x14ac:dyDescent="0.3">
      <c r="A100" s="1">
        <v>36131.729169999999</v>
      </c>
      <c r="B100" s="2">
        <v>3649.91</v>
      </c>
      <c r="C100" s="34">
        <f t="shared" si="2"/>
        <v>-1.0419321429152473E-2</v>
      </c>
      <c r="D100" s="2">
        <v>258.94</v>
      </c>
      <c r="E100" s="34">
        <f t="shared" si="3"/>
        <v>-7.8166909341712554E-3</v>
      </c>
      <c r="F100" s="77"/>
    </row>
    <row r="101" spans="1:6" x14ac:dyDescent="0.3">
      <c r="A101" s="1">
        <v>36132.729169999999</v>
      </c>
      <c r="B101" s="2">
        <v>3715.67</v>
      </c>
      <c r="C101" s="34">
        <f t="shared" si="2"/>
        <v>1.8016882608064444E-2</v>
      </c>
      <c r="D101" s="2">
        <v>261.89</v>
      </c>
      <c r="E101" s="34">
        <f t="shared" si="3"/>
        <v>1.139260060245606E-2</v>
      </c>
      <c r="F101" s="77"/>
    </row>
    <row r="102" spans="1:6" x14ac:dyDescent="0.3">
      <c r="A102" s="1">
        <v>36133.729169999999</v>
      </c>
      <c r="B102" s="2">
        <v>3738.59</v>
      </c>
      <c r="C102" s="34">
        <f t="shared" si="2"/>
        <v>6.1684702893420873E-3</v>
      </c>
      <c r="D102" s="2">
        <v>262.95</v>
      </c>
      <c r="E102" s="34">
        <f t="shared" si="3"/>
        <v>4.0475008591394079E-3</v>
      </c>
      <c r="F102" s="77"/>
    </row>
    <row r="103" spans="1:6" x14ac:dyDescent="0.3">
      <c r="A103" s="1">
        <v>36136.729169999999</v>
      </c>
      <c r="B103" s="2">
        <v>3771.22</v>
      </c>
      <c r="C103" s="34">
        <f t="shared" si="2"/>
        <v>8.7278893914550792E-3</v>
      </c>
      <c r="D103" s="2">
        <v>263.07</v>
      </c>
      <c r="E103" s="34">
        <f t="shared" si="3"/>
        <v>4.563605248146807E-4</v>
      </c>
      <c r="F103" s="77"/>
    </row>
    <row r="104" spans="1:6" x14ac:dyDescent="0.3">
      <c r="A104" s="1">
        <v>36137.729169999999</v>
      </c>
      <c r="B104" s="2">
        <v>3765.41</v>
      </c>
      <c r="C104" s="34">
        <f t="shared" si="2"/>
        <v>-1.5406155037361868E-3</v>
      </c>
      <c r="D104" s="2">
        <v>263.29000000000002</v>
      </c>
      <c r="E104" s="34">
        <f t="shared" si="3"/>
        <v>8.3627931729202132E-4</v>
      </c>
      <c r="F104" s="77"/>
    </row>
    <row r="105" spans="1:6" x14ac:dyDescent="0.3">
      <c r="A105" s="1">
        <v>36138.729169999999</v>
      </c>
      <c r="B105" s="2">
        <v>3772.61</v>
      </c>
      <c r="C105" s="34">
        <f t="shared" si="2"/>
        <v>1.9121423696224493E-3</v>
      </c>
      <c r="D105" s="2">
        <v>265.04000000000002</v>
      </c>
      <c r="E105" s="34">
        <f t="shared" si="3"/>
        <v>6.6466633749857618E-3</v>
      </c>
      <c r="F105" s="77"/>
    </row>
    <row r="106" spans="1:6" x14ac:dyDescent="0.3">
      <c r="A106" s="1">
        <v>36139.729169999999</v>
      </c>
      <c r="B106" s="2">
        <v>3746.97</v>
      </c>
      <c r="C106" s="34">
        <f t="shared" si="2"/>
        <v>-6.7963558385309986E-3</v>
      </c>
      <c r="D106" s="2">
        <v>263.08</v>
      </c>
      <c r="E106" s="34">
        <f t="shared" si="3"/>
        <v>-7.3951101720496348E-3</v>
      </c>
      <c r="F106" s="77"/>
    </row>
    <row r="107" spans="1:6" x14ac:dyDescent="0.3">
      <c r="A107" s="1">
        <v>36140.729169999999</v>
      </c>
      <c r="B107" s="2">
        <v>3695.7</v>
      </c>
      <c r="C107" s="34">
        <f t="shared" si="2"/>
        <v>-1.3683055909174624E-2</v>
      </c>
      <c r="D107" s="2">
        <v>259.13</v>
      </c>
      <c r="E107" s="34">
        <f t="shared" si="3"/>
        <v>-1.5014444275505467E-2</v>
      </c>
      <c r="F107" s="77"/>
    </row>
    <row r="108" spans="1:6" x14ac:dyDescent="0.3">
      <c r="A108" s="1">
        <v>36143.729169999999</v>
      </c>
      <c r="B108" s="2">
        <v>3663.21</v>
      </c>
      <c r="C108" s="34">
        <f t="shared" si="2"/>
        <v>-8.7912979949670289E-3</v>
      </c>
      <c r="D108" s="2">
        <v>258.64999999999998</v>
      </c>
      <c r="E108" s="34">
        <f t="shared" si="3"/>
        <v>-1.8523521012620003E-3</v>
      </c>
      <c r="F108" s="77"/>
    </row>
    <row r="109" spans="1:6" x14ac:dyDescent="0.3">
      <c r="A109" s="1">
        <v>36144.729169999999</v>
      </c>
      <c r="B109" s="2">
        <v>3673.76</v>
      </c>
      <c r="C109" s="34">
        <f t="shared" si="2"/>
        <v>2.879987770288972E-3</v>
      </c>
      <c r="D109" s="2">
        <v>260.32</v>
      </c>
      <c r="E109" s="34">
        <f t="shared" si="3"/>
        <v>6.4566015851537095E-3</v>
      </c>
      <c r="F109" s="77"/>
    </row>
    <row r="110" spans="1:6" x14ac:dyDescent="0.3">
      <c r="A110" s="1">
        <v>36145.729169999999</v>
      </c>
      <c r="B110" s="2">
        <v>3707.47</v>
      </c>
      <c r="C110" s="34">
        <f t="shared" si="2"/>
        <v>9.1758851966377009E-3</v>
      </c>
      <c r="D110" s="2">
        <v>263.88</v>
      </c>
      <c r="E110" s="34">
        <f t="shared" si="3"/>
        <v>1.3675476336816317E-2</v>
      </c>
      <c r="F110" s="77"/>
    </row>
    <row r="111" spans="1:6" x14ac:dyDescent="0.3">
      <c r="A111" s="1">
        <v>36146.729169999999</v>
      </c>
      <c r="B111" s="2">
        <v>3751.17</v>
      </c>
      <c r="C111" s="34">
        <f t="shared" si="2"/>
        <v>1.1787013785681477E-2</v>
      </c>
      <c r="D111" s="2">
        <v>266.58999999999997</v>
      </c>
      <c r="E111" s="34">
        <f t="shared" si="3"/>
        <v>1.0269819614976416E-2</v>
      </c>
      <c r="F111" s="77"/>
    </row>
    <row r="112" spans="1:6" x14ac:dyDescent="0.3">
      <c r="A112" s="1">
        <v>36147.729169999999</v>
      </c>
      <c r="B112" s="2">
        <v>3691.89</v>
      </c>
      <c r="C112" s="34">
        <f t="shared" si="2"/>
        <v>-1.5803069442334006E-2</v>
      </c>
      <c r="D112" s="2">
        <v>266.31</v>
      </c>
      <c r="E112" s="34">
        <f t="shared" si="3"/>
        <v>-1.050301961813882E-3</v>
      </c>
      <c r="F112" s="77"/>
    </row>
    <row r="113" spans="1:6" x14ac:dyDescent="0.3">
      <c r="A113" s="1">
        <v>36150.729169999999</v>
      </c>
      <c r="B113" s="2">
        <v>3803.41</v>
      </c>
      <c r="C113" s="34">
        <f t="shared" si="2"/>
        <v>3.0206750471980515E-2</v>
      </c>
      <c r="D113" s="2">
        <v>273.52999999999997</v>
      </c>
      <c r="E113" s="34">
        <f t="shared" si="3"/>
        <v>2.7111261312004586E-2</v>
      </c>
      <c r="F113" s="77"/>
    </row>
    <row r="114" spans="1:6" x14ac:dyDescent="0.3">
      <c r="A114" s="1">
        <v>36151.729169999999</v>
      </c>
      <c r="B114" s="2">
        <v>3820.47</v>
      </c>
      <c r="C114" s="34">
        <f t="shared" si="2"/>
        <v>4.4854485842966696E-3</v>
      </c>
      <c r="D114" s="2">
        <v>273.72000000000003</v>
      </c>
      <c r="E114" s="34">
        <f t="shared" si="3"/>
        <v>6.9462216210314232E-4</v>
      </c>
      <c r="F114" s="77"/>
    </row>
    <row r="115" spans="1:6" x14ac:dyDescent="0.3">
      <c r="A115" s="1">
        <v>36152.729169999999</v>
      </c>
      <c r="B115" s="2">
        <v>3872.42</v>
      </c>
      <c r="C115" s="34">
        <f t="shared" si="2"/>
        <v>1.35978034116222E-2</v>
      </c>
      <c r="D115" s="2">
        <v>277.68</v>
      </c>
      <c r="E115" s="34">
        <f t="shared" si="3"/>
        <v>1.4467338886453129E-2</v>
      </c>
      <c r="F115" s="77"/>
    </row>
    <row r="116" spans="1:6" x14ac:dyDescent="0.3">
      <c r="A116" s="1">
        <v>36157.729169999999</v>
      </c>
      <c r="B116" s="2">
        <v>3873.1</v>
      </c>
      <c r="C116" s="34">
        <f t="shared" si="2"/>
        <v>1.7560078710476823E-4</v>
      </c>
      <c r="D116" s="2">
        <v>279.45999999999998</v>
      </c>
      <c r="E116" s="34">
        <f t="shared" si="3"/>
        <v>6.4102564102563875E-3</v>
      </c>
      <c r="F116" s="77"/>
    </row>
    <row r="117" spans="1:6" x14ac:dyDescent="0.3">
      <c r="A117" s="1">
        <v>36158.729169999999</v>
      </c>
      <c r="B117" s="2">
        <v>3891.1</v>
      </c>
      <c r="C117" s="34">
        <f t="shared" si="2"/>
        <v>4.64744003511397E-3</v>
      </c>
      <c r="D117" s="2">
        <v>280.68</v>
      </c>
      <c r="E117" s="34">
        <f t="shared" si="3"/>
        <v>4.3655621555858115E-3</v>
      </c>
      <c r="F117" s="77"/>
    </row>
    <row r="118" spans="1:6" x14ac:dyDescent="0.3">
      <c r="A118" s="1">
        <v>36159.729169999999</v>
      </c>
      <c r="B118" s="2">
        <v>3942.66</v>
      </c>
      <c r="C118" s="34">
        <f t="shared" si="2"/>
        <v>1.3250751715453202E-2</v>
      </c>
      <c r="D118" s="2">
        <v>279.2</v>
      </c>
      <c r="E118" s="34">
        <f t="shared" si="3"/>
        <v>-5.2729086504205158E-3</v>
      </c>
      <c r="F118" s="77"/>
    </row>
    <row r="119" spans="1:6" x14ac:dyDescent="0.3">
      <c r="A119" s="1">
        <v>36165.729169999999</v>
      </c>
      <c r="B119" s="2">
        <v>4200.78</v>
      </c>
      <c r="C119" s="34">
        <f>B119/B118-1</f>
        <v>6.546849081584516E-2</v>
      </c>
      <c r="D119" s="2">
        <v>288.95999999999998</v>
      </c>
      <c r="E119" s="34">
        <f t="shared" si="3"/>
        <v>3.4957020057306609E-2</v>
      </c>
      <c r="F119" s="77"/>
    </row>
    <row r="120" spans="1:6" x14ac:dyDescent="0.3">
      <c r="A120" s="1">
        <v>36166.729169999999</v>
      </c>
      <c r="B120" s="2">
        <v>4294.82</v>
      </c>
      <c r="C120" s="34">
        <f t="shared" si="2"/>
        <v>2.2386318731283161E-2</v>
      </c>
      <c r="D120" s="2">
        <v>294.31</v>
      </c>
      <c r="E120" s="34">
        <f t="shared" si="3"/>
        <v>1.8514673311184948E-2</v>
      </c>
      <c r="F120" s="77"/>
    </row>
    <row r="121" spans="1:6" x14ac:dyDescent="0.3">
      <c r="A121" s="1">
        <v>36167.729169999999</v>
      </c>
      <c r="B121" s="2">
        <v>4230.67</v>
      </c>
      <c r="C121" s="34">
        <f t="shared" si="2"/>
        <v>-1.4936598041361382E-2</v>
      </c>
      <c r="D121" s="2">
        <v>297.33</v>
      </c>
      <c r="E121" s="34">
        <f t="shared" si="3"/>
        <v>1.0261289116917371E-2</v>
      </c>
      <c r="F121" s="77"/>
    </row>
    <row r="122" spans="1:6" x14ac:dyDescent="0.3">
      <c r="A122" s="1">
        <v>36168.729169999999</v>
      </c>
      <c r="B122" s="2">
        <v>4245.42</v>
      </c>
      <c r="C122" s="34">
        <f t="shared" si="2"/>
        <v>3.4864454093559427E-3</v>
      </c>
      <c r="D122" s="2">
        <v>297.47000000000003</v>
      </c>
      <c r="E122" s="34">
        <f t="shared" si="3"/>
        <v>4.7085729660656384E-4</v>
      </c>
      <c r="F122" s="77"/>
    </row>
    <row r="123" spans="1:6" x14ac:dyDescent="0.3">
      <c r="A123" s="1">
        <v>36171.729169999999</v>
      </c>
      <c r="B123" s="2">
        <v>4201.8999999999996</v>
      </c>
      <c r="C123" s="34">
        <f t="shared" si="2"/>
        <v>-1.0251047010661041E-2</v>
      </c>
      <c r="D123" s="2">
        <v>296.91000000000003</v>
      </c>
      <c r="E123" s="34">
        <f t="shared" si="3"/>
        <v>-1.8825427774229464E-3</v>
      </c>
      <c r="F123" s="77"/>
    </row>
    <row r="124" spans="1:6" x14ac:dyDescent="0.3">
      <c r="A124" s="1">
        <v>36172.729169999999</v>
      </c>
      <c r="B124" s="2">
        <v>4100.7</v>
      </c>
      <c r="C124" s="34">
        <f t="shared" si="2"/>
        <v>-2.408434279730598E-2</v>
      </c>
      <c r="D124" s="2">
        <v>291.37</v>
      </c>
      <c r="E124" s="34">
        <f t="shared" si="3"/>
        <v>-1.8658852851032415E-2</v>
      </c>
      <c r="F124" s="77"/>
    </row>
    <row r="125" spans="1:6" x14ac:dyDescent="0.3">
      <c r="A125" s="1">
        <v>36173.729169999999</v>
      </c>
      <c r="B125" s="2">
        <v>3958.72</v>
      </c>
      <c r="C125" s="34">
        <f t="shared" si="2"/>
        <v>-3.4623356987831366E-2</v>
      </c>
      <c r="D125" s="2">
        <v>281.52999999999997</v>
      </c>
      <c r="E125" s="34">
        <f t="shared" si="3"/>
        <v>-3.3771493290318255E-2</v>
      </c>
      <c r="F125" s="77"/>
    </row>
    <row r="126" spans="1:6" x14ac:dyDescent="0.3">
      <c r="A126" s="1">
        <v>36174.729169999999</v>
      </c>
      <c r="B126" s="2">
        <v>3997.06</v>
      </c>
      <c r="C126" s="34">
        <f t="shared" si="2"/>
        <v>9.6849486702772491E-3</v>
      </c>
      <c r="D126" s="2">
        <v>276.79000000000002</v>
      </c>
      <c r="E126" s="34">
        <f t="shared" si="3"/>
        <v>-1.6836571590949312E-2</v>
      </c>
      <c r="F126" s="77"/>
    </row>
    <row r="127" spans="1:6" x14ac:dyDescent="0.3">
      <c r="A127" s="1">
        <v>36175.729169999999</v>
      </c>
      <c r="B127" s="2">
        <v>4054.81</v>
      </c>
      <c r="C127" s="34">
        <f t="shared" si="2"/>
        <v>1.4448119367735268E-2</v>
      </c>
      <c r="D127" s="2">
        <v>274.58999999999997</v>
      </c>
      <c r="E127" s="34">
        <f t="shared" si="3"/>
        <v>-7.9482640268797589E-3</v>
      </c>
      <c r="F127" s="77"/>
    </row>
    <row r="128" spans="1:6" x14ac:dyDescent="0.3">
      <c r="A128" s="1">
        <v>36178.729169999999</v>
      </c>
      <c r="B128" s="2">
        <v>4151.68</v>
      </c>
      <c r="C128" s="34">
        <f t="shared" si="2"/>
        <v>2.3890145284242825E-2</v>
      </c>
      <c r="D128" s="2">
        <v>287.24</v>
      </c>
      <c r="E128" s="34">
        <f t="shared" si="3"/>
        <v>4.6068684220110123E-2</v>
      </c>
      <c r="F128" s="77"/>
    </row>
    <row r="129" spans="1:6" x14ac:dyDescent="0.3">
      <c r="A129" s="1">
        <v>36179.729169999999</v>
      </c>
      <c r="B129" s="2">
        <v>4115.99</v>
      </c>
      <c r="C129" s="34">
        <f t="shared" si="2"/>
        <v>-8.5965199630030353E-3</v>
      </c>
      <c r="D129" s="2">
        <v>288.27999999999997</v>
      </c>
      <c r="E129" s="34">
        <f t="shared" si="3"/>
        <v>3.6206656454531583E-3</v>
      </c>
      <c r="F129" s="77"/>
    </row>
    <row r="130" spans="1:6" x14ac:dyDescent="0.3">
      <c r="A130" s="1">
        <v>36180.729169999999</v>
      </c>
      <c r="B130" s="2">
        <v>4190.01</v>
      </c>
      <c r="C130" s="34">
        <f t="shared" ref="C130:C193" si="4">B130/B129-1</f>
        <v>1.7983522797674567E-2</v>
      </c>
      <c r="D130" s="2">
        <v>291.41000000000003</v>
      </c>
      <c r="E130" s="34">
        <f t="shared" si="3"/>
        <v>1.0857499653115221E-2</v>
      </c>
      <c r="F130" s="77"/>
    </row>
    <row r="131" spans="1:6" x14ac:dyDescent="0.3">
      <c r="A131" s="1">
        <v>36181.729169999999</v>
      </c>
      <c r="B131" s="2">
        <v>4154.03</v>
      </c>
      <c r="C131" s="34">
        <f t="shared" si="4"/>
        <v>-8.5870916775856454E-3</v>
      </c>
      <c r="D131" s="2">
        <v>288.97000000000003</v>
      </c>
      <c r="E131" s="34">
        <f t="shared" si="3"/>
        <v>-8.3730825984008606E-3</v>
      </c>
      <c r="F131" s="77"/>
    </row>
    <row r="132" spans="1:6" x14ac:dyDescent="0.3">
      <c r="A132" s="1">
        <v>36182.729169999999</v>
      </c>
      <c r="B132" s="2">
        <v>4019.33</v>
      </c>
      <c r="C132" s="34">
        <f t="shared" si="4"/>
        <v>-3.2426342611873271E-2</v>
      </c>
      <c r="D132" s="2">
        <v>281.64999999999998</v>
      </c>
      <c r="E132" s="34">
        <f t="shared" ref="E132:E195" si="5">D132/D131-1</f>
        <v>-2.5331349275011461E-2</v>
      </c>
      <c r="F132" s="77"/>
    </row>
    <row r="133" spans="1:6" x14ac:dyDescent="0.3">
      <c r="A133" s="1">
        <v>36185.729169999999</v>
      </c>
      <c r="B133" s="2">
        <v>4050.8</v>
      </c>
      <c r="C133" s="34">
        <f t="shared" si="4"/>
        <v>7.8296631528140814E-3</v>
      </c>
      <c r="D133" s="2">
        <v>276.49</v>
      </c>
      <c r="E133" s="34">
        <f t="shared" si="5"/>
        <v>-1.8320610687022842E-2</v>
      </c>
      <c r="F133" s="77"/>
    </row>
    <row r="134" spans="1:6" x14ac:dyDescent="0.3">
      <c r="A134" s="1">
        <v>36186.729169999999</v>
      </c>
      <c r="B134" s="2">
        <v>4071.28</v>
      </c>
      <c r="C134" s="34">
        <f t="shared" si="4"/>
        <v>5.0557914486026867E-3</v>
      </c>
      <c r="D134" s="2">
        <v>283.77999999999997</v>
      </c>
      <c r="E134" s="34">
        <f t="shared" si="5"/>
        <v>2.6366233860175559E-2</v>
      </c>
      <c r="F134" s="77"/>
    </row>
    <row r="135" spans="1:6" x14ac:dyDescent="0.3">
      <c r="A135" s="1">
        <v>36187.729169999999</v>
      </c>
      <c r="B135" s="2">
        <v>4098.1000000000004</v>
      </c>
      <c r="C135" s="34">
        <f t="shared" si="4"/>
        <v>6.5876088109881881E-3</v>
      </c>
      <c r="D135" s="2">
        <v>282.52999999999997</v>
      </c>
      <c r="E135" s="34">
        <f t="shared" si="5"/>
        <v>-4.4048206357036879E-3</v>
      </c>
      <c r="F135" s="77"/>
    </row>
    <row r="136" spans="1:6" x14ac:dyDescent="0.3">
      <c r="A136" s="1">
        <v>36188.729169999999</v>
      </c>
      <c r="B136" s="2">
        <v>4199.67</v>
      </c>
      <c r="C136" s="34">
        <f t="shared" si="4"/>
        <v>2.4784656304140951E-2</v>
      </c>
      <c r="D136" s="2">
        <v>286.31</v>
      </c>
      <c r="E136" s="34">
        <f t="shared" si="5"/>
        <v>1.3379110182989429E-2</v>
      </c>
      <c r="F136" s="77"/>
    </row>
    <row r="137" spans="1:6" x14ac:dyDescent="0.3">
      <c r="A137" s="1">
        <v>36189.729169999999</v>
      </c>
      <c r="B137" s="2">
        <v>4251.8</v>
      </c>
      <c r="C137" s="34">
        <f t="shared" si="4"/>
        <v>1.241288005962371E-2</v>
      </c>
      <c r="D137" s="2">
        <v>288.31</v>
      </c>
      <c r="E137" s="34">
        <f t="shared" si="5"/>
        <v>6.9854353672593739E-3</v>
      </c>
      <c r="F137" s="77"/>
    </row>
    <row r="138" spans="1:6" x14ac:dyDescent="0.3">
      <c r="A138" s="1">
        <v>36192.729169999999</v>
      </c>
      <c r="B138" s="2">
        <v>4303.92</v>
      </c>
      <c r="C138" s="34">
        <f t="shared" si="4"/>
        <v>1.2258337645232542E-2</v>
      </c>
      <c r="D138" s="2">
        <v>292.89</v>
      </c>
      <c r="E138" s="34">
        <f t="shared" si="5"/>
        <v>1.588567860982959E-2</v>
      </c>
      <c r="F138" s="77"/>
    </row>
    <row r="139" spans="1:6" x14ac:dyDescent="0.3">
      <c r="A139" s="1">
        <v>36193.729169999999</v>
      </c>
      <c r="B139" s="2">
        <v>4243.57</v>
      </c>
      <c r="C139" s="34">
        <f t="shared" si="4"/>
        <v>-1.4022100782542513E-2</v>
      </c>
      <c r="D139" s="2">
        <v>291</v>
      </c>
      <c r="E139" s="34">
        <f t="shared" si="5"/>
        <v>-6.452934548806688E-3</v>
      </c>
      <c r="F139" s="77"/>
    </row>
    <row r="140" spans="1:6" x14ac:dyDescent="0.3">
      <c r="A140" s="1">
        <v>36194.729169999999</v>
      </c>
      <c r="B140" s="2">
        <v>4188.84</v>
      </c>
      <c r="C140" s="34">
        <f t="shared" si="4"/>
        <v>-1.2897159702797256E-2</v>
      </c>
      <c r="D140" s="2">
        <v>287.69</v>
      </c>
      <c r="E140" s="34">
        <f t="shared" si="5"/>
        <v>-1.1374570446735399E-2</v>
      </c>
      <c r="F140" s="77"/>
    </row>
    <row r="141" spans="1:6" x14ac:dyDescent="0.3">
      <c r="A141" s="1">
        <v>36195.729169999999</v>
      </c>
      <c r="B141" s="2">
        <v>4167.42</v>
      </c>
      <c r="C141" s="34">
        <f t="shared" si="4"/>
        <v>-5.1135875325866165E-3</v>
      </c>
      <c r="D141" s="2">
        <v>288.05</v>
      </c>
      <c r="E141" s="34">
        <f t="shared" si="5"/>
        <v>1.2513469359380913E-3</v>
      </c>
      <c r="F141" s="77"/>
    </row>
    <row r="142" spans="1:6" x14ac:dyDescent="0.3">
      <c r="A142" s="1">
        <v>36196.729169999999</v>
      </c>
      <c r="B142" s="2">
        <v>4147.3</v>
      </c>
      <c r="C142" s="34">
        <f t="shared" si="4"/>
        <v>-4.8279271107783961E-3</v>
      </c>
      <c r="D142" s="2">
        <v>287.14</v>
      </c>
      <c r="E142" s="34">
        <f t="shared" si="5"/>
        <v>-3.1591737545565435E-3</v>
      </c>
      <c r="F142" s="77"/>
    </row>
    <row r="143" spans="1:6" x14ac:dyDescent="0.3">
      <c r="A143" s="1">
        <v>36199.729169999999</v>
      </c>
      <c r="B143" s="2">
        <v>4154.0200000000004</v>
      </c>
      <c r="C143" s="34">
        <f t="shared" si="4"/>
        <v>1.6203312998819275E-3</v>
      </c>
      <c r="D143" s="2">
        <v>285.05</v>
      </c>
      <c r="E143" s="34">
        <f t="shared" si="5"/>
        <v>-7.2786793898446112E-3</v>
      </c>
      <c r="F143" s="77"/>
    </row>
    <row r="144" spans="1:6" x14ac:dyDescent="0.3">
      <c r="A144" s="1">
        <v>36200.729169999999</v>
      </c>
      <c r="B144" s="2">
        <v>4038.49</v>
      </c>
      <c r="C144" s="34">
        <f t="shared" si="4"/>
        <v>-2.7811613810237001E-2</v>
      </c>
      <c r="D144" s="2">
        <v>279.32</v>
      </c>
      <c r="E144" s="34">
        <f t="shared" si="5"/>
        <v>-2.0101736537449622E-2</v>
      </c>
      <c r="F144" s="77"/>
    </row>
    <row r="145" spans="1:6" x14ac:dyDescent="0.3">
      <c r="A145" s="1">
        <v>36201.729169999999</v>
      </c>
      <c r="B145" s="2">
        <v>4001.93</v>
      </c>
      <c r="C145" s="34">
        <f t="shared" si="4"/>
        <v>-9.0528885796423708E-3</v>
      </c>
      <c r="D145" s="2">
        <v>277.38</v>
      </c>
      <c r="E145" s="34">
        <f t="shared" si="5"/>
        <v>-6.9454389230989566E-3</v>
      </c>
      <c r="F145" s="77"/>
    </row>
    <row r="146" spans="1:6" x14ac:dyDescent="0.3">
      <c r="A146" s="1">
        <v>36202.729169999999</v>
      </c>
      <c r="B146" s="2">
        <v>4072.34</v>
      </c>
      <c r="C146" s="34">
        <f t="shared" si="4"/>
        <v>1.7594010889745881E-2</v>
      </c>
      <c r="D146" s="2">
        <v>281.11</v>
      </c>
      <c r="E146" s="34">
        <f t="shared" si="5"/>
        <v>1.3447256471266877E-2</v>
      </c>
      <c r="F146" s="77"/>
    </row>
    <row r="147" spans="1:6" x14ac:dyDescent="0.3">
      <c r="A147" s="1">
        <v>36203.729169999999</v>
      </c>
      <c r="B147" s="2">
        <v>4060.36</v>
      </c>
      <c r="C147" s="34">
        <f t="shared" si="4"/>
        <v>-2.9417975905744465E-3</v>
      </c>
      <c r="D147" s="2">
        <v>283.75</v>
      </c>
      <c r="E147" s="34">
        <f t="shared" si="5"/>
        <v>9.3913414677528895E-3</v>
      </c>
      <c r="F147" s="77"/>
    </row>
    <row r="148" spans="1:6" x14ac:dyDescent="0.3">
      <c r="A148" s="1">
        <v>36206.729169999999</v>
      </c>
      <c r="B148" s="2">
        <v>4065.19</v>
      </c>
      <c r="C148" s="34">
        <f t="shared" si="4"/>
        <v>1.1895496951008777E-3</v>
      </c>
      <c r="D148" s="2">
        <v>285.57</v>
      </c>
      <c r="E148" s="34">
        <f t="shared" si="5"/>
        <v>6.414096916299572E-3</v>
      </c>
      <c r="F148" s="77"/>
    </row>
    <row r="149" spans="1:6" x14ac:dyDescent="0.3">
      <c r="A149" s="1">
        <v>36207.729169999999</v>
      </c>
      <c r="B149" s="2">
        <v>4052.32</v>
      </c>
      <c r="C149" s="34">
        <f t="shared" si="4"/>
        <v>-3.1659036846986011E-3</v>
      </c>
      <c r="D149" s="2">
        <v>286.72000000000003</v>
      </c>
      <c r="E149" s="34">
        <f t="shared" si="5"/>
        <v>4.0270336519943051E-3</v>
      </c>
      <c r="F149" s="77"/>
    </row>
    <row r="150" spans="1:6" x14ac:dyDescent="0.3">
      <c r="A150" s="1">
        <v>36208.729169999999</v>
      </c>
      <c r="B150" s="2">
        <v>3985.49</v>
      </c>
      <c r="C150" s="34">
        <f t="shared" si="4"/>
        <v>-1.6491787420539472E-2</v>
      </c>
      <c r="D150" s="2">
        <v>283.77</v>
      </c>
      <c r="E150" s="34">
        <f t="shared" si="5"/>
        <v>-1.0288783482143016E-2</v>
      </c>
      <c r="F150" s="77"/>
    </row>
    <row r="151" spans="1:6" x14ac:dyDescent="0.3">
      <c r="A151" s="1">
        <v>36209.729169999999</v>
      </c>
      <c r="B151" s="2">
        <v>4039.41</v>
      </c>
      <c r="C151" s="34">
        <f t="shared" si="4"/>
        <v>1.3529076725822931E-2</v>
      </c>
      <c r="D151" s="2">
        <v>284.42</v>
      </c>
      <c r="E151" s="34">
        <f t="shared" si="5"/>
        <v>2.2905874475809274E-3</v>
      </c>
      <c r="F151" s="77"/>
    </row>
    <row r="152" spans="1:6" x14ac:dyDescent="0.3">
      <c r="A152" s="1">
        <v>36210.729169999999</v>
      </c>
      <c r="B152" s="2">
        <v>4130.4799999999996</v>
      </c>
      <c r="C152" s="34">
        <f t="shared" si="4"/>
        <v>2.2545371725078533E-2</v>
      </c>
      <c r="D152" s="2">
        <v>285.99</v>
      </c>
      <c r="E152" s="34">
        <f t="shared" si="5"/>
        <v>5.5200056254833818E-3</v>
      </c>
      <c r="F152" s="77"/>
    </row>
    <row r="153" spans="1:6" x14ac:dyDescent="0.3">
      <c r="A153" s="1">
        <v>36213.729169999999</v>
      </c>
      <c r="B153" s="2">
        <v>4165.8599999999997</v>
      </c>
      <c r="C153" s="34">
        <f t="shared" si="4"/>
        <v>8.5655904398520555E-3</v>
      </c>
      <c r="D153" s="2">
        <v>289.58999999999997</v>
      </c>
      <c r="E153" s="34">
        <f t="shared" si="5"/>
        <v>1.2587852722123039E-2</v>
      </c>
      <c r="F153" s="77"/>
    </row>
    <row r="154" spans="1:6" x14ac:dyDescent="0.3">
      <c r="A154" s="1">
        <v>36214.729169999999</v>
      </c>
      <c r="B154" s="2">
        <v>4207.95</v>
      </c>
      <c r="C154" s="34">
        <f t="shared" si="4"/>
        <v>1.0103556048451034E-2</v>
      </c>
      <c r="D154" s="2">
        <v>292.76</v>
      </c>
      <c r="E154" s="34">
        <f t="shared" si="5"/>
        <v>1.0946510583929037E-2</v>
      </c>
      <c r="F154" s="77"/>
    </row>
    <row r="155" spans="1:6" x14ac:dyDescent="0.3">
      <c r="A155" s="1">
        <v>36215.729169999999</v>
      </c>
      <c r="B155" s="2">
        <v>4213.7</v>
      </c>
      <c r="C155" s="34">
        <f t="shared" si="4"/>
        <v>1.3664611033876728E-3</v>
      </c>
      <c r="D155" s="2">
        <v>295.81</v>
      </c>
      <c r="E155" s="34">
        <f t="shared" si="5"/>
        <v>1.04180899029922E-2</v>
      </c>
      <c r="F155" s="77"/>
    </row>
    <row r="156" spans="1:6" x14ac:dyDescent="0.3">
      <c r="A156" s="1">
        <v>36216.729169999999</v>
      </c>
      <c r="B156" s="2">
        <v>4152.5600000000004</v>
      </c>
      <c r="C156" s="34">
        <f t="shared" si="4"/>
        <v>-1.4509813228279045E-2</v>
      </c>
      <c r="D156" s="2">
        <v>291.08999999999997</v>
      </c>
      <c r="E156" s="34">
        <f t="shared" si="5"/>
        <v>-1.5956188093708912E-2</v>
      </c>
      <c r="F156" s="77"/>
    </row>
    <row r="157" spans="1:6" x14ac:dyDescent="0.3">
      <c r="A157" s="1">
        <v>36217.729169999999</v>
      </c>
      <c r="B157" s="2">
        <v>4092.94</v>
      </c>
      <c r="C157" s="34">
        <f t="shared" si="4"/>
        <v>-1.435740844202138E-2</v>
      </c>
      <c r="D157" s="2">
        <v>289.95999999999998</v>
      </c>
      <c r="E157" s="34">
        <f t="shared" si="5"/>
        <v>-3.8819609055618098E-3</v>
      </c>
      <c r="F157" s="77"/>
    </row>
    <row r="158" spans="1:6" x14ac:dyDescent="0.3">
      <c r="A158" s="1">
        <v>36220.729169999999</v>
      </c>
      <c r="B158" s="2">
        <v>4032.05</v>
      </c>
      <c r="C158" s="34">
        <f t="shared" si="4"/>
        <v>-1.4876836699291962E-2</v>
      </c>
      <c r="D158" s="2">
        <v>286.47000000000003</v>
      </c>
      <c r="E158" s="34">
        <f t="shared" si="5"/>
        <v>-1.2036142916264203E-2</v>
      </c>
      <c r="F158" s="77"/>
    </row>
    <row r="159" spans="1:6" x14ac:dyDescent="0.3">
      <c r="A159" s="1">
        <v>36221.729169999999</v>
      </c>
      <c r="B159" s="2">
        <v>4048.63</v>
      </c>
      <c r="C159" s="34">
        <f t="shared" si="4"/>
        <v>4.1120521818924782E-3</v>
      </c>
      <c r="D159" s="2">
        <v>287.11</v>
      </c>
      <c r="E159" s="34">
        <f t="shared" si="5"/>
        <v>2.2340908297553419E-3</v>
      </c>
      <c r="F159" s="77"/>
    </row>
    <row r="160" spans="1:6" x14ac:dyDescent="0.3">
      <c r="A160" s="1">
        <v>36222.729169999999</v>
      </c>
      <c r="B160" s="2">
        <v>4004.16</v>
      </c>
      <c r="C160" s="34">
        <f t="shared" si="4"/>
        <v>-1.0983962476195708E-2</v>
      </c>
      <c r="D160" s="2">
        <v>285.19</v>
      </c>
      <c r="E160" s="34">
        <f t="shared" si="5"/>
        <v>-6.6873323813173569E-3</v>
      </c>
      <c r="F160" s="77"/>
    </row>
    <row r="161" spans="1:6" x14ac:dyDescent="0.3">
      <c r="A161" s="1">
        <v>36223.729169999999</v>
      </c>
      <c r="B161" s="2">
        <v>4087.99</v>
      </c>
      <c r="C161" s="34">
        <f t="shared" si="4"/>
        <v>2.0935726844082181E-2</v>
      </c>
      <c r="D161" s="2">
        <v>288.08999999999997</v>
      </c>
      <c r="E161" s="34">
        <f t="shared" si="5"/>
        <v>1.0168659490164433E-2</v>
      </c>
      <c r="F161" s="77"/>
    </row>
    <row r="162" spans="1:6" x14ac:dyDescent="0.3">
      <c r="A162" s="1">
        <v>36224.729169999999</v>
      </c>
      <c r="B162" s="2">
        <v>4189.5600000000004</v>
      </c>
      <c r="C162" s="34">
        <f t="shared" si="4"/>
        <v>2.4845951188726234E-2</v>
      </c>
      <c r="D162" s="2">
        <v>293.86</v>
      </c>
      <c r="E162" s="34">
        <f t="shared" si="5"/>
        <v>2.0028463327432577E-2</v>
      </c>
      <c r="F162" s="77"/>
    </row>
    <row r="163" spans="1:6" x14ac:dyDescent="0.3">
      <c r="A163" s="1">
        <v>36227.729169999999</v>
      </c>
      <c r="B163" s="2">
        <v>4175.97</v>
      </c>
      <c r="C163" s="34">
        <f t="shared" si="4"/>
        <v>-3.2437773895110933E-3</v>
      </c>
      <c r="D163" s="2">
        <v>292.23</v>
      </c>
      <c r="E163" s="34">
        <f t="shared" si="5"/>
        <v>-5.5468590485264757E-3</v>
      </c>
      <c r="F163" s="77"/>
    </row>
    <row r="164" spans="1:6" x14ac:dyDescent="0.3">
      <c r="A164" s="1">
        <v>36228.729169999999</v>
      </c>
      <c r="B164" s="2">
        <v>4159.8</v>
      </c>
      <c r="C164" s="34">
        <f t="shared" si="4"/>
        <v>-3.8721542539816856E-3</v>
      </c>
      <c r="D164" s="2">
        <v>293.45</v>
      </c>
      <c r="E164" s="34">
        <f t="shared" si="5"/>
        <v>4.1747938267802098E-3</v>
      </c>
      <c r="F164" s="77"/>
    </row>
    <row r="165" spans="1:6" x14ac:dyDescent="0.3">
      <c r="A165" s="1">
        <v>36229.729169999999</v>
      </c>
      <c r="B165" s="2">
        <v>4162.3100000000004</v>
      </c>
      <c r="C165" s="34">
        <f t="shared" si="4"/>
        <v>6.0339439396139838E-4</v>
      </c>
      <c r="D165" s="2">
        <v>292.95</v>
      </c>
      <c r="E165" s="34">
        <f t="shared" si="5"/>
        <v>-1.703867779860313E-3</v>
      </c>
      <c r="F165" s="77"/>
    </row>
    <row r="166" spans="1:6" x14ac:dyDescent="0.3">
      <c r="A166" s="1">
        <v>36230.729169999999</v>
      </c>
      <c r="B166" s="2">
        <v>4184.38</v>
      </c>
      <c r="C166" s="34">
        <f t="shared" si="4"/>
        <v>5.3023441310233732E-3</v>
      </c>
      <c r="D166" s="2">
        <v>297.82</v>
      </c>
      <c r="E166" s="34">
        <f t="shared" si="5"/>
        <v>1.6623997269158641E-2</v>
      </c>
      <c r="F166" s="77"/>
    </row>
    <row r="167" spans="1:6" x14ac:dyDescent="0.3">
      <c r="A167" s="1">
        <v>36231.729169999999</v>
      </c>
      <c r="B167" s="2">
        <v>4175.03</v>
      </c>
      <c r="C167" s="34">
        <f t="shared" si="4"/>
        <v>-2.2345006906638876E-3</v>
      </c>
      <c r="D167" s="2">
        <v>297.99</v>
      </c>
      <c r="E167" s="34">
        <f t="shared" si="5"/>
        <v>5.7081458599150814E-4</v>
      </c>
      <c r="F167" s="77"/>
    </row>
    <row r="168" spans="1:6" x14ac:dyDescent="0.3">
      <c r="A168" s="1">
        <v>36234.729169999999</v>
      </c>
      <c r="B168" s="2">
        <v>4185.12</v>
      </c>
      <c r="C168" s="34">
        <f t="shared" si="4"/>
        <v>2.416749101204152E-3</v>
      </c>
      <c r="D168" s="2">
        <v>296.58</v>
      </c>
      <c r="E168" s="34">
        <f t="shared" si="5"/>
        <v>-4.7317024061210855E-3</v>
      </c>
      <c r="F168" s="77"/>
    </row>
    <row r="169" spans="1:6" x14ac:dyDescent="0.3">
      <c r="A169" s="1">
        <v>36235.729169999999</v>
      </c>
      <c r="B169" s="2">
        <v>4186.3500000000004</v>
      </c>
      <c r="C169" s="34">
        <f t="shared" si="4"/>
        <v>2.9389838284221703E-4</v>
      </c>
      <c r="D169" s="2">
        <v>297.17</v>
      </c>
      <c r="E169" s="34">
        <f t="shared" si="5"/>
        <v>1.9893452019692504E-3</v>
      </c>
      <c r="F169" s="77"/>
    </row>
    <row r="170" spans="1:6" x14ac:dyDescent="0.3">
      <c r="A170" s="1">
        <v>36236.729169999999</v>
      </c>
      <c r="B170" s="2">
        <v>4170.01</v>
      </c>
      <c r="C170" s="34">
        <f t="shared" si="4"/>
        <v>-3.9031614652382807E-3</v>
      </c>
      <c r="D170" s="2">
        <v>295.02999999999997</v>
      </c>
      <c r="E170" s="34">
        <f t="shared" si="5"/>
        <v>-7.2012652690380818E-3</v>
      </c>
      <c r="F170" s="77"/>
    </row>
    <row r="171" spans="1:6" x14ac:dyDescent="0.3">
      <c r="A171" s="1">
        <v>36237.729169999999</v>
      </c>
      <c r="B171" s="2">
        <v>4152.37</v>
      </c>
      <c r="C171" s="34">
        <f t="shared" si="4"/>
        <v>-4.2302056829600643E-3</v>
      </c>
      <c r="D171" s="2">
        <v>293.99</v>
      </c>
      <c r="E171" s="34">
        <f t="shared" si="5"/>
        <v>-3.5250652476017663E-3</v>
      </c>
      <c r="F171" s="77"/>
    </row>
    <row r="172" spans="1:6" x14ac:dyDescent="0.3">
      <c r="A172" s="1">
        <v>36238.729169999999</v>
      </c>
      <c r="B172" s="2">
        <v>4219.6499999999996</v>
      </c>
      <c r="C172" s="34">
        <f t="shared" si="4"/>
        <v>1.6202795030307859E-2</v>
      </c>
      <c r="D172" s="2">
        <v>297.85000000000002</v>
      </c>
      <c r="E172" s="34">
        <f t="shared" si="5"/>
        <v>1.3129698289057412E-2</v>
      </c>
      <c r="F172" s="77"/>
    </row>
    <row r="173" spans="1:6" x14ac:dyDescent="0.3">
      <c r="A173" s="1">
        <v>36241.729169999999</v>
      </c>
      <c r="B173" s="2">
        <v>4197.0600000000004</v>
      </c>
      <c r="C173" s="34">
        <f t="shared" si="4"/>
        <v>-5.3535245814224641E-3</v>
      </c>
      <c r="D173" s="2">
        <v>296.02</v>
      </c>
      <c r="E173" s="34">
        <f t="shared" si="5"/>
        <v>-6.1440322309889162E-3</v>
      </c>
      <c r="F173" s="77"/>
    </row>
    <row r="174" spans="1:6" x14ac:dyDescent="0.3">
      <c r="A174" s="1">
        <v>36242.729169999999</v>
      </c>
      <c r="B174" s="2">
        <v>4079.47</v>
      </c>
      <c r="C174" s="34">
        <f t="shared" si="4"/>
        <v>-2.8017231109395802E-2</v>
      </c>
      <c r="D174" s="2">
        <v>291.93</v>
      </c>
      <c r="E174" s="34">
        <f t="shared" si="5"/>
        <v>-1.3816634011215356E-2</v>
      </c>
      <c r="F174" s="77"/>
    </row>
    <row r="175" spans="1:6" x14ac:dyDescent="0.3">
      <c r="A175" s="1">
        <v>36243.729169999999</v>
      </c>
      <c r="B175" s="2">
        <v>4058.16</v>
      </c>
      <c r="C175" s="34">
        <f t="shared" si="4"/>
        <v>-5.2237177868693641E-3</v>
      </c>
      <c r="D175" s="2">
        <v>287.95</v>
      </c>
      <c r="E175" s="34">
        <f t="shared" si="5"/>
        <v>-1.3633405268386301E-2</v>
      </c>
      <c r="F175" s="77"/>
    </row>
    <row r="176" spans="1:6" x14ac:dyDescent="0.3">
      <c r="A176" s="1">
        <v>36244.729169999999</v>
      </c>
      <c r="B176" s="2">
        <v>4137.01</v>
      </c>
      <c r="C176" s="34">
        <f t="shared" si="4"/>
        <v>1.9429987974845853E-2</v>
      </c>
      <c r="D176" s="2">
        <v>292.42</v>
      </c>
      <c r="E176" s="34">
        <f t="shared" si="5"/>
        <v>1.5523528390345653E-2</v>
      </c>
      <c r="F176" s="77"/>
    </row>
    <row r="177" spans="1:6" x14ac:dyDescent="0.3">
      <c r="A177" s="1">
        <v>36245.729169999999</v>
      </c>
      <c r="B177" s="2">
        <v>4115.71</v>
      </c>
      <c r="C177" s="34">
        <f t="shared" si="4"/>
        <v>-5.1486460027895253E-3</v>
      </c>
      <c r="D177" s="2">
        <v>292.11</v>
      </c>
      <c r="E177" s="34">
        <f t="shared" si="5"/>
        <v>-1.0601190069078337E-3</v>
      </c>
      <c r="F177" s="77"/>
    </row>
    <row r="178" spans="1:6" x14ac:dyDescent="0.3">
      <c r="A178" s="1">
        <v>36248.729169999999</v>
      </c>
      <c r="B178" s="2">
        <v>4153.6499999999996</v>
      </c>
      <c r="C178" s="34">
        <f t="shared" si="4"/>
        <v>9.2183365689029184E-3</v>
      </c>
      <c r="D178" s="2">
        <v>296.2</v>
      </c>
      <c r="E178" s="34">
        <f t="shared" si="5"/>
        <v>1.4001574749238133E-2</v>
      </c>
      <c r="F178" s="77"/>
    </row>
    <row r="179" spans="1:6" x14ac:dyDescent="0.3">
      <c r="A179" s="1">
        <v>36249.729169999999</v>
      </c>
      <c r="B179" s="2">
        <v>4141.9799999999996</v>
      </c>
      <c r="C179" s="34">
        <f t="shared" si="4"/>
        <v>-2.8095771189194929E-3</v>
      </c>
      <c r="D179" s="2">
        <v>295.27</v>
      </c>
      <c r="E179" s="34">
        <f t="shared" si="5"/>
        <v>-3.1397704253882663E-3</v>
      </c>
      <c r="F179" s="77"/>
    </row>
    <row r="180" spans="1:6" x14ac:dyDescent="0.3">
      <c r="A180" s="1">
        <v>36250.729169999999</v>
      </c>
      <c r="B180" s="2">
        <v>4197.88</v>
      </c>
      <c r="C180" s="34">
        <f t="shared" si="4"/>
        <v>1.3495960868956436E-2</v>
      </c>
      <c r="D180" s="2">
        <v>297.14999999999998</v>
      </c>
      <c r="E180" s="34">
        <f t="shared" si="5"/>
        <v>6.3670538828868306E-3</v>
      </c>
      <c r="F180" s="77"/>
    </row>
    <row r="181" spans="1:6" x14ac:dyDescent="0.3">
      <c r="A181" s="1">
        <v>36251.729169999999</v>
      </c>
      <c r="B181" s="2">
        <v>4229.8500000000004</v>
      </c>
      <c r="C181" s="34">
        <f t="shared" si="4"/>
        <v>7.6157489018267022E-3</v>
      </c>
      <c r="D181" s="2">
        <v>297</v>
      </c>
      <c r="E181" s="34">
        <f t="shared" si="5"/>
        <v>-5.0479555779903151E-4</v>
      </c>
      <c r="F181" s="77"/>
    </row>
    <row r="182" spans="1:6" x14ac:dyDescent="0.3">
      <c r="A182" s="1">
        <v>36256.729169999999</v>
      </c>
      <c r="B182" s="2">
        <v>4304.4799999999996</v>
      </c>
      <c r="C182" s="34">
        <f t="shared" si="4"/>
        <v>1.7643651666134463E-2</v>
      </c>
      <c r="D182" s="2">
        <v>300.7</v>
      </c>
      <c r="E182" s="34">
        <f t="shared" si="5"/>
        <v>1.2457912457912501E-2</v>
      </c>
      <c r="F182" s="77"/>
    </row>
    <row r="183" spans="1:6" x14ac:dyDescent="0.3">
      <c r="A183" s="1">
        <v>36257.729169999999</v>
      </c>
      <c r="B183" s="2">
        <v>4318.04</v>
      </c>
      <c r="C183" s="34">
        <f t="shared" si="4"/>
        <v>3.1502062966957123E-3</v>
      </c>
      <c r="D183" s="2">
        <v>302.87</v>
      </c>
      <c r="E183" s="34">
        <f t="shared" si="5"/>
        <v>7.2164948453607991E-3</v>
      </c>
      <c r="F183" s="77"/>
    </row>
    <row r="184" spans="1:6" x14ac:dyDescent="0.3">
      <c r="A184" s="1">
        <v>36258.729169999999</v>
      </c>
      <c r="B184" s="2">
        <v>4330.7</v>
      </c>
      <c r="C184" s="34">
        <f t="shared" si="4"/>
        <v>2.9318857629849759E-3</v>
      </c>
      <c r="D184" s="2">
        <v>303.58</v>
      </c>
      <c r="E184" s="34">
        <f t="shared" si="5"/>
        <v>2.3442401030144833E-3</v>
      </c>
      <c r="F184" s="77"/>
    </row>
    <row r="185" spans="1:6" x14ac:dyDescent="0.3">
      <c r="A185" s="1">
        <v>36259.729169999999</v>
      </c>
      <c r="B185" s="2">
        <v>4363.1400000000003</v>
      </c>
      <c r="C185" s="34">
        <f t="shared" si="4"/>
        <v>7.4907058905027135E-3</v>
      </c>
      <c r="D185" s="2">
        <v>305.23</v>
      </c>
      <c r="E185" s="34">
        <f t="shared" si="5"/>
        <v>5.4351406548522885E-3</v>
      </c>
      <c r="F185" s="77"/>
    </row>
    <row r="186" spans="1:6" x14ac:dyDescent="0.3">
      <c r="A186" s="1">
        <v>36262.729169999999</v>
      </c>
      <c r="B186" s="2">
        <v>4355</v>
      </c>
      <c r="C186" s="34">
        <f t="shared" si="4"/>
        <v>-1.865628881952075E-3</v>
      </c>
      <c r="D186" s="2">
        <v>304.3</v>
      </c>
      <c r="E186" s="34">
        <f t="shared" si="5"/>
        <v>-3.0468826786358427E-3</v>
      </c>
      <c r="F186" s="77"/>
    </row>
    <row r="187" spans="1:6" x14ac:dyDescent="0.3">
      <c r="A187" s="1">
        <v>36263.729169999999</v>
      </c>
      <c r="B187" s="2">
        <v>4367.41</v>
      </c>
      <c r="C187" s="34">
        <f t="shared" si="4"/>
        <v>2.8495981630309863E-3</v>
      </c>
      <c r="D187" s="2">
        <v>307.41000000000003</v>
      </c>
      <c r="E187" s="34">
        <f t="shared" si="5"/>
        <v>1.0220177456457424E-2</v>
      </c>
      <c r="F187" s="77"/>
    </row>
    <row r="188" spans="1:6" x14ac:dyDescent="0.3">
      <c r="A188" s="1">
        <v>36264.729169999999</v>
      </c>
      <c r="B188" s="2">
        <v>4349.26</v>
      </c>
      <c r="C188" s="34">
        <f t="shared" si="4"/>
        <v>-4.1557811151230473E-3</v>
      </c>
      <c r="D188" s="2">
        <v>306.57</v>
      </c>
      <c r="E188" s="34">
        <f t="shared" si="5"/>
        <v>-2.7325070752416414E-3</v>
      </c>
      <c r="F188" s="77"/>
    </row>
    <row r="189" spans="1:6" x14ac:dyDescent="0.3">
      <c r="A189" s="1">
        <v>36265.729169999999</v>
      </c>
      <c r="B189" s="2">
        <v>4310.6400000000003</v>
      </c>
      <c r="C189" s="34">
        <f t="shared" si="4"/>
        <v>-8.8796714843444313E-3</v>
      </c>
      <c r="D189" s="2">
        <v>304.62</v>
      </c>
      <c r="E189" s="34">
        <f t="shared" si="5"/>
        <v>-6.3607006556414269E-3</v>
      </c>
      <c r="F189" s="77"/>
    </row>
    <row r="190" spans="1:6" x14ac:dyDescent="0.3">
      <c r="A190" s="1">
        <v>36266.729169999999</v>
      </c>
      <c r="B190" s="2">
        <v>4300.91</v>
      </c>
      <c r="C190" s="34">
        <f t="shared" si="4"/>
        <v>-2.2572054265724839E-3</v>
      </c>
      <c r="D190" s="2">
        <v>304</v>
      </c>
      <c r="E190" s="34">
        <f t="shared" si="5"/>
        <v>-2.0353226971309146E-3</v>
      </c>
      <c r="F190" s="77"/>
    </row>
    <row r="191" spans="1:6" x14ac:dyDescent="0.3">
      <c r="A191" s="1">
        <v>36269.729169999999</v>
      </c>
      <c r="B191" s="2">
        <v>4379.34</v>
      </c>
      <c r="C191" s="34">
        <f t="shared" si="4"/>
        <v>1.8235675705839061E-2</v>
      </c>
      <c r="D191" s="2">
        <v>308.24</v>
      </c>
      <c r="E191" s="34">
        <f t="shared" si="5"/>
        <v>1.3947368421052708E-2</v>
      </c>
      <c r="F191" s="77"/>
    </row>
    <row r="192" spans="1:6" x14ac:dyDescent="0.3">
      <c r="A192" s="1">
        <v>36270.729169999999</v>
      </c>
      <c r="B192" s="2">
        <v>4253.2700000000004</v>
      </c>
      <c r="C192" s="34">
        <f t="shared" si="4"/>
        <v>-2.8787442856686107E-2</v>
      </c>
      <c r="D192" s="2">
        <v>301.27999999999997</v>
      </c>
      <c r="E192" s="34">
        <f t="shared" si="5"/>
        <v>-2.257980794186365E-2</v>
      </c>
      <c r="F192" s="77"/>
    </row>
    <row r="193" spans="1:6" x14ac:dyDescent="0.3">
      <c r="A193" s="1">
        <v>36271.729169999999</v>
      </c>
      <c r="B193" s="2">
        <v>4291.6000000000004</v>
      </c>
      <c r="C193" s="34">
        <f t="shared" si="4"/>
        <v>9.0118896754731725E-3</v>
      </c>
      <c r="D193" s="2">
        <v>302.5</v>
      </c>
      <c r="E193" s="34">
        <f t="shared" si="5"/>
        <v>4.0493892724375868E-3</v>
      </c>
      <c r="F193" s="77"/>
    </row>
    <row r="194" spans="1:6" x14ac:dyDescent="0.3">
      <c r="A194" s="1">
        <v>36272.729169999999</v>
      </c>
      <c r="B194" s="2">
        <v>4291.8500000000004</v>
      </c>
      <c r="C194" s="34">
        <f t="shared" ref="C194:C257" si="6">B194/B193-1</f>
        <v>5.8253332090529852E-5</v>
      </c>
      <c r="D194" s="2">
        <v>305.61</v>
      </c>
      <c r="E194" s="34">
        <f t="shared" si="5"/>
        <v>1.0280991735537315E-2</v>
      </c>
      <c r="F194" s="77"/>
    </row>
    <row r="195" spans="1:6" x14ac:dyDescent="0.3">
      <c r="A195" s="1">
        <v>36273.729169999999</v>
      </c>
      <c r="B195" s="2">
        <v>4262.43</v>
      </c>
      <c r="C195" s="34">
        <f t="shared" si="6"/>
        <v>-6.8548528024046096E-3</v>
      </c>
      <c r="D195" s="2">
        <v>305.56</v>
      </c>
      <c r="E195" s="34">
        <f t="shared" si="5"/>
        <v>-1.6360721180597171E-4</v>
      </c>
      <c r="F195" s="77"/>
    </row>
    <row r="196" spans="1:6" x14ac:dyDescent="0.3">
      <c r="A196" s="1">
        <v>36276.729169999999</v>
      </c>
      <c r="B196" s="2">
        <v>4284.3999999999996</v>
      </c>
      <c r="C196" s="34">
        <f t="shared" si="6"/>
        <v>5.1543368454143312E-3</v>
      </c>
      <c r="D196" s="2">
        <v>307.63</v>
      </c>
      <c r="E196" s="34">
        <f t="shared" ref="E196:E258" si="7">D196/D195-1</f>
        <v>6.7744469171358013E-3</v>
      </c>
      <c r="F196" s="77"/>
    </row>
    <row r="197" spans="1:6" x14ac:dyDescent="0.3">
      <c r="A197" s="1">
        <v>36277.729169999999</v>
      </c>
      <c r="B197" s="2">
        <v>4390.92</v>
      </c>
      <c r="C197" s="34">
        <f t="shared" si="6"/>
        <v>2.486229110260485E-2</v>
      </c>
      <c r="D197" s="2">
        <v>312.45999999999998</v>
      </c>
      <c r="E197" s="34">
        <f t="shared" si="7"/>
        <v>1.5700679387576022E-2</v>
      </c>
      <c r="F197" s="77"/>
    </row>
    <row r="198" spans="1:6" x14ac:dyDescent="0.3">
      <c r="A198" s="1">
        <v>36278.729169999999</v>
      </c>
      <c r="B198" s="2">
        <v>4374.7</v>
      </c>
      <c r="C198" s="34">
        <f t="shared" si="6"/>
        <v>-3.693986681606698E-3</v>
      </c>
      <c r="D198" s="2">
        <v>312.33</v>
      </c>
      <c r="E198" s="34">
        <f t="shared" si="7"/>
        <v>-4.1605325481663957E-4</v>
      </c>
      <c r="F198" s="77"/>
    </row>
    <row r="199" spans="1:6" x14ac:dyDescent="0.3">
      <c r="A199" s="1">
        <v>36279.729169999999</v>
      </c>
      <c r="B199" s="2">
        <v>4371.53</v>
      </c>
      <c r="C199" s="34">
        <f t="shared" si="6"/>
        <v>-7.2462111687665587E-4</v>
      </c>
      <c r="D199" s="2">
        <v>310.32</v>
      </c>
      <c r="E199" s="34">
        <f t="shared" si="7"/>
        <v>-6.4355009124963392E-3</v>
      </c>
      <c r="F199" s="77"/>
    </row>
    <row r="200" spans="1:6" x14ac:dyDescent="0.3">
      <c r="A200" s="1">
        <v>36280.729169999999</v>
      </c>
      <c r="B200" s="2">
        <v>4405.3500000000004</v>
      </c>
      <c r="C200" s="34">
        <f t="shared" si="6"/>
        <v>7.7364218019779774E-3</v>
      </c>
      <c r="D200" s="2">
        <v>312.35000000000002</v>
      </c>
      <c r="E200" s="34">
        <f t="shared" si="7"/>
        <v>6.5416344418665062E-3</v>
      </c>
      <c r="F200" s="77"/>
    </row>
    <row r="201" spans="1:6" x14ac:dyDescent="0.3">
      <c r="A201" s="1">
        <v>36283.729169999999</v>
      </c>
      <c r="B201" s="2">
        <v>4442.84</v>
      </c>
      <c r="C201" s="34">
        <f t="shared" si="6"/>
        <v>8.5101070289532732E-3</v>
      </c>
      <c r="D201" s="2">
        <v>313.74</v>
      </c>
      <c r="E201" s="34">
        <f t="shared" si="7"/>
        <v>4.4501360653113053E-3</v>
      </c>
      <c r="F201" s="77"/>
    </row>
    <row r="202" spans="1:6" x14ac:dyDescent="0.3">
      <c r="A202" s="1">
        <v>36284.729169999999</v>
      </c>
      <c r="B202" s="2">
        <v>4438.55</v>
      </c>
      <c r="C202" s="34">
        <f t="shared" si="6"/>
        <v>-9.6559858108780094E-4</v>
      </c>
      <c r="D202" s="2">
        <v>313.63</v>
      </c>
      <c r="E202" s="34">
        <f t="shared" si="7"/>
        <v>-3.5060878434378662E-4</v>
      </c>
      <c r="F202" s="77"/>
    </row>
    <row r="203" spans="1:6" x14ac:dyDescent="0.3">
      <c r="A203" s="1">
        <v>36285.729169999999</v>
      </c>
      <c r="B203" s="2">
        <v>4368.17</v>
      </c>
      <c r="C203" s="34">
        <f t="shared" si="6"/>
        <v>-1.5856529722544588E-2</v>
      </c>
      <c r="D203" s="2">
        <v>308.12</v>
      </c>
      <c r="E203" s="34">
        <f t="shared" si="7"/>
        <v>-1.7568472403787894E-2</v>
      </c>
      <c r="F203" s="77"/>
    </row>
    <row r="204" spans="1:6" x14ac:dyDescent="0.3">
      <c r="A204" s="1">
        <v>36286.729169999999</v>
      </c>
      <c r="B204" s="2">
        <v>4333.24</v>
      </c>
      <c r="C204" s="34">
        <f t="shared" si="6"/>
        <v>-7.9964836533377159E-3</v>
      </c>
      <c r="D204" s="2">
        <v>307.57</v>
      </c>
      <c r="E204" s="34">
        <f t="shared" si="7"/>
        <v>-1.7850188238348608E-3</v>
      </c>
      <c r="F204" s="77"/>
    </row>
    <row r="205" spans="1:6" x14ac:dyDescent="0.3">
      <c r="A205" s="1">
        <v>36287.729169999999</v>
      </c>
      <c r="B205" s="2">
        <v>4289.5600000000004</v>
      </c>
      <c r="C205" s="34">
        <f t="shared" si="6"/>
        <v>-1.0080217112368395E-2</v>
      </c>
      <c r="D205" s="2">
        <v>306.2</v>
      </c>
      <c r="E205" s="34">
        <f t="shared" si="7"/>
        <v>-4.4542705725526544E-3</v>
      </c>
      <c r="F205" s="77"/>
    </row>
    <row r="206" spans="1:6" x14ac:dyDescent="0.3">
      <c r="A206" s="1">
        <v>36290.729169999999</v>
      </c>
      <c r="B206" s="2">
        <v>4347.1499999999996</v>
      </c>
      <c r="C206" s="34">
        <f t="shared" si="6"/>
        <v>1.3425619410848411E-2</v>
      </c>
      <c r="D206" s="2">
        <v>305.69</v>
      </c>
      <c r="E206" s="34">
        <f t="shared" si="7"/>
        <v>-1.6655780535597131E-3</v>
      </c>
      <c r="F206" s="77"/>
    </row>
    <row r="207" spans="1:6" x14ac:dyDescent="0.3">
      <c r="A207" s="1">
        <v>36291.729169999999</v>
      </c>
      <c r="B207" s="2">
        <v>4349.9799999999996</v>
      </c>
      <c r="C207" s="34">
        <f t="shared" si="6"/>
        <v>6.5100123069128379E-4</v>
      </c>
      <c r="D207" s="2">
        <v>306.95</v>
      </c>
      <c r="E207" s="34">
        <f t="shared" si="7"/>
        <v>4.1218227616213188E-3</v>
      </c>
      <c r="F207" s="77"/>
    </row>
    <row r="208" spans="1:6" x14ac:dyDescent="0.3">
      <c r="A208" s="1">
        <v>36292.729169999999</v>
      </c>
      <c r="B208" s="2">
        <v>4354.79</v>
      </c>
      <c r="C208" s="34">
        <f t="shared" si="6"/>
        <v>1.1057522103550266E-3</v>
      </c>
      <c r="D208" s="2">
        <v>305.75</v>
      </c>
      <c r="E208" s="34">
        <f t="shared" si="7"/>
        <v>-3.9094315035022031E-3</v>
      </c>
      <c r="F208" s="77"/>
    </row>
    <row r="209" spans="1:6" x14ac:dyDescent="0.3">
      <c r="A209" s="1">
        <v>36293.729169999999</v>
      </c>
      <c r="B209" s="2">
        <v>4415.88</v>
      </c>
      <c r="C209" s="34">
        <f t="shared" si="6"/>
        <v>1.4028230982435552E-2</v>
      </c>
      <c r="D209" s="2">
        <v>308.33999999999997</v>
      </c>
      <c r="E209" s="34">
        <f t="shared" si="7"/>
        <v>8.4709730171708131E-3</v>
      </c>
      <c r="F209" s="77"/>
    </row>
    <row r="210" spans="1:6" x14ac:dyDescent="0.3">
      <c r="A210" s="1">
        <v>36294.729169999999</v>
      </c>
      <c r="B210" s="2">
        <v>4323.83</v>
      </c>
      <c r="C210" s="34">
        <f t="shared" si="6"/>
        <v>-2.0845222243358053E-2</v>
      </c>
      <c r="D210" s="2">
        <v>303.24</v>
      </c>
      <c r="E210" s="34">
        <f t="shared" si="7"/>
        <v>-1.6540182914963841E-2</v>
      </c>
      <c r="F210" s="77"/>
    </row>
    <row r="211" spans="1:6" x14ac:dyDescent="0.3">
      <c r="A211" s="1">
        <v>36297.729169999999</v>
      </c>
      <c r="B211" s="2">
        <v>4248.9399999999996</v>
      </c>
      <c r="C211" s="34">
        <f t="shared" si="6"/>
        <v>-1.732029242592803E-2</v>
      </c>
      <c r="D211" s="2">
        <v>297.8</v>
      </c>
      <c r="E211" s="34">
        <f t="shared" si="7"/>
        <v>-1.7939585806621805E-2</v>
      </c>
      <c r="F211" s="77"/>
    </row>
    <row r="212" spans="1:6" x14ac:dyDescent="0.3">
      <c r="A212" s="1">
        <v>36298.729169999999</v>
      </c>
      <c r="B212" s="2">
        <v>4312.74</v>
      </c>
      <c r="C212" s="34">
        <f t="shared" si="6"/>
        <v>1.5015509750667233E-2</v>
      </c>
      <c r="D212" s="2">
        <v>299.99</v>
      </c>
      <c r="E212" s="34">
        <f t="shared" si="7"/>
        <v>7.3539288112827172E-3</v>
      </c>
      <c r="F212" s="77"/>
    </row>
    <row r="213" spans="1:6" x14ac:dyDescent="0.3">
      <c r="A213" s="1">
        <v>36299.729169999999</v>
      </c>
      <c r="B213" s="2">
        <v>4375.91</v>
      </c>
      <c r="C213" s="34">
        <f t="shared" si="6"/>
        <v>1.4647300787898221E-2</v>
      </c>
      <c r="D213" s="2">
        <v>303.10000000000002</v>
      </c>
      <c r="E213" s="34">
        <f t="shared" si="7"/>
        <v>1.0367012233741146E-2</v>
      </c>
      <c r="F213" s="77"/>
    </row>
    <row r="214" spans="1:6" x14ac:dyDescent="0.3">
      <c r="A214" s="1">
        <v>36300.729169999999</v>
      </c>
      <c r="B214" s="2">
        <v>4421.91</v>
      </c>
      <c r="C214" s="34">
        <f t="shared" si="6"/>
        <v>1.0512099197652613E-2</v>
      </c>
      <c r="D214" s="2">
        <v>306.68</v>
      </c>
      <c r="E214" s="34">
        <f t="shared" si="7"/>
        <v>1.1811283404816741E-2</v>
      </c>
      <c r="F214" s="77"/>
    </row>
    <row r="215" spans="1:6" x14ac:dyDescent="0.3">
      <c r="A215" s="1">
        <v>36301.729169999999</v>
      </c>
      <c r="B215" s="2">
        <v>4398.13</v>
      </c>
      <c r="C215" s="34">
        <f t="shared" si="6"/>
        <v>-5.3777666212111441E-3</v>
      </c>
      <c r="D215" s="2">
        <v>307.04000000000002</v>
      </c>
      <c r="E215" s="34">
        <f t="shared" si="7"/>
        <v>1.1738620059997817E-3</v>
      </c>
      <c r="F215" s="77"/>
    </row>
    <row r="216" spans="1:6" x14ac:dyDescent="0.3">
      <c r="A216" s="1">
        <v>36305.729169999999</v>
      </c>
      <c r="B216" s="2">
        <v>4373.78</v>
      </c>
      <c r="C216" s="34">
        <f t="shared" si="6"/>
        <v>-5.536443897747545E-3</v>
      </c>
      <c r="D216" s="2">
        <v>301.58</v>
      </c>
      <c r="E216" s="34">
        <f t="shared" si="7"/>
        <v>-1.7782699322563933E-2</v>
      </c>
      <c r="F216" s="77"/>
    </row>
    <row r="217" spans="1:6" x14ac:dyDescent="0.3">
      <c r="A217" s="1">
        <v>36306.729169999999</v>
      </c>
      <c r="B217" s="2">
        <v>4376.68</v>
      </c>
      <c r="C217" s="34">
        <f t="shared" si="6"/>
        <v>6.6304203686518015E-4</v>
      </c>
      <c r="D217" s="2">
        <v>302.41000000000003</v>
      </c>
      <c r="E217" s="34">
        <f t="shared" si="7"/>
        <v>2.7521718946881268E-3</v>
      </c>
      <c r="F217" s="77"/>
    </row>
    <row r="218" spans="1:6" x14ac:dyDescent="0.3">
      <c r="A218" s="1">
        <v>36307.729169999999</v>
      </c>
      <c r="B218" s="2">
        <v>4326.4399999999996</v>
      </c>
      <c r="C218" s="34">
        <f t="shared" si="6"/>
        <v>-1.1479020627507719E-2</v>
      </c>
      <c r="D218" s="2">
        <v>299.38</v>
      </c>
      <c r="E218" s="34">
        <f t="shared" si="7"/>
        <v>-1.0019509936840865E-2</v>
      </c>
      <c r="F218" s="77"/>
    </row>
    <row r="219" spans="1:6" x14ac:dyDescent="0.3">
      <c r="A219" s="1">
        <v>36308.729169999999</v>
      </c>
      <c r="B219" s="2">
        <v>4315.04</v>
      </c>
      <c r="C219" s="34">
        <f t="shared" si="6"/>
        <v>-2.6349608454062645E-3</v>
      </c>
      <c r="D219" s="2">
        <v>300.08</v>
      </c>
      <c r="E219" s="34">
        <f t="shared" si="7"/>
        <v>2.3381655421204073E-3</v>
      </c>
      <c r="F219" s="77"/>
    </row>
    <row r="220" spans="1:6" x14ac:dyDescent="0.3">
      <c r="A220" s="1">
        <v>36311.729169999999</v>
      </c>
      <c r="B220" s="2">
        <v>4351.29</v>
      </c>
      <c r="C220" s="34">
        <f t="shared" si="6"/>
        <v>8.4008491230671556E-3</v>
      </c>
      <c r="D220" s="2">
        <v>301.22000000000003</v>
      </c>
      <c r="E220" s="34">
        <f t="shared" si="7"/>
        <v>3.798986936816906E-3</v>
      </c>
      <c r="F220" s="77"/>
    </row>
    <row r="221" spans="1:6" x14ac:dyDescent="0.3">
      <c r="A221" s="1">
        <v>36312.729169999999</v>
      </c>
      <c r="B221" s="2">
        <v>4313.6899999999996</v>
      </c>
      <c r="C221" s="34">
        <f t="shared" si="6"/>
        <v>-8.6411156231831487E-3</v>
      </c>
      <c r="D221" s="2">
        <v>301.5</v>
      </c>
      <c r="E221" s="34">
        <f t="shared" si="7"/>
        <v>9.2955315052112297E-4</v>
      </c>
      <c r="F221" s="77"/>
    </row>
    <row r="222" spans="1:6" x14ac:dyDescent="0.3">
      <c r="A222" s="1">
        <v>36313.729169999999</v>
      </c>
      <c r="B222" s="2">
        <v>4315.34</v>
      </c>
      <c r="C222" s="34">
        <f t="shared" si="6"/>
        <v>3.8250314695775778E-4</v>
      </c>
      <c r="D222" s="2">
        <v>303.44</v>
      </c>
      <c r="E222" s="34">
        <f t="shared" si="7"/>
        <v>6.4344941956882007E-3</v>
      </c>
      <c r="F222" s="77"/>
    </row>
    <row r="223" spans="1:6" x14ac:dyDescent="0.3">
      <c r="A223" s="1">
        <v>36314.729169999999</v>
      </c>
      <c r="B223" s="2">
        <v>4354.5200000000004</v>
      </c>
      <c r="C223" s="34">
        <f t="shared" si="6"/>
        <v>9.0792382523741111E-3</v>
      </c>
      <c r="D223" s="2">
        <v>305.88</v>
      </c>
      <c r="E223" s="34">
        <f t="shared" si="7"/>
        <v>8.0411283944108458E-3</v>
      </c>
      <c r="F223" s="77"/>
    </row>
    <row r="224" spans="1:6" x14ac:dyDescent="0.3">
      <c r="A224" s="1">
        <v>36315.729169999999</v>
      </c>
      <c r="B224" s="2">
        <v>4344.25</v>
      </c>
      <c r="C224" s="34">
        <f t="shared" si="6"/>
        <v>-2.3584689012796645E-3</v>
      </c>
      <c r="D224" s="2">
        <v>307.95</v>
      </c>
      <c r="E224" s="34">
        <f t="shared" si="7"/>
        <v>6.7673597489210646E-3</v>
      </c>
      <c r="F224" s="77"/>
    </row>
    <row r="225" spans="1:6" x14ac:dyDescent="0.3">
      <c r="A225" s="1">
        <v>36318.729169999999</v>
      </c>
      <c r="B225" s="2">
        <v>4404.24</v>
      </c>
      <c r="C225" s="34">
        <f t="shared" si="6"/>
        <v>1.3809057950163961E-2</v>
      </c>
      <c r="D225" s="2">
        <v>310.92</v>
      </c>
      <c r="E225" s="34">
        <f t="shared" si="7"/>
        <v>9.6444227959084916E-3</v>
      </c>
      <c r="F225" s="77"/>
    </row>
    <row r="226" spans="1:6" x14ac:dyDescent="0.3">
      <c r="A226" s="1">
        <v>36319.729169999999</v>
      </c>
      <c r="B226" s="2">
        <v>4407.58</v>
      </c>
      <c r="C226" s="34">
        <f t="shared" si="6"/>
        <v>7.5836012569707734E-4</v>
      </c>
      <c r="D226" s="2">
        <v>310.29000000000002</v>
      </c>
      <c r="E226" s="34">
        <f t="shared" si="7"/>
        <v>-2.0262446931686995E-3</v>
      </c>
      <c r="F226" s="77"/>
    </row>
    <row r="227" spans="1:6" x14ac:dyDescent="0.3">
      <c r="A227" s="1">
        <v>36320.729169999999</v>
      </c>
      <c r="B227" s="2">
        <v>4422.3900000000003</v>
      </c>
      <c r="C227" s="34">
        <f t="shared" si="6"/>
        <v>3.3601205196502892E-3</v>
      </c>
      <c r="D227" s="2">
        <v>310.97000000000003</v>
      </c>
      <c r="E227" s="34">
        <f t="shared" si="7"/>
        <v>2.1914982758064472E-3</v>
      </c>
      <c r="F227" s="77"/>
    </row>
    <row r="228" spans="1:6" x14ac:dyDescent="0.3">
      <c r="A228" s="1">
        <v>36321.729169999999</v>
      </c>
      <c r="B228" s="2">
        <v>4380.99</v>
      </c>
      <c r="C228" s="34">
        <f t="shared" si="6"/>
        <v>-9.3614538744888343E-3</v>
      </c>
      <c r="D228" s="2">
        <v>307.73</v>
      </c>
      <c r="E228" s="34">
        <f t="shared" si="7"/>
        <v>-1.0419011480207074E-2</v>
      </c>
      <c r="F228" s="77"/>
    </row>
    <row r="229" spans="1:6" x14ac:dyDescent="0.3">
      <c r="A229" s="1">
        <v>36322.729169999999</v>
      </c>
      <c r="B229" s="2">
        <v>4385.83</v>
      </c>
      <c r="C229" s="34">
        <f t="shared" si="6"/>
        <v>1.1047731220568124E-3</v>
      </c>
      <c r="D229" s="2">
        <v>310.58</v>
      </c>
      <c r="E229" s="34">
        <f t="shared" si="7"/>
        <v>9.2613654827282677E-3</v>
      </c>
      <c r="F229" s="77"/>
    </row>
    <row r="230" spans="1:6" x14ac:dyDescent="0.3">
      <c r="A230" s="1">
        <v>36325.729169999999</v>
      </c>
      <c r="B230" s="2">
        <v>4372.3900000000003</v>
      </c>
      <c r="C230" s="34">
        <f t="shared" si="6"/>
        <v>-3.0644142613825975E-3</v>
      </c>
      <c r="D230" s="2">
        <v>309.89999999999998</v>
      </c>
      <c r="E230" s="34">
        <f t="shared" si="7"/>
        <v>-2.1894519930453216E-3</v>
      </c>
      <c r="F230" s="77"/>
    </row>
    <row r="231" spans="1:6" x14ac:dyDescent="0.3">
      <c r="A231" s="1">
        <v>36326.729169999999</v>
      </c>
      <c r="B231" s="2">
        <v>4418.18</v>
      </c>
      <c r="C231" s="34">
        <f t="shared" si="6"/>
        <v>1.0472533328454325E-2</v>
      </c>
      <c r="D231" s="2">
        <v>310.13</v>
      </c>
      <c r="E231" s="34">
        <f t="shared" si="7"/>
        <v>7.42174895127512E-4</v>
      </c>
      <c r="F231" s="77"/>
    </row>
    <row r="232" spans="1:6" x14ac:dyDescent="0.3">
      <c r="A232" s="1">
        <v>36327.729169999999</v>
      </c>
      <c r="B232" s="2">
        <v>4481.75</v>
      </c>
      <c r="C232" s="34">
        <f t="shared" si="6"/>
        <v>1.4388277526039994E-2</v>
      </c>
      <c r="D232" s="2">
        <v>313.29000000000002</v>
      </c>
      <c r="E232" s="34">
        <f t="shared" si="7"/>
        <v>1.0189275465127601E-2</v>
      </c>
      <c r="F232" s="77"/>
    </row>
    <row r="233" spans="1:6" x14ac:dyDescent="0.3">
      <c r="A233" s="1">
        <v>36328.729169999999</v>
      </c>
      <c r="B233" s="2">
        <v>4508.7700000000004</v>
      </c>
      <c r="C233" s="34">
        <f t="shared" si="6"/>
        <v>6.0288949629052624E-3</v>
      </c>
      <c r="D233" s="2">
        <v>314.41000000000003</v>
      </c>
      <c r="E233" s="34">
        <f t="shared" si="7"/>
        <v>3.5749624948131498E-3</v>
      </c>
      <c r="F233" s="77"/>
    </row>
    <row r="234" spans="1:6" x14ac:dyDescent="0.3">
      <c r="A234" s="1">
        <v>36329.729169999999</v>
      </c>
      <c r="B234" s="2">
        <v>4539.5600000000004</v>
      </c>
      <c r="C234" s="34">
        <f t="shared" si="6"/>
        <v>6.828913428717831E-3</v>
      </c>
      <c r="D234" s="2">
        <v>315.51</v>
      </c>
      <c r="E234" s="34">
        <f t="shared" si="7"/>
        <v>3.4986164562194055E-3</v>
      </c>
      <c r="F234" s="77"/>
    </row>
    <row r="235" spans="1:6" x14ac:dyDescent="0.3">
      <c r="A235" s="1">
        <v>36332.729169999999</v>
      </c>
      <c r="B235" s="2">
        <v>4545.09</v>
      </c>
      <c r="C235" s="34">
        <f t="shared" si="6"/>
        <v>1.2181797354808843E-3</v>
      </c>
      <c r="D235" s="2">
        <v>318.93</v>
      </c>
      <c r="E235" s="34">
        <f t="shared" si="7"/>
        <v>1.0839593039840389E-2</v>
      </c>
      <c r="F235" s="77"/>
    </row>
    <row r="236" spans="1:6" x14ac:dyDescent="0.3">
      <c r="A236" s="1">
        <v>36333.729169999999</v>
      </c>
      <c r="B236" s="2">
        <v>4538.04</v>
      </c>
      <c r="C236" s="34">
        <f t="shared" si="6"/>
        <v>-1.5511244001769064E-3</v>
      </c>
      <c r="D236" s="2">
        <v>317.26</v>
      </c>
      <c r="E236" s="34">
        <f t="shared" si="7"/>
        <v>-5.236258740162425E-3</v>
      </c>
      <c r="F236" s="77"/>
    </row>
    <row r="237" spans="1:6" x14ac:dyDescent="0.3">
      <c r="A237" s="1">
        <v>36334.729169999999</v>
      </c>
      <c r="B237" s="2">
        <v>4481.66</v>
      </c>
      <c r="C237" s="34">
        <f t="shared" si="6"/>
        <v>-1.2423865809909174E-2</v>
      </c>
      <c r="D237" s="2">
        <v>314.02</v>
      </c>
      <c r="E237" s="34">
        <f t="shared" si="7"/>
        <v>-1.0212444052197012E-2</v>
      </c>
      <c r="F237" s="77"/>
    </row>
    <row r="238" spans="1:6" x14ac:dyDescent="0.3">
      <c r="A238" s="1">
        <v>36335.729169999999</v>
      </c>
      <c r="B238" s="2">
        <v>4434.21</v>
      </c>
      <c r="C238" s="34">
        <f t="shared" si="6"/>
        <v>-1.0587594775150255E-2</v>
      </c>
      <c r="D238" s="2">
        <v>311.17</v>
      </c>
      <c r="E238" s="34">
        <f t="shared" si="7"/>
        <v>-9.0758550410801053E-3</v>
      </c>
      <c r="F238" s="77"/>
    </row>
    <row r="239" spans="1:6" x14ac:dyDescent="0.3">
      <c r="A239" s="1">
        <v>36336.729169999999</v>
      </c>
      <c r="B239" s="2">
        <v>4416.8900000000003</v>
      </c>
      <c r="C239" s="34">
        <f t="shared" si="6"/>
        <v>-3.9059945289013909E-3</v>
      </c>
      <c r="D239" s="2">
        <v>309.07</v>
      </c>
      <c r="E239" s="34">
        <f t="shared" si="7"/>
        <v>-6.7487225632292258E-3</v>
      </c>
      <c r="F239" s="77"/>
    </row>
    <row r="240" spans="1:6" x14ac:dyDescent="0.3">
      <c r="A240" s="1">
        <v>36339.729169999999</v>
      </c>
      <c r="B240" s="2">
        <v>4465.2299999999996</v>
      </c>
      <c r="C240" s="34">
        <f t="shared" si="6"/>
        <v>1.094435224784851E-2</v>
      </c>
      <c r="D240" s="2">
        <v>309.98</v>
      </c>
      <c r="E240" s="34">
        <f t="shared" si="7"/>
        <v>2.9443168214320359E-3</v>
      </c>
      <c r="F240" s="77"/>
    </row>
    <row r="241" spans="1:6" x14ac:dyDescent="0.3">
      <c r="A241" s="1">
        <v>36340.729169999999</v>
      </c>
      <c r="B241" s="2">
        <v>4503.83</v>
      </c>
      <c r="C241" s="34">
        <f t="shared" si="6"/>
        <v>8.6445715002363421E-3</v>
      </c>
      <c r="D241" s="2">
        <v>309.93</v>
      </c>
      <c r="E241" s="34">
        <f t="shared" si="7"/>
        <v>-1.6130072907938331E-4</v>
      </c>
      <c r="F241" s="77"/>
    </row>
    <row r="242" spans="1:6" x14ac:dyDescent="0.3">
      <c r="A242" s="1">
        <v>36341.729169999999</v>
      </c>
      <c r="B242" s="2">
        <v>4536.6099999999997</v>
      </c>
      <c r="C242" s="34">
        <f t="shared" si="6"/>
        <v>7.2782498451318123E-3</v>
      </c>
      <c r="D242" s="2">
        <v>309.74</v>
      </c>
      <c r="E242" s="34">
        <f t="shared" si="7"/>
        <v>-6.1304165456710358E-4</v>
      </c>
      <c r="F242" s="77"/>
    </row>
    <row r="243" spans="1:6" x14ac:dyDescent="0.3">
      <c r="A243" s="1">
        <v>36342.729169999999</v>
      </c>
      <c r="B243" s="2">
        <v>4609.26</v>
      </c>
      <c r="C243" s="34">
        <f t="shared" si="6"/>
        <v>1.6014160353215345E-2</v>
      </c>
      <c r="D243" s="2">
        <v>319.64</v>
      </c>
      <c r="E243" s="34">
        <f t="shared" si="7"/>
        <v>3.1962290953702954E-2</v>
      </c>
      <c r="F243" s="77"/>
    </row>
    <row r="244" spans="1:6" x14ac:dyDescent="0.3">
      <c r="A244" s="1">
        <v>36343.729169999999</v>
      </c>
      <c r="B244" s="2">
        <v>4620.67</v>
      </c>
      <c r="C244" s="34">
        <f t="shared" si="6"/>
        <v>2.4754515909277686E-3</v>
      </c>
      <c r="D244" s="2">
        <v>321.12</v>
      </c>
      <c r="E244" s="34">
        <f t="shared" si="7"/>
        <v>4.6302089851082417E-3</v>
      </c>
      <c r="F244" s="77"/>
    </row>
    <row r="245" spans="1:6" x14ac:dyDescent="0.3">
      <c r="A245" s="1">
        <v>36346.729169999999</v>
      </c>
      <c r="B245" s="2">
        <v>4697.84</v>
      </c>
      <c r="C245" s="34">
        <f t="shared" si="6"/>
        <v>1.6701041190996024E-2</v>
      </c>
      <c r="D245" s="2">
        <v>326.08999999999997</v>
      </c>
      <c r="E245" s="34">
        <f t="shared" si="7"/>
        <v>1.5477080219232553E-2</v>
      </c>
      <c r="F245" s="77"/>
    </row>
    <row r="246" spans="1:6" x14ac:dyDescent="0.3">
      <c r="A246" s="1">
        <v>36347.729169999999</v>
      </c>
      <c r="B246" s="2">
        <v>4692.51</v>
      </c>
      <c r="C246" s="34">
        <f t="shared" si="6"/>
        <v>-1.1345639698243648E-3</v>
      </c>
      <c r="D246" s="2">
        <v>325.24</v>
      </c>
      <c r="E246" s="34">
        <f t="shared" si="7"/>
        <v>-2.6066423380047832E-3</v>
      </c>
      <c r="F246" s="77"/>
    </row>
    <row r="247" spans="1:6" x14ac:dyDescent="0.3">
      <c r="A247" s="1">
        <v>36348.729169999999</v>
      </c>
      <c r="B247" s="2">
        <v>4662.2</v>
      </c>
      <c r="C247" s="34">
        <f t="shared" si="6"/>
        <v>-6.459229708620895E-3</v>
      </c>
      <c r="D247" s="2">
        <v>323.42</v>
      </c>
      <c r="E247" s="34">
        <f t="shared" si="7"/>
        <v>-5.5958676669536356E-3</v>
      </c>
      <c r="F247" s="77"/>
    </row>
    <row r="248" spans="1:6" x14ac:dyDescent="0.3">
      <c r="A248" s="1">
        <v>36349.729169999999</v>
      </c>
      <c r="B248" s="2">
        <v>4631.13</v>
      </c>
      <c r="C248" s="34">
        <f t="shared" si="6"/>
        <v>-6.664235768521265E-3</v>
      </c>
      <c r="D248" s="2">
        <v>319.43</v>
      </c>
      <c r="E248" s="34">
        <f t="shared" si="7"/>
        <v>-1.2336899387793032E-2</v>
      </c>
      <c r="F248" s="77"/>
    </row>
    <row r="249" spans="1:6" x14ac:dyDescent="0.3">
      <c r="A249" s="1">
        <v>36350.729169999999</v>
      </c>
      <c r="B249" s="2">
        <v>4647.83</v>
      </c>
      <c r="C249" s="34">
        <f t="shared" si="6"/>
        <v>3.6060313573575975E-3</v>
      </c>
      <c r="D249" s="2">
        <v>320.22000000000003</v>
      </c>
      <c r="E249" s="34">
        <f t="shared" si="7"/>
        <v>2.4731553078922719E-3</v>
      </c>
      <c r="F249" s="77"/>
    </row>
    <row r="250" spans="1:6" x14ac:dyDescent="0.3">
      <c r="A250" s="1">
        <v>36353.729169999999</v>
      </c>
      <c r="B250" s="2">
        <v>4662.28</v>
      </c>
      <c r="C250" s="34">
        <f t="shared" si="6"/>
        <v>3.1089777379982309E-3</v>
      </c>
      <c r="D250" s="2">
        <v>321.42</v>
      </c>
      <c r="E250" s="34">
        <f t="shared" si="7"/>
        <v>3.7474236462431421E-3</v>
      </c>
      <c r="F250" s="77"/>
    </row>
    <row r="251" spans="1:6" x14ac:dyDescent="0.3">
      <c r="A251" s="1">
        <v>36354.729169999999</v>
      </c>
      <c r="B251" s="2">
        <v>4594.6499999999996</v>
      </c>
      <c r="C251" s="34">
        <f t="shared" si="6"/>
        <v>-1.4505778288734339E-2</v>
      </c>
      <c r="D251" s="2">
        <v>316.36</v>
      </c>
      <c r="E251" s="34">
        <f t="shared" si="7"/>
        <v>-1.5742642026009612E-2</v>
      </c>
      <c r="F251" s="77"/>
    </row>
    <row r="252" spans="1:6" x14ac:dyDescent="0.3">
      <c r="A252" s="1">
        <v>36356.729169999999</v>
      </c>
      <c r="B252" s="2">
        <v>4665.67</v>
      </c>
      <c r="C252" s="34">
        <f t="shared" si="6"/>
        <v>1.5457107723112928E-2</v>
      </c>
      <c r="D252" s="2">
        <v>321.19</v>
      </c>
      <c r="E252" s="34">
        <f>D252/D251-1</f>
        <v>1.5267416866860506E-2</v>
      </c>
      <c r="F252" s="77"/>
    </row>
    <row r="253" spans="1:6" x14ac:dyDescent="0.3">
      <c r="A253" s="1">
        <v>36357.729169999999</v>
      </c>
      <c r="B253" s="2">
        <v>4656.79</v>
      </c>
      <c r="C253" s="34">
        <f t="shared" si="6"/>
        <v>-1.9032636255886803E-3</v>
      </c>
      <c r="D253" s="2">
        <v>320.39</v>
      </c>
      <c r="E253" s="34">
        <f t="shared" si="7"/>
        <v>-2.4907375696628931E-3</v>
      </c>
      <c r="F253" s="77"/>
    </row>
    <row r="254" spans="1:6" x14ac:dyDescent="0.3">
      <c r="A254" s="1">
        <v>36360.729169999999</v>
      </c>
      <c r="B254" s="2">
        <v>4618.75</v>
      </c>
      <c r="C254" s="34">
        <f t="shared" si="6"/>
        <v>-8.1687170776435503E-3</v>
      </c>
      <c r="D254" s="2">
        <v>319.79000000000002</v>
      </c>
      <c r="E254" s="34">
        <f t="shared" si="7"/>
        <v>-1.8727176253939826E-3</v>
      </c>
      <c r="F254" s="77"/>
    </row>
    <row r="255" spans="1:6" x14ac:dyDescent="0.3">
      <c r="A255" s="1">
        <v>36361.729169999999</v>
      </c>
      <c r="B255" s="2">
        <v>4548.3100000000004</v>
      </c>
      <c r="C255" s="34">
        <f t="shared" si="6"/>
        <v>-1.5250879566982345E-2</v>
      </c>
      <c r="D255" s="2">
        <v>312.52999999999997</v>
      </c>
      <c r="E255" s="34">
        <f t="shared" si="7"/>
        <v>-2.2702398448982253E-2</v>
      </c>
      <c r="F255" s="77"/>
    </row>
    <row r="256" spans="1:6" x14ac:dyDescent="0.3">
      <c r="A256" s="1">
        <v>36362.729169999999</v>
      </c>
      <c r="B256" s="2">
        <v>4501.2700000000004</v>
      </c>
      <c r="C256" s="34">
        <f t="shared" si="6"/>
        <v>-1.0342302965277161E-2</v>
      </c>
      <c r="D256" s="2">
        <v>308.45</v>
      </c>
      <c r="E256" s="34">
        <f t="shared" si="7"/>
        <v>-1.3054746744312506E-2</v>
      </c>
      <c r="F256" s="77"/>
    </row>
    <row r="257" spans="1:6" x14ac:dyDescent="0.3">
      <c r="A257" s="1">
        <v>36363.729169999999</v>
      </c>
      <c r="B257" s="2">
        <v>4489.57</v>
      </c>
      <c r="C257" s="34">
        <f t="shared" si="6"/>
        <v>-2.5992664292523449E-3</v>
      </c>
      <c r="D257" s="2">
        <v>306.75</v>
      </c>
      <c r="E257" s="34">
        <f t="shared" si="7"/>
        <v>-5.5114281082833116E-3</v>
      </c>
      <c r="F257" s="77"/>
    </row>
    <row r="258" spans="1:6" x14ac:dyDescent="0.3">
      <c r="A258" s="1">
        <v>36364.729169999999</v>
      </c>
      <c r="B258" s="2">
        <v>4440.45</v>
      </c>
      <c r="C258" s="34">
        <f t="shared" ref="C258:C321" si="8">B258/B257-1</f>
        <v>-1.0940914163271698E-2</v>
      </c>
      <c r="D258" s="2">
        <v>303.32</v>
      </c>
      <c r="E258" s="34">
        <f t="shared" si="7"/>
        <v>-1.1181744091279588E-2</v>
      </c>
      <c r="F258" s="77"/>
    </row>
    <row r="259" spans="1:6" x14ac:dyDescent="0.3">
      <c r="A259" s="1">
        <v>36367.729169999999</v>
      </c>
      <c r="B259" s="2">
        <v>4395.91</v>
      </c>
      <c r="C259" s="34">
        <f t="shared" si="8"/>
        <v>-1.0030514925289058E-2</v>
      </c>
      <c r="D259" s="2">
        <v>299.27</v>
      </c>
      <c r="E259" s="34">
        <f t="shared" ref="E259:E322" si="9">D259/D258-1</f>
        <v>-1.3352235263088486E-2</v>
      </c>
      <c r="F259" s="77"/>
    </row>
    <row r="260" spans="1:6" x14ac:dyDescent="0.3">
      <c r="A260" s="1">
        <v>36368.729169999999</v>
      </c>
      <c r="B260" s="2">
        <v>4426.12</v>
      </c>
      <c r="C260" s="34">
        <f t="shared" si="8"/>
        <v>6.8722972035368812E-3</v>
      </c>
      <c r="D260" s="2">
        <v>301.7</v>
      </c>
      <c r="E260" s="34">
        <f t="shared" si="9"/>
        <v>8.1197580779897027E-3</v>
      </c>
      <c r="F260" s="77"/>
    </row>
    <row r="261" spans="1:6" x14ac:dyDescent="0.3">
      <c r="A261" s="1">
        <v>36369.729169999999</v>
      </c>
      <c r="B261" s="2">
        <v>4428.71</v>
      </c>
      <c r="C261" s="34">
        <f t="shared" si="8"/>
        <v>5.8516262550489806E-4</v>
      </c>
      <c r="D261" s="2">
        <v>302.56</v>
      </c>
      <c r="E261" s="34">
        <f t="shared" si="9"/>
        <v>2.8505137553862525E-3</v>
      </c>
      <c r="F261" s="77"/>
    </row>
    <row r="262" spans="1:6" x14ac:dyDescent="0.3">
      <c r="A262" s="1">
        <v>36370.729169999999</v>
      </c>
      <c r="B262" s="2">
        <v>4306.3999999999996</v>
      </c>
      <c r="C262" s="34">
        <f t="shared" si="8"/>
        <v>-2.7617522935572736E-2</v>
      </c>
      <c r="D262" s="2">
        <v>296.13</v>
      </c>
      <c r="E262" s="34">
        <f t="shared" si="9"/>
        <v>-2.125198307773668E-2</v>
      </c>
      <c r="F262" s="77"/>
    </row>
    <row r="263" spans="1:6" x14ac:dyDescent="0.3">
      <c r="A263" s="1">
        <v>36371.729169999999</v>
      </c>
      <c r="B263" s="2">
        <v>4382.0600000000004</v>
      </c>
      <c r="C263" s="34">
        <f t="shared" si="8"/>
        <v>1.7569199331228136E-2</v>
      </c>
      <c r="D263" s="2">
        <v>301.27999999999997</v>
      </c>
      <c r="E263" s="34">
        <f t="shared" si="9"/>
        <v>1.7391010704757903E-2</v>
      </c>
      <c r="F263" s="77"/>
    </row>
    <row r="264" spans="1:6" x14ac:dyDescent="0.3">
      <c r="A264" s="1">
        <v>36374.729169999999</v>
      </c>
      <c r="B264" s="2">
        <v>4377.87</v>
      </c>
      <c r="C264" s="34">
        <f t="shared" si="8"/>
        <v>-9.5617129843050819E-4</v>
      </c>
      <c r="D264" s="2">
        <v>301.69</v>
      </c>
      <c r="E264" s="34">
        <f t="shared" si="9"/>
        <v>1.3608603292618593E-3</v>
      </c>
      <c r="F264" s="77"/>
    </row>
    <row r="265" spans="1:6" x14ac:dyDescent="0.3">
      <c r="A265" s="1">
        <v>36375.729169999999</v>
      </c>
      <c r="B265" s="2">
        <v>4354.75</v>
      </c>
      <c r="C265" s="34">
        <f t="shared" si="8"/>
        <v>-5.2811070223647283E-3</v>
      </c>
      <c r="D265" s="2">
        <v>300.7</v>
      </c>
      <c r="E265" s="34">
        <f t="shared" si="9"/>
        <v>-3.281514137028152E-3</v>
      </c>
      <c r="F265" s="77"/>
    </row>
    <row r="266" spans="1:6" x14ac:dyDescent="0.3">
      <c r="A266" s="1">
        <v>36376.729169999999</v>
      </c>
      <c r="B266" s="2">
        <v>4326.2</v>
      </c>
      <c r="C266" s="34">
        <f t="shared" si="8"/>
        <v>-6.5560594752857027E-3</v>
      </c>
      <c r="D266" s="2">
        <v>299.33</v>
      </c>
      <c r="E266" s="34">
        <f t="shared" si="9"/>
        <v>-4.5560359161955777E-3</v>
      </c>
      <c r="F266" s="77"/>
    </row>
    <row r="267" spans="1:6" x14ac:dyDescent="0.3">
      <c r="A267" s="1">
        <v>36377.729169999999</v>
      </c>
      <c r="B267" s="2">
        <v>4240.7</v>
      </c>
      <c r="C267" s="34">
        <f t="shared" si="8"/>
        <v>-1.9763302667467952E-2</v>
      </c>
      <c r="D267" s="2">
        <v>292.62</v>
      </c>
      <c r="E267" s="34">
        <f t="shared" si="9"/>
        <v>-2.2416730698560094E-2</v>
      </c>
      <c r="F267" s="77"/>
    </row>
    <row r="268" spans="1:6" x14ac:dyDescent="0.3">
      <c r="A268" s="1">
        <v>36378.729169999999</v>
      </c>
      <c r="B268" s="2">
        <v>4223.6400000000003</v>
      </c>
      <c r="C268" s="34">
        <f t="shared" si="8"/>
        <v>-4.0229207442166182E-3</v>
      </c>
      <c r="D268" s="2">
        <v>293.68</v>
      </c>
      <c r="E268" s="34">
        <f t="shared" si="9"/>
        <v>3.6224454924476124E-3</v>
      </c>
      <c r="F268" s="77"/>
    </row>
    <row r="269" spans="1:6" x14ac:dyDescent="0.3">
      <c r="A269" s="1">
        <v>36381.729169999999</v>
      </c>
      <c r="B269" s="2">
        <v>4292.8999999999996</v>
      </c>
      <c r="C269" s="34">
        <f t="shared" si="8"/>
        <v>1.6398177875008191E-2</v>
      </c>
      <c r="D269" s="2">
        <v>296.33999999999997</v>
      </c>
      <c r="E269" s="34">
        <f t="shared" si="9"/>
        <v>9.0574775265594987E-3</v>
      </c>
      <c r="F269" s="77"/>
    </row>
    <row r="270" spans="1:6" x14ac:dyDescent="0.3">
      <c r="A270" s="1">
        <v>36382.729169999999</v>
      </c>
      <c r="B270" s="2">
        <v>4245.3500000000004</v>
      </c>
      <c r="C270" s="34">
        <f t="shared" si="8"/>
        <v>-1.1076428521512138E-2</v>
      </c>
      <c r="D270" s="2">
        <v>291.98</v>
      </c>
      <c r="E270" s="34">
        <f t="shared" si="9"/>
        <v>-1.4712829857595811E-2</v>
      </c>
      <c r="F270" s="77"/>
    </row>
    <row r="271" spans="1:6" x14ac:dyDescent="0.3">
      <c r="A271" s="1">
        <v>36383.729169999999</v>
      </c>
      <c r="B271" s="2">
        <v>4268.95</v>
      </c>
      <c r="C271" s="34">
        <f t="shared" si="8"/>
        <v>5.5590234020750362E-3</v>
      </c>
      <c r="D271" s="2">
        <v>293.91000000000003</v>
      </c>
      <c r="E271" s="34">
        <f t="shared" si="9"/>
        <v>6.610041783683851E-3</v>
      </c>
      <c r="F271" s="77"/>
    </row>
    <row r="272" spans="1:6" x14ac:dyDescent="0.3">
      <c r="A272" s="1">
        <v>36384.729169999999</v>
      </c>
      <c r="B272" s="2">
        <v>4365.66</v>
      </c>
      <c r="C272" s="34">
        <f t="shared" si="8"/>
        <v>2.2654282669040349E-2</v>
      </c>
      <c r="D272" s="2">
        <v>299.69</v>
      </c>
      <c r="E272" s="34">
        <f t="shared" si="9"/>
        <v>1.9665884114184573E-2</v>
      </c>
      <c r="F272" s="77"/>
    </row>
    <row r="273" spans="1:6" x14ac:dyDescent="0.3">
      <c r="A273" s="1">
        <v>36385.729169999999</v>
      </c>
      <c r="B273" s="2">
        <v>4434.28</v>
      </c>
      <c r="C273" s="34">
        <f t="shared" si="8"/>
        <v>1.5718127385091707E-2</v>
      </c>
      <c r="D273" s="2">
        <v>304.60000000000002</v>
      </c>
      <c r="E273" s="34">
        <f t="shared" si="9"/>
        <v>1.6383596382929078E-2</v>
      </c>
      <c r="F273" s="77"/>
    </row>
    <row r="274" spans="1:6" x14ac:dyDescent="0.3">
      <c r="A274" s="1">
        <v>36388.729169999999</v>
      </c>
      <c r="B274" s="2">
        <v>4458.75</v>
      </c>
      <c r="C274" s="34">
        <f t="shared" si="8"/>
        <v>5.5183705133641237E-3</v>
      </c>
      <c r="D274" s="2">
        <v>305.77999999999997</v>
      </c>
      <c r="E274" s="34">
        <f t="shared" si="9"/>
        <v>3.8739330269204064E-3</v>
      </c>
      <c r="F274" s="77"/>
    </row>
    <row r="275" spans="1:6" x14ac:dyDescent="0.3">
      <c r="A275" s="1">
        <v>36389.729169999999</v>
      </c>
      <c r="B275" s="2">
        <v>4479.75</v>
      </c>
      <c r="C275" s="34">
        <f t="shared" si="8"/>
        <v>4.7098402018503904E-3</v>
      </c>
      <c r="D275" s="2">
        <v>306.27999999999997</v>
      </c>
      <c r="E275" s="34">
        <f t="shared" si="9"/>
        <v>1.6351625351560539E-3</v>
      </c>
      <c r="F275" s="77"/>
    </row>
    <row r="276" spans="1:6" x14ac:dyDescent="0.3">
      <c r="A276" s="1">
        <v>36390.729169999999</v>
      </c>
      <c r="B276" s="2">
        <v>4479.26</v>
      </c>
      <c r="C276" s="34">
        <f t="shared" si="8"/>
        <v>-1.093811038561654E-4</v>
      </c>
      <c r="D276" s="2">
        <v>306.19</v>
      </c>
      <c r="E276" s="34">
        <f t="shared" si="9"/>
        <v>-2.9384876583504749E-4</v>
      </c>
      <c r="F276" s="77"/>
    </row>
    <row r="277" spans="1:6" x14ac:dyDescent="0.3">
      <c r="A277" s="1">
        <v>36391.729169999999</v>
      </c>
      <c r="B277" s="2">
        <v>4408.8999999999996</v>
      </c>
      <c r="C277" s="34">
        <f t="shared" si="8"/>
        <v>-1.5707951759889038E-2</v>
      </c>
      <c r="D277" s="2">
        <v>302.94</v>
      </c>
      <c r="E277" s="34">
        <f t="shared" si="9"/>
        <v>-1.061432443907373E-2</v>
      </c>
      <c r="F277" s="77"/>
    </row>
    <row r="278" spans="1:6" x14ac:dyDescent="0.3">
      <c r="A278" s="1">
        <v>36392.729169999999</v>
      </c>
      <c r="B278" s="2">
        <v>4472</v>
      </c>
      <c r="C278" s="34">
        <f t="shared" si="8"/>
        <v>1.4311959899294679E-2</v>
      </c>
      <c r="D278" s="2">
        <v>305.55</v>
      </c>
      <c r="E278" s="34">
        <f t="shared" si="9"/>
        <v>8.6155674390968606E-3</v>
      </c>
      <c r="F278" s="77"/>
    </row>
    <row r="279" spans="1:6" x14ac:dyDescent="0.3">
      <c r="A279" s="1">
        <v>36395.729169999999</v>
      </c>
      <c r="B279" s="2">
        <v>4487.3500000000004</v>
      </c>
      <c r="C279" s="34">
        <f t="shared" si="8"/>
        <v>3.4324686940967464E-3</v>
      </c>
      <c r="D279" s="2">
        <v>309.95</v>
      </c>
      <c r="E279" s="34">
        <f t="shared" si="9"/>
        <v>1.4400261822942184E-2</v>
      </c>
      <c r="F279" s="77"/>
    </row>
    <row r="280" spans="1:6" x14ac:dyDescent="0.3">
      <c r="A280" s="1">
        <v>36396.729169999999</v>
      </c>
      <c r="B280" s="2">
        <v>4540.3999999999996</v>
      </c>
      <c r="C280" s="34">
        <f t="shared" si="8"/>
        <v>1.1822122187928219E-2</v>
      </c>
      <c r="D280" s="2">
        <v>310.52999999999997</v>
      </c>
      <c r="E280" s="34">
        <f t="shared" si="9"/>
        <v>1.87126955960637E-3</v>
      </c>
      <c r="F280" s="77"/>
    </row>
    <row r="281" spans="1:6" x14ac:dyDescent="0.3">
      <c r="A281" s="1">
        <v>36397.729169999999</v>
      </c>
      <c r="B281" s="2">
        <v>4629.2299999999996</v>
      </c>
      <c r="C281" s="34">
        <f t="shared" si="8"/>
        <v>1.9564355563386426E-2</v>
      </c>
      <c r="D281" s="2">
        <v>314.33999999999997</v>
      </c>
      <c r="E281" s="34">
        <f t="shared" si="9"/>
        <v>1.2269345956912314E-2</v>
      </c>
      <c r="F281" s="77"/>
    </row>
    <row r="282" spans="1:6" x14ac:dyDescent="0.3">
      <c r="A282" s="1">
        <v>36398.729169999999</v>
      </c>
      <c r="B282" s="2">
        <v>4629.37</v>
      </c>
      <c r="C282" s="34">
        <f t="shared" si="8"/>
        <v>3.0242610542297044E-5</v>
      </c>
      <c r="D282" s="2">
        <v>314.54000000000002</v>
      </c>
      <c r="E282" s="34">
        <f t="shared" si="9"/>
        <v>6.3625373799092166E-4</v>
      </c>
      <c r="F282" s="77"/>
    </row>
    <row r="283" spans="1:6" x14ac:dyDescent="0.3">
      <c r="A283" s="1">
        <v>36399.729169999999</v>
      </c>
      <c r="B283" s="2">
        <v>4642.71</v>
      </c>
      <c r="C283" s="34">
        <f t="shared" si="8"/>
        <v>2.8816016002177758E-3</v>
      </c>
      <c r="D283" s="2">
        <v>315.02</v>
      </c>
      <c r="E283" s="34">
        <f t="shared" si="9"/>
        <v>1.526038023780707E-3</v>
      </c>
      <c r="F283" s="77"/>
    </row>
    <row r="284" spans="1:6" x14ac:dyDescent="0.3">
      <c r="A284" s="1">
        <v>36402.729169999999</v>
      </c>
      <c r="B284" s="2">
        <v>4657.4399999999996</v>
      </c>
      <c r="C284" s="34">
        <f t="shared" si="8"/>
        <v>3.1727159353049927E-3</v>
      </c>
      <c r="D284" s="2">
        <v>314.58</v>
      </c>
      <c r="E284" s="34">
        <f t="shared" si="9"/>
        <v>-1.3967367151291876E-3</v>
      </c>
      <c r="F284" s="77"/>
    </row>
    <row r="285" spans="1:6" x14ac:dyDescent="0.3">
      <c r="A285" s="1">
        <v>36403.729169999999</v>
      </c>
      <c r="B285" s="2">
        <v>4589.22</v>
      </c>
      <c r="C285" s="34">
        <f t="shared" si="8"/>
        <v>-1.4647531691229343E-2</v>
      </c>
      <c r="D285" s="2">
        <v>308.69</v>
      </c>
      <c r="E285" s="34">
        <f t="shared" si="9"/>
        <v>-1.8723377201347757E-2</v>
      </c>
      <c r="F285" s="77"/>
    </row>
    <row r="286" spans="1:6" x14ac:dyDescent="0.3">
      <c r="A286" s="1">
        <v>36404.729169999999</v>
      </c>
      <c r="B286" s="2">
        <v>4633.38</v>
      </c>
      <c r="C286" s="34">
        <f t="shared" si="8"/>
        <v>9.622550237295302E-3</v>
      </c>
      <c r="D286" s="2">
        <v>310.27</v>
      </c>
      <c r="E286" s="34">
        <f t="shared" si="9"/>
        <v>5.1184035764033631E-3</v>
      </c>
      <c r="F286" s="77"/>
    </row>
    <row r="287" spans="1:6" x14ac:dyDescent="0.3">
      <c r="A287" s="1">
        <v>36405.729169999999</v>
      </c>
      <c r="B287" s="2">
        <v>4550.6000000000004</v>
      </c>
      <c r="C287" s="34">
        <f t="shared" si="8"/>
        <v>-1.7866007104964332E-2</v>
      </c>
      <c r="D287" s="2">
        <v>305.18</v>
      </c>
      <c r="E287" s="34">
        <f t="shared" si="9"/>
        <v>-1.6405066554935899E-2</v>
      </c>
      <c r="F287" s="77"/>
    </row>
    <row r="288" spans="1:6" x14ac:dyDescent="0.3">
      <c r="A288" s="1">
        <v>36406.729169999999</v>
      </c>
      <c r="B288" s="2">
        <v>4672.37</v>
      </c>
      <c r="C288" s="34">
        <f t="shared" si="8"/>
        <v>2.6759108688964028E-2</v>
      </c>
      <c r="D288" s="2">
        <v>312.32</v>
      </c>
      <c r="E288" s="34">
        <f t="shared" si="9"/>
        <v>2.3396028573301031E-2</v>
      </c>
      <c r="F288" s="77"/>
    </row>
    <row r="289" spans="1:6" x14ac:dyDescent="0.3">
      <c r="A289" s="1">
        <v>36409.729169999999</v>
      </c>
      <c r="B289" s="2">
        <v>4668.04</v>
      </c>
      <c r="C289" s="34">
        <f t="shared" si="8"/>
        <v>-9.2672455306408441E-4</v>
      </c>
      <c r="D289" s="2">
        <v>315.27</v>
      </c>
      <c r="E289" s="34">
        <f t="shared" si="9"/>
        <v>9.4454405737705027E-3</v>
      </c>
      <c r="F289" s="77"/>
    </row>
    <row r="290" spans="1:6" x14ac:dyDescent="0.3">
      <c r="A290" s="1">
        <v>36410.729169999999</v>
      </c>
      <c r="B290" s="2">
        <v>4679.93</v>
      </c>
      <c r="C290" s="34">
        <f t="shared" si="8"/>
        <v>2.5471075654879272E-3</v>
      </c>
      <c r="D290" s="2">
        <v>313.98</v>
      </c>
      <c r="E290" s="34">
        <f t="shared" si="9"/>
        <v>-4.0917308973259514E-3</v>
      </c>
      <c r="F290" s="77"/>
    </row>
    <row r="291" spans="1:6" x14ac:dyDescent="0.3">
      <c r="A291" s="1">
        <v>36411.729169999999</v>
      </c>
      <c r="B291" s="2">
        <v>4680.6099999999997</v>
      </c>
      <c r="C291" s="34">
        <f t="shared" si="8"/>
        <v>1.4530131860923667E-4</v>
      </c>
      <c r="D291" s="2">
        <v>313.62</v>
      </c>
      <c r="E291" s="34">
        <f t="shared" si="9"/>
        <v>-1.1465698452131079E-3</v>
      </c>
      <c r="F291" s="77"/>
    </row>
    <row r="292" spans="1:6" x14ac:dyDescent="0.3">
      <c r="A292" s="1">
        <v>36412.729169999999</v>
      </c>
      <c r="B292" s="2">
        <v>4717.42</v>
      </c>
      <c r="C292" s="34">
        <f t="shared" si="8"/>
        <v>7.8643595599718896E-3</v>
      </c>
      <c r="D292" s="2">
        <v>316.41000000000003</v>
      </c>
      <c r="E292" s="34">
        <f t="shared" si="9"/>
        <v>8.8961163191123571E-3</v>
      </c>
      <c r="F292" s="77"/>
    </row>
    <row r="293" spans="1:6" x14ac:dyDescent="0.3">
      <c r="A293" s="1">
        <v>36413.729169999999</v>
      </c>
      <c r="B293" s="2">
        <v>4745.4799999999996</v>
      </c>
      <c r="C293" s="34">
        <f t="shared" si="8"/>
        <v>5.948166582581127E-3</v>
      </c>
      <c r="D293" s="2">
        <v>316.82</v>
      </c>
      <c r="E293" s="34">
        <f t="shared" si="9"/>
        <v>1.295787111658786E-3</v>
      </c>
      <c r="F293" s="77"/>
    </row>
    <row r="294" spans="1:6" x14ac:dyDescent="0.3">
      <c r="A294" s="1">
        <v>36416.729169999999</v>
      </c>
      <c r="B294" s="2">
        <v>4716.78</v>
      </c>
      <c r="C294" s="34">
        <f t="shared" si="8"/>
        <v>-6.0478602796766312E-3</v>
      </c>
      <c r="D294" s="2">
        <v>314.68</v>
      </c>
      <c r="E294" s="34">
        <f t="shared" si="9"/>
        <v>-6.7546240767627497E-3</v>
      </c>
      <c r="F294" s="77"/>
    </row>
    <row r="295" spans="1:6" x14ac:dyDescent="0.3">
      <c r="A295" s="1">
        <v>36417.729169999999</v>
      </c>
      <c r="B295" s="2">
        <v>4697.3900000000003</v>
      </c>
      <c r="C295" s="34">
        <f t="shared" si="8"/>
        <v>-4.1108552868692749E-3</v>
      </c>
      <c r="D295" s="2">
        <v>312.39999999999998</v>
      </c>
      <c r="E295" s="34">
        <f t="shared" si="9"/>
        <v>-7.245455701029746E-3</v>
      </c>
      <c r="F295" s="77"/>
    </row>
    <row r="296" spans="1:6" x14ac:dyDescent="0.3">
      <c r="A296" s="1">
        <v>36418.729169999999</v>
      </c>
      <c r="B296" s="2">
        <v>4662.0200000000004</v>
      </c>
      <c r="C296" s="34">
        <f t="shared" si="8"/>
        <v>-7.5297133088799706E-3</v>
      </c>
      <c r="D296" s="2">
        <v>311.33</v>
      </c>
      <c r="E296" s="34">
        <f t="shared" si="9"/>
        <v>-3.4250960307298239E-3</v>
      </c>
      <c r="F296" s="77"/>
    </row>
    <row r="297" spans="1:6" x14ac:dyDescent="0.3">
      <c r="A297" s="1">
        <v>36419.729169999999</v>
      </c>
      <c r="B297" s="2">
        <v>4640.55</v>
      </c>
      <c r="C297" s="34">
        <f t="shared" si="8"/>
        <v>-4.6052998485635044E-3</v>
      </c>
      <c r="D297" s="2">
        <v>309.35000000000002</v>
      </c>
      <c r="E297" s="34">
        <f t="shared" si="9"/>
        <v>-6.3598111328814211E-3</v>
      </c>
      <c r="F297" s="77"/>
    </row>
    <row r="298" spans="1:6" x14ac:dyDescent="0.3">
      <c r="A298" s="1">
        <v>36420.729169999999</v>
      </c>
      <c r="B298" s="2">
        <v>4644.32</v>
      </c>
      <c r="C298" s="34">
        <f t="shared" si="8"/>
        <v>8.1240370214730184E-4</v>
      </c>
      <c r="D298" s="2">
        <v>310.25</v>
      </c>
      <c r="E298" s="34">
        <f t="shared" si="9"/>
        <v>2.9093260061419102E-3</v>
      </c>
      <c r="F298" s="77"/>
    </row>
    <row r="299" spans="1:6" x14ac:dyDescent="0.3">
      <c r="A299" s="1">
        <v>36423.729169999999</v>
      </c>
      <c r="B299" s="2">
        <v>4680.49</v>
      </c>
      <c r="C299" s="34">
        <f t="shared" si="8"/>
        <v>7.7880077169532047E-3</v>
      </c>
      <c r="D299" s="2">
        <v>311.77</v>
      </c>
      <c r="E299" s="34">
        <f t="shared" si="9"/>
        <v>4.899274778404461E-3</v>
      </c>
      <c r="F299" s="77"/>
    </row>
    <row r="300" spans="1:6" x14ac:dyDescent="0.3">
      <c r="A300" s="1">
        <v>36424.729169999999</v>
      </c>
      <c r="B300" s="2">
        <v>4612.93</v>
      </c>
      <c r="C300" s="34">
        <f t="shared" si="8"/>
        <v>-1.4434386143331035E-2</v>
      </c>
      <c r="D300" s="2">
        <v>307.58999999999997</v>
      </c>
      <c r="E300" s="34">
        <f t="shared" si="9"/>
        <v>-1.3407319498348169E-2</v>
      </c>
      <c r="F300" s="77"/>
    </row>
    <row r="301" spans="1:6" x14ac:dyDescent="0.3">
      <c r="A301" s="1">
        <v>36425.729169999999</v>
      </c>
      <c r="B301" s="2">
        <v>4568.12</v>
      </c>
      <c r="C301" s="34">
        <f t="shared" si="8"/>
        <v>-9.713999562100506E-3</v>
      </c>
      <c r="D301" s="2">
        <v>305.72000000000003</v>
      </c>
      <c r="E301" s="34">
        <f t="shared" si="9"/>
        <v>-6.0795214408789766E-3</v>
      </c>
      <c r="F301" s="77"/>
    </row>
    <row r="302" spans="1:6" x14ac:dyDescent="0.3">
      <c r="A302" s="1">
        <v>36426.729169999999</v>
      </c>
      <c r="B302" s="2">
        <v>4601.24</v>
      </c>
      <c r="C302" s="34">
        <f t="shared" si="8"/>
        <v>7.2502473665314593E-3</v>
      </c>
      <c r="D302" s="2">
        <v>308.52</v>
      </c>
      <c r="E302" s="34">
        <f t="shared" si="9"/>
        <v>9.1587073138819086E-3</v>
      </c>
      <c r="F302" s="77"/>
    </row>
    <row r="303" spans="1:6" x14ac:dyDescent="0.3">
      <c r="A303" s="1">
        <v>36427.729169999999</v>
      </c>
      <c r="B303" s="2">
        <v>4540.87</v>
      </c>
      <c r="C303" s="34">
        <f t="shared" si="8"/>
        <v>-1.3120376246403165E-2</v>
      </c>
      <c r="D303" s="2">
        <v>305.02999999999997</v>
      </c>
      <c r="E303" s="34">
        <f t="shared" si="9"/>
        <v>-1.131207053027361E-2</v>
      </c>
      <c r="F303" s="77"/>
    </row>
    <row r="304" spans="1:6" x14ac:dyDescent="0.3">
      <c r="A304" s="1">
        <v>36430.729169999999</v>
      </c>
      <c r="B304" s="2">
        <v>4596.6000000000004</v>
      </c>
      <c r="C304" s="34">
        <f t="shared" si="8"/>
        <v>1.2272978526141509E-2</v>
      </c>
      <c r="D304" s="2">
        <v>309.38</v>
      </c>
      <c r="E304" s="34">
        <f t="shared" si="9"/>
        <v>1.4260892371242173E-2</v>
      </c>
      <c r="F304" s="77"/>
    </row>
    <row r="305" spans="1:6" x14ac:dyDescent="0.3">
      <c r="A305" s="1">
        <v>36431.729169999999</v>
      </c>
      <c r="B305" s="2">
        <v>4543.92</v>
      </c>
      <c r="C305" s="34">
        <f t="shared" si="8"/>
        <v>-1.146064482443554E-2</v>
      </c>
      <c r="D305" s="2">
        <v>305.38</v>
      </c>
      <c r="E305" s="34">
        <f t="shared" si="9"/>
        <v>-1.2929083974400402E-2</v>
      </c>
      <c r="F305" s="77"/>
    </row>
    <row r="306" spans="1:6" x14ac:dyDescent="0.3">
      <c r="A306" s="1">
        <v>36432.729169999999</v>
      </c>
      <c r="B306" s="2">
        <v>4535.08</v>
      </c>
      <c r="C306" s="34">
        <f t="shared" si="8"/>
        <v>-1.9454567862110528E-3</v>
      </c>
      <c r="D306" s="2">
        <v>303.14</v>
      </c>
      <c r="E306" s="34">
        <f t="shared" si="9"/>
        <v>-7.3351234527474496E-3</v>
      </c>
      <c r="F306" s="77"/>
    </row>
    <row r="307" spans="1:6" x14ac:dyDescent="0.3">
      <c r="A307" s="1">
        <v>36433.729169999999</v>
      </c>
      <c r="B307" s="2">
        <v>4591.42</v>
      </c>
      <c r="C307" s="34">
        <f t="shared" si="8"/>
        <v>1.2423154608077525E-2</v>
      </c>
      <c r="D307" s="2">
        <v>303.91000000000003</v>
      </c>
      <c r="E307" s="34">
        <f t="shared" si="9"/>
        <v>2.5400804908624064E-3</v>
      </c>
      <c r="F307" s="77"/>
    </row>
    <row r="308" spans="1:6" x14ac:dyDescent="0.3">
      <c r="A308" s="1">
        <v>36434.729169999999</v>
      </c>
      <c r="B308" s="2">
        <v>4550.57</v>
      </c>
      <c r="C308" s="34">
        <f t="shared" si="8"/>
        <v>-8.8970296770934931E-3</v>
      </c>
      <c r="D308" s="2">
        <v>301.49</v>
      </c>
      <c r="E308" s="34">
        <f t="shared" si="9"/>
        <v>-7.9628837484782E-3</v>
      </c>
      <c r="F308" s="77"/>
    </row>
    <row r="309" spans="1:6" x14ac:dyDescent="0.3">
      <c r="A309" s="1">
        <v>36437.729169999999</v>
      </c>
      <c r="B309" s="2">
        <v>4603.24</v>
      </c>
      <c r="C309" s="34">
        <f t="shared" si="8"/>
        <v>1.1574374199276205E-2</v>
      </c>
      <c r="D309" s="2">
        <v>305.82</v>
      </c>
      <c r="E309" s="34">
        <f t="shared" si="9"/>
        <v>1.4362002056452994E-2</v>
      </c>
      <c r="F309" s="77"/>
    </row>
    <row r="310" spans="1:6" x14ac:dyDescent="0.3">
      <c r="A310" s="1">
        <v>36438.729169999999</v>
      </c>
      <c r="B310" s="2">
        <v>4661.13</v>
      </c>
      <c r="C310" s="34">
        <f t="shared" si="8"/>
        <v>1.2575924783413406E-2</v>
      </c>
      <c r="D310" s="2">
        <v>307.83</v>
      </c>
      <c r="E310" s="34">
        <f t="shared" si="9"/>
        <v>6.5724936237001597E-3</v>
      </c>
      <c r="F310" s="77"/>
    </row>
    <row r="311" spans="1:6" x14ac:dyDescent="0.3">
      <c r="A311" s="1">
        <v>36439.729169999999</v>
      </c>
      <c r="B311" s="2">
        <v>4691.72</v>
      </c>
      <c r="C311" s="34">
        <f t="shared" si="8"/>
        <v>6.5627862771473477E-3</v>
      </c>
      <c r="D311" s="2">
        <v>308.93</v>
      </c>
      <c r="E311" s="34">
        <f t="shared" si="9"/>
        <v>3.5734009030958802E-3</v>
      </c>
      <c r="F311" s="77"/>
    </row>
    <row r="312" spans="1:6" x14ac:dyDescent="0.3">
      <c r="A312" s="1">
        <v>36440.729169999999</v>
      </c>
      <c r="B312" s="2">
        <v>4742.26</v>
      </c>
      <c r="C312" s="34">
        <f t="shared" si="8"/>
        <v>1.0772168842130281E-2</v>
      </c>
      <c r="D312" s="2">
        <v>311.57</v>
      </c>
      <c r="E312" s="34">
        <f t="shared" si="9"/>
        <v>8.545625222542208E-3</v>
      </c>
      <c r="F312" s="77"/>
    </row>
    <row r="313" spans="1:6" x14ac:dyDescent="0.3">
      <c r="A313" s="1">
        <v>36441.729169999999</v>
      </c>
      <c r="B313" s="2">
        <v>4721.93</v>
      </c>
      <c r="C313" s="34">
        <f t="shared" si="8"/>
        <v>-4.286985530105869E-3</v>
      </c>
      <c r="D313" s="2">
        <v>312.37</v>
      </c>
      <c r="E313" s="34">
        <f t="shared" si="9"/>
        <v>2.5676413005104592E-3</v>
      </c>
      <c r="F313" s="77"/>
    </row>
    <row r="314" spans="1:6" x14ac:dyDescent="0.3">
      <c r="A314" s="1">
        <v>36444.729169999999</v>
      </c>
      <c r="B314" s="2">
        <v>4722.3500000000004</v>
      </c>
      <c r="C314" s="34">
        <f t="shared" si="8"/>
        <v>8.8946680700585645E-5</v>
      </c>
      <c r="D314" s="2">
        <v>313.14999999999998</v>
      </c>
      <c r="E314" s="34">
        <f t="shared" si="9"/>
        <v>2.4970387681273465E-3</v>
      </c>
      <c r="F314" s="77"/>
    </row>
    <row r="315" spans="1:6" x14ac:dyDescent="0.3">
      <c r="A315" s="1">
        <v>36445.729169999999</v>
      </c>
      <c r="B315" s="2">
        <v>4658.54</v>
      </c>
      <c r="C315" s="34">
        <f t="shared" si="8"/>
        <v>-1.3512340254322575E-2</v>
      </c>
      <c r="D315" s="2">
        <v>309.62</v>
      </c>
      <c r="E315" s="34">
        <f t="shared" si="9"/>
        <v>-1.1272553089573645E-2</v>
      </c>
      <c r="F315" s="77"/>
    </row>
    <row r="316" spans="1:6" x14ac:dyDescent="0.3">
      <c r="A316" s="1">
        <v>36446.729169999999</v>
      </c>
      <c r="B316" s="2">
        <v>4602.8500000000004</v>
      </c>
      <c r="C316" s="34">
        <f t="shared" si="8"/>
        <v>-1.1954389143379651E-2</v>
      </c>
      <c r="D316" s="2">
        <v>306.47000000000003</v>
      </c>
      <c r="E316" s="34">
        <f t="shared" si="9"/>
        <v>-1.017376138492343E-2</v>
      </c>
      <c r="F316" s="77"/>
    </row>
    <row r="317" spans="1:6" x14ac:dyDescent="0.3">
      <c r="A317" s="1">
        <v>36447.729169999999</v>
      </c>
      <c r="B317" s="2">
        <v>4583.63</v>
      </c>
      <c r="C317" s="34">
        <f t="shared" si="8"/>
        <v>-4.1756737673398492E-3</v>
      </c>
      <c r="D317" s="2">
        <v>303.77999999999997</v>
      </c>
      <c r="E317" s="34">
        <f t="shared" si="9"/>
        <v>-8.7773680947565991E-3</v>
      </c>
      <c r="F317" s="77"/>
    </row>
    <row r="318" spans="1:6" x14ac:dyDescent="0.3">
      <c r="A318" s="1">
        <v>36448.729169999999</v>
      </c>
      <c r="B318" s="2">
        <v>4524.42</v>
      </c>
      <c r="C318" s="34">
        <f t="shared" si="8"/>
        <v>-1.2917709326450866E-2</v>
      </c>
      <c r="D318" s="2">
        <v>298.48</v>
      </c>
      <c r="E318" s="34">
        <f t="shared" si="9"/>
        <v>-1.7446836526433418E-2</v>
      </c>
      <c r="F318" s="77"/>
    </row>
    <row r="319" spans="1:6" x14ac:dyDescent="0.3">
      <c r="A319" s="1">
        <v>36451.729169999999</v>
      </c>
      <c r="B319" s="2">
        <v>4495.3</v>
      </c>
      <c r="C319" s="34">
        <f t="shared" si="8"/>
        <v>-6.4361840854738617E-3</v>
      </c>
      <c r="D319" s="2">
        <v>295.91000000000003</v>
      </c>
      <c r="E319" s="34">
        <f t="shared" si="9"/>
        <v>-8.610292146877474E-3</v>
      </c>
      <c r="F319" s="77"/>
    </row>
    <row r="320" spans="1:6" x14ac:dyDescent="0.3">
      <c r="A320" s="1">
        <v>36452.729169999999</v>
      </c>
      <c r="B320" s="2">
        <v>4591.2</v>
      </c>
      <c r="C320" s="34">
        <f t="shared" si="8"/>
        <v>2.1333392654550254E-2</v>
      </c>
      <c r="D320" s="2">
        <v>302.01</v>
      </c>
      <c r="E320" s="34">
        <f t="shared" si="9"/>
        <v>2.061437599270044E-2</v>
      </c>
      <c r="F320" s="77"/>
    </row>
    <row r="321" spans="1:6" x14ac:dyDescent="0.3">
      <c r="A321" s="1">
        <v>36453.729169999999</v>
      </c>
      <c r="B321" s="2">
        <v>4577.83</v>
      </c>
      <c r="C321" s="34">
        <f t="shared" si="8"/>
        <v>-2.9120926990764406E-3</v>
      </c>
      <c r="D321" s="2">
        <v>302.60000000000002</v>
      </c>
      <c r="E321" s="34">
        <f t="shared" si="9"/>
        <v>1.9535776961028262E-3</v>
      </c>
      <c r="F321" s="77"/>
    </row>
    <row r="322" spans="1:6" x14ac:dyDescent="0.3">
      <c r="A322" s="1">
        <v>36454.729169999999</v>
      </c>
      <c r="B322" s="2">
        <v>4602.3900000000003</v>
      </c>
      <c r="C322" s="34">
        <f t="shared" ref="C322:C385" si="10">B322/B321-1</f>
        <v>5.3649873411638627E-3</v>
      </c>
      <c r="D322" s="2">
        <v>301.02999999999997</v>
      </c>
      <c r="E322" s="34">
        <f t="shared" si="9"/>
        <v>-5.1883674818243852E-3</v>
      </c>
      <c r="F322" s="77"/>
    </row>
    <row r="323" spans="1:6" x14ac:dyDescent="0.3">
      <c r="A323" s="1">
        <v>36455.729169999999</v>
      </c>
      <c r="B323" s="2">
        <v>4677.8</v>
      </c>
      <c r="C323" s="34">
        <f t="shared" si="10"/>
        <v>1.6384965202862034E-2</v>
      </c>
      <c r="D323" s="2">
        <v>305.22000000000003</v>
      </c>
      <c r="E323" s="34">
        <f t="shared" ref="E323:E385" si="11">D323/D322-1</f>
        <v>1.3918878517091393E-2</v>
      </c>
      <c r="F323" s="77"/>
    </row>
    <row r="324" spans="1:6" x14ac:dyDescent="0.3">
      <c r="A324" s="1">
        <v>36458.729169999999</v>
      </c>
      <c r="B324" s="2">
        <v>4669.28</v>
      </c>
      <c r="C324" s="34">
        <f t="shared" si="10"/>
        <v>-1.8213690196247079E-3</v>
      </c>
      <c r="D324" s="2">
        <v>305.20999999999998</v>
      </c>
      <c r="E324" s="34">
        <f t="shared" si="11"/>
        <v>-3.27632527359345E-5</v>
      </c>
      <c r="F324" s="77"/>
    </row>
    <row r="325" spans="1:6" x14ac:dyDescent="0.3">
      <c r="A325" s="1">
        <v>36459.729169999999</v>
      </c>
      <c r="B325" s="2">
        <v>4706.59</v>
      </c>
      <c r="C325" s="34">
        <f t="shared" si="10"/>
        <v>7.9905253058287773E-3</v>
      </c>
      <c r="D325" s="2">
        <v>308.57</v>
      </c>
      <c r="E325" s="34">
        <f t="shared" si="11"/>
        <v>1.100881360374828E-2</v>
      </c>
      <c r="F325" s="77"/>
    </row>
    <row r="326" spans="1:6" x14ac:dyDescent="0.3">
      <c r="A326" s="1">
        <v>36460.729169999999</v>
      </c>
      <c r="B326" s="2">
        <v>4695.05</v>
      </c>
      <c r="C326" s="34">
        <f t="shared" si="10"/>
        <v>-2.4518812983497229E-3</v>
      </c>
      <c r="D326" s="2">
        <v>307.82</v>
      </c>
      <c r="E326" s="34">
        <f t="shared" si="11"/>
        <v>-2.4305668081796572E-3</v>
      </c>
      <c r="F326" s="77"/>
    </row>
    <row r="327" spans="1:6" x14ac:dyDescent="0.3">
      <c r="A327" s="1">
        <v>36461.729169999999</v>
      </c>
      <c r="B327" s="2">
        <v>4748.62</v>
      </c>
      <c r="C327" s="34">
        <f t="shared" si="10"/>
        <v>1.140988913856078E-2</v>
      </c>
      <c r="D327" s="2">
        <v>312.05</v>
      </c>
      <c r="E327" s="34">
        <f t="shared" si="11"/>
        <v>1.3741797154181112E-2</v>
      </c>
      <c r="F327" s="77"/>
    </row>
    <row r="328" spans="1:6" x14ac:dyDescent="0.3">
      <c r="A328" s="1">
        <v>36462.729169999999</v>
      </c>
      <c r="B328" s="2">
        <v>4888.62</v>
      </c>
      <c r="C328" s="34">
        <f t="shared" si="10"/>
        <v>2.9482249579877884E-2</v>
      </c>
      <c r="D328" s="2">
        <v>317.27</v>
      </c>
      <c r="E328" s="34">
        <f t="shared" si="11"/>
        <v>1.6728088447364176E-2</v>
      </c>
      <c r="F328" s="77"/>
    </row>
    <row r="329" spans="1:6" x14ac:dyDescent="0.3">
      <c r="A329" s="1">
        <v>36466.729169999999</v>
      </c>
      <c r="B329" s="2">
        <v>4898.5200000000004</v>
      </c>
      <c r="C329" s="34">
        <f t="shared" si="10"/>
        <v>2.0251113811260435E-3</v>
      </c>
      <c r="D329" s="2">
        <v>318.18</v>
      </c>
      <c r="E329" s="34">
        <f>D329/D328-1</f>
        <v>2.8682194975888642E-3</v>
      </c>
      <c r="F329" s="77"/>
    </row>
    <row r="330" spans="1:6" x14ac:dyDescent="0.3">
      <c r="A330" s="1">
        <v>36467.729169999999</v>
      </c>
      <c r="B330" s="2">
        <v>4917.84</v>
      </c>
      <c r="C330" s="34">
        <f t="shared" si="10"/>
        <v>3.9440484064574566E-3</v>
      </c>
      <c r="D330" s="2">
        <v>319.94</v>
      </c>
      <c r="E330" s="34">
        <f t="shared" si="11"/>
        <v>5.5314601797724627E-3</v>
      </c>
      <c r="F330" s="77"/>
    </row>
    <row r="331" spans="1:6" x14ac:dyDescent="0.3">
      <c r="A331" s="1">
        <v>36468.729169999999</v>
      </c>
      <c r="B331" s="2">
        <v>4943.74</v>
      </c>
      <c r="C331" s="34">
        <f t="shared" si="10"/>
        <v>5.2665397816926696E-3</v>
      </c>
      <c r="D331" s="2">
        <v>321.95</v>
      </c>
      <c r="E331" s="34">
        <f t="shared" si="11"/>
        <v>6.2824279552415874E-3</v>
      </c>
      <c r="F331" s="77"/>
    </row>
    <row r="332" spans="1:6" x14ac:dyDescent="0.3">
      <c r="A332" s="1">
        <v>36469.729169999999</v>
      </c>
      <c r="B332" s="2">
        <v>4975.8999999999996</v>
      </c>
      <c r="C332" s="34">
        <f t="shared" si="10"/>
        <v>6.505196470688146E-3</v>
      </c>
      <c r="D332" s="2">
        <v>323.33999999999997</v>
      </c>
      <c r="E332" s="34">
        <f t="shared" si="11"/>
        <v>4.3174405963659623E-3</v>
      </c>
      <c r="F332" s="77"/>
    </row>
    <row r="333" spans="1:6" x14ac:dyDescent="0.3">
      <c r="A333" s="1">
        <v>36472.729169999999</v>
      </c>
      <c r="B333" s="2">
        <v>4994.7700000000004</v>
      </c>
      <c r="C333" s="34">
        <f t="shared" si="10"/>
        <v>3.7922787837376681E-3</v>
      </c>
      <c r="D333" s="2">
        <v>324.19</v>
      </c>
      <c r="E333" s="34">
        <f t="shared" si="11"/>
        <v>2.628811777076745E-3</v>
      </c>
      <c r="F333" s="77"/>
    </row>
    <row r="334" spans="1:6" x14ac:dyDescent="0.3">
      <c r="A334" s="1">
        <v>36473.729169999999</v>
      </c>
      <c r="B334" s="2">
        <v>4997.5600000000004</v>
      </c>
      <c r="C334" s="34">
        <f t="shared" si="10"/>
        <v>5.5858427915600473E-4</v>
      </c>
      <c r="D334" s="2">
        <v>325.89999999999998</v>
      </c>
      <c r="E334" s="34">
        <f t="shared" si="11"/>
        <v>5.2746845985378599E-3</v>
      </c>
      <c r="F334" s="77"/>
    </row>
    <row r="335" spans="1:6" x14ac:dyDescent="0.3">
      <c r="A335" s="1">
        <v>36474.729169999999</v>
      </c>
      <c r="B335" s="2">
        <v>5051.83</v>
      </c>
      <c r="C335" s="34">
        <f t="shared" si="10"/>
        <v>1.0859299338076944E-2</v>
      </c>
      <c r="D335" s="2">
        <v>327.47000000000003</v>
      </c>
      <c r="E335" s="34">
        <f t="shared" si="11"/>
        <v>4.8174286590980664E-3</v>
      </c>
      <c r="F335" s="77"/>
    </row>
    <row r="336" spans="1:6" x14ac:dyDescent="0.3">
      <c r="A336" s="1">
        <v>36475.729169999999</v>
      </c>
      <c r="B336" s="2">
        <v>5132.08</v>
      </c>
      <c r="C336" s="34">
        <f t="shared" si="10"/>
        <v>1.5885332641834671E-2</v>
      </c>
      <c r="D336" s="2">
        <v>331.75</v>
      </c>
      <c r="E336" s="34">
        <f t="shared" si="11"/>
        <v>1.3069899532781593E-2</v>
      </c>
      <c r="F336" s="77"/>
    </row>
    <row r="337" spans="1:6" x14ac:dyDescent="0.3">
      <c r="A337" s="1">
        <v>36476.729169999999</v>
      </c>
      <c r="B337" s="2">
        <v>5141.51</v>
      </c>
      <c r="C337" s="34">
        <f t="shared" si="10"/>
        <v>1.8374616140044431E-3</v>
      </c>
      <c r="D337" s="2">
        <v>331.34</v>
      </c>
      <c r="E337" s="34">
        <f t="shared" si="11"/>
        <v>-1.2358703843255991E-3</v>
      </c>
      <c r="F337" s="77"/>
    </row>
    <row r="338" spans="1:6" x14ac:dyDescent="0.3">
      <c r="A338" s="1">
        <v>36479.729169999999</v>
      </c>
      <c r="B338" s="2">
        <v>5178.13</v>
      </c>
      <c r="C338" s="34">
        <f t="shared" si="10"/>
        <v>7.1224212342289039E-3</v>
      </c>
      <c r="D338" s="2">
        <v>334.63</v>
      </c>
      <c r="E338" s="34">
        <f t="shared" si="11"/>
        <v>9.929377678517648E-3</v>
      </c>
      <c r="F338" s="77"/>
    </row>
    <row r="339" spans="1:6" x14ac:dyDescent="0.3">
      <c r="A339" s="1">
        <v>36480.729169999999</v>
      </c>
      <c r="B339" s="2">
        <v>5191.01</v>
      </c>
      <c r="C339" s="34">
        <f t="shared" si="10"/>
        <v>2.4873844418737967E-3</v>
      </c>
      <c r="D339" s="2">
        <v>336.02</v>
      </c>
      <c r="E339" s="34">
        <f t="shared" si="11"/>
        <v>4.1538415563457942E-3</v>
      </c>
      <c r="F339" s="77"/>
    </row>
    <row r="340" spans="1:6" x14ac:dyDescent="0.3">
      <c r="A340" s="1">
        <v>36481.729169999999</v>
      </c>
      <c r="B340" s="2">
        <v>5178.2299999999996</v>
      </c>
      <c r="C340" s="34">
        <f t="shared" si="10"/>
        <v>-2.4619486381264322E-3</v>
      </c>
      <c r="D340" s="2">
        <v>335.73</v>
      </c>
      <c r="E340" s="34">
        <f t="shared" si="11"/>
        <v>-8.6304386643643038E-4</v>
      </c>
      <c r="F340" s="77"/>
    </row>
    <row r="341" spans="1:6" x14ac:dyDescent="0.3">
      <c r="A341" s="1">
        <v>36482.729169999999</v>
      </c>
      <c r="B341" s="2">
        <v>5246.33</v>
      </c>
      <c r="C341" s="34">
        <f t="shared" si="10"/>
        <v>1.3151211900591653E-2</v>
      </c>
      <c r="D341" s="2">
        <v>338.79</v>
      </c>
      <c r="E341" s="34">
        <f t="shared" si="11"/>
        <v>9.1144669823965963E-3</v>
      </c>
      <c r="F341" s="77"/>
    </row>
    <row r="342" spans="1:6" x14ac:dyDescent="0.3">
      <c r="A342" s="1">
        <v>36483.729169999999</v>
      </c>
      <c r="B342" s="2">
        <v>5263.23</v>
      </c>
      <c r="C342" s="34">
        <f t="shared" si="10"/>
        <v>3.2212994607658807E-3</v>
      </c>
      <c r="D342" s="2">
        <v>337.58</v>
      </c>
      <c r="E342" s="34">
        <f t="shared" si="11"/>
        <v>-3.5715339886066566E-3</v>
      </c>
      <c r="F342" s="77"/>
    </row>
    <row r="343" spans="1:6" x14ac:dyDescent="0.3">
      <c r="A343" s="1">
        <v>36486.729169999999</v>
      </c>
      <c r="B343" s="2">
        <v>5147.96</v>
      </c>
      <c r="C343" s="34">
        <f t="shared" si="10"/>
        <v>-2.190099995630046E-2</v>
      </c>
      <c r="D343" s="2">
        <v>334.04</v>
      </c>
      <c r="E343" s="34">
        <f t="shared" si="11"/>
        <v>-1.0486403222939589E-2</v>
      </c>
      <c r="F343" s="77"/>
    </row>
    <row r="344" spans="1:6" x14ac:dyDescent="0.3">
      <c r="A344" s="1">
        <v>36487.729169999999</v>
      </c>
      <c r="B344" s="2">
        <v>5152.87</v>
      </c>
      <c r="C344" s="34">
        <f t="shared" si="10"/>
        <v>9.5377586461431463E-4</v>
      </c>
      <c r="D344" s="2">
        <v>336.26</v>
      </c>
      <c r="E344" s="34">
        <f t="shared" si="11"/>
        <v>6.6459106693808057E-3</v>
      </c>
      <c r="F344" s="77"/>
    </row>
    <row r="345" spans="1:6" x14ac:dyDescent="0.3">
      <c r="A345" s="1">
        <v>36488.729169999999</v>
      </c>
      <c r="B345" s="2">
        <v>5189.38</v>
      </c>
      <c r="C345" s="34">
        <f t="shared" si="10"/>
        <v>7.0853718413235178E-3</v>
      </c>
      <c r="D345" s="2">
        <v>336.89</v>
      </c>
      <c r="E345" s="34">
        <f t="shared" si="11"/>
        <v>1.8735502289894956E-3</v>
      </c>
      <c r="F345" s="77"/>
    </row>
    <row r="346" spans="1:6" x14ac:dyDescent="0.3">
      <c r="A346" s="1">
        <v>36489.729169999999</v>
      </c>
      <c r="B346" s="2">
        <v>5352.6</v>
      </c>
      <c r="C346" s="34">
        <f t="shared" si="10"/>
        <v>3.1452697624764436E-2</v>
      </c>
      <c r="D346" s="2">
        <v>343.86</v>
      </c>
      <c r="E346" s="34">
        <f t="shared" si="11"/>
        <v>2.0689245747870233E-2</v>
      </c>
      <c r="F346" s="77"/>
    </row>
    <row r="347" spans="1:6" x14ac:dyDescent="0.3">
      <c r="A347" s="1">
        <v>36490.729169999999</v>
      </c>
      <c r="B347" s="2">
        <v>5396.99</v>
      </c>
      <c r="C347" s="34">
        <f t="shared" si="10"/>
        <v>8.293165938048741E-3</v>
      </c>
      <c r="D347" s="2">
        <v>345.1</v>
      </c>
      <c r="E347" s="34">
        <f t="shared" si="11"/>
        <v>3.6061187692666419E-3</v>
      </c>
      <c r="F347" s="77"/>
    </row>
    <row r="348" spans="1:6" x14ac:dyDescent="0.3">
      <c r="A348" s="1">
        <v>36493.729169999999</v>
      </c>
      <c r="B348" s="2">
        <v>5373.91</v>
      </c>
      <c r="C348" s="34">
        <f t="shared" si="10"/>
        <v>-4.2764578033310796E-3</v>
      </c>
      <c r="D348" s="2">
        <v>345.71</v>
      </c>
      <c r="E348" s="34">
        <f t="shared" si="11"/>
        <v>1.7676035931613043E-3</v>
      </c>
      <c r="F348" s="77"/>
    </row>
    <row r="349" spans="1:6" x14ac:dyDescent="0.3">
      <c r="A349" s="1">
        <v>36494.729169999999</v>
      </c>
      <c r="B349" s="2">
        <v>5341.62</v>
      </c>
      <c r="C349" s="34">
        <f t="shared" si="10"/>
        <v>-6.0086603608917599E-3</v>
      </c>
      <c r="D349" s="2">
        <v>342.13</v>
      </c>
      <c r="E349" s="34">
        <f t="shared" si="11"/>
        <v>-1.0355500274796703E-2</v>
      </c>
      <c r="F349" s="77"/>
    </row>
    <row r="350" spans="1:6" x14ac:dyDescent="0.3">
      <c r="A350" s="1">
        <v>36495.729169999999</v>
      </c>
      <c r="B350" s="2">
        <v>5381.41</v>
      </c>
      <c r="C350" s="34">
        <f t="shared" si="10"/>
        <v>7.4490510369513707E-3</v>
      </c>
      <c r="D350" s="2">
        <v>345.09</v>
      </c>
      <c r="E350" s="34">
        <f t="shared" si="11"/>
        <v>8.6516821091398022E-3</v>
      </c>
      <c r="F350" s="77"/>
    </row>
    <row r="351" spans="1:6" x14ac:dyDescent="0.3">
      <c r="A351" s="1">
        <v>36496.729169999999</v>
      </c>
      <c r="B351" s="2">
        <v>5354.19</v>
      </c>
      <c r="C351" s="34">
        <f t="shared" si="10"/>
        <v>-5.0581539039025181E-3</v>
      </c>
      <c r="D351" s="2">
        <v>346.24</v>
      </c>
      <c r="E351" s="34">
        <f t="shared" si="11"/>
        <v>3.3324639948999479E-3</v>
      </c>
      <c r="F351" s="77"/>
    </row>
    <row r="352" spans="1:6" x14ac:dyDescent="0.3">
      <c r="A352" s="1">
        <v>36497.729169999999</v>
      </c>
      <c r="B352" s="2">
        <v>5468.05</v>
      </c>
      <c r="C352" s="34">
        <f t="shared" si="10"/>
        <v>2.1265588258915002E-2</v>
      </c>
      <c r="D352" s="2">
        <v>353.24</v>
      </c>
      <c r="E352" s="34">
        <f t="shared" si="11"/>
        <v>2.0217190388170048E-2</v>
      </c>
      <c r="F352" s="77"/>
    </row>
    <row r="353" spans="1:6" x14ac:dyDescent="0.3">
      <c r="A353" s="1">
        <v>36500.729169999999</v>
      </c>
      <c r="B353" s="2">
        <v>5509.97</v>
      </c>
      <c r="C353" s="34">
        <f t="shared" si="10"/>
        <v>7.6663527217197824E-3</v>
      </c>
      <c r="D353" s="2">
        <v>351.15</v>
      </c>
      <c r="E353" s="34">
        <f t="shared" si="11"/>
        <v>-5.9166572302118414E-3</v>
      </c>
      <c r="F353" s="77"/>
    </row>
    <row r="354" spans="1:6" x14ac:dyDescent="0.3">
      <c r="A354" s="1">
        <v>36501.729169999999</v>
      </c>
      <c r="B354" s="2">
        <v>5534.51</v>
      </c>
      <c r="C354" s="34">
        <f t="shared" si="10"/>
        <v>4.4537447572310374E-3</v>
      </c>
      <c r="D354" s="2">
        <v>352.5</v>
      </c>
      <c r="E354" s="34">
        <f t="shared" si="11"/>
        <v>3.8445108927809279E-3</v>
      </c>
      <c r="F354" s="77"/>
    </row>
    <row r="355" spans="1:6" x14ac:dyDescent="0.3">
      <c r="A355" s="1">
        <v>36502.729169999999</v>
      </c>
      <c r="B355" s="2">
        <v>5487.12</v>
      </c>
      <c r="C355" s="34">
        <f t="shared" si="10"/>
        <v>-8.5626369814130188E-3</v>
      </c>
      <c r="D355" s="2">
        <v>351.79</v>
      </c>
      <c r="E355" s="34">
        <f t="shared" si="11"/>
        <v>-2.0141843971630546E-3</v>
      </c>
      <c r="F355" s="77"/>
    </row>
    <row r="356" spans="1:6" x14ac:dyDescent="0.3">
      <c r="A356" s="1">
        <v>36503.729169999999</v>
      </c>
      <c r="B356" s="2">
        <v>5548.62</v>
      </c>
      <c r="C356" s="34">
        <f t="shared" si="10"/>
        <v>1.1208065433232717E-2</v>
      </c>
      <c r="D356" s="2">
        <v>353.95</v>
      </c>
      <c r="E356" s="34">
        <f t="shared" si="11"/>
        <v>6.1400267204865244E-3</v>
      </c>
      <c r="F356" s="77"/>
    </row>
    <row r="357" spans="1:6" x14ac:dyDescent="0.3">
      <c r="A357" s="1">
        <v>36504.729169999999</v>
      </c>
      <c r="B357" s="2">
        <v>5481.1</v>
      </c>
      <c r="C357" s="34">
        <f t="shared" si="10"/>
        <v>-1.21687915193327E-2</v>
      </c>
      <c r="D357" s="2">
        <v>353.54</v>
      </c>
      <c r="E357" s="34">
        <f t="shared" si="11"/>
        <v>-1.1583556999574807E-3</v>
      </c>
      <c r="F357" s="77"/>
    </row>
    <row r="358" spans="1:6" x14ac:dyDescent="0.3">
      <c r="A358" s="1">
        <v>36507.729169999999</v>
      </c>
      <c r="B358" s="2">
        <v>5535.76</v>
      </c>
      <c r="C358" s="34">
        <f t="shared" si="10"/>
        <v>9.9724507854261901E-3</v>
      </c>
      <c r="D358" s="2">
        <v>355.11</v>
      </c>
      <c r="E358" s="34">
        <f t="shared" si="11"/>
        <v>4.4407987780732405E-3</v>
      </c>
      <c r="F358" s="77"/>
    </row>
    <row r="359" spans="1:6" x14ac:dyDescent="0.3">
      <c r="A359" s="1">
        <v>36508.729169999999</v>
      </c>
      <c r="B359" s="2">
        <v>5564.47</v>
      </c>
      <c r="C359" s="34">
        <f t="shared" si="10"/>
        <v>5.1862797520123571E-3</v>
      </c>
      <c r="D359" s="2">
        <v>356.24</v>
      </c>
      <c r="E359" s="34">
        <f t="shared" si="11"/>
        <v>3.182112584832808E-3</v>
      </c>
      <c r="F359" s="77"/>
    </row>
    <row r="360" spans="1:6" x14ac:dyDescent="0.3">
      <c r="A360" s="1">
        <v>36509.729169999999</v>
      </c>
      <c r="B360" s="2">
        <v>5530.13</v>
      </c>
      <c r="C360" s="34">
        <f t="shared" si="10"/>
        <v>-6.1712975359737854E-3</v>
      </c>
      <c r="D360" s="2">
        <v>352.99</v>
      </c>
      <c r="E360" s="34">
        <f t="shared" si="11"/>
        <v>-9.1230631035257304E-3</v>
      </c>
      <c r="F360" s="77"/>
    </row>
    <row r="361" spans="1:6" x14ac:dyDescent="0.3">
      <c r="A361" s="1">
        <v>36510.729169999999</v>
      </c>
      <c r="B361" s="2">
        <v>5540.16</v>
      </c>
      <c r="C361" s="34">
        <f t="shared" si="10"/>
        <v>1.8137005820839658E-3</v>
      </c>
      <c r="D361" s="2">
        <v>354.61</v>
      </c>
      <c r="E361" s="34">
        <f t="shared" si="11"/>
        <v>4.5893651378225986E-3</v>
      </c>
      <c r="F361" s="77"/>
    </row>
    <row r="362" spans="1:6" x14ac:dyDescent="0.3">
      <c r="A362" s="1">
        <v>36511.729169999999</v>
      </c>
      <c r="B362" s="2">
        <v>5502.4</v>
      </c>
      <c r="C362" s="34">
        <f t="shared" si="10"/>
        <v>-6.815687633570211E-3</v>
      </c>
      <c r="D362" s="2">
        <v>357.5</v>
      </c>
      <c r="E362" s="34">
        <f t="shared" si="11"/>
        <v>8.1497983700402621E-3</v>
      </c>
      <c r="F362" s="77"/>
    </row>
    <row r="363" spans="1:6" x14ac:dyDescent="0.3">
      <c r="A363" s="1">
        <v>36514.729169999999</v>
      </c>
      <c r="B363" s="2">
        <v>5521.11</v>
      </c>
      <c r="C363" s="34">
        <f t="shared" si="10"/>
        <v>3.400334399534799E-3</v>
      </c>
      <c r="D363" s="2">
        <v>359.92</v>
      </c>
      <c r="E363" s="34">
        <f t="shared" si="11"/>
        <v>6.7692307692308606E-3</v>
      </c>
      <c r="F363" s="77"/>
    </row>
    <row r="364" spans="1:6" x14ac:dyDescent="0.3">
      <c r="A364" s="1">
        <v>36515.729169999999</v>
      </c>
      <c r="B364" s="2">
        <v>5529.24</v>
      </c>
      <c r="C364" s="34">
        <f t="shared" si="10"/>
        <v>1.472529980384385E-3</v>
      </c>
      <c r="D364" s="2">
        <v>358.66</v>
      </c>
      <c r="E364" s="34">
        <f t="shared" si="11"/>
        <v>-3.5007779506557313E-3</v>
      </c>
      <c r="F364" s="77"/>
    </row>
    <row r="365" spans="1:6" x14ac:dyDescent="0.3">
      <c r="A365" s="1">
        <v>36516.729169999999</v>
      </c>
      <c r="B365" s="2">
        <v>5621.29</v>
      </c>
      <c r="C365" s="34">
        <f t="shared" si="10"/>
        <v>1.6647857571745917E-2</v>
      </c>
      <c r="D365" s="2">
        <v>362.31</v>
      </c>
      <c r="E365" s="34">
        <f t="shared" si="11"/>
        <v>1.0176769084927262E-2</v>
      </c>
      <c r="F365" s="77"/>
    </row>
    <row r="366" spans="1:6" x14ac:dyDescent="0.3">
      <c r="A366" s="1">
        <v>36517.729169999999</v>
      </c>
      <c r="B366" s="2">
        <v>5731.35</v>
      </c>
      <c r="C366" s="34">
        <f t="shared" si="10"/>
        <v>1.9579135749979271E-2</v>
      </c>
      <c r="D366" s="2">
        <v>367.59</v>
      </c>
      <c r="E366" s="34">
        <f t="shared" si="11"/>
        <v>1.4573155584996167E-2</v>
      </c>
      <c r="F366" s="77"/>
    </row>
    <row r="367" spans="1:6" x14ac:dyDescent="0.3">
      <c r="A367" s="1">
        <v>36518.729169999999</v>
      </c>
      <c r="B367" s="2">
        <v>5852.5</v>
      </c>
      <c r="C367" s="34">
        <f t="shared" si="10"/>
        <v>2.1138126270424884E-2</v>
      </c>
      <c r="D367" s="2">
        <v>369.61</v>
      </c>
      <c r="E367" s="34">
        <f t="shared" si="11"/>
        <v>5.4952528632443709E-3</v>
      </c>
      <c r="F367" s="77"/>
    </row>
    <row r="368" spans="1:6" x14ac:dyDescent="0.3">
      <c r="A368" s="1">
        <v>36521.729169999999</v>
      </c>
      <c r="B368" s="2">
        <v>5834.47</v>
      </c>
      <c r="C368" s="34">
        <f t="shared" si="10"/>
        <v>-3.0807347287483688E-3</v>
      </c>
      <c r="D368" s="2">
        <v>370.89</v>
      </c>
      <c r="E368" s="34">
        <f t="shared" si="11"/>
        <v>3.4631097643460507E-3</v>
      </c>
      <c r="F368" s="77"/>
    </row>
    <row r="369" spans="1:6" x14ac:dyDescent="0.3">
      <c r="A369" s="1">
        <v>36522.729169999999</v>
      </c>
      <c r="B369" s="2">
        <v>5827.08</v>
      </c>
      <c r="C369" s="34">
        <f t="shared" si="10"/>
        <v>-1.2666103347862556E-3</v>
      </c>
      <c r="D369" s="2">
        <v>372.34</v>
      </c>
      <c r="E369" s="34">
        <f t="shared" si="11"/>
        <v>3.9095149505243842E-3</v>
      </c>
      <c r="F369" s="77"/>
    </row>
    <row r="370" spans="1:6" x14ac:dyDescent="0.3">
      <c r="A370" s="1">
        <v>36523.729169999999</v>
      </c>
      <c r="B370" s="2">
        <v>5837.75</v>
      </c>
      <c r="C370" s="34">
        <f t="shared" si="10"/>
        <v>1.8311058025632931E-3</v>
      </c>
      <c r="D370" s="2">
        <v>374.37</v>
      </c>
      <c r="E370" s="34">
        <f t="shared" si="11"/>
        <v>5.4520062308642814E-3</v>
      </c>
      <c r="F370" s="77"/>
    </row>
    <row r="371" spans="1:6" x14ac:dyDescent="0.3">
      <c r="A371" s="1">
        <v>36524.729169999999</v>
      </c>
      <c r="B371" s="2">
        <v>5958.32</v>
      </c>
      <c r="C371" s="34">
        <f t="shared" si="10"/>
        <v>2.0653505203203304E-2</v>
      </c>
      <c r="D371" s="2">
        <v>379.49</v>
      </c>
      <c r="E371" s="34">
        <f t="shared" si="11"/>
        <v>1.3676309533349418E-2</v>
      </c>
      <c r="F371" s="77"/>
    </row>
    <row r="372" spans="1:6" x14ac:dyDescent="0.3">
      <c r="A372" s="1">
        <v>36528.729169999999</v>
      </c>
      <c r="B372" s="2">
        <v>5917.37</v>
      </c>
      <c r="C372" s="34">
        <f t="shared" si="10"/>
        <v>-6.8727426522912083E-3</v>
      </c>
      <c r="D372" s="2">
        <v>377.69</v>
      </c>
      <c r="E372" s="34">
        <f t="shared" si="11"/>
        <v>-4.7432079896704282E-3</v>
      </c>
      <c r="F372" s="77"/>
    </row>
    <row r="373" spans="1:6" x14ac:dyDescent="0.3">
      <c r="A373" s="1">
        <v>36529.729169999999</v>
      </c>
      <c r="B373" s="2">
        <v>5672.02</v>
      </c>
      <c r="C373" s="34">
        <f t="shared" si="10"/>
        <v>-4.146267683109206E-2</v>
      </c>
      <c r="D373" s="2">
        <v>362.7</v>
      </c>
      <c r="E373" s="34">
        <f t="shared" si="11"/>
        <v>-3.9688633535439166E-2</v>
      </c>
      <c r="F373" s="77"/>
    </row>
    <row r="374" spans="1:6" x14ac:dyDescent="0.3">
      <c r="A374" s="1">
        <v>36530.729169999999</v>
      </c>
      <c r="B374" s="2">
        <v>5465.59</v>
      </c>
      <c r="C374" s="34">
        <f t="shared" si="10"/>
        <v>-3.6394441486454654E-2</v>
      </c>
      <c r="D374" s="2">
        <v>353.74</v>
      </c>
      <c r="E374" s="34">
        <f t="shared" si="11"/>
        <v>-2.4703611800385938E-2</v>
      </c>
      <c r="F374" s="77"/>
    </row>
    <row r="375" spans="1:6" x14ac:dyDescent="0.3">
      <c r="A375" s="1">
        <v>36531.729169999999</v>
      </c>
      <c r="B375" s="2">
        <v>5450.11</v>
      </c>
      <c r="C375" s="34">
        <f t="shared" si="10"/>
        <v>-2.8322651351455619E-3</v>
      </c>
      <c r="D375" s="2">
        <v>352.21</v>
      </c>
      <c r="E375" s="34">
        <f t="shared" si="11"/>
        <v>-4.3252106066603568E-3</v>
      </c>
      <c r="F375" s="77"/>
    </row>
    <row r="376" spans="1:6" x14ac:dyDescent="0.3">
      <c r="A376" s="1">
        <v>36532.729169999999</v>
      </c>
      <c r="B376" s="2">
        <v>5539.61</v>
      </c>
      <c r="C376" s="34">
        <f t="shared" si="10"/>
        <v>1.642168690173218E-2</v>
      </c>
      <c r="D376" s="2">
        <v>359.75</v>
      </c>
      <c r="E376" s="34">
        <f t="shared" si="11"/>
        <v>2.1407682916442017E-2</v>
      </c>
      <c r="F376" s="77"/>
    </row>
    <row r="377" spans="1:6" x14ac:dyDescent="0.3">
      <c r="A377" s="1">
        <v>36535.729169999999</v>
      </c>
      <c r="B377" s="2">
        <v>5646.12</v>
      </c>
      <c r="C377" s="34">
        <f t="shared" si="10"/>
        <v>1.9226985293188559E-2</v>
      </c>
      <c r="D377" s="2">
        <v>365.39</v>
      </c>
      <c r="E377" s="34">
        <f t="shared" si="11"/>
        <v>1.5677553856844995E-2</v>
      </c>
      <c r="F377" s="77"/>
    </row>
    <row r="378" spans="1:6" x14ac:dyDescent="0.3">
      <c r="A378" s="1">
        <v>36536.729169999999</v>
      </c>
      <c r="B378" s="2">
        <v>5613.9</v>
      </c>
      <c r="C378" s="34">
        <f t="shared" si="10"/>
        <v>-5.7065737178806364E-3</v>
      </c>
      <c r="D378" s="2">
        <v>362.93</v>
      </c>
      <c r="E378" s="34">
        <f t="shared" si="11"/>
        <v>-6.7325323626808986E-3</v>
      </c>
      <c r="F378" s="77"/>
    </row>
    <row r="379" spans="1:6" x14ac:dyDescent="0.3">
      <c r="A379" s="1">
        <v>36537.729169999999</v>
      </c>
      <c r="B379" s="2">
        <v>5582.5</v>
      </c>
      <c r="C379" s="34">
        <f t="shared" si="10"/>
        <v>-5.5932595878087632E-3</v>
      </c>
      <c r="D379" s="2">
        <v>362.92</v>
      </c>
      <c r="E379" s="34">
        <f t="shared" si="11"/>
        <v>-2.7553522717882473E-5</v>
      </c>
      <c r="F379" s="77"/>
    </row>
    <row r="380" spans="1:6" x14ac:dyDescent="0.3">
      <c r="A380" s="1">
        <v>36538.729169999999</v>
      </c>
      <c r="B380" s="2">
        <v>5633.24</v>
      </c>
      <c r="C380" s="34">
        <f t="shared" si="10"/>
        <v>9.0891177787728594E-3</v>
      </c>
      <c r="D380" s="2">
        <v>364.83</v>
      </c>
      <c r="E380" s="34">
        <f t="shared" si="11"/>
        <v>5.2628678496637882E-3</v>
      </c>
      <c r="F380" s="77"/>
    </row>
    <row r="381" spans="1:6" x14ac:dyDescent="0.3">
      <c r="A381" s="1">
        <v>36539.729169999999</v>
      </c>
      <c r="B381" s="2">
        <v>5787.44</v>
      </c>
      <c r="C381" s="34">
        <f t="shared" si="10"/>
        <v>2.7373234586135053E-2</v>
      </c>
      <c r="D381" s="2">
        <v>373.63</v>
      </c>
      <c r="E381" s="34">
        <f t="shared" si="11"/>
        <v>2.4120823397198787E-2</v>
      </c>
      <c r="F381" s="77"/>
    </row>
    <row r="382" spans="1:6" x14ac:dyDescent="0.3">
      <c r="A382" s="1">
        <v>36542.729169999999</v>
      </c>
      <c r="B382" s="2">
        <v>5842.78</v>
      </c>
      <c r="C382" s="34">
        <f t="shared" si="10"/>
        <v>9.5620861728156203E-3</v>
      </c>
      <c r="D382" s="2">
        <v>376.21</v>
      </c>
      <c r="E382" s="34">
        <f t="shared" si="11"/>
        <v>6.9052270963252393E-3</v>
      </c>
      <c r="F382" s="77"/>
    </row>
    <row r="383" spans="1:6" x14ac:dyDescent="0.3">
      <c r="A383" s="1">
        <v>36543.729169999999</v>
      </c>
      <c r="B383" s="2">
        <v>5672.95</v>
      </c>
      <c r="C383" s="34">
        <f t="shared" si="10"/>
        <v>-2.9066642933672004E-2</v>
      </c>
      <c r="D383" s="2">
        <v>368.3</v>
      </c>
      <c r="E383" s="34">
        <f t="shared" si="11"/>
        <v>-2.1025491082108272E-2</v>
      </c>
      <c r="F383" s="77"/>
    </row>
    <row r="384" spans="1:6" x14ac:dyDescent="0.3">
      <c r="A384" s="1">
        <v>36544.729169999999</v>
      </c>
      <c r="B384" s="2">
        <v>5649.46</v>
      </c>
      <c r="C384" s="34">
        <f t="shared" si="10"/>
        <v>-4.1407028089441855E-3</v>
      </c>
      <c r="D384" s="2">
        <v>366.58</v>
      </c>
      <c r="E384" s="34">
        <f t="shared" si="11"/>
        <v>-4.6701058919359495E-3</v>
      </c>
      <c r="F384" s="77"/>
    </row>
    <row r="385" spans="1:6" x14ac:dyDescent="0.3">
      <c r="A385" s="1">
        <v>36545.729169999999</v>
      </c>
      <c r="B385" s="2">
        <v>5709.74</v>
      </c>
      <c r="C385" s="34">
        <f t="shared" si="10"/>
        <v>1.0670046340712114E-2</v>
      </c>
      <c r="D385" s="2">
        <v>365.64</v>
      </c>
      <c r="E385" s="34">
        <f t="shared" si="11"/>
        <v>-2.5642424573081302E-3</v>
      </c>
      <c r="F385" s="77"/>
    </row>
    <row r="386" spans="1:6" x14ac:dyDescent="0.3">
      <c r="A386" s="1">
        <v>36546.729169999999</v>
      </c>
      <c r="B386" s="2">
        <v>5681.32</v>
      </c>
      <c r="C386" s="34">
        <f t="shared" ref="C386:C449" si="12">B386/B385-1</f>
        <v>-4.9774595690872392E-3</v>
      </c>
      <c r="D386" s="2">
        <v>364.63</v>
      </c>
      <c r="E386" s="34">
        <f t="shared" ref="E386:E449" si="13">D386/D385-1</f>
        <v>-2.7622798380920743E-3</v>
      </c>
      <c r="F386" s="77"/>
    </row>
    <row r="387" spans="1:6" x14ac:dyDescent="0.3">
      <c r="A387" s="1">
        <v>36549.729169999999</v>
      </c>
      <c r="B387" s="2">
        <v>5690.86</v>
      </c>
      <c r="C387" s="34">
        <f t="shared" si="12"/>
        <v>1.6791872311363587E-3</v>
      </c>
      <c r="D387" s="2">
        <v>366.45</v>
      </c>
      <c r="E387" s="34">
        <f t="shared" si="13"/>
        <v>4.991361105778358E-3</v>
      </c>
      <c r="F387" s="77"/>
    </row>
    <row r="388" spans="1:6" x14ac:dyDescent="0.3">
      <c r="A388" s="1">
        <v>36550.729169999999</v>
      </c>
      <c r="B388" s="2">
        <v>5597.5</v>
      </c>
      <c r="C388" s="34">
        <f t="shared" si="12"/>
        <v>-1.640525333605114E-2</v>
      </c>
      <c r="D388" s="2">
        <v>360.18</v>
      </c>
      <c r="E388" s="34">
        <f t="shared" si="13"/>
        <v>-1.7110110519852562E-2</v>
      </c>
      <c r="F388" s="77"/>
    </row>
    <row r="389" spans="1:6" x14ac:dyDescent="0.3">
      <c r="A389" s="1">
        <v>36551.729169999999</v>
      </c>
      <c r="B389" s="2">
        <v>5646.32</v>
      </c>
      <c r="C389" s="34">
        <f t="shared" si="12"/>
        <v>8.7217507815988693E-3</v>
      </c>
      <c r="D389" s="2">
        <v>364.28</v>
      </c>
      <c r="E389" s="34">
        <f t="shared" si="13"/>
        <v>1.1383197290243618E-2</v>
      </c>
      <c r="F389" s="77"/>
    </row>
    <row r="390" spans="1:6" x14ac:dyDescent="0.3">
      <c r="A390" s="1">
        <v>36552.729169999999</v>
      </c>
      <c r="B390" s="2">
        <v>5688.35</v>
      </c>
      <c r="C390" s="34">
        <f t="shared" si="12"/>
        <v>7.4437863953868977E-3</v>
      </c>
      <c r="D390" s="2">
        <v>369.06</v>
      </c>
      <c r="E390" s="34">
        <f t="shared" si="13"/>
        <v>1.3121774459207369E-2</v>
      </c>
      <c r="F390" s="77"/>
    </row>
    <row r="391" spans="1:6" x14ac:dyDescent="0.3">
      <c r="A391" s="1">
        <v>36553.729169999999</v>
      </c>
      <c r="B391" s="2">
        <v>5731.05</v>
      </c>
      <c r="C391" s="34">
        <f t="shared" si="12"/>
        <v>7.5065704466146244E-3</v>
      </c>
      <c r="D391" s="2">
        <v>368.38</v>
      </c>
      <c r="E391" s="34">
        <f t="shared" si="13"/>
        <v>-1.8425188316263386E-3</v>
      </c>
      <c r="F391" s="77"/>
    </row>
    <row r="392" spans="1:6" x14ac:dyDescent="0.3">
      <c r="A392" s="1">
        <v>36556.729169999999</v>
      </c>
      <c r="B392" s="2">
        <v>5659.81</v>
      </c>
      <c r="C392" s="34">
        <f t="shared" si="12"/>
        <v>-1.2430531926959199E-2</v>
      </c>
      <c r="D392" s="2">
        <v>360.93</v>
      </c>
      <c r="E392" s="34">
        <f t="shared" si="13"/>
        <v>-2.0223682067430304E-2</v>
      </c>
      <c r="F392" s="77"/>
    </row>
    <row r="393" spans="1:6" x14ac:dyDescent="0.3">
      <c r="A393" s="1">
        <v>36557.729169999999</v>
      </c>
      <c r="B393" s="2">
        <v>5773.42</v>
      </c>
      <c r="C393" s="34">
        <f t="shared" si="12"/>
        <v>2.0073111994925563E-2</v>
      </c>
      <c r="D393" s="2">
        <v>366.71</v>
      </c>
      <c r="E393" s="34">
        <f t="shared" si="13"/>
        <v>1.6014185576150419E-2</v>
      </c>
      <c r="F393" s="77"/>
    </row>
    <row r="394" spans="1:6" x14ac:dyDescent="0.3">
      <c r="A394" s="1">
        <v>36558.729169999999</v>
      </c>
      <c r="B394" s="2">
        <v>5946.86</v>
      </c>
      <c r="C394" s="34">
        <f t="shared" si="12"/>
        <v>3.0041119475111788E-2</v>
      </c>
      <c r="D394" s="2">
        <v>371.34</v>
      </c>
      <c r="E394" s="34">
        <f t="shared" si="13"/>
        <v>1.2625780589566649E-2</v>
      </c>
      <c r="F394" s="77"/>
    </row>
    <row r="395" spans="1:6" x14ac:dyDescent="0.3">
      <c r="A395" s="1">
        <v>36559.729169999999</v>
      </c>
      <c r="B395" s="2">
        <v>6149.67</v>
      </c>
      <c r="C395" s="34">
        <f t="shared" si="12"/>
        <v>3.4103711874838183E-2</v>
      </c>
      <c r="D395" s="2">
        <v>376.29</v>
      </c>
      <c r="E395" s="34">
        <f t="shared" si="13"/>
        <v>1.3330101793504801E-2</v>
      </c>
      <c r="F395" s="77"/>
    </row>
    <row r="396" spans="1:6" x14ac:dyDescent="0.3">
      <c r="A396" s="1">
        <v>36560.729169999999</v>
      </c>
      <c r="B396" s="2">
        <v>6275.72</v>
      </c>
      <c r="C396" s="34">
        <f t="shared" si="12"/>
        <v>2.0497034800241343E-2</v>
      </c>
      <c r="D396" s="2">
        <v>377.37</v>
      </c>
      <c r="E396" s="34">
        <f t="shared" si="13"/>
        <v>2.8701267639319461E-3</v>
      </c>
      <c r="F396" s="77"/>
    </row>
    <row r="397" spans="1:6" x14ac:dyDescent="0.3">
      <c r="A397" s="1">
        <v>36563.729169999999</v>
      </c>
      <c r="B397" s="2">
        <v>6203.58</v>
      </c>
      <c r="C397" s="34">
        <f t="shared" si="12"/>
        <v>-1.1495095383477927E-2</v>
      </c>
      <c r="D397" s="2">
        <v>374.2</v>
      </c>
      <c r="E397" s="34">
        <f t="shared" si="13"/>
        <v>-8.4002437925643214E-3</v>
      </c>
      <c r="F397" s="77"/>
    </row>
    <row r="398" spans="1:6" x14ac:dyDescent="0.3">
      <c r="A398" s="1">
        <v>36564.729169999999</v>
      </c>
      <c r="B398" s="2">
        <v>6297.66</v>
      </c>
      <c r="C398" s="34">
        <f t="shared" si="12"/>
        <v>1.5165436731693571E-2</v>
      </c>
      <c r="D398" s="2">
        <v>382.38</v>
      </c>
      <c r="E398" s="34">
        <f t="shared" si="13"/>
        <v>2.1859967931587398E-2</v>
      </c>
      <c r="F398" s="77"/>
    </row>
    <row r="399" spans="1:6" x14ac:dyDescent="0.3">
      <c r="A399" s="1">
        <v>36565.729169999999</v>
      </c>
      <c r="B399" s="2">
        <v>6271.6</v>
      </c>
      <c r="C399" s="34">
        <f t="shared" si="12"/>
        <v>-4.1380449246226636E-3</v>
      </c>
      <c r="D399" s="2">
        <v>382.35</v>
      </c>
      <c r="E399" s="34">
        <f t="shared" si="13"/>
        <v>-7.8455986191716676E-5</v>
      </c>
      <c r="F399" s="77"/>
    </row>
    <row r="400" spans="1:6" x14ac:dyDescent="0.3">
      <c r="A400" s="1">
        <v>36566.729169999999</v>
      </c>
      <c r="B400" s="2">
        <v>6207.52</v>
      </c>
      <c r="C400" s="34">
        <f t="shared" si="12"/>
        <v>-1.0217488360227067E-2</v>
      </c>
      <c r="D400" s="2">
        <v>381.61</v>
      </c>
      <c r="E400" s="34">
        <f t="shared" si="13"/>
        <v>-1.9353995030730875E-3</v>
      </c>
      <c r="F400" s="77"/>
    </row>
    <row r="401" spans="1:6" x14ac:dyDescent="0.3">
      <c r="A401" s="1">
        <v>36567.729169999999</v>
      </c>
      <c r="B401" s="2">
        <v>6287.01</v>
      </c>
      <c r="C401" s="34">
        <f t="shared" si="12"/>
        <v>1.2805435987318647E-2</v>
      </c>
      <c r="D401" s="2">
        <v>381.41</v>
      </c>
      <c r="E401" s="34">
        <f t="shared" si="13"/>
        <v>-5.2409528052199672E-4</v>
      </c>
      <c r="F401" s="77"/>
    </row>
    <row r="402" spans="1:6" x14ac:dyDescent="0.3">
      <c r="A402" s="1">
        <v>36570.729169999999</v>
      </c>
      <c r="B402" s="2">
        <v>6268.32</v>
      </c>
      <c r="C402" s="34">
        <f t="shared" si="12"/>
        <v>-2.9727962894922078E-3</v>
      </c>
      <c r="D402" s="2">
        <v>379.14</v>
      </c>
      <c r="E402" s="34">
        <f t="shared" si="13"/>
        <v>-5.9516006397316579E-3</v>
      </c>
      <c r="F402" s="77"/>
    </row>
    <row r="403" spans="1:6" x14ac:dyDescent="0.3">
      <c r="A403" s="1">
        <v>36571.729169999999</v>
      </c>
      <c r="B403" s="2">
        <v>6092.63</v>
      </c>
      <c r="C403" s="34">
        <f t="shared" si="12"/>
        <v>-2.8028243612323478E-2</v>
      </c>
      <c r="D403" s="2">
        <v>371.3</v>
      </c>
      <c r="E403" s="34">
        <f t="shared" si="13"/>
        <v>-2.0678377380387136E-2</v>
      </c>
      <c r="F403" s="77"/>
    </row>
    <row r="404" spans="1:6" x14ac:dyDescent="0.3">
      <c r="A404" s="1">
        <v>36572.729169999999</v>
      </c>
      <c r="B404" s="2">
        <v>6046.27</v>
      </c>
      <c r="C404" s="34">
        <f t="shared" si="12"/>
        <v>-7.609193402520642E-3</v>
      </c>
      <c r="D404" s="2">
        <v>376.12</v>
      </c>
      <c r="E404" s="34">
        <f t="shared" si="13"/>
        <v>1.2981416644223032E-2</v>
      </c>
      <c r="F404" s="77"/>
    </row>
    <row r="405" spans="1:6" x14ac:dyDescent="0.3">
      <c r="A405" s="1">
        <v>36573.729169999999</v>
      </c>
      <c r="B405" s="2">
        <v>6154.96</v>
      </c>
      <c r="C405" s="34">
        <f t="shared" si="12"/>
        <v>1.7976372209643321E-2</v>
      </c>
      <c r="D405" s="2">
        <v>379.95</v>
      </c>
      <c r="E405" s="34">
        <f t="shared" si="13"/>
        <v>1.0182920344570912E-2</v>
      </c>
      <c r="F405" s="77"/>
    </row>
    <row r="406" spans="1:6" x14ac:dyDescent="0.3">
      <c r="A406" s="1">
        <v>36574.729169999999</v>
      </c>
      <c r="B406" s="2">
        <v>6062.72</v>
      </c>
      <c r="C406" s="34">
        <f t="shared" si="12"/>
        <v>-1.4986287481965732E-2</v>
      </c>
      <c r="D406" s="2">
        <v>378.76</v>
      </c>
      <c r="E406" s="34">
        <f t="shared" si="13"/>
        <v>-3.1319910514541194E-3</v>
      </c>
      <c r="F406" s="77"/>
    </row>
    <row r="407" spans="1:6" x14ac:dyDescent="0.3">
      <c r="A407" s="1">
        <v>36577.729169999999</v>
      </c>
      <c r="B407" s="2">
        <v>5967.28</v>
      </c>
      <c r="C407" s="34">
        <f t="shared" si="12"/>
        <v>-1.5742109152327766E-2</v>
      </c>
      <c r="D407" s="2">
        <v>374.48</v>
      </c>
      <c r="E407" s="34">
        <f t="shared" si="13"/>
        <v>-1.1300031682331735E-2</v>
      </c>
      <c r="F407" s="77"/>
    </row>
    <row r="408" spans="1:6" x14ac:dyDescent="0.3">
      <c r="A408" s="1">
        <v>36578.729169999999</v>
      </c>
      <c r="B408" s="2">
        <v>5963.31</v>
      </c>
      <c r="C408" s="34">
        <f t="shared" si="12"/>
        <v>-6.652947406522447E-4</v>
      </c>
      <c r="D408" s="2">
        <v>371.76</v>
      </c>
      <c r="E408" s="34">
        <f t="shared" si="13"/>
        <v>-7.2634052552874584E-3</v>
      </c>
      <c r="F408" s="77"/>
    </row>
    <row r="409" spans="1:6" x14ac:dyDescent="0.3">
      <c r="A409" s="1">
        <v>36579.729169999999</v>
      </c>
      <c r="B409" s="2">
        <v>6031.25</v>
      </c>
      <c r="C409" s="34">
        <f t="shared" si="12"/>
        <v>1.1393001537736591E-2</v>
      </c>
      <c r="D409" s="2">
        <v>376.98</v>
      </c>
      <c r="E409" s="34">
        <f t="shared" si="13"/>
        <v>1.4041316978695928E-2</v>
      </c>
      <c r="F409" s="77"/>
    </row>
    <row r="410" spans="1:6" x14ac:dyDescent="0.3">
      <c r="A410" s="1">
        <v>36580.729169999999</v>
      </c>
      <c r="B410" s="2">
        <v>6078.78</v>
      </c>
      <c r="C410" s="34">
        <f t="shared" si="12"/>
        <v>7.8806217616580465E-3</v>
      </c>
      <c r="D410" s="2">
        <v>377.77</v>
      </c>
      <c r="E410" s="34">
        <f t="shared" si="13"/>
        <v>2.0956018886941763E-3</v>
      </c>
      <c r="F410" s="77"/>
    </row>
    <row r="411" spans="1:6" x14ac:dyDescent="0.3">
      <c r="A411" s="1">
        <v>36581.729169999999</v>
      </c>
      <c r="B411" s="2">
        <v>6188.64</v>
      </c>
      <c r="C411" s="34">
        <f t="shared" si="12"/>
        <v>1.8072705378382015E-2</v>
      </c>
      <c r="D411" s="2">
        <v>385.34</v>
      </c>
      <c r="E411" s="34">
        <f t="shared" si="13"/>
        <v>2.0038647854514702E-2</v>
      </c>
      <c r="F411" s="77"/>
    </row>
    <row r="412" spans="1:6" x14ac:dyDescent="0.3">
      <c r="A412" s="1">
        <v>36584.729169999999</v>
      </c>
      <c r="B412" s="2">
        <v>6188.64</v>
      </c>
      <c r="C412" s="34">
        <f t="shared" si="12"/>
        <v>0</v>
      </c>
      <c r="D412" s="2">
        <v>381.51</v>
      </c>
      <c r="E412" s="34">
        <f t="shared" si="13"/>
        <v>-9.9392744070171402E-3</v>
      </c>
      <c r="F412" s="77"/>
    </row>
    <row r="413" spans="1:6" x14ac:dyDescent="0.3">
      <c r="A413" s="1">
        <v>36585.729169999999</v>
      </c>
      <c r="B413" s="2">
        <v>6190.96</v>
      </c>
      <c r="C413" s="34">
        <f t="shared" si="12"/>
        <v>3.7488042607103367E-4</v>
      </c>
      <c r="D413" s="2">
        <v>386.01</v>
      </c>
      <c r="E413" s="34">
        <f t="shared" si="13"/>
        <v>1.1795234725171078E-2</v>
      </c>
      <c r="F413" s="77"/>
    </row>
    <row r="414" spans="1:6" x14ac:dyDescent="0.3">
      <c r="A414" s="1">
        <v>36586.729169999999</v>
      </c>
      <c r="B414" s="2">
        <v>6256.32</v>
      </c>
      <c r="C414" s="34">
        <f t="shared" si="12"/>
        <v>1.0557328750306905E-2</v>
      </c>
      <c r="D414" s="2">
        <v>391.03</v>
      </c>
      <c r="E414" s="34">
        <f t="shared" si="13"/>
        <v>1.3004844434082008E-2</v>
      </c>
      <c r="F414" s="77"/>
    </row>
    <row r="415" spans="1:6" x14ac:dyDescent="0.3">
      <c r="A415" s="1">
        <v>36587.729169999999</v>
      </c>
      <c r="B415" s="2">
        <v>6477.55</v>
      </c>
      <c r="C415" s="34">
        <f t="shared" si="12"/>
        <v>3.5361042913406138E-2</v>
      </c>
      <c r="D415" s="2">
        <v>398.98</v>
      </c>
      <c r="E415" s="34">
        <f t="shared" si="13"/>
        <v>2.0330920901209693E-2</v>
      </c>
      <c r="F415" s="77"/>
    </row>
    <row r="416" spans="1:6" x14ac:dyDescent="0.3">
      <c r="A416" s="1">
        <v>36588.729169999999</v>
      </c>
      <c r="B416" s="2">
        <v>6514.11</v>
      </c>
      <c r="C416" s="34">
        <f t="shared" si="12"/>
        <v>5.644109269708375E-3</v>
      </c>
      <c r="D416" s="2">
        <v>402.57</v>
      </c>
      <c r="E416" s="34">
        <f t="shared" si="13"/>
        <v>8.9979447591357342E-3</v>
      </c>
      <c r="F416" s="77"/>
    </row>
    <row r="417" spans="1:6" x14ac:dyDescent="0.3">
      <c r="A417" s="1">
        <v>36591.729169999999</v>
      </c>
      <c r="B417" s="2">
        <v>6545.98</v>
      </c>
      <c r="C417" s="34">
        <f t="shared" si="12"/>
        <v>4.8924565289809596E-3</v>
      </c>
      <c r="D417" s="2">
        <v>405.5</v>
      </c>
      <c r="E417" s="34">
        <f t="shared" si="13"/>
        <v>7.2782373251856214E-3</v>
      </c>
      <c r="F417" s="77"/>
    </row>
    <row r="418" spans="1:6" x14ac:dyDescent="0.3">
      <c r="A418" s="1">
        <v>36592.729169999999</v>
      </c>
      <c r="B418" s="2">
        <v>6441.85</v>
      </c>
      <c r="C418" s="34">
        <f t="shared" si="12"/>
        <v>-1.5907472983418658E-2</v>
      </c>
      <c r="D418" s="2">
        <v>402.62</v>
      </c>
      <c r="E418" s="34">
        <f t="shared" si="13"/>
        <v>-7.1023427866830913E-3</v>
      </c>
      <c r="F418" s="77"/>
    </row>
    <row r="419" spans="1:6" x14ac:dyDescent="0.3">
      <c r="A419" s="1">
        <v>36593.729169999999</v>
      </c>
      <c r="B419" s="2">
        <v>6344.97</v>
      </c>
      <c r="C419" s="34">
        <f t="shared" si="12"/>
        <v>-1.5039158005852427E-2</v>
      </c>
      <c r="D419" s="2">
        <v>398.35</v>
      </c>
      <c r="E419" s="34">
        <f t="shared" si="13"/>
        <v>-1.0605533753911822E-2</v>
      </c>
      <c r="F419" s="77"/>
    </row>
    <row r="420" spans="1:6" x14ac:dyDescent="0.3">
      <c r="A420" s="1">
        <v>36594.729169999999</v>
      </c>
      <c r="B420" s="2">
        <v>6423.43</v>
      </c>
      <c r="C420" s="34">
        <f t="shared" si="12"/>
        <v>1.2365700704652705E-2</v>
      </c>
      <c r="D420" s="2">
        <v>399.08</v>
      </c>
      <c r="E420" s="34">
        <f t="shared" si="13"/>
        <v>1.8325593071417678E-3</v>
      </c>
      <c r="F420" s="77"/>
    </row>
    <row r="421" spans="1:6" x14ac:dyDescent="0.3">
      <c r="A421" s="1">
        <v>36595.729169999999</v>
      </c>
      <c r="B421" s="2">
        <v>6510.28</v>
      </c>
      <c r="C421" s="34">
        <f t="shared" si="12"/>
        <v>1.3520813646291652E-2</v>
      </c>
      <c r="D421" s="2">
        <v>402.26</v>
      </c>
      <c r="E421" s="34">
        <f t="shared" si="13"/>
        <v>7.9683271524506605E-3</v>
      </c>
      <c r="F421" s="77"/>
    </row>
    <row r="422" spans="1:6" x14ac:dyDescent="0.3">
      <c r="A422" s="1">
        <v>36598.729169999999</v>
      </c>
      <c r="B422" s="2">
        <v>6336.93</v>
      </c>
      <c r="C422" s="34">
        <f t="shared" si="12"/>
        <v>-2.6627118956481066E-2</v>
      </c>
      <c r="D422" s="2">
        <v>392.86</v>
      </c>
      <c r="E422" s="34">
        <f t="shared" si="13"/>
        <v>-2.3367970964053075E-2</v>
      </c>
      <c r="F422" s="77"/>
    </row>
    <row r="423" spans="1:6" x14ac:dyDescent="0.3">
      <c r="A423" s="1">
        <v>36599.729169999999</v>
      </c>
      <c r="B423" s="2">
        <v>6350.35</v>
      </c>
      <c r="C423" s="34">
        <f t="shared" si="12"/>
        <v>2.1177447123450488E-3</v>
      </c>
      <c r="D423" s="2">
        <v>393.57</v>
      </c>
      <c r="E423" s="34">
        <f t="shared" si="13"/>
        <v>1.8072595835665339E-3</v>
      </c>
      <c r="F423" s="77"/>
    </row>
    <row r="424" spans="1:6" x14ac:dyDescent="0.3">
      <c r="A424" s="1">
        <v>36600.729169999999</v>
      </c>
      <c r="B424" s="2">
        <v>6188.94</v>
      </c>
      <c r="C424" s="34">
        <f t="shared" si="12"/>
        <v>-2.5417496673411866E-2</v>
      </c>
      <c r="D424" s="2">
        <v>385.36</v>
      </c>
      <c r="E424" s="34">
        <f t="shared" si="13"/>
        <v>-2.0860329801560051E-2</v>
      </c>
      <c r="F424" s="77"/>
    </row>
    <row r="425" spans="1:6" x14ac:dyDescent="0.3">
      <c r="A425" s="1">
        <v>36601.729169999999</v>
      </c>
      <c r="B425" s="2">
        <v>6258.53</v>
      </c>
      <c r="C425" s="34">
        <f t="shared" si="12"/>
        <v>1.1244251842803532E-2</v>
      </c>
      <c r="D425" s="2">
        <v>390.38</v>
      </c>
      <c r="E425" s="34">
        <f t="shared" si="13"/>
        <v>1.3026780153622575E-2</v>
      </c>
      <c r="F425" s="77"/>
    </row>
    <row r="426" spans="1:6" x14ac:dyDescent="0.3">
      <c r="A426" s="1">
        <v>36602.729169999999</v>
      </c>
      <c r="B426" s="2">
        <v>6304.28</v>
      </c>
      <c r="C426" s="34">
        <f t="shared" si="12"/>
        <v>7.3100232802272291E-3</v>
      </c>
      <c r="D426" s="2">
        <v>393.74</v>
      </c>
      <c r="E426" s="34">
        <f t="shared" si="13"/>
        <v>8.6069983093397529E-3</v>
      </c>
      <c r="F426" s="77"/>
    </row>
    <row r="427" spans="1:6" x14ac:dyDescent="0.3">
      <c r="A427" s="1">
        <v>36605.729169999999</v>
      </c>
      <c r="B427" s="2">
        <v>6352.51</v>
      </c>
      <c r="C427" s="34">
        <f t="shared" si="12"/>
        <v>7.6503581693707634E-3</v>
      </c>
      <c r="D427" s="2">
        <v>397.39</v>
      </c>
      <c r="E427" s="34">
        <f t="shared" si="13"/>
        <v>9.2700767003606188E-3</v>
      </c>
      <c r="F427" s="77"/>
    </row>
    <row r="428" spans="1:6" x14ac:dyDescent="0.3">
      <c r="A428" s="1">
        <v>36606.729169999999</v>
      </c>
      <c r="B428" s="2">
        <v>6320.87</v>
      </c>
      <c r="C428" s="34">
        <f t="shared" si="12"/>
        <v>-4.9807084128951074E-3</v>
      </c>
      <c r="D428" s="2">
        <v>395.56</v>
      </c>
      <c r="E428" s="34">
        <f t="shared" si="13"/>
        <v>-4.6050479377940379E-3</v>
      </c>
      <c r="F428" s="77"/>
    </row>
    <row r="429" spans="1:6" x14ac:dyDescent="0.3">
      <c r="A429" s="1">
        <v>36607.729169999999</v>
      </c>
      <c r="B429" s="2">
        <v>6279.29</v>
      </c>
      <c r="C429" s="34">
        <f t="shared" si="12"/>
        <v>-6.5782083795427049E-3</v>
      </c>
      <c r="D429" s="2">
        <v>396.33</v>
      </c>
      <c r="E429" s="34">
        <f t="shared" si="13"/>
        <v>1.9466073414904361E-3</v>
      </c>
      <c r="F429" s="77"/>
    </row>
    <row r="430" spans="1:6" x14ac:dyDescent="0.3">
      <c r="A430" s="1">
        <v>36608.729169999999</v>
      </c>
      <c r="B430" s="2">
        <v>6268.31</v>
      </c>
      <c r="C430" s="34">
        <f t="shared" si="12"/>
        <v>-1.7486053359535569E-3</v>
      </c>
      <c r="D430" s="2">
        <v>394</v>
      </c>
      <c r="E430" s="34">
        <f t="shared" si="13"/>
        <v>-5.8789392677818242E-3</v>
      </c>
      <c r="F430" s="77"/>
    </row>
    <row r="431" spans="1:6" x14ac:dyDescent="0.3">
      <c r="A431" s="1">
        <v>36609.729169999999</v>
      </c>
      <c r="B431" s="2">
        <v>6364.26</v>
      </c>
      <c r="C431" s="34">
        <f t="shared" si="12"/>
        <v>1.5307156155327295E-2</v>
      </c>
      <c r="D431" s="2">
        <v>402.36</v>
      </c>
      <c r="E431" s="34">
        <f t="shared" si="13"/>
        <v>2.1218274111675095E-2</v>
      </c>
      <c r="F431" s="77"/>
    </row>
    <row r="432" spans="1:6" x14ac:dyDescent="0.3">
      <c r="A432" s="1">
        <v>36612.729169999999</v>
      </c>
      <c r="B432" s="2">
        <v>6364.26</v>
      </c>
      <c r="C432" s="34">
        <f t="shared" si="12"/>
        <v>0</v>
      </c>
      <c r="D432" s="2">
        <v>402.37</v>
      </c>
      <c r="E432" s="34">
        <f t="shared" si="13"/>
        <v>2.4853365145682815E-5</v>
      </c>
      <c r="F432" s="77"/>
    </row>
    <row r="433" spans="1:6" x14ac:dyDescent="0.3">
      <c r="A433" s="1">
        <v>36613.729169999999</v>
      </c>
      <c r="B433" s="2">
        <v>6450.85</v>
      </c>
      <c r="C433" s="34">
        <f t="shared" si="12"/>
        <v>1.360566664466889E-2</v>
      </c>
      <c r="D433" s="2">
        <v>403.56</v>
      </c>
      <c r="E433" s="34">
        <f t="shared" si="13"/>
        <v>2.9574769490767761E-3</v>
      </c>
      <c r="F433" s="77"/>
    </row>
    <row r="434" spans="1:6" x14ac:dyDescent="0.3">
      <c r="A434" s="1">
        <v>36614.729169999999</v>
      </c>
      <c r="B434" s="2">
        <v>6364.26</v>
      </c>
      <c r="C434" s="34">
        <f t="shared" si="12"/>
        <v>-1.3423037274157723E-2</v>
      </c>
      <c r="D434" s="2">
        <v>403.06</v>
      </c>
      <c r="E434" s="34">
        <f t="shared" si="13"/>
        <v>-1.2389731390622938E-3</v>
      </c>
      <c r="F434" s="77"/>
    </row>
    <row r="435" spans="1:6" x14ac:dyDescent="0.3">
      <c r="A435" s="1">
        <v>36615.729169999999</v>
      </c>
      <c r="B435" s="2">
        <v>6313.82</v>
      </c>
      <c r="C435" s="34">
        <f t="shared" si="12"/>
        <v>-7.9255090144023654E-3</v>
      </c>
      <c r="D435" s="2">
        <v>391.66</v>
      </c>
      <c r="E435" s="34">
        <f t="shared" si="13"/>
        <v>-2.8283630228750023E-2</v>
      </c>
      <c r="F435" s="77"/>
    </row>
    <row r="436" spans="1:6" x14ac:dyDescent="0.3">
      <c r="A436" s="1">
        <v>36616.729169999999</v>
      </c>
      <c r="B436" s="2">
        <v>6286.05</v>
      </c>
      <c r="C436" s="34">
        <f t="shared" si="12"/>
        <v>-4.3982881995368039E-3</v>
      </c>
      <c r="D436" s="2">
        <v>394.1</v>
      </c>
      <c r="E436" s="34">
        <f t="shared" si="13"/>
        <v>6.2298932747790747E-3</v>
      </c>
      <c r="F436" s="77"/>
    </row>
    <row r="437" spans="1:6" x14ac:dyDescent="0.3">
      <c r="A437" s="1">
        <v>36619.729169999999</v>
      </c>
      <c r="B437" s="2">
        <v>6130.27</v>
      </c>
      <c r="C437" s="34">
        <f t="shared" si="12"/>
        <v>-2.4781858241662014E-2</v>
      </c>
      <c r="D437" s="2">
        <v>386.99</v>
      </c>
      <c r="E437" s="34">
        <f t="shared" si="13"/>
        <v>-1.8041106318193334E-2</v>
      </c>
      <c r="F437" s="77"/>
    </row>
    <row r="438" spans="1:6" x14ac:dyDescent="0.3">
      <c r="A438" s="1">
        <v>36620.729169999999</v>
      </c>
      <c r="B438" s="2">
        <v>6221.94</v>
      </c>
      <c r="C438" s="34">
        <f t="shared" si="12"/>
        <v>1.4953664357360896E-2</v>
      </c>
      <c r="D438" s="2">
        <v>387.35</v>
      </c>
      <c r="E438" s="34">
        <f t="shared" si="13"/>
        <v>9.3025659577761211E-4</v>
      </c>
      <c r="F438" s="77"/>
    </row>
    <row r="439" spans="1:6" x14ac:dyDescent="0.3">
      <c r="A439" s="1">
        <v>36621.729169999999</v>
      </c>
      <c r="B439" s="2">
        <v>6036.94</v>
      </c>
      <c r="C439" s="34">
        <f t="shared" si="12"/>
        <v>-2.9733491483363683E-2</v>
      </c>
      <c r="D439" s="2">
        <v>377.52</v>
      </c>
      <c r="E439" s="34">
        <f t="shared" si="13"/>
        <v>-2.5377565509229538E-2</v>
      </c>
      <c r="F439" s="77"/>
    </row>
    <row r="440" spans="1:6" x14ac:dyDescent="0.3">
      <c r="A440" s="1">
        <v>36622.729169999999</v>
      </c>
      <c r="B440" s="2">
        <v>6224.02</v>
      </c>
      <c r="C440" s="34">
        <f t="shared" si="12"/>
        <v>3.0989209765212244E-2</v>
      </c>
      <c r="D440" s="2">
        <v>388.15</v>
      </c>
      <c r="E440" s="34">
        <f t="shared" si="13"/>
        <v>2.8157448611993985E-2</v>
      </c>
      <c r="F440" s="77"/>
    </row>
    <row r="441" spans="1:6" x14ac:dyDescent="0.3">
      <c r="A441" s="1">
        <v>36623.729169999999</v>
      </c>
      <c r="B441" s="2">
        <v>6308.04</v>
      </c>
      <c r="C441" s="34">
        <f t="shared" si="12"/>
        <v>1.3499313948219793E-2</v>
      </c>
      <c r="D441" s="2">
        <v>393.39</v>
      </c>
      <c r="E441" s="34">
        <f t="shared" si="13"/>
        <v>1.3499935591910317E-2</v>
      </c>
      <c r="F441" s="77"/>
    </row>
    <row r="442" spans="1:6" x14ac:dyDescent="0.3">
      <c r="A442" s="1">
        <v>36626.729169999999</v>
      </c>
      <c r="B442" s="2">
        <v>6364.9</v>
      </c>
      <c r="C442" s="34">
        <f t="shared" si="12"/>
        <v>9.0138933805110621E-3</v>
      </c>
      <c r="D442" s="2">
        <v>392.88</v>
      </c>
      <c r="E442" s="34">
        <f t="shared" si="13"/>
        <v>-1.296423396629276E-3</v>
      </c>
      <c r="F442" s="77"/>
    </row>
    <row r="443" spans="1:6" x14ac:dyDescent="0.3">
      <c r="A443" s="1">
        <v>36627.729169999999</v>
      </c>
      <c r="B443" s="2">
        <v>6261.42</v>
      </c>
      <c r="C443" s="34">
        <f t="shared" si="12"/>
        <v>-1.6257914499834936E-2</v>
      </c>
      <c r="D443" s="2">
        <v>384.96</v>
      </c>
      <c r="E443" s="34">
        <f t="shared" si="13"/>
        <v>-2.0158827122785605E-2</v>
      </c>
      <c r="F443" s="77"/>
    </row>
    <row r="444" spans="1:6" x14ac:dyDescent="0.3">
      <c r="A444" s="1">
        <v>36628.729169999999</v>
      </c>
      <c r="B444" s="2">
        <v>6238.7</v>
      </c>
      <c r="C444" s="34">
        <f t="shared" si="12"/>
        <v>-3.6285698771205688E-3</v>
      </c>
      <c r="D444" s="2">
        <v>384.96</v>
      </c>
      <c r="E444" s="34">
        <f t="shared" si="13"/>
        <v>0</v>
      </c>
      <c r="F444" s="77"/>
    </row>
    <row r="445" spans="1:6" x14ac:dyDescent="0.3">
      <c r="A445" s="1">
        <v>36629.729169999999</v>
      </c>
      <c r="B445" s="2">
        <v>6264.34</v>
      </c>
      <c r="C445" s="34">
        <f t="shared" si="12"/>
        <v>4.1098305736773089E-3</v>
      </c>
      <c r="D445" s="2">
        <v>384.95</v>
      </c>
      <c r="E445" s="34">
        <f t="shared" si="13"/>
        <v>-2.5976724854492872E-5</v>
      </c>
      <c r="F445" s="77"/>
    </row>
    <row r="446" spans="1:6" x14ac:dyDescent="0.3">
      <c r="A446" s="1">
        <v>36630.729169999999</v>
      </c>
      <c r="B446" s="2">
        <v>6065.71</v>
      </c>
      <c r="C446" s="34">
        <f t="shared" si="12"/>
        <v>-3.170804905225455E-2</v>
      </c>
      <c r="D446" s="2">
        <v>374.04</v>
      </c>
      <c r="E446" s="34">
        <f t="shared" si="13"/>
        <v>-2.8341343031562438E-2</v>
      </c>
      <c r="F446" s="77"/>
    </row>
    <row r="447" spans="1:6" x14ac:dyDescent="0.3">
      <c r="A447" s="1">
        <v>36633.729169999999</v>
      </c>
      <c r="B447" s="2">
        <v>6060.54</v>
      </c>
      <c r="C447" s="34">
        <f t="shared" si="12"/>
        <v>-8.5233220843072832E-4</v>
      </c>
      <c r="D447" s="2">
        <v>368.15</v>
      </c>
      <c r="E447" s="34">
        <f t="shared" si="13"/>
        <v>-1.5746978932734579E-2</v>
      </c>
      <c r="F447" s="77"/>
    </row>
    <row r="448" spans="1:6" x14ac:dyDescent="0.3">
      <c r="A448" s="1">
        <v>36634.729169999999</v>
      </c>
      <c r="B448" s="2">
        <v>6147.44</v>
      </c>
      <c r="C448" s="34">
        <f t="shared" si="12"/>
        <v>1.4338656291353447E-2</v>
      </c>
      <c r="D448" s="2">
        <v>372.92</v>
      </c>
      <c r="E448" s="34">
        <f t="shared" si="13"/>
        <v>1.2956675268233075E-2</v>
      </c>
      <c r="F448" s="77"/>
    </row>
    <row r="449" spans="1:6" x14ac:dyDescent="0.3">
      <c r="A449" s="1">
        <v>36635.729169999999</v>
      </c>
      <c r="B449" s="2">
        <v>6166.46</v>
      </c>
      <c r="C449" s="34">
        <f t="shared" si="12"/>
        <v>3.093970823627501E-3</v>
      </c>
      <c r="D449" s="2">
        <v>378.87</v>
      </c>
      <c r="E449" s="34">
        <f t="shared" si="13"/>
        <v>1.5955164646572984E-2</v>
      </c>
      <c r="F449" s="77"/>
    </row>
    <row r="450" spans="1:6" x14ac:dyDescent="0.3">
      <c r="A450" s="1">
        <v>36636.729169999999</v>
      </c>
      <c r="B450" s="2">
        <v>6234.51</v>
      </c>
      <c r="C450" s="34">
        <f t="shared" ref="C450:C513" si="14">B450/B449-1</f>
        <v>1.1035504973680332E-2</v>
      </c>
      <c r="D450" s="2">
        <v>381.36</v>
      </c>
      <c r="E450" s="34">
        <f t="shared" ref="E450:E511" si="15">D450/D449-1</f>
        <v>6.5721751524270289E-3</v>
      </c>
      <c r="F450" s="77"/>
    </row>
    <row r="451" spans="1:6" x14ac:dyDescent="0.3">
      <c r="A451" s="1">
        <v>36641.729169999999</v>
      </c>
      <c r="B451" s="2">
        <v>6320.29</v>
      </c>
      <c r="C451" s="34">
        <f t="shared" si="14"/>
        <v>1.3758900057903478E-2</v>
      </c>
      <c r="D451" s="2">
        <v>385.04</v>
      </c>
      <c r="E451" s="34">
        <f t="shared" si="15"/>
        <v>9.6496748479126815E-3</v>
      </c>
      <c r="F451" s="77"/>
    </row>
    <row r="452" spans="1:6" x14ac:dyDescent="0.3">
      <c r="A452" s="1">
        <v>36642.729169999999</v>
      </c>
      <c r="B452" s="2">
        <v>6390.87</v>
      </c>
      <c r="C452" s="34">
        <f t="shared" si="14"/>
        <v>1.1167209099582465E-2</v>
      </c>
      <c r="D452" s="2">
        <v>388.67</v>
      </c>
      <c r="E452" s="34">
        <f t="shared" si="15"/>
        <v>9.4275919384998463E-3</v>
      </c>
      <c r="F452" s="77"/>
    </row>
    <row r="453" spans="1:6" x14ac:dyDescent="0.3">
      <c r="A453" s="1">
        <v>36643.729169999999</v>
      </c>
      <c r="B453" s="2">
        <v>6247.86</v>
      </c>
      <c r="C453" s="34">
        <f t="shared" si="14"/>
        <v>-2.2377235024339415E-2</v>
      </c>
      <c r="D453" s="2">
        <v>385.97</v>
      </c>
      <c r="E453" s="34">
        <f t="shared" si="15"/>
        <v>-6.9467671803843389E-3</v>
      </c>
      <c r="F453" s="77"/>
    </row>
    <row r="454" spans="1:6" x14ac:dyDescent="0.3">
      <c r="A454" s="1">
        <v>36644.729169999999</v>
      </c>
      <c r="B454" s="2">
        <v>6419.72</v>
      </c>
      <c r="C454" s="34">
        <f t="shared" si="14"/>
        <v>2.7507018403101213E-2</v>
      </c>
      <c r="D454" s="2">
        <v>392.62</v>
      </c>
      <c r="E454" s="34">
        <f t="shared" si="15"/>
        <v>1.7229318340803657E-2</v>
      </c>
      <c r="F454" s="77"/>
    </row>
    <row r="455" spans="1:6" x14ac:dyDescent="0.3">
      <c r="A455" s="1">
        <v>36648.729169999999</v>
      </c>
      <c r="B455" s="2">
        <v>6562.41</v>
      </c>
      <c r="C455" s="34">
        <f t="shared" si="14"/>
        <v>2.2226826092103691E-2</v>
      </c>
      <c r="D455" s="2">
        <v>400.66</v>
      </c>
      <c r="E455" s="34">
        <f t="shared" si="15"/>
        <v>2.0477815699658786E-2</v>
      </c>
      <c r="F455" s="77"/>
    </row>
    <row r="456" spans="1:6" x14ac:dyDescent="0.3">
      <c r="A456" s="1">
        <v>36649.729169999999</v>
      </c>
      <c r="B456" s="2">
        <v>6435.65</v>
      </c>
      <c r="C456" s="34">
        <f t="shared" si="14"/>
        <v>-1.9316074429973185E-2</v>
      </c>
      <c r="D456" s="2">
        <v>395.5</v>
      </c>
      <c r="E456" s="34">
        <f t="shared" si="15"/>
        <v>-1.2878750062397137E-2</v>
      </c>
      <c r="F456" s="77"/>
    </row>
    <row r="457" spans="1:6" x14ac:dyDescent="0.3">
      <c r="A457" s="1">
        <v>36650.729169999999</v>
      </c>
      <c r="B457" s="2">
        <v>6491.74</v>
      </c>
      <c r="C457" s="34">
        <f t="shared" si="14"/>
        <v>8.7155143614088271E-3</v>
      </c>
      <c r="D457" s="2">
        <v>394.74</v>
      </c>
      <c r="E457" s="34">
        <f t="shared" si="15"/>
        <v>-1.9216182048040764E-3</v>
      </c>
      <c r="F457" s="77"/>
    </row>
    <row r="458" spans="1:6" x14ac:dyDescent="0.3">
      <c r="A458" s="1">
        <v>36651.729169999999</v>
      </c>
      <c r="B458" s="2">
        <v>6545.76</v>
      </c>
      <c r="C458" s="34">
        <f t="shared" si="14"/>
        <v>8.321343738350695E-3</v>
      </c>
      <c r="D458" s="2">
        <v>395.34</v>
      </c>
      <c r="E458" s="34">
        <f t="shared" si="15"/>
        <v>1.5199878400971034E-3</v>
      </c>
      <c r="F458" s="77"/>
    </row>
    <row r="459" spans="1:6" x14ac:dyDescent="0.3">
      <c r="A459" s="1">
        <v>36654.729169999999</v>
      </c>
      <c r="B459" s="2">
        <v>6514.42</v>
      </c>
      <c r="C459" s="34">
        <f t="shared" si="14"/>
        <v>-4.7878321233898458E-3</v>
      </c>
      <c r="D459" s="2">
        <v>392.92</v>
      </c>
      <c r="E459" s="34">
        <f t="shared" si="15"/>
        <v>-6.1213132999442532E-3</v>
      </c>
      <c r="F459" s="77"/>
    </row>
    <row r="460" spans="1:6" x14ac:dyDescent="0.3">
      <c r="A460" s="1">
        <v>36655.729169999999</v>
      </c>
      <c r="B460" s="2">
        <v>6369.61</v>
      </c>
      <c r="C460" s="34">
        <f t="shared" si="14"/>
        <v>-2.2229147030741081E-2</v>
      </c>
      <c r="D460" s="2">
        <v>386.37</v>
      </c>
      <c r="E460" s="34">
        <f t="shared" si="15"/>
        <v>-1.667006006311722E-2</v>
      </c>
      <c r="F460" s="77"/>
    </row>
    <row r="461" spans="1:6" x14ac:dyDescent="0.3">
      <c r="A461" s="1">
        <v>36656.729169999999</v>
      </c>
      <c r="B461" s="2">
        <v>6263.34</v>
      </c>
      <c r="C461" s="34">
        <f t="shared" si="14"/>
        <v>-1.6683910003909119E-2</v>
      </c>
      <c r="D461" s="2">
        <v>378.6</v>
      </c>
      <c r="E461" s="34">
        <f t="shared" si="15"/>
        <v>-2.0110257007531551E-2</v>
      </c>
      <c r="F461" s="77"/>
    </row>
    <row r="462" spans="1:6" x14ac:dyDescent="0.3">
      <c r="A462" s="1">
        <v>36657.729169999999</v>
      </c>
      <c r="B462" s="2">
        <v>6380.13</v>
      </c>
      <c r="C462" s="34">
        <f t="shared" si="14"/>
        <v>1.8646600695475524E-2</v>
      </c>
      <c r="D462" s="2">
        <v>384.56</v>
      </c>
      <c r="E462" s="34">
        <f t="shared" si="15"/>
        <v>1.574220813523497E-2</v>
      </c>
      <c r="F462" s="77"/>
    </row>
    <row r="463" spans="1:6" x14ac:dyDescent="0.3">
      <c r="A463" s="1">
        <v>36658.729169999999</v>
      </c>
      <c r="B463" s="2">
        <v>6449.27</v>
      </c>
      <c r="C463" s="34">
        <f t="shared" si="14"/>
        <v>1.083676978368775E-2</v>
      </c>
      <c r="D463" s="2">
        <v>389</v>
      </c>
      <c r="E463" s="34">
        <f t="shared" si="15"/>
        <v>1.1545662575410898E-2</v>
      </c>
      <c r="F463" s="77"/>
    </row>
    <row r="464" spans="1:6" x14ac:dyDescent="0.3">
      <c r="A464" s="1">
        <v>36661.729169999999</v>
      </c>
      <c r="B464" s="2">
        <v>6392.27</v>
      </c>
      <c r="C464" s="34">
        <f t="shared" si="14"/>
        <v>-8.8382095958147167E-3</v>
      </c>
      <c r="D464" s="2">
        <v>384.55</v>
      </c>
      <c r="E464" s="34">
        <f t="shared" si="15"/>
        <v>-1.1439588688946012E-2</v>
      </c>
      <c r="F464" s="77"/>
    </row>
    <row r="465" spans="1:6" x14ac:dyDescent="0.3">
      <c r="A465" s="1">
        <v>36662.729169999999</v>
      </c>
      <c r="B465" s="2">
        <v>6557.39</v>
      </c>
      <c r="C465" s="34">
        <f t="shared" si="14"/>
        <v>2.5831199245338388E-2</v>
      </c>
      <c r="D465" s="2">
        <v>393.18</v>
      </c>
      <c r="E465" s="34">
        <f t="shared" si="15"/>
        <v>2.2441815108568353E-2</v>
      </c>
      <c r="F465" s="77"/>
    </row>
    <row r="466" spans="1:6" x14ac:dyDescent="0.3">
      <c r="A466" s="1">
        <v>36663.729169999999</v>
      </c>
      <c r="B466" s="2">
        <v>6453.05</v>
      </c>
      <c r="C466" s="34">
        <f t="shared" si="14"/>
        <v>-1.5911818574158354E-2</v>
      </c>
      <c r="D466" s="2">
        <v>387.48</v>
      </c>
      <c r="E466" s="34">
        <f t="shared" si="15"/>
        <v>-1.4497176865557737E-2</v>
      </c>
      <c r="F466" s="77"/>
    </row>
    <row r="467" spans="1:6" x14ac:dyDescent="0.3">
      <c r="A467" s="1">
        <v>36664.729169999999</v>
      </c>
      <c r="B467" s="2">
        <v>6451.97</v>
      </c>
      <c r="C467" s="34">
        <f t="shared" si="14"/>
        <v>-1.6736271995410057E-4</v>
      </c>
      <c r="D467" s="2">
        <v>387.38</v>
      </c>
      <c r="E467" s="34">
        <f t="shared" si="15"/>
        <v>-2.580778362755165E-4</v>
      </c>
      <c r="F467" s="77"/>
    </row>
    <row r="468" spans="1:6" x14ac:dyDescent="0.3">
      <c r="A468" s="1">
        <v>36665.729169999999</v>
      </c>
      <c r="B468" s="2">
        <v>6196.05</v>
      </c>
      <c r="C468" s="34">
        <f t="shared" si="14"/>
        <v>-3.9665404519859782E-2</v>
      </c>
      <c r="D468" s="2">
        <v>375.78</v>
      </c>
      <c r="E468" s="34">
        <f t="shared" si="15"/>
        <v>-2.9944757086065477E-2</v>
      </c>
      <c r="F468" s="77"/>
    </row>
    <row r="469" spans="1:6" x14ac:dyDescent="0.3">
      <c r="A469" s="1">
        <v>36668.729169999999</v>
      </c>
      <c r="B469" s="2">
        <v>6094.17</v>
      </c>
      <c r="C469" s="34">
        <f t="shared" si="14"/>
        <v>-1.6442733677100696E-2</v>
      </c>
      <c r="D469" s="2">
        <v>368.67</v>
      </c>
      <c r="E469" s="34">
        <f t="shared" si="15"/>
        <v>-1.8920645058278618E-2</v>
      </c>
      <c r="F469" s="77"/>
    </row>
    <row r="470" spans="1:6" x14ac:dyDescent="0.3">
      <c r="A470" s="1">
        <v>36669.729169999999</v>
      </c>
      <c r="B470" s="2">
        <v>6148.56</v>
      </c>
      <c r="C470" s="34">
        <f t="shared" si="14"/>
        <v>8.9249233283614782E-3</v>
      </c>
      <c r="D470" s="2">
        <v>370.71</v>
      </c>
      <c r="E470" s="34">
        <f t="shared" si="15"/>
        <v>5.533403857107988E-3</v>
      </c>
      <c r="F470" s="77"/>
    </row>
    <row r="471" spans="1:6" x14ac:dyDescent="0.3">
      <c r="A471" s="1">
        <v>36670.729169999999</v>
      </c>
      <c r="B471" s="2">
        <v>6027.1</v>
      </c>
      <c r="C471" s="34">
        <f t="shared" si="14"/>
        <v>-1.9754218874012741E-2</v>
      </c>
      <c r="D471" s="2">
        <v>366.48</v>
      </c>
      <c r="E471" s="34">
        <f t="shared" si="15"/>
        <v>-1.1410536537994509E-2</v>
      </c>
      <c r="F471" s="77"/>
    </row>
    <row r="472" spans="1:6" x14ac:dyDescent="0.3">
      <c r="A472" s="1">
        <v>36671.729169999999</v>
      </c>
      <c r="B472" s="2">
        <v>6129.66</v>
      </c>
      <c r="C472" s="34">
        <f t="shared" si="14"/>
        <v>1.7016475585273083E-2</v>
      </c>
      <c r="D472" s="2">
        <v>374.1</v>
      </c>
      <c r="E472" s="34">
        <f t="shared" si="15"/>
        <v>2.0792403405369919E-2</v>
      </c>
      <c r="F472" s="77"/>
    </row>
    <row r="473" spans="1:6" x14ac:dyDescent="0.3">
      <c r="A473" s="1">
        <v>36672.729169999999</v>
      </c>
      <c r="B473" s="2">
        <v>6129.15</v>
      </c>
      <c r="C473" s="34">
        <f t="shared" si="14"/>
        <v>-8.3202004678928354E-5</v>
      </c>
      <c r="D473" s="2">
        <v>369.86</v>
      </c>
      <c r="E473" s="34">
        <f t="shared" si="15"/>
        <v>-1.1333867949746113E-2</v>
      </c>
      <c r="F473" s="77"/>
    </row>
    <row r="474" spans="1:6" x14ac:dyDescent="0.3">
      <c r="A474" s="1">
        <v>36675.729169999999</v>
      </c>
      <c r="B474" s="2">
        <v>6205.13</v>
      </c>
      <c r="C474" s="34">
        <f t="shared" si="14"/>
        <v>1.2396498698840963E-2</v>
      </c>
      <c r="D474" s="2">
        <v>373.55</v>
      </c>
      <c r="E474" s="34">
        <f t="shared" si="15"/>
        <v>9.9767479586869712E-3</v>
      </c>
      <c r="F474" s="77"/>
    </row>
    <row r="475" spans="1:6" x14ac:dyDescent="0.3">
      <c r="A475" s="1">
        <v>36676.729169999999</v>
      </c>
      <c r="B475" s="2">
        <v>6325.49</v>
      </c>
      <c r="C475" s="34">
        <f t="shared" si="14"/>
        <v>1.9396853893471899E-2</v>
      </c>
      <c r="D475" s="2">
        <v>379.08</v>
      </c>
      <c r="E475" s="34">
        <f t="shared" si="15"/>
        <v>1.4803908445990999E-2</v>
      </c>
      <c r="F475" s="77"/>
    </row>
    <row r="476" spans="1:6" x14ac:dyDescent="0.3">
      <c r="A476" s="1">
        <v>36677.729169999999</v>
      </c>
      <c r="B476" s="2">
        <v>6426.26</v>
      </c>
      <c r="C476" s="34">
        <f t="shared" si="14"/>
        <v>1.5930781646955383E-2</v>
      </c>
      <c r="D476" s="2">
        <v>380.24</v>
      </c>
      <c r="E476" s="34">
        <f t="shared" si="15"/>
        <v>3.0600400970772768E-3</v>
      </c>
      <c r="F476" s="77"/>
    </row>
    <row r="477" spans="1:6" x14ac:dyDescent="0.3">
      <c r="A477" s="1">
        <v>36678.729169999999</v>
      </c>
      <c r="B477" s="2">
        <v>6599.71</v>
      </c>
      <c r="C477" s="34">
        <f t="shared" si="14"/>
        <v>2.6990815808884072E-2</v>
      </c>
      <c r="D477" s="2">
        <v>385.55</v>
      </c>
      <c r="E477" s="34">
        <f t="shared" si="15"/>
        <v>1.3964864296234003E-2</v>
      </c>
      <c r="F477" s="77"/>
    </row>
    <row r="478" spans="1:6" x14ac:dyDescent="0.3">
      <c r="A478" s="1">
        <v>36679.729169999999</v>
      </c>
      <c r="B478" s="2">
        <v>6673.52</v>
      </c>
      <c r="C478" s="34">
        <f t="shared" si="14"/>
        <v>1.1183824743814519E-2</v>
      </c>
      <c r="D478" s="2">
        <v>394.83</v>
      </c>
      <c r="E478" s="34">
        <f t="shared" si="15"/>
        <v>2.4069511088055995E-2</v>
      </c>
      <c r="F478" s="77"/>
    </row>
    <row r="479" spans="1:6" x14ac:dyDescent="0.3">
      <c r="A479" s="1">
        <v>36682.729169999999</v>
      </c>
      <c r="B479" s="2">
        <v>6656.26</v>
      </c>
      <c r="C479" s="34">
        <f t="shared" si="14"/>
        <v>-2.5863412412040487E-3</v>
      </c>
      <c r="D479" s="2">
        <v>391.39</v>
      </c>
      <c r="E479" s="34">
        <f t="shared" si="15"/>
        <v>-8.7126104905909108E-3</v>
      </c>
      <c r="F479" s="77"/>
    </row>
    <row r="480" spans="1:6" x14ac:dyDescent="0.3">
      <c r="A480" s="1">
        <v>36683.729169999999</v>
      </c>
      <c r="B480" s="2">
        <v>6589.77</v>
      </c>
      <c r="C480" s="34">
        <f t="shared" si="14"/>
        <v>-9.9890929741326406E-3</v>
      </c>
      <c r="D480" s="2">
        <v>388.91</v>
      </c>
      <c r="E480" s="34">
        <f t="shared" si="15"/>
        <v>-6.3363908122332502E-3</v>
      </c>
      <c r="F480" s="77"/>
    </row>
    <row r="481" spans="1:6" x14ac:dyDescent="0.3">
      <c r="A481" s="1">
        <v>36684.729169999999</v>
      </c>
      <c r="B481" s="2">
        <v>6498.5</v>
      </c>
      <c r="C481" s="34">
        <f t="shared" si="14"/>
        <v>-1.3850255775239573E-2</v>
      </c>
      <c r="D481" s="2">
        <v>386.31</v>
      </c>
      <c r="E481" s="34">
        <f t="shared" si="15"/>
        <v>-6.6853513666401687E-3</v>
      </c>
      <c r="F481" s="77"/>
    </row>
    <row r="482" spans="1:6" x14ac:dyDescent="0.3">
      <c r="A482" s="1">
        <v>36685.729169999999</v>
      </c>
      <c r="B482" s="2">
        <v>6523.66</v>
      </c>
      <c r="C482" s="34">
        <f t="shared" si="14"/>
        <v>3.8716626913903873E-3</v>
      </c>
      <c r="D482" s="2">
        <v>386.25</v>
      </c>
      <c r="E482" s="34">
        <f t="shared" si="15"/>
        <v>-1.5531567911786226E-4</v>
      </c>
      <c r="F482" s="77"/>
    </row>
    <row r="483" spans="1:6" x14ac:dyDescent="0.3">
      <c r="A483" s="1">
        <v>36686.729169999999</v>
      </c>
      <c r="B483" s="2">
        <v>6549.05</v>
      </c>
      <c r="C483" s="34">
        <f t="shared" si="14"/>
        <v>3.89198701342508E-3</v>
      </c>
      <c r="D483" s="2">
        <v>386.76</v>
      </c>
      <c r="E483" s="34">
        <f t="shared" si="15"/>
        <v>1.3203883495145341E-3</v>
      </c>
      <c r="F483" s="77"/>
    </row>
    <row r="484" spans="1:6" x14ac:dyDescent="0.3">
      <c r="A484" s="1">
        <v>36690.729169999999</v>
      </c>
      <c r="B484" s="2">
        <v>6532.84</v>
      </c>
      <c r="C484" s="34">
        <f t="shared" si="14"/>
        <v>-2.4751681541598236E-3</v>
      </c>
      <c r="D484" s="2">
        <v>385.53</v>
      </c>
      <c r="E484" s="34">
        <f>D484/D483-1</f>
        <v>-3.1802668321440075E-3</v>
      </c>
      <c r="F484" s="77"/>
    </row>
    <row r="485" spans="1:6" x14ac:dyDescent="0.3">
      <c r="A485" s="1">
        <v>36691.729169999999</v>
      </c>
      <c r="B485" s="2">
        <v>6608.1</v>
      </c>
      <c r="C485" s="34">
        <f t="shared" si="14"/>
        <v>1.1520257652108512E-2</v>
      </c>
      <c r="D485" s="2">
        <v>389.26</v>
      </c>
      <c r="E485" s="34">
        <f t="shared" si="15"/>
        <v>9.6749928669623841E-3</v>
      </c>
      <c r="F485" s="77"/>
    </row>
    <row r="486" spans="1:6" x14ac:dyDescent="0.3">
      <c r="A486" s="1">
        <v>36692.729169999999</v>
      </c>
      <c r="B486" s="2">
        <v>6512.98</v>
      </c>
      <c r="C486" s="34">
        <f t="shared" si="14"/>
        <v>-1.4394455289720276E-2</v>
      </c>
      <c r="D486" s="2">
        <v>387.84</v>
      </c>
      <c r="E486" s="34">
        <f t="shared" si="15"/>
        <v>-3.6479473873504142E-3</v>
      </c>
      <c r="F486" s="77"/>
    </row>
    <row r="487" spans="1:6" x14ac:dyDescent="0.3">
      <c r="A487" s="1">
        <v>36693.729169999999</v>
      </c>
      <c r="B487" s="2">
        <v>6456.26</v>
      </c>
      <c r="C487" s="34">
        <f t="shared" si="14"/>
        <v>-8.7087631161156809E-3</v>
      </c>
      <c r="D487" s="2">
        <v>385.49</v>
      </c>
      <c r="E487" s="34">
        <f t="shared" si="15"/>
        <v>-6.0591996699669304E-3</v>
      </c>
      <c r="F487" s="77"/>
    </row>
    <row r="488" spans="1:6" x14ac:dyDescent="0.3">
      <c r="A488" s="1">
        <v>36696.729169999999</v>
      </c>
      <c r="B488" s="2">
        <v>6505.16</v>
      </c>
      <c r="C488" s="34">
        <f t="shared" si="14"/>
        <v>7.574044415807224E-3</v>
      </c>
      <c r="D488" s="2">
        <v>384.62</v>
      </c>
      <c r="E488" s="34">
        <f t="shared" si="15"/>
        <v>-2.2568678824353983E-3</v>
      </c>
      <c r="F488" s="77"/>
    </row>
    <row r="489" spans="1:6" x14ac:dyDescent="0.3">
      <c r="A489" s="1">
        <v>36697.729169999999</v>
      </c>
      <c r="B489" s="2">
        <v>6554.92</v>
      </c>
      <c r="C489" s="34">
        <f t="shared" si="14"/>
        <v>7.6493122382848E-3</v>
      </c>
      <c r="D489" s="2">
        <v>388.1</v>
      </c>
      <c r="E489" s="34">
        <f t="shared" si="15"/>
        <v>9.0478914253029341E-3</v>
      </c>
      <c r="F489" s="77"/>
    </row>
    <row r="490" spans="1:6" x14ac:dyDescent="0.3">
      <c r="A490" s="1">
        <v>36698.729169999999</v>
      </c>
      <c r="B490" s="2">
        <v>6490.76</v>
      </c>
      <c r="C490" s="34">
        <f t="shared" si="14"/>
        <v>-9.7880675889255864E-3</v>
      </c>
      <c r="D490" s="2">
        <v>384.95</v>
      </c>
      <c r="E490" s="34">
        <f t="shared" si="15"/>
        <v>-8.1164648286524699E-3</v>
      </c>
      <c r="F490" s="77"/>
    </row>
    <row r="491" spans="1:6" x14ac:dyDescent="0.3">
      <c r="A491" s="1">
        <v>36699.729169999999</v>
      </c>
      <c r="B491" s="2">
        <v>6474.88</v>
      </c>
      <c r="C491" s="34">
        <f t="shared" si="14"/>
        <v>-2.446554794816036E-3</v>
      </c>
      <c r="D491" s="2">
        <v>383.98</v>
      </c>
      <c r="E491" s="34">
        <f t="shared" si="15"/>
        <v>-2.5198077672424768E-3</v>
      </c>
      <c r="F491" s="77"/>
    </row>
    <row r="492" spans="1:6" x14ac:dyDescent="0.3">
      <c r="A492" s="1">
        <v>36700.729169999999</v>
      </c>
      <c r="B492" s="2">
        <v>6545.35</v>
      </c>
      <c r="C492" s="34">
        <f t="shared" si="14"/>
        <v>1.0883599387170095E-2</v>
      </c>
      <c r="D492" s="2">
        <v>383.43</v>
      </c>
      <c r="E492" s="34">
        <f t="shared" si="15"/>
        <v>-1.4323662690765016E-3</v>
      </c>
      <c r="F492" s="77"/>
    </row>
    <row r="493" spans="1:6" x14ac:dyDescent="0.3">
      <c r="A493" s="1">
        <v>36703.729169999999</v>
      </c>
      <c r="B493" s="2">
        <v>6586.26</v>
      </c>
      <c r="C493" s="34">
        <f t="shared" si="14"/>
        <v>6.2502387190905839E-3</v>
      </c>
      <c r="D493" s="2">
        <v>383.2</v>
      </c>
      <c r="E493" s="34">
        <f t="shared" si="15"/>
        <v>-5.9984873379759218E-4</v>
      </c>
      <c r="F493" s="77"/>
    </row>
    <row r="494" spans="1:6" x14ac:dyDescent="0.3">
      <c r="A494" s="1">
        <v>36704.729169999999</v>
      </c>
      <c r="B494" s="2">
        <v>6568.09</v>
      </c>
      <c r="C494" s="34">
        <f t="shared" si="14"/>
        <v>-2.7587735680036918E-3</v>
      </c>
      <c r="D494" s="2">
        <v>380.92</v>
      </c>
      <c r="E494" s="34">
        <f t="shared" si="15"/>
        <v>-5.9498956158663407E-3</v>
      </c>
      <c r="F494" s="77"/>
    </row>
    <row r="495" spans="1:6" x14ac:dyDescent="0.3">
      <c r="A495" s="1">
        <v>36705.729169999999</v>
      </c>
      <c r="B495" s="2">
        <v>6607.96</v>
      </c>
      <c r="C495" s="34">
        <f t="shared" si="14"/>
        <v>6.0702578679645569E-3</v>
      </c>
      <c r="D495" s="2">
        <v>381.5</v>
      </c>
      <c r="E495" s="34">
        <f t="shared" si="15"/>
        <v>1.5226294235008986E-3</v>
      </c>
      <c r="F495" s="77"/>
    </row>
    <row r="496" spans="1:6" x14ac:dyDescent="0.3">
      <c r="A496" s="1">
        <v>36706.729169999999</v>
      </c>
      <c r="B496" s="2">
        <v>6400.82</v>
      </c>
      <c r="C496" s="34">
        <f t="shared" si="14"/>
        <v>-3.1347042052312757E-2</v>
      </c>
      <c r="D496" s="2">
        <v>372.78</v>
      </c>
      <c r="E496" s="34">
        <f t="shared" si="15"/>
        <v>-2.2857142857142909E-2</v>
      </c>
      <c r="F496" s="77"/>
    </row>
    <row r="497" spans="1:6" x14ac:dyDescent="0.3">
      <c r="A497" s="1">
        <v>36707.729169999999</v>
      </c>
      <c r="B497" s="2">
        <v>6446.54</v>
      </c>
      <c r="C497" s="34">
        <f t="shared" si="14"/>
        <v>7.1428348242881246E-3</v>
      </c>
      <c r="D497" s="2">
        <v>376.74</v>
      </c>
      <c r="E497" s="34">
        <f t="shared" si="15"/>
        <v>1.062288749396445E-2</v>
      </c>
      <c r="F497" s="77"/>
    </row>
    <row r="498" spans="1:6" x14ac:dyDescent="0.3">
      <c r="A498" s="1">
        <v>36710.729169999999</v>
      </c>
      <c r="B498" s="2">
        <v>6508.47</v>
      </c>
      <c r="C498" s="34">
        <f t="shared" si="14"/>
        <v>9.6067037511595732E-3</v>
      </c>
      <c r="D498" s="2">
        <v>381.87</v>
      </c>
      <c r="E498" s="34">
        <f t="shared" si="15"/>
        <v>1.361681796464409E-2</v>
      </c>
      <c r="F498" s="77"/>
    </row>
    <row r="499" spans="1:6" x14ac:dyDescent="0.3">
      <c r="A499" s="1">
        <v>36711.729169999999</v>
      </c>
      <c r="B499" s="2">
        <v>6494.77</v>
      </c>
      <c r="C499" s="34">
        <f t="shared" si="14"/>
        <v>-2.1049493967091326E-3</v>
      </c>
      <c r="D499" s="2">
        <v>381.85</v>
      </c>
      <c r="E499" s="34">
        <f t="shared" si="15"/>
        <v>-5.2373844501962807E-5</v>
      </c>
      <c r="F499" s="77"/>
    </row>
    <row r="500" spans="1:6" x14ac:dyDescent="0.3">
      <c r="A500" s="1">
        <v>36712.729169999999</v>
      </c>
      <c r="B500" s="2">
        <v>6462.7</v>
      </c>
      <c r="C500" s="34">
        <f t="shared" si="14"/>
        <v>-4.9378191991403808E-3</v>
      </c>
      <c r="D500" s="2">
        <v>379.73</v>
      </c>
      <c r="E500" s="34">
        <f t="shared" si="15"/>
        <v>-5.5519182925232169E-3</v>
      </c>
      <c r="F500" s="77"/>
    </row>
    <row r="501" spans="1:6" x14ac:dyDescent="0.3">
      <c r="A501" s="1">
        <v>36713.729169999999</v>
      </c>
      <c r="B501" s="2">
        <v>6453.97</v>
      </c>
      <c r="C501" s="34">
        <f t="shared" si="14"/>
        <v>-1.35082860104907E-3</v>
      </c>
      <c r="D501" s="2">
        <v>380.61</v>
      </c>
      <c r="E501" s="34">
        <f t="shared" si="15"/>
        <v>2.3174360729991683E-3</v>
      </c>
      <c r="F501" s="77"/>
    </row>
    <row r="502" spans="1:6" x14ac:dyDescent="0.3">
      <c r="A502" s="1">
        <v>36714.729169999999</v>
      </c>
      <c r="B502" s="2">
        <v>6565.97</v>
      </c>
      <c r="C502" s="34">
        <f t="shared" si="14"/>
        <v>1.73536598403774E-2</v>
      </c>
      <c r="D502" s="2">
        <v>386.85</v>
      </c>
      <c r="E502" s="34">
        <f t="shared" si="15"/>
        <v>1.6394734767872565E-2</v>
      </c>
      <c r="F502" s="77"/>
    </row>
    <row r="503" spans="1:6" x14ac:dyDescent="0.3">
      <c r="A503" s="1">
        <v>36717.729169999999</v>
      </c>
      <c r="B503" s="2">
        <v>6487.42</v>
      </c>
      <c r="C503" s="34">
        <f t="shared" si="14"/>
        <v>-1.1963198126095587E-2</v>
      </c>
      <c r="D503" s="2">
        <v>385.83</v>
      </c>
      <c r="E503" s="34">
        <f t="shared" si="15"/>
        <v>-2.636680884063658E-3</v>
      </c>
      <c r="F503" s="77"/>
    </row>
    <row r="504" spans="1:6" x14ac:dyDescent="0.3">
      <c r="A504" s="1">
        <v>36718.729169999999</v>
      </c>
      <c r="B504" s="2">
        <v>6490.35</v>
      </c>
      <c r="C504" s="34">
        <f t="shared" si="14"/>
        <v>4.5164333433023174E-4</v>
      </c>
      <c r="D504" s="2">
        <v>385.82</v>
      </c>
      <c r="E504" s="34">
        <f t="shared" si="15"/>
        <v>-2.5918150480808144E-5</v>
      </c>
      <c r="F504" s="77"/>
    </row>
    <row r="505" spans="1:6" x14ac:dyDescent="0.3">
      <c r="A505" s="1">
        <v>36719.729169999999</v>
      </c>
      <c r="B505" s="2">
        <v>6536.51</v>
      </c>
      <c r="C505" s="34">
        <f t="shared" si="14"/>
        <v>7.1120971904441443E-3</v>
      </c>
      <c r="D505" s="2">
        <v>388.68</v>
      </c>
      <c r="E505" s="34">
        <f t="shared" si="15"/>
        <v>7.4127831631332075E-3</v>
      </c>
      <c r="F505" s="77"/>
    </row>
    <row r="506" spans="1:6" x14ac:dyDescent="0.3">
      <c r="A506" s="1">
        <v>36720.729169999999</v>
      </c>
      <c r="B506" s="2">
        <v>6570.36</v>
      </c>
      <c r="C506" s="34">
        <f t="shared" si="14"/>
        <v>5.1786044846560131E-3</v>
      </c>
      <c r="D506" s="2">
        <v>390.68</v>
      </c>
      <c r="E506" s="34">
        <f t="shared" si="15"/>
        <v>5.1456210764639909E-3</v>
      </c>
      <c r="F506" s="77"/>
    </row>
    <row r="507" spans="1:6" x14ac:dyDescent="0.3">
      <c r="A507" s="1">
        <v>36724.729169999999</v>
      </c>
      <c r="B507" s="2">
        <v>6619.25</v>
      </c>
      <c r="C507" s="34">
        <f t="shared" si="14"/>
        <v>7.4409925787932707E-3</v>
      </c>
      <c r="D507" s="2">
        <v>394.5</v>
      </c>
      <c r="E507" s="34">
        <f>D507/D506-1</f>
        <v>9.77782328248189E-3</v>
      </c>
      <c r="F507" s="77"/>
    </row>
    <row r="508" spans="1:6" x14ac:dyDescent="0.3">
      <c r="A508" s="1">
        <v>36725.729169999999</v>
      </c>
      <c r="B508" s="2">
        <v>6514.54</v>
      </c>
      <c r="C508" s="34">
        <f t="shared" si="14"/>
        <v>-1.5819012728028103E-2</v>
      </c>
      <c r="D508" s="2">
        <v>391.32</v>
      </c>
      <c r="E508" s="34">
        <f t="shared" si="15"/>
        <v>-8.0608365019011474E-3</v>
      </c>
      <c r="F508" s="77"/>
    </row>
    <row r="509" spans="1:6" x14ac:dyDescent="0.3">
      <c r="A509" s="1">
        <v>36726.729169999999</v>
      </c>
      <c r="B509" s="2">
        <v>6495.11</v>
      </c>
      <c r="C509" s="34">
        <f t="shared" si="14"/>
        <v>-2.982559014143793E-3</v>
      </c>
      <c r="D509" s="2">
        <v>391.48</v>
      </c>
      <c r="E509" s="34">
        <f t="shared" si="15"/>
        <v>4.0887253398769197E-4</v>
      </c>
      <c r="F509" s="77"/>
    </row>
    <row r="510" spans="1:6" x14ac:dyDescent="0.3">
      <c r="A510" s="1">
        <v>36727.729169999999</v>
      </c>
      <c r="B510" s="2">
        <v>6563.77</v>
      </c>
      <c r="C510" s="34">
        <f t="shared" si="14"/>
        <v>1.0571029589953262E-2</v>
      </c>
      <c r="D510" s="2">
        <v>394.3</v>
      </c>
      <c r="E510" s="34">
        <f t="shared" si="15"/>
        <v>7.2034331255748096E-3</v>
      </c>
      <c r="F510" s="77"/>
    </row>
    <row r="511" spans="1:6" x14ac:dyDescent="0.3">
      <c r="A511" s="1">
        <v>36728.729169999999</v>
      </c>
      <c r="B511" s="2">
        <v>6464.12</v>
      </c>
      <c r="C511" s="34">
        <f t="shared" si="14"/>
        <v>-1.5181823860373034E-2</v>
      </c>
      <c r="D511" s="2">
        <v>389.04</v>
      </c>
      <c r="E511" s="34">
        <f t="shared" si="15"/>
        <v>-1.3340096373319787E-2</v>
      </c>
      <c r="F511" s="77"/>
    </row>
    <row r="512" spans="1:6" x14ac:dyDescent="0.3">
      <c r="A512" s="1">
        <v>36731.729169999999</v>
      </c>
      <c r="B512" s="2">
        <v>6502.57</v>
      </c>
      <c r="C512" s="34">
        <f t="shared" si="14"/>
        <v>5.9482187830670608E-3</v>
      </c>
      <c r="D512" s="2">
        <v>389.24</v>
      </c>
      <c r="E512" s="34">
        <f t="shared" ref="E512:E575" si="16">D512/D511-1</f>
        <v>5.1408595517177247E-4</v>
      </c>
      <c r="F512" s="77"/>
    </row>
    <row r="513" spans="1:6" x14ac:dyDescent="0.3">
      <c r="A513" s="1">
        <v>36732.729169999999</v>
      </c>
      <c r="B513" s="2">
        <v>6463.91</v>
      </c>
      <c r="C513" s="34">
        <f t="shared" si="14"/>
        <v>-5.9453416110860635E-3</v>
      </c>
      <c r="D513" s="2">
        <v>387.76</v>
      </c>
      <c r="E513" s="34">
        <f t="shared" si="16"/>
        <v>-3.8022813688213253E-3</v>
      </c>
      <c r="F513" s="77"/>
    </row>
    <row r="514" spans="1:6" x14ac:dyDescent="0.3">
      <c r="A514" s="1">
        <v>36733.729169999999</v>
      </c>
      <c r="B514" s="2">
        <v>6493</v>
      </c>
      <c r="C514" s="34">
        <f t="shared" ref="C514:C577" si="17">B514/B513-1</f>
        <v>4.5003720658238766E-3</v>
      </c>
      <c r="D514" s="2">
        <v>386.6</v>
      </c>
      <c r="E514" s="34">
        <f t="shared" si="16"/>
        <v>-2.9915411594799712E-3</v>
      </c>
      <c r="F514" s="77"/>
    </row>
    <row r="515" spans="1:6" x14ac:dyDescent="0.3">
      <c r="A515" s="1">
        <v>36734.729169999999</v>
      </c>
      <c r="B515" s="2">
        <v>6511.53</v>
      </c>
      <c r="C515" s="34">
        <f t="shared" si="17"/>
        <v>2.8538425997226557E-3</v>
      </c>
      <c r="D515" s="2">
        <v>381.95</v>
      </c>
      <c r="E515" s="34">
        <f t="shared" si="16"/>
        <v>-1.202793585100892E-2</v>
      </c>
      <c r="F515" s="77"/>
    </row>
    <row r="516" spans="1:6" x14ac:dyDescent="0.3">
      <c r="A516" s="1">
        <v>36735.729169999999</v>
      </c>
      <c r="B516" s="2">
        <v>6415.72</v>
      </c>
      <c r="C516" s="34">
        <f t="shared" si="17"/>
        <v>-1.4713899805422037E-2</v>
      </c>
      <c r="D516" s="2">
        <v>379.83</v>
      </c>
      <c r="E516" s="34">
        <f t="shared" si="16"/>
        <v>-5.5504647205131263E-3</v>
      </c>
      <c r="F516" s="77"/>
    </row>
    <row r="517" spans="1:6" x14ac:dyDescent="0.3">
      <c r="A517" s="1">
        <v>36738.729169999999</v>
      </c>
      <c r="B517" s="2">
        <v>6415.72</v>
      </c>
      <c r="C517" s="34">
        <f t="shared" si="17"/>
        <v>0</v>
      </c>
      <c r="D517" s="2">
        <v>382.63</v>
      </c>
      <c r="E517" s="34">
        <f t="shared" si="16"/>
        <v>7.371718926888482E-3</v>
      </c>
      <c r="F517" s="77"/>
    </row>
    <row r="518" spans="1:6" x14ac:dyDescent="0.3">
      <c r="A518" s="1">
        <v>36739.729169999999</v>
      </c>
      <c r="B518" s="2">
        <v>6532.29</v>
      </c>
      <c r="C518" s="34">
        <f t="shared" si="17"/>
        <v>1.8169433828159498E-2</v>
      </c>
      <c r="D518" s="2">
        <v>382.92</v>
      </c>
      <c r="E518" s="34">
        <f t="shared" si="16"/>
        <v>7.5791234351729742E-4</v>
      </c>
      <c r="F518" s="77"/>
    </row>
    <row r="519" spans="1:6" x14ac:dyDescent="0.3">
      <c r="A519" s="1">
        <v>36740.729169999999</v>
      </c>
      <c r="B519" s="2">
        <v>6529.91</v>
      </c>
      <c r="C519" s="34">
        <f t="shared" si="17"/>
        <v>-3.643438977755098E-4</v>
      </c>
      <c r="D519" s="2">
        <v>383.57</v>
      </c>
      <c r="E519" s="34">
        <f t="shared" si="16"/>
        <v>1.6974825028726048E-3</v>
      </c>
      <c r="F519" s="77"/>
    </row>
    <row r="520" spans="1:6" x14ac:dyDescent="0.3">
      <c r="A520" s="1">
        <v>36741.729169999999</v>
      </c>
      <c r="B520" s="2">
        <v>6354.93</v>
      </c>
      <c r="C520" s="34">
        <f t="shared" si="17"/>
        <v>-2.6796693981999686E-2</v>
      </c>
      <c r="D520" s="2">
        <v>378.9</v>
      </c>
      <c r="E520" s="34">
        <f t="shared" si="16"/>
        <v>-1.2175091899783608E-2</v>
      </c>
      <c r="F520" s="77"/>
    </row>
    <row r="521" spans="1:6" x14ac:dyDescent="0.3">
      <c r="A521" s="1">
        <v>36742.729169999999</v>
      </c>
      <c r="B521" s="2">
        <v>6461.35</v>
      </c>
      <c r="C521" s="34">
        <f t="shared" si="17"/>
        <v>1.6746053851104614E-2</v>
      </c>
      <c r="D521" s="2">
        <v>382.47</v>
      </c>
      <c r="E521" s="34">
        <f t="shared" si="16"/>
        <v>9.422011084718962E-3</v>
      </c>
      <c r="F521" s="77"/>
    </row>
    <row r="522" spans="1:6" x14ac:dyDescent="0.3">
      <c r="A522" s="1">
        <v>36745.729169999999</v>
      </c>
      <c r="B522" s="2">
        <v>6519.04</v>
      </c>
      <c r="C522" s="34">
        <f t="shared" si="17"/>
        <v>8.9284746995597075E-3</v>
      </c>
      <c r="D522" s="2">
        <v>385.44</v>
      </c>
      <c r="E522" s="34">
        <f t="shared" si="16"/>
        <v>7.7653149266607713E-3</v>
      </c>
      <c r="F522" s="77"/>
    </row>
    <row r="523" spans="1:6" x14ac:dyDescent="0.3">
      <c r="A523" s="1">
        <v>36746.729169999999</v>
      </c>
      <c r="B523" s="2">
        <v>6532.44</v>
      </c>
      <c r="C523" s="34">
        <f t="shared" si="17"/>
        <v>2.0555173767915491E-3</v>
      </c>
      <c r="D523" s="2">
        <v>386.29</v>
      </c>
      <c r="E523" s="34">
        <f t="shared" si="16"/>
        <v>2.2052718970528851E-3</v>
      </c>
      <c r="F523" s="77"/>
    </row>
    <row r="524" spans="1:6" x14ac:dyDescent="0.3">
      <c r="A524" s="1">
        <v>36747.729169999999</v>
      </c>
      <c r="B524" s="2">
        <v>6570.18</v>
      </c>
      <c r="C524" s="34">
        <f t="shared" si="17"/>
        <v>5.777320572404987E-3</v>
      </c>
      <c r="D524" s="2">
        <v>389.9</v>
      </c>
      <c r="E524" s="34">
        <f t="shared" si="16"/>
        <v>9.3453105180045792E-3</v>
      </c>
      <c r="F524" s="77"/>
    </row>
    <row r="525" spans="1:6" x14ac:dyDescent="0.3">
      <c r="A525" s="1">
        <v>36748.729169999999</v>
      </c>
      <c r="B525" s="2">
        <v>6562.54</v>
      </c>
      <c r="C525" s="34">
        <f t="shared" si="17"/>
        <v>-1.1628296332825139E-3</v>
      </c>
      <c r="D525" s="2">
        <v>388.62</v>
      </c>
      <c r="E525" s="34">
        <f t="shared" si="16"/>
        <v>-3.2828930494998021E-3</v>
      </c>
      <c r="F525" s="77"/>
    </row>
    <row r="526" spans="1:6" x14ac:dyDescent="0.3">
      <c r="A526" s="1">
        <v>36749.729169999999</v>
      </c>
      <c r="B526" s="2">
        <v>6553</v>
      </c>
      <c r="C526" s="34">
        <f t="shared" si="17"/>
        <v>-1.4537054250336467E-3</v>
      </c>
      <c r="D526" s="2">
        <v>389.28</v>
      </c>
      <c r="E526" s="34">
        <f t="shared" si="16"/>
        <v>1.6983171221243154E-3</v>
      </c>
      <c r="F526" s="77"/>
    </row>
    <row r="527" spans="1:6" x14ac:dyDescent="0.3">
      <c r="A527" s="1">
        <v>36752.729169999999</v>
      </c>
      <c r="B527" s="2">
        <v>6609.36</v>
      </c>
      <c r="C527" s="34">
        <f t="shared" si="17"/>
        <v>8.6006409278192031E-3</v>
      </c>
      <c r="D527" s="2">
        <v>392.09</v>
      </c>
      <c r="E527" s="34">
        <f t="shared" si="16"/>
        <v>7.2184545828195557E-3</v>
      </c>
      <c r="F527" s="77"/>
    </row>
    <row r="528" spans="1:6" x14ac:dyDescent="0.3">
      <c r="A528" s="1">
        <v>36753.729169999999</v>
      </c>
      <c r="B528" s="2">
        <v>6636.61</v>
      </c>
      <c r="C528" s="34">
        <f t="shared" si="17"/>
        <v>4.1229407991092426E-3</v>
      </c>
      <c r="D528" s="2">
        <v>391.31</v>
      </c>
      <c r="E528" s="34">
        <f t="shared" si="16"/>
        <v>-1.9893391823304629E-3</v>
      </c>
      <c r="F528" s="77"/>
    </row>
    <row r="529" spans="1:6" x14ac:dyDescent="0.3">
      <c r="A529" s="1">
        <v>36754.729169999999</v>
      </c>
      <c r="B529" s="2">
        <v>6684.08</v>
      </c>
      <c r="C529" s="34">
        <f t="shared" si="17"/>
        <v>7.1527481651023628E-3</v>
      </c>
      <c r="D529" s="2">
        <v>392.71</v>
      </c>
      <c r="E529" s="34">
        <f t="shared" si="16"/>
        <v>3.577726099511791E-3</v>
      </c>
      <c r="F529" s="77"/>
    </row>
    <row r="530" spans="1:6" x14ac:dyDescent="0.3">
      <c r="A530" s="1">
        <v>36755.729169999999</v>
      </c>
      <c r="B530" s="2">
        <v>6635.34</v>
      </c>
      <c r="C530" s="34">
        <f t="shared" si="17"/>
        <v>-7.2919534176729695E-3</v>
      </c>
      <c r="D530" s="2">
        <v>390.75</v>
      </c>
      <c r="E530" s="34">
        <f t="shared" si="16"/>
        <v>-4.9909602505665562E-3</v>
      </c>
      <c r="F530" s="77"/>
    </row>
    <row r="531" spans="1:6" x14ac:dyDescent="0.3">
      <c r="A531" s="1">
        <v>36756.729169999999</v>
      </c>
      <c r="B531" s="2">
        <v>6594.35</v>
      </c>
      <c r="C531" s="34">
        <f t="shared" si="17"/>
        <v>-6.1775282050354763E-3</v>
      </c>
      <c r="D531" s="2">
        <v>391.05</v>
      </c>
      <c r="E531" s="34">
        <f t="shared" si="16"/>
        <v>7.6775431861797472E-4</v>
      </c>
      <c r="F531" s="77"/>
    </row>
    <row r="532" spans="1:6" x14ac:dyDescent="0.3">
      <c r="A532" s="1">
        <v>36759.729169999999</v>
      </c>
      <c r="B532" s="2">
        <v>6571.63</v>
      </c>
      <c r="C532" s="34">
        <f t="shared" si="17"/>
        <v>-3.4453736911144173E-3</v>
      </c>
      <c r="D532" s="2">
        <v>391.63</v>
      </c>
      <c r="E532" s="34">
        <f t="shared" si="16"/>
        <v>1.4831862933128992E-3</v>
      </c>
      <c r="F532" s="77"/>
    </row>
    <row r="533" spans="1:6" x14ac:dyDescent="0.3">
      <c r="A533" s="1">
        <v>36760.729169999999</v>
      </c>
      <c r="B533" s="2">
        <v>6513.71</v>
      </c>
      <c r="C533" s="34">
        <f t="shared" si="17"/>
        <v>-8.8136428861637084E-3</v>
      </c>
      <c r="D533" s="2">
        <v>392.53</v>
      </c>
      <c r="E533" s="34">
        <f t="shared" si="16"/>
        <v>2.2980874805300644E-3</v>
      </c>
      <c r="F533" s="77"/>
    </row>
    <row r="534" spans="1:6" x14ac:dyDescent="0.3">
      <c r="A534" s="1">
        <v>36761.729169999999</v>
      </c>
      <c r="B534" s="2">
        <v>6501.7</v>
      </c>
      <c r="C534" s="34">
        <f t="shared" si="17"/>
        <v>-1.8438033010373944E-3</v>
      </c>
      <c r="D534" s="2">
        <v>392.04</v>
      </c>
      <c r="E534" s="34">
        <f t="shared" si="16"/>
        <v>-1.2483122309121519E-3</v>
      </c>
      <c r="F534" s="77"/>
    </row>
    <row r="535" spans="1:6" x14ac:dyDescent="0.3">
      <c r="A535" s="1">
        <v>36762.729169999999</v>
      </c>
      <c r="B535" s="2">
        <v>6461.93</v>
      </c>
      <c r="C535" s="34">
        <f t="shared" si="17"/>
        <v>-6.1168617438515094E-3</v>
      </c>
      <c r="D535" s="2">
        <v>390.13</v>
      </c>
      <c r="E535" s="34">
        <f t="shared" si="16"/>
        <v>-4.8719518416489027E-3</v>
      </c>
      <c r="F535" s="77"/>
    </row>
    <row r="536" spans="1:6" x14ac:dyDescent="0.3">
      <c r="A536" s="1">
        <v>36763.729169999999</v>
      </c>
      <c r="B536" s="2">
        <v>6595.11</v>
      </c>
      <c r="C536" s="34">
        <f t="shared" si="17"/>
        <v>2.0609941611871241E-2</v>
      </c>
      <c r="D536" s="2">
        <v>391.71</v>
      </c>
      <c r="E536" s="34">
        <f t="shared" si="16"/>
        <v>4.0499320739240119E-3</v>
      </c>
      <c r="F536" s="77"/>
    </row>
    <row r="537" spans="1:6" x14ac:dyDescent="0.3">
      <c r="A537" s="1">
        <v>36766.729169999999</v>
      </c>
      <c r="B537" s="2">
        <v>6615.02</v>
      </c>
      <c r="C537" s="34">
        <f t="shared" si="17"/>
        <v>3.0189033996401715E-3</v>
      </c>
      <c r="D537" s="2">
        <v>392.99</v>
      </c>
      <c r="E537" s="34">
        <f t="shared" si="16"/>
        <v>3.26772357100924E-3</v>
      </c>
      <c r="F537" s="77"/>
    </row>
    <row r="538" spans="1:6" x14ac:dyDescent="0.3">
      <c r="A538" s="1">
        <v>36767.729169999999</v>
      </c>
      <c r="B538" s="2">
        <v>6633.99</v>
      </c>
      <c r="C538" s="34">
        <f t="shared" si="17"/>
        <v>2.8677161973809095E-3</v>
      </c>
      <c r="D538" s="2">
        <v>392.01</v>
      </c>
      <c r="E538" s="34">
        <f t="shared" si="16"/>
        <v>-2.4937021298252482E-3</v>
      </c>
      <c r="F538" s="77"/>
    </row>
    <row r="539" spans="1:6" x14ac:dyDescent="0.3">
      <c r="A539" s="1">
        <v>36768.729169999999</v>
      </c>
      <c r="B539" s="2">
        <v>6634.62</v>
      </c>
      <c r="C539" s="34">
        <f t="shared" si="17"/>
        <v>9.4965473267150102E-5</v>
      </c>
      <c r="D539" s="2">
        <v>391.62</v>
      </c>
      <c r="E539" s="34">
        <f t="shared" si="16"/>
        <v>-9.9487257978114751E-4</v>
      </c>
      <c r="F539" s="77"/>
    </row>
    <row r="540" spans="1:6" x14ac:dyDescent="0.3">
      <c r="A540" s="1">
        <v>36769.729169999999</v>
      </c>
      <c r="B540" s="2">
        <v>6625.42</v>
      </c>
      <c r="C540" s="34">
        <f t="shared" si="17"/>
        <v>-1.3866657020296103E-3</v>
      </c>
      <c r="D540" s="2">
        <v>394.96</v>
      </c>
      <c r="E540" s="34">
        <f t="shared" si="16"/>
        <v>8.5286757571114702E-3</v>
      </c>
      <c r="F540" s="77"/>
    </row>
    <row r="541" spans="1:6" x14ac:dyDescent="0.3">
      <c r="A541" s="1">
        <v>36770.729169999999</v>
      </c>
      <c r="B541" s="2">
        <v>6813.66</v>
      </c>
      <c r="C541" s="34">
        <f t="shared" si="17"/>
        <v>2.8411783705787785E-2</v>
      </c>
      <c r="D541" s="2">
        <v>400.84</v>
      </c>
      <c r="E541" s="34">
        <f t="shared" si="16"/>
        <v>1.4887583552764871E-2</v>
      </c>
      <c r="F541" s="77"/>
    </row>
    <row r="542" spans="1:6" x14ac:dyDescent="0.3">
      <c r="A542" s="1">
        <v>36773.729169999999</v>
      </c>
      <c r="B542" s="2">
        <v>6922.33</v>
      </c>
      <c r="C542" s="34">
        <f t="shared" si="17"/>
        <v>1.5948843939967761E-2</v>
      </c>
      <c r="D542" s="2">
        <v>404.28</v>
      </c>
      <c r="E542" s="34">
        <f t="shared" si="16"/>
        <v>8.5819778465223706E-3</v>
      </c>
      <c r="F542" s="77"/>
    </row>
    <row r="543" spans="1:6" x14ac:dyDescent="0.3">
      <c r="A543" s="1">
        <v>36774.729169999999</v>
      </c>
      <c r="B543" s="2">
        <v>6856.76</v>
      </c>
      <c r="C543" s="34">
        <f t="shared" si="17"/>
        <v>-9.4722441721212247E-3</v>
      </c>
      <c r="D543" s="2">
        <v>402.11</v>
      </c>
      <c r="E543" s="34">
        <f t="shared" si="16"/>
        <v>-5.3675670327494318E-3</v>
      </c>
      <c r="F543" s="77"/>
    </row>
    <row r="544" spans="1:6" x14ac:dyDescent="0.3">
      <c r="A544" s="1">
        <v>36775.729169999999</v>
      </c>
      <c r="B544" s="2">
        <v>6796.79</v>
      </c>
      <c r="C544" s="34">
        <f t="shared" si="17"/>
        <v>-8.746113324660687E-3</v>
      </c>
      <c r="D544" s="2">
        <v>401.29</v>
      </c>
      <c r="E544" s="34">
        <f t="shared" si="16"/>
        <v>-2.0392429932107881E-3</v>
      </c>
      <c r="F544" s="77"/>
    </row>
    <row r="545" spans="1:6" x14ac:dyDescent="0.3">
      <c r="A545" s="1">
        <v>36776.729169999999</v>
      </c>
      <c r="B545" s="2">
        <v>6834.46</v>
      </c>
      <c r="C545" s="34">
        <f t="shared" si="17"/>
        <v>5.5423221844430604E-3</v>
      </c>
      <c r="D545" s="2">
        <v>401.2</v>
      </c>
      <c r="E545" s="34">
        <f t="shared" si="16"/>
        <v>-2.2427670761804297E-4</v>
      </c>
      <c r="F545" s="77"/>
    </row>
    <row r="546" spans="1:6" x14ac:dyDescent="0.3">
      <c r="A546" s="1">
        <v>36777.729169999999</v>
      </c>
      <c r="B546" s="2">
        <v>6703.36</v>
      </c>
      <c r="C546" s="34">
        <f t="shared" si="17"/>
        <v>-1.9182203129435305E-2</v>
      </c>
      <c r="D546" s="2">
        <v>395.47</v>
      </c>
      <c r="E546" s="34">
        <f t="shared" si="16"/>
        <v>-1.4282153539381781E-2</v>
      </c>
      <c r="F546" s="77"/>
    </row>
    <row r="547" spans="1:6" x14ac:dyDescent="0.3">
      <c r="A547" s="1">
        <v>36780.729169999999</v>
      </c>
      <c r="B547" s="2">
        <v>6675.01</v>
      </c>
      <c r="C547" s="34">
        <f t="shared" si="17"/>
        <v>-4.2292223601297918E-3</v>
      </c>
      <c r="D547" s="2">
        <v>394.85</v>
      </c>
      <c r="E547" s="34">
        <f t="shared" si="16"/>
        <v>-1.5677548233746785E-3</v>
      </c>
      <c r="F547" s="77"/>
    </row>
    <row r="548" spans="1:6" x14ac:dyDescent="0.3">
      <c r="A548" s="1">
        <v>36781.729169999999</v>
      </c>
      <c r="B548" s="2">
        <v>6697.8</v>
      </c>
      <c r="C548" s="34">
        <f t="shared" si="17"/>
        <v>3.4142270947907782E-3</v>
      </c>
      <c r="D548" s="2">
        <v>393</v>
      </c>
      <c r="E548" s="34">
        <f t="shared" si="16"/>
        <v>-4.6853235405850402E-3</v>
      </c>
      <c r="F548" s="77"/>
    </row>
    <row r="549" spans="1:6" x14ac:dyDescent="0.3">
      <c r="A549" s="1">
        <v>36782.729169999999</v>
      </c>
      <c r="B549" s="2">
        <v>6568.89</v>
      </c>
      <c r="C549" s="34">
        <f t="shared" si="17"/>
        <v>-1.9246618292573681E-2</v>
      </c>
      <c r="D549" s="2">
        <v>388.7</v>
      </c>
      <c r="E549" s="34">
        <f t="shared" si="16"/>
        <v>-1.0941475826972025E-2</v>
      </c>
      <c r="F549" s="77"/>
    </row>
    <row r="550" spans="1:6" x14ac:dyDescent="0.3">
      <c r="A550" s="1">
        <v>36783.729169999999</v>
      </c>
      <c r="B550" s="2">
        <v>6637.91</v>
      </c>
      <c r="C550" s="34">
        <f t="shared" si="17"/>
        <v>1.0507102417607772E-2</v>
      </c>
      <c r="D550" s="2">
        <v>392.06</v>
      </c>
      <c r="E550" s="34">
        <f t="shared" si="16"/>
        <v>8.6441986107539392E-3</v>
      </c>
      <c r="F550" s="77"/>
    </row>
    <row r="551" spans="1:6" x14ac:dyDescent="0.3">
      <c r="A551" s="1">
        <v>36784.729169999999</v>
      </c>
      <c r="B551" s="2">
        <v>6614.65</v>
      </c>
      <c r="C551" s="34">
        <f t="shared" si="17"/>
        <v>-3.5041150000527654E-3</v>
      </c>
      <c r="D551" s="2">
        <v>388.39</v>
      </c>
      <c r="E551" s="34">
        <f t="shared" si="16"/>
        <v>-9.3608121205938088E-3</v>
      </c>
      <c r="F551" s="77"/>
    </row>
    <row r="552" spans="1:6" x14ac:dyDescent="0.3">
      <c r="A552" s="1">
        <v>36787.729169999999</v>
      </c>
      <c r="B552" s="2">
        <v>6522.38</v>
      </c>
      <c r="C552" s="34">
        <f t="shared" si="17"/>
        <v>-1.3949339723190124E-2</v>
      </c>
      <c r="D552" s="2">
        <v>386.75</v>
      </c>
      <c r="E552" s="34">
        <f t="shared" si="16"/>
        <v>-4.2225597981410123E-3</v>
      </c>
      <c r="F552" s="77"/>
    </row>
    <row r="553" spans="1:6" x14ac:dyDescent="0.3">
      <c r="A553" s="1">
        <v>36788.729169999999</v>
      </c>
      <c r="B553" s="2">
        <v>6529.95</v>
      </c>
      <c r="C553" s="34">
        <f t="shared" si="17"/>
        <v>1.1606192831450368E-3</v>
      </c>
      <c r="D553" s="2">
        <v>386.97</v>
      </c>
      <c r="E553" s="34">
        <f t="shared" si="16"/>
        <v>5.6884292178427387E-4</v>
      </c>
      <c r="F553" s="77"/>
    </row>
    <row r="554" spans="1:6" x14ac:dyDescent="0.3">
      <c r="A554" s="1">
        <v>36789.729169999999</v>
      </c>
      <c r="B554" s="2">
        <v>6405.43</v>
      </c>
      <c r="C554" s="34">
        <f t="shared" si="17"/>
        <v>-1.9069058721735921E-2</v>
      </c>
      <c r="D554" s="2">
        <v>382.08</v>
      </c>
      <c r="E554" s="34">
        <f t="shared" si="16"/>
        <v>-1.2636638499108566E-2</v>
      </c>
      <c r="F554" s="77"/>
    </row>
    <row r="555" spans="1:6" x14ac:dyDescent="0.3">
      <c r="A555" s="1">
        <v>36790.729169999999</v>
      </c>
      <c r="B555" s="2">
        <v>6254.77</v>
      </c>
      <c r="C555" s="34">
        <f t="shared" si="17"/>
        <v>-2.3520669182240717E-2</v>
      </c>
      <c r="D555" s="2">
        <v>377.03</v>
      </c>
      <c r="E555" s="34">
        <f t="shared" si="16"/>
        <v>-1.3217127303182585E-2</v>
      </c>
      <c r="F555" s="77"/>
    </row>
    <row r="556" spans="1:6" x14ac:dyDescent="0.3">
      <c r="A556" s="1">
        <v>36791.729169999999</v>
      </c>
      <c r="B556" s="2">
        <v>6258.58</v>
      </c>
      <c r="C556" s="34">
        <f t="shared" si="17"/>
        <v>6.0913510808546789E-4</v>
      </c>
      <c r="D556" s="2">
        <v>376.19</v>
      </c>
      <c r="E556" s="34">
        <f t="shared" si="16"/>
        <v>-2.2279394212662007E-3</v>
      </c>
      <c r="F556" s="77"/>
    </row>
    <row r="557" spans="1:6" x14ac:dyDescent="0.3">
      <c r="A557" s="1">
        <v>36794.729169999999</v>
      </c>
      <c r="B557" s="2">
        <v>6336.28</v>
      </c>
      <c r="C557" s="34">
        <f t="shared" si="17"/>
        <v>1.2414956747377248E-2</v>
      </c>
      <c r="D557" s="2">
        <v>379.84</v>
      </c>
      <c r="E557" s="34">
        <f t="shared" si="16"/>
        <v>9.7025439272706571E-3</v>
      </c>
      <c r="F557" s="77"/>
    </row>
    <row r="558" spans="1:6" x14ac:dyDescent="0.3">
      <c r="A558" s="1">
        <v>36795.729169999999</v>
      </c>
      <c r="B558" s="2">
        <v>6294.06</v>
      </c>
      <c r="C558" s="34">
        <f t="shared" si="17"/>
        <v>-6.6632156407228083E-3</v>
      </c>
      <c r="D558" s="2">
        <v>376.63</v>
      </c>
      <c r="E558" s="34">
        <f t="shared" si="16"/>
        <v>-8.4509267059814652E-3</v>
      </c>
      <c r="F558" s="77"/>
    </row>
    <row r="559" spans="1:6" x14ac:dyDescent="0.3">
      <c r="A559" s="1">
        <v>36796.729169999999</v>
      </c>
      <c r="B559" s="2">
        <v>6319.79</v>
      </c>
      <c r="C559" s="34">
        <f t="shared" si="17"/>
        <v>4.087981366558191E-3</v>
      </c>
      <c r="D559" s="2">
        <v>378.07</v>
      </c>
      <c r="E559" s="34">
        <f t="shared" si="16"/>
        <v>3.8233810370920107E-3</v>
      </c>
      <c r="F559" s="77"/>
    </row>
    <row r="560" spans="1:6" x14ac:dyDescent="0.3">
      <c r="A560" s="1">
        <v>36797.729169999999</v>
      </c>
      <c r="B560" s="2">
        <v>6311.03</v>
      </c>
      <c r="C560" s="34">
        <f t="shared" si="17"/>
        <v>-1.3861220072186597E-3</v>
      </c>
      <c r="D560" s="2">
        <v>376.84</v>
      </c>
      <c r="E560" s="34">
        <f t="shared" si="16"/>
        <v>-3.2533657788240689E-3</v>
      </c>
      <c r="F560" s="77"/>
    </row>
    <row r="561" spans="1:6" x14ac:dyDescent="0.3">
      <c r="A561" s="1">
        <v>36798.729169999999</v>
      </c>
      <c r="B561" s="2">
        <v>6266.63</v>
      </c>
      <c r="C561" s="34">
        <f t="shared" si="17"/>
        <v>-7.0353016860955631E-3</v>
      </c>
      <c r="D561" s="2">
        <v>377.44</v>
      </c>
      <c r="E561" s="34">
        <f t="shared" si="16"/>
        <v>1.5921876658528955E-3</v>
      </c>
      <c r="F561" s="77"/>
    </row>
    <row r="562" spans="1:6" x14ac:dyDescent="0.3">
      <c r="A562" s="1">
        <v>36801.729169999999</v>
      </c>
      <c r="B562" s="2">
        <v>6349.24</v>
      </c>
      <c r="C562" s="34">
        <f t="shared" si="17"/>
        <v>1.3182523940299617E-2</v>
      </c>
      <c r="D562" s="2">
        <v>379.92</v>
      </c>
      <c r="E562" s="34">
        <f t="shared" si="16"/>
        <v>6.570580754557076E-3</v>
      </c>
      <c r="F562" s="77"/>
    </row>
    <row r="563" spans="1:6" x14ac:dyDescent="0.3">
      <c r="A563" s="1">
        <v>36802.729169999999</v>
      </c>
      <c r="B563" s="2">
        <v>6400.43</v>
      </c>
      <c r="C563" s="34">
        <f t="shared" si="17"/>
        <v>8.0623822693739466E-3</v>
      </c>
      <c r="D563" s="2">
        <v>382.54</v>
      </c>
      <c r="E563" s="34">
        <f t="shared" si="16"/>
        <v>6.8961886712992637E-3</v>
      </c>
      <c r="F563" s="77"/>
    </row>
    <row r="564" spans="1:6" x14ac:dyDescent="0.3">
      <c r="A564" s="1">
        <v>36803.729169999999</v>
      </c>
      <c r="B564" s="2">
        <v>6296.13</v>
      </c>
      <c r="C564" s="34">
        <f t="shared" si="17"/>
        <v>-1.629578012727273E-2</v>
      </c>
      <c r="D564" s="2">
        <v>380.59</v>
      </c>
      <c r="E564" s="34">
        <f t="shared" si="16"/>
        <v>-5.0975061431485225E-3</v>
      </c>
      <c r="F564" s="77"/>
    </row>
    <row r="565" spans="1:6" x14ac:dyDescent="0.3">
      <c r="A565" s="1">
        <v>36804.729169999999</v>
      </c>
      <c r="B565" s="2">
        <v>6335.12</v>
      </c>
      <c r="C565" s="34">
        <f t="shared" si="17"/>
        <v>6.1926929717144308E-3</v>
      </c>
      <c r="D565" s="2">
        <v>382.57</v>
      </c>
      <c r="E565" s="34">
        <f t="shared" si="16"/>
        <v>5.2024488294490911E-3</v>
      </c>
      <c r="F565" s="77"/>
    </row>
    <row r="566" spans="1:6" x14ac:dyDescent="0.3">
      <c r="A566" s="1">
        <v>36805.729169999999</v>
      </c>
      <c r="B566" s="2">
        <v>6258.41</v>
      </c>
      <c r="C566" s="34">
        <f t="shared" si="17"/>
        <v>-1.2108689338165668E-2</v>
      </c>
      <c r="D566" s="2">
        <v>380.45</v>
      </c>
      <c r="E566" s="34">
        <f t="shared" si="16"/>
        <v>-5.5414695349870202E-3</v>
      </c>
      <c r="F566" s="77"/>
    </row>
    <row r="567" spans="1:6" x14ac:dyDescent="0.3">
      <c r="A567" s="1">
        <v>36808.729169999999</v>
      </c>
      <c r="B567" s="2">
        <v>6110.06</v>
      </c>
      <c r="C567" s="34">
        <f t="shared" si="17"/>
        <v>-2.3704103757983153E-2</v>
      </c>
      <c r="D567" s="2">
        <v>372.6</v>
      </c>
      <c r="E567" s="34">
        <f t="shared" si="16"/>
        <v>-2.0633460375870549E-2</v>
      </c>
      <c r="F567" s="77"/>
    </row>
    <row r="568" spans="1:6" x14ac:dyDescent="0.3">
      <c r="A568" s="1">
        <v>36809.729169999999</v>
      </c>
      <c r="B568" s="2">
        <v>6143.3</v>
      </c>
      <c r="C568" s="34">
        <f t="shared" si="17"/>
        <v>5.4402084431248721E-3</v>
      </c>
      <c r="D568" s="2">
        <v>373.3</v>
      </c>
      <c r="E568" s="34">
        <f t="shared" si="16"/>
        <v>1.8786902844873943E-3</v>
      </c>
      <c r="F568" s="77"/>
    </row>
    <row r="569" spans="1:6" x14ac:dyDescent="0.3">
      <c r="A569" s="1">
        <v>36810.729169999999</v>
      </c>
      <c r="B569" s="2">
        <v>5956.12</v>
      </c>
      <c r="C569" s="34">
        <f t="shared" si="17"/>
        <v>-3.0468966190809521E-2</v>
      </c>
      <c r="D569" s="2">
        <v>365.75</v>
      </c>
      <c r="E569" s="34">
        <f t="shared" si="16"/>
        <v>-2.0225020091079626E-2</v>
      </c>
      <c r="F569" s="77"/>
    </row>
    <row r="570" spans="1:6" x14ac:dyDescent="0.3">
      <c r="A570" s="1">
        <v>36811.729169999999</v>
      </c>
      <c r="B570" s="2">
        <v>5990.7</v>
      </c>
      <c r="C570" s="34">
        <f t="shared" si="17"/>
        <v>5.8057930330484009E-3</v>
      </c>
      <c r="D570" s="2">
        <v>368.23</v>
      </c>
      <c r="E570" s="34">
        <f t="shared" si="16"/>
        <v>6.7805878332194425E-3</v>
      </c>
      <c r="F570" s="77"/>
    </row>
    <row r="571" spans="1:6" x14ac:dyDescent="0.3">
      <c r="A571" s="1">
        <v>36812.729169999999</v>
      </c>
      <c r="B571" s="2">
        <v>6064.21</v>
      </c>
      <c r="C571" s="34">
        <f t="shared" si="17"/>
        <v>1.227068623032368E-2</v>
      </c>
      <c r="D571" s="2">
        <v>370.85</v>
      </c>
      <c r="E571" s="34">
        <f t="shared" si="16"/>
        <v>7.1151182684734415E-3</v>
      </c>
      <c r="F571" s="77"/>
    </row>
    <row r="572" spans="1:6" x14ac:dyDescent="0.3">
      <c r="A572" s="1">
        <v>36815.729169999999</v>
      </c>
      <c r="B572" s="2">
        <v>6088.04</v>
      </c>
      <c r="C572" s="34">
        <f t="shared" si="17"/>
        <v>3.929613255477582E-3</v>
      </c>
      <c r="D572" s="2">
        <v>373.41</v>
      </c>
      <c r="E572" s="34">
        <f t="shared" si="16"/>
        <v>6.9030605366051656E-3</v>
      </c>
      <c r="F572" s="77"/>
    </row>
    <row r="573" spans="1:6" x14ac:dyDescent="0.3">
      <c r="A573" s="1">
        <v>36816.729169999999</v>
      </c>
      <c r="B573" s="2">
        <v>6067.15</v>
      </c>
      <c r="C573" s="34">
        <f t="shared" si="17"/>
        <v>-3.4313177968607889E-3</v>
      </c>
      <c r="D573" s="2">
        <v>369.69</v>
      </c>
      <c r="E573" s="34">
        <f t="shared" si="16"/>
        <v>-9.9622398971640491E-3</v>
      </c>
      <c r="F573" s="77"/>
    </row>
    <row r="574" spans="1:6" x14ac:dyDescent="0.3">
      <c r="A574" s="1">
        <v>36817.729169999999</v>
      </c>
      <c r="B574" s="2">
        <v>5937.35</v>
      </c>
      <c r="C574" s="34">
        <f t="shared" si="17"/>
        <v>-2.1393899936543392E-2</v>
      </c>
      <c r="D574" s="2">
        <v>367.21</v>
      </c>
      <c r="E574" s="34">
        <f t="shared" si="16"/>
        <v>-6.7083231896994944E-3</v>
      </c>
      <c r="F574" s="77"/>
    </row>
    <row r="575" spans="1:6" x14ac:dyDescent="0.3">
      <c r="A575" s="1">
        <v>36818.729169999999</v>
      </c>
      <c r="B575" s="2">
        <v>6066.48</v>
      </c>
      <c r="C575" s="34">
        <f t="shared" si="17"/>
        <v>2.174875996867276E-2</v>
      </c>
      <c r="D575" s="2">
        <v>375.27</v>
      </c>
      <c r="E575" s="34">
        <f t="shared" si="16"/>
        <v>2.194929331989881E-2</v>
      </c>
      <c r="F575" s="77"/>
    </row>
    <row r="576" spans="1:6" x14ac:dyDescent="0.3">
      <c r="A576" s="1">
        <v>36819.729169999999</v>
      </c>
      <c r="B576" s="2">
        <v>6149.44</v>
      </c>
      <c r="C576" s="34">
        <f t="shared" si="17"/>
        <v>1.3675146048449882E-2</v>
      </c>
      <c r="D576" s="2">
        <v>377.5</v>
      </c>
      <c r="E576" s="34">
        <f t="shared" ref="E576:E639" si="18">D576/D575-1</f>
        <v>5.9423881472007167E-3</v>
      </c>
      <c r="F576" s="77"/>
    </row>
    <row r="577" spans="1:6" x14ac:dyDescent="0.3">
      <c r="A577" s="1">
        <v>36822.729169999999</v>
      </c>
      <c r="B577" s="2">
        <v>6182.34</v>
      </c>
      <c r="C577" s="34">
        <f t="shared" si="17"/>
        <v>5.3500806577511106E-3</v>
      </c>
      <c r="D577" s="2">
        <v>380.49</v>
      </c>
      <c r="E577" s="34">
        <f t="shared" si="18"/>
        <v>7.9205298013245162E-3</v>
      </c>
      <c r="F577" s="77"/>
    </row>
    <row r="578" spans="1:6" x14ac:dyDescent="0.3">
      <c r="A578" s="1">
        <v>36823.729169999999</v>
      </c>
      <c r="B578" s="2">
        <v>6323.74</v>
      </c>
      <c r="C578" s="34">
        <f t="shared" ref="C578:C641" si="19">B578/B577-1</f>
        <v>2.2871598779750091E-2</v>
      </c>
      <c r="D578" s="2">
        <v>388.14</v>
      </c>
      <c r="E578" s="34">
        <f t="shared" si="18"/>
        <v>2.010565323661595E-2</v>
      </c>
      <c r="F578" s="77"/>
    </row>
    <row r="579" spans="1:6" x14ac:dyDescent="0.3">
      <c r="A579" s="1">
        <v>36824.729169999999</v>
      </c>
      <c r="B579" s="2">
        <v>6277.9</v>
      </c>
      <c r="C579" s="34">
        <f t="shared" si="19"/>
        <v>-7.2488748746786236E-3</v>
      </c>
      <c r="D579" s="2">
        <v>384.83</v>
      </c>
      <c r="E579" s="34">
        <f t="shared" si="18"/>
        <v>-8.5278507754933397E-3</v>
      </c>
      <c r="F579" s="77"/>
    </row>
    <row r="580" spans="1:6" x14ac:dyDescent="0.3">
      <c r="A580" s="1">
        <v>36825.729169999999</v>
      </c>
      <c r="B580" s="2">
        <v>6208.42</v>
      </c>
      <c r="C580" s="34">
        <f t="shared" si="19"/>
        <v>-1.1067395148058989E-2</v>
      </c>
      <c r="D580" s="2">
        <v>381.35</v>
      </c>
      <c r="E580" s="34">
        <f t="shared" si="18"/>
        <v>-9.0429540316502299E-3</v>
      </c>
      <c r="F580" s="77"/>
    </row>
    <row r="581" spans="1:6" x14ac:dyDescent="0.3">
      <c r="A581" s="1">
        <v>36826.729169999999</v>
      </c>
      <c r="B581" s="2">
        <v>6268.93</v>
      </c>
      <c r="C581" s="34">
        <f t="shared" si="19"/>
        <v>9.7464411235064219E-3</v>
      </c>
      <c r="D581" s="2">
        <v>384.55</v>
      </c>
      <c r="E581" s="34">
        <f t="shared" si="18"/>
        <v>8.3912416415365954E-3</v>
      </c>
      <c r="F581" s="77"/>
    </row>
    <row r="582" spans="1:6" x14ac:dyDescent="0.3">
      <c r="A582" s="1">
        <v>36829.729169999999</v>
      </c>
      <c r="B582" s="2">
        <v>6296.84</v>
      </c>
      <c r="C582" s="34">
        <f t="shared" si="19"/>
        <v>4.4521154327772372E-3</v>
      </c>
      <c r="D582" s="2">
        <v>385.29</v>
      </c>
      <c r="E582" s="34">
        <f t="shared" si="18"/>
        <v>1.9243271356130798E-3</v>
      </c>
      <c r="F582" s="77"/>
    </row>
    <row r="583" spans="1:6" x14ac:dyDescent="0.3">
      <c r="A583" s="1">
        <v>36830.729169999999</v>
      </c>
      <c r="B583" s="2">
        <v>6397.66</v>
      </c>
      <c r="C583" s="34">
        <f t="shared" si="19"/>
        <v>1.6011205620596991E-2</v>
      </c>
      <c r="D583" s="2">
        <v>388.03</v>
      </c>
      <c r="E583" s="34">
        <f t="shared" si="18"/>
        <v>7.1115263827246089E-3</v>
      </c>
      <c r="F583" s="77"/>
    </row>
    <row r="584" spans="1:6" x14ac:dyDescent="0.3">
      <c r="A584" s="1">
        <v>36831.729169999999</v>
      </c>
      <c r="B584" s="2">
        <v>6409.05</v>
      </c>
      <c r="C584" s="34">
        <f t="shared" si="19"/>
        <v>1.7803384362407026E-3</v>
      </c>
      <c r="D584" s="2">
        <v>387.66</v>
      </c>
      <c r="E584" s="34">
        <f t="shared" si="18"/>
        <v>-9.5353452052659993E-4</v>
      </c>
      <c r="F584" s="77"/>
    </row>
    <row r="585" spans="1:6" x14ac:dyDescent="0.3">
      <c r="A585" s="1">
        <v>36832.729169999999</v>
      </c>
      <c r="B585" s="2">
        <v>6400.31</v>
      </c>
      <c r="C585" s="34">
        <f t="shared" si="19"/>
        <v>-1.3636966477090784E-3</v>
      </c>
      <c r="D585" s="2">
        <v>386.45</v>
      </c>
      <c r="E585" s="34">
        <f t="shared" si="18"/>
        <v>-3.1212918536862588E-3</v>
      </c>
      <c r="F585" s="77"/>
    </row>
    <row r="586" spans="1:6" x14ac:dyDescent="0.3">
      <c r="A586" s="1">
        <v>36833.729169999999</v>
      </c>
      <c r="B586" s="2">
        <v>6398.92</v>
      </c>
      <c r="C586" s="34">
        <f t="shared" si="19"/>
        <v>-2.1717698049006362E-4</v>
      </c>
      <c r="D586" s="2">
        <v>386.52</v>
      </c>
      <c r="E586" s="34">
        <f t="shared" si="18"/>
        <v>1.8113598136881848E-4</v>
      </c>
      <c r="F586" s="77"/>
    </row>
    <row r="587" spans="1:6" x14ac:dyDescent="0.3">
      <c r="A587" s="1">
        <v>36836.729169999999</v>
      </c>
      <c r="B587" s="2">
        <v>6352.24</v>
      </c>
      <c r="C587" s="34">
        <f t="shared" si="19"/>
        <v>-7.2949810280484861E-3</v>
      </c>
      <c r="D587" s="2">
        <v>385.99</v>
      </c>
      <c r="E587" s="34">
        <f t="shared" si="18"/>
        <v>-1.3712097692227809E-3</v>
      </c>
      <c r="F587" s="77"/>
    </row>
    <row r="588" spans="1:6" x14ac:dyDescent="0.3">
      <c r="A588" s="1">
        <v>36837.729169999999</v>
      </c>
      <c r="B588" s="2">
        <v>6386.07</v>
      </c>
      <c r="C588" s="34">
        <f t="shared" si="19"/>
        <v>5.3256803899097704E-3</v>
      </c>
      <c r="D588" s="2">
        <v>386.85</v>
      </c>
      <c r="E588" s="34">
        <f t="shared" si="18"/>
        <v>2.2280369957772272E-3</v>
      </c>
      <c r="F588" s="77"/>
    </row>
    <row r="589" spans="1:6" x14ac:dyDescent="0.3">
      <c r="A589" s="1">
        <v>36838.729169999999</v>
      </c>
      <c r="B589" s="2">
        <v>6336.03</v>
      </c>
      <c r="C589" s="34">
        <f t="shared" si="19"/>
        <v>-7.8358051195805967E-3</v>
      </c>
      <c r="D589" s="2">
        <v>385.63</v>
      </c>
      <c r="E589" s="34">
        <f t="shared" si="18"/>
        <v>-3.1536771358408044E-3</v>
      </c>
      <c r="F589" s="77"/>
    </row>
    <row r="590" spans="1:6" x14ac:dyDescent="0.3">
      <c r="A590" s="1">
        <v>36839.729169999999</v>
      </c>
      <c r="B590" s="2">
        <v>6271.15</v>
      </c>
      <c r="C590" s="34">
        <f t="shared" si="19"/>
        <v>-1.0239850505758374E-2</v>
      </c>
      <c r="D590" s="2">
        <v>381.96</v>
      </c>
      <c r="E590" s="34">
        <f t="shared" si="18"/>
        <v>-9.5168944324871552E-3</v>
      </c>
      <c r="F590" s="77"/>
    </row>
    <row r="591" spans="1:6" x14ac:dyDescent="0.3">
      <c r="A591" s="1">
        <v>36840.729169999999</v>
      </c>
      <c r="B591" s="2">
        <v>6147.49</v>
      </c>
      <c r="C591" s="34">
        <f t="shared" si="19"/>
        <v>-1.9718871339387545E-2</v>
      </c>
      <c r="D591" s="2">
        <v>377.68</v>
      </c>
      <c r="E591" s="34">
        <f t="shared" si="18"/>
        <v>-1.1205361817991366E-2</v>
      </c>
      <c r="F591" s="77"/>
    </row>
    <row r="592" spans="1:6" x14ac:dyDescent="0.3">
      <c r="A592" s="1">
        <v>36843.729169999999</v>
      </c>
      <c r="B592" s="2">
        <v>6037.73</v>
      </c>
      <c r="C592" s="34">
        <f t="shared" si="19"/>
        <v>-1.7854441406167432E-2</v>
      </c>
      <c r="D592" s="2">
        <v>372.33</v>
      </c>
      <c r="E592" s="34">
        <f t="shared" si="18"/>
        <v>-1.4165431052743149E-2</v>
      </c>
      <c r="F592" s="77"/>
    </row>
    <row r="593" spans="1:6" x14ac:dyDescent="0.3">
      <c r="A593" s="1">
        <v>36844.729169999999</v>
      </c>
      <c r="B593" s="2">
        <v>6225.98</v>
      </c>
      <c r="C593" s="34">
        <f t="shared" si="19"/>
        <v>3.1178936454594686E-2</v>
      </c>
      <c r="D593" s="2">
        <v>380.91</v>
      </c>
      <c r="E593" s="34">
        <f t="shared" si="18"/>
        <v>2.3044073805495335E-2</v>
      </c>
      <c r="F593" s="77"/>
    </row>
    <row r="594" spans="1:6" x14ac:dyDescent="0.3">
      <c r="A594" s="1">
        <v>36845.729169999999</v>
      </c>
      <c r="B594" s="2">
        <v>6301.78</v>
      </c>
      <c r="C594" s="34">
        <f t="shared" si="19"/>
        <v>1.2174790153518078E-2</v>
      </c>
      <c r="D594" s="2">
        <v>382.84</v>
      </c>
      <c r="E594" s="34">
        <f t="shared" si="18"/>
        <v>5.0668136830220867E-3</v>
      </c>
      <c r="F594" s="77"/>
    </row>
    <row r="595" spans="1:6" x14ac:dyDescent="0.3">
      <c r="A595" s="1">
        <v>36846.729169999999</v>
      </c>
      <c r="B595" s="2">
        <v>6283.06</v>
      </c>
      <c r="C595" s="34">
        <f t="shared" si="19"/>
        <v>-2.9705892620813801E-3</v>
      </c>
      <c r="D595" s="2">
        <v>381.52</v>
      </c>
      <c r="E595" s="34">
        <f t="shared" si="18"/>
        <v>-3.4479155783094795E-3</v>
      </c>
      <c r="F595" s="77"/>
    </row>
    <row r="596" spans="1:6" x14ac:dyDescent="0.3">
      <c r="A596" s="1">
        <v>36847.729169999999</v>
      </c>
      <c r="B596" s="2">
        <v>6161.92</v>
      </c>
      <c r="C596" s="34">
        <f t="shared" si="19"/>
        <v>-1.9280414320410832E-2</v>
      </c>
      <c r="D596" s="2">
        <v>380.39</v>
      </c>
      <c r="E596" s="34">
        <f t="shared" si="18"/>
        <v>-2.9618368630740521E-3</v>
      </c>
      <c r="F596" s="77"/>
    </row>
    <row r="597" spans="1:6" x14ac:dyDescent="0.3">
      <c r="A597" s="1">
        <v>36850.729169999999</v>
      </c>
      <c r="B597" s="2">
        <v>6021.79</v>
      </c>
      <c r="C597" s="34">
        <f t="shared" si="19"/>
        <v>-2.2741288429580453E-2</v>
      </c>
      <c r="D597" s="2">
        <v>374.71</v>
      </c>
      <c r="E597" s="34">
        <f t="shared" si="18"/>
        <v>-1.4932043429112252E-2</v>
      </c>
      <c r="F597" s="77"/>
    </row>
    <row r="598" spans="1:6" x14ac:dyDescent="0.3">
      <c r="A598" s="1">
        <v>36851.729169999999</v>
      </c>
      <c r="B598" s="2">
        <v>6081.02</v>
      </c>
      <c r="C598" s="34">
        <f t="shared" si="19"/>
        <v>9.8359457902053027E-3</v>
      </c>
      <c r="D598" s="2">
        <v>377.39</v>
      </c>
      <c r="E598" s="34">
        <f t="shared" si="18"/>
        <v>7.1521976995543302E-3</v>
      </c>
      <c r="F598" s="77"/>
    </row>
    <row r="599" spans="1:6" x14ac:dyDescent="0.3">
      <c r="A599" s="1">
        <v>36852.729169999999</v>
      </c>
      <c r="B599" s="2">
        <v>5944.7</v>
      </c>
      <c r="C599" s="34">
        <f t="shared" si="19"/>
        <v>-2.2417291835909237E-2</v>
      </c>
      <c r="D599" s="2">
        <v>367.59</v>
      </c>
      <c r="E599" s="34">
        <f t="shared" si="18"/>
        <v>-2.596783168605421E-2</v>
      </c>
      <c r="F599" s="77"/>
    </row>
    <row r="600" spans="1:6" x14ac:dyDescent="0.3">
      <c r="A600" s="1">
        <v>36853.729169999999</v>
      </c>
      <c r="B600" s="2">
        <v>6053.04</v>
      </c>
      <c r="C600" s="34">
        <f t="shared" si="19"/>
        <v>1.8224637071677208E-2</v>
      </c>
      <c r="D600" s="2">
        <v>371.31</v>
      </c>
      <c r="E600" s="34">
        <f t="shared" si="18"/>
        <v>1.0119970619440144E-2</v>
      </c>
      <c r="F600" s="77"/>
    </row>
    <row r="601" spans="1:6" x14ac:dyDescent="0.3">
      <c r="A601" s="1">
        <v>36854.729169999999</v>
      </c>
      <c r="B601" s="2">
        <v>6145.65</v>
      </c>
      <c r="C601" s="34">
        <f t="shared" si="19"/>
        <v>1.5299750208159768E-2</v>
      </c>
      <c r="D601" s="2">
        <v>375.94</v>
      </c>
      <c r="E601" s="34">
        <f t="shared" si="18"/>
        <v>1.2469365220435735E-2</v>
      </c>
      <c r="F601" s="77"/>
    </row>
    <row r="602" spans="1:6" x14ac:dyDescent="0.3">
      <c r="A602" s="1">
        <v>36857.729169999999</v>
      </c>
      <c r="B602" s="2">
        <v>6171.33</v>
      </c>
      <c r="C602" s="34">
        <f t="shared" si="19"/>
        <v>4.1785653266945832E-3</v>
      </c>
      <c r="D602" s="2">
        <v>377.47</v>
      </c>
      <c r="E602" s="34">
        <f t="shared" si="18"/>
        <v>4.0697983720807684E-3</v>
      </c>
      <c r="F602" s="77"/>
    </row>
    <row r="603" spans="1:6" x14ac:dyDescent="0.3">
      <c r="A603" s="1">
        <v>36858.729169999999</v>
      </c>
      <c r="B603" s="2">
        <v>6069.22</v>
      </c>
      <c r="C603" s="34">
        <f t="shared" si="19"/>
        <v>-1.6545866126102426E-2</v>
      </c>
      <c r="D603" s="2">
        <v>371.72</v>
      </c>
      <c r="E603" s="34">
        <f t="shared" si="18"/>
        <v>-1.5232998648899265E-2</v>
      </c>
      <c r="F603" s="77"/>
    </row>
    <row r="604" spans="1:6" x14ac:dyDescent="0.3">
      <c r="A604" s="1">
        <v>36859.729169999999</v>
      </c>
      <c r="B604" s="2">
        <v>6060.65</v>
      </c>
      <c r="C604" s="34">
        <f t="shared" si="19"/>
        <v>-1.4120430631944236E-3</v>
      </c>
      <c r="D604" s="2">
        <v>370.32</v>
      </c>
      <c r="E604" s="34">
        <f t="shared" si="18"/>
        <v>-3.7662756913806605E-3</v>
      </c>
      <c r="F604" s="77"/>
    </row>
    <row r="605" spans="1:6" x14ac:dyDescent="0.3">
      <c r="A605" s="1">
        <v>36860.729169999999</v>
      </c>
      <c r="B605" s="2">
        <v>5928.08</v>
      </c>
      <c r="C605" s="34">
        <f t="shared" si="19"/>
        <v>-2.1873891414287194E-2</v>
      </c>
      <c r="D605" s="2">
        <v>363.25</v>
      </c>
      <c r="E605" s="34">
        <f t="shared" si="18"/>
        <v>-1.909159645711811E-2</v>
      </c>
      <c r="F605" s="77"/>
    </row>
    <row r="606" spans="1:6" x14ac:dyDescent="0.3">
      <c r="A606" s="1">
        <v>36861.729169999999</v>
      </c>
      <c r="B606" s="2">
        <v>5928.5</v>
      </c>
      <c r="C606" s="34">
        <f t="shared" si="19"/>
        <v>7.0849246299076185E-5</v>
      </c>
      <c r="D606" s="2">
        <v>366.97</v>
      </c>
      <c r="E606" s="34">
        <f t="shared" si="18"/>
        <v>1.0240880935994623E-2</v>
      </c>
      <c r="F606" s="77"/>
    </row>
    <row r="607" spans="1:6" x14ac:dyDescent="0.3">
      <c r="A607" s="1">
        <v>36864.729169999999</v>
      </c>
      <c r="B607" s="2">
        <v>5791.51</v>
      </c>
      <c r="C607" s="34">
        <f t="shared" si="19"/>
        <v>-2.3107025385847968E-2</v>
      </c>
      <c r="D607" s="2">
        <v>362.46</v>
      </c>
      <c r="E607" s="34">
        <f t="shared" si="18"/>
        <v>-1.2289832956372537E-2</v>
      </c>
      <c r="F607" s="77"/>
    </row>
    <row r="608" spans="1:6" x14ac:dyDescent="0.3">
      <c r="A608" s="1">
        <v>36865.729169999999</v>
      </c>
      <c r="B608" s="2">
        <v>5994.89</v>
      </c>
      <c r="C608" s="34">
        <f t="shared" si="19"/>
        <v>3.5116921148370617E-2</v>
      </c>
      <c r="D608" s="2">
        <v>371.68</v>
      </c>
      <c r="E608" s="34">
        <f t="shared" si="18"/>
        <v>2.5437289631959459E-2</v>
      </c>
      <c r="F608" s="77"/>
    </row>
    <row r="609" spans="1:6" x14ac:dyDescent="0.3">
      <c r="A609" s="1">
        <v>36866.729169999999</v>
      </c>
      <c r="B609" s="2">
        <v>5985.24</v>
      </c>
      <c r="C609" s="34">
        <f t="shared" si="19"/>
        <v>-1.6097042647988946E-3</v>
      </c>
      <c r="D609" s="2">
        <v>369.38</v>
      </c>
      <c r="E609" s="34">
        <f t="shared" si="18"/>
        <v>-6.1881188118811936E-3</v>
      </c>
      <c r="F609" s="77"/>
    </row>
    <row r="610" spans="1:6" x14ac:dyDescent="0.3">
      <c r="A610" s="1">
        <v>36867.729169999999</v>
      </c>
      <c r="B610" s="2">
        <v>5984.69</v>
      </c>
      <c r="C610" s="34">
        <f t="shared" si="19"/>
        <v>-9.1892722764663759E-5</v>
      </c>
      <c r="D610" s="2">
        <v>368.63</v>
      </c>
      <c r="E610" s="34">
        <f t="shared" si="18"/>
        <v>-2.0304293681303598E-3</v>
      </c>
      <c r="F610" s="77"/>
    </row>
    <row r="611" spans="1:6" x14ac:dyDescent="0.3">
      <c r="A611" s="1">
        <v>36868.729169999999</v>
      </c>
      <c r="B611" s="2">
        <v>5939.32</v>
      </c>
      <c r="C611" s="34">
        <f t="shared" si="19"/>
        <v>-7.5810108794273079E-3</v>
      </c>
      <c r="D611" s="2">
        <v>371.38</v>
      </c>
      <c r="E611" s="34">
        <f t="shared" si="18"/>
        <v>7.4600547974934539E-3</v>
      </c>
      <c r="F611" s="77"/>
    </row>
    <row r="612" spans="1:6" x14ac:dyDescent="0.3">
      <c r="A612" s="1">
        <v>36871.729169999999</v>
      </c>
      <c r="B612" s="2">
        <v>6077.88</v>
      </c>
      <c r="C612" s="34">
        <f t="shared" si="19"/>
        <v>2.3329270017443227E-2</v>
      </c>
      <c r="D612" s="2">
        <v>378.35</v>
      </c>
      <c r="E612" s="34">
        <f t="shared" si="18"/>
        <v>1.8767838871237119E-2</v>
      </c>
      <c r="F612" s="77"/>
    </row>
    <row r="613" spans="1:6" x14ac:dyDescent="0.3">
      <c r="A613" s="1">
        <v>36872.729169999999</v>
      </c>
      <c r="B613" s="2">
        <v>6047.66</v>
      </c>
      <c r="C613" s="34">
        <f t="shared" si="19"/>
        <v>-4.9721284395217724E-3</v>
      </c>
      <c r="D613" s="2">
        <v>376.37</v>
      </c>
      <c r="E613" s="34">
        <f t="shared" si="18"/>
        <v>-5.2332496365798953E-3</v>
      </c>
      <c r="F613" s="77"/>
    </row>
    <row r="614" spans="1:6" x14ac:dyDescent="0.3">
      <c r="A614" s="1">
        <v>36873.729169999999</v>
      </c>
      <c r="B614" s="2">
        <v>5962.29</v>
      </c>
      <c r="C614" s="34">
        <f t="shared" si="19"/>
        <v>-1.4116203622558166E-2</v>
      </c>
      <c r="D614" s="2">
        <v>375.57</v>
      </c>
      <c r="E614" s="34">
        <f t="shared" si="18"/>
        <v>-2.1255679251800386E-3</v>
      </c>
      <c r="F614" s="77"/>
    </row>
    <row r="615" spans="1:6" x14ac:dyDescent="0.3">
      <c r="A615" s="1">
        <v>36874.729169999999</v>
      </c>
      <c r="B615" s="2">
        <v>5905.65</v>
      </c>
      <c r="C615" s="34">
        <f t="shared" si="19"/>
        <v>-9.4997056500103483E-3</v>
      </c>
      <c r="D615" s="2">
        <v>368.4</v>
      </c>
      <c r="E615" s="34">
        <f t="shared" si="18"/>
        <v>-1.9090981707804211E-2</v>
      </c>
      <c r="F615" s="77"/>
    </row>
    <row r="616" spans="1:6" x14ac:dyDescent="0.3">
      <c r="A616" s="1">
        <v>36875.729169999999</v>
      </c>
      <c r="B616" s="2">
        <v>5839.54</v>
      </c>
      <c r="C616" s="34">
        <f t="shared" si="19"/>
        <v>-1.119436471853219E-2</v>
      </c>
      <c r="D616" s="2">
        <v>361.67</v>
      </c>
      <c r="E616" s="34">
        <f t="shared" si="18"/>
        <v>-1.8268186753528703E-2</v>
      </c>
      <c r="F616" s="77"/>
    </row>
    <row r="617" spans="1:6" x14ac:dyDescent="0.3">
      <c r="A617" s="1">
        <v>36878.729169999999</v>
      </c>
      <c r="B617" s="2">
        <v>5887.49</v>
      </c>
      <c r="C617" s="34">
        <f t="shared" si="19"/>
        <v>8.2112632159381249E-3</v>
      </c>
      <c r="D617" s="2">
        <v>364.58</v>
      </c>
      <c r="E617" s="34">
        <f t="shared" si="18"/>
        <v>8.0460087925455781E-3</v>
      </c>
      <c r="F617" s="77"/>
    </row>
    <row r="618" spans="1:6" x14ac:dyDescent="0.3">
      <c r="A618" s="1">
        <v>36879.729169999999</v>
      </c>
      <c r="B618" s="2">
        <v>5958.86</v>
      </c>
      <c r="C618" s="34">
        <f t="shared" si="19"/>
        <v>1.2122313583547539E-2</v>
      </c>
      <c r="D618" s="2">
        <v>367.87</v>
      </c>
      <c r="E618" s="34">
        <f t="shared" si="18"/>
        <v>9.0240825058971463E-3</v>
      </c>
      <c r="F618" s="77"/>
    </row>
    <row r="619" spans="1:6" x14ac:dyDescent="0.3">
      <c r="A619" s="1">
        <v>36880.729169999999</v>
      </c>
      <c r="B619" s="2">
        <v>5766.3</v>
      </c>
      <c r="C619" s="34">
        <f t="shared" si="19"/>
        <v>-3.2314905871257182E-2</v>
      </c>
      <c r="D619" s="2">
        <v>356.72</v>
      </c>
      <c r="E619" s="34">
        <f t="shared" si="18"/>
        <v>-3.0309620246282587E-2</v>
      </c>
      <c r="F619" s="77"/>
    </row>
    <row r="620" spans="1:6" x14ac:dyDescent="0.3">
      <c r="A620" s="1">
        <v>36881.729169999999</v>
      </c>
      <c r="B620" s="2">
        <v>5758.92</v>
      </c>
      <c r="C620" s="34">
        <f t="shared" si="19"/>
        <v>-1.2798501638833226E-3</v>
      </c>
      <c r="D620" s="2">
        <v>353.07</v>
      </c>
      <c r="E620" s="34">
        <f t="shared" si="18"/>
        <v>-1.0232114823951699E-2</v>
      </c>
      <c r="F620" s="77"/>
    </row>
    <row r="621" spans="1:6" x14ac:dyDescent="0.3">
      <c r="A621" s="1">
        <v>36882.729169999999</v>
      </c>
      <c r="B621" s="2">
        <v>5783.73</v>
      </c>
      <c r="C621" s="34">
        <f t="shared" si="19"/>
        <v>4.3080994353106306E-3</v>
      </c>
      <c r="D621" s="2">
        <v>353.12</v>
      </c>
      <c r="E621" s="34">
        <f t="shared" si="18"/>
        <v>1.4161497719999971E-4</v>
      </c>
      <c r="F621" s="77"/>
    </row>
    <row r="622" spans="1:6" x14ac:dyDescent="0.3">
      <c r="A622" s="1">
        <v>36887.729169999999</v>
      </c>
      <c r="B622" s="2">
        <v>5857.15</v>
      </c>
      <c r="C622" s="34">
        <f t="shared" si="19"/>
        <v>1.2694230194009837E-2</v>
      </c>
      <c r="D622" s="2">
        <v>358.51</v>
      </c>
      <c r="E622" s="34">
        <f t="shared" si="18"/>
        <v>1.5263932940643432E-2</v>
      </c>
      <c r="F622" s="77"/>
    </row>
    <row r="623" spans="1:6" x14ac:dyDescent="0.3">
      <c r="A623" s="1">
        <v>36888.729169999999</v>
      </c>
      <c r="B623" s="2">
        <v>5920.6</v>
      </c>
      <c r="C623" s="34">
        <f t="shared" si="19"/>
        <v>1.0832913618398221E-2</v>
      </c>
      <c r="D623" s="2">
        <v>361.01</v>
      </c>
      <c r="E623" s="34">
        <f t="shared" si="18"/>
        <v>6.9733061839278854E-3</v>
      </c>
      <c r="F623" s="77"/>
    </row>
    <row r="624" spans="1:6" x14ac:dyDescent="0.3">
      <c r="A624" s="1">
        <v>36889.729169999999</v>
      </c>
      <c r="B624" s="2">
        <v>5926.42</v>
      </c>
      <c r="C624" s="34">
        <f t="shared" si="19"/>
        <v>9.8300847887022869E-4</v>
      </c>
      <c r="D624" s="2">
        <v>359.79</v>
      </c>
      <c r="E624" s="34">
        <f t="shared" si="18"/>
        <v>-3.379407772637788E-3</v>
      </c>
      <c r="F624" s="77"/>
    </row>
    <row r="625" spans="1:6" x14ac:dyDescent="0.3">
      <c r="A625" s="1">
        <v>36893.729169999999</v>
      </c>
      <c r="B625" s="2">
        <v>5798.9</v>
      </c>
      <c r="C625" s="34">
        <f t="shared" si="19"/>
        <v>-2.1517206002949596E-2</v>
      </c>
      <c r="D625" s="2">
        <v>354.83</v>
      </c>
      <c r="E625" s="34">
        <f t="shared" si="18"/>
        <v>-1.3785819505822916E-2</v>
      </c>
      <c r="F625" s="77"/>
    </row>
    <row r="626" spans="1:6" x14ac:dyDescent="0.3">
      <c r="A626" s="1">
        <v>36894.729169999999</v>
      </c>
      <c r="B626" s="2">
        <v>5684.05</v>
      </c>
      <c r="C626" s="34">
        <f t="shared" si="19"/>
        <v>-1.9805480349721405E-2</v>
      </c>
      <c r="D626" s="2">
        <v>351.38</v>
      </c>
      <c r="E626" s="34">
        <f t="shared" si="18"/>
        <v>-9.7229659273454505E-3</v>
      </c>
      <c r="F626" s="77"/>
    </row>
    <row r="627" spans="1:6" x14ac:dyDescent="0.3">
      <c r="A627" s="1">
        <v>36895.729169999999</v>
      </c>
      <c r="B627" s="2">
        <v>5815.99</v>
      </c>
      <c r="C627" s="34">
        <f t="shared" si="19"/>
        <v>2.321232219983993E-2</v>
      </c>
      <c r="D627" s="2">
        <v>356.54</v>
      </c>
      <c r="E627" s="34">
        <f t="shared" si="18"/>
        <v>1.4684956457396536E-2</v>
      </c>
      <c r="F627" s="77"/>
    </row>
    <row r="628" spans="1:6" x14ac:dyDescent="0.3">
      <c r="A628" s="1">
        <v>36896.729169999999</v>
      </c>
      <c r="B628" s="2">
        <v>5758.02</v>
      </c>
      <c r="C628" s="34">
        <f t="shared" si="19"/>
        <v>-9.9673486371192332E-3</v>
      </c>
      <c r="D628" s="2">
        <v>355.1</v>
      </c>
      <c r="E628" s="34">
        <f t="shared" si="18"/>
        <v>-4.038817523980498E-3</v>
      </c>
      <c r="F628" s="77"/>
    </row>
    <row r="629" spans="1:6" x14ac:dyDescent="0.3">
      <c r="A629" s="1">
        <v>36899.729169999999</v>
      </c>
      <c r="B629" s="2">
        <v>5732.8</v>
      </c>
      <c r="C629" s="34">
        <f t="shared" si="19"/>
        <v>-4.3799778396046429E-3</v>
      </c>
      <c r="D629" s="2">
        <v>353.65</v>
      </c>
      <c r="E629" s="34">
        <f t="shared" si="18"/>
        <v>-4.0833568009013277E-3</v>
      </c>
      <c r="F629" s="77"/>
    </row>
    <row r="630" spans="1:6" x14ac:dyDescent="0.3">
      <c r="A630" s="1">
        <v>36900.729169999999</v>
      </c>
      <c r="B630" s="2">
        <v>5663.19</v>
      </c>
      <c r="C630" s="34">
        <f t="shared" si="19"/>
        <v>-1.2142408596148568E-2</v>
      </c>
      <c r="D630" s="2">
        <v>350.77</v>
      </c>
      <c r="E630" s="34">
        <f t="shared" si="18"/>
        <v>-8.1436448465996847E-3</v>
      </c>
      <c r="F630" s="77"/>
    </row>
    <row r="631" spans="1:6" x14ac:dyDescent="0.3">
      <c r="A631" s="1">
        <v>36901.729169999999</v>
      </c>
      <c r="B631" s="2">
        <v>5653.35</v>
      </c>
      <c r="C631" s="34">
        <f t="shared" si="19"/>
        <v>-1.7375366180543139E-3</v>
      </c>
      <c r="D631" s="2">
        <v>348.83</v>
      </c>
      <c r="E631" s="34">
        <f t="shared" si="18"/>
        <v>-5.530689625680596E-3</v>
      </c>
      <c r="F631" s="77"/>
    </row>
    <row r="632" spans="1:6" x14ac:dyDescent="0.3">
      <c r="A632" s="1">
        <v>36902.729169999999</v>
      </c>
      <c r="B632" s="2">
        <v>5702.78</v>
      </c>
      <c r="C632" s="34">
        <f t="shared" si="19"/>
        <v>8.7434883741497327E-3</v>
      </c>
      <c r="D632" s="2">
        <v>352.12</v>
      </c>
      <c r="E632" s="34">
        <f t="shared" si="18"/>
        <v>9.4315282515839982E-3</v>
      </c>
      <c r="F632" s="77"/>
    </row>
    <row r="633" spans="1:6" x14ac:dyDescent="0.3">
      <c r="A633" s="1">
        <v>36903.729169999999</v>
      </c>
      <c r="B633" s="2">
        <v>5834.34</v>
      </c>
      <c r="C633" s="34">
        <f t="shared" si="19"/>
        <v>2.3069450338256248E-2</v>
      </c>
      <c r="D633" s="2">
        <v>353.85</v>
      </c>
      <c r="E633" s="34">
        <f t="shared" si="18"/>
        <v>4.9130978075655474E-3</v>
      </c>
      <c r="F633" s="77"/>
    </row>
    <row r="634" spans="1:6" x14ac:dyDescent="0.3">
      <c r="A634" s="1">
        <v>36906.729169999999</v>
      </c>
      <c r="B634" s="2">
        <v>5833.38</v>
      </c>
      <c r="C634" s="34">
        <f t="shared" si="19"/>
        <v>-1.6454303314517027E-4</v>
      </c>
      <c r="D634" s="2">
        <v>355.98</v>
      </c>
      <c r="E634" s="34">
        <f t="shared" si="18"/>
        <v>6.0194997880458345E-3</v>
      </c>
      <c r="F634" s="77"/>
    </row>
    <row r="635" spans="1:6" x14ac:dyDescent="0.3">
      <c r="A635" s="1">
        <v>36907.729169999999</v>
      </c>
      <c r="B635" s="2">
        <v>5761.67</v>
      </c>
      <c r="C635" s="34">
        <f t="shared" si="19"/>
        <v>-1.2293044512786788E-2</v>
      </c>
      <c r="D635" s="2">
        <v>351.04</v>
      </c>
      <c r="E635" s="34">
        <f t="shared" si="18"/>
        <v>-1.3877184111466878E-2</v>
      </c>
      <c r="F635" s="77"/>
    </row>
    <row r="636" spans="1:6" x14ac:dyDescent="0.3">
      <c r="A636" s="1">
        <v>36908.729169999999</v>
      </c>
      <c r="B636" s="2">
        <v>5884.09</v>
      </c>
      <c r="C636" s="34">
        <f t="shared" si="19"/>
        <v>2.1247311977256711E-2</v>
      </c>
      <c r="D636" s="2">
        <v>359.48</v>
      </c>
      <c r="E636" s="34">
        <f t="shared" si="18"/>
        <v>2.40428441203282E-2</v>
      </c>
      <c r="F636" s="77"/>
    </row>
    <row r="637" spans="1:6" x14ac:dyDescent="0.3">
      <c r="A637" s="1">
        <v>36909.729169999999</v>
      </c>
      <c r="B637" s="2">
        <v>5860.16</v>
      </c>
      <c r="C637" s="34">
        <f t="shared" si="19"/>
        <v>-4.0668990447121356E-3</v>
      </c>
      <c r="D637" s="2">
        <v>357.99</v>
      </c>
      <c r="E637" s="34">
        <f t="shared" si="18"/>
        <v>-4.1448759319017148E-3</v>
      </c>
      <c r="F637" s="77"/>
    </row>
    <row r="638" spans="1:6" x14ac:dyDescent="0.3">
      <c r="A638" s="1">
        <v>36910.729169999999</v>
      </c>
      <c r="B638" s="2">
        <v>5845.73</v>
      </c>
      <c r="C638" s="34">
        <f t="shared" si="19"/>
        <v>-2.4623901053896224E-3</v>
      </c>
      <c r="D638" s="2">
        <v>357.19</v>
      </c>
      <c r="E638" s="34">
        <f t="shared" si="18"/>
        <v>-2.2346992932763543E-3</v>
      </c>
      <c r="F638" s="77"/>
    </row>
    <row r="639" spans="1:6" x14ac:dyDescent="0.3">
      <c r="A639" s="1">
        <v>36913.729169999999</v>
      </c>
      <c r="B639" s="2">
        <v>5882.76</v>
      </c>
      <c r="C639" s="34">
        <f t="shared" si="19"/>
        <v>6.3345382013881846E-3</v>
      </c>
      <c r="D639" s="2">
        <v>357.17</v>
      </c>
      <c r="E639" s="34">
        <f t="shared" si="18"/>
        <v>-5.599260897559688E-5</v>
      </c>
      <c r="F639" s="77"/>
    </row>
    <row r="640" spans="1:6" x14ac:dyDescent="0.3">
      <c r="A640" s="1">
        <v>36914.729169999999</v>
      </c>
      <c r="B640" s="2">
        <v>5839.73</v>
      </c>
      <c r="C640" s="34">
        <f t="shared" si="19"/>
        <v>-7.314593830107019E-3</v>
      </c>
      <c r="D640" s="2">
        <v>356.87</v>
      </c>
      <c r="E640" s="34">
        <f t="shared" ref="E640:E703" si="20">D640/D639-1</f>
        <v>-8.3993616485145139E-4</v>
      </c>
      <c r="F640" s="77"/>
    </row>
    <row r="641" spans="1:6" x14ac:dyDescent="0.3">
      <c r="A641" s="1">
        <v>36915.729169999999</v>
      </c>
      <c r="B641" s="2">
        <v>5900.32</v>
      </c>
      <c r="C641" s="34">
        <f t="shared" si="19"/>
        <v>1.0375479688273348E-2</v>
      </c>
      <c r="D641" s="2">
        <v>360.58</v>
      </c>
      <c r="E641" s="34">
        <f t="shared" si="20"/>
        <v>1.0395942500069921E-2</v>
      </c>
      <c r="F641" s="77"/>
    </row>
    <row r="642" spans="1:6" x14ac:dyDescent="0.3">
      <c r="A642" s="1">
        <v>36916.729169999999</v>
      </c>
      <c r="B642" s="2">
        <v>5934.68</v>
      </c>
      <c r="C642" s="34">
        <f t="shared" ref="C642:C705" si="21">B642/B641-1</f>
        <v>5.8234129674323842E-3</v>
      </c>
      <c r="D642" s="2">
        <v>361.97</v>
      </c>
      <c r="E642" s="34">
        <f t="shared" si="20"/>
        <v>3.8549004381831509E-3</v>
      </c>
      <c r="F642" s="77"/>
    </row>
    <row r="643" spans="1:6" x14ac:dyDescent="0.3">
      <c r="A643" s="1">
        <v>36917.729169999999</v>
      </c>
      <c r="B643" s="2">
        <v>5925.62</v>
      </c>
      <c r="C643" s="34">
        <f t="shared" si="21"/>
        <v>-1.5266198008991871E-3</v>
      </c>
      <c r="D643" s="2">
        <v>361.36</v>
      </c>
      <c r="E643" s="34">
        <f t="shared" si="20"/>
        <v>-1.6852225322541159E-3</v>
      </c>
      <c r="F643" s="77"/>
    </row>
    <row r="644" spans="1:6" x14ac:dyDescent="0.3">
      <c r="A644" s="1">
        <v>36920.729169999999</v>
      </c>
      <c r="B644" s="2">
        <v>5887.9</v>
      </c>
      <c r="C644" s="34">
        <f t="shared" si="21"/>
        <v>-6.3655786229964706E-3</v>
      </c>
      <c r="D644" s="2">
        <v>362.47</v>
      </c>
      <c r="E644" s="34">
        <f t="shared" si="20"/>
        <v>3.0717290236883521E-3</v>
      </c>
      <c r="F644" s="77"/>
    </row>
    <row r="645" spans="1:6" x14ac:dyDescent="0.3">
      <c r="A645" s="1">
        <v>36921.729169999999</v>
      </c>
      <c r="B645" s="2">
        <v>5917.15</v>
      </c>
      <c r="C645" s="34">
        <f t="shared" si="21"/>
        <v>4.9678153501249156E-3</v>
      </c>
      <c r="D645" s="2">
        <v>361.48</v>
      </c>
      <c r="E645" s="34">
        <f t="shared" si="20"/>
        <v>-2.7312605181118998E-3</v>
      </c>
      <c r="F645" s="77"/>
    </row>
    <row r="646" spans="1:6" x14ac:dyDescent="0.3">
      <c r="A646" s="1">
        <v>36922.729169999999</v>
      </c>
      <c r="B646" s="2">
        <v>5998.49</v>
      </c>
      <c r="C646" s="34">
        <f t="shared" si="21"/>
        <v>1.3746482681696426E-2</v>
      </c>
      <c r="D646" s="2">
        <v>362.33</v>
      </c>
      <c r="E646" s="34">
        <f t="shared" si="20"/>
        <v>2.3514440632952383E-3</v>
      </c>
      <c r="F646" s="77"/>
    </row>
    <row r="647" spans="1:6" x14ac:dyDescent="0.3">
      <c r="A647" s="1">
        <v>36923.729169999999</v>
      </c>
      <c r="B647" s="2">
        <v>5899.72</v>
      </c>
      <c r="C647" s="34">
        <f t="shared" si="21"/>
        <v>-1.6465810562324767E-2</v>
      </c>
      <c r="D647" s="2">
        <v>358.62</v>
      </c>
      <c r="E647" s="34">
        <f t="shared" si="20"/>
        <v>-1.0239284630033318E-2</v>
      </c>
      <c r="F647" s="77"/>
    </row>
    <row r="648" spans="1:6" x14ac:dyDescent="0.3">
      <c r="A648" s="1">
        <v>36924.729169999999</v>
      </c>
      <c r="B648" s="2">
        <v>5826.37</v>
      </c>
      <c r="C648" s="34">
        <f t="shared" si="21"/>
        <v>-1.2432793420704802E-2</v>
      </c>
      <c r="D648" s="2">
        <v>356.86</v>
      </c>
      <c r="E648" s="34">
        <f t="shared" si="20"/>
        <v>-4.9077017455803063E-3</v>
      </c>
      <c r="F648" s="77"/>
    </row>
    <row r="649" spans="1:6" x14ac:dyDescent="0.3">
      <c r="A649" s="1">
        <v>36927.729169999999</v>
      </c>
      <c r="B649" s="2">
        <v>5823.49</v>
      </c>
      <c r="C649" s="34">
        <f t="shared" si="21"/>
        <v>-4.9430434387109923E-4</v>
      </c>
      <c r="D649" s="2">
        <v>356.55</v>
      </c>
      <c r="E649" s="34">
        <f t="shared" si="20"/>
        <v>-8.6868800089667797E-4</v>
      </c>
      <c r="F649" s="77"/>
    </row>
    <row r="650" spans="1:6" x14ac:dyDescent="0.3">
      <c r="A650" s="1">
        <v>36928.729169999999</v>
      </c>
      <c r="B650" s="2">
        <v>5852.35</v>
      </c>
      <c r="C650" s="34">
        <f t="shared" si="21"/>
        <v>4.9557911149500367E-3</v>
      </c>
      <c r="D650" s="2">
        <v>358.6</v>
      </c>
      <c r="E650" s="34">
        <f t="shared" si="20"/>
        <v>5.7495442434440935E-3</v>
      </c>
      <c r="F650" s="77"/>
    </row>
    <row r="651" spans="1:6" x14ac:dyDescent="0.3">
      <c r="A651" s="1">
        <v>36929.729169999999</v>
      </c>
      <c r="B651" s="2">
        <v>5752.14</v>
      </c>
      <c r="C651" s="34">
        <f t="shared" si="21"/>
        <v>-1.712303604534926E-2</v>
      </c>
      <c r="D651" s="2">
        <v>354.23</v>
      </c>
      <c r="E651" s="34">
        <f t="shared" si="20"/>
        <v>-1.2186279977691061E-2</v>
      </c>
      <c r="F651" s="77"/>
    </row>
    <row r="652" spans="1:6" x14ac:dyDescent="0.3">
      <c r="A652" s="1">
        <v>36930.729169999999</v>
      </c>
      <c r="B652" s="2">
        <v>5773.46</v>
      </c>
      <c r="C652" s="34">
        <f t="shared" si="21"/>
        <v>3.7064466442053856E-3</v>
      </c>
      <c r="D652" s="2">
        <v>355</v>
      </c>
      <c r="E652" s="34">
        <f t="shared" si="20"/>
        <v>2.1737289331789089E-3</v>
      </c>
      <c r="F652" s="77"/>
    </row>
    <row r="653" spans="1:6" x14ac:dyDescent="0.3">
      <c r="A653" s="1">
        <v>36931.729169999999</v>
      </c>
      <c r="B653" s="2">
        <v>5712.36</v>
      </c>
      <c r="C653" s="34">
        <f t="shared" si="21"/>
        <v>-1.0582908689070414E-2</v>
      </c>
      <c r="D653" s="2">
        <v>350.29</v>
      </c>
      <c r="E653" s="34">
        <f t="shared" si="20"/>
        <v>-1.3267605633802804E-2</v>
      </c>
      <c r="F653" s="77"/>
    </row>
    <row r="654" spans="1:6" x14ac:dyDescent="0.3">
      <c r="A654" s="1">
        <v>36934.729169999999</v>
      </c>
      <c r="B654" s="2">
        <v>5759.48</v>
      </c>
      <c r="C654" s="34">
        <f t="shared" si="21"/>
        <v>8.2487798388055644E-3</v>
      </c>
      <c r="D654" s="2">
        <v>352.65</v>
      </c>
      <c r="E654" s="34">
        <f t="shared" si="20"/>
        <v>6.7372748294269869E-3</v>
      </c>
      <c r="F654" s="77"/>
    </row>
    <row r="655" spans="1:6" x14ac:dyDescent="0.3">
      <c r="A655" s="1">
        <v>36935.729169999999</v>
      </c>
      <c r="B655" s="2">
        <v>5739.03</v>
      </c>
      <c r="C655" s="34">
        <f t="shared" si="21"/>
        <v>-3.5506677686180099E-3</v>
      </c>
      <c r="D655" s="2">
        <v>354.13</v>
      </c>
      <c r="E655" s="34">
        <f t="shared" si="20"/>
        <v>4.1967956897774883E-3</v>
      </c>
      <c r="F655" s="77"/>
    </row>
    <row r="656" spans="1:6" x14ac:dyDescent="0.3">
      <c r="A656" s="1">
        <v>36936.729169999999</v>
      </c>
      <c r="B656" s="2">
        <v>5644.23</v>
      </c>
      <c r="C656" s="34">
        <f t="shared" si="21"/>
        <v>-1.6518470891422443E-2</v>
      </c>
      <c r="D656" s="2">
        <v>350.09</v>
      </c>
      <c r="E656" s="34">
        <f t="shared" si="20"/>
        <v>-1.1408239911896767E-2</v>
      </c>
      <c r="F656" s="77"/>
    </row>
    <row r="657" spans="1:6" x14ac:dyDescent="0.3">
      <c r="A657" s="1">
        <v>36937.729169999999</v>
      </c>
      <c r="B657" s="2">
        <v>5704.53</v>
      </c>
      <c r="C657" s="34">
        <f t="shared" si="21"/>
        <v>1.0683476754136612E-2</v>
      </c>
      <c r="D657" s="2">
        <v>354.68</v>
      </c>
      <c r="E657" s="34">
        <f t="shared" si="20"/>
        <v>1.3110914336313506E-2</v>
      </c>
      <c r="F657" s="77"/>
    </row>
    <row r="658" spans="1:6" x14ac:dyDescent="0.3">
      <c r="A658" s="1">
        <v>36938.729169999999</v>
      </c>
      <c r="B658" s="2">
        <v>5595.13</v>
      </c>
      <c r="C658" s="34">
        <f t="shared" si="21"/>
        <v>-1.9177741198661336E-2</v>
      </c>
      <c r="D658" s="2">
        <v>347.37</v>
      </c>
      <c r="E658" s="34">
        <f t="shared" si="20"/>
        <v>-2.0610127438818071E-2</v>
      </c>
      <c r="F658" s="77"/>
    </row>
    <row r="659" spans="1:6" x14ac:dyDescent="0.3">
      <c r="A659" s="1">
        <v>36941.729169999999</v>
      </c>
      <c r="B659" s="2">
        <v>5584.75</v>
      </c>
      <c r="C659" s="34">
        <f t="shared" si="21"/>
        <v>-1.8551847767612761E-3</v>
      </c>
      <c r="D659" s="2">
        <v>345.83</v>
      </c>
      <c r="E659" s="34">
        <f t="shared" si="20"/>
        <v>-4.4333131819098703E-3</v>
      </c>
      <c r="F659" s="77"/>
    </row>
    <row r="660" spans="1:6" x14ac:dyDescent="0.3">
      <c r="A660" s="1">
        <v>36942.729169999999</v>
      </c>
      <c r="B660" s="2">
        <v>5548.74</v>
      </c>
      <c r="C660" s="34">
        <f t="shared" si="21"/>
        <v>-6.4479162003671098E-3</v>
      </c>
      <c r="D660" s="2">
        <v>343.62</v>
      </c>
      <c r="E660" s="34">
        <f t="shared" si="20"/>
        <v>-6.3904230402219708E-3</v>
      </c>
      <c r="F660" s="77"/>
    </row>
    <row r="661" spans="1:6" x14ac:dyDescent="0.3">
      <c r="A661" s="1">
        <v>36943.729169999999</v>
      </c>
      <c r="B661" s="2">
        <v>5474.37</v>
      </c>
      <c r="C661" s="34">
        <f t="shared" si="21"/>
        <v>-1.3403042852972002E-2</v>
      </c>
      <c r="D661" s="2">
        <v>340.91</v>
      </c>
      <c r="E661" s="34">
        <f t="shared" si="20"/>
        <v>-7.8866189395261355E-3</v>
      </c>
      <c r="F661" s="77"/>
    </row>
    <row r="662" spans="1:6" x14ac:dyDescent="0.3">
      <c r="A662" s="1">
        <v>36944.729169999999</v>
      </c>
      <c r="B662" s="2">
        <v>5452.48</v>
      </c>
      <c r="C662" s="34">
        <f t="shared" si="21"/>
        <v>-3.9986336327285654E-3</v>
      </c>
      <c r="D662" s="2">
        <v>340.06</v>
      </c>
      <c r="E662" s="34">
        <f t="shared" si="20"/>
        <v>-2.493326684462227E-3</v>
      </c>
      <c r="F662" s="77"/>
    </row>
    <row r="663" spans="1:6" x14ac:dyDescent="0.3">
      <c r="A663" s="1">
        <v>36945.729169999999</v>
      </c>
      <c r="B663" s="2">
        <v>5322.84</v>
      </c>
      <c r="C663" s="34">
        <f t="shared" si="21"/>
        <v>-2.3776336639474094E-2</v>
      </c>
      <c r="D663" s="2">
        <v>333.86</v>
      </c>
      <c r="E663" s="34">
        <f t="shared" si="20"/>
        <v>-1.8232076692348387E-2</v>
      </c>
      <c r="F663" s="77"/>
    </row>
    <row r="664" spans="1:6" x14ac:dyDescent="0.3">
      <c r="A664" s="1">
        <v>36948.729169999999</v>
      </c>
      <c r="B664" s="2">
        <v>5415.1</v>
      </c>
      <c r="C664" s="34">
        <f t="shared" si="21"/>
        <v>1.7332852387071496E-2</v>
      </c>
      <c r="D664" s="2">
        <v>336.24</v>
      </c>
      <c r="E664" s="34">
        <f t="shared" si="20"/>
        <v>7.1287365961780758E-3</v>
      </c>
      <c r="F664" s="77"/>
    </row>
    <row r="665" spans="1:6" x14ac:dyDescent="0.3">
      <c r="A665" s="1">
        <v>36949.729169999999</v>
      </c>
      <c r="B665" s="2">
        <v>5437.76</v>
      </c>
      <c r="C665" s="34">
        <f t="shared" si="21"/>
        <v>4.1845949289949225E-3</v>
      </c>
      <c r="D665" s="2">
        <v>336.81</v>
      </c>
      <c r="E665" s="34">
        <f t="shared" si="20"/>
        <v>1.6952177016416048E-3</v>
      </c>
      <c r="F665" s="77"/>
    </row>
    <row r="666" spans="1:6" x14ac:dyDescent="0.3">
      <c r="A666" s="1">
        <v>36950.729169999999</v>
      </c>
      <c r="B666" s="2">
        <v>5367.48</v>
      </c>
      <c r="C666" s="34">
        <f t="shared" si="21"/>
        <v>-1.2924439475078042E-2</v>
      </c>
      <c r="D666" s="2">
        <v>335.02</v>
      </c>
      <c r="E666" s="34">
        <f t="shared" si="20"/>
        <v>-5.3145690448621608E-3</v>
      </c>
      <c r="F666" s="77"/>
    </row>
    <row r="667" spans="1:6" x14ac:dyDescent="0.3">
      <c r="A667" s="1">
        <v>36951.729169999999</v>
      </c>
      <c r="B667" s="2">
        <v>5341.34</v>
      </c>
      <c r="C667" s="34">
        <f t="shared" si="21"/>
        <v>-4.8700693807893769E-3</v>
      </c>
      <c r="D667" s="2">
        <v>332</v>
      </c>
      <c r="E667" s="34">
        <f t="shared" si="20"/>
        <v>-9.0143872007640846E-3</v>
      </c>
      <c r="F667" s="77"/>
    </row>
    <row r="668" spans="1:6" x14ac:dyDescent="0.3">
      <c r="A668" s="1">
        <v>36952.729169999999</v>
      </c>
      <c r="B668" s="2">
        <v>5291.92</v>
      </c>
      <c r="C668" s="34">
        <f t="shared" si="21"/>
        <v>-9.2523598947080732E-3</v>
      </c>
      <c r="D668" s="2">
        <v>332.38</v>
      </c>
      <c r="E668" s="34">
        <f t="shared" si="20"/>
        <v>1.1445783132530973E-3</v>
      </c>
      <c r="F668" s="77"/>
    </row>
    <row r="669" spans="1:6" x14ac:dyDescent="0.3">
      <c r="A669" s="1">
        <v>36955.729169999999</v>
      </c>
      <c r="B669" s="2">
        <v>5368.83</v>
      </c>
      <c r="C669" s="34">
        <f t="shared" si="21"/>
        <v>1.4533477452417953E-2</v>
      </c>
      <c r="D669" s="2">
        <v>335.96</v>
      </c>
      <c r="E669" s="34">
        <f t="shared" si="20"/>
        <v>1.0770804500872533E-2</v>
      </c>
      <c r="F669" s="77"/>
    </row>
    <row r="670" spans="1:6" x14ac:dyDescent="0.3">
      <c r="A670" s="1">
        <v>36956.729169999999</v>
      </c>
      <c r="B670" s="2">
        <v>5457.28</v>
      </c>
      <c r="C670" s="34">
        <f t="shared" si="21"/>
        <v>1.6474725405721591E-2</v>
      </c>
      <c r="D670" s="2">
        <v>339.99</v>
      </c>
      <c r="E670" s="34">
        <f t="shared" si="20"/>
        <v>1.199547565186343E-2</v>
      </c>
      <c r="F670" s="77"/>
    </row>
    <row r="671" spans="1:6" x14ac:dyDescent="0.3">
      <c r="A671" s="1">
        <v>36957.729169999999</v>
      </c>
      <c r="B671" s="2">
        <v>5483.68</v>
      </c>
      <c r="C671" s="34">
        <f t="shared" si="21"/>
        <v>4.8375747625191146E-3</v>
      </c>
      <c r="D671" s="2">
        <v>339.87</v>
      </c>
      <c r="E671" s="34">
        <f t="shared" si="20"/>
        <v>-3.5295155739878403E-4</v>
      </c>
      <c r="F671" s="77"/>
    </row>
    <row r="672" spans="1:6" x14ac:dyDescent="0.3">
      <c r="A672" s="1">
        <v>36958.729169999999</v>
      </c>
      <c r="B672" s="2">
        <v>5438.66</v>
      </c>
      <c r="C672" s="34">
        <f t="shared" si="21"/>
        <v>-8.2098153065095492E-3</v>
      </c>
      <c r="D672" s="2">
        <v>338.6</v>
      </c>
      <c r="E672" s="34">
        <f t="shared" si="20"/>
        <v>-3.7367228646246753E-3</v>
      </c>
      <c r="F672" s="77"/>
    </row>
    <row r="673" spans="1:6" x14ac:dyDescent="0.3">
      <c r="A673" s="1">
        <v>36959.729169999999</v>
      </c>
      <c r="B673" s="2">
        <v>5368.89</v>
      </c>
      <c r="C673" s="34">
        <f t="shared" si="21"/>
        <v>-1.2828527615258101E-2</v>
      </c>
      <c r="D673" s="2">
        <v>334.74</v>
      </c>
      <c r="E673" s="34">
        <f t="shared" si="20"/>
        <v>-1.1399881866509198E-2</v>
      </c>
      <c r="F673" s="77"/>
    </row>
    <row r="674" spans="1:6" x14ac:dyDescent="0.3">
      <c r="A674" s="1">
        <v>36962.729169999999</v>
      </c>
      <c r="B674" s="2">
        <v>5242.3999999999996</v>
      </c>
      <c r="C674" s="34">
        <f t="shared" si="21"/>
        <v>-2.3559804726861699E-2</v>
      </c>
      <c r="D674" s="2">
        <v>327.42</v>
      </c>
      <c r="E674" s="34">
        <f t="shared" si="20"/>
        <v>-2.1867718229073296E-2</v>
      </c>
      <c r="F674" s="77"/>
    </row>
    <row r="675" spans="1:6" x14ac:dyDescent="0.3">
      <c r="A675" s="1">
        <v>36963.729169999999</v>
      </c>
      <c r="B675" s="2">
        <v>5186.87</v>
      </c>
      <c r="C675" s="34">
        <f t="shared" si="21"/>
        <v>-1.059247672821606E-2</v>
      </c>
      <c r="D675" s="2">
        <v>324.33999999999997</v>
      </c>
      <c r="E675" s="34">
        <f t="shared" si="20"/>
        <v>-9.4068780160040388E-3</v>
      </c>
      <c r="F675" s="77"/>
    </row>
    <row r="676" spans="1:6" x14ac:dyDescent="0.3">
      <c r="A676" s="1">
        <v>36964.729169999999</v>
      </c>
      <c r="B676" s="2">
        <v>5115.5</v>
      </c>
      <c r="C676" s="34">
        <f t="shared" si="21"/>
        <v>-1.3759743351963727E-2</v>
      </c>
      <c r="D676" s="2">
        <v>318.95</v>
      </c>
      <c r="E676" s="34">
        <f t="shared" si="20"/>
        <v>-1.6618363445766726E-2</v>
      </c>
      <c r="F676" s="77"/>
    </row>
    <row r="677" spans="1:6" x14ac:dyDescent="0.3">
      <c r="A677" s="1">
        <v>36965.729169999999</v>
      </c>
      <c r="B677" s="2">
        <v>5177.66</v>
      </c>
      <c r="C677" s="34">
        <f t="shared" si="21"/>
        <v>1.2151304857785039E-2</v>
      </c>
      <c r="D677" s="2">
        <v>324.61</v>
      </c>
      <c r="E677" s="34">
        <f t="shared" si="20"/>
        <v>1.7745728170559749E-2</v>
      </c>
      <c r="F677" s="77"/>
    </row>
    <row r="678" spans="1:6" x14ac:dyDescent="0.3">
      <c r="A678" s="1">
        <v>36966.729169999999</v>
      </c>
      <c r="B678" s="2">
        <v>5104.7700000000004</v>
      </c>
      <c r="C678" s="34">
        <f t="shared" si="21"/>
        <v>-1.4077788035521732E-2</v>
      </c>
      <c r="D678" s="2">
        <v>316.83</v>
      </c>
      <c r="E678" s="34">
        <f t="shared" si="20"/>
        <v>-2.3967222205107719E-2</v>
      </c>
      <c r="F678" s="77"/>
    </row>
    <row r="679" spans="1:6" x14ac:dyDescent="0.3">
      <c r="A679" s="1">
        <v>36969.729169999999</v>
      </c>
      <c r="B679" s="2">
        <v>5048.6000000000004</v>
      </c>
      <c r="C679" s="34">
        <f t="shared" si="21"/>
        <v>-1.1003434043061699E-2</v>
      </c>
      <c r="D679" s="2">
        <v>314.19</v>
      </c>
      <c r="E679" s="34">
        <f t="shared" si="20"/>
        <v>-8.3325442666414284E-3</v>
      </c>
      <c r="F679" s="77"/>
    </row>
    <row r="680" spans="1:6" x14ac:dyDescent="0.3">
      <c r="A680" s="1">
        <v>36970.729169999999</v>
      </c>
      <c r="B680" s="2">
        <v>5138.3999999999996</v>
      </c>
      <c r="C680" s="34">
        <f t="shared" si="21"/>
        <v>1.7787109297626946E-2</v>
      </c>
      <c r="D680" s="2">
        <v>318.3</v>
      </c>
      <c r="E680" s="34">
        <f t="shared" si="20"/>
        <v>1.3081256564499322E-2</v>
      </c>
      <c r="F680" s="77"/>
    </row>
    <row r="681" spans="1:6" x14ac:dyDescent="0.3">
      <c r="A681" s="1">
        <v>36971.729169999999</v>
      </c>
      <c r="B681" s="2">
        <v>5023.76</v>
      </c>
      <c r="C681" s="34">
        <f t="shared" si="21"/>
        <v>-2.2310446831698472E-2</v>
      </c>
      <c r="D681" s="2">
        <v>313.05</v>
      </c>
      <c r="E681" s="34">
        <f t="shared" si="20"/>
        <v>-1.6493873704052753E-2</v>
      </c>
      <c r="F681" s="77"/>
    </row>
    <row r="682" spans="1:6" x14ac:dyDescent="0.3">
      <c r="A682" s="1">
        <v>36972.729169999999</v>
      </c>
      <c r="B682" s="2">
        <v>4824.82</v>
      </c>
      <c r="C682" s="34">
        <f t="shared" si="21"/>
        <v>-3.9599821647531064E-2</v>
      </c>
      <c r="D682" s="2">
        <v>300.64</v>
      </c>
      <c r="E682" s="34">
        <f t="shared" si="20"/>
        <v>-3.964222967577069E-2</v>
      </c>
      <c r="F682" s="77"/>
    </row>
    <row r="683" spans="1:6" x14ac:dyDescent="0.3">
      <c r="A683" s="1">
        <v>36973.729169999999</v>
      </c>
      <c r="B683" s="2">
        <v>4951.13</v>
      </c>
      <c r="C683" s="34">
        <f t="shared" si="21"/>
        <v>2.6179214975895482E-2</v>
      </c>
      <c r="D683" s="2">
        <v>307.14</v>
      </c>
      <c r="E683" s="34">
        <f t="shared" si="20"/>
        <v>2.1620542841937151E-2</v>
      </c>
      <c r="F683" s="77"/>
    </row>
    <row r="684" spans="1:6" x14ac:dyDescent="0.3">
      <c r="A684" s="1">
        <v>36976.729169999999</v>
      </c>
      <c r="B684" s="2">
        <v>5124.8</v>
      </c>
      <c r="C684" s="34">
        <f t="shared" si="21"/>
        <v>3.507684104436759E-2</v>
      </c>
      <c r="D684" s="2">
        <v>317.01</v>
      </c>
      <c r="E684" s="34">
        <f t="shared" si="20"/>
        <v>3.2135182652861971E-2</v>
      </c>
      <c r="F684" s="77"/>
    </row>
    <row r="685" spans="1:6" x14ac:dyDescent="0.3">
      <c r="A685" s="1">
        <v>36977.729169999999</v>
      </c>
      <c r="B685" s="2">
        <v>5235.6000000000004</v>
      </c>
      <c r="C685" s="34">
        <f t="shared" si="21"/>
        <v>2.1620355916328382E-2</v>
      </c>
      <c r="D685" s="2">
        <v>323.74</v>
      </c>
      <c r="E685" s="34">
        <f t="shared" si="20"/>
        <v>2.1229614207753711E-2</v>
      </c>
      <c r="F685" s="77"/>
    </row>
    <row r="686" spans="1:6" x14ac:dyDescent="0.3">
      <c r="A686" s="1">
        <v>36978.729169999999</v>
      </c>
      <c r="B686" s="2">
        <v>5150.43</v>
      </c>
      <c r="C686" s="34">
        <f t="shared" si="21"/>
        <v>-1.6267476506990564E-2</v>
      </c>
      <c r="D686" s="2">
        <v>319.63</v>
      </c>
      <c r="E686" s="34">
        <f t="shared" si="20"/>
        <v>-1.2695372830048846E-2</v>
      </c>
      <c r="F686" s="77"/>
    </row>
    <row r="687" spans="1:6" x14ac:dyDescent="0.3">
      <c r="A687" s="1">
        <v>36979.729169999999</v>
      </c>
      <c r="B687" s="2">
        <v>5157.92</v>
      </c>
      <c r="C687" s="34">
        <f t="shared" si="21"/>
        <v>1.454247509431239E-3</v>
      </c>
      <c r="D687" s="2">
        <v>320.12</v>
      </c>
      <c r="E687" s="34">
        <f t="shared" si="20"/>
        <v>1.5330225573320089E-3</v>
      </c>
      <c r="F687" s="77"/>
    </row>
    <row r="688" spans="1:6" x14ac:dyDescent="0.3">
      <c r="A688" s="1">
        <v>36980.729169999999</v>
      </c>
      <c r="B688" s="2">
        <v>5180.45</v>
      </c>
      <c r="C688" s="34">
        <f t="shared" si="21"/>
        <v>4.3680398300089962E-3</v>
      </c>
      <c r="D688" s="2">
        <v>321.7</v>
      </c>
      <c r="E688" s="34">
        <f t="shared" si="20"/>
        <v>4.9356491315755147E-3</v>
      </c>
      <c r="F688" s="77"/>
    </row>
    <row r="689" spans="1:6" x14ac:dyDescent="0.3">
      <c r="A689" s="1">
        <v>36983.729169999999</v>
      </c>
      <c r="B689" s="2">
        <v>5210.4799999999996</v>
      </c>
      <c r="C689" s="34">
        <f t="shared" si="21"/>
        <v>5.7967937148317716E-3</v>
      </c>
      <c r="D689" s="2">
        <v>320.14999999999998</v>
      </c>
      <c r="E689" s="34">
        <f t="shared" si="20"/>
        <v>-4.8181535592166647E-3</v>
      </c>
      <c r="F689" s="77"/>
    </row>
    <row r="690" spans="1:6" x14ac:dyDescent="0.3">
      <c r="A690" s="1">
        <v>36984.729169999999</v>
      </c>
      <c r="B690" s="2">
        <v>5004</v>
      </c>
      <c r="C690" s="34">
        <f t="shared" si="21"/>
        <v>-3.9627826994825699E-2</v>
      </c>
      <c r="D690" s="2">
        <v>310.13</v>
      </c>
      <c r="E690" s="34">
        <f t="shared" si="20"/>
        <v>-3.1297829142589384E-2</v>
      </c>
      <c r="F690" s="77"/>
    </row>
    <row r="691" spans="1:6" x14ac:dyDescent="0.3">
      <c r="A691" s="1">
        <v>36985.729169999999</v>
      </c>
      <c r="B691" s="2">
        <v>5071.82</v>
      </c>
      <c r="C691" s="34">
        <f t="shared" si="21"/>
        <v>1.3553157474020638E-2</v>
      </c>
      <c r="D691" s="2">
        <v>311.17</v>
      </c>
      <c r="E691" s="34">
        <f t="shared" si="20"/>
        <v>3.3534324315609432E-3</v>
      </c>
      <c r="F691" s="77"/>
    </row>
    <row r="692" spans="1:6" x14ac:dyDescent="0.3">
      <c r="A692" s="1">
        <v>36986.729169999999</v>
      </c>
      <c r="B692" s="2">
        <v>5158.5600000000004</v>
      </c>
      <c r="C692" s="34">
        <f t="shared" si="21"/>
        <v>1.7102341960085532E-2</v>
      </c>
      <c r="D692" s="2">
        <v>317.69</v>
      </c>
      <c r="E692" s="34">
        <f t="shared" si="20"/>
        <v>2.0953176720120759E-2</v>
      </c>
      <c r="F692" s="77"/>
    </row>
    <row r="693" spans="1:6" x14ac:dyDescent="0.3">
      <c r="A693" s="1">
        <v>36987.729169999999</v>
      </c>
      <c r="B693" s="2">
        <v>5139.71</v>
      </c>
      <c r="C693" s="34">
        <f t="shared" si="21"/>
        <v>-3.6541205297603296E-3</v>
      </c>
      <c r="D693" s="2">
        <v>316.68</v>
      </c>
      <c r="E693" s="34">
        <f t="shared" si="20"/>
        <v>-3.1791998489092421E-3</v>
      </c>
      <c r="F693" s="77"/>
    </row>
    <row r="694" spans="1:6" x14ac:dyDescent="0.3">
      <c r="A694" s="1">
        <v>36990.729169999999</v>
      </c>
      <c r="B694" s="2">
        <v>5183.22</v>
      </c>
      <c r="C694" s="34">
        <f t="shared" si="21"/>
        <v>8.4654581678733631E-3</v>
      </c>
      <c r="D694" s="2">
        <v>321.42</v>
      </c>
      <c r="E694" s="34">
        <f t="shared" si="20"/>
        <v>1.4967790829859773E-2</v>
      </c>
      <c r="F694" s="77"/>
    </row>
    <row r="695" spans="1:6" x14ac:dyDescent="0.3">
      <c r="A695" s="1">
        <v>36991.729169999999</v>
      </c>
      <c r="B695" s="2">
        <v>5331.23</v>
      </c>
      <c r="C695" s="34">
        <f t="shared" si="21"/>
        <v>2.8555608289827505E-2</v>
      </c>
      <c r="D695" s="2">
        <v>329.27</v>
      </c>
      <c r="E695" s="34">
        <f t="shared" si="20"/>
        <v>2.4422873498848752E-2</v>
      </c>
      <c r="F695" s="77"/>
    </row>
    <row r="696" spans="1:6" x14ac:dyDescent="0.3">
      <c r="A696" s="1">
        <v>36992.729169999999</v>
      </c>
      <c r="B696" s="2">
        <v>5361.53</v>
      </c>
      <c r="C696" s="34">
        <f t="shared" si="21"/>
        <v>5.6834914269314751E-3</v>
      </c>
      <c r="D696" s="2">
        <v>330.68</v>
      </c>
      <c r="E696" s="34">
        <f t="shared" si="20"/>
        <v>4.2822000182221043E-3</v>
      </c>
      <c r="F696" s="77"/>
    </row>
    <row r="697" spans="1:6" x14ac:dyDescent="0.3">
      <c r="A697" s="1">
        <v>36993.729169999999</v>
      </c>
      <c r="B697" s="2">
        <v>5372.71</v>
      </c>
      <c r="C697" s="34">
        <f t="shared" si="21"/>
        <v>2.0852256725225615E-3</v>
      </c>
      <c r="D697" s="2">
        <v>329.75</v>
      </c>
      <c r="E697" s="34">
        <f t="shared" si="20"/>
        <v>-2.8123865973146422E-3</v>
      </c>
      <c r="F697" s="77"/>
    </row>
    <row r="698" spans="1:6" x14ac:dyDescent="0.3">
      <c r="A698" s="1">
        <v>36998.729169999999</v>
      </c>
      <c r="B698" s="2">
        <v>5340.98</v>
      </c>
      <c r="C698" s="34">
        <f t="shared" si="21"/>
        <v>-5.9057719474903125E-3</v>
      </c>
      <c r="D698" s="2">
        <v>329</v>
      </c>
      <c r="E698" s="34">
        <f t="shared" si="20"/>
        <v>-2.2744503411675776E-3</v>
      </c>
      <c r="F698" s="77"/>
    </row>
    <row r="699" spans="1:6" x14ac:dyDescent="0.3">
      <c r="A699" s="1">
        <v>36999.729169999999</v>
      </c>
      <c r="B699" s="2">
        <v>5505.08</v>
      </c>
      <c r="C699" s="34">
        <f t="shared" si="21"/>
        <v>3.0724698463577838E-2</v>
      </c>
      <c r="D699" s="2">
        <v>336.7</v>
      </c>
      <c r="E699" s="34">
        <f t="shared" si="20"/>
        <v>2.3404255319148914E-2</v>
      </c>
      <c r="F699" s="77"/>
    </row>
    <row r="700" spans="1:6" x14ac:dyDescent="0.3">
      <c r="A700" s="1">
        <v>37000.729169999999</v>
      </c>
      <c r="B700" s="2">
        <v>5480.05</v>
      </c>
      <c r="C700" s="34">
        <f t="shared" si="21"/>
        <v>-4.5467095846017935E-3</v>
      </c>
      <c r="D700" s="2">
        <v>336.2</v>
      </c>
      <c r="E700" s="34">
        <f t="shared" si="20"/>
        <v>-1.4850014850015247E-3</v>
      </c>
      <c r="F700" s="77"/>
    </row>
    <row r="701" spans="1:6" x14ac:dyDescent="0.3">
      <c r="A701" s="1">
        <v>37001.729169999999</v>
      </c>
      <c r="B701" s="2">
        <v>5449.34</v>
      </c>
      <c r="C701" s="34">
        <f t="shared" si="21"/>
        <v>-5.6039634674865946E-3</v>
      </c>
      <c r="D701" s="2">
        <v>333.21</v>
      </c>
      <c r="E701" s="34">
        <f t="shared" si="20"/>
        <v>-8.8935157644259855E-3</v>
      </c>
      <c r="F701" s="77"/>
    </row>
    <row r="702" spans="1:6" x14ac:dyDescent="0.3">
      <c r="A702" s="1">
        <v>37004.729169999999</v>
      </c>
      <c r="B702" s="2">
        <v>5396.85</v>
      </c>
      <c r="C702" s="34">
        <f t="shared" si="21"/>
        <v>-9.6323591480802495E-3</v>
      </c>
      <c r="D702" s="2">
        <v>330.91</v>
      </c>
      <c r="E702" s="34">
        <f t="shared" si="20"/>
        <v>-6.902553944959533E-3</v>
      </c>
      <c r="F702" s="77"/>
    </row>
    <row r="703" spans="1:6" x14ac:dyDescent="0.3">
      <c r="A703" s="45">
        <v>37005.729169999999</v>
      </c>
      <c r="B703" s="25">
        <v>5424.43</v>
      </c>
      <c r="C703" s="46">
        <f t="shared" si="21"/>
        <v>5.1103884673466826E-3</v>
      </c>
      <c r="D703" s="25">
        <v>332.3</v>
      </c>
      <c r="E703" s="46">
        <f t="shared" si="20"/>
        <v>4.200537910610036E-3</v>
      </c>
      <c r="F703" s="73">
        <f>C703-('Analyse France'!$C$11+'Analyse France'!$C$12*'CAC40'!E703)</f>
        <v>7.0681831065660082E-4</v>
      </c>
    </row>
    <row r="704" spans="1:6" x14ac:dyDescent="0.3">
      <c r="A704" s="45">
        <v>37006.729169999999</v>
      </c>
      <c r="B704" s="25">
        <v>5407.84</v>
      </c>
      <c r="C704" s="46">
        <f t="shared" si="21"/>
        <v>-3.0583858580532919E-3</v>
      </c>
      <c r="D704" s="25">
        <v>331.64</v>
      </c>
      <c r="E704" s="46">
        <f t="shared" ref="E704:E766" si="22">D704/D703-1</f>
        <v>-1.9861570869696976E-3</v>
      </c>
      <c r="F704" s="73">
        <f>C704-('Analyse France'!$C$11+'Analyse France'!$C$12*'CAC40'!E704)</f>
        <v>-7.1896184667480378E-4</v>
      </c>
    </row>
    <row r="705" spans="1:6" x14ac:dyDescent="0.3">
      <c r="A705" s="45">
        <v>37007.729169999999</v>
      </c>
      <c r="B705" s="25">
        <v>5481.73</v>
      </c>
      <c r="C705" s="46">
        <f t="shared" si="21"/>
        <v>1.3663495961418803E-2</v>
      </c>
      <c r="D705" s="25">
        <v>333.33</v>
      </c>
      <c r="E705" s="46">
        <f t="shared" si="22"/>
        <v>5.0958871065009959E-3</v>
      </c>
      <c r="F705" s="73">
        <f>C705-('Analyse France'!$C$11+'Analyse France'!$C$12*'CAC40'!E705)</f>
        <v>8.2840680311291725E-3</v>
      </c>
    </row>
    <row r="706" spans="1:6" x14ac:dyDescent="0.3">
      <c r="A706" s="45">
        <v>37008.729169999999</v>
      </c>
      <c r="B706" s="25">
        <v>5575.97</v>
      </c>
      <c r="C706" s="46">
        <f t="shared" ref="C706:C769" si="23">B706/B705-1</f>
        <v>1.719165300005665E-2</v>
      </c>
      <c r="D706" s="25">
        <v>338.71</v>
      </c>
      <c r="E706" s="46">
        <f t="shared" si="22"/>
        <v>1.6140161401613895E-2</v>
      </c>
      <c r="F706" s="73">
        <f>C706-('Analyse France'!$C$11+'Analyse France'!$C$12*'CAC40'!E706)</f>
        <v>-2.2513529657228193E-4</v>
      </c>
    </row>
    <row r="707" spans="1:6" x14ac:dyDescent="0.3">
      <c r="A707" s="45">
        <v>37011.729169999999</v>
      </c>
      <c r="B707" s="25">
        <v>5640.03</v>
      </c>
      <c r="C707" s="46">
        <f t="shared" si="23"/>
        <v>1.1488584049053285E-2</v>
      </c>
      <c r="D707" s="25">
        <v>342.02</v>
      </c>
      <c r="E707" s="46">
        <f t="shared" si="22"/>
        <v>9.7723716453603782E-3</v>
      </c>
      <c r="F707" s="73">
        <f>C707-('Analyse France'!$C$11+'Analyse France'!$C$12*'CAC40'!E707)</f>
        <v>1.0121684727058301E-3</v>
      </c>
    </row>
    <row r="708" spans="1:6" x14ac:dyDescent="0.3">
      <c r="A708" s="45">
        <v>37013.729169999999</v>
      </c>
      <c r="B708" s="25">
        <v>5572.91</v>
      </c>
      <c r="C708" s="46">
        <f t="shared" si="23"/>
        <v>-1.1900645918550112E-2</v>
      </c>
      <c r="D708" s="25">
        <v>339.31</v>
      </c>
      <c r="E708" s="46">
        <f t="shared" si="22"/>
        <v>-7.9235132448394197E-3</v>
      </c>
      <c r="F708" s="73">
        <f>C708-('Analyse France'!$C$11+'Analyse France'!$C$12*'CAC40'!E708)</f>
        <v>-3.0899867869784263E-3</v>
      </c>
    </row>
    <row r="709" spans="1:6" x14ac:dyDescent="0.3">
      <c r="A709" s="45">
        <v>37014.729169999999</v>
      </c>
      <c r="B709" s="25">
        <v>5457.07</v>
      </c>
      <c r="C709" s="46">
        <f t="shared" si="23"/>
        <v>-2.0786267856469975E-2</v>
      </c>
      <c r="D709" s="25">
        <v>333.51</v>
      </c>
      <c r="E709" s="46">
        <f t="shared" si="22"/>
        <v>-1.7093513306415953E-2</v>
      </c>
      <c r="F709" s="73">
        <f>C709-('Analyse France'!$C$11+'Analyse France'!$C$12*'CAC40'!E709)</f>
        <v>-1.9810547731375396E-3</v>
      </c>
    </row>
    <row r="710" spans="1:6" x14ac:dyDescent="0.3">
      <c r="A710" s="45">
        <v>37015.729169999999</v>
      </c>
      <c r="B710" s="25">
        <v>5455.55</v>
      </c>
      <c r="C710" s="46">
        <f t="shared" si="23"/>
        <v>-2.7853775011121851E-4</v>
      </c>
      <c r="D710" s="25">
        <v>336.17</v>
      </c>
      <c r="E710" s="46">
        <f t="shared" si="22"/>
        <v>7.9757728403946349E-3</v>
      </c>
      <c r="F710" s="73">
        <f>C710-('Analyse France'!$C$11+'Analyse France'!$C$12*'CAC40'!E710)</f>
        <v>-8.7968068089752348E-3</v>
      </c>
    </row>
    <row r="711" spans="1:6" x14ac:dyDescent="0.3">
      <c r="A711" s="45">
        <v>37018.729169999999</v>
      </c>
      <c r="B711" s="25">
        <v>5498.52</v>
      </c>
      <c r="C711" s="46">
        <f t="shared" si="23"/>
        <v>7.8763827661738617E-3</v>
      </c>
      <c r="D711" s="25">
        <v>338.17</v>
      </c>
      <c r="E711" s="46">
        <f t="shared" si="22"/>
        <v>5.9493708540321322E-3</v>
      </c>
      <c r="F711" s="73">
        <f>C711-('Analyse France'!$C$11+'Analyse France'!$C$12*'CAC40'!E711)</f>
        <v>1.5667269946224339E-3</v>
      </c>
    </row>
    <row r="712" spans="1:6" x14ac:dyDescent="0.3">
      <c r="A712" s="45">
        <v>37019.729169999999</v>
      </c>
      <c r="B712" s="25">
        <v>5516.93</v>
      </c>
      <c r="C712" s="46">
        <f t="shared" si="23"/>
        <v>3.3481736903748782E-3</v>
      </c>
      <c r="D712" s="25">
        <v>338.26</v>
      </c>
      <c r="E712" s="46">
        <f t="shared" si="22"/>
        <v>2.6613833279109933E-4</v>
      </c>
      <c r="F712" s="73">
        <f>C712-('Analyse France'!$C$11+'Analyse France'!$C$12*'CAC40'!E712)</f>
        <v>3.2327789518140334E-3</v>
      </c>
    </row>
    <row r="713" spans="1:6" x14ac:dyDescent="0.3">
      <c r="A713" s="45">
        <v>37020.729169999999</v>
      </c>
      <c r="B713" s="25">
        <v>5492.08</v>
      </c>
      <c r="C713" s="46">
        <f t="shared" si="23"/>
        <v>-4.5043167123745009E-3</v>
      </c>
      <c r="D713" s="25">
        <v>336.54</v>
      </c>
      <c r="E713" s="46">
        <f t="shared" si="22"/>
        <v>-5.0848459764677445E-3</v>
      </c>
      <c r="F713" s="73">
        <f>C713-('Analyse France'!$C$11+'Analyse France'!$C$12*'CAC40'!E713)</f>
        <v>1.2124260643089219E-3</v>
      </c>
    </row>
    <row r="714" spans="1:6" x14ac:dyDescent="0.3">
      <c r="A714" s="45">
        <v>37021.729169999999</v>
      </c>
      <c r="B714" s="25">
        <v>5606.46</v>
      </c>
      <c r="C714" s="46">
        <f t="shared" si="23"/>
        <v>2.0826353585526869E-2</v>
      </c>
      <c r="D714" s="25">
        <v>342.56</v>
      </c>
      <c r="E714" s="46">
        <f t="shared" si="22"/>
        <v>1.7887918226659583E-2</v>
      </c>
      <c r="F714" s="73">
        <f>C714-('Analyse France'!$C$11+'Analyse France'!$C$12*'CAC40'!E714)</f>
        <v>1.5046525555087037E-3</v>
      </c>
    </row>
    <row r="715" spans="1:6" x14ac:dyDescent="0.3">
      <c r="A715" s="45">
        <v>37022.729169999999</v>
      </c>
      <c r="B715" s="25">
        <v>5567.25</v>
      </c>
      <c r="C715" s="46">
        <f t="shared" si="23"/>
        <v>-6.9937179610662925E-3</v>
      </c>
      <c r="D715" s="25">
        <v>340.96</v>
      </c>
      <c r="E715" s="46">
        <f t="shared" si="22"/>
        <v>-4.6707146193368798E-3</v>
      </c>
      <c r="F715" s="73">
        <f>C715-('Analyse France'!$C$11+'Analyse France'!$C$12*'CAC40'!E715)</f>
        <v>-1.7283446679342944E-3</v>
      </c>
    </row>
    <row r="716" spans="1:6" x14ac:dyDescent="0.3">
      <c r="A716" s="45">
        <v>37025.729169999999</v>
      </c>
      <c r="B716" s="25">
        <v>5487.72</v>
      </c>
      <c r="C716" s="46">
        <f t="shared" si="23"/>
        <v>-1.4285329381651612E-2</v>
      </c>
      <c r="D716" s="25">
        <v>335.39</v>
      </c>
      <c r="E716" s="46">
        <f t="shared" si="22"/>
        <v>-1.6336227123416203E-2</v>
      </c>
      <c r="F716" s="73">
        <f>C716-('Analyse France'!$C$11+'Analyse France'!$C$12*'CAC40'!E716)</f>
        <v>3.6945033786612014E-3</v>
      </c>
    </row>
    <row r="717" spans="1:6" x14ac:dyDescent="0.3">
      <c r="A717" s="45">
        <v>37026.729169999999</v>
      </c>
      <c r="B717" s="25">
        <v>5544.13</v>
      </c>
      <c r="C717" s="46">
        <f t="shared" si="23"/>
        <v>1.0279314542287032E-2</v>
      </c>
      <c r="D717" s="25">
        <v>339</v>
      </c>
      <c r="E717" s="46">
        <f t="shared" si="22"/>
        <v>1.0763588657980216E-2</v>
      </c>
      <c r="F717" s="73">
        <f>C717-('Analyse France'!$C$11+'Analyse France'!$C$12*'CAC40'!E717)</f>
        <v>-1.2774469276272855E-3</v>
      </c>
    </row>
    <row r="718" spans="1:6" x14ac:dyDescent="0.3">
      <c r="A718" s="45">
        <v>37027.729169999999</v>
      </c>
      <c r="B718" s="25">
        <v>5522.69</v>
      </c>
      <c r="C718" s="46">
        <f t="shared" si="23"/>
        <v>-3.8671531872449538E-3</v>
      </c>
      <c r="D718" s="25">
        <v>339.51</v>
      </c>
      <c r="E718" s="46">
        <f t="shared" si="22"/>
        <v>1.5044247787610043E-3</v>
      </c>
      <c r="F718" s="73">
        <f>C718-('Analyse France'!$C$11+'Analyse France'!$C$12*'CAC40'!E718)</f>
        <v>-5.3321793989655215E-3</v>
      </c>
    </row>
    <row r="719" spans="1:6" x14ac:dyDescent="0.3">
      <c r="A719" s="45">
        <v>37028.729169999999</v>
      </c>
      <c r="B719" s="25">
        <v>5592.65</v>
      </c>
      <c r="C719" s="46">
        <f t="shared" si="23"/>
        <v>1.2667739815198864E-2</v>
      </c>
      <c r="D719" s="25">
        <v>342.71</v>
      </c>
      <c r="E719" s="46">
        <f t="shared" si="22"/>
        <v>9.4253482960737767E-3</v>
      </c>
      <c r="F719" s="73">
        <f>C719-('Analyse France'!$C$11+'Analyse France'!$C$12*'CAC40'!E719)</f>
        <v>2.5695514540832222E-3</v>
      </c>
    </row>
    <row r="720" spans="1:6" x14ac:dyDescent="0.3">
      <c r="A720" s="45">
        <v>37029.729169999999</v>
      </c>
      <c r="B720" s="25">
        <v>5638.24</v>
      </c>
      <c r="C720" s="46">
        <f t="shared" si="23"/>
        <v>8.1517706275200386E-3</v>
      </c>
      <c r="D720" s="25">
        <v>346.09</v>
      </c>
      <c r="E720" s="46">
        <f t="shared" si="22"/>
        <v>9.862566017915908E-3</v>
      </c>
      <c r="F720" s="73">
        <f>C720-('Analyse France'!$C$11+'Analyse France'!$C$12*'CAC40'!E720)</f>
        <v>-2.4229494762645163E-3</v>
      </c>
    </row>
    <row r="721" spans="1:6" x14ac:dyDescent="0.3">
      <c r="A721" s="45">
        <v>37032.729169999999</v>
      </c>
      <c r="B721" s="25">
        <v>5652.04</v>
      </c>
      <c r="C721" s="46">
        <f t="shared" si="23"/>
        <v>2.4475722920627163E-3</v>
      </c>
      <c r="D721" s="25">
        <v>347.72</v>
      </c>
      <c r="E721" s="46">
        <f t="shared" si="22"/>
        <v>4.7097575775087996E-3</v>
      </c>
      <c r="F721" s="73">
        <f>C721-('Analyse France'!$C$11+'Analyse France'!$C$12*'CAC40'!E721)</f>
        <v>-2.5110058689830749E-3</v>
      </c>
    </row>
    <row r="722" spans="1:6" x14ac:dyDescent="0.3">
      <c r="A722" s="45">
        <v>37033.729169999999</v>
      </c>
      <c r="B722" s="25">
        <v>5693.47</v>
      </c>
      <c r="C722" s="46">
        <f t="shared" si="23"/>
        <v>7.3300967438305609E-3</v>
      </c>
      <c r="D722" s="25">
        <v>350.74</v>
      </c>
      <c r="E722" s="46">
        <f t="shared" si="22"/>
        <v>8.6851489704360407E-3</v>
      </c>
      <c r="F722" s="73">
        <f>C722-('Analyse France'!$C$11+'Analyse France'!$C$12*'CAC40'!E722)</f>
        <v>-1.9613345785210699E-3</v>
      </c>
    </row>
    <row r="723" spans="1:6" x14ac:dyDescent="0.3">
      <c r="A723" s="45">
        <v>37034.729169999999</v>
      </c>
      <c r="B723" s="25">
        <v>5630.74</v>
      </c>
      <c r="C723" s="46">
        <f t="shared" si="23"/>
        <v>-1.10178854020484E-2</v>
      </c>
      <c r="D723" s="25">
        <v>347.89</v>
      </c>
      <c r="E723" s="46">
        <f t="shared" si="22"/>
        <v>-8.1256771397617555E-3</v>
      </c>
      <c r="F723" s="73">
        <f>C723-('Analyse France'!$C$11+'Analyse France'!$C$12*'CAC40'!E723)</f>
        <v>-1.9868840740392569E-3</v>
      </c>
    </row>
    <row r="724" spans="1:6" x14ac:dyDescent="0.3">
      <c r="A724" s="45">
        <v>37035.729169999999</v>
      </c>
      <c r="B724" s="25">
        <v>5656.47</v>
      </c>
      <c r="C724" s="46">
        <f t="shared" si="23"/>
        <v>4.5695592408814267E-3</v>
      </c>
      <c r="D724" s="25">
        <v>347.71</v>
      </c>
      <c r="E724" s="46">
        <f t="shared" si="22"/>
        <v>-5.1740492684471118E-4</v>
      </c>
      <c r="F724" s="73">
        <f>C724-('Analyse France'!$C$11+'Analyse France'!$C$12*'CAC40'!E724)</f>
        <v>5.3081629024713268E-3</v>
      </c>
    </row>
    <row r="725" spans="1:6" x14ac:dyDescent="0.3">
      <c r="A725" s="45">
        <v>37036.729169999999</v>
      </c>
      <c r="B725" s="25">
        <v>5581.94</v>
      </c>
      <c r="C725" s="46">
        <f t="shared" si="23"/>
        <v>-1.3176062102336017E-2</v>
      </c>
      <c r="D725" s="25">
        <v>346</v>
      </c>
      <c r="E725" s="46">
        <f t="shared" si="22"/>
        <v>-4.917891346236769E-3</v>
      </c>
      <c r="F725" s="73">
        <f>C725-('Analyse France'!$C$11+'Analyse France'!$C$12*'CAC40'!E725)</f>
        <v>-7.6412862883717715E-3</v>
      </c>
    </row>
    <row r="726" spans="1:6" x14ac:dyDescent="0.3">
      <c r="A726" s="45">
        <v>37039.729169999999</v>
      </c>
      <c r="B726" s="25">
        <v>5606.32</v>
      </c>
      <c r="C726" s="46">
        <f t="shared" si="23"/>
        <v>4.3676571227924121E-3</v>
      </c>
      <c r="D726" s="25">
        <v>346.41</v>
      </c>
      <c r="E726" s="46">
        <f t="shared" si="22"/>
        <v>1.1849710982658745E-3</v>
      </c>
      <c r="F726" s="73">
        <f>C726-('Analyse France'!$C$11+'Analyse France'!$C$12*'CAC40'!E726)</f>
        <v>3.2508094305219522E-3</v>
      </c>
    </row>
    <row r="727" spans="1:6" x14ac:dyDescent="0.3">
      <c r="A727" s="45">
        <v>37040.729169999999</v>
      </c>
      <c r="B727" s="25">
        <v>5542.27</v>
      </c>
      <c r="C727" s="46">
        <f t="shared" si="23"/>
        <v>-1.142460651550381E-2</v>
      </c>
      <c r="D727" s="25">
        <v>344.79</v>
      </c>
      <c r="E727" s="46">
        <f t="shared" si="22"/>
        <v>-4.6765393608729777E-3</v>
      </c>
      <c r="F727" s="73">
        <f>C727-('Analyse France'!$C$11+'Analyse France'!$C$12*'CAC40'!E727)</f>
        <v>-6.1528847280264819E-3</v>
      </c>
    </row>
    <row r="728" spans="1:6" x14ac:dyDescent="0.3">
      <c r="A728" s="45">
        <v>37041.729169999999</v>
      </c>
      <c r="B728" s="25">
        <v>5444.27</v>
      </c>
      <c r="C728" s="46">
        <f t="shared" si="23"/>
        <v>-1.7682285417347066E-2</v>
      </c>
      <c r="D728" s="25">
        <v>340.83</v>
      </c>
      <c r="E728" s="46">
        <f t="shared" si="22"/>
        <v>-1.1485251892456416E-2</v>
      </c>
      <c r="F728" s="73">
        <f>C728-('Analyse France'!$C$11+'Analyse France'!$C$12*'CAC40'!E728)</f>
        <v>-4.9896209600786487E-3</v>
      </c>
    </row>
    <row r="729" spans="1:6" x14ac:dyDescent="0.3">
      <c r="A729" s="45">
        <v>37042.729169999999</v>
      </c>
      <c r="B729" s="25">
        <v>5454.19</v>
      </c>
      <c r="C729" s="46">
        <f t="shared" si="23"/>
        <v>1.822099197872129E-3</v>
      </c>
      <c r="D729" s="25">
        <v>341.97</v>
      </c>
      <c r="E729" s="46">
        <f t="shared" si="22"/>
        <v>3.3447759880294026E-3</v>
      </c>
      <c r="F729" s="73">
        <f>C729-('Analyse France'!$C$11+'Analyse France'!$C$12*'CAC40'!E729)</f>
        <v>-1.648760092115494E-3</v>
      </c>
    </row>
    <row r="730" spans="1:6" x14ac:dyDescent="0.3">
      <c r="A730" s="45">
        <v>37043.729169999999</v>
      </c>
      <c r="B730" s="25">
        <v>5432.71</v>
      </c>
      <c r="C730" s="46">
        <f t="shared" si="23"/>
        <v>-3.9382566430578025E-3</v>
      </c>
      <c r="D730" s="25">
        <v>341.57</v>
      </c>
      <c r="E730" s="46">
        <f t="shared" si="22"/>
        <v>-1.1696932479458022E-3</v>
      </c>
      <c r="F730" s="73">
        <f>C730-('Analyse France'!$C$11+'Analyse France'!$C$12*'CAC40'!E730)</f>
        <v>-2.4887117847862232E-3</v>
      </c>
    </row>
    <row r="731" spans="1:6" x14ac:dyDescent="0.3">
      <c r="A731" s="45">
        <v>37047.729169999999</v>
      </c>
      <c r="B731" s="25">
        <v>5516.27</v>
      </c>
      <c r="C731" s="46">
        <f t="shared" si="23"/>
        <v>1.5380905662183419E-2</v>
      </c>
      <c r="D731" s="25">
        <v>345.84</v>
      </c>
      <c r="E731" s="46">
        <f>D731/D730-1</f>
        <v>1.2501097871592926E-2</v>
      </c>
      <c r="F731" s="73">
        <f>C731-('Analyse France'!$C$11+'Analyse France'!$C$12*'CAC40'!E731)</f>
        <v>1.9304005215468063E-3</v>
      </c>
    </row>
    <row r="732" spans="1:6" x14ac:dyDescent="0.3">
      <c r="A732" s="45">
        <v>37048.729169999999</v>
      </c>
      <c r="B732" s="25">
        <v>5496.49</v>
      </c>
      <c r="C732" s="46">
        <f t="shared" si="23"/>
        <v>-3.5857563172216889E-3</v>
      </c>
      <c r="D732" s="25">
        <v>343.39</v>
      </c>
      <c r="E732" s="46">
        <f t="shared" si="22"/>
        <v>-7.0842007864908574E-3</v>
      </c>
      <c r="F732" s="73">
        <f>C732-('Analyse France'!$C$11+'Analyse France'!$C$12*'CAC40'!E732)</f>
        <v>4.3101205252528835E-3</v>
      </c>
    </row>
    <row r="733" spans="1:6" x14ac:dyDescent="0.3">
      <c r="A733" s="45">
        <v>37049.729169999999</v>
      </c>
      <c r="B733" s="25">
        <v>5453.39</v>
      </c>
      <c r="C733" s="46">
        <f t="shared" si="23"/>
        <v>-7.8413678547580856E-3</v>
      </c>
      <c r="D733" s="25">
        <v>342.99</v>
      </c>
      <c r="E733" s="46">
        <f t="shared" si="22"/>
        <v>-1.1648562858557199E-3</v>
      </c>
      <c r="F733" s="73">
        <f>C733-('Analyse France'!$C$11+'Analyse France'!$C$12*'CAC40'!E733)</f>
        <v>-6.3970948916061707E-3</v>
      </c>
    </row>
    <row r="734" spans="1:6" x14ac:dyDescent="0.3">
      <c r="A734" s="45">
        <v>37050.729169999999</v>
      </c>
      <c r="B734" s="25">
        <v>5439.93</v>
      </c>
      <c r="C734" s="46">
        <f t="shared" si="23"/>
        <v>-2.4681895114782026E-3</v>
      </c>
      <c r="D734" s="25">
        <v>341.76</v>
      </c>
      <c r="E734" s="46">
        <f t="shared" si="22"/>
        <v>-3.5861103822268925E-3</v>
      </c>
      <c r="F734" s="73">
        <f>C734-('Analyse France'!$C$11+'Analyse France'!$C$12*'CAC40'!E734)</f>
        <v>1.6150534118269059E-3</v>
      </c>
    </row>
    <row r="735" spans="1:6" x14ac:dyDescent="0.3">
      <c r="A735" s="45">
        <v>37053.729169999999</v>
      </c>
      <c r="B735" s="25">
        <v>5418.47</v>
      </c>
      <c r="C735" s="46">
        <f t="shared" si="23"/>
        <v>-3.9449037028049805E-3</v>
      </c>
      <c r="D735" s="25">
        <v>338.97</v>
      </c>
      <c r="E735" s="46">
        <f t="shared" si="22"/>
        <v>-8.163623595505487E-3</v>
      </c>
      <c r="F735" s="73">
        <f>C735-('Analyse France'!$C$11+'Analyse France'!$C$12*'CAC40'!E735)</f>
        <v>5.1274561744584814E-3</v>
      </c>
    </row>
    <row r="736" spans="1:6" x14ac:dyDescent="0.3">
      <c r="A736" s="45">
        <v>37054.729169999999</v>
      </c>
      <c r="B736" s="25">
        <v>5311.94</v>
      </c>
      <c r="C736" s="46">
        <f t="shared" si="23"/>
        <v>-1.9660531478443266E-2</v>
      </c>
      <c r="D736" s="25">
        <v>332.54</v>
      </c>
      <c r="E736" s="46">
        <f t="shared" si="22"/>
        <v>-1.8969230315367125E-2</v>
      </c>
      <c r="F736" s="73">
        <f>C736-('Analyse France'!$C$11+'Analyse France'!$C$12*'CAC40'!E736)</f>
        <v>1.1890605272787021E-3</v>
      </c>
    </row>
    <row r="737" spans="1:6" x14ac:dyDescent="0.3">
      <c r="A737" s="45">
        <v>37055.729169999999</v>
      </c>
      <c r="B737" s="25">
        <v>5353.63</v>
      </c>
      <c r="C737" s="46">
        <f t="shared" si="23"/>
        <v>7.8483567208968985E-3</v>
      </c>
      <c r="D737" s="25">
        <v>335.07</v>
      </c>
      <c r="E737" s="46">
        <f t="shared" si="22"/>
        <v>7.6081072953628759E-3</v>
      </c>
      <c r="F737" s="73">
        <f>C737-('Analyse France'!$C$11+'Analyse France'!$C$12*'CAC40'!E737)</f>
        <v>-2.691868089215177E-4</v>
      </c>
    </row>
    <row r="738" spans="1:6" x14ac:dyDescent="0.3">
      <c r="A738" s="45">
        <v>37056.729169999999</v>
      </c>
      <c r="B738" s="25">
        <v>5297.07</v>
      </c>
      <c r="C738" s="46">
        <f t="shared" si="23"/>
        <v>-1.0564794354484763E-2</v>
      </c>
      <c r="D738" s="25">
        <v>330.07</v>
      </c>
      <c r="E738" s="46">
        <f t="shared" si="22"/>
        <v>-1.4922255051183386E-2</v>
      </c>
      <c r="F738" s="73">
        <f>C738-('Analyse France'!$C$11+'Analyse France'!$C$12*'CAC40'!E738)</f>
        <v>5.873923894670216E-3</v>
      </c>
    </row>
    <row r="739" spans="1:6" x14ac:dyDescent="0.3">
      <c r="A739" s="45">
        <v>37057.729169999999</v>
      </c>
      <c r="B739" s="25">
        <v>5243.84</v>
      </c>
      <c r="C739" s="46">
        <f t="shared" si="23"/>
        <v>-1.004895159021868E-2</v>
      </c>
      <c r="D739" s="25">
        <v>327.89</v>
      </c>
      <c r="E739" s="46">
        <f t="shared" si="22"/>
        <v>-6.6046596176568828E-3</v>
      </c>
      <c r="F739" s="73">
        <f>C739-('Analyse France'!$C$11+'Analyse France'!$C$12*'CAC40'!E739)</f>
        <v>-2.6757356039946983E-3</v>
      </c>
    </row>
    <row r="740" spans="1:6" x14ac:dyDescent="0.3">
      <c r="A740" s="45">
        <v>37060.729169999999</v>
      </c>
      <c r="B740" s="25">
        <v>5160.28</v>
      </c>
      <c r="C740" s="46">
        <f t="shared" si="23"/>
        <v>-1.5934887410752552E-2</v>
      </c>
      <c r="D740" s="25">
        <v>324.92</v>
      </c>
      <c r="E740" s="46">
        <f t="shared" si="22"/>
        <v>-9.0579157644331554E-3</v>
      </c>
      <c r="F740" s="73">
        <f>C740-('Analyse France'!$C$11+'Analyse France'!$C$12*'CAC40'!E740)</f>
        <v>-5.8878218332747249E-3</v>
      </c>
    </row>
    <row r="741" spans="1:6" x14ac:dyDescent="0.3">
      <c r="A741" s="45">
        <v>37061.729169999999</v>
      </c>
      <c r="B741" s="25">
        <v>5199.41</v>
      </c>
      <c r="C741" s="46">
        <f t="shared" si="23"/>
        <v>7.5829218569534174E-3</v>
      </c>
      <c r="D741" s="25">
        <v>326.52</v>
      </c>
      <c r="E741" s="46">
        <f t="shared" si="22"/>
        <v>4.9242890557674723E-3</v>
      </c>
      <c r="F741" s="73">
        <f>C741-('Analyse France'!$C$11+'Analyse France'!$C$12*'CAC40'!E741)</f>
        <v>2.3905218399196924E-3</v>
      </c>
    </row>
    <row r="742" spans="1:6" x14ac:dyDescent="0.3">
      <c r="A742" s="45">
        <v>37062.729169999999</v>
      </c>
      <c r="B742" s="25">
        <v>5170.49</v>
      </c>
      <c r="C742" s="46">
        <f t="shared" si="23"/>
        <v>-5.5621695538532467E-3</v>
      </c>
      <c r="D742" s="25">
        <v>325.37</v>
      </c>
      <c r="E742" s="46">
        <f t="shared" si="22"/>
        <v>-3.5219894646575378E-3</v>
      </c>
      <c r="F742" s="73">
        <f>C742-('Analyse France'!$C$11+'Analyse France'!$C$12*'CAC40'!E742)</f>
        <v>-1.548813213512145E-3</v>
      </c>
    </row>
    <row r="743" spans="1:6" x14ac:dyDescent="0.3">
      <c r="A743" s="45">
        <v>37063.729169999999</v>
      </c>
      <c r="B743" s="25">
        <v>5134.97</v>
      </c>
      <c r="C743" s="46">
        <f t="shared" si="23"/>
        <v>-6.8697550909100347E-3</v>
      </c>
      <c r="D743" s="25">
        <v>325.67</v>
      </c>
      <c r="E743" s="46">
        <f t="shared" si="22"/>
        <v>9.2202723053746993E-4</v>
      </c>
      <c r="F743" s="73">
        <f>C743-('Analyse France'!$C$11+'Analyse France'!$C$12*'CAC40'!E743)</f>
        <v>-7.7000153617356615E-3</v>
      </c>
    </row>
    <row r="744" spans="1:6" x14ac:dyDescent="0.3">
      <c r="A744" s="45">
        <v>37064.729169999999</v>
      </c>
      <c r="B744" s="25">
        <v>5183.67</v>
      </c>
      <c r="C744" s="46">
        <f t="shared" si="23"/>
        <v>9.4839891956524092E-3</v>
      </c>
      <c r="D744" s="25">
        <v>326.2</v>
      </c>
      <c r="E744" s="46">
        <f t="shared" si="22"/>
        <v>1.6274142536922831E-3</v>
      </c>
      <c r="F744" s="73">
        <f>C744-('Analyse France'!$C$11+'Analyse France'!$C$12*'CAC40'!E744)</f>
        <v>7.8849144632726111E-3</v>
      </c>
    </row>
    <row r="745" spans="1:6" x14ac:dyDescent="0.3">
      <c r="A745" s="45">
        <v>37067.729169999999</v>
      </c>
      <c r="B745" s="25">
        <v>5213.46</v>
      </c>
      <c r="C745" s="46">
        <f t="shared" si="23"/>
        <v>5.7468936101257029E-3</v>
      </c>
      <c r="D745" s="25">
        <v>325.95</v>
      </c>
      <c r="E745" s="46">
        <f t="shared" si="22"/>
        <v>-7.6640098099323151E-4</v>
      </c>
      <c r="F745" s="73">
        <f>C745-('Analyse France'!$C$11+'Analyse France'!$C$12*'CAC40'!E745)</f>
        <v>6.7568827112196323E-3</v>
      </c>
    </row>
    <row r="746" spans="1:6" x14ac:dyDescent="0.3">
      <c r="A746" s="45">
        <v>37068.729169999999</v>
      </c>
      <c r="B746" s="25">
        <v>5090.7299999999996</v>
      </c>
      <c r="C746" s="46">
        <f t="shared" si="23"/>
        <v>-2.3540988134559515E-2</v>
      </c>
      <c r="D746" s="25">
        <v>320.81</v>
      </c>
      <c r="E746" s="46">
        <f t="shared" si="22"/>
        <v>-1.5769289768369332E-2</v>
      </c>
      <c r="F746" s="73">
        <f>C746-('Analyse France'!$C$11+'Analyse France'!$C$12*'CAC40'!E746)</f>
        <v>-6.1790709624948321E-3</v>
      </c>
    </row>
    <row r="747" spans="1:6" x14ac:dyDescent="0.3">
      <c r="A747" s="45">
        <v>37069.729169999999</v>
      </c>
      <c r="B747" s="25">
        <v>5057.72</v>
      </c>
      <c r="C747" s="46">
        <f t="shared" si="23"/>
        <v>-6.4843352525078002E-3</v>
      </c>
      <c r="D747" s="25">
        <v>321.67</v>
      </c>
      <c r="E747" s="46">
        <f t="shared" si="22"/>
        <v>2.6807144415699202E-3</v>
      </c>
      <c r="F747" s="73">
        <f>C747-('Analyse France'!$C$11+'Analyse France'!$C$12*'CAC40'!E747)</f>
        <v>-9.2314214880993995E-3</v>
      </c>
    </row>
    <row r="748" spans="1:6" x14ac:dyDescent="0.3">
      <c r="A748" s="45">
        <v>37070.729169999999</v>
      </c>
      <c r="B748" s="25">
        <v>5133.5600000000004</v>
      </c>
      <c r="C748" s="46">
        <f t="shared" si="23"/>
        <v>1.49948988872457E-2</v>
      </c>
      <c r="D748" s="25">
        <v>326.41000000000003</v>
      </c>
      <c r="E748" s="46">
        <f t="shared" si="22"/>
        <v>1.4735598594833199E-2</v>
      </c>
      <c r="F748" s="73">
        <f>C748-('Analyse France'!$C$11+'Analyse France'!$C$12*'CAC40'!E748)</f>
        <v>-8.9103023198506756E-4</v>
      </c>
    </row>
    <row r="749" spans="1:6" x14ac:dyDescent="0.3">
      <c r="A749" s="45">
        <v>37071.729169999999</v>
      </c>
      <c r="B749" s="25">
        <v>5225.33</v>
      </c>
      <c r="C749" s="46">
        <f t="shared" si="23"/>
        <v>1.7876483376058516E-2</v>
      </c>
      <c r="D749" s="25">
        <v>329.35</v>
      </c>
      <c r="E749" s="46">
        <f t="shared" si="22"/>
        <v>9.0070769890628899E-3</v>
      </c>
      <c r="F749" s="73">
        <f>C749-('Analyse France'!$C$11+'Analyse France'!$C$12*'CAC40'!E749)</f>
        <v>8.2341767070172669E-3</v>
      </c>
    </row>
    <row r="750" spans="1:6" x14ac:dyDescent="0.3">
      <c r="A750" s="45">
        <v>37074.729169999999</v>
      </c>
      <c r="B750" s="25">
        <v>5296.51</v>
      </c>
      <c r="C750" s="46">
        <f t="shared" si="23"/>
        <v>1.362210616362991E-2</v>
      </c>
      <c r="D750" s="25">
        <v>333.79</v>
      </c>
      <c r="E750" s="46">
        <f t="shared" si="22"/>
        <v>1.3481099134659225E-2</v>
      </c>
      <c r="F750" s="73">
        <f>C750-('Analyse France'!$C$11+'Analyse France'!$C$12*'CAC40'!E750)</f>
        <v>-8.9652061612759473E-4</v>
      </c>
    </row>
    <row r="751" spans="1:6" x14ac:dyDescent="0.3">
      <c r="A751" s="45">
        <v>37075.729169999999</v>
      </c>
      <c r="B751" s="25">
        <v>5205.78</v>
      </c>
      <c r="C751" s="46">
        <f t="shared" si="23"/>
        <v>-1.7130147965358389E-2</v>
      </c>
      <c r="D751" s="25">
        <v>328.92</v>
      </c>
      <c r="E751" s="46">
        <f t="shared" si="22"/>
        <v>-1.4590011683992987E-2</v>
      </c>
      <c r="F751" s="73">
        <f>C751-('Analyse France'!$C$11+'Analyse France'!$C$12*'CAC40'!E751)</f>
        <v>-1.0535479535208683E-3</v>
      </c>
    </row>
    <row r="752" spans="1:6" x14ac:dyDescent="0.3">
      <c r="A752" s="45">
        <v>37076.729169999999</v>
      </c>
      <c r="B752" s="25">
        <v>5175.13</v>
      </c>
      <c r="C752" s="46">
        <f t="shared" si="23"/>
        <v>-5.8876863793705381E-3</v>
      </c>
      <c r="D752" s="25">
        <v>327.16000000000003</v>
      </c>
      <c r="E752" s="46">
        <f t="shared" si="22"/>
        <v>-5.3508451903198084E-3</v>
      </c>
      <c r="F752" s="73">
        <f>C752-('Analyse France'!$C$11+'Analyse France'!$C$12*'CAC40'!E752)</f>
        <v>1.1897389743483443E-4</v>
      </c>
    </row>
    <row r="753" spans="1:6" x14ac:dyDescent="0.3">
      <c r="A753" s="45">
        <v>37077.729169999999</v>
      </c>
      <c r="B753" s="25">
        <v>5123.83</v>
      </c>
      <c r="C753" s="46">
        <f t="shared" si="23"/>
        <v>-9.9127944612019681E-3</v>
      </c>
      <c r="D753" s="25">
        <v>325.27</v>
      </c>
      <c r="E753" s="46">
        <f t="shared" si="22"/>
        <v>-5.7769898520603213E-3</v>
      </c>
      <c r="F753" s="73">
        <f>C753-('Analyse France'!$C$11+'Analyse France'!$C$12*'CAC40'!E753)</f>
        <v>-3.4416711762809606E-3</v>
      </c>
    </row>
    <row r="754" spans="1:6" x14ac:dyDescent="0.3">
      <c r="A754" s="45">
        <v>37078.729169999999</v>
      </c>
      <c r="B754" s="25">
        <v>4999.3599999999997</v>
      </c>
      <c r="C754" s="46">
        <f t="shared" si="23"/>
        <v>-2.4292375039765224E-2</v>
      </c>
      <c r="D754" s="25">
        <v>318.37</v>
      </c>
      <c r="E754" s="46">
        <f t="shared" si="22"/>
        <v>-2.1213146001783034E-2</v>
      </c>
      <c r="F754" s="73">
        <f>C754-('Analyse France'!$C$11+'Analyse France'!$C$12*'CAC40'!E754)</f>
        <v>-9.9709751163439692E-4</v>
      </c>
    </row>
    <row r="755" spans="1:6" x14ac:dyDescent="0.3">
      <c r="A755" s="45">
        <v>37081.729169999999</v>
      </c>
      <c r="B755" s="25">
        <v>5027.37</v>
      </c>
      <c r="C755" s="46">
        <f t="shared" si="23"/>
        <v>5.6027171477950333E-3</v>
      </c>
      <c r="D755" s="25">
        <v>317.86</v>
      </c>
      <c r="E755" s="46">
        <f t="shared" si="22"/>
        <v>-1.6019097276752658E-3</v>
      </c>
      <c r="F755" s="73">
        <f>C755-('Analyse France'!$C$11+'Analyse France'!$C$12*'CAC40'!E755)</f>
        <v>7.5233428017578569E-3</v>
      </c>
    </row>
    <row r="756" spans="1:6" x14ac:dyDescent="0.3">
      <c r="A756" s="45">
        <v>37082.729169999999</v>
      </c>
      <c r="B756" s="25">
        <v>4973.3999999999996</v>
      </c>
      <c r="C756" s="46">
        <f t="shared" si="23"/>
        <v>-1.073523532184828E-2</v>
      </c>
      <c r="D756" s="25">
        <v>315.49</v>
      </c>
      <c r="E756" s="46">
        <f t="shared" si="22"/>
        <v>-7.4561127540426764E-3</v>
      </c>
      <c r="F756" s="73">
        <f>C756-('Analyse France'!$C$11+'Analyse France'!$C$12*'CAC40'!E756)</f>
        <v>-2.4340046952906237E-3</v>
      </c>
    </row>
    <row r="757" spans="1:6" x14ac:dyDescent="0.3">
      <c r="A757" s="45">
        <v>37083.729169999999</v>
      </c>
      <c r="B757" s="25">
        <v>4914.68</v>
      </c>
      <c r="C757" s="46">
        <f t="shared" si="23"/>
        <v>-1.1806812241122677E-2</v>
      </c>
      <c r="D757" s="25">
        <v>310.77999999999997</v>
      </c>
      <c r="E757" s="46">
        <f t="shared" si="22"/>
        <v>-1.4929157817997529E-2</v>
      </c>
      <c r="F757" s="73">
        <f>C757-('Analyse France'!$C$11+'Analyse France'!$C$12*'CAC40'!E757)</f>
        <v>4.639429462217376E-3</v>
      </c>
    </row>
    <row r="758" spans="1:6" x14ac:dyDescent="0.3">
      <c r="A758" s="45">
        <v>37084.729169999999</v>
      </c>
      <c r="B758" s="25">
        <v>4961.43</v>
      </c>
      <c r="C758" s="46">
        <f t="shared" si="23"/>
        <v>9.5123181977259108E-3</v>
      </c>
      <c r="D758" s="25">
        <v>315.45999999999998</v>
      </c>
      <c r="E758" s="46">
        <f t="shared" si="22"/>
        <v>1.5058884098075875E-2</v>
      </c>
      <c r="F758" s="73">
        <f>C758-('Analyse France'!$C$11+'Analyse France'!$C$12*'CAC40'!E758)</f>
        <v>-6.72596581597424E-3</v>
      </c>
    </row>
    <row r="759" spans="1:6" x14ac:dyDescent="0.3">
      <c r="A759" s="45">
        <v>37085.729169999999</v>
      </c>
      <c r="B759" s="25">
        <v>5025.24</v>
      </c>
      <c r="C759" s="46">
        <f t="shared" si="23"/>
        <v>1.286121138462093E-2</v>
      </c>
      <c r="D759" s="25">
        <v>317.17</v>
      </c>
      <c r="E759" s="46">
        <f t="shared" si="22"/>
        <v>5.4206555506246534E-3</v>
      </c>
      <c r="F759" s="73">
        <f>C759-('Analyse France'!$C$11+'Analyse France'!$C$12*'CAC40'!E759)</f>
        <v>7.1278122749608552E-3</v>
      </c>
    </row>
    <row r="760" spans="1:6" x14ac:dyDescent="0.3">
      <c r="A760" s="45">
        <v>37088.729169999999</v>
      </c>
      <c r="B760" s="25">
        <v>5022.76</v>
      </c>
      <c r="C760" s="46">
        <f t="shared" si="23"/>
        <v>-4.9350876774034713E-4</v>
      </c>
      <c r="D760" s="25">
        <v>315.06</v>
      </c>
      <c r="E760" s="46">
        <f t="shared" si="22"/>
        <v>-6.6525837878740335E-3</v>
      </c>
      <c r="F760" s="73">
        <f>C760-('Analyse France'!$C$11+'Analyse France'!$C$12*'CAC40'!E760)</f>
        <v>6.9319406646790888E-3</v>
      </c>
    </row>
    <row r="761" spans="1:6" x14ac:dyDescent="0.3">
      <c r="A761" s="45">
        <v>37089.729169999999</v>
      </c>
      <c r="B761" s="25">
        <v>4978.54</v>
      </c>
      <c r="C761" s="46">
        <f t="shared" si="23"/>
        <v>-8.8039245355143736E-3</v>
      </c>
      <c r="D761" s="25">
        <v>311.92</v>
      </c>
      <c r="E761" s="46">
        <f t="shared" si="22"/>
        <v>-9.9663556148035237E-3</v>
      </c>
      <c r="F761" s="73">
        <f>C761-('Analyse France'!$C$11+'Analyse France'!$C$12*'CAC40'!E761)</f>
        <v>2.2332665638268787E-3</v>
      </c>
    </row>
    <row r="762" spans="1:6" x14ac:dyDescent="0.3">
      <c r="A762" s="45">
        <v>37090.729169999999</v>
      </c>
      <c r="B762" s="25">
        <v>4867.5</v>
      </c>
      <c r="C762" s="46">
        <f t="shared" si="23"/>
        <v>-2.2303727598854239E-2</v>
      </c>
      <c r="D762" s="25">
        <v>308.37</v>
      </c>
      <c r="E762" s="46">
        <f t="shared" si="22"/>
        <v>-1.138112336496544E-2</v>
      </c>
      <c r="F762" s="73">
        <f>C762-('Analyse France'!$C$11+'Analyse France'!$C$12*'CAC40'!E762)</f>
        <v>-9.7245547641526212E-3</v>
      </c>
    </row>
    <row r="763" spans="1:6" x14ac:dyDescent="0.3">
      <c r="A763" s="45">
        <v>37091.729169999999</v>
      </c>
      <c r="B763" s="25">
        <v>4930.3900000000003</v>
      </c>
      <c r="C763" s="46">
        <f t="shared" si="23"/>
        <v>1.2920390344119292E-2</v>
      </c>
      <c r="D763" s="25">
        <v>313.41000000000003</v>
      </c>
      <c r="E763" s="46">
        <f t="shared" si="22"/>
        <v>1.6344002334857555E-2</v>
      </c>
      <c r="F763" s="73">
        <f>C763-('Analyse France'!$C$11+'Analyse France'!$C$12*'CAC40'!E763)</f>
        <v>-4.718567984265426E-3</v>
      </c>
    </row>
    <row r="764" spans="1:6" x14ac:dyDescent="0.3">
      <c r="A764" s="45">
        <v>37092.729169999999</v>
      </c>
      <c r="B764" s="25">
        <v>4880.7</v>
      </c>
      <c r="C764" s="46">
        <f t="shared" si="23"/>
        <v>-1.0078310235093091E-2</v>
      </c>
      <c r="D764" s="25">
        <v>310.52</v>
      </c>
      <c r="E764" s="46">
        <f t="shared" si="22"/>
        <v>-9.2211480169747118E-3</v>
      </c>
      <c r="F764" s="73">
        <f>C764-('Analyse France'!$C$11+'Analyse France'!$C$12*'CAC40'!E764)</f>
        <v>1.4666521629301717E-4</v>
      </c>
    </row>
    <row r="765" spans="1:6" x14ac:dyDescent="0.3">
      <c r="A765" s="45">
        <v>37095.729169999999</v>
      </c>
      <c r="B765" s="25">
        <v>4911.92</v>
      </c>
      <c r="C765" s="46">
        <f t="shared" si="23"/>
        <v>6.3966234351631179E-3</v>
      </c>
      <c r="D765" s="25">
        <v>311.2</v>
      </c>
      <c r="E765" s="46">
        <f t="shared" si="22"/>
        <v>2.1898750483060336E-3</v>
      </c>
      <c r="F765" s="73">
        <f>C765-('Analyse France'!$C$11+'Analyse France'!$C$12*'CAC40'!E765)</f>
        <v>4.1845122011727751E-3</v>
      </c>
    </row>
    <row r="766" spans="1:6" x14ac:dyDescent="0.3">
      <c r="A766" s="45">
        <v>37096.729169999999</v>
      </c>
      <c r="B766" s="25">
        <v>4855.6000000000004</v>
      </c>
      <c r="C766" s="46">
        <f t="shared" si="23"/>
        <v>-1.1465984788025851E-2</v>
      </c>
      <c r="D766" s="25">
        <v>306.54000000000002</v>
      </c>
      <c r="E766" s="46">
        <f t="shared" si="22"/>
        <v>-1.4974293059125898E-2</v>
      </c>
      <c r="F766" s="73">
        <f>C766-('Analyse France'!$C$11+'Analyse France'!$C$12*'CAC40'!E766)</f>
        <v>5.0294506557235844E-3</v>
      </c>
    </row>
    <row r="767" spans="1:6" x14ac:dyDescent="0.3">
      <c r="A767" s="45">
        <v>37097.729169999999</v>
      </c>
      <c r="B767" s="25">
        <v>4773.17</v>
      </c>
      <c r="C767" s="46">
        <f t="shared" si="23"/>
        <v>-1.6976274816706494E-2</v>
      </c>
      <c r="D767" s="25">
        <v>302.24</v>
      </c>
      <c r="E767" s="46">
        <f t="shared" ref="E767:E830" si="24">D767/D766-1</f>
        <v>-1.4027533111502621E-2</v>
      </c>
      <c r="F767" s="73">
        <f>C767-('Analyse France'!$C$11+'Analyse France'!$C$12*'CAC40'!E767)</f>
        <v>-1.5127306829185328E-3</v>
      </c>
    </row>
    <row r="768" spans="1:6" x14ac:dyDescent="0.3">
      <c r="A768" s="45">
        <v>37098.729169999999</v>
      </c>
      <c r="B768" s="25">
        <v>4842.12</v>
      </c>
      <c r="C768" s="46">
        <f t="shared" si="23"/>
        <v>1.4445326690647908E-2</v>
      </c>
      <c r="D768" s="25">
        <v>304.60000000000002</v>
      </c>
      <c r="E768" s="46">
        <f t="shared" si="24"/>
        <v>7.8083642138697673E-3</v>
      </c>
      <c r="F768" s="73">
        <f>C768-('Analyse France'!$C$11+'Analyse France'!$C$12*'CAC40'!E768)</f>
        <v>6.1095194135240873E-3</v>
      </c>
    </row>
    <row r="769" spans="1:6" x14ac:dyDescent="0.3">
      <c r="A769" s="45">
        <v>37099.729169999999</v>
      </c>
      <c r="B769" s="25">
        <v>4967.1499999999996</v>
      </c>
      <c r="C769" s="46">
        <f t="shared" si="23"/>
        <v>2.582133445680812E-2</v>
      </c>
      <c r="D769" s="25">
        <v>310</v>
      </c>
      <c r="E769" s="46">
        <f t="shared" si="24"/>
        <v>1.7728168089297336E-2</v>
      </c>
      <c r="F769" s="73">
        <f>C769-('Analyse France'!$C$11+'Analyse France'!$C$12*'CAC40'!E769)</f>
        <v>6.6737480784744459E-3</v>
      </c>
    </row>
    <row r="770" spans="1:6" x14ac:dyDescent="0.3">
      <c r="A770" s="45">
        <v>37102.729169999999</v>
      </c>
      <c r="B770" s="25">
        <v>5033.71</v>
      </c>
      <c r="C770" s="46">
        <f t="shared" ref="C770:C833" si="25">B770/B769-1</f>
        <v>1.3400038251311086E-2</v>
      </c>
      <c r="D770" s="25">
        <v>313.68</v>
      </c>
      <c r="E770" s="46">
        <f t="shared" si="24"/>
        <v>1.1870967741935523E-2</v>
      </c>
      <c r="F770" s="73">
        <f>C770-('Analyse France'!$C$11+'Analyse France'!$C$12*'CAC40'!E770)</f>
        <v>6.3632368157967752E-4</v>
      </c>
    </row>
    <row r="771" spans="1:6" x14ac:dyDescent="0.3">
      <c r="A771" s="45">
        <v>37103.729169999999</v>
      </c>
      <c r="B771" s="25">
        <v>5085.51</v>
      </c>
      <c r="C771" s="46">
        <f t="shared" si="25"/>
        <v>1.0290620635674319E-2</v>
      </c>
      <c r="D771" s="25">
        <v>316.95</v>
      </c>
      <c r="E771" s="46">
        <f t="shared" si="24"/>
        <v>1.0424636572302859E-2</v>
      </c>
      <c r="F771" s="73">
        <f>C771-('Analyse France'!$C$11+'Analyse France'!$C$12*'CAC40'!E771)</f>
        <v>-8.9671063962539106E-4</v>
      </c>
    </row>
    <row r="772" spans="1:6" x14ac:dyDescent="0.3">
      <c r="A772" s="45">
        <v>37104.729169999999</v>
      </c>
      <c r="B772" s="25">
        <v>5112.4799999999996</v>
      </c>
      <c r="C772" s="46">
        <f t="shared" si="25"/>
        <v>5.3033029135720611E-3</v>
      </c>
      <c r="D772" s="25">
        <v>317.89</v>
      </c>
      <c r="E772" s="46">
        <f t="shared" si="24"/>
        <v>2.9657674712100235E-3</v>
      </c>
      <c r="F772" s="73">
        <f>C772-('Analyse France'!$C$11+'Analyse France'!$C$12*'CAC40'!E772)</f>
        <v>2.2455320689597435E-3</v>
      </c>
    </row>
    <row r="773" spans="1:6" x14ac:dyDescent="0.3">
      <c r="A773" s="45">
        <v>37105.729169999999</v>
      </c>
      <c r="B773" s="25">
        <v>5088.7</v>
      </c>
      <c r="C773" s="46">
        <f t="shared" si="25"/>
        <v>-4.6513629393171163E-3</v>
      </c>
      <c r="D773" s="25">
        <v>317.92</v>
      </c>
      <c r="E773" s="46">
        <f t="shared" si="24"/>
        <v>9.437226713648883E-5</v>
      </c>
      <c r="F773" s="73">
        <f>C773-('Analyse France'!$C$11+'Analyse France'!$C$12*'CAC40'!E773)</f>
        <v>-4.5795466420285738E-3</v>
      </c>
    </row>
    <row r="774" spans="1:6" x14ac:dyDescent="0.3">
      <c r="A774" s="45">
        <v>37106.729169999999</v>
      </c>
      <c r="B774" s="25">
        <v>5031.29</v>
      </c>
      <c r="C774" s="46">
        <f t="shared" si="25"/>
        <v>-1.1281859807023342E-2</v>
      </c>
      <c r="D774" s="25">
        <v>315.16000000000003</v>
      </c>
      <c r="E774" s="46">
        <f t="shared" si="24"/>
        <v>-8.6814292903875101E-3</v>
      </c>
      <c r="F774" s="73">
        <f>C774-('Analyse France'!$C$11+'Analyse France'!$C$12*'CAC40'!E774)</f>
        <v>-1.6451338535029957E-3</v>
      </c>
    </row>
    <row r="775" spans="1:6" x14ac:dyDescent="0.3">
      <c r="A775" s="45">
        <v>37109.729169999999</v>
      </c>
      <c r="B775" s="25">
        <v>5066.25</v>
      </c>
      <c r="C775" s="46">
        <f t="shared" si="25"/>
        <v>6.9485161857099076E-3</v>
      </c>
      <c r="D775" s="25">
        <v>314.87</v>
      </c>
      <c r="E775" s="46">
        <f t="shared" si="24"/>
        <v>-9.2016753395107731E-4</v>
      </c>
      <c r="F775" s="73">
        <f>C775-('Analyse France'!$C$11+'Analyse France'!$C$12*'CAC40'!E775)</f>
        <v>8.1260983183407687E-3</v>
      </c>
    </row>
    <row r="776" spans="1:6" x14ac:dyDescent="0.3">
      <c r="A776" s="45">
        <v>37110.729169999999</v>
      </c>
      <c r="B776" s="25">
        <v>5051.62</v>
      </c>
      <c r="C776" s="46">
        <f t="shared" si="25"/>
        <v>-2.8877374784110899E-3</v>
      </c>
      <c r="D776" s="25">
        <v>315.38</v>
      </c>
      <c r="E776" s="46">
        <f t="shared" si="24"/>
        <v>1.619716073300026E-3</v>
      </c>
      <c r="F776" s="73">
        <f>C776-('Analyse France'!$C$11+'Analyse France'!$C$12*'CAC40'!E776)</f>
        <v>-4.4784218205243514E-3</v>
      </c>
    </row>
    <row r="777" spans="1:6" x14ac:dyDescent="0.3">
      <c r="A777" s="45">
        <v>37111.729169999999</v>
      </c>
      <c r="B777" s="25">
        <v>4986.2299999999996</v>
      </c>
      <c r="C777" s="46">
        <f t="shared" si="25"/>
        <v>-1.2944362402556031E-2</v>
      </c>
      <c r="D777" s="25">
        <v>311.48</v>
      </c>
      <c r="E777" s="46">
        <f t="shared" si="24"/>
        <v>-1.2366034624896827E-2</v>
      </c>
      <c r="F777" s="73">
        <f>C777-('Analyse France'!$C$11+'Analyse France'!$C$12*'CAC40'!E777)</f>
        <v>7.0828356834843828E-4</v>
      </c>
    </row>
    <row r="778" spans="1:6" x14ac:dyDescent="0.3">
      <c r="A778" s="45">
        <v>37112.729169999999</v>
      </c>
      <c r="B778" s="25">
        <v>4888.3</v>
      </c>
      <c r="C778" s="46">
        <f t="shared" si="25"/>
        <v>-1.964008880456769E-2</v>
      </c>
      <c r="D778" s="25">
        <v>305.44</v>
      </c>
      <c r="E778" s="46">
        <f t="shared" si="24"/>
        <v>-1.9391293180942681E-2</v>
      </c>
      <c r="F778" s="73">
        <f>C778-('Analyse France'!$C$11+'Analyse France'!$C$12*'CAC40'!E778)</f>
        <v>1.6695173835646997E-3</v>
      </c>
    </row>
    <row r="779" spans="1:6" x14ac:dyDescent="0.3">
      <c r="A779" s="45">
        <v>37113.729169999999</v>
      </c>
      <c r="B779" s="25">
        <v>4846.0200000000004</v>
      </c>
      <c r="C779" s="46">
        <f t="shared" si="25"/>
        <v>-8.6492236564857938E-3</v>
      </c>
      <c r="D779" s="25">
        <v>303.19</v>
      </c>
      <c r="E779" s="46">
        <f t="shared" si="24"/>
        <v>-7.3664222105814803E-3</v>
      </c>
      <c r="F779" s="73">
        <f>C779-('Analyse France'!$C$11+'Analyse France'!$C$12*'CAC40'!E779)</f>
        <v>-4.4574842464637464E-4</v>
      </c>
    </row>
    <row r="780" spans="1:6" x14ac:dyDescent="0.3">
      <c r="A780" s="45">
        <v>37116.729169999999</v>
      </c>
      <c r="B780" s="25">
        <v>4920.3500000000004</v>
      </c>
      <c r="C780" s="46">
        <f t="shared" si="25"/>
        <v>1.5338360138835494E-2</v>
      </c>
      <c r="D780" s="25">
        <v>304.38</v>
      </c>
      <c r="E780" s="46">
        <f t="shared" si="24"/>
        <v>3.9249315610672131E-3</v>
      </c>
      <c r="F780" s="73">
        <f>C780-('Analyse France'!$C$11+'Analyse France'!$C$12*'CAC40'!E780)</f>
        <v>1.1235178478487472E-2</v>
      </c>
    </row>
    <row r="781" spans="1:6" x14ac:dyDescent="0.3">
      <c r="A781" s="45">
        <v>37117.729169999999</v>
      </c>
      <c r="B781" s="25">
        <v>4962.6400000000003</v>
      </c>
      <c r="C781" s="46">
        <f t="shared" si="25"/>
        <v>8.5949170282602072E-3</v>
      </c>
      <c r="D781" s="25">
        <v>308.22000000000003</v>
      </c>
      <c r="E781" s="46">
        <f t="shared" si="24"/>
        <v>1.2615809185886118E-2</v>
      </c>
      <c r="F781" s="73">
        <f>C781-('Analyse France'!$C$11+'Analyse France'!$C$12*'CAC40'!E781)</f>
        <v>-4.9806141114911301E-3</v>
      </c>
    </row>
    <row r="782" spans="1:6" x14ac:dyDescent="0.3">
      <c r="A782" s="45">
        <v>37118.729169999999</v>
      </c>
      <c r="B782" s="25">
        <v>4933.97</v>
      </c>
      <c r="C782" s="46">
        <f t="shared" si="25"/>
        <v>-5.7771669917624502E-3</v>
      </c>
      <c r="D782" s="25">
        <v>305.73</v>
      </c>
      <c r="E782" s="46">
        <f t="shared" si="24"/>
        <v>-8.0786451236130041E-3</v>
      </c>
      <c r="F782" s="73">
        <f>C782-('Analyse France'!$C$11+'Analyse France'!$C$12*'CAC40'!E782)</f>
        <v>3.2025732653958409E-3</v>
      </c>
    </row>
    <row r="783" spans="1:6" x14ac:dyDescent="0.3">
      <c r="A783" s="45">
        <v>37119.729169999999</v>
      </c>
      <c r="B783" s="25">
        <v>4882.62</v>
      </c>
      <c r="C783" s="46">
        <f t="shared" si="25"/>
        <v>-1.0407440661374223E-2</v>
      </c>
      <c r="D783" s="25">
        <v>302.27999999999997</v>
      </c>
      <c r="E783" s="46">
        <f t="shared" si="24"/>
        <v>-1.1284466686292016E-2</v>
      </c>
      <c r="F783" s="73">
        <f>C783-('Analyse France'!$C$11+'Analyse France'!$C$12*'CAC40'!E783)</f>
        <v>2.0663842580261327E-3</v>
      </c>
    </row>
    <row r="784" spans="1:6" x14ac:dyDescent="0.3">
      <c r="A784" s="45">
        <v>37120.729169999999</v>
      </c>
      <c r="B784" s="25">
        <v>4777.37</v>
      </c>
      <c r="C784" s="46">
        <f t="shared" si="25"/>
        <v>-2.1556049825708357E-2</v>
      </c>
      <c r="D784" s="25">
        <v>297.92</v>
      </c>
      <c r="E784" s="46">
        <f t="shared" si="24"/>
        <v>-1.4423713113669301E-2</v>
      </c>
      <c r="F784" s="73">
        <f>C784-('Analyse France'!$C$11+'Analyse France'!$C$12*'CAC40'!E784)</f>
        <v>-5.6607017246712611E-3</v>
      </c>
    </row>
    <row r="785" spans="1:6" x14ac:dyDescent="0.3">
      <c r="A785" s="45">
        <v>37123.729169999999</v>
      </c>
      <c r="B785" s="25">
        <v>4791.43</v>
      </c>
      <c r="C785" s="46">
        <f t="shared" si="25"/>
        <v>2.9430418828770843E-3</v>
      </c>
      <c r="D785" s="25">
        <v>298.01</v>
      </c>
      <c r="E785" s="46">
        <f t="shared" si="24"/>
        <v>3.0209452201934717E-4</v>
      </c>
      <c r="F785" s="73">
        <f>C785-('Analyse France'!$C$11+'Analyse France'!$C$12*'CAC40'!E785)</f>
        <v>2.7884578236261307E-3</v>
      </c>
    </row>
    <row r="786" spans="1:6" x14ac:dyDescent="0.3">
      <c r="A786" s="45">
        <v>37124.729169999999</v>
      </c>
      <c r="B786" s="25">
        <v>4834.87</v>
      </c>
      <c r="C786" s="46">
        <f t="shared" si="25"/>
        <v>9.0661869212322888E-3</v>
      </c>
      <c r="D786" s="25">
        <v>301.60000000000002</v>
      </c>
      <c r="E786" s="46">
        <f t="shared" si="24"/>
        <v>1.2046575618267941E-2</v>
      </c>
      <c r="F786" s="73">
        <f>C786-('Analyse France'!$C$11+'Analyse France'!$C$12*'CAC40'!E786)</f>
        <v>-3.8889259453991024E-3</v>
      </c>
    </row>
    <row r="787" spans="1:6" x14ac:dyDescent="0.3">
      <c r="A787" s="45">
        <v>37125.729169999999</v>
      </c>
      <c r="B787" s="25">
        <v>4812.1400000000003</v>
      </c>
      <c r="C787" s="46">
        <f t="shared" si="25"/>
        <v>-4.7012639429807601E-3</v>
      </c>
      <c r="D787" s="25">
        <v>300.5</v>
      </c>
      <c r="E787" s="46">
        <f t="shared" si="24"/>
        <v>-3.647214854111458E-3</v>
      </c>
      <c r="F787" s="73">
        <f>C787-('Analyse France'!$C$11+'Analyse France'!$C$12*'CAC40'!E787)</f>
        <v>-5.5142211707552048E-4</v>
      </c>
    </row>
    <row r="788" spans="1:6" x14ac:dyDescent="0.3">
      <c r="A788" s="45">
        <v>37126.729169999999</v>
      </c>
      <c r="B788" s="25">
        <v>4809.5</v>
      </c>
      <c r="C788" s="46">
        <f t="shared" si="25"/>
        <v>-5.4861246763404647E-4</v>
      </c>
      <c r="D788" s="25">
        <v>300.98</v>
      </c>
      <c r="E788" s="46">
        <f t="shared" si="24"/>
        <v>1.5973377703828451E-3</v>
      </c>
      <c r="F788" s="73">
        <f>C788-('Analyse France'!$C$11+'Analyse France'!$C$12*'CAC40'!E788)</f>
        <v>-2.1149062803740553E-3</v>
      </c>
    </row>
    <row r="789" spans="1:6" x14ac:dyDescent="0.3">
      <c r="A789" s="45">
        <v>37127.729169999999</v>
      </c>
      <c r="B789" s="25">
        <v>4916.5600000000004</v>
      </c>
      <c r="C789" s="46">
        <f t="shared" si="25"/>
        <v>2.226011019856533E-2</v>
      </c>
      <c r="D789" s="25">
        <v>305.61</v>
      </c>
      <c r="E789" s="46">
        <f t="shared" si="24"/>
        <v>1.5383081932354381E-2</v>
      </c>
      <c r="F789" s="73">
        <f>C789-('Analyse France'!$C$11+'Analyse France'!$C$12*'CAC40'!E789)</f>
        <v>5.6684769237983872E-3</v>
      </c>
    </row>
    <row r="790" spans="1:6" x14ac:dyDescent="0.3">
      <c r="A790" s="45">
        <v>37130.729169999999</v>
      </c>
      <c r="B790" s="25">
        <v>4905.79</v>
      </c>
      <c r="C790" s="46">
        <f t="shared" si="25"/>
        <v>-2.190555998503152E-3</v>
      </c>
      <c r="D790" s="25">
        <v>305.98</v>
      </c>
      <c r="E790" s="46">
        <f t="shared" si="24"/>
        <v>1.2106933673636799E-3</v>
      </c>
      <c r="F790" s="73">
        <f>C790-('Analyse France'!$C$11+'Analyse France'!$C$12*'CAC40'!E790)</f>
        <v>-3.3354388712025559E-3</v>
      </c>
    </row>
    <row r="791" spans="1:6" x14ac:dyDescent="0.3">
      <c r="A791" s="45">
        <v>37131.729169999999</v>
      </c>
      <c r="B791" s="25">
        <v>4815.72</v>
      </c>
      <c r="C791" s="46">
        <f t="shared" si="25"/>
        <v>-1.8359937950870209E-2</v>
      </c>
      <c r="D791" s="25">
        <v>303.17</v>
      </c>
      <c r="E791" s="46">
        <f t="shared" si="24"/>
        <v>-9.1836067716843939E-3</v>
      </c>
      <c r="F791" s="73">
        <f>C791-('Analyse France'!$C$11+'Analyse France'!$C$12*'CAC40'!E791)</f>
        <v>-8.1758794023140732E-3</v>
      </c>
    </row>
    <row r="792" spans="1:6" x14ac:dyDescent="0.3">
      <c r="A792" s="45">
        <v>37132.729169999999</v>
      </c>
      <c r="B792" s="25">
        <v>4834.8900000000003</v>
      </c>
      <c r="C792" s="46">
        <f t="shared" si="25"/>
        <v>3.980713164386751E-3</v>
      </c>
      <c r="D792" s="25">
        <v>302.51</v>
      </c>
      <c r="E792" s="46">
        <f t="shared" si="24"/>
        <v>-2.1769964046575163E-3</v>
      </c>
      <c r="F792" s="73">
        <f>C792-('Analyse France'!$C$11+'Analyse France'!$C$12*'CAC40'!E792)</f>
        <v>6.5281365044392017E-3</v>
      </c>
    </row>
    <row r="793" spans="1:6" x14ac:dyDescent="0.3">
      <c r="A793" s="45">
        <v>37133.729169999999</v>
      </c>
      <c r="B793" s="25">
        <v>4703.87</v>
      </c>
      <c r="C793" s="46">
        <f t="shared" si="25"/>
        <v>-2.7098858505571033E-2</v>
      </c>
      <c r="D793" s="25">
        <v>296.61</v>
      </c>
      <c r="E793" s="46">
        <f t="shared" si="24"/>
        <v>-1.9503487488016891E-2</v>
      </c>
      <c r="F793" s="73">
        <f>C793-('Analyse France'!$C$11+'Analyse France'!$C$12*'CAC40'!E793)</f>
        <v>-5.6669696513967846E-3</v>
      </c>
    </row>
    <row r="794" spans="1:6" x14ac:dyDescent="0.3">
      <c r="A794" s="45">
        <v>37134.729169999999</v>
      </c>
      <c r="B794" s="25">
        <v>4689.34</v>
      </c>
      <c r="C794" s="46">
        <f t="shared" si="25"/>
        <v>-3.0889459104949113E-3</v>
      </c>
      <c r="D794" s="25">
        <v>297.66000000000003</v>
      </c>
      <c r="E794" s="46">
        <f t="shared" si="24"/>
        <v>3.5400020228584239E-3</v>
      </c>
      <c r="F794" s="73">
        <f>C794-('Analyse France'!$C$11+'Analyse France'!$C$12*'CAC40'!E794)</f>
        <v>-6.7725856939159796E-3</v>
      </c>
    </row>
    <row r="795" spans="1:6" x14ac:dyDescent="0.3">
      <c r="A795" s="45">
        <v>37137.729169999999</v>
      </c>
      <c r="B795" s="25">
        <v>4629.8</v>
      </c>
      <c r="C795" s="46">
        <f t="shared" si="25"/>
        <v>-1.2696882716970781E-2</v>
      </c>
      <c r="D795" s="25">
        <v>294.70999999999998</v>
      </c>
      <c r="E795" s="46">
        <f t="shared" si="24"/>
        <v>-9.9106362964457295E-3</v>
      </c>
      <c r="F795" s="73">
        <f>C795-('Analyse France'!$C$11+'Analyse France'!$C$12*'CAC40'!E795)</f>
        <v>-1.7204211410474998E-3</v>
      </c>
    </row>
    <row r="796" spans="1:6" x14ac:dyDescent="0.3">
      <c r="A796" s="45">
        <v>37138.729169999999</v>
      </c>
      <c r="B796" s="25">
        <v>4673.9799999999996</v>
      </c>
      <c r="C796" s="46">
        <f t="shared" si="25"/>
        <v>9.5425288349386683E-3</v>
      </c>
      <c r="D796" s="25">
        <v>299.69</v>
      </c>
      <c r="E796" s="46">
        <f t="shared" si="24"/>
        <v>1.6897967493468169E-2</v>
      </c>
      <c r="F796" s="73">
        <f>C796-('Analyse France'!$C$11+'Analyse France'!$C$12*'CAC40'!E796)</f>
        <v>-8.7002064430590255E-3</v>
      </c>
    </row>
    <row r="797" spans="1:6" x14ac:dyDescent="0.3">
      <c r="A797" s="45">
        <v>37139.729169999999</v>
      </c>
      <c r="B797" s="25">
        <v>4571.5600000000004</v>
      </c>
      <c r="C797" s="46">
        <f t="shared" si="25"/>
        <v>-2.1912802365435691E-2</v>
      </c>
      <c r="D797" s="25">
        <v>295.64999999999998</v>
      </c>
      <c r="E797" s="46">
        <f t="shared" si="24"/>
        <v>-1.3480596616503804E-2</v>
      </c>
      <c r="F797" s="73">
        <f>C797-('Analyse France'!$C$11+'Analyse France'!$C$12*'CAC40'!E797)</f>
        <v>-7.0453745098097622E-3</v>
      </c>
    </row>
    <row r="798" spans="1:6" x14ac:dyDescent="0.3">
      <c r="A798" s="45">
        <v>37140.729169999999</v>
      </c>
      <c r="B798" s="25">
        <v>4480.75</v>
      </c>
      <c r="C798" s="46">
        <f t="shared" si="25"/>
        <v>-1.986411640665342E-2</v>
      </c>
      <c r="D798" s="25">
        <v>288.57</v>
      </c>
      <c r="E798" s="46">
        <f t="shared" si="24"/>
        <v>-2.3947234906138926E-2</v>
      </c>
      <c r="F798" s="73">
        <f>C798-('Analyse France'!$C$11+'Analyse France'!$C$12*'CAC40'!E798)</f>
        <v>6.4110955685876964E-3</v>
      </c>
    </row>
    <row r="799" spans="1:6" x14ac:dyDescent="0.3">
      <c r="A799" s="45">
        <v>37141.729169999999</v>
      </c>
      <c r="B799" s="25">
        <v>4413.51</v>
      </c>
      <c r="C799" s="46">
        <f t="shared" si="25"/>
        <v>-1.5006416336550754E-2</v>
      </c>
      <c r="D799" s="25">
        <v>281.17</v>
      </c>
      <c r="E799" s="46">
        <f t="shared" si="24"/>
        <v>-2.564369130540245E-2</v>
      </c>
      <c r="F799" s="73">
        <f>C799-('Analyse France'!$C$11+'Analyse France'!$C$12*'CAC40'!E799)</f>
        <v>1.3117795082026686E-2</v>
      </c>
    </row>
    <row r="800" spans="1:6" x14ac:dyDescent="0.3">
      <c r="A800" s="45">
        <v>37144.729169999999</v>
      </c>
      <c r="B800" s="25">
        <v>4383.74</v>
      </c>
      <c r="C800" s="46">
        <f t="shared" si="25"/>
        <v>-6.7451982662326548E-3</v>
      </c>
      <c r="D800" s="25">
        <v>278.82</v>
      </c>
      <c r="E800" s="46">
        <f t="shared" si="24"/>
        <v>-8.3579329231426858E-3</v>
      </c>
      <c r="F800" s="73">
        <f>C800-('Analyse France'!$C$11+'Analyse France'!$C$12*'CAC40'!E800)</f>
        <v>2.5389429682128768E-3</v>
      </c>
    </row>
    <row r="801" spans="1:6" x14ac:dyDescent="0.3">
      <c r="A801" s="45">
        <v>37145.729169999999</v>
      </c>
      <c r="B801" s="25">
        <v>4059.75</v>
      </c>
      <c r="C801" s="46">
        <f t="shared" si="25"/>
        <v>-7.3907211650325877E-2</v>
      </c>
      <c r="D801" s="25">
        <v>261.5</v>
      </c>
      <c r="E801" s="46">
        <f t="shared" si="24"/>
        <v>-6.211892977548239E-2</v>
      </c>
      <c r="F801" s="73">
        <f>C801-('Analyse France'!$C$11+'Analyse France'!$C$12*'CAC40'!E801)</f>
        <v>-6.0279581003879756E-3</v>
      </c>
    </row>
    <row r="802" spans="1:6" x14ac:dyDescent="0.3">
      <c r="A802" s="45">
        <v>37146.729169999999</v>
      </c>
      <c r="B802" s="25">
        <v>4114.26</v>
      </c>
      <c r="C802" s="46">
        <f t="shared" si="25"/>
        <v>1.3426935156105824E-2</v>
      </c>
      <c r="D802" s="25">
        <v>266.37</v>
      </c>
      <c r="E802" s="46">
        <f t="shared" si="24"/>
        <v>1.8623326959847031E-2</v>
      </c>
      <c r="F802" s="73">
        <f>C802-('Analyse France'!$C$11+'Analyse France'!$C$12*'CAC40'!E802)</f>
        <v>-6.6963015566912053E-3</v>
      </c>
    </row>
    <row r="803" spans="1:6" x14ac:dyDescent="0.3">
      <c r="A803" s="45">
        <v>37147.729169999999</v>
      </c>
      <c r="B803" s="25">
        <v>4113.87</v>
      </c>
      <c r="C803" s="46">
        <f t="shared" si="25"/>
        <v>-9.4792259118348099E-5</v>
      </c>
      <c r="D803" s="25">
        <v>268.68</v>
      </c>
      <c r="E803" s="46">
        <f t="shared" si="24"/>
        <v>8.6721477643878497E-3</v>
      </c>
      <c r="F803" s="73">
        <f>C803-('Analyse France'!$C$11+'Analyse France'!$C$12*'CAC40'!E803)</f>
        <v>-9.3720533247181742E-3</v>
      </c>
    </row>
    <row r="804" spans="1:6" x14ac:dyDescent="0.3">
      <c r="A804" s="45">
        <v>37148.729169999999</v>
      </c>
      <c r="B804" s="25">
        <v>3909.49</v>
      </c>
      <c r="C804" s="46">
        <f t="shared" si="25"/>
        <v>-4.9680714266615134E-2</v>
      </c>
      <c r="D804" s="25">
        <v>255.18</v>
      </c>
      <c r="E804" s="46">
        <f t="shared" si="24"/>
        <v>-5.0245645377400616E-2</v>
      </c>
      <c r="F804" s="73">
        <f>C804-('Analyse France'!$C$11+'Analyse France'!$C$12*'CAC40'!E804)</f>
        <v>5.2576253570009862E-3</v>
      </c>
    </row>
    <row r="805" spans="1:6" x14ac:dyDescent="0.3">
      <c r="A805" s="45">
        <v>37151.729169999999</v>
      </c>
      <c r="B805" s="25">
        <v>4015.46</v>
      </c>
      <c r="C805" s="46">
        <f t="shared" si="25"/>
        <v>2.7105837334281624E-2</v>
      </c>
      <c r="D805" s="25">
        <v>260.79000000000002</v>
      </c>
      <c r="E805" s="46">
        <f t="shared" si="24"/>
        <v>2.1984481542440593E-2</v>
      </c>
      <c r="F805" s="73">
        <f>C805-('Analyse France'!$C$11+'Analyse France'!$C$12*'CAC40'!E805)</f>
        <v>3.3192156061780838E-3</v>
      </c>
    </row>
    <row r="806" spans="1:6" x14ac:dyDescent="0.3">
      <c r="A806" s="45">
        <v>37152.729169999999</v>
      </c>
      <c r="B806" s="25">
        <v>3970.18</v>
      </c>
      <c r="C806" s="46">
        <f t="shared" si="25"/>
        <v>-1.1276416649649179E-2</v>
      </c>
      <c r="D806" s="25">
        <v>258.35000000000002</v>
      </c>
      <c r="E806" s="46">
        <f t="shared" si="24"/>
        <v>-9.356186970359337E-3</v>
      </c>
      <c r="F806" s="73">
        <f>C806-('Analyse France'!$C$11+'Analyse France'!$C$12*'CAC40'!E806)</f>
        <v>-9.0425972649327627E-4</v>
      </c>
    </row>
    <row r="807" spans="1:6" x14ac:dyDescent="0.3">
      <c r="A807" s="45">
        <v>37153.729169999999</v>
      </c>
      <c r="B807" s="25">
        <v>3888.93</v>
      </c>
      <c r="C807" s="46">
        <f t="shared" si="25"/>
        <v>-2.0465067075044474E-2</v>
      </c>
      <c r="D807" s="25">
        <v>252.07</v>
      </c>
      <c r="E807" s="46">
        <f t="shared" si="24"/>
        <v>-2.4308109154248192E-2</v>
      </c>
      <c r="F807" s="73">
        <f>C807-('Analyse France'!$C$11+'Analyse France'!$C$12*'CAC40'!E807)</f>
        <v>6.2034684681693403E-3</v>
      </c>
    </row>
    <row r="808" spans="1:6" x14ac:dyDescent="0.3">
      <c r="A808" s="45">
        <v>37154.729169999999</v>
      </c>
      <c r="B808" s="25">
        <v>3738.18</v>
      </c>
      <c r="C808" s="46">
        <f t="shared" si="25"/>
        <v>-3.8763875924740177E-2</v>
      </c>
      <c r="D808" s="25">
        <v>242.33</v>
      </c>
      <c r="E808" s="46">
        <f t="shared" si="24"/>
        <v>-3.86400603007101E-2</v>
      </c>
      <c r="F808" s="73">
        <f>C808-('Analyse France'!$C$11+'Analyse France'!$C$12*'CAC40'!E808)</f>
        <v>3.5253202515648924E-3</v>
      </c>
    </row>
    <row r="809" spans="1:6" x14ac:dyDescent="0.3">
      <c r="A809" s="45">
        <v>37155.729169999999</v>
      </c>
      <c r="B809" s="25">
        <v>3652.87</v>
      </c>
      <c r="C809" s="46">
        <f t="shared" si="25"/>
        <v>-2.282126596365075E-2</v>
      </c>
      <c r="D809" s="25">
        <v>235.9</v>
      </c>
      <c r="E809" s="46">
        <f t="shared" si="24"/>
        <v>-2.6534065117814531E-2</v>
      </c>
      <c r="F809" s="73">
        <f>C809-('Analyse France'!$C$11+'Analyse France'!$C$12*'CAC40'!E809)</f>
        <v>6.2733804653554194E-3</v>
      </c>
    </row>
    <row r="810" spans="1:6" x14ac:dyDescent="0.3">
      <c r="A810" s="45">
        <v>37158.729169999999</v>
      </c>
      <c r="B810" s="25">
        <v>3861.19</v>
      </c>
      <c r="C810" s="46">
        <f t="shared" si="25"/>
        <v>5.7029130519290261E-2</v>
      </c>
      <c r="D810" s="25">
        <v>248.1</v>
      </c>
      <c r="E810" s="46">
        <f t="shared" si="24"/>
        <v>5.1716829164900391E-2</v>
      </c>
      <c r="F810" s="73">
        <f>C810-('Analyse France'!$C$11+'Analyse France'!$C$12*'CAC40'!E810)</f>
        <v>8.3666904966648442E-4</v>
      </c>
    </row>
    <row r="811" spans="1:6" x14ac:dyDescent="0.3">
      <c r="A811" s="45">
        <v>37159.729169999999</v>
      </c>
      <c r="B811" s="25">
        <v>3902.85</v>
      </c>
      <c r="C811" s="46">
        <f t="shared" si="25"/>
        <v>1.078941984206927E-2</v>
      </c>
      <c r="D811" s="25">
        <v>251.1</v>
      </c>
      <c r="E811" s="46">
        <f t="shared" si="24"/>
        <v>1.2091898428053138E-2</v>
      </c>
      <c r="F811" s="73">
        <f>C811-('Analyse France'!$C$11+'Analyse France'!$C$12*'CAC40'!E811)</f>
        <v>-2.2150911995459568E-3</v>
      </c>
    </row>
    <row r="812" spans="1:6" x14ac:dyDescent="0.3">
      <c r="A812" s="45">
        <v>37160.729169999999</v>
      </c>
      <c r="B812" s="25">
        <v>3975.53</v>
      </c>
      <c r="C812" s="46">
        <f t="shared" si="25"/>
        <v>1.8622288840206558E-2</v>
      </c>
      <c r="D812" s="25">
        <v>254.23</v>
      </c>
      <c r="E812" s="46">
        <f t="shared" si="24"/>
        <v>1.246515332536835E-2</v>
      </c>
      <c r="F812" s="73">
        <f>C812-('Analyse France'!$C$11+'Analyse France'!$C$12*'CAC40'!E812)</f>
        <v>5.210960330333381E-3</v>
      </c>
    </row>
    <row r="813" spans="1:6" x14ac:dyDescent="0.3">
      <c r="A813" s="45">
        <v>37161.729169999999</v>
      </c>
      <c r="B813" s="25">
        <v>4013.23</v>
      </c>
      <c r="C813" s="46">
        <f t="shared" si="25"/>
        <v>9.4830123279159295E-3</v>
      </c>
      <c r="D813" s="25">
        <v>257.70999999999998</v>
      </c>
      <c r="E813" s="46">
        <f t="shared" si="24"/>
        <v>1.3688392400582172E-2</v>
      </c>
      <c r="F813" s="73">
        <f>C813-('Analyse France'!$C$11+'Analyse France'!$C$12*'CAC40'!E813)</f>
        <v>-5.261547245319376E-3</v>
      </c>
    </row>
    <row r="814" spans="1:6" x14ac:dyDescent="0.3">
      <c r="A814" s="45">
        <v>37162.729169999999</v>
      </c>
      <c r="B814" s="25">
        <v>4079.02</v>
      </c>
      <c r="C814" s="46">
        <f t="shared" si="25"/>
        <v>1.6393279228950286E-2</v>
      </c>
      <c r="D814" s="25">
        <v>266.29000000000002</v>
      </c>
      <c r="E814" s="46">
        <f t="shared" si="24"/>
        <v>3.3293236583757047E-2</v>
      </c>
      <c r="F814" s="73">
        <f>C814-('Analyse France'!$C$11+'Analyse France'!$C$12*'CAC40'!E814)</f>
        <v>-1.9718965359427465E-2</v>
      </c>
    </row>
    <row r="815" spans="1:6" x14ac:dyDescent="0.3">
      <c r="A815" s="45">
        <v>37165.729169999999</v>
      </c>
      <c r="B815" s="25">
        <v>4004.57</v>
      </c>
      <c r="C815" s="46">
        <f t="shared" si="25"/>
        <v>-1.8251933062353176E-2</v>
      </c>
      <c r="D815" s="25">
        <v>259.89</v>
      </c>
      <c r="E815" s="46">
        <f t="shared" si="24"/>
        <v>-2.4033947951481616E-2</v>
      </c>
      <c r="F815" s="73">
        <f>C815-('Analyse France'!$C$11+'Analyse France'!$C$12*'CAC40'!E815)</f>
        <v>8.1177890769205882E-3</v>
      </c>
    </row>
    <row r="816" spans="1:6" x14ac:dyDescent="0.3">
      <c r="A816" s="45">
        <v>37166.729169999999</v>
      </c>
      <c r="B816" s="25">
        <v>4044.66</v>
      </c>
      <c r="C816" s="46">
        <f t="shared" si="25"/>
        <v>1.0011062361252154E-2</v>
      </c>
      <c r="D816" s="25">
        <v>261.61</v>
      </c>
      <c r="E816" s="46">
        <f t="shared" si="24"/>
        <v>6.6181846165687119E-3</v>
      </c>
      <c r="F816" s="73">
        <f>C816-('Analyse France'!$C$11+'Analyse France'!$C$12*'CAC40'!E816)</f>
        <v>2.9724540064438466E-3</v>
      </c>
    </row>
    <row r="817" spans="1:6" x14ac:dyDescent="0.3">
      <c r="A817" s="45">
        <v>37167.729169999999</v>
      </c>
      <c r="B817" s="25">
        <v>4024.25</v>
      </c>
      <c r="C817" s="46">
        <f t="shared" si="25"/>
        <v>-5.0461596277561194E-3</v>
      </c>
      <c r="D817" s="25">
        <v>263.37</v>
      </c>
      <c r="E817" s="46">
        <f t="shared" si="24"/>
        <v>6.7275715760100052E-3</v>
      </c>
      <c r="F817" s="73">
        <f>C817-('Analyse France'!$C$11+'Analyse France'!$C$12*'CAC40'!E817)</f>
        <v>-1.2203990868105728E-2</v>
      </c>
    </row>
    <row r="818" spans="1:6" x14ac:dyDescent="0.3">
      <c r="A818" s="45">
        <v>37168.729169999999</v>
      </c>
      <c r="B818" s="25">
        <v>4195.8</v>
      </c>
      <c r="C818" s="46">
        <f t="shared" si="25"/>
        <v>4.2629061315773153E-2</v>
      </c>
      <c r="D818" s="25">
        <v>271.67</v>
      </c>
      <c r="E818" s="46">
        <f t="shared" si="24"/>
        <v>3.1514599233018137E-2</v>
      </c>
      <c r="F818" s="73">
        <f>C818-('Analyse France'!$C$11+'Analyse France'!$C$12*'CAC40'!E818)</f>
        <v>8.4553867212019962E-3</v>
      </c>
    </row>
    <row r="819" spans="1:6" x14ac:dyDescent="0.3">
      <c r="A819" s="45">
        <v>37169.729169999999</v>
      </c>
      <c r="B819" s="25">
        <v>4164.76</v>
      </c>
      <c r="C819" s="46">
        <f t="shared" si="25"/>
        <v>-7.3978740645407326E-3</v>
      </c>
      <c r="D819" s="25">
        <v>270.51</v>
      </c>
      <c r="E819" s="46">
        <f t="shared" si="24"/>
        <v>-4.2698862590644371E-3</v>
      </c>
      <c r="F819" s="73">
        <f>C819-('Analyse France'!$C$11+'Analyse France'!$C$12*'CAC40'!E819)</f>
        <v>-2.5693710707803546E-3</v>
      </c>
    </row>
    <row r="820" spans="1:6" x14ac:dyDescent="0.3">
      <c r="A820" s="45">
        <v>37172.729169999999</v>
      </c>
      <c r="B820" s="25">
        <v>4172.21</v>
      </c>
      <c r="C820" s="46">
        <f t="shared" si="25"/>
        <v>1.788818563374539E-3</v>
      </c>
      <c r="D820" s="25">
        <v>269.95999999999998</v>
      </c>
      <c r="E820" s="46">
        <f t="shared" si="24"/>
        <v>-2.0331965546560582E-3</v>
      </c>
      <c r="F820" s="73">
        <f>C820-('Analyse France'!$C$11+'Analyse France'!$C$12*'CAC40'!E820)</f>
        <v>4.1795117671735785E-3</v>
      </c>
    </row>
    <row r="821" spans="1:6" x14ac:dyDescent="0.3">
      <c r="A821" s="45">
        <v>37173.729169999999</v>
      </c>
      <c r="B821" s="25">
        <v>4176.97</v>
      </c>
      <c r="C821" s="46">
        <f t="shared" si="25"/>
        <v>1.1408821703606797E-3</v>
      </c>
      <c r="D821" s="25">
        <v>269.32</v>
      </c>
      <c r="E821" s="46">
        <f t="shared" si="24"/>
        <v>-2.3707215883833621E-3</v>
      </c>
      <c r="F821" s="73">
        <f>C821-('Analyse France'!$C$11+'Analyse France'!$C$12*'CAC40'!E821)</f>
        <v>3.8994501982605864E-3</v>
      </c>
    </row>
    <row r="822" spans="1:6" x14ac:dyDescent="0.3">
      <c r="A822" s="45">
        <v>37174.729169999999</v>
      </c>
      <c r="B822" s="25">
        <v>4319.38</v>
      </c>
      <c r="C822" s="46">
        <f t="shared" si="25"/>
        <v>3.40940921289834E-2</v>
      </c>
      <c r="D822" s="25">
        <v>276.02</v>
      </c>
      <c r="E822" s="46">
        <f t="shared" si="24"/>
        <v>2.4877469181642686E-2</v>
      </c>
      <c r="F822" s="73">
        <f>C822-('Analyse France'!$C$11+'Analyse France'!$C$12*'CAC40'!E822)</f>
        <v>7.1543492615533597E-3</v>
      </c>
    </row>
    <row r="823" spans="1:6" x14ac:dyDescent="0.3">
      <c r="A823" s="45">
        <v>37175.729169999999</v>
      </c>
      <c r="B823" s="25">
        <v>4330.68</v>
      </c>
      <c r="C823" s="46">
        <f t="shared" si="25"/>
        <v>2.6161162018623063E-3</v>
      </c>
      <c r="D823" s="25">
        <v>280.19</v>
      </c>
      <c r="E823" s="46">
        <f t="shared" si="24"/>
        <v>1.5107600898485618E-2</v>
      </c>
      <c r="F823" s="73">
        <f>C823-('Analyse France'!$C$11+'Analyse France'!$C$12*'CAC40'!E823)</f>
        <v>-1.3675265160451016E-2</v>
      </c>
    </row>
    <row r="824" spans="1:6" x14ac:dyDescent="0.3">
      <c r="A824" s="45">
        <v>37176.729169999999</v>
      </c>
      <c r="B824" s="25">
        <v>4336.88</v>
      </c>
      <c r="C824" s="46">
        <f t="shared" si="25"/>
        <v>1.4316458385288389E-3</v>
      </c>
      <c r="D824" s="25">
        <v>278.26</v>
      </c>
      <c r="E824" s="46">
        <f t="shared" si="24"/>
        <v>-6.8881830186658943E-3</v>
      </c>
      <c r="F824" s="73">
        <f>C824-('Analyse France'!$C$11+'Analyse France'!$C$12*'CAC40'!E824)</f>
        <v>9.1138792630235995E-3</v>
      </c>
    </row>
    <row r="825" spans="1:6" x14ac:dyDescent="0.3">
      <c r="A825" s="45">
        <v>37179.729169999999</v>
      </c>
      <c r="B825" s="25">
        <v>4213.91</v>
      </c>
      <c r="C825" s="46">
        <f t="shared" si="25"/>
        <v>-2.8354485252070627E-2</v>
      </c>
      <c r="D825" s="25">
        <v>273.29000000000002</v>
      </c>
      <c r="E825" s="46">
        <f t="shared" si="24"/>
        <v>-1.7860993315603979E-2</v>
      </c>
      <c r="F825" s="73">
        <f>C825-('Analyse France'!$C$11+'Analyse France'!$C$12*'CAC40'!E825)</f>
        <v>-8.7127814045921334E-3</v>
      </c>
    </row>
    <row r="826" spans="1:6" x14ac:dyDescent="0.3">
      <c r="A826" s="45">
        <v>37180.729169999999</v>
      </c>
      <c r="B826" s="25">
        <v>4308.49</v>
      </c>
      <c r="C826" s="46">
        <f t="shared" si="25"/>
        <v>2.244471286762173E-2</v>
      </c>
      <c r="D826" s="25">
        <v>275.39999999999998</v>
      </c>
      <c r="E826" s="46">
        <f t="shared" si="24"/>
        <v>7.7207362142777125E-3</v>
      </c>
      <c r="F826" s="73">
        <f>C826-('Analyse France'!$C$11+'Analyse France'!$C$12*'CAC40'!E826)</f>
        <v>1.4204412980217282E-2</v>
      </c>
    </row>
    <row r="827" spans="1:6" x14ac:dyDescent="0.3">
      <c r="A827" s="45">
        <v>37181.729169999999</v>
      </c>
      <c r="B827" s="25">
        <v>4411.51</v>
      </c>
      <c r="C827" s="46">
        <f t="shared" si="25"/>
        <v>2.3910929351118382E-2</v>
      </c>
      <c r="D827" s="25">
        <v>281.88</v>
      </c>
      <c r="E827" s="46">
        <f t="shared" si="24"/>
        <v>2.3529411764706021E-2</v>
      </c>
      <c r="F827" s="73">
        <f>C827-('Analyse France'!$C$11+'Analyse France'!$C$12*'CAC40'!E827)</f>
        <v>-1.5595406162929003E-3</v>
      </c>
    </row>
    <row r="828" spans="1:6" x14ac:dyDescent="0.3">
      <c r="A828" s="45">
        <v>37182.729169999999</v>
      </c>
      <c r="B828" s="25">
        <v>4338.09</v>
      </c>
      <c r="C828" s="46">
        <f t="shared" si="25"/>
        <v>-1.6642827512575065E-2</v>
      </c>
      <c r="D828" s="25">
        <v>277.26</v>
      </c>
      <c r="E828" s="46">
        <f t="shared" si="24"/>
        <v>-1.6389953171562333E-2</v>
      </c>
      <c r="F828" s="73">
        <f>C828-('Analyse France'!$C$11+'Analyse France'!$C$12*'CAC40'!E828)</f>
        <v>1.3955622688070699E-3</v>
      </c>
    </row>
    <row r="829" spans="1:6" x14ac:dyDescent="0.3">
      <c r="A829" s="45">
        <v>37183.729169999999</v>
      </c>
      <c r="B829" s="25">
        <v>4264.8900000000003</v>
      </c>
      <c r="C829" s="46">
        <f t="shared" si="25"/>
        <v>-1.6873785467798053E-2</v>
      </c>
      <c r="D829" s="25">
        <v>273.11</v>
      </c>
      <c r="E829" s="46">
        <f t="shared" si="24"/>
        <v>-1.4967900165909209E-2</v>
      </c>
      <c r="F829" s="73">
        <f>C829-('Analyse France'!$C$11+'Analyse France'!$C$12*'CAC40'!E829)</f>
        <v>-3.8531775749823388E-4</v>
      </c>
    </row>
    <row r="830" spans="1:6" x14ac:dyDescent="0.3">
      <c r="A830" s="45">
        <v>37186.729169999999</v>
      </c>
      <c r="B830" s="25">
        <v>4341.29</v>
      </c>
      <c r="C830" s="46">
        <f t="shared" si="25"/>
        <v>1.7913709380546594E-2</v>
      </c>
      <c r="D830" s="25">
        <v>276.67</v>
      </c>
      <c r="E830" s="46">
        <f t="shared" si="24"/>
        <v>1.30350408260409E-2</v>
      </c>
      <c r="F830" s="73">
        <f>C830-('Analyse France'!$C$11+'Analyse France'!$C$12*'CAC40'!E830)</f>
        <v>3.8812498637313467E-3</v>
      </c>
    </row>
    <row r="831" spans="1:6" x14ac:dyDescent="0.3">
      <c r="A831" s="45">
        <v>37187.729169999999</v>
      </c>
      <c r="B831" s="25">
        <v>4455.76</v>
      </c>
      <c r="C831" s="46">
        <f t="shared" si="25"/>
        <v>2.6367738621469794E-2</v>
      </c>
      <c r="D831" s="25">
        <v>283.73</v>
      </c>
      <c r="E831" s="46">
        <f t="shared" ref="E831:E894" si="26">D831/D830-1</f>
        <v>2.5517764846206603E-2</v>
      </c>
      <c r="F831" s="73">
        <f>C831-('Analyse France'!$C$11+'Analyse France'!$C$12*'CAC40'!E831)</f>
        <v>-1.2698744227966838E-3</v>
      </c>
    </row>
    <row r="832" spans="1:6" x14ac:dyDescent="0.3">
      <c r="A832" s="45">
        <v>37188.729169999999</v>
      </c>
      <c r="B832" s="25">
        <v>4486.3500000000004</v>
      </c>
      <c r="C832" s="46">
        <f t="shared" si="25"/>
        <v>6.8652710199832434E-3</v>
      </c>
      <c r="D832" s="25">
        <v>284.23</v>
      </c>
      <c r="E832" s="46">
        <f t="shared" si="26"/>
        <v>1.762238748105549E-3</v>
      </c>
      <c r="F832" s="73">
        <f>C832-('Analyse France'!$C$11+'Analyse France'!$C$12*'CAC40'!E832)</f>
        <v>5.1192485586630167E-3</v>
      </c>
    </row>
    <row r="833" spans="1:6" x14ac:dyDescent="0.3">
      <c r="A833" s="45">
        <v>37189.729169999999</v>
      </c>
      <c r="B833" s="25">
        <v>4378.45</v>
      </c>
      <c r="C833" s="46">
        <f t="shared" si="25"/>
        <v>-2.4050731663824876E-2</v>
      </c>
      <c r="D833" s="25">
        <v>279.22000000000003</v>
      </c>
      <c r="E833" s="46">
        <f t="shared" si="26"/>
        <v>-1.7626570031312627E-2</v>
      </c>
      <c r="F833" s="73">
        <f>C833-('Analyse France'!$C$11+'Analyse France'!$C$12*'CAC40'!E833)</f>
        <v>-4.6645301224168198E-3</v>
      </c>
    </row>
    <row r="834" spans="1:6" x14ac:dyDescent="0.3">
      <c r="A834" s="45">
        <v>37190.729169999999</v>
      </c>
      <c r="B834" s="25">
        <v>4478.63</v>
      </c>
      <c r="C834" s="46">
        <f t="shared" ref="C834:C897" si="27">B834/B833-1</f>
        <v>2.2880243008370549E-2</v>
      </c>
      <c r="D834" s="25">
        <v>285.69</v>
      </c>
      <c r="E834" s="46">
        <f t="shared" si="26"/>
        <v>2.3171692572165226E-2</v>
      </c>
      <c r="F834" s="73">
        <f>C834-('Analyse France'!$C$11+'Analyse France'!$C$12*'CAC40'!E834)</f>
        <v>-2.2003421449271546E-3</v>
      </c>
    </row>
    <row r="835" spans="1:6" x14ac:dyDescent="0.3">
      <c r="A835" s="45">
        <v>37193.729169999999</v>
      </c>
      <c r="B835" s="25">
        <v>4383.24</v>
      </c>
      <c r="C835" s="46">
        <f t="shared" si="27"/>
        <v>-2.1298924001312947E-2</v>
      </c>
      <c r="D835" s="25">
        <v>279.77999999999997</v>
      </c>
      <c r="E835" s="46">
        <f t="shared" si="26"/>
        <v>-2.0686758374461878E-2</v>
      </c>
      <c r="F835" s="73">
        <f>C835-('Analyse France'!$C$11+'Analyse France'!$C$12*'CAC40'!E835)</f>
        <v>1.4226338424696838E-3</v>
      </c>
    </row>
    <row r="836" spans="1:6" x14ac:dyDescent="0.3">
      <c r="A836" s="45">
        <v>37194.729169999999</v>
      </c>
      <c r="B836" s="25">
        <v>4251.93</v>
      </c>
      <c r="C836" s="46">
        <f t="shared" si="27"/>
        <v>-2.9957291866290592E-2</v>
      </c>
      <c r="D836" s="25">
        <v>273.26</v>
      </c>
      <c r="E836" s="46">
        <f t="shared" si="26"/>
        <v>-2.3304024590749761E-2</v>
      </c>
      <c r="F836" s="73">
        <f>C836-('Analyse France'!$C$11+'Analyse France'!$C$12*'CAC40'!E836)</f>
        <v>-4.3831268001354104E-3</v>
      </c>
    </row>
    <row r="837" spans="1:6" x14ac:dyDescent="0.3">
      <c r="A837" s="45">
        <v>37195.729169999999</v>
      </c>
      <c r="B837" s="25">
        <v>4341.29</v>
      </c>
      <c r="C837" s="46">
        <f t="shared" si="27"/>
        <v>2.1016338462768624E-2</v>
      </c>
      <c r="D837" s="25">
        <v>277.41000000000003</v>
      </c>
      <c r="E837" s="46">
        <f t="shared" si="26"/>
        <v>1.5187001390617016E-2</v>
      </c>
      <c r="F837" s="73">
        <f>C837-('Analyse France'!$C$11+'Analyse France'!$C$12*'CAC40'!E837)</f>
        <v>4.6384170244384224E-3</v>
      </c>
    </row>
    <row r="838" spans="1:6" x14ac:dyDescent="0.3">
      <c r="A838" s="45">
        <v>37196.729169999999</v>
      </c>
      <c r="B838" s="25">
        <v>4366.9399999999996</v>
      </c>
      <c r="C838" s="46">
        <f t="shared" si="27"/>
        <v>5.9083820707668266E-3</v>
      </c>
      <c r="D838" s="25">
        <v>279.06</v>
      </c>
      <c r="E838" s="46">
        <f t="shared" si="26"/>
        <v>5.9478749864820823E-3</v>
      </c>
      <c r="F838" s="73">
        <f>C838-('Analyse France'!$C$11+'Analyse France'!$C$12*'CAC40'!E838)</f>
        <v>-3.9964332686603411E-4</v>
      </c>
    </row>
    <row r="839" spans="1:6" x14ac:dyDescent="0.3">
      <c r="A839" s="45">
        <v>37197.729169999999</v>
      </c>
      <c r="B839" s="25">
        <v>4369.3999999999996</v>
      </c>
      <c r="C839" s="46">
        <f t="shared" si="27"/>
        <v>5.6332351715382423E-4</v>
      </c>
      <c r="D839" s="25">
        <v>280.35000000000002</v>
      </c>
      <c r="E839" s="46">
        <f t="shared" si="26"/>
        <v>4.6226617931628411E-3</v>
      </c>
      <c r="F839" s="73">
        <f>C839-('Analyse France'!$C$11+'Analyse France'!$C$12*'CAC40'!E839)</f>
        <v>-4.3003273254872444E-3</v>
      </c>
    </row>
    <row r="840" spans="1:6" x14ac:dyDescent="0.3">
      <c r="A840" s="45">
        <v>37200.729169999999</v>
      </c>
      <c r="B840" s="25">
        <v>4485.34</v>
      </c>
      <c r="C840" s="46">
        <f t="shared" si="27"/>
        <v>2.6534535634183287E-2</v>
      </c>
      <c r="D840" s="25">
        <v>286.93</v>
      </c>
      <c r="E840" s="46">
        <f t="shared" si="26"/>
        <v>2.3470661672908788E-2</v>
      </c>
      <c r="F840" s="73">
        <f>C840-('Analyse France'!$C$11+'Analyse France'!$C$12*'CAC40'!E840)</f>
        <v>1.128098486640642E-3</v>
      </c>
    </row>
    <row r="841" spans="1:6" x14ac:dyDescent="0.3">
      <c r="A841" s="45">
        <v>37201.729169999999</v>
      </c>
      <c r="B841" s="25">
        <v>4461.6899999999996</v>
      </c>
      <c r="C841" s="46">
        <f t="shared" si="27"/>
        <v>-5.272732947781078E-3</v>
      </c>
      <c r="D841" s="25">
        <v>286.77</v>
      </c>
      <c r="E841" s="46">
        <f t="shared" si="26"/>
        <v>-5.5762729585617787E-4</v>
      </c>
      <c r="F841" s="73">
        <f>C841-('Analyse France'!$C$11+'Analyse France'!$C$12*'CAC40'!E841)</f>
        <v>-4.4902901766542894E-3</v>
      </c>
    </row>
    <row r="842" spans="1:6" x14ac:dyDescent="0.3">
      <c r="A842" s="45">
        <v>37202.729169999999</v>
      </c>
      <c r="B842" s="25">
        <v>4493.2700000000004</v>
      </c>
      <c r="C842" s="46">
        <f t="shared" si="27"/>
        <v>7.0780354529338396E-3</v>
      </c>
      <c r="D842" s="25">
        <v>289.14999999999998</v>
      </c>
      <c r="E842" s="46">
        <f t="shared" si="26"/>
        <v>8.2993339610140104E-3</v>
      </c>
      <c r="F842" s="73">
        <f>C842-('Analyse France'!$C$11+'Analyse France'!$C$12*'CAC40'!E842)</f>
        <v>-1.7928889009146062E-3</v>
      </c>
    </row>
    <row r="843" spans="1:6" x14ac:dyDescent="0.3">
      <c r="A843" s="45">
        <v>37203.729169999999</v>
      </c>
      <c r="B843" s="25">
        <v>4573.04</v>
      </c>
      <c r="C843" s="46">
        <f t="shared" si="27"/>
        <v>1.7753217589862036E-2</v>
      </c>
      <c r="D843" s="25">
        <v>294.14999999999998</v>
      </c>
      <c r="E843" s="46">
        <f t="shared" si="26"/>
        <v>1.7292062943109032E-2</v>
      </c>
      <c r="F843" s="73">
        <f>C843-('Analyse France'!$C$11+'Analyse France'!$C$12*'CAC40'!E843)</f>
        <v>-9.1904966274088465E-4</v>
      </c>
    </row>
    <row r="844" spans="1:6" x14ac:dyDescent="0.3">
      <c r="A844" s="45">
        <v>37204.729169999999</v>
      </c>
      <c r="B844" s="25">
        <v>4514.28</v>
      </c>
      <c r="C844" s="46">
        <f t="shared" si="27"/>
        <v>-1.2849220649721049E-2</v>
      </c>
      <c r="D844" s="25">
        <v>291.33999999999997</v>
      </c>
      <c r="E844" s="46">
        <f t="shared" si="26"/>
        <v>-9.5529491755906859E-3</v>
      </c>
      <c r="F844" s="73">
        <f>C844-('Analyse France'!$C$11+'Analyse France'!$C$12*'CAC40'!E844)</f>
        <v>-2.2626089323833851E-3</v>
      </c>
    </row>
    <row r="845" spans="1:6" x14ac:dyDescent="0.3">
      <c r="A845" s="45">
        <v>37207.729169999999</v>
      </c>
      <c r="B845" s="25">
        <v>4376.58</v>
      </c>
      <c r="C845" s="46">
        <f t="shared" si="27"/>
        <v>-3.0503203168611548E-2</v>
      </c>
      <c r="D845" s="25">
        <v>285.04000000000002</v>
      </c>
      <c r="E845" s="46">
        <f t="shared" si="26"/>
        <v>-2.1624219125420341E-2</v>
      </c>
      <c r="F845" s="73">
        <f>C845-('Analyse France'!$C$11+'Analyse France'!$C$12*'CAC40'!E845)</f>
        <v>-6.7598893826046752E-3</v>
      </c>
    </row>
    <row r="846" spans="1:6" x14ac:dyDescent="0.3">
      <c r="A846" s="45">
        <v>37208.729169999999</v>
      </c>
      <c r="B846" s="25">
        <v>4565.68</v>
      </c>
      <c r="C846" s="46">
        <f t="shared" si="27"/>
        <v>4.3207253152004688E-2</v>
      </c>
      <c r="D846" s="25">
        <v>294.61</v>
      </c>
      <c r="E846" s="46">
        <f t="shared" si="26"/>
        <v>3.3574235195060309E-2</v>
      </c>
      <c r="F846" s="73">
        <f>C846-('Analyse France'!$C$11+'Analyse France'!$C$12*'CAC40'!E846)</f>
        <v>6.7887429407063812E-3</v>
      </c>
    </row>
    <row r="847" spans="1:6" x14ac:dyDescent="0.3">
      <c r="A847" s="45">
        <v>37209.729169999999</v>
      </c>
      <c r="B847" s="25">
        <v>4575.09</v>
      </c>
      <c r="C847" s="46">
        <f t="shared" si="27"/>
        <v>2.0610292442746481E-3</v>
      </c>
      <c r="D847" s="25">
        <v>294.08999999999997</v>
      </c>
      <c r="E847" s="46">
        <f t="shared" si="26"/>
        <v>-1.7650453141442313E-3</v>
      </c>
      <c r="F847" s="73">
        <f>C847-('Analyse France'!$C$11+'Analyse France'!$C$12*'CAC40'!E847)</f>
        <v>4.1594594139918468E-3</v>
      </c>
    </row>
    <row r="848" spans="1:6" x14ac:dyDescent="0.3">
      <c r="A848" s="45">
        <v>37210.729169999999</v>
      </c>
      <c r="B848" s="25">
        <v>4577.28</v>
      </c>
      <c r="C848" s="46">
        <f t="shared" si="27"/>
        <v>4.7867910795185153E-4</v>
      </c>
      <c r="D848" s="25">
        <v>294.89999999999998</v>
      </c>
      <c r="E848" s="46">
        <f t="shared" si="26"/>
        <v>2.754258900336648E-3</v>
      </c>
      <c r="F848" s="73">
        <f>C848-('Analyse France'!$C$11+'Analyse France'!$C$12*'CAC40'!E848)</f>
        <v>-2.3485646037642062E-3</v>
      </c>
    </row>
    <row r="849" spans="1:6" x14ac:dyDescent="0.3">
      <c r="A849" s="45">
        <v>37211.729169999999</v>
      </c>
      <c r="B849" s="25">
        <v>4587.3</v>
      </c>
      <c r="C849" s="46">
        <f t="shared" si="27"/>
        <v>2.1890729865772229E-3</v>
      </c>
      <c r="D849" s="25">
        <v>296.91000000000003</v>
      </c>
      <c r="E849" s="46">
        <f t="shared" si="26"/>
        <v>6.8158697863685003E-3</v>
      </c>
      <c r="F849" s="73">
        <f>C849-('Analyse France'!$C$11+'Analyse France'!$C$12*'CAC40'!E849)</f>
        <v>-5.0649961186956041E-3</v>
      </c>
    </row>
    <row r="850" spans="1:6" x14ac:dyDescent="0.3">
      <c r="A850" s="45">
        <v>37214.729169999999</v>
      </c>
      <c r="B850" s="25">
        <v>4660.49</v>
      </c>
      <c r="C850" s="46">
        <f t="shared" si="27"/>
        <v>1.5954919015542801E-2</v>
      </c>
      <c r="D850" s="25">
        <v>299.74</v>
      </c>
      <c r="E850" s="46">
        <f t="shared" si="26"/>
        <v>9.5315078643358753E-3</v>
      </c>
      <c r="F850" s="73">
        <f>C850-('Analyse France'!$C$11+'Analyse France'!$C$12*'CAC40'!E850)</f>
        <v>5.7410253626750934E-3</v>
      </c>
    </row>
    <row r="851" spans="1:6" x14ac:dyDescent="0.3">
      <c r="A851" s="45">
        <v>37215.729169999999</v>
      </c>
      <c r="B851" s="25">
        <v>4593.5200000000004</v>
      </c>
      <c r="C851" s="46">
        <f t="shared" si="27"/>
        <v>-1.436973365461558E-2</v>
      </c>
      <c r="D851" s="25">
        <v>296.24</v>
      </c>
      <c r="E851" s="46">
        <f t="shared" si="26"/>
        <v>-1.1676786548341922E-2</v>
      </c>
      <c r="F851" s="73">
        <f>C851-('Analyse France'!$C$11+'Analyse France'!$C$12*'CAC40'!E851)</f>
        <v>-1.4683120066137853E-3</v>
      </c>
    </row>
    <row r="852" spans="1:6" x14ac:dyDescent="0.3">
      <c r="A852" s="45">
        <v>37216.729169999999</v>
      </c>
      <c r="B852" s="25">
        <v>4557.03</v>
      </c>
      <c r="C852" s="46">
        <f t="shared" si="27"/>
        <v>-7.9437990908933775E-3</v>
      </c>
      <c r="D852" s="25">
        <v>296.14</v>
      </c>
      <c r="E852" s="46">
        <f t="shared" si="26"/>
        <v>-3.3756413718610823E-4</v>
      </c>
      <c r="F852" s="73">
        <f>C852-('Analyse France'!$C$11+'Analyse France'!$C$12*'CAC40'!E852)</f>
        <v>-7.4012072573187921E-3</v>
      </c>
    </row>
    <row r="853" spans="1:6" x14ac:dyDescent="0.3">
      <c r="A853" s="45">
        <v>37217.729169999999</v>
      </c>
      <c r="B853" s="25">
        <v>4599.8</v>
      </c>
      <c r="C853" s="46">
        <f t="shared" si="27"/>
        <v>9.3854988885304635E-3</v>
      </c>
      <c r="D853" s="25">
        <v>298.23</v>
      </c>
      <c r="E853" s="46">
        <f t="shared" si="26"/>
        <v>7.0574728169110479E-3</v>
      </c>
      <c r="F853" s="73">
        <f>C853-('Analyse France'!$C$11+'Analyse France'!$C$12*'CAC40'!E853)</f>
        <v>1.8681021379521202E-3</v>
      </c>
    </row>
    <row r="854" spans="1:6" x14ac:dyDescent="0.3">
      <c r="A854" s="45">
        <v>37218.729169999999</v>
      </c>
      <c r="B854" s="25">
        <v>4573.82</v>
      </c>
      <c r="C854" s="46">
        <f t="shared" si="27"/>
        <v>-5.6480716552894661E-3</v>
      </c>
      <c r="D854" s="25">
        <v>296.74</v>
      </c>
      <c r="E854" s="46">
        <f t="shared" si="26"/>
        <v>-4.9961439157697463E-3</v>
      </c>
      <c r="F854" s="73">
        <f>C854-('Analyse France'!$C$11+'Analyse France'!$C$12*'CAC40'!E854)</f>
        <v>-2.8006907540111328E-5</v>
      </c>
    </row>
    <row r="855" spans="1:6" x14ac:dyDescent="0.3">
      <c r="A855" s="45">
        <v>37221.729169999999</v>
      </c>
      <c r="B855" s="25">
        <v>4564.38</v>
      </c>
      <c r="C855" s="46">
        <f t="shared" si="27"/>
        <v>-2.0639203116868954E-3</v>
      </c>
      <c r="D855" s="25">
        <v>296.76</v>
      </c>
      <c r="E855" s="46">
        <f t="shared" si="26"/>
        <v>6.739906989272626E-5</v>
      </c>
      <c r="F855" s="73">
        <f>C855-('Analyse France'!$C$11+'Analyse France'!$C$12*'CAC40'!E855)</f>
        <v>-1.9627054240718531E-3</v>
      </c>
    </row>
    <row r="856" spans="1:6" x14ac:dyDescent="0.3">
      <c r="A856" s="45">
        <v>37222.729169999999</v>
      </c>
      <c r="B856" s="25">
        <v>4485.82</v>
      </c>
      <c r="C856" s="46">
        <f t="shared" si="27"/>
        <v>-1.7211538040215801E-2</v>
      </c>
      <c r="D856" s="25">
        <v>293.29000000000002</v>
      </c>
      <c r="E856" s="46">
        <f t="shared" si="26"/>
        <v>-1.1692950532416702E-2</v>
      </c>
      <c r="F856" s="73">
        <f>C856-('Analyse France'!$C$11+'Analyse France'!$C$12*'CAC40'!E856)</f>
        <v>-4.2924989647520704E-3</v>
      </c>
    </row>
    <row r="857" spans="1:6" x14ac:dyDescent="0.3">
      <c r="A857" s="45">
        <v>37223.729169999999</v>
      </c>
      <c r="B857" s="25">
        <v>4445.5</v>
      </c>
      <c r="C857" s="46">
        <f t="shared" si="27"/>
        <v>-8.9883232051218842E-3</v>
      </c>
      <c r="D857" s="25">
        <v>289.52</v>
      </c>
      <c r="E857" s="46">
        <f t="shared" si="26"/>
        <v>-1.2854171638992273E-2</v>
      </c>
      <c r="F857" s="73">
        <f>C857-('Analyse France'!$C$11+'Analyse France'!$C$12*'CAC40'!E857)</f>
        <v>5.1963523939688224E-3</v>
      </c>
    </row>
    <row r="858" spans="1:6" x14ac:dyDescent="0.3">
      <c r="A858" s="45">
        <v>37224.729169999999</v>
      </c>
      <c r="B858" s="25">
        <v>4445.87</v>
      </c>
      <c r="C858" s="46">
        <f t="shared" si="27"/>
        <v>8.3230232819753169E-5</v>
      </c>
      <c r="D858" s="25">
        <v>289.2</v>
      </c>
      <c r="E858" s="46">
        <f t="shared" si="26"/>
        <v>-1.1052777010223114E-3</v>
      </c>
      <c r="F858" s="73">
        <f>C858-('Analyse France'!$C$11+'Analyse France'!$C$12*'CAC40'!E858)</f>
        <v>1.4625673861037797E-3</v>
      </c>
    </row>
    <row r="859" spans="1:6" x14ac:dyDescent="0.3">
      <c r="A859" s="45">
        <v>37225.729169999999</v>
      </c>
      <c r="B859" s="25">
        <v>4476.0600000000004</v>
      </c>
      <c r="C859" s="46">
        <f t="shared" si="27"/>
        <v>6.7905719240555218E-3</v>
      </c>
      <c r="D859" s="25">
        <v>288.95</v>
      </c>
      <c r="E859" s="46">
        <f t="shared" si="26"/>
        <v>-8.6445366528353773E-4</v>
      </c>
      <c r="F859" s="73">
        <f>C859-('Analyse France'!$C$11+'Analyse France'!$C$12*'CAC40'!E859)</f>
        <v>7.9074304729873767E-3</v>
      </c>
    </row>
    <row r="860" spans="1:6" x14ac:dyDescent="0.3">
      <c r="A860" s="45">
        <v>37228.729169999999</v>
      </c>
      <c r="B860" s="25">
        <v>4463.84</v>
      </c>
      <c r="C860" s="46">
        <f t="shared" si="27"/>
        <v>-2.7300795789154675E-3</v>
      </c>
      <c r="D860" s="25">
        <v>287.87</v>
      </c>
      <c r="E860" s="46">
        <f t="shared" si="26"/>
        <v>-3.7376708773143585E-3</v>
      </c>
      <c r="F860" s="73">
        <f>C860-('Analyse France'!$C$11+'Analyse France'!$C$12*'CAC40'!E860)</f>
        <v>1.5183519523433494E-3</v>
      </c>
    </row>
    <row r="861" spans="1:6" x14ac:dyDescent="0.3">
      <c r="A861" s="45">
        <v>37229.729169999999</v>
      </c>
      <c r="B861" s="25">
        <v>4529.24</v>
      </c>
      <c r="C861" s="46">
        <f t="shared" si="27"/>
        <v>1.4651062762106148E-2</v>
      </c>
      <c r="D861" s="25">
        <v>291.42</v>
      </c>
      <c r="E861" s="46">
        <f t="shared" si="26"/>
        <v>1.233195539653309E-2</v>
      </c>
      <c r="F861" s="73">
        <f>C861-('Analyse France'!$C$11+'Analyse France'!$C$12*'CAC40'!E861)</f>
        <v>1.3849091570385802E-3</v>
      </c>
    </row>
    <row r="862" spans="1:6" x14ac:dyDescent="0.3">
      <c r="A862" s="45">
        <v>37230.729169999999</v>
      </c>
      <c r="B862" s="25">
        <v>4677.55</v>
      </c>
      <c r="C862" s="46">
        <f t="shared" si="27"/>
        <v>3.2745007992510899E-2</v>
      </c>
      <c r="D862" s="25">
        <v>299.81</v>
      </c>
      <c r="E862" s="46">
        <f t="shared" si="26"/>
        <v>2.8790062452817233E-2</v>
      </c>
      <c r="F862" s="73">
        <f>C862-('Analyse France'!$C$11+'Analyse France'!$C$12*'CAC40'!E862)</f>
        <v>1.5408568069279031E-3</v>
      </c>
    </row>
    <row r="863" spans="1:6" x14ac:dyDescent="0.3">
      <c r="A863" s="45">
        <v>37231.729169999999</v>
      </c>
      <c r="B863" s="25">
        <v>4679.38</v>
      </c>
      <c r="C863" s="46">
        <f t="shared" si="27"/>
        <v>3.9123045183919736E-4</v>
      </c>
      <c r="D863" s="25">
        <v>300.62</v>
      </c>
      <c r="E863" s="46">
        <f t="shared" si="26"/>
        <v>2.7017110836864422E-3</v>
      </c>
      <c r="F863" s="73">
        <f>C863-('Analyse France'!$C$11+'Analyse France'!$C$12*'CAC40'!E863)</f>
        <v>-2.3787404152715115E-3</v>
      </c>
    </row>
    <row r="864" spans="1:6" x14ac:dyDescent="0.3">
      <c r="A864" s="45">
        <v>37232.729169999999</v>
      </c>
      <c r="B864" s="25">
        <v>4642.9399999999996</v>
      </c>
      <c r="C864" s="46">
        <f t="shared" si="27"/>
        <v>-7.787356444657334E-3</v>
      </c>
      <c r="D864" s="25">
        <v>298.07</v>
      </c>
      <c r="E864" s="46">
        <f t="shared" si="26"/>
        <v>-8.4824695629033275E-3</v>
      </c>
      <c r="F864" s="73">
        <f>C864-('Analyse France'!$C$11+'Analyse France'!$C$12*'CAC40'!E864)</f>
        <v>1.6325195942266547E-3</v>
      </c>
    </row>
    <row r="865" spans="1:6" x14ac:dyDescent="0.3">
      <c r="A865" s="45">
        <v>37235.729169999999</v>
      </c>
      <c r="B865" s="25">
        <v>4556.29</v>
      </c>
      <c r="C865" s="46">
        <f t="shared" si="27"/>
        <v>-1.866274386487865E-2</v>
      </c>
      <c r="D865" s="25">
        <v>293.58</v>
      </c>
      <c r="E865" s="46">
        <f t="shared" si="26"/>
        <v>-1.5063575670144602E-2</v>
      </c>
      <c r="F865" s="73">
        <f>C865-('Analyse France'!$C$11+'Analyse France'!$C$12*'CAC40'!E865)</f>
        <v>-2.0699976395819469E-3</v>
      </c>
    </row>
    <row r="866" spans="1:6" x14ac:dyDescent="0.3">
      <c r="A866" s="45">
        <v>37236.729169999999</v>
      </c>
      <c r="B866" s="25">
        <v>4551.9399999999996</v>
      </c>
      <c r="C866" s="46">
        <f t="shared" si="27"/>
        <v>-9.5472412862229739E-4</v>
      </c>
      <c r="D866" s="25">
        <v>293.64999999999998</v>
      </c>
      <c r="E866" s="46">
        <f t="shared" si="26"/>
        <v>2.384358607534498E-4</v>
      </c>
      <c r="F866" s="73">
        <f>C866-('Analyse France'!$C$11+'Analyse France'!$C$12*'CAC40'!E866)</f>
        <v>-1.0399254266686138E-3</v>
      </c>
    </row>
    <row r="867" spans="1:6" x14ac:dyDescent="0.3">
      <c r="A867" s="45">
        <v>37237.729169999999</v>
      </c>
      <c r="B867" s="25">
        <v>4510.68</v>
      </c>
      <c r="C867" s="46">
        <f t="shared" si="27"/>
        <v>-9.064267103696344E-3</v>
      </c>
      <c r="D867" s="25">
        <v>290.5</v>
      </c>
      <c r="E867" s="46">
        <f t="shared" si="26"/>
        <v>-1.0727056019070202E-2</v>
      </c>
      <c r="F867" s="73">
        <f>C867-('Analyse France'!$C$11+'Analyse France'!$C$12*'CAC40'!E867)</f>
        <v>2.8020255420479982E-3</v>
      </c>
    </row>
    <row r="868" spans="1:6" x14ac:dyDescent="0.3">
      <c r="A868" s="45">
        <v>37238.729169999999</v>
      </c>
      <c r="B868" s="25">
        <v>4410.66</v>
      </c>
      <c r="C868" s="46">
        <f t="shared" si="27"/>
        <v>-2.2174040277740947E-2</v>
      </c>
      <c r="D868" s="25">
        <v>286.16000000000003</v>
      </c>
      <c r="E868" s="46">
        <f t="shared" si="26"/>
        <v>-1.4939759036144529E-2</v>
      </c>
      <c r="F868" s="73">
        <f>C868-('Analyse France'!$C$11+'Analyse France'!$C$12*'CAC40'!E868)</f>
        <v>-5.7162441091868181E-3</v>
      </c>
    </row>
    <row r="869" spans="1:6" x14ac:dyDescent="0.3">
      <c r="A869" s="45">
        <v>37239.729169999999</v>
      </c>
      <c r="B869" s="25">
        <v>4340.0200000000004</v>
      </c>
      <c r="C869" s="46">
        <f t="shared" si="27"/>
        <v>-1.6015743675549587E-2</v>
      </c>
      <c r="D869" s="25">
        <v>283.72000000000003</v>
      </c>
      <c r="E869" s="46">
        <f t="shared" si="26"/>
        <v>-8.5266983505730698E-3</v>
      </c>
      <c r="F869" s="73">
        <f>C869-('Analyse France'!$C$11+'Analyse France'!$C$12*'CAC40'!E869)</f>
        <v>-6.5476618567727029E-3</v>
      </c>
    </row>
    <row r="870" spans="1:6" x14ac:dyDescent="0.3">
      <c r="A870" s="45">
        <v>37242.729169999999</v>
      </c>
      <c r="B870" s="25">
        <v>4485.17</v>
      </c>
      <c r="C870" s="46">
        <f t="shared" si="27"/>
        <v>3.3444546338496028E-2</v>
      </c>
      <c r="D870" s="25">
        <v>290.35000000000002</v>
      </c>
      <c r="E870" s="46">
        <f t="shared" si="26"/>
        <v>2.3368109403637316E-2</v>
      </c>
      <c r="F870" s="73">
        <f>C870-('Analyse France'!$C$11+'Analyse France'!$C$12*'CAC40'!E870)</f>
        <v>8.1498828203128808E-3</v>
      </c>
    </row>
    <row r="871" spans="1:6" x14ac:dyDescent="0.3">
      <c r="A871" s="45">
        <v>37243.729169999999</v>
      </c>
      <c r="B871" s="25">
        <v>4480.1000000000004</v>
      </c>
      <c r="C871" s="46">
        <f t="shared" si="27"/>
        <v>-1.130391936091546E-3</v>
      </c>
      <c r="D871" s="25">
        <v>290.24</v>
      </c>
      <c r="E871" s="46">
        <f t="shared" si="26"/>
        <v>-3.7885310831764496E-4</v>
      </c>
      <c r="F871" s="73">
        <f>C871-('Analyse France'!$C$11+'Analyse France'!$C$12*'CAC40'!E871)</f>
        <v>-5.4279848345307937E-4</v>
      </c>
    </row>
    <row r="872" spans="1:6" x14ac:dyDescent="0.3">
      <c r="A872" s="45">
        <v>37244.729169999999</v>
      </c>
      <c r="B872" s="25">
        <v>4467.92</v>
      </c>
      <c r="C872" s="46">
        <f t="shared" si="27"/>
        <v>-2.718689314970768E-3</v>
      </c>
      <c r="D872" s="25">
        <v>287.69</v>
      </c>
      <c r="E872" s="46">
        <f t="shared" si="26"/>
        <v>-8.7858324145535516E-3</v>
      </c>
      <c r="F872" s="73">
        <f>C872-('Analyse France'!$C$11+'Analyse France'!$C$12*'CAC40'!E872)</f>
        <v>7.0318275491496919E-3</v>
      </c>
    </row>
    <row r="873" spans="1:6" x14ac:dyDescent="0.3">
      <c r="A873" s="45">
        <v>37245.729169999999</v>
      </c>
      <c r="B873" s="25">
        <v>4426.72</v>
      </c>
      <c r="C873" s="46">
        <f t="shared" si="27"/>
        <v>-9.22129312968889E-3</v>
      </c>
      <c r="D873" s="25">
        <v>286.07</v>
      </c>
      <c r="E873" s="46">
        <f t="shared" si="26"/>
        <v>-5.6310612117209669E-3</v>
      </c>
      <c r="F873" s="73">
        <f>C873-('Analyse France'!$C$11+'Analyse France'!$C$12*'CAC40'!E873)</f>
        <v>-2.9092201892809682E-3</v>
      </c>
    </row>
    <row r="874" spans="1:6" x14ac:dyDescent="0.3">
      <c r="A874" s="45">
        <v>37246.729169999999</v>
      </c>
      <c r="B874" s="25">
        <v>4499.34</v>
      </c>
      <c r="C874" s="46">
        <f t="shared" si="27"/>
        <v>1.640492283225492E-2</v>
      </c>
      <c r="D874" s="25">
        <v>291.39</v>
      </c>
      <c r="E874" s="46">
        <f t="shared" si="26"/>
        <v>1.8596846925577726E-2</v>
      </c>
      <c r="F874" s="73">
        <f>C874-('Analyse France'!$C$11+'Analyse France'!$C$12*'CAC40'!E874)</f>
        <v>-3.6894527977316544E-3</v>
      </c>
    </row>
    <row r="875" spans="1:6" x14ac:dyDescent="0.3">
      <c r="A875" s="45">
        <v>37249.729169999999</v>
      </c>
      <c r="B875" s="25">
        <v>4502.1000000000004</v>
      </c>
      <c r="C875" s="46">
        <f t="shared" si="27"/>
        <v>6.1342330208424833E-4</v>
      </c>
      <c r="D875" s="25">
        <v>291.89999999999998</v>
      </c>
      <c r="E875" s="46">
        <f t="shared" si="26"/>
        <v>1.7502316483064551E-3</v>
      </c>
      <c r="F875" s="73">
        <f>C875-('Analyse France'!$C$11+'Analyse France'!$C$12*'CAC40'!E875)</f>
        <v>-1.1195123974104182E-3</v>
      </c>
    </row>
    <row r="876" spans="1:6" x14ac:dyDescent="0.3">
      <c r="A876" s="45">
        <v>37252.729169999999</v>
      </c>
      <c r="B876" s="25">
        <v>4591.16</v>
      </c>
      <c r="C876" s="46">
        <f t="shared" si="27"/>
        <v>1.978187956731281E-2</v>
      </c>
      <c r="D876" s="25">
        <v>297.11</v>
      </c>
      <c r="E876" s="46">
        <f t="shared" si="26"/>
        <v>1.7848578280233118E-2</v>
      </c>
      <c r="F876" s="73">
        <f>C876-('Analyse France'!$C$11+'Analyse France'!$C$12*'CAC40'!E876)</f>
        <v>5.0305587801203339E-4</v>
      </c>
    </row>
    <row r="877" spans="1:6" x14ac:dyDescent="0.3">
      <c r="A877" s="45">
        <v>37253.729169999999</v>
      </c>
      <c r="B877" s="25">
        <v>4624.58</v>
      </c>
      <c r="C877" s="46">
        <f t="shared" si="27"/>
        <v>7.2792061265563035E-3</v>
      </c>
      <c r="D877" s="25">
        <v>298.73</v>
      </c>
      <c r="E877" s="46">
        <f t="shared" si="26"/>
        <v>5.4525260004711917E-3</v>
      </c>
      <c r="F877" s="73">
        <f>C877-('Analyse France'!$C$11+'Analyse France'!$C$12*'CAC40'!E877)</f>
        <v>1.5110708196967547E-3</v>
      </c>
    </row>
    <row r="878" spans="1:6" x14ac:dyDescent="0.3">
      <c r="A878" s="45">
        <v>37258.729169999999</v>
      </c>
      <c r="B878" s="25">
        <v>4580.4399999999996</v>
      </c>
      <c r="C878" s="46">
        <f t="shared" si="27"/>
        <v>-9.5446505412384308E-3</v>
      </c>
      <c r="D878" s="25">
        <v>293.69</v>
      </c>
      <c r="E878" s="46">
        <f t="shared" si="26"/>
        <v>-1.687142235463468E-2</v>
      </c>
      <c r="F878" s="73">
        <f>C878-('Analyse France'!$C$11+'Analyse France'!$C$12*'CAC40'!E878)</f>
        <v>9.018501475041598E-3</v>
      </c>
    </row>
    <row r="879" spans="1:6" x14ac:dyDescent="0.3">
      <c r="A879" s="45">
        <v>37259.729169999999</v>
      </c>
      <c r="B879" s="25">
        <v>4681.2</v>
      </c>
      <c r="C879" s="46">
        <f t="shared" si="27"/>
        <v>2.1997886665909849E-2</v>
      </c>
      <c r="D879" s="25">
        <v>299.08999999999997</v>
      </c>
      <c r="E879" s="46">
        <f t="shared" si="26"/>
        <v>1.8386734311689024E-2</v>
      </c>
      <c r="F879" s="73">
        <f>C879-('Analyse France'!$C$11+'Analyse France'!$C$12*'CAC40'!E879)</f>
        <v>2.1325166892880235E-3</v>
      </c>
    </row>
    <row r="880" spans="1:6" x14ac:dyDescent="0.3">
      <c r="A880" s="45">
        <v>37260.729169999999</v>
      </c>
      <c r="B880" s="25">
        <v>4682.79</v>
      </c>
      <c r="C880" s="46">
        <f t="shared" si="27"/>
        <v>3.3965649833378464E-4</v>
      </c>
      <c r="D880" s="25">
        <v>300.57</v>
      </c>
      <c r="E880" s="46">
        <f t="shared" si="26"/>
        <v>4.9483433080343975E-3</v>
      </c>
      <c r="F880" s="73">
        <f>C880-('Analyse France'!$C$11+'Analyse France'!$C$12*'CAC40'!E880)</f>
        <v>-4.8789606965011067E-3</v>
      </c>
    </row>
    <row r="881" spans="1:6" x14ac:dyDescent="0.3">
      <c r="A881" s="45">
        <v>37263.729169999999</v>
      </c>
      <c r="B881" s="25">
        <v>4615.54</v>
      </c>
      <c r="C881" s="46">
        <f t="shared" si="27"/>
        <v>-1.436109669662744E-2</v>
      </c>
      <c r="D881" s="25">
        <v>297.77</v>
      </c>
      <c r="E881" s="46">
        <f t="shared" si="26"/>
        <v>-9.3156336294374364E-3</v>
      </c>
      <c r="F881" s="73">
        <f>C881-('Analyse France'!$C$11+'Analyse France'!$C$12*'CAC40'!E881)</f>
        <v>-4.033139615461331E-3</v>
      </c>
    </row>
    <row r="882" spans="1:6" x14ac:dyDescent="0.3">
      <c r="A882" s="45">
        <v>37264.729169999999</v>
      </c>
      <c r="B882" s="25">
        <v>4568.09</v>
      </c>
      <c r="C882" s="46">
        <f t="shared" si="27"/>
        <v>-1.0280487223596757E-2</v>
      </c>
      <c r="D882" s="25">
        <v>295.36</v>
      </c>
      <c r="E882" s="46">
        <f t="shared" si="26"/>
        <v>-8.0934949793464162E-3</v>
      </c>
      <c r="F882" s="73">
        <f>C882-('Analyse France'!$C$11+'Analyse France'!$C$12*'CAC40'!E882)</f>
        <v>-1.28456183194481E-3</v>
      </c>
    </row>
    <row r="883" spans="1:6" x14ac:dyDescent="0.3">
      <c r="A883" s="45">
        <v>37265.729169999999</v>
      </c>
      <c r="B883" s="25">
        <v>4587.01</v>
      </c>
      <c r="C883" s="46">
        <f t="shared" si="27"/>
        <v>4.141774789901298E-3</v>
      </c>
      <c r="D883" s="25">
        <v>295.24</v>
      </c>
      <c r="E883" s="46">
        <f t="shared" si="26"/>
        <v>-4.0628385698804337E-4</v>
      </c>
      <c r="F883" s="73">
        <f>C883-('Analyse France'!$C$11+'Analyse France'!$C$12*'CAC40'!E883)</f>
        <v>4.7592655266927106E-3</v>
      </c>
    </row>
    <row r="884" spans="1:6" x14ac:dyDescent="0.3">
      <c r="A884" s="45">
        <v>37266.729169999999</v>
      </c>
      <c r="B884" s="25">
        <v>4515.5200000000004</v>
      </c>
      <c r="C884" s="46">
        <f t="shared" si="27"/>
        <v>-1.5585315924752652E-2</v>
      </c>
      <c r="D884" s="25">
        <v>292.60000000000002</v>
      </c>
      <c r="E884" s="46">
        <f t="shared" si="26"/>
        <v>-8.94187779433675E-3</v>
      </c>
      <c r="F884" s="73">
        <f>C884-('Analyse France'!$C$11+'Analyse France'!$C$12*'CAC40'!E884)</f>
        <v>-5.6647222932719489E-3</v>
      </c>
    </row>
    <row r="885" spans="1:6" x14ac:dyDescent="0.3">
      <c r="A885" s="45">
        <v>37267.729169999999</v>
      </c>
      <c r="B885" s="25">
        <v>4554.6899999999996</v>
      </c>
      <c r="C885" s="46">
        <f t="shared" si="27"/>
        <v>8.6745269647789947E-3</v>
      </c>
      <c r="D885" s="25">
        <v>294.61</v>
      </c>
      <c r="E885" s="46">
        <f t="shared" si="26"/>
        <v>6.8694463431304698E-3</v>
      </c>
      <c r="F885" s="73">
        <f>C885-('Analyse France'!$C$11+'Analyse France'!$C$12*'CAC40'!E885)</f>
        <v>1.3620637718822458E-3</v>
      </c>
    </row>
    <row r="886" spans="1:6" x14ac:dyDescent="0.3">
      <c r="A886" s="45">
        <v>37270.729169999999</v>
      </c>
      <c r="B886" s="25">
        <v>4453.97</v>
      </c>
      <c r="C886" s="46">
        <f t="shared" si="27"/>
        <v>-2.2113469851954615E-2</v>
      </c>
      <c r="D886" s="25">
        <v>288.17</v>
      </c>
      <c r="E886" s="46">
        <f t="shared" si="26"/>
        <v>-2.1859407352092575E-2</v>
      </c>
      <c r="F886" s="73">
        <f>C886-('Analyse France'!$C$11+'Analyse France'!$C$12*'CAC40'!E886)</f>
        <v>1.8861799650784633E-3</v>
      </c>
    </row>
    <row r="887" spans="1:6" x14ac:dyDescent="0.3">
      <c r="A887" s="45">
        <v>37271.729169999999</v>
      </c>
      <c r="B887" s="25">
        <v>4518.42</v>
      </c>
      <c r="C887" s="46">
        <f t="shared" si="27"/>
        <v>1.4470236665267144E-2</v>
      </c>
      <c r="D887" s="25">
        <v>290.92</v>
      </c>
      <c r="E887" s="46">
        <f t="shared" si="26"/>
        <v>9.542978103203037E-3</v>
      </c>
      <c r="F887" s="73">
        <f>C887-('Analyse France'!$C$11+'Analyse France'!$C$12*'CAC40'!E887)</f>
        <v>4.2438413853080927E-3</v>
      </c>
    </row>
    <row r="888" spans="1:6" x14ac:dyDescent="0.3">
      <c r="A888" s="45">
        <v>37272.729169999999</v>
      </c>
      <c r="B888" s="25">
        <v>4425.5</v>
      </c>
      <c r="C888" s="46">
        <f t="shared" si="27"/>
        <v>-2.0564710673199982E-2</v>
      </c>
      <c r="D888" s="25">
        <v>287.93</v>
      </c>
      <c r="E888" s="46">
        <f t="shared" si="26"/>
        <v>-1.0277739584765633E-2</v>
      </c>
      <c r="F888" s="73">
        <f>C888-('Analyse France'!$C$11+'Analyse France'!$C$12*'CAC40'!E888)</f>
        <v>-9.1881363822991103E-3</v>
      </c>
    </row>
    <row r="889" spans="1:6" x14ac:dyDescent="0.3">
      <c r="A889" s="45">
        <v>37273.729169999999</v>
      </c>
      <c r="B889" s="25">
        <v>4475.6400000000003</v>
      </c>
      <c r="C889" s="46">
        <f t="shared" si="27"/>
        <v>1.1329793243701314E-2</v>
      </c>
      <c r="D889" s="25">
        <v>291.26</v>
      </c>
      <c r="E889" s="46">
        <f t="shared" si="26"/>
        <v>1.1565311013093327E-2</v>
      </c>
      <c r="F889" s="73">
        <f>C889-('Analyse France'!$C$11+'Analyse France'!$C$12*'CAC40'!E889)</f>
        <v>-1.1007803612952671E-3</v>
      </c>
    </row>
    <row r="890" spans="1:6" x14ac:dyDescent="0.3">
      <c r="A890" s="45">
        <v>37274.729169999999</v>
      </c>
      <c r="B890" s="25">
        <v>4448.8500000000004</v>
      </c>
      <c r="C890" s="46">
        <f t="shared" si="27"/>
        <v>-5.9857361181864244E-3</v>
      </c>
      <c r="D890" s="25">
        <v>290.25</v>
      </c>
      <c r="E890" s="46">
        <f t="shared" si="26"/>
        <v>-3.4676920964086255E-3</v>
      </c>
      <c r="F890" s="73">
        <f>C890-('Analyse France'!$C$11+'Analyse France'!$C$12*'CAC40'!E890)</f>
        <v>-2.0315594913413206E-3</v>
      </c>
    </row>
    <row r="891" spans="1:6" x14ac:dyDescent="0.3">
      <c r="A891" s="45">
        <v>37277.729169999999</v>
      </c>
      <c r="B891" s="25">
        <v>4423.8</v>
      </c>
      <c r="C891" s="46">
        <f t="shared" si="27"/>
        <v>-5.6306685997505879E-3</v>
      </c>
      <c r="D891" s="25">
        <v>288.63</v>
      </c>
      <c r="E891" s="46">
        <f t="shared" si="26"/>
        <v>-5.5813953488371704E-3</v>
      </c>
      <c r="F891" s="73">
        <f>C891-('Analyse France'!$C$11+'Analyse France'!$C$12*'CAC40'!E891)</f>
        <v>6.2727259116773619E-4</v>
      </c>
    </row>
    <row r="892" spans="1:6" x14ac:dyDescent="0.3">
      <c r="A892" s="45">
        <v>37278.729169999999</v>
      </c>
      <c r="B892" s="25">
        <v>4446.72</v>
      </c>
      <c r="C892" s="46">
        <f t="shared" si="27"/>
        <v>5.1810660518105678E-3</v>
      </c>
      <c r="D892" s="25">
        <v>288.61</v>
      </c>
      <c r="E892" s="46">
        <f t="shared" si="26"/>
        <v>-6.9292866299308642E-5</v>
      </c>
      <c r="F892" s="73">
        <f>C892-('Analyse France'!$C$11+'Analyse France'!$C$12*'CAC40'!E892)</f>
        <v>5.431264027960841E-3</v>
      </c>
    </row>
    <row r="893" spans="1:6" x14ac:dyDescent="0.3">
      <c r="A893" s="45">
        <v>37279.729169999999</v>
      </c>
      <c r="B893" s="25">
        <v>4450.8100000000004</v>
      </c>
      <c r="C893" s="46">
        <f t="shared" si="27"/>
        <v>9.197790731145794E-4</v>
      </c>
      <c r="D893" s="25">
        <v>291.04000000000002</v>
      </c>
      <c r="E893" s="46">
        <f t="shared" si="26"/>
        <v>8.4196666782163643E-3</v>
      </c>
      <c r="F893" s="73">
        <f>C893-('Analyse France'!$C$11+'Analyse France'!$C$12*'CAC40'!E893)</f>
        <v>-8.0822981516351713E-3</v>
      </c>
    </row>
    <row r="894" spans="1:6" x14ac:dyDescent="0.3">
      <c r="A894" s="45">
        <v>37280.729169999999</v>
      </c>
      <c r="B894" s="25">
        <v>4508.07</v>
      </c>
      <c r="C894" s="46">
        <f t="shared" si="27"/>
        <v>1.2865073997766485E-2</v>
      </c>
      <c r="D894" s="25">
        <v>294.55</v>
      </c>
      <c r="E894" s="46">
        <f t="shared" si="26"/>
        <v>1.206019791094004E-2</v>
      </c>
      <c r="F894" s="73">
        <f>C894-('Analyse France'!$C$11+'Analyse France'!$C$12*'CAC40'!E894)</f>
        <v>-1.048860595021725E-4</v>
      </c>
    </row>
    <row r="895" spans="1:6" x14ac:dyDescent="0.3">
      <c r="A895" s="45">
        <v>37281.729169999999</v>
      </c>
      <c r="B895" s="25">
        <v>4484.3100000000004</v>
      </c>
      <c r="C895" s="46">
        <f t="shared" si="27"/>
        <v>-5.2705481503169116E-3</v>
      </c>
      <c r="D895" s="25">
        <v>293.51</v>
      </c>
      <c r="E895" s="46">
        <f t="shared" ref="E895:E958" si="28">D895/D894-1</f>
        <v>-3.5308097097267455E-3</v>
      </c>
      <c r="F895" s="73">
        <f>C895-('Analyse France'!$C$11+'Analyse France'!$C$12*'CAC40'!E895)</f>
        <v>-1.2475784605079816E-3</v>
      </c>
    </row>
    <row r="896" spans="1:6" x14ac:dyDescent="0.3">
      <c r="A896" s="45">
        <v>37284.729169999999</v>
      </c>
      <c r="B896" s="25">
        <v>4541.16</v>
      </c>
      <c r="C896" s="46">
        <f t="shared" si="27"/>
        <v>1.2677535674384455E-2</v>
      </c>
      <c r="D896" s="25">
        <v>296.12</v>
      </c>
      <c r="E896" s="46">
        <f t="shared" si="28"/>
        <v>8.8923716398079389E-3</v>
      </c>
      <c r="F896" s="73">
        <f>C896-('Analyse France'!$C$11+'Analyse France'!$C$12*'CAC40'!E896)</f>
        <v>3.1602485030515909E-3</v>
      </c>
    </row>
    <row r="897" spans="1:6" x14ac:dyDescent="0.3">
      <c r="A897" s="45">
        <v>37285.729169999999</v>
      </c>
      <c r="B897" s="25">
        <v>4476.1000000000004</v>
      </c>
      <c r="C897" s="46">
        <f t="shared" si="27"/>
        <v>-1.4326735900078269E-2</v>
      </c>
      <c r="D897" s="25">
        <v>291.95999999999998</v>
      </c>
      <c r="E897" s="46">
        <f t="shared" si="28"/>
        <v>-1.4048358773470326E-2</v>
      </c>
      <c r="F897" s="73">
        <f>C897-('Analyse France'!$C$11+'Analyse France'!$C$12*'CAC40'!E897)</f>
        <v>1.1595065107783582E-3</v>
      </c>
    </row>
    <row r="898" spans="1:6" x14ac:dyDescent="0.3">
      <c r="A898" s="45">
        <v>37286.729169999999</v>
      </c>
      <c r="B898" s="25">
        <v>4407.2700000000004</v>
      </c>
      <c r="C898" s="46">
        <f t="shared" ref="C898:C961" si="29">B898/B897-1</f>
        <v>-1.5377225709881315E-2</v>
      </c>
      <c r="D898" s="25">
        <v>288.70999999999998</v>
      </c>
      <c r="E898" s="46">
        <f t="shared" si="28"/>
        <v>-1.1131661871489285E-2</v>
      </c>
      <c r="F898" s="73">
        <f>C898-('Analyse France'!$C$11+'Analyse France'!$C$12*'CAC40'!E898)</f>
        <v>-3.0699456056804651E-3</v>
      </c>
    </row>
    <row r="899" spans="1:6" x14ac:dyDescent="0.3">
      <c r="A899" s="45">
        <v>37287.729169999999</v>
      </c>
      <c r="B899" s="25">
        <v>4461.87</v>
      </c>
      <c r="C899" s="46">
        <f t="shared" si="29"/>
        <v>1.2388621527612109E-2</v>
      </c>
      <c r="D899" s="25">
        <v>292.45</v>
      </c>
      <c r="E899" s="46">
        <f t="shared" si="28"/>
        <v>1.2954175470194951E-2</v>
      </c>
      <c r="F899" s="73">
        <f>C899-('Analyse France'!$C$11+'Analyse France'!$C$12*'CAC40'!E899)</f>
        <v>-1.5557013309257638E-3</v>
      </c>
    </row>
    <row r="900" spans="1:6" x14ac:dyDescent="0.3">
      <c r="A900" s="45">
        <v>37288.729169999999</v>
      </c>
      <c r="B900" s="25">
        <v>4455.5600000000004</v>
      </c>
      <c r="C900" s="46">
        <f t="shared" si="29"/>
        <v>-1.414205254747336E-3</v>
      </c>
      <c r="D900" s="25">
        <v>293.45999999999998</v>
      </c>
      <c r="E900" s="46">
        <f t="shared" si="28"/>
        <v>3.4535818088561321E-3</v>
      </c>
      <c r="F900" s="73">
        <f>C900-('Analyse France'!$C$11+'Analyse France'!$C$12*'CAC40'!E900)</f>
        <v>-5.0036540364706223E-3</v>
      </c>
    </row>
    <row r="901" spans="1:6" x14ac:dyDescent="0.3">
      <c r="A901" s="45">
        <v>37291.729169999999</v>
      </c>
      <c r="B901" s="25">
        <v>4397.54</v>
      </c>
      <c r="C901" s="46">
        <f t="shared" si="29"/>
        <v>-1.3021932147698756E-2</v>
      </c>
      <c r="D901" s="25">
        <v>289.99</v>
      </c>
      <c r="E901" s="46">
        <f t="shared" si="28"/>
        <v>-1.1824439446602497E-2</v>
      </c>
      <c r="F901" s="73">
        <f>C901-('Analyse France'!$C$11+'Analyse France'!$C$12*'CAC40'!E901)</f>
        <v>4.0419145656328884E-5</v>
      </c>
    </row>
    <row r="902" spans="1:6" x14ac:dyDescent="0.3">
      <c r="A902" s="45">
        <v>37292.729169999999</v>
      </c>
      <c r="B902" s="25">
        <v>4307.75</v>
      </c>
      <c r="C902" s="46">
        <f t="shared" si="29"/>
        <v>-2.0418233830732602E-2</v>
      </c>
      <c r="D902" s="25">
        <v>285.20999999999998</v>
      </c>
      <c r="E902" s="46">
        <f t="shared" si="28"/>
        <v>-1.6483327011276305E-2</v>
      </c>
      <c r="F902" s="73">
        <f>C902-('Analyse France'!$C$11+'Analyse France'!$C$12*'CAC40'!E902)</f>
        <v>-2.2780741614074236E-3</v>
      </c>
    </row>
    <row r="903" spans="1:6" x14ac:dyDescent="0.3">
      <c r="A903" s="45">
        <v>37293.729169999999</v>
      </c>
      <c r="B903" s="25">
        <v>4273.8100000000004</v>
      </c>
      <c r="C903" s="46">
        <f t="shared" si="29"/>
        <v>-7.8788230514769131E-3</v>
      </c>
      <c r="D903" s="25">
        <v>282.33</v>
      </c>
      <c r="E903" s="46">
        <f t="shared" si="28"/>
        <v>-1.0097822656989552E-2</v>
      </c>
      <c r="F903" s="73">
        <f>C903-('Analyse France'!$C$11+'Analyse France'!$C$12*'CAC40'!E903)</f>
        <v>3.3016564270555559E-3</v>
      </c>
    </row>
    <row r="904" spans="1:6" x14ac:dyDescent="0.3">
      <c r="A904" s="45">
        <v>37294.729169999999</v>
      </c>
      <c r="B904" s="25">
        <v>4295.6499999999996</v>
      </c>
      <c r="C904" s="46">
        <f t="shared" si="29"/>
        <v>5.1101944166913604E-3</v>
      </c>
      <c r="D904" s="25">
        <v>284.74</v>
      </c>
      <c r="E904" s="46">
        <f t="shared" si="28"/>
        <v>8.5361102256225063E-3</v>
      </c>
      <c r="F904" s="73">
        <f>C904-('Analyse France'!$C$11+'Analyse France'!$C$12*'CAC40'!E904)</f>
        <v>-4.0187968003234029E-3</v>
      </c>
    </row>
    <row r="905" spans="1:6" x14ac:dyDescent="0.3">
      <c r="A905" s="45">
        <v>37295.729169999999</v>
      </c>
      <c r="B905" s="25">
        <v>4299.04</v>
      </c>
      <c r="C905" s="46">
        <f t="shared" si="29"/>
        <v>7.8917043986370672E-4</v>
      </c>
      <c r="D905" s="25">
        <v>284.33999999999997</v>
      </c>
      <c r="E905" s="46">
        <f t="shared" si="28"/>
        <v>-1.4047903350425939E-3</v>
      </c>
      <c r="F905" s="73">
        <f>C905-('Analyse France'!$C$11+'Analyse France'!$C$12*'CAC40'!E905)</f>
        <v>2.4949519944398131E-3</v>
      </c>
    </row>
    <row r="906" spans="1:6" x14ac:dyDescent="0.3">
      <c r="A906" s="45">
        <v>37298.729169999999</v>
      </c>
      <c r="B906" s="25">
        <v>4353.21</v>
      </c>
      <c r="C906" s="46">
        <f t="shared" si="29"/>
        <v>1.2600487550709083E-2</v>
      </c>
      <c r="D906" s="25">
        <v>286.94</v>
      </c>
      <c r="E906" s="46">
        <f t="shared" si="28"/>
        <v>9.1439825560948318E-3</v>
      </c>
      <c r="F906" s="73">
        <f>C906-('Analyse France'!$C$11+'Analyse France'!$C$12*'CAC40'!E906)</f>
        <v>2.8089649528991387E-3</v>
      </c>
    </row>
    <row r="907" spans="1:6" x14ac:dyDescent="0.3">
      <c r="A907" s="45">
        <v>37299.729169999999</v>
      </c>
      <c r="B907" s="25">
        <v>4337.95</v>
      </c>
      <c r="C907" s="46">
        <f t="shared" si="29"/>
        <v>-3.5054591898852072E-3</v>
      </c>
      <c r="D907" s="25">
        <v>286.83999999999997</v>
      </c>
      <c r="E907" s="46">
        <f t="shared" si="28"/>
        <v>-3.4850491391935634E-4</v>
      </c>
      <c r="F907" s="73">
        <f>C907-('Analyse France'!$C$11+'Analyse France'!$C$12*'CAC40'!E907)</f>
        <v>-2.9509427998656553E-3</v>
      </c>
    </row>
    <row r="908" spans="1:6" x14ac:dyDescent="0.3">
      <c r="A908" s="45">
        <v>37300.729169999999</v>
      </c>
      <c r="B908" s="25">
        <v>4364.45</v>
      </c>
      <c r="C908" s="46">
        <f t="shared" si="29"/>
        <v>6.108876312543865E-3</v>
      </c>
      <c r="D908" s="25">
        <v>288.88</v>
      </c>
      <c r="E908" s="46">
        <f t="shared" si="28"/>
        <v>7.1119788035143294E-3</v>
      </c>
      <c r="F908" s="73">
        <f>C908-('Analyse France'!$C$11+'Analyse France'!$C$12*'CAC40'!E908)</f>
        <v>-1.4679275285625435E-3</v>
      </c>
    </row>
    <row r="909" spans="1:6" x14ac:dyDescent="0.3">
      <c r="A909" s="45">
        <v>37301.729169999999</v>
      </c>
      <c r="B909" s="25">
        <v>4429.3100000000004</v>
      </c>
      <c r="C909" s="46">
        <f t="shared" si="29"/>
        <v>1.486097904661543E-2</v>
      </c>
      <c r="D909" s="25">
        <v>291.7</v>
      </c>
      <c r="E909" s="46">
        <f t="shared" si="28"/>
        <v>9.7618388258100541E-3</v>
      </c>
      <c r="F909" s="73">
        <f>C909-('Analyse France'!$C$11+'Analyse France'!$C$12*'CAC40'!E909)</f>
        <v>4.3960433865769151E-3</v>
      </c>
    </row>
    <row r="910" spans="1:6" x14ac:dyDescent="0.3">
      <c r="A910" s="45">
        <v>37302.729169999999</v>
      </c>
      <c r="B910" s="25">
        <v>4377</v>
      </c>
      <c r="C910" s="46">
        <f t="shared" si="29"/>
        <v>-1.1809965886334539E-2</v>
      </c>
      <c r="D910" s="25">
        <v>289.7</v>
      </c>
      <c r="E910" s="46">
        <f t="shared" si="28"/>
        <v>-6.8563592732259204E-3</v>
      </c>
      <c r="F910" s="73">
        <f>C910-('Analyse France'!$C$11+'Analyse France'!$C$12*'CAC40'!E910)</f>
        <v>-4.1624177550361931E-3</v>
      </c>
    </row>
    <row r="911" spans="1:6" x14ac:dyDescent="0.3">
      <c r="A911" s="45">
        <v>37305.729169999999</v>
      </c>
      <c r="B911" s="25">
        <v>4347.05</v>
      </c>
      <c r="C911" s="46">
        <f t="shared" si="29"/>
        <v>-6.8425862462874187E-3</v>
      </c>
      <c r="D911" s="25">
        <v>288</v>
      </c>
      <c r="E911" s="46">
        <f t="shared" si="28"/>
        <v>-5.8681394546081789E-3</v>
      </c>
      <c r="F911" s="73">
        <f>C911-('Analyse France'!$C$11+'Analyse France'!$C$12*'CAC40'!E911)</f>
        <v>-2.7211731095978624E-4</v>
      </c>
    </row>
    <row r="912" spans="1:6" x14ac:dyDescent="0.3">
      <c r="A912" s="45">
        <v>37306.729169999999</v>
      </c>
      <c r="B912" s="25">
        <v>4256.3599999999997</v>
      </c>
      <c r="C912" s="46">
        <f t="shared" si="29"/>
        <v>-2.0862423942673902E-2</v>
      </c>
      <c r="D912" s="25">
        <v>282.64999999999998</v>
      </c>
      <c r="E912" s="46">
        <f t="shared" si="28"/>
        <v>-1.8576388888889017E-2</v>
      </c>
      <c r="F912" s="73">
        <f>C912-('Analyse France'!$C$11+'Analyse France'!$C$12*'CAC40'!E912)</f>
        <v>-4.4099712834311938E-4</v>
      </c>
    </row>
    <row r="913" spans="1:6" x14ac:dyDescent="0.3">
      <c r="A913" s="45">
        <v>37307.729169999999</v>
      </c>
      <c r="B913" s="25">
        <v>4238.99</v>
      </c>
      <c r="C913" s="46">
        <f t="shared" si="29"/>
        <v>-4.0809517991898803E-3</v>
      </c>
      <c r="D913" s="25">
        <v>280.85000000000002</v>
      </c>
      <c r="E913" s="46">
        <f t="shared" si="28"/>
        <v>-6.3683000176895099E-3</v>
      </c>
      <c r="F913" s="73">
        <f>C913-('Analyse France'!$C$11+'Analyse France'!$C$12*'CAC40'!E913)</f>
        <v>3.0346514544247662E-3</v>
      </c>
    </row>
    <row r="914" spans="1:6" x14ac:dyDescent="0.3">
      <c r="A914" s="45">
        <v>37308.729169999999</v>
      </c>
      <c r="B914" s="25">
        <v>4287.22</v>
      </c>
      <c r="C914" s="46">
        <f t="shared" si="29"/>
        <v>1.1377710256452733E-2</v>
      </c>
      <c r="D914" s="25">
        <v>283.64999999999998</v>
      </c>
      <c r="E914" s="46">
        <f t="shared" si="28"/>
        <v>9.9697347338434383E-3</v>
      </c>
      <c r="F914" s="73">
        <f>C914-('Analyse France'!$C$11+'Analyse France'!$C$12*'CAC40'!E914)</f>
        <v>6.8618497206990488E-4</v>
      </c>
    </row>
    <row r="915" spans="1:6" x14ac:dyDescent="0.3">
      <c r="A915" s="45">
        <v>37309.729169999999</v>
      </c>
      <c r="B915" s="25">
        <v>4245.2</v>
      </c>
      <c r="C915" s="46">
        <f t="shared" si="29"/>
        <v>-9.8012231702596653E-3</v>
      </c>
      <c r="D915" s="25">
        <v>280.89</v>
      </c>
      <c r="E915" s="46">
        <f t="shared" si="28"/>
        <v>-9.7303014278159461E-3</v>
      </c>
      <c r="F915" s="73">
        <f>C915-('Analyse France'!$C$11+'Analyse France'!$C$12*'CAC40'!E915)</f>
        <v>9.7868807177035888E-4</v>
      </c>
    </row>
    <row r="916" spans="1:6" x14ac:dyDescent="0.3">
      <c r="A916" s="45">
        <v>37312.729169999999</v>
      </c>
      <c r="B916" s="25">
        <v>4305.4399999999996</v>
      </c>
      <c r="C916" s="46">
        <f t="shared" si="29"/>
        <v>1.4190144162819163E-2</v>
      </c>
      <c r="D916" s="25">
        <v>284.86</v>
      </c>
      <c r="E916" s="46">
        <f t="shared" si="28"/>
        <v>1.4133646623233354E-2</v>
      </c>
      <c r="F916" s="73">
        <f>C916-('Analyse France'!$C$11+'Analyse France'!$C$12*'CAC40'!E916)</f>
        <v>-1.0397062850785194E-3</v>
      </c>
    </row>
    <row r="917" spans="1:6" x14ac:dyDescent="0.3">
      <c r="A917" s="45">
        <v>37313.729169999999</v>
      </c>
      <c r="B917" s="25">
        <v>4340.8599999999997</v>
      </c>
      <c r="C917" s="46">
        <f t="shared" si="29"/>
        <v>8.2268014418966917E-3</v>
      </c>
      <c r="D917" s="25">
        <v>286.87</v>
      </c>
      <c r="E917" s="46">
        <f t="shared" si="28"/>
        <v>7.0560977322193796E-3</v>
      </c>
      <c r="F917" s="73">
        <f>C917-('Analyse France'!$C$11+'Analyse France'!$C$12*'CAC40'!E917)</f>
        <v>7.1090342174875629E-4</v>
      </c>
    </row>
    <row r="918" spans="1:6" x14ac:dyDescent="0.3">
      <c r="A918" s="45">
        <v>37314.729169999999</v>
      </c>
      <c r="B918" s="25">
        <v>4424.71</v>
      </c>
      <c r="C918" s="46">
        <f t="shared" si="29"/>
        <v>1.9316448814290288E-2</v>
      </c>
      <c r="D918" s="25">
        <v>290.87</v>
      </c>
      <c r="E918" s="46">
        <f t="shared" si="28"/>
        <v>1.394359814550139E-2</v>
      </c>
      <c r="F918" s="73">
        <f>C918-('Analyse France'!$C$11+'Analyse France'!$C$12*'CAC40'!E918)</f>
        <v>4.2937357438612329E-3</v>
      </c>
    </row>
    <row r="919" spans="1:6" x14ac:dyDescent="0.3">
      <c r="A919" s="45">
        <v>37315.729169999999</v>
      </c>
      <c r="B919" s="25">
        <v>4462.99</v>
      </c>
      <c r="C919" s="46">
        <f t="shared" si="29"/>
        <v>8.651414442980343E-3</v>
      </c>
      <c r="D919" s="25">
        <v>289.83999999999997</v>
      </c>
      <c r="E919" s="46">
        <f t="shared" si="28"/>
        <v>-3.5411008354249152E-3</v>
      </c>
      <c r="F919" s="73">
        <f>C919-('Analyse France'!$C$11+'Analyse France'!$C$12*'CAC40'!E919)</f>
        <v>1.2685600622464741E-2</v>
      </c>
    </row>
    <row r="920" spans="1:6" x14ac:dyDescent="0.3">
      <c r="A920" s="45">
        <v>37316.729169999999</v>
      </c>
      <c r="B920" s="25">
        <v>4486.42</v>
      </c>
      <c r="C920" s="46">
        <f t="shared" si="29"/>
        <v>5.2498437146397681E-3</v>
      </c>
      <c r="D920" s="25">
        <v>292.94</v>
      </c>
      <c r="E920" s="46">
        <f t="shared" si="28"/>
        <v>1.0695556168920817E-2</v>
      </c>
      <c r="F920" s="73">
        <f>C920-('Analyse France'!$C$11+'Analyse France'!$C$12*'CAC40'!E920)</f>
        <v>-6.2327678776506849E-3</v>
      </c>
    </row>
    <row r="921" spans="1:6" x14ac:dyDescent="0.3">
      <c r="A921" s="45">
        <v>37319.729169999999</v>
      </c>
      <c r="B921" s="25">
        <v>4607.4399999999996</v>
      </c>
      <c r="C921" s="46">
        <f t="shared" si="29"/>
        <v>2.6974737095501355E-2</v>
      </c>
      <c r="D921" s="25">
        <v>298.64</v>
      </c>
      <c r="E921" s="46">
        <f t="shared" si="28"/>
        <v>1.9457909469515977E-2</v>
      </c>
      <c r="F921" s="73">
        <f>C921-('Analyse France'!$C$11+'Analyse France'!$C$12*'CAC40'!E921)</f>
        <v>5.9418733528165957E-3</v>
      </c>
    </row>
    <row r="922" spans="1:6" x14ac:dyDescent="0.3">
      <c r="A922" s="45">
        <v>37320.729169999999</v>
      </c>
      <c r="B922" s="25">
        <v>4580.75</v>
      </c>
      <c r="C922" s="46">
        <f t="shared" si="29"/>
        <v>-5.7928046811243084E-3</v>
      </c>
      <c r="D922" s="25">
        <v>297.35000000000002</v>
      </c>
      <c r="E922" s="46">
        <f t="shared" si="28"/>
        <v>-4.3195821055450612E-3</v>
      </c>
      <c r="F922" s="73">
        <f>C922-('Analyse France'!$C$11+'Analyse France'!$C$12*'CAC40'!E922)</f>
        <v>-9.1013725819340079E-4</v>
      </c>
    </row>
    <row r="923" spans="1:6" x14ac:dyDescent="0.3">
      <c r="A923" s="45">
        <v>37321.729169999999</v>
      </c>
      <c r="B923" s="25">
        <v>4588.1400000000003</v>
      </c>
      <c r="C923" s="46">
        <f t="shared" si="29"/>
        <v>1.6132729356546083E-3</v>
      </c>
      <c r="D923" s="25">
        <v>297.70999999999998</v>
      </c>
      <c r="E923" s="46">
        <f t="shared" si="28"/>
        <v>1.2106944677987563E-3</v>
      </c>
      <c r="F923" s="73">
        <f>C923-('Analyse France'!$C$11+'Analyse France'!$C$12*'CAC40'!E923)</f>
        <v>4.6838886357050799E-4</v>
      </c>
    </row>
    <row r="924" spans="1:6" x14ac:dyDescent="0.3">
      <c r="A924" s="45">
        <v>37322.729169999999</v>
      </c>
      <c r="B924" s="25">
        <v>4616.5</v>
      </c>
      <c r="C924" s="46">
        <f t="shared" si="29"/>
        <v>6.1811540188398961E-3</v>
      </c>
      <c r="D924" s="25">
        <v>299.35000000000002</v>
      </c>
      <c r="E924" s="46">
        <f t="shared" si="28"/>
        <v>5.5087165362266433E-3</v>
      </c>
      <c r="F924" s="73">
        <f>C924-('Analyse France'!$C$11+'Analyse France'!$C$12*'CAC40'!E924)</f>
        <v>3.517755999394457E-4</v>
      </c>
    </row>
    <row r="925" spans="1:6" x14ac:dyDescent="0.3">
      <c r="A925" s="45">
        <v>37323.729169999999</v>
      </c>
      <c r="B925" s="25">
        <v>4629.1099999999997</v>
      </c>
      <c r="C925" s="46">
        <f t="shared" si="29"/>
        <v>2.7315065525830295E-3</v>
      </c>
      <c r="D925" s="25">
        <v>301.36</v>
      </c>
      <c r="E925" s="46">
        <f t="shared" si="28"/>
        <v>6.7145481877399771E-3</v>
      </c>
      <c r="F925" s="73">
        <f>C925-('Analyse France'!$C$11+'Analyse France'!$C$12*'CAC40'!E925)</f>
        <v>-4.4121302541978245E-3</v>
      </c>
    </row>
    <row r="926" spans="1:6" x14ac:dyDescent="0.3">
      <c r="A926" s="45">
        <v>37326.729169999999</v>
      </c>
      <c r="B926" s="25">
        <v>4586.75</v>
      </c>
      <c r="C926" s="46">
        <f t="shared" si="29"/>
        <v>-9.150787084342249E-3</v>
      </c>
      <c r="D926" s="25">
        <v>299.54000000000002</v>
      </c>
      <c r="E926" s="46">
        <f t="shared" si="28"/>
        <v>-6.039288558534639E-3</v>
      </c>
      <c r="F926" s="73">
        <f>C926-('Analyse France'!$C$11+'Analyse France'!$C$12*'CAC40'!E926)</f>
        <v>-2.3937795512499367E-3</v>
      </c>
    </row>
    <row r="927" spans="1:6" x14ac:dyDescent="0.3">
      <c r="A927" s="45">
        <v>37327.729169999999</v>
      </c>
      <c r="B927" s="25">
        <v>4550.6499999999996</v>
      </c>
      <c r="C927" s="46">
        <f t="shared" si="29"/>
        <v>-7.8704965389437831E-3</v>
      </c>
      <c r="D927" s="25">
        <v>297.36</v>
      </c>
      <c r="E927" s="46">
        <f t="shared" si="28"/>
        <v>-7.2778259998664829E-3</v>
      </c>
      <c r="F927" s="73">
        <f>C927-('Analyse France'!$C$11+'Analyse France'!$C$12*'CAC40'!E927)</f>
        <v>2.3641603183057434E-4</v>
      </c>
    </row>
    <row r="928" spans="1:6" x14ac:dyDescent="0.3">
      <c r="A928" s="45">
        <v>37328.729169999999</v>
      </c>
      <c r="B928" s="25">
        <v>4523.7700000000004</v>
      </c>
      <c r="C928" s="46">
        <f t="shared" si="29"/>
        <v>-5.9068484721961356E-3</v>
      </c>
      <c r="D928" s="25">
        <v>297.29000000000002</v>
      </c>
      <c r="E928" s="46">
        <f t="shared" si="28"/>
        <v>-2.3540489642182028E-4</v>
      </c>
      <c r="F928" s="73">
        <f>C928-('Analyse France'!$C$11+'Analyse France'!$C$12*'CAC40'!E928)</f>
        <v>-5.4756018988869086E-3</v>
      </c>
    </row>
    <row r="929" spans="1:6" x14ac:dyDescent="0.3">
      <c r="A929" s="45">
        <v>37329.729169999999</v>
      </c>
      <c r="B929" s="25">
        <v>4546.84</v>
      </c>
      <c r="C929" s="46">
        <f t="shared" si="29"/>
        <v>5.099728766051248E-3</v>
      </c>
      <c r="D929" s="25">
        <v>297.25</v>
      </c>
      <c r="E929" s="46">
        <f t="shared" si="28"/>
        <v>-1.345487571059456E-4</v>
      </c>
      <c r="F929" s="73">
        <f>C929-('Analyse France'!$C$11+'Analyse France'!$C$12*'CAC40'!E929)</f>
        <v>5.4210503536472783E-3</v>
      </c>
    </row>
    <row r="930" spans="1:6" x14ac:dyDescent="0.3">
      <c r="A930" s="45">
        <v>37330.729169999999</v>
      </c>
      <c r="B930" s="25">
        <v>4588.33</v>
      </c>
      <c r="C930" s="46">
        <f t="shared" si="29"/>
        <v>9.125018694301934E-3</v>
      </c>
      <c r="D930" s="25">
        <v>299.74</v>
      </c>
      <c r="E930" s="46">
        <f t="shared" si="28"/>
        <v>8.376787216147985E-3</v>
      </c>
      <c r="F930" s="73">
        <f>C930-('Analyse France'!$C$11+'Analyse France'!$C$12*'CAC40'!E930)</f>
        <v>1.696765943272234E-4</v>
      </c>
    </row>
    <row r="931" spans="1:6" x14ac:dyDescent="0.3">
      <c r="A931" s="45">
        <v>37333.729169999999</v>
      </c>
      <c r="B931" s="25">
        <v>4625.8100000000004</v>
      </c>
      <c r="C931" s="46">
        <f t="shared" si="29"/>
        <v>8.1685493414815902E-3</v>
      </c>
      <c r="D931" s="25">
        <v>301.39</v>
      </c>
      <c r="E931" s="46">
        <f t="shared" si="28"/>
        <v>5.5047708013611363E-3</v>
      </c>
      <c r="F931" s="73">
        <f>C931-('Analyse France'!$C$11+'Analyse France'!$C$12*'CAC40'!E931)</f>
        <v>2.3434714525405551E-3</v>
      </c>
    </row>
    <row r="932" spans="1:6" x14ac:dyDescent="0.3">
      <c r="A932" s="45">
        <v>37334.729169999999</v>
      </c>
      <c r="B932" s="25">
        <v>4644.93</v>
      </c>
      <c r="C932" s="46">
        <f t="shared" si="29"/>
        <v>4.1333301627173302E-3</v>
      </c>
      <c r="D932" s="25">
        <v>302.27999999999997</v>
      </c>
      <c r="E932" s="46">
        <f t="shared" si="28"/>
        <v>2.952984505126155E-3</v>
      </c>
      <c r="F932" s="73">
        <f>C932-('Analyse France'!$C$11+'Analyse France'!$C$12*'CAC40'!E932)</f>
        <v>1.0894917110527598E-3</v>
      </c>
    </row>
    <row r="933" spans="1:6" x14ac:dyDescent="0.3">
      <c r="A933" s="45">
        <v>37335.729169999999</v>
      </c>
      <c r="B933" s="25">
        <v>4603.8</v>
      </c>
      <c r="C933" s="46">
        <f t="shared" si="29"/>
        <v>-8.8548158960415346E-3</v>
      </c>
      <c r="D933" s="25">
        <v>299.45</v>
      </c>
      <c r="E933" s="46">
        <f t="shared" si="28"/>
        <v>-9.3621807595606343E-3</v>
      </c>
      <c r="F933" s="73">
        <f>C933-('Analyse France'!$C$11+'Analyse France'!$C$12*'CAC40'!E933)</f>
        <v>1.5238737696602334E-3</v>
      </c>
    </row>
    <row r="934" spans="1:6" x14ac:dyDescent="0.3">
      <c r="A934" s="45">
        <v>37336.729169999999</v>
      </c>
      <c r="B934" s="25">
        <v>4579.8999999999996</v>
      </c>
      <c r="C934" s="46">
        <f t="shared" si="29"/>
        <v>-5.1913636561102816E-3</v>
      </c>
      <c r="D934" s="25">
        <v>298.67</v>
      </c>
      <c r="E934" s="46">
        <f t="shared" si="28"/>
        <v>-2.604775421606198E-3</v>
      </c>
      <c r="F934" s="73">
        <f>C934-('Analyse France'!$C$11+'Analyse France'!$C$12*'CAC40'!E934)</f>
        <v>-2.1776959937443016E-3</v>
      </c>
    </row>
    <row r="935" spans="1:6" x14ac:dyDescent="0.3">
      <c r="A935" s="45">
        <v>37337.729169999999</v>
      </c>
      <c r="B935" s="25">
        <v>4601.57</v>
      </c>
      <c r="C935" s="46">
        <f t="shared" si="29"/>
        <v>4.7315443568636262E-3</v>
      </c>
      <c r="D935" s="25">
        <v>300.32</v>
      </c>
      <c r="E935" s="46">
        <f t="shared" si="28"/>
        <v>5.5244919141526072E-3</v>
      </c>
      <c r="F935" s="73">
        <f>C935-('Analyse France'!$C$11+'Analyse France'!$C$12*'CAC40'!E935)</f>
        <v>-1.1150279404154202E-3</v>
      </c>
    </row>
    <row r="936" spans="1:6" x14ac:dyDescent="0.3">
      <c r="A936" s="45">
        <v>37340.729169999999</v>
      </c>
      <c r="B936" s="25">
        <v>4588.3599999999997</v>
      </c>
      <c r="C936" s="46">
        <f t="shared" si="29"/>
        <v>-2.8707593277946808E-3</v>
      </c>
      <c r="D936" s="25">
        <v>298.25</v>
      </c>
      <c r="E936" s="46">
        <f t="shared" si="28"/>
        <v>-6.8926478423014803E-3</v>
      </c>
      <c r="F936" s="73">
        <f>C936-('Analyse France'!$C$11+'Analyse France'!$C$12*'CAC40'!E936)</f>
        <v>4.8163403911833189E-3</v>
      </c>
    </row>
    <row r="937" spans="1:6" x14ac:dyDescent="0.3">
      <c r="A937" s="45">
        <v>37341.729169999999</v>
      </c>
      <c r="B937" s="25">
        <v>4628.07</v>
      </c>
      <c r="C937" s="46">
        <f t="shared" si="29"/>
        <v>8.654508364644542E-3</v>
      </c>
      <c r="D937" s="25">
        <v>298.77</v>
      </c>
      <c r="E937" s="46">
        <f t="shared" si="28"/>
        <v>1.7435037720032742E-3</v>
      </c>
      <c r="F937" s="73">
        <f>C937-('Analyse France'!$C$11+'Analyse France'!$C$12*'CAC40'!E937)</f>
        <v>6.9289055029079323E-3</v>
      </c>
    </row>
    <row r="938" spans="1:6" x14ac:dyDescent="0.3">
      <c r="A938" s="45">
        <v>37342.729169999999</v>
      </c>
      <c r="B938" s="25">
        <v>4623.2</v>
      </c>
      <c r="C938" s="46">
        <f t="shared" si="29"/>
        <v>-1.052274490230265E-3</v>
      </c>
      <c r="D938" s="25">
        <v>299.52</v>
      </c>
      <c r="E938" s="46">
        <f t="shared" si="28"/>
        <v>2.5102921980117987E-3</v>
      </c>
      <c r="F938" s="73">
        <f>C938-('Analyse France'!$C$11+'Analyse France'!$C$12*'CAC40'!E938)</f>
        <v>-3.6136143467178144E-3</v>
      </c>
    </row>
    <row r="939" spans="1:6" x14ac:dyDescent="0.3">
      <c r="A939" s="45">
        <v>37343.729169999999</v>
      </c>
      <c r="B939" s="25">
        <v>4688.0200000000004</v>
      </c>
      <c r="C939" s="46">
        <f t="shared" si="29"/>
        <v>1.4020591797889059E-2</v>
      </c>
      <c r="D939" s="25">
        <v>303.02999999999997</v>
      </c>
      <c r="E939" s="46">
        <f t="shared" si="28"/>
        <v>1.171875E-2</v>
      </c>
      <c r="F939" s="73">
        <f>C939-('Analyse France'!$C$11+'Analyse France'!$C$12*'CAC40'!E939)</f>
        <v>1.4227821816989727E-3</v>
      </c>
    </row>
    <row r="940" spans="1:6" x14ac:dyDescent="0.3">
      <c r="A940" s="45">
        <v>37348.729169999999</v>
      </c>
      <c r="B940" s="25">
        <v>4627.33</v>
      </c>
      <c r="C940" s="46">
        <f t="shared" si="29"/>
        <v>-1.2945763883259964E-2</v>
      </c>
      <c r="D940" s="25">
        <v>301.24</v>
      </c>
      <c r="E940" s="46">
        <f t="shared" si="28"/>
        <v>-5.907005907005769E-3</v>
      </c>
      <c r="F940" s="73">
        <f>C940-('Analyse France'!$C$11+'Analyse France'!$C$12*'CAC40'!E940)</f>
        <v>-6.3329336771806629E-3</v>
      </c>
    </row>
    <row r="941" spans="1:6" x14ac:dyDescent="0.3">
      <c r="A941" s="45">
        <v>37349.729169999999</v>
      </c>
      <c r="B941" s="25">
        <v>4632.26</v>
      </c>
      <c r="C941" s="46">
        <f t="shared" si="29"/>
        <v>1.0654092100628176E-3</v>
      </c>
      <c r="D941" s="25">
        <v>300.79000000000002</v>
      </c>
      <c r="E941" s="46">
        <f t="shared" si="28"/>
        <v>-1.4938255211790485E-3</v>
      </c>
      <c r="F941" s="73">
        <f>C941-('Analyse France'!$C$11+'Analyse France'!$C$12*'CAC40'!E941)</f>
        <v>2.8682318731962199E-3</v>
      </c>
    </row>
    <row r="942" spans="1:6" x14ac:dyDescent="0.3">
      <c r="A942" s="45">
        <v>37350.729169999999</v>
      </c>
      <c r="B942" s="25">
        <v>4538.3100000000004</v>
      </c>
      <c r="C942" s="46">
        <f t="shared" si="29"/>
        <v>-2.0281676762530565E-2</v>
      </c>
      <c r="D942" s="25">
        <v>298</v>
      </c>
      <c r="E942" s="46">
        <f t="shared" si="28"/>
        <v>-9.2755743209549379E-3</v>
      </c>
      <c r="F942" s="73">
        <f>C942-('Analyse France'!$C$11+'Analyse France'!$C$12*'CAC40'!E942)</f>
        <v>-9.9973810681921599E-3</v>
      </c>
    </row>
    <row r="943" spans="1:6" x14ac:dyDescent="0.3">
      <c r="A943" s="45">
        <v>37351.729169999999</v>
      </c>
      <c r="B943" s="25">
        <v>4515.7</v>
      </c>
      <c r="C943" s="46">
        <f t="shared" si="29"/>
        <v>-4.9820307559422794E-3</v>
      </c>
      <c r="D943" s="25">
        <v>298</v>
      </c>
      <c r="E943" s="46">
        <f t="shared" si="28"/>
        <v>0</v>
      </c>
      <c r="F943" s="73">
        <f>C943-('Analyse France'!$C$11+'Analyse France'!$C$12*'CAC40'!E943)</f>
        <v>-4.8073563660570116E-3</v>
      </c>
    </row>
    <row r="944" spans="1:6" x14ac:dyDescent="0.3">
      <c r="A944" s="45">
        <v>37354.729169999999</v>
      </c>
      <c r="B944" s="25">
        <v>4431.88</v>
      </c>
      <c r="C944" s="46">
        <f t="shared" si="29"/>
        <v>-1.8561906238235393E-2</v>
      </c>
      <c r="D944" s="25">
        <v>294.29000000000002</v>
      </c>
      <c r="E944" s="46">
        <f t="shared" si="28"/>
        <v>-1.2449664429530105E-2</v>
      </c>
      <c r="F944" s="73">
        <f>C944-('Analyse France'!$C$11+'Analyse France'!$C$12*'CAC40'!E944)</f>
        <v>-4.8181105848042246E-3</v>
      </c>
    </row>
    <row r="945" spans="1:6" x14ac:dyDescent="0.3">
      <c r="A945" s="45">
        <v>37355.729169999999</v>
      </c>
      <c r="B945" s="25">
        <v>4463.91</v>
      </c>
      <c r="C945" s="46">
        <f t="shared" si="29"/>
        <v>7.2271812413693404E-3</v>
      </c>
      <c r="D945" s="25">
        <v>294.64</v>
      </c>
      <c r="E945" s="46">
        <f t="shared" si="28"/>
        <v>1.1893030684018147E-3</v>
      </c>
      <c r="F945" s="73">
        <f>C945-('Analyse France'!$C$11+'Analyse France'!$C$12*'CAC40'!E945)</f>
        <v>6.105612054120654E-3</v>
      </c>
    </row>
    <row r="946" spans="1:6" x14ac:dyDescent="0.3">
      <c r="A946" s="45">
        <v>37356.729169999999</v>
      </c>
      <c r="B946" s="25">
        <v>4521.83</v>
      </c>
      <c r="C946" s="46">
        <f t="shared" si="29"/>
        <v>1.297517199047471E-2</v>
      </c>
      <c r="D946" s="25">
        <v>297.11</v>
      </c>
      <c r="E946" s="46">
        <f t="shared" si="28"/>
        <v>8.3831115938095557E-3</v>
      </c>
      <c r="F946" s="73">
        <f>C946-('Analyse France'!$C$11+'Analyse France'!$C$12*'CAC40'!E946)</f>
        <v>4.0129368334307046E-3</v>
      </c>
    </row>
    <row r="947" spans="1:6" x14ac:dyDescent="0.3">
      <c r="A947" s="45">
        <v>37357.729169999999</v>
      </c>
      <c r="B947" s="25">
        <v>4441.54</v>
      </c>
      <c r="C947" s="46">
        <f t="shared" si="29"/>
        <v>-1.7756085478666805E-2</v>
      </c>
      <c r="D947" s="25">
        <v>292.37</v>
      </c>
      <c r="E947" s="46">
        <f t="shared" si="28"/>
        <v>-1.5953687186563981E-2</v>
      </c>
      <c r="F947" s="73">
        <f>C947-('Analyse France'!$C$11+'Analyse France'!$C$12*'CAC40'!E947)</f>
        <v>-1.9319012423175616E-4</v>
      </c>
    </row>
    <row r="948" spans="1:6" x14ac:dyDescent="0.3">
      <c r="A948" s="45">
        <v>37358.729169999999</v>
      </c>
      <c r="B948" s="25">
        <v>4468.29</v>
      </c>
      <c r="C948" s="46">
        <f t="shared" si="29"/>
        <v>6.0226858251868354E-3</v>
      </c>
      <c r="D948" s="25">
        <v>293.8</v>
      </c>
      <c r="E948" s="46">
        <f t="shared" si="28"/>
        <v>4.8910626945308788E-3</v>
      </c>
      <c r="F948" s="73">
        <f>C948-('Analyse France'!$C$11+'Analyse France'!$C$12*'CAC40'!E948)</f>
        <v>8.6649983844426515E-4</v>
      </c>
    </row>
    <row r="949" spans="1:6" x14ac:dyDescent="0.3">
      <c r="A949" s="45">
        <v>37361.729169999999</v>
      </c>
      <c r="B949" s="25">
        <v>4502.49</v>
      </c>
      <c r="C949" s="46">
        <f t="shared" si="29"/>
        <v>7.6539347267075009E-3</v>
      </c>
      <c r="D949" s="25">
        <v>295.77999999999997</v>
      </c>
      <c r="E949" s="46">
        <f t="shared" si="28"/>
        <v>6.7392784206943279E-3</v>
      </c>
      <c r="F949" s="73">
        <f>C949-('Analyse France'!$C$11+'Analyse France'!$C$12*'CAC40'!E949)</f>
        <v>4.8334397817723085E-4</v>
      </c>
    </row>
    <row r="950" spans="1:6" x14ac:dyDescent="0.3">
      <c r="A950" s="45">
        <v>37362.729169999999</v>
      </c>
      <c r="B950" s="25">
        <v>4598.74</v>
      </c>
      <c r="C950" s="46">
        <f t="shared" si="29"/>
        <v>2.1377060248884527E-2</v>
      </c>
      <c r="D950" s="25">
        <v>300.36</v>
      </c>
      <c r="E950" s="46">
        <f t="shared" si="28"/>
        <v>1.5484481709378661E-2</v>
      </c>
      <c r="F950" s="73">
        <f>C950-('Analyse France'!$C$11+'Analyse France'!$C$12*'CAC40'!E950)</f>
        <v>4.6749094675352064E-3</v>
      </c>
    </row>
    <row r="951" spans="1:6" x14ac:dyDescent="0.3">
      <c r="A951" s="45">
        <v>37363.729169999999</v>
      </c>
      <c r="B951" s="25">
        <v>4597.3</v>
      </c>
      <c r="C951" s="46">
        <f t="shared" si="29"/>
        <v>-3.1312924844617562E-4</v>
      </c>
      <c r="D951" s="25">
        <v>300.25</v>
      </c>
      <c r="E951" s="46">
        <f t="shared" si="28"/>
        <v>-3.6622719403389681E-4</v>
      </c>
      <c r="F951" s="73">
        <f>C951-('Analyse France'!$C$11+'Analyse France'!$C$12*'CAC40'!E951)</f>
        <v>2.6070298492818418E-4</v>
      </c>
    </row>
    <row r="952" spans="1:6" x14ac:dyDescent="0.3">
      <c r="A952" s="45">
        <v>37364.729169999999</v>
      </c>
      <c r="B952" s="25">
        <v>4588.83</v>
      </c>
      <c r="C952" s="46">
        <f t="shared" si="29"/>
        <v>-1.8423857481565387E-3</v>
      </c>
      <c r="D952" s="25">
        <v>298.26</v>
      </c>
      <c r="E952" s="46">
        <f t="shared" si="28"/>
        <v>-6.6278101582015747E-3</v>
      </c>
      <c r="F952" s="73">
        <f>C952-('Analyse France'!$C$11+'Analyse France'!$C$12*'CAC40'!E952)</f>
        <v>5.556062443621711E-3</v>
      </c>
    </row>
    <row r="953" spans="1:6" x14ac:dyDescent="0.3">
      <c r="A953" s="47">
        <v>37365.729169999999</v>
      </c>
      <c r="B953" s="48">
        <v>4606.42</v>
      </c>
      <c r="C953" s="49">
        <f t="shared" si="29"/>
        <v>3.8332211042901854E-3</v>
      </c>
      <c r="D953" s="48">
        <v>298.54000000000002</v>
      </c>
      <c r="E953" s="49">
        <f t="shared" si="28"/>
        <v>9.3877824716703806E-4</v>
      </c>
      <c r="F953" s="74">
        <f>C953-('Analyse France'!$C$11+'Analyse France'!$C$12*'CAC40'!E953)</f>
        <v>2.9847035882816968E-3</v>
      </c>
    </row>
    <row r="954" spans="1:6" x14ac:dyDescent="0.3">
      <c r="A954" s="47">
        <v>37368.729169999999</v>
      </c>
      <c r="B954" s="48">
        <v>4559.46</v>
      </c>
      <c r="C954" s="49">
        <f t="shared" si="29"/>
        <v>-1.0194467721137079E-2</v>
      </c>
      <c r="D954" s="48">
        <v>296.55</v>
      </c>
      <c r="E954" s="49">
        <f t="shared" si="28"/>
        <v>-6.6657734306960759E-3</v>
      </c>
      <c r="F954" s="74">
        <f>C954-('Analyse France'!$C$11+'Analyse France'!$C$12*'CAC40'!E954)</f>
        <v>-2.7546426512144642E-3</v>
      </c>
    </row>
    <row r="955" spans="1:6" x14ac:dyDescent="0.3">
      <c r="A955" s="47">
        <v>37369.729169999999</v>
      </c>
      <c r="B955" s="48">
        <v>4562.55</v>
      </c>
      <c r="C955" s="49">
        <f t="shared" si="29"/>
        <v>6.7771183429621296E-4</v>
      </c>
      <c r="D955" s="48">
        <v>295.64999999999998</v>
      </c>
      <c r="E955" s="49">
        <f t="shared" si="28"/>
        <v>-3.0349013657057222E-3</v>
      </c>
      <c r="F955" s="74">
        <f>C955-('Analyse France'!$C$11+'Analyse France'!$C$12*'CAC40'!E955)</f>
        <v>4.1601817786128476E-3</v>
      </c>
    </row>
    <row r="956" spans="1:6" x14ac:dyDescent="0.3">
      <c r="A956" s="47">
        <v>37370.729169999999</v>
      </c>
      <c r="B956" s="48">
        <v>4528</v>
      </c>
      <c r="C956" s="49">
        <f t="shared" si="29"/>
        <v>-7.5725197532082733E-3</v>
      </c>
      <c r="D956" s="48">
        <v>294.43</v>
      </c>
      <c r="E956" s="49">
        <f t="shared" si="28"/>
        <v>-4.1265009301537647E-3</v>
      </c>
      <c r="F956" s="74">
        <f>C956-('Analyse France'!$C$11+'Analyse France'!$C$12*'CAC40'!E956)</f>
        <v>-2.9002951014397826E-3</v>
      </c>
    </row>
    <row r="957" spans="1:6" x14ac:dyDescent="0.3">
      <c r="A957" s="47">
        <v>37371.729169999999</v>
      </c>
      <c r="B957" s="48">
        <v>4455.99</v>
      </c>
      <c r="C957" s="49">
        <f t="shared" si="29"/>
        <v>-1.5903268551236804E-2</v>
      </c>
      <c r="D957" s="48">
        <v>291.42</v>
      </c>
      <c r="E957" s="49">
        <f t="shared" si="28"/>
        <v>-1.022314302211047E-2</v>
      </c>
      <c r="F957" s="74">
        <f>C957-('Analyse France'!$C$11+'Analyse France'!$C$12*'CAC40'!E957)</f>
        <v>-4.5862000713908467E-3</v>
      </c>
    </row>
    <row r="958" spans="1:6" x14ac:dyDescent="0.3">
      <c r="A958" s="47">
        <v>37372.729169999999</v>
      </c>
      <c r="B958" s="48">
        <v>4453.08</v>
      </c>
      <c r="C958" s="49">
        <f t="shared" si="29"/>
        <v>-6.5305353019196044E-4</v>
      </c>
      <c r="D958" s="48">
        <v>289.88</v>
      </c>
      <c r="E958" s="49">
        <f t="shared" si="28"/>
        <v>-5.2844691510535169E-3</v>
      </c>
      <c r="F958" s="74">
        <f>C958-('Analyse France'!$C$11+'Analyse France'!$C$12*'CAC40'!E958)</f>
        <v>5.2812622644873037E-3</v>
      </c>
    </row>
    <row r="959" spans="1:6" x14ac:dyDescent="0.3">
      <c r="A959" s="47">
        <v>37375.729169999999</v>
      </c>
      <c r="B959" s="48">
        <v>4430.38</v>
      </c>
      <c r="C959" s="49">
        <f t="shared" si="29"/>
        <v>-5.0975953721917877E-3</v>
      </c>
      <c r="D959" s="48">
        <v>288.99</v>
      </c>
      <c r="E959" s="49">
        <f t="shared" ref="E959:E1022" si="30">D959/D958-1</f>
        <v>-3.0702359597074569E-3</v>
      </c>
      <c r="F959" s="74">
        <f>C959-('Analyse France'!$C$11+'Analyse France'!$C$12*'CAC40'!E959)</f>
        <v>-1.5766135954059625E-3</v>
      </c>
    </row>
    <row r="960" spans="1:6" x14ac:dyDescent="0.3">
      <c r="A960" s="47">
        <v>37376.729169999999</v>
      </c>
      <c r="B960" s="48">
        <v>4462.74</v>
      </c>
      <c r="C960" s="49">
        <f t="shared" si="29"/>
        <v>7.3041138683362927E-3</v>
      </c>
      <c r="D960" s="48">
        <v>290.64</v>
      </c>
      <c r="E960" s="49">
        <f t="shared" si="30"/>
        <v>5.7095401224955822E-3</v>
      </c>
      <c r="F960" s="74">
        <f>C960-('Analyse France'!$C$11+'Analyse France'!$C$12*'CAC40'!E960)</f>
        <v>1.2558540803766245E-3</v>
      </c>
    </row>
    <row r="961" spans="1:6" x14ac:dyDescent="0.3">
      <c r="A961" s="47">
        <v>37378.729169999999</v>
      </c>
      <c r="B961" s="48">
        <v>4421.5600000000004</v>
      </c>
      <c r="C961" s="49">
        <f t="shared" si="29"/>
        <v>-9.2275149347709196E-3</v>
      </c>
      <c r="D961" s="48">
        <v>289.95</v>
      </c>
      <c r="E961" s="49">
        <f t="shared" si="30"/>
        <v>-2.3740710156895384E-3</v>
      </c>
      <c r="F961" s="74">
        <f>C961-('Analyse France'!$C$11+'Analyse France'!$C$12*'CAC40'!E961)</f>
        <v>-6.4652963036328139E-3</v>
      </c>
    </row>
    <row r="962" spans="1:6" x14ac:dyDescent="0.3">
      <c r="A962" s="47">
        <v>37379.729169999999</v>
      </c>
      <c r="B962" s="48">
        <v>4354.92</v>
      </c>
      <c r="C962" s="49">
        <f>B962/B961-1</f>
        <v>-1.507160368738647E-2</v>
      </c>
      <c r="D962" s="48">
        <v>287.54000000000002</v>
      </c>
      <c r="E962" s="49">
        <f t="shared" si="30"/>
        <v>-8.3117778927400687E-3</v>
      </c>
      <c r="F962" s="74">
        <f>C962-('Analyse France'!$C$11+'Analyse France'!$C$12*'CAC40'!E962)</f>
        <v>-5.8377676806842856E-3</v>
      </c>
    </row>
    <row r="963" spans="1:6" x14ac:dyDescent="0.3">
      <c r="A963" s="32">
        <v>37382.729169999999</v>
      </c>
      <c r="B963" s="33">
        <v>4367.26</v>
      </c>
      <c r="C963" s="35">
        <f t="shared" ref="C963:C1025" si="31">B963/B962-1</f>
        <v>2.8335767361973296E-3</v>
      </c>
      <c r="D963" s="33">
        <v>286.92</v>
      </c>
      <c r="E963" s="35">
        <f t="shared" si="30"/>
        <v>-2.156221743061848E-3</v>
      </c>
      <c r="F963" s="75">
        <f>C963-('Analyse France'!$C$11+'Analyse France'!$C$12*'CAC40'!E963)</f>
        <v>5.3583573854369976E-3</v>
      </c>
    </row>
    <row r="964" spans="1:6" x14ac:dyDescent="0.3">
      <c r="A964" s="50">
        <v>37383.729169999999</v>
      </c>
      <c r="B964" s="51">
        <v>4296.3999999999996</v>
      </c>
      <c r="C964" s="52">
        <f t="shared" si="31"/>
        <v>-1.622527626017245E-2</v>
      </c>
      <c r="D964" s="51">
        <v>283.86</v>
      </c>
      <c r="E964" s="52">
        <f t="shared" si="30"/>
        <v>-1.0664993726474337E-2</v>
      </c>
      <c r="F964" s="76">
        <f>C964-('Analyse France'!$C$11+'Analyse France'!$C$12*'CAC40'!E964)</f>
        <v>-4.4266264636706517E-3</v>
      </c>
    </row>
    <row r="965" spans="1:6" x14ac:dyDescent="0.3">
      <c r="A965" s="50">
        <v>37384.729169999999</v>
      </c>
      <c r="B965" s="51">
        <v>4404.0200000000004</v>
      </c>
      <c r="C965" s="52">
        <f t="shared" si="31"/>
        <v>2.5048878130528029E-2</v>
      </c>
      <c r="D965" s="51">
        <v>289.97000000000003</v>
      </c>
      <c r="E965" s="52">
        <f t="shared" si="30"/>
        <v>2.1524695272317373E-2</v>
      </c>
      <c r="F965" s="76">
        <f>C965-('Analyse France'!$C$11+'Analyse France'!$C$12*'CAC40'!E965)</f>
        <v>1.7633860264340377E-3</v>
      </c>
    </row>
    <row r="966" spans="1:6" x14ac:dyDescent="0.3">
      <c r="A966" s="50">
        <v>37385.729169999999</v>
      </c>
      <c r="B966" s="51">
        <v>4386.8599999999997</v>
      </c>
      <c r="C966" s="52">
        <f t="shared" si="31"/>
        <v>-3.896440070662921E-3</v>
      </c>
      <c r="D966" s="51">
        <v>289</v>
      </c>
      <c r="E966" s="52">
        <f t="shared" si="30"/>
        <v>-3.3451736386523878E-3</v>
      </c>
      <c r="F966" s="76">
        <f>C966-('Analyse France'!$C$11+'Analyse France'!$C$12*'CAC40'!E966)</f>
        <v>-7.5798594080478572E-5</v>
      </c>
    </row>
    <row r="967" spans="1:6" x14ac:dyDescent="0.3">
      <c r="A967" s="50">
        <v>37386.729169999999</v>
      </c>
      <c r="B967" s="51">
        <v>4329.84</v>
      </c>
      <c r="C967" s="52">
        <f t="shared" si="31"/>
        <v>-1.2997907387060303E-2</v>
      </c>
      <c r="D967" s="51">
        <v>285.83999999999997</v>
      </c>
      <c r="E967" s="52">
        <f t="shared" si="30"/>
        <v>-1.0934256055363356E-2</v>
      </c>
      <c r="F967" s="76">
        <f>C967-('Analyse France'!$C$11+'Analyse France'!$C$12*'CAC40'!E967)</f>
        <v>-9.0578356054902588E-4</v>
      </c>
    </row>
    <row r="968" spans="1:6" x14ac:dyDescent="0.3">
      <c r="A968" s="50">
        <v>37389.729169999999</v>
      </c>
      <c r="B968" s="51">
        <v>4375.3900000000003</v>
      </c>
      <c r="C968" s="52">
        <f t="shared" si="31"/>
        <v>1.0520019215490617E-2</v>
      </c>
      <c r="D968" s="51">
        <v>288.02</v>
      </c>
      <c r="E968" s="52">
        <f t="shared" si="30"/>
        <v>7.6266442765182685E-3</v>
      </c>
      <c r="F968" s="76">
        <f>C968-('Analyse France'!$C$11+'Analyse France'!$C$12*'CAC40'!E968)</f>
        <v>2.3822718844708629E-3</v>
      </c>
    </row>
    <row r="969" spans="1:6" x14ac:dyDescent="0.3">
      <c r="A969" s="50">
        <v>37390.729169999999</v>
      </c>
      <c r="B969" s="51">
        <v>4447.12</v>
      </c>
      <c r="C969" s="52">
        <f t="shared" si="31"/>
        <v>1.6393967166355328E-2</v>
      </c>
      <c r="D969" s="51">
        <v>291.77999999999997</v>
      </c>
      <c r="E969" s="52">
        <f t="shared" si="30"/>
        <v>1.3054648982709471E-2</v>
      </c>
      <c r="F969" s="76">
        <f>C969-('Analyse France'!$C$11+'Analyse France'!$C$12*'CAC40'!E969)</f>
        <v>2.3401363541853751E-3</v>
      </c>
    </row>
    <row r="970" spans="1:6" x14ac:dyDescent="0.3">
      <c r="A970" s="50">
        <v>37391.729169999999</v>
      </c>
      <c r="B970" s="51">
        <v>4471.2700000000004</v>
      </c>
      <c r="C970" s="52">
        <f t="shared" si="31"/>
        <v>5.4304808505281077E-3</v>
      </c>
      <c r="D970" s="51">
        <v>292.89</v>
      </c>
      <c r="E970" s="52">
        <f t="shared" si="30"/>
        <v>3.8042360682706278E-3</v>
      </c>
      <c r="F970" s="76">
        <f>C970-('Analyse France'!$C$11+'Analyse France'!$C$12*'CAC40'!E970)</f>
        <v>1.4588474569619328E-3</v>
      </c>
    </row>
    <row r="971" spans="1:6" x14ac:dyDescent="0.3">
      <c r="A971" s="50">
        <v>37392.729169999999</v>
      </c>
      <c r="B971" s="51">
        <v>4466.3599999999997</v>
      </c>
      <c r="C971" s="52">
        <f t="shared" si="31"/>
        <v>-1.0981220100778621E-3</v>
      </c>
      <c r="D971" s="51">
        <v>291.62</v>
      </c>
      <c r="E971" s="52">
        <f t="shared" si="30"/>
        <v>-4.3360988767113806E-3</v>
      </c>
      <c r="F971" s="76">
        <f>C971-('Analyse France'!$C$11+'Analyse France'!$C$12*'CAC40'!E971)</f>
        <v>3.8025473495403046E-3</v>
      </c>
    </row>
    <row r="972" spans="1:6" x14ac:dyDescent="0.3">
      <c r="A972" s="50">
        <v>37393.729169999999</v>
      </c>
      <c r="B972" s="51">
        <v>4442.9399999999996</v>
      </c>
      <c r="C972" s="52">
        <f t="shared" si="31"/>
        <v>-5.243643593440761E-3</v>
      </c>
      <c r="D972" s="51">
        <v>289.26</v>
      </c>
      <c r="E972" s="52">
        <f t="shared" si="30"/>
        <v>-8.0927234071738186E-3</v>
      </c>
      <c r="F972" s="76">
        <f>C972-('Analyse France'!$C$11+'Analyse France'!$C$12*'CAC40'!E972)</f>
        <v>3.7514408473218828E-3</v>
      </c>
    </row>
    <row r="973" spans="1:6" x14ac:dyDescent="0.3">
      <c r="A973" s="50">
        <v>37396.729169999999</v>
      </c>
      <c r="B973" s="51">
        <v>4400.75</v>
      </c>
      <c r="C973" s="52">
        <f t="shared" si="31"/>
        <v>-9.4959643839438446E-3</v>
      </c>
      <c r="D973" s="51">
        <v>287.58</v>
      </c>
      <c r="E973" s="52">
        <f t="shared" si="30"/>
        <v>-5.8079236672889945E-3</v>
      </c>
      <c r="F973" s="76">
        <f>C973-('Analyse France'!$C$11+'Analyse France'!$C$12*'CAC40'!E973)</f>
        <v>-2.9911257573477339E-3</v>
      </c>
    </row>
    <row r="974" spans="1:6" x14ac:dyDescent="0.3">
      <c r="A974" s="1">
        <v>37397.729169999999</v>
      </c>
      <c r="B974" s="2">
        <v>4399.2</v>
      </c>
      <c r="C974" s="34">
        <f t="shared" si="31"/>
        <v>-3.5221269101859409E-4</v>
      </c>
      <c r="D974" s="2">
        <v>287.48</v>
      </c>
      <c r="E974" s="34">
        <f t="shared" si="30"/>
        <v>-3.4772932749138619E-4</v>
      </c>
      <c r="F974" s="34"/>
    </row>
    <row r="975" spans="1:6" x14ac:dyDescent="0.3">
      <c r="A975" s="1">
        <v>37398.729169999999</v>
      </c>
      <c r="B975" s="2">
        <v>4326.29</v>
      </c>
      <c r="C975" s="34">
        <f t="shared" si="31"/>
        <v>-1.657346790325509E-2</v>
      </c>
      <c r="D975" s="2">
        <v>283.35000000000002</v>
      </c>
      <c r="E975" s="34">
        <f t="shared" si="30"/>
        <v>-1.4366216780297703E-2</v>
      </c>
      <c r="F975" s="34"/>
    </row>
    <row r="976" spans="1:6" x14ac:dyDescent="0.3">
      <c r="A976" s="1">
        <v>37399.729169999999</v>
      </c>
      <c r="B976" s="2">
        <v>4341.59</v>
      </c>
      <c r="C976" s="34">
        <f t="shared" si="31"/>
        <v>3.5365174317949499E-3</v>
      </c>
      <c r="D976" s="2">
        <v>283.98</v>
      </c>
      <c r="E976" s="34">
        <f t="shared" si="30"/>
        <v>2.2233986236104286E-3</v>
      </c>
      <c r="F976" s="34"/>
    </row>
    <row r="977" spans="1:6" x14ac:dyDescent="0.3">
      <c r="A977" s="1">
        <v>37400.729169999999</v>
      </c>
      <c r="B977" s="2">
        <v>4337.43</v>
      </c>
      <c r="C977" s="34">
        <f t="shared" si="31"/>
        <v>-9.5817430941191883E-4</v>
      </c>
      <c r="D977" s="2">
        <v>284.27999999999997</v>
      </c>
      <c r="E977" s="34">
        <f t="shared" si="30"/>
        <v>1.0564124234100358E-3</v>
      </c>
      <c r="F977" s="34"/>
    </row>
    <row r="978" spans="1:6" x14ac:dyDescent="0.3">
      <c r="A978" s="1">
        <v>37403.729169999999</v>
      </c>
      <c r="B978" s="2">
        <v>4360.71</v>
      </c>
      <c r="C978" s="34">
        <f t="shared" si="31"/>
        <v>5.3672335922423375E-3</v>
      </c>
      <c r="D978" s="2">
        <v>284.39999999999998</v>
      </c>
      <c r="E978" s="34">
        <f t="shared" si="30"/>
        <v>4.2211903756861346E-4</v>
      </c>
      <c r="F978" s="34"/>
    </row>
    <row r="979" spans="1:6" x14ac:dyDescent="0.3">
      <c r="A979" s="1">
        <v>37404.729169999999</v>
      </c>
      <c r="B979" s="2">
        <v>4339.57</v>
      </c>
      <c r="C979" s="34">
        <f t="shared" si="31"/>
        <v>-4.8478344122862005E-3</v>
      </c>
      <c r="D979" s="2">
        <v>281.3</v>
      </c>
      <c r="E979" s="34">
        <f t="shared" si="30"/>
        <v>-1.0900140646975975E-2</v>
      </c>
      <c r="F979" s="34"/>
    </row>
    <row r="980" spans="1:6" x14ac:dyDescent="0.3">
      <c r="A980" s="1">
        <v>37405.729169999999</v>
      </c>
      <c r="B980" s="2">
        <v>4334.8500000000004</v>
      </c>
      <c r="C980" s="34">
        <f t="shared" si="31"/>
        <v>-1.0876653677667214E-3</v>
      </c>
      <c r="D980" s="2">
        <v>280.22000000000003</v>
      </c>
      <c r="E980" s="34">
        <f t="shared" si="30"/>
        <v>-3.8393174546746955E-3</v>
      </c>
      <c r="F980" s="34"/>
    </row>
    <row r="981" spans="1:6" x14ac:dyDescent="0.3">
      <c r="A981" s="1">
        <v>37406.729169999999</v>
      </c>
      <c r="B981" s="2">
        <v>4260.1400000000003</v>
      </c>
      <c r="C981" s="34">
        <f t="shared" si="31"/>
        <v>-1.7234737072793771E-2</v>
      </c>
      <c r="D981" s="2">
        <v>276.58999999999997</v>
      </c>
      <c r="E981" s="34">
        <f t="shared" si="30"/>
        <v>-1.2954107486974675E-2</v>
      </c>
      <c r="F981" s="34"/>
    </row>
    <row r="982" spans="1:6" x14ac:dyDescent="0.3">
      <c r="A982" s="1">
        <v>37407.729169999999</v>
      </c>
      <c r="B982" s="2">
        <v>4274.6400000000003</v>
      </c>
      <c r="C982" s="34">
        <f t="shared" si="31"/>
        <v>3.4036440116991251E-3</v>
      </c>
      <c r="D982" s="2">
        <v>279.02999999999997</v>
      </c>
      <c r="E982" s="34">
        <f t="shared" si="30"/>
        <v>8.8217216819117539E-3</v>
      </c>
      <c r="F982" s="34"/>
    </row>
    <row r="983" spans="1:6" x14ac:dyDescent="0.3">
      <c r="A983" s="1">
        <v>37410.729169999999</v>
      </c>
      <c r="B983" s="2">
        <v>4227.1499999999996</v>
      </c>
      <c r="C983" s="34">
        <f t="shared" si="31"/>
        <v>-1.1109707484139197E-2</v>
      </c>
      <c r="D983" s="2">
        <v>277</v>
      </c>
      <c r="E983" s="34">
        <f t="shared" si="30"/>
        <v>-7.2752033831486873E-3</v>
      </c>
      <c r="F983" s="34"/>
    </row>
    <row r="984" spans="1:6" x14ac:dyDescent="0.3">
      <c r="A984" s="1">
        <v>37411.729169999999</v>
      </c>
      <c r="B984" s="2">
        <v>4065.88</v>
      </c>
      <c r="C984" s="34">
        <f t="shared" si="31"/>
        <v>-3.8151000082798037E-2</v>
      </c>
      <c r="D984" s="2">
        <v>271.82</v>
      </c>
      <c r="E984" s="34">
        <f t="shared" si="30"/>
        <v>-1.8700361010830391E-2</v>
      </c>
      <c r="F984" s="34"/>
    </row>
    <row r="985" spans="1:6" x14ac:dyDescent="0.3">
      <c r="A985" s="1">
        <v>37412.729169999999</v>
      </c>
      <c r="B985" s="2">
        <v>4079.51</v>
      </c>
      <c r="C985" s="34">
        <f t="shared" si="31"/>
        <v>3.352287819611055E-3</v>
      </c>
      <c r="D985" s="2">
        <v>270.24</v>
      </c>
      <c r="E985" s="34">
        <f t="shared" si="30"/>
        <v>-5.8126701493634858E-3</v>
      </c>
      <c r="F985" s="34"/>
    </row>
    <row r="986" spans="1:6" x14ac:dyDescent="0.3">
      <c r="A986" s="1">
        <v>37413.729169999999</v>
      </c>
      <c r="B986" s="2">
        <v>4098.18</v>
      </c>
      <c r="C986" s="34">
        <f t="shared" si="31"/>
        <v>4.5765300244391405E-3</v>
      </c>
      <c r="D986" s="2">
        <v>269.02999999999997</v>
      </c>
      <c r="E986" s="34">
        <f t="shared" si="30"/>
        <v>-4.4775014801659019E-3</v>
      </c>
      <c r="F986" s="34"/>
    </row>
    <row r="987" spans="1:6" x14ac:dyDescent="0.3">
      <c r="A987" s="1">
        <v>37414.729169999999</v>
      </c>
      <c r="B987" s="2">
        <v>4020.27</v>
      </c>
      <c r="C987" s="34">
        <f t="shared" si="31"/>
        <v>-1.9010877999502296E-2</v>
      </c>
      <c r="D987" s="2">
        <v>265.62</v>
      </c>
      <c r="E987" s="34">
        <f t="shared" si="30"/>
        <v>-1.2675166338326438E-2</v>
      </c>
      <c r="F987" s="34"/>
    </row>
    <row r="988" spans="1:6" x14ac:dyDescent="0.3">
      <c r="A988" s="1">
        <v>37417.729169999999</v>
      </c>
      <c r="B988" s="2">
        <v>4024.94</v>
      </c>
      <c r="C988" s="34">
        <f t="shared" si="31"/>
        <v>1.1616135234697733E-3</v>
      </c>
      <c r="D988" s="2">
        <v>266.18</v>
      </c>
      <c r="E988" s="34">
        <f t="shared" si="30"/>
        <v>2.1082749792937783E-3</v>
      </c>
      <c r="F988" s="34"/>
    </row>
    <row r="989" spans="1:6" x14ac:dyDescent="0.3">
      <c r="A989" s="1">
        <v>37418.729169999999</v>
      </c>
      <c r="B989" s="2">
        <v>4109.37</v>
      </c>
      <c r="C989" s="34">
        <f t="shared" si="31"/>
        <v>2.097671021182923E-2</v>
      </c>
      <c r="D989" s="2">
        <v>268.74</v>
      </c>
      <c r="E989" s="34">
        <f t="shared" si="30"/>
        <v>9.6175520324592867E-3</v>
      </c>
      <c r="F989" s="34"/>
    </row>
    <row r="990" spans="1:6" x14ac:dyDescent="0.3">
      <c r="A990" s="1">
        <v>37419.729169999999</v>
      </c>
      <c r="B990" s="2">
        <v>4004.76</v>
      </c>
      <c r="C990" s="34">
        <f t="shared" si="31"/>
        <v>-2.5456456829148877E-2</v>
      </c>
      <c r="D990" s="2">
        <v>262.94</v>
      </c>
      <c r="E990" s="34">
        <f t="shared" si="30"/>
        <v>-2.1582198407382625E-2</v>
      </c>
      <c r="F990" s="34"/>
    </row>
    <row r="991" spans="1:6" x14ac:dyDescent="0.3">
      <c r="A991" s="1">
        <v>37420.729169999999</v>
      </c>
      <c r="B991" s="2">
        <v>3957.33</v>
      </c>
      <c r="C991" s="34">
        <f t="shared" si="31"/>
        <v>-1.184340634644776E-2</v>
      </c>
      <c r="D991" s="2">
        <v>259.87</v>
      </c>
      <c r="E991" s="34">
        <f t="shared" si="30"/>
        <v>-1.1675667452650806E-2</v>
      </c>
      <c r="F991" s="34"/>
    </row>
    <row r="992" spans="1:6" x14ac:dyDescent="0.3">
      <c r="A992" s="1">
        <v>37421.729169999999</v>
      </c>
      <c r="B992" s="2">
        <v>3843.07</v>
      </c>
      <c r="C992" s="34">
        <f t="shared" si="31"/>
        <v>-2.8873002756909294E-2</v>
      </c>
      <c r="D992" s="2">
        <v>253.3</v>
      </c>
      <c r="E992" s="34">
        <f t="shared" si="30"/>
        <v>-2.5281871705083336E-2</v>
      </c>
      <c r="F992" s="34"/>
    </row>
    <row r="993" spans="1:6" x14ac:dyDescent="0.3">
      <c r="A993" s="1">
        <v>37424.729169999999</v>
      </c>
      <c r="B993" s="2">
        <v>4010.36</v>
      </c>
      <c r="C993" s="34">
        <f t="shared" si="31"/>
        <v>4.353030259662205E-2</v>
      </c>
      <c r="D993" s="2">
        <v>261.54000000000002</v>
      </c>
      <c r="E993" s="34">
        <f t="shared" si="30"/>
        <v>3.2530596131070011E-2</v>
      </c>
      <c r="F993" s="34"/>
    </row>
    <row r="994" spans="1:6" x14ac:dyDescent="0.3">
      <c r="A994" s="1">
        <v>37425.729169999999</v>
      </c>
      <c r="B994" s="2">
        <v>4004.93</v>
      </c>
      <c r="C994" s="34">
        <f t="shared" si="31"/>
        <v>-1.3539931577215558E-3</v>
      </c>
      <c r="D994" s="2">
        <v>259.93</v>
      </c>
      <c r="E994" s="34">
        <f t="shared" si="30"/>
        <v>-6.1558461420815336E-3</v>
      </c>
      <c r="F994" s="34"/>
    </row>
    <row r="995" spans="1:6" x14ac:dyDescent="0.3">
      <c r="A995" s="1">
        <v>37426.729169999999</v>
      </c>
      <c r="B995" s="2">
        <v>3935.58</v>
      </c>
      <c r="C995" s="34">
        <f t="shared" si="31"/>
        <v>-1.7316157835467805E-2</v>
      </c>
      <c r="D995" s="2">
        <v>255.63</v>
      </c>
      <c r="E995" s="34">
        <f t="shared" si="30"/>
        <v>-1.6542915400300173E-2</v>
      </c>
      <c r="F995" s="34"/>
    </row>
    <row r="996" spans="1:6" x14ac:dyDescent="0.3">
      <c r="A996" s="1">
        <v>37427.729169999999</v>
      </c>
      <c r="B996" s="2">
        <v>3832.07</v>
      </c>
      <c r="C996" s="34">
        <f t="shared" si="31"/>
        <v>-2.6301078875286432E-2</v>
      </c>
      <c r="D996" s="2">
        <v>250.14</v>
      </c>
      <c r="E996" s="34">
        <f t="shared" si="30"/>
        <v>-2.1476352540781618E-2</v>
      </c>
      <c r="F996" s="34"/>
    </row>
    <row r="997" spans="1:6" x14ac:dyDescent="0.3">
      <c r="A997" s="1">
        <v>37428.729169999999</v>
      </c>
      <c r="B997" s="2">
        <v>3799.53</v>
      </c>
      <c r="C997" s="34">
        <f t="shared" si="31"/>
        <v>-8.4914941532905353E-3</v>
      </c>
      <c r="D997" s="2">
        <v>249.15</v>
      </c>
      <c r="E997" s="34">
        <f t="shared" si="30"/>
        <v>-3.9577836411608391E-3</v>
      </c>
      <c r="F997" s="34"/>
    </row>
    <row r="998" spans="1:6" x14ac:dyDescent="0.3">
      <c r="A998" s="1">
        <v>37431.729169999999</v>
      </c>
      <c r="B998" s="2">
        <v>3669.24</v>
      </c>
      <c r="C998" s="34">
        <f t="shared" si="31"/>
        <v>-3.4291083370838082E-2</v>
      </c>
      <c r="D998" s="2">
        <v>243.26</v>
      </c>
      <c r="E998" s="34">
        <f t="shared" si="30"/>
        <v>-2.3640377282761471E-2</v>
      </c>
      <c r="F998" s="34"/>
    </row>
    <row r="999" spans="1:6" x14ac:dyDescent="0.3">
      <c r="A999" s="1">
        <v>37432.729169999999</v>
      </c>
      <c r="B999" s="2">
        <v>3766.4</v>
      </c>
      <c r="C999" s="34">
        <f t="shared" si="31"/>
        <v>2.6479597954889966E-2</v>
      </c>
      <c r="D999" s="2">
        <v>248.47</v>
      </c>
      <c r="E999" s="34">
        <f t="shared" si="30"/>
        <v>2.1417413467072377E-2</v>
      </c>
      <c r="F999" s="34"/>
    </row>
    <row r="1000" spans="1:6" x14ac:dyDescent="0.3">
      <c r="A1000" s="1">
        <v>37433.729169999999</v>
      </c>
      <c r="B1000" s="2">
        <v>3701.13</v>
      </c>
      <c r="C1000" s="34">
        <f t="shared" si="31"/>
        <v>-1.7329545454545459E-2</v>
      </c>
      <c r="D1000" s="2">
        <v>243.66</v>
      </c>
      <c r="E1000" s="34">
        <f t="shared" si="30"/>
        <v>-1.9358473860023317E-2</v>
      </c>
      <c r="F1000" s="34"/>
    </row>
    <row r="1001" spans="1:6" x14ac:dyDescent="0.3">
      <c r="A1001" s="1">
        <v>37434.729169999999</v>
      </c>
      <c r="B1001" s="2">
        <v>3742.78</v>
      </c>
      <c r="C1001" s="34">
        <f t="shared" si="31"/>
        <v>1.1253319932020833E-2</v>
      </c>
      <c r="D1001" s="2">
        <v>246.44</v>
      </c>
      <c r="E1001" s="34">
        <f t="shared" si="30"/>
        <v>1.140934088483947E-2</v>
      </c>
      <c r="F1001" s="34"/>
    </row>
    <row r="1002" spans="1:6" x14ac:dyDescent="0.3">
      <c r="A1002" s="1">
        <v>37435.729169999999</v>
      </c>
      <c r="B1002" s="2">
        <v>3897.99</v>
      </c>
      <c r="C1002" s="34">
        <f t="shared" si="31"/>
        <v>4.1469175318880502E-2</v>
      </c>
      <c r="D1002" s="2">
        <v>254.04</v>
      </c>
      <c r="E1002" s="34">
        <f t="shared" si="30"/>
        <v>3.0839149488719242E-2</v>
      </c>
      <c r="F1002" s="34"/>
    </row>
    <row r="1003" spans="1:6" x14ac:dyDescent="0.3">
      <c r="A1003" s="1">
        <v>37438.729169999999</v>
      </c>
      <c r="B1003" s="2">
        <v>3897.37</v>
      </c>
      <c r="C1003" s="34">
        <f t="shared" si="31"/>
        <v>-1.5905633416191112E-4</v>
      </c>
      <c r="D1003" s="2">
        <v>254.86</v>
      </c>
      <c r="E1003" s="34">
        <f t="shared" si="30"/>
        <v>3.2278381357266905E-3</v>
      </c>
      <c r="F1003" s="34"/>
    </row>
    <row r="1004" spans="1:6" x14ac:dyDescent="0.3">
      <c r="A1004" s="1">
        <v>37439.729169999999</v>
      </c>
      <c r="B1004" s="2">
        <v>3735.66</v>
      </c>
      <c r="C1004" s="34">
        <f t="shared" si="31"/>
        <v>-4.1492083122721235E-2</v>
      </c>
      <c r="D1004" s="2">
        <v>247.7</v>
      </c>
      <c r="E1004" s="34">
        <f t="shared" si="30"/>
        <v>-2.8093855450051053E-2</v>
      </c>
      <c r="F1004" s="34"/>
    </row>
    <row r="1005" spans="1:6" x14ac:dyDescent="0.3">
      <c r="A1005" s="1">
        <v>37440.729169999999</v>
      </c>
      <c r="B1005" s="2">
        <v>3623.33</v>
      </c>
      <c r="C1005" s="34">
        <f t="shared" si="31"/>
        <v>-3.0069653019814457E-2</v>
      </c>
      <c r="D1005" s="2">
        <v>240.75</v>
      </c>
      <c r="E1005" s="34">
        <f t="shared" si="30"/>
        <v>-2.8058134840532878E-2</v>
      </c>
      <c r="F1005" s="34"/>
    </row>
    <row r="1006" spans="1:6" x14ac:dyDescent="0.3">
      <c r="A1006" s="1">
        <v>37441.729169999999</v>
      </c>
      <c r="B1006" s="2">
        <v>3697.13</v>
      </c>
      <c r="C1006" s="34">
        <f t="shared" si="31"/>
        <v>2.0368004018403107E-2</v>
      </c>
      <c r="D1006" s="2">
        <v>245.5</v>
      </c>
      <c r="E1006" s="34">
        <f t="shared" si="30"/>
        <v>1.9730010384215957E-2</v>
      </c>
      <c r="F1006" s="34"/>
    </row>
    <row r="1007" spans="1:6" x14ac:dyDescent="0.3">
      <c r="A1007" s="1">
        <v>37442.729169999999</v>
      </c>
      <c r="B1007" s="2">
        <v>3863.28</v>
      </c>
      <c r="C1007" s="34">
        <f t="shared" si="31"/>
        <v>4.4940264475417546E-2</v>
      </c>
      <c r="D1007" s="2">
        <v>254.82</v>
      </c>
      <c r="E1007" s="34">
        <f t="shared" si="30"/>
        <v>3.7963340122199485E-2</v>
      </c>
      <c r="F1007" s="34"/>
    </row>
    <row r="1008" spans="1:6" x14ac:dyDescent="0.3">
      <c r="A1008" s="1">
        <v>37445.729169999999</v>
      </c>
      <c r="B1008" s="2">
        <v>3858.35</v>
      </c>
      <c r="C1008" s="34">
        <f t="shared" si="31"/>
        <v>-1.2761177030917725E-3</v>
      </c>
      <c r="D1008" s="2">
        <v>253.72</v>
      </c>
      <c r="E1008" s="34">
        <f t="shared" si="30"/>
        <v>-4.3167726238129145E-3</v>
      </c>
      <c r="F1008" s="34"/>
    </row>
    <row r="1009" spans="1:6" x14ac:dyDescent="0.3">
      <c r="A1009" s="1">
        <v>37446.729169999999</v>
      </c>
      <c r="B1009" s="2">
        <v>3819.01</v>
      </c>
      <c r="C1009" s="34">
        <f t="shared" si="31"/>
        <v>-1.0196068267523617E-2</v>
      </c>
      <c r="D1009" s="2">
        <v>250.77</v>
      </c>
      <c r="E1009" s="34">
        <f t="shared" si="30"/>
        <v>-1.1626990383099445E-2</v>
      </c>
      <c r="F1009" s="34"/>
    </row>
    <row r="1010" spans="1:6" x14ac:dyDescent="0.3">
      <c r="A1010" s="1">
        <v>37447.729169999999</v>
      </c>
      <c r="B1010" s="2">
        <v>3656.38</v>
      </c>
      <c r="C1010" s="34">
        <f t="shared" si="31"/>
        <v>-4.2584334683596015E-2</v>
      </c>
      <c r="D1010" s="2">
        <v>243.36</v>
      </c>
      <c r="E1010" s="34">
        <f t="shared" si="30"/>
        <v>-2.9548989113530322E-2</v>
      </c>
      <c r="F1010" s="34"/>
    </row>
    <row r="1011" spans="1:6" x14ac:dyDescent="0.3">
      <c r="A1011" s="1">
        <v>37448.729169999999</v>
      </c>
      <c r="B1011" s="2">
        <v>3512.1</v>
      </c>
      <c r="C1011" s="34">
        <f t="shared" si="31"/>
        <v>-3.9459793566314239E-2</v>
      </c>
      <c r="D1011" s="2">
        <v>235.02</v>
      </c>
      <c r="E1011" s="34">
        <f t="shared" si="30"/>
        <v>-3.4270216962524636E-2</v>
      </c>
      <c r="F1011" s="34"/>
    </row>
    <row r="1012" spans="1:6" x14ac:dyDescent="0.3">
      <c r="A1012" s="1">
        <v>37449.729169999999</v>
      </c>
      <c r="B1012" s="2">
        <v>3513.34</v>
      </c>
      <c r="C1012" s="34">
        <f t="shared" si="31"/>
        <v>3.5306511773591787E-4</v>
      </c>
      <c r="D1012" s="2">
        <v>234.86</v>
      </c>
      <c r="E1012" s="34">
        <f t="shared" si="30"/>
        <v>-6.8079312398938718E-4</v>
      </c>
      <c r="F1012" s="34"/>
    </row>
    <row r="1013" spans="1:6" x14ac:dyDescent="0.3">
      <c r="A1013" s="1">
        <v>37452.729169999999</v>
      </c>
      <c r="B1013" s="2">
        <v>3323.74</v>
      </c>
      <c r="C1013" s="34">
        <f t="shared" si="31"/>
        <v>-5.3965742000489647E-2</v>
      </c>
      <c r="D1013" s="2">
        <v>223.04</v>
      </c>
      <c r="E1013" s="34">
        <f t="shared" si="30"/>
        <v>-5.0327854892276314E-2</v>
      </c>
      <c r="F1013" s="34"/>
    </row>
    <row r="1014" spans="1:6" x14ac:dyDescent="0.3">
      <c r="A1014" s="1">
        <v>37453.729169999999</v>
      </c>
      <c r="B1014" s="2">
        <v>3317.81</v>
      </c>
      <c r="C1014" s="34">
        <f t="shared" si="31"/>
        <v>-1.784134739781007E-3</v>
      </c>
      <c r="D1014" s="2">
        <v>222.61</v>
      </c>
      <c r="E1014" s="34">
        <f t="shared" si="30"/>
        <v>-1.9279053084647613E-3</v>
      </c>
      <c r="F1014" s="34"/>
    </row>
    <row r="1015" spans="1:6" x14ac:dyDescent="0.3">
      <c r="A1015" s="1">
        <v>37454.729169999999</v>
      </c>
      <c r="B1015" s="2">
        <v>3440.88</v>
      </c>
      <c r="C1015" s="34">
        <f t="shared" si="31"/>
        <v>3.7093745573134163E-2</v>
      </c>
      <c r="D1015" s="2">
        <v>229.84</v>
      </c>
      <c r="E1015" s="34">
        <f t="shared" si="30"/>
        <v>3.2478325322312429E-2</v>
      </c>
      <c r="F1015" s="34"/>
    </row>
    <row r="1016" spans="1:6" x14ac:dyDescent="0.3">
      <c r="A1016" s="1">
        <v>37455.729169999999</v>
      </c>
      <c r="B1016" s="2">
        <v>3513.71</v>
      </c>
      <c r="C1016" s="34">
        <f t="shared" si="31"/>
        <v>2.1166097044941878E-2</v>
      </c>
      <c r="D1016" s="2">
        <v>233.16</v>
      </c>
      <c r="E1016" s="34">
        <f t="shared" si="30"/>
        <v>1.4444831186912532E-2</v>
      </c>
      <c r="F1016" s="34"/>
    </row>
    <row r="1017" spans="1:6" x14ac:dyDescent="0.3">
      <c r="A1017" s="1">
        <v>37456.729169999999</v>
      </c>
      <c r="B1017" s="2">
        <v>3324.04</v>
      </c>
      <c r="C1017" s="34">
        <f t="shared" si="31"/>
        <v>-5.3979981273355016E-2</v>
      </c>
      <c r="D1017" s="2">
        <v>222.54</v>
      </c>
      <c r="E1017" s="34">
        <f t="shared" si="30"/>
        <v>-4.5548121461657209E-2</v>
      </c>
      <c r="F1017" s="34"/>
    </row>
    <row r="1018" spans="1:6" x14ac:dyDescent="0.3">
      <c r="A1018" s="1">
        <v>37459.729169999999</v>
      </c>
      <c r="B1018" s="2">
        <v>3149.69</v>
      </c>
      <c r="C1018" s="34">
        <f t="shared" si="31"/>
        <v>-5.245123404050489E-2</v>
      </c>
      <c r="D1018" s="2">
        <v>212.63</v>
      </c>
      <c r="E1018" s="34">
        <f t="shared" si="30"/>
        <v>-4.4531320212096714E-2</v>
      </c>
      <c r="F1018" s="34"/>
    </row>
    <row r="1019" spans="1:6" x14ac:dyDescent="0.3">
      <c r="A1019" s="1">
        <v>37460.729169999999</v>
      </c>
      <c r="B1019" s="2">
        <v>3070.16</v>
      </c>
      <c r="C1019" s="34">
        <f t="shared" si="31"/>
        <v>-2.5250103978486815E-2</v>
      </c>
      <c r="D1019" s="2">
        <v>208.77</v>
      </c>
      <c r="E1019" s="34">
        <f t="shared" si="30"/>
        <v>-1.8153600150496052E-2</v>
      </c>
      <c r="F1019" s="34"/>
    </row>
    <row r="1020" spans="1:6" x14ac:dyDescent="0.3">
      <c r="A1020" s="1">
        <v>37461.729169999999</v>
      </c>
      <c r="B1020" s="2">
        <v>3023.69</v>
      </c>
      <c r="C1020" s="34">
        <f t="shared" si="31"/>
        <v>-1.5136018969695297E-2</v>
      </c>
      <c r="D1020" s="2">
        <v>205.39</v>
      </c>
      <c r="E1020" s="34">
        <f t="shared" si="30"/>
        <v>-1.6190065622455396E-2</v>
      </c>
      <c r="F1020" s="34"/>
    </row>
    <row r="1021" spans="1:6" x14ac:dyDescent="0.3">
      <c r="A1021" s="1">
        <v>37462.729169999999</v>
      </c>
      <c r="B1021" s="2">
        <v>3149.72</v>
      </c>
      <c r="C1021" s="34">
        <f t="shared" si="31"/>
        <v>4.1680860141085851E-2</v>
      </c>
      <c r="D1021" s="2">
        <v>212.94</v>
      </c>
      <c r="E1021" s="34">
        <f t="shared" si="30"/>
        <v>3.6759335897560863E-2</v>
      </c>
      <c r="F1021" s="34"/>
    </row>
    <row r="1022" spans="1:6" x14ac:dyDescent="0.3">
      <c r="A1022" s="1">
        <v>37463.729169999999</v>
      </c>
      <c r="B1022" s="2">
        <v>3172.56</v>
      </c>
      <c r="C1022" s="34">
        <f t="shared" si="31"/>
        <v>7.2514382230801644E-3</v>
      </c>
      <c r="D1022" s="2">
        <v>215.1</v>
      </c>
      <c r="E1022" s="34">
        <f t="shared" si="30"/>
        <v>1.0143702451394843E-2</v>
      </c>
      <c r="F1022" s="34"/>
    </row>
    <row r="1023" spans="1:6" x14ac:dyDescent="0.3">
      <c r="A1023" s="1">
        <v>37466.729169999999</v>
      </c>
      <c r="B1023" s="2">
        <v>3395.83</v>
      </c>
      <c r="C1023" s="34">
        <f t="shared" si="31"/>
        <v>7.0375343571122295E-2</v>
      </c>
      <c r="D1023" s="2">
        <v>227.24</v>
      </c>
      <c r="E1023" s="34">
        <f t="shared" ref="E1023:E1086" si="32">D1023/D1022-1</f>
        <v>5.643886564388656E-2</v>
      </c>
      <c r="F1023" s="34"/>
    </row>
    <row r="1024" spans="1:6" x14ac:dyDescent="0.3">
      <c r="A1024" s="1">
        <v>37467.729169999999</v>
      </c>
      <c r="B1024" s="2">
        <v>3379.85</v>
      </c>
      <c r="C1024" s="34">
        <f t="shared" si="31"/>
        <v>-4.7057714903278036E-3</v>
      </c>
      <c r="D1024" s="2">
        <v>226.1</v>
      </c>
      <c r="E1024" s="34">
        <f t="shared" si="32"/>
        <v>-5.0167224080268635E-3</v>
      </c>
      <c r="F1024" s="34"/>
    </row>
    <row r="1025" spans="1:6" x14ac:dyDescent="0.3">
      <c r="A1025" s="1">
        <v>37468.729169999999</v>
      </c>
      <c r="B1025" s="2">
        <v>3415.38</v>
      </c>
      <c r="C1025" s="34">
        <f t="shared" si="31"/>
        <v>1.0512300841753364E-2</v>
      </c>
      <c r="D1025" s="2">
        <v>227.63</v>
      </c>
      <c r="E1025" s="34">
        <f t="shared" si="32"/>
        <v>6.7669172932331989E-3</v>
      </c>
      <c r="F1025" s="34"/>
    </row>
    <row r="1026" spans="1:6" x14ac:dyDescent="0.3">
      <c r="A1026" s="1">
        <v>37469.729169999999</v>
      </c>
      <c r="B1026" s="2">
        <v>3240.71</v>
      </c>
      <c r="C1026" s="34">
        <f t="shared" ref="C1026:C1089" si="33">B1026/B1025-1</f>
        <v>-5.1142186228179565E-2</v>
      </c>
      <c r="D1026" s="2">
        <v>218.16</v>
      </c>
      <c r="E1026" s="34">
        <f t="shared" si="32"/>
        <v>-4.1602600711681204E-2</v>
      </c>
      <c r="F1026" s="34"/>
    </row>
    <row r="1027" spans="1:6" x14ac:dyDescent="0.3">
      <c r="A1027" s="1">
        <v>37470.729169999999</v>
      </c>
      <c r="B1027" s="2">
        <v>3245.37</v>
      </c>
      <c r="C1027" s="34">
        <f t="shared" si="33"/>
        <v>1.4379564971873648E-3</v>
      </c>
      <c r="D1027" s="2">
        <v>217.82</v>
      </c>
      <c r="E1027" s="34">
        <f t="shared" si="32"/>
        <v>-1.5584891822515434E-3</v>
      </c>
      <c r="F1027" s="34"/>
    </row>
    <row r="1028" spans="1:6" x14ac:dyDescent="0.3">
      <c r="A1028" s="1">
        <v>37473.729169999999</v>
      </c>
      <c r="B1028" s="2">
        <v>3115.38</v>
      </c>
      <c r="C1028" s="34">
        <f t="shared" si="33"/>
        <v>-4.0053984599598746E-2</v>
      </c>
      <c r="D1028" s="2">
        <v>211.38</v>
      </c>
      <c r="E1028" s="34">
        <f t="shared" si="32"/>
        <v>-2.9565696446607226E-2</v>
      </c>
      <c r="F1028" s="34"/>
    </row>
    <row r="1029" spans="1:6" x14ac:dyDescent="0.3">
      <c r="A1029" s="1">
        <v>37474.729169999999</v>
      </c>
      <c r="B1029" s="2">
        <v>3284.79</v>
      </c>
      <c r="C1029" s="34">
        <f t="shared" si="33"/>
        <v>5.4378599079405898E-2</v>
      </c>
      <c r="D1029" s="2">
        <v>219.85</v>
      </c>
      <c r="E1029" s="34">
        <f t="shared" si="32"/>
        <v>4.0070016084776228E-2</v>
      </c>
      <c r="F1029" s="34"/>
    </row>
    <row r="1030" spans="1:6" x14ac:dyDescent="0.3">
      <c r="A1030" s="1">
        <v>37475.729169999999</v>
      </c>
      <c r="B1030" s="2">
        <v>3270.51</v>
      </c>
      <c r="C1030" s="34">
        <f t="shared" si="33"/>
        <v>-4.3473098736904747E-3</v>
      </c>
      <c r="D1030" s="2">
        <v>217.33</v>
      </c>
      <c r="E1030" s="34">
        <f t="shared" si="32"/>
        <v>-1.146236070047757E-2</v>
      </c>
      <c r="F1030" s="34"/>
    </row>
    <row r="1031" spans="1:6" x14ac:dyDescent="0.3">
      <c r="A1031" s="1">
        <v>37476.729169999999</v>
      </c>
      <c r="B1031" s="2">
        <v>3388.45</v>
      </c>
      <c r="C1031" s="34">
        <f t="shared" si="33"/>
        <v>3.6061653992802256E-2</v>
      </c>
      <c r="D1031" s="2">
        <v>225.49</v>
      </c>
      <c r="E1031" s="34">
        <f t="shared" si="32"/>
        <v>3.7546588137854942E-2</v>
      </c>
      <c r="F1031" s="34"/>
    </row>
    <row r="1032" spans="1:6" x14ac:dyDescent="0.3">
      <c r="A1032" s="1">
        <v>37477.729169999999</v>
      </c>
      <c r="B1032" s="2">
        <v>3447.94</v>
      </c>
      <c r="C1032" s="34">
        <f t="shared" si="33"/>
        <v>1.755669996606124E-2</v>
      </c>
      <c r="D1032" s="2">
        <v>228.56</v>
      </c>
      <c r="E1032" s="34">
        <f t="shared" si="32"/>
        <v>1.3614794447647238E-2</v>
      </c>
      <c r="F1032" s="34"/>
    </row>
    <row r="1033" spans="1:6" x14ac:dyDescent="0.3">
      <c r="A1033" s="1">
        <v>37480.729169999999</v>
      </c>
      <c r="B1033" s="2">
        <v>3364.44</v>
      </c>
      <c r="C1033" s="34">
        <f t="shared" si="33"/>
        <v>-2.4217358770744268E-2</v>
      </c>
      <c r="D1033" s="2">
        <v>223.46</v>
      </c>
      <c r="E1033" s="34">
        <f t="shared" si="32"/>
        <v>-2.2313615680784049E-2</v>
      </c>
      <c r="F1033" s="34"/>
    </row>
    <row r="1034" spans="1:6" x14ac:dyDescent="0.3">
      <c r="A1034" s="1">
        <v>37481.729169999999</v>
      </c>
      <c r="B1034" s="2">
        <v>3390.23</v>
      </c>
      <c r="C1034" s="34">
        <f t="shared" si="33"/>
        <v>7.6654658724779612E-3</v>
      </c>
      <c r="D1034" s="2">
        <v>225.66</v>
      </c>
      <c r="E1034" s="34">
        <f t="shared" si="32"/>
        <v>9.8451624451802999E-3</v>
      </c>
      <c r="F1034" s="34"/>
    </row>
    <row r="1035" spans="1:6" x14ac:dyDescent="0.3">
      <c r="A1035" s="1">
        <v>37482.729169999999</v>
      </c>
      <c r="B1035" s="2">
        <v>3240.81</v>
      </c>
      <c r="C1035" s="34">
        <f t="shared" si="33"/>
        <v>-4.4073705913758032E-2</v>
      </c>
      <c r="D1035" s="2">
        <v>220.52</v>
      </c>
      <c r="E1035" s="34">
        <f t="shared" si="32"/>
        <v>-2.2777630062926435E-2</v>
      </c>
      <c r="F1035" s="34"/>
    </row>
    <row r="1036" spans="1:6" x14ac:dyDescent="0.3">
      <c r="A1036" s="1">
        <v>37483.729169999999</v>
      </c>
      <c r="B1036" s="2">
        <v>3375.01</v>
      </c>
      <c r="C1036" s="34">
        <f t="shared" si="33"/>
        <v>4.140940073623578E-2</v>
      </c>
      <c r="D1036" s="2">
        <v>226.97</v>
      </c>
      <c r="E1036" s="34">
        <f t="shared" si="32"/>
        <v>2.924904770542347E-2</v>
      </c>
      <c r="F1036" s="34"/>
    </row>
    <row r="1037" spans="1:6" x14ac:dyDescent="0.3">
      <c r="A1037" s="1">
        <v>37484.729169999999</v>
      </c>
      <c r="B1037" s="2">
        <v>3374.09</v>
      </c>
      <c r="C1037" s="34">
        <f t="shared" si="33"/>
        <v>-2.7259178491323421E-4</v>
      </c>
      <c r="D1037" s="2">
        <v>227.94</v>
      </c>
      <c r="E1037" s="34">
        <f t="shared" si="32"/>
        <v>4.2736925584878627E-3</v>
      </c>
      <c r="F1037" s="34"/>
    </row>
    <row r="1038" spans="1:6" x14ac:dyDescent="0.3">
      <c r="A1038" s="1">
        <v>37487.729169999999</v>
      </c>
      <c r="B1038" s="2">
        <v>3493.01</v>
      </c>
      <c r="C1038" s="34">
        <f t="shared" si="33"/>
        <v>3.524505866767047E-2</v>
      </c>
      <c r="D1038" s="2">
        <v>234.31</v>
      </c>
      <c r="E1038" s="34">
        <f t="shared" si="32"/>
        <v>2.794595068877781E-2</v>
      </c>
      <c r="F1038" s="34"/>
    </row>
    <row r="1039" spans="1:6" x14ac:dyDescent="0.3">
      <c r="A1039" s="1">
        <v>37488.729169999999</v>
      </c>
      <c r="B1039" s="2">
        <v>3440.62</v>
      </c>
      <c r="C1039" s="34">
        <f t="shared" si="33"/>
        <v>-1.4998525626894965E-2</v>
      </c>
      <c r="D1039" s="2">
        <v>231.01</v>
      </c>
      <c r="E1039" s="34">
        <f t="shared" si="32"/>
        <v>-1.4083905936579821E-2</v>
      </c>
      <c r="F1039" s="34"/>
    </row>
    <row r="1040" spans="1:6" x14ac:dyDescent="0.3">
      <c r="A1040" s="1">
        <v>37489.729169999999</v>
      </c>
      <c r="B1040" s="2">
        <v>3485.21</v>
      </c>
      <c r="C1040" s="34">
        <f t="shared" si="33"/>
        <v>1.2959873511169562E-2</v>
      </c>
      <c r="D1040" s="2">
        <v>233.13</v>
      </c>
      <c r="E1040" s="34">
        <f t="shared" si="32"/>
        <v>9.1770919007836405E-3</v>
      </c>
      <c r="F1040" s="34"/>
    </row>
    <row r="1041" spans="1:6" x14ac:dyDescent="0.3">
      <c r="A1041" s="1">
        <v>37490.729169999999</v>
      </c>
      <c r="B1041" s="2">
        <v>3592.6</v>
      </c>
      <c r="C1041" s="34">
        <f t="shared" si="33"/>
        <v>3.0813064349063612E-2</v>
      </c>
      <c r="D1041" s="2">
        <v>237.64</v>
      </c>
      <c r="E1041" s="34">
        <f t="shared" si="32"/>
        <v>1.9345429588641494E-2</v>
      </c>
      <c r="F1041" s="34"/>
    </row>
    <row r="1042" spans="1:6" x14ac:dyDescent="0.3">
      <c r="A1042" s="1">
        <v>37491.729169999999</v>
      </c>
      <c r="B1042" s="2">
        <v>3526.09</v>
      </c>
      <c r="C1042" s="34">
        <f t="shared" si="33"/>
        <v>-1.8513054612258495E-2</v>
      </c>
      <c r="D1042" s="2">
        <v>234.58</v>
      </c>
      <c r="E1042" s="34">
        <f t="shared" si="32"/>
        <v>-1.2876620097626579E-2</v>
      </c>
      <c r="F1042" s="34"/>
    </row>
    <row r="1043" spans="1:6" x14ac:dyDescent="0.3">
      <c r="A1043" s="1">
        <v>37494.729169999999</v>
      </c>
      <c r="B1043" s="2">
        <v>3471.28</v>
      </c>
      <c r="C1043" s="34">
        <f t="shared" si="33"/>
        <v>-1.554412961665752E-2</v>
      </c>
      <c r="D1043" s="2">
        <v>232.79</v>
      </c>
      <c r="E1043" s="34">
        <f t="shared" si="32"/>
        <v>-7.6306590502175364E-3</v>
      </c>
      <c r="F1043" s="34"/>
    </row>
    <row r="1044" spans="1:6" x14ac:dyDescent="0.3">
      <c r="A1044" s="1">
        <v>37495.729169999999</v>
      </c>
      <c r="B1044" s="2">
        <v>3570.5</v>
      </c>
      <c r="C1044" s="34">
        <f t="shared" si="33"/>
        <v>2.8583116314442991E-2</v>
      </c>
      <c r="D1044" s="2">
        <v>236.86</v>
      </c>
      <c r="E1044" s="34">
        <f t="shared" si="32"/>
        <v>1.7483568881824896E-2</v>
      </c>
      <c r="F1044" s="34"/>
    </row>
    <row r="1045" spans="1:6" x14ac:dyDescent="0.3">
      <c r="A1045" s="1">
        <v>37496.729169999999</v>
      </c>
      <c r="B1045" s="2">
        <v>3419.74</v>
      </c>
      <c r="C1045" s="34">
        <f t="shared" si="33"/>
        <v>-4.2223778182327476E-2</v>
      </c>
      <c r="D1045" s="2">
        <v>228.35</v>
      </c>
      <c r="E1045" s="34">
        <f t="shared" si="32"/>
        <v>-3.5928396521151762E-2</v>
      </c>
      <c r="F1045" s="34"/>
    </row>
    <row r="1046" spans="1:6" x14ac:dyDescent="0.3">
      <c r="A1046" s="1">
        <v>37497.729169999999</v>
      </c>
      <c r="B1046" s="2">
        <v>3331.77</v>
      </c>
      <c r="C1046" s="34">
        <f t="shared" si="33"/>
        <v>-2.572417786147474E-2</v>
      </c>
      <c r="D1046" s="2">
        <v>224.55</v>
      </c>
      <c r="E1046" s="34">
        <f t="shared" si="32"/>
        <v>-1.6641121086052091E-2</v>
      </c>
      <c r="F1046" s="34"/>
    </row>
    <row r="1047" spans="1:6" x14ac:dyDescent="0.3">
      <c r="A1047" s="1">
        <v>37498.729169999999</v>
      </c>
      <c r="B1047" s="2">
        <v>3366.21</v>
      </c>
      <c r="C1047" s="34">
        <f t="shared" si="33"/>
        <v>1.0336847981703423E-2</v>
      </c>
      <c r="D1047" s="2">
        <v>226.82</v>
      </c>
      <c r="E1047" s="34">
        <f t="shared" si="32"/>
        <v>1.0109107103094983E-2</v>
      </c>
      <c r="F1047" s="34"/>
    </row>
    <row r="1048" spans="1:6" x14ac:dyDescent="0.3">
      <c r="A1048" s="1">
        <v>37501.729169999999</v>
      </c>
      <c r="B1048" s="2">
        <v>3272.76</v>
      </c>
      <c r="C1048" s="34">
        <f t="shared" si="33"/>
        <v>-2.7761191369522376E-2</v>
      </c>
      <c r="D1048" s="2">
        <v>222.75</v>
      </c>
      <c r="E1048" s="34">
        <f t="shared" si="32"/>
        <v>-1.7943743937924306E-2</v>
      </c>
      <c r="F1048" s="34"/>
    </row>
    <row r="1049" spans="1:6" x14ac:dyDescent="0.3">
      <c r="A1049" s="1">
        <v>37502.729169999999</v>
      </c>
      <c r="B1049" s="2">
        <v>3126.6</v>
      </c>
      <c r="C1049" s="34">
        <f t="shared" si="33"/>
        <v>-4.4659553404466035E-2</v>
      </c>
      <c r="D1049" s="2">
        <v>213.87</v>
      </c>
      <c r="E1049" s="34">
        <f t="shared" si="32"/>
        <v>-3.9865319865319826E-2</v>
      </c>
      <c r="F1049" s="34"/>
    </row>
    <row r="1050" spans="1:6" x14ac:dyDescent="0.3">
      <c r="A1050" s="1">
        <v>37503.729169999999</v>
      </c>
      <c r="B1050" s="2">
        <v>3168.7</v>
      </c>
      <c r="C1050" s="34">
        <f t="shared" si="33"/>
        <v>1.3465105865796634E-2</v>
      </c>
      <c r="D1050" s="2">
        <v>215.12</v>
      </c>
      <c r="E1050" s="34">
        <f t="shared" si="32"/>
        <v>5.8446719970075556E-3</v>
      </c>
      <c r="F1050" s="34"/>
    </row>
    <row r="1051" spans="1:6" x14ac:dyDescent="0.3">
      <c r="A1051" s="1">
        <v>37504.729169999999</v>
      </c>
      <c r="B1051" s="2">
        <v>3139.39</v>
      </c>
      <c r="C1051" s="34">
        <f t="shared" si="33"/>
        <v>-9.2498500962540087E-3</v>
      </c>
      <c r="D1051" s="2">
        <v>213.75</v>
      </c>
      <c r="E1051" s="34">
        <f t="shared" si="32"/>
        <v>-6.3685384901450703E-3</v>
      </c>
      <c r="F1051" s="34"/>
    </row>
    <row r="1052" spans="1:6" x14ac:dyDescent="0.3">
      <c r="A1052" s="1">
        <v>37505.729169999999</v>
      </c>
      <c r="B1052" s="2">
        <v>3246.67</v>
      </c>
      <c r="C1052" s="34">
        <f t="shared" si="33"/>
        <v>3.4172243652429435E-2</v>
      </c>
      <c r="D1052" s="2">
        <v>220.22</v>
      </c>
      <c r="E1052" s="34">
        <f t="shared" si="32"/>
        <v>3.0269005847953112E-2</v>
      </c>
      <c r="F1052" s="34"/>
    </row>
    <row r="1053" spans="1:6" x14ac:dyDescent="0.3">
      <c r="A1053" s="1">
        <v>37508.729169999999</v>
      </c>
      <c r="B1053" s="2">
        <v>3199.82</v>
      </c>
      <c r="C1053" s="34">
        <f t="shared" si="33"/>
        <v>-1.4430169989558483E-2</v>
      </c>
      <c r="D1053" s="2">
        <v>217.4</v>
      </c>
      <c r="E1053" s="34">
        <f t="shared" si="32"/>
        <v>-1.2805376441740068E-2</v>
      </c>
      <c r="F1053" s="34"/>
    </row>
    <row r="1054" spans="1:6" x14ac:dyDescent="0.3">
      <c r="A1054" s="1">
        <v>37509.729169999999</v>
      </c>
      <c r="B1054" s="2">
        <v>3299.64</v>
      </c>
      <c r="C1054" s="34">
        <f t="shared" si="33"/>
        <v>3.1195504747141944E-2</v>
      </c>
      <c r="D1054" s="2">
        <v>222.93</v>
      </c>
      <c r="E1054" s="34">
        <f t="shared" si="32"/>
        <v>2.5436982520699258E-2</v>
      </c>
      <c r="F1054" s="34"/>
    </row>
    <row r="1055" spans="1:6" x14ac:dyDescent="0.3">
      <c r="A1055" s="1">
        <v>37510.729169999999</v>
      </c>
      <c r="B1055" s="2">
        <v>3397.02</v>
      </c>
      <c r="C1055" s="34">
        <f t="shared" si="33"/>
        <v>2.9512310433865485E-2</v>
      </c>
      <c r="D1055" s="2">
        <v>226.99</v>
      </c>
      <c r="E1055" s="34">
        <f t="shared" si="32"/>
        <v>1.8211994796572872E-2</v>
      </c>
      <c r="F1055" s="34"/>
    </row>
    <row r="1056" spans="1:6" x14ac:dyDescent="0.3">
      <c r="A1056" s="1">
        <v>37511.729169999999</v>
      </c>
      <c r="B1056" s="2">
        <v>3241.84</v>
      </c>
      <c r="C1056" s="34">
        <f t="shared" si="33"/>
        <v>-4.5681214711717821E-2</v>
      </c>
      <c r="D1056" s="2">
        <v>219.11</v>
      </c>
      <c r="E1056" s="34">
        <f t="shared" si="32"/>
        <v>-3.4715185690999628E-2</v>
      </c>
      <c r="F1056" s="34"/>
    </row>
    <row r="1057" spans="1:6" x14ac:dyDescent="0.3">
      <c r="A1057" s="1">
        <v>37512.729169999999</v>
      </c>
      <c r="B1057" s="2">
        <v>3156.17</v>
      </c>
      <c r="C1057" s="34">
        <f t="shared" si="33"/>
        <v>-2.642635046763564E-2</v>
      </c>
      <c r="D1057" s="2">
        <v>215.08</v>
      </c>
      <c r="E1057" s="34">
        <f t="shared" si="32"/>
        <v>-1.8392588197708948E-2</v>
      </c>
      <c r="F1057" s="34"/>
    </row>
    <row r="1058" spans="1:6" x14ac:dyDescent="0.3">
      <c r="A1058" s="1">
        <v>37515.729169999999</v>
      </c>
      <c r="B1058" s="2">
        <v>3141.95</v>
      </c>
      <c r="C1058" s="34">
        <f t="shared" si="33"/>
        <v>-4.5054607324701568E-3</v>
      </c>
      <c r="D1058" s="2">
        <v>214.83</v>
      </c>
      <c r="E1058" s="34">
        <f t="shared" si="32"/>
        <v>-1.1623581923005943E-3</v>
      </c>
      <c r="F1058" s="34"/>
    </row>
    <row r="1059" spans="1:6" x14ac:dyDescent="0.3">
      <c r="A1059" s="1">
        <v>37516.729169999999</v>
      </c>
      <c r="B1059" s="2">
        <v>3112.83</v>
      </c>
      <c r="C1059" s="34">
        <f t="shared" si="33"/>
        <v>-9.2681296646985878E-3</v>
      </c>
      <c r="D1059" s="2">
        <v>213.12</v>
      </c>
      <c r="E1059" s="34">
        <f t="shared" si="32"/>
        <v>-7.9597821533305968E-3</v>
      </c>
      <c r="F1059" s="34"/>
    </row>
    <row r="1060" spans="1:6" x14ac:dyDescent="0.3">
      <c r="A1060" s="1">
        <v>37517.729169999999</v>
      </c>
      <c r="B1060" s="2">
        <v>3000.98</v>
      </c>
      <c r="C1060" s="34">
        <f t="shared" si="33"/>
        <v>-3.5931933321125764E-2</v>
      </c>
      <c r="D1060" s="2">
        <v>205.48</v>
      </c>
      <c r="E1060" s="34">
        <f t="shared" si="32"/>
        <v>-3.584834834834838E-2</v>
      </c>
      <c r="F1060" s="34"/>
    </row>
    <row r="1061" spans="1:6" x14ac:dyDescent="0.3">
      <c r="A1061" s="1">
        <v>37518.729169999999</v>
      </c>
      <c r="B1061" s="2">
        <v>2927.18</v>
      </c>
      <c r="C1061" s="34">
        <f t="shared" si="33"/>
        <v>-2.4591966624236128E-2</v>
      </c>
      <c r="D1061" s="2">
        <v>201.58</v>
      </c>
      <c r="E1061" s="34">
        <f t="shared" si="32"/>
        <v>-1.8979949386801476E-2</v>
      </c>
      <c r="F1061" s="34"/>
    </row>
    <row r="1062" spans="1:6" x14ac:dyDescent="0.3">
      <c r="A1062" s="1">
        <v>37519.729169999999</v>
      </c>
      <c r="B1062" s="2">
        <v>2890.82</v>
      </c>
      <c r="C1062" s="34">
        <f t="shared" si="33"/>
        <v>-1.242151148887316E-2</v>
      </c>
      <c r="D1062" s="2">
        <v>202.26</v>
      </c>
      <c r="E1062" s="34">
        <f t="shared" si="32"/>
        <v>3.3733505308064515E-3</v>
      </c>
      <c r="F1062" s="34"/>
    </row>
    <row r="1063" spans="1:6" x14ac:dyDescent="0.3">
      <c r="A1063" s="1">
        <v>37522.729169999999</v>
      </c>
      <c r="B1063" s="2">
        <v>2794.31</v>
      </c>
      <c r="C1063" s="34">
        <f t="shared" si="33"/>
        <v>-3.3384991109788986E-2</v>
      </c>
      <c r="D1063" s="2">
        <v>195.39</v>
      </c>
      <c r="E1063" s="34">
        <f t="shared" si="32"/>
        <v>-3.3966182141797696E-2</v>
      </c>
      <c r="F1063" s="34"/>
    </row>
    <row r="1064" spans="1:6" x14ac:dyDescent="0.3">
      <c r="A1064" s="1">
        <v>37523.729169999999</v>
      </c>
      <c r="B1064" s="2">
        <v>2742.81</v>
      </c>
      <c r="C1064" s="34">
        <f t="shared" si="33"/>
        <v>-1.8430310166015929E-2</v>
      </c>
      <c r="D1064" s="2">
        <v>192.33</v>
      </c>
      <c r="E1064" s="34">
        <f t="shared" si="32"/>
        <v>-1.5660985720865828E-2</v>
      </c>
      <c r="F1064" s="34"/>
    </row>
    <row r="1065" spans="1:6" x14ac:dyDescent="0.3">
      <c r="A1065" s="1">
        <v>37524.729169999999</v>
      </c>
      <c r="B1065" s="2">
        <v>2785.38</v>
      </c>
      <c r="C1065" s="34">
        <f t="shared" si="33"/>
        <v>1.552057925995598E-2</v>
      </c>
      <c r="D1065" s="2">
        <v>195.43</v>
      </c>
      <c r="E1065" s="34">
        <f t="shared" si="32"/>
        <v>1.611813029688558E-2</v>
      </c>
      <c r="F1065" s="34"/>
    </row>
    <row r="1066" spans="1:6" x14ac:dyDescent="0.3">
      <c r="A1066" s="1">
        <v>37525.729169999999</v>
      </c>
      <c r="B1066" s="2">
        <v>2961.46</v>
      </c>
      <c r="C1066" s="34">
        <f t="shared" si="33"/>
        <v>6.321579102312791E-2</v>
      </c>
      <c r="D1066" s="2">
        <v>204.01</v>
      </c>
      <c r="E1066" s="34">
        <f t="shared" si="32"/>
        <v>4.3903187842194047E-2</v>
      </c>
      <c r="F1066" s="34"/>
    </row>
    <row r="1067" spans="1:6" x14ac:dyDescent="0.3">
      <c r="A1067" s="1">
        <v>37526.729169999999</v>
      </c>
      <c r="B1067" s="2">
        <v>2950.52</v>
      </c>
      <c r="C1067" s="34">
        <f t="shared" si="33"/>
        <v>-3.6941238443199964E-3</v>
      </c>
      <c r="D1067" s="2">
        <v>204.19</v>
      </c>
      <c r="E1067" s="34">
        <f t="shared" si="32"/>
        <v>8.8230969070157705E-4</v>
      </c>
      <c r="F1067" s="34"/>
    </row>
    <row r="1068" spans="1:6" x14ac:dyDescent="0.3">
      <c r="A1068" s="1">
        <v>37529.729169999999</v>
      </c>
      <c r="B1068" s="2">
        <v>2777.45</v>
      </c>
      <c r="C1068" s="34">
        <f t="shared" si="33"/>
        <v>-5.8657456990632184E-2</v>
      </c>
      <c r="D1068" s="2">
        <v>194.76</v>
      </c>
      <c r="E1068" s="34">
        <f t="shared" si="32"/>
        <v>-4.6182477104657504E-2</v>
      </c>
      <c r="F1068" s="34"/>
    </row>
    <row r="1069" spans="1:6" x14ac:dyDescent="0.3">
      <c r="A1069" s="1">
        <v>37530.729169999999</v>
      </c>
      <c r="B1069" s="2">
        <v>2828.56</v>
      </c>
      <c r="C1069" s="34">
        <f t="shared" si="33"/>
        <v>1.8401771409026324E-2</v>
      </c>
      <c r="D1069" s="2">
        <v>197.54</v>
      </c>
      <c r="E1069" s="34">
        <f t="shared" si="32"/>
        <v>1.4273978229615958E-2</v>
      </c>
      <c r="F1069" s="34"/>
    </row>
    <row r="1070" spans="1:6" x14ac:dyDescent="0.3">
      <c r="A1070" s="1">
        <v>37531.729169999999</v>
      </c>
      <c r="B1070" s="2">
        <v>2940.84</v>
      </c>
      <c r="C1070" s="34">
        <f t="shared" si="33"/>
        <v>3.9695109879231971E-2</v>
      </c>
      <c r="D1070" s="2">
        <v>203.1</v>
      </c>
      <c r="E1070" s="34">
        <f t="shared" si="32"/>
        <v>2.8146198238331532E-2</v>
      </c>
      <c r="F1070" s="34"/>
    </row>
    <row r="1071" spans="1:6" x14ac:dyDescent="0.3">
      <c r="A1071" s="1">
        <v>37532.729169999999</v>
      </c>
      <c r="B1071" s="2">
        <v>2861.04</v>
      </c>
      <c r="C1071" s="34">
        <f t="shared" si="33"/>
        <v>-2.7135104255926912E-2</v>
      </c>
      <c r="D1071" s="2">
        <v>200.32</v>
      </c>
      <c r="E1071" s="34">
        <f t="shared" si="32"/>
        <v>-1.3687838503200433E-2</v>
      </c>
      <c r="F1071" s="34"/>
    </row>
    <row r="1072" spans="1:6" x14ac:dyDescent="0.3">
      <c r="A1072" s="1">
        <v>37533.729169999999</v>
      </c>
      <c r="B1072" s="2">
        <v>2765.9</v>
      </c>
      <c r="C1072" s="34">
        <f t="shared" si="33"/>
        <v>-3.3253642032267994E-2</v>
      </c>
      <c r="D1072" s="2">
        <v>196.44</v>
      </c>
      <c r="E1072" s="34">
        <f t="shared" si="32"/>
        <v>-1.9369009584664476E-2</v>
      </c>
      <c r="F1072" s="34"/>
    </row>
    <row r="1073" spans="1:6" x14ac:dyDescent="0.3">
      <c r="A1073" s="1">
        <v>37536.729169999999</v>
      </c>
      <c r="B1073" s="2">
        <v>2733.56</v>
      </c>
      <c r="C1073" s="34">
        <f t="shared" si="33"/>
        <v>-1.169239668823896E-2</v>
      </c>
      <c r="D1073" s="2">
        <v>193.75</v>
      </c>
      <c r="E1073" s="34">
        <f t="shared" si="32"/>
        <v>-1.3693748727346744E-2</v>
      </c>
      <c r="F1073" s="34"/>
    </row>
    <row r="1074" spans="1:6" x14ac:dyDescent="0.3">
      <c r="A1074" s="1">
        <v>37537.729169999999</v>
      </c>
      <c r="B1074" s="2">
        <v>2694.23</v>
      </c>
      <c r="C1074" s="34">
        <f t="shared" si="33"/>
        <v>-1.4387831253018013E-2</v>
      </c>
      <c r="D1074" s="2">
        <v>190.84</v>
      </c>
      <c r="E1074" s="34">
        <f t="shared" si="32"/>
        <v>-1.5019354838709642E-2</v>
      </c>
      <c r="F1074" s="34"/>
    </row>
    <row r="1075" spans="1:6" x14ac:dyDescent="0.3">
      <c r="A1075" s="1">
        <v>37538.729169999999</v>
      </c>
      <c r="B1075" s="2">
        <v>2656.45</v>
      </c>
      <c r="C1075" s="34">
        <f t="shared" si="33"/>
        <v>-1.4022559321216099E-2</v>
      </c>
      <c r="D1075" s="2">
        <v>189.34</v>
      </c>
      <c r="E1075" s="34">
        <f t="shared" si="32"/>
        <v>-7.859987424020165E-3</v>
      </c>
      <c r="F1075" s="34"/>
    </row>
    <row r="1076" spans="1:6" x14ac:dyDescent="0.3">
      <c r="A1076" s="1">
        <v>37539.729169999999</v>
      </c>
      <c r="B1076" s="2">
        <v>2758.53</v>
      </c>
      <c r="C1076" s="34">
        <f t="shared" si="33"/>
        <v>3.8427224303111407E-2</v>
      </c>
      <c r="D1076" s="2">
        <v>193.44</v>
      </c>
      <c r="E1076" s="34">
        <f t="shared" si="32"/>
        <v>2.1654167106792022E-2</v>
      </c>
      <c r="F1076" s="34"/>
    </row>
    <row r="1077" spans="1:6" x14ac:dyDescent="0.3">
      <c r="A1077" s="1">
        <v>37540.729169999999</v>
      </c>
      <c r="B1077" s="2">
        <v>2902.27</v>
      </c>
      <c r="C1077" s="34">
        <f t="shared" si="33"/>
        <v>5.2107463032847079E-2</v>
      </c>
      <c r="D1077" s="2">
        <v>202.72</v>
      </c>
      <c r="E1077" s="34">
        <f t="shared" si="32"/>
        <v>4.7973531844499595E-2</v>
      </c>
      <c r="F1077" s="34"/>
    </row>
    <row r="1078" spans="1:6" x14ac:dyDescent="0.3">
      <c r="A1078" s="1">
        <v>37543.729169999999</v>
      </c>
      <c r="B1078" s="2">
        <v>2885.27</v>
      </c>
      <c r="C1078" s="34">
        <f t="shared" si="33"/>
        <v>-5.8574839694446323E-3</v>
      </c>
      <c r="D1078" s="2">
        <v>200.76</v>
      </c>
      <c r="E1078" s="34">
        <f t="shared" si="32"/>
        <v>-9.6685082872928207E-3</v>
      </c>
      <c r="F1078" s="34"/>
    </row>
    <row r="1079" spans="1:6" x14ac:dyDescent="0.3">
      <c r="A1079" s="1">
        <v>37544.729169999999</v>
      </c>
      <c r="B1079" s="2">
        <v>3086.03</v>
      </c>
      <c r="C1079" s="34">
        <f t="shared" si="33"/>
        <v>6.9581009749520861E-2</v>
      </c>
      <c r="D1079" s="2">
        <v>212.41</v>
      </c>
      <c r="E1079" s="34">
        <f t="shared" si="32"/>
        <v>5.8029487945805869E-2</v>
      </c>
      <c r="F1079" s="34"/>
    </row>
    <row r="1080" spans="1:6" x14ac:dyDescent="0.3">
      <c r="A1080" s="1">
        <v>37545.729169999999</v>
      </c>
      <c r="B1080" s="2">
        <v>3067.7</v>
      </c>
      <c r="C1080" s="34">
        <f t="shared" si="33"/>
        <v>-5.9396700615355069E-3</v>
      </c>
      <c r="D1080" s="2">
        <v>209.3</v>
      </c>
      <c r="E1080" s="34">
        <f t="shared" si="32"/>
        <v>-1.4641495221505485E-2</v>
      </c>
      <c r="F1080" s="34"/>
    </row>
    <row r="1081" spans="1:6" x14ac:dyDescent="0.3">
      <c r="A1081" s="1">
        <v>37546.729169999999</v>
      </c>
      <c r="B1081" s="2">
        <v>3183.08</v>
      </c>
      <c r="C1081" s="34">
        <f t="shared" si="33"/>
        <v>3.7611239690973797E-2</v>
      </c>
      <c r="D1081" s="2">
        <v>216.17</v>
      </c>
      <c r="E1081" s="34">
        <f t="shared" si="32"/>
        <v>3.28236980410892E-2</v>
      </c>
      <c r="F1081" s="34"/>
    </row>
    <row r="1082" spans="1:6" x14ac:dyDescent="0.3">
      <c r="A1082" s="1">
        <v>37547.729169999999</v>
      </c>
      <c r="B1082" s="2">
        <v>3156.99</v>
      </c>
      <c r="C1082" s="34">
        <f t="shared" si="33"/>
        <v>-8.1964638023549474E-3</v>
      </c>
      <c r="D1082" s="2">
        <v>215.06</v>
      </c>
      <c r="E1082" s="34">
        <f t="shared" si="32"/>
        <v>-5.1348475736687771E-3</v>
      </c>
      <c r="F1082" s="34"/>
    </row>
    <row r="1083" spans="1:6" x14ac:dyDescent="0.3">
      <c r="A1083" s="1">
        <v>37550.729169999999</v>
      </c>
      <c r="B1083" s="2">
        <v>3156.93</v>
      </c>
      <c r="C1083" s="34">
        <f t="shared" si="33"/>
        <v>-1.9005445059949722E-5</v>
      </c>
      <c r="D1083" s="2">
        <v>215.31</v>
      </c>
      <c r="E1083" s="34">
        <f t="shared" si="32"/>
        <v>1.1624662884777148E-3</v>
      </c>
      <c r="F1083" s="34"/>
    </row>
    <row r="1084" spans="1:6" x14ac:dyDescent="0.3">
      <c r="A1084" s="1">
        <v>37551.729169999999</v>
      </c>
      <c r="B1084" s="2">
        <v>3121.01</v>
      </c>
      <c r="C1084" s="34">
        <f t="shared" si="33"/>
        <v>-1.1378142689258075E-2</v>
      </c>
      <c r="D1084" s="2">
        <v>213.36</v>
      </c>
      <c r="E1084" s="34">
        <f t="shared" si="32"/>
        <v>-9.0567089313082771E-3</v>
      </c>
      <c r="F1084" s="34"/>
    </row>
    <row r="1085" spans="1:6" x14ac:dyDescent="0.3">
      <c r="A1085" s="1">
        <v>37552.729169999999</v>
      </c>
      <c r="B1085" s="2">
        <v>2992.23</v>
      </c>
      <c r="C1085" s="34">
        <f t="shared" si="33"/>
        <v>-4.1262283683807577E-2</v>
      </c>
      <c r="D1085" s="2">
        <v>207.22</v>
      </c>
      <c r="E1085" s="34">
        <f t="shared" si="32"/>
        <v>-2.8777652793400943E-2</v>
      </c>
      <c r="F1085" s="34"/>
    </row>
    <row r="1086" spans="1:6" x14ac:dyDescent="0.3">
      <c r="A1086" s="1">
        <v>37553.729169999999</v>
      </c>
      <c r="B1086" s="2">
        <v>3075.13</v>
      </c>
      <c r="C1086" s="34">
        <f t="shared" si="33"/>
        <v>2.7705089515177583E-2</v>
      </c>
      <c r="D1086" s="2">
        <v>212.33</v>
      </c>
      <c r="E1086" s="34">
        <f t="shared" si="32"/>
        <v>2.4659781874336595E-2</v>
      </c>
      <c r="F1086" s="34"/>
    </row>
    <row r="1087" spans="1:6" x14ac:dyDescent="0.3">
      <c r="A1087" s="1">
        <v>37554.729169999999</v>
      </c>
      <c r="B1087" s="2">
        <v>3056.88</v>
      </c>
      <c r="C1087" s="34">
        <f t="shared" si="33"/>
        <v>-5.9347084513500237E-3</v>
      </c>
      <c r="D1087" s="2">
        <v>211.07</v>
      </c>
      <c r="E1087" s="34">
        <f t="shared" ref="E1087:E1150" si="34">D1087/D1086-1</f>
        <v>-5.934159091979585E-3</v>
      </c>
      <c r="F1087" s="34"/>
    </row>
    <row r="1088" spans="1:6" x14ac:dyDescent="0.3">
      <c r="A1088" s="1">
        <v>37557.729169999999</v>
      </c>
      <c r="B1088" s="2">
        <v>3120.85</v>
      </c>
      <c r="C1088" s="34">
        <f t="shared" si="33"/>
        <v>2.0926565648635043E-2</v>
      </c>
      <c r="D1088" s="2">
        <v>213.56</v>
      </c>
      <c r="E1088" s="34">
        <f t="shared" si="34"/>
        <v>1.1797034159283681E-2</v>
      </c>
      <c r="F1088" s="34"/>
    </row>
    <row r="1089" spans="1:6" x14ac:dyDescent="0.3">
      <c r="A1089" s="1">
        <v>37558.729169999999</v>
      </c>
      <c r="B1089" s="2">
        <v>2965.11</v>
      </c>
      <c r="C1089" s="34">
        <f t="shared" si="33"/>
        <v>-4.9903071278658007E-2</v>
      </c>
      <c r="D1089" s="2">
        <v>205.14</v>
      </c>
      <c r="E1089" s="34">
        <f t="shared" si="34"/>
        <v>-3.942685896235254E-2</v>
      </c>
      <c r="F1089" s="34"/>
    </row>
    <row r="1090" spans="1:6" x14ac:dyDescent="0.3">
      <c r="A1090" s="1">
        <v>37559.729169999999</v>
      </c>
      <c r="B1090" s="2">
        <v>3084.22</v>
      </c>
      <c r="C1090" s="34">
        <f t="shared" ref="C1090:C1151" si="35">B1090/B1089-1</f>
        <v>4.0170516439524961E-2</v>
      </c>
      <c r="D1090" s="2">
        <v>210.09</v>
      </c>
      <c r="E1090" s="34">
        <f t="shared" si="34"/>
        <v>2.41298625329045E-2</v>
      </c>
      <c r="F1090" s="34"/>
    </row>
    <row r="1091" spans="1:6" x14ac:dyDescent="0.3">
      <c r="A1091" s="1">
        <v>37560.729169999999</v>
      </c>
      <c r="B1091" s="2">
        <v>3150.04</v>
      </c>
      <c r="C1091" s="34">
        <f t="shared" si="35"/>
        <v>2.1340890079177388E-2</v>
      </c>
      <c r="D1091" s="2">
        <v>213.01</v>
      </c>
      <c r="E1091" s="34">
        <f t="shared" si="34"/>
        <v>1.389880527393017E-2</v>
      </c>
      <c r="F1091" s="34"/>
    </row>
    <row r="1092" spans="1:6" x14ac:dyDescent="0.3">
      <c r="A1092" s="1">
        <v>37561.729169999999</v>
      </c>
      <c r="B1092" s="2">
        <v>3109.51</v>
      </c>
      <c r="C1092" s="34">
        <f t="shared" si="35"/>
        <v>-1.2866503282497943E-2</v>
      </c>
      <c r="D1092" s="2">
        <v>210.47</v>
      </c>
      <c r="E1092" s="34">
        <f t="shared" si="34"/>
        <v>-1.1924322801746379E-2</v>
      </c>
      <c r="F1092" s="34"/>
    </row>
    <row r="1093" spans="1:6" x14ac:dyDescent="0.3">
      <c r="A1093" s="1">
        <v>37564.729169999999</v>
      </c>
      <c r="B1093" s="2">
        <v>3218.67</v>
      </c>
      <c r="C1093" s="34">
        <f t="shared" si="35"/>
        <v>3.5105209502461765E-2</v>
      </c>
      <c r="D1093" s="2">
        <v>217.63</v>
      </c>
      <c r="E1093" s="34">
        <f t="shared" si="34"/>
        <v>3.401910010927911E-2</v>
      </c>
      <c r="F1093" s="34"/>
    </row>
    <row r="1094" spans="1:6" x14ac:dyDescent="0.3">
      <c r="A1094" s="1">
        <v>37565.729169999999</v>
      </c>
      <c r="B1094" s="2">
        <v>3247.39</v>
      </c>
      <c r="C1094" s="34">
        <f t="shared" si="35"/>
        <v>8.9229402206500996E-3</v>
      </c>
      <c r="D1094" s="2">
        <v>218.39</v>
      </c>
      <c r="E1094" s="34">
        <f t="shared" si="34"/>
        <v>3.4921656021686953E-3</v>
      </c>
      <c r="F1094" s="34"/>
    </row>
    <row r="1095" spans="1:6" x14ac:dyDescent="0.3">
      <c r="A1095" s="1">
        <v>37566.729169999999</v>
      </c>
      <c r="B1095" s="2">
        <v>3212.86</v>
      </c>
      <c r="C1095" s="34">
        <f t="shared" si="35"/>
        <v>-1.063315462571468E-2</v>
      </c>
      <c r="D1095" s="2">
        <v>216.18</v>
      </c>
      <c r="E1095" s="34">
        <f t="shared" si="34"/>
        <v>-1.0119510966619227E-2</v>
      </c>
      <c r="F1095" s="34"/>
    </row>
    <row r="1096" spans="1:6" x14ac:dyDescent="0.3">
      <c r="A1096" s="1">
        <v>37567.729169999999</v>
      </c>
      <c r="B1096" s="2">
        <v>3111.72</v>
      </c>
      <c r="C1096" s="34">
        <f t="shared" si="35"/>
        <v>-3.1479740791693467E-2</v>
      </c>
      <c r="D1096" s="2">
        <v>212.21</v>
      </c>
      <c r="E1096" s="34">
        <f t="shared" si="34"/>
        <v>-1.8364326024609134E-2</v>
      </c>
      <c r="F1096" s="34"/>
    </row>
    <row r="1097" spans="1:6" x14ac:dyDescent="0.3">
      <c r="A1097" s="1">
        <v>37568.729169999999</v>
      </c>
      <c r="B1097" s="2">
        <v>3058.18</v>
      </c>
      <c r="C1097" s="34">
        <f t="shared" si="35"/>
        <v>-1.7205918270281395E-2</v>
      </c>
      <c r="D1097" s="2">
        <v>209.88</v>
      </c>
      <c r="E1097" s="34">
        <f t="shared" si="34"/>
        <v>-1.0979689929786596E-2</v>
      </c>
      <c r="F1097" s="34"/>
    </row>
    <row r="1098" spans="1:6" x14ac:dyDescent="0.3">
      <c r="A1098" s="1">
        <v>37571.729169999999</v>
      </c>
      <c r="B1098" s="2">
        <v>3053.7</v>
      </c>
      <c r="C1098" s="34">
        <f t="shared" si="35"/>
        <v>-1.4649235819997886E-3</v>
      </c>
      <c r="D1098" s="2">
        <v>208.55</v>
      </c>
      <c r="E1098" s="34">
        <f t="shared" si="34"/>
        <v>-6.3369544501619135E-3</v>
      </c>
      <c r="F1098" s="34"/>
    </row>
    <row r="1099" spans="1:6" x14ac:dyDescent="0.3">
      <c r="A1099" s="1">
        <v>37572.729169999999</v>
      </c>
      <c r="B1099" s="2">
        <v>3064.64</v>
      </c>
      <c r="C1099" s="34">
        <f t="shared" si="35"/>
        <v>3.5825392147230684E-3</v>
      </c>
      <c r="D1099" s="2">
        <v>211.32</v>
      </c>
      <c r="E1099" s="34">
        <f t="shared" si="34"/>
        <v>1.3282186526012874E-2</v>
      </c>
      <c r="F1099" s="34"/>
    </row>
    <row r="1100" spans="1:6" x14ac:dyDescent="0.3">
      <c r="A1100" s="1">
        <v>37573.729169999999</v>
      </c>
      <c r="B1100" s="2">
        <v>3034.81</v>
      </c>
      <c r="C1100" s="34">
        <f t="shared" si="35"/>
        <v>-9.7336065573769837E-3</v>
      </c>
      <c r="D1100" s="2">
        <v>209.65</v>
      </c>
      <c r="E1100" s="34">
        <f t="shared" si="34"/>
        <v>-7.9027067953812979E-3</v>
      </c>
      <c r="F1100" s="34"/>
    </row>
    <row r="1101" spans="1:6" x14ac:dyDescent="0.3">
      <c r="A1101" s="1">
        <v>37574.729169999999</v>
      </c>
      <c r="B1101" s="2">
        <v>3148.6</v>
      </c>
      <c r="C1101" s="34">
        <f t="shared" si="35"/>
        <v>3.7494933784981477E-2</v>
      </c>
      <c r="D1101" s="2">
        <v>213.49</v>
      </c>
      <c r="E1101" s="34">
        <f t="shared" si="34"/>
        <v>1.8316241354638718E-2</v>
      </c>
      <c r="F1101" s="34"/>
    </row>
    <row r="1102" spans="1:6" x14ac:dyDescent="0.3">
      <c r="A1102" s="1">
        <v>37575.729169999999</v>
      </c>
      <c r="B1102" s="2">
        <v>3162.39</v>
      </c>
      <c r="C1102" s="34">
        <f t="shared" si="35"/>
        <v>4.3797243219207971E-3</v>
      </c>
      <c r="D1102" s="2">
        <v>214.59</v>
      </c>
      <c r="E1102" s="34">
        <f t="shared" si="34"/>
        <v>5.1524661576654029E-3</v>
      </c>
      <c r="F1102" s="34"/>
    </row>
    <row r="1103" spans="1:6" x14ac:dyDescent="0.3">
      <c r="A1103" s="1">
        <v>37578.729169999999</v>
      </c>
      <c r="B1103" s="2">
        <v>3208.47</v>
      </c>
      <c r="C1103" s="34">
        <f t="shared" si="35"/>
        <v>1.4571257814500971E-2</v>
      </c>
      <c r="D1103" s="2">
        <v>216.72</v>
      </c>
      <c r="E1103" s="34">
        <f t="shared" si="34"/>
        <v>9.9259052145952431E-3</v>
      </c>
      <c r="F1103" s="34"/>
    </row>
    <row r="1104" spans="1:6" x14ac:dyDescent="0.3">
      <c r="A1104" s="1">
        <v>37579.729169999999</v>
      </c>
      <c r="B1104" s="2">
        <v>3177.23</v>
      </c>
      <c r="C1104" s="34">
        <f t="shared" si="35"/>
        <v>-9.7367280978160053E-3</v>
      </c>
      <c r="D1104" s="2">
        <v>215.58</v>
      </c>
      <c r="E1104" s="34">
        <f t="shared" si="34"/>
        <v>-5.2602436323365698E-3</v>
      </c>
      <c r="F1104" s="34"/>
    </row>
    <row r="1105" spans="1:6" x14ac:dyDescent="0.3">
      <c r="A1105" s="1">
        <v>37580.729169999999</v>
      </c>
      <c r="B1105" s="2">
        <v>3153.5</v>
      </c>
      <c r="C1105" s="34">
        <f t="shared" si="35"/>
        <v>-7.468769966291422E-3</v>
      </c>
      <c r="D1105" s="2">
        <v>215.17</v>
      </c>
      <c r="E1105" s="34">
        <f t="shared" si="34"/>
        <v>-1.9018461823917532E-3</v>
      </c>
      <c r="F1105" s="34"/>
    </row>
    <row r="1106" spans="1:6" x14ac:dyDescent="0.3">
      <c r="A1106" s="1">
        <v>37581.729169999999</v>
      </c>
      <c r="B1106" s="2">
        <v>3290.17</v>
      </c>
      <c r="C1106" s="34">
        <f t="shared" si="35"/>
        <v>4.333914697954655E-2</v>
      </c>
      <c r="D1106" s="2">
        <v>221.84</v>
      </c>
      <c r="E1106" s="34">
        <f t="shared" si="34"/>
        <v>3.0998745178231202E-2</v>
      </c>
      <c r="F1106" s="34"/>
    </row>
    <row r="1107" spans="1:6" x14ac:dyDescent="0.3">
      <c r="A1107" s="1">
        <v>37582.729169999999</v>
      </c>
      <c r="B1107" s="2">
        <v>3305.78</v>
      </c>
      <c r="C1107" s="34">
        <f t="shared" si="35"/>
        <v>4.7444356978514346E-3</v>
      </c>
      <c r="D1107" s="2">
        <v>222.3</v>
      </c>
      <c r="E1107" s="34">
        <f t="shared" si="34"/>
        <v>2.0735665344393528E-3</v>
      </c>
      <c r="F1107" s="34"/>
    </row>
    <row r="1108" spans="1:6" x14ac:dyDescent="0.3">
      <c r="A1108" s="1">
        <v>37585.729169999999</v>
      </c>
      <c r="B1108" s="2">
        <v>3295.68</v>
      </c>
      <c r="C1108" s="34">
        <f t="shared" si="35"/>
        <v>-3.0552547356449411E-3</v>
      </c>
      <c r="D1108" s="2">
        <v>220.85</v>
      </c>
      <c r="E1108" s="34">
        <f t="shared" si="34"/>
        <v>-6.5227170490329556E-3</v>
      </c>
      <c r="F1108" s="34"/>
    </row>
    <row r="1109" spans="1:6" x14ac:dyDescent="0.3">
      <c r="A1109" s="1">
        <v>37586.729169999999</v>
      </c>
      <c r="B1109" s="2">
        <v>3215.19</v>
      </c>
      <c r="C1109" s="34">
        <f t="shared" si="35"/>
        <v>-2.4422880862219554E-2</v>
      </c>
      <c r="D1109" s="2">
        <v>216.26</v>
      </c>
      <c r="E1109" s="34">
        <f t="shared" si="34"/>
        <v>-2.0783337106633493E-2</v>
      </c>
      <c r="F1109" s="34"/>
    </row>
    <row r="1110" spans="1:6" x14ac:dyDescent="0.3">
      <c r="A1110" s="1">
        <v>37587.729169999999</v>
      </c>
      <c r="B1110" s="2">
        <v>3313.76</v>
      </c>
      <c r="C1110" s="34">
        <f t="shared" si="35"/>
        <v>3.0657597218204824E-2</v>
      </c>
      <c r="D1110" s="2">
        <v>221.42</v>
      </c>
      <c r="E1110" s="34">
        <f t="shared" si="34"/>
        <v>2.3860168315916086E-2</v>
      </c>
      <c r="F1110" s="34"/>
    </row>
    <row r="1111" spans="1:6" x14ac:dyDescent="0.3">
      <c r="A1111" s="1">
        <v>37588.729169999999</v>
      </c>
      <c r="B1111" s="2">
        <v>3329.99</v>
      </c>
      <c r="C1111" s="34">
        <f t="shared" si="35"/>
        <v>4.8977596446331262E-3</v>
      </c>
      <c r="D1111" s="2">
        <v>222.89</v>
      </c>
      <c r="E1111" s="34">
        <f t="shared" si="34"/>
        <v>6.6389666696775596E-3</v>
      </c>
      <c r="F1111" s="34"/>
    </row>
    <row r="1112" spans="1:6" x14ac:dyDescent="0.3">
      <c r="A1112" s="1">
        <v>37589.729169999999</v>
      </c>
      <c r="B1112" s="2">
        <v>3326.65</v>
      </c>
      <c r="C1112" s="34">
        <f t="shared" si="35"/>
        <v>-1.0030060150330034E-3</v>
      </c>
      <c r="D1112" s="2">
        <v>222.47</v>
      </c>
      <c r="E1112" s="34">
        <f t="shared" si="34"/>
        <v>-1.884337565615235E-3</v>
      </c>
      <c r="F1112" s="34"/>
    </row>
    <row r="1113" spans="1:6" x14ac:dyDescent="0.3">
      <c r="A1113" s="1">
        <v>37592.729169999999</v>
      </c>
      <c r="B1113" s="2">
        <v>3298.76</v>
      </c>
      <c r="C1113" s="34">
        <f t="shared" si="35"/>
        <v>-8.3838095381238986E-3</v>
      </c>
      <c r="D1113" s="2">
        <v>222.45</v>
      </c>
      <c r="E1113" s="34">
        <f t="shared" si="34"/>
        <v>-8.9899761765654951E-5</v>
      </c>
      <c r="F1113" s="34"/>
    </row>
    <row r="1114" spans="1:6" x14ac:dyDescent="0.3">
      <c r="A1114" s="1">
        <v>37593.729169999999</v>
      </c>
      <c r="B1114" s="2">
        <v>3222.26</v>
      </c>
      <c r="C1114" s="34">
        <f t="shared" si="35"/>
        <v>-2.3190532199978131E-2</v>
      </c>
      <c r="D1114" s="2">
        <v>217.9</v>
      </c>
      <c r="E1114" s="34">
        <f t="shared" si="34"/>
        <v>-2.045403461452E-2</v>
      </c>
      <c r="F1114" s="34"/>
    </row>
    <row r="1115" spans="1:6" x14ac:dyDescent="0.3">
      <c r="A1115" s="1">
        <v>37594.729169999999</v>
      </c>
      <c r="B1115" s="2">
        <v>3199.84</v>
      </c>
      <c r="C1115" s="34">
        <f t="shared" si="35"/>
        <v>-6.9578494596960194E-3</v>
      </c>
      <c r="D1115" s="2">
        <v>216.49</v>
      </c>
      <c r="E1115" s="34">
        <f t="shared" si="34"/>
        <v>-6.4708581918311303E-3</v>
      </c>
      <c r="F1115" s="34"/>
    </row>
    <row r="1116" spans="1:6" x14ac:dyDescent="0.3">
      <c r="A1116" s="1">
        <v>37595.729169999999</v>
      </c>
      <c r="B1116" s="2">
        <v>3158.04</v>
      </c>
      <c r="C1116" s="34">
        <f t="shared" si="35"/>
        <v>-1.3063153157657936E-2</v>
      </c>
      <c r="D1116" s="2">
        <v>214.41</v>
      </c>
      <c r="E1116" s="34">
        <f t="shared" si="34"/>
        <v>-9.6078340800961337E-3</v>
      </c>
      <c r="F1116" s="34"/>
    </row>
    <row r="1117" spans="1:6" x14ac:dyDescent="0.3">
      <c r="A1117" s="1">
        <v>37596.729169999999</v>
      </c>
      <c r="B1117" s="2">
        <v>3185.77</v>
      </c>
      <c r="C1117" s="34">
        <f t="shared" si="35"/>
        <v>8.780762751580129E-3</v>
      </c>
      <c r="D1117" s="2">
        <v>213.21</v>
      </c>
      <c r="E1117" s="34">
        <f t="shared" si="34"/>
        <v>-5.5967538827479402E-3</v>
      </c>
      <c r="F1117" s="34"/>
    </row>
    <row r="1118" spans="1:6" x14ac:dyDescent="0.3">
      <c r="A1118" s="1">
        <v>37599.729169999999</v>
      </c>
      <c r="B1118" s="2">
        <v>3115.63</v>
      </c>
      <c r="C1118" s="34">
        <f t="shared" si="35"/>
        <v>-2.2016655314099798E-2</v>
      </c>
      <c r="D1118" s="2">
        <v>208.89</v>
      </c>
      <c r="E1118" s="34">
        <f t="shared" si="34"/>
        <v>-2.0261713803292669E-2</v>
      </c>
      <c r="F1118" s="34"/>
    </row>
    <row r="1119" spans="1:6" x14ac:dyDescent="0.3">
      <c r="A1119" s="1">
        <v>37600.729169999999</v>
      </c>
      <c r="B1119" s="2">
        <v>3142.75</v>
      </c>
      <c r="C1119" s="34">
        <f t="shared" si="35"/>
        <v>8.7044995715150897E-3</v>
      </c>
      <c r="D1119" s="2">
        <v>209.38</v>
      </c>
      <c r="E1119" s="34">
        <f t="shared" si="34"/>
        <v>2.3457322035520534E-3</v>
      </c>
      <c r="F1119" s="34"/>
    </row>
    <row r="1120" spans="1:6" x14ac:dyDescent="0.3">
      <c r="A1120" s="1">
        <v>37601.729169999999</v>
      </c>
      <c r="B1120" s="2">
        <v>3190.09</v>
      </c>
      <c r="C1120" s="34">
        <f t="shared" si="35"/>
        <v>1.5063240792299704E-2</v>
      </c>
      <c r="D1120" s="2">
        <v>211.68</v>
      </c>
      <c r="E1120" s="34">
        <f t="shared" si="34"/>
        <v>1.0984812302989866E-2</v>
      </c>
      <c r="F1120" s="34"/>
    </row>
    <row r="1121" spans="1:6" x14ac:dyDescent="0.3">
      <c r="A1121" s="1">
        <v>37602.729169999999</v>
      </c>
      <c r="B1121" s="2">
        <v>3137.43</v>
      </c>
      <c r="C1121" s="34">
        <f t="shared" si="35"/>
        <v>-1.6507371265387594E-2</v>
      </c>
      <c r="D1121" s="2">
        <v>208.34</v>
      </c>
      <c r="E1121" s="34">
        <f t="shared" si="34"/>
        <v>-1.5778533635676495E-2</v>
      </c>
      <c r="F1121" s="34"/>
    </row>
    <row r="1122" spans="1:6" x14ac:dyDescent="0.3">
      <c r="A1122" s="1">
        <v>37603.729169999999</v>
      </c>
      <c r="B1122" s="2">
        <v>3076.85</v>
      </c>
      <c r="C1122" s="34">
        <f t="shared" si="35"/>
        <v>-1.930879732774915E-2</v>
      </c>
      <c r="D1122" s="2">
        <v>205.63</v>
      </c>
      <c r="E1122" s="34">
        <f t="shared" si="34"/>
        <v>-1.3007583757319807E-2</v>
      </c>
      <c r="F1122" s="34"/>
    </row>
    <row r="1123" spans="1:6" x14ac:dyDescent="0.3">
      <c r="A1123" s="1">
        <v>37606.729169999999</v>
      </c>
      <c r="B1123" s="2">
        <v>3175.05</v>
      </c>
      <c r="C1123" s="34">
        <f t="shared" si="35"/>
        <v>3.1915757999252614E-2</v>
      </c>
      <c r="D1123" s="2">
        <v>211.18</v>
      </c>
      <c r="E1123" s="34">
        <f t="shared" si="34"/>
        <v>2.6990225161698245E-2</v>
      </c>
      <c r="F1123" s="34"/>
    </row>
    <row r="1124" spans="1:6" x14ac:dyDescent="0.3">
      <c r="A1124" s="1">
        <v>37607.729169999999</v>
      </c>
      <c r="B1124" s="2">
        <v>3138.61</v>
      </c>
      <c r="C1124" s="34">
        <f t="shared" si="35"/>
        <v>-1.1476984614415486E-2</v>
      </c>
      <c r="D1124" s="2">
        <v>208.28</v>
      </c>
      <c r="E1124" s="34">
        <f t="shared" si="34"/>
        <v>-1.3732361019035966E-2</v>
      </c>
      <c r="F1124" s="34"/>
    </row>
    <row r="1125" spans="1:6" x14ac:dyDescent="0.3">
      <c r="A1125" s="1">
        <v>37608.729169999999</v>
      </c>
      <c r="B1125" s="2">
        <v>3077.39</v>
      </c>
      <c r="C1125" s="34">
        <f t="shared" si="35"/>
        <v>-1.9505449864749114E-2</v>
      </c>
      <c r="D1125" s="2">
        <v>204.46</v>
      </c>
      <c r="E1125" s="34">
        <f t="shared" si="34"/>
        <v>-1.8340695217975767E-2</v>
      </c>
      <c r="F1125" s="34"/>
    </row>
    <row r="1126" spans="1:6" x14ac:dyDescent="0.3">
      <c r="A1126" s="1">
        <v>37609.729169999999</v>
      </c>
      <c r="B1126" s="2">
        <v>3054.21</v>
      </c>
      <c r="C1126" s="34">
        <f t="shared" si="35"/>
        <v>-7.5323569648305666E-3</v>
      </c>
      <c r="D1126" s="2">
        <v>203.81</v>
      </c>
      <c r="E1126" s="34">
        <f t="shared" si="34"/>
        <v>-3.1791059375917419E-3</v>
      </c>
      <c r="F1126" s="34"/>
    </row>
    <row r="1127" spans="1:6" x14ac:dyDescent="0.3">
      <c r="A1127" s="1">
        <v>37610.729169999999</v>
      </c>
      <c r="B1127" s="2">
        <v>3082.85</v>
      </c>
      <c r="C1127" s="34">
        <f t="shared" si="35"/>
        <v>9.377220295919253E-3</v>
      </c>
      <c r="D1127" s="2">
        <v>205.67</v>
      </c>
      <c r="E1127" s="34">
        <f t="shared" si="34"/>
        <v>9.1261469015258001E-3</v>
      </c>
      <c r="F1127" s="34"/>
    </row>
    <row r="1128" spans="1:6" x14ac:dyDescent="0.3">
      <c r="A1128" s="1">
        <v>37613.729169999999</v>
      </c>
      <c r="B1128" s="2">
        <v>3087.62</v>
      </c>
      <c r="C1128" s="34">
        <f t="shared" si="35"/>
        <v>1.5472695719869201E-3</v>
      </c>
      <c r="D1128" s="2">
        <v>206.13</v>
      </c>
      <c r="E1128" s="34">
        <f t="shared" si="34"/>
        <v>2.2365925997958058E-3</v>
      </c>
      <c r="F1128" s="34"/>
    </row>
    <row r="1129" spans="1:6" x14ac:dyDescent="0.3">
      <c r="A1129" s="1">
        <v>37617.729169999999</v>
      </c>
      <c r="B1129" s="2">
        <v>3011.83</v>
      </c>
      <c r="C1129" s="34">
        <f>B1129/B1128-1</f>
        <v>-2.4546414390371862E-2</v>
      </c>
      <c r="D1129" s="2">
        <v>199.83</v>
      </c>
      <c r="E1129" s="34">
        <f t="shared" si="34"/>
        <v>-3.0563236792315429E-2</v>
      </c>
      <c r="F1129" s="34"/>
    </row>
    <row r="1130" spans="1:6" x14ac:dyDescent="0.3">
      <c r="A1130" s="1">
        <v>37620.729169999999</v>
      </c>
      <c r="B1130" s="2">
        <v>3025.14</v>
      </c>
      <c r="C1130" s="34">
        <f t="shared" si="35"/>
        <v>4.41924012975492E-3</v>
      </c>
      <c r="D1130" s="2">
        <v>201.74</v>
      </c>
      <c r="E1130" s="34">
        <f t="shared" si="34"/>
        <v>9.5581244057447723E-3</v>
      </c>
      <c r="F1130" s="34"/>
    </row>
    <row r="1131" spans="1:6" x14ac:dyDescent="0.3">
      <c r="A1131" s="1">
        <v>37623.729169999999</v>
      </c>
      <c r="B1131" s="2">
        <v>3195.02</v>
      </c>
      <c r="C1131" s="34">
        <f>B1131/B1130-1</f>
        <v>5.6156078726935066E-2</v>
      </c>
      <c r="D1131" s="2">
        <v>209.29</v>
      </c>
      <c r="E1131" s="34">
        <f t="shared" si="34"/>
        <v>3.7424407653415148E-2</v>
      </c>
      <c r="F1131" s="34"/>
    </row>
    <row r="1132" spans="1:6" x14ac:dyDescent="0.3">
      <c r="A1132" s="1">
        <v>37624.729169999999</v>
      </c>
      <c r="B1132" s="2">
        <v>3187.88</v>
      </c>
      <c r="C1132" s="34">
        <f t="shared" si="35"/>
        <v>-2.2347277951311195E-3</v>
      </c>
      <c r="D1132" s="2">
        <v>210.38</v>
      </c>
      <c r="E1132" s="34">
        <f t="shared" si="34"/>
        <v>5.2080844760857836E-3</v>
      </c>
      <c r="F1132" s="34"/>
    </row>
    <row r="1133" spans="1:6" x14ac:dyDescent="0.3">
      <c r="A1133" s="1">
        <v>37627.729169999999</v>
      </c>
      <c r="B1133" s="2">
        <v>3210.27</v>
      </c>
      <c r="C1133" s="34">
        <f t="shared" si="35"/>
        <v>7.0234764169290198E-3</v>
      </c>
      <c r="D1133" s="2">
        <v>210.98</v>
      </c>
      <c r="E1133" s="34">
        <f t="shared" si="34"/>
        <v>2.851982127578534E-3</v>
      </c>
      <c r="F1133" s="34"/>
    </row>
    <row r="1134" spans="1:6" x14ac:dyDescent="0.3">
      <c r="A1134" s="1">
        <v>37628.729169999999</v>
      </c>
      <c r="B1134" s="2">
        <v>3160.99</v>
      </c>
      <c r="C1134" s="34">
        <f t="shared" si="35"/>
        <v>-1.5350733738906719E-2</v>
      </c>
      <c r="D1134" s="2">
        <v>209.32</v>
      </c>
      <c r="E1134" s="34">
        <f t="shared" si="34"/>
        <v>-7.8680443643946996E-3</v>
      </c>
      <c r="F1134" s="34"/>
    </row>
    <row r="1135" spans="1:6" x14ac:dyDescent="0.3">
      <c r="A1135" s="1">
        <v>37629.729169999999</v>
      </c>
      <c r="B1135" s="2">
        <v>3094.09</v>
      </c>
      <c r="C1135" s="34">
        <f t="shared" si="35"/>
        <v>-2.1164255502231777E-2</v>
      </c>
      <c r="D1135" s="2">
        <v>206.33</v>
      </c>
      <c r="E1135" s="34">
        <f t="shared" si="34"/>
        <v>-1.428434932161271E-2</v>
      </c>
      <c r="F1135" s="34"/>
    </row>
    <row r="1136" spans="1:6" x14ac:dyDescent="0.3">
      <c r="A1136" s="1">
        <v>37630.729169999999</v>
      </c>
      <c r="B1136" s="2">
        <v>3152.29</v>
      </c>
      <c r="C1136" s="34">
        <f t="shared" si="35"/>
        <v>1.8810054006185961E-2</v>
      </c>
      <c r="D1136" s="2">
        <v>207.48</v>
      </c>
      <c r="E1136" s="34">
        <f t="shared" si="34"/>
        <v>5.5735956962146282E-3</v>
      </c>
      <c r="F1136" s="34"/>
    </row>
    <row r="1137" spans="1:6" x14ac:dyDescent="0.3">
      <c r="A1137" s="1">
        <v>37631.729169999999</v>
      </c>
      <c r="B1137" s="2">
        <v>3160.13</v>
      </c>
      <c r="C1137" s="34">
        <f t="shared" si="35"/>
        <v>2.4870808206098882E-3</v>
      </c>
      <c r="D1137" s="2">
        <v>207.82</v>
      </c>
      <c r="E1137" s="34">
        <f t="shared" si="34"/>
        <v>1.6387121650278669E-3</v>
      </c>
      <c r="F1137" s="34"/>
    </row>
    <row r="1138" spans="1:6" x14ac:dyDescent="0.3">
      <c r="A1138" s="1">
        <v>37634.729169999999</v>
      </c>
      <c r="B1138" s="2">
        <v>3169.82</v>
      </c>
      <c r="C1138" s="34">
        <f t="shared" si="35"/>
        <v>3.0663295497337373E-3</v>
      </c>
      <c r="D1138" s="2">
        <v>207.62</v>
      </c>
      <c r="E1138" s="34">
        <f t="shared" si="34"/>
        <v>-9.6237128284082374E-4</v>
      </c>
      <c r="F1138" s="34"/>
    </row>
    <row r="1139" spans="1:6" x14ac:dyDescent="0.3">
      <c r="A1139" s="1">
        <v>37635.729169999999</v>
      </c>
      <c r="B1139" s="2">
        <v>3174.03</v>
      </c>
      <c r="C1139" s="34">
        <f t="shared" si="35"/>
        <v>1.3281511253004918E-3</v>
      </c>
      <c r="D1139" s="2">
        <v>208.58</v>
      </c>
      <c r="E1139" s="34">
        <f t="shared" si="34"/>
        <v>4.6238320007707667E-3</v>
      </c>
      <c r="F1139" s="34"/>
    </row>
    <row r="1140" spans="1:6" x14ac:dyDescent="0.3">
      <c r="A1140" s="1">
        <v>37636.729169999999</v>
      </c>
      <c r="B1140" s="2">
        <v>3134.66</v>
      </c>
      <c r="C1140" s="34">
        <f t="shared" si="35"/>
        <v>-1.2403789504195073E-2</v>
      </c>
      <c r="D1140" s="2">
        <v>205.76</v>
      </c>
      <c r="E1140" s="34">
        <f t="shared" si="34"/>
        <v>-1.351999232908252E-2</v>
      </c>
      <c r="F1140" s="34"/>
    </row>
    <row r="1141" spans="1:6" x14ac:dyDescent="0.3">
      <c r="A1141" s="1">
        <v>37637.729169999999</v>
      </c>
      <c r="B1141" s="2">
        <v>3142.59</v>
      </c>
      <c r="C1141" s="34">
        <f t="shared" si="35"/>
        <v>2.5297799442365321E-3</v>
      </c>
      <c r="D1141" s="2">
        <v>205.61</v>
      </c>
      <c r="E1141" s="34">
        <f t="shared" si="34"/>
        <v>-7.2900466562975108E-4</v>
      </c>
      <c r="F1141" s="34"/>
    </row>
    <row r="1142" spans="1:6" x14ac:dyDescent="0.3">
      <c r="A1142" s="1">
        <v>37638.729169999999</v>
      </c>
      <c r="B1142" s="2">
        <v>3056.93</v>
      </c>
      <c r="C1142" s="34">
        <f t="shared" si="35"/>
        <v>-2.7257771456028368E-2</v>
      </c>
      <c r="D1142" s="2">
        <v>200.93</v>
      </c>
      <c r="E1142" s="34">
        <f t="shared" si="34"/>
        <v>-2.2761538835659789E-2</v>
      </c>
      <c r="F1142" s="34"/>
    </row>
    <row r="1143" spans="1:6" x14ac:dyDescent="0.3">
      <c r="A1143" s="1">
        <v>37641.729169999999</v>
      </c>
      <c r="B1143" s="2">
        <v>3020.07</v>
      </c>
      <c r="C1143" s="34">
        <f t="shared" si="35"/>
        <v>-1.2057848887609413E-2</v>
      </c>
      <c r="D1143" s="2">
        <v>198.3</v>
      </c>
      <c r="E1143" s="34">
        <f t="shared" si="34"/>
        <v>-1.3089135519832706E-2</v>
      </c>
      <c r="F1143" s="34"/>
    </row>
    <row r="1144" spans="1:6" x14ac:dyDescent="0.3">
      <c r="A1144" s="1">
        <v>37642.729169999999</v>
      </c>
      <c r="B1144" s="2">
        <v>2992.39</v>
      </c>
      <c r="C1144" s="34">
        <f t="shared" si="35"/>
        <v>-9.1653504720090595E-3</v>
      </c>
      <c r="D1144" s="2">
        <v>196.28</v>
      </c>
      <c r="E1144" s="34">
        <f t="shared" si="34"/>
        <v>-1.0186585980837215E-2</v>
      </c>
      <c r="F1144" s="34"/>
    </row>
    <row r="1145" spans="1:6" x14ac:dyDescent="0.3">
      <c r="A1145" s="1">
        <v>37643.729169999999</v>
      </c>
      <c r="B1145" s="2">
        <v>2931.38</v>
      </c>
      <c r="C1145" s="34">
        <f t="shared" si="35"/>
        <v>-2.0388385203800263E-2</v>
      </c>
      <c r="D1145" s="2">
        <v>192.85</v>
      </c>
      <c r="E1145" s="34">
        <f t="shared" si="34"/>
        <v>-1.7475035663338079E-2</v>
      </c>
      <c r="F1145" s="34"/>
    </row>
    <row r="1146" spans="1:6" x14ac:dyDescent="0.3">
      <c r="A1146" s="1">
        <v>37644.729169999999</v>
      </c>
      <c r="B1146" s="2">
        <v>2917.97</v>
      </c>
      <c r="C1146" s="34">
        <f t="shared" si="35"/>
        <v>-4.5746372015911252E-3</v>
      </c>
      <c r="D1146" s="2">
        <v>191.42</v>
      </c>
      <c r="E1146" s="34">
        <f t="shared" si="34"/>
        <v>-7.4150894477573726E-3</v>
      </c>
      <c r="F1146" s="34"/>
    </row>
    <row r="1147" spans="1:6" x14ac:dyDescent="0.3">
      <c r="A1147" s="1">
        <v>37645.729169999999</v>
      </c>
      <c r="B1147" s="2">
        <v>2898.6</v>
      </c>
      <c r="C1147" s="34">
        <f t="shared" si="35"/>
        <v>-6.6381765405401083E-3</v>
      </c>
      <c r="D1147" s="2">
        <v>189.62</v>
      </c>
      <c r="E1147" s="34">
        <f t="shared" si="34"/>
        <v>-9.4034061226621057E-3</v>
      </c>
      <c r="F1147" s="34"/>
    </row>
    <row r="1148" spans="1:6" x14ac:dyDescent="0.3">
      <c r="A1148" s="1">
        <v>37648.729169999999</v>
      </c>
      <c r="B1148" s="2">
        <v>2795.78</v>
      </c>
      <c r="C1148" s="34">
        <f t="shared" si="35"/>
        <v>-3.5472296970951445E-2</v>
      </c>
      <c r="D1148" s="2">
        <v>183.34</v>
      </c>
      <c r="E1148" s="34">
        <f t="shared" si="34"/>
        <v>-3.3118869317582567E-2</v>
      </c>
      <c r="F1148" s="34"/>
    </row>
    <row r="1149" spans="1:6" x14ac:dyDescent="0.3">
      <c r="A1149" s="1">
        <v>37649.729169999999</v>
      </c>
      <c r="B1149" s="2">
        <v>2800.07</v>
      </c>
      <c r="C1149" s="34">
        <f t="shared" si="35"/>
        <v>1.5344555007905658E-3</v>
      </c>
      <c r="D1149" s="2">
        <v>183.67</v>
      </c>
      <c r="E1149" s="34">
        <f t="shared" si="34"/>
        <v>1.7999345478345585E-3</v>
      </c>
      <c r="F1149" s="34"/>
    </row>
    <row r="1150" spans="1:6" x14ac:dyDescent="0.3">
      <c r="A1150" s="1">
        <v>37650.729169999999</v>
      </c>
      <c r="B1150" s="2">
        <v>2840.05</v>
      </c>
      <c r="C1150" s="34">
        <f t="shared" si="35"/>
        <v>1.4278214473209649E-2</v>
      </c>
      <c r="D1150" s="2">
        <v>184.35</v>
      </c>
      <c r="E1150" s="34">
        <f t="shared" si="34"/>
        <v>3.7022921544074272E-3</v>
      </c>
      <c r="F1150" s="34"/>
    </row>
    <row r="1151" spans="1:6" x14ac:dyDescent="0.3">
      <c r="A1151" s="1">
        <v>37651.729169999999</v>
      </c>
      <c r="B1151" s="2">
        <v>2914.13</v>
      </c>
      <c r="C1151" s="34">
        <f t="shared" si="35"/>
        <v>2.6084047816059552E-2</v>
      </c>
      <c r="D1151" s="2">
        <v>188.75</v>
      </c>
      <c r="E1151" s="34">
        <f t="shared" ref="E1151:E1214" si="36">D1151/D1150-1</f>
        <v>2.3867643070246913E-2</v>
      </c>
      <c r="F1151" s="34"/>
    </row>
    <row r="1152" spans="1:6" x14ac:dyDescent="0.3">
      <c r="A1152" s="1">
        <v>37652.729169999999</v>
      </c>
      <c r="B1152" s="2">
        <v>2937.88</v>
      </c>
      <c r="C1152" s="34">
        <f t="shared" ref="C1152:C1215" si="37">B1152/B1151-1</f>
        <v>8.1499452666833339E-3</v>
      </c>
      <c r="D1152" s="2">
        <v>189</v>
      </c>
      <c r="E1152" s="34">
        <f t="shared" si="36"/>
        <v>1.3245033112583293E-3</v>
      </c>
      <c r="F1152" s="34"/>
    </row>
    <row r="1153" spans="1:6" x14ac:dyDescent="0.3">
      <c r="A1153" s="1">
        <v>37655.729169999999</v>
      </c>
      <c r="B1153" s="2">
        <v>2957.79</v>
      </c>
      <c r="C1153" s="34">
        <f t="shared" si="37"/>
        <v>6.7769956567320655E-3</v>
      </c>
      <c r="D1153" s="2">
        <v>192.12</v>
      </c>
      <c r="E1153" s="34">
        <f t="shared" si="36"/>
        <v>1.6507936507936583E-2</v>
      </c>
      <c r="F1153" s="34"/>
    </row>
    <row r="1154" spans="1:6" x14ac:dyDescent="0.3">
      <c r="A1154" s="1">
        <v>37656.729169999999</v>
      </c>
      <c r="B1154" s="2">
        <v>2863.5</v>
      </c>
      <c r="C1154" s="34">
        <f t="shared" si="37"/>
        <v>-3.1878530930187776E-2</v>
      </c>
      <c r="D1154" s="2">
        <v>186.14</v>
      </c>
      <c r="E1154" s="34">
        <f t="shared" si="36"/>
        <v>-3.1126379346242072E-2</v>
      </c>
      <c r="F1154" s="34"/>
    </row>
    <row r="1155" spans="1:6" x14ac:dyDescent="0.3">
      <c r="A1155" s="1">
        <v>37657.729169999999</v>
      </c>
      <c r="B1155" s="2">
        <v>2884.62</v>
      </c>
      <c r="C1155" s="34">
        <f t="shared" si="37"/>
        <v>7.3755893137767981E-3</v>
      </c>
      <c r="D1155" s="2">
        <v>189.75</v>
      </c>
      <c r="E1155" s="34">
        <f t="shared" si="36"/>
        <v>1.9394004512732321E-2</v>
      </c>
      <c r="F1155" s="34"/>
    </row>
    <row r="1156" spans="1:6" x14ac:dyDescent="0.3">
      <c r="A1156" s="1">
        <v>37658.729169999999</v>
      </c>
      <c r="B1156" s="2">
        <v>2836.18</v>
      </c>
      <c r="C1156" s="34">
        <f t="shared" si="37"/>
        <v>-1.6792506465323043E-2</v>
      </c>
      <c r="D1156" s="2">
        <v>185.43</v>
      </c>
      <c r="E1156" s="34">
        <f t="shared" si="36"/>
        <v>-2.2766798418972334E-2</v>
      </c>
      <c r="F1156" s="34"/>
    </row>
    <row r="1157" spans="1:6" x14ac:dyDescent="0.3">
      <c r="A1157" s="1">
        <v>37659.729169999999</v>
      </c>
      <c r="B1157" s="2">
        <v>2796.66</v>
      </c>
      <c r="C1157" s="34">
        <f t="shared" si="37"/>
        <v>-1.3934235485759006E-2</v>
      </c>
      <c r="D1157" s="2">
        <v>183.77</v>
      </c>
      <c r="E1157" s="34">
        <f t="shared" si="36"/>
        <v>-8.9521652375559313E-3</v>
      </c>
      <c r="F1157" s="34"/>
    </row>
    <row r="1158" spans="1:6" x14ac:dyDescent="0.3">
      <c r="A1158" s="1">
        <v>37662.729169999999</v>
      </c>
      <c r="B1158" s="2">
        <v>2772.26</v>
      </c>
      <c r="C1158" s="34">
        <f t="shared" si="37"/>
        <v>-8.7246930266816625E-3</v>
      </c>
      <c r="D1158" s="2">
        <v>182.92</v>
      </c>
      <c r="E1158" s="34">
        <f t="shared" si="36"/>
        <v>-4.6253469010176795E-3</v>
      </c>
      <c r="F1158" s="34"/>
    </row>
    <row r="1159" spans="1:6" x14ac:dyDescent="0.3">
      <c r="A1159" s="1">
        <v>37663.729169999999</v>
      </c>
      <c r="B1159" s="2">
        <v>2841.84</v>
      </c>
      <c r="C1159" s="34">
        <f t="shared" si="37"/>
        <v>2.5098655970219319E-2</v>
      </c>
      <c r="D1159" s="2">
        <v>186.93</v>
      </c>
      <c r="E1159" s="34">
        <f t="shared" si="36"/>
        <v>2.192215176033252E-2</v>
      </c>
      <c r="F1159" s="34"/>
    </row>
    <row r="1160" spans="1:6" x14ac:dyDescent="0.3">
      <c r="A1160" s="1">
        <v>37664.729169999999</v>
      </c>
      <c r="B1160" s="2">
        <v>2770.62</v>
      </c>
      <c r="C1160" s="34">
        <f t="shared" si="37"/>
        <v>-2.5061227936829744E-2</v>
      </c>
      <c r="D1160" s="2">
        <v>183.65</v>
      </c>
      <c r="E1160" s="34">
        <f t="shared" si="36"/>
        <v>-1.7546675226020492E-2</v>
      </c>
      <c r="F1160" s="34"/>
    </row>
    <row r="1161" spans="1:6" x14ac:dyDescent="0.3">
      <c r="A1161" s="1">
        <v>37665.729169999999</v>
      </c>
      <c r="B1161" s="2">
        <v>2758.65</v>
      </c>
      <c r="C1161" s="34">
        <f t="shared" si="37"/>
        <v>-4.3203326331289205E-3</v>
      </c>
      <c r="D1161" s="2">
        <v>182.4</v>
      </c>
      <c r="E1161" s="34">
        <f t="shared" si="36"/>
        <v>-6.8064252654506108E-3</v>
      </c>
      <c r="F1161" s="34"/>
    </row>
    <row r="1162" spans="1:6" x14ac:dyDescent="0.3">
      <c r="A1162" s="1">
        <v>37666.729169999999</v>
      </c>
      <c r="B1162" s="2">
        <v>2827.75</v>
      </c>
      <c r="C1162" s="34">
        <f t="shared" si="37"/>
        <v>2.5048483859859028E-2</v>
      </c>
      <c r="D1162" s="2">
        <v>185.29</v>
      </c>
      <c r="E1162" s="34">
        <f t="shared" si="36"/>
        <v>1.5844298245613953E-2</v>
      </c>
      <c r="F1162" s="34"/>
    </row>
    <row r="1163" spans="1:6" x14ac:dyDescent="0.3">
      <c r="A1163" s="1">
        <v>37669.729169999999</v>
      </c>
      <c r="B1163" s="2">
        <v>2882.12</v>
      </c>
      <c r="C1163" s="34">
        <f t="shared" si="37"/>
        <v>1.9227300857572294E-2</v>
      </c>
      <c r="D1163" s="2">
        <v>188.6</v>
      </c>
      <c r="E1163" s="34">
        <f t="shared" si="36"/>
        <v>1.7863889038804093E-2</v>
      </c>
      <c r="F1163" s="34"/>
    </row>
    <row r="1164" spans="1:6" x14ac:dyDescent="0.3">
      <c r="A1164" s="1">
        <v>37670.729169999999</v>
      </c>
      <c r="B1164" s="2">
        <v>2938.63</v>
      </c>
      <c r="C1164" s="34">
        <f t="shared" si="37"/>
        <v>1.9607094777455591E-2</v>
      </c>
      <c r="D1164" s="2">
        <v>190.45</v>
      </c>
      <c r="E1164" s="34">
        <f t="shared" si="36"/>
        <v>9.8091198303287275E-3</v>
      </c>
      <c r="F1164" s="34"/>
    </row>
    <row r="1165" spans="1:6" x14ac:dyDescent="0.3">
      <c r="A1165" s="1">
        <v>37671.729169999999</v>
      </c>
      <c r="B1165" s="2">
        <v>2859.19</v>
      </c>
      <c r="C1165" s="34">
        <f t="shared" si="37"/>
        <v>-2.7033005175881253E-2</v>
      </c>
      <c r="D1165" s="2">
        <v>186.07</v>
      </c>
      <c r="E1165" s="34">
        <f t="shared" si="36"/>
        <v>-2.2998162247308995E-2</v>
      </c>
      <c r="F1165" s="34"/>
    </row>
    <row r="1166" spans="1:6" x14ac:dyDescent="0.3">
      <c r="A1166" s="1">
        <v>37672.729169999999</v>
      </c>
      <c r="B1166" s="2">
        <v>2804.49</v>
      </c>
      <c r="C1166" s="34">
        <f t="shared" si="37"/>
        <v>-1.9131292428974711E-2</v>
      </c>
      <c r="D1166" s="2">
        <v>184.79</v>
      </c>
      <c r="E1166" s="34">
        <f t="shared" si="36"/>
        <v>-6.8791315096469186E-3</v>
      </c>
      <c r="F1166" s="34"/>
    </row>
    <row r="1167" spans="1:6" x14ac:dyDescent="0.3">
      <c r="A1167" s="1">
        <v>37673.729169999999</v>
      </c>
      <c r="B1167" s="2">
        <v>2829.83</v>
      </c>
      <c r="C1167" s="34">
        <f t="shared" si="37"/>
        <v>9.0355109128577027E-3</v>
      </c>
      <c r="D1167" s="2">
        <v>186.06</v>
      </c>
      <c r="E1167" s="34">
        <f t="shared" si="36"/>
        <v>6.8726662698197494E-3</v>
      </c>
      <c r="F1167" s="77"/>
    </row>
    <row r="1168" spans="1:6" x14ac:dyDescent="0.3">
      <c r="A1168" s="1">
        <v>37676.729169999999</v>
      </c>
      <c r="B1168" s="2">
        <v>2785.61</v>
      </c>
      <c r="C1168" s="34">
        <f t="shared" si="37"/>
        <v>-1.5626380383273797E-2</v>
      </c>
      <c r="D1168" s="2">
        <v>184.18</v>
      </c>
      <c r="E1168" s="34">
        <f t="shared" si="36"/>
        <v>-1.0104267440610548E-2</v>
      </c>
      <c r="F1168" s="77"/>
    </row>
    <row r="1169" spans="1:6" x14ac:dyDescent="0.3">
      <c r="A1169" s="1">
        <v>37677.729169999999</v>
      </c>
      <c r="B1169" s="2">
        <v>2683.37</v>
      </c>
      <c r="C1169" s="34">
        <f t="shared" si="37"/>
        <v>-3.6702912468005278E-2</v>
      </c>
      <c r="D1169" s="2">
        <v>178.96</v>
      </c>
      <c r="E1169" s="34">
        <f t="shared" si="36"/>
        <v>-2.8341839504832267E-2</v>
      </c>
      <c r="F1169" s="77"/>
    </row>
    <row r="1170" spans="1:6" x14ac:dyDescent="0.3">
      <c r="A1170" s="1">
        <v>37678.729169999999</v>
      </c>
      <c r="B1170" s="2">
        <v>2658.57</v>
      </c>
      <c r="C1170" s="34">
        <f t="shared" si="37"/>
        <v>-9.2421097351463866E-3</v>
      </c>
      <c r="D1170" s="2">
        <v>177.4</v>
      </c>
      <c r="E1170" s="34">
        <f t="shared" si="36"/>
        <v>-8.7170317389361207E-3</v>
      </c>
      <c r="F1170" s="77"/>
    </row>
    <row r="1171" spans="1:6" x14ac:dyDescent="0.3">
      <c r="A1171" s="1">
        <v>37679.729169999999</v>
      </c>
      <c r="B1171" s="2">
        <v>2715.8</v>
      </c>
      <c r="C1171" s="34">
        <f t="shared" si="37"/>
        <v>2.1526610170129024E-2</v>
      </c>
      <c r="D1171" s="2">
        <v>178.84</v>
      </c>
      <c r="E1171" s="34">
        <f t="shared" si="36"/>
        <v>8.117249154453221E-3</v>
      </c>
      <c r="F1171" s="77"/>
    </row>
    <row r="1172" spans="1:6" x14ac:dyDescent="0.3">
      <c r="A1172" s="1">
        <v>37680.729169999999</v>
      </c>
      <c r="B1172" s="2">
        <v>2754.07</v>
      </c>
      <c r="C1172" s="34">
        <f t="shared" si="37"/>
        <v>1.4091612048015234E-2</v>
      </c>
      <c r="D1172" s="2">
        <v>181.75</v>
      </c>
      <c r="E1172" s="34">
        <f t="shared" si="36"/>
        <v>1.6271527622455872E-2</v>
      </c>
      <c r="F1172" s="77"/>
    </row>
    <row r="1173" spans="1:6" x14ac:dyDescent="0.3">
      <c r="A1173" s="1">
        <v>37683.729169999999</v>
      </c>
      <c r="B1173" s="2">
        <v>2762.25</v>
      </c>
      <c r="C1173" s="34">
        <f t="shared" si="37"/>
        <v>2.9701496330885035E-3</v>
      </c>
      <c r="D1173" s="2">
        <v>182.08</v>
      </c>
      <c r="E1173" s="34">
        <f t="shared" si="36"/>
        <v>1.8156808803302393E-3</v>
      </c>
      <c r="F1173" s="77"/>
    </row>
    <row r="1174" spans="1:6" x14ac:dyDescent="0.3">
      <c r="A1174" s="1">
        <v>37684.729169999999</v>
      </c>
      <c r="B1174" s="2">
        <v>2676.34</v>
      </c>
      <c r="C1174" s="34">
        <f t="shared" si="37"/>
        <v>-3.110145714544299E-2</v>
      </c>
      <c r="D1174" s="2">
        <v>178.5</v>
      </c>
      <c r="E1174" s="34">
        <f t="shared" si="36"/>
        <v>-1.9661687170474562E-2</v>
      </c>
      <c r="F1174" s="77"/>
    </row>
    <row r="1175" spans="1:6" x14ac:dyDescent="0.3">
      <c r="A1175" s="1">
        <v>37685.729169999999</v>
      </c>
      <c r="B1175" s="2">
        <v>2655.07</v>
      </c>
      <c r="C1175" s="34">
        <f t="shared" si="37"/>
        <v>-7.9474207312971723E-3</v>
      </c>
      <c r="D1175" s="2">
        <v>176.85</v>
      </c>
      <c r="E1175" s="34">
        <f t="shared" si="36"/>
        <v>-9.2436974789916748E-3</v>
      </c>
      <c r="F1175" s="77"/>
    </row>
    <row r="1176" spans="1:6" x14ac:dyDescent="0.3">
      <c r="A1176" s="1">
        <v>37686.729169999999</v>
      </c>
      <c r="B1176" s="2">
        <v>2634.53</v>
      </c>
      <c r="C1176" s="34">
        <f t="shared" si="37"/>
        <v>-7.7361425499139491E-3</v>
      </c>
      <c r="D1176" s="2">
        <v>175.27</v>
      </c>
      <c r="E1176" s="34">
        <f t="shared" si="36"/>
        <v>-8.9341249646591736E-3</v>
      </c>
      <c r="F1176" s="77"/>
    </row>
    <row r="1177" spans="1:6" x14ac:dyDescent="0.3">
      <c r="A1177" s="1">
        <v>37687.729169999999</v>
      </c>
      <c r="B1177" s="2">
        <v>2574.91</v>
      </c>
      <c r="C1177" s="34">
        <f t="shared" si="37"/>
        <v>-2.2630222468523975E-2</v>
      </c>
      <c r="D1177" s="2">
        <v>171.77</v>
      </c>
      <c r="E1177" s="34">
        <f t="shared" si="36"/>
        <v>-1.9969190391966651E-2</v>
      </c>
      <c r="F1177" s="77"/>
    </row>
    <row r="1178" spans="1:6" x14ac:dyDescent="0.3">
      <c r="A1178" s="1">
        <v>37690.729169999999</v>
      </c>
      <c r="B1178" s="2">
        <v>2513.61</v>
      </c>
      <c r="C1178" s="34">
        <f t="shared" si="37"/>
        <v>-2.3806657320061597E-2</v>
      </c>
      <c r="D1178" s="2">
        <v>167.86</v>
      </c>
      <c r="E1178" s="34">
        <f t="shared" si="36"/>
        <v>-2.2762997030913446E-2</v>
      </c>
      <c r="F1178" s="77"/>
    </row>
    <row r="1179" spans="1:6" x14ac:dyDescent="0.3">
      <c r="A1179" s="1">
        <v>37691.729169999999</v>
      </c>
      <c r="B1179" s="2">
        <v>2493.42</v>
      </c>
      <c r="C1179" s="34">
        <f t="shared" si="37"/>
        <v>-8.0322723095468396E-3</v>
      </c>
      <c r="D1179" s="2">
        <v>168</v>
      </c>
      <c r="E1179" s="34">
        <f t="shared" si="36"/>
        <v>8.3402835696411159E-4</v>
      </c>
      <c r="F1179" s="77"/>
    </row>
    <row r="1180" spans="1:6" x14ac:dyDescent="0.3">
      <c r="A1180" s="1">
        <v>37692.729169999999</v>
      </c>
      <c r="B1180" s="2">
        <v>2403.04</v>
      </c>
      <c r="C1180" s="34">
        <f t="shared" si="37"/>
        <v>-3.6247403165130643E-2</v>
      </c>
      <c r="D1180" s="2">
        <v>162.59</v>
      </c>
      <c r="E1180" s="34">
        <f t="shared" si="36"/>
        <v>-3.2202380952380927E-2</v>
      </c>
      <c r="F1180" s="77"/>
    </row>
    <row r="1181" spans="1:6" x14ac:dyDescent="0.3">
      <c r="A1181" s="1">
        <v>37693.729169999999</v>
      </c>
      <c r="B1181" s="2">
        <v>2554.71</v>
      </c>
      <c r="C1181" s="34">
        <f t="shared" si="37"/>
        <v>6.3115886543711364E-2</v>
      </c>
      <c r="D1181" s="2">
        <v>171.96</v>
      </c>
      <c r="E1181" s="34">
        <f t="shared" si="36"/>
        <v>5.762962051786702E-2</v>
      </c>
      <c r="F1181" s="77"/>
    </row>
    <row r="1182" spans="1:6" x14ac:dyDescent="0.3">
      <c r="A1182" s="1">
        <v>37694.729169999999</v>
      </c>
      <c r="B1182" s="2">
        <v>2740.01</v>
      </c>
      <c r="C1182" s="34">
        <f t="shared" si="37"/>
        <v>7.2532694513271601E-2</v>
      </c>
      <c r="D1182" s="2">
        <v>178.72</v>
      </c>
      <c r="E1182" s="34">
        <f t="shared" si="36"/>
        <v>3.9311467783205378E-2</v>
      </c>
      <c r="F1182" s="77"/>
    </row>
    <row r="1183" spans="1:6" x14ac:dyDescent="0.3">
      <c r="A1183" s="1">
        <v>37697.729169999999</v>
      </c>
      <c r="B1183" s="2">
        <v>2831.73</v>
      </c>
      <c r="C1183" s="34">
        <f t="shared" si="37"/>
        <v>3.3474330385655504E-2</v>
      </c>
      <c r="D1183" s="2">
        <v>184.29</v>
      </c>
      <c r="E1183" s="34">
        <f t="shared" si="36"/>
        <v>3.1166069829901444E-2</v>
      </c>
      <c r="F1183" s="77"/>
    </row>
    <row r="1184" spans="1:6" x14ac:dyDescent="0.3">
      <c r="A1184" s="1">
        <v>37698.729169999999</v>
      </c>
      <c r="B1184" s="2">
        <v>2794.89</v>
      </c>
      <c r="C1184" s="34">
        <f t="shared" si="37"/>
        <v>-1.3009714909260506E-2</v>
      </c>
      <c r="D1184" s="2">
        <v>184.94</v>
      </c>
      <c r="E1184" s="34">
        <f t="shared" si="36"/>
        <v>3.5270497585326854E-3</v>
      </c>
      <c r="F1184" s="77"/>
    </row>
    <row r="1185" spans="1:6" x14ac:dyDescent="0.3">
      <c r="A1185" s="1">
        <v>37699.729169999999</v>
      </c>
      <c r="B1185" s="2">
        <v>2837.68</v>
      </c>
      <c r="C1185" s="34">
        <f t="shared" si="37"/>
        <v>1.5310083760004867E-2</v>
      </c>
      <c r="D1185" s="2">
        <v>187.26</v>
      </c>
      <c r="E1185" s="34">
        <f t="shared" si="36"/>
        <v>1.2544609062398626E-2</v>
      </c>
      <c r="F1185" s="77"/>
    </row>
    <row r="1186" spans="1:6" x14ac:dyDescent="0.3">
      <c r="A1186" s="1">
        <v>37700.729169999999</v>
      </c>
      <c r="B1186" s="2">
        <v>2794.83</v>
      </c>
      <c r="C1186" s="34">
        <f t="shared" si="37"/>
        <v>-1.5100363677370221E-2</v>
      </c>
      <c r="D1186" s="2">
        <v>186.35</v>
      </c>
      <c r="E1186" s="34">
        <f t="shared" si="36"/>
        <v>-4.8595535618924934E-3</v>
      </c>
      <c r="F1186" s="77"/>
    </row>
    <row r="1187" spans="1:6" x14ac:dyDescent="0.3">
      <c r="A1187" s="1">
        <v>37701.729169999999</v>
      </c>
      <c r="B1187" s="2">
        <v>2890.68</v>
      </c>
      <c r="C1187" s="34">
        <f t="shared" si="37"/>
        <v>3.4295466987258605E-2</v>
      </c>
      <c r="D1187" s="2">
        <v>192.45</v>
      </c>
      <c r="E1187" s="34">
        <f t="shared" si="36"/>
        <v>3.2734102495304507E-2</v>
      </c>
      <c r="F1187" s="77"/>
    </row>
    <row r="1188" spans="1:6" x14ac:dyDescent="0.3">
      <c r="A1188" s="1">
        <v>37704.729169999999</v>
      </c>
      <c r="B1188" s="2">
        <v>2726.85</v>
      </c>
      <c r="C1188" s="34">
        <f t="shared" si="37"/>
        <v>-5.6675245962887644E-2</v>
      </c>
      <c r="D1188" s="2">
        <v>184.47</v>
      </c>
      <c r="E1188" s="34">
        <f t="shared" si="36"/>
        <v>-4.1465315666406766E-2</v>
      </c>
      <c r="F1188" s="77"/>
    </row>
    <row r="1189" spans="1:6" x14ac:dyDescent="0.3">
      <c r="A1189" s="1">
        <v>37705.729169999999</v>
      </c>
      <c r="B1189" s="2">
        <v>2795.79</v>
      </c>
      <c r="C1189" s="34">
        <f t="shared" si="37"/>
        <v>2.5281918697398043E-2</v>
      </c>
      <c r="D1189" s="2">
        <v>186.74</v>
      </c>
      <c r="E1189" s="34">
        <f t="shared" si="36"/>
        <v>1.2305523933430873E-2</v>
      </c>
      <c r="F1189" s="77"/>
    </row>
    <row r="1190" spans="1:6" x14ac:dyDescent="0.3">
      <c r="A1190" s="1">
        <v>37706.729169999999</v>
      </c>
      <c r="B1190" s="2">
        <v>2787.56</v>
      </c>
      <c r="C1190" s="34">
        <f t="shared" si="37"/>
        <v>-2.9437117952350045E-3</v>
      </c>
      <c r="D1190" s="2">
        <v>186.64</v>
      </c>
      <c r="E1190" s="34">
        <f t="shared" si="36"/>
        <v>-5.3550390917866952E-4</v>
      </c>
      <c r="F1190" s="77"/>
    </row>
    <row r="1191" spans="1:6" x14ac:dyDescent="0.3">
      <c r="A1191" s="1">
        <v>37707.729169999999</v>
      </c>
      <c r="B1191" s="2">
        <v>2722.84</v>
      </c>
      <c r="C1191" s="34">
        <f t="shared" si="37"/>
        <v>-2.3217437472197844E-2</v>
      </c>
      <c r="D1191" s="2">
        <v>183.33</v>
      </c>
      <c r="E1191" s="34">
        <f t="shared" si="36"/>
        <v>-1.7734676382340164E-2</v>
      </c>
      <c r="F1191" s="77"/>
    </row>
    <row r="1192" spans="1:6" x14ac:dyDescent="0.3">
      <c r="A1192" s="1">
        <v>37708.729169999999</v>
      </c>
      <c r="B1192" s="2">
        <v>2733</v>
      </c>
      <c r="C1192" s="34">
        <f t="shared" si="37"/>
        <v>3.731398099043659E-3</v>
      </c>
      <c r="D1192" s="2">
        <v>182.71</v>
      </c>
      <c r="E1192" s="34">
        <f t="shared" si="36"/>
        <v>-3.3818796705394893E-3</v>
      </c>
      <c r="F1192" s="77"/>
    </row>
    <row r="1193" spans="1:6" x14ac:dyDescent="0.3">
      <c r="A1193" s="1">
        <v>37711.729169999999</v>
      </c>
      <c r="B1193" s="2">
        <v>2618.46</v>
      </c>
      <c r="C1193" s="34">
        <f t="shared" si="37"/>
        <v>-4.1909989023051542E-2</v>
      </c>
      <c r="D1193" s="2">
        <v>176.41</v>
      </c>
      <c r="E1193" s="34">
        <f t="shared" si="36"/>
        <v>-3.4480871326145301E-2</v>
      </c>
      <c r="F1193" s="77"/>
    </row>
    <row r="1194" spans="1:6" x14ac:dyDescent="0.3">
      <c r="A1194" s="1">
        <v>37712.729169999999</v>
      </c>
      <c r="B1194" s="2">
        <v>2635.04</v>
      </c>
      <c r="C1194" s="34">
        <f t="shared" si="37"/>
        <v>6.3319661174889852E-3</v>
      </c>
      <c r="D1194" s="2">
        <v>178.92</v>
      </c>
      <c r="E1194" s="34">
        <f t="shared" si="36"/>
        <v>1.4228218354968458E-2</v>
      </c>
      <c r="F1194" s="77"/>
    </row>
    <row r="1195" spans="1:6" x14ac:dyDescent="0.3">
      <c r="A1195" s="1">
        <v>37713.729169999999</v>
      </c>
      <c r="B1195" s="2">
        <v>2743.88</v>
      </c>
      <c r="C1195" s="34">
        <f t="shared" si="37"/>
        <v>4.1304875827312015E-2</v>
      </c>
      <c r="D1195" s="2">
        <v>184.46</v>
      </c>
      <c r="E1195" s="34">
        <f t="shared" si="36"/>
        <v>3.0963559132573426E-2</v>
      </c>
      <c r="F1195" s="77"/>
    </row>
    <row r="1196" spans="1:6" x14ac:dyDescent="0.3">
      <c r="A1196" s="1">
        <v>37714.729169999999</v>
      </c>
      <c r="B1196" s="2">
        <v>2788.69</v>
      </c>
      <c r="C1196" s="34">
        <f t="shared" si="37"/>
        <v>1.6330889105937496E-2</v>
      </c>
      <c r="D1196" s="2">
        <v>186.35</v>
      </c>
      <c r="E1196" s="34">
        <f t="shared" si="36"/>
        <v>1.0246123820882413E-2</v>
      </c>
      <c r="F1196" s="77"/>
    </row>
    <row r="1197" spans="1:6" x14ac:dyDescent="0.3">
      <c r="A1197" s="1">
        <v>37715.729169999999</v>
      </c>
      <c r="B1197" s="2">
        <v>2837.96</v>
      </c>
      <c r="C1197" s="34">
        <f t="shared" si="37"/>
        <v>1.7667793838683998E-2</v>
      </c>
      <c r="D1197" s="2">
        <v>188.31</v>
      </c>
      <c r="E1197" s="34">
        <f t="shared" si="36"/>
        <v>1.0517842768983154E-2</v>
      </c>
      <c r="F1197" s="77"/>
    </row>
    <row r="1198" spans="1:6" x14ac:dyDescent="0.3">
      <c r="A1198" s="1">
        <v>37718.729169999999</v>
      </c>
      <c r="B1198" s="2">
        <v>2935.68</v>
      </c>
      <c r="C1198" s="34">
        <f t="shared" si="37"/>
        <v>3.4433184400062045E-2</v>
      </c>
      <c r="D1198" s="2">
        <v>194.79</v>
      </c>
      <c r="E1198" s="34">
        <f t="shared" si="36"/>
        <v>3.4411342998247552E-2</v>
      </c>
      <c r="F1198" s="77"/>
    </row>
    <row r="1199" spans="1:6" x14ac:dyDescent="0.3">
      <c r="A1199" s="1">
        <v>37719.729169999999</v>
      </c>
      <c r="B1199" s="2">
        <v>2893.51</v>
      </c>
      <c r="C1199" s="34">
        <f t="shared" si="37"/>
        <v>-1.4364644647917868E-2</v>
      </c>
      <c r="D1199" s="2">
        <v>191.68</v>
      </c>
      <c r="E1199" s="34">
        <f t="shared" si="36"/>
        <v>-1.5965912007803174E-2</v>
      </c>
      <c r="F1199" s="77"/>
    </row>
    <row r="1200" spans="1:6" x14ac:dyDescent="0.3">
      <c r="A1200" s="1">
        <v>37720.729169999999</v>
      </c>
      <c r="B1200" s="2">
        <v>2888.03</v>
      </c>
      <c r="C1200" s="34">
        <f t="shared" si="37"/>
        <v>-1.8938935756226405E-3</v>
      </c>
      <c r="D1200" s="2">
        <v>191.38</v>
      </c>
      <c r="E1200" s="34">
        <f t="shared" si="36"/>
        <v>-1.5651085141903387E-3</v>
      </c>
      <c r="F1200" s="77"/>
    </row>
    <row r="1201" spans="1:6" x14ac:dyDescent="0.3">
      <c r="A1201" s="1">
        <v>37721.729169999999</v>
      </c>
      <c r="B1201" s="2">
        <v>2808.58</v>
      </c>
      <c r="C1201" s="34">
        <f t="shared" si="37"/>
        <v>-2.7510102041876427E-2</v>
      </c>
      <c r="D1201" s="2">
        <v>188.17</v>
      </c>
      <c r="E1201" s="34">
        <f t="shared" si="36"/>
        <v>-1.6772912530044981E-2</v>
      </c>
      <c r="F1201" s="77"/>
    </row>
    <row r="1202" spans="1:6" x14ac:dyDescent="0.3">
      <c r="A1202" s="1">
        <v>37722.729169999999</v>
      </c>
      <c r="B1202" s="2">
        <v>2838.14</v>
      </c>
      <c r="C1202" s="34">
        <f t="shared" si="37"/>
        <v>1.0524891582222917E-2</v>
      </c>
      <c r="D1202" s="2">
        <v>189.63</v>
      </c>
      <c r="E1202" s="34">
        <f t="shared" si="36"/>
        <v>7.758941382792095E-3</v>
      </c>
      <c r="F1202" s="77"/>
    </row>
    <row r="1203" spans="1:6" x14ac:dyDescent="0.3">
      <c r="A1203" s="1">
        <v>37725.729169999999</v>
      </c>
      <c r="B1203" s="2">
        <v>2874.98</v>
      </c>
      <c r="C1203" s="34">
        <f t="shared" si="37"/>
        <v>1.2980332189391763E-2</v>
      </c>
      <c r="D1203" s="2">
        <v>191.45</v>
      </c>
      <c r="E1203" s="34">
        <f t="shared" si="36"/>
        <v>9.597637504614287E-3</v>
      </c>
      <c r="F1203" s="77"/>
    </row>
    <row r="1204" spans="1:6" x14ac:dyDescent="0.3">
      <c r="A1204" s="1">
        <v>37726.729169999999</v>
      </c>
      <c r="B1204" s="2">
        <v>2921.52</v>
      </c>
      <c r="C1204" s="34">
        <f t="shared" si="37"/>
        <v>1.6187938698704052E-2</v>
      </c>
      <c r="D1204" s="2">
        <v>194.52</v>
      </c>
      <c r="E1204" s="34">
        <f t="shared" si="36"/>
        <v>1.6035518412118144E-2</v>
      </c>
      <c r="F1204" s="77"/>
    </row>
    <row r="1205" spans="1:6" x14ac:dyDescent="0.3">
      <c r="A1205" s="1">
        <v>37727.729169999999</v>
      </c>
      <c r="B1205" s="2">
        <v>2895.16</v>
      </c>
      <c r="C1205" s="34">
        <f t="shared" si="37"/>
        <v>-9.0227005120622206E-3</v>
      </c>
      <c r="D1205" s="2">
        <v>192.45</v>
      </c>
      <c r="E1205" s="34">
        <f t="shared" si="36"/>
        <v>-1.0641579272054447E-2</v>
      </c>
      <c r="F1205" s="77"/>
    </row>
    <row r="1206" spans="1:6" x14ac:dyDescent="0.3">
      <c r="A1206" s="1">
        <v>37728.729169999999</v>
      </c>
      <c r="B1206" s="2">
        <v>2898.61</v>
      </c>
      <c r="C1206" s="34">
        <f t="shared" si="37"/>
        <v>1.1916439851338279E-3</v>
      </c>
      <c r="D1206" s="2">
        <v>193.71</v>
      </c>
      <c r="E1206" s="34">
        <f t="shared" si="36"/>
        <v>6.547155105222302E-3</v>
      </c>
      <c r="F1206" s="77"/>
    </row>
    <row r="1207" spans="1:6" x14ac:dyDescent="0.3">
      <c r="A1207" s="1">
        <v>37733.729169999999</v>
      </c>
      <c r="B1207" s="2">
        <v>2914.6</v>
      </c>
      <c r="C1207" s="34">
        <f t="shared" si="37"/>
        <v>5.5164371888594133E-3</v>
      </c>
      <c r="D1207" s="2">
        <v>194.6</v>
      </c>
      <c r="E1207" s="34">
        <f t="shared" si="36"/>
        <v>4.5944969283979731E-3</v>
      </c>
      <c r="F1207" s="77"/>
    </row>
    <row r="1208" spans="1:6" x14ac:dyDescent="0.3">
      <c r="A1208" s="1">
        <v>37734.729169999999</v>
      </c>
      <c r="B1208" s="2">
        <v>2962.67</v>
      </c>
      <c r="C1208" s="34">
        <f t="shared" si="37"/>
        <v>1.6492829204693749E-2</v>
      </c>
      <c r="D1208" s="2">
        <v>197.29</v>
      </c>
      <c r="E1208" s="34">
        <f t="shared" si="36"/>
        <v>1.3823227132579552E-2</v>
      </c>
      <c r="F1208" s="77"/>
    </row>
    <row r="1209" spans="1:6" x14ac:dyDescent="0.3">
      <c r="A1209" s="1">
        <v>37735.729169999999</v>
      </c>
      <c r="B1209" s="2">
        <v>2903.04</v>
      </c>
      <c r="C1209" s="34">
        <f t="shared" si="37"/>
        <v>-2.0127115068502399E-2</v>
      </c>
      <c r="D1209" s="2">
        <v>194.02</v>
      </c>
      <c r="E1209" s="34">
        <f t="shared" si="36"/>
        <v>-1.6574585635359074E-2</v>
      </c>
      <c r="F1209" s="77"/>
    </row>
    <row r="1210" spans="1:6" x14ac:dyDescent="0.3">
      <c r="A1210" s="1">
        <v>37736.729169999999</v>
      </c>
      <c r="B1210" s="2">
        <v>2866.74</v>
      </c>
      <c r="C1210" s="34">
        <f t="shared" si="37"/>
        <v>-1.2504133597883715E-2</v>
      </c>
      <c r="D1210" s="2">
        <v>191.62</v>
      </c>
      <c r="E1210" s="34">
        <f t="shared" si="36"/>
        <v>-1.2369858777445675E-2</v>
      </c>
      <c r="F1210" s="77"/>
    </row>
    <row r="1211" spans="1:6" x14ac:dyDescent="0.3">
      <c r="A1211" s="1">
        <v>37739.729169999999</v>
      </c>
      <c r="B1211" s="2">
        <v>2949.57</v>
      </c>
      <c r="C1211" s="34">
        <f t="shared" si="37"/>
        <v>2.8893446911823384E-2</v>
      </c>
      <c r="D1211" s="2">
        <v>196.14</v>
      </c>
      <c r="E1211" s="34">
        <f t="shared" si="36"/>
        <v>2.3588351946560726E-2</v>
      </c>
      <c r="F1211" s="77"/>
    </row>
    <row r="1212" spans="1:6" x14ac:dyDescent="0.3">
      <c r="A1212" s="1">
        <v>37740.729169999999</v>
      </c>
      <c r="B1212" s="2">
        <v>2940.8</v>
      </c>
      <c r="C1212" s="34">
        <f t="shared" si="37"/>
        <v>-2.9733147543540284E-3</v>
      </c>
      <c r="D1212" s="2">
        <v>195.08</v>
      </c>
      <c r="E1212" s="34">
        <f t="shared" si="36"/>
        <v>-5.4043030488425403E-3</v>
      </c>
      <c r="F1212" s="77"/>
    </row>
    <row r="1213" spans="1:6" x14ac:dyDescent="0.3">
      <c r="A1213" s="1">
        <v>37741.729169999999</v>
      </c>
      <c r="B1213" s="2">
        <v>2953.67</v>
      </c>
      <c r="C1213" s="34">
        <f t="shared" si="37"/>
        <v>4.3763601741022562E-3</v>
      </c>
      <c r="D1213" s="2">
        <v>194.88</v>
      </c>
      <c r="E1213" s="34">
        <f t="shared" si="36"/>
        <v>-1.0252204223909489E-3</v>
      </c>
      <c r="F1213" s="77"/>
    </row>
    <row r="1214" spans="1:6" x14ac:dyDescent="0.3">
      <c r="A1214" s="1">
        <v>37743.729169999999</v>
      </c>
      <c r="B1214" s="2">
        <v>2963.12</v>
      </c>
      <c r="C1214" s="34">
        <f t="shared" si="37"/>
        <v>3.199409548121368E-3</v>
      </c>
      <c r="D1214" s="2">
        <v>195.16</v>
      </c>
      <c r="E1214" s="34">
        <f t="shared" si="36"/>
        <v>1.4367816091953589E-3</v>
      </c>
      <c r="F1214" s="77"/>
    </row>
    <row r="1215" spans="1:6" x14ac:dyDescent="0.3">
      <c r="A1215" s="1">
        <v>37746.729169999999</v>
      </c>
      <c r="B1215" s="2">
        <v>2996.22</v>
      </c>
      <c r="C1215" s="34">
        <f t="shared" si="37"/>
        <v>1.1170657955128283E-2</v>
      </c>
      <c r="D1215" s="2">
        <v>196.21</v>
      </c>
      <c r="E1215" s="34">
        <f t="shared" ref="E1215:E1278" si="38">D1215/D1214-1</f>
        <v>5.3802008608321295E-3</v>
      </c>
      <c r="F1215" s="77"/>
    </row>
    <row r="1216" spans="1:6" x14ac:dyDescent="0.3">
      <c r="A1216" s="1">
        <v>37747.729169999999</v>
      </c>
      <c r="B1216" s="2">
        <v>3057.56</v>
      </c>
      <c r="C1216" s="34">
        <f t="shared" ref="C1216:C1279" si="39">B1216/B1215-1</f>
        <v>2.0472461968747302E-2</v>
      </c>
      <c r="D1216" s="2">
        <v>198.92</v>
      </c>
      <c r="E1216" s="34">
        <f t="shared" si="38"/>
        <v>1.3811732327608128E-2</v>
      </c>
      <c r="F1216" s="77"/>
    </row>
    <row r="1217" spans="1:6" x14ac:dyDescent="0.3">
      <c r="A1217" s="1">
        <v>37748.729169999999</v>
      </c>
      <c r="B1217" s="2">
        <v>3023.96</v>
      </c>
      <c r="C1217" s="34">
        <f t="shared" si="39"/>
        <v>-1.0989154750847052E-2</v>
      </c>
      <c r="D1217" s="2">
        <v>196.94</v>
      </c>
      <c r="E1217" s="34">
        <f t="shared" si="38"/>
        <v>-9.9537502513572518E-3</v>
      </c>
      <c r="F1217" s="77"/>
    </row>
    <row r="1218" spans="1:6" x14ac:dyDescent="0.3">
      <c r="A1218" s="1">
        <v>37749.729169999999</v>
      </c>
      <c r="B1218" s="2">
        <v>2939.17</v>
      </c>
      <c r="C1218" s="34">
        <f t="shared" si="39"/>
        <v>-2.8039392055450474E-2</v>
      </c>
      <c r="D1218" s="2">
        <v>191.88</v>
      </c>
      <c r="E1218" s="34">
        <f t="shared" si="38"/>
        <v>-2.5693104498832109E-2</v>
      </c>
      <c r="F1218" s="77"/>
    </row>
    <row r="1219" spans="1:6" x14ac:dyDescent="0.3">
      <c r="A1219" s="1">
        <v>37750.729169999999</v>
      </c>
      <c r="B1219" s="2">
        <v>2967.89</v>
      </c>
      <c r="C1219" s="34">
        <f t="shared" si="39"/>
        <v>9.7714660941694564E-3</v>
      </c>
      <c r="D1219" s="2">
        <v>193.64</v>
      </c>
      <c r="E1219" s="34">
        <f t="shared" si="38"/>
        <v>9.1723994163017686E-3</v>
      </c>
      <c r="F1219" s="77"/>
    </row>
    <row r="1220" spans="1:6" x14ac:dyDescent="0.3">
      <c r="A1220" s="1">
        <v>37753.729169999999</v>
      </c>
      <c r="B1220" s="2">
        <v>2962.63</v>
      </c>
      <c r="C1220" s="34">
        <f t="shared" si="39"/>
        <v>-1.7723028818452669E-3</v>
      </c>
      <c r="D1220" s="2">
        <v>193.52</v>
      </c>
      <c r="E1220" s="34">
        <f t="shared" si="38"/>
        <v>-6.197066721750355E-4</v>
      </c>
      <c r="F1220" s="77"/>
    </row>
    <row r="1221" spans="1:6" x14ac:dyDescent="0.3">
      <c r="A1221" s="1">
        <v>37754.729169999999</v>
      </c>
      <c r="B1221" s="2">
        <v>2963.63</v>
      </c>
      <c r="C1221" s="34">
        <f t="shared" si="39"/>
        <v>3.3753793082502703E-4</v>
      </c>
      <c r="D1221" s="2">
        <v>194.32</v>
      </c>
      <c r="E1221" s="34">
        <f t="shared" si="38"/>
        <v>4.133939644481055E-3</v>
      </c>
      <c r="F1221" s="77"/>
    </row>
    <row r="1222" spans="1:6" x14ac:dyDescent="0.3">
      <c r="A1222" s="1">
        <v>37755.729169999999</v>
      </c>
      <c r="B1222" s="2">
        <v>2961.83</v>
      </c>
      <c r="C1222" s="34">
        <f t="shared" si="39"/>
        <v>-6.0736326734445178E-4</v>
      </c>
      <c r="D1222" s="2">
        <v>194.52</v>
      </c>
      <c r="E1222" s="34">
        <f t="shared" si="38"/>
        <v>1.0292301358585387E-3</v>
      </c>
      <c r="F1222" s="77"/>
    </row>
    <row r="1223" spans="1:6" x14ac:dyDescent="0.3">
      <c r="A1223" s="1">
        <v>37756.729169999999</v>
      </c>
      <c r="B1223" s="2">
        <v>2995.98</v>
      </c>
      <c r="C1223" s="34">
        <f t="shared" si="39"/>
        <v>1.1530033796673056E-2</v>
      </c>
      <c r="D1223" s="2">
        <v>197.4</v>
      </c>
      <c r="E1223" s="34">
        <f t="shared" si="38"/>
        <v>1.4805675508945182E-2</v>
      </c>
      <c r="F1223" s="77"/>
    </row>
    <row r="1224" spans="1:6" x14ac:dyDescent="0.3">
      <c r="A1224" s="1">
        <v>37757.729169999999</v>
      </c>
      <c r="B1224" s="2">
        <v>2994.87</v>
      </c>
      <c r="C1224" s="34">
        <f t="shared" si="39"/>
        <v>-3.7049646526354785E-4</v>
      </c>
      <c r="D1224" s="2">
        <v>197.51</v>
      </c>
      <c r="E1224" s="34">
        <f t="shared" si="38"/>
        <v>5.5724417426539219E-4</v>
      </c>
      <c r="F1224" s="77"/>
    </row>
    <row r="1225" spans="1:6" x14ac:dyDescent="0.3">
      <c r="A1225" s="1">
        <v>37760.729169999999</v>
      </c>
      <c r="B1225" s="2">
        <v>2867.29</v>
      </c>
      <c r="C1225" s="34">
        <f t="shared" si="39"/>
        <v>-4.2599511831899139E-2</v>
      </c>
      <c r="D1225" s="2">
        <v>191.17</v>
      </c>
      <c r="E1225" s="34">
        <f t="shared" si="38"/>
        <v>-3.2099640524530404E-2</v>
      </c>
      <c r="F1225" s="77"/>
    </row>
    <row r="1226" spans="1:6" x14ac:dyDescent="0.3">
      <c r="A1226" s="1">
        <v>37761.729169999999</v>
      </c>
      <c r="B1226" s="2">
        <v>2877.26</v>
      </c>
      <c r="C1226" s="34">
        <f t="shared" si="39"/>
        <v>3.4771508985838029E-3</v>
      </c>
      <c r="D1226" s="2">
        <v>192.01</v>
      </c>
      <c r="E1226" s="34">
        <f t="shared" si="38"/>
        <v>4.3939948736726464E-3</v>
      </c>
      <c r="F1226" s="77"/>
    </row>
    <row r="1227" spans="1:6" x14ac:dyDescent="0.3">
      <c r="A1227" s="1">
        <v>37762.729169999999</v>
      </c>
      <c r="B1227" s="2">
        <v>2881.2</v>
      </c>
      <c r="C1227" s="34">
        <f t="shared" si="39"/>
        <v>1.3693583478724403E-3</v>
      </c>
      <c r="D1227" s="2">
        <v>190.11</v>
      </c>
      <c r="E1227" s="34">
        <f t="shared" si="38"/>
        <v>-9.8953179521898971E-3</v>
      </c>
      <c r="F1227" s="77"/>
    </row>
    <row r="1228" spans="1:6" x14ac:dyDescent="0.3">
      <c r="A1228" s="1">
        <v>37763.729169999999</v>
      </c>
      <c r="B1228" s="2">
        <v>2903.27</v>
      </c>
      <c r="C1228" s="34">
        <f t="shared" si="39"/>
        <v>7.6600027766209333E-3</v>
      </c>
      <c r="D1228" s="2">
        <v>192.75</v>
      </c>
      <c r="E1228" s="34">
        <f t="shared" si="38"/>
        <v>1.388669717531954E-2</v>
      </c>
      <c r="F1228" s="77"/>
    </row>
    <row r="1229" spans="1:6" x14ac:dyDescent="0.3">
      <c r="A1229" s="1">
        <v>37764.729169999999</v>
      </c>
      <c r="B1229" s="2">
        <v>2897.16</v>
      </c>
      <c r="C1229" s="34">
        <f t="shared" si="39"/>
        <v>-2.1045235200308765E-3</v>
      </c>
      <c r="D1229" s="2">
        <v>191.27</v>
      </c>
      <c r="E1229" s="34">
        <f t="shared" si="38"/>
        <v>-7.6783398184175899E-3</v>
      </c>
      <c r="F1229" s="77"/>
    </row>
    <row r="1230" spans="1:6" x14ac:dyDescent="0.3">
      <c r="A1230" s="1">
        <v>37767.729169999999</v>
      </c>
      <c r="B1230" s="2">
        <v>2885.52</v>
      </c>
      <c r="C1230" s="34">
        <f t="shared" si="39"/>
        <v>-4.0177277057531491E-3</v>
      </c>
      <c r="D1230" s="2">
        <v>190.54</v>
      </c>
      <c r="E1230" s="34">
        <f t="shared" si="38"/>
        <v>-3.8165943430753524E-3</v>
      </c>
      <c r="F1230" s="77"/>
    </row>
    <row r="1231" spans="1:6" x14ac:dyDescent="0.3">
      <c r="A1231" s="1">
        <v>37768.729169999999</v>
      </c>
      <c r="B1231" s="2">
        <v>2896.29</v>
      </c>
      <c r="C1231" s="34">
        <f t="shared" si="39"/>
        <v>3.7324295101055505E-3</v>
      </c>
      <c r="D1231" s="2">
        <v>191.67</v>
      </c>
      <c r="E1231" s="34">
        <f t="shared" si="38"/>
        <v>5.9305132780518299E-3</v>
      </c>
      <c r="F1231" s="77"/>
    </row>
    <row r="1232" spans="1:6" x14ac:dyDescent="0.3">
      <c r="A1232" s="1">
        <v>37769.729169999999</v>
      </c>
      <c r="B1232" s="2">
        <v>2949.61</v>
      </c>
      <c r="C1232" s="34">
        <f t="shared" si="39"/>
        <v>1.8409758691291245E-2</v>
      </c>
      <c r="D1232" s="2">
        <v>195.91</v>
      </c>
      <c r="E1232" s="34">
        <f t="shared" si="38"/>
        <v>2.2121354411227756E-2</v>
      </c>
      <c r="F1232" s="77"/>
    </row>
    <row r="1233" spans="1:6" x14ac:dyDescent="0.3">
      <c r="A1233" s="1">
        <v>37770.729169999999</v>
      </c>
      <c r="B1233" s="2">
        <v>2969.18</v>
      </c>
      <c r="C1233" s="34">
        <f t="shared" si="39"/>
        <v>6.6347754448892182E-3</v>
      </c>
      <c r="D1233" s="2">
        <v>196.23</v>
      </c>
      <c r="E1233" s="34">
        <f t="shared" si="38"/>
        <v>1.633403093256991E-3</v>
      </c>
      <c r="F1233" s="77"/>
    </row>
    <row r="1234" spans="1:6" x14ac:dyDescent="0.3">
      <c r="A1234" s="1">
        <v>37771.729169999999</v>
      </c>
      <c r="B1234" s="2">
        <v>2991.75</v>
      </c>
      <c r="C1234" s="34">
        <f t="shared" si="39"/>
        <v>7.6014253093448225E-3</v>
      </c>
      <c r="D1234" s="2">
        <v>196.54</v>
      </c>
      <c r="E1234" s="34">
        <f t="shared" si="38"/>
        <v>1.5797788309637184E-3</v>
      </c>
      <c r="F1234" s="77"/>
    </row>
    <row r="1235" spans="1:6" x14ac:dyDescent="0.3">
      <c r="A1235" s="1">
        <v>37774.729169999999</v>
      </c>
      <c r="B1235" s="2">
        <v>3048.32</v>
      </c>
      <c r="C1235" s="34">
        <f t="shared" si="39"/>
        <v>1.8908665496782939E-2</v>
      </c>
      <c r="D1235" s="2">
        <v>200.41</v>
      </c>
      <c r="E1235" s="34">
        <f t="shared" si="38"/>
        <v>1.9690648214103934E-2</v>
      </c>
      <c r="F1235" s="77"/>
    </row>
    <row r="1236" spans="1:6" x14ac:dyDescent="0.3">
      <c r="A1236" s="1">
        <v>37775.729169999999</v>
      </c>
      <c r="B1236" s="2">
        <v>3039.41</v>
      </c>
      <c r="C1236" s="34">
        <f t="shared" si="39"/>
        <v>-2.9229214780601698E-3</v>
      </c>
      <c r="D1236" s="2">
        <v>198.78</v>
      </c>
      <c r="E1236" s="34">
        <f t="shared" si="38"/>
        <v>-8.1333266803053084E-3</v>
      </c>
      <c r="F1236" s="77"/>
    </row>
    <row r="1237" spans="1:6" x14ac:dyDescent="0.3">
      <c r="A1237" s="1">
        <v>37776.729169999999</v>
      </c>
      <c r="B1237" s="2">
        <v>3063.85</v>
      </c>
      <c r="C1237" s="34">
        <f t="shared" si="39"/>
        <v>8.0410342796792822E-3</v>
      </c>
      <c r="D1237" s="2">
        <v>200.92</v>
      </c>
      <c r="E1237" s="34">
        <f t="shared" si="38"/>
        <v>1.0765670590602516E-2</v>
      </c>
      <c r="F1237" s="77"/>
    </row>
    <row r="1238" spans="1:6" x14ac:dyDescent="0.3">
      <c r="A1238" s="1">
        <v>37777.729169999999</v>
      </c>
      <c r="B1238" s="2">
        <v>3034.07</v>
      </c>
      <c r="C1238" s="34">
        <f t="shared" si="39"/>
        <v>-9.719796987450402E-3</v>
      </c>
      <c r="D1238" s="2">
        <v>199.82</v>
      </c>
      <c r="E1238" s="34">
        <f t="shared" si="38"/>
        <v>-5.4748158471032982E-3</v>
      </c>
      <c r="F1238" s="77"/>
    </row>
    <row r="1239" spans="1:6" x14ac:dyDescent="0.3">
      <c r="A1239" s="1">
        <v>37778.729169999999</v>
      </c>
      <c r="B1239" s="2">
        <v>3093.21</v>
      </c>
      <c r="C1239" s="34">
        <f t="shared" si="39"/>
        <v>1.9491969532673847E-2</v>
      </c>
      <c r="D1239" s="2">
        <v>204.41</v>
      </c>
      <c r="E1239" s="34">
        <f t="shared" si="38"/>
        <v>2.2970673606245606E-2</v>
      </c>
      <c r="F1239" s="77"/>
    </row>
    <row r="1240" spans="1:6" x14ac:dyDescent="0.3">
      <c r="A1240" s="1">
        <v>37781.729169999999</v>
      </c>
      <c r="B1240" s="2">
        <v>3055.23</v>
      </c>
      <c r="C1240" s="34">
        <f t="shared" si="39"/>
        <v>-1.227850679391318E-2</v>
      </c>
      <c r="D1240" s="2">
        <v>201.79</v>
      </c>
      <c r="E1240" s="34">
        <f t="shared" si="38"/>
        <v>-1.2817376840663419E-2</v>
      </c>
      <c r="F1240" s="77"/>
    </row>
    <row r="1241" spans="1:6" x14ac:dyDescent="0.3">
      <c r="A1241" s="1">
        <v>37782.729169999999</v>
      </c>
      <c r="B1241" s="2">
        <v>3083.85</v>
      </c>
      <c r="C1241" s="34">
        <f t="shared" si="39"/>
        <v>9.3675435237281501E-3</v>
      </c>
      <c r="D1241" s="2">
        <v>202.84</v>
      </c>
      <c r="E1241" s="34">
        <f t="shared" si="38"/>
        <v>5.203429307696128E-3</v>
      </c>
      <c r="F1241" s="77"/>
    </row>
    <row r="1242" spans="1:6" x14ac:dyDescent="0.3">
      <c r="A1242" s="1">
        <v>37783.729169999999</v>
      </c>
      <c r="B1242" s="2">
        <v>3121.9</v>
      </c>
      <c r="C1242" s="34">
        <f t="shared" si="39"/>
        <v>1.2338473012630358E-2</v>
      </c>
      <c r="D1242" s="2">
        <v>205.32</v>
      </c>
      <c r="E1242" s="34">
        <f t="shared" si="38"/>
        <v>1.222638532833753E-2</v>
      </c>
      <c r="F1242" s="77"/>
    </row>
    <row r="1243" spans="1:6" x14ac:dyDescent="0.3">
      <c r="A1243" s="1">
        <v>37784.729169999999</v>
      </c>
      <c r="B1243" s="2">
        <v>3152.16</v>
      </c>
      <c r="C1243" s="34">
        <f t="shared" si="39"/>
        <v>9.6928152727504546E-3</v>
      </c>
      <c r="D1243" s="2">
        <v>206.59</v>
      </c>
      <c r="E1243" s="34">
        <f t="shared" si="38"/>
        <v>6.1854665887395299E-3</v>
      </c>
      <c r="F1243" s="77"/>
    </row>
    <row r="1244" spans="1:6" x14ac:dyDescent="0.3">
      <c r="A1244" s="1">
        <v>37785.729169999999</v>
      </c>
      <c r="B1244" s="2">
        <v>3108.94</v>
      </c>
      <c r="C1244" s="34">
        <f t="shared" si="39"/>
        <v>-1.3711232932338446E-2</v>
      </c>
      <c r="D1244" s="2">
        <v>203.6</v>
      </c>
      <c r="E1244" s="34">
        <f t="shared" si="38"/>
        <v>-1.4473110992787697E-2</v>
      </c>
      <c r="F1244" s="77"/>
    </row>
    <row r="1245" spans="1:6" x14ac:dyDescent="0.3">
      <c r="A1245" s="1">
        <v>37788.729169999999</v>
      </c>
      <c r="B1245" s="2">
        <v>3174.49</v>
      </c>
      <c r="C1245" s="34">
        <f t="shared" si="39"/>
        <v>2.1084356726086551E-2</v>
      </c>
      <c r="D1245" s="2">
        <v>206.94</v>
      </c>
      <c r="E1245" s="34">
        <f t="shared" si="38"/>
        <v>1.6404715127701364E-2</v>
      </c>
      <c r="F1245" s="77"/>
    </row>
    <row r="1246" spans="1:6" x14ac:dyDescent="0.3">
      <c r="A1246" s="1">
        <v>37789.729169999999</v>
      </c>
      <c r="B1246" s="2">
        <v>3200.75</v>
      </c>
      <c r="C1246" s="34">
        <f t="shared" si="39"/>
        <v>8.2721949037483089E-3</v>
      </c>
      <c r="D1246" s="2">
        <v>209.06</v>
      </c>
      <c r="E1246" s="34">
        <f t="shared" si="38"/>
        <v>1.0244515318449832E-2</v>
      </c>
      <c r="F1246" s="77"/>
    </row>
    <row r="1247" spans="1:6" x14ac:dyDescent="0.3">
      <c r="A1247" s="1">
        <v>37790.729169999999</v>
      </c>
      <c r="B1247" s="2">
        <v>3213.93</v>
      </c>
      <c r="C1247" s="34">
        <f t="shared" si="39"/>
        <v>4.1177848941653661E-3</v>
      </c>
      <c r="D1247" s="2">
        <v>210.57</v>
      </c>
      <c r="E1247" s="34">
        <f t="shared" si="38"/>
        <v>7.2228068497082187E-3</v>
      </c>
      <c r="F1247" s="77"/>
    </row>
    <row r="1248" spans="1:6" x14ac:dyDescent="0.3">
      <c r="A1248" s="1">
        <v>37791.729169999999</v>
      </c>
      <c r="B1248" s="2">
        <v>3164.91</v>
      </c>
      <c r="C1248" s="34">
        <f t="shared" si="39"/>
        <v>-1.525235459390839E-2</v>
      </c>
      <c r="D1248" s="2">
        <v>207.12</v>
      </c>
      <c r="E1248" s="34">
        <f t="shared" si="38"/>
        <v>-1.6384100299187909E-2</v>
      </c>
      <c r="F1248" s="77"/>
    </row>
    <row r="1249" spans="1:6" x14ac:dyDescent="0.3">
      <c r="A1249" s="1">
        <v>37792.729169999999</v>
      </c>
      <c r="B1249" s="2">
        <v>3190.11</v>
      </c>
      <c r="C1249" s="34">
        <f t="shared" si="39"/>
        <v>7.962311724504012E-3</v>
      </c>
      <c r="D1249" s="2">
        <v>208.71</v>
      </c>
      <c r="E1249" s="34">
        <f t="shared" si="38"/>
        <v>7.6767091541136701E-3</v>
      </c>
      <c r="F1249" s="77"/>
    </row>
    <row r="1250" spans="1:6" x14ac:dyDescent="0.3">
      <c r="A1250" s="1">
        <v>37795.729169999999</v>
      </c>
      <c r="B1250" s="2">
        <v>3119.24</v>
      </c>
      <c r="C1250" s="34">
        <f t="shared" si="39"/>
        <v>-2.2215534887511823E-2</v>
      </c>
      <c r="D1250" s="2">
        <v>205.32</v>
      </c>
      <c r="E1250" s="34">
        <f t="shared" si="38"/>
        <v>-1.6242633318959365E-2</v>
      </c>
      <c r="F1250" s="77"/>
    </row>
    <row r="1251" spans="1:6" x14ac:dyDescent="0.3">
      <c r="A1251" s="1">
        <v>37796.729169999999</v>
      </c>
      <c r="B1251" s="2">
        <v>3103.34</v>
      </c>
      <c r="C1251" s="34">
        <f t="shared" si="39"/>
        <v>-5.0973955194212328E-3</v>
      </c>
      <c r="D1251" s="2">
        <v>204.38</v>
      </c>
      <c r="E1251" s="34">
        <f t="shared" si="38"/>
        <v>-4.5782193648937763E-3</v>
      </c>
      <c r="F1251" s="77"/>
    </row>
    <row r="1252" spans="1:6" x14ac:dyDescent="0.3">
      <c r="A1252" s="1">
        <v>37797.729169999999</v>
      </c>
      <c r="B1252" s="2">
        <v>3108.7</v>
      </c>
      <c r="C1252" s="34">
        <f t="shared" si="39"/>
        <v>1.7271713702009528E-3</v>
      </c>
      <c r="D1252" s="2">
        <v>204.99</v>
      </c>
      <c r="E1252" s="34">
        <f t="shared" si="38"/>
        <v>2.984636461493384E-3</v>
      </c>
      <c r="F1252" s="77"/>
    </row>
    <row r="1253" spans="1:6" x14ac:dyDescent="0.3">
      <c r="A1253" s="1">
        <v>37798.729169999999</v>
      </c>
      <c r="B1253" s="2">
        <v>3103.46</v>
      </c>
      <c r="C1253" s="34">
        <f t="shared" si="39"/>
        <v>-1.6855920481229081E-3</v>
      </c>
      <c r="D1253" s="2">
        <v>204.85</v>
      </c>
      <c r="E1253" s="34">
        <f t="shared" si="38"/>
        <v>-6.8296014439739317E-4</v>
      </c>
      <c r="F1253" s="77"/>
    </row>
    <row r="1254" spans="1:6" x14ac:dyDescent="0.3">
      <c r="A1254" s="1">
        <v>37799.729169999999</v>
      </c>
      <c r="B1254" s="2">
        <v>3109.02</v>
      </c>
      <c r="C1254" s="34">
        <f t="shared" si="39"/>
        <v>1.7915487874824443E-3</v>
      </c>
      <c r="D1254" s="2">
        <v>204.94</v>
      </c>
      <c r="E1254" s="34">
        <f t="shared" si="38"/>
        <v>4.3934586282645682E-4</v>
      </c>
      <c r="F1254" s="77"/>
    </row>
    <row r="1255" spans="1:6" x14ac:dyDescent="0.3">
      <c r="A1255" s="1">
        <v>37802.729169999999</v>
      </c>
      <c r="B1255" s="2">
        <v>3084.1</v>
      </c>
      <c r="C1255" s="34">
        <f t="shared" si="39"/>
        <v>-8.0153874854456131E-3</v>
      </c>
      <c r="D1255" s="2">
        <v>202.94</v>
      </c>
      <c r="E1255" s="34">
        <f t="shared" si="38"/>
        <v>-9.7589538401483544E-3</v>
      </c>
      <c r="F1255" s="77"/>
    </row>
    <row r="1256" spans="1:6" x14ac:dyDescent="0.3">
      <c r="A1256" s="1">
        <v>37803.729169999999</v>
      </c>
      <c r="B1256" s="2">
        <v>3013</v>
      </c>
      <c r="C1256" s="34">
        <f t="shared" si="39"/>
        <v>-2.3053727181349459E-2</v>
      </c>
      <c r="D1256" s="2">
        <v>198.87</v>
      </c>
      <c r="E1256" s="34">
        <f t="shared" si="38"/>
        <v>-2.0055188725731754E-2</v>
      </c>
      <c r="F1256" s="77"/>
    </row>
    <row r="1257" spans="1:6" x14ac:dyDescent="0.3">
      <c r="A1257" s="1">
        <v>37804.729169999999</v>
      </c>
      <c r="B1257" s="2">
        <v>3079.07</v>
      </c>
      <c r="C1257" s="34">
        <f t="shared" si="39"/>
        <v>2.1928310653833494E-2</v>
      </c>
      <c r="D1257" s="2">
        <v>202.5</v>
      </c>
      <c r="E1257" s="34">
        <f t="shared" si="38"/>
        <v>1.8253130185548416E-2</v>
      </c>
      <c r="F1257" s="77"/>
    </row>
    <row r="1258" spans="1:6" x14ac:dyDescent="0.3">
      <c r="A1258" s="1">
        <v>37805.729169999999</v>
      </c>
      <c r="B1258" s="2">
        <v>3092.09</v>
      </c>
      <c r="C1258" s="34">
        <f t="shared" si="39"/>
        <v>4.2285495295657505E-3</v>
      </c>
      <c r="D1258" s="2">
        <v>203.79</v>
      </c>
      <c r="E1258" s="34">
        <f t="shared" si="38"/>
        <v>6.3703703703703596E-3</v>
      </c>
      <c r="F1258" s="77"/>
    </row>
    <row r="1259" spans="1:6" x14ac:dyDescent="0.3">
      <c r="A1259" s="1">
        <v>37806.729169999999</v>
      </c>
      <c r="B1259" s="2">
        <v>3072.4</v>
      </c>
      <c r="C1259" s="34">
        <f t="shared" si="39"/>
        <v>-6.3678612200809281E-3</v>
      </c>
      <c r="D1259" s="2">
        <v>203.26</v>
      </c>
      <c r="E1259" s="34">
        <f t="shared" si="38"/>
        <v>-2.6007164237695779E-3</v>
      </c>
      <c r="F1259" s="77"/>
    </row>
    <row r="1260" spans="1:6" x14ac:dyDescent="0.3">
      <c r="A1260" s="1">
        <v>37809.729169999999</v>
      </c>
      <c r="B1260" s="2">
        <v>3182.19</v>
      </c>
      <c r="C1260" s="34">
        <f t="shared" si="39"/>
        <v>3.5734279390704282E-2</v>
      </c>
      <c r="D1260" s="2">
        <v>208.14</v>
      </c>
      <c r="E1260" s="34">
        <f t="shared" si="38"/>
        <v>2.4008658860572574E-2</v>
      </c>
      <c r="F1260" s="77"/>
    </row>
    <row r="1261" spans="1:6" x14ac:dyDescent="0.3">
      <c r="A1261" s="1">
        <v>37810.729169999999</v>
      </c>
      <c r="B1261" s="2">
        <v>3177.97</v>
      </c>
      <c r="C1261" s="34">
        <f t="shared" si="39"/>
        <v>-1.3261307464357275E-3</v>
      </c>
      <c r="D1261" s="2">
        <v>207.78</v>
      </c>
      <c r="E1261" s="34">
        <f t="shared" si="38"/>
        <v>-1.7296050735081669E-3</v>
      </c>
      <c r="F1261" s="77"/>
    </row>
    <row r="1262" spans="1:6" x14ac:dyDescent="0.3">
      <c r="A1262" s="1">
        <v>37811.729169999999</v>
      </c>
      <c r="B1262" s="2">
        <v>3139.93</v>
      </c>
      <c r="C1262" s="34">
        <f t="shared" si="39"/>
        <v>-1.1969905316916107E-2</v>
      </c>
      <c r="D1262" s="2">
        <v>206.25</v>
      </c>
      <c r="E1262" s="34">
        <f t="shared" si="38"/>
        <v>-7.36355760900953E-3</v>
      </c>
      <c r="F1262" s="77"/>
    </row>
    <row r="1263" spans="1:6" x14ac:dyDescent="0.3">
      <c r="A1263" s="1">
        <v>37812.729169999999</v>
      </c>
      <c r="B1263" s="2">
        <v>3098.28</v>
      </c>
      <c r="C1263" s="34">
        <f t="shared" si="39"/>
        <v>-1.326462691843433E-2</v>
      </c>
      <c r="D1263" s="2">
        <v>204.29</v>
      </c>
      <c r="E1263" s="34">
        <f t="shared" si="38"/>
        <v>-9.5030303030303465E-3</v>
      </c>
      <c r="F1263" s="77"/>
    </row>
    <row r="1264" spans="1:6" x14ac:dyDescent="0.3">
      <c r="A1264" s="1">
        <v>37813.729169999999</v>
      </c>
      <c r="B1264" s="2">
        <v>3138.27</v>
      </c>
      <c r="C1264" s="34">
        <f t="shared" si="39"/>
        <v>1.2907161392772704E-2</v>
      </c>
      <c r="D1264" s="2">
        <v>206.65</v>
      </c>
      <c r="E1264" s="34">
        <f t="shared" si="38"/>
        <v>1.1552205198492427E-2</v>
      </c>
      <c r="F1264" s="77"/>
    </row>
    <row r="1265" spans="1:6" x14ac:dyDescent="0.3">
      <c r="A1265" s="1">
        <v>37816.729169999999</v>
      </c>
      <c r="B1265" s="2">
        <v>3190.23</v>
      </c>
      <c r="C1265" s="34">
        <f t="shared" si="39"/>
        <v>1.6556892810370094E-2</v>
      </c>
      <c r="D1265" s="2">
        <v>209.49</v>
      </c>
      <c r="E1265" s="34">
        <f t="shared" si="38"/>
        <v>1.3743043793854381E-2</v>
      </c>
      <c r="F1265" s="77"/>
    </row>
    <row r="1266" spans="1:6" x14ac:dyDescent="0.3">
      <c r="A1266" s="1">
        <v>37817.729169999999</v>
      </c>
      <c r="B1266" s="2">
        <v>3179.33</v>
      </c>
      <c r="C1266" s="34">
        <f t="shared" si="39"/>
        <v>-3.4166815558752672E-3</v>
      </c>
      <c r="D1266" s="2">
        <v>208.15</v>
      </c>
      <c r="E1266" s="34">
        <f t="shared" si="38"/>
        <v>-6.3964867058093899E-3</v>
      </c>
      <c r="F1266" s="77"/>
    </row>
    <row r="1267" spans="1:6" x14ac:dyDescent="0.3">
      <c r="A1267" s="1">
        <v>37818.729169999999</v>
      </c>
      <c r="B1267" s="2">
        <v>3150.72</v>
      </c>
      <c r="C1267" s="34">
        <f t="shared" si="39"/>
        <v>-8.9987513092381066E-3</v>
      </c>
      <c r="D1267" s="2">
        <v>207.02</v>
      </c>
      <c r="E1267" s="34">
        <f t="shared" si="38"/>
        <v>-5.4287773240451198E-3</v>
      </c>
      <c r="F1267" s="77"/>
    </row>
    <row r="1268" spans="1:6" x14ac:dyDescent="0.3">
      <c r="A1268" s="1">
        <v>37819.729169999999</v>
      </c>
      <c r="B1268" s="2">
        <v>3129.37</v>
      </c>
      <c r="C1268" s="34">
        <f t="shared" si="39"/>
        <v>-6.7762289254519326E-3</v>
      </c>
      <c r="D1268" s="2">
        <v>205.17</v>
      </c>
      <c r="E1268" s="34">
        <f t="shared" si="38"/>
        <v>-8.9363346536567301E-3</v>
      </c>
      <c r="F1268" s="77"/>
    </row>
    <row r="1269" spans="1:6" x14ac:dyDescent="0.3">
      <c r="A1269" s="1">
        <v>37820.729169999999</v>
      </c>
      <c r="B1269" s="2">
        <v>3129.21</v>
      </c>
      <c r="C1269" s="34">
        <f t="shared" si="39"/>
        <v>-5.112850190291951E-5</v>
      </c>
      <c r="D1269" s="2">
        <v>205.16</v>
      </c>
      <c r="E1269" s="34">
        <f t="shared" si="38"/>
        <v>-4.8740069210850834E-5</v>
      </c>
      <c r="F1269" s="77"/>
    </row>
    <row r="1270" spans="1:6" x14ac:dyDescent="0.3">
      <c r="A1270" s="1">
        <v>37823.729169999999</v>
      </c>
      <c r="B1270" s="2">
        <v>3081.06</v>
      </c>
      <c r="C1270" s="34">
        <f t="shared" si="39"/>
        <v>-1.5387270269492936E-2</v>
      </c>
      <c r="D1270" s="2">
        <v>203.45</v>
      </c>
      <c r="E1270" s="34">
        <f t="shared" si="38"/>
        <v>-8.3349580814974233E-3</v>
      </c>
      <c r="F1270" s="77"/>
    </row>
    <row r="1271" spans="1:6" x14ac:dyDescent="0.3">
      <c r="A1271" s="1">
        <v>37824.729169999999</v>
      </c>
      <c r="B1271" s="2">
        <v>3092.62</v>
      </c>
      <c r="C1271" s="34">
        <f t="shared" si="39"/>
        <v>3.7519554958358459E-3</v>
      </c>
      <c r="D1271" s="2">
        <v>204.33</v>
      </c>
      <c r="E1271" s="34">
        <f t="shared" si="38"/>
        <v>4.325387072991127E-3</v>
      </c>
      <c r="F1271" s="77"/>
    </row>
    <row r="1272" spans="1:6" x14ac:dyDescent="0.3">
      <c r="A1272" s="1">
        <v>37825.729169999999</v>
      </c>
      <c r="B1272" s="2">
        <v>3089.41</v>
      </c>
      <c r="C1272" s="34">
        <f t="shared" si="39"/>
        <v>-1.0379548732143418E-3</v>
      </c>
      <c r="D1272" s="2">
        <v>203.93</v>
      </c>
      <c r="E1272" s="34">
        <f t="shared" si="38"/>
        <v>-1.9576175794059347E-3</v>
      </c>
      <c r="F1272" s="77"/>
    </row>
    <row r="1273" spans="1:6" x14ac:dyDescent="0.3">
      <c r="A1273" s="1">
        <v>37826.729169999999</v>
      </c>
      <c r="B1273" s="2">
        <v>3156.86</v>
      </c>
      <c r="C1273" s="34">
        <f t="shared" si="39"/>
        <v>2.1832647657643367E-2</v>
      </c>
      <c r="D1273" s="2">
        <v>207.47</v>
      </c>
      <c r="E1273" s="34">
        <f t="shared" si="38"/>
        <v>1.7358897660961992E-2</v>
      </c>
      <c r="F1273" s="77"/>
    </row>
    <row r="1274" spans="1:6" x14ac:dyDescent="0.3">
      <c r="A1274" s="1">
        <v>37827.729169999999</v>
      </c>
      <c r="B1274" s="2">
        <v>3109.32</v>
      </c>
      <c r="C1274" s="34">
        <f t="shared" si="39"/>
        <v>-1.5059267753400496E-2</v>
      </c>
      <c r="D1274" s="2">
        <v>205.79</v>
      </c>
      <c r="E1274" s="34">
        <f t="shared" si="38"/>
        <v>-8.0975562731961936E-3</v>
      </c>
      <c r="F1274" s="77"/>
    </row>
    <row r="1275" spans="1:6" x14ac:dyDescent="0.3">
      <c r="A1275" s="1">
        <v>37830.729169999999</v>
      </c>
      <c r="B1275" s="2">
        <v>3164.93</v>
      </c>
      <c r="C1275" s="34">
        <f t="shared" si="39"/>
        <v>1.7884939472296191E-2</v>
      </c>
      <c r="D1275" s="2">
        <v>208.19</v>
      </c>
      <c r="E1275" s="34">
        <f t="shared" si="38"/>
        <v>1.1662374265027475E-2</v>
      </c>
      <c r="F1275" s="77"/>
    </row>
    <row r="1276" spans="1:6" x14ac:dyDescent="0.3">
      <c r="A1276" s="1">
        <v>37831.729169999999</v>
      </c>
      <c r="B1276" s="2">
        <v>3142.39</v>
      </c>
      <c r="C1276" s="34">
        <f t="shared" si="39"/>
        <v>-7.1218004821591574E-3</v>
      </c>
      <c r="D1276" s="2">
        <v>207.42</v>
      </c>
      <c r="E1276" s="34">
        <f t="shared" si="38"/>
        <v>-3.6985445986839061E-3</v>
      </c>
      <c r="F1276" s="77"/>
    </row>
    <row r="1277" spans="1:6" x14ac:dyDescent="0.3">
      <c r="A1277" s="1">
        <v>37832.729169999999</v>
      </c>
      <c r="B1277" s="2">
        <v>3172.51</v>
      </c>
      <c r="C1277" s="34">
        <f t="shared" si="39"/>
        <v>9.5850610522565383E-3</v>
      </c>
      <c r="D1277" s="2">
        <v>208.75</v>
      </c>
      <c r="E1277" s="34">
        <f t="shared" si="38"/>
        <v>6.4121106932792937E-3</v>
      </c>
      <c r="F1277" s="77"/>
    </row>
    <row r="1278" spans="1:6" x14ac:dyDescent="0.3">
      <c r="A1278" s="1">
        <v>37833.729169999999</v>
      </c>
      <c r="B1278" s="2">
        <v>3210.27</v>
      </c>
      <c r="C1278" s="34">
        <f t="shared" si="39"/>
        <v>1.1902247747051842E-2</v>
      </c>
      <c r="D1278" s="2">
        <v>211.11</v>
      </c>
      <c r="E1278" s="34">
        <f t="shared" si="38"/>
        <v>1.1305389221556883E-2</v>
      </c>
      <c r="F1278" s="77"/>
    </row>
    <row r="1279" spans="1:6" x14ac:dyDescent="0.3">
      <c r="A1279" s="1">
        <v>37834.729169999999</v>
      </c>
      <c r="B1279" s="2">
        <v>3169.63</v>
      </c>
      <c r="C1279" s="34">
        <f t="shared" si="39"/>
        <v>-1.2659371330137281E-2</v>
      </c>
      <c r="D1279" s="2">
        <v>208.77</v>
      </c>
      <c r="E1279" s="34">
        <f t="shared" ref="E1279:E1342" si="40">D1279/D1278-1</f>
        <v>-1.1084268864573033E-2</v>
      </c>
      <c r="F1279" s="77"/>
    </row>
    <row r="1280" spans="1:6" x14ac:dyDescent="0.3">
      <c r="A1280" s="1">
        <v>37837.729169999999</v>
      </c>
      <c r="B1280" s="2">
        <v>3142</v>
      </c>
      <c r="C1280" s="34">
        <f t="shared" ref="C1280:C1343" si="41">B1280/B1279-1</f>
        <v>-8.7171057820629727E-3</v>
      </c>
      <c r="D1280" s="2">
        <v>207.13</v>
      </c>
      <c r="E1280" s="34">
        <f t="shared" si="40"/>
        <v>-7.8555347990612034E-3</v>
      </c>
      <c r="F1280" s="77"/>
    </row>
    <row r="1281" spans="1:6" x14ac:dyDescent="0.3">
      <c r="A1281" s="1">
        <v>37838.729169999999</v>
      </c>
      <c r="B1281" s="2">
        <v>3187.61</v>
      </c>
      <c r="C1281" s="34">
        <f t="shared" si="41"/>
        <v>1.4516231699554405E-2</v>
      </c>
      <c r="D1281" s="2">
        <v>208.6</v>
      </c>
      <c r="E1281" s="34">
        <f t="shared" si="40"/>
        <v>7.0969922271038044E-3</v>
      </c>
      <c r="F1281" s="77"/>
    </row>
    <row r="1282" spans="1:6" x14ac:dyDescent="0.3">
      <c r="A1282" s="1">
        <v>37839.729169999999</v>
      </c>
      <c r="B1282" s="2">
        <v>3126.15</v>
      </c>
      <c r="C1282" s="34">
        <f t="shared" si="41"/>
        <v>-1.9280903247260506E-2</v>
      </c>
      <c r="D1282" s="2">
        <v>205.68</v>
      </c>
      <c r="E1282" s="34">
        <f t="shared" si="40"/>
        <v>-1.3998082454458216E-2</v>
      </c>
      <c r="F1282" s="77"/>
    </row>
    <row r="1283" spans="1:6" x14ac:dyDescent="0.3">
      <c r="A1283" s="1">
        <v>37840.729169999999</v>
      </c>
      <c r="B1283" s="2">
        <v>3130.56</v>
      </c>
      <c r="C1283" s="34">
        <f t="shared" si="41"/>
        <v>1.410680869440073E-3</v>
      </c>
      <c r="D1283" s="2">
        <v>206.27</v>
      </c>
      <c r="E1283" s="34">
        <f t="shared" si="40"/>
        <v>2.8685336444962406E-3</v>
      </c>
      <c r="F1283" s="77"/>
    </row>
    <row r="1284" spans="1:6" x14ac:dyDescent="0.3">
      <c r="A1284" s="1">
        <v>37841.729169999999</v>
      </c>
      <c r="B1284" s="2">
        <v>3165.49</v>
      </c>
      <c r="C1284" s="34">
        <f t="shared" si="41"/>
        <v>1.1157748134519085E-2</v>
      </c>
      <c r="D1284" s="2">
        <v>208</v>
      </c>
      <c r="E1284" s="34">
        <f t="shared" si="40"/>
        <v>8.3870654966791136E-3</v>
      </c>
      <c r="F1284" s="77"/>
    </row>
    <row r="1285" spans="1:6" x14ac:dyDescent="0.3">
      <c r="A1285" s="1">
        <v>37844.729169999999</v>
      </c>
      <c r="B1285" s="2">
        <v>3188.32</v>
      </c>
      <c r="C1285" s="34">
        <f t="shared" si="41"/>
        <v>7.2121535686420213E-3</v>
      </c>
      <c r="D1285" s="2">
        <v>208.58</v>
      </c>
      <c r="E1285" s="34">
        <f t="shared" si="40"/>
        <v>2.788461538461684E-3</v>
      </c>
      <c r="F1285" s="77"/>
    </row>
    <row r="1286" spans="1:6" x14ac:dyDescent="0.3">
      <c r="A1286" s="1">
        <v>37845.729169999999</v>
      </c>
      <c r="B1286" s="2">
        <v>3208.23</v>
      </c>
      <c r="C1286" s="34">
        <f t="shared" si="41"/>
        <v>6.2446680383398956E-3</v>
      </c>
      <c r="D1286" s="2">
        <v>209.93</v>
      </c>
      <c r="E1286" s="34">
        <f t="shared" si="40"/>
        <v>6.4723367532841802E-3</v>
      </c>
      <c r="F1286" s="77"/>
    </row>
    <row r="1287" spans="1:6" x14ac:dyDescent="0.3">
      <c r="A1287" s="1">
        <v>37846.729169999999</v>
      </c>
      <c r="B1287" s="2">
        <v>3208.06</v>
      </c>
      <c r="C1287" s="34">
        <f t="shared" si="41"/>
        <v>-5.2988719636659631E-5</v>
      </c>
      <c r="D1287" s="2">
        <v>210.3</v>
      </c>
      <c r="E1287" s="34">
        <f t="shared" si="40"/>
        <v>1.7624922593244552E-3</v>
      </c>
      <c r="F1287" s="77"/>
    </row>
    <row r="1288" spans="1:6" x14ac:dyDescent="0.3">
      <c r="A1288" s="1">
        <v>37847.729169999999</v>
      </c>
      <c r="B1288" s="2">
        <v>3261.7</v>
      </c>
      <c r="C1288" s="34">
        <f t="shared" si="41"/>
        <v>1.6720385528948833E-2</v>
      </c>
      <c r="D1288" s="2">
        <v>213.13</v>
      </c>
      <c r="E1288" s="34">
        <f t="shared" si="40"/>
        <v>1.3456966238706514E-2</v>
      </c>
      <c r="F1288" s="77"/>
    </row>
    <row r="1289" spans="1:6" x14ac:dyDescent="0.3">
      <c r="A1289" s="1">
        <v>37848.729169999999</v>
      </c>
      <c r="B1289" s="2">
        <v>3279.21</v>
      </c>
      <c r="C1289" s="34">
        <f t="shared" si="41"/>
        <v>5.3683661894103896E-3</v>
      </c>
      <c r="D1289" s="2">
        <v>213.52</v>
      </c>
      <c r="E1289" s="34">
        <f t="shared" si="40"/>
        <v>1.8298690939801965E-3</v>
      </c>
      <c r="F1289" s="77"/>
    </row>
    <row r="1290" spans="1:6" x14ac:dyDescent="0.3">
      <c r="A1290" s="1">
        <v>37851.729169999999</v>
      </c>
      <c r="B1290" s="2">
        <v>3301.08</v>
      </c>
      <c r="C1290" s="34">
        <f t="shared" si="41"/>
        <v>6.6692892495447964E-3</v>
      </c>
      <c r="D1290" s="2">
        <v>215.64</v>
      </c>
      <c r="E1290" s="34">
        <f t="shared" si="40"/>
        <v>9.9288122892466912E-3</v>
      </c>
      <c r="F1290" s="77"/>
    </row>
    <row r="1291" spans="1:6" x14ac:dyDescent="0.3">
      <c r="A1291" s="1">
        <v>37852.729169999999</v>
      </c>
      <c r="B1291" s="2">
        <v>3310.7</v>
      </c>
      <c r="C1291" s="34">
        <f t="shared" si="41"/>
        <v>2.9141977776969696E-3</v>
      </c>
      <c r="D1291" s="2">
        <v>216</v>
      </c>
      <c r="E1291" s="34">
        <f t="shared" si="40"/>
        <v>1.6694490818029983E-3</v>
      </c>
      <c r="F1291" s="77"/>
    </row>
    <row r="1292" spans="1:6" x14ac:dyDescent="0.3">
      <c r="A1292" s="1">
        <v>37853.729169999999</v>
      </c>
      <c r="B1292" s="2">
        <v>3280.34</v>
      </c>
      <c r="C1292" s="34">
        <f t="shared" si="41"/>
        <v>-9.1702661068655544E-3</v>
      </c>
      <c r="D1292" s="2">
        <v>215.26</v>
      </c>
      <c r="E1292" s="34">
        <f t="shared" si="40"/>
        <v>-3.4259259259259434E-3</v>
      </c>
      <c r="F1292" s="77"/>
    </row>
    <row r="1293" spans="1:6" x14ac:dyDescent="0.3">
      <c r="A1293" s="1">
        <v>37854.729169999999</v>
      </c>
      <c r="B1293" s="2">
        <v>3306.42</v>
      </c>
      <c r="C1293" s="34">
        <f t="shared" si="41"/>
        <v>7.9503953858441889E-3</v>
      </c>
      <c r="D1293" s="2">
        <v>217.46</v>
      </c>
      <c r="E1293" s="34">
        <f t="shared" si="40"/>
        <v>1.022019882932268E-2</v>
      </c>
      <c r="F1293" s="77"/>
    </row>
    <row r="1294" spans="1:6" x14ac:dyDescent="0.3">
      <c r="A1294" s="1">
        <v>37855.729169999999</v>
      </c>
      <c r="B1294" s="2">
        <v>3328.99</v>
      </c>
      <c r="C1294" s="34">
        <f t="shared" si="41"/>
        <v>6.8261140447976043E-3</v>
      </c>
      <c r="D1294" s="2">
        <v>218.15</v>
      </c>
      <c r="E1294" s="34">
        <f t="shared" si="40"/>
        <v>3.1729973328427086E-3</v>
      </c>
      <c r="F1294" s="77"/>
    </row>
    <row r="1295" spans="1:6" x14ac:dyDescent="0.3">
      <c r="A1295" s="1">
        <v>37858.729169999999</v>
      </c>
      <c r="B1295" s="2">
        <v>3291.36</v>
      </c>
      <c r="C1295" s="34">
        <f t="shared" si="41"/>
        <v>-1.1303728758572329E-2</v>
      </c>
      <c r="D1295" s="2">
        <v>216.53</v>
      </c>
      <c r="E1295" s="34">
        <f t="shared" si="40"/>
        <v>-7.4260829704332343E-3</v>
      </c>
      <c r="F1295" s="77"/>
    </row>
    <row r="1296" spans="1:6" x14ac:dyDescent="0.3">
      <c r="A1296" s="1">
        <v>37859.729169999999</v>
      </c>
      <c r="B1296" s="2">
        <v>3256.69</v>
      </c>
      <c r="C1296" s="34">
        <f t="shared" si="41"/>
        <v>-1.053363958971365E-2</v>
      </c>
      <c r="D1296" s="2">
        <v>214.64</v>
      </c>
      <c r="E1296" s="34">
        <f t="shared" si="40"/>
        <v>-8.7285826444373216E-3</v>
      </c>
      <c r="F1296" s="77"/>
    </row>
    <row r="1297" spans="1:6" x14ac:dyDescent="0.3">
      <c r="A1297" s="1">
        <v>37860.729169999999</v>
      </c>
      <c r="B1297" s="2">
        <v>3280.02</v>
      </c>
      <c r="C1297" s="34">
        <f t="shared" si="41"/>
        <v>7.1637153060315484E-3</v>
      </c>
      <c r="D1297" s="2">
        <v>216.17</v>
      </c>
      <c r="E1297" s="34">
        <f t="shared" si="40"/>
        <v>7.1282146850539796E-3</v>
      </c>
      <c r="F1297" s="77"/>
    </row>
    <row r="1298" spans="1:6" x14ac:dyDescent="0.3">
      <c r="A1298" s="1">
        <v>37861.729169999999</v>
      </c>
      <c r="B1298" s="2">
        <v>3322.95</v>
      </c>
      <c r="C1298" s="34">
        <f t="shared" si="41"/>
        <v>1.30883348272266E-2</v>
      </c>
      <c r="D1298" s="2">
        <v>216.99</v>
      </c>
      <c r="E1298" s="34">
        <f t="shared" si="40"/>
        <v>3.7933108201879673E-3</v>
      </c>
      <c r="F1298" s="77"/>
    </row>
    <row r="1299" spans="1:6" x14ac:dyDescent="0.3">
      <c r="A1299" s="1">
        <v>37862.729169999999</v>
      </c>
      <c r="B1299" s="2">
        <v>3311.42</v>
      </c>
      <c r="C1299" s="34">
        <f t="shared" si="41"/>
        <v>-3.4698084533320017E-3</v>
      </c>
      <c r="D1299" s="2">
        <v>214.7</v>
      </c>
      <c r="E1299" s="34">
        <f t="shared" si="40"/>
        <v>-1.0553481727268665E-2</v>
      </c>
      <c r="F1299" s="77"/>
    </row>
    <row r="1300" spans="1:6" x14ac:dyDescent="0.3">
      <c r="A1300" s="1">
        <v>37865.729169999999</v>
      </c>
      <c r="B1300" s="2">
        <v>3358.52</v>
      </c>
      <c r="C1300" s="34">
        <f t="shared" si="41"/>
        <v>1.4223505323999852E-2</v>
      </c>
      <c r="D1300" s="2">
        <v>217.68</v>
      </c>
      <c r="E1300" s="34">
        <f t="shared" si="40"/>
        <v>1.3879832324173336E-2</v>
      </c>
      <c r="F1300" s="77"/>
    </row>
    <row r="1301" spans="1:6" x14ac:dyDescent="0.3">
      <c r="A1301" s="1">
        <v>37866.729169999999</v>
      </c>
      <c r="B1301" s="2">
        <v>3363.93</v>
      </c>
      <c r="C1301" s="34">
        <f t="shared" si="41"/>
        <v>1.6108285792550969E-3</v>
      </c>
      <c r="D1301" s="2">
        <v>218.66</v>
      </c>
      <c r="E1301" s="34">
        <f t="shared" si="40"/>
        <v>4.5020213156927724E-3</v>
      </c>
      <c r="F1301" s="77"/>
    </row>
    <row r="1302" spans="1:6" x14ac:dyDescent="0.3">
      <c r="A1302" s="1">
        <v>37867.729169999999</v>
      </c>
      <c r="B1302" s="2">
        <v>3422.78</v>
      </c>
      <c r="C1302" s="34">
        <f t="shared" si="41"/>
        <v>1.7494418730473082E-2</v>
      </c>
      <c r="D1302" s="2">
        <v>222.15</v>
      </c>
      <c r="E1302" s="34">
        <f t="shared" si="40"/>
        <v>1.5960852465014108E-2</v>
      </c>
      <c r="F1302" s="77"/>
    </row>
    <row r="1303" spans="1:6" x14ac:dyDescent="0.3">
      <c r="A1303" s="1">
        <v>37868.729169999999</v>
      </c>
      <c r="B1303" s="2">
        <v>3410.69</v>
      </c>
      <c r="C1303" s="34">
        <f t="shared" si="41"/>
        <v>-3.5322165023753405E-3</v>
      </c>
      <c r="D1303" s="2">
        <v>221.59</v>
      </c>
      <c r="E1303" s="34">
        <f t="shared" si="40"/>
        <v>-2.5208192662615758E-3</v>
      </c>
      <c r="F1303" s="77"/>
    </row>
    <row r="1304" spans="1:6" x14ac:dyDescent="0.3">
      <c r="A1304" s="1">
        <v>37869.729169999999</v>
      </c>
      <c r="B1304" s="2">
        <v>3392.75</v>
      </c>
      <c r="C1304" s="34">
        <f t="shared" si="41"/>
        <v>-5.2599327408823227E-3</v>
      </c>
      <c r="D1304" s="2">
        <v>220.17</v>
      </c>
      <c r="E1304" s="34">
        <f t="shared" si="40"/>
        <v>-6.4082314183854239E-3</v>
      </c>
      <c r="F1304" s="77"/>
    </row>
    <row r="1305" spans="1:6" x14ac:dyDescent="0.3">
      <c r="A1305" s="1">
        <v>37872.729169999999</v>
      </c>
      <c r="B1305" s="2">
        <v>3409.72</v>
      </c>
      <c r="C1305" s="34">
        <f t="shared" si="41"/>
        <v>5.0018421634365762E-3</v>
      </c>
      <c r="D1305" s="2">
        <v>221.42</v>
      </c>
      <c r="E1305" s="34">
        <f t="shared" si="40"/>
        <v>5.6774310759868385E-3</v>
      </c>
      <c r="F1305" s="77"/>
    </row>
    <row r="1306" spans="1:6" x14ac:dyDescent="0.3">
      <c r="A1306" s="1">
        <v>37873.729169999999</v>
      </c>
      <c r="B1306" s="2">
        <v>3375.26</v>
      </c>
      <c r="C1306" s="34">
        <f t="shared" si="41"/>
        <v>-1.0106401698673051E-2</v>
      </c>
      <c r="D1306" s="2">
        <v>218.47</v>
      </c>
      <c r="E1306" s="34">
        <f t="shared" si="40"/>
        <v>-1.3323096377924282E-2</v>
      </c>
      <c r="F1306" s="77"/>
    </row>
    <row r="1307" spans="1:6" x14ac:dyDescent="0.3">
      <c r="A1307" s="1">
        <v>37874.729169999999</v>
      </c>
      <c r="B1307" s="2">
        <v>3328.71</v>
      </c>
      <c r="C1307" s="34">
        <f t="shared" si="41"/>
        <v>-1.3791530133974939E-2</v>
      </c>
      <c r="D1307" s="2">
        <v>216.72</v>
      </c>
      <c r="E1307" s="34">
        <f t="shared" si="40"/>
        <v>-8.0102531239987229E-3</v>
      </c>
      <c r="F1307" s="77"/>
    </row>
    <row r="1308" spans="1:6" x14ac:dyDescent="0.3">
      <c r="A1308" s="1">
        <v>37875.729169999999</v>
      </c>
      <c r="B1308" s="2">
        <v>3348.25</v>
      </c>
      <c r="C1308" s="34">
        <f t="shared" si="41"/>
        <v>5.8701418867970201E-3</v>
      </c>
      <c r="D1308" s="2">
        <v>217.29</v>
      </c>
      <c r="E1308" s="34">
        <f t="shared" si="40"/>
        <v>2.6301218161683959E-3</v>
      </c>
      <c r="F1308" s="77"/>
    </row>
    <row r="1309" spans="1:6" x14ac:dyDescent="0.3">
      <c r="A1309" s="1">
        <v>37876.729169999999</v>
      </c>
      <c r="B1309" s="2">
        <v>3322.56</v>
      </c>
      <c r="C1309" s="34">
        <f t="shared" si="41"/>
        <v>-7.6726648249085816E-3</v>
      </c>
      <c r="D1309" s="2">
        <v>216</v>
      </c>
      <c r="E1309" s="34">
        <f t="shared" si="40"/>
        <v>-5.9367665332044073E-3</v>
      </c>
      <c r="F1309" s="77"/>
    </row>
    <row r="1310" spans="1:6" x14ac:dyDescent="0.3">
      <c r="A1310" s="1">
        <v>37879.729169999999</v>
      </c>
      <c r="B1310" s="2">
        <v>3338.36</v>
      </c>
      <c r="C1310" s="34">
        <f t="shared" si="41"/>
        <v>4.7553693537514263E-3</v>
      </c>
      <c r="D1310" s="2">
        <v>216.76</v>
      </c>
      <c r="E1310" s="34">
        <f t="shared" si="40"/>
        <v>3.5185185185184764E-3</v>
      </c>
      <c r="F1310" s="77"/>
    </row>
    <row r="1311" spans="1:6" x14ac:dyDescent="0.3">
      <c r="A1311" s="1">
        <v>37880.729169999999</v>
      </c>
      <c r="B1311" s="2">
        <v>3386.41</v>
      </c>
      <c r="C1311" s="34">
        <f t="shared" si="41"/>
        <v>1.4393294911273724E-2</v>
      </c>
      <c r="D1311" s="2">
        <v>219.13</v>
      </c>
      <c r="E1311" s="34">
        <f t="shared" si="40"/>
        <v>1.0933751614689013E-2</v>
      </c>
      <c r="F1311" s="77"/>
    </row>
    <row r="1312" spans="1:6" x14ac:dyDescent="0.3">
      <c r="A1312" s="1">
        <v>37881.729169999999</v>
      </c>
      <c r="B1312" s="2">
        <v>3393.93</v>
      </c>
      <c r="C1312" s="34">
        <f t="shared" si="41"/>
        <v>2.2206407375362502E-3</v>
      </c>
      <c r="D1312" s="2">
        <v>219.74</v>
      </c>
      <c r="E1312" s="34">
        <f t="shared" si="40"/>
        <v>2.783735682015287E-3</v>
      </c>
      <c r="F1312" s="77"/>
    </row>
    <row r="1313" spans="1:6" x14ac:dyDescent="0.3">
      <c r="A1313" s="1">
        <v>37882.729169999999</v>
      </c>
      <c r="B1313" s="2">
        <v>3415.01</v>
      </c>
      <c r="C1313" s="34">
        <f t="shared" si="41"/>
        <v>6.211088619977545E-3</v>
      </c>
      <c r="D1313" s="2">
        <v>221.44</v>
      </c>
      <c r="E1313" s="34">
        <f t="shared" si="40"/>
        <v>7.7364157640846809E-3</v>
      </c>
      <c r="F1313" s="77"/>
    </row>
    <row r="1314" spans="1:6" x14ac:dyDescent="0.3">
      <c r="A1314" s="1">
        <v>37883.729169999999</v>
      </c>
      <c r="B1314" s="2">
        <v>3373.64</v>
      </c>
      <c r="C1314" s="34">
        <f t="shared" si="41"/>
        <v>-1.2114166576379093E-2</v>
      </c>
      <c r="D1314" s="2">
        <v>219.39</v>
      </c>
      <c r="E1314" s="34">
        <f t="shared" si="40"/>
        <v>-9.2575867052023808E-3</v>
      </c>
      <c r="F1314" s="77"/>
    </row>
    <row r="1315" spans="1:6" x14ac:dyDescent="0.3">
      <c r="A1315" s="1">
        <v>37886.729169999999</v>
      </c>
      <c r="B1315" s="2">
        <v>3282.95</v>
      </c>
      <c r="C1315" s="34">
        <f t="shared" si="41"/>
        <v>-2.6881943538729747E-2</v>
      </c>
      <c r="D1315" s="2">
        <v>215.61</v>
      </c>
      <c r="E1315" s="34">
        <f t="shared" si="40"/>
        <v>-1.7229591139067302E-2</v>
      </c>
      <c r="F1315" s="77"/>
    </row>
    <row r="1316" spans="1:6" x14ac:dyDescent="0.3">
      <c r="A1316" s="1">
        <v>37887.729169999999</v>
      </c>
      <c r="B1316" s="2">
        <v>3266.04</v>
      </c>
      <c r="C1316" s="34">
        <f t="shared" si="41"/>
        <v>-5.1508551759850141E-3</v>
      </c>
      <c r="D1316" s="2">
        <v>214.83</v>
      </c>
      <c r="E1316" s="34">
        <f t="shared" si="40"/>
        <v>-3.6176429664672716E-3</v>
      </c>
      <c r="F1316" s="77"/>
    </row>
    <row r="1317" spans="1:6" x14ac:dyDescent="0.3">
      <c r="A1317" s="1">
        <v>37888.729169999999</v>
      </c>
      <c r="B1317" s="2">
        <v>3263.78</v>
      </c>
      <c r="C1317" s="34">
        <f t="shared" si="41"/>
        <v>-6.9196947985927793E-4</v>
      </c>
      <c r="D1317" s="2">
        <v>214.77</v>
      </c>
      <c r="E1317" s="34">
        <f t="shared" si="40"/>
        <v>-2.7929060187126264E-4</v>
      </c>
      <c r="F1317" s="77"/>
    </row>
    <row r="1318" spans="1:6" x14ac:dyDescent="0.3">
      <c r="A1318" s="1">
        <v>37889.729169999999</v>
      </c>
      <c r="B1318" s="2">
        <v>3230.54</v>
      </c>
      <c r="C1318" s="34">
        <f t="shared" si="41"/>
        <v>-1.0184509985354473E-2</v>
      </c>
      <c r="D1318" s="2">
        <v>213.21</v>
      </c>
      <c r="E1318" s="34">
        <f t="shared" si="40"/>
        <v>-7.2635842994831501E-3</v>
      </c>
      <c r="F1318" s="77"/>
    </row>
    <row r="1319" spans="1:6" x14ac:dyDescent="0.3">
      <c r="A1319" s="1">
        <v>37890.729169999999</v>
      </c>
      <c r="B1319" s="2">
        <v>3216.76</v>
      </c>
      <c r="C1319" s="34">
        <f t="shared" si="41"/>
        <v>-4.2655407455099992E-3</v>
      </c>
      <c r="D1319" s="2">
        <v>211.67</v>
      </c>
      <c r="E1319" s="34">
        <f t="shared" si="40"/>
        <v>-7.222925753951559E-3</v>
      </c>
      <c r="F1319" s="77"/>
    </row>
    <row r="1320" spans="1:6" x14ac:dyDescent="0.3">
      <c r="A1320" s="1">
        <v>37893.729169999999</v>
      </c>
      <c r="B1320" s="2">
        <v>3188.71</v>
      </c>
      <c r="C1320" s="34">
        <f t="shared" si="41"/>
        <v>-8.7199542396697582E-3</v>
      </c>
      <c r="D1320" s="2">
        <v>210.45</v>
      </c>
      <c r="E1320" s="34">
        <f t="shared" si="40"/>
        <v>-5.7636887608069065E-3</v>
      </c>
      <c r="F1320" s="77"/>
    </row>
    <row r="1321" spans="1:6" x14ac:dyDescent="0.3">
      <c r="A1321" s="1">
        <v>37894.729169999999</v>
      </c>
      <c r="B1321" s="2">
        <v>3134.99</v>
      </c>
      <c r="C1321" s="34">
        <f t="shared" si="41"/>
        <v>-1.6846938103496467E-2</v>
      </c>
      <c r="D1321" s="2">
        <v>206.86</v>
      </c>
      <c r="E1321" s="34">
        <f t="shared" si="40"/>
        <v>-1.7058683772867567E-2</v>
      </c>
      <c r="F1321" s="77"/>
    </row>
    <row r="1322" spans="1:6" x14ac:dyDescent="0.3">
      <c r="A1322" s="1">
        <v>37895.729169999999</v>
      </c>
      <c r="B1322" s="2">
        <v>3191.01</v>
      </c>
      <c r="C1322" s="34">
        <f t="shared" si="41"/>
        <v>1.786927550008155E-2</v>
      </c>
      <c r="D1322" s="2">
        <v>209.76</v>
      </c>
      <c r="E1322" s="34">
        <f t="shared" si="40"/>
        <v>1.401914338199739E-2</v>
      </c>
      <c r="F1322" s="77"/>
    </row>
    <row r="1323" spans="1:6" x14ac:dyDescent="0.3">
      <c r="A1323" s="1">
        <v>37896.729169999999</v>
      </c>
      <c r="B1323" s="2">
        <v>3192.94</v>
      </c>
      <c r="C1323" s="34">
        <f t="shared" si="41"/>
        <v>6.0482417792484533E-4</v>
      </c>
      <c r="D1323" s="2">
        <v>210.91</v>
      </c>
      <c r="E1323" s="34">
        <f t="shared" si="40"/>
        <v>5.482456140350811E-3</v>
      </c>
      <c r="F1323" s="77"/>
    </row>
    <row r="1324" spans="1:6" x14ac:dyDescent="0.3">
      <c r="A1324" s="1">
        <v>37897.729169999999</v>
      </c>
      <c r="B1324" s="2">
        <v>3296.36</v>
      </c>
      <c r="C1324" s="34">
        <f t="shared" si="41"/>
        <v>3.2390210902804251E-2</v>
      </c>
      <c r="D1324" s="2">
        <v>216.13</v>
      </c>
      <c r="E1324" s="34">
        <f t="shared" si="40"/>
        <v>2.4749893319425453E-2</v>
      </c>
      <c r="F1324" s="77"/>
    </row>
    <row r="1325" spans="1:6" x14ac:dyDescent="0.3">
      <c r="A1325" s="1">
        <v>37900.729169999999</v>
      </c>
      <c r="B1325" s="2">
        <v>3281.36</v>
      </c>
      <c r="C1325" s="34">
        <f t="shared" si="41"/>
        <v>-4.5504738560108171E-3</v>
      </c>
      <c r="D1325" s="2">
        <v>215</v>
      </c>
      <c r="E1325" s="34">
        <f t="shared" si="40"/>
        <v>-5.2283347985009332E-3</v>
      </c>
      <c r="F1325" s="77"/>
    </row>
    <row r="1326" spans="1:6" x14ac:dyDescent="0.3">
      <c r="A1326" s="1">
        <v>37901.729169999999</v>
      </c>
      <c r="B1326" s="2">
        <v>3254.75</v>
      </c>
      <c r="C1326" s="34">
        <f t="shared" si="41"/>
        <v>-8.1094424263110643E-3</v>
      </c>
      <c r="D1326" s="2">
        <v>213.2</v>
      </c>
      <c r="E1326" s="34">
        <f t="shared" si="40"/>
        <v>-8.3720930232559221E-3</v>
      </c>
      <c r="F1326" s="77"/>
    </row>
    <row r="1327" spans="1:6" x14ac:dyDescent="0.3">
      <c r="A1327" s="1">
        <v>37902.729169999999</v>
      </c>
      <c r="B1327" s="2">
        <v>3248.61</v>
      </c>
      <c r="C1327" s="34">
        <f t="shared" si="41"/>
        <v>-1.8864736154849959E-3</v>
      </c>
      <c r="D1327" s="2">
        <v>213.19</v>
      </c>
      <c r="E1327" s="34">
        <f t="shared" si="40"/>
        <v>-4.6904315196938384E-5</v>
      </c>
      <c r="F1327" s="77"/>
    </row>
    <row r="1328" spans="1:6" x14ac:dyDescent="0.3">
      <c r="A1328" s="1">
        <v>37903.729169999999</v>
      </c>
      <c r="B1328" s="2">
        <v>3324.99</v>
      </c>
      <c r="C1328" s="34">
        <f t="shared" si="41"/>
        <v>2.3511594189514762E-2</v>
      </c>
      <c r="D1328" s="2">
        <v>217.34</v>
      </c>
      <c r="E1328" s="34">
        <f t="shared" si="40"/>
        <v>1.9466203855715625E-2</v>
      </c>
      <c r="F1328" s="77"/>
    </row>
    <row r="1329" spans="1:6" x14ac:dyDescent="0.3">
      <c r="A1329" s="1">
        <v>37904.729169999999</v>
      </c>
      <c r="B1329" s="2">
        <v>3306.12</v>
      </c>
      <c r="C1329" s="34">
        <f t="shared" si="41"/>
        <v>-5.6752050382106178E-3</v>
      </c>
      <c r="D1329" s="2">
        <v>216.07</v>
      </c>
      <c r="E1329" s="34">
        <f t="shared" si="40"/>
        <v>-5.8433790374529115E-3</v>
      </c>
      <c r="F1329" s="77"/>
    </row>
    <row r="1330" spans="1:6" x14ac:dyDescent="0.3">
      <c r="A1330" s="1">
        <v>37907.729169999999</v>
      </c>
      <c r="B1330" s="2">
        <v>3360.34</v>
      </c>
      <c r="C1330" s="34">
        <f t="shared" si="41"/>
        <v>1.6399888691275732E-2</v>
      </c>
      <c r="D1330" s="2">
        <v>219.88</v>
      </c>
      <c r="E1330" s="34">
        <f t="shared" si="40"/>
        <v>1.7633174434211085E-2</v>
      </c>
      <c r="F1330" s="77"/>
    </row>
    <row r="1331" spans="1:6" x14ac:dyDescent="0.3">
      <c r="A1331" s="1">
        <v>37908.729169999999</v>
      </c>
      <c r="B1331" s="2">
        <v>3344.9</v>
      </c>
      <c r="C1331" s="34">
        <f t="shared" si="41"/>
        <v>-4.5947731479553111E-3</v>
      </c>
      <c r="D1331" s="2">
        <v>219.23</v>
      </c>
      <c r="E1331" s="34">
        <f t="shared" si="40"/>
        <v>-2.9561579043114738E-3</v>
      </c>
      <c r="F1331" s="77"/>
    </row>
    <row r="1332" spans="1:6" x14ac:dyDescent="0.3">
      <c r="A1332" s="1">
        <v>37909.729169999999</v>
      </c>
      <c r="B1332" s="2">
        <v>3374.98</v>
      </c>
      <c r="C1332" s="34">
        <f t="shared" si="41"/>
        <v>8.9927950013453106E-3</v>
      </c>
      <c r="D1332" s="2">
        <v>221.37</v>
      </c>
      <c r="E1332" s="34">
        <f t="shared" si="40"/>
        <v>9.7614377594308355E-3</v>
      </c>
      <c r="F1332" s="77"/>
    </row>
    <row r="1333" spans="1:6" x14ac:dyDescent="0.3">
      <c r="A1333" s="1">
        <v>37910.729169999999</v>
      </c>
      <c r="B1333" s="2">
        <v>3357.49</v>
      </c>
      <c r="C1333" s="34">
        <f t="shared" si="41"/>
        <v>-5.1822529318692467E-3</v>
      </c>
      <c r="D1333" s="2">
        <v>220.7</v>
      </c>
      <c r="E1333" s="34">
        <f t="shared" si="40"/>
        <v>-3.0266070379907362E-3</v>
      </c>
      <c r="F1333" s="77"/>
    </row>
    <row r="1334" spans="1:6" x14ac:dyDescent="0.3">
      <c r="A1334" s="1">
        <v>37911.729169999999</v>
      </c>
      <c r="B1334" s="2">
        <v>3353.72</v>
      </c>
      <c r="C1334" s="34">
        <f t="shared" si="41"/>
        <v>-1.1228626146317922E-3</v>
      </c>
      <c r="D1334" s="2">
        <v>220.13</v>
      </c>
      <c r="E1334" s="34">
        <f t="shared" si="40"/>
        <v>-2.5826914363389353E-3</v>
      </c>
      <c r="F1334" s="77"/>
    </row>
    <row r="1335" spans="1:6" x14ac:dyDescent="0.3">
      <c r="A1335" s="1">
        <v>37914.729169999999</v>
      </c>
      <c r="B1335" s="2">
        <v>3358.8</v>
      </c>
      <c r="C1335" s="34">
        <f t="shared" si="41"/>
        <v>1.5147358753861973E-3</v>
      </c>
      <c r="D1335" s="2">
        <v>220.04</v>
      </c>
      <c r="E1335" s="34">
        <f t="shared" si="40"/>
        <v>-4.0884931631313126E-4</v>
      </c>
      <c r="F1335" s="77"/>
    </row>
    <row r="1336" spans="1:6" x14ac:dyDescent="0.3">
      <c r="A1336" s="1">
        <v>37915.729169999999</v>
      </c>
      <c r="B1336" s="2">
        <v>3363.3</v>
      </c>
      <c r="C1336" s="34">
        <f t="shared" si="41"/>
        <v>1.339764201500504E-3</v>
      </c>
      <c r="D1336" s="2">
        <v>220.31</v>
      </c>
      <c r="E1336" s="34">
        <f t="shared" si="40"/>
        <v>1.2270496273405485E-3</v>
      </c>
      <c r="F1336" s="77"/>
    </row>
    <row r="1337" spans="1:6" x14ac:dyDescent="0.3">
      <c r="A1337" s="1">
        <v>37916.729169999999</v>
      </c>
      <c r="B1337" s="2">
        <v>3302.7</v>
      </c>
      <c r="C1337" s="34">
        <f t="shared" si="41"/>
        <v>-1.8018018018018167E-2</v>
      </c>
      <c r="D1337" s="2">
        <v>216.59</v>
      </c>
      <c r="E1337" s="34">
        <f t="shared" si="40"/>
        <v>-1.6885297989197023E-2</v>
      </c>
      <c r="F1337" s="77"/>
    </row>
    <row r="1338" spans="1:6" x14ac:dyDescent="0.3">
      <c r="A1338" s="1">
        <v>37917.729169999999</v>
      </c>
      <c r="B1338" s="2">
        <v>3264.29</v>
      </c>
      <c r="C1338" s="34">
        <f t="shared" si="41"/>
        <v>-1.1629878584188624E-2</v>
      </c>
      <c r="D1338" s="2">
        <v>215.02</v>
      </c>
      <c r="E1338" s="34">
        <f t="shared" si="40"/>
        <v>-7.2487187774135098E-3</v>
      </c>
      <c r="F1338" s="77"/>
    </row>
    <row r="1339" spans="1:6" x14ac:dyDescent="0.3">
      <c r="A1339" s="1">
        <v>37918.729169999999</v>
      </c>
      <c r="B1339" s="2">
        <v>3266.27</v>
      </c>
      <c r="C1339" s="34">
        <f t="shared" si="41"/>
        <v>6.0656375505852012E-4</v>
      </c>
      <c r="D1339" s="2">
        <v>214.66</v>
      </c>
      <c r="E1339" s="34">
        <f t="shared" si="40"/>
        <v>-1.6742628592689712E-3</v>
      </c>
      <c r="F1339" s="77"/>
    </row>
    <row r="1340" spans="1:6" x14ac:dyDescent="0.3">
      <c r="A1340" s="1">
        <v>37921.729169999999</v>
      </c>
      <c r="B1340" s="2">
        <v>3306.59</v>
      </c>
      <c r="C1340" s="34">
        <f t="shared" si="41"/>
        <v>1.2344356100383758E-2</v>
      </c>
      <c r="D1340" s="2">
        <v>216.61</v>
      </c>
      <c r="E1340" s="34">
        <f t="shared" si="40"/>
        <v>9.0841330476103543E-3</v>
      </c>
      <c r="F1340" s="77"/>
    </row>
    <row r="1341" spans="1:6" x14ac:dyDescent="0.3">
      <c r="A1341" s="1">
        <v>37922.729169999999</v>
      </c>
      <c r="B1341" s="2">
        <v>3352.15</v>
      </c>
      <c r="C1341" s="34">
        <f t="shared" si="41"/>
        <v>1.3778545268690712E-2</v>
      </c>
      <c r="D1341" s="2">
        <v>218.93</v>
      </c>
      <c r="E1341" s="34">
        <f t="shared" si="40"/>
        <v>1.0710493513688135E-2</v>
      </c>
      <c r="F1341" s="77"/>
    </row>
    <row r="1342" spans="1:6" x14ac:dyDescent="0.3">
      <c r="A1342" s="1">
        <v>37923.729169999999</v>
      </c>
      <c r="B1342" s="2">
        <v>3366.95</v>
      </c>
      <c r="C1342" s="34">
        <f t="shared" si="41"/>
        <v>4.4150768909505533E-3</v>
      </c>
      <c r="D1342" s="2">
        <v>219.72</v>
      </c>
      <c r="E1342" s="34">
        <f t="shared" si="40"/>
        <v>3.6084593248983943E-3</v>
      </c>
      <c r="F1342" s="77"/>
    </row>
    <row r="1343" spans="1:6" x14ac:dyDescent="0.3">
      <c r="A1343" s="1">
        <v>37924.729169999999</v>
      </c>
      <c r="B1343" s="2">
        <v>3387.36</v>
      </c>
      <c r="C1343" s="34">
        <f t="shared" si="41"/>
        <v>6.0618660805775715E-3</v>
      </c>
      <c r="D1343" s="2">
        <v>221.44</v>
      </c>
      <c r="E1343" s="34">
        <f t="shared" ref="E1343:E1406" si="42">D1343/D1342-1</f>
        <v>7.8281449117056923E-3</v>
      </c>
      <c r="F1343" s="77"/>
    </row>
    <row r="1344" spans="1:6" x14ac:dyDescent="0.3">
      <c r="A1344" s="1">
        <v>37925.729169999999</v>
      </c>
      <c r="B1344" s="2">
        <v>3373.2</v>
      </c>
      <c r="C1344" s="34">
        <f t="shared" ref="C1344:C1406" si="43">B1344/B1343-1</f>
        <v>-4.1802465636957553E-3</v>
      </c>
      <c r="D1344" s="2">
        <v>221.53</v>
      </c>
      <c r="E1344" s="34">
        <f t="shared" si="42"/>
        <v>4.0643063583822858E-4</v>
      </c>
      <c r="F1344" s="77"/>
    </row>
    <row r="1345" spans="1:6" x14ac:dyDescent="0.3">
      <c r="A1345" s="1">
        <v>37928.729169999999</v>
      </c>
      <c r="B1345" s="2">
        <v>3439.07</v>
      </c>
      <c r="C1345" s="34">
        <f t="shared" si="43"/>
        <v>1.9527451677932017E-2</v>
      </c>
      <c r="D1345" s="2">
        <v>225</v>
      </c>
      <c r="E1345" s="34">
        <f t="shared" si="42"/>
        <v>1.5663792714305069E-2</v>
      </c>
      <c r="F1345" s="77"/>
    </row>
    <row r="1346" spans="1:6" x14ac:dyDescent="0.3">
      <c r="A1346" s="1">
        <v>37929.729169999999</v>
      </c>
      <c r="B1346" s="2">
        <v>3424.81</v>
      </c>
      <c r="C1346" s="34">
        <f t="shared" si="43"/>
        <v>-4.1464698305065939E-3</v>
      </c>
      <c r="D1346" s="2">
        <v>224.02</v>
      </c>
      <c r="E1346" s="34">
        <f t="shared" si="42"/>
        <v>-4.355555555555557E-3</v>
      </c>
      <c r="F1346" s="77"/>
    </row>
    <row r="1347" spans="1:6" x14ac:dyDescent="0.3">
      <c r="A1347" s="1">
        <v>37930.729169999999</v>
      </c>
      <c r="B1347" s="2">
        <v>3393.25</v>
      </c>
      <c r="C1347" s="34">
        <f t="shared" si="43"/>
        <v>-9.2151097433141871E-3</v>
      </c>
      <c r="D1347" s="2">
        <v>222.75</v>
      </c>
      <c r="E1347" s="34">
        <f t="shared" si="42"/>
        <v>-5.6691366842246405E-3</v>
      </c>
      <c r="F1347" s="77"/>
    </row>
    <row r="1348" spans="1:6" x14ac:dyDescent="0.3">
      <c r="A1348" s="1">
        <v>37931.729169999999</v>
      </c>
      <c r="B1348" s="2">
        <v>3412.18</v>
      </c>
      <c r="C1348" s="34">
        <f t="shared" si="43"/>
        <v>5.5787224637147137E-3</v>
      </c>
      <c r="D1348" s="2">
        <v>223.78</v>
      </c>
      <c r="E1348" s="34">
        <f t="shared" si="42"/>
        <v>4.6240179573513451E-3</v>
      </c>
      <c r="F1348" s="77"/>
    </row>
    <row r="1349" spans="1:6" x14ac:dyDescent="0.3">
      <c r="A1349" s="1">
        <v>37932.729169999999</v>
      </c>
      <c r="B1349" s="2">
        <v>3453.13</v>
      </c>
      <c r="C1349" s="34">
        <f t="shared" si="43"/>
        <v>1.200112538025544E-2</v>
      </c>
      <c r="D1349" s="2">
        <v>225.97</v>
      </c>
      <c r="E1349" s="34">
        <f t="shared" si="42"/>
        <v>9.7863973545446736E-3</v>
      </c>
      <c r="F1349" s="77"/>
    </row>
    <row r="1350" spans="1:6" x14ac:dyDescent="0.3">
      <c r="A1350" s="1">
        <v>37935.729169999999</v>
      </c>
      <c r="B1350" s="2">
        <v>3425.19</v>
      </c>
      <c r="C1350" s="34">
        <f t="shared" si="43"/>
        <v>-8.0912100036778511E-3</v>
      </c>
      <c r="D1350" s="2">
        <v>224.11</v>
      </c>
      <c r="E1350" s="34">
        <f t="shared" si="42"/>
        <v>-8.231181130238463E-3</v>
      </c>
      <c r="F1350" s="77"/>
    </row>
    <row r="1351" spans="1:6" x14ac:dyDescent="0.3">
      <c r="A1351" s="1">
        <v>37936.729169999999</v>
      </c>
      <c r="B1351" s="2">
        <v>3406.05</v>
      </c>
      <c r="C1351" s="34">
        <f t="shared" si="43"/>
        <v>-5.5880111760223672E-3</v>
      </c>
      <c r="D1351" s="2">
        <v>223.06</v>
      </c>
      <c r="E1351" s="34">
        <f t="shared" si="42"/>
        <v>-4.6851992325197545E-3</v>
      </c>
      <c r="F1351" s="77"/>
    </row>
    <row r="1352" spans="1:6" x14ac:dyDescent="0.3">
      <c r="A1352" s="1">
        <v>37937.729169999999</v>
      </c>
      <c r="B1352" s="2">
        <v>3411.05</v>
      </c>
      <c r="C1352" s="34">
        <f t="shared" si="43"/>
        <v>1.4679761013489667E-3</v>
      </c>
      <c r="D1352" s="2">
        <v>223.72</v>
      </c>
      <c r="E1352" s="34">
        <f t="shared" si="42"/>
        <v>2.9588451537703175E-3</v>
      </c>
      <c r="F1352" s="77"/>
    </row>
    <row r="1353" spans="1:6" x14ac:dyDescent="0.3">
      <c r="A1353" s="1">
        <v>37938.729169999999</v>
      </c>
      <c r="B1353" s="2">
        <v>3412.55</v>
      </c>
      <c r="C1353" s="34">
        <f t="shared" si="43"/>
        <v>4.3974729188955841E-4</v>
      </c>
      <c r="D1353" s="2">
        <v>224.33</v>
      </c>
      <c r="E1353" s="34">
        <f t="shared" si="42"/>
        <v>2.726622563919312E-3</v>
      </c>
      <c r="F1353" s="77"/>
    </row>
    <row r="1354" spans="1:6" x14ac:dyDescent="0.3">
      <c r="A1354" s="1">
        <v>37939.729169999999</v>
      </c>
      <c r="B1354" s="2">
        <v>3448.6</v>
      </c>
      <c r="C1354" s="34">
        <f t="shared" si="43"/>
        <v>1.0563947780984906E-2</v>
      </c>
      <c r="D1354" s="2">
        <v>225.28</v>
      </c>
      <c r="E1354" s="34">
        <f t="shared" si="42"/>
        <v>4.2348326126688818E-3</v>
      </c>
      <c r="F1354" s="77"/>
    </row>
    <row r="1355" spans="1:6" x14ac:dyDescent="0.3">
      <c r="A1355" s="1">
        <v>37942.729169999999</v>
      </c>
      <c r="B1355" s="2">
        <v>3359.3</v>
      </c>
      <c r="C1355" s="34">
        <f t="shared" si="43"/>
        <v>-2.5894565910804301E-2</v>
      </c>
      <c r="D1355" s="2">
        <v>221.17</v>
      </c>
      <c r="E1355" s="34">
        <f t="shared" si="42"/>
        <v>-1.8243963068181879E-2</v>
      </c>
      <c r="F1355" s="77"/>
    </row>
    <row r="1356" spans="1:6" x14ac:dyDescent="0.3">
      <c r="A1356" s="1">
        <v>37943.729169999999</v>
      </c>
      <c r="B1356" s="2">
        <v>3352.92</v>
      </c>
      <c r="C1356" s="34">
        <f t="shared" si="43"/>
        <v>-1.8992051915578401E-3</v>
      </c>
      <c r="D1356" s="2">
        <v>220.96</v>
      </c>
      <c r="E1356" s="34">
        <f t="shared" si="42"/>
        <v>-9.4949586291082078E-4</v>
      </c>
      <c r="F1356" s="77"/>
    </row>
    <row r="1357" spans="1:6" x14ac:dyDescent="0.3">
      <c r="A1357" s="1">
        <v>37944.729169999999</v>
      </c>
      <c r="B1357" s="2">
        <v>3343.38</v>
      </c>
      <c r="C1357" s="34">
        <f t="shared" si="43"/>
        <v>-2.8452811280913481E-3</v>
      </c>
      <c r="D1357" s="2">
        <v>219.6</v>
      </c>
      <c r="E1357" s="34">
        <f t="shared" si="42"/>
        <v>-6.1549601737871384E-3</v>
      </c>
      <c r="F1357" s="77"/>
    </row>
    <row r="1358" spans="1:6" x14ac:dyDescent="0.3">
      <c r="A1358" s="1">
        <v>37945.729169999999</v>
      </c>
      <c r="B1358" s="2">
        <v>3324.39</v>
      </c>
      <c r="C1358" s="34">
        <f t="shared" si="43"/>
        <v>-5.6798808391508304E-3</v>
      </c>
      <c r="D1358" s="2">
        <v>219.16</v>
      </c>
      <c r="E1358" s="34">
        <f t="shared" si="42"/>
        <v>-2.003642987249532E-3</v>
      </c>
      <c r="F1358" s="77"/>
    </row>
    <row r="1359" spans="1:6" x14ac:dyDescent="0.3">
      <c r="A1359" s="1">
        <v>37946.729169999999</v>
      </c>
      <c r="B1359" s="2">
        <v>3366.12</v>
      </c>
      <c r="C1359" s="34">
        <f t="shared" si="43"/>
        <v>1.2552678837320475E-2</v>
      </c>
      <c r="D1359" s="2">
        <v>219.76</v>
      </c>
      <c r="E1359" s="34">
        <f t="shared" si="42"/>
        <v>2.7377258623835221E-3</v>
      </c>
      <c r="F1359" s="77"/>
    </row>
    <row r="1360" spans="1:6" x14ac:dyDescent="0.3">
      <c r="A1360" s="1">
        <v>37949.729169999999</v>
      </c>
      <c r="B1360" s="2">
        <v>3412.05</v>
      </c>
      <c r="C1360" s="34">
        <f t="shared" si="43"/>
        <v>1.3644789847064409E-2</v>
      </c>
      <c r="D1360" s="2">
        <v>224.02</v>
      </c>
      <c r="E1360" s="34">
        <f t="shared" si="42"/>
        <v>1.938478340007288E-2</v>
      </c>
      <c r="F1360" s="77"/>
    </row>
    <row r="1361" spans="1:6" x14ac:dyDescent="0.3">
      <c r="A1361" s="1">
        <v>37950.729169999999</v>
      </c>
      <c r="B1361" s="2">
        <v>3418.15</v>
      </c>
      <c r="C1361" s="34">
        <f t="shared" si="43"/>
        <v>1.7877815389575336E-3</v>
      </c>
      <c r="D1361" s="2">
        <v>224.14</v>
      </c>
      <c r="E1361" s="34">
        <f t="shared" si="42"/>
        <v>5.3566645835179116E-4</v>
      </c>
      <c r="F1361" s="77"/>
    </row>
    <row r="1362" spans="1:6" x14ac:dyDescent="0.3">
      <c r="A1362" s="1">
        <v>37951.729169999999</v>
      </c>
      <c r="B1362" s="2">
        <v>3415.19</v>
      </c>
      <c r="C1362" s="34">
        <f t="shared" si="43"/>
        <v>-8.6596550765760671E-4</v>
      </c>
      <c r="D1362" s="2">
        <v>223.22</v>
      </c>
      <c r="E1362" s="34">
        <f t="shared" si="42"/>
        <v>-4.1045774962076287E-3</v>
      </c>
      <c r="F1362" s="77"/>
    </row>
    <row r="1363" spans="1:6" x14ac:dyDescent="0.3">
      <c r="A1363" s="1">
        <v>37952.729169999999</v>
      </c>
      <c r="B1363" s="2">
        <v>3431.66</v>
      </c>
      <c r="C1363" s="34">
        <f t="shared" si="43"/>
        <v>4.8225720970136443E-3</v>
      </c>
      <c r="D1363" s="2">
        <v>224.3</v>
      </c>
      <c r="E1363" s="34">
        <f t="shared" si="42"/>
        <v>4.8382761401308816E-3</v>
      </c>
      <c r="F1363" s="77"/>
    </row>
    <row r="1364" spans="1:6" x14ac:dyDescent="0.3">
      <c r="A1364" s="1">
        <v>37953.729169999999</v>
      </c>
      <c r="B1364" s="2">
        <v>3424.79</v>
      </c>
      <c r="C1364" s="34">
        <f t="shared" si="43"/>
        <v>-2.0019465797893599E-3</v>
      </c>
      <c r="D1364" s="2">
        <v>223.3</v>
      </c>
      <c r="E1364" s="34">
        <f t="shared" si="42"/>
        <v>-4.4583147570218529E-3</v>
      </c>
      <c r="F1364" s="77"/>
    </row>
    <row r="1365" spans="1:6" x14ac:dyDescent="0.3">
      <c r="A1365" s="1">
        <v>37956.729169999999</v>
      </c>
      <c r="B1365" s="2">
        <v>3490.26</v>
      </c>
      <c r="C1365" s="34">
        <f t="shared" si="43"/>
        <v>1.9116500573757911E-2</v>
      </c>
      <c r="D1365" s="2">
        <v>226.79</v>
      </c>
      <c r="E1365" s="34">
        <f t="shared" si="42"/>
        <v>1.5629198387818954E-2</v>
      </c>
      <c r="F1365" s="77"/>
    </row>
    <row r="1366" spans="1:6" x14ac:dyDescent="0.3">
      <c r="A1366" s="1">
        <v>37957.729169999999</v>
      </c>
      <c r="B1366" s="2">
        <v>3471.86</v>
      </c>
      <c r="C1366" s="34">
        <f t="shared" si="43"/>
        <v>-5.2718135611673489E-3</v>
      </c>
      <c r="D1366" s="2">
        <v>225.61</v>
      </c>
      <c r="E1366" s="34">
        <f t="shared" si="42"/>
        <v>-5.2030512809205787E-3</v>
      </c>
      <c r="F1366" s="77"/>
    </row>
    <row r="1367" spans="1:6" x14ac:dyDescent="0.3">
      <c r="A1367" s="1">
        <v>37958.729169999999</v>
      </c>
      <c r="B1367" s="2">
        <v>3501.93</v>
      </c>
      <c r="C1367" s="34">
        <f t="shared" si="43"/>
        <v>8.6610635221464616E-3</v>
      </c>
      <c r="D1367" s="2">
        <v>226.75</v>
      </c>
      <c r="E1367" s="34">
        <f t="shared" si="42"/>
        <v>5.0529675103052618E-3</v>
      </c>
      <c r="F1367" s="77"/>
    </row>
    <row r="1368" spans="1:6" x14ac:dyDescent="0.3">
      <c r="A1368" s="1">
        <v>37959.729169999999</v>
      </c>
      <c r="B1368" s="2">
        <v>3496.55</v>
      </c>
      <c r="C1368" s="34">
        <f t="shared" si="43"/>
        <v>-1.536295699799739E-3</v>
      </c>
      <c r="D1368" s="2">
        <v>226.44</v>
      </c>
      <c r="E1368" s="34">
        <f t="shared" si="42"/>
        <v>-1.3671444321941006E-3</v>
      </c>
      <c r="F1368" s="77"/>
    </row>
    <row r="1369" spans="1:6" x14ac:dyDescent="0.3">
      <c r="A1369" s="1">
        <v>37960.729169999999</v>
      </c>
      <c r="B1369" s="2">
        <v>3457.14</v>
      </c>
      <c r="C1369" s="34">
        <f t="shared" si="43"/>
        <v>-1.127111009423587E-2</v>
      </c>
      <c r="D1369" s="2">
        <v>224.89</v>
      </c>
      <c r="E1369" s="34">
        <f t="shared" si="42"/>
        <v>-6.8450803744921629E-3</v>
      </c>
      <c r="F1369" s="77"/>
    </row>
    <row r="1370" spans="1:6" x14ac:dyDescent="0.3">
      <c r="A1370" s="1">
        <v>37963.729169999999</v>
      </c>
      <c r="B1370" s="2">
        <v>3434.91</v>
      </c>
      <c r="C1370" s="34">
        <f t="shared" si="43"/>
        <v>-6.4301706034467498E-3</v>
      </c>
      <c r="D1370" s="2">
        <v>223.86</v>
      </c>
      <c r="E1370" s="34">
        <f t="shared" si="42"/>
        <v>-4.5800168971495969E-3</v>
      </c>
      <c r="F1370" s="77"/>
    </row>
    <row r="1371" spans="1:6" x14ac:dyDescent="0.3">
      <c r="A1371" s="1">
        <v>37964.729169999999</v>
      </c>
      <c r="B1371" s="2">
        <v>3456.12</v>
      </c>
      <c r="C1371" s="34">
        <f t="shared" si="43"/>
        <v>6.174834275133767E-3</v>
      </c>
      <c r="D1371" s="2">
        <v>225.49</v>
      </c>
      <c r="E1371" s="34">
        <f t="shared" si="42"/>
        <v>7.2813365496291471E-3</v>
      </c>
      <c r="F1371" s="77"/>
    </row>
    <row r="1372" spans="1:6" x14ac:dyDescent="0.3">
      <c r="A1372" s="1">
        <v>37965.729169999999</v>
      </c>
      <c r="B1372" s="2">
        <v>3438.85</v>
      </c>
      <c r="C1372" s="34">
        <f t="shared" si="43"/>
        <v>-4.9969329768642101E-3</v>
      </c>
      <c r="D1372" s="2">
        <v>223.67</v>
      </c>
      <c r="E1372" s="34">
        <f t="shared" si="42"/>
        <v>-8.0713113663578584E-3</v>
      </c>
      <c r="F1372" s="77"/>
    </row>
    <row r="1373" spans="1:6" x14ac:dyDescent="0.3">
      <c r="A1373" s="1">
        <v>37966.729169999999</v>
      </c>
      <c r="B1373" s="2">
        <v>3467.9</v>
      </c>
      <c r="C1373" s="34">
        <f t="shared" si="43"/>
        <v>8.4475914913415551E-3</v>
      </c>
      <c r="D1373" s="2">
        <v>224.96</v>
      </c>
      <c r="E1373" s="34">
        <f t="shared" si="42"/>
        <v>5.7674252246613378E-3</v>
      </c>
      <c r="F1373" s="77"/>
    </row>
    <row r="1374" spans="1:6" x14ac:dyDescent="0.3">
      <c r="A1374" s="1">
        <v>37967.729169999999</v>
      </c>
      <c r="B1374" s="2">
        <v>3470.6</v>
      </c>
      <c r="C1374" s="34">
        <f t="shared" si="43"/>
        <v>7.7856916289387179E-4</v>
      </c>
      <c r="D1374" s="2">
        <v>224.67</v>
      </c>
      <c r="E1374" s="34">
        <f t="shared" si="42"/>
        <v>-1.2891180654339696E-3</v>
      </c>
      <c r="F1374" s="77"/>
    </row>
    <row r="1375" spans="1:6" x14ac:dyDescent="0.3">
      <c r="A1375" s="1">
        <v>37970.729169999999</v>
      </c>
      <c r="B1375" s="2">
        <v>3490.42</v>
      </c>
      <c r="C1375" s="34">
        <f t="shared" si="43"/>
        <v>5.710828098887788E-3</v>
      </c>
      <c r="D1375" s="2">
        <v>225.05</v>
      </c>
      <c r="E1375" s="34">
        <f t="shared" si="42"/>
        <v>1.6913695642499782E-3</v>
      </c>
      <c r="F1375" s="77"/>
    </row>
    <row r="1376" spans="1:6" x14ac:dyDescent="0.3">
      <c r="A1376" s="1">
        <v>37971.729169999999</v>
      </c>
      <c r="B1376" s="2">
        <v>3486.6</v>
      </c>
      <c r="C1376" s="34">
        <f t="shared" si="43"/>
        <v>-1.0944241667192323E-3</v>
      </c>
      <c r="D1376" s="2">
        <v>223.96</v>
      </c>
      <c r="E1376" s="34">
        <f t="shared" si="42"/>
        <v>-4.8433681404133067E-3</v>
      </c>
      <c r="F1376" s="77"/>
    </row>
    <row r="1377" spans="1:6" x14ac:dyDescent="0.3">
      <c r="A1377" s="1">
        <v>37972.729169999999</v>
      </c>
      <c r="B1377" s="2">
        <v>3479.87</v>
      </c>
      <c r="C1377" s="34">
        <f t="shared" si="43"/>
        <v>-1.9302472322606512E-3</v>
      </c>
      <c r="D1377" s="2">
        <v>224.1</v>
      </c>
      <c r="E1377" s="34">
        <f t="shared" si="42"/>
        <v>6.2511162707612478E-4</v>
      </c>
      <c r="F1377" s="77"/>
    </row>
    <row r="1378" spans="1:6" x14ac:dyDescent="0.3">
      <c r="A1378" s="1">
        <v>37973.729169999999</v>
      </c>
      <c r="B1378" s="2">
        <v>3503.21</v>
      </c>
      <c r="C1378" s="34">
        <f t="shared" si="43"/>
        <v>6.7071471060700105E-3</v>
      </c>
      <c r="D1378" s="2">
        <v>226.22</v>
      </c>
      <c r="E1378" s="34">
        <f t="shared" si="42"/>
        <v>9.4600624721106197E-3</v>
      </c>
      <c r="F1378" s="77"/>
    </row>
    <row r="1379" spans="1:6" x14ac:dyDescent="0.3">
      <c r="A1379" s="1">
        <v>37974.729169999999</v>
      </c>
      <c r="B1379" s="2">
        <v>3502.04</v>
      </c>
      <c r="C1379" s="34">
        <f t="shared" si="43"/>
        <v>-3.3397940745771848E-4</v>
      </c>
      <c r="D1379" s="2">
        <v>226.79</v>
      </c>
      <c r="E1379" s="34">
        <f t="shared" si="42"/>
        <v>2.519671116612221E-3</v>
      </c>
      <c r="F1379" s="77"/>
    </row>
    <row r="1380" spans="1:6" x14ac:dyDescent="0.3">
      <c r="A1380" s="1">
        <v>37977.729169999999</v>
      </c>
      <c r="B1380" s="2">
        <v>3496.06</v>
      </c>
      <c r="C1380" s="34">
        <f t="shared" si="43"/>
        <v>-1.7075761556121227E-3</v>
      </c>
      <c r="D1380" s="2">
        <v>225.89</v>
      </c>
      <c r="E1380" s="34">
        <f t="shared" si="42"/>
        <v>-3.9684289430751418E-3</v>
      </c>
      <c r="F1380" s="77"/>
    </row>
    <row r="1381" spans="1:6" x14ac:dyDescent="0.3">
      <c r="A1381" s="1">
        <v>37978.729169999999</v>
      </c>
      <c r="B1381" s="2">
        <v>3500.09</v>
      </c>
      <c r="C1381" s="34">
        <f t="shared" si="43"/>
        <v>1.1527262117927428E-3</v>
      </c>
      <c r="D1381" s="2">
        <v>227.03</v>
      </c>
      <c r="E1381" s="34">
        <f t="shared" si="42"/>
        <v>5.0467041480366515E-3</v>
      </c>
      <c r="F1381" s="77"/>
    </row>
    <row r="1382" spans="1:6" x14ac:dyDescent="0.3">
      <c r="A1382" s="1">
        <v>37984.729169999999</v>
      </c>
      <c r="B1382" s="2">
        <v>3520.79</v>
      </c>
      <c r="C1382" s="34">
        <f>B1382/B1381-1</f>
        <v>5.9141336365635677E-3</v>
      </c>
      <c r="D1382" s="2">
        <v>228.18</v>
      </c>
      <c r="E1382" s="34">
        <f t="shared" si="42"/>
        <v>5.0654098577280759E-3</v>
      </c>
      <c r="F1382" s="77"/>
    </row>
    <row r="1383" spans="1:6" x14ac:dyDescent="0.3">
      <c r="A1383" s="1">
        <v>37985.729169999999</v>
      </c>
      <c r="B1383" s="2">
        <v>3529.18</v>
      </c>
      <c r="C1383" s="34">
        <f t="shared" si="43"/>
        <v>2.3829879089636297E-3</v>
      </c>
      <c r="D1383" s="2">
        <v>228.98</v>
      </c>
      <c r="E1383" s="34">
        <f t="shared" si="42"/>
        <v>3.5060040319045971E-3</v>
      </c>
      <c r="F1383" s="77"/>
    </row>
    <row r="1384" spans="1:6" x14ac:dyDescent="0.3">
      <c r="A1384" s="1">
        <v>37986.729169999999</v>
      </c>
      <c r="B1384" s="2">
        <v>3557.9</v>
      </c>
      <c r="C1384" s="34">
        <f t="shared" si="43"/>
        <v>8.1378677199803739E-3</v>
      </c>
      <c r="D1384" s="2">
        <v>229.31</v>
      </c>
      <c r="E1384" s="34">
        <f t="shared" si="42"/>
        <v>1.4411739016508829E-3</v>
      </c>
      <c r="F1384" s="77"/>
    </row>
    <row r="1385" spans="1:6" x14ac:dyDescent="0.3">
      <c r="A1385" s="1">
        <v>37988.729169999999</v>
      </c>
      <c r="B1385" s="2">
        <v>3596.8</v>
      </c>
      <c r="C1385" s="34">
        <f t="shared" si="43"/>
        <v>1.0933415778970668E-2</v>
      </c>
      <c r="D1385" s="2">
        <v>231.75</v>
      </c>
      <c r="E1385" s="34">
        <f t="shared" si="42"/>
        <v>1.0640617504688032E-2</v>
      </c>
      <c r="F1385" s="77"/>
    </row>
    <row r="1386" spans="1:6" x14ac:dyDescent="0.3">
      <c r="A1386" s="1">
        <v>37991.729169999999</v>
      </c>
      <c r="B1386" s="2">
        <v>3608.29</v>
      </c>
      <c r="C1386" s="34">
        <f t="shared" si="43"/>
        <v>3.194506227757854E-3</v>
      </c>
      <c r="D1386" s="2">
        <v>232.92</v>
      </c>
      <c r="E1386" s="34">
        <f t="shared" si="42"/>
        <v>5.048543689320395E-3</v>
      </c>
      <c r="F1386" s="77"/>
    </row>
    <row r="1387" spans="1:6" x14ac:dyDescent="0.3">
      <c r="A1387" s="1">
        <v>37992.729169999999</v>
      </c>
      <c r="B1387" s="2">
        <v>3595.82</v>
      </c>
      <c r="C1387" s="34">
        <f t="shared" si="43"/>
        <v>-3.4559306485897334E-3</v>
      </c>
      <c r="D1387" s="2">
        <v>232.83</v>
      </c>
      <c r="E1387" s="34">
        <f t="shared" si="42"/>
        <v>-3.8639876352386526E-4</v>
      </c>
      <c r="F1387" s="77"/>
    </row>
    <row r="1388" spans="1:6" x14ac:dyDescent="0.3">
      <c r="A1388" s="1">
        <v>37993.729169999999</v>
      </c>
      <c r="B1388" s="2">
        <v>3563.51</v>
      </c>
      <c r="C1388" s="34">
        <f t="shared" si="43"/>
        <v>-8.9854330861944831E-3</v>
      </c>
      <c r="D1388" s="2">
        <v>231.71</v>
      </c>
      <c r="E1388" s="34">
        <f t="shared" si="42"/>
        <v>-4.8103766696732109E-3</v>
      </c>
      <c r="F1388" s="77"/>
    </row>
    <row r="1389" spans="1:6" x14ac:dyDescent="0.3">
      <c r="A1389" s="1">
        <v>37994.729169999999</v>
      </c>
      <c r="B1389" s="2">
        <v>3592.73</v>
      </c>
      <c r="C1389" s="34">
        <f t="shared" si="43"/>
        <v>8.199780553443059E-3</v>
      </c>
      <c r="D1389" s="2">
        <v>234.01</v>
      </c>
      <c r="E1389" s="34">
        <f t="shared" si="42"/>
        <v>9.9262008545164537E-3</v>
      </c>
      <c r="F1389" s="77"/>
    </row>
    <row r="1390" spans="1:6" x14ac:dyDescent="0.3">
      <c r="A1390" s="1">
        <v>37995.729169999999</v>
      </c>
      <c r="B1390" s="2">
        <v>3574.8</v>
      </c>
      <c r="C1390" s="34">
        <f t="shared" si="43"/>
        <v>-4.9906338633851632E-3</v>
      </c>
      <c r="D1390" s="2">
        <v>232.83</v>
      </c>
      <c r="E1390" s="34">
        <f t="shared" si="42"/>
        <v>-5.0425195504464337E-3</v>
      </c>
      <c r="F1390" s="77"/>
    </row>
    <row r="1391" spans="1:6" x14ac:dyDescent="0.3">
      <c r="A1391" s="1">
        <v>37998.729169999999</v>
      </c>
      <c r="B1391" s="2">
        <v>3560.1</v>
      </c>
      <c r="C1391" s="34">
        <f t="shared" si="43"/>
        <v>-4.1121181604566459E-3</v>
      </c>
      <c r="D1391" s="2">
        <v>232.56</v>
      </c>
      <c r="E1391" s="34">
        <f t="shared" si="42"/>
        <v>-1.1596443757247998E-3</v>
      </c>
      <c r="F1391" s="77"/>
    </row>
    <row r="1392" spans="1:6" x14ac:dyDescent="0.3">
      <c r="A1392" s="1">
        <v>37999.729169999999</v>
      </c>
      <c r="B1392" s="2">
        <v>3576.18</v>
      </c>
      <c r="C1392" s="34">
        <f t="shared" si="43"/>
        <v>4.5167270582286978E-3</v>
      </c>
      <c r="D1392" s="2">
        <v>232.99</v>
      </c>
      <c r="E1392" s="34">
        <f t="shared" si="42"/>
        <v>1.8489852081182701E-3</v>
      </c>
      <c r="F1392" s="77"/>
    </row>
    <row r="1393" spans="1:6" x14ac:dyDescent="0.3">
      <c r="A1393" s="1">
        <v>38000.729169999999</v>
      </c>
      <c r="B1393" s="2">
        <v>3612.55</v>
      </c>
      <c r="C1393" s="34">
        <f t="shared" si="43"/>
        <v>1.0170069739219079E-2</v>
      </c>
      <c r="D1393" s="2">
        <v>235.12</v>
      </c>
      <c r="E1393" s="34">
        <f t="shared" si="42"/>
        <v>9.1420232628010023E-3</v>
      </c>
      <c r="F1393" s="77"/>
    </row>
    <row r="1394" spans="1:6" x14ac:dyDescent="0.3">
      <c r="A1394" s="1">
        <v>38001.729169999999</v>
      </c>
      <c r="B1394" s="2">
        <v>3626.97</v>
      </c>
      <c r="C1394" s="34">
        <f t="shared" si="43"/>
        <v>3.9916402541140261E-3</v>
      </c>
      <c r="D1394" s="2">
        <v>235.23</v>
      </c>
      <c r="E1394" s="34">
        <f t="shared" si="42"/>
        <v>4.6784620619244599E-4</v>
      </c>
      <c r="F1394" s="77"/>
    </row>
    <row r="1395" spans="1:6" x14ac:dyDescent="0.3">
      <c r="A1395" s="1">
        <v>38002.729169999999</v>
      </c>
      <c r="B1395" s="2">
        <v>3671.8</v>
      </c>
      <c r="C1395" s="34">
        <f t="shared" si="43"/>
        <v>1.2360179433521745E-2</v>
      </c>
      <c r="D1395" s="2">
        <v>237.78</v>
      </c>
      <c r="E1395" s="34">
        <f t="shared" si="42"/>
        <v>1.0840454023721469E-2</v>
      </c>
      <c r="F1395" s="77"/>
    </row>
    <row r="1396" spans="1:6" x14ac:dyDescent="0.3">
      <c r="A1396" s="1">
        <v>38005.729169999999</v>
      </c>
      <c r="B1396" s="2">
        <v>3689.97</v>
      </c>
      <c r="C1396" s="34">
        <f t="shared" si="43"/>
        <v>4.9485266082029966E-3</v>
      </c>
      <c r="D1396" s="2">
        <v>238.36</v>
      </c>
      <c r="E1396" s="34">
        <f t="shared" si="42"/>
        <v>2.4392295399109365E-3</v>
      </c>
      <c r="F1396" s="77"/>
    </row>
    <row r="1397" spans="1:6" x14ac:dyDescent="0.3">
      <c r="A1397" s="1">
        <v>38006.729169999999</v>
      </c>
      <c r="B1397" s="2">
        <v>3660.19</v>
      </c>
      <c r="C1397" s="34">
        <f t="shared" si="43"/>
        <v>-8.070526318642135E-3</v>
      </c>
      <c r="D1397" s="2">
        <v>237.15</v>
      </c>
      <c r="E1397" s="34">
        <f t="shared" si="42"/>
        <v>-5.0763550931364199E-3</v>
      </c>
      <c r="F1397" s="77"/>
    </row>
    <row r="1398" spans="1:6" x14ac:dyDescent="0.3">
      <c r="A1398" s="1">
        <v>38007.729169999999</v>
      </c>
      <c r="B1398" s="2">
        <v>3676.38</v>
      </c>
      <c r="C1398" s="34">
        <f t="shared" si="43"/>
        <v>4.4232676445759012E-3</v>
      </c>
      <c r="D1398" s="2">
        <v>238.26</v>
      </c>
      <c r="E1398" s="34">
        <f t="shared" si="42"/>
        <v>4.6805819101833901E-3</v>
      </c>
      <c r="F1398" s="77"/>
    </row>
    <row r="1399" spans="1:6" x14ac:dyDescent="0.3">
      <c r="A1399" s="1">
        <v>38008.729169999999</v>
      </c>
      <c r="B1399" s="2">
        <v>3695.6</v>
      </c>
      <c r="C1399" s="34">
        <f t="shared" si="43"/>
        <v>5.2279688171517069E-3</v>
      </c>
      <c r="D1399" s="2">
        <v>238.32</v>
      </c>
      <c r="E1399" s="34">
        <f t="shared" si="42"/>
        <v>2.5182573659021656E-4</v>
      </c>
      <c r="F1399" s="77"/>
    </row>
    <row r="1400" spans="1:6" x14ac:dyDescent="0.3">
      <c r="A1400" s="1">
        <v>38009.729169999999</v>
      </c>
      <c r="B1400" s="2">
        <v>3693.36</v>
      </c>
      <c r="C1400" s="34">
        <f t="shared" si="43"/>
        <v>-6.0612620413458274E-4</v>
      </c>
      <c r="D1400" s="2">
        <v>237.89</v>
      </c>
      <c r="E1400" s="34">
        <f t="shared" si="42"/>
        <v>-1.8042967438738344E-3</v>
      </c>
      <c r="F1400" s="77"/>
    </row>
    <row r="1401" spans="1:6" x14ac:dyDescent="0.3">
      <c r="A1401" s="1">
        <v>38012.729169999999</v>
      </c>
      <c r="B1401" s="2">
        <v>3675.72</v>
      </c>
      <c r="C1401" s="34">
        <f t="shared" si="43"/>
        <v>-4.7761388004419203E-3</v>
      </c>
      <c r="D1401" s="2">
        <v>237.22</v>
      </c>
      <c r="E1401" s="34">
        <f t="shared" si="42"/>
        <v>-2.8164277607296562E-3</v>
      </c>
      <c r="F1401" s="77"/>
    </row>
    <row r="1402" spans="1:6" x14ac:dyDescent="0.3">
      <c r="A1402" s="1">
        <v>38013.729169999999</v>
      </c>
      <c r="B1402" s="2">
        <v>3697.42</v>
      </c>
      <c r="C1402" s="34">
        <f t="shared" si="43"/>
        <v>5.9036052800540695E-3</v>
      </c>
      <c r="D1402" s="2">
        <v>237.58</v>
      </c>
      <c r="E1402" s="34">
        <f t="shared" si="42"/>
        <v>1.51757861900359E-3</v>
      </c>
      <c r="F1402" s="77"/>
    </row>
    <row r="1403" spans="1:6" x14ac:dyDescent="0.3">
      <c r="A1403" s="1">
        <v>38014.729169999999</v>
      </c>
      <c r="B1403" s="2">
        <v>3706.79</v>
      </c>
      <c r="C1403" s="34">
        <f t="shared" si="43"/>
        <v>2.5341995229104519E-3</v>
      </c>
      <c r="D1403" s="2">
        <v>232.99</v>
      </c>
      <c r="E1403" s="34">
        <f t="shared" si="42"/>
        <v>-1.9319808064651944E-2</v>
      </c>
      <c r="F1403" s="77"/>
    </row>
    <row r="1404" spans="1:6" x14ac:dyDescent="0.3">
      <c r="A1404" s="1">
        <v>38015.729169999999</v>
      </c>
      <c r="B1404" s="2">
        <v>3662.3</v>
      </c>
      <c r="C1404" s="34">
        <f t="shared" si="43"/>
        <v>-1.2002298484672713E-2</v>
      </c>
      <c r="D1404" s="2">
        <v>236.95</v>
      </c>
      <c r="E1404" s="34">
        <f t="shared" si="42"/>
        <v>1.6996437615348192E-2</v>
      </c>
      <c r="F1404" s="77"/>
    </row>
    <row r="1405" spans="1:6" x14ac:dyDescent="0.3">
      <c r="A1405" s="1">
        <v>38016.729169999999</v>
      </c>
      <c r="B1405" s="2">
        <v>3638.44</v>
      </c>
      <c r="C1405" s="34">
        <f t="shared" si="43"/>
        <v>-6.5150315375583912E-3</v>
      </c>
      <c r="D1405" s="2">
        <v>235.81</v>
      </c>
      <c r="E1405" s="34">
        <f t="shared" si="42"/>
        <v>-4.8111415910528921E-3</v>
      </c>
      <c r="F1405" s="77"/>
    </row>
    <row r="1406" spans="1:6" x14ac:dyDescent="0.3">
      <c r="A1406" s="1">
        <v>38019.729169999999</v>
      </c>
      <c r="B1406" s="2">
        <v>3665.02</v>
      </c>
      <c r="C1406" s="34">
        <f t="shared" si="43"/>
        <v>7.3053286573365739E-3</v>
      </c>
      <c r="D1406" s="2">
        <v>236.17</v>
      </c>
      <c r="E1406" s="34">
        <f t="shared" si="42"/>
        <v>1.5266528137058977E-3</v>
      </c>
      <c r="F1406" s="77"/>
    </row>
    <row r="1407" spans="1:6" x14ac:dyDescent="0.3">
      <c r="A1407" s="1">
        <v>38020.729169999999</v>
      </c>
      <c r="B1407" s="2">
        <v>3638.21</v>
      </c>
      <c r="C1407" s="34">
        <f t="shared" ref="C1407:C1470" si="44">B1407/B1406-1</f>
        <v>-7.3151033282219391E-3</v>
      </c>
      <c r="D1407" s="2">
        <v>235.6</v>
      </c>
      <c r="E1407" s="34">
        <f t="shared" ref="E1407:E1467" si="45">D1407/D1406-1</f>
        <v>-2.4135156878519748E-3</v>
      </c>
      <c r="F1407" s="77"/>
    </row>
    <row r="1408" spans="1:6" x14ac:dyDescent="0.3">
      <c r="A1408" s="1">
        <v>38021.729169999999</v>
      </c>
      <c r="B1408" s="2">
        <v>3607.57</v>
      </c>
      <c r="C1408" s="34">
        <f t="shared" si="44"/>
        <v>-8.4217238697050778E-3</v>
      </c>
      <c r="D1408" s="2">
        <v>234.92</v>
      </c>
      <c r="E1408" s="34">
        <f t="shared" si="45"/>
        <v>-2.8862478777589295E-3</v>
      </c>
      <c r="F1408" s="77"/>
    </row>
    <row r="1409" spans="1:6" x14ac:dyDescent="0.3">
      <c r="A1409" s="1">
        <v>38022.729169999999</v>
      </c>
      <c r="B1409" s="2">
        <v>3610.31</v>
      </c>
      <c r="C1409" s="34">
        <f t="shared" si="44"/>
        <v>7.5951402190388428E-4</v>
      </c>
      <c r="D1409" s="2">
        <v>234.58</v>
      </c>
      <c r="E1409" s="34">
        <f t="shared" si="45"/>
        <v>-1.4473012089221138E-3</v>
      </c>
      <c r="F1409" s="77"/>
    </row>
    <row r="1410" spans="1:6" x14ac:dyDescent="0.3">
      <c r="A1410" s="1">
        <v>38023.729169999999</v>
      </c>
      <c r="B1410" s="2">
        <v>3624.72</v>
      </c>
      <c r="C1410" s="34">
        <f t="shared" si="44"/>
        <v>3.9913470034429466E-3</v>
      </c>
      <c r="D1410" s="2">
        <v>235.86</v>
      </c>
      <c r="E1410" s="34">
        <f t="shared" si="45"/>
        <v>5.4565606616079343E-3</v>
      </c>
      <c r="F1410" s="77"/>
    </row>
    <row r="1411" spans="1:6" x14ac:dyDescent="0.3">
      <c r="A1411" s="1">
        <v>38026.729169999999</v>
      </c>
      <c r="B1411" s="2">
        <v>3663.73</v>
      </c>
      <c r="C1411" s="34">
        <f t="shared" si="44"/>
        <v>1.0762210598336042E-2</v>
      </c>
      <c r="D1411" s="2">
        <v>238.85</v>
      </c>
      <c r="E1411" s="34">
        <f t="shared" si="45"/>
        <v>1.2677011786653036E-2</v>
      </c>
      <c r="F1411" s="77"/>
    </row>
    <row r="1412" spans="1:6" x14ac:dyDescent="0.3">
      <c r="A1412" s="1">
        <v>38027.729169999999</v>
      </c>
      <c r="B1412" s="2">
        <v>3668.45</v>
      </c>
      <c r="C1412" s="34">
        <f t="shared" si="44"/>
        <v>1.2883045420923889E-3</v>
      </c>
      <c r="D1412" s="2">
        <v>238.98</v>
      </c>
      <c r="E1412" s="34">
        <f t="shared" si="45"/>
        <v>5.4427464936157577E-4</v>
      </c>
      <c r="F1412" s="77"/>
    </row>
    <row r="1413" spans="1:6" x14ac:dyDescent="0.3">
      <c r="A1413" s="1">
        <v>38028.729169999999</v>
      </c>
      <c r="B1413" s="2">
        <v>3677.85</v>
      </c>
      <c r="C1413" s="34">
        <f t="shared" si="44"/>
        <v>2.5623901102644897E-3</v>
      </c>
      <c r="D1413" s="2">
        <v>239.5</v>
      </c>
      <c r="E1413" s="34">
        <f t="shared" si="45"/>
        <v>2.1759143024522309E-3</v>
      </c>
      <c r="F1413" s="77"/>
    </row>
    <row r="1414" spans="1:6" x14ac:dyDescent="0.3">
      <c r="A1414" s="1">
        <v>38029.729169999999</v>
      </c>
      <c r="B1414" s="2">
        <v>3681.56</v>
      </c>
      <c r="C1414" s="34">
        <f t="shared" si="44"/>
        <v>1.0087415201815997E-3</v>
      </c>
      <c r="D1414" s="2">
        <v>239.26</v>
      </c>
      <c r="E1414" s="34">
        <f t="shared" si="45"/>
        <v>-1.0020876826722924E-3</v>
      </c>
      <c r="F1414" s="77"/>
    </row>
    <row r="1415" spans="1:6" x14ac:dyDescent="0.3">
      <c r="A1415" s="1">
        <v>38030.729169999999</v>
      </c>
      <c r="B1415" s="2">
        <v>3649.34</v>
      </c>
      <c r="C1415" s="34">
        <f t="shared" si="44"/>
        <v>-8.7517248123077929E-3</v>
      </c>
      <c r="D1415" s="2">
        <v>238.79</v>
      </c>
      <c r="E1415" s="34">
        <f t="shared" si="45"/>
        <v>-1.9643902031263316E-3</v>
      </c>
      <c r="F1415" s="77"/>
    </row>
    <row r="1416" spans="1:6" x14ac:dyDescent="0.3">
      <c r="A1416" s="1">
        <v>38033.729169999999</v>
      </c>
      <c r="B1416" s="2">
        <v>3678.07</v>
      </c>
      <c r="C1416" s="34">
        <f t="shared" si="44"/>
        <v>7.8726564255453546E-3</v>
      </c>
      <c r="D1416" s="2">
        <v>239.5</v>
      </c>
      <c r="E1416" s="34">
        <f t="shared" si="45"/>
        <v>2.973323841031883E-3</v>
      </c>
      <c r="F1416" s="77"/>
    </row>
    <row r="1417" spans="1:6" x14ac:dyDescent="0.3">
      <c r="A1417" s="1">
        <v>38034.729169999999</v>
      </c>
      <c r="B1417" s="2">
        <v>3703.82</v>
      </c>
      <c r="C1417" s="34">
        <f t="shared" si="44"/>
        <v>7.0009543048392686E-3</v>
      </c>
      <c r="D1417" s="2">
        <v>241.64</v>
      </c>
      <c r="E1417" s="34">
        <f t="shared" si="45"/>
        <v>8.9352818371606357E-3</v>
      </c>
      <c r="F1417" s="77"/>
    </row>
    <row r="1418" spans="1:6" x14ac:dyDescent="0.3">
      <c r="A1418" s="1">
        <v>38035.729169999999</v>
      </c>
      <c r="B1418" s="2">
        <v>3709.02</v>
      </c>
      <c r="C1418" s="34">
        <f t="shared" si="44"/>
        <v>1.4039559157841275E-3</v>
      </c>
      <c r="D1418" s="2">
        <v>241.55</v>
      </c>
      <c r="E1418" s="34">
        <f t="shared" si="45"/>
        <v>-3.7245489157411438E-4</v>
      </c>
      <c r="F1418" s="77"/>
    </row>
    <row r="1419" spans="1:6" x14ac:dyDescent="0.3">
      <c r="A1419" s="1">
        <v>38036.729169999999</v>
      </c>
      <c r="B1419" s="2">
        <v>3759.32</v>
      </c>
      <c r="C1419" s="34">
        <f t="shared" si="44"/>
        <v>1.3561533774420154E-2</v>
      </c>
      <c r="D1419" s="2">
        <v>244.68</v>
      </c>
      <c r="E1419" s="34">
        <f t="shared" si="45"/>
        <v>1.2957979714344869E-2</v>
      </c>
      <c r="F1419" s="77"/>
    </row>
    <row r="1420" spans="1:6" x14ac:dyDescent="0.3">
      <c r="A1420" s="1">
        <v>38037.729169999999</v>
      </c>
      <c r="B1420" s="2">
        <v>3733.28</v>
      </c>
      <c r="C1420" s="34">
        <f t="shared" si="44"/>
        <v>-6.926784631263061E-3</v>
      </c>
      <c r="D1420" s="2">
        <v>243.23</v>
      </c>
      <c r="E1420" s="34">
        <f t="shared" si="45"/>
        <v>-5.9261075690698606E-3</v>
      </c>
      <c r="F1420" s="77"/>
    </row>
    <row r="1421" spans="1:6" x14ac:dyDescent="0.3">
      <c r="A1421" s="1">
        <v>38040.729169999999</v>
      </c>
      <c r="B1421" s="2">
        <v>3731.15</v>
      </c>
      <c r="C1421" s="34">
        <f t="shared" si="44"/>
        <v>-5.7054386491239839E-4</v>
      </c>
      <c r="D1421" s="2">
        <v>243.66</v>
      </c>
      <c r="E1421" s="34">
        <f t="shared" si="45"/>
        <v>1.7678740286970474E-3</v>
      </c>
      <c r="F1421" s="77"/>
    </row>
    <row r="1422" spans="1:6" x14ac:dyDescent="0.3">
      <c r="A1422" s="1">
        <v>38041.729169999999</v>
      </c>
      <c r="B1422" s="2">
        <v>3683.44</v>
      </c>
      <c r="C1422" s="34">
        <f t="shared" si="44"/>
        <v>-1.278694236361444E-2</v>
      </c>
      <c r="D1422" s="2">
        <v>241.26</v>
      </c>
      <c r="E1422" s="34">
        <f t="shared" si="45"/>
        <v>-9.8497906919478018E-3</v>
      </c>
      <c r="F1422" s="77"/>
    </row>
    <row r="1423" spans="1:6" x14ac:dyDescent="0.3">
      <c r="A1423" s="1">
        <v>38042.729169999999</v>
      </c>
      <c r="B1423" s="2">
        <v>3702.63</v>
      </c>
      <c r="C1423" s="34">
        <f t="shared" si="44"/>
        <v>5.2098038789827328E-3</v>
      </c>
      <c r="D1423" s="2">
        <v>242.45</v>
      </c>
      <c r="E1423" s="34">
        <f t="shared" si="45"/>
        <v>4.9324380336566165E-3</v>
      </c>
      <c r="F1423" s="77"/>
    </row>
    <row r="1424" spans="1:6" x14ac:dyDescent="0.3">
      <c r="A1424" s="1">
        <v>38043.729169999999</v>
      </c>
      <c r="B1424" s="2">
        <v>3714.49</v>
      </c>
      <c r="C1424" s="34">
        <f t="shared" si="44"/>
        <v>3.2031285869773551E-3</v>
      </c>
      <c r="D1424" s="2">
        <v>242.75</v>
      </c>
      <c r="E1424" s="34">
        <f t="shared" si="45"/>
        <v>1.2373685295938852E-3</v>
      </c>
      <c r="F1424" s="77"/>
    </row>
    <row r="1425" spans="1:6" x14ac:dyDescent="0.3">
      <c r="A1425" s="1">
        <v>38044.729169999999</v>
      </c>
      <c r="B1425" s="2">
        <v>3725.44</v>
      </c>
      <c r="C1425" s="34">
        <f t="shared" si="44"/>
        <v>2.9479147877635725E-3</v>
      </c>
      <c r="D1425" s="2">
        <v>242.59</v>
      </c>
      <c r="E1425" s="34">
        <f t="shared" si="45"/>
        <v>-6.5911431513898666E-4</v>
      </c>
      <c r="F1425" s="77"/>
    </row>
    <row r="1426" spans="1:6" x14ac:dyDescent="0.3">
      <c r="A1426" s="1">
        <v>38047.729169999999</v>
      </c>
      <c r="B1426" s="2">
        <v>3748.87</v>
      </c>
      <c r="C1426" s="34">
        <f t="shared" si="44"/>
        <v>6.2891900017179037E-3</v>
      </c>
      <c r="D1426" s="2">
        <v>245.13</v>
      </c>
      <c r="E1426" s="34">
        <f t="shared" si="45"/>
        <v>1.0470340904406683E-2</v>
      </c>
      <c r="F1426" s="77"/>
    </row>
    <row r="1427" spans="1:6" x14ac:dyDescent="0.3">
      <c r="A1427" s="1">
        <v>38048.729169999999</v>
      </c>
      <c r="B1427" s="2">
        <v>3785.36</v>
      </c>
      <c r="C1427" s="34">
        <f t="shared" si="44"/>
        <v>9.7335997247172124E-3</v>
      </c>
      <c r="D1427" s="2">
        <v>246.6</v>
      </c>
      <c r="E1427" s="34">
        <f t="shared" si="45"/>
        <v>5.9968180149307937E-3</v>
      </c>
      <c r="F1427" s="77"/>
    </row>
    <row r="1428" spans="1:6" x14ac:dyDescent="0.3">
      <c r="A1428" s="1">
        <v>38049.729169999999</v>
      </c>
      <c r="B1428" s="2">
        <v>3758.51</v>
      </c>
      <c r="C1428" s="34">
        <f t="shared" si="44"/>
        <v>-7.0931166388401579E-3</v>
      </c>
      <c r="D1428" s="2">
        <v>245.81</v>
      </c>
      <c r="E1428" s="34">
        <f t="shared" si="45"/>
        <v>-3.2035685320356277E-3</v>
      </c>
      <c r="F1428" s="77"/>
    </row>
    <row r="1429" spans="1:6" x14ac:dyDescent="0.3">
      <c r="A1429" s="1">
        <v>38050.729169999999</v>
      </c>
      <c r="B1429" s="2">
        <v>3776.94</v>
      </c>
      <c r="C1429" s="34">
        <f t="shared" si="44"/>
        <v>4.9035389023841525E-3</v>
      </c>
      <c r="D1429" s="2">
        <v>247.07</v>
      </c>
      <c r="E1429" s="34">
        <f t="shared" si="45"/>
        <v>5.1259102558887104E-3</v>
      </c>
      <c r="F1429" s="77"/>
    </row>
    <row r="1430" spans="1:6" x14ac:dyDescent="0.3">
      <c r="A1430" s="1">
        <v>38051.729169999999</v>
      </c>
      <c r="B1430" s="2">
        <v>3761.11</v>
      </c>
      <c r="C1430" s="34">
        <f t="shared" si="44"/>
        <v>-4.1912235831121913E-3</v>
      </c>
      <c r="D1430" s="2">
        <v>246.12</v>
      </c>
      <c r="E1430" s="34">
        <f t="shared" si="45"/>
        <v>-3.8450641518597006E-3</v>
      </c>
      <c r="F1430" s="77"/>
    </row>
    <row r="1431" spans="1:6" x14ac:dyDescent="0.3">
      <c r="A1431" s="1">
        <v>38054.729169999999</v>
      </c>
      <c r="B1431" s="2">
        <v>3781.38</v>
      </c>
      <c r="C1431" s="34">
        <f t="shared" si="44"/>
        <v>5.389366437035914E-3</v>
      </c>
      <c r="D1431" s="2">
        <v>247.05</v>
      </c>
      <c r="E1431" s="34">
        <f t="shared" si="45"/>
        <v>3.7786445636274202E-3</v>
      </c>
      <c r="F1431" s="77"/>
    </row>
    <row r="1432" spans="1:6" x14ac:dyDescent="0.3">
      <c r="A1432" s="1">
        <v>38055.729169999999</v>
      </c>
      <c r="B1432" s="2">
        <v>3737.03</v>
      </c>
      <c r="C1432" s="34">
        <f t="shared" si="44"/>
        <v>-1.1728522391296292E-2</v>
      </c>
      <c r="D1432" s="2">
        <v>244.49</v>
      </c>
      <c r="E1432" s="34">
        <f t="shared" si="45"/>
        <v>-1.0362274843149222E-2</v>
      </c>
      <c r="F1432" s="77"/>
    </row>
    <row r="1433" spans="1:6" x14ac:dyDescent="0.3">
      <c r="A1433" s="1">
        <v>38056.729169999999</v>
      </c>
      <c r="B1433" s="2">
        <v>3758.09</v>
      </c>
      <c r="C1433" s="34">
        <f t="shared" si="44"/>
        <v>5.6354912858607165E-3</v>
      </c>
      <c r="D1433" s="2">
        <v>243.81</v>
      </c>
      <c r="E1433" s="34">
        <f t="shared" si="45"/>
        <v>-2.7812998486645979E-3</v>
      </c>
      <c r="F1433" s="77"/>
    </row>
    <row r="1434" spans="1:6" x14ac:dyDescent="0.3">
      <c r="A1434" s="1">
        <v>38057.729169999999</v>
      </c>
      <c r="B1434" s="2">
        <v>3646.43</v>
      </c>
      <c r="C1434" s="34">
        <f t="shared" si="44"/>
        <v>-2.9711901524444695E-2</v>
      </c>
      <c r="D1434" s="2">
        <v>237.31</v>
      </c>
      <c r="E1434" s="34">
        <f t="shared" si="45"/>
        <v>-2.6660104179484057E-2</v>
      </c>
      <c r="F1434" s="77"/>
    </row>
    <row r="1435" spans="1:6" x14ac:dyDescent="0.3">
      <c r="A1435" s="1">
        <v>38058.729169999999</v>
      </c>
      <c r="B1435" s="2">
        <v>3661.78</v>
      </c>
      <c r="C1435" s="34">
        <f t="shared" si="44"/>
        <v>4.2095967837036952E-3</v>
      </c>
      <c r="D1435" s="2">
        <v>237.97</v>
      </c>
      <c r="E1435" s="34">
        <f t="shared" si="45"/>
        <v>2.7811723062660665E-3</v>
      </c>
      <c r="F1435" s="77"/>
    </row>
    <row r="1436" spans="1:6" x14ac:dyDescent="0.3">
      <c r="A1436" s="1">
        <v>38061.729169999999</v>
      </c>
      <c r="B1436" s="2">
        <v>3573.84</v>
      </c>
      <c r="C1436" s="34">
        <f t="shared" si="44"/>
        <v>-2.4015642665588866E-2</v>
      </c>
      <c r="D1436" s="2">
        <v>233.49</v>
      </c>
      <c r="E1436" s="34">
        <f t="shared" si="45"/>
        <v>-1.88259024246753E-2</v>
      </c>
      <c r="F1436" s="77"/>
    </row>
    <row r="1437" spans="1:6" x14ac:dyDescent="0.3">
      <c r="A1437" s="1">
        <v>38062.729169999999</v>
      </c>
      <c r="B1437" s="2">
        <v>3588.04</v>
      </c>
      <c r="C1437" s="34">
        <f t="shared" si="44"/>
        <v>3.9733172162155217E-3</v>
      </c>
      <c r="D1437" s="2">
        <v>234.62</v>
      </c>
      <c r="E1437" s="34">
        <f t="shared" si="45"/>
        <v>4.8396076919783315E-3</v>
      </c>
      <c r="F1437" s="77"/>
    </row>
    <row r="1438" spans="1:6" x14ac:dyDescent="0.3">
      <c r="A1438" s="1">
        <v>38063.729169999999</v>
      </c>
      <c r="B1438" s="2">
        <v>3656.04</v>
      </c>
      <c r="C1438" s="34">
        <f t="shared" si="44"/>
        <v>1.8951851149931365E-2</v>
      </c>
      <c r="D1438" s="2">
        <v>238.2</v>
      </c>
      <c r="E1438" s="34">
        <f t="shared" si="45"/>
        <v>1.5258716221975943E-2</v>
      </c>
      <c r="F1438" s="77"/>
    </row>
    <row r="1439" spans="1:6" x14ac:dyDescent="0.3">
      <c r="A1439" s="1">
        <v>38064.729169999999</v>
      </c>
      <c r="B1439" s="2">
        <v>3589.98</v>
      </c>
      <c r="C1439" s="34">
        <f t="shared" si="44"/>
        <v>-1.8068730101421182E-2</v>
      </c>
      <c r="D1439" s="2">
        <v>234.32</v>
      </c>
      <c r="E1439" s="34">
        <f t="shared" si="45"/>
        <v>-1.6288832913518014E-2</v>
      </c>
      <c r="F1439" s="77"/>
    </row>
    <row r="1440" spans="1:6" x14ac:dyDescent="0.3">
      <c r="A1440" s="1">
        <v>38065.729169999999</v>
      </c>
      <c r="B1440" s="2">
        <v>3613.28</v>
      </c>
      <c r="C1440" s="34">
        <f t="shared" si="44"/>
        <v>6.4902868539657987E-3</v>
      </c>
      <c r="D1440" s="2">
        <v>235.55</v>
      </c>
      <c r="E1440" s="34">
        <f t="shared" si="45"/>
        <v>5.2492318197336907E-3</v>
      </c>
      <c r="F1440" s="77"/>
    </row>
    <row r="1441" spans="1:6" x14ac:dyDescent="0.3">
      <c r="A1441" s="1">
        <v>38068.729169999999</v>
      </c>
      <c r="B1441" s="2">
        <v>3539.22</v>
      </c>
      <c r="C1441" s="34">
        <f t="shared" si="44"/>
        <v>-2.0496612496125555E-2</v>
      </c>
      <c r="D1441" s="2">
        <v>231.03</v>
      </c>
      <c r="E1441" s="34">
        <f t="shared" si="45"/>
        <v>-1.9189131819146721E-2</v>
      </c>
      <c r="F1441" s="77"/>
    </row>
    <row r="1442" spans="1:6" x14ac:dyDescent="0.3">
      <c r="A1442" s="1">
        <v>38069.729169999999</v>
      </c>
      <c r="B1442" s="2">
        <v>3539.91</v>
      </c>
      <c r="C1442" s="34">
        <f t="shared" si="44"/>
        <v>1.9495821113135747E-4</v>
      </c>
      <c r="D1442" s="2">
        <v>231.82</v>
      </c>
      <c r="E1442" s="34">
        <f t="shared" si="45"/>
        <v>3.4194693329869796E-3</v>
      </c>
      <c r="F1442" s="77"/>
    </row>
    <row r="1443" spans="1:6" x14ac:dyDescent="0.3">
      <c r="A1443" s="1">
        <v>38070.729169999999</v>
      </c>
      <c r="B1443" s="2">
        <v>3518.45</v>
      </c>
      <c r="C1443" s="34">
        <f t="shared" si="44"/>
        <v>-6.0623010189524429E-3</v>
      </c>
      <c r="D1443" s="2">
        <v>231.29</v>
      </c>
      <c r="E1443" s="34">
        <f t="shared" si="45"/>
        <v>-2.286256578379775E-3</v>
      </c>
      <c r="F1443" s="77"/>
    </row>
    <row r="1444" spans="1:6" x14ac:dyDescent="0.3">
      <c r="A1444" s="1">
        <v>38071.729169999999</v>
      </c>
      <c r="B1444" s="2">
        <v>3570.4</v>
      </c>
      <c r="C1444" s="34">
        <f t="shared" si="44"/>
        <v>1.476502437152738E-2</v>
      </c>
      <c r="D1444" s="2">
        <v>234.26</v>
      </c>
      <c r="E1444" s="34">
        <f t="shared" si="45"/>
        <v>1.2841022093475818E-2</v>
      </c>
      <c r="F1444" s="77"/>
    </row>
    <row r="1445" spans="1:6" x14ac:dyDescent="0.3">
      <c r="A1445" s="1">
        <v>38072.729169999999</v>
      </c>
      <c r="B1445" s="2">
        <v>3592.39</v>
      </c>
      <c r="C1445" s="34">
        <f t="shared" si="44"/>
        <v>6.1589737844498504E-3</v>
      </c>
      <c r="D1445" s="2">
        <v>234.69</v>
      </c>
      <c r="E1445" s="34">
        <f t="shared" si="45"/>
        <v>1.8355673183643173E-3</v>
      </c>
      <c r="F1445" s="77"/>
    </row>
    <row r="1446" spans="1:6" x14ac:dyDescent="0.3">
      <c r="A1446" s="1">
        <v>38075.729169999999</v>
      </c>
      <c r="B1446" s="2">
        <v>3634.18</v>
      </c>
      <c r="C1446" s="34">
        <f t="shared" si="44"/>
        <v>1.1632924042211501E-2</v>
      </c>
      <c r="D1446" s="2">
        <v>237.29</v>
      </c>
      <c r="E1446" s="34">
        <f t="shared" si="45"/>
        <v>1.1078443904725344E-2</v>
      </c>
      <c r="F1446" s="77"/>
    </row>
    <row r="1447" spans="1:6" x14ac:dyDescent="0.3">
      <c r="A1447" s="1">
        <v>38076.729169999999</v>
      </c>
      <c r="B1447" s="2">
        <v>3616.62</v>
      </c>
      <c r="C1447" s="34">
        <f t="shared" si="44"/>
        <v>-4.8319015568848434E-3</v>
      </c>
      <c r="D1447" s="2">
        <v>237.21</v>
      </c>
      <c r="E1447" s="34">
        <f t="shared" si="45"/>
        <v>-3.371402081839836E-4</v>
      </c>
      <c r="F1447" s="77"/>
    </row>
    <row r="1448" spans="1:6" x14ac:dyDescent="0.3">
      <c r="A1448" s="1">
        <v>38082.729169999999</v>
      </c>
      <c r="B1448" s="2">
        <v>3781.2</v>
      </c>
      <c r="C1448" s="34">
        <f t="shared" si="44"/>
        <v>4.550657796506119E-2</v>
      </c>
      <c r="D1448" s="2">
        <v>245</v>
      </c>
      <c r="E1448" s="34">
        <f>D1448/D1447-1</f>
        <v>3.2840099489903407E-2</v>
      </c>
      <c r="F1448" s="77"/>
    </row>
    <row r="1449" spans="1:6" x14ac:dyDescent="0.3">
      <c r="A1449" s="1">
        <v>38083.729169999999</v>
      </c>
      <c r="B1449" s="2">
        <v>3746.11</v>
      </c>
      <c r="C1449" s="34">
        <f t="shared" si="44"/>
        <v>-9.2801227123663343E-3</v>
      </c>
      <c r="D1449" s="2">
        <v>243.8</v>
      </c>
      <c r="E1449" s="34">
        <f t="shared" si="45"/>
        <v>-4.8979591836734171E-3</v>
      </c>
      <c r="F1449" s="77"/>
    </row>
    <row r="1450" spans="1:6" x14ac:dyDescent="0.3">
      <c r="A1450" s="1">
        <v>38084.729169999999</v>
      </c>
      <c r="B1450" s="2">
        <v>3734.56</v>
      </c>
      <c r="C1450" s="34">
        <f t="shared" si="44"/>
        <v>-3.0831983043744238E-3</v>
      </c>
      <c r="D1450" s="2">
        <v>243.38</v>
      </c>
      <c r="E1450" s="34">
        <f t="shared" si="45"/>
        <v>-1.7227235438884714E-3</v>
      </c>
      <c r="F1450" s="77"/>
    </row>
    <row r="1451" spans="1:6" x14ac:dyDescent="0.3">
      <c r="A1451" s="1">
        <v>38085.729169999999</v>
      </c>
      <c r="B1451" s="2">
        <v>3740.11</v>
      </c>
      <c r="C1451" s="34">
        <f t="shared" si="44"/>
        <v>1.486118846664608E-3</v>
      </c>
      <c r="D1451" s="2">
        <v>244.49</v>
      </c>
      <c r="E1451" s="34">
        <f t="shared" si="45"/>
        <v>4.5607691675568773E-3</v>
      </c>
      <c r="F1451" s="77"/>
    </row>
    <row r="1452" spans="1:6" x14ac:dyDescent="0.3">
      <c r="A1452" s="1">
        <v>38090.729169999999</v>
      </c>
      <c r="B1452" s="2">
        <v>3774.69</v>
      </c>
      <c r="C1452" s="34">
        <f t="shared" si="44"/>
        <v>9.2457173719489028E-3</v>
      </c>
      <c r="D1452" s="2">
        <v>246.57</v>
      </c>
      <c r="E1452" s="34">
        <f t="shared" si="45"/>
        <v>8.507505419444561E-3</v>
      </c>
      <c r="F1452" s="77"/>
    </row>
    <row r="1453" spans="1:6" x14ac:dyDescent="0.3">
      <c r="A1453" s="1">
        <v>38091.729169999999</v>
      </c>
      <c r="B1453" s="2">
        <v>3731.43</v>
      </c>
      <c r="C1453" s="34">
        <f t="shared" si="44"/>
        <v>-1.146054377975414E-2</v>
      </c>
      <c r="D1453" s="2">
        <v>242.79</v>
      </c>
      <c r="E1453" s="34">
        <f t="shared" si="45"/>
        <v>-1.5330332157196702E-2</v>
      </c>
      <c r="F1453" s="77"/>
    </row>
    <row r="1454" spans="1:6" x14ac:dyDescent="0.3">
      <c r="A1454" s="1">
        <v>38092.729169999999</v>
      </c>
      <c r="B1454" s="2">
        <v>3722.76</v>
      </c>
      <c r="C1454" s="34">
        <f t="shared" si="44"/>
        <v>-2.3235060017203768E-3</v>
      </c>
      <c r="D1454" s="2">
        <v>242.61</v>
      </c>
      <c r="E1454" s="34">
        <f t="shared" si="45"/>
        <v>-7.4138144075119872E-4</v>
      </c>
      <c r="F1454" s="77"/>
    </row>
    <row r="1455" spans="1:6" x14ac:dyDescent="0.3">
      <c r="A1455" s="1">
        <v>38093.729169999999</v>
      </c>
      <c r="B1455" s="2">
        <v>3751.59</v>
      </c>
      <c r="C1455" s="34">
        <f t="shared" si="44"/>
        <v>7.7442542629662103E-3</v>
      </c>
      <c r="D1455" s="2">
        <v>243.98</v>
      </c>
      <c r="E1455" s="34">
        <f t="shared" si="45"/>
        <v>5.6469230452165231E-3</v>
      </c>
      <c r="F1455" s="77"/>
    </row>
    <row r="1456" spans="1:6" x14ac:dyDescent="0.3">
      <c r="A1456" s="1">
        <v>38096.729169999999</v>
      </c>
      <c r="B1456" s="2">
        <v>3743.43</v>
      </c>
      <c r="C1456" s="34">
        <f t="shared" si="44"/>
        <v>-2.1750777670268562E-3</v>
      </c>
      <c r="D1456" s="2">
        <v>244.49</v>
      </c>
      <c r="E1456" s="34">
        <f t="shared" si="45"/>
        <v>2.0903352733832037E-3</v>
      </c>
      <c r="F1456" s="77"/>
    </row>
    <row r="1457" spans="1:6" x14ac:dyDescent="0.3">
      <c r="A1457" s="1">
        <v>38097.729169999999</v>
      </c>
      <c r="B1457" s="2">
        <v>3773.43</v>
      </c>
      <c r="C1457" s="34">
        <f t="shared" si="44"/>
        <v>8.0140405991295793E-3</v>
      </c>
      <c r="D1457" s="2">
        <v>246.19</v>
      </c>
      <c r="E1457" s="34">
        <f t="shared" si="45"/>
        <v>6.9532496216613282E-3</v>
      </c>
      <c r="F1457" s="77"/>
    </row>
    <row r="1458" spans="1:6" x14ac:dyDescent="0.3">
      <c r="A1458" s="1">
        <v>38098.729169999999</v>
      </c>
      <c r="B1458" s="2">
        <v>3743.15</v>
      </c>
      <c r="C1458" s="34">
        <f t="shared" si="44"/>
        <v>-8.0245294069321016E-3</v>
      </c>
      <c r="D1458" s="2">
        <v>243.73</v>
      </c>
      <c r="E1458" s="34">
        <f t="shared" si="45"/>
        <v>-9.9922823835248975E-3</v>
      </c>
      <c r="F1458" s="77"/>
    </row>
    <row r="1459" spans="1:6" x14ac:dyDescent="0.3">
      <c r="A1459" s="1">
        <v>38099.729169999999</v>
      </c>
      <c r="B1459" s="2">
        <v>3785.55</v>
      </c>
      <c r="C1459" s="34">
        <f t="shared" si="44"/>
        <v>1.1327357973899055E-2</v>
      </c>
      <c r="D1459" s="2">
        <v>245.13</v>
      </c>
      <c r="E1459" s="34">
        <f t="shared" si="45"/>
        <v>5.7440610511632073E-3</v>
      </c>
      <c r="F1459" s="77"/>
    </row>
    <row r="1460" spans="1:6" x14ac:dyDescent="0.3">
      <c r="A1460" s="1">
        <v>38100.729169999999</v>
      </c>
      <c r="B1460" s="2">
        <v>3811.43</v>
      </c>
      <c r="C1460" s="34">
        <f t="shared" si="44"/>
        <v>6.8365230943983057E-3</v>
      </c>
      <c r="D1460" s="2">
        <v>246.19</v>
      </c>
      <c r="E1460" s="34">
        <f t="shared" si="45"/>
        <v>4.3242361196100809E-3</v>
      </c>
      <c r="F1460" s="77"/>
    </row>
    <row r="1461" spans="1:6" x14ac:dyDescent="0.3">
      <c r="A1461" s="1">
        <v>38103.729169999999</v>
      </c>
      <c r="B1461" s="2">
        <v>3785.55</v>
      </c>
      <c r="C1461" s="34">
        <f t="shared" si="44"/>
        <v>-6.7901024025102119E-3</v>
      </c>
      <c r="D1461" s="2">
        <v>247.07</v>
      </c>
      <c r="E1461" s="34">
        <f t="shared" si="45"/>
        <v>3.5744749989845559E-3</v>
      </c>
      <c r="F1461" s="77"/>
    </row>
    <row r="1462" spans="1:6" x14ac:dyDescent="0.3">
      <c r="A1462" s="1">
        <v>38104.729169999999</v>
      </c>
      <c r="B1462" s="2">
        <v>3782.09</v>
      </c>
      <c r="C1462" s="34">
        <f t="shared" si="44"/>
        <v>-9.1400192838553274E-4</v>
      </c>
      <c r="D1462" s="2">
        <v>246.92</v>
      </c>
      <c r="E1462" s="34">
        <f t="shared" si="45"/>
        <v>-6.0711539239899359E-4</v>
      </c>
      <c r="F1462" s="77"/>
    </row>
    <row r="1463" spans="1:6" x14ac:dyDescent="0.3">
      <c r="A1463" s="1">
        <v>38105.729169999999</v>
      </c>
      <c r="B1463" s="2">
        <v>3722.59</v>
      </c>
      <c r="C1463" s="34">
        <f t="shared" si="44"/>
        <v>-1.5732042336380148E-2</v>
      </c>
      <c r="D1463" s="2">
        <v>243.38</v>
      </c>
      <c r="E1463" s="34">
        <f t="shared" si="45"/>
        <v>-1.433662724769158E-2</v>
      </c>
      <c r="F1463" s="77"/>
    </row>
    <row r="1464" spans="1:6" x14ac:dyDescent="0.3">
      <c r="A1464" s="1">
        <v>38106.729169999999</v>
      </c>
      <c r="B1464" s="2">
        <v>3689.39</v>
      </c>
      <c r="C1464" s="34">
        <f t="shared" si="44"/>
        <v>-8.9185217818777973E-3</v>
      </c>
      <c r="D1464" s="2">
        <v>241.25</v>
      </c>
      <c r="E1464" s="34">
        <f t="shared" si="45"/>
        <v>-8.7517462404470558E-3</v>
      </c>
      <c r="F1464" s="77"/>
    </row>
    <row r="1465" spans="1:6" x14ac:dyDescent="0.3">
      <c r="A1465" s="1">
        <v>38107.729169999999</v>
      </c>
      <c r="B1465" s="2">
        <v>3674.28</v>
      </c>
      <c r="C1465" s="34">
        <f t="shared" si="44"/>
        <v>-4.0955279870112937E-3</v>
      </c>
      <c r="D1465" s="2">
        <v>239.05</v>
      </c>
      <c r="E1465" s="34">
        <f t="shared" si="45"/>
        <v>-9.1191709844559155E-3</v>
      </c>
      <c r="F1465" s="77"/>
    </row>
    <row r="1466" spans="1:6" x14ac:dyDescent="0.3">
      <c r="A1466" s="1">
        <v>38110.729169999999</v>
      </c>
      <c r="B1466" s="2">
        <v>3705.48</v>
      </c>
      <c r="C1466" s="34">
        <f t="shared" si="44"/>
        <v>8.4914595512590729E-3</v>
      </c>
      <c r="D1466" s="2">
        <v>240.39</v>
      </c>
      <c r="E1466" s="34">
        <f t="shared" si="45"/>
        <v>5.6055218573518584E-3</v>
      </c>
      <c r="F1466" s="77"/>
    </row>
    <row r="1467" spans="1:6" x14ac:dyDescent="0.3">
      <c r="A1467" s="1">
        <v>38111.729169999999</v>
      </c>
      <c r="B1467" s="2">
        <v>3700.79</v>
      </c>
      <c r="C1467" s="34">
        <f t="shared" si="44"/>
        <v>-1.2656929736498679E-3</v>
      </c>
      <c r="D1467" s="2">
        <v>241.34</v>
      </c>
      <c r="E1467" s="34">
        <f t="shared" si="45"/>
        <v>3.9519114771828789E-3</v>
      </c>
      <c r="F1467" s="77"/>
    </row>
    <row r="1468" spans="1:6" x14ac:dyDescent="0.3">
      <c r="A1468" s="1">
        <v>38112.729169999999</v>
      </c>
      <c r="B1468" s="2">
        <v>3729.38</v>
      </c>
      <c r="C1468" s="34">
        <f t="shared" si="44"/>
        <v>7.7253775545220726E-3</v>
      </c>
      <c r="D1468" s="2">
        <v>242.39</v>
      </c>
      <c r="E1468" s="34">
        <f t="shared" ref="E1468:E1531" si="46">D1468/D1467-1</f>
        <v>4.3507085439629112E-3</v>
      </c>
      <c r="F1468" s="77"/>
    </row>
    <row r="1469" spans="1:6" x14ac:dyDescent="0.3">
      <c r="A1469" s="1">
        <v>38113.729169999999</v>
      </c>
      <c r="B1469" s="2">
        <v>3655.14</v>
      </c>
      <c r="C1469" s="34">
        <f t="shared" si="44"/>
        <v>-1.9906794158814689E-2</v>
      </c>
      <c r="D1469" s="2">
        <v>239.2</v>
      </c>
      <c r="E1469" s="34">
        <f t="shared" si="46"/>
        <v>-1.316060893601223E-2</v>
      </c>
      <c r="F1469" s="77"/>
    </row>
    <row r="1470" spans="1:6" x14ac:dyDescent="0.3">
      <c r="A1470" s="1">
        <v>38114.729169999999</v>
      </c>
      <c r="B1470" s="2">
        <v>3653.18</v>
      </c>
      <c r="C1470" s="34">
        <f t="shared" si="44"/>
        <v>-5.3623117035195289E-4</v>
      </c>
      <c r="D1470" s="2">
        <v>239.35</v>
      </c>
      <c r="E1470" s="34">
        <f t="shared" si="46"/>
        <v>6.2709030100327467E-4</v>
      </c>
      <c r="F1470" s="77"/>
    </row>
    <row r="1471" spans="1:6" x14ac:dyDescent="0.3">
      <c r="A1471" s="1">
        <v>38117.729169999999</v>
      </c>
      <c r="B1471" s="2">
        <v>3553.35</v>
      </c>
      <c r="C1471" s="34">
        <f t="shared" ref="C1471:C1534" si="47">B1471/B1470-1</f>
        <v>-2.7326876857970306E-2</v>
      </c>
      <c r="D1471" s="2">
        <v>232.99</v>
      </c>
      <c r="E1471" s="34">
        <f t="shared" si="46"/>
        <v>-2.657196574054721E-2</v>
      </c>
      <c r="F1471" s="77"/>
    </row>
    <row r="1472" spans="1:6" x14ac:dyDescent="0.3">
      <c r="A1472" s="1">
        <v>38118.729169999999</v>
      </c>
      <c r="B1472" s="2">
        <v>3606.41</v>
      </c>
      <c r="C1472" s="34">
        <f t="shared" si="47"/>
        <v>1.4932387746774189E-2</v>
      </c>
      <c r="D1472" s="2">
        <v>235.53</v>
      </c>
      <c r="E1472" s="34">
        <f t="shared" si="46"/>
        <v>1.0901755440147598E-2</v>
      </c>
      <c r="F1472" s="77"/>
    </row>
    <row r="1473" spans="1:6" x14ac:dyDescent="0.3">
      <c r="A1473" s="1">
        <v>38119.729169999999</v>
      </c>
      <c r="B1473" s="2">
        <v>3564.34</v>
      </c>
      <c r="C1473" s="34">
        <f t="shared" si="47"/>
        <v>-1.1665340324588658E-2</v>
      </c>
      <c r="D1473" s="2">
        <v>233.13</v>
      </c>
      <c r="E1473" s="34">
        <f t="shared" si="46"/>
        <v>-1.0189784740797347E-2</v>
      </c>
      <c r="F1473" s="77"/>
    </row>
    <row r="1474" spans="1:6" x14ac:dyDescent="0.3">
      <c r="A1474" s="1">
        <v>38120.729169999999</v>
      </c>
      <c r="B1474" s="2">
        <v>3614.24</v>
      </c>
      <c r="C1474" s="34">
        <f t="shared" si="47"/>
        <v>1.3999786776794476E-2</v>
      </c>
      <c r="D1474" s="2">
        <v>235.53</v>
      </c>
      <c r="E1474" s="34">
        <f t="shared" si="46"/>
        <v>1.0294685368678502E-2</v>
      </c>
      <c r="F1474" s="77"/>
    </row>
    <row r="1475" spans="1:6" x14ac:dyDescent="0.3">
      <c r="A1475" s="1">
        <v>38121.729169999999</v>
      </c>
      <c r="B1475" s="2">
        <v>3603.26</v>
      </c>
      <c r="C1475" s="34">
        <f t="shared" si="47"/>
        <v>-3.0379830891140713E-3</v>
      </c>
      <c r="D1475" s="2">
        <v>234.04</v>
      </c>
      <c r="E1475" s="34">
        <f t="shared" si="46"/>
        <v>-6.3261580265784323E-3</v>
      </c>
      <c r="F1475" s="77"/>
    </row>
    <row r="1476" spans="1:6" x14ac:dyDescent="0.3">
      <c r="A1476" s="1">
        <v>38124.729169999999</v>
      </c>
      <c r="B1476" s="2">
        <v>3553.02</v>
      </c>
      <c r="C1476" s="34">
        <f t="shared" si="47"/>
        <v>-1.3942929458323872E-2</v>
      </c>
      <c r="D1476" s="2">
        <v>230.6</v>
      </c>
      <c r="E1476" s="34">
        <f t="shared" si="46"/>
        <v>-1.4698342163732669E-2</v>
      </c>
      <c r="F1476" s="77"/>
    </row>
    <row r="1477" spans="1:6" x14ac:dyDescent="0.3">
      <c r="A1477" s="1">
        <v>38125.729169999999</v>
      </c>
      <c r="B1477" s="2">
        <v>3569.14</v>
      </c>
      <c r="C1477" s="34">
        <f t="shared" si="47"/>
        <v>4.5369854377401708E-3</v>
      </c>
      <c r="D1477" s="2">
        <v>232.29</v>
      </c>
      <c r="E1477" s="34">
        <f t="shared" si="46"/>
        <v>7.3287077189938543E-3</v>
      </c>
      <c r="F1477" s="77"/>
    </row>
    <row r="1478" spans="1:6" x14ac:dyDescent="0.3">
      <c r="A1478" s="1">
        <v>38126.729169999999</v>
      </c>
      <c r="B1478" s="2">
        <v>3643.32</v>
      </c>
      <c r="C1478" s="34">
        <f t="shared" si="47"/>
        <v>2.0783718206626833E-2</v>
      </c>
      <c r="D1478" s="2">
        <v>236.15</v>
      </c>
      <c r="E1478" s="34">
        <f t="shared" si="46"/>
        <v>1.661715958500154E-2</v>
      </c>
      <c r="F1478" s="77"/>
    </row>
    <row r="1479" spans="1:6" x14ac:dyDescent="0.3">
      <c r="A1479" s="1">
        <v>38127.729169999999</v>
      </c>
      <c r="B1479" s="2">
        <v>3609.97</v>
      </c>
      <c r="C1479" s="34">
        <f t="shared" si="47"/>
        <v>-9.1537388974891609E-3</v>
      </c>
      <c r="D1479" s="2">
        <v>234.67</v>
      </c>
      <c r="E1479" s="34">
        <f t="shared" si="46"/>
        <v>-6.2672030489097086E-3</v>
      </c>
      <c r="F1479" s="77"/>
    </row>
    <row r="1480" spans="1:6" x14ac:dyDescent="0.3">
      <c r="A1480" s="1">
        <v>38128.729169999999</v>
      </c>
      <c r="B1480" s="2">
        <v>3607.02</v>
      </c>
      <c r="C1480" s="34">
        <f t="shared" si="47"/>
        <v>-8.1718130621577512E-4</v>
      </c>
      <c r="D1480" s="2">
        <v>234.49</v>
      </c>
      <c r="E1480" s="34">
        <f t="shared" si="46"/>
        <v>-7.6703455916815599E-4</v>
      </c>
      <c r="F1480" s="77"/>
    </row>
    <row r="1481" spans="1:6" x14ac:dyDescent="0.3">
      <c r="A1481" s="1">
        <v>38131.729169999999</v>
      </c>
      <c r="B1481" s="2">
        <v>3628.82</v>
      </c>
      <c r="C1481" s="34">
        <f t="shared" si="47"/>
        <v>6.0437702036584273E-3</v>
      </c>
      <c r="D1481" s="2">
        <v>235.73</v>
      </c>
      <c r="E1481" s="34">
        <f t="shared" si="46"/>
        <v>5.2880719860122216E-3</v>
      </c>
      <c r="F1481" s="77"/>
    </row>
    <row r="1482" spans="1:6" x14ac:dyDescent="0.3">
      <c r="A1482" s="1">
        <v>38132.729169999999</v>
      </c>
      <c r="B1482" s="2">
        <v>3610.53</v>
      </c>
      <c r="C1482" s="34">
        <f t="shared" si="47"/>
        <v>-5.0402059071543714E-3</v>
      </c>
      <c r="D1482" s="2">
        <v>234.42</v>
      </c>
      <c r="E1482" s="34">
        <f t="shared" si="46"/>
        <v>-5.55720527722392E-3</v>
      </c>
      <c r="F1482" s="77"/>
    </row>
    <row r="1483" spans="1:6" x14ac:dyDescent="0.3">
      <c r="A1483" s="1">
        <v>38133.729169999999</v>
      </c>
      <c r="B1483" s="2">
        <v>3659.92</v>
      </c>
      <c r="C1483" s="34">
        <f t="shared" si="47"/>
        <v>1.3679432105535794E-2</v>
      </c>
      <c r="D1483" s="2">
        <v>236.51</v>
      </c>
      <c r="E1483" s="34">
        <f t="shared" si="46"/>
        <v>8.9156215339987188E-3</v>
      </c>
      <c r="F1483" s="77"/>
    </row>
    <row r="1484" spans="1:6" x14ac:dyDescent="0.3">
      <c r="A1484" s="1">
        <v>38134.729169999999</v>
      </c>
      <c r="B1484" s="2">
        <v>3679.37</v>
      </c>
      <c r="C1484" s="34">
        <f t="shared" si="47"/>
        <v>5.3143238103565693E-3</v>
      </c>
      <c r="D1484" s="2">
        <v>237.72</v>
      </c>
      <c r="E1484" s="34">
        <f t="shared" si="46"/>
        <v>5.1160627457613739E-3</v>
      </c>
      <c r="F1484" s="77"/>
    </row>
    <row r="1485" spans="1:6" x14ac:dyDescent="0.3">
      <c r="A1485" s="1">
        <v>38135.729169999999</v>
      </c>
      <c r="B1485" s="2">
        <v>3652.03</v>
      </c>
      <c r="C1485" s="34">
        <f t="shared" si="47"/>
        <v>-7.4306199159094311E-3</v>
      </c>
      <c r="D1485" s="2">
        <v>236.93</v>
      </c>
      <c r="E1485" s="34">
        <f t="shared" si="46"/>
        <v>-3.3232374221773275E-3</v>
      </c>
      <c r="F1485" s="77"/>
    </row>
    <row r="1486" spans="1:6" x14ac:dyDescent="0.3">
      <c r="A1486" s="1">
        <v>38138.729169999999</v>
      </c>
      <c r="B1486" s="2">
        <v>3669.63</v>
      </c>
      <c r="C1486" s="34">
        <f t="shared" si="47"/>
        <v>4.8192375199547222E-3</v>
      </c>
      <c r="D1486" s="2">
        <v>237.29</v>
      </c>
      <c r="E1486" s="34">
        <f t="shared" si="46"/>
        <v>1.5194361203729745E-3</v>
      </c>
      <c r="F1486" s="77"/>
    </row>
    <row r="1487" spans="1:6" x14ac:dyDescent="0.3">
      <c r="A1487" s="1">
        <v>38139.729169999999</v>
      </c>
      <c r="B1487" s="2">
        <v>3624.47</v>
      </c>
      <c r="C1487" s="34">
        <f t="shared" si="47"/>
        <v>-1.2306417813240156E-2</v>
      </c>
      <c r="D1487" s="2">
        <v>235.75</v>
      </c>
      <c r="E1487" s="34">
        <f t="shared" si="46"/>
        <v>-6.4899490075435162E-3</v>
      </c>
      <c r="F1487" s="77"/>
    </row>
    <row r="1488" spans="1:6" x14ac:dyDescent="0.3">
      <c r="A1488" s="1">
        <v>38140.729169999999</v>
      </c>
      <c r="B1488" s="2">
        <v>3646.23</v>
      </c>
      <c r="C1488" s="34">
        <f t="shared" si="47"/>
        <v>6.0036363937348014E-3</v>
      </c>
      <c r="D1488" s="2">
        <v>236.61</v>
      </c>
      <c r="E1488" s="34">
        <f t="shared" si="46"/>
        <v>3.6479321314952795E-3</v>
      </c>
      <c r="F1488" s="77"/>
    </row>
    <row r="1489" spans="1:6" x14ac:dyDescent="0.3">
      <c r="A1489" s="1">
        <v>38141.729169999999</v>
      </c>
      <c r="B1489" s="2">
        <v>3654.37</v>
      </c>
      <c r="C1489" s="34">
        <f t="shared" si="47"/>
        <v>2.2324428245064087E-3</v>
      </c>
      <c r="D1489" s="2">
        <v>237.46</v>
      </c>
      <c r="E1489" s="34">
        <f t="shared" si="46"/>
        <v>3.592409450150047E-3</v>
      </c>
      <c r="F1489" s="77"/>
    </row>
    <row r="1490" spans="1:6" x14ac:dyDescent="0.3">
      <c r="A1490" s="1">
        <v>38142.729169999999</v>
      </c>
      <c r="B1490" s="2">
        <v>3698.87</v>
      </c>
      <c r="C1490" s="34">
        <f t="shared" si="47"/>
        <v>1.2177201542263205E-2</v>
      </c>
      <c r="D1490" s="2">
        <v>239.17</v>
      </c>
      <c r="E1490" s="34">
        <f t="shared" si="46"/>
        <v>7.2012128358458494E-3</v>
      </c>
      <c r="F1490" s="77"/>
    </row>
    <row r="1491" spans="1:6" x14ac:dyDescent="0.3">
      <c r="A1491" s="1">
        <v>38145.729169999999</v>
      </c>
      <c r="B1491" s="2">
        <v>3722.23</v>
      </c>
      <c r="C1491" s="34">
        <f t="shared" si="47"/>
        <v>6.3154422837246038E-3</v>
      </c>
      <c r="D1491" s="2">
        <v>240.8</v>
      </c>
      <c r="E1491" s="34">
        <f t="shared" si="46"/>
        <v>6.815236024585225E-3</v>
      </c>
      <c r="F1491" s="77"/>
    </row>
    <row r="1492" spans="1:6" x14ac:dyDescent="0.3">
      <c r="A1492" s="1">
        <v>38146.729169999999</v>
      </c>
      <c r="B1492" s="2">
        <v>3723.46</v>
      </c>
      <c r="C1492" s="34">
        <f t="shared" si="47"/>
        <v>3.3044707070772894E-4</v>
      </c>
      <c r="D1492" s="2">
        <v>241.46</v>
      </c>
      <c r="E1492" s="34">
        <f t="shared" si="46"/>
        <v>2.7408637873753694E-3</v>
      </c>
      <c r="F1492" s="77"/>
    </row>
    <row r="1493" spans="1:6" x14ac:dyDescent="0.3">
      <c r="A1493" s="1">
        <v>38147.729169999999</v>
      </c>
      <c r="B1493" s="2">
        <v>3699.29</v>
      </c>
      <c r="C1493" s="34">
        <f t="shared" si="47"/>
        <v>-6.4912742449227956E-3</v>
      </c>
      <c r="D1493" s="2">
        <v>241.58</v>
      </c>
      <c r="E1493" s="34">
        <f t="shared" si="46"/>
        <v>4.9697672492343692E-4</v>
      </c>
      <c r="F1493" s="77"/>
    </row>
    <row r="1494" spans="1:6" x14ac:dyDescent="0.3">
      <c r="A1494" s="1">
        <v>38148.729169999999</v>
      </c>
      <c r="B1494" s="2">
        <v>3711.38</v>
      </c>
      <c r="C1494" s="34">
        <f t="shared" si="47"/>
        <v>3.2681947076331763E-3</v>
      </c>
      <c r="D1494" s="2">
        <v>241.94</v>
      </c>
      <c r="E1494" s="34">
        <f t="shared" si="46"/>
        <v>1.4901895852303948E-3</v>
      </c>
      <c r="F1494" s="77"/>
    </row>
    <row r="1495" spans="1:6" x14ac:dyDescent="0.3">
      <c r="A1495" s="1">
        <v>38149.729169999999</v>
      </c>
      <c r="B1495" s="2">
        <v>3699.38</v>
      </c>
      <c r="C1495" s="34">
        <f t="shared" si="47"/>
        <v>-3.2332986651865125E-3</v>
      </c>
      <c r="D1495" s="2">
        <v>241.65</v>
      </c>
      <c r="E1495" s="34">
        <f t="shared" si="46"/>
        <v>-1.1986442919731388E-3</v>
      </c>
      <c r="F1495" s="77"/>
    </row>
    <row r="1496" spans="1:6" x14ac:dyDescent="0.3">
      <c r="A1496" s="1">
        <v>38152.729169999999</v>
      </c>
      <c r="B1496" s="2">
        <v>3647.1</v>
      </c>
      <c r="C1496" s="34">
        <f t="shared" si="47"/>
        <v>-1.4132097810984567E-2</v>
      </c>
      <c r="D1496" s="2">
        <v>238.2</v>
      </c>
      <c r="E1496" s="34">
        <f t="shared" si="46"/>
        <v>-1.4276846679081356E-2</v>
      </c>
      <c r="F1496" s="77"/>
    </row>
    <row r="1497" spans="1:6" x14ac:dyDescent="0.3">
      <c r="A1497" s="1">
        <v>38153.729169999999</v>
      </c>
      <c r="B1497" s="2">
        <v>3683.43</v>
      </c>
      <c r="C1497" s="34">
        <f t="shared" si="47"/>
        <v>9.9613391461708112E-3</v>
      </c>
      <c r="D1497" s="2">
        <v>239.96</v>
      </c>
      <c r="E1497" s="34">
        <f t="shared" si="46"/>
        <v>7.3887489504618209E-3</v>
      </c>
      <c r="F1497" s="77"/>
    </row>
    <row r="1498" spans="1:6" x14ac:dyDescent="0.3">
      <c r="A1498" s="1">
        <v>38154.729169999999</v>
      </c>
      <c r="B1498" s="2">
        <v>3714.5</v>
      </c>
      <c r="C1498" s="34">
        <f t="shared" si="47"/>
        <v>8.4350727446973472E-3</v>
      </c>
      <c r="D1498" s="2">
        <v>242.35</v>
      </c>
      <c r="E1498" s="34">
        <f t="shared" si="46"/>
        <v>9.9599933322220835E-3</v>
      </c>
      <c r="F1498" s="77"/>
    </row>
    <row r="1499" spans="1:6" x14ac:dyDescent="0.3">
      <c r="A1499" s="1">
        <v>38155.729169999999</v>
      </c>
      <c r="B1499" s="2">
        <v>3718.08</v>
      </c>
      <c r="C1499" s="34">
        <f t="shared" si="47"/>
        <v>9.637905505450739E-4</v>
      </c>
      <c r="D1499" s="2">
        <v>242.73</v>
      </c>
      <c r="E1499" s="34">
        <f t="shared" si="46"/>
        <v>1.5679801939343374E-3</v>
      </c>
      <c r="F1499" s="77"/>
    </row>
    <row r="1500" spans="1:6" x14ac:dyDescent="0.3">
      <c r="A1500" s="1">
        <v>38156.729169999999</v>
      </c>
      <c r="B1500" s="2">
        <v>3740.9</v>
      </c>
      <c r="C1500" s="34">
        <f t="shared" si="47"/>
        <v>6.1375763835098684E-3</v>
      </c>
      <c r="D1500" s="2">
        <v>243</v>
      </c>
      <c r="E1500" s="34">
        <f t="shared" si="46"/>
        <v>1.1123470522802492E-3</v>
      </c>
      <c r="F1500" s="77"/>
    </row>
    <row r="1501" spans="1:6" x14ac:dyDescent="0.3">
      <c r="A1501" s="1">
        <v>38159.729169999999</v>
      </c>
      <c r="B1501" s="2">
        <v>3740.28</v>
      </c>
      <c r="C1501" s="34">
        <f t="shared" si="47"/>
        <v>-1.6573551819076826E-4</v>
      </c>
      <c r="D1501" s="2">
        <v>242.71</v>
      </c>
      <c r="E1501" s="34">
        <f t="shared" si="46"/>
        <v>-1.193415637860018E-3</v>
      </c>
      <c r="F1501" s="77"/>
    </row>
    <row r="1502" spans="1:6" x14ac:dyDescent="0.3">
      <c r="A1502" s="1">
        <v>38160.729169999999</v>
      </c>
      <c r="B1502" s="2">
        <v>3700.32</v>
      </c>
      <c r="C1502" s="34">
        <f t="shared" si="47"/>
        <v>-1.0683692130000977E-2</v>
      </c>
      <c r="D1502" s="2">
        <v>240.19</v>
      </c>
      <c r="E1502" s="34">
        <f t="shared" si="46"/>
        <v>-1.0382761320093969E-2</v>
      </c>
      <c r="F1502" s="77"/>
    </row>
    <row r="1503" spans="1:6" x14ac:dyDescent="0.3">
      <c r="A1503" s="1">
        <v>38161.729169999999</v>
      </c>
      <c r="B1503" s="2">
        <v>3720.14</v>
      </c>
      <c r="C1503" s="34">
        <f t="shared" si="47"/>
        <v>5.3562935097504205E-3</v>
      </c>
      <c r="D1503" s="2">
        <v>241.02</v>
      </c>
      <c r="E1503" s="34">
        <f t="shared" si="46"/>
        <v>3.4555976518590992E-3</v>
      </c>
      <c r="F1503" s="77"/>
    </row>
    <row r="1504" spans="1:6" x14ac:dyDescent="0.3">
      <c r="A1504" s="1">
        <v>38162.729169999999</v>
      </c>
      <c r="B1504" s="2">
        <v>3755.75</v>
      </c>
      <c r="C1504" s="34">
        <f t="shared" si="47"/>
        <v>9.572220400307474E-3</v>
      </c>
      <c r="D1504" s="2">
        <v>242.01</v>
      </c>
      <c r="E1504" s="34">
        <f t="shared" si="46"/>
        <v>4.1075429424943799E-3</v>
      </c>
      <c r="F1504" s="77"/>
    </row>
    <row r="1505" spans="1:6" x14ac:dyDescent="0.3">
      <c r="A1505" s="1">
        <v>38163.729169999999</v>
      </c>
      <c r="B1505" s="2">
        <v>3742.38</v>
      </c>
      <c r="C1505" s="34">
        <f t="shared" si="47"/>
        <v>-3.5598748585502493E-3</v>
      </c>
      <c r="D1505" s="2">
        <v>242.04</v>
      </c>
      <c r="E1505" s="34">
        <f t="shared" si="46"/>
        <v>1.2396181975948828E-4</v>
      </c>
      <c r="F1505" s="77"/>
    </row>
    <row r="1506" spans="1:6" x14ac:dyDescent="0.3">
      <c r="A1506" s="1">
        <v>38166.729169999999</v>
      </c>
      <c r="B1506" s="2">
        <v>3771.58</v>
      </c>
      <c r="C1506" s="34">
        <f t="shared" si="47"/>
        <v>7.8025213901313784E-3</v>
      </c>
      <c r="D1506" s="2">
        <v>243.6</v>
      </c>
      <c r="E1506" s="34">
        <f t="shared" si="46"/>
        <v>6.4452156668319827E-3</v>
      </c>
      <c r="F1506" s="77"/>
    </row>
    <row r="1507" spans="1:6" x14ac:dyDescent="0.3">
      <c r="A1507" s="1">
        <v>38167.729169999999</v>
      </c>
      <c r="B1507" s="2">
        <v>3756.48</v>
      </c>
      <c r="C1507" s="34">
        <f t="shared" si="47"/>
        <v>-4.0036271270925683E-3</v>
      </c>
      <c r="D1507" s="2">
        <v>242.48</v>
      </c>
      <c r="E1507" s="34">
        <f t="shared" si="46"/>
        <v>-4.5977011494252595E-3</v>
      </c>
      <c r="F1507" s="77"/>
    </row>
    <row r="1508" spans="1:6" x14ac:dyDescent="0.3">
      <c r="A1508" s="1">
        <v>38168.729169999999</v>
      </c>
      <c r="B1508" s="2">
        <v>3732.99</v>
      </c>
      <c r="C1508" s="34">
        <f t="shared" si="47"/>
        <v>-6.2531944799387729E-3</v>
      </c>
      <c r="D1508" s="2">
        <v>240.86</v>
      </c>
      <c r="E1508" s="34">
        <f t="shared" si="46"/>
        <v>-6.6809633784228328E-3</v>
      </c>
      <c r="F1508" s="77"/>
    </row>
    <row r="1509" spans="1:6" x14ac:dyDescent="0.3">
      <c r="A1509" s="1">
        <v>38169.729169999999</v>
      </c>
      <c r="B1509" s="2">
        <v>3716.2</v>
      </c>
      <c r="C1509" s="34">
        <f t="shared" si="47"/>
        <v>-4.4977350595635235E-3</v>
      </c>
      <c r="D1509" s="2">
        <v>240.08</v>
      </c>
      <c r="E1509" s="34">
        <f t="shared" si="46"/>
        <v>-3.2383957485676573E-3</v>
      </c>
      <c r="F1509" s="77"/>
    </row>
    <row r="1510" spans="1:6" x14ac:dyDescent="0.3">
      <c r="A1510" s="1">
        <v>38170.729169999999</v>
      </c>
      <c r="B1510" s="2">
        <v>3685.06</v>
      </c>
      <c r="C1510" s="34">
        <f t="shared" si="47"/>
        <v>-8.3795274743017067E-3</v>
      </c>
      <c r="D1510" s="2">
        <v>238.44</v>
      </c>
      <c r="E1510" s="34">
        <f t="shared" si="46"/>
        <v>-6.8310563145618231E-3</v>
      </c>
      <c r="F1510" s="77"/>
    </row>
    <row r="1511" spans="1:6" x14ac:dyDescent="0.3">
      <c r="A1511" s="1">
        <v>38173.729169999999</v>
      </c>
      <c r="B1511" s="2">
        <v>3688.18</v>
      </c>
      <c r="C1511" s="34">
        <f t="shared" si="47"/>
        <v>8.4666192680704633E-4</v>
      </c>
      <c r="D1511" s="2">
        <v>238.3</v>
      </c>
      <c r="E1511" s="34">
        <f t="shared" si="46"/>
        <v>-5.8714980707930131E-4</v>
      </c>
      <c r="F1511" s="77"/>
    </row>
    <row r="1512" spans="1:6" x14ac:dyDescent="0.3">
      <c r="A1512" s="1">
        <v>38174.729169999999</v>
      </c>
      <c r="B1512" s="2">
        <v>3660.68</v>
      </c>
      <c r="C1512" s="34">
        <f t="shared" si="47"/>
        <v>-7.4562521351995148E-3</v>
      </c>
      <c r="D1512" s="2">
        <v>237.08</v>
      </c>
      <c r="E1512" s="34">
        <f t="shared" si="46"/>
        <v>-5.1195971464540468E-3</v>
      </c>
      <c r="F1512" s="77"/>
    </row>
    <row r="1513" spans="1:6" x14ac:dyDescent="0.3">
      <c r="A1513" s="1">
        <v>38175.729169999999</v>
      </c>
      <c r="B1513" s="2">
        <v>3660.4</v>
      </c>
      <c r="C1513" s="34">
        <f t="shared" si="47"/>
        <v>-7.6488521258299969E-5</v>
      </c>
      <c r="D1513" s="2">
        <v>236.74</v>
      </c>
      <c r="E1513" s="34">
        <f t="shared" si="46"/>
        <v>-1.4341150666441482E-3</v>
      </c>
      <c r="F1513" s="77"/>
    </row>
    <row r="1514" spans="1:6" x14ac:dyDescent="0.3">
      <c r="A1514" s="1">
        <v>38176.729169999999</v>
      </c>
      <c r="B1514" s="2">
        <v>3670.41</v>
      </c>
      <c r="C1514" s="34">
        <f t="shared" si="47"/>
        <v>2.7346738061413411E-3</v>
      </c>
      <c r="D1514" s="2">
        <v>237.44</v>
      </c>
      <c r="E1514" s="34">
        <f t="shared" si="46"/>
        <v>2.9568302779419131E-3</v>
      </c>
      <c r="F1514" s="77"/>
    </row>
    <row r="1515" spans="1:6" x14ac:dyDescent="0.3">
      <c r="A1515" s="1">
        <v>38177.729169999999</v>
      </c>
      <c r="B1515" s="2">
        <v>3668.48</v>
      </c>
      <c r="C1515" s="34">
        <f t="shared" si="47"/>
        <v>-5.258268149879175E-4</v>
      </c>
      <c r="D1515" s="2">
        <v>237.32</v>
      </c>
      <c r="E1515" s="34">
        <f t="shared" si="46"/>
        <v>-5.0539083557954445E-4</v>
      </c>
      <c r="F1515" s="77"/>
    </row>
    <row r="1516" spans="1:6" x14ac:dyDescent="0.3">
      <c r="A1516" s="1">
        <v>38180.729169999999</v>
      </c>
      <c r="B1516" s="2">
        <v>3651.63</v>
      </c>
      <c r="C1516" s="34">
        <f t="shared" si="47"/>
        <v>-4.5931830076761937E-3</v>
      </c>
      <c r="D1516" s="2">
        <v>236.33</v>
      </c>
      <c r="E1516" s="34">
        <f t="shared" si="46"/>
        <v>-4.171582673183849E-3</v>
      </c>
      <c r="F1516" s="77"/>
    </row>
    <row r="1517" spans="1:6" x14ac:dyDescent="0.3">
      <c r="A1517" s="1">
        <v>38181.729169999999</v>
      </c>
      <c r="B1517" s="2">
        <v>3656.18</v>
      </c>
      <c r="C1517" s="34">
        <f t="shared" si="47"/>
        <v>1.2460189011482825E-3</v>
      </c>
      <c r="D1517" s="2">
        <v>236.7</v>
      </c>
      <c r="E1517" s="34">
        <f t="shared" si="46"/>
        <v>1.5656074133625353E-3</v>
      </c>
      <c r="F1517" s="77"/>
    </row>
    <row r="1518" spans="1:6" x14ac:dyDescent="0.3">
      <c r="A1518" s="1">
        <v>38182.729169999999</v>
      </c>
      <c r="B1518" s="2">
        <v>3648.75</v>
      </c>
      <c r="C1518" s="34">
        <f t="shared" si="47"/>
        <v>-2.0321756587475814E-3</v>
      </c>
      <c r="D1518" s="2">
        <v>236.23</v>
      </c>
      <c r="E1518" s="34">
        <f t="shared" si="46"/>
        <v>-1.9856358259400242E-3</v>
      </c>
      <c r="F1518" s="77"/>
    </row>
    <row r="1519" spans="1:6" x14ac:dyDescent="0.3">
      <c r="A1519" s="1">
        <v>38183.729169999999</v>
      </c>
      <c r="B1519" s="2">
        <v>3610.55</v>
      </c>
      <c r="C1519" s="34">
        <f t="shared" si="47"/>
        <v>-1.0469338814662499E-2</v>
      </c>
      <c r="D1519" s="2">
        <v>233.8</v>
      </c>
      <c r="E1519" s="34">
        <f t="shared" si="46"/>
        <v>-1.0286585107733948E-2</v>
      </c>
      <c r="F1519" s="77"/>
    </row>
    <row r="1520" spans="1:6" x14ac:dyDescent="0.3">
      <c r="A1520" s="1">
        <v>38184.729169999999</v>
      </c>
      <c r="B1520" s="2">
        <v>3610.4</v>
      </c>
      <c r="C1520" s="34">
        <f t="shared" si="47"/>
        <v>-4.1544916979385782E-5</v>
      </c>
      <c r="D1520" s="2">
        <v>234.32</v>
      </c>
      <c r="E1520" s="34">
        <f t="shared" si="46"/>
        <v>2.224123182206883E-3</v>
      </c>
      <c r="F1520" s="77"/>
    </row>
    <row r="1521" spans="1:6" x14ac:dyDescent="0.3">
      <c r="A1521" s="1">
        <v>38187.729169999999</v>
      </c>
      <c r="B1521" s="2">
        <v>3592.63</v>
      </c>
      <c r="C1521" s="34">
        <f t="shared" si="47"/>
        <v>-4.9218923111012947E-3</v>
      </c>
      <c r="D1521" s="2">
        <v>233.14</v>
      </c>
      <c r="E1521" s="34">
        <f t="shared" si="46"/>
        <v>-5.035848412427435E-3</v>
      </c>
      <c r="F1521" s="77"/>
    </row>
    <row r="1522" spans="1:6" x14ac:dyDescent="0.3">
      <c r="A1522" s="1">
        <v>38188.729169999999</v>
      </c>
      <c r="B1522" s="2">
        <v>3607.39</v>
      </c>
      <c r="C1522" s="34">
        <f t="shared" si="47"/>
        <v>4.1084108299489497E-3</v>
      </c>
      <c r="D1522" s="2">
        <v>233.53</v>
      </c>
      <c r="E1522" s="34">
        <f t="shared" si="46"/>
        <v>1.6728146178262016E-3</v>
      </c>
      <c r="F1522" s="77"/>
    </row>
    <row r="1523" spans="1:6" x14ac:dyDescent="0.3">
      <c r="A1523" s="1">
        <v>38189.729169999999</v>
      </c>
      <c r="B1523" s="2">
        <v>3637.47</v>
      </c>
      <c r="C1523" s="34">
        <f t="shared" si="47"/>
        <v>8.3384385941080996E-3</v>
      </c>
      <c r="D1523" s="2">
        <v>235.81</v>
      </c>
      <c r="E1523" s="34">
        <f t="shared" si="46"/>
        <v>9.7631995889180256E-3</v>
      </c>
      <c r="F1523" s="77"/>
    </row>
    <row r="1524" spans="1:6" x14ac:dyDescent="0.3">
      <c r="A1524" s="1">
        <v>38190.729169999999</v>
      </c>
      <c r="B1524" s="2">
        <v>3572.84</v>
      </c>
      <c r="C1524" s="34">
        <f t="shared" si="47"/>
        <v>-1.7767844133422361E-2</v>
      </c>
      <c r="D1524" s="2">
        <v>232.2</v>
      </c>
      <c r="E1524" s="34">
        <f t="shared" si="46"/>
        <v>-1.5308935159662473E-2</v>
      </c>
      <c r="F1524" s="77"/>
    </row>
    <row r="1525" spans="1:6" x14ac:dyDescent="0.3">
      <c r="A1525" s="1">
        <v>38191.729169999999</v>
      </c>
      <c r="B1525" s="2">
        <v>3567.29</v>
      </c>
      <c r="C1525" s="34">
        <f t="shared" si="47"/>
        <v>-1.5533861018126593E-3</v>
      </c>
      <c r="D1525" s="2">
        <v>232.8</v>
      </c>
      <c r="E1525" s="34">
        <f t="shared" si="46"/>
        <v>2.5839793281654533E-3</v>
      </c>
      <c r="F1525" s="77"/>
    </row>
    <row r="1526" spans="1:6" x14ac:dyDescent="0.3">
      <c r="A1526" s="1">
        <v>38194.729169999999</v>
      </c>
      <c r="B1526" s="2">
        <v>3532.61</v>
      </c>
      <c r="C1526" s="34">
        <f t="shared" si="47"/>
        <v>-9.7216654659418866E-3</v>
      </c>
      <c r="D1526" s="2">
        <v>230.71</v>
      </c>
      <c r="E1526" s="34">
        <f t="shared" si="46"/>
        <v>-8.9776632302405179E-3</v>
      </c>
      <c r="F1526" s="77"/>
    </row>
    <row r="1527" spans="1:6" x14ac:dyDescent="0.3">
      <c r="A1527" s="1">
        <v>38195.729169999999</v>
      </c>
      <c r="B1527" s="2">
        <v>3565.1</v>
      </c>
      <c r="C1527" s="34">
        <f t="shared" si="47"/>
        <v>9.1971658348926066E-3</v>
      </c>
      <c r="D1527" s="2">
        <v>232.67</v>
      </c>
      <c r="E1527" s="34">
        <f t="shared" si="46"/>
        <v>8.4955138485542925E-3</v>
      </c>
      <c r="F1527" s="77"/>
    </row>
    <row r="1528" spans="1:6" x14ac:dyDescent="0.3">
      <c r="A1528" s="1">
        <v>38196.729169999999</v>
      </c>
      <c r="B1528" s="2">
        <v>3575.92</v>
      </c>
      <c r="C1528" s="34">
        <f t="shared" si="47"/>
        <v>3.0349779809824007E-3</v>
      </c>
      <c r="D1528" s="2">
        <v>233.45</v>
      </c>
      <c r="E1528" s="34">
        <f t="shared" si="46"/>
        <v>3.3523875016117088E-3</v>
      </c>
      <c r="F1528" s="77"/>
    </row>
    <row r="1529" spans="1:6" x14ac:dyDescent="0.3">
      <c r="A1529" s="1">
        <v>38197.729169999999</v>
      </c>
      <c r="B1529" s="2">
        <v>3643.79</v>
      </c>
      <c r="C1529" s="34">
        <f t="shared" si="47"/>
        <v>1.8979731090180918E-2</v>
      </c>
      <c r="D1529" s="2">
        <v>236.09</v>
      </c>
      <c r="E1529" s="34">
        <f t="shared" si="46"/>
        <v>1.13086313985864E-2</v>
      </c>
      <c r="F1529" s="77"/>
    </row>
    <row r="1530" spans="1:6" x14ac:dyDescent="0.3">
      <c r="A1530" s="1">
        <v>38198.729169999999</v>
      </c>
      <c r="B1530" s="2">
        <v>3647.1</v>
      </c>
      <c r="C1530" s="34">
        <f t="shared" si="47"/>
        <v>9.0839483065696669E-4</v>
      </c>
      <c r="D1530" s="2">
        <v>236.4</v>
      </c>
      <c r="E1530" s="34">
        <f t="shared" si="46"/>
        <v>1.313058579355264E-3</v>
      </c>
      <c r="F1530" s="77"/>
    </row>
    <row r="1531" spans="1:6" x14ac:dyDescent="0.3">
      <c r="A1531" s="1">
        <v>38201.729169999999</v>
      </c>
      <c r="B1531" s="2">
        <v>3623.79</v>
      </c>
      <c r="C1531" s="34">
        <f t="shared" si="47"/>
        <v>-6.3913794521675005E-3</v>
      </c>
      <c r="D1531" s="2">
        <v>236.14</v>
      </c>
      <c r="E1531" s="34">
        <f t="shared" si="46"/>
        <v>-1.0998307952623243E-3</v>
      </c>
      <c r="F1531" s="77"/>
    </row>
    <row r="1532" spans="1:6" x14ac:dyDescent="0.3">
      <c r="A1532" s="1">
        <v>38202.729169999999</v>
      </c>
      <c r="B1532" s="2">
        <v>3650.8</v>
      </c>
      <c r="C1532" s="34">
        <f t="shared" si="47"/>
        <v>7.4535224171379255E-3</v>
      </c>
      <c r="D1532" s="2">
        <v>236.81</v>
      </c>
      <c r="E1532" s="34">
        <f t="shared" ref="E1532:E1595" si="48">D1532/D1531-1</f>
        <v>2.8372999068349003E-3</v>
      </c>
      <c r="F1532" s="77"/>
    </row>
    <row r="1533" spans="1:6" x14ac:dyDescent="0.3">
      <c r="A1533" s="1">
        <v>38203.729169999999</v>
      </c>
      <c r="B1533" s="2">
        <v>3607.58</v>
      </c>
      <c r="C1533" s="34">
        <f t="shared" si="47"/>
        <v>-1.1838501150432834E-2</v>
      </c>
      <c r="D1533" s="2">
        <v>234.9</v>
      </c>
      <c r="E1533" s="34">
        <f t="shared" si="48"/>
        <v>-8.0655377728980904E-3</v>
      </c>
      <c r="F1533" s="77"/>
    </row>
    <row r="1534" spans="1:6" x14ac:dyDescent="0.3">
      <c r="A1534" s="1">
        <v>38204.729169999999</v>
      </c>
      <c r="B1534" s="2">
        <v>3622.98</v>
      </c>
      <c r="C1534" s="34">
        <f t="shared" si="47"/>
        <v>4.2687896041113671E-3</v>
      </c>
      <c r="D1534" s="2">
        <v>235.29</v>
      </c>
      <c r="E1534" s="34">
        <f t="shared" si="48"/>
        <v>1.6602809706256494E-3</v>
      </c>
      <c r="F1534" s="77"/>
    </row>
    <row r="1535" spans="1:6" x14ac:dyDescent="0.3">
      <c r="A1535" s="1">
        <v>38205.729169999999</v>
      </c>
      <c r="B1535" s="2">
        <v>3528.64</v>
      </c>
      <c r="C1535" s="34">
        <f t="shared" ref="C1535:C1598" si="49">B1535/B1534-1</f>
        <v>-2.6039337782709282E-2</v>
      </c>
      <c r="D1535" s="2">
        <v>229.97</v>
      </c>
      <c r="E1535" s="34">
        <f t="shared" si="48"/>
        <v>-2.2610395681924356E-2</v>
      </c>
      <c r="F1535" s="77"/>
    </row>
    <row r="1536" spans="1:6" x14ac:dyDescent="0.3">
      <c r="A1536" s="1">
        <v>38208.729169999999</v>
      </c>
      <c r="B1536" s="2">
        <v>3497.3</v>
      </c>
      <c r="C1536" s="34">
        <f t="shared" si="49"/>
        <v>-8.8816087784527875E-3</v>
      </c>
      <c r="D1536" s="2">
        <v>228.01</v>
      </c>
      <c r="E1536" s="34">
        <f t="shared" si="48"/>
        <v>-8.5228508066269582E-3</v>
      </c>
      <c r="F1536" s="77"/>
    </row>
    <row r="1537" spans="1:6" x14ac:dyDescent="0.3">
      <c r="A1537" s="1">
        <v>38209.729169999999</v>
      </c>
      <c r="B1537" s="2">
        <v>3533.06</v>
      </c>
      <c r="C1537" s="34">
        <f t="shared" si="49"/>
        <v>1.0225030737997853E-2</v>
      </c>
      <c r="D1537" s="2">
        <v>229.4</v>
      </c>
      <c r="E1537" s="34">
        <f t="shared" si="48"/>
        <v>6.0962238498312171E-3</v>
      </c>
      <c r="F1537" s="77"/>
    </row>
    <row r="1538" spans="1:6" x14ac:dyDescent="0.3">
      <c r="A1538" s="1">
        <v>38210.729169999999</v>
      </c>
      <c r="B1538" s="2">
        <v>3502.95</v>
      </c>
      <c r="C1538" s="34">
        <f t="shared" si="49"/>
        <v>-8.5223573899113614E-3</v>
      </c>
      <c r="D1538" s="2">
        <v>227.77</v>
      </c>
      <c r="E1538" s="34">
        <f t="shared" si="48"/>
        <v>-7.105492589363549E-3</v>
      </c>
      <c r="F1538" s="77"/>
    </row>
    <row r="1539" spans="1:6" x14ac:dyDescent="0.3">
      <c r="A1539" s="1">
        <v>38211.729169999999</v>
      </c>
      <c r="B1539" s="2">
        <v>3494.23</v>
      </c>
      <c r="C1539" s="34">
        <f t="shared" si="49"/>
        <v>-2.4893304215017897E-3</v>
      </c>
      <c r="D1539" s="2">
        <v>227.35</v>
      </c>
      <c r="E1539" s="34">
        <f t="shared" si="48"/>
        <v>-1.8439654036968012E-3</v>
      </c>
      <c r="F1539" s="77"/>
    </row>
    <row r="1540" spans="1:6" x14ac:dyDescent="0.3">
      <c r="A1540" s="1">
        <v>38212.729169999999</v>
      </c>
      <c r="B1540" s="2">
        <v>3484.84</v>
      </c>
      <c r="C1540" s="34">
        <f t="shared" si="49"/>
        <v>-2.6872873279663034E-3</v>
      </c>
      <c r="D1540" s="2">
        <v>226.57</v>
      </c>
      <c r="E1540" s="34">
        <f t="shared" si="48"/>
        <v>-3.4308335166043369E-3</v>
      </c>
      <c r="F1540" s="77"/>
    </row>
    <row r="1541" spans="1:6" x14ac:dyDescent="0.3">
      <c r="A1541" s="1">
        <v>38215.729169999999</v>
      </c>
      <c r="B1541" s="2">
        <v>3516.68</v>
      </c>
      <c r="C1541" s="34">
        <f t="shared" si="49"/>
        <v>9.1367178980956698E-3</v>
      </c>
      <c r="D1541" s="2">
        <v>228.74</v>
      </c>
      <c r="E1541" s="34">
        <f t="shared" si="48"/>
        <v>9.5776139824337303E-3</v>
      </c>
      <c r="F1541" s="77"/>
    </row>
    <row r="1542" spans="1:6" x14ac:dyDescent="0.3">
      <c r="A1542" s="1">
        <v>38216.729169999999</v>
      </c>
      <c r="B1542" s="2">
        <v>3533.13</v>
      </c>
      <c r="C1542" s="34">
        <f t="shared" si="49"/>
        <v>4.6777073831001381E-3</v>
      </c>
      <c r="D1542" s="2">
        <v>229.06</v>
      </c>
      <c r="E1542" s="34">
        <f t="shared" si="48"/>
        <v>1.3989682609074627E-3</v>
      </c>
      <c r="F1542" s="77"/>
    </row>
    <row r="1543" spans="1:6" x14ac:dyDescent="0.3">
      <c r="A1543" s="1">
        <v>38217.729169999999</v>
      </c>
      <c r="B1543" s="2">
        <v>3541.48</v>
      </c>
      <c r="C1543" s="34">
        <f t="shared" si="49"/>
        <v>2.363343550902508E-3</v>
      </c>
      <c r="D1543" s="2">
        <v>229.16</v>
      </c>
      <c r="E1543" s="34">
        <f t="shared" si="48"/>
        <v>4.3656683838300125E-4</v>
      </c>
      <c r="F1543" s="77"/>
    </row>
    <row r="1544" spans="1:6" x14ac:dyDescent="0.3">
      <c r="A1544" s="1">
        <v>38218.729169999999</v>
      </c>
      <c r="B1544" s="2">
        <v>3544.42</v>
      </c>
      <c r="C1544" s="34">
        <f t="shared" si="49"/>
        <v>8.3016140144809292E-4</v>
      </c>
      <c r="D1544" s="2">
        <v>229.66</v>
      </c>
      <c r="E1544" s="34">
        <f t="shared" si="48"/>
        <v>2.1818816547389819E-3</v>
      </c>
      <c r="F1544" s="77"/>
    </row>
    <row r="1545" spans="1:6" x14ac:dyDescent="0.3">
      <c r="A1545" s="1">
        <v>38219.729169999999</v>
      </c>
      <c r="B1545" s="2">
        <v>3538.02</v>
      </c>
      <c r="C1545" s="34">
        <f t="shared" si="49"/>
        <v>-1.8056550860225951E-3</v>
      </c>
      <c r="D1545" s="2">
        <v>229.09</v>
      </c>
      <c r="E1545" s="34">
        <f t="shared" si="48"/>
        <v>-2.4819298092833009E-3</v>
      </c>
      <c r="F1545" s="77"/>
    </row>
    <row r="1546" spans="1:6" x14ac:dyDescent="0.3">
      <c r="A1546" s="1">
        <v>38222.729169999999</v>
      </c>
      <c r="B1546" s="2">
        <v>3589.69</v>
      </c>
      <c r="C1546" s="34">
        <f t="shared" si="49"/>
        <v>1.4604213656225884E-2</v>
      </c>
      <c r="D1546" s="2">
        <v>232.17</v>
      </c>
      <c r="E1546" s="34">
        <f t="shared" si="48"/>
        <v>1.3444497795626065E-2</v>
      </c>
      <c r="F1546" s="77"/>
    </row>
    <row r="1547" spans="1:6" x14ac:dyDescent="0.3">
      <c r="A1547" s="1">
        <v>38223.729169999999</v>
      </c>
      <c r="B1547" s="2">
        <v>3594.38</v>
      </c>
      <c r="C1547" s="34">
        <f t="shared" si="49"/>
        <v>1.3065195044696942E-3</v>
      </c>
      <c r="D1547" s="2">
        <v>231.88</v>
      </c>
      <c r="E1547" s="34">
        <f t="shared" si="48"/>
        <v>-1.2490847224017054E-3</v>
      </c>
      <c r="F1547" s="77"/>
    </row>
    <row r="1548" spans="1:6" x14ac:dyDescent="0.3">
      <c r="A1548" s="1">
        <v>38224.729169999999</v>
      </c>
      <c r="B1548" s="2">
        <v>3595.26</v>
      </c>
      <c r="C1548" s="34">
        <f t="shared" si="49"/>
        <v>2.4482664604197346E-4</v>
      </c>
      <c r="D1548" s="2">
        <v>232.56</v>
      </c>
      <c r="E1548" s="34">
        <f t="shared" si="48"/>
        <v>2.9325513196480912E-3</v>
      </c>
      <c r="F1548" s="77"/>
    </row>
    <row r="1549" spans="1:6" x14ac:dyDescent="0.3">
      <c r="A1549" s="1">
        <v>38225.729169999999</v>
      </c>
      <c r="B1549" s="2">
        <v>3629.84</v>
      </c>
      <c r="C1549" s="34">
        <f t="shared" si="49"/>
        <v>9.6182195446226082E-3</v>
      </c>
      <c r="D1549" s="2">
        <v>234.45</v>
      </c>
      <c r="E1549" s="34">
        <f t="shared" si="48"/>
        <v>8.1269349845201067E-3</v>
      </c>
      <c r="F1549" s="77"/>
    </row>
    <row r="1550" spans="1:6" x14ac:dyDescent="0.3">
      <c r="A1550" s="1">
        <v>38226.729169999999</v>
      </c>
      <c r="B1550" s="2">
        <v>3649.24</v>
      </c>
      <c r="C1550" s="34">
        <f t="shared" si="49"/>
        <v>5.3445881912148607E-3</v>
      </c>
      <c r="D1550" s="2">
        <v>236.24</v>
      </c>
      <c r="E1550" s="34">
        <f t="shared" si="48"/>
        <v>7.6348901684795134E-3</v>
      </c>
      <c r="F1550" s="77"/>
    </row>
    <row r="1551" spans="1:6" x14ac:dyDescent="0.3">
      <c r="A1551" s="1">
        <v>38229.729169999999</v>
      </c>
      <c r="B1551" s="2">
        <v>3636.71</v>
      </c>
      <c r="C1551" s="34">
        <f t="shared" si="49"/>
        <v>-3.4335916519603327E-3</v>
      </c>
      <c r="D1551" s="2">
        <v>235.89</v>
      </c>
      <c r="E1551" s="34">
        <f t="shared" si="48"/>
        <v>-1.4815441923469175E-3</v>
      </c>
      <c r="F1551" s="77"/>
    </row>
    <row r="1552" spans="1:6" x14ac:dyDescent="0.3">
      <c r="A1552" s="1">
        <v>38230.729169999999</v>
      </c>
      <c r="B1552" s="2">
        <v>3594.28</v>
      </c>
      <c r="C1552" s="34">
        <f t="shared" si="49"/>
        <v>-1.1667138705038327E-2</v>
      </c>
      <c r="D1552" s="2">
        <v>233.63</v>
      </c>
      <c r="E1552" s="34">
        <f t="shared" si="48"/>
        <v>-9.5807367840942126E-3</v>
      </c>
      <c r="F1552" s="77"/>
    </row>
    <row r="1553" spans="1:6" x14ac:dyDescent="0.3">
      <c r="A1553" s="1">
        <v>38231.729169999999</v>
      </c>
      <c r="B1553" s="2">
        <v>3613.23</v>
      </c>
      <c r="C1553" s="34">
        <f t="shared" si="49"/>
        <v>5.2722659336501554E-3</v>
      </c>
      <c r="D1553" s="2">
        <v>235.21</v>
      </c>
      <c r="E1553" s="34">
        <f t="shared" si="48"/>
        <v>6.7628301159954329E-3</v>
      </c>
      <c r="F1553" s="77"/>
    </row>
    <row r="1554" spans="1:6" x14ac:dyDescent="0.3">
      <c r="A1554" s="1">
        <v>38232.729169999999</v>
      </c>
      <c r="B1554" s="2">
        <v>3633.38</v>
      </c>
      <c r="C1554" s="34">
        <f t="shared" si="49"/>
        <v>5.5767277477491994E-3</v>
      </c>
      <c r="D1554" s="2">
        <v>236.11</v>
      </c>
      <c r="E1554" s="34">
        <f t="shared" si="48"/>
        <v>3.8263679265337913E-3</v>
      </c>
      <c r="F1554" s="77"/>
    </row>
    <row r="1555" spans="1:6" x14ac:dyDescent="0.3">
      <c r="A1555" s="1">
        <v>38233.729169999999</v>
      </c>
      <c r="B1555" s="2">
        <v>3665.94</v>
      </c>
      <c r="C1555" s="34">
        <f t="shared" si="49"/>
        <v>8.9613527899641277E-3</v>
      </c>
      <c r="D1555" s="2">
        <v>237.95</v>
      </c>
      <c r="E1555" s="34">
        <f t="shared" si="48"/>
        <v>7.7929778493073254E-3</v>
      </c>
      <c r="F1555" s="77"/>
    </row>
    <row r="1556" spans="1:6" x14ac:dyDescent="0.3">
      <c r="A1556" s="1">
        <v>38236.729169999999</v>
      </c>
      <c r="B1556" s="2">
        <v>3673.03</v>
      </c>
      <c r="C1556" s="34">
        <f t="shared" si="49"/>
        <v>1.9340196511672403E-3</v>
      </c>
      <c r="D1556" s="2">
        <v>238.79</v>
      </c>
      <c r="E1556" s="34">
        <f t="shared" si="48"/>
        <v>3.5301533935701013E-3</v>
      </c>
      <c r="F1556" s="77"/>
    </row>
    <row r="1557" spans="1:6" x14ac:dyDescent="0.3">
      <c r="A1557" s="1">
        <v>38237.729169999999</v>
      </c>
      <c r="B1557" s="2">
        <v>3682.14</v>
      </c>
      <c r="C1557" s="34">
        <f t="shared" si="49"/>
        <v>2.4802411088391541E-3</v>
      </c>
      <c r="D1557" s="2">
        <v>238.67</v>
      </c>
      <c r="E1557" s="34">
        <f t="shared" si="48"/>
        <v>-5.0253360693497395E-4</v>
      </c>
      <c r="F1557" s="77"/>
    </row>
    <row r="1558" spans="1:6" x14ac:dyDescent="0.3">
      <c r="A1558" s="1">
        <v>38238.729169999999</v>
      </c>
      <c r="B1558" s="2">
        <v>3677.55</v>
      </c>
      <c r="C1558" s="34">
        <f t="shared" si="49"/>
        <v>-1.2465577082890755E-3</v>
      </c>
      <c r="D1558" s="2">
        <v>238.6</v>
      </c>
      <c r="E1558" s="34">
        <f t="shared" si="48"/>
        <v>-2.932919931285527E-4</v>
      </c>
      <c r="F1558" s="77"/>
    </row>
    <row r="1559" spans="1:6" x14ac:dyDescent="0.3">
      <c r="A1559" s="1">
        <v>38239.729169999999</v>
      </c>
      <c r="B1559" s="2">
        <v>3652.02</v>
      </c>
      <c r="C1559" s="34">
        <f t="shared" si="49"/>
        <v>-6.9421217930416557E-3</v>
      </c>
      <c r="D1559" s="2">
        <v>237.14</v>
      </c>
      <c r="E1559" s="34">
        <f t="shared" si="48"/>
        <v>-6.1190276613579675E-3</v>
      </c>
      <c r="F1559" s="77"/>
    </row>
    <row r="1560" spans="1:6" x14ac:dyDescent="0.3">
      <c r="A1560" s="1">
        <v>38240.729169999999</v>
      </c>
      <c r="B1560" s="2">
        <v>3677.61</v>
      </c>
      <c r="C1560" s="34">
        <f t="shared" si="49"/>
        <v>7.0070810126998673E-3</v>
      </c>
      <c r="D1560" s="2">
        <v>237.95</v>
      </c>
      <c r="E1560" s="34">
        <f t="shared" si="48"/>
        <v>3.4157038036601861E-3</v>
      </c>
      <c r="F1560" s="77"/>
    </row>
    <row r="1561" spans="1:6" x14ac:dyDescent="0.3">
      <c r="A1561" s="1">
        <v>38243.729169999999</v>
      </c>
      <c r="B1561" s="2">
        <v>3725.4</v>
      </c>
      <c r="C1561" s="34">
        <f t="shared" si="49"/>
        <v>1.2994852635271226E-2</v>
      </c>
      <c r="D1561" s="2">
        <v>240</v>
      </c>
      <c r="E1561" s="34">
        <f t="shared" si="48"/>
        <v>8.615255305736591E-3</v>
      </c>
      <c r="F1561" s="77"/>
    </row>
    <row r="1562" spans="1:6" x14ac:dyDescent="0.3">
      <c r="A1562" s="1">
        <v>38244.729169999999</v>
      </c>
      <c r="B1562" s="2">
        <v>3708.03</v>
      </c>
      <c r="C1562" s="34">
        <f t="shared" si="49"/>
        <v>-4.6625865678853184E-3</v>
      </c>
      <c r="D1562" s="2">
        <v>239.18</v>
      </c>
      <c r="E1562" s="34">
        <f t="shared" si="48"/>
        <v>-3.4166666666666234E-3</v>
      </c>
      <c r="F1562" s="77"/>
    </row>
    <row r="1563" spans="1:6" x14ac:dyDescent="0.3">
      <c r="A1563" s="1">
        <v>38245.729169999999</v>
      </c>
      <c r="B1563" s="2">
        <v>3691.85</v>
      </c>
      <c r="C1563" s="34">
        <f t="shared" si="49"/>
        <v>-4.3635029921549329E-3</v>
      </c>
      <c r="D1563" s="2">
        <v>238.7</v>
      </c>
      <c r="E1563" s="34">
        <f t="shared" si="48"/>
        <v>-2.006856760598752E-3</v>
      </c>
      <c r="F1563" s="77"/>
    </row>
    <row r="1564" spans="1:6" x14ac:dyDescent="0.3">
      <c r="A1564" s="1">
        <v>38246.729169999999</v>
      </c>
      <c r="B1564" s="2">
        <v>3691.68</v>
      </c>
      <c r="C1564" s="34">
        <f t="shared" si="49"/>
        <v>-4.6047374622548709E-5</v>
      </c>
      <c r="D1564" s="2">
        <v>239.75</v>
      </c>
      <c r="E1564" s="34">
        <f t="shared" si="48"/>
        <v>4.3988269794721369E-3</v>
      </c>
      <c r="F1564" s="77"/>
    </row>
    <row r="1565" spans="1:6" x14ac:dyDescent="0.3">
      <c r="A1565" s="1">
        <v>38247.729169999999</v>
      </c>
      <c r="B1565" s="2">
        <v>3726.22</v>
      </c>
      <c r="C1565" s="34">
        <f t="shared" si="49"/>
        <v>9.3561738828933372E-3</v>
      </c>
      <c r="D1565" s="2">
        <v>241.11</v>
      </c>
      <c r="E1565" s="34">
        <f t="shared" si="48"/>
        <v>5.6725755995830074E-3</v>
      </c>
      <c r="F1565" s="77"/>
    </row>
    <row r="1566" spans="1:6" x14ac:dyDescent="0.3">
      <c r="A1566" s="1">
        <v>38250.729169999999</v>
      </c>
      <c r="B1566" s="2">
        <v>3703.69</v>
      </c>
      <c r="C1566" s="34">
        <f t="shared" si="49"/>
        <v>-6.0463418692400239E-3</v>
      </c>
      <c r="D1566" s="2">
        <v>240.26</v>
      </c>
      <c r="E1566" s="34">
        <f t="shared" si="48"/>
        <v>-3.5253618680270993E-3</v>
      </c>
      <c r="F1566" s="77"/>
    </row>
    <row r="1567" spans="1:6" x14ac:dyDescent="0.3">
      <c r="A1567" s="1">
        <v>38251.729169999999</v>
      </c>
      <c r="B1567" s="2">
        <v>3731.14</v>
      </c>
      <c r="C1567" s="34">
        <f t="shared" si="49"/>
        <v>7.4115274226513872E-3</v>
      </c>
      <c r="D1567" s="2">
        <v>241.37</v>
      </c>
      <c r="E1567" s="34">
        <f t="shared" si="48"/>
        <v>4.6199950054108818E-3</v>
      </c>
      <c r="F1567" s="77"/>
    </row>
    <row r="1568" spans="1:6" x14ac:dyDescent="0.3">
      <c r="A1568" s="1">
        <v>38252.729169999999</v>
      </c>
      <c r="B1568" s="2">
        <v>3692.11</v>
      </c>
      <c r="C1568" s="34">
        <f t="shared" si="49"/>
        <v>-1.0460609894026973E-2</v>
      </c>
      <c r="D1568" s="2">
        <v>240.01</v>
      </c>
      <c r="E1568" s="34">
        <f t="shared" si="48"/>
        <v>-5.6345030451174782E-3</v>
      </c>
      <c r="F1568" s="77"/>
    </row>
    <row r="1569" spans="1:6" x14ac:dyDescent="0.3">
      <c r="A1569" s="1">
        <v>38253.729169999999</v>
      </c>
      <c r="B1569" s="2">
        <v>3653.1</v>
      </c>
      <c r="C1569" s="34">
        <f t="shared" si="49"/>
        <v>-1.0565774042485265E-2</v>
      </c>
      <c r="D1569" s="2">
        <v>238.22</v>
      </c>
      <c r="E1569" s="34">
        <f t="shared" si="48"/>
        <v>-7.4580225823923652E-3</v>
      </c>
      <c r="F1569" s="77"/>
    </row>
    <row r="1570" spans="1:6" x14ac:dyDescent="0.3">
      <c r="A1570" s="1">
        <v>38254.729169999999</v>
      </c>
      <c r="B1570" s="2">
        <v>3673.51</v>
      </c>
      <c r="C1570" s="34">
        <f t="shared" si="49"/>
        <v>5.5870356683365152E-3</v>
      </c>
      <c r="D1570" s="2">
        <v>238.94</v>
      </c>
      <c r="E1570" s="34">
        <f t="shared" si="48"/>
        <v>3.0224162538829979E-3</v>
      </c>
      <c r="F1570" s="77"/>
    </row>
    <row r="1571" spans="1:6" x14ac:dyDescent="0.3">
      <c r="A1571" s="1">
        <v>38257.729169999999</v>
      </c>
      <c r="B1571" s="2">
        <v>3656.93</v>
      </c>
      <c r="C1571" s="34">
        <f t="shared" si="49"/>
        <v>-4.5133945463603498E-3</v>
      </c>
      <c r="D1571" s="2">
        <v>237.37</v>
      </c>
      <c r="E1571" s="34">
        <f t="shared" si="48"/>
        <v>-6.5706872018079787E-3</v>
      </c>
      <c r="F1571" s="77"/>
    </row>
    <row r="1572" spans="1:6" x14ac:dyDescent="0.3">
      <c r="A1572" s="1">
        <v>38258.729169999999</v>
      </c>
      <c r="B1572" s="2">
        <v>3667.47</v>
      </c>
      <c r="C1572" s="34">
        <f t="shared" si="49"/>
        <v>2.8821990029888056E-3</v>
      </c>
      <c r="D1572" s="2">
        <v>238.51</v>
      </c>
      <c r="E1572" s="34">
        <f t="shared" si="48"/>
        <v>4.8026288073470536E-3</v>
      </c>
      <c r="F1572" s="77"/>
    </row>
    <row r="1573" spans="1:6" x14ac:dyDescent="0.3">
      <c r="A1573" s="1">
        <v>38259.729169999999</v>
      </c>
      <c r="B1573" s="2">
        <v>3682.67</v>
      </c>
      <c r="C1573" s="34">
        <f t="shared" si="49"/>
        <v>4.1445465129912318E-3</v>
      </c>
      <c r="D1573" s="2">
        <v>239.34</v>
      </c>
      <c r="E1573" s="34">
        <f t="shared" si="48"/>
        <v>3.4799379480945358E-3</v>
      </c>
      <c r="F1573" s="77"/>
    </row>
    <row r="1574" spans="1:6" x14ac:dyDescent="0.3">
      <c r="A1574" s="1">
        <v>38260.729169999999</v>
      </c>
      <c r="B1574" s="2">
        <v>3640.61</v>
      </c>
      <c r="C1574" s="34">
        <f t="shared" si="49"/>
        <v>-1.1421061349510042E-2</v>
      </c>
      <c r="D1574" s="2">
        <v>237.74</v>
      </c>
      <c r="E1574" s="34">
        <f t="shared" si="48"/>
        <v>-6.6850505556947937E-3</v>
      </c>
      <c r="F1574" s="77"/>
    </row>
    <row r="1575" spans="1:6" x14ac:dyDescent="0.3">
      <c r="A1575" s="1">
        <v>38261.729169999999</v>
      </c>
      <c r="B1575" s="2">
        <v>3730.16</v>
      </c>
      <c r="C1575" s="34">
        <f t="shared" si="49"/>
        <v>2.4597526238734568E-2</v>
      </c>
      <c r="D1575" s="2">
        <v>241.85</v>
      </c>
      <c r="E1575" s="34">
        <f t="shared" si="48"/>
        <v>1.7287793387734451E-2</v>
      </c>
      <c r="F1575" s="77"/>
    </row>
    <row r="1576" spans="1:6" x14ac:dyDescent="0.3">
      <c r="A1576" s="1">
        <v>38264.729169999999</v>
      </c>
      <c r="B1576" s="2">
        <v>3767.06</v>
      </c>
      <c r="C1576" s="34">
        <f t="shared" si="49"/>
        <v>9.8923370579278025E-3</v>
      </c>
      <c r="D1576" s="2">
        <v>244.18</v>
      </c>
      <c r="E1576" s="34">
        <f t="shared" si="48"/>
        <v>9.6340707049824559E-3</v>
      </c>
      <c r="F1576" s="77"/>
    </row>
    <row r="1577" spans="1:6" x14ac:dyDescent="0.3">
      <c r="A1577" s="1">
        <v>38265.729169999999</v>
      </c>
      <c r="B1577" s="2">
        <v>3770.24</v>
      </c>
      <c r="C1577" s="34">
        <f t="shared" si="49"/>
        <v>8.4415963642725522E-4</v>
      </c>
      <c r="D1577" s="2">
        <v>244.39</v>
      </c>
      <c r="E1577" s="34">
        <f t="shared" si="48"/>
        <v>8.6002129576523423E-4</v>
      </c>
      <c r="F1577" s="77"/>
    </row>
    <row r="1578" spans="1:6" x14ac:dyDescent="0.3">
      <c r="A1578" s="1">
        <v>38266.729169999999</v>
      </c>
      <c r="B1578" s="2">
        <v>3764.59</v>
      </c>
      <c r="C1578" s="34">
        <f t="shared" si="49"/>
        <v>-1.4985783398403507E-3</v>
      </c>
      <c r="D1578" s="2">
        <v>244.19</v>
      </c>
      <c r="E1578" s="34">
        <f t="shared" si="48"/>
        <v>-8.1836409018365419E-4</v>
      </c>
      <c r="F1578" s="77"/>
    </row>
    <row r="1579" spans="1:6" x14ac:dyDescent="0.3">
      <c r="A1579" s="1">
        <v>38267.729169999999</v>
      </c>
      <c r="B1579" s="2">
        <v>3758.7</v>
      </c>
      <c r="C1579" s="34">
        <f t="shared" si="49"/>
        <v>-1.5645794097099985E-3</v>
      </c>
      <c r="D1579" s="2">
        <v>244.15</v>
      </c>
      <c r="E1579" s="34">
        <f t="shared" si="48"/>
        <v>-1.6380687169825769E-4</v>
      </c>
      <c r="F1579" s="77"/>
    </row>
    <row r="1580" spans="1:6" x14ac:dyDescent="0.3">
      <c r="A1580" s="1">
        <v>38268.729169999999</v>
      </c>
      <c r="B1580" s="2">
        <v>3737.87</v>
      </c>
      <c r="C1580" s="34">
        <f t="shared" si="49"/>
        <v>-5.5418096682363638E-3</v>
      </c>
      <c r="D1580" s="2">
        <v>243.07</v>
      </c>
      <c r="E1580" s="34">
        <f t="shared" si="48"/>
        <v>-4.4235101372107621E-3</v>
      </c>
      <c r="F1580" s="77"/>
    </row>
    <row r="1581" spans="1:6" x14ac:dyDescent="0.3">
      <c r="A1581" s="1">
        <v>38271.729169999999</v>
      </c>
      <c r="B1581" s="2">
        <v>3727.64</v>
      </c>
      <c r="C1581" s="34">
        <f t="shared" si="49"/>
        <v>-2.7368528065448983E-3</v>
      </c>
      <c r="D1581" s="2">
        <v>242.93</v>
      </c>
      <c r="E1581" s="34">
        <f t="shared" si="48"/>
        <v>-5.7596577117702275E-4</v>
      </c>
      <c r="F1581" s="77"/>
    </row>
    <row r="1582" spans="1:6" x14ac:dyDescent="0.3">
      <c r="A1582" s="1">
        <v>38272.729169999999</v>
      </c>
      <c r="B1582" s="2">
        <v>3688.73</v>
      </c>
      <c r="C1582" s="34">
        <f t="shared" si="49"/>
        <v>-1.0438239744181232E-2</v>
      </c>
      <c r="D1582" s="2">
        <v>241.05</v>
      </c>
      <c r="E1582" s="34">
        <f t="shared" si="48"/>
        <v>-7.7388548141439362E-3</v>
      </c>
      <c r="F1582" s="77"/>
    </row>
    <row r="1583" spans="1:6" x14ac:dyDescent="0.3">
      <c r="A1583" s="1">
        <v>38273.729169999999</v>
      </c>
      <c r="B1583" s="2">
        <v>3694.32</v>
      </c>
      <c r="C1583" s="34">
        <f t="shared" si="49"/>
        <v>1.51542671868099E-3</v>
      </c>
      <c r="D1583" s="2">
        <v>241.6</v>
      </c>
      <c r="E1583" s="34">
        <f t="shared" si="48"/>
        <v>2.2816842978634622E-3</v>
      </c>
      <c r="F1583" s="77"/>
    </row>
    <row r="1584" spans="1:6" x14ac:dyDescent="0.3">
      <c r="A1584" s="1">
        <v>38274.729169999999</v>
      </c>
      <c r="B1584" s="2">
        <v>3664.95</v>
      </c>
      <c r="C1584" s="34">
        <f t="shared" si="49"/>
        <v>-7.9500422269863646E-3</v>
      </c>
      <c r="D1584" s="2">
        <v>239.97</v>
      </c>
      <c r="E1584" s="34">
        <f t="shared" si="48"/>
        <v>-6.7466887417217958E-3</v>
      </c>
      <c r="F1584" s="77"/>
    </row>
    <row r="1585" spans="1:6" x14ac:dyDescent="0.3">
      <c r="A1585" s="1">
        <v>38275.729169999999</v>
      </c>
      <c r="B1585" s="2">
        <v>3670.76</v>
      </c>
      <c r="C1585" s="34">
        <f t="shared" si="49"/>
        <v>1.5852876574034003E-3</v>
      </c>
      <c r="D1585" s="2">
        <v>239.49</v>
      </c>
      <c r="E1585" s="34">
        <f t="shared" si="48"/>
        <v>-2.0002500312538141E-3</v>
      </c>
      <c r="F1585" s="77"/>
    </row>
    <row r="1586" spans="1:6" x14ac:dyDescent="0.3">
      <c r="A1586" s="1">
        <v>38278.729169999999</v>
      </c>
      <c r="B1586" s="2">
        <v>3659.81</v>
      </c>
      <c r="C1586" s="34">
        <f t="shared" si="49"/>
        <v>-2.9830334862536168E-3</v>
      </c>
      <c r="D1586" s="2">
        <v>238.77</v>
      </c>
      <c r="E1586" s="34">
        <f t="shared" si="48"/>
        <v>-3.0063885757234399E-3</v>
      </c>
      <c r="F1586" s="77"/>
    </row>
    <row r="1587" spans="1:6" x14ac:dyDescent="0.3">
      <c r="A1587" s="1">
        <v>38279.729169999999</v>
      </c>
      <c r="B1587" s="2">
        <v>3700.56</v>
      </c>
      <c r="C1587" s="34">
        <f t="shared" si="49"/>
        <v>1.1134457799721886E-2</v>
      </c>
      <c r="D1587" s="2">
        <v>241.05</v>
      </c>
      <c r="E1587" s="34">
        <f t="shared" si="48"/>
        <v>9.548938308832744E-3</v>
      </c>
      <c r="F1587" s="77"/>
    </row>
    <row r="1588" spans="1:6" x14ac:dyDescent="0.3">
      <c r="A1588" s="1">
        <v>38280.729169999999</v>
      </c>
      <c r="B1588" s="2">
        <v>3665.68</v>
      </c>
      <c r="C1588" s="34">
        <f t="shared" si="49"/>
        <v>-9.4256004496616752E-3</v>
      </c>
      <c r="D1588" s="2">
        <v>238.65</v>
      </c>
      <c r="E1588" s="34">
        <f t="shared" si="48"/>
        <v>-9.9564405724953398E-3</v>
      </c>
      <c r="F1588" s="77"/>
    </row>
    <row r="1589" spans="1:6" x14ac:dyDescent="0.3">
      <c r="A1589" s="1">
        <v>38281.729169999999</v>
      </c>
      <c r="B1589" s="2">
        <v>3687.53</v>
      </c>
      <c r="C1589" s="34">
        <f t="shared" si="49"/>
        <v>5.9606948778945235E-3</v>
      </c>
      <c r="D1589" s="2">
        <v>240.06</v>
      </c>
      <c r="E1589" s="34">
        <f t="shared" si="48"/>
        <v>5.9082338152105507E-3</v>
      </c>
      <c r="F1589" s="77"/>
    </row>
    <row r="1590" spans="1:6" x14ac:dyDescent="0.3">
      <c r="A1590" s="1">
        <v>38282.729169999999</v>
      </c>
      <c r="B1590" s="2">
        <v>3687.17</v>
      </c>
      <c r="C1590" s="34">
        <f t="shared" si="49"/>
        <v>-9.7626324396027364E-5</v>
      </c>
      <c r="D1590" s="2">
        <v>239.87</v>
      </c>
      <c r="E1590" s="34">
        <f t="shared" si="48"/>
        <v>-7.9146879946678794E-4</v>
      </c>
      <c r="F1590" s="77"/>
    </row>
    <row r="1591" spans="1:6" x14ac:dyDescent="0.3">
      <c r="A1591" s="1">
        <v>38285.729169999999</v>
      </c>
      <c r="B1591" s="2">
        <v>3609.06</v>
      </c>
      <c r="C1591" s="34">
        <f t="shared" si="49"/>
        <v>-2.1184268693876351E-2</v>
      </c>
      <c r="D1591" s="2">
        <v>235.95</v>
      </c>
      <c r="E1591" s="34">
        <f t="shared" si="48"/>
        <v>-1.634218535039822E-2</v>
      </c>
      <c r="F1591" s="77"/>
    </row>
    <row r="1592" spans="1:6" x14ac:dyDescent="0.3">
      <c r="A1592" s="1">
        <v>38286.729169999999</v>
      </c>
      <c r="B1592" s="2">
        <v>3619.48</v>
      </c>
      <c r="C1592" s="34">
        <f t="shared" si="49"/>
        <v>2.8871783788577687E-3</v>
      </c>
      <c r="D1592" s="2">
        <v>236.65</v>
      </c>
      <c r="E1592" s="34">
        <f t="shared" si="48"/>
        <v>2.9667302394575934E-3</v>
      </c>
      <c r="F1592" s="77"/>
    </row>
    <row r="1593" spans="1:6" x14ac:dyDescent="0.3">
      <c r="A1593" s="1">
        <v>38287.729169999999</v>
      </c>
      <c r="B1593" s="2">
        <v>3678.39</v>
      </c>
      <c r="C1593" s="34">
        <f t="shared" si="49"/>
        <v>1.6275818625880012E-2</v>
      </c>
      <c r="D1593" s="2">
        <v>239.48</v>
      </c>
      <c r="E1593" s="34">
        <f t="shared" si="48"/>
        <v>1.1958588633002254E-2</v>
      </c>
      <c r="F1593" s="77"/>
    </row>
    <row r="1594" spans="1:6" x14ac:dyDescent="0.3">
      <c r="A1594" s="1">
        <v>38288.729169999999</v>
      </c>
      <c r="B1594" s="2">
        <v>3721.82</v>
      </c>
      <c r="C1594" s="34">
        <f t="shared" si="49"/>
        <v>1.1806795907992385E-2</v>
      </c>
      <c r="D1594" s="2">
        <v>240.94</v>
      </c>
      <c r="E1594" s="34">
        <f t="shared" si="48"/>
        <v>6.0965425087691205E-3</v>
      </c>
      <c r="F1594" s="77"/>
    </row>
    <row r="1595" spans="1:6" x14ac:dyDescent="0.3">
      <c r="A1595" s="1">
        <v>38289.729169999999</v>
      </c>
      <c r="B1595" s="2">
        <v>3706.82</v>
      </c>
      <c r="C1595" s="34">
        <f t="shared" si="49"/>
        <v>-4.0302862577985543E-3</v>
      </c>
      <c r="D1595" s="2">
        <v>240.3</v>
      </c>
      <c r="E1595" s="34">
        <f t="shared" si="48"/>
        <v>-2.6562629700339624E-3</v>
      </c>
      <c r="F1595" s="77"/>
    </row>
    <row r="1596" spans="1:6" x14ac:dyDescent="0.3">
      <c r="A1596" s="1">
        <v>38292.729169999999</v>
      </c>
      <c r="B1596" s="2">
        <v>3734.07</v>
      </c>
      <c r="C1596" s="34">
        <f t="shared" si="49"/>
        <v>7.3513146038923782E-3</v>
      </c>
      <c r="D1596" s="2">
        <v>242.29</v>
      </c>
      <c r="E1596" s="34">
        <f t="shared" ref="E1596:E1659" si="50">D1596/D1595-1</f>
        <v>8.2813150228879806E-3</v>
      </c>
      <c r="F1596" s="77"/>
    </row>
    <row r="1597" spans="1:6" x14ac:dyDescent="0.3">
      <c r="A1597" s="1">
        <v>38293.729169999999</v>
      </c>
      <c r="B1597" s="2">
        <v>3765.84</v>
      </c>
      <c r="C1597" s="34">
        <f t="shared" si="49"/>
        <v>8.5081425897211016E-3</v>
      </c>
      <c r="D1597" s="2">
        <v>244.5</v>
      </c>
      <c r="E1597" s="34">
        <f t="shared" si="50"/>
        <v>9.1213009203847673E-3</v>
      </c>
      <c r="F1597" s="77"/>
    </row>
    <row r="1598" spans="1:6" x14ac:dyDescent="0.3">
      <c r="A1598" s="1">
        <v>38294.729169999999</v>
      </c>
      <c r="B1598" s="2">
        <v>3769.93</v>
      </c>
      <c r="C1598" s="34">
        <f t="shared" si="49"/>
        <v>1.0860790686804123E-3</v>
      </c>
      <c r="D1598" s="2">
        <v>245.29</v>
      </c>
      <c r="E1598" s="34">
        <f t="shared" si="50"/>
        <v>3.2310838445808177E-3</v>
      </c>
      <c r="F1598" s="77"/>
    </row>
    <row r="1599" spans="1:6" x14ac:dyDescent="0.3">
      <c r="A1599" s="1">
        <v>38295.729169999999</v>
      </c>
      <c r="B1599" s="2">
        <v>3762.45</v>
      </c>
      <c r="C1599" s="34">
        <f t="shared" ref="C1599:C1662" si="51">B1599/B1598-1</f>
        <v>-1.9841217210929685E-3</v>
      </c>
      <c r="D1599" s="2">
        <v>244.56</v>
      </c>
      <c r="E1599" s="34">
        <f t="shared" si="50"/>
        <v>-2.976069142647475E-3</v>
      </c>
      <c r="F1599" s="77"/>
    </row>
    <row r="1600" spans="1:6" x14ac:dyDescent="0.3">
      <c r="A1600" s="1">
        <v>38296.729169999999</v>
      </c>
      <c r="B1600" s="2">
        <v>3780.99</v>
      </c>
      <c r="C1600" s="34">
        <f t="shared" si="51"/>
        <v>4.9276402344216041E-3</v>
      </c>
      <c r="D1600" s="2">
        <v>245.9</v>
      </c>
      <c r="E1600" s="34">
        <f t="shared" si="50"/>
        <v>5.4792280013085115E-3</v>
      </c>
      <c r="F1600" s="77"/>
    </row>
    <row r="1601" spans="1:6" x14ac:dyDescent="0.3">
      <c r="A1601" s="1">
        <v>38299.729169999999</v>
      </c>
      <c r="B1601" s="2">
        <v>3776.99</v>
      </c>
      <c r="C1601" s="34">
        <f t="shared" si="51"/>
        <v>-1.0579239828721887E-3</v>
      </c>
      <c r="D1601" s="2">
        <v>245.6</v>
      </c>
      <c r="E1601" s="34">
        <f t="shared" si="50"/>
        <v>-1.2200081333876289E-3</v>
      </c>
      <c r="F1601" s="77"/>
    </row>
    <row r="1602" spans="1:6" x14ac:dyDescent="0.3">
      <c r="A1602" s="1">
        <v>38300.729169999999</v>
      </c>
      <c r="B1602" s="2">
        <v>3769.94</v>
      </c>
      <c r="C1602" s="34">
        <f t="shared" si="51"/>
        <v>-1.8665657044365513E-3</v>
      </c>
      <c r="D1602" s="2">
        <v>245.52</v>
      </c>
      <c r="E1602" s="34">
        <f t="shared" si="50"/>
        <v>-3.2573289902271263E-4</v>
      </c>
      <c r="F1602" s="77"/>
    </row>
    <row r="1603" spans="1:6" x14ac:dyDescent="0.3">
      <c r="A1603" s="1">
        <v>38301.729169999999</v>
      </c>
      <c r="B1603" s="2">
        <v>3784.91</v>
      </c>
      <c r="C1603" s="34">
        <f t="shared" si="51"/>
        <v>3.9708854782833924E-3</v>
      </c>
      <c r="D1603" s="2">
        <v>246.05</v>
      </c>
      <c r="E1603" s="34">
        <f t="shared" si="50"/>
        <v>2.1586836102964746E-3</v>
      </c>
      <c r="F1603" s="77"/>
    </row>
    <row r="1604" spans="1:6" x14ac:dyDescent="0.3">
      <c r="A1604" s="1">
        <v>38302.729169999999</v>
      </c>
      <c r="B1604" s="2">
        <v>3833.79</v>
      </c>
      <c r="C1604" s="34">
        <f t="shared" si="51"/>
        <v>1.2914441822923228E-2</v>
      </c>
      <c r="D1604" s="2">
        <v>248.32</v>
      </c>
      <c r="E1604" s="34">
        <f t="shared" si="50"/>
        <v>9.225767120503825E-3</v>
      </c>
      <c r="F1604" s="77"/>
    </row>
    <row r="1605" spans="1:6" x14ac:dyDescent="0.3">
      <c r="A1605" s="1">
        <v>38303.729169999999</v>
      </c>
      <c r="B1605" s="2">
        <v>3835.11</v>
      </c>
      <c r="C1605" s="34">
        <f t="shared" si="51"/>
        <v>3.4430680866726071E-4</v>
      </c>
      <c r="D1605" s="2">
        <v>249.2</v>
      </c>
      <c r="E1605" s="34">
        <f t="shared" si="50"/>
        <v>3.5438144329895671E-3</v>
      </c>
      <c r="F1605" s="77"/>
    </row>
    <row r="1606" spans="1:6" x14ac:dyDescent="0.3">
      <c r="A1606" s="1">
        <v>38306.729169999999</v>
      </c>
      <c r="B1606" s="2">
        <v>3820.97</v>
      </c>
      <c r="C1606" s="34">
        <f t="shared" si="51"/>
        <v>-3.6869868139376427E-3</v>
      </c>
      <c r="D1606" s="2">
        <v>248.89</v>
      </c>
      <c r="E1606" s="34">
        <f t="shared" si="50"/>
        <v>-1.2439807383627377E-3</v>
      </c>
      <c r="F1606" s="77"/>
    </row>
    <row r="1607" spans="1:6" x14ac:dyDescent="0.3">
      <c r="A1607" s="1">
        <v>38307.729169999999</v>
      </c>
      <c r="B1607" s="2">
        <v>3794.27</v>
      </c>
      <c r="C1607" s="34">
        <f t="shared" si="51"/>
        <v>-6.9877544183806206E-3</v>
      </c>
      <c r="D1607" s="2">
        <v>247.24</v>
      </c>
      <c r="E1607" s="34">
        <f t="shared" si="50"/>
        <v>-6.6294346900236389E-3</v>
      </c>
      <c r="F1607" s="77"/>
    </row>
    <row r="1608" spans="1:6" x14ac:dyDescent="0.3">
      <c r="A1608" s="1">
        <v>38308.729169999999</v>
      </c>
      <c r="B1608" s="2">
        <v>3844.14</v>
      </c>
      <c r="C1608" s="34">
        <f t="shared" si="51"/>
        <v>1.3143503229870346E-2</v>
      </c>
      <c r="D1608" s="2">
        <v>249.45</v>
      </c>
      <c r="E1608" s="34">
        <f t="shared" si="50"/>
        <v>8.9386830609932133E-3</v>
      </c>
      <c r="F1608" s="77"/>
    </row>
    <row r="1609" spans="1:6" x14ac:dyDescent="0.3">
      <c r="A1609" s="1">
        <v>38309.729169999999</v>
      </c>
      <c r="B1609" s="2">
        <v>3830.39</v>
      </c>
      <c r="C1609" s="34">
        <f t="shared" si="51"/>
        <v>-3.5768728506245795E-3</v>
      </c>
      <c r="D1609" s="2">
        <v>249.5</v>
      </c>
      <c r="E1609" s="34">
        <f t="shared" si="50"/>
        <v>2.0044097013438567E-4</v>
      </c>
      <c r="F1609" s="77"/>
    </row>
    <row r="1610" spans="1:6" x14ac:dyDescent="0.3">
      <c r="A1610" s="1">
        <v>38310.729169999999</v>
      </c>
      <c r="B1610" s="2">
        <v>3798.78</v>
      </c>
      <c r="C1610" s="34">
        <f t="shared" si="51"/>
        <v>-8.2524233824753379E-3</v>
      </c>
      <c r="D1610" s="2">
        <v>247.61</v>
      </c>
      <c r="E1610" s="34">
        <f t="shared" si="50"/>
        <v>-7.5751503006011855E-3</v>
      </c>
      <c r="F1610" s="77"/>
    </row>
    <row r="1611" spans="1:6" x14ac:dyDescent="0.3">
      <c r="A1611" s="1">
        <v>38313.729169999999</v>
      </c>
      <c r="B1611" s="2">
        <v>3774.25</v>
      </c>
      <c r="C1611" s="34">
        <f t="shared" si="51"/>
        <v>-6.457336302707728E-3</v>
      </c>
      <c r="D1611" s="2">
        <v>246.32</v>
      </c>
      <c r="E1611" s="34">
        <f t="shared" si="50"/>
        <v>-5.209805742902196E-3</v>
      </c>
      <c r="F1611" s="77"/>
    </row>
    <row r="1612" spans="1:6" x14ac:dyDescent="0.3">
      <c r="A1612" s="1">
        <v>38314.729169999999</v>
      </c>
      <c r="B1612" s="2">
        <v>3780.09</v>
      </c>
      <c r="C1612" s="34">
        <f t="shared" si="51"/>
        <v>1.5473272835662133E-3</v>
      </c>
      <c r="D1612" s="2">
        <v>246.71</v>
      </c>
      <c r="E1612" s="34">
        <f t="shared" si="50"/>
        <v>1.5833062682690802E-3</v>
      </c>
      <c r="F1612" s="77"/>
    </row>
    <row r="1613" spans="1:6" x14ac:dyDescent="0.3">
      <c r="A1613" s="1">
        <v>38315.729169999999</v>
      </c>
      <c r="B1613" s="2">
        <v>3760.7</v>
      </c>
      <c r="C1613" s="34">
        <f t="shared" si="51"/>
        <v>-5.1295074984988309E-3</v>
      </c>
      <c r="D1613" s="2">
        <v>246.4</v>
      </c>
      <c r="E1613" s="34">
        <f t="shared" si="50"/>
        <v>-1.2565360139434878E-3</v>
      </c>
      <c r="F1613" s="77"/>
    </row>
    <row r="1614" spans="1:6" x14ac:dyDescent="0.3">
      <c r="A1614" s="1">
        <v>38316.729169999999</v>
      </c>
      <c r="B1614" s="2">
        <v>3797.59</v>
      </c>
      <c r="C1614" s="34">
        <f t="shared" si="51"/>
        <v>9.8093440051054692E-3</v>
      </c>
      <c r="D1614" s="2">
        <v>248.17</v>
      </c>
      <c r="E1614" s="34">
        <f t="shared" si="50"/>
        <v>7.1834415584415279E-3</v>
      </c>
      <c r="F1614" s="77"/>
    </row>
    <row r="1615" spans="1:6" x14ac:dyDescent="0.3">
      <c r="A1615" s="1">
        <v>38317.729169999999</v>
      </c>
      <c r="B1615" s="2">
        <v>3782.2</v>
      </c>
      <c r="C1615" s="34">
        <f t="shared" si="51"/>
        <v>-4.05257018266858E-3</v>
      </c>
      <c r="D1615" s="2">
        <v>247.78</v>
      </c>
      <c r="E1615" s="34">
        <f t="shared" si="50"/>
        <v>-1.5715034049239573E-3</v>
      </c>
      <c r="F1615" s="77"/>
    </row>
    <row r="1616" spans="1:6" x14ac:dyDescent="0.3">
      <c r="A1616" s="1">
        <v>38320.729169999999</v>
      </c>
      <c r="B1616" s="2">
        <v>3780.61</v>
      </c>
      <c r="C1616" s="34">
        <f t="shared" si="51"/>
        <v>-4.2039024906126432E-4</v>
      </c>
      <c r="D1616" s="2">
        <v>247.53</v>
      </c>
      <c r="E1616" s="34">
        <f t="shared" si="50"/>
        <v>-1.0089595609007462E-3</v>
      </c>
      <c r="F1616" s="77"/>
    </row>
    <row r="1617" spans="1:6" x14ac:dyDescent="0.3">
      <c r="A1617" s="1">
        <v>38321.729169999999</v>
      </c>
      <c r="B1617" s="2">
        <v>3753.75</v>
      </c>
      <c r="C1617" s="34">
        <f t="shared" si="51"/>
        <v>-7.1046735844215725E-3</v>
      </c>
      <c r="D1617" s="2">
        <v>246.51</v>
      </c>
      <c r="E1617" s="34">
        <f t="shared" si="50"/>
        <v>-4.120712640892088E-3</v>
      </c>
      <c r="F1617" s="77"/>
    </row>
    <row r="1618" spans="1:6" x14ac:dyDescent="0.3">
      <c r="A1618" s="1">
        <v>38322.729169999999</v>
      </c>
      <c r="B1618" s="2">
        <v>3796.71</v>
      </c>
      <c r="C1618" s="34">
        <f t="shared" si="51"/>
        <v>1.1444555444555471E-2</v>
      </c>
      <c r="D1618" s="2">
        <v>249.29</v>
      </c>
      <c r="E1618" s="34">
        <f t="shared" si="50"/>
        <v>1.1277432964180045E-2</v>
      </c>
      <c r="F1618" s="77"/>
    </row>
    <row r="1619" spans="1:6" x14ac:dyDescent="0.3">
      <c r="A1619" s="1">
        <v>38323.729169999999</v>
      </c>
      <c r="B1619" s="2">
        <v>3811.45</v>
      </c>
      <c r="C1619" s="34">
        <f t="shared" si="51"/>
        <v>3.8823086303667598E-3</v>
      </c>
      <c r="D1619" s="2">
        <v>250.32</v>
      </c>
      <c r="E1619" s="34">
        <f t="shared" si="50"/>
        <v>4.1317341249147432E-3</v>
      </c>
      <c r="F1619" s="77"/>
    </row>
    <row r="1620" spans="1:6" x14ac:dyDescent="0.3">
      <c r="A1620" s="1">
        <v>38324.729169999999</v>
      </c>
      <c r="B1620" s="2">
        <v>3783.51</v>
      </c>
      <c r="C1620" s="34">
        <f t="shared" si="51"/>
        <v>-7.3305434939457959E-3</v>
      </c>
      <c r="D1620" s="2">
        <v>249.74</v>
      </c>
      <c r="E1620" s="34">
        <f t="shared" si="50"/>
        <v>-2.3170341962287511E-3</v>
      </c>
      <c r="F1620" s="77"/>
    </row>
    <row r="1621" spans="1:6" x14ac:dyDescent="0.3">
      <c r="A1621" s="1">
        <v>38327.729169999999</v>
      </c>
      <c r="B1621" s="2">
        <v>3767.39</v>
      </c>
      <c r="C1621" s="34">
        <f t="shared" si="51"/>
        <v>-4.2605939986943842E-3</v>
      </c>
      <c r="D1621" s="2">
        <v>248.54</v>
      </c>
      <c r="E1621" s="34">
        <f t="shared" si="50"/>
        <v>-4.804997197085048E-3</v>
      </c>
      <c r="F1621" s="77"/>
    </row>
    <row r="1622" spans="1:6" x14ac:dyDescent="0.3">
      <c r="A1622" s="1">
        <v>38328.729169999999</v>
      </c>
      <c r="B1622" s="2">
        <v>3787.45</v>
      </c>
      <c r="C1622" s="34">
        <f t="shared" si="51"/>
        <v>5.3246411972214247E-3</v>
      </c>
      <c r="D1622" s="2">
        <v>249.44</v>
      </c>
      <c r="E1622" s="34">
        <f t="shared" si="50"/>
        <v>3.621147501408295E-3</v>
      </c>
      <c r="F1622" s="77"/>
    </row>
    <row r="1623" spans="1:6" x14ac:dyDescent="0.3">
      <c r="A1623" s="1">
        <v>38329.729169999999</v>
      </c>
      <c r="B1623" s="2">
        <v>3775.04</v>
      </c>
      <c r="C1623" s="34">
        <f t="shared" si="51"/>
        <v>-3.2766109123552045E-3</v>
      </c>
      <c r="D1623" s="2">
        <v>248.97</v>
      </c>
      <c r="E1623" s="34">
        <f t="shared" si="50"/>
        <v>-1.8842206542655227E-3</v>
      </c>
      <c r="F1623" s="77"/>
    </row>
    <row r="1624" spans="1:6" x14ac:dyDescent="0.3">
      <c r="A1624" s="1">
        <v>38330.729169999999</v>
      </c>
      <c r="B1624" s="2">
        <v>3747.46</v>
      </c>
      <c r="C1624" s="34">
        <f t="shared" si="51"/>
        <v>-7.3058828515724095E-3</v>
      </c>
      <c r="D1624" s="2">
        <v>247.19</v>
      </c>
      <c r="E1624" s="34">
        <f t="shared" si="50"/>
        <v>-7.1494557577218565E-3</v>
      </c>
      <c r="F1624" s="77"/>
    </row>
    <row r="1625" spans="1:6" x14ac:dyDescent="0.3">
      <c r="A1625" s="1">
        <v>38331.729169999999</v>
      </c>
      <c r="B1625" s="2">
        <v>3768.42</v>
      </c>
      <c r="C1625" s="34">
        <f t="shared" si="51"/>
        <v>5.5931217411260281E-3</v>
      </c>
      <c r="D1625" s="2">
        <v>248.18</v>
      </c>
      <c r="E1625" s="34">
        <f t="shared" si="50"/>
        <v>4.0050163841580666E-3</v>
      </c>
      <c r="F1625" s="77"/>
    </row>
    <row r="1626" spans="1:6" x14ac:dyDescent="0.3">
      <c r="A1626" s="1">
        <v>38334.729169999999</v>
      </c>
      <c r="B1626" s="2">
        <v>3805.94</v>
      </c>
      <c r="C1626" s="34">
        <f t="shared" si="51"/>
        <v>9.9564273621306487E-3</v>
      </c>
      <c r="D1626" s="2">
        <v>250.04</v>
      </c>
      <c r="E1626" s="34">
        <f t="shared" si="50"/>
        <v>7.4945603997098598E-3</v>
      </c>
      <c r="F1626" s="77"/>
    </row>
    <row r="1627" spans="1:6" x14ac:dyDescent="0.3">
      <c r="A1627" s="1">
        <v>38335.729169999999</v>
      </c>
      <c r="B1627" s="2">
        <v>3814.39</v>
      </c>
      <c r="C1627" s="34">
        <f t="shared" si="51"/>
        <v>2.2202136660063321E-3</v>
      </c>
      <c r="D1627" s="2">
        <v>250.31</v>
      </c>
      <c r="E1627" s="34">
        <f t="shared" si="50"/>
        <v>1.0798272276435483E-3</v>
      </c>
      <c r="F1627" s="77"/>
    </row>
    <row r="1628" spans="1:6" x14ac:dyDescent="0.3">
      <c r="A1628" s="1">
        <v>38336.729169999999</v>
      </c>
      <c r="B1628" s="2">
        <v>3802.99</v>
      </c>
      <c r="C1628" s="34">
        <f t="shared" si="51"/>
        <v>-2.9886823319063005E-3</v>
      </c>
      <c r="D1628" s="2">
        <v>250.18</v>
      </c>
      <c r="E1628" s="34">
        <f t="shared" si="50"/>
        <v>-5.1935599856178793E-4</v>
      </c>
      <c r="F1628" s="77"/>
    </row>
    <row r="1629" spans="1:6" x14ac:dyDescent="0.3">
      <c r="A1629" s="1">
        <v>38337.729169999999</v>
      </c>
      <c r="B1629" s="2">
        <v>3810.67</v>
      </c>
      <c r="C1629" s="34">
        <f t="shared" si="51"/>
        <v>2.0194636325627791E-3</v>
      </c>
      <c r="D1629" s="2">
        <v>251.09</v>
      </c>
      <c r="E1629" s="34">
        <f t="shared" si="50"/>
        <v>3.6373810856182853E-3</v>
      </c>
      <c r="F1629" s="77"/>
    </row>
    <row r="1630" spans="1:6" x14ac:dyDescent="0.3">
      <c r="A1630" s="1">
        <v>38338.729169999999</v>
      </c>
      <c r="B1630" s="2">
        <v>3744.92</v>
      </c>
      <c r="C1630" s="34">
        <f t="shared" si="51"/>
        <v>-1.7254183647495092E-2</v>
      </c>
      <c r="D1630" s="2">
        <v>249.13</v>
      </c>
      <c r="E1630" s="34">
        <f t="shared" si="50"/>
        <v>-7.8059659882910859E-3</v>
      </c>
      <c r="F1630" s="77"/>
    </row>
    <row r="1631" spans="1:6" x14ac:dyDescent="0.3">
      <c r="A1631" s="1">
        <v>38341.729169999999</v>
      </c>
      <c r="B1631" s="2">
        <v>3764.04</v>
      </c>
      <c r="C1631" s="34">
        <f t="shared" si="51"/>
        <v>5.1055830298110116E-3</v>
      </c>
      <c r="D1631" s="2">
        <v>250.29</v>
      </c>
      <c r="E1631" s="34">
        <f t="shared" si="50"/>
        <v>4.6562035884878394E-3</v>
      </c>
      <c r="F1631" s="77"/>
    </row>
    <row r="1632" spans="1:6" x14ac:dyDescent="0.3">
      <c r="A1632" s="1">
        <v>38342.729169999999</v>
      </c>
      <c r="B1632" s="2">
        <v>3770.03</v>
      </c>
      <c r="C1632" s="34">
        <f t="shared" si="51"/>
        <v>1.5913752244929302E-3</v>
      </c>
      <c r="D1632" s="2">
        <v>249.77</v>
      </c>
      <c r="E1632" s="34">
        <f t="shared" si="50"/>
        <v>-2.0775899956050337E-3</v>
      </c>
      <c r="F1632" s="77"/>
    </row>
    <row r="1633" spans="1:6" x14ac:dyDescent="0.3">
      <c r="A1633" s="1">
        <v>38343.729169999999</v>
      </c>
      <c r="B1633" s="2">
        <v>3806.15</v>
      </c>
      <c r="C1633" s="34">
        <f t="shared" si="51"/>
        <v>9.5808256167722039E-3</v>
      </c>
      <c r="D1633" s="2">
        <v>250.91</v>
      </c>
      <c r="E1633" s="34">
        <f t="shared" si="50"/>
        <v>4.5641990631379858E-3</v>
      </c>
      <c r="F1633" s="77"/>
    </row>
    <row r="1634" spans="1:6" x14ac:dyDescent="0.3">
      <c r="A1634" s="1">
        <v>38344.729169999999</v>
      </c>
      <c r="B1634" s="2">
        <v>3819.68</v>
      </c>
      <c r="C1634" s="34">
        <f t="shared" si="51"/>
        <v>3.5547731960117179E-3</v>
      </c>
      <c r="D1634" s="2">
        <v>250.98</v>
      </c>
      <c r="E1634" s="34">
        <f t="shared" si="50"/>
        <v>2.7898449643304346E-4</v>
      </c>
      <c r="F1634" s="77"/>
    </row>
    <row r="1635" spans="1:6" x14ac:dyDescent="0.3">
      <c r="A1635" s="1">
        <v>38348.729169999999</v>
      </c>
      <c r="B1635" s="2">
        <v>3817.69</v>
      </c>
      <c r="C1635" s="34">
        <f t="shared" si="51"/>
        <v>-5.2098605118744423E-4</v>
      </c>
      <c r="D1635" s="2">
        <v>250.84</v>
      </c>
      <c r="E1635" s="34">
        <f t="shared" si="50"/>
        <v>-5.5781337158333777E-4</v>
      </c>
      <c r="F1635" s="77"/>
    </row>
    <row r="1636" spans="1:6" x14ac:dyDescent="0.3">
      <c r="A1636" s="1">
        <v>38349.729169999999</v>
      </c>
      <c r="B1636" s="2">
        <v>3824.83</v>
      </c>
      <c r="C1636" s="34">
        <f t="shared" si="51"/>
        <v>1.8702409048403368E-3</v>
      </c>
      <c r="D1636" s="2">
        <v>251.09</v>
      </c>
      <c r="E1636" s="34">
        <f t="shared" si="50"/>
        <v>9.9665125179404512E-4</v>
      </c>
      <c r="F1636" s="77"/>
    </row>
    <row r="1637" spans="1:6" x14ac:dyDescent="0.3">
      <c r="A1637" s="1">
        <v>38350.729169999999</v>
      </c>
      <c r="B1637" s="2">
        <v>3827.16</v>
      </c>
      <c r="C1637" s="34">
        <f t="shared" si="51"/>
        <v>6.0917740134858178E-4</v>
      </c>
      <c r="D1637" s="2">
        <v>251.03</v>
      </c>
      <c r="E1637" s="34">
        <f t="shared" si="50"/>
        <v>-2.3895814249874636E-4</v>
      </c>
      <c r="F1637" s="77"/>
    </row>
    <row r="1638" spans="1:6" x14ac:dyDescent="0.3">
      <c r="A1638" s="1">
        <v>38351.729169999999</v>
      </c>
      <c r="B1638" s="2">
        <v>3827.95</v>
      </c>
      <c r="C1638" s="34">
        <f t="shared" si="51"/>
        <v>2.0641938147347716E-4</v>
      </c>
      <c r="D1638" s="2">
        <v>251.02</v>
      </c>
      <c r="E1638" s="34">
        <f t="shared" si="50"/>
        <v>-3.9835876190053021E-5</v>
      </c>
      <c r="F1638" s="77"/>
    </row>
    <row r="1639" spans="1:6" x14ac:dyDescent="0.3">
      <c r="A1639" s="1">
        <v>38355.729169999999</v>
      </c>
      <c r="B1639" s="2">
        <v>3855.68</v>
      </c>
      <c r="C1639" s="34">
        <f t="shared" si="51"/>
        <v>7.2440862602698441E-3</v>
      </c>
      <c r="D1639" s="2">
        <v>252.55</v>
      </c>
      <c r="E1639" s="34">
        <f t="shared" si="50"/>
        <v>6.0951318620030559E-3</v>
      </c>
      <c r="F1639" s="77"/>
    </row>
    <row r="1640" spans="1:6" x14ac:dyDescent="0.3">
      <c r="A1640" s="1">
        <v>38356.729169999999</v>
      </c>
      <c r="B1640" s="2">
        <v>3863.3</v>
      </c>
      <c r="C1640" s="34">
        <f t="shared" si="51"/>
        <v>1.9763050875591937E-3</v>
      </c>
      <c r="D1640" s="2">
        <v>253.55</v>
      </c>
      <c r="E1640" s="34">
        <f t="shared" si="50"/>
        <v>3.9596119580280753E-3</v>
      </c>
      <c r="F1640" s="77"/>
    </row>
    <row r="1641" spans="1:6" x14ac:dyDescent="0.3">
      <c r="A1641" s="1">
        <v>38357.729169999999</v>
      </c>
      <c r="B1641" s="2">
        <v>3829.36</v>
      </c>
      <c r="C1641" s="34">
        <f t="shared" si="51"/>
        <v>-8.7852354204954741E-3</v>
      </c>
      <c r="D1641" s="2">
        <v>251.85</v>
      </c>
      <c r="E1641" s="34">
        <f t="shared" si="50"/>
        <v>-6.704791954249667E-3</v>
      </c>
      <c r="F1641" s="77"/>
    </row>
    <row r="1642" spans="1:6" x14ac:dyDescent="0.3">
      <c r="A1642" s="1">
        <v>38358.729169999999</v>
      </c>
      <c r="B1642" s="2">
        <v>3856.48</v>
      </c>
      <c r="C1642" s="34">
        <f t="shared" si="51"/>
        <v>7.0821233835418607E-3</v>
      </c>
      <c r="D1642" s="2">
        <v>253.09</v>
      </c>
      <c r="E1642" s="34">
        <f t="shared" si="50"/>
        <v>4.9235656144530626E-3</v>
      </c>
      <c r="F1642" s="77"/>
    </row>
    <row r="1643" spans="1:6" x14ac:dyDescent="0.3">
      <c r="A1643" s="1">
        <v>38359.729169999999</v>
      </c>
      <c r="B1643" s="2">
        <v>3877.96</v>
      </c>
      <c r="C1643" s="34">
        <f t="shared" si="51"/>
        <v>5.56984607725175E-3</v>
      </c>
      <c r="D1643" s="2">
        <v>254.72</v>
      </c>
      <c r="E1643" s="34">
        <f t="shared" si="50"/>
        <v>6.4403966968271664E-3</v>
      </c>
      <c r="F1643" s="77"/>
    </row>
    <row r="1644" spans="1:6" x14ac:dyDescent="0.3">
      <c r="A1644" s="1">
        <v>38362.729169999999</v>
      </c>
      <c r="B1644" s="2">
        <v>3877.82</v>
      </c>
      <c r="C1644" s="34">
        <f t="shared" si="51"/>
        <v>-3.6101455404335958E-5</v>
      </c>
      <c r="D1644" s="2">
        <v>254.62</v>
      </c>
      <c r="E1644" s="34">
        <f t="shared" si="50"/>
        <v>-3.9258793969842998E-4</v>
      </c>
      <c r="F1644" s="77"/>
    </row>
    <row r="1645" spans="1:6" x14ac:dyDescent="0.3">
      <c r="A1645" s="1">
        <v>38363.729169999999</v>
      </c>
      <c r="B1645" s="2">
        <v>3848.99</v>
      </c>
      <c r="C1645" s="34">
        <f t="shared" si="51"/>
        <v>-7.4345895374205995E-3</v>
      </c>
      <c r="D1645" s="2">
        <v>252.73</v>
      </c>
      <c r="E1645" s="34">
        <f t="shared" si="50"/>
        <v>-7.4228261723352507E-3</v>
      </c>
      <c r="F1645" s="77"/>
    </row>
    <row r="1646" spans="1:6" x14ac:dyDescent="0.3">
      <c r="A1646" s="1">
        <v>38364.729169999999</v>
      </c>
      <c r="B1646" s="2">
        <v>3816.14</v>
      </c>
      <c r="C1646" s="34">
        <f t="shared" si="51"/>
        <v>-8.5347065074213857E-3</v>
      </c>
      <c r="D1646" s="2">
        <v>250.79</v>
      </c>
      <c r="E1646" s="34">
        <f t="shared" si="50"/>
        <v>-7.676176156372394E-3</v>
      </c>
      <c r="F1646" s="77"/>
    </row>
    <row r="1647" spans="1:6" x14ac:dyDescent="0.3">
      <c r="A1647" s="1">
        <v>38365.729169999999</v>
      </c>
      <c r="B1647" s="2">
        <v>3834.11</v>
      </c>
      <c r="C1647" s="34">
        <f t="shared" si="51"/>
        <v>4.7089467367549265E-3</v>
      </c>
      <c r="D1647" s="2">
        <v>251.73</v>
      </c>
      <c r="E1647" s="34">
        <f t="shared" si="50"/>
        <v>3.7481558275849203E-3</v>
      </c>
      <c r="F1647" s="77"/>
    </row>
    <row r="1648" spans="1:6" x14ac:dyDescent="0.3">
      <c r="A1648" s="1">
        <v>38366.729169999999</v>
      </c>
      <c r="B1648" s="2">
        <v>3854.6</v>
      </c>
      <c r="C1648" s="34">
        <f t="shared" si="51"/>
        <v>5.3441346231588582E-3</v>
      </c>
      <c r="D1648" s="2">
        <v>252.99</v>
      </c>
      <c r="E1648" s="34">
        <f t="shared" si="50"/>
        <v>5.0053628888095947E-3</v>
      </c>
      <c r="F1648" s="77"/>
    </row>
    <row r="1649" spans="1:6" x14ac:dyDescent="0.3">
      <c r="A1649" s="1">
        <v>38369.729169999999</v>
      </c>
      <c r="B1649" s="2">
        <v>3881.44</v>
      </c>
      <c r="C1649" s="34">
        <f t="shared" si="51"/>
        <v>6.9631090126083262E-3</v>
      </c>
      <c r="D1649" s="2">
        <v>254.03</v>
      </c>
      <c r="E1649" s="34">
        <f t="shared" si="50"/>
        <v>4.1108344203328873E-3</v>
      </c>
      <c r="F1649" s="77"/>
    </row>
    <row r="1650" spans="1:6" x14ac:dyDescent="0.3">
      <c r="A1650" s="1">
        <v>38370.729169999999</v>
      </c>
      <c r="B1650" s="2">
        <v>3875.02</v>
      </c>
      <c r="C1650" s="34">
        <f t="shared" si="51"/>
        <v>-1.6540253101942071E-3</v>
      </c>
      <c r="D1650" s="2">
        <v>254.28</v>
      </c>
      <c r="E1650" s="34">
        <f t="shared" si="50"/>
        <v>9.8413573200017979E-4</v>
      </c>
      <c r="F1650" s="77"/>
    </row>
    <row r="1651" spans="1:6" x14ac:dyDescent="0.3">
      <c r="A1651" s="1">
        <v>38371.729169999999</v>
      </c>
      <c r="B1651" s="2">
        <v>3869.01</v>
      </c>
      <c r="C1651" s="34">
        <f t="shared" si="51"/>
        <v>-1.5509597369819383E-3</v>
      </c>
      <c r="D1651" s="2">
        <v>254.73</v>
      </c>
      <c r="E1651" s="34">
        <f t="shared" si="50"/>
        <v>1.7697026899481383E-3</v>
      </c>
      <c r="F1651" s="77"/>
    </row>
    <row r="1652" spans="1:6" x14ac:dyDescent="0.3">
      <c r="A1652" s="1">
        <v>38372.729169999999</v>
      </c>
      <c r="B1652" s="2">
        <v>3842.44</v>
      </c>
      <c r="C1652" s="34">
        <f t="shared" si="51"/>
        <v>-6.8673898490828611E-3</v>
      </c>
      <c r="D1652" s="2">
        <v>253.69</v>
      </c>
      <c r="E1652" s="34">
        <f t="shared" si="50"/>
        <v>-4.0827542888548507E-3</v>
      </c>
      <c r="F1652" s="77"/>
    </row>
    <row r="1653" spans="1:6" x14ac:dyDescent="0.3">
      <c r="A1653" s="1">
        <v>38373.729169999999</v>
      </c>
      <c r="B1653" s="2">
        <v>3854.19</v>
      </c>
      <c r="C1653" s="34">
        <f t="shared" si="51"/>
        <v>3.0579527591843014E-3</v>
      </c>
      <c r="D1653" s="2">
        <v>253.42</v>
      </c>
      <c r="E1653" s="34">
        <f t="shared" si="50"/>
        <v>-1.0642910638969383E-3</v>
      </c>
      <c r="F1653" s="77"/>
    </row>
    <row r="1654" spans="1:6" x14ac:dyDescent="0.3">
      <c r="A1654" s="1">
        <v>38376.729169999999</v>
      </c>
      <c r="B1654" s="2">
        <v>3848.71</v>
      </c>
      <c r="C1654" s="34">
        <f t="shared" si="51"/>
        <v>-1.421829230006777E-3</v>
      </c>
      <c r="D1654" s="2">
        <v>253.28</v>
      </c>
      <c r="E1654" s="34">
        <f t="shared" si="50"/>
        <v>-5.5244258543130087E-4</v>
      </c>
      <c r="F1654" s="77"/>
    </row>
    <row r="1655" spans="1:6" x14ac:dyDescent="0.3">
      <c r="A1655" s="1">
        <v>38377.729169999999</v>
      </c>
      <c r="B1655" s="2">
        <v>3882.04</v>
      </c>
      <c r="C1655" s="34">
        <f t="shared" si="51"/>
        <v>8.6600445344025001E-3</v>
      </c>
      <c r="D1655" s="2">
        <v>254.94</v>
      </c>
      <c r="E1655" s="34">
        <f t="shared" si="50"/>
        <v>6.554011370814905E-3</v>
      </c>
      <c r="F1655" s="77"/>
    </row>
    <row r="1656" spans="1:6" x14ac:dyDescent="0.3">
      <c r="A1656" s="1">
        <v>38378.729169999999</v>
      </c>
      <c r="B1656" s="2">
        <v>3879.82</v>
      </c>
      <c r="C1656" s="34">
        <f t="shared" si="51"/>
        <v>-5.7186427754474245E-4</v>
      </c>
      <c r="D1656" s="2">
        <v>255.03</v>
      </c>
      <c r="E1656" s="34">
        <f t="shared" si="50"/>
        <v>3.530242409979234E-4</v>
      </c>
      <c r="F1656" s="77"/>
    </row>
    <row r="1657" spans="1:6" x14ac:dyDescent="0.3">
      <c r="A1657" s="1">
        <v>38379.729169999999</v>
      </c>
      <c r="B1657" s="2">
        <v>3891.4</v>
      </c>
      <c r="C1657" s="34">
        <f t="shared" si="51"/>
        <v>2.9846745467572156E-3</v>
      </c>
      <c r="D1657" s="2">
        <v>256.12</v>
      </c>
      <c r="E1657" s="34">
        <f t="shared" si="50"/>
        <v>4.2740069795710323E-3</v>
      </c>
      <c r="F1657" s="77"/>
    </row>
    <row r="1658" spans="1:6" x14ac:dyDescent="0.3">
      <c r="A1658" s="1">
        <v>38380.729169999999</v>
      </c>
      <c r="B1658" s="2">
        <v>3870.35</v>
      </c>
      <c r="C1658" s="34">
        <f t="shared" si="51"/>
        <v>-5.4093642390913299E-3</v>
      </c>
      <c r="D1658" s="2">
        <v>255.14</v>
      </c>
      <c r="E1658" s="34">
        <f t="shared" si="50"/>
        <v>-3.8263314071529386E-3</v>
      </c>
      <c r="F1658" s="77"/>
    </row>
    <row r="1659" spans="1:6" x14ac:dyDescent="0.3">
      <c r="A1659" s="1">
        <v>38383.729169999999</v>
      </c>
      <c r="B1659" s="2">
        <v>3913.69</v>
      </c>
      <c r="C1659" s="34">
        <f t="shared" si="51"/>
        <v>1.1197953673440342E-2</v>
      </c>
      <c r="D1659" s="2">
        <v>256.85000000000002</v>
      </c>
      <c r="E1659" s="34">
        <f t="shared" si="50"/>
        <v>6.702202712236538E-3</v>
      </c>
      <c r="F1659" s="77"/>
    </row>
    <row r="1660" spans="1:6" x14ac:dyDescent="0.3">
      <c r="A1660" s="1">
        <v>38384.729169999999</v>
      </c>
      <c r="B1660" s="2">
        <v>3939.18</v>
      </c>
      <c r="C1660" s="34">
        <f t="shared" si="51"/>
        <v>6.5130350129927184E-3</v>
      </c>
      <c r="D1660" s="2">
        <v>258.86</v>
      </c>
      <c r="E1660" s="34">
        <f t="shared" ref="E1660:E1723" si="52">D1660/D1659-1</f>
        <v>7.82557913178894E-3</v>
      </c>
      <c r="F1660" s="77"/>
    </row>
    <row r="1661" spans="1:6" x14ac:dyDescent="0.3">
      <c r="A1661" s="1">
        <v>38385.729169999999</v>
      </c>
      <c r="B1661" s="2">
        <v>3951.72</v>
      </c>
      <c r="C1661" s="34">
        <f t="shared" si="51"/>
        <v>3.183403652536887E-3</v>
      </c>
      <c r="D1661" s="2">
        <v>259.67</v>
      </c>
      <c r="E1661" s="34">
        <f t="shared" si="52"/>
        <v>3.1291045352699332E-3</v>
      </c>
      <c r="F1661" s="77"/>
    </row>
    <row r="1662" spans="1:6" x14ac:dyDescent="0.3">
      <c r="A1662" s="1">
        <v>38386.729169999999</v>
      </c>
      <c r="B1662" s="2">
        <v>3928.94</v>
      </c>
      <c r="C1662" s="34">
        <f t="shared" si="51"/>
        <v>-5.7645784620367069E-3</v>
      </c>
      <c r="D1662" s="2">
        <v>259.54000000000002</v>
      </c>
      <c r="E1662" s="34">
        <f t="shared" si="52"/>
        <v>-5.0063542188161225E-4</v>
      </c>
      <c r="F1662" s="77"/>
    </row>
    <row r="1663" spans="1:6" x14ac:dyDescent="0.3">
      <c r="A1663" s="1">
        <v>38387.729169999999</v>
      </c>
      <c r="B1663" s="2">
        <v>3958.01</v>
      </c>
      <c r="C1663" s="34">
        <f t="shared" ref="C1663:C1726" si="53">B1663/B1662-1</f>
        <v>7.3989422083311496E-3</v>
      </c>
      <c r="D1663" s="2">
        <v>261.92</v>
      </c>
      <c r="E1663" s="34">
        <f t="shared" si="52"/>
        <v>9.1700701240655658E-3</v>
      </c>
      <c r="F1663" s="77"/>
    </row>
    <row r="1664" spans="1:6" x14ac:dyDescent="0.3">
      <c r="A1664" s="1">
        <v>38390.729169999999</v>
      </c>
      <c r="B1664" s="2">
        <v>3981.9</v>
      </c>
      <c r="C1664" s="34">
        <f t="shared" si="53"/>
        <v>6.035861455630398E-3</v>
      </c>
      <c r="D1664" s="2">
        <v>263.32</v>
      </c>
      <c r="E1664" s="34">
        <f t="shared" si="52"/>
        <v>5.3451435552840376E-3</v>
      </c>
      <c r="F1664" s="77"/>
    </row>
    <row r="1665" spans="1:6" x14ac:dyDescent="0.3">
      <c r="A1665" s="1">
        <v>38391.729169999999</v>
      </c>
      <c r="B1665" s="2">
        <v>3980.77</v>
      </c>
      <c r="C1665" s="34">
        <f t="shared" si="53"/>
        <v>-2.8378412315732682E-4</v>
      </c>
      <c r="D1665" s="2">
        <v>263.81</v>
      </c>
      <c r="E1665" s="34">
        <f t="shared" si="52"/>
        <v>1.8608537141120429E-3</v>
      </c>
      <c r="F1665" s="77"/>
    </row>
    <row r="1666" spans="1:6" x14ac:dyDescent="0.3">
      <c r="A1666" s="1">
        <v>38392.729169999999</v>
      </c>
      <c r="B1666" s="2">
        <v>3969.62</v>
      </c>
      <c r="C1666" s="34">
        <f t="shared" si="53"/>
        <v>-2.8009656423254592E-3</v>
      </c>
      <c r="D1666" s="2">
        <v>263.39</v>
      </c>
      <c r="E1666" s="34">
        <f t="shared" si="52"/>
        <v>-1.5920548879876373E-3</v>
      </c>
      <c r="F1666" s="77"/>
    </row>
    <row r="1667" spans="1:6" x14ac:dyDescent="0.3">
      <c r="A1667" s="1">
        <v>38393.729169999999</v>
      </c>
      <c r="B1667" s="2">
        <v>3970.37</v>
      </c>
      <c r="C1667" s="34">
        <f t="shared" si="53"/>
        <v>1.8893496102911911E-4</v>
      </c>
      <c r="D1667" s="2">
        <v>263.13</v>
      </c>
      <c r="E1667" s="34">
        <f t="shared" si="52"/>
        <v>-9.8712935191158646E-4</v>
      </c>
      <c r="F1667" s="77"/>
    </row>
    <row r="1668" spans="1:6" x14ac:dyDescent="0.3">
      <c r="A1668" s="1">
        <v>38394.729169999999</v>
      </c>
      <c r="B1668" s="2">
        <v>4016.75</v>
      </c>
      <c r="C1668" s="34">
        <f t="shared" si="53"/>
        <v>1.1681530940441442E-2</v>
      </c>
      <c r="D1668" s="2">
        <v>265.52</v>
      </c>
      <c r="E1668" s="34">
        <f t="shared" si="52"/>
        <v>9.0829627940560709E-3</v>
      </c>
      <c r="F1668" s="77"/>
    </row>
    <row r="1669" spans="1:6" x14ac:dyDescent="0.3">
      <c r="A1669" s="1">
        <v>38397.729169999999</v>
      </c>
      <c r="B1669" s="2">
        <v>4012.11</v>
      </c>
      <c r="C1669" s="34">
        <f t="shared" si="53"/>
        <v>-1.1551627559593936E-3</v>
      </c>
      <c r="D1669" s="2">
        <v>265.91000000000003</v>
      </c>
      <c r="E1669" s="34">
        <f t="shared" si="52"/>
        <v>1.4688159084064178E-3</v>
      </c>
      <c r="F1669" s="77"/>
    </row>
    <row r="1670" spans="1:6" x14ac:dyDescent="0.3">
      <c r="A1670" s="1">
        <v>38398.729169999999</v>
      </c>
      <c r="B1670" s="2">
        <v>4030.45</v>
      </c>
      <c r="C1670" s="34">
        <f t="shared" si="53"/>
        <v>4.5711608106457913E-3</v>
      </c>
      <c r="D1670" s="2">
        <v>266.97000000000003</v>
      </c>
      <c r="E1670" s="34">
        <f t="shared" si="52"/>
        <v>3.9863111579105936E-3</v>
      </c>
      <c r="F1670" s="77"/>
    </row>
    <row r="1671" spans="1:6" x14ac:dyDescent="0.3">
      <c r="A1671" s="1">
        <v>38399.729169999999</v>
      </c>
      <c r="B1671" s="2">
        <v>4009.02</v>
      </c>
      <c r="C1671" s="34">
        <f t="shared" si="53"/>
        <v>-5.3170241536304452E-3</v>
      </c>
      <c r="D1671" s="2">
        <v>265.35000000000002</v>
      </c>
      <c r="E1671" s="34">
        <f t="shared" si="52"/>
        <v>-6.0680975390493552E-3</v>
      </c>
      <c r="F1671" s="77"/>
    </row>
    <row r="1672" spans="1:6" x14ac:dyDescent="0.3">
      <c r="A1672" s="1">
        <v>38400.729169999999</v>
      </c>
      <c r="B1672" s="2">
        <v>4005.5</v>
      </c>
      <c r="C1672" s="34">
        <f t="shared" si="53"/>
        <v>-8.7802006475401484E-4</v>
      </c>
      <c r="D1672" s="2">
        <v>265.64</v>
      </c>
      <c r="E1672" s="34">
        <f t="shared" si="52"/>
        <v>1.0928961748633004E-3</v>
      </c>
      <c r="F1672" s="77"/>
    </row>
    <row r="1673" spans="1:6" x14ac:dyDescent="0.3">
      <c r="A1673" s="1">
        <v>38401.729169999999</v>
      </c>
      <c r="B1673" s="2">
        <v>4029.02</v>
      </c>
      <c r="C1673" s="34">
        <f t="shared" si="53"/>
        <v>5.8719261016102475E-3</v>
      </c>
      <c r="D1673" s="2">
        <v>266.01</v>
      </c>
      <c r="E1673" s="34">
        <f t="shared" si="52"/>
        <v>1.3928625207046963E-3</v>
      </c>
      <c r="F1673" s="77"/>
    </row>
    <row r="1674" spans="1:6" x14ac:dyDescent="0.3">
      <c r="A1674" s="1">
        <v>38404.729169999999</v>
      </c>
      <c r="B1674" s="2">
        <v>4022.62</v>
      </c>
      <c r="C1674" s="34">
        <f t="shared" si="53"/>
        <v>-1.5884756094534103E-3</v>
      </c>
      <c r="D1674" s="2">
        <v>265.66000000000003</v>
      </c>
      <c r="E1674" s="34">
        <f t="shared" si="52"/>
        <v>-1.3157400097739691E-3</v>
      </c>
      <c r="F1674" s="77"/>
    </row>
    <row r="1675" spans="1:6" x14ac:dyDescent="0.3">
      <c r="A1675" s="1">
        <v>38405.729169999999</v>
      </c>
      <c r="B1675" s="2">
        <v>4002.33</v>
      </c>
      <c r="C1675" s="34">
        <f t="shared" si="53"/>
        <v>-5.0439763139445981E-3</v>
      </c>
      <c r="D1675" s="2">
        <v>263.75</v>
      </c>
      <c r="E1675" s="34">
        <f t="shared" si="52"/>
        <v>-7.1896408943763479E-3</v>
      </c>
      <c r="F1675" s="77"/>
    </row>
    <row r="1676" spans="1:6" x14ac:dyDescent="0.3">
      <c r="A1676" s="1">
        <v>38406.729169999999</v>
      </c>
      <c r="B1676" s="2">
        <v>3977.19</v>
      </c>
      <c r="C1676" s="34">
        <f t="shared" si="53"/>
        <v>-6.2813411187983004E-3</v>
      </c>
      <c r="D1676" s="2">
        <v>262.3</v>
      </c>
      <c r="E1676" s="34">
        <f t="shared" si="52"/>
        <v>-5.4976303317535447E-3</v>
      </c>
      <c r="F1676" s="77"/>
    </row>
    <row r="1677" spans="1:6" x14ac:dyDescent="0.3">
      <c r="A1677" s="1">
        <v>38407.729169999999</v>
      </c>
      <c r="B1677" s="2">
        <v>3977.67</v>
      </c>
      <c r="C1677" s="34">
        <f t="shared" si="53"/>
        <v>1.2068822460076234E-4</v>
      </c>
      <c r="D1677" s="2">
        <v>262.14</v>
      </c>
      <c r="E1677" s="34">
        <f t="shared" si="52"/>
        <v>-6.0998856271454738E-4</v>
      </c>
      <c r="F1677" s="77"/>
    </row>
    <row r="1678" spans="1:6" x14ac:dyDescent="0.3">
      <c r="A1678" s="1">
        <v>38408.729169999999</v>
      </c>
      <c r="B1678" s="2">
        <v>4034.57</v>
      </c>
      <c r="C1678" s="34">
        <f t="shared" si="53"/>
        <v>1.4304856863440074E-2</v>
      </c>
      <c r="D1678" s="2">
        <v>265.14</v>
      </c>
      <c r="E1678" s="34">
        <f t="shared" si="52"/>
        <v>1.1444266422522276E-2</v>
      </c>
      <c r="F1678" s="77"/>
    </row>
    <row r="1679" spans="1:6" x14ac:dyDescent="0.3">
      <c r="A1679" s="1">
        <v>38411.729169999999</v>
      </c>
      <c r="B1679" s="2">
        <v>4027.16</v>
      </c>
      <c r="C1679" s="34">
        <f t="shared" si="53"/>
        <v>-1.8366269515711631E-3</v>
      </c>
      <c r="D1679" s="2">
        <v>264.29000000000002</v>
      </c>
      <c r="E1679" s="34">
        <f t="shared" si="52"/>
        <v>-3.2058535113523856E-3</v>
      </c>
      <c r="F1679" s="77"/>
    </row>
    <row r="1680" spans="1:6" x14ac:dyDescent="0.3">
      <c r="A1680" s="1">
        <v>38412.729169999999</v>
      </c>
      <c r="B1680" s="2">
        <v>4054.98</v>
      </c>
      <c r="C1680" s="34">
        <f t="shared" si="53"/>
        <v>6.9080940414585346E-3</v>
      </c>
      <c r="D1680" s="2">
        <v>266.25</v>
      </c>
      <c r="E1680" s="34">
        <f t="shared" si="52"/>
        <v>7.4160959552005412E-3</v>
      </c>
      <c r="F1680" s="77"/>
    </row>
    <row r="1681" spans="1:6" x14ac:dyDescent="0.3">
      <c r="A1681" s="1">
        <v>38413.729169999999</v>
      </c>
      <c r="B1681" s="2">
        <v>4062.72</v>
      </c>
      <c r="C1681" s="34">
        <f t="shared" si="53"/>
        <v>1.9087640382935422E-3</v>
      </c>
      <c r="D1681" s="2">
        <v>266.16000000000003</v>
      </c>
      <c r="E1681" s="34">
        <f t="shared" si="52"/>
        <v>-3.3802816901395971E-4</v>
      </c>
      <c r="F1681" s="77"/>
    </row>
    <row r="1682" spans="1:6" x14ac:dyDescent="0.3">
      <c r="A1682" s="1">
        <v>38414.729169999999</v>
      </c>
      <c r="B1682" s="2">
        <v>4061.35</v>
      </c>
      <c r="C1682" s="34">
        <f t="shared" si="53"/>
        <v>-3.3721250787643875E-4</v>
      </c>
      <c r="D1682" s="2">
        <v>266.14999999999998</v>
      </c>
      <c r="E1682" s="34">
        <f t="shared" si="52"/>
        <v>-3.7571385632872989E-5</v>
      </c>
      <c r="F1682" s="77"/>
    </row>
    <row r="1683" spans="1:6" x14ac:dyDescent="0.3">
      <c r="A1683" s="1">
        <v>38415.729169999999</v>
      </c>
      <c r="B1683" s="2">
        <v>4091.58</v>
      </c>
      <c r="C1683" s="34">
        <f t="shared" si="53"/>
        <v>7.443337806394501E-3</v>
      </c>
      <c r="D1683" s="2">
        <v>267.91000000000003</v>
      </c>
      <c r="E1683" s="34">
        <f t="shared" si="52"/>
        <v>6.6128123238777814E-3</v>
      </c>
      <c r="F1683" s="77"/>
    </row>
    <row r="1684" spans="1:6" x14ac:dyDescent="0.3">
      <c r="A1684" s="1">
        <v>38418.729169999999</v>
      </c>
      <c r="B1684" s="2">
        <v>4108</v>
      </c>
      <c r="C1684" s="34">
        <f t="shared" si="53"/>
        <v>4.013119626159023E-3</v>
      </c>
      <c r="D1684" s="2">
        <v>267.68</v>
      </c>
      <c r="E1684" s="34">
        <f t="shared" si="52"/>
        <v>-8.5849725654141285E-4</v>
      </c>
      <c r="F1684" s="77"/>
    </row>
    <row r="1685" spans="1:6" x14ac:dyDescent="0.3">
      <c r="A1685" s="1">
        <v>38419.729169999999</v>
      </c>
      <c r="B1685" s="2">
        <v>4085.38</v>
      </c>
      <c r="C1685" s="34">
        <f t="shared" si="53"/>
        <v>-5.5063291139240134E-3</v>
      </c>
      <c r="D1685" s="2">
        <v>266.20999999999998</v>
      </c>
      <c r="E1685" s="34">
        <f t="shared" si="52"/>
        <v>-5.4916317991632324E-3</v>
      </c>
      <c r="F1685" s="77"/>
    </row>
    <row r="1686" spans="1:6" x14ac:dyDescent="0.3">
      <c r="A1686" s="1">
        <v>38420.729169999999</v>
      </c>
      <c r="B1686" s="2">
        <v>4066.69</v>
      </c>
      <c r="C1686" s="34">
        <f t="shared" si="53"/>
        <v>-4.5748498303707086E-3</v>
      </c>
      <c r="D1686" s="2">
        <v>264.58999999999997</v>
      </c>
      <c r="E1686" s="34">
        <f t="shared" si="52"/>
        <v>-6.0854212839487332E-3</v>
      </c>
      <c r="F1686" s="77"/>
    </row>
    <row r="1687" spans="1:6" x14ac:dyDescent="0.3">
      <c r="A1687" s="1">
        <v>38421.729169999999</v>
      </c>
      <c r="B1687" s="2">
        <v>4038.21</v>
      </c>
      <c r="C1687" s="34">
        <f t="shared" si="53"/>
        <v>-7.0032385060085911E-3</v>
      </c>
      <c r="D1687" s="2">
        <v>262.45</v>
      </c>
      <c r="E1687" s="34">
        <f t="shared" si="52"/>
        <v>-8.0879851846251682E-3</v>
      </c>
      <c r="F1687" s="77"/>
    </row>
    <row r="1688" spans="1:6" x14ac:dyDescent="0.3">
      <c r="A1688" s="1">
        <v>38422.729169999999</v>
      </c>
      <c r="B1688" s="2">
        <v>4049.18</v>
      </c>
      <c r="C1688" s="34">
        <f t="shared" si="53"/>
        <v>2.7165501546477788E-3</v>
      </c>
      <c r="D1688" s="2">
        <v>263.05</v>
      </c>
      <c r="E1688" s="34">
        <f t="shared" si="52"/>
        <v>2.2861497428081634E-3</v>
      </c>
      <c r="F1688" s="77"/>
    </row>
    <row r="1689" spans="1:6" x14ac:dyDescent="0.3">
      <c r="A1689" s="1">
        <v>38425.729169999999</v>
      </c>
      <c r="B1689" s="2">
        <v>4048.55</v>
      </c>
      <c r="C1689" s="34">
        <f t="shared" si="53"/>
        <v>-1.55587057132478E-4</v>
      </c>
      <c r="D1689" s="2">
        <v>262.66000000000003</v>
      </c>
      <c r="E1689" s="34">
        <f t="shared" si="52"/>
        <v>-1.4826078692263822E-3</v>
      </c>
      <c r="F1689" s="77"/>
    </row>
    <row r="1690" spans="1:6" x14ac:dyDescent="0.3">
      <c r="A1690" s="1">
        <v>38426.729169999999</v>
      </c>
      <c r="B1690" s="2">
        <v>4077.74</v>
      </c>
      <c r="C1690" s="34">
        <f t="shared" si="53"/>
        <v>7.2099887614083258E-3</v>
      </c>
      <c r="D1690" s="2">
        <v>264.79000000000002</v>
      </c>
      <c r="E1690" s="34">
        <f t="shared" si="52"/>
        <v>8.1093428767227138E-3</v>
      </c>
      <c r="F1690" s="77"/>
    </row>
    <row r="1691" spans="1:6" x14ac:dyDescent="0.3">
      <c r="A1691" s="1">
        <v>38427.729169999999</v>
      </c>
      <c r="B1691" s="2">
        <v>4019.4</v>
      </c>
      <c r="C1691" s="34">
        <f t="shared" si="53"/>
        <v>-1.4306944533001076E-2</v>
      </c>
      <c r="D1691" s="2">
        <v>261.12</v>
      </c>
      <c r="E1691" s="34">
        <f t="shared" si="52"/>
        <v>-1.3860040031723364E-2</v>
      </c>
      <c r="F1691" s="77"/>
    </row>
    <row r="1692" spans="1:6" x14ac:dyDescent="0.3">
      <c r="A1692" s="1">
        <v>38428.729169999999</v>
      </c>
      <c r="B1692" s="2">
        <v>4032.07</v>
      </c>
      <c r="C1692" s="34">
        <f t="shared" si="53"/>
        <v>3.1522117729014809E-3</v>
      </c>
      <c r="D1692" s="2">
        <v>261.12</v>
      </c>
      <c r="E1692" s="34">
        <f t="shared" si="52"/>
        <v>0</v>
      </c>
      <c r="F1692" s="77"/>
    </row>
    <row r="1693" spans="1:6" x14ac:dyDescent="0.3">
      <c r="A1693" s="1">
        <v>38429.729169999999</v>
      </c>
      <c r="B1693" s="2">
        <v>4050.77</v>
      </c>
      <c r="C1693" s="34">
        <f t="shared" si="53"/>
        <v>4.637816307752507E-3</v>
      </c>
      <c r="D1693" s="2">
        <v>261.69</v>
      </c>
      <c r="E1693" s="34">
        <f t="shared" si="52"/>
        <v>2.1829044117647189E-3</v>
      </c>
      <c r="F1693" s="77"/>
    </row>
    <row r="1694" spans="1:6" x14ac:dyDescent="0.3">
      <c r="A1694" s="1">
        <v>38432.729169999999</v>
      </c>
      <c r="B1694" s="2">
        <v>4033</v>
      </c>
      <c r="C1694" s="34">
        <f t="shared" si="53"/>
        <v>-4.386820283550974E-3</v>
      </c>
      <c r="D1694" s="2">
        <v>261.06</v>
      </c>
      <c r="E1694" s="34">
        <f t="shared" si="52"/>
        <v>-2.4074286369367703E-3</v>
      </c>
      <c r="F1694" s="77"/>
    </row>
    <row r="1695" spans="1:6" x14ac:dyDescent="0.3">
      <c r="A1695" s="1">
        <v>38433.729169999999</v>
      </c>
      <c r="B1695" s="2">
        <v>4047.18</v>
      </c>
      <c r="C1695" s="34">
        <f t="shared" si="53"/>
        <v>3.5159930572774556E-3</v>
      </c>
      <c r="D1695" s="2">
        <v>261.55</v>
      </c>
      <c r="E1695" s="34">
        <f t="shared" si="52"/>
        <v>1.8769631502337791E-3</v>
      </c>
      <c r="F1695" s="77"/>
    </row>
    <row r="1696" spans="1:6" x14ac:dyDescent="0.3">
      <c r="A1696" s="1">
        <v>38434.729169999999</v>
      </c>
      <c r="B1696" s="2">
        <v>4032.41</v>
      </c>
      <c r="C1696" s="34">
        <f t="shared" si="53"/>
        <v>-3.6494546820254881E-3</v>
      </c>
      <c r="D1696" s="2">
        <v>260.66000000000003</v>
      </c>
      <c r="E1696" s="34">
        <f t="shared" si="52"/>
        <v>-3.4027910533358519E-3</v>
      </c>
      <c r="F1696" s="77"/>
    </row>
    <row r="1697" spans="1:6" x14ac:dyDescent="0.3">
      <c r="A1697" s="1">
        <v>38435.729169999999</v>
      </c>
      <c r="B1697" s="2">
        <v>4078.31</v>
      </c>
      <c r="C1697" s="34">
        <f t="shared" si="53"/>
        <v>1.1382771097184996E-2</v>
      </c>
      <c r="D1697" s="2">
        <v>262.17</v>
      </c>
      <c r="E1697" s="34">
        <f t="shared" si="52"/>
        <v>5.792987032916308E-3</v>
      </c>
      <c r="F1697" s="77"/>
    </row>
    <row r="1698" spans="1:6" x14ac:dyDescent="0.3">
      <c r="A1698" s="1">
        <v>38440.729169999999</v>
      </c>
      <c r="B1698" s="2">
        <v>4081.65</v>
      </c>
      <c r="C1698" s="34">
        <f t="shared" si="53"/>
        <v>8.1896667982572779E-4</v>
      </c>
      <c r="D1698" s="2">
        <v>262.89</v>
      </c>
      <c r="E1698" s="34">
        <f t="shared" si="52"/>
        <v>2.7463096464124259E-3</v>
      </c>
      <c r="F1698" s="77"/>
    </row>
    <row r="1699" spans="1:6" x14ac:dyDescent="0.3">
      <c r="A1699" s="1">
        <v>38441.729169999999</v>
      </c>
      <c r="B1699" s="2">
        <v>4064.61</v>
      </c>
      <c r="C1699" s="34">
        <f t="shared" si="53"/>
        <v>-4.1747822571753801E-3</v>
      </c>
      <c r="D1699" s="2">
        <v>262.08999999999997</v>
      </c>
      <c r="E1699" s="34">
        <f t="shared" si="52"/>
        <v>-3.0430978736354364E-3</v>
      </c>
      <c r="F1699" s="77"/>
    </row>
    <row r="1700" spans="1:6" x14ac:dyDescent="0.3">
      <c r="A1700" s="1">
        <v>38442.729169999999</v>
      </c>
      <c r="B1700" s="2">
        <v>4067.78</v>
      </c>
      <c r="C1700" s="34">
        <f t="shared" si="53"/>
        <v>7.7990262288385459E-4</v>
      </c>
      <c r="D1700" s="2">
        <v>262.19</v>
      </c>
      <c r="E1700" s="34">
        <f t="shared" si="52"/>
        <v>3.8154832309511555E-4</v>
      </c>
      <c r="F1700" s="77"/>
    </row>
    <row r="1701" spans="1:6" x14ac:dyDescent="0.3">
      <c r="A1701" s="1">
        <v>38443.729169999999</v>
      </c>
      <c r="B1701" s="2">
        <v>4080.08</v>
      </c>
      <c r="C1701" s="34">
        <f t="shared" si="53"/>
        <v>3.0237623470295016E-3</v>
      </c>
      <c r="D1701" s="2">
        <v>263.43</v>
      </c>
      <c r="E1701" s="34">
        <f t="shared" si="52"/>
        <v>4.7293947137572179E-3</v>
      </c>
      <c r="F1701" s="77"/>
    </row>
    <row r="1702" spans="1:6" x14ac:dyDescent="0.3">
      <c r="A1702" s="1">
        <v>38446.729169999999</v>
      </c>
      <c r="B1702" s="2">
        <v>4052.32</v>
      </c>
      <c r="C1702" s="34">
        <f t="shared" si="53"/>
        <v>-6.8037881610163442E-3</v>
      </c>
      <c r="D1702" s="2">
        <v>262.26</v>
      </c>
      <c r="E1702" s="34">
        <f t="shared" si="52"/>
        <v>-4.4414075845575773E-3</v>
      </c>
      <c r="F1702" s="77"/>
    </row>
    <row r="1703" spans="1:6" x14ac:dyDescent="0.3">
      <c r="A1703" s="1">
        <v>38447.729169999999</v>
      </c>
      <c r="B1703" s="2">
        <v>4087.94</v>
      </c>
      <c r="C1703" s="34">
        <f t="shared" si="53"/>
        <v>8.7900264539819695E-3</v>
      </c>
      <c r="D1703" s="2">
        <v>264.47000000000003</v>
      </c>
      <c r="E1703" s="34">
        <f t="shared" si="52"/>
        <v>8.4267520780905159E-3</v>
      </c>
      <c r="F1703" s="77"/>
    </row>
    <row r="1704" spans="1:6" x14ac:dyDescent="0.3">
      <c r="A1704" s="1">
        <v>38448.729169999999</v>
      </c>
      <c r="B1704" s="2">
        <v>4106.99</v>
      </c>
      <c r="C1704" s="34">
        <f t="shared" si="53"/>
        <v>4.6600488265482465E-3</v>
      </c>
      <c r="D1704" s="2">
        <v>265.52</v>
      </c>
      <c r="E1704" s="34">
        <f t="shared" si="52"/>
        <v>3.9702045600633618E-3</v>
      </c>
      <c r="F1704" s="77"/>
    </row>
    <row r="1705" spans="1:6" x14ac:dyDescent="0.3">
      <c r="A1705" s="1">
        <v>38449.729169999999</v>
      </c>
      <c r="B1705" s="2">
        <v>4124.37</v>
      </c>
      <c r="C1705" s="34">
        <f t="shared" si="53"/>
        <v>4.2318096708295894E-3</v>
      </c>
      <c r="D1705" s="2">
        <v>266.31</v>
      </c>
      <c r="E1705" s="34">
        <f t="shared" si="52"/>
        <v>2.97529376318173E-3</v>
      </c>
      <c r="F1705" s="77"/>
    </row>
    <row r="1706" spans="1:6" x14ac:dyDescent="0.3">
      <c r="A1706" s="1">
        <v>38450.729169999999</v>
      </c>
      <c r="B1706" s="2">
        <v>4124.29</v>
      </c>
      <c r="C1706" s="34">
        <f t="shared" si="53"/>
        <v>-1.9396901829837887E-5</v>
      </c>
      <c r="D1706" s="2">
        <v>266.89</v>
      </c>
      <c r="E1706" s="34">
        <f t="shared" si="52"/>
        <v>2.1779129585819401E-3</v>
      </c>
      <c r="F1706" s="77"/>
    </row>
    <row r="1707" spans="1:6" x14ac:dyDescent="0.3">
      <c r="A1707" s="1">
        <v>38453.729169999999</v>
      </c>
      <c r="B1707" s="2">
        <v>4117.62</v>
      </c>
      <c r="C1707" s="34">
        <f t="shared" si="53"/>
        <v>-1.6172480596660099E-3</v>
      </c>
      <c r="D1707" s="2">
        <v>266.32</v>
      </c>
      <c r="E1707" s="34">
        <f t="shared" si="52"/>
        <v>-2.1357113417512785E-3</v>
      </c>
      <c r="F1707" s="77"/>
    </row>
    <row r="1708" spans="1:6" x14ac:dyDescent="0.3">
      <c r="A1708" s="1">
        <v>38454.729169999999</v>
      </c>
      <c r="B1708" s="2">
        <v>4096.8100000000004</v>
      </c>
      <c r="C1708" s="34">
        <f t="shared" si="53"/>
        <v>-5.0538903541365032E-3</v>
      </c>
      <c r="D1708" s="2">
        <v>265.42</v>
      </c>
      <c r="E1708" s="34">
        <f t="shared" si="52"/>
        <v>-3.3793932111744196E-3</v>
      </c>
      <c r="F1708" s="77"/>
    </row>
    <row r="1709" spans="1:6" x14ac:dyDescent="0.3">
      <c r="A1709" s="1">
        <v>38455.729169999999</v>
      </c>
      <c r="B1709" s="2">
        <v>4116.8500000000004</v>
      </c>
      <c r="C1709" s="34">
        <f t="shared" si="53"/>
        <v>4.8916107898584471E-3</v>
      </c>
      <c r="D1709" s="2">
        <v>266.64999999999998</v>
      </c>
      <c r="E1709" s="34">
        <f t="shared" si="52"/>
        <v>4.6341647200660585E-3</v>
      </c>
      <c r="F1709" s="77"/>
    </row>
    <row r="1710" spans="1:6" x14ac:dyDescent="0.3">
      <c r="A1710" s="1">
        <v>38456.729169999999</v>
      </c>
      <c r="B1710" s="2">
        <v>4111.1099999999997</v>
      </c>
      <c r="C1710" s="34">
        <f t="shared" si="53"/>
        <v>-1.3942698908147033E-3</v>
      </c>
      <c r="D1710" s="2">
        <v>266.01</v>
      </c>
      <c r="E1710" s="34">
        <f t="shared" si="52"/>
        <v>-2.4001500093755457E-3</v>
      </c>
      <c r="F1710" s="77"/>
    </row>
    <row r="1711" spans="1:6" x14ac:dyDescent="0.3">
      <c r="A1711" s="1">
        <v>38457.729169999999</v>
      </c>
      <c r="B1711" s="2">
        <v>4032.28</v>
      </c>
      <c r="C1711" s="34">
        <f t="shared" si="53"/>
        <v>-1.9174870047262038E-2</v>
      </c>
      <c r="D1711" s="2">
        <v>261.85000000000002</v>
      </c>
      <c r="E1711" s="34">
        <f t="shared" si="52"/>
        <v>-1.5638509830457337E-2</v>
      </c>
      <c r="F1711" s="77"/>
    </row>
    <row r="1712" spans="1:6" x14ac:dyDescent="0.3">
      <c r="A1712" s="1">
        <v>38460.729169999999</v>
      </c>
      <c r="B1712" s="2">
        <v>3949.59</v>
      </c>
      <c r="C1712" s="34">
        <f t="shared" si="53"/>
        <v>-2.0507008441874142E-2</v>
      </c>
      <c r="D1712" s="2">
        <v>257.27999999999997</v>
      </c>
      <c r="E1712" s="34">
        <f t="shared" si="52"/>
        <v>-1.7452740118388599E-2</v>
      </c>
      <c r="F1712" s="77"/>
    </row>
    <row r="1713" spans="1:6" x14ac:dyDescent="0.3">
      <c r="A1713" s="1">
        <v>38461.729169999999</v>
      </c>
      <c r="B1713" s="2">
        <v>3962.39</v>
      </c>
      <c r="C1713" s="34">
        <f t="shared" si="53"/>
        <v>3.2408427203836077E-3</v>
      </c>
      <c r="D1713" s="2">
        <v>259.05</v>
      </c>
      <c r="E1713" s="34">
        <f t="shared" si="52"/>
        <v>6.8796641791046831E-3</v>
      </c>
      <c r="F1713" s="77"/>
    </row>
    <row r="1714" spans="1:6" x14ac:dyDescent="0.3">
      <c r="A1714" s="1">
        <v>38462.729169999999</v>
      </c>
      <c r="B1714" s="2">
        <v>3950.02</v>
      </c>
      <c r="C1714" s="34">
        <f t="shared" si="53"/>
        <v>-3.1218532249475128E-3</v>
      </c>
      <c r="D1714" s="2">
        <v>257.66000000000003</v>
      </c>
      <c r="E1714" s="34">
        <f t="shared" si="52"/>
        <v>-5.3657595058868024E-3</v>
      </c>
      <c r="F1714" s="77"/>
    </row>
    <row r="1715" spans="1:6" x14ac:dyDescent="0.3">
      <c r="A1715" s="1">
        <v>38463.729169999999</v>
      </c>
      <c r="B1715" s="2">
        <v>3951.02</v>
      </c>
      <c r="C1715" s="34">
        <f t="shared" si="53"/>
        <v>2.5316327512259207E-4</v>
      </c>
      <c r="D1715" s="2">
        <v>257.27999999999997</v>
      </c>
      <c r="E1715" s="34">
        <f t="shared" si="52"/>
        <v>-1.4748117674456829E-3</v>
      </c>
      <c r="F1715" s="77"/>
    </row>
    <row r="1716" spans="1:6" x14ac:dyDescent="0.3">
      <c r="A1716" s="1">
        <v>38464.729169999999</v>
      </c>
      <c r="B1716" s="2">
        <v>3980.18</v>
      </c>
      <c r="C1716" s="34">
        <f t="shared" si="53"/>
        <v>7.3803726632615252E-3</v>
      </c>
      <c r="D1716" s="2">
        <v>259.27</v>
      </c>
      <c r="E1716" s="34">
        <f t="shared" si="52"/>
        <v>7.7347636815920939E-3</v>
      </c>
      <c r="F1716" s="77"/>
    </row>
    <row r="1717" spans="1:6" x14ac:dyDescent="0.3">
      <c r="A1717" s="1">
        <v>38467.729169999999</v>
      </c>
      <c r="B1717" s="2">
        <v>3993.07</v>
      </c>
      <c r="C1717" s="34">
        <f t="shared" si="53"/>
        <v>3.2385470003870598E-3</v>
      </c>
      <c r="D1717" s="2">
        <v>260.45</v>
      </c>
      <c r="E1717" s="34">
        <f t="shared" si="52"/>
        <v>4.5512400200562464E-3</v>
      </c>
      <c r="F1717" s="77"/>
    </row>
    <row r="1718" spans="1:6" x14ac:dyDescent="0.3">
      <c r="A1718" s="1">
        <v>38468.729169999999</v>
      </c>
      <c r="B1718" s="2">
        <v>3993.04</v>
      </c>
      <c r="C1718" s="34">
        <f t="shared" si="53"/>
        <v>-7.5130163007530726E-6</v>
      </c>
      <c r="D1718" s="2">
        <v>259.52</v>
      </c>
      <c r="E1718" s="34">
        <f t="shared" si="52"/>
        <v>-3.5707429449031158E-3</v>
      </c>
      <c r="F1718" s="77"/>
    </row>
    <row r="1719" spans="1:6" x14ac:dyDescent="0.3">
      <c r="A1719" s="1">
        <v>38469.729169999999</v>
      </c>
      <c r="B1719" s="2">
        <v>3927.68</v>
      </c>
      <c r="C1719" s="34">
        <f t="shared" si="53"/>
        <v>-1.6368481157213566E-2</v>
      </c>
      <c r="D1719" s="2">
        <v>255.99</v>
      </c>
      <c r="E1719" s="34">
        <f t="shared" si="52"/>
        <v>-1.3602034525277307E-2</v>
      </c>
      <c r="F1719" s="77"/>
    </row>
    <row r="1720" spans="1:6" x14ac:dyDescent="0.3">
      <c r="A1720" s="1">
        <v>38470.729169999999</v>
      </c>
      <c r="B1720" s="2">
        <v>3911.45</v>
      </c>
      <c r="C1720" s="34">
        <f t="shared" si="53"/>
        <v>-4.1322103633697482E-3</v>
      </c>
      <c r="D1720" s="2">
        <v>255.63</v>
      </c>
      <c r="E1720" s="34">
        <f t="shared" si="52"/>
        <v>-1.406304933786573E-3</v>
      </c>
      <c r="F1720" s="77"/>
    </row>
    <row r="1721" spans="1:6" x14ac:dyDescent="0.3">
      <c r="A1721" s="1">
        <v>38471.729169999999</v>
      </c>
      <c r="B1721" s="2">
        <v>3911.71</v>
      </c>
      <c r="C1721" s="34">
        <f t="shared" si="53"/>
        <v>6.647151312177968E-5</v>
      </c>
      <c r="D1721" s="2">
        <v>256.06</v>
      </c>
      <c r="E1721" s="34">
        <f t="shared" si="52"/>
        <v>1.6821186871651683E-3</v>
      </c>
      <c r="F1721" s="77"/>
    </row>
    <row r="1722" spans="1:6" x14ac:dyDescent="0.3">
      <c r="A1722" s="1">
        <v>38474.729169999999</v>
      </c>
      <c r="B1722" s="2">
        <v>3938.77</v>
      </c>
      <c r="C1722" s="34">
        <f t="shared" si="53"/>
        <v>6.917690728607262E-3</v>
      </c>
      <c r="D1722" s="2">
        <v>256.83</v>
      </c>
      <c r="E1722" s="34">
        <f t="shared" si="52"/>
        <v>3.0071077091307075E-3</v>
      </c>
      <c r="F1722" s="77"/>
    </row>
    <row r="1723" spans="1:6" x14ac:dyDescent="0.3">
      <c r="A1723" s="1">
        <v>38475.729169999999</v>
      </c>
      <c r="B1723" s="2">
        <v>3955.93</v>
      </c>
      <c r="C1723" s="34">
        <f t="shared" si="53"/>
        <v>4.3566900326752478E-3</v>
      </c>
      <c r="D1723" s="2">
        <v>257.95999999999998</v>
      </c>
      <c r="E1723" s="34">
        <f t="shared" si="52"/>
        <v>4.3997975314409299E-3</v>
      </c>
      <c r="F1723" s="77"/>
    </row>
    <row r="1724" spans="1:6" x14ac:dyDescent="0.3">
      <c r="A1724" s="1">
        <v>38476.729169999999</v>
      </c>
      <c r="B1724" s="2">
        <v>3987.63</v>
      </c>
      <c r="C1724" s="34">
        <f t="shared" si="53"/>
        <v>8.013286382721807E-3</v>
      </c>
      <c r="D1724" s="2">
        <v>259.29000000000002</v>
      </c>
      <c r="E1724" s="34">
        <f t="shared" ref="E1724:E1787" si="54">D1724/D1723-1</f>
        <v>5.1558381144365395E-3</v>
      </c>
      <c r="F1724" s="77"/>
    </row>
    <row r="1725" spans="1:6" x14ac:dyDescent="0.3">
      <c r="A1725" s="1">
        <v>38477.729169999999</v>
      </c>
      <c r="B1725" s="2">
        <v>4019.35</v>
      </c>
      <c r="C1725" s="34">
        <f t="shared" si="53"/>
        <v>7.9545995992607033E-3</v>
      </c>
      <c r="D1725" s="2">
        <v>260.77</v>
      </c>
      <c r="E1725" s="34">
        <f t="shared" si="54"/>
        <v>5.7078946353501525E-3</v>
      </c>
      <c r="F1725" s="77"/>
    </row>
    <row r="1726" spans="1:6" x14ac:dyDescent="0.3">
      <c r="A1726" s="1">
        <v>38478.729169999999</v>
      </c>
      <c r="B1726" s="2">
        <v>4033.46</v>
      </c>
      <c r="C1726" s="34">
        <f t="shared" si="53"/>
        <v>3.5105178698049411E-3</v>
      </c>
      <c r="D1726" s="2">
        <v>261.89999999999998</v>
      </c>
      <c r="E1726" s="34">
        <f t="shared" si="54"/>
        <v>4.3333205506768113E-3</v>
      </c>
      <c r="F1726" s="77"/>
    </row>
    <row r="1727" spans="1:6" x14ac:dyDescent="0.3">
      <c r="A1727" s="1">
        <v>38481.729169999999</v>
      </c>
      <c r="B1727" s="2">
        <v>4020.19</v>
      </c>
      <c r="C1727" s="34">
        <f t="shared" ref="C1727:C1790" si="55">B1727/B1726-1</f>
        <v>-3.2899793229633767E-3</v>
      </c>
      <c r="D1727" s="2">
        <v>261.01</v>
      </c>
      <c r="E1727" s="34">
        <f t="shared" si="54"/>
        <v>-3.3982436044290854E-3</v>
      </c>
      <c r="F1727" s="77"/>
    </row>
    <row r="1728" spans="1:6" x14ac:dyDescent="0.3">
      <c r="A1728" s="1">
        <v>38482.729169999999</v>
      </c>
      <c r="B1728" s="2">
        <v>4000.25</v>
      </c>
      <c r="C1728" s="34">
        <f t="shared" si="55"/>
        <v>-4.959964578788556E-3</v>
      </c>
      <c r="D1728" s="2">
        <v>259.11</v>
      </c>
      <c r="E1728" s="34">
        <f t="shared" si="54"/>
        <v>-7.27941458181669E-3</v>
      </c>
      <c r="F1728" s="77"/>
    </row>
    <row r="1729" spans="1:6" x14ac:dyDescent="0.3">
      <c r="A1729" s="1">
        <v>38483.729169999999</v>
      </c>
      <c r="B1729" s="2">
        <v>3979.53</v>
      </c>
      <c r="C1729" s="34">
        <f t="shared" si="55"/>
        <v>-5.1796762702330801E-3</v>
      </c>
      <c r="D1729" s="2">
        <v>258.55</v>
      </c>
      <c r="E1729" s="34">
        <f t="shared" si="54"/>
        <v>-2.1612442591949499E-3</v>
      </c>
      <c r="F1729" s="77"/>
    </row>
    <row r="1730" spans="1:6" x14ac:dyDescent="0.3">
      <c r="A1730" s="1">
        <v>38484.729169999999</v>
      </c>
      <c r="B1730" s="2">
        <v>4015.65</v>
      </c>
      <c r="C1730" s="34">
        <f t="shared" si="55"/>
        <v>9.0764487263570448E-3</v>
      </c>
      <c r="D1730" s="2">
        <v>260.13</v>
      </c>
      <c r="E1730" s="34">
        <f t="shared" si="54"/>
        <v>6.1110036743377005E-3</v>
      </c>
      <c r="F1730" s="77"/>
    </row>
    <row r="1731" spans="1:6" x14ac:dyDescent="0.3">
      <c r="A1731" s="1">
        <v>38485.729169999999</v>
      </c>
      <c r="B1731" s="2">
        <v>4017.89</v>
      </c>
      <c r="C1731" s="34">
        <f t="shared" si="55"/>
        <v>5.5781753887917951E-4</v>
      </c>
      <c r="D1731" s="2">
        <v>260.14999999999998</v>
      </c>
      <c r="E1731" s="34">
        <f t="shared" si="54"/>
        <v>7.6884634605756119E-5</v>
      </c>
      <c r="F1731" s="77"/>
    </row>
    <row r="1732" spans="1:6" x14ac:dyDescent="0.3">
      <c r="A1732" s="1">
        <v>38488.729169999999</v>
      </c>
      <c r="B1732" s="2">
        <v>4010.98</v>
      </c>
      <c r="C1732" s="34">
        <f t="shared" si="55"/>
        <v>-1.719808158013203E-3</v>
      </c>
      <c r="D1732" s="2">
        <v>259.06</v>
      </c>
      <c r="E1732" s="34">
        <f t="shared" si="54"/>
        <v>-4.1898904478184784E-3</v>
      </c>
      <c r="F1732" s="77"/>
    </row>
    <row r="1733" spans="1:6" x14ac:dyDescent="0.3">
      <c r="A1733" s="1">
        <v>38489.729169999999</v>
      </c>
      <c r="B1733" s="2">
        <v>4006.19</v>
      </c>
      <c r="C1733" s="34">
        <f t="shared" si="55"/>
        <v>-1.1942218609916067E-3</v>
      </c>
      <c r="D1733" s="2">
        <v>259.32</v>
      </c>
      <c r="E1733" s="34">
        <f t="shared" si="54"/>
        <v>1.0036285030494696E-3</v>
      </c>
      <c r="F1733" s="77"/>
    </row>
    <row r="1734" spans="1:6" x14ac:dyDescent="0.3">
      <c r="A1734" s="1">
        <v>38490.729169999999</v>
      </c>
      <c r="B1734" s="2">
        <v>4073.15</v>
      </c>
      <c r="C1734" s="34">
        <f t="shared" si="55"/>
        <v>1.671413487627893E-2</v>
      </c>
      <c r="D1734" s="2">
        <v>262.29000000000002</v>
      </c>
      <c r="E1734" s="34">
        <f t="shared" si="54"/>
        <v>1.1453031004164949E-2</v>
      </c>
      <c r="F1734" s="77"/>
    </row>
    <row r="1735" spans="1:6" x14ac:dyDescent="0.3">
      <c r="A1735" s="1">
        <v>38491.729169999999</v>
      </c>
      <c r="B1735" s="2">
        <v>4085.98</v>
      </c>
      <c r="C1735" s="34">
        <f t="shared" si="55"/>
        <v>3.1498962719271884E-3</v>
      </c>
      <c r="D1735" s="2">
        <v>263.52</v>
      </c>
      <c r="E1735" s="34">
        <f t="shared" si="54"/>
        <v>4.6894658584009097E-3</v>
      </c>
      <c r="F1735" s="77"/>
    </row>
    <row r="1736" spans="1:6" x14ac:dyDescent="0.3">
      <c r="A1736" s="1">
        <v>38492.729169999999</v>
      </c>
      <c r="B1736" s="2">
        <v>4096.18</v>
      </c>
      <c r="C1736" s="34">
        <f t="shared" si="55"/>
        <v>2.4963411470444452E-3</v>
      </c>
      <c r="D1736" s="2">
        <v>263.75</v>
      </c>
      <c r="E1736" s="34">
        <f t="shared" si="54"/>
        <v>8.7279902853687474E-4</v>
      </c>
      <c r="F1736" s="77"/>
    </row>
    <row r="1737" spans="1:6" x14ac:dyDescent="0.3">
      <c r="A1737" s="1">
        <v>38495.729169999999</v>
      </c>
      <c r="B1737" s="2">
        <v>4118.37</v>
      </c>
      <c r="C1737" s="34">
        <f t="shared" si="55"/>
        <v>5.4172424063394509E-3</v>
      </c>
      <c r="D1737" s="2">
        <v>264.83999999999997</v>
      </c>
      <c r="E1737" s="34">
        <f t="shared" si="54"/>
        <v>4.1327014218008884E-3</v>
      </c>
      <c r="F1737" s="77"/>
    </row>
    <row r="1738" spans="1:6" x14ac:dyDescent="0.3">
      <c r="A1738" s="1">
        <v>38496.729169999999</v>
      </c>
      <c r="B1738" s="2">
        <v>4102.0600000000004</v>
      </c>
      <c r="C1738" s="34">
        <f t="shared" si="55"/>
        <v>-3.9603046836489408E-3</v>
      </c>
      <c r="D1738" s="2">
        <v>264.63</v>
      </c>
      <c r="E1738" s="34">
        <f t="shared" si="54"/>
        <v>-7.929315813320903E-4</v>
      </c>
      <c r="F1738" s="77"/>
    </row>
    <row r="1739" spans="1:6" x14ac:dyDescent="0.3">
      <c r="A1739" s="1">
        <v>38497.729169999999</v>
      </c>
      <c r="B1739" s="2">
        <v>4100.2700000000004</v>
      </c>
      <c r="C1739" s="34">
        <f t="shared" si="55"/>
        <v>-4.3636611848685281E-4</v>
      </c>
      <c r="D1739" s="2">
        <v>264.48</v>
      </c>
      <c r="E1739" s="34">
        <f t="shared" si="54"/>
        <v>-5.6682915769179498E-4</v>
      </c>
      <c r="F1739" s="77"/>
    </row>
    <row r="1740" spans="1:6" x14ac:dyDescent="0.3">
      <c r="A1740" s="1">
        <v>38498.729169999999</v>
      </c>
      <c r="B1740" s="2">
        <v>4137.28</v>
      </c>
      <c r="C1740" s="34">
        <f t="shared" si="55"/>
        <v>9.0262348577043738E-3</v>
      </c>
      <c r="D1740" s="2">
        <v>266.33</v>
      </c>
      <c r="E1740" s="34">
        <f t="shared" si="54"/>
        <v>6.9948578342406975E-3</v>
      </c>
      <c r="F1740" s="77"/>
    </row>
    <row r="1741" spans="1:6" x14ac:dyDescent="0.3">
      <c r="A1741" s="1">
        <v>38499.729169999999</v>
      </c>
      <c r="B1741" s="2">
        <v>4131.83</v>
      </c>
      <c r="C1741" s="34">
        <f t="shared" si="55"/>
        <v>-1.3172905870523222E-3</v>
      </c>
      <c r="D1741" s="2">
        <v>266.10000000000002</v>
      </c>
      <c r="E1741" s="34">
        <f t="shared" si="54"/>
        <v>-8.6359028273175209E-4</v>
      </c>
      <c r="F1741" s="77"/>
    </row>
    <row r="1742" spans="1:6" x14ac:dyDescent="0.3">
      <c r="A1742" s="1">
        <v>38502.729169999999</v>
      </c>
      <c r="B1742" s="2">
        <v>4134.87</v>
      </c>
      <c r="C1742" s="34">
        <f t="shared" si="55"/>
        <v>7.3575147089788295E-4</v>
      </c>
      <c r="D1742" s="2">
        <v>267.37</v>
      </c>
      <c r="E1742" s="34">
        <f t="shared" si="54"/>
        <v>4.7726418639608692E-3</v>
      </c>
      <c r="F1742" s="77"/>
    </row>
    <row r="1743" spans="1:6" x14ac:dyDescent="0.3">
      <c r="A1743" s="1">
        <v>38503.729169999999</v>
      </c>
      <c r="B1743" s="2">
        <v>4120.7299999999996</v>
      </c>
      <c r="C1743" s="34">
        <f t="shared" si="55"/>
        <v>-3.4196963870690711E-3</v>
      </c>
      <c r="D1743" s="2">
        <v>267.29000000000002</v>
      </c>
      <c r="E1743" s="34">
        <f t="shared" si="54"/>
        <v>-2.9921083143202853E-4</v>
      </c>
      <c r="F1743" s="77"/>
    </row>
    <row r="1744" spans="1:6" x14ac:dyDescent="0.3">
      <c r="A1744" s="1">
        <v>38504.729169999999</v>
      </c>
      <c r="B1744" s="2">
        <v>4178.25</v>
      </c>
      <c r="C1744" s="34">
        <f t="shared" si="55"/>
        <v>1.3958691785193489E-2</v>
      </c>
      <c r="D1744" s="2">
        <v>270.87</v>
      </c>
      <c r="E1744" s="34">
        <f t="shared" si="54"/>
        <v>1.3393692244378697E-2</v>
      </c>
      <c r="F1744" s="77"/>
    </row>
    <row r="1745" spans="1:6" x14ac:dyDescent="0.3">
      <c r="A1745" s="1">
        <v>38505.729169999999</v>
      </c>
      <c r="B1745" s="2">
        <v>4183.72</v>
      </c>
      <c r="C1745" s="34">
        <f t="shared" si="55"/>
        <v>1.3091605337163248E-3</v>
      </c>
      <c r="D1745" s="2">
        <v>270.83</v>
      </c>
      <c r="E1745" s="34">
        <f t="shared" si="54"/>
        <v>-1.4767231513279633E-4</v>
      </c>
      <c r="F1745" s="77"/>
    </row>
    <row r="1746" spans="1:6" x14ac:dyDescent="0.3">
      <c r="A1746" s="1">
        <v>38506.729169999999</v>
      </c>
      <c r="B1746" s="2">
        <v>4162.47</v>
      </c>
      <c r="C1746" s="34">
        <f t="shared" si="55"/>
        <v>-5.0792118019370447E-3</v>
      </c>
      <c r="D1746" s="2">
        <v>270.25</v>
      </c>
      <c r="E1746" s="34">
        <f t="shared" si="54"/>
        <v>-2.1415648192592007E-3</v>
      </c>
      <c r="F1746" s="77"/>
    </row>
    <row r="1747" spans="1:6" x14ac:dyDescent="0.3">
      <c r="A1747" s="1">
        <v>38509.729169999999</v>
      </c>
      <c r="B1747" s="2">
        <v>4146.47</v>
      </c>
      <c r="C1747" s="34">
        <f t="shared" si="55"/>
        <v>-3.8438715474226059E-3</v>
      </c>
      <c r="D1747" s="2">
        <v>269.39999999999998</v>
      </c>
      <c r="E1747" s="34">
        <f t="shared" si="54"/>
        <v>-3.1452358926919999E-3</v>
      </c>
      <c r="F1747" s="77"/>
    </row>
    <row r="1748" spans="1:6" x14ac:dyDescent="0.3">
      <c r="A1748" s="1">
        <v>38510.729169999999</v>
      </c>
      <c r="B1748" s="2">
        <v>4180.74</v>
      </c>
      <c r="C1748" s="34">
        <f t="shared" si="55"/>
        <v>8.2648614363540762E-3</v>
      </c>
      <c r="D1748" s="2">
        <v>272.57</v>
      </c>
      <c r="E1748" s="34">
        <f t="shared" si="54"/>
        <v>1.1766889383815871E-2</v>
      </c>
      <c r="F1748" s="77"/>
    </row>
    <row r="1749" spans="1:6" x14ac:dyDescent="0.3">
      <c r="A1749" s="1">
        <v>38511.729169999999</v>
      </c>
      <c r="B1749" s="2">
        <v>4171.3500000000004</v>
      </c>
      <c r="C1749" s="34">
        <f t="shared" si="55"/>
        <v>-2.2460138635742588E-3</v>
      </c>
      <c r="D1749" s="2">
        <v>271.92</v>
      </c>
      <c r="E1749" s="34">
        <f t="shared" si="54"/>
        <v>-2.3847085152437497E-3</v>
      </c>
      <c r="F1749" s="77"/>
    </row>
    <row r="1750" spans="1:6" x14ac:dyDescent="0.3">
      <c r="A1750" s="1">
        <v>38512.729169999999</v>
      </c>
      <c r="B1750" s="2">
        <v>4153.71</v>
      </c>
      <c r="C1750" s="34">
        <f t="shared" si="55"/>
        <v>-4.2288467762235937E-3</v>
      </c>
      <c r="D1750" s="2">
        <v>271.98</v>
      </c>
      <c r="E1750" s="34">
        <f t="shared" si="54"/>
        <v>2.2065313327446212E-4</v>
      </c>
      <c r="F1750" s="77"/>
    </row>
    <row r="1751" spans="1:6" x14ac:dyDescent="0.3">
      <c r="A1751" s="1">
        <v>38513.729169999999</v>
      </c>
      <c r="B1751" s="2">
        <v>4184.1000000000004</v>
      </c>
      <c r="C1751" s="34">
        <f t="shared" si="55"/>
        <v>7.3163509248359571E-3</v>
      </c>
      <c r="D1751" s="2">
        <v>273.63</v>
      </c>
      <c r="E1751" s="34">
        <f t="shared" si="54"/>
        <v>6.0666225457752798E-3</v>
      </c>
      <c r="F1751" s="77"/>
    </row>
    <row r="1752" spans="1:6" x14ac:dyDescent="0.3">
      <c r="A1752" s="1">
        <v>38516.729169999999</v>
      </c>
      <c r="B1752" s="2">
        <v>4203.49</v>
      </c>
      <c r="C1752" s="34">
        <f t="shared" si="55"/>
        <v>4.6342104634209402E-3</v>
      </c>
      <c r="D1752" s="2">
        <v>274.72000000000003</v>
      </c>
      <c r="E1752" s="34">
        <f t="shared" si="54"/>
        <v>3.9834813434200811E-3</v>
      </c>
      <c r="F1752" s="77"/>
    </row>
    <row r="1753" spans="1:6" x14ac:dyDescent="0.3">
      <c r="A1753" s="1">
        <v>38517.729169999999</v>
      </c>
      <c r="B1753" s="2">
        <v>4197.74</v>
      </c>
      <c r="C1753" s="34">
        <f t="shared" si="55"/>
        <v>-1.3679109501866238E-3</v>
      </c>
      <c r="D1753" s="2">
        <v>275.10000000000002</v>
      </c>
      <c r="E1753" s="34">
        <f t="shared" si="54"/>
        <v>1.3832265579498682E-3</v>
      </c>
      <c r="F1753" s="77"/>
    </row>
    <row r="1754" spans="1:6" x14ac:dyDescent="0.3">
      <c r="A1754" s="1">
        <v>38518.729169999999</v>
      </c>
      <c r="B1754" s="2">
        <v>4184.3599999999997</v>
      </c>
      <c r="C1754" s="34">
        <f t="shared" si="55"/>
        <v>-3.1874294263103398E-3</v>
      </c>
      <c r="D1754" s="2">
        <v>273.99</v>
      </c>
      <c r="E1754" s="34">
        <f t="shared" si="54"/>
        <v>-4.0348964013087185E-3</v>
      </c>
      <c r="F1754" s="77"/>
    </row>
    <row r="1755" spans="1:6" x14ac:dyDescent="0.3">
      <c r="A1755" s="1">
        <v>38519.729169999999</v>
      </c>
      <c r="B1755" s="2">
        <v>4185.1499999999996</v>
      </c>
      <c r="C1755" s="34">
        <f t="shared" si="55"/>
        <v>1.8879828695417267E-4</v>
      </c>
      <c r="D1755" s="2">
        <v>275.51</v>
      </c>
      <c r="E1755" s="34">
        <f t="shared" si="54"/>
        <v>5.5476477243694422E-3</v>
      </c>
      <c r="F1755" s="77"/>
    </row>
    <row r="1756" spans="1:6" x14ac:dyDescent="0.3">
      <c r="A1756" s="1">
        <v>38520.729169999999</v>
      </c>
      <c r="B1756" s="2">
        <v>4220.91</v>
      </c>
      <c r="C1756" s="34">
        <f t="shared" si="55"/>
        <v>8.5444966130245881E-3</v>
      </c>
      <c r="D1756" s="2">
        <v>275.87</v>
      </c>
      <c r="E1756" s="34">
        <f t="shared" si="54"/>
        <v>1.30666763456877E-3</v>
      </c>
      <c r="F1756" s="77"/>
    </row>
    <row r="1757" spans="1:6" x14ac:dyDescent="0.3">
      <c r="A1757" s="1">
        <v>38523.729169999999</v>
      </c>
      <c r="B1757" s="2">
        <v>4193.3999999999996</v>
      </c>
      <c r="C1757" s="34">
        <f t="shared" si="55"/>
        <v>-6.5175519023149553E-3</v>
      </c>
      <c r="D1757" s="2">
        <v>275.77999999999997</v>
      </c>
      <c r="E1757" s="34">
        <f t="shared" si="54"/>
        <v>-3.2624062058228542E-4</v>
      </c>
      <c r="F1757" s="77"/>
    </row>
    <row r="1758" spans="1:6" x14ac:dyDescent="0.3">
      <c r="A1758" s="1">
        <v>38524.729169999999</v>
      </c>
      <c r="B1758" s="2">
        <v>4222.0200000000004</v>
      </c>
      <c r="C1758" s="34">
        <f t="shared" si="55"/>
        <v>6.8250107311491615E-3</v>
      </c>
      <c r="D1758" s="2">
        <v>277.10000000000002</v>
      </c>
      <c r="E1758" s="34">
        <f t="shared" si="54"/>
        <v>4.7864239611286052E-3</v>
      </c>
      <c r="F1758" s="77"/>
    </row>
    <row r="1759" spans="1:6" x14ac:dyDescent="0.3">
      <c r="A1759" s="1">
        <v>38525.729169999999</v>
      </c>
      <c r="B1759" s="2">
        <v>4229.55</v>
      </c>
      <c r="C1759" s="34">
        <f t="shared" si="55"/>
        <v>1.7835064732047989E-3</v>
      </c>
      <c r="D1759" s="2">
        <v>277.42</v>
      </c>
      <c r="E1759" s="34">
        <f t="shared" si="54"/>
        <v>1.15481775532289E-3</v>
      </c>
      <c r="F1759" s="77"/>
    </row>
    <row r="1760" spans="1:6" x14ac:dyDescent="0.3">
      <c r="A1760" s="1">
        <v>38526.729169999999</v>
      </c>
      <c r="B1760" s="2">
        <v>4240.18</v>
      </c>
      <c r="C1760" s="34">
        <f t="shared" si="55"/>
        <v>2.5132697331866627E-3</v>
      </c>
      <c r="D1760" s="2">
        <v>278.58999999999997</v>
      </c>
      <c r="E1760" s="34">
        <f t="shared" si="54"/>
        <v>4.217432052483483E-3</v>
      </c>
      <c r="F1760" s="77"/>
    </row>
    <row r="1761" spans="1:6" x14ac:dyDescent="0.3">
      <c r="A1761" s="1">
        <v>38527.729169999999</v>
      </c>
      <c r="B1761" s="2">
        <v>4199.87</v>
      </c>
      <c r="C1761" s="34">
        <f t="shared" si="55"/>
        <v>-9.5066718865709499E-3</v>
      </c>
      <c r="D1761" s="2">
        <v>276.32</v>
      </c>
      <c r="E1761" s="34">
        <f t="shared" si="54"/>
        <v>-8.1481747370687474E-3</v>
      </c>
      <c r="F1761" s="77"/>
    </row>
    <row r="1762" spans="1:6" x14ac:dyDescent="0.3">
      <c r="A1762" s="1">
        <v>38530.729169999999</v>
      </c>
      <c r="B1762" s="2">
        <v>4157.68</v>
      </c>
      <c r="C1762" s="34">
        <f t="shared" si="55"/>
        <v>-1.0045549028898426E-2</v>
      </c>
      <c r="D1762" s="2">
        <v>273.64</v>
      </c>
      <c r="E1762" s="34">
        <f t="shared" si="54"/>
        <v>-9.6988998262883541E-3</v>
      </c>
      <c r="F1762" s="77"/>
    </row>
    <row r="1763" spans="1:6" x14ac:dyDescent="0.3">
      <c r="A1763" s="1">
        <v>38531.729169999999</v>
      </c>
      <c r="B1763" s="2">
        <v>4194.33</v>
      </c>
      <c r="C1763" s="34">
        <f t="shared" si="55"/>
        <v>8.8150122183523472E-3</v>
      </c>
      <c r="D1763" s="2">
        <v>275.97000000000003</v>
      </c>
      <c r="E1763" s="34">
        <f t="shared" si="54"/>
        <v>8.5148370121328476E-3</v>
      </c>
      <c r="F1763" s="77"/>
    </row>
    <row r="1764" spans="1:6" x14ac:dyDescent="0.3">
      <c r="A1764" s="1">
        <v>38532.729169999999</v>
      </c>
      <c r="B1764" s="2">
        <v>4231.88</v>
      </c>
      <c r="C1764" s="34">
        <f t="shared" si="55"/>
        <v>8.9525621493777852E-3</v>
      </c>
      <c r="D1764" s="2">
        <v>276.79000000000002</v>
      </c>
      <c r="E1764" s="34">
        <f t="shared" si="54"/>
        <v>2.971337464217072E-3</v>
      </c>
      <c r="F1764" s="77"/>
    </row>
    <row r="1765" spans="1:6" x14ac:dyDescent="0.3">
      <c r="A1765" s="1">
        <v>38533.729169999999</v>
      </c>
      <c r="B1765" s="2">
        <v>4229.3500000000004</v>
      </c>
      <c r="C1765" s="34">
        <f t="shared" si="55"/>
        <v>-5.9784303902754576E-4</v>
      </c>
      <c r="D1765" s="2">
        <v>275.92</v>
      </c>
      <c r="E1765" s="34">
        <f t="shared" si="54"/>
        <v>-3.1431771379023532E-3</v>
      </c>
      <c r="F1765" s="77"/>
    </row>
    <row r="1766" spans="1:6" x14ac:dyDescent="0.3">
      <c r="A1766" s="1">
        <v>38534.729169999999</v>
      </c>
      <c r="B1766" s="2">
        <v>4269.62</v>
      </c>
      <c r="C1766" s="34">
        <f t="shared" si="55"/>
        <v>9.5215576861691353E-3</v>
      </c>
      <c r="D1766" s="2">
        <v>278.07</v>
      </c>
      <c r="E1766" s="34">
        <f t="shared" si="54"/>
        <v>7.7921136561320825E-3</v>
      </c>
      <c r="F1766" s="77"/>
    </row>
    <row r="1767" spans="1:6" x14ac:dyDescent="0.3">
      <c r="A1767" s="1">
        <v>38537.729169999999</v>
      </c>
      <c r="B1767" s="2">
        <v>4264.6000000000004</v>
      </c>
      <c r="C1767" s="34">
        <f t="shared" si="55"/>
        <v>-1.175748661473297E-3</v>
      </c>
      <c r="D1767" s="2">
        <v>278.76</v>
      </c>
      <c r="E1767" s="34">
        <f t="shared" si="54"/>
        <v>2.4813895781636841E-3</v>
      </c>
      <c r="F1767" s="77"/>
    </row>
    <row r="1768" spans="1:6" x14ac:dyDescent="0.3">
      <c r="A1768" s="1">
        <v>38538.729169999999</v>
      </c>
      <c r="B1768" s="2">
        <v>4252.75</v>
      </c>
      <c r="C1768" s="34">
        <f t="shared" si="55"/>
        <v>-2.7786896778128067E-3</v>
      </c>
      <c r="D1768" s="2">
        <v>278.14</v>
      </c>
      <c r="E1768" s="34">
        <f t="shared" si="54"/>
        <v>-2.2241354570239347E-3</v>
      </c>
      <c r="F1768" s="77"/>
    </row>
    <row r="1769" spans="1:6" x14ac:dyDescent="0.3">
      <c r="A1769" s="1">
        <v>38539.729169999999</v>
      </c>
      <c r="B1769" s="2">
        <v>4279.95</v>
      </c>
      <c r="C1769" s="34">
        <f t="shared" si="55"/>
        <v>6.3958615013814946E-3</v>
      </c>
      <c r="D1769" s="2">
        <v>279.77999999999997</v>
      </c>
      <c r="E1769" s="34">
        <f t="shared" si="54"/>
        <v>5.8963112101819704E-3</v>
      </c>
      <c r="F1769" s="77"/>
    </row>
    <row r="1770" spans="1:6" x14ac:dyDescent="0.3">
      <c r="A1770" s="1">
        <v>38540.729169999999</v>
      </c>
      <c r="B1770" s="2">
        <v>4220.62</v>
      </c>
      <c r="C1770" s="34">
        <f t="shared" si="55"/>
        <v>-1.3862311475601352E-2</v>
      </c>
      <c r="D1770" s="2">
        <v>274.69</v>
      </c>
      <c r="E1770" s="34">
        <f t="shared" si="54"/>
        <v>-1.819286582314672E-2</v>
      </c>
      <c r="F1770" s="77"/>
    </row>
    <row r="1771" spans="1:6" x14ac:dyDescent="0.3">
      <c r="A1771" s="1">
        <v>38541.729169999999</v>
      </c>
      <c r="B1771" s="2">
        <v>4300.3100000000004</v>
      </c>
      <c r="C1771" s="34">
        <f t="shared" si="55"/>
        <v>1.8881112253650079E-2</v>
      </c>
      <c r="D1771" s="2">
        <v>278.47000000000003</v>
      </c>
      <c r="E1771" s="34">
        <f t="shared" si="54"/>
        <v>1.3760966908151095E-2</v>
      </c>
      <c r="F1771" s="77"/>
    </row>
    <row r="1772" spans="1:6" x14ac:dyDescent="0.3">
      <c r="A1772" s="1">
        <v>38544.729169999999</v>
      </c>
      <c r="B1772" s="2">
        <v>4321.5600000000004</v>
      </c>
      <c r="C1772" s="34">
        <f t="shared" si="55"/>
        <v>4.9415042171379042E-3</v>
      </c>
      <c r="D1772" s="2">
        <v>279.93</v>
      </c>
      <c r="E1772" s="34">
        <f t="shared" si="54"/>
        <v>5.2429346069593485E-3</v>
      </c>
      <c r="F1772" s="77"/>
    </row>
    <row r="1773" spans="1:6" x14ac:dyDescent="0.3">
      <c r="A1773" s="1">
        <v>38545.729169999999</v>
      </c>
      <c r="B1773" s="2">
        <v>4313.78</v>
      </c>
      <c r="C1773" s="34">
        <f t="shared" si="55"/>
        <v>-1.8002758263221397E-3</v>
      </c>
      <c r="D1773" s="2">
        <v>278.86</v>
      </c>
      <c r="E1773" s="34">
        <f t="shared" si="54"/>
        <v>-3.8223841674703829E-3</v>
      </c>
      <c r="F1773" s="77"/>
    </row>
    <row r="1774" spans="1:6" x14ac:dyDescent="0.3">
      <c r="A1774" s="1">
        <v>38546.729169999999</v>
      </c>
      <c r="B1774" s="2">
        <v>4343.62</v>
      </c>
      <c r="C1774" s="34">
        <f t="shared" si="55"/>
        <v>6.9173671350879484E-3</v>
      </c>
      <c r="D1774" s="2">
        <v>280.45999999999998</v>
      </c>
      <c r="E1774" s="34">
        <f t="shared" si="54"/>
        <v>5.737646130674845E-3</v>
      </c>
      <c r="F1774" s="77"/>
    </row>
    <row r="1775" spans="1:6" x14ac:dyDescent="0.3">
      <c r="A1775" s="1">
        <v>38547.729169999999</v>
      </c>
      <c r="B1775" s="2">
        <v>4370.88</v>
      </c>
      <c r="C1775" s="34">
        <f t="shared" si="55"/>
        <v>6.2758712778743231E-3</v>
      </c>
      <c r="D1775" s="2">
        <v>281.74</v>
      </c>
      <c r="E1775" s="34">
        <f t="shared" si="54"/>
        <v>4.5639306853029193E-3</v>
      </c>
      <c r="F1775" s="77"/>
    </row>
    <row r="1776" spans="1:6" x14ac:dyDescent="0.3">
      <c r="A1776" s="1">
        <v>38548.729169999999</v>
      </c>
      <c r="B1776" s="2">
        <v>4373.7700000000004</v>
      </c>
      <c r="C1776" s="34">
        <f t="shared" si="55"/>
        <v>6.6119408448650496E-4</v>
      </c>
      <c r="D1776" s="2">
        <v>281.23</v>
      </c>
      <c r="E1776" s="34">
        <f t="shared" si="54"/>
        <v>-1.8101795982110591E-3</v>
      </c>
      <c r="F1776" s="77"/>
    </row>
    <row r="1777" spans="1:6" x14ac:dyDescent="0.3">
      <c r="A1777" s="1">
        <v>38551.729169999999</v>
      </c>
      <c r="B1777" s="2">
        <v>4363.47</v>
      </c>
      <c r="C1777" s="34">
        <f t="shared" si="55"/>
        <v>-2.3549477910361771E-3</v>
      </c>
      <c r="D1777" s="2">
        <v>280.57</v>
      </c>
      <c r="E1777" s="34">
        <f t="shared" si="54"/>
        <v>-2.3468335526082296E-3</v>
      </c>
      <c r="F1777" s="77"/>
    </row>
    <row r="1778" spans="1:6" x14ac:dyDescent="0.3">
      <c r="A1778" s="1">
        <v>38552.729169999999</v>
      </c>
      <c r="B1778" s="2">
        <v>4424.25</v>
      </c>
      <c r="C1778" s="34">
        <f t="shared" si="55"/>
        <v>1.3929281053840059E-2</v>
      </c>
      <c r="D1778" s="2">
        <v>281.67</v>
      </c>
      <c r="E1778" s="34">
        <f t="shared" si="54"/>
        <v>3.9205902270378346E-3</v>
      </c>
      <c r="F1778" s="77"/>
    </row>
    <row r="1779" spans="1:6" x14ac:dyDescent="0.3">
      <c r="A1779" s="1">
        <v>38553.729169999999</v>
      </c>
      <c r="B1779" s="2">
        <v>4418.3900000000003</v>
      </c>
      <c r="C1779" s="34">
        <f t="shared" si="55"/>
        <v>-1.3245182799344057E-3</v>
      </c>
      <c r="D1779" s="2">
        <v>281.06</v>
      </c>
      <c r="E1779" s="34">
        <f t="shared" si="54"/>
        <v>-2.1656548443214074E-3</v>
      </c>
      <c r="F1779" s="77"/>
    </row>
    <row r="1780" spans="1:6" x14ac:dyDescent="0.3">
      <c r="A1780" s="1">
        <v>38554.729169999999</v>
      </c>
      <c r="B1780" s="2">
        <v>4425.66</v>
      </c>
      <c r="C1780" s="34">
        <f t="shared" si="55"/>
        <v>1.6453957210658121E-3</v>
      </c>
      <c r="D1780" s="2">
        <v>281.45999999999998</v>
      </c>
      <c r="E1780" s="34">
        <f t="shared" si="54"/>
        <v>1.4231836618514571E-3</v>
      </c>
      <c r="F1780" s="77"/>
    </row>
    <row r="1781" spans="1:6" x14ac:dyDescent="0.3">
      <c r="A1781" s="1">
        <v>38555.729169999999</v>
      </c>
      <c r="B1781" s="2">
        <v>4415.5200000000004</v>
      </c>
      <c r="C1781" s="34">
        <f t="shared" si="55"/>
        <v>-2.291183687856635E-3</v>
      </c>
      <c r="D1781" s="2">
        <v>281.66000000000003</v>
      </c>
      <c r="E1781" s="34">
        <f t="shared" si="54"/>
        <v>7.1058054430483963E-4</v>
      </c>
      <c r="F1781" s="77"/>
    </row>
    <row r="1782" spans="1:6" x14ac:dyDescent="0.3">
      <c r="A1782" s="1">
        <v>38558.729169999999</v>
      </c>
      <c r="B1782" s="2">
        <v>4422.12</v>
      </c>
      <c r="C1782" s="34">
        <f t="shared" si="55"/>
        <v>1.4947276877921301E-3</v>
      </c>
      <c r="D1782" s="2">
        <v>282.83</v>
      </c>
      <c r="E1782" s="34">
        <f t="shared" si="54"/>
        <v>4.1539444720584129E-3</v>
      </c>
      <c r="F1782" s="77"/>
    </row>
    <row r="1783" spans="1:6" x14ac:dyDescent="0.3">
      <c r="A1783" s="1">
        <v>38559.729169999999</v>
      </c>
      <c r="B1783" s="2">
        <v>4420.78</v>
      </c>
      <c r="C1783" s="34">
        <f t="shared" si="55"/>
        <v>-3.0302207990740015E-4</v>
      </c>
      <c r="D1783" s="2">
        <v>283</v>
      </c>
      <c r="E1783" s="34">
        <f t="shared" si="54"/>
        <v>6.010677792314123E-4</v>
      </c>
      <c r="F1783" s="77"/>
    </row>
    <row r="1784" spans="1:6" x14ac:dyDescent="0.3">
      <c r="A1784" s="1">
        <v>38560.729169999999</v>
      </c>
      <c r="B1784" s="2">
        <v>4433.13</v>
      </c>
      <c r="C1784" s="34">
        <f t="shared" si="55"/>
        <v>2.7936246544728593E-3</v>
      </c>
      <c r="D1784" s="2">
        <v>283.79000000000002</v>
      </c>
      <c r="E1784" s="34">
        <f t="shared" si="54"/>
        <v>2.791519434629075E-3</v>
      </c>
      <c r="F1784" s="77"/>
    </row>
    <row r="1785" spans="1:6" x14ac:dyDescent="0.3">
      <c r="A1785" s="1">
        <v>38561.729169999999</v>
      </c>
      <c r="B1785" s="2">
        <v>4462.26</v>
      </c>
      <c r="C1785" s="34">
        <f t="shared" si="55"/>
        <v>6.5709780674152451E-3</v>
      </c>
      <c r="D1785" s="2">
        <v>285.2</v>
      </c>
      <c r="E1785" s="34">
        <f t="shared" si="54"/>
        <v>4.9684625955810358E-3</v>
      </c>
      <c r="F1785" s="77"/>
    </row>
    <row r="1786" spans="1:6" x14ac:dyDescent="0.3">
      <c r="A1786" s="1">
        <v>38562.729169999999</v>
      </c>
      <c r="B1786" s="2">
        <v>4451.74</v>
      </c>
      <c r="C1786" s="34">
        <f t="shared" si="55"/>
        <v>-2.3575497617800423E-3</v>
      </c>
      <c r="D1786" s="2">
        <v>285.02999999999997</v>
      </c>
      <c r="E1786" s="34">
        <f t="shared" si="54"/>
        <v>-5.9607293127639238E-4</v>
      </c>
      <c r="F1786" s="77"/>
    </row>
    <row r="1787" spans="1:6" x14ac:dyDescent="0.3">
      <c r="A1787" s="1">
        <v>38565.729169999999</v>
      </c>
      <c r="B1787" s="2">
        <v>4456.87</v>
      </c>
      <c r="C1787" s="34">
        <f t="shared" si="55"/>
        <v>1.1523584036803314E-3</v>
      </c>
      <c r="D1787" s="2">
        <v>285.3</v>
      </c>
      <c r="E1787" s="34">
        <f t="shared" si="54"/>
        <v>9.4726870855721401E-4</v>
      </c>
      <c r="F1787" s="77"/>
    </row>
    <row r="1788" spans="1:6" x14ac:dyDescent="0.3">
      <c r="A1788" s="1">
        <v>38566.729169999999</v>
      </c>
      <c r="B1788" s="2">
        <v>4503.33</v>
      </c>
      <c r="C1788" s="34">
        <f t="shared" si="55"/>
        <v>1.0424356106415456E-2</v>
      </c>
      <c r="D1788" s="2">
        <v>287.44</v>
      </c>
      <c r="E1788" s="34">
        <f t="shared" ref="E1788:E1851" si="56">D1788/D1787-1</f>
        <v>7.5008762705923715E-3</v>
      </c>
      <c r="F1788" s="77"/>
    </row>
    <row r="1789" spans="1:6" x14ac:dyDescent="0.3">
      <c r="A1789" s="1">
        <v>38567.729169999999</v>
      </c>
      <c r="B1789" s="2">
        <v>4495.4799999999996</v>
      </c>
      <c r="C1789" s="34">
        <f t="shared" si="55"/>
        <v>-1.7431545101070922E-3</v>
      </c>
      <c r="D1789" s="2">
        <v>287.08999999999997</v>
      </c>
      <c r="E1789" s="34">
        <f t="shared" si="56"/>
        <v>-1.2176454216532573E-3</v>
      </c>
      <c r="F1789" s="77"/>
    </row>
    <row r="1790" spans="1:6" x14ac:dyDescent="0.3">
      <c r="A1790" s="1">
        <v>38568.729169999999</v>
      </c>
      <c r="B1790" s="2">
        <v>4458.97</v>
      </c>
      <c r="C1790" s="34">
        <f t="shared" si="55"/>
        <v>-8.121490919768104E-3</v>
      </c>
      <c r="D1790" s="2">
        <v>284.93</v>
      </c>
      <c r="E1790" s="34">
        <f t="shared" si="56"/>
        <v>-7.5237730328466812E-3</v>
      </c>
      <c r="F1790" s="77"/>
    </row>
    <row r="1791" spans="1:6" x14ac:dyDescent="0.3">
      <c r="A1791" s="1">
        <v>38569.729169999999</v>
      </c>
      <c r="B1791" s="2">
        <v>4421.7</v>
      </c>
      <c r="C1791" s="34">
        <f t="shared" ref="C1791:C1854" si="57">B1791/B1790-1</f>
        <v>-8.3584325528093251E-3</v>
      </c>
      <c r="D1791" s="2">
        <v>283.85000000000002</v>
      </c>
      <c r="E1791" s="34">
        <f t="shared" si="56"/>
        <v>-3.7904046607938335E-3</v>
      </c>
      <c r="F1791" s="77"/>
    </row>
    <row r="1792" spans="1:6" x14ac:dyDescent="0.3">
      <c r="A1792" s="1">
        <v>38572.729169999999</v>
      </c>
      <c r="B1792" s="2">
        <v>4441.01</v>
      </c>
      <c r="C1792" s="34">
        <f t="shared" si="57"/>
        <v>4.3670986272248413E-3</v>
      </c>
      <c r="D1792" s="2">
        <v>285.62</v>
      </c>
      <c r="E1792" s="34">
        <f t="shared" si="56"/>
        <v>6.2356878633080814E-3</v>
      </c>
      <c r="F1792" s="77"/>
    </row>
    <row r="1793" spans="1:6" x14ac:dyDescent="0.3">
      <c r="A1793" s="1">
        <v>38573.729169999999</v>
      </c>
      <c r="B1793" s="2">
        <v>4491.6899999999996</v>
      </c>
      <c r="C1793" s="34">
        <f t="shared" si="57"/>
        <v>1.1411818482732317E-2</v>
      </c>
      <c r="D1793" s="2">
        <v>287.36</v>
      </c>
      <c r="E1793" s="34">
        <f t="shared" si="56"/>
        <v>6.0920103634198863E-3</v>
      </c>
      <c r="F1793" s="77"/>
    </row>
    <row r="1794" spans="1:6" x14ac:dyDescent="0.3">
      <c r="A1794" s="1">
        <v>38574.729169999999</v>
      </c>
      <c r="B1794" s="2">
        <v>4527.1099999999997</v>
      </c>
      <c r="C1794" s="34">
        <f t="shared" si="57"/>
        <v>7.885673321177622E-3</v>
      </c>
      <c r="D1794" s="2">
        <v>289.76</v>
      </c>
      <c r="E1794" s="34">
        <f t="shared" si="56"/>
        <v>8.3518930957682258E-3</v>
      </c>
      <c r="F1794" s="77"/>
    </row>
    <row r="1795" spans="1:6" x14ac:dyDescent="0.3">
      <c r="A1795" s="1">
        <v>38575.729169999999</v>
      </c>
      <c r="B1795" s="2">
        <v>4509.1000000000004</v>
      </c>
      <c r="C1795" s="34">
        <f t="shared" si="57"/>
        <v>-3.9782554433179795E-3</v>
      </c>
      <c r="D1795" s="2">
        <v>288.85000000000002</v>
      </c>
      <c r="E1795" s="34">
        <f t="shared" si="56"/>
        <v>-3.1405300938707192E-3</v>
      </c>
      <c r="F1795" s="77"/>
    </row>
    <row r="1796" spans="1:6" x14ac:dyDescent="0.3">
      <c r="A1796" s="1">
        <v>38576.729169999999</v>
      </c>
      <c r="B1796" s="2">
        <v>4476.4799999999996</v>
      </c>
      <c r="C1796" s="34">
        <f t="shared" si="57"/>
        <v>-7.2342596083477817E-3</v>
      </c>
      <c r="D1796" s="2">
        <v>288.2</v>
      </c>
      <c r="E1796" s="34">
        <f t="shared" si="56"/>
        <v>-2.2503029253939655E-3</v>
      </c>
      <c r="F1796" s="77"/>
    </row>
    <row r="1797" spans="1:6" x14ac:dyDescent="0.3">
      <c r="A1797" s="1">
        <v>38579.729169999999</v>
      </c>
      <c r="B1797" s="2">
        <v>4466.58</v>
      </c>
      <c r="C1797" s="34">
        <f t="shared" si="57"/>
        <v>-2.2115590821358833E-3</v>
      </c>
      <c r="D1797" s="2">
        <v>288.08</v>
      </c>
      <c r="E1797" s="34">
        <f t="shared" si="56"/>
        <v>-4.1637751561418579E-4</v>
      </c>
      <c r="F1797" s="77"/>
    </row>
    <row r="1798" spans="1:6" x14ac:dyDescent="0.3">
      <c r="A1798" s="1">
        <v>38580.729169999999</v>
      </c>
      <c r="B1798" s="2">
        <v>4444.57</v>
      </c>
      <c r="C1798" s="34">
        <f t="shared" si="57"/>
        <v>-4.9277075525346881E-3</v>
      </c>
      <c r="D1798" s="2">
        <v>287.39999999999998</v>
      </c>
      <c r="E1798" s="34">
        <f t="shared" si="56"/>
        <v>-2.3604554290475033E-3</v>
      </c>
      <c r="F1798" s="77"/>
    </row>
    <row r="1799" spans="1:6" x14ac:dyDescent="0.3">
      <c r="A1799" s="1">
        <v>38581.729169999999</v>
      </c>
      <c r="B1799" s="2">
        <v>4439.63</v>
      </c>
      <c r="C1799" s="34">
        <f t="shared" si="57"/>
        <v>-1.1114686010119668E-3</v>
      </c>
      <c r="D1799" s="2">
        <v>286.66000000000003</v>
      </c>
      <c r="E1799" s="34">
        <f t="shared" si="56"/>
        <v>-2.57480862908821E-3</v>
      </c>
      <c r="F1799" s="77"/>
    </row>
    <row r="1800" spans="1:6" x14ac:dyDescent="0.3">
      <c r="A1800" s="1">
        <v>38582.729169999999</v>
      </c>
      <c r="B1800" s="2">
        <v>4430.07</v>
      </c>
      <c r="C1800" s="34">
        <f t="shared" si="57"/>
        <v>-2.1533325975363615E-3</v>
      </c>
      <c r="D1800" s="2">
        <v>285.75</v>
      </c>
      <c r="E1800" s="34">
        <f t="shared" si="56"/>
        <v>-3.1744924300566302E-3</v>
      </c>
      <c r="F1800" s="77"/>
    </row>
    <row r="1801" spans="1:6" x14ac:dyDescent="0.3">
      <c r="A1801" s="1">
        <v>38583.729169999999</v>
      </c>
      <c r="B1801" s="2">
        <v>4487.8999999999996</v>
      </c>
      <c r="C1801" s="34">
        <f t="shared" si="57"/>
        <v>1.3053969801831489E-2</v>
      </c>
      <c r="D1801" s="2">
        <v>288.48</v>
      </c>
      <c r="E1801" s="34">
        <f t="shared" si="56"/>
        <v>9.5538057742783344E-3</v>
      </c>
      <c r="F1801" s="77"/>
    </row>
    <row r="1802" spans="1:6" x14ac:dyDescent="0.3">
      <c r="A1802" s="1">
        <v>38586.729169999999</v>
      </c>
      <c r="B1802" s="2">
        <v>4485.9399999999996</v>
      </c>
      <c r="C1802" s="34">
        <f t="shared" si="57"/>
        <v>-4.3672987366027982E-4</v>
      </c>
      <c r="D1802" s="2">
        <v>288.68</v>
      </c>
      <c r="E1802" s="34">
        <f t="shared" si="56"/>
        <v>6.9328896283971098E-4</v>
      </c>
      <c r="F1802" s="77"/>
    </row>
    <row r="1803" spans="1:6" x14ac:dyDescent="0.3">
      <c r="A1803" s="1">
        <v>38587.729169999999</v>
      </c>
      <c r="B1803" s="2">
        <v>4436.5600000000004</v>
      </c>
      <c r="C1803" s="34">
        <f t="shared" si="57"/>
        <v>-1.1007726362813441E-2</v>
      </c>
      <c r="D1803" s="2">
        <v>287.02999999999997</v>
      </c>
      <c r="E1803" s="34">
        <f t="shared" si="56"/>
        <v>-5.7156713315783536E-3</v>
      </c>
      <c r="F1803" s="77"/>
    </row>
    <row r="1804" spans="1:6" x14ac:dyDescent="0.3">
      <c r="A1804" s="1">
        <v>38588.729169999999</v>
      </c>
      <c r="B1804" s="2">
        <v>4424.43</v>
      </c>
      <c r="C1804" s="34">
        <f t="shared" si="57"/>
        <v>-2.7341002939214043E-3</v>
      </c>
      <c r="D1804" s="2">
        <v>285.63</v>
      </c>
      <c r="E1804" s="34">
        <f t="shared" si="56"/>
        <v>-4.8775389332125219E-3</v>
      </c>
      <c r="F1804" s="77"/>
    </row>
    <row r="1805" spans="1:6" x14ac:dyDescent="0.3">
      <c r="A1805" s="1">
        <v>38589.729169999999</v>
      </c>
      <c r="B1805" s="2">
        <v>4378.51</v>
      </c>
      <c r="C1805" s="34">
        <f t="shared" si="57"/>
        <v>-1.0378738052133296E-2</v>
      </c>
      <c r="D1805" s="2">
        <v>283.68</v>
      </c>
      <c r="E1805" s="34">
        <f t="shared" si="56"/>
        <v>-6.8270139691208875E-3</v>
      </c>
      <c r="F1805" s="77"/>
    </row>
    <row r="1806" spans="1:6" x14ac:dyDescent="0.3">
      <c r="A1806" s="1">
        <v>38590.729169999999</v>
      </c>
      <c r="B1806" s="2">
        <v>4342.7</v>
      </c>
      <c r="C1806" s="34">
        <f t="shared" si="57"/>
        <v>-8.1785812982042572E-3</v>
      </c>
      <c r="D1806" s="2">
        <v>281.82</v>
      </c>
      <c r="E1806" s="34">
        <f t="shared" si="56"/>
        <v>-6.556683587140455E-3</v>
      </c>
      <c r="F1806" s="77"/>
    </row>
    <row r="1807" spans="1:6" x14ac:dyDescent="0.3">
      <c r="A1807" s="1">
        <v>38593.729169999999</v>
      </c>
      <c r="B1807" s="2">
        <v>4361.2700000000004</v>
      </c>
      <c r="C1807" s="34">
        <f t="shared" si="57"/>
        <v>4.276141570912273E-3</v>
      </c>
      <c r="D1807" s="2">
        <v>282.61</v>
      </c>
      <c r="E1807" s="34">
        <f t="shared" si="56"/>
        <v>2.8032077212405415E-3</v>
      </c>
      <c r="F1807" s="77"/>
    </row>
    <row r="1808" spans="1:6" x14ac:dyDescent="0.3">
      <c r="A1808" s="1">
        <v>38594.729169999999</v>
      </c>
      <c r="B1808" s="2">
        <v>4356.66</v>
      </c>
      <c r="C1808" s="34">
        <f t="shared" si="57"/>
        <v>-1.0570315527359542E-3</v>
      </c>
      <c r="D1808" s="2">
        <v>282.54000000000002</v>
      </c>
      <c r="E1808" s="34">
        <f t="shared" si="56"/>
        <v>-2.47691164502295E-4</v>
      </c>
      <c r="F1808" s="77"/>
    </row>
    <row r="1809" spans="1:6" x14ac:dyDescent="0.3">
      <c r="A1809" s="1">
        <v>38595.729169999999</v>
      </c>
      <c r="B1809" s="2">
        <v>4399.3599999999997</v>
      </c>
      <c r="C1809" s="34">
        <f t="shared" si="57"/>
        <v>9.8010861531538929E-3</v>
      </c>
      <c r="D1809" s="2">
        <v>284.82</v>
      </c>
      <c r="E1809" s="34">
        <f t="shared" si="56"/>
        <v>8.0696538543214569E-3</v>
      </c>
      <c r="F1809" s="77"/>
    </row>
    <row r="1810" spans="1:6" x14ac:dyDescent="0.3">
      <c r="A1810" s="1">
        <v>38596.729169999999</v>
      </c>
      <c r="B1810" s="2">
        <v>4424.1499999999996</v>
      </c>
      <c r="C1810" s="34">
        <f t="shared" si="57"/>
        <v>5.6349105324411397E-3</v>
      </c>
      <c r="D1810" s="2">
        <v>286.83999999999997</v>
      </c>
      <c r="E1810" s="34">
        <f t="shared" si="56"/>
        <v>7.0921985815601829E-3</v>
      </c>
      <c r="F1810" s="77"/>
    </row>
    <row r="1811" spans="1:6" x14ac:dyDescent="0.3">
      <c r="A1811" s="1">
        <v>38597.729169999999</v>
      </c>
      <c r="B1811" s="2">
        <v>4404.95</v>
      </c>
      <c r="C1811" s="34">
        <f t="shared" si="57"/>
        <v>-4.3398166879513589E-3</v>
      </c>
      <c r="D1811" s="2">
        <v>286.70999999999998</v>
      </c>
      <c r="E1811" s="34">
        <f t="shared" si="56"/>
        <v>-4.5321433551803736E-4</v>
      </c>
      <c r="F1811" s="77"/>
    </row>
    <row r="1812" spans="1:6" x14ac:dyDescent="0.3">
      <c r="A1812" s="1">
        <v>38600.729169999999</v>
      </c>
      <c r="B1812" s="2">
        <v>4430.09</v>
      </c>
      <c r="C1812" s="34">
        <f t="shared" si="57"/>
        <v>5.7072157459223671E-3</v>
      </c>
      <c r="D1812" s="2">
        <v>288.33</v>
      </c>
      <c r="E1812" s="34">
        <f t="shared" si="56"/>
        <v>5.650308674270077E-3</v>
      </c>
      <c r="F1812" s="77"/>
    </row>
    <row r="1813" spans="1:6" x14ac:dyDescent="0.3">
      <c r="A1813" s="1">
        <v>38601.729169999999</v>
      </c>
      <c r="B1813" s="2">
        <v>4472.55</v>
      </c>
      <c r="C1813" s="34">
        <f t="shared" si="57"/>
        <v>9.584455394811453E-3</v>
      </c>
      <c r="D1813" s="2">
        <v>290.73</v>
      </c>
      <c r="E1813" s="34">
        <f t="shared" si="56"/>
        <v>8.3237956508168676E-3</v>
      </c>
      <c r="F1813" s="77"/>
    </row>
    <row r="1814" spans="1:6" x14ac:dyDescent="0.3">
      <c r="A1814" s="1">
        <v>38602.729169999999</v>
      </c>
      <c r="B1814" s="2">
        <v>4486.1899999999996</v>
      </c>
      <c r="C1814" s="34">
        <f t="shared" si="57"/>
        <v>3.0497143687604478E-3</v>
      </c>
      <c r="D1814" s="2">
        <v>291.83</v>
      </c>
      <c r="E1814" s="34">
        <f t="shared" si="56"/>
        <v>3.7835792659854928E-3</v>
      </c>
      <c r="F1814" s="77"/>
    </row>
    <row r="1815" spans="1:6" x14ac:dyDescent="0.3">
      <c r="A1815" s="1">
        <v>38603.729169999999</v>
      </c>
      <c r="B1815" s="2">
        <v>4465.9399999999996</v>
      </c>
      <c r="C1815" s="34">
        <f t="shared" si="57"/>
        <v>-4.5138525118195716E-3</v>
      </c>
      <c r="D1815" s="2">
        <v>291.55</v>
      </c>
      <c r="E1815" s="34">
        <f t="shared" si="56"/>
        <v>-9.5946270088742569E-4</v>
      </c>
      <c r="F1815" s="77"/>
    </row>
    <row r="1816" spans="1:6" x14ac:dyDescent="0.3">
      <c r="A1816" s="1">
        <v>38604.729169999999</v>
      </c>
      <c r="B1816" s="2">
        <v>4491.68</v>
      </c>
      <c r="C1816" s="34">
        <f t="shared" si="57"/>
        <v>5.7636242314049735E-3</v>
      </c>
      <c r="D1816" s="2">
        <v>292.45</v>
      </c>
      <c r="E1816" s="34">
        <f t="shared" si="56"/>
        <v>3.0869490653402387E-3</v>
      </c>
      <c r="F1816" s="77"/>
    </row>
    <row r="1817" spans="1:6" x14ac:dyDescent="0.3">
      <c r="A1817" s="1">
        <v>38607.729169999999</v>
      </c>
      <c r="B1817" s="2">
        <v>4491.82</v>
      </c>
      <c r="C1817" s="34">
        <f t="shared" si="57"/>
        <v>3.116873864561498E-5</v>
      </c>
      <c r="D1817" s="2">
        <v>293.12</v>
      </c>
      <c r="E1817" s="34">
        <f t="shared" si="56"/>
        <v>2.2909899128056299E-3</v>
      </c>
      <c r="F1817" s="77"/>
    </row>
    <row r="1818" spans="1:6" x14ac:dyDescent="0.3">
      <c r="A1818" s="1">
        <v>38608.729169999999</v>
      </c>
      <c r="B1818" s="2">
        <v>4453.41</v>
      </c>
      <c r="C1818" s="34">
        <f t="shared" si="57"/>
        <v>-8.5510995543008894E-3</v>
      </c>
      <c r="D1818" s="2">
        <v>291.08999999999997</v>
      </c>
      <c r="E1818" s="34">
        <f t="shared" si="56"/>
        <v>-6.9254912663756496E-3</v>
      </c>
      <c r="F1818" s="77"/>
    </row>
    <row r="1819" spans="1:6" x14ac:dyDescent="0.3">
      <c r="A1819" s="1">
        <v>38609.729169999999</v>
      </c>
      <c r="B1819" s="2">
        <v>4470.43</v>
      </c>
      <c r="C1819" s="34">
        <f t="shared" si="57"/>
        <v>3.821790493127919E-3</v>
      </c>
      <c r="D1819" s="2">
        <v>292.05</v>
      </c>
      <c r="E1819" s="34">
        <f t="shared" si="56"/>
        <v>3.297949087911034E-3</v>
      </c>
      <c r="F1819" s="77"/>
    </row>
    <row r="1820" spans="1:6" x14ac:dyDescent="0.3">
      <c r="A1820" s="1">
        <v>38610.729169999999</v>
      </c>
      <c r="B1820" s="2">
        <v>4479.3900000000003</v>
      </c>
      <c r="C1820" s="34">
        <f t="shared" si="57"/>
        <v>2.0042814673308929E-3</v>
      </c>
      <c r="D1820" s="2">
        <v>292.13</v>
      </c>
      <c r="E1820" s="34">
        <f t="shared" si="56"/>
        <v>2.7392569765449792E-4</v>
      </c>
      <c r="F1820" s="77"/>
    </row>
    <row r="1821" spans="1:6" x14ac:dyDescent="0.3">
      <c r="A1821" s="1">
        <v>38611.729169999999</v>
      </c>
      <c r="B1821" s="2">
        <v>4509.49</v>
      </c>
      <c r="C1821" s="34">
        <f t="shared" si="57"/>
        <v>6.7196649543799225E-3</v>
      </c>
      <c r="D1821" s="2">
        <v>293.88</v>
      </c>
      <c r="E1821" s="34">
        <f t="shared" si="56"/>
        <v>5.9904836887687551E-3</v>
      </c>
      <c r="F1821" s="77"/>
    </row>
    <row r="1822" spans="1:6" x14ac:dyDescent="0.3">
      <c r="A1822" s="1">
        <v>38614.729169999999</v>
      </c>
      <c r="B1822" s="2">
        <v>4505.68</v>
      </c>
      <c r="C1822" s="34">
        <f t="shared" si="57"/>
        <v>-8.4488489829215307E-4</v>
      </c>
      <c r="D1822" s="2">
        <v>294.60000000000002</v>
      </c>
      <c r="E1822" s="34">
        <f t="shared" si="56"/>
        <v>2.4499795835035698E-3</v>
      </c>
      <c r="F1822" s="77"/>
    </row>
    <row r="1823" spans="1:6" x14ac:dyDescent="0.3">
      <c r="A1823" s="1">
        <v>38615.729169999999</v>
      </c>
      <c r="B1823" s="2">
        <v>4531.8</v>
      </c>
      <c r="C1823" s="34">
        <f t="shared" si="57"/>
        <v>5.7971271816905645E-3</v>
      </c>
      <c r="D1823" s="2">
        <v>294.93</v>
      </c>
      <c r="E1823" s="34">
        <f t="shared" si="56"/>
        <v>1.1201629327901585E-3</v>
      </c>
      <c r="F1823" s="77"/>
    </row>
    <row r="1824" spans="1:6" x14ac:dyDescent="0.3">
      <c r="A1824" s="1">
        <v>38616.729169999999</v>
      </c>
      <c r="B1824" s="2">
        <v>4468.0600000000004</v>
      </c>
      <c r="C1824" s="34">
        <f t="shared" si="57"/>
        <v>-1.4065051414448915E-2</v>
      </c>
      <c r="D1824" s="2">
        <v>291.89</v>
      </c>
      <c r="E1824" s="34">
        <f t="shared" si="56"/>
        <v>-1.0307530600481507E-2</v>
      </c>
      <c r="F1824" s="77"/>
    </row>
    <row r="1825" spans="1:6" x14ac:dyDescent="0.3">
      <c r="A1825" s="1">
        <v>38617.729169999999</v>
      </c>
      <c r="B1825" s="2">
        <v>4448.1499999999996</v>
      </c>
      <c r="C1825" s="34">
        <f t="shared" si="57"/>
        <v>-4.4560726579322418E-3</v>
      </c>
      <c r="D1825" s="2">
        <v>290.83999999999997</v>
      </c>
      <c r="E1825" s="34">
        <f t="shared" si="56"/>
        <v>-3.5972455377025758E-3</v>
      </c>
      <c r="F1825" s="77"/>
    </row>
    <row r="1826" spans="1:6" x14ac:dyDescent="0.3">
      <c r="A1826" s="1">
        <v>38618.729169999999</v>
      </c>
      <c r="B1826" s="2">
        <v>4477.2</v>
      </c>
      <c r="C1826" s="34">
        <f t="shared" si="57"/>
        <v>6.5308049413801417E-3</v>
      </c>
      <c r="D1826" s="2">
        <v>292.20999999999998</v>
      </c>
      <c r="E1826" s="34">
        <f t="shared" si="56"/>
        <v>4.7104937422637327E-3</v>
      </c>
      <c r="F1826" s="77"/>
    </row>
    <row r="1827" spans="1:6" x14ac:dyDescent="0.3">
      <c r="A1827" s="1">
        <v>38621.729169999999</v>
      </c>
      <c r="B1827" s="2">
        <v>4566.92</v>
      </c>
      <c r="C1827" s="34">
        <f t="shared" si="57"/>
        <v>2.0039310283212819E-2</v>
      </c>
      <c r="D1827" s="2">
        <v>295.75</v>
      </c>
      <c r="E1827" s="34">
        <f t="shared" si="56"/>
        <v>1.2114575134321237E-2</v>
      </c>
      <c r="F1827" s="77"/>
    </row>
    <row r="1828" spans="1:6" x14ac:dyDescent="0.3">
      <c r="A1828" s="1">
        <v>38622.729169999999</v>
      </c>
      <c r="B1828" s="2">
        <v>4546.8</v>
      </c>
      <c r="C1828" s="34">
        <f t="shared" si="57"/>
        <v>-4.4055950180865722E-3</v>
      </c>
      <c r="D1828" s="2">
        <v>294.81</v>
      </c>
      <c r="E1828" s="34">
        <f t="shared" si="56"/>
        <v>-3.1783601014370166E-3</v>
      </c>
      <c r="F1828" s="77"/>
    </row>
    <row r="1829" spans="1:6" x14ac:dyDescent="0.3">
      <c r="A1829" s="1">
        <v>38623.729169999999</v>
      </c>
      <c r="B1829" s="2">
        <v>4599.63</v>
      </c>
      <c r="C1829" s="34">
        <f t="shared" si="57"/>
        <v>1.1619160728424394E-2</v>
      </c>
      <c r="D1829" s="2">
        <v>297.33</v>
      </c>
      <c r="E1829" s="34">
        <f t="shared" si="56"/>
        <v>8.5478782944947707E-3</v>
      </c>
      <c r="F1829" s="77"/>
    </row>
    <row r="1830" spans="1:6" x14ac:dyDescent="0.3">
      <c r="A1830" s="1">
        <v>38624.729169999999</v>
      </c>
      <c r="B1830" s="2">
        <v>4578.8599999999997</v>
      </c>
      <c r="C1830" s="34">
        <f t="shared" si="57"/>
        <v>-4.5155806010483968E-3</v>
      </c>
      <c r="D1830" s="2">
        <v>296.32</v>
      </c>
      <c r="E1830" s="34">
        <f t="shared" si="56"/>
        <v>-3.3968990683751477E-3</v>
      </c>
      <c r="F1830" s="77"/>
    </row>
    <row r="1831" spans="1:6" x14ac:dyDescent="0.3">
      <c r="A1831" s="1">
        <v>38625.729169999999</v>
      </c>
      <c r="B1831" s="2">
        <v>4600.0200000000004</v>
      </c>
      <c r="C1831" s="34">
        <f t="shared" si="57"/>
        <v>4.6212376006256051E-3</v>
      </c>
      <c r="D1831" s="2">
        <v>297.39999999999998</v>
      </c>
      <c r="E1831" s="34">
        <f t="shared" si="56"/>
        <v>3.6447084233259819E-3</v>
      </c>
      <c r="F1831" s="77"/>
    </row>
    <row r="1832" spans="1:6" x14ac:dyDescent="0.3">
      <c r="A1832" s="1">
        <v>38628.729169999999</v>
      </c>
      <c r="B1832" s="2">
        <v>4622.54</v>
      </c>
      <c r="C1832" s="34">
        <f t="shared" si="57"/>
        <v>4.8956308885612643E-3</v>
      </c>
      <c r="D1832" s="2">
        <v>299.75</v>
      </c>
      <c r="E1832" s="34">
        <f t="shared" si="56"/>
        <v>7.9018157363821562E-3</v>
      </c>
      <c r="F1832" s="77"/>
    </row>
    <row r="1833" spans="1:6" x14ac:dyDescent="0.3">
      <c r="A1833" s="1">
        <v>38629.729169999999</v>
      </c>
      <c r="B1833" s="2">
        <v>4650.24</v>
      </c>
      <c r="C1833" s="34">
        <f t="shared" si="57"/>
        <v>5.9923764856550932E-3</v>
      </c>
      <c r="D1833" s="2">
        <v>300.61</v>
      </c>
      <c r="E1833" s="34">
        <f t="shared" si="56"/>
        <v>2.8690575479566327E-3</v>
      </c>
      <c r="F1833" s="77"/>
    </row>
    <row r="1834" spans="1:6" x14ac:dyDescent="0.3">
      <c r="A1834" s="1">
        <v>38630.729169999999</v>
      </c>
      <c r="B1834" s="2">
        <v>4594.1099999999997</v>
      </c>
      <c r="C1834" s="34">
        <f t="shared" si="57"/>
        <v>-1.2070344756399676E-2</v>
      </c>
      <c r="D1834" s="2">
        <v>297.52</v>
      </c>
      <c r="E1834" s="34">
        <f t="shared" si="56"/>
        <v>-1.0279099165031225E-2</v>
      </c>
      <c r="F1834" s="77"/>
    </row>
    <row r="1835" spans="1:6" x14ac:dyDescent="0.3">
      <c r="A1835" s="1">
        <v>38631.729169999999</v>
      </c>
      <c r="B1835" s="2">
        <v>4536.8999999999996</v>
      </c>
      <c r="C1835" s="34">
        <f t="shared" si="57"/>
        <v>-1.2452901650156445E-2</v>
      </c>
      <c r="D1835" s="2">
        <v>293.42</v>
      </c>
      <c r="E1835" s="34">
        <f t="shared" si="56"/>
        <v>-1.378058617908029E-2</v>
      </c>
      <c r="F1835" s="77"/>
    </row>
    <row r="1836" spans="1:6" x14ac:dyDescent="0.3">
      <c r="A1836" s="1">
        <v>38632.729169999999</v>
      </c>
      <c r="B1836" s="2">
        <v>4528.79</v>
      </c>
      <c r="C1836" s="34">
        <f t="shared" si="57"/>
        <v>-1.7875641958164934E-3</v>
      </c>
      <c r="D1836" s="2">
        <v>292.07</v>
      </c>
      <c r="E1836" s="34">
        <f t="shared" si="56"/>
        <v>-4.6009133665054769E-3</v>
      </c>
      <c r="F1836" s="77"/>
    </row>
    <row r="1837" spans="1:6" x14ac:dyDescent="0.3">
      <c r="A1837" s="1">
        <v>38635.729169999999</v>
      </c>
      <c r="B1837" s="2">
        <v>4536.22</v>
      </c>
      <c r="C1837" s="34">
        <f t="shared" si="57"/>
        <v>1.640614822060682E-3</v>
      </c>
      <c r="D1837" s="2">
        <v>292.87</v>
      </c>
      <c r="E1837" s="34">
        <f t="shared" si="56"/>
        <v>2.7390694011710792E-3</v>
      </c>
      <c r="F1837" s="77"/>
    </row>
    <row r="1838" spans="1:6" x14ac:dyDescent="0.3">
      <c r="A1838" s="1">
        <v>38636.729169999999</v>
      </c>
      <c r="B1838" s="2">
        <v>4549.68</v>
      </c>
      <c r="C1838" s="34">
        <f t="shared" si="57"/>
        <v>2.9672282208534906E-3</v>
      </c>
      <c r="D1838" s="2">
        <v>293.54000000000002</v>
      </c>
      <c r="E1838" s="34">
        <f t="shared" si="56"/>
        <v>2.2877044422440207E-3</v>
      </c>
      <c r="F1838" s="77"/>
    </row>
    <row r="1839" spans="1:6" x14ac:dyDescent="0.3">
      <c r="A1839" s="1">
        <v>38637.729169999999</v>
      </c>
      <c r="B1839" s="2">
        <v>4515.05</v>
      </c>
      <c r="C1839" s="34">
        <f t="shared" si="57"/>
        <v>-7.6115243269856414E-3</v>
      </c>
      <c r="D1839" s="2">
        <v>291.44</v>
      </c>
      <c r="E1839" s="34">
        <f t="shared" si="56"/>
        <v>-7.1540505552906142E-3</v>
      </c>
      <c r="F1839" s="77"/>
    </row>
    <row r="1840" spans="1:6" x14ac:dyDescent="0.3">
      <c r="A1840" s="1">
        <v>38638.729169999999</v>
      </c>
      <c r="B1840" s="2">
        <v>4470.13</v>
      </c>
      <c r="C1840" s="34">
        <f t="shared" si="57"/>
        <v>-9.9489485166277536E-3</v>
      </c>
      <c r="D1840" s="2">
        <v>288.44</v>
      </c>
      <c r="E1840" s="34">
        <f t="shared" si="56"/>
        <v>-1.0293713972001073E-2</v>
      </c>
      <c r="F1840" s="77"/>
    </row>
    <row r="1841" spans="1:6" x14ac:dyDescent="0.3">
      <c r="A1841" s="1">
        <v>38639.729169999999</v>
      </c>
      <c r="B1841" s="2">
        <v>4482.13</v>
      </c>
      <c r="C1841" s="34">
        <f t="shared" si="57"/>
        <v>2.6844856860985811E-3</v>
      </c>
      <c r="D1841" s="2">
        <v>288.91000000000003</v>
      </c>
      <c r="E1841" s="34">
        <f t="shared" si="56"/>
        <v>1.6294549993067786E-3</v>
      </c>
      <c r="F1841" s="77"/>
    </row>
    <row r="1842" spans="1:6" x14ac:dyDescent="0.3">
      <c r="A1842" s="1">
        <v>38642.729169999999</v>
      </c>
      <c r="B1842" s="2">
        <v>4489.21</v>
      </c>
      <c r="C1842" s="34">
        <f t="shared" si="57"/>
        <v>1.5796061247665971E-3</v>
      </c>
      <c r="D1842" s="2">
        <v>288.83</v>
      </c>
      <c r="E1842" s="34">
        <f t="shared" si="56"/>
        <v>-2.769028417155539E-4</v>
      </c>
      <c r="F1842" s="77"/>
    </row>
    <row r="1843" spans="1:6" x14ac:dyDescent="0.3">
      <c r="A1843" s="1">
        <v>38643.729169999999</v>
      </c>
      <c r="B1843" s="2">
        <v>4461.1400000000003</v>
      </c>
      <c r="C1843" s="34">
        <f t="shared" si="57"/>
        <v>-6.2527705320089E-3</v>
      </c>
      <c r="D1843" s="2">
        <v>288.26</v>
      </c>
      <c r="E1843" s="34">
        <f t="shared" si="56"/>
        <v>-1.9734792092234166E-3</v>
      </c>
      <c r="F1843" s="77"/>
    </row>
    <row r="1844" spans="1:6" x14ac:dyDescent="0.3">
      <c r="A1844" s="1">
        <v>38644.729169999999</v>
      </c>
      <c r="B1844" s="2">
        <v>4375.09</v>
      </c>
      <c r="C1844" s="34">
        <f t="shared" si="57"/>
        <v>-1.9288791654151205E-2</v>
      </c>
      <c r="D1844" s="2">
        <v>283.26</v>
      </c>
      <c r="E1844" s="34">
        <f t="shared" si="56"/>
        <v>-1.7345452022479724E-2</v>
      </c>
      <c r="F1844" s="77"/>
    </row>
    <row r="1845" spans="1:6" x14ac:dyDescent="0.3">
      <c r="A1845" s="1">
        <v>38645.729169999999</v>
      </c>
      <c r="B1845" s="2">
        <v>4390.66</v>
      </c>
      <c r="C1845" s="34">
        <f t="shared" si="57"/>
        <v>3.5587839335875504E-3</v>
      </c>
      <c r="D1845" s="2">
        <v>284.56</v>
      </c>
      <c r="E1845" s="34">
        <f t="shared" si="56"/>
        <v>4.589423144814031E-3</v>
      </c>
      <c r="F1845" s="77"/>
    </row>
    <row r="1846" spans="1:6" x14ac:dyDescent="0.3">
      <c r="A1846" s="1">
        <v>38646.729169999999</v>
      </c>
      <c r="B1846" s="2">
        <v>4366.5200000000004</v>
      </c>
      <c r="C1846" s="34">
        <f t="shared" si="57"/>
        <v>-5.4980344640668255E-3</v>
      </c>
      <c r="D1846" s="2">
        <v>283.27999999999997</v>
      </c>
      <c r="E1846" s="34">
        <f t="shared" si="56"/>
        <v>-4.4981726173742853E-3</v>
      </c>
      <c r="F1846" s="77"/>
    </row>
    <row r="1847" spans="1:6" x14ac:dyDescent="0.3">
      <c r="A1847" s="1">
        <v>38649.729169999999</v>
      </c>
      <c r="B1847" s="2">
        <v>4421.97</v>
      </c>
      <c r="C1847" s="34">
        <f t="shared" si="57"/>
        <v>1.2698899810375197E-2</v>
      </c>
      <c r="D1847" s="2">
        <v>286.61</v>
      </c>
      <c r="E1847" s="34">
        <f t="shared" si="56"/>
        <v>1.1755153911324534E-2</v>
      </c>
      <c r="F1847" s="77"/>
    </row>
    <row r="1848" spans="1:6" x14ac:dyDescent="0.3">
      <c r="A1848" s="1">
        <v>38650.729169999999</v>
      </c>
      <c r="B1848" s="2">
        <v>4396.99</v>
      </c>
      <c r="C1848" s="34">
        <f t="shared" si="57"/>
        <v>-5.6490659140610022E-3</v>
      </c>
      <c r="D1848" s="2">
        <v>285.77</v>
      </c>
      <c r="E1848" s="34">
        <f t="shared" si="56"/>
        <v>-2.9308119046789205E-3</v>
      </c>
      <c r="F1848" s="77"/>
    </row>
    <row r="1849" spans="1:6" x14ac:dyDescent="0.3">
      <c r="A1849" s="1">
        <v>38651.729169999999</v>
      </c>
      <c r="B1849" s="2">
        <v>4412.7</v>
      </c>
      <c r="C1849" s="34">
        <f t="shared" si="57"/>
        <v>3.5728987329968209E-3</v>
      </c>
      <c r="D1849" s="2">
        <v>286.91000000000003</v>
      </c>
      <c r="E1849" s="34">
        <f t="shared" si="56"/>
        <v>3.9892221016903928E-3</v>
      </c>
      <c r="F1849" s="77"/>
    </row>
    <row r="1850" spans="1:6" x14ac:dyDescent="0.3">
      <c r="A1850" s="1">
        <v>38652.729169999999</v>
      </c>
      <c r="B1850" s="2">
        <v>4336.41</v>
      </c>
      <c r="C1850" s="34">
        <f t="shared" si="57"/>
        <v>-1.7288734788224902E-2</v>
      </c>
      <c r="D1850" s="2">
        <v>283.11</v>
      </c>
      <c r="E1850" s="34">
        <f t="shared" si="56"/>
        <v>-1.3244571468404742E-2</v>
      </c>
      <c r="F1850" s="77"/>
    </row>
    <row r="1851" spans="1:6" x14ac:dyDescent="0.3">
      <c r="A1851" s="1">
        <v>38653.729169999999</v>
      </c>
      <c r="B1851" s="2">
        <v>4326.71</v>
      </c>
      <c r="C1851" s="34">
        <f t="shared" si="57"/>
        <v>-2.2368733583770783E-3</v>
      </c>
      <c r="D1851" s="2">
        <v>283.52</v>
      </c>
      <c r="E1851" s="34">
        <f t="shared" si="56"/>
        <v>1.4482003461551152E-3</v>
      </c>
      <c r="F1851" s="77"/>
    </row>
    <row r="1852" spans="1:6" x14ac:dyDescent="0.3">
      <c r="A1852" s="1">
        <v>38656.729169999999</v>
      </c>
      <c r="B1852" s="2">
        <v>4436.45</v>
      </c>
      <c r="C1852" s="34">
        <f t="shared" si="57"/>
        <v>2.5363382339005813E-2</v>
      </c>
      <c r="D1852" s="2">
        <v>290.29000000000002</v>
      </c>
      <c r="E1852" s="34">
        <f t="shared" ref="E1852:E1915" si="58">D1852/D1851-1</f>
        <v>2.3878386004514862E-2</v>
      </c>
      <c r="F1852" s="77"/>
    </row>
    <row r="1853" spans="1:6" x14ac:dyDescent="0.3">
      <c r="A1853" s="1">
        <v>38657.729169999999</v>
      </c>
      <c r="B1853" s="2">
        <v>4434.75</v>
      </c>
      <c r="C1853" s="34">
        <f t="shared" si="57"/>
        <v>-3.8318926168445788E-4</v>
      </c>
      <c r="D1853" s="2">
        <v>290.45</v>
      </c>
      <c r="E1853" s="34">
        <f t="shared" si="58"/>
        <v>5.5117296496587365E-4</v>
      </c>
      <c r="F1853" s="77"/>
    </row>
    <row r="1854" spans="1:6" x14ac:dyDescent="0.3">
      <c r="A1854" s="1">
        <v>38658.729169999999</v>
      </c>
      <c r="B1854" s="2">
        <v>4429.6499999999996</v>
      </c>
      <c r="C1854" s="34">
        <f t="shared" si="57"/>
        <v>-1.1500084559445956E-3</v>
      </c>
      <c r="D1854" s="2">
        <v>291.55</v>
      </c>
      <c r="E1854" s="34">
        <f t="shared" si="58"/>
        <v>3.7872267171630281E-3</v>
      </c>
      <c r="F1854" s="77"/>
    </row>
    <row r="1855" spans="1:6" x14ac:dyDescent="0.3">
      <c r="A1855" s="1">
        <v>38659.729169999999</v>
      </c>
      <c r="B1855" s="2">
        <v>4502.0200000000004</v>
      </c>
      <c r="C1855" s="34">
        <f t="shared" ref="C1855:C1918" si="59">B1855/B1854-1</f>
        <v>1.633763389884102E-2</v>
      </c>
      <c r="D1855" s="2">
        <v>295.88</v>
      </c>
      <c r="E1855" s="34">
        <f t="shared" si="58"/>
        <v>1.485165494769336E-2</v>
      </c>
      <c r="F1855" s="77"/>
    </row>
    <row r="1856" spans="1:6" x14ac:dyDescent="0.3">
      <c r="A1856" s="1">
        <v>38660.729169999999</v>
      </c>
      <c r="B1856" s="2">
        <v>4498.7</v>
      </c>
      <c r="C1856" s="34">
        <f t="shared" si="59"/>
        <v>-7.3744674612741257E-4</v>
      </c>
      <c r="D1856" s="2">
        <v>295.51</v>
      </c>
      <c r="E1856" s="34">
        <f t="shared" si="58"/>
        <v>-1.2505069622820164E-3</v>
      </c>
      <c r="F1856" s="77"/>
    </row>
    <row r="1857" spans="1:6" x14ac:dyDescent="0.3">
      <c r="A1857" s="1">
        <v>38663.729169999999</v>
      </c>
      <c r="B1857" s="2">
        <v>4503.6499999999996</v>
      </c>
      <c r="C1857" s="34">
        <f t="shared" si="59"/>
        <v>1.1003178696067373E-3</v>
      </c>
      <c r="D1857" s="2">
        <v>296.67</v>
      </c>
      <c r="E1857" s="34">
        <f t="shared" si="58"/>
        <v>3.9254170755642637E-3</v>
      </c>
      <c r="F1857" s="77"/>
    </row>
    <row r="1858" spans="1:6" x14ac:dyDescent="0.3">
      <c r="A1858" s="1">
        <v>38664.729169999999</v>
      </c>
      <c r="B1858" s="2">
        <v>4503.62</v>
      </c>
      <c r="C1858" s="34">
        <f t="shared" si="59"/>
        <v>-6.6612636416829574E-6</v>
      </c>
      <c r="D1858" s="2">
        <v>296.81</v>
      </c>
      <c r="E1858" s="34">
        <f t="shared" si="58"/>
        <v>4.7190481005832119E-4</v>
      </c>
      <c r="F1858" s="77"/>
    </row>
    <row r="1859" spans="1:6" x14ac:dyDescent="0.3">
      <c r="A1859" s="1">
        <v>38665.729169999999</v>
      </c>
      <c r="B1859" s="2">
        <v>4480.2299999999996</v>
      </c>
      <c r="C1859" s="34">
        <f t="shared" si="59"/>
        <v>-5.1935998152597973E-3</v>
      </c>
      <c r="D1859" s="2">
        <v>296.52</v>
      </c>
      <c r="E1859" s="34">
        <f t="shared" si="58"/>
        <v>-9.7705602910957978E-4</v>
      </c>
      <c r="F1859" s="77"/>
    </row>
    <row r="1860" spans="1:6" x14ac:dyDescent="0.3">
      <c r="A1860" s="1">
        <v>38666.729169999999</v>
      </c>
      <c r="B1860" s="2">
        <v>4479.5</v>
      </c>
      <c r="C1860" s="34">
        <f t="shared" si="59"/>
        <v>-1.6293806344758188E-4</v>
      </c>
      <c r="D1860" s="2">
        <v>296.72000000000003</v>
      </c>
      <c r="E1860" s="34">
        <f t="shared" si="58"/>
        <v>6.7449075947667581E-4</v>
      </c>
      <c r="F1860" s="77"/>
    </row>
    <row r="1861" spans="1:6" x14ac:dyDescent="0.3">
      <c r="A1861" s="1">
        <v>38667.729169999999</v>
      </c>
      <c r="B1861" s="2">
        <v>4536.49</v>
      </c>
      <c r="C1861" s="34">
        <f t="shared" si="59"/>
        <v>1.2722402053800597E-2</v>
      </c>
      <c r="D1861" s="2">
        <v>299.85000000000002</v>
      </c>
      <c r="E1861" s="34">
        <f t="shared" si="58"/>
        <v>1.0548665408465885E-2</v>
      </c>
      <c r="F1861" s="77"/>
    </row>
    <row r="1862" spans="1:6" x14ac:dyDescent="0.3">
      <c r="A1862" s="1">
        <v>38670.729169999999</v>
      </c>
      <c r="B1862" s="2">
        <v>4548.45</v>
      </c>
      <c r="C1862" s="34">
        <f t="shared" si="59"/>
        <v>2.6363995071079227E-3</v>
      </c>
      <c r="D1862" s="2">
        <v>299.91000000000003</v>
      </c>
      <c r="E1862" s="34">
        <f t="shared" si="58"/>
        <v>2.0010005002490949E-4</v>
      </c>
      <c r="F1862" s="77"/>
    </row>
    <row r="1863" spans="1:6" x14ac:dyDescent="0.3">
      <c r="A1863" s="1">
        <v>38671.729169999999</v>
      </c>
      <c r="B1863" s="2">
        <v>4543.1499999999996</v>
      </c>
      <c r="C1863" s="34">
        <f t="shared" si="59"/>
        <v>-1.1652321120382281E-3</v>
      </c>
      <c r="D1863" s="2">
        <v>299.02</v>
      </c>
      <c r="E1863" s="34">
        <f t="shared" si="58"/>
        <v>-2.967556933746951E-3</v>
      </c>
      <c r="F1863" s="77"/>
    </row>
    <row r="1864" spans="1:6" x14ac:dyDescent="0.3">
      <c r="A1864" s="1">
        <v>38672.729169999999</v>
      </c>
      <c r="B1864" s="2">
        <v>4512.13</v>
      </c>
      <c r="C1864" s="34">
        <f t="shared" si="59"/>
        <v>-6.8278617258948904E-3</v>
      </c>
      <c r="D1864" s="2">
        <v>296.74</v>
      </c>
      <c r="E1864" s="34">
        <f t="shared" si="58"/>
        <v>-7.6249080329073848E-3</v>
      </c>
      <c r="F1864" s="77"/>
    </row>
    <row r="1865" spans="1:6" x14ac:dyDescent="0.3">
      <c r="A1865" s="1">
        <v>38673.729169999999</v>
      </c>
      <c r="B1865" s="2">
        <v>4523.18</v>
      </c>
      <c r="C1865" s="34">
        <f t="shared" si="59"/>
        <v>2.4489542632859518E-3</v>
      </c>
      <c r="D1865" s="2">
        <v>298.02999999999997</v>
      </c>
      <c r="E1865" s="34">
        <f t="shared" si="58"/>
        <v>4.3472400080877271E-3</v>
      </c>
      <c r="F1865" s="77"/>
    </row>
    <row r="1866" spans="1:6" x14ac:dyDescent="0.3">
      <c r="A1866" s="1">
        <v>38674.729169999999</v>
      </c>
      <c r="B1866" s="2">
        <v>4556.2299999999996</v>
      </c>
      <c r="C1866" s="34">
        <f t="shared" si="59"/>
        <v>7.3068062734622519E-3</v>
      </c>
      <c r="D1866" s="2">
        <v>299.87</v>
      </c>
      <c r="E1866" s="34">
        <f t="shared" si="58"/>
        <v>6.173875113243632E-3</v>
      </c>
      <c r="F1866" s="77"/>
    </row>
    <row r="1867" spans="1:6" x14ac:dyDescent="0.3">
      <c r="A1867" s="1">
        <v>38677.729169999999</v>
      </c>
      <c r="B1867" s="2">
        <v>4586.38</v>
      </c>
      <c r="C1867" s="34">
        <f t="shared" si="59"/>
        <v>6.6173129978075451E-3</v>
      </c>
      <c r="D1867" s="2">
        <v>300.72000000000003</v>
      </c>
      <c r="E1867" s="34">
        <f t="shared" si="58"/>
        <v>2.8345616433789189E-3</v>
      </c>
      <c r="F1867" s="77"/>
    </row>
    <row r="1868" spans="1:6" x14ac:dyDescent="0.3">
      <c r="A1868" s="1">
        <v>38678.729169999999</v>
      </c>
      <c r="B1868" s="2">
        <v>4580.8100000000004</v>
      </c>
      <c r="C1868" s="34">
        <f t="shared" si="59"/>
        <v>-1.2144654389736331E-3</v>
      </c>
      <c r="D1868" s="2">
        <v>300.95999999999998</v>
      </c>
      <c r="E1868" s="34">
        <f t="shared" si="58"/>
        <v>7.9808459696706358E-4</v>
      </c>
      <c r="F1868" s="77"/>
    </row>
    <row r="1869" spans="1:6" x14ac:dyDescent="0.3">
      <c r="A1869" s="1">
        <v>38679.729169999999</v>
      </c>
      <c r="B1869" s="2">
        <v>4608.6499999999996</v>
      </c>
      <c r="C1869" s="34">
        <f t="shared" si="59"/>
        <v>6.0775277734721467E-3</v>
      </c>
      <c r="D1869" s="2">
        <v>302.19</v>
      </c>
      <c r="E1869" s="34">
        <f t="shared" si="58"/>
        <v>4.086921850079861E-3</v>
      </c>
      <c r="F1869" s="77"/>
    </row>
    <row r="1870" spans="1:6" x14ac:dyDescent="0.3">
      <c r="A1870" s="1">
        <v>38680.729169999999</v>
      </c>
      <c r="B1870" s="2">
        <v>4586.84</v>
      </c>
      <c r="C1870" s="34">
        <f t="shared" si="59"/>
        <v>-4.7324053681663258E-3</v>
      </c>
      <c r="D1870" s="2">
        <v>301.43</v>
      </c>
      <c r="E1870" s="34">
        <f t="shared" si="58"/>
        <v>-2.5149740229656325E-3</v>
      </c>
      <c r="F1870" s="77"/>
    </row>
    <row r="1871" spans="1:6" x14ac:dyDescent="0.3">
      <c r="A1871" s="1">
        <v>38681.729169999999</v>
      </c>
      <c r="B1871" s="2">
        <v>4600.4799999999996</v>
      </c>
      <c r="C1871" s="34">
        <f t="shared" si="59"/>
        <v>2.9737248301662245E-3</v>
      </c>
      <c r="D1871" s="2">
        <v>302.31</v>
      </c>
      <c r="E1871" s="34">
        <f t="shared" si="58"/>
        <v>2.9194174435192011E-3</v>
      </c>
      <c r="F1871" s="77"/>
    </row>
    <row r="1872" spans="1:6" x14ac:dyDescent="0.3">
      <c r="A1872" s="1">
        <v>38684.729169999999</v>
      </c>
      <c r="B1872" s="2">
        <v>4575.3100000000004</v>
      </c>
      <c r="C1872" s="34">
        <f t="shared" si="59"/>
        <v>-5.4711682259240835E-3</v>
      </c>
      <c r="D1872" s="2">
        <v>300.27999999999997</v>
      </c>
      <c r="E1872" s="34">
        <f t="shared" si="58"/>
        <v>-6.714961463398561E-3</v>
      </c>
      <c r="F1872" s="77"/>
    </row>
    <row r="1873" spans="1:6" x14ac:dyDescent="0.3">
      <c r="A1873" s="1">
        <v>38685.729169999999</v>
      </c>
      <c r="B1873" s="2">
        <v>4588.7299999999996</v>
      </c>
      <c r="C1873" s="34">
        <f t="shared" si="59"/>
        <v>2.9331345854159974E-3</v>
      </c>
      <c r="D1873" s="2">
        <v>300.95</v>
      </c>
      <c r="E1873" s="34">
        <f t="shared" si="58"/>
        <v>2.2312508325563751E-3</v>
      </c>
      <c r="F1873" s="77"/>
    </row>
    <row r="1874" spans="1:6" x14ac:dyDescent="0.3">
      <c r="A1874" s="1">
        <v>38686.729169999999</v>
      </c>
      <c r="B1874" s="2">
        <v>4567.41</v>
      </c>
      <c r="C1874" s="34">
        <f t="shared" si="59"/>
        <v>-4.6461657146965596E-3</v>
      </c>
      <c r="D1874" s="2">
        <v>299.47000000000003</v>
      </c>
      <c r="E1874" s="34">
        <f t="shared" si="58"/>
        <v>-4.9177604253196616E-3</v>
      </c>
      <c r="F1874" s="77"/>
    </row>
    <row r="1875" spans="1:6" x14ac:dyDescent="0.3">
      <c r="A1875" s="1">
        <v>38687.729169999999</v>
      </c>
      <c r="B1875" s="2">
        <v>4636.46</v>
      </c>
      <c r="C1875" s="34">
        <f t="shared" si="59"/>
        <v>1.5117977146785533E-2</v>
      </c>
      <c r="D1875" s="2">
        <v>304.31</v>
      </c>
      <c r="E1875" s="34">
        <f t="shared" si="58"/>
        <v>1.6161885998597469E-2</v>
      </c>
      <c r="F1875" s="77"/>
    </row>
    <row r="1876" spans="1:6" x14ac:dyDescent="0.3">
      <c r="A1876" s="1">
        <v>38688.729169999999</v>
      </c>
      <c r="B1876" s="2">
        <v>4662.5</v>
      </c>
      <c r="C1876" s="34">
        <f t="shared" si="59"/>
        <v>5.6163538561746496E-3</v>
      </c>
      <c r="D1876" s="2">
        <v>306.68</v>
      </c>
      <c r="E1876" s="34">
        <f t="shared" si="58"/>
        <v>7.7881108080575245E-3</v>
      </c>
      <c r="F1876" s="77"/>
    </row>
    <row r="1877" spans="1:6" x14ac:dyDescent="0.3">
      <c r="A1877" s="1">
        <v>38691.729169999999</v>
      </c>
      <c r="B1877" s="2">
        <v>4650.54</v>
      </c>
      <c r="C1877" s="34">
        <f t="shared" si="59"/>
        <v>-2.5651474530831164E-3</v>
      </c>
      <c r="D1877" s="2">
        <v>305.49</v>
      </c>
      <c r="E1877" s="34">
        <f t="shared" si="58"/>
        <v>-3.8802660753880502E-3</v>
      </c>
      <c r="F1877" s="77"/>
    </row>
    <row r="1878" spans="1:6" x14ac:dyDescent="0.3">
      <c r="A1878" s="1">
        <v>38692.729169999999</v>
      </c>
      <c r="B1878" s="2">
        <v>4677.2</v>
      </c>
      <c r="C1878" s="34">
        <f t="shared" si="59"/>
        <v>5.7326676041922209E-3</v>
      </c>
      <c r="D1878" s="2">
        <v>307.10000000000002</v>
      </c>
      <c r="E1878" s="34">
        <f t="shared" si="58"/>
        <v>5.2702216111821798E-3</v>
      </c>
      <c r="F1878" s="77"/>
    </row>
    <row r="1879" spans="1:6" x14ac:dyDescent="0.3">
      <c r="A1879" s="1">
        <v>38693.729169999999</v>
      </c>
      <c r="B1879" s="2">
        <v>4660.58</v>
      </c>
      <c r="C1879" s="34">
        <f t="shared" si="59"/>
        <v>-3.5534080218934117E-3</v>
      </c>
      <c r="D1879" s="2">
        <v>306.77999999999997</v>
      </c>
      <c r="E1879" s="34">
        <f t="shared" si="58"/>
        <v>-1.0420058612831129E-3</v>
      </c>
      <c r="F1879" s="77"/>
    </row>
    <row r="1880" spans="1:6" x14ac:dyDescent="0.3">
      <c r="A1880" s="1">
        <v>38694.729169999999</v>
      </c>
      <c r="B1880" s="2">
        <v>4669.93</v>
      </c>
      <c r="C1880" s="34">
        <f t="shared" si="59"/>
        <v>2.0061880710127156E-3</v>
      </c>
      <c r="D1880" s="2">
        <v>306.92</v>
      </c>
      <c r="E1880" s="34">
        <f t="shared" si="58"/>
        <v>4.5635308690283871E-4</v>
      </c>
      <c r="F1880" s="77"/>
    </row>
    <row r="1881" spans="1:6" x14ac:dyDescent="0.3">
      <c r="A1881" s="1">
        <v>38695.729169999999</v>
      </c>
      <c r="B1881" s="2">
        <v>4661.01</v>
      </c>
      <c r="C1881" s="34">
        <f t="shared" si="59"/>
        <v>-1.9100928707711518E-3</v>
      </c>
      <c r="D1881" s="2">
        <v>306.86</v>
      </c>
      <c r="E1881" s="34">
        <f t="shared" si="58"/>
        <v>-1.9549068161084371E-4</v>
      </c>
      <c r="F1881" s="77"/>
    </row>
    <row r="1882" spans="1:6" x14ac:dyDescent="0.3">
      <c r="A1882" s="1">
        <v>38698.729169999999</v>
      </c>
      <c r="B1882" s="2">
        <v>4673.13</v>
      </c>
      <c r="C1882" s="34">
        <f t="shared" si="59"/>
        <v>2.600294785894075E-3</v>
      </c>
      <c r="D1882" s="2">
        <v>306.8</v>
      </c>
      <c r="E1882" s="34">
        <f t="shared" si="58"/>
        <v>-1.9552890568985681E-4</v>
      </c>
      <c r="F1882" s="77"/>
    </row>
    <row r="1883" spans="1:6" x14ac:dyDescent="0.3">
      <c r="A1883" s="1">
        <v>38699.729169999999</v>
      </c>
      <c r="B1883" s="2">
        <v>4693.3999999999996</v>
      </c>
      <c r="C1883" s="34">
        <f t="shared" si="59"/>
        <v>4.3375639025662327E-3</v>
      </c>
      <c r="D1883" s="2">
        <v>307.22000000000003</v>
      </c>
      <c r="E1883" s="34">
        <f t="shared" si="58"/>
        <v>1.368970013037929E-3</v>
      </c>
      <c r="F1883" s="77"/>
    </row>
    <row r="1884" spans="1:6" x14ac:dyDescent="0.3">
      <c r="A1884" s="1">
        <v>38700.729169999999</v>
      </c>
      <c r="B1884" s="2">
        <v>4674.8500000000004</v>
      </c>
      <c r="C1884" s="34">
        <f t="shared" si="59"/>
        <v>-3.9523586312693038E-3</v>
      </c>
      <c r="D1884" s="2">
        <v>306.31</v>
      </c>
      <c r="E1884" s="34">
        <f t="shared" si="58"/>
        <v>-2.962046741748714E-3</v>
      </c>
      <c r="F1884" s="77"/>
    </row>
    <row r="1885" spans="1:6" x14ac:dyDescent="0.3">
      <c r="A1885" s="1">
        <v>38701.729169999999</v>
      </c>
      <c r="B1885" s="2">
        <v>4673.1400000000003</v>
      </c>
      <c r="C1885" s="34">
        <f t="shared" si="59"/>
        <v>-3.6578713755519576E-4</v>
      </c>
      <c r="D1885" s="2">
        <v>305.67</v>
      </c>
      <c r="E1885" s="34">
        <f t="shared" si="58"/>
        <v>-2.0893865691619107E-3</v>
      </c>
      <c r="F1885" s="77"/>
    </row>
    <row r="1886" spans="1:6" x14ac:dyDescent="0.3">
      <c r="A1886" s="1">
        <v>38702.729169999999</v>
      </c>
      <c r="B1886" s="2">
        <v>4704.41</v>
      </c>
      <c r="C1886" s="34">
        <f t="shared" si="59"/>
        <v>6.691432313176815E-3</v>
      </c>
      <c r="D1886" s="2">
        <v>307.82</v>
      </c>
      <c r="E1886" s="34">
        <f t="shared" si="58"/>
        <v>7.0337291850688377E-3</v>
      </c>
      <c r="F1886" s="77"/>
    </row>
    <row r="1887" spans="1:6" x14ac:dyDescent="0.3">
      <c r="A1887" s="1">
        <v>38705.729169999999</v>
      </c>
      <c r="B1887" s="2">
        <v>4694.8599999999997</v>
      </c>
      <c r="C1887" s="34">
        <f t="shared" si="59"/>
        <v>-2.0300101394223891E-3</v>
      </c>
      <c r="D1887" s="2">
        <v>307.45</v>
      </c>
      <c r="E1887" s="34">
        <f t="shared" si="58"/>
        <v>-1.2020011695146327E-3</v>
      </c>
      <c r="F1887" s="77"/>
    </row>
    <row r="1888" spans="1:6" x14ac:dyDescent="0.3">
      <c r="A1888" s="1">
        <v>38706.729169999999</v>
      </c>
      <c r="B1888" s="2">
        <v>4703.4799999999996</v>
      </c>
      <c r="C1888" s="34">
        <f t="shared" si="59"/>
        <v>1.8360504892585006E-3</v>
      </c>
      <c r="D1888" s="2">
        <v>308.58999999999997</v>
      </c>
      <c r="E1888" s="34">
        <f t="shared" si="58"/>
        <v>3.7079199869896051E-3</v>
      </c>
      <c r="F1888" s="77"/>
    </row>
    <row r="1889" spans="1:6" x14ac:dyDescent="0.3">
      <c r="A1889" s="1">
        <v>38707.729169999999</v>
      </c>
      <c r="B1889" s="2">
        <v>4752.41</v>
      </c>
      <c r="C1889" s="34">
        <f t="shared" si="59"/>
        <v>1.0402935698674343E-2</v>
      </c>
      <c r="D1889" s="2">
        <v>310.18</v>
      </c>
      <c r="E1889" s="34">
        <f t="shared" si="58"/>
        <v>5.1524676755567711E-3</v>
      </c>
      <c r="F1889" s="77"/>
    </row>
    <row r="1890" spans="1:6" x14ac:dyDescent="0.3">
      <c r="A1890" s="1">
        <v>38708.729169999999</v>
      </c>
      <c r="B1890" s="2">
        <v>4751.96</v>
      </c>
      <c r="C1890" s="34">
        <f t="shared" si="59"/>
        <v>-9.4688799998299267E-5</v>
      </c>
      <c r="D1890" s="2">
        <v>309.55</v>
      </c>
      <c r="E1890" s="34">
        <f t="shared" si="58"/>
        <v>-2.0310787284801846E-3</v>
      </c>
      <c r="F1890" s="77"/>
    </row>
    <row r="1891" spans="1:6" x14ac:dyDescent="0.3">
      <c r="A1891" s="1">
        <v>38709.729169999999</v>
      </c>
      <c r="B1891" s="2">
        <v>4757.74</v>
      </c>
      <c r="C1891" s="34">
        <f t="shared" si="59"/>
        <v>1.2163402048839256E-3</v>
      </c>
      <c r="D1891" s="2">
        <v>309.7</v>
      </c>
      <c r="E1891" s="34">
        <f t="shared" si="58"/>
        <v>4.8457438216753523E-4</v>
      </c>
      <c r="F1891" s="77"/>
    </row>
    <row r="1892" spans="1:6" x14ac:dyDescent="0.3">
      <c r="A1892" s="1">
        <v>38713.729169999999</v>
      </c>
      <c r="B1892" s="2">
        <v>4769.38</v>
      </c>
      <c r="C1892" s="34">
        <f t="shared" si="59"/>
        <v>2.4465397436599368E-3</v>
      </c>
      <c r="D1892" s="2">
        <v>310.54000000000002</v>
      </c>
      <c r="E1892" s="34">
        <f t="shared" si="58"/>
        <v>2.712302227962704E-3</v>
      </c>
      <c r="F1892" s="77"/>
    </row>
    <row r="1893" spans="1:6" x14ac:dyDescent="0.3">
      <c r="A1893" s="1">
        <v>38714.729169999999</v>
      </c>
      <c r="B1893" s="2">
        <v>4756.93</v>
      </c>
      <c r="C1893" s="34">
        <f t="shared" si="59"/>
        <v>-2.6104021906411257E-3</v>
      </c>
      <c r="D1893" s="2">
        <v>310.11</v>
      </c>
      <c r="E1893" s="34">
        <f t="shared" si="58"/>
        <v>-1.3846847427062547E-3</v>
      </c>
      <c r="F1893" s="77"/>
    </row>
    <row r="1894" spans="1:6" x14ac:dyDescent="0.3">
      <c r="A1894" s="1">
        <v>38715.729169999999</v>
      </c>
      <c r="B1894" s="2">
        <v>4772.93</v>
      </c>
      <c r="C1894" s="34">
        <f t="shared" si="59"/>
        <v>3.3635138629326544E-3</v>
      </c>
      <c r="D1894" s="2">
        <v>311.86</v>
      </c>
      <c r="E1894" s="34">
        <f t="shared" si="58"/>
        <v>5.6431588791074905E-3</v>
      </c>
      <c r="F1894" s="77"/>
    </row>
    <row r="1895" spans="1:6" x14ac:dyDescent="0.3">
      <c r="A1895" s="1">
        <v>38716.729169999999</v>
      </c>
      <c r="B1895" s="2">
        <v>4715.2299999999996</v>
      </c>
      <c r="C1895" s="34">
        <f t="shared" si="59"/>
        <v>-1.2089010314419224E-2</v>
      </c>
      <c r="D1895" s="2">
        <v>310.02999999999997</v>
      </c>
      <c r="E1895" s="34">
        <f t="shared" si="58"/>
        <v>-5.8680177002502498E-3</v>
      </c>
      <c r="F1895" s="77"/>
    </row>
    <row r="1896" spans="1:6" x14ac:dyDescent="0.3">
      <c r="A1896" s="1">
        <v>38719.729169999999</v>
      </c>
      <c r="B1896" s="2">
        <v>4754.92</v>
      </c>
      <c r="C1896" s="34">
        <f t="shared" si="59"/>
        <v>8.4174048773868471E-3</v>
      </c>
      <c r="D1896" s="2">
        <v>311.19</v>
      </c>
      <c r="E1896" s="34">
        <f t="shared" si="58"/>
        <v>3.7415733961230213E-3</v>
      </c>
      <c r="F1896" s="77"/>
    </row>
    <row r="1897" spans="1:6" x14ac:dyDescent="0.3">
      <c r="A1897" s="1">
        <v>38720.729169999999</v>
      </c>
      <c r="B1897" s="2">
        <v>4776.9799999999996</v>
      </c>
      <c r="C1897" s="34">
        <f t="shared" si="59"/>
        <v>4.639405079370329E-3</v>
      </c>
      <c r="D1897" s="2">
        <v>313.04000000000002</v>
      </c>
      <c r="E1897" s="34">
        <f t="shared" si="58"/>
        <v>5.9449211092901244E-3</v>
      </c>
      <c r="F1897" s="77"/>
    </row>
    <row r="1898" spans="1:6" x14ac:dyDescent="0.3">
      <c r="A1898" s="1">
        <v>38721.729169999999</v>
      </c>
      <c r="B1898" s="2">
        <v>4838.5200000000004</v>
      </c>
      <c r="C1898" s="34">
        <f t="shared" si="59"/>
        <v>1.2882616213591103E-2</v>
      </c>
      <c r="D1898" s="2">
        <v>316.14</v>
      </c>
      <c r="E1898" s="34">
        <f t="shared" si="58"/>
        <v>9.9028878098643691E-3</v>
      </c>
      <c r="F1898" s="77"/>
    </row>
    <row r="1899" spans="1:6" x14ac:dyDescent="0.3">
      <c r="A1899" s="1">
        <v>38722.729169999999</v>
      </c>
      <c r="B1899" s="2">
        <v>4835.09</v>
      </c>
      <c r="C1899" s="34">
        <f t="shared" si="59"/>
        <v>-7.0889445532940076E-4</v>
      </c>
      <c r="D1899" s="2">
        <v>315.04000000000002</v>
      </c>
      <c r="E1899" s="34">
        <f t="shared" si="58"/>
        <v>-3.4794711203895989E-3</v>
      </c>
      <c r="F1899" s="77"/>
    </row>
    <row r="1900" spans="1:6" x14ac:dyDescent="0.3">
      <c r="A1900" s="1">
        <v>38723.729169999999</v>
      </c>
      <c r="B1900" s="2">
        <v>4867.1499999999996</v>
      </c>
      <c r="C1900" s="34">
        <f t="shared" si="59"/>
        <v>6.6306935341429174E-3</v>
      </c>
      <c r="D1900" s="2">
        <v>317.10000000000002</v>
      </c>
      <c r="E1900" s="34">
        <f t="shared" si="58"/>
        <v>6.5388522092433288E-3</v>
      </c>
      <c r="F1900" s="77"/>
    </row>
    <row r="1901" spans="1:6" x14ac:dyDescent="0.3">
      <c r="A1901" s="1">
        <v>38726.729169999999</v>
      </c>
      <c r="B1901" s="2">
        <v>4875.09</v>
      </c>
      <c r="C1901" s="34">
        <f t="shared" si="59"/>
        <v>1.6313448321914059E-3</v>
      </c>
      <c r="D1901" s="2">
        <v>317.70999999999998</v>
      </c>
      <c r="E1901" s="34">
        <f t="shared" si="58"/>
        <v>1.9236833806368647E-3</v>
      </c>
      <c r="F1901" s="77"/>
    </row>
    <row r="1902" spans="1:6" x14ac:dyDescent="0.3">
      <c r="A1902" s="1">
        <v>38727.729169999999</v>
      </c>
      <c r="B1902" s="2">
        <v>4861.93</v>
      </c>
      <c r="C1902" s="34">
        <f t="shared" si="59"/>
        <v>-2.6994373437208008E-3</v>
      </c>
      <c r="D1902" s="2">
        <v>315.7</v>
      </c>
      <c r="E1902" s="34">
        <f t="shared" si="58"/>
        <v>-6.3265241887255907E-3</v>
      </c>
      <c r="F1902" s="77"/>
    </row>
    <row r="1903" spans="1:6" x14ac:dyDescent="0.3">
      <c r="A1903" s="1">
        <v>38728.729169999999</v>
      </c>
      <c r="B1903" s="2">
        <v>4890.49</v>
      </c>
      <c r="C1903" s="34">
        <f t="shared" si="59"/>
        <v>5.8742104472913059E-3</v>
      </c>
      <c r="D1903" s="2">
        <v>317.55</v>
      </c>
      <c r="E1903" s="34">
        <f t="shared" si="58"/>
        <v>5.8599936648717765E-3</v>
      </c>
      <c r="F1903" s="77"/>
    </row>
    <row r="1904" spans="1:6" x14ac:dyDescent="0.3">
      <c r="A1904" s="1">
        <v>38729.729169999999</v>
      </c>
      <c r="B1904" s="2">
        <v>4890.24</v>
      </c>
      <c r="C1904" s="34">
        <f t="shared" si="59"/>
        <v>-5.1119621960138417E-5</v>
      </c>
      <c r="D1904" s="2">
        <v>318.68</v>
      </c>
      <c r="E1904" s="34">
        <f t="shared" si="58"/>
        <v>3.5584947252400578E-3</v>
      </c>
      <c r="F1904" s="77"/>
    </row>
    <row r="1905" spans="1:6" x14ac:dyDescent="0.3">
      <c r="A1905" s="1">
        <v>38730.729169999999</v>
      </c>
      <c r="B1905" s="2">
        <v>4850.53</v>
      </c>
      <c r="C1905" s="34">
        <f t="shared" si="59"/>
        <v>-8.1202558565632854E-3</v>
      </c>
      <c r="D1905" s="2">
        <v>316.87</v>
      </c>
      <c r="E1905" s="34">
        <f t="shared" si="58"/>
        <v>-5.6796786745324512E-3</v>
      </c>
      <c r="F1905" s="77"/>
    </row>
    <row r="1906" spans="1:6" x14ac:dyDescent="0.3">
      <c r="A1906" s="1">
        <v>38733.729169999999</v>
      </c>
      <c r="B1906" s="2">
        <v>4856.09</v>
      </c>
      <c r="C1906" s="34">
        <f t="shared" si="59"/>
        <v>1.146266490466008E-3</v>
      </c>
      <c r="D1906" s="2">
        <v>317.57</v>
      </c>
      <c r="E1906" s="34">
        <f t="shared" si="58"/>
        <v>2.2091078360211291E-3</v>
      </c>
      <c r="F1906" s="77"/>
    </row>
    <row r="1907" spans="1:6" x14ac:dyDescent="0.3">
      <c r="A1907" s="1">
        <v>38734.729169999999</v>
      </c>
      <c r="B1907" s="2">
        <v>4807.1400000000003</v>
      </c>
      <c r="C1907" s="34">
        <f t="shared" si="59"/>
        <v>-1.008012619205978E-2</v>
      </c>
      <c r="D1907" s="2">
        <v>315.23</v>
      </c>
      <c r="E1907" s="34">
        <f t="shared" si="58"/>
        <v>-7.3684541990741703E-3</v>
      </c>
      <c r="F1907" s="77"/>
    </row>
    <row r="1908" spans="1:6" x14ac:dyDescent="0.3">
      <c r="A1908" s="1">
        <v>38735.729169999999</v>
      </c>
      <c r="B1908" s="2">
        <v>4772.09</v>
      </c>
      <c r="C1908" s="34">
        <f t="shared" si="59"/>
        <v>-7.2912376173774884E-3</v>
      </c>
      <c r="D1908" s="2">
        <v>312.51</v>
      </c>
      <c r="E1908" s="34">
        <f t="shared" si="58"/>
        <v>-8.6286203724266208E-3</v>
      </c>
      <c r="F1908" s="77"/>
    </row>
    <row r="1909" spans="1:6" x14ac:dyDescent="0.3">
      <c r="A1909" s="1">
        <v>38736.729169999999</v>
      </c>
      <c r="B1909" s="2">
        <v>4814.09</v>
      </c>
      <c r="C1909" s="34">
        <f t="shared" si="59"/>
        <v>8.8011751664365256E-3</v>
      </c>
      <c r="D1909" s="2">
        <v>314.35000000000002</v>
      </c>
      <c r="E1909" s="34">
        <f t="shared" si="58"/>
        <v>5.8878115900291572E-3</v>
      </c>
      <c r="F1909" s="77"/>
    </row>
    <row r="1910" spans="1:6" x14ac:dyDescent="0.3">
      <c r="A1910" s="1">
        <v>38737.729169999999</v>
      </c>
      <c r="B1910" s="2">
        <v>4773.4799999999996</v>
      </c>
      <c r="C1910" s="34">
        <f t="shared" si="59"/>
        <v>-8.4356545058361654E-3</v>
      </c>
      <c r="D1910" s="2">
        <v>312.45999999999998</v>
      </c>
      <c r="E1910" s="34">
        <f t="shared" si="58"/>
        <v>-6.0124065532051185E-3</v>
      </c>
      <c r="F1910" s="77"/>
    </row>
    <row r="1911" spans="1:6" x14ac:dyDescent="0.3">
      <c r="A1911" s="1">
        <v>38740.729169999999</v>
      </c>
      <c r="B1911" s="2">
        <v>4751.99</v>
      </c>
      <c r="C1911" s="34">
        <f t="shared" si="59"/>
        <v>-4.5019566437902725E-3</v>
      </c>
      <c r="D1911" s="2">
        <v>311.7</v>
      </c>
      <c r="E1911" s="34">
        <f t="shared" si="58"/>
        <v>-2.4323113358509785E-3</v>
      </c>
      <c r="F1911" s="77"/>
    </row>
    <row r="1912" spans="1:6" x14ac:dyDescent="0.3">
      <c r="A1912" s="1">
        <v>38741.729169999999</v>
      </c>
      <c r="B1912" s="2">
        <v>4748.32</v>
      </c>
      <c r="C1912" s="34">
        <f t="shared" si="59"/>
        <v>-7.7230802253369646E-4</v>
      </c>
      <c r="D1912" s="2">
        <v>311</v>
      </c>
      <c r="E1912" s="34">
        <f t="shared" si="58"/>
        <v>-2.2457491177413358E-3</v>
      </c>
      <c r="F1912" s="77"/>
    </row>
    <row r="1913" spans="1:6" x14ac:dyDescent="0.3">
      <c r="A1913" s="1">
        <v>38742.729169999999</v>
      </c>
      <c r="B1913" s="2">
        <v>4791</v>
      </c>
      <c r="C1913" s="34">
        <f t="shared" si="59"/>
        <v>8.9884422279880027E-3</v>
      </c>
      <c r="D1913" s="2">
        <v>314.49</v>
      </c>
      <c r="E1913" s="34">
        <f t="shared" si="58"/>
        <v>1.1221864951768579E-2</v>
      </c>
      <c r="F1913" s="77"/>
    </row>
    <row r="1914" spans="1:6" x14ac:dyDescent="0.3">
      <c r="A1914" s="1">
        <v>38743.729169999999</v>
      </c>
      <c r="B1914" s="2">
        <v>4876.5200000000004</v>
      </c>
      <c r="C1914" s="34">
        <f t="shared" si="59"/>
        <v>1.7850135671049872E-2</v>
      </c>
      <c r="D1914" s="2">
        <v>317.54000000000002</v>
      </c>
      <c r="E1914" s="34">
        <f t="shared" si="58"/>
        <v>9.6982415975070957E-3</v>
      </c>
      <c r="F1914" s="77"/>
    </row>
    <row r="1915" spans="1:6" x14ac:dyDescent="0.3">
      <c r="A1915" s="1">
        <v>38744.729169999999</v>
      </c>
      <c r="B1915" s="2">
        <v>4956.6000000000004</v>
      </c>
      <c r="C1915" s="34">
        <f t="shared" si="59"/>
        <v>1.6421546512677132E-2</v>
      </c>
      <c r="D1915" s="2">
        <v>321.22000000000003</v>
      </c>
      <c r="E1915" s="34">
        <f t="shared" si="58"/>
        <v>1.1589091138124452E-2</v>
      </c>
      <c r="F1915" s="77"/>
    </row>
    <row r="1916" spans="1:6" x14ac:dyDescent="0.3">
      <c r="A1916" s="1">
        <v>38747.729169999999</v>
      </c>
      <c r="B1916" s="2">
        <v>4936.79</v>
      </c>
      <c r="C1916" s="34">
        <f t="shared" si="59"/>
        <v>-3.9966912803132137E-3</v>
      </c>
      <c r="D1916" s="2">
        <v>321.07</v>
      </c>
      <c r="E1916" s="34">
        <f t="shared" ref="E1916:E1974" si="60">D1916/D1915-1</f>
        <v>-4.6696967810233581E-4</v>
      </c>
      <c r="F1916" s="77"/>
    </row>
    <row r="1917" spans="1:6" x14ac:dyDescent="0.3">
      <c r="A1917" s="1">
        <v>38748.729169999999</v>
      </c>
      <c r="B1917" s="2">
        <v>4947.99</v>
      </c>
      <c r="C1917" s="34">
        <f t="shared" si="59"/>
        <v>2.2686806609153454E-3</v>
      </c>
      <c r="D1917" s="2">
        <v>321.04000000000002</v>
      </c>
      <c r="E1917" s="34">
        <f t="shared" si="60"/>
        <v>-9.3437568131515825E-5</v>
      </c>
      <c r="F1917" s="77"/>
    </row>
    <row r="1918" spans="1:6" x14ac:dyDescent="0.3">
      <c r="A1918" s="1">
        <v>38749.729169999999</v>
      </c>
      <c r="B1918" s="2">
        <v>4999.3900000000003</v>
      </c>
      <c r="C1918" s="34">
        <f t="shared" si="59"/>
        <v>1.0388056564382797E-2</v>
      </c>
      <c r="D1918" s="2">
        <v>324.48</v>
      </c>
      <c r="E1918" s="34">
        <f t="shared" si="60"/>
        <v>1.0715175679043121E-2</v>
      </c>
      <c r="F1918" s="77"/>
    </row>
    <row r="1919" spans="1:6" x14ac:dyDescent="0.3">
      <c r="A1919" s="1">
        <v>38750.729169999999</v>
      </c>
      <c r="B1919" s="2">
        <v>4927.8900000000003</v>
      </c>
      <c r="C1919" s="34">
        <f t="shared" ref="C1919:C1982" si="61">B1919/B1918-1</f>
        <v>-1.4301744812867168E-2</v>
      </c>
      <c r="D1919" s="2">
        <v>321.56</v>
      </c>
      <c r="E1919" s="34">
        <f t="shared" si="60"/>
        <v>-8.999013806706202E-3</v>
      </c>
      <c r="F1919" s="77"/>
    </row>
    <row r="1920" spans="1:6" x14ac:dyDescent="0.3">
      <c r="A1920" s="1">
        <v>38751.729169999999</v>
      </c>
      <c r="B1920" s="2">
        <v>4937.5600000000004</v>
      </c>
      <c r="C1920" s="34">
        <f t="shared" si="61"/>
        <v>1.9623002948523371E-3</v>
      </c>
      <c r="D1920" s="2">
        <v>321.77</v>
      </c>
      <c r="E1920" s="34">
        <f t="shared" si="60"/>
        <v>6.5306630177874858E-4</v>
      </c>
      <c r="F1920" s="77"/>
    </row>
    <row r="1921" spans="1:6" x14ac:dyDescent="0.3">
      <c r="A1921" s="1">
        <v>38754.729169999999</v>
      </c>
      <c r="B1921" s="2">
        <v>4934.59</v>
      </c>
      <c r="C1921" s="34">
        <f t="shared" si="61"/>
        <v>-6.0151167783284443E-4</v>
      </c>
      <c r="D1921" s="2">
        <v>322.13</v>
      </c>
      <c r="E1921" s="34">
        <f t="shared" si="60"/>
        <v>1.1188115734841464E-3</v>
      </c>
      <c r="F1921" s="77"/>
    </row>
    <row r="1922" spans="1:6" x14ac:dyDescent="0.3">
      <c r="A1922" s="1">
        <v>38755.729169999999</v>
      </c>
      <c r="B1922" s="2">
        <v>4935.3999999999996</v>
      </c>
      <c r="C1922" s="34">
        <f t="shared" si="61"/>
        <v>1.6414737597236773E-4</v>
      </c>
      <c r="D1922" s="2">
        <v>321.10000000000002</v>
      </c>
      <c r="E1922" s="34">
        <f t="shared" si="60"/>
        <v>-3.1974668612050339E-3</v>
      </c>
      <c r="F1922" s="77"/>
    </row>
    <row r="1923" spans="1:6" x14ac:dyDescent="0.3">
      <c r="A1923" s="1">
        <v>38756.729169999999</v>
      </c>
      <c r="B1923" s="2">
        <v>4895.08</v>
      </c>
      <c r="C1923" s="34">
        <f t="shared" si="61"/>
        <v>-8.169550593670194E-3</v>
      </c>
      <c r="D1923" s="2">
        <v>320.56</v>
      </c>
      <c r="E1923" s="34">
        <f t="shared" si="60"/>
        <v>-1.6817190906260882E-3</v>
      </c>
      <c r="F1923" s="77"/>
    </row>
    <row r="1924" spans="1:6" x14ac:dyDescent="0.3">
      <c r="A1924" s="1">
        <v>38757.729169999999</v>
      </c>
      <c r="B1924" s="2">
        <v>4955.74</v>
      </c>
      <c r="C1924" s="34">
        <f t="shared" si="61"/>
        <v>1.2392034450918077E-2</v>
      </c>
      <c r="D1924" s="2">
        <v>324.3</v>
      </c>
      <c r="E1924" s="34">
        <f t="shared" si="60"/>
        <v>1.1667082605440582E-2</v>
      </c>
      <c r="F1924" s="77"/>
    </row>
    <row r="1925" spans="1:6" x14ac:dyDescent="0.3">
      <c r="A1925" s="1">
        <v>38758.729169999999</v>
      </c>
      <c r="B1925" s="2">
        <v>4910.82</v>
      </c>
      <c r="C1925" s="34">
        <f t="shared" si="61"/>
        <v>-9.064236622583155E-3</v>
      </c>
      <c r="D1925" s="2">
        <v>323.08999999999997</v>
      </c>
      <c r="E1925" s="34">
        <f t="shared" si="60"/>
        <v>-3.7311131668209541E-3</v>
      </c>
      <c r="F1925" s="77"/>
    </row>
    <row r="1926" spans="1:6" x14ac:dyDescent="0.3">
      <c r="A1926" s="1">
        <v>38761.729169999999</v>
      </c>
      <c r="B1926" s="2">
        <v>4957.3599999999997</v>
      </c>
      <c r="C1926" s="34">
        <f t="shared" si="61"/>
        <v>9.4770323489763442E-3</v>
      </c>
      <c r="D1926" s="2">
        <v>324.7</v>
      </c>
      <c r="E1926" s="34">
        <f t="shared" si="60"/>
        <v>4.9831316351480748E-3</v>
      </c>
      <c r="F1926" s="77"/>
    </row>
    <row r="1927" spans="1:6" x14ac:dyDescent="0.3">
      <c r="A1927" s="1">
        <v>38762.729169999999</v>
      </c>
      <c r="B1927" s="2">
        <v>4961.34</v>
      </c>
      <c r="C1927" s="34">
        <f t="shared" si="61"/>
        <v>8.0284667645691421E-4</v>
      </c>
      <c r="D1927" s="2">
        <v>324.12</v>
      </c>
      <c r="E1927" s="34">
        <f t="shared" si="60"/>
        <v>-1.7862642439173682E-3</v>
      </c>
      <c r="F1927" s="77"/>
    </row>
    <row r="1928" spans="1:6" x14ac:dyDescent="0.3">
      <c r="A1928" s="1">
        <v>38763.729169999999</v>
      </c>
      <c r="B1928" s="2">
        <v>4934.09</v>
      </c>
      <c r="C1928" s="34">
        <f t="shared" si="61"/>
        <v>-5.4924677607259831E-3</v>
      </c>
      <c r="D1928" s="2">
        <v>324.51</v>
      </c>
      <c r="E1928" s="34">
        <f t="shared" si="60"/>
        <v>1.2032580525731529E-3</v>
      </c>
      <c r="F1928" s="77"/>
    </row>
    <row r="1929" spans="1:6" x14ac:dyDescent="0.3">
      <c r="A1929" s="1">
        <v>38764.729169999999</v>
      </c>
      <c r="B1929" s="2">
        <v>4973.09</v>
      </c>
      <c r="C1929" s="34">
        <f t="shared" si="61"/>
        <v>7.9041930730894272E-3</v>
      </c>
      <c r="D1929" s="2">
        <v>326.33999999999997</v>
      </c>
      <c r="E1929" s="34">
        <f t="shared" si="60"/>
        <v>5.6392715170563434E-3</v>
      </c>
      <c r="F1929" s="77"/>
    </row>
    <row r="1930" spans="1:6" x14ac:dyDescent="0.3">
      <c r="A1930" s="1">
        <v>38765.729169999999</v>
      </c>
      <c r="B1930" s="2">
        <v>5000</v>
      </c>
      <c r="C1930" s="34">
        <f t="shared" si="61"/>
        <v>5.411122662167811E-3</v>
      </c>
      <c r="D1930" s="2">
        <v>327.31</v>
      </c>
      <c r="E1930" s="34">
        <f t="shared" si="60"/>
        <v>2.9723601152173984E-3</v>
      </c>
      <c r="F1930" s="77"/>
    </row>
    <row r="1931" spans="1:6" x14ac:dyDescent="0.3">
      <c r="A1931" s="1">
        <v>38768.729169999999</v>
      </c>
      <c r="B1931" s="2">
        <v>4979.9399999999996</v>
      </c>
      <c r="C1931" s="34">
        <f t="shared" si="61"/>
        <v>-4.0120000000001266E-3</v>
      </c>
      <c r="D1931" s="2">
        <v>328.08</v>
      </c>
      <c r="E1931" s="34">
        <f t="shared" si="60"/>
        <v>2.35250985304436E-3</v>
      </c>
      <c r="F1931" s="77"/>
    </row>
    <row r="1932" spans="1:6" x14ac:dyDescent="0.3">
      <c r="A1932" s="1">
        <v>38769.729169999999</v>
      </c>
      <c r="B1932" s="2">
        <v>4991.93</v>
      </c>
      <c r="C1932" s="34">
        <f t="shared" si="61"/>
        <v>2.4076595300346337E-3</v>
      </c>
      <c r="D1932" s="2">
        <v>329.18</v>
      </c>
      <c r="E1932" s="34">
        <f t="shared" si="60"/>
        <v>3.3528407705438745E-3</v>
      </c>
      <c r="F1932" s="77"/>
    </row>
    <row r="1933" spans="1:6" x14ac:dyDescent="0.3">
      <c r="A1933" s="1">
        <v>38770.729169999999</v>
      </c>
      <c r="B1933" s="2">
        <v>5041.6000000000004</v>
      </c>
      <c r="C1933" s="34">
        <f t="shared" si="61"/>
        <v>9.9500593958650185E-3</v>
      </c>
      <c r="D1933" s="2">
        <v>331.05</v>
      </c>
      <c r="E1933" s="34">
        <f t="shared" si="60"/>
        <v>5.6807825505802434E-3</v>
      </c>
      <c r="F1933" s="77"/>
    </row>
    <row r="1934" spans="1:6" x14ac:dyDescent="0.3">
      <c r="A1934" s="1">
        <v>38771.729169999999</v>
      </c>
      <c r="B1934" s="2">
        <v>5040.3900000000003</v>
      </c>
      <c r="C1934" s="34">
        <f t="shared" si="61"/>
        <v>-2.4000317359573753E-4</v>
      </c>
      <c r="D1934" s="2">
        <v>330.45</v>
      </c>
      <c r="E1934" s="34">
        <f t="shared" si="60"/>
        <v>-1.8124150430449681E-3</v>
      </c>
      <c r="F1934" s="77"/>
    </row>
    <row r="1935" spans="1:6" x14ac:dyDescent="0.3">
      <c r="A1935" s="1">
        <v>38772.729169999999</v>
      </c>
      <c r="B1935" s="2">
        <v>5073.95</v>
      </c>
      <c r="C1935" s="34">
        <f t="shared" si="61"/>
        <v>6.6582149397169665E-3</v>
      </c>
      <c r="D1935" s="2">
        <v>331.49</v>
      </c>
      <c r="E1935" s="34">
        <f t="shared" si="60"/>
        <v>3.1472234831291246E-3</v>
      </c>
      <c r="F1935" s="77"/>
    </row>
    <row r="1936" spans="1:6" x14ac:dyDescent="0.3">
      <c r="A1936" s="1">
        <v>38775.729169999999</v>
      </c>
      <c r="B1936" s="2">
        <v>5080.5200000000004</v>
      </c>
      <c r="C1936" s="34">
        <f t="shared" si="61"/>
        <v>1.29484918061884E-3</v>
      </c>
      <c r="D1936" s="2">
        <v>332.48</v>
      </c>
      <c r="E1936" s="34">
        <f t="shared" si="60"/>
        <v>2.9865154303296837E-3</v>
      </c>
      <c r="F1936" s="77"/>
    </row>
    <row r="1937" spans="1:6" x14ac:dyDescent="0.3">
      <c r="A1937" s="1">
        <v>38776.729169999999</v>
      </c>
      <c r="B1937" s="2">
        <v>5000.45</v>
      </c>
      <c r="C1937" s="34">
        <f t="shared" si="61"/>
        <v>-1.5760197775031015E-2</v>
      </c>
      <c r="D1937" s="2">
        <v>327.88</v>
      </c>
      <c r="E1937" s="34">
        <f t="shared" si="60"/>
        <v>-1.3835418671799826E-2</v>
      </c>
      <c r="F1937" s="77"/>
    </row>
    <row r="1938" spans="1:6" x14ac:dyDescent="0.3">
      <c r="A1938" s="1">
        <v>38777.729169999999</v>
      </c>
      <c r="B1938" s="2">
        <v>5057.6099999999997</v>
      </c>
      <c r="C1938" s="34">
        <f t="shared" si="61"/>
        <v>1.1430971212590846E-2</v>
      </c>
      <c r="D1938" s="2">
        <v>330.74</v>
      </c>
      <c r="E1938" s="34">
        <f t="shared" si="60"/>
        <v>8.7227034280834559E-3</v>
      </c>
      <c r="F1938" s="77"/>
    </row>
    <row r="1939" spans="1:6" x14ac:dyDescent="0.3">
      <c r="A1939" s="1">
        <v>38778.729169999999</v>
      </c>
      <c r="B1939" s="2">
        <v>5009.09</v>
      </c>
      <c r="C1939" s="34">
        <f t="shared" si="61"/>
        <v>-9.5934641065640314E-3</v>
      </c>
      <c r="D1939" s="2">
        <v>327.75</v>
      </c>
      <c r="E1939" s="34">
        <f t="shared" si="60"/>
        <v>-9.0403337969402475E-3</v>
      </c>
      <c r="F1939" s="77"/>
    </row>
    <row r="1940" spans="1:6" x14ac:dyDescent="0.3">
      <c r="A1940" s="1">
        <v>38779.729169999999</v>
      </c>
      <c r="B1940" s="2">
        <v>4989.1499999999996</v>
      </c>
      <c r="C1940" s="34">
        <f t="shared" si="61"/>
        <v>-3.9807629729153859E-3</v>
      </c>
      <c r="D1940" s="2">
        <v>327.58999999999997</v>
      </c>
      <c r="E1940" s="34">
        <f t="shared" si="60"/>
        <v>-4.8817696414960032E-4</v>
      </c>
      <c r="F1940" s="77"/>
    </row>
    <row r="1941" spans="1:6" x14ac:dyDescent="0.3">
      <c r="A1941" s="1">
        <v>38782.729169999999</v>
      </c>
      <c r="B1941" s="2">
        <v>5010.72</v>
      </c>
      <c r="C1941" s="34">
        <f t="shared" si="61"/>
        <v>4.3233817383723228E-3</v>
      </c>
      <c r="D1941" s="2">
        <v>329.41</v>
      </c>
      <c r="E1941" s="34">
        <f t="shared" si="60"/>
        <v>5.5557251442353017E-3</v>
      </c>
      <c r="F1941" s="77"/>
    </row>
    <row r="1942" spans="1:6" x14ac:dyDescent="0.3">
      <c r="A1942" s="1">
        <v>38783.729169999999</v>
      </c>
      <c r="B1942" s="2">
        <v>4992.21</v>
      </c>
      <c r="C1942" s="34">
        <f t="shared" si="61"/>
        <v>-3.6940798927100893E-3</v>
      </c>
      <c r="D1942" s="2">
        <v>327.56</v>
      </c>
      <c r="E1942" s="34">
        <f t="shared" si="60"/>
        <v>-5.6161015148296078E-3</v>
      </c>
      <c r="F1942" s="77"/>
    </row>
    <row r="1943" spans="1:6" x14ac:dyDescent="0.3">
      <c r="A1943" s="1">
        <v>38784.729169999999</v>
      </c>
      <c r="B1943" s="2">
        <v>4969.51</v>
      </c>
      <c r="C1943" s="34">
        <f t="shared" si="61"/>
        <v>-4.5470843574287878E-3</v>
      </c>
      <c r="D1943" s="2">
        <v>324.92</v>
      </c>
      <c r="E1943" s="34">
        <f t="shared" si="60"/>
        <v>-8.0595921357918821E-3</v>
      </c>
      <c r="F1943" s="77"/>
    </row>
    <row r="1944" spans="1:6" x14ac:dyDescent="0.3">
      <c r="A1944" s="1">
        <v>38785.729169999999</v>
      </c>
      <c r="B1944" s="2">
        <v>5007.84</v>
      </c>
      <c r="C1944" s="34">
        <f t="shared" si="61"/>
        <v>7.7130340818309939E-3</v>
      </c>
      <c r="D1944" s="2">
        <v>327.5</v>
      </c>
      <c r="E1944" s="34">
        <f t="shared" si="60"/>
        <v>7.9404161024252407E-3</v>
      </c>
      <c r="F1944" s="77"/>
    </row>
    <row r="1945" spans="1:6" x14ac:dyDescent="0.3">
      <c r="A1945" s="1">
        <v>38786.729169999999</v>
      </c>
      <c r="B1945" s="2">
        <v>5069.2700000000004</v>
      </c>
      <c r="C1945" s="34">
        <f t="shared" si="61"/>
        <v>1.2266765711364647E-2</v>
      </c>
      <c r="D1945" s="2">
        <v>330.1</v>
      </c>
      <c r="E1945" s="34">
        <f t="shared" si="60"/>
        <v>7.9389312977100612E-3</v>
      </c>
      <c r="F1945" s="77"/>
    </row>
    <row r="1946" spans="1:6" x14ac:dyDescent="0.3">
      <c r="A1946" s="1">
        <v>38789.729169999999</v>
      </c>
      <c r="B1946" s="2">
        <v>5107.47</v>
      </c>
      <c r="C1946" s="34">
        <f t="shared" si="61"/>
        <v>7.53560177303636E-3</v>
      </c>
      <c r="D1946" s="2">
        <v>332.61</v>
      </c>
      <c r="E1946" s="34">
        <f t="shared" si="60"/>
        <v>7.6037564374431543E-3</v>
      </c>
      <c r="F1946" s="77"/>
    </row>
    <row r="1947" spans="1:6" x14ac:dyDescent="0.3">
      <c r="A1947" s="1">
        <v>38790.729169999999</v>
      </c>
      <c r="B1947" s="2">
        <v>5117.16</v>
      </c>
      <c r="C1947" s="34">
        <f t="shared" si="61"/>
        <v>1.8972211290519958E-3</v>
      </c>
      <c r="D1947" s="2">
        <v>333.26</v>
      </c>
      <c r="E1947" s="34">
        <f t="shared" si="60"/>
        <v>1.9542407023240838E-3</v>
      </c>
      <c r="F1947" s="77"/>
    </row>
    <row r="1948" spans="1:6" x14ac:dyDescent="0.3">
      <c r="A1948" s="1">
        <v>38791.729169999999</v>
      </c>
      <c r="B1948" s="2">
        <v>5127.93</v>
      </c>
      <c r="C1948" s="34">
        <f t="shared" si="61"/>
        <v>2.1046830663884464E-3</v>
      </c>
      <c r="D1948" s="2">
        <v>334</v>
      </c>
      <c r="E1948" s="34">
        <f t="shared" si="60"/>
        <v>2.2204885074716962E-3</v>
      </c>
      <c r="F1948" s="77"/>
    </row>
    <row r="1949" spans="1:6" x14ac:dyDescent="0.3">
      <c r="A1949" s="1">
        <v>38792.729169999999</v>
      </c>
      <c r="B1949" s="2">
        <v>5126.01</v>
      </c>
      <c r="C1949" s="34">
        <f t="shared" si="61"/>
        <v>-3.7442008763766133E-4</v>
      </c>
      <c r="D1949" s="2">
        <v>334.16</v>
      </c>
      <c r="E1949" s="34">
        <f t="shared" si="60"/>
        <v>4.7904191616776615E-4</v>
      </c>
      <c r="F1949" s="77"/>
    </row>
    <row r="1950" spans="1:6" x14ac:dyDescent="0.3">
      <c r="A1950" s="1">
        <v>38793.729169999999</v>
      </c>
      <c r="B1950" s="2">
        <v>5141.08</v>
      </c>
      <c r="C1950" s="34">
        <f t="shared" si="61"/>
        <v>2.9399084278025622E-3</v>
      </c>
      <c r="D1950" s="2">
        <v>334.41</v>
      </c>
      <c r="E1950" s="34">
        <f t="shared" si="60"/>
        <v>7.4814460138861172E-4</v>
      </c>
      <c r="F1950" s="77"/>
    </row>
    <row r="1951" spans="1:6" x14ac:dyDescent="0.3">
      <c r="A1951" s="1">
        <v>38796.729169999999</v>
      </c>
      <c r="B1951" s="2">
        <v>5138.51</v>
      </c>
      <c r="C1951" s="34">
        <f t="shared" si="61"/>
        <v>-4.9989496370406172E-4</v>
      </c>
      <c r="D1951" s="2">
        <v>335.13</v>
      </c>
      <c r="E1951" s="34">
        <f t="shared" si="60"/>
        <v>2.1530456625100669E-3</v>
      </c>
      <c r="F1951" s="77"/>
    </row>
    <row r="1952" spans="1:6" x14ac:dyDescent="0.3">
      <c r="A1952" s="1">
        <v>38797.729169999999</v>
      </c>
      <c r="B1952" s="2">
        <v>5148.5600000000004</v>
      </c>
      <c r="C1952" s="34">
        <f t="shared" si="61"/>
        <v>1.9558198777467339E-3</v>
      </c>
      <c r="D1952" s="2">
        <v>335.48</v>
      </c>
      <c r="E1952" s="34">
        <f t="shared" si="60"/>
        <v>1.0443708411662644E-3</v>
      </c>
      <c r="F1952" s="77"/>
    </row>
    <row r="1953" spans="1:6" x14ac:dyDescent="0.3">
      <c r="A1953" s="1">
        <v>38798.729169999999</v>
      </c>
      <c r="B1953" s="2">
        <v>5194.78</v>
      </c>
      <c r="C1953" s="34">
        <f t="shared" si="61"/>
        <v>8.9772674301162869E-3</v>
      </c>
      <c r="D1953" s="2">
        <v>336.44</v>
      </c>
      <c r="E1953" s="34">
        <f t="shared" si="60"/>
        <v>2.8615714796709213E-3</v>
      </c>
      <c r="F1953" s="77"/>
    </row>
    <row r="1954" spans="1:6" x14ac:dyDescent="0.3">
      <c r="A1954" s="1">
        <v>38799.729169999999</v>
      </c>
      <c r="B1954" s="2">
        <v>5194.78</v>
      </c>
      <c r="C1954" s="34">
        <f t="shared" si="61"/>
        <v>0</v>
      </c>
      <c r="D1954" s="2">
        <v>336.17</v>
      </c>
      <c r="E1954" s="34">
        <f t="shared" si="60"/>
        <v>-8.0252050885742943E-4</v>
      </c>
      <c r="F1954" s="77"/>
    </row>
    <row r="1955" spans="1:6" x14ac:dyDescent="0.3">
      <c r="A1955" s="1">
        <v>38800.729169999999</v>
      </c>
      <c r="B1955" s="2">
        <v>5218.71</v>
      </c>
      <c r="C1955" s="34">
        <f t="shared" si="61"/>
        <v>4.6065473417546965E-3</v>
      </c>
      <c r="D1955" s="2">
        <v>337.86</v>
      </c>
      <c r="E1955" s="34">
        <f t="shared" si="60"/>
        <v>5.027218371657094E-3</v>
      </c>
      <c r="F1955" s="77"/>
    </row>
    <row r="1956" spans="1:6" x14ac:dyDescent="0.3">
      <c r="A1956" s="1">
        <v>38810.729169999999</v>
      </c>
      <c r="B1956" s="2">
        <v>5255.26</v>
      </c>
      <c r="C1956" s="34">
        <f t="shared" si="61"/>
        <v>7.00364649501517E-3</v>
      </c>
      <c r="D1956" s="2">
        <v>337.2</v>
      </c>
      <c r="E1956" s="34">
        <f>D1956/D1955-1</f>
        <v>-1.953471852246591E-3</v>
      </c>
      <c r="F1956" s="77"/>
    </row>
    <row r="1957" spans="1:6" x14ac:dyDescent="0.3">
      <c r="A1957" s="1">
        <v>38811.729169999999</v>
      </c>
      <c r="B1957" s="2">
        <v>5205.8100000000004</v>
      </c>
      <c r="C1957" s="34">
        <f t="shared" si="61"/>
        <v>-9.4096200758858606E-3</v>
      </c>
      <c r="D1957" s="2">
        <v>335.55</v>
      </c>
      <c r="E1957" s="34">
        <f t="shared" si="60"/>
        <v>-4.8932384341636714E-3</v>
      </c>
      <c r="F1957" s="77"/>
    </row>
    <row r="1958" spans="1:6" x14ac:dyDescent="0.3">
      <c r="A1958" s="1">
        <v>38812.729169999999</v>
      </c>
      <c r="B1958" s="2">
        <v>5221.03</v>
      </c>
      <c r="C1958" s="34">
        <f t="shared" si="61"/>
        <v>2.9236564530783493E-3</v>
      </c>
      <c r="D1958" s="2">
        <v>336.75</v>
      </c>
      <c r="E1958" s="34">
        <f t="shared" si="60"/>
        <v>3.5762181493070866E-3</v>
      </c>
      <c r="F1958" s="77"/>
    </row>
    <row r="1959" spans="1:6" x14ac:dyDescent="0.3">
      <c r="A1959" s="1">
        <v>38813.729169999999</v>
      </c>
      <c r="B1959" s="2">
        <v>5222.3599999999997</v>
      </c>
      <c r="C1959" s="34">
        <f t="shared" si="61"/>
        <v>2.5473900743722133E-4</v>
      </c>
      <c r="D1959" s="2">
        <v>337.54</v>
      </c>
      <c r="E1959" s="34">
        <f t="shared" si="60"/>
        <v>2.3459539717891609E-3</v>
      </c>
      <c r="F1959" s="77"/>
    </row>
    <row r="1960" spans="1:6" x14ac:dyDescent="0.3">
      <c r="A1960" s="1">
        <v>38814.729169999999</v>
      </c>
      <c r="B1960" s="2">
        <v>5174.96</v>
      </c>
      <c r="C1960" s="34">
        <f t="shared" si="61"/>
        <v>-9.076356283366116E-3</v>
      </c>
      <c r="D1960" s="2">
        <v>336.02</v>
      </c>
      <c r="E1960" s="34">
        <f t="shared" si="60"/>
        <v>-4.5031699946673776E-3</v>
      </c>
      <c r="F1960" s="77"/>
    </row>
    <row r="1961" spans="1:6" x14ac:dyDescent="0.3">
      <c r="A1961" s="1">
        <v>38817.729169999999</v>
      </c>
      <c r="B1961" s="2">
        <v>5190.2700000000004</v>
      </c>
      <c r="C1961" s="34">
        <f t="shared" si="61"/>
        <v>2.9584769737351913E-3</v>
      </c>
      <c r="D1961" s="2">
        <v>337.65</v>
      </c>
      <c r="E1961" s="34">
        <f t="shared" si="60"/>
        <v>4.8509017320397252E-3</v>
      </c>
      <c r="F1961" s="77"/>
    </row>
    <row r="1962" spans="1:6" x14ac:dyDescent="0.3">
      <c r="A1962" s="1">
        <v>38818.729169999999</v>
      </c>
      <c r="B1962" s="2">
        <v>5112.6000000000004</v>
      </c>
      <c r="C1962" s="34">
        <f t="shared" si="61"/>
        <v>-1.496453941702458E-2</v>
      </c>
      <c r="D1962" s="2">
        <v>333.74</v>
      </c>
      <c r="E1962" s="34">
        <f t="shared" si="60"/>
        <v>-1.1580038501406653E-2</v>
      </c>
      <c r="F1962" s="77"/>
    </row>
    <row r="1963" spans="1:6" x14ac:dyDescent="0.3">
      <c r="A1963" s="1">
        <v>38819.729169999999</v>
      </c>
      <c r="B1963" s="2">
        <v>5085.1099999999997</v>
      </c>
      <c r="C1963" s="34">
        <f t="shared" si="61"/>
        <v>-5.3769119430427947E-3</v>
      </c>
      <c r="D1963" s="2">
        <v>333.08</v>
      </c>
      <c r="E1963" s="34">
        <f t="shared" si="60"/>
        <v>-1.9775873434411118E-3</v>
      </c>
      <c r="F1963" s="77"/>
    </row>
    <row r="1964" spans="1:6" x14ac:dyDescent="0.3">
      <c r="A1964" s="1">
        <v>38820.729169999999</v>
      </c>
      <c r="B1964" s="2">
        <v>5102.62</v>
      </c>
      <c r="C1964" s="34">
        <f t="shared" si="61"/>
        <v>3.4433866720680051E-3</v>
      </c>
      <c r="D1964" s="2">
        <v>334.36</v>
      </c>
      <c r="E1964" s="34">
        <f t="shared" si="60"/>
        <v>3.8429206196710641E-3</v>
      </c>
      <c r="F1964" s="77"/>
    </row>
    <row r="1965" spans="1:6" x14ac:dyDescent="0.3">
      <c r="A1965" s="1">
        <v>38825.729169999999</v>
      </c>
      <c r="B1965" s="2">
        <v>5095.97</v>
      </c>
      <c r="C1965" s="34">
        <f t="shared" si="61"/>
        <v>-1.3032520548266202E-3</v>
      </c>
      <c r="D1965" s="2">
        <v>334.04</v>
      </c>
      <c r="E1965" s="34">
        <f t="shared" si="60"/>
        <v>-9.5705227898068568E-4</v>
      </c>
      <c r="F1965" s="77"/>
    </row>
    <row r="1966" spans="1:6" x14ac:dyDescent="0.3">
      <c r="A1966" s="1">
        <v>38826.729169999999</v>
      </c>
      <c r="B1966" s="2">
        <v>5158.1400000000003</v>
      </c>
      <c r="C1966" s="34">
        <f t="shared" si="61"/>
        <v>1.2199836341265868E-2</v>
      </c>
      <c r="D1966" s="2">
        <v>337.88</v>
      </c>
      <c r="E1966" s="34">
        <f t="shared" si="60"/>
        <v>1.1495629265956042E-2</v>
      </c>
      <c r="F1966" s="77"/>
    </row>
    <row r="1967" spans="1:6" x14ac:dyDescent="0.3">
      <c r="A1967" s="1">
        <v>38827.729169999999</v>
      </c>
      <c r="B1967" s="2">
        <v>5206.79</v>
      </c>
      <c r="C1967" s="34">
        <f t="shared" si="61"/>
        <v>9.4316943704513267E-3</v>
      </c>
      <c r="D1967" s="2">
        <v>338.72</v>
      </c>
      <c r="E1967" s="34">
        <f t="shared" si="60"/>
        <v>2.4860897360010625E-3</v>
      </c>
      <c r="F1967" s="77"/>
    </row>
    <row r="1968" spans="1:6" x14ac:dyDescent="0.3">
      <c r="A1968" s="1">
        <v>38828.729169999999</v>
      </c>
      <c r="B1968" s="2">
        <v>5252.38</v>
      </c>
      <c r="C1968" s="34">
        <f t="shared" si="61"/>
        <v>8.7558745407438909E-3</v>
      </c>
      <c r="D1968" s="2">
        <v>341.1</v>
      </c>
      <c r="E1968" s="34">
        <f t="shared" si="60"/>
        <v>7.0264525271610534E-3</v>
      </c>
      <c r="F1968" s="77"/>
    </row>
    <row r="1969" spans="1:6" x14ac:dyDescent="0.3">
      <c r="A1969" s="1">
        <v>38831.729169999999</v>
      </c>
      <c r="B1969" s="2">
        <v>5221.4399999999996</v>
      </c>
      <c r="C1969" s="34">
        <f t="shared" si="61"/>
        <v>-5.8906628994856991E-3</v>
      </c>
      <c r="D1969" s="2">
        <v>339.3</v>
      </c>
      <c r="E1969" s="34">
        <f t="shared" si="60"/>
        <v>-5.2770448548813409E-3</v>
      </c>
      <c r="F1969" s="77"/>
    </row>
    <row r="1970" spans="1:6" x14ac:dyDescent="0.3">
      <c r="A1970" s="1">
        <v>38832.729169999999</v>
      </c>
      <c r="B1970" s="2">
        <v>5235.34</v>
      </c>
      <c r="C1970" s="34">
        <f t="shared" si="61"/>
        <v>2.6621008763867415E-3</v>
      </c>
      <c r="D1970" s="2">
        <v>339.06</v>
      </c>
      <c r="E1970" s="34">
        <f t="shared" si="60"/>
        <v>-7.0733863837313393E-4</v>
      </c>
      <c r="F1970" s="77"/>
    </row>
    <row r="1971" spans="1:6" x14ac:dyDescent="0.3">
      <c r="A1971" s="1">
        <v>38833.729169999999</v>
      </c>
      <c r="B1971" s="2">
        <v>5252.32</v>
      </c>
      <c r="C1971" s="34">
        <f t="shared" si="61"/>
        <v>3.2433423617186374E-3</v>
      </c>
      <c r="D1971" s="2">
        <v>339.7</v>
      </c>
      <c r="E1971" s="34">
        <f t="shared" si="60"/>
        <v>1.8875715212647304E-3</v>
      </c>
      <c r="F1971" s="77"/>
    </row>
    <row r="1972" spans="1:6" x14ac:dyDescent="0.3">
      <c r="A1972" s="45">
        <v>38834.729169999999</v>
      </c>
      <c r="B1972" s="25">
        <v>5213.55</v>
      </c>
      <c r="C1972" s="46">
        <f t="shared" si="61"/>
        <v>-7.3814999847685581E-3</v>
      </c>
      <c r="D1972" s="25">
        <v>337.84</v>
      </c>
      <c r="E1972" s="46">
        <f t="shared" si="60"/>
        <v>-5.4754194877834061E-3</v>
      </c>
      <c r="F1972" s="73">
        <f>C1972-('Analyse France'!$D$11+'Analyse France'!$D$12*E1972)</f>
        <v>-1.3979512830269132E-3</v>
      </c>
    </row>
    <row r="1973" spans="1:6" x14ac:dyDescent="0.3">
      <c r="A1973" s="45">
        <v>38835.729169999999</v>
      </c>
      <c r="B1973" s="25">
        <v>5188.3999999999996</v>
      </c>
      <c r="C1973" s="46">
        <f t="shared" si="61"/>
        <v>-4.8239683133374234E-3</v>
      </c>
      <c r="D1973" s="25">
        <v>336.48</v>
      </c>
      <c r="E1973" s="46">
        <f t="shared" si="60"/>
        <v>-4.0255742363247693E-3</v>
      </c>
      <c r="F1973" s="73">
        <f>C1973-('Analyse France'!$D$11+'Analyse France'!$D$12*E1973)</f>
        <v>-3.9618470908751261E-4</v>
      </c>
    </row>
    <row r="1974" spans="1:6" x14ac:dyDescent="0.3">
      <c r="A1974" s="45">
        <v>38839.729169999999</v>
      </c>
      <c r="B1974" s="25">
        <v>5241.1899999999996</v>
      </c>
      <c r="C1974" s="46">
        <f t="shared" si="61"/>
        <v>1.0174620306838245E-2</v>
      </c>
      <c r="D1974" s="25">
        <v>339.89</v>
      </c>
      <c r="E1974" s="46">
        <f t="shared" si="60"/>
        <v>1.0134331906799687E-2</v>
      </c>
      <c r="F1974" s="73">
        <f>C1974-('Analyse France'!$D$11+'Analyse France'!$D$12*E1974)</f>
        <v>-5.919678600155194E-4</v>
      </c>
    </row>
    <row r="1975" spans="1:6" x14ac:dyDescent="0.3">
      <c r="A1975" s="45">
        <v>38840.729169999999</v>
      </c>
      <c r="B1975" s="25">
        <v>5193.9399999999996</v>
      </c>
      <c r="C1975" s="46">
        <f t="shared" si="61"/>
        <v>-9.0151282437767044E-3</v>
      </c>
      <c r="D1975" s="25">
        <v>337.2</v>
      </c>
      <c r="E1975" s="46">
        <f t="shared" ref="E1975:E2038" si="62">D1975/D1974-1</f>
        <v>-7.9143252228661698E-3</v>
      </c>
      <c r="F1975" s="73">
        <f>C1975-('Analyse France'!$D$11+'Analyse France'!$D$12*E1975)</f>
        <v>-4.1449719142087373E-4</v>
      </c>
    </row>
    <row r="1976" spans="1:6" x14ac:dyDescent="0.3">
      <c r="A1976" s="45">
        <v>38841.729169999999</v>
      </c>
      <c r="B1976" s="25">
        <v>5233.7</v>
      </c>
      <c r="C1976" s="46">
        <f t="shared" si="61"/>
        <v>7.6550749527333206E-3</v>
      </c>
      <c r="D1976" s="25">
        <v>338.76</v>
      </c>
      <c r="E1976" s="46">
        <f t="shared" si="62"/>
        <v>4.6263345195729499E-3</v>
      </c>
      <c r="F1976" s="73">
        <f>C1976-('Analyse France'!$D$11+'Analyse France'!$D$12*E1976)</f>
        <v>2.7988762453766362E-3</v>
      </c>
    </row>
    <row r="1977" spans="1:6" x14ac:dyDescent="0.3">
      <c r="A1977" s="45">
        <v>38842.729169999999</v>
      </c>
      <c r="B1977" s="25">
        <v>5286.4</v>
      </c>
      <c r="C1977" s="46">
        <f t="shared" si="61"/>
        <v>1.0069358197833278E-2</v>
      </c>
      <c r="D1977" s="25">
        <v>342.11</v>
      </c>
      <c r="E1977" s="46">
        <f t="shared" si="62"/>
        <v>9.889006966584013E-3</v>
      </c>
      <c r="F1977" s="73">
        <f>C1977-('Analyse France'!$D$11+'Analyse France'!$D$12*E1977)</f>
        <v>-4.339825782056321E-4</v>
      </c>
    </row>
    <row r="1978" spans="1:6" x14ac:dyDescent="0.3">
      <c r="A1978" s="45">
        <v>38845.729169999999</v>
      </c>
      <c r="B1978" s="25">
        <v>5282.4</v>
      </c>
      <c r="C1978" s="46">
        <f t="shared" si="61"/>
        <v>-7.5665859564166826E-4</v>
      </c>
      <c r="D1978" s="25">
        <v>342.37</v>
      </c>
      <c r="E1978" s="46">
        <f t="shared" si="62"/>
        <v>7.5998947706867881E-4</v>
      </c>
      <c r="F1978" s="73">
        <f>C1978-('Analyse France'!$D$11+'Analyse France'!$D$12*E1978)</f>
        <v>-1.4640526868251855E-3</v>
      </c>
    </row>
    <row r="1979" spans="1:6" x14ac:dyDescent="0.3">
      <c r="A1979" s="45">
        <v>38846.729169999999</v>
      </c>
      <c r="B1979" s="25">
        <v>5312.18</v>
      </c>
      <c r="C1979" s="46">
        <f t="shared" si="61"/>
        <v>5.6375889747086738E-3</v>
      </c>
      <c r="D1979" s="25">
        <v>343.84</v>
      </c>
      <c r="E1979" s="46">
        <f t="shared" si="62"/>
        <v>4.2936004906970471E-3</v>
      </c>
      <c r="F1979" s="73">
        <f>C1979-('Analyse France'!$D$11+'Analyse France'!$D$12*E1979)</f>
        <v>1.1384325022747444E-3</v>
      </c>
    </row>
    <row r="1980" spans="1:6" x14ac:dyDescent="0.3">
      <c r="A1980" s="45">
        <v>38847.729169999999</v>
      </c>
      <c r="B1980" s="25">
        <v>5278.27</v>
      </c>
      <c r="C1980" s="46">
        <f t="shared" si="61"/>
        <v>-6.3834433321159345E-3</v>
      </c>
      <c r="D1980" s="25">
        <v>341.94</v>
      </c>
      <c r="E1980" s="46">
        <f t="shared" si="62"/>
        <v>-5.5258259655652786E-3</v>
      </c>
      <c r="F1980" s="73">
        <f>C1980-('Analyse France'!$D$11+'Analyse France'!$D$12*E1980)</f>
        <v>-3.4580565864324869E-4</v>
      </c>
    </row>
    <row r="1981" spans="1:6" x14ac:dyDescent="0.3">
      <c r="A1981" s="45">
        <v>38848.729169999999</v>
      </c>
      <c r="B1981" s="25">
        <v>5262.94</v>
      </c>
      <c r="C1981" s="46">
        <f t="shared" si="61"/>
        <v>-2.9043607090961654E-3</v>
      </c>
      <c r="D1981" s="25">
        <v>340.78</v>
      </c>
      <c r="E1981" s="46">
        <f t="shared" si="62"/>
        <v>-3.3924080247997868E-3</v>
      </c>
      <c r="F1981" s="73">
        <f>C1981-('Analyse France'!$D$11+'Analyse France'!$D$12*E1981)</f>
        <v>8.440001141289395E-4</v>
      </c>
    </row>
    <row r="1982" spans="1:6" x14ac:dyDescent="0.3">
      <c r="A1982" s="45">
        <v>38849.729169999999</v>
      </c>
      <c r="B1982" s="25">
        <v>5150.45</v>
      </c>
      <c r="C1982" s="46">
        <f t="shared" si="61"/>
        <v>-2.1373984882974151E-2</v>
      </c>
      <c r="D1982" s="25">
        <v>333.68</v>
      </c>
      <c r="E1982" s="46">
        <f t="shared" si="62"/>
        <v>-2.0834556018545558E-2</v>
      </c>
      <c r="F1982" s="73">
        <f>C1982-('Analyse France'!$D$11+'Analyse France'!$D$12*E1982)</f>
        <v>1.0907769124614101E-3</v>
      </c>
    </row>
    <row r="1983" spans="1:6" x14ac:dyDescent="0.3">
      <c r="A1983" s="45">
        <v>38852.729169999999</v>
      </c>
      <c r="B1983" s="25">
        <v>5064.8500000000004</v>
      </c>
      <c r="C1983" s="46">
        <f t="shared" ref="C1983:C2046" si="63">B1983/B1982-1</f>
        <v>-1.6619906998417533E-2</v>
      </c>
      <c r="D1983" s="25">
        <v>328.8</v>
      </c>
      <c r="E1983" s="46">
        <f t="shared" si="62"/>
        <v>-1.4624790218173089E-2</v>
      </c>
      <c r="F1983" s="73">
        <f>C1983-('Analyse France'!$D$11+'Analyse France'!$D$12*E1983)</f>
        <v>-8.1857144526389231E-4</v>
      </c>
    </row>
    <row r="1984" spans="1:6" x14ac:dyDescent="0.3">
      <c r="A1984" s="45">
        <v>38853.729169999999</v>
      </c>
      <c r="B1984" s="25">
        <v>5081.6899999999996</v>
      </c>
      <c r="C1984" s="46">
        <f t="shared" si="63"/>
        <v>3.3248763536923853E-3</v>
      </c>
      <c r="D1984" s="25">
        <v>329.29</v>
      </c>
      <c r="E1984" s="46">
        <f t="shared" si="62"/>
        <v>1.490267639902676E-3</v>
      </c>
      <c r="F1984" s="73">
        <f>C1984-('Analyse France'!$D$11+'Analyse France'!$D$12*E1984)</f>
        <v>1.8338529227193373E-3</v>
      </c>
    </row>
    <row r="1985" spans="1:6" x14ac:dyDescent="0.3">
      <c r="A1985" s="45">
        <v>38854.729169999999</v>
      </c>
      <c r="B1985" s="25">
        <v>4920.3100000000004</v>
      </c>
      <c r="C1985" s="46">
        <f t="shared" si="63"/>
        <v>-3.1757151656240157E-2</v>
      </c>
      <c r="D1985" s="25">
        <v>320.08</v>
      </c>
      <c r="E1985" s="46">
        <f t="shared" si="62"/>
        <v>-2.7969267211272797E-2</v>
      </c>
      <c r="F1985" s="73">
        <f>C1985-('Analyse France'!$D$11+'Analyse France'!$D$12*E1985)</f>
        <v>-1.6364454466256256E-3</v>
      </c>
    </row>
    <row r="1986" spans="1:6" x14ac:dyDescent="0.3">
      <c r="A1986" s="45">
        <v>38855.729169999999</v>
      </c>
      <c r="B1986" s="25">
        <v>4908.6899999999996</v>
      </c>
      <c r="C1986" s="46">
        <f t="shared" si="63"/>
        <v>-2.3616398153776252E-3</v>
      </c>
      <c r="D1986" s="25">
        <v>318.63</v>
      </c>
      <c r="E1986" s="46">
        <f t="shared" si="62"/>
        <v>-4.5301174706322556E-3</v>
      </c>
      <c r="F1986" s="73">
        <f>C1986-('Analyse France'!$D$11+'Analyse France'!$D$12*E1986)</f>
        <v>2.6075469167726392E-3</v>
      </c>
    </row>
    <row r="1987" spans="1:6" x14ac:dyDescent="0.3">
      <c r="A1987" s="45">
        <v>38856.729169999999</v>
      </c>
      <c r="B1987" s="25">
        <v>4944.57</v>
      </c>
      <c r="C1987" s="46">
        <f t="shared" si="63"/>
        <v>7.3094858302316101E-3</v>
      </c>
      <c r="D1987" s="25">
        <v>318.77</v>
      </c>
      <c r="E1987" s="46">
        <f t="shared" si="62"/>
        <v>4.3938110033581168E-4</v>
      </c>
      <c r="F1987" s="73">
        <f>C1987-('Analyse France'!$D$11+'Analyse France'!$D$12*E1987)</f>
        <v>6.9461224705917937E-3</v>
      </c>
    </row>
    <row r="1988" spans="1:6" x14ac:dyDescent="0.3">
      <c r="A1988" s="45">
        <v>38859.729169999999</v>
      </c>
      <c r="B1988" s="25">
        <v>4813.5</v>
      </c>
      <c r="C1988" s="46">
        <f t="shared" si="63"/>
        <v>-2.6507866204745767E-2</v>
      </c>
      <c r="D1988" s="25">
        <v>309.62</v>
      </c>
      <c r="E1988" s="46">
        <f t="shared" si="62"/>
        <v>-2.8704081312544982E-2</v>
      </c>
      <c r="F1988" s="73">
        <f>C1988-('Analyse France'!$D$11+'Analyse France'!$D$12*E1988)</f>
        <v>4.4013366604627978E-3</v>
      </c>
    </row>
    <row r="1989" spans="1:6" x14ac:dyDescent="0.3">
      <c r="A1989" s="45">
        <v>38860.729169999999</v>
      </c>
      <c r="B1989" s="25">
        <v>4931.53</v>
      </c>
      <c r="C1989" s="46">
        <f t="shared" si="63"/>
        <v>2.4520619092136542E-2</v>
      </c>
      <c r="D1989" s="25">
        <v>317.51</v>
      </c>
      <c r="E1989" s="46">
        <f t="shared" si="62"/>
        <v>2.5482849945093866E-2</v>
      </c>
      <c r="F1989" s="73">
        <f>C1989-('Analyse France'!$D$11+'Analyse France'!$D$12*E1989)</f>
        <v>-2.7157879317137833E-3</v>
      </c>
    </row>
    <row r="1990" spans="1:6" x14ac:dyDescent="0.3">
      <c r="A1990" s="45">
        <v>38861.729169999999</v>
      </c>
      <c r="B1990" s="25">
        <v>4870.0200000000004</v>
      </c>
      <c r="C1990" s="46">
        <f t="shared" si="63"/>
        <v>-1.2472802558232243E-2</v>
      </c>
      <c r="D1990" s="25">
        <v>313.06</v>
      </c>
      <c r="E1990" s="46">
        <f t="shared" si="62"/>
        <v>-1.4015306604516331E-2</v>
      </c>
      <c r="F1990" s="73">
        <f>C1990-('Analyse France'!$D$11+'Analyse France'!$D$12*E1990)</f>
        <v>2.6745229668398759E-3</v>
      </c>
    </row>
    <row r="1991" spans="1:6" x14ac:dyDescent="0.3">
      <c r="A1991" s="45">
        <v>38862.729169999999</v>
      </c>
      <c r="B1991" s="25">
        <v>4949.53</v>
      </c>
      <c r="C1991" s="46">
        <f t="shared" si="63"/>
        <v>1.6326421657405721E-2</v>
      </c>
      <c r="D1991" s="25">
        <v>316.91000000000003</v>
      </c>
      <c r="E1991" s="46">
        <f t="shared" si="62"/>
        <v>1.2297962052002953E-2</v>
      </c>
      <c r="F1991" s="73">
        <f>C1991-('Analyse France'!$D$11+'Analyse France'!$D$12*E1991)</f>
        <v>3.2381372540731309E-3</v>
      </c>
    </row>
    <row r="1992" spans="1:6" x14ac:dyDescent="0.3">
      <c r="A1992" s="45">
        <v>38863.729169999999</v>
      </c>
      <c r="B1992" s="25">
        <v>5045.09</v>
      </c>
      <c r="C1992" s="46">
        <f t="shared" si="63"/>
        <v>1.9306883683905429E-2</v>
      </c>
      <c r="D1992" s="25">
        <v>323.17</v>
      </c>
      <c r="E1992" s="46">
        <f t="shared" si="62"/>
        <v>1.9753242245432512E-2</v>
      </c>
      <c r="F1992" s="73">
        <f>C1992-('Analyse France'!$D$11+'Analyse France'!$D$12*E1992)</f>
        <v>-1.7813336124653176E-3</v>
      </c>
    </row>
    <row r="1993" spans="1:6" x14ac:dyDescent="0.3">
      <c r="A1993" s="45">
        <v>38866.729169999999</v>
      </c>
      <c r="B1993" s="25">
        <v>5015.32</v>
      </c>
      <c r="C1993" s="46">
        <f t="shared" si="63"/>
        <v>-5.900786705489991E-3</v>
      </c>
      <c r="D1993" s="25">
        <v>322.91000000000003</v>
      </c>
      <c r="E1993" s="46">
        <f t="shared" si="62"/>
        <v>-8.0453012346437536E-4</v>
      </c>
      <c r="F1993" s="73">
        <f>C1993-('Analyse France'!$D$11+'Analyse France'!$D$12*E1993)</f>
        <v>-4.9293637047098998E-3</v>
      </c>
    </row>
    <row r="1994" spans="1:6" x14ac:dyDescent="0.3">
      <c r="A1994" s="45">
        <v>38867.729169999999</v>
      </c>
      <c r="B1994" s="25">
        <v>4893.87</v>
      </c>
      <c r="C1994" s="46">
        <f t="shared" si="63"/>
        <v>-2.4215802780281237E-2</v>
      </c>
      <c r="D1994" s="25">
        <v>315.85000000000002</v>
      </c>
      <c r="E1994" s="46">
        <f t="shared" si="62"/>
        <v>-2.1863677185593566E-2</v>
      </c>
      <c r="F1994" s="73">
        <f>C1994-('Analyse France'!$D$11+'Analyse France'!$D$12*E1994)</f>
        <v>-6.4673637635558404E-4</v>
      </c>
    </row>
    <row r="1995" spans="1:6" x14ac:dyDescent="0.3">
      <c r="A1995" s="45">
        <v>38868.729169999999</v>
      </c>
      <c r="B1995" s="25">
        <v>4930.18</v>
      </c>
      <c r="C1995" s="46">
        <f t="shared" si="63"/>
        <v>7.4194860100493809E-3</v>
      </c>
      <c r="D1995" s="25">
        <v>318.86</v>
      </c>
      <c r="E1995" s="46">
        <f t="shared" si="62"/>
        <v>9.5298401139780609E-3</v>
      </c>
      <c r="F1995" s="73">
        <f>C1995-('Analyse France'!$D$11+'Analyse France'!$D$12*E1995)</f>
        <v>-2.6984486318534003E-3</v>
      </c>
    </row>
    <row r="1996" spans="1:6" x14ac:dyDescent="0.3">
      <c r="A1996" s="45">
        <v>38869.729169999999</v>
      </c>
      <c r="B1996" s="25">
        <v>4947.29</v>
      </c>
      <c r="C1996" s="46">
        <f t="shared" si="63"/>
        <v>3.4704615247311832E-3</v>
      </c>
      <c r="D1996" s="25">
        <v>320.10000000000002</v>
      </c>
      <c r="E1996" s="46">
        <f t="shared" si="62"/>
        <v>3.8888540425265905E-3</v>
      </c>
      <c r="F1996" s="73">
        <f>C1996-('Analyse France'!$D$11+'Analyse France'!$D$12*E1996)</f>
        <v>-5.9437935659822309E-4</v>
      </c>
    </row>
    <row r="1997" spans="1:6" x14ac:dyDescent="0.3">
      <c r="A1997" s="45">
        <v>38870.729169999999</v>
      </c>
      <c r="B1997" s="25">
        <v>4959.7</v>
      </c>
      <c r="C1997" s="46">
        <f t="shared" si="63"/>
        <v>2.508444016825262E-3</v>
      </c>
      <c r="D1997" s="25">
        <v>320.95999999999998</v>
      </c>
      <c r="E1997" s="46">
        <f t="shared" si="62"/>
        <v>2.6866604186190912E-3</v>
      </c>
      <c r="F1997" s="73">
        <f>C1997-('Analyse France'!$D$11+'Analyse France'!$D$12*E1997)</f>
        <v>-2.6637582355462262E-4</v>
      </c>
    </row>
    <row r="1998" spans="1:6" x14ac:dyDescent="0.3">
      <c r="A1998" s="45">
        <v>38873.729169999999</v>
      </c>
      <c r="B1998" s="25">
        <v>4916.04</v>
      </c>
      <c r="C1998" s="46">
        <f t="shared" si="63"/>
        <v>-8.8029517914389732E-3</v>
      </c>
      <c r="D1998" s="25">
        <v>318.94</v>
      </c>
      <c r="E1998" s="46">
        <f t="shared" si="62"/>
        <v>-6.2936191425722043E-3</v>
      </c>
      <c r="F1998" s="73">
        <f>C1998-('Analyse France'!$D$11+'Analyse France'!$D$12*E1998)</f>
        <v>-1.9414290683874317E-3</v>
      </c>
    </row>
    <row r="1999" spans="1:6" x14ac:dyDescent="0.3">
      <c r="A1999" s="45">
        <v>38874.729169999999</v>
      </c>
      <c r="B1999" s="25">
        <v>4797.92</v>
      </c>
      <c r="C1999" s="46">
        <f t="shared" si="63"/>
        <v>-2.4027469263878998E-2</v>
      </c>
      <c r="D1999" s="25">
        <v>312.57</v>
      </c>
      <c r="E1999" s="46">
        <f t="shared" si="62"/>
        <v>-1.9972408603499137E-2</v>
      </c>
      <c r="F1999" s="73">
        <f>C1999-('Analyse France'!$D$11+'Analyse France'!$D$12*E1999)</f>
        <v>-2.4878398961094318E-3</v>
      </c>
    </row>
    <row r="2000" spans="1:6" x14ac:dyDescent="0.3">
      <c r="A2000" s="45">
        <v>38875.729169999999</v>
      </c>
      <c r="B2000" s="25">
        <v>4824.7700000000004</v>
      </c>
      <c r="C2000" s="46">
        <f t="shared" si="63"/>
        <v>5.5961750091706453E-3</v>
      </c>
      <c r="D2000" s="25">
        <v>314.26</v>
      </c>
      <c r="E2000" s="46">
        <f t="shared" si="62"/>
        <v>5.4067888792910246E-3</v>
      </c>
      <c r="F2000" s="73">
        <f>C2000-('Analyse France'!$D$11+'Analyse France'!$D$12*E2000)</f>
        <v>-9.7494905415274925E-5</v>
      </c>
    </row>
    <row r="2001" spans="1:6" x14ac:dyDescent="0.3">
      <c r="A2001" s="45">
        <v>38876.729169999999</v>
      </c>
      <c r="B2001" s="25">
        <v>4684.34</v>
      </c>
      <c r="C2001" s="46">
        <f t="shared" si="63"/>
        <v>-2.9106050651119153E-2</v>
      </c>
      <c r="D2001" s="25">
        <v>305.83999999999997</v>
      </c>
      <c r="E2001" s="46">
        <f t="shared" si="62"/>
        <v>-2.6793101253739016E-2</v>
      </c>
      <c r="F2001" s="73">
        <f>C2001-('Analyse France'!$D$11+'Analyse France'!$D$12*E2001)</f>
        <v>-2.4743633975932502E-4</v>
      </c>
    </row>
    <row r="2002" spans="1:6" x14ac:dyDescent="0.3">
      <c r="A2002" s="45">
        <v>38877.729169999999</v>
      </c>
      <c r="B2002" s="25">
        <v>4768.18</v>
      </c>
      <c r="C2002" s="46">
        <f t="shared" si="63"/>
        <v>1.7897932259400395E-2</v>
      </c>
      <c r="D2002" s="25">
        <v>311.01</v>
      </c>
      <c r="E2002" s="46">
        <f t="shared" si="62"/>
        <v>1.6904263667277153E-2</v>
      </c>
      <c r="F2002" s="73">
        <f>C2002-('Analyse France'!$D$11+'Analyse France'!$D$12*E2002)</f>
        <v>-1.3317157542229105E-4</v>
      </c>
    </row>
    <row r="2003" spans="1:6" x14ac:dyDescent="0.3">
      <c r="A2003" s="45">
        <v>38880.729169999999</v>
      </c>
      <c r="B2003" s="25">
        <v>4723.18</v>
      </c>
      <c r="C2003" s="46">
        <f t="shared" si="63"/>
        <v>-9.4375631792423809E-3</v>
      </c>
      <c r="D2003" s="25">
        <v>308.55</v>
      </c>
      <c r="E2003" s="46">
        <f t="shared" si="62"/>
        <v>-7.9097135140347996E-3</v>
      </c>
      <c r="F2003" s="73">
        <f>C2003-('Analyse France'!$D$11+'Analyse France'!$D$12*E2003)</f>
        <v>-8.4188074856353379E-4</v>
      </c>
    </row>
    <row r="2004" spans="1:6" x14ac:dyDescent="0.3">
      <c r="A2004" s="45">
        <v>38881.729169999999</v>
      </c>
      <c r="B2004" s="25">
        <v>4617.59</v>
      </c>
      <c r="C2004" s="46">
        <f t="shared" si="63"/>
        <v>-2.2355701031931852E-2</v>
      </c>
      <c r="D2004" s="25">
        <v>301.66000000000003</v>
      </c>
      <c r="E2004" s="46">
        <f t="shared" si="62"/>
        <v>-2.233025441581582E-2</v>
      </c>
      <c r="F2004" s="73">
        <f>C2004-('Analyse France'!$D$11+'Analyse France'!$D$12*E2004)</f>
        <v>1.7140288526886309E-3</v>
      </c>
    </row>
    <row r="2005" spans="1:6" x14ac:dyDescent="0.3">
      <c r="A2005" s="45">
        <v>38882.729169999999</v>
      </c>
      <c r="B2005" s="25">
        <v>4615.4399999999996</v>
      </c>
      <c r="C2005" s="46">
        <f t="shared" si="63"/>
        <v>-4.6561084894947147E-4</v>
      </c>
      <c r="D2005" s="25">
        <v>302.25</v>
      </c>
      <c r="E2005" s="46">
        <f t="shared" si="62"/>
        <v>1.9558443280514037E-3</v>
      </c>
      <c r="F2005" s="73">
        <f>C2005-('Analyse France'!$D$11+'Analyse France'!$D$12*E2005)</f>
        <v>-2.4562241229756756E-3</v>
      </c>
    </row>
    <row r="2006" spans="1:6" x14ac:dyDescent="0.3">
      <c r="A2006" s="45">
        <v>38883.729169999999</v>
      </c>
      <c r="B2006" s="25">
        <v>4724.58</v>
      </c>
      <c r="C2006" s="46">
        <f t="shared" si="63"/>
        <v>2.3646716239405174E-2</v>
      </c>
      <c r="D2006" s="25">
        <v>309.62</v>
      </c>
      <c r="E2006" s="46">
        <f t="shared" si="62"/>
        <v>2.4383788254755956E-2</v>
      </c>
      <c r="F2006" s="73">
        <f>C2006-('Analyse France'!$D$11+'Analyse France'!$D$12*E2006)</f>
        <v>-2.4103360801429226E-3</v>
      </c>
    </row>
    <row r="2007" spans="1:6" x14ac:dyDescent="0.3">
      <c r="A2007" s="45">
        <v>38884.729169999999</v>
      </c>
      <c r="B2007" s="25">
        <v>4694.8900000000003</v>
      </c>
      <c r="C2007" s="46">
        <f t="shared" si="63"/>
        <v>-6.2841564752844636E-3</v>
      </c>
      <c r="D2007" s="25">
        <v>307.56</v>
      </c>
      <c r="E2007" s="46">
        <f t="shared" si="62"/>
        <v>-6.6533169691880278E-3</v>
      </c>
      <c r="F2007" s="73">
        <f>C2007-('Analyse France'!$D$11+'Analyse France'!$D$12*E2007)</f>
        <v>9.6334214673252441E-4</v>
      </c>
    </row>
    <row r="2008" spans="1:6" x14ac:dyDescent="0.3">
      <c r="A2008" s="45">
        <v>38887.729169999999</v>
      </c>
      <c r="B2008" s="25">
        <v>4729.0200000000004</v>
      </c>
      <c r="C2008" s="46">
        <f t="shared" si="63"/>
        <v>7.269605890659836E-3</v>
      </c>
      <c r="D2008" s="25">
        <v>309.77999999999997</v>
      </c>
      <c r="E2008" s="46">
        <f t="shared" si="62"/>
        <v>7.2181037846272833E-3</v>
      </c>
      <c r="F2008" s="73">
        <f>C2008-('Analyse France'!$D$11+'Analyse France'!$D$12*E2008)</f>
        <v>-3.677062901980381E-4</v>
      </c>
    </row>
    <row r="2009" spans="1:6" x14ac:dyDescent="0.3">
      <c r="A2009" s="45">
        <v>38888.729169999999</v>
      </c>
      <c r="B2009" s="25">
        <v>4770.42</v>
      </c>
      <c r="C2009" s="46">
        <f t="shared" si="63"/>
        <v>8.754456525876364E-3</v>
      </c>
      <c r="D2009" s="25">
        <v>311.39999999999998</v>
      </c>
      <c r="E2009" s="46">
        <f t="shared" si="62"/>
        <v>5.2295177222545508E-3</v>
      </c>
      <c r="F2009" s="73">
        <f>C2009-('Analyse France'!$D$11+'Analyse France'!$D$12*E2009)</f>
        <v>3.2510084840260732E-3</v>
      </c>
    </row>
    <row r="2010" spans="1:6" x14ac:dyDescent="0.3">
      <c r="A2010" s="45">
        <v>38889.729169999999</v>
      </c>
      <c r="B2010" s="25">
        <v>4774.7299999999996</v>
      </c>
      <c r="C2010" s="46">
        <f t="shared" si="63"/>
        <v>9.0348438921505902E-4</v>
      </c>
      <c r="D2010" s="25">
        <v>311.47000000000003</v>
      </c>
      <c r="E2010" s="46">
        <f t="shared" si="62"/>
        <v>2.2479126525376536E-4</v>
      </c>
      <c r="F2010" s="73">
        <f>C2010-('Analyse France'!$D$11+'Analyse France'!$D$12*E2010)</f>
        <v>7.7038793244731054E-4</v>
      </c>
    </row>
    <row r="2011" spans="1:6" x14ac:dyDescent="0.3">
      <c r="A2011" s="45">
        <v>38890.729169999999</v>
      </c>
      <c r="B2011" s="25">
        <v>4803.29</v>
      </c>
      <c r="C2011" s="46">
        <f t="shared" si="63"/>
        <v>5.9814900528407655E-3</v>
      </c>
      <c r="D2011" s="25">
        <v>312.72000000000003</v>
      </c>
      <c r="E2011" s="46">
        <f t="shared" si="62"/>
        <v>4.0132275981634713E-3</v>
      </c>
      <c r="F2011" s="73">
        <f>C2011-('Analyse France'!$D$11+'Analyse France'!$D$12*E2011)</f>
        <v>1.7831893855679033E-3</v>
      </c>
    </row>
    <row r="2012" spans="1:6" x14ac:dyDescent="0.3">
      <c r="A2012" s="45">
        <v>38891.729169999999</v>
      </c>
      <c r="B2012" s="25">
        <v>4817.63</v>
      </c>
      <c r="C2012" s="46">
        <f t="shared" si="63"/>
        <v>2.9854537202627096E-3</v>
      </c>
      <c r="D2012" s="25">
        <v>313.17</v>
      </c>
      <c r="E2012" s="46">
        <f t="shared" si="62"/>
        <v>1.4389869531850064E-3</v>
      </c>
      <c r="F2012" s="73">
        <f>C2012-('Analyse France'!$D$11+'Analyse France'!$D$12*E2012)</f>
        <v>1.5494573361351741E-3</v>
      </c>
    </row>
    <row r="2013" spans="1:6" x14ac:dyDescent="0.3">
      <c r="A2013" s="45">
        <v>38894.729169999999</v>
      </c>
      <c r="B2013" s="25">
        <v>4801.49</v>
      </c>
      <c r="C2013" s="46">
        <f t="shared" si="63"/>
        <v>-3.3501950129005698E-3</v>
      </c>
      <c r="D2013" s="25">
        <v>312.3</v>
      </c>
      <c r="E2013" s="46">
        <f t="shared" si="62"/>
        <v>-2.7780438739343216E-3</v>
      </c>
      <c r="F2013" s="73">
        <f>C2013-('Analyse France'!$D$11+'Analyse France'!$D$12*E2013)</f>
        <v>-2.6108130732821738E-4</v>
      </c>
    </row>
    <row r="2014" spans="1:6" x14ac:dyDescent="0.3">
      <c r="A2014" s="45">
        <v>38895.729169999999</v>
      </c>
      <c r="B2014" s="25">
        <v>4771.24</v>
      </c>
      <c r="C2014" s="46">
        <f t="shared" si="63"/>
        <v>-6.3001276687028041E-3</v>
      </c>
      <c r="D2014" s="25">
        <v>310.19</v>
      </c>
      <c r="E2014" s="46">
        <f t="shared" si="62"/>
        <v>-6.7563240473903496E-3</v>
      </c>
      <c r="F2014" s="73">
        <f>C2014-('Analyse France'!$D$11+'Analyse France'!$D$12*E2014)</f>
        <v>1.0579033131646902E-3</v>
      </c>
    </row>
    <row r="2015" spans="1:6" x14ac:dyDescent="0.3">
      <c r="A2015" s="45">
        <v>38896.729169999999</v>
      </c>
      <c r="B2015" s="25">
        <v>4774</v>
      </c>
      <c r="C2015" s="46">
        <f t="shared" si="63"/>
        <v>5.7846597530208932E-4</v>
      </c>
      <c r="D2015" s="25">
        <v>310.7</v>
      </c>
      <c r="E2015" s="46">
        <f t="shared" si="62"/>
        <v>1.644153583287622E-3</v>
      </c>
      <c r="F2015" s="73">
        <f>C2015-('Analyse France'!$D$11+'Analyse France'!$D$12*E2015)</f>
        <v>-1.0776856853713531E-3</v>
      </c>
    </row>
    <row r="2016" spans="1:6" x14ac:dyDescent="0.3">
      <c r="A2016" s="45">
        <v>38897.729169999999</v>
      </c>
      <c r="B2016" s="25">
        <v>4880.38</v>
      </c>
      <c r="C2016" s="46">
        <f t="shared" si="63"/>
        <v>2.2283200670297543E-2</v>
      </c>
      <c r="D2016" s="25">
        <v>316.22000000000003</v>
      </c>
      <c r="E2016" s="46">
        <f t="shared" si="62"/>
        <v>1.776633408432593E-2</v>
      </c>
      <c r="F2016" s="73">
        <f>C2016-('Analyse France'!$D$11+'Analyse France'!$D$12*E2016)</f>
        <v>3.3270470309696397E-3</v>
      </c>
    </row>
    <row r="2017" spans="1:6" x14ac:dyDescent="0.3">
      <c r="A2017" s="45">
        <v>38898.729169999999</v>
      </c>
      <c r="B2017" s="25">
        <v>4965.96</v>
      </c>
      <c r="C2017" s="46">
        <f t="shared" si="63"/>
        <v>1.7535519775099484E-2</v>
      </c>
      <c r="D2017" s="25">
        <v>320.66000000000003</v>
      </c>
      <c r="E2017" s="46">
        <f t="shared" si="62"/>
        <v>1.4040857630763348E-2</v>
      </c>
      <c r="F2017" s="73">
        <f>C2017-('Analyse France'!$D$11+'Analyse France'!$D$12*E2017)</f>
        <v>2.5770108720969461E-3</v>
      </c>
    </row>
    <row r="2018" spans="1:6" x14ac:dyDescent="0.3">
      <c r="A2018" s="45">
        <v>38901.729169999999</v>
      </c>
      <c r="B2018" s="25">
        <v>4980.62</v>
      </c>
      <c r="C2018" s="46">
        <f t="shared" si="63"/>
        <v>2.9520978823831534E-3</v>
      </c>
      <c r="D2018" s="25">
        <v>322.2</v>
      </c>
      <c r="E2018" s="46">
        <f t="shared" si="62"/>
        <v>4.8025946485372728E-3</v>
      </c>
      <c r="F2018" s="73">
        <f>C2018-('Analyse France'!$D$11+'Analyse France'!$D$12*E2018)</f>
        <v>-2.0932378080041015E-3</v>
      </c>
    </row>
    <row r="2019" spans="1:6" x14ac:dyDescent="0.3">
      <c r="A2019" s="45">
        <v>38902.729169999999</v>
      </c>
      <c r="B2019" s="25">
        <v>4983.88</v>
      </c>
      <c r="C2019" s="46">
        <f t="shared" si="63"/>
        <v>6.545369853552252E-4</v>
      </c>
      <c r="D2019" s="25">
        <v>322.87</v>
      </c>
      <c r="E2019" s="46">
        <f t="shared" si="62"/>
        <v>2.079453755431393E-3</v>
      </c>
      <c r="F2019" s="73">
        <f>C2019-('Analyse France'!$D$11+'Analyse France'!$D$12*E2019)</f>
        <v>-1.468716122229252E-3</v>
      </c>
    </row>
    <row r="2020" spans="1:6" x14ac:dyDescent="0.3">
      <c r="A2020" s="45">
        <v>38903.729169999999</v>
      </c>
      <c r="B2020" s="25">
        <v>4921.3</v>
      </c>
      <c r="C2020" s="46">
        <f t="shared" si="63"/>
        <v>-1.255648209828486E-2</v>
      </c>
      <c r="D2020" s="25">
        <v>318.98</v>
      </c>
      <c r="E2020" s="46">
        <f t="shared" si="62"/>
        <v>-1.2048192771084265E-2</v>
      </c>
      <c r="F2020" s="73">
        <f>C2020-('Analyse France'!$D$11+'Analyse France'!$D$12*E2020)</f>
        <v>4.8002019115721446E-4</v>
      </c>
    </row>
    <row r="2021" spans="1:6" x14ac:dyDescent="0.3">
      <c r="A2021" s="45">
        <v>38904.729169999999</v>
      </c>
      <c r="B2021" s="25">
        <v>4966.45</v>
      </c>
      <c r="C2021" s="46">
        <f t="shared" si="63"/>
        <v>9.1744051368540802E-3</v>
      </c>
      <c r="D2021" s="25">
        <v>321.94</v>
      </c>
      <c r="E2021" s="46">
        <f t="shared" si="62"/>
        <v>9.2795786569690453E-3</v>
      </c>
      <c r="F2021" s="73">
        <f>C2021-('Analyse France'!$D$11+'Analyse France'!$D$12*E2021)</f>
        <v>-6.7498495543532287E-4</v>
      </c>
    </row>
    <row r="2022" spans="1:6" x14ac:dyDescent="0.3">
      <c r="A2022" s="45">
        <v>38905.729169999999</v>
      </c>
      <c r="B2022" s="25">
        <v>4953.71</v>
      </c>
      <c r="C2022" s="46">
        <f t="shared" si="63"/>
        <v>-2.5652125763875322E-3</v>
      </c>
      <c r="D2022" s="25">
        <v>321.35000000000002</v>
      </c>
      <c r="E2022" s="46">
        <f t="shared" si="62"/>
        <v>-1.8326396222897445E-3</v>
      </c>
      <c r="F2022" s="73">
        <f>C2022-('Analyse France'!$D$11+'Analyse France'!$D$12*E2022)</f>
        <v>-4.9057054373970741E-4</v>
      </c>
    </row>
    <row r="2023" spans="1:6" x14ac:dyDescent="0.3">
      <c r="A2023" s="45">
        <v>38908.729169999999</v>
      </c>
      <c r="B2023" s="25">
        <v>4982.4799999999996</v>
      </c>
      <c r="C2023" s="46">
        <f t="shared" si="63"/>
        <v>5.8077683190980167E-3</v>
      </c>
      <c r="D2023" s="25">
        <v>322.41000000000003</v>
      </c>
      <c r="E2023" s="46">
        <f t="shared" si="62"/>
        <v>3.2985840983350556E-3</v>
      </c>
      <c r="F2023" s="73">
        <f>C2023-('Analyse France'!$D$11+'Analyse France'!$D$12*E2023)</f>
        <v>2.3763201231932749E-3</v>
      </c>
    </row>
    <row r="2024" spans="1:6" x14ac:dyDescent="0.3">
      <c r="A2024" s="45">
        <v>38909.729169999999</v>
      </c>
      <c r="B2024" s="25">
        <v>4914.3900000000003</v>
      </c>
      <c r="C2024" s="46">
        <f t="shared" si="63"/>
        <v>-1.3665885261957778E-2</v>
      </c>
      <c r="D2024" s="25">
        <v>319.45</v>
      </c>
      <c r="E2024" s="46">
        <f t="shared" si="62"/>
        <v>-9.1808566731802488E-3</v>
      </c>
      <c r="F2024" s="73">
        <f>C2024-('Analyse France'!$D$11+'Analyse France'!$D$12*E2024)</f>
        <v>-3.7061950801590936E-3</v>
      </c>
    </row>
    <row r="2025" spans="1:6" x14ac:dyDescent="0.3">
      <c r="A2025" s="45">
        <v>38910.729169999999</v>
      </c>
      <c r="B2025" s="25">
        <v>4941.7299999999996</v>
      </c>
      <c r="C2025" s="46">
        <f t="shared" si="63"/>
        <v>5.5632540355974314E-3</v>
      </c>
      <c r="D2025" s="25">
        <v>320.3</v>
      </c>
      <c r="E2025" s="46">
        <f t="shared" si="62"/>
        <v>2.6608232900298123E-3</v>
      </c>
      <c r="F2025" s="73">
        <f>C2025-('Analyse France'!$D$11+'Analyse France'!$D$12*E2025)</f>
        <v>2.8161588802059381E-3</v>
      </c>
    </row>
    <row r="2026" spans="1:6" x14ac:dyDescent="0.3">
      <c r="A2026" s="45">
        <v>38911.729169999999</v>
      </c>
      <c r="B2026" s="25">
        <v>4852.5200000000004</v>
      </c>
      <c r="C2026" s="46">
        <f t="shared" si="63"/>
        <v>-1.8052382465249872E-2</v>
      </c>
      <c r="D2026" s="25">
        <v>315.64</v>
      </c>
      <c r="E2026" s="46">
        <f t="shared" si="62"/>
        <v>-1.4548860443334477E-2</v>
      </c>
      <c r="F2026" s="73">
        <f>C2026-('Analyse France'!$D$11+'Analyse France'!$D$12*E2026)</f>
        <v>-2.332523810017216E-3</v>
      </c>
    </row>
    <row r="2027" spans="1:6" x14ac:dyDescent="0.3">
      <c r="A2027" s="45">
        <v>38912.729169999999</v>
      </c>
      <c r="B2027" s="25">
        <v>4780.79</v>
      </c>
      <c r="C2027" s="46">
        <f t="shared" si="63"/>
        <v>-1.4782010172034399E-2</v>
      </c>
      <c r="D2027" s="25">
        <v>311.68</v>
      </c>
      <c r="E2027" s="46">
        <f t="shared" si="62"/>
        <v>-1.2545938410847723E-2</v>
      </c>
      <c r="F2027" s="73">
        <f>C2027-('Analyse France'!$D$11+'Analyse France'!$D$12*E2027)</f>
        <v>-1.2113989540748771E-3</v>
      </c>
    </row>
    <row r="2028" spans="1:6" x14ac:dyDescent="0.3">
      <c r="A2028" s="45">
        <v>38915.729169999999</v>
      </c>
      <c r="B2028" s="25">
        <v>4750.08</v>
      </c>
      <c r="C2028" s="46">
        <f t="shared" si="63"/>
        <v>-6.4236245474074138E-3</v>
      </c>
      <c r="D2028" s="25">
        <v>310.39999999999998</v>
      </c>
      <c r="E2028" s="46">
        <f t="shared" si="62"/>
        <v>-4.1067761806982128E-3</v>
      </c>
      <c r="F2028" s="73">
        <f>C2028-('Analyse France'!$D$11+'Analyse France'!$D$12*E2028)</f>
        <v>-1.9087067122610874E-3</v>
      </c>
    </row>
    <row r="2029" spans="1:6" x14ac:dyDescent="0.3">
      <c r="A2029" s="45">
        <v>38916.729169999999</v>
      </c>
      <c r="B2029" s="25">
        <v>4734.54</v>
      </c>
      <c r="C2029" s="46">
        <f t="shared" si="63"/>
        <v>-3.2715238480194309E-3</v>
      </c>
      <c r="D2029" s="25">
        <v>309.82</v>
      </c>
      <c r="E2029" s="46">
        <f t="shared" si="62"/>
        <v>-1.8685567010309212E-3</v>
      </c>
      <c r="F2029" s="73">
        <f>C2029-('Analyse France'!$D$11+'Analyse France'!$D$12*E2029)</f>
        <v>-1.1583407797313072E-3</v>
      </c>
    </row>
    <row r="2030" spans="1:6" x14ac:dyDescent="0.3">
      <c r="A2030" s="45">
        <v>38917.729169999999</v>
      </c>
      <c r="B2030" s="25">
        <v>4846.54</v>
      </c>
      <c r="C2030" s="46">
        <f t="shared" si="63"/>
        <v>2.3655941231883082E-2</v>
      </c>
      <c r="D2030" s="25">
        <v>316.8</v>
      </c>
      <c r="E2030" s="46">
        <f t="shared" si="62"/>
        <v>2.252921050932799E-2</v>
      </c>
      <c r="F2030" s="73">
        <f>C2030-('Analyse France'!$D$11+'Analyse France'!$D$12*E2030)</f>
        <v>-4.1104537270753722E-4</v>
      </c>
    </row>
    <row r="2031" spans="1:6" x14ac:dyDescent="0.3">
      <c r="A2031" s="45">
        <v>38918.729169999999</v>
      </c>
      <c r="B2031" s="25">
        <v>4865.04</v>
      </c>
      <c r="C2031" s="46">
        <f t="shared" si="63"/>
        <v>3.8171561567634793E-3</v>
      </c>
      <c r="D2031" s="25">
        <v>317.5</v>
      </c>
      <c r="E2031" s="46">
        <f t="shared" si="62"/>
        <v>2.2095959595960224E-3</v>
      </c>
      <c r="F2031" s="73">
        <f>C2031-('Analyse France'!$D$11+'Analyse France'!$D$12*E2031)</f>
        <v>1.5542531805145528E-3</v>
      </c>
    </row>
    <row r="2032" spans="1:6" x14ac:dyDescent="0.3">
      <c r="A2032" s="45">
        <v>38919.729169999999</v>
      </c>
      <c r="B2032" s="25">
        <v>4818.55</v>
      </c>
      <c r="C2032" s="46">
        <f t="shared" si="63"/>
        <v>-9.5559337641621944E-3</v>
      </c>
      <c r="D2032" s="25">
        <v>314.56</v>
      </c>
      <c r="E2032" s="46">
        <f t="shared" si="62"/>
        <v>-9.2598425196850354E-3</v>
      </c>
      <c r="F2032" s="73">
        <f>C2032-('Analyse France'!$D$11+'Analyse France'!$D$12*E2032)</f>
        <v>4.8851265149272953E-4</v>
      </c>
    </row>
    <row r="2033" spans="1:6" x14ac:dyDescent="0.3">
      <c r="A2033" s="45">
        <v>38922.729169999999</v>
      </c>
      <c r="B2033" s="25">
        <v>4914.93</v>
      </c>
      <c r="C2033" s="46">
        <f t="shared" si="63"/>
        <v>2.0001867781801685E-2</v>
      </c>
      <c r="D2033" s="25">
        <v>320.41000000000003</v>
      </c>
      <c r="E2033" s="46">
        <f t="shared" si="62"/>
        <v>1.8597405900305342E-2</v>
      </c>
      <c r="F2033" s="73">
        <f>C2033-('Analyse France'!$D$11+'Analyse France'!$D$12*E2033)</f>
        <v>1.5392757179732638E-4</v>
      </c>
    </row>
    <row r="2034" spans="1:6" x14ac:dyDescent="0.3">
      <c r="A2034" s="45">
        <v>38923.729169999999</v>
      </c>
      <c r="B2034" s="25">
        <v>4933.12</v>
      </c>
      <c r="C2034" s="46">
        <f t="shared" si="63"/>
        <v>3.7009682742175087E-3</v>
      </c>
      <c r="D2034" s="25">
        <v>320.77999999999997</v>
      </c>
      <c r="E2034" s="46">
        <f t="shared" si="62"/>
        <v>1.1547704503602763E-3</v>
      </c>
      <c r="F2034" s="73">
        <f>C2034-('Analyse France'!$D$11+'Analyse France'!$D$12*E2034)</f>
        <v>2.569952104206632E-3</v>
      </c>
    </row>
    <row r="2035" spans="1:6" x14ac:dyDescent="0.3">
      <c r="A2035" s="45">
        <v>38924.729169999999</v>
      </c>
      <c r="B2035" s="25">
        <v>4943</v>
      </c>
      <c r="C2035" s="46">
        <f t="shared" si="63"/>
        <v>2.0027893098080174E-3</v>
      </c>
      <c r="D2035" s="25">
        <v>322.11</v>
      </c>
      <c r="E2035" s="46">
        <f t="shared" si="62"/>
        <v>4.1461437745495822E-3</v>
      </c>
      <c r="F2035" s="73">
        <f>C2035-('Analyse France'!$D$11+'Analyse France'!$D$12*E2035)</f>
        <v>-2.3381378535722915E-3</v>
      </c>
    </row>
    <row r="2036" spans="1:6" x14ac:dyDescent="0.3">
      <c r="A2036" s="45">
        <v>38925.729169999999</v>
      </c>
      <c r="B2036" s="25">
        <v>5001.21</v>
      </c>
      <c r="C2036" s="46">
        <f t="shared" si="63"/>
        <v>1.1776249241351344E-2</v>
      </c>
      <c r="D2036" s="25">
        <v>325.37</v>
      </c>
      <c r="E2036" s="46">
        <f t="shared" si="62"/>
        <v>1.0120766197882602E-2</v>
      </c>
      <c r="F2036" s="73">
        <f>C2036-('Analyse France'!$D$11+'Analyse France'!$D$12*E2036)</f>
        <v>1.0242178393900393E-3</v>
      </c>
    </row>
    <row r="2037" spans="1:6" x14ac:dyDescent="0.3">
      <c r="A2037" s="45">
        <v>38926.729169999999</v>
      </c>
      <c r="B2037" s="25">
        <v>5028.51</v>
      </c>
      <c r="C2037" s="46">
        <f t="shared" si="63"/>
        <v>5.4586789996822205E-3</v>
      </c>
      <c r="D2037" s="25">
        <v>327.32</v>
      </c>
      <c r="E2037" s="46">
        <f t="shared" si="62"/>
        <v>5.9931769984939987E-3</v>
      </c>
      <c r="F2037" s="73">
        <f>C2037-('Analyse France'!$D$11+'Analyse France'!$D$12*E2037)</f>
        <v>-8.6421818486371454E-4</v>
      </c>
    </row>
    <row r="2038" spans="1:6" x14ac:dyDescent="0.3">
      <c r="A2038" s="45">
        <v>38929.729169999999</v>
      </c>
      <c r="B2038" s="25">
        <v>5009.42</v>
      </c>
      <c r="C2038" s="46">
        <f t="shared" si="63"/>
        <v>-3.7963531940873319E-3</v>
      </c>
      <c r="D2038" s="25">
        <v>326.04000000000002</v>
      </c>
      <c r="E2038" s="46">
        <f t="shared" si="62"/>
        <v>-3.9105462544298808E-3</v>
      </c>
      <c r="F2038" s="73">
        <f>C2038-('Analyse France'!$D$11+'Analyse France'!$D$12*E2038)</f>
        <v>5.0799894788276876E-4</v>
      </c>
    </row>
    <row r="2039" spans="1:6" x14ac:dyDescent="0.3">
      <c r="A2039" s="45">
        <v>38930.729169999999</v>
      </c>
      <c r="B2039" s="25">
        <v>4948.2299999999996</v>
      </c>
      <c r="C2039" s="46">
        <f t="shared" si="63"/>
        <v>-1.2214986964558916E-2</v>
      </c>
      <c r="D2039" s="25">
        <v>323.51</v>
      </c>
      <c r="E2039" s="46">
        <f t="shared" ref="E2039:E2102" si="64">D2039/D2038-1</f>
        <v>-7.7597840755736502E-3</v>
      </c>
      <c r="F2039" s="73">
        <f>C2039-('Analyse France'!$D$11+'Analyse France'!$D$12*E2039)</f>
        <v>-3.7801872123657369E-3</v>
      </c>
    </row>
    <row r="2040" spans="1:6" x14ac:dyDescent="0.3">
      <c r="A2040" s="45">
        <v>38931.729169999999</v>
      </c>
      <c r="B2040" s="25">
        <v>5026.25</v>
      </c>
      <c r="C2040" s="46">
        <f t="shared" si="63"/>
        <v>1.5767254149463561E-2</v>
      </c>
      <c r="D2040" s="25">
        <v>326.8</v>
      </c>
      <c r="E2040" s="46">
        <f t="shared" si="64"/>
        <v>1.0169701091156336E-2</v>
      </c>
      <c r="F2040" s="73">
        <f>C2040-('Analyse France'!$D$11+'Analyse France'!$D$12*E2040)</f>
        <v>4.9627128683077948E-3</v>
      </c>
    </row>
    <row r="2041" spans="1:6" x14ac:dyDescent="0.3">
      <c r="A2041" s="45">
        <v>38932.729169999999</v>
      </c>
      <c r="B2041" s="25">
        <v>4983.68</v>
      </c>
      <c r="C2041" s="46">
        <f t="shared" si="63"/>
        <v>-8.4695349415567778E-3</v>
      </c>
      <c r="D2041" s="25">
        <v>324.12</v>
      </c>
      <c r="E2041" s="46">
        <f t="shared" si="64"/>
        <v>-8.2007343941248312E-3</v>
      </c>
      <c r="F2041" s="73">
        <f>C2041-('Analyse France'!$D$11+'Analyse France'!$D$12*E2041)</f>
        <v>4.3842918086116518E-4</v>
      </c>
    </row>
    <row r="2042" spans="1:6" x14ac:dyDescent="0.3">
      <c r="A2042" s="45">
        <v>38933.729169999999</v>
      </c>
      <c r="B2042" s="25">
        <v>5040.95</v>
      </c>
      <c r="C2042" s="46">
        <f t="shared" si="63"/>
        <v>1.1491508283035801E-2</v>
      </c>
      <c r="D2042" s="25">
        <v>327.87</v>
      </c>
      <c r="E2042" s="46">
        <f t="shared" si="64"/>
        <v>1.1569788967049188E-2</v>
      </c>
      <c r="F2042" s="73">
        <f>C2042-('Analyse France'!$D$11+'Analyse France'!$D$12*E2042)</f>
        <v>-8.1540564688646101E-4</v>
      </c>
    </row>
    <row r="2043" spans="1:6" x14ac:dyDescent="0.3">
      <c r="A2043" s="45">
        <v>38936.729169999999</v>
      </c>
      <c r="B2043" s="25">
        <v>4956.34</v>
      </c>
      <c r="C2043" s="46">
        <f t="shared" si="63"/>
        <v>-1.6784534661125283E-2</v>
      </c>
      <c r="D2043" s="25">
        <v>324.23</v>
      </c>
      <c r="E2043" s="46">
        <f t="shared" si="64"/>
        <v>-1.1101961143135997E-2</v>
      </c>
      <c r="F2043" s="73">
        <f>C2043-('Analyse France'!$D$11+'Analyse France'!$D$12*E2043)</f>
        <v>-4.7633918656869029E-3</v>
      </c>
    </row>
    <row r="2044" spans="1:6" x14ac:dyDescent="0.3">
      <c r="A2044" s="45">
        <v>38937.729169999999</v>
      </c>
      <c r="B2044" s="25">
        <v>4967.95</v>
      </c>
      <c r="C2044" s="46">
        <f t="shared" si="63"/>
        <v>2.3424543110439622E-3</v>
      </c>
      <c r="D2044" s="25">
        <v>324.44</v>
      </c>
      <c r="E2044" s="46">
        <f t="shared" si="64"/>
        <v>6.4768836936734964E-4</v>
      </c>
      <c r="F2044" s="73">
        <f>C2044-('Analyse France'!$D$11+'Analyse France'!$D$12*E2044)</f>
        <v>1.7555655935171262E-3</v>
      </c>
    </row>
    <row r="2045" spans="1:6" x14ac:dyDescent="0.3">
      <c r="A2045" s="45">
        <v>38938.729169999999</v>
      </c>
      <c r="B2045" s="25">
        <v>5025.1499999999996</v>
      </c>
      <c r="C2045" s="46">
        <f t="shared" si="63"/>
        <v>1.1513803480308837E-2</v>
      </c>
      <c r="D2045" s="25">
        <v>326.61</v>
      </c>
      <c r="E2045" s="46">
        <f t="shared" si="64"/>
        <v>6.6884477869559866E-3</v>
      </c>
      <c r="F2045" s="73">
        <f>C2045-('Analyse France'!$D$11+'Analyse France'!$D$12*E2045)</f>
        <v>4.4448418279126383E-3</v>
      </c>
    </row>
    <row r="2046" spans="1:6" x14ac:dyDescent="0.3">
      <c r="A2046" s="45">
        <v>38939.729169999999</v>
      </c>
      <c r="B2046" s="25">
        <v>4976.6400000000003</v>
      </c>
      <c r="C2046" s="46">
        <f t="shared" si="63"/>
        <v>-9.653443180800414E-3</v>
      </c>
      <c r="D2046" s="25">
        <v>324.04000000000002</v>
      </c>
      <c r="E2046" s="46">
        <f t="shared" si="64"/>
        <v>-7.8687119194145172E-3</v>
      </c>
      <c r="F2046" s="73">
        <f>C2046-('Analyse France'!$D$11+'Analyse France'!$D$12*E2046)</f>
        <v>-1.1017577558623971E-3</v>
      </c>
    </row>
    <row r="2047" spans="1:6" x14ac:dyDescent="0.3">
      <c r="A2047" s="45">
        <v>38940.729169999999</v>
      </c>
      <c r="B2047" s="25">
        <v>4985.5200000000004</v>
      </c>
      <c r="C2047" s="46">
        <f t="shared" ref="C2047:C2110" si="65">B2047/B2046-1</f>
        <v>1.7843364197531741E-3</v>
      </c>
      <c r="D2047" s="25">
        <v>324.45</v>
      </c>
      <c r="E2047" s="46">
        <f t="shared" si="64"/>
        <v>1.265275891865203E-3</v>
      </c>
      <c r="F2047" s="73">
        <f>C2047-('Analyse France'!$D$11+'Analyse France'!$D$12*E2047)</f>
        <v>5.3474172641139938E-4</v>
      </c>
    </row>
    <row r="2048" spans="1:6" x14ac:dyDescent="0.3">
      <c r="A2048" s="45">
        <v>38943.729169999999</v>
      </c>
      <c r="B2048" s="25">
        <v>5046.93</v>
      </c>
      <c r="C2048" s="46">
        <f t="shared" si="65"/>
        <v>1.231767197804845E-2</v>
      </c>
      <c r="D2048" s="25">
        <v>327.36</v>
      </c>
      <c r="E2048" s="46">
        <f t="shared" si="64"/>
        <v>8.9690245030051852E-3</v>
      </c>
      <c r="F2048" s="73">
        <f>C2048-('Analyse France'!$D$11+'Analyse France'!$D$12*E2048)</f>
        <v>2.801523873572553E-3</v>
      </c>
    </row>
    <row r="2049" spans="1:6" x14ac:dyDescent="0.3">
      <c r="A2049" s="45">
        <v>38944.729169999999</v>
      </c>
      <c r="B2049" s="25">
        <v>5115.0200000000004</v>
      </c>
      <c r="C2049" s="46">
        <f t="shared" si="65"/>
        <v>1.3491370001168956E-2</v>
      </c>
      <c r="D2049" s="25">
        <v>330.12</v>
      </c>
      <c r="E2049" s="46">
        <f t="shared" si="64"/>
        <v>8.4310850439881513E-3</v>
      </c>
      <c r="F2049" s="73">
        <f>C2049-('Analyse France'!$D$11+'Analyse France'!$D$12*E2049)</f>
        <v>4.5524610427745485E-3</v>
      </c>
    </row>
    <row r="2050" spans="1:6" x14ac:dyDescent="0.3">
      <c r="A2050" s="45">
        <v>38945.729169999999</v>
      </c>
      <c r="B2050" s="25">
        <v>5137.3100000000004</v>
      </c>
      <c r="C2050" s="46">
        <f t="shared" si="65"/>
        <v>4.3577542218797838E-3</v>
      </c>
      <c r="D2050" s="25">
        <v>331.43</v>
      </c>
      <c r="E2050" s="46">
        <f t="shared" si="64"/>
        <v>3.9682539682539542E-3</v>
      </c>
      <c r="F2050" s="73">
        <f>C2050-('Analyse France'!$D$11+'Analyse France'!$D$12*E2050)</f>
        <v>2.0771277651377307E-4</v>
      </c>
    </row>
    <row r="2051" spans="1:6" x14ac:dyDescent="0.3">
      <c r="A2051" s="45">
        <v>38946.729169999999</v>
      </c>
      <c r="B2051" s="25">
        <v>5144.84</v>
      </c>
      <c r="C2051" s="46">
        <f t="shared" si="65"/>
        <v>1.4657476383554968E-3</v>
      </c>
      <c r="D2051" s="25">
        <v>331.84</v>
      </c>
      <c r="E2051" s="46">
        <f t="shared" si="64"/>
        <v>1.2370636333463025E-3</v>
      </c>
      <c r="F2051" s="73">
        <f>C2051-('Analyse France'!$D$11+'Analyse France'!$D$12*E2051)</f>
        <v>2.4642627734416315E-4</v>
      </c>
    </row>
    <row r="2052" spans="1:6" x14ac:dyDescent="0.3">
      <c r="A2052" s="45">
        <v>38947.729169999999</v>
      </c>
      <c r="B2052" s="25">
        <v>5135.6899999999996</v>
      </c>
      <c r="C2052" s="46">
        <f t="shared" si="65"/>
        <v>-1.7784809634509013E-3</v>
      </c>
      <c r="D2052" s="25">
        <v>330.98</v>
      </c>
      <c r="E2052" s="46">
        <f t="shared" si="64"/>
        <v>-2.591610414657497E-3</v>
      </c>
      <c r="F2052" s="73">
        <f>C2052-('Analyse France'!$D$11+'Analyse France'!$D$12*E2052)</f>
        <v>1.1105792063004901E-3</v>
      </c>
    </row>
    <row r="2053" spans="1:6" x14ac:dyDescent="0.3">
      <c r="A2053" s="45">
        <v>38950.729169999999</v>
      </c>
      <c r="B2053" s="25">
        <v>5104.6499999999996</v>
      </c>
      <c r="C2053" s="46">
        <f t="shared" si="65"/>
        <v>-6.0439785111640054E-3</v>
      </c>
      <c r="D2053" s="25">
        <v>330.69</v>
      </c>
      <c r="E2053" s="46">
        <f t="shared" si="64"/>
        <v>-8.7618587225823941E-4</v>
      </c>
      <c r="F2053" s="73">
        <f>C2053-('Analyse France'!$D$11+'Analyse France'!$D$12*E2053)</f>
        <v>-4.9956648816109651E-3</v>
      </c>
    </row>
    <row r="2054" spans="1:6" x14ac:dyDescent="0.3">
      <c r="A2054" s="45">
        <v>38951.729169999999</v>
      </c>
      <c r="B2054" s="25">
        <v>5128.33</v>
      </c>
      <c r="C2054" s="46">
        <f t="shared" si="65"/>
        <v>4.6389076626214276E-3</v>
      </c>
      <c r="D2054" s="25">
        <v>331.73</v>
      </c>
      <c r="E2054" s="46">
        <f t="shared" si="64"/>
        <v>3.1449393691977967E-3</v>
      </c>
      <c r="F2054" s="73">
        <f>C2054-('Analyse France'!$D$11+'Analyse France'!$D$12*E2054)</f>
        <v>1.3723288600294091E-3</v>
      </c>
    </row>
    <row r="2055" spans="1:6" x14ac:dyDescent="0.3">
      <c r="A2055" s="45">
        <v>38952.729169999999</v>
      </c>
      <c r="B2055" s="25">
        <v>5082.7299999999996</v>
      </c>
      <c r="C2055" s="46">
        <f t="shared" si="65"/>
        <v>-8.8917834850722466E-3</v>
      </c>
      <c r="D2055" s="25">
        <v>330.16</v>
      </c>
      <c r="E2055" s="46">
        <f t="shared" si="64"/>
        <v>-4.732764597714989E-3</v>
      </c>
      <c r="F2055" s="73">
        <f>C2055-('Analyse France'!$D$11+'Analyse France'!$D$12*E2055)</f>
        <v>-3.7051450441240221E-3</v>
      </c>
    </row>
    <row r="2056" spans="1:6" x14ac:dyDescent="0.3">
      <c r="A2056" s="45">
        <v>38953.729169999999</v>
      </c>
      <c r="B2056" s="25">
        <v>5112.8500000000004</v>
      </c>
      <c r="C2056" s="46">
        <f t="shared" si="65"/>
        <v>5.9259492438119565E-3</v>
      </c>
      <c r="D2056" s="25">
        <v>331.06</v>
      </c>
      <c r="E2056" s="46">
        <f t="shared" si="64"/>
        <v>2.7259510540342813E-3</v>
      </c>
      <c r="F2056" s="73">
        <f>C2056-('Analyse France'!$D$11+'Analyse France'!$D$12*E2056)</f>
        <v>3.108968352674601E-3</v>
      </c>
    </row>
    <row r="2057" spans="1:6" x14ac:dyDescent="0.3">
      <c r="A2057" s="45">
        <v>38954.729169999999</v>
      </c>
      <c r="B2057" s="25">
        <v>5111.13</v>
      </c>
      <c r="C2057" s="46">
        <f t="shared" si="65"/>
        <v>-3.3640728752071247E-4</v>
      </c>
      <c r="D2057" s="25">
        <v>331.41</v>
      </c>
      <c r="E2057" s="46">
        <f t="shared" si="64"/>
        <v>1.0572101733825612E-3</v>
      </c>
      <c r="F2057" s="73">
        <f>C2057-('Analyse France'!$D$11+'Analyse France'!$D$12*E2057)</f>
        <v>-1.3627358202331576E-3</v>
      </c>
    </row>
    <row r="2058" spans="1:6" x14ac:dyDescent="0.3">
      <c r="A2058" s="45">
        <v>38957.729169999999</v>
      </c>
      <c r="B2058" s="25">
        <v>5148.5200000000004</v>
      </c>
      <c r="C2058" s="46">
        <f t="shared" si="65"/>
        <v>7.315407747406244E-3</v>
      </c>
      <c r="D2058" s="25">
        <v>332.79</v>
      </c>
      <c r="E2058" s="46">
        <f t="shared" si="64"/>
        <v>4.1640264325155663E-3</v>
      </c>
      <c r="F2058" s="73">
        <f>C2058-('Analyse France'!$D$11+'Analyse France'!$D$12*E2058)</f>
        <v>2.9552914911997376E-3</v>
      </c>
    </row>
    <row r="2059" spans="1:6" x14ac:dyDescent="0.3">
      <c r="A2059" s="45">
        <v>38958.729169999999</v>
      </c>
      <c r="B2059" s="25">
        <v>5160.32</v>
      </c>
      <c r="C2059" s="46">
        <f t="shared" si="65"/>
        <v>2.2919207850020662E-3</v>
      </c>
      <c r="D2059" s="25">
        <v>333.6</v>
      </c>
      <c r="E2059" s="46">
        <f t="shared" si="64"/>
        <v>2.4339673668078987E-3</v>
      </c>
      <c r="F2059" s="73">
        <f>C2059-('Analyse France'!$D$11+'Analyse France'!$D$12*E2059)</f>
        <v>-2.1174526845400094E-4</v>
      </c>
    </row>
    <row r="2060" spans="1:6" x14ac:dyDescent="0.3">
      <c r="A2060" s="45">
        <v>38959.729169999999</v>
      </c>
      <c r="B2060" s="25">
        <v>5182.79</v>
      </c>
      <c r="C2060" s="46">
        <f t="shared" si="65"/>
        <v>4.3543811236512742E-3</v>
      </c>
      <c r="D2060" s="25">
        <v>335.51</v>
      </c>
      <c r="E2060" s="46">
        <f t="shared" si="64"/>
        <v>5.7254196642684274E-3</v>
      </c>
      <c r="F2060" s="73">
        <f>C2060-('Analyse France'!$D$11+'Analyse France'!$D$12*E2060)</f>
        <v>-1.681197455845964E-3</v>
      </c>
    </row>
    <row r="2061" spans="1:6" x14ac:dyDescent="0.3">
      <c r="A2061" s="45">
        <v>38960.729169999999</v>
      </c>
      <c r="B2061" s="25">
        <v>5165.04</v>
      </c>
      <c r="C2061" s="46">
        <f t="shared" si="65"/>
        <v>-3.4247962969752299E-3</v>
      </c>
      <c r="D2061" s="25">
        <v>334.73</v>
      </c>
      <c r="E2061" s="46">
        <f t="shared" si="64"/>
        <v>-2.3248189323715751E-3</v>
      </c>
      <c r="F2061" s="73">
        <f>C2061-('Analyse France'!$D$11+'Analyse France'!$D$12*E2061)</f>
        <v>-8.2201831908599752E-4</v>
      </c>
    </row>
    <row r="2062" spans="1:6" x14ac:dyDescent="0.3">
      <c r="A2062" s="45">
        <v>38961.729169999999</v>
      </c>
      <c r="B2062" s="25">
        <v>5183.45</v>
      </c>
      <c r="C2062" s="46">
        <f t="shared" si="65"/>
        <v>3.5643480011771089E-3</v>
      </c>
      <c r="D2062" s="25">
        <v>336.43</v>
      </c>
      <c r="E2062" s="46">
        <f t="shared" si="64"/>
        <v>5.0787201625190903E-3</v>
      </c>
      <c r="F2062" s="73">
        <f>C2062-('Analyse France'!$D$11+'Analyse France'!$D$12*E2062)</f>
        <v>-1.7772858194745221E-3</v>
      </c>
    </row>
    <row r="2063" spans="1:6" x14ac:dyDescent="0.3">
      <c r="A2063" s="45">
        <v>38964.729169999999</v>
      </c>
      <c r="B2063" s="25">
        <v>5203.24</v>
      </c>
      <c r="C2063" s="46">
        <f t="shared" si="65"/>
        <v>3.8179204969663871E-3</v>
      </c>
      <c r="D2063" s="25">
        <v>337.8</v>
      </c>
      <c r="E2063" s="46">
        <f t="shared" si="64"/>
        <v>4.0721695449277284E-3</v>
      </c>
      <c r="F2063" s="73">
        <f>C2063-('Analyse France'!$D$11+'Analyse France'!$D$12*E2063)</f>
        <v>-4.436281779554227E-4</v>
      </c>
    </row>
    <row r="2064" spans="1:6" x14ac:dyDescent="0.3">
      <c r="A2064" s="45">
        <v>38965.729169999999</v>
      </c>
      <c r="B2064" s="25">
        <v>5172.8500000000004</v>
      </c>
      <c r="C2064" s="46">
        <f t="shared" si="65"/>
        <v>-5.840591631368075E-3</v>
      </c>
      <c r="D2064" s="25">
        <v>336.65</v>
      </c>
      <c r="E2064" s="46">
        <f t="shared" si="64"/>
        <v>-3.4043812907046389E-3</v>
      </c>
      <c r="F2064" s="73">
        <f>C2064-('Analyse France'!$D$11+'Analyse France'!$D$12*E2064)</f>
        <v>-2.0793828237260013E-3</v>
      </c>
    </row>
    <row r="2065" spans="1:6" x14ac:dyDescent="0.3">
      <c r="A2065" s="45">
        <v>38966.729169999999</v>
      </c>
      <c r="B2065" s="25">
        <v>5115.5200000000004</v>
      </c>
      <c r="C2065" s="46">
        <f t="shared" si="65"/>
        <v>-1.1082865345022563E-2</v>
      </c>
      <c r="D2065" s="25">
        <v>332.98</v>
      </c>
      <c r="E2065" s="46">
        <f t="shared" si="64"/>
        <v>-1.0901529778701846E-2</v>
      </c>
      <c r="F2065" s="73">
        <f>C2065-('Analyse France'!$D$11+'Analyse France'!$D$12*E2065)</f>
        <v>7.2320337894813368E-4</v>
      </c>
    </row>
    <row r="2066" spans="1:6" x14ac:dyDescent="0.3">
      <c r="A2066" s="45">
        <v>38967.729169999999</v>
      </c>
      <c r="B2066" s="25">
        <v>5060.09</v>
      </c>
      <c r="C2066" s="46">
        <f t="shared" si="65"/>
        <v>-1.0835653071437523E-2</v>
      </c>
      <c r="D2066" s="25">
        <v>329.87</v>
      </c>
      <c r="E2066" s="46">
        <f t="shared" si="64"/>
        <v>-9.3399002943119758E-3</v>
      </c>
      <c r="F2066" s="73">
        <f>C2066-('Analyse France'!$D$11+'Analyse France'!$D$12*E2066)</f>
        <v>-7.0530018305928893E-4</v>
      </c>
    </row>
    <row r="2067" spans="1:6" x14ac:dyDescent="0.3">
      <c r="A2067" s="45">
        <v>38968.729169999999</v>
      </c>
      <c r="B2067" s="25">
        <v>5073.57</v>
      </c>
      <c r="C2067" s="46">
        <f t="shared" si="65"/>
        <v>2.6639842374345246E-3</v>
      </c>
      <c r="D2067" s="25">
        <v>331.22</v>
      </c>
      <c r="E2067" s="46">
        <f t="shared" si="64"/>
        <v>4.0925212962683588E-3</v>
      </c>
      <c r="F2067" s="73">
        <f>C2067-('Analyse France'!$D$11+'Analyse France'!$D$12*E2067)</f>
        <v>-1.6194030056908429E-3</v>
      </c>
    </row>
    <row r="2068" spans="1:6" x14ac:dyDescent="0.3">
      <c r="A2068" s="45">
        <v>38971.729169999999</v>
      </c>
      <c r="B2068" s="25">
        <v>5058.3100000000004</v>
      </c>
      <c r="C2068" s="46">
        <f t="shared" si="65"/>
        <v>-3.0077440539895139E-3</v>
      </c>
      <c r="D2068" s="25">
        <v>329.41</v>
      </c>
      <c r="E2068" s="46">
        <f t="shared" si="64"/>
        <v>-5.4646458547189525E-3</v>
      </c>
      <c r="F2068" s="73">
        <f>C2068-('Analyse France'!$D$11+'Analyse France'!$D$12*E2068)</f>
        <v>2.9642439365120885E-3</v>
      </c>
    </row>
    <row r="2069" spans="1:6" x14ac:dyDescent="0.3">
      <c r="A2069" s="45">
        <v>38972.729169999999</v>
      </c>
      <c r="B2069" s="25">
        <v>5125.97</v>
      </c>
      <c r="C2069" s="46">
        <f t="shared" si="65"/>
        <v>1.3376008983237542E-2</v>
      </c>
      <c r="D2069" s="25">
        <v>333.64</v>
      </c>
      <c r="E2069" s="46">
        <f t="shared" si="64"/>
        <v>1.2841140220393843E-2</v>
      </c>
      <c r="F2069" s="73">
        <f>C2069-('Analyse France'!$D$11+'Analyse France'!$D$12*E2069)</f>
        <v>-2.9513599452659668E-4</v>
      </c>
    </row>
    <row r="2070" spans="1:6" x14ac:dyDescent="0.3">
      <c r="A2070" s="45">
        <v>38973.729169999999</v>
      </c>
      <c r="B2070" s="25">
        <v>5137.93</v>
      </c>
      <c r="C2070" s="46">
        <f t="shared" si="65"/>
        <v>2.3332169326000241E-3</v>
      </c>
      <c r="D2070" s="25">
        <v>334.65</v>
      </c>
      <c r="E2070" s="46">
        <f t="shared" si="64"/>
        <v>3.0272149622347921E-3</v>
      </c>
      <c r="F2070" s="73">
        <f>C2070-('Analyse France'!$D$11+'Analyse France'!$D$12*E2070)</f>
        <v>-8.0703699270478525E-4</v>
      </c>
    </row>
    <row r="2071" spans="1:6" x14ac:dyDescent="0.3">
      <c r="A2071" s="45">
        <v>38974.729169999999</v>
      </c>
      <c r="B2071" s="25">
        <v>5123.8500000000004</v>
      </c>
      <c r="C2071" s="46">
        <f t="shared" si="65"/>
        <v>-2.7404032363227415E-3</v>
      </c>
      <c r="D2071" s="25">
        <v>334.66</v>
      </c>
      <c r="E2071" s="46">
        <f t="shared" si="64"/>
        <v>2.9881966233435975E-5</v>
      </c>
      <c r="F2071" s="73">
        <f>C2071-('Analyse France'!$D$11+'Analyse France'!$D$12*E2071)</f>
        <v>-2.6643511068621759E-3</v>
      </c>
    </row>
    <row r="2072" spans="1:6" x14ac:dyDescent="0.3">
      <c r="A2072" s="45">
        <v>38975.729169999999</v>
      </c>
      <c r="B2072" s="25">
        <v>5144.88</v>
      </c>
      <c r="C2072" s="46">
        <f t="shared" si="65"/>
        <v>4.1043356070142867E-3</v>
      </c>
      <c r="D2072" s="25">
        <v>335.68</v>
      </c>
      <c r="E2072" s="46">
        <f t="shared" si="64"/>
        <v>3.0478694794715544E-3</v>
      </c>
      <c r="F2072" s="73">
        <f>C2072-('Analyse France'!$D$11+'Analyse France'!$D$12*E2072)</f>
        <v>9.4191822875464145E-4</v>
      </c>
    </row>
    <row r="2073" spans="1:6" x14ac:dyDescent="0.3">
      <c r="A2073" s="45">
        <v>38978.729169999999</v>
      </c>
      <c r="B2073" s="25">
        <v>5146.96</v>
      </c>
      <c r="C2073" s="46">
        <f t="shared" si="65"/>
        <v>4.0428542551040891E-4</v>
      </c>
      <c r="D2073" s="25">
        <v>335.8</v>
      </c>
      <c r="E2073" s="46">
        <f t="shared" si="64"/>
        <v>3.5748331744511752E-4</v>
      </c>
      <c r="F2073" s="73">
        <f>C2073-('Analyse France'!$D$11+'Analyse France'!$D$12*E2073)</f>
        <v>1.288029704396224E-4</v>
      </c>
    </row>
    <row r="2074" spans="1:6" x14ac:dyDescent="0.3">
      <c r="A2074" s="45">
        <v>38979.729169999999</v>
      </c>
      <c r="B2074" s="25">
        <v>5115.99</v>
      </c>
      <c r="C2074" s="46">
        <f t="shared" si="65"/>
        <v>-6.0171441005953952E-3</v>
      </c>
      <c r="D2074" s="25">
        <v>333.97</v>
      </c>
      <c r="E2074" s="46">
        <f t="shared" si="64"/>
        <v>-5.4496724240619132E-3</v>
      </c>
      <c r="F2074" s="73">
        <f>C2074-('Analyse France'!$D$11+'Analyse France'!$D$12*E2074)</f>
        <v>-6.1223439198397275E-5</v>
      </c>
    </row>
    <row r="2075" spans="1:6" x14ac:dyDescent="0.3">
      <c r="A2075" s="45">
        <v>38980.729169999999</v>
      </c>
      <c r="B2075" s="25">
        <v>5192.74</v>
      </c>
      <c r="C2075" s="46">
        <f t="shared" si="65"/>
        <v>1.5001983975730937E-2</v>
      </c>
      <c r="D2075" s="25">
        <v>337.53</v>
      </c>
      <c r="E2075" s="46">
        <f t="shared" si="64"/>
        <v>1.0659640087432809E-2</v>
      </c>
      <c r="F2075" s="73">
        <f>C2075-('Analyse France'!$D$11+'Analyse France'!$D$12*E2075)</f>
        <v>3.671710731429299E-3</v>
      </c>
    </row>
    <row r="2076" spans="1:6" x14ac:dyDescent="0.3">
      <c r="A2076" s="45">
        <v>38981.729169999999</v>
      </c>
      <c r="B2076" s="25">
        <v>5208.32</v>
      </c>
      <c r="C2076" s="46">
        <f t="shared" si="65"/>
        <v>3.0003427862745902E-3</v>
      </c>
      <c r="D2076" s="25">
        <v>339</v>
      </c>
      <c r="E2076" s="46">
        <f t="shared" si="64"/>
        <v>4.355168429472922E-3</v>
      </c>
      <c r="F2076" s="73">
        <f>C2076-('Analyse France'!$D$11+'Analyse France'!$D$12*E2076)</f>
        <v>-1.5648795302041765E-3</v>
      </c>
    </row>
    <row r="2077" spans="1:6" x14ac:dyDescent="0.3">
      <c r="A2077" s="45">
        <v>38982.729169999999</v>
      </c>
      <c r="B2077" s="25">
        <v>5141.95</v>
      </c>
      <c r="C2077" s="46">
        <f t="shared" si="65"/>
        <v>-1.2743072622265927E-2</v>
      </c>
      <c r="D2077" s="25">
        <v>335.11</v>
      </c>
      <c r="E2077" s="46">
        <f t="shared" si="64"/>
        <v>-1.147492625368729E-2</v>
      </c>
      <c r="F2077" s="73">
        <f>C2077-('Analyse France'!$D$11+'Analyse France'!$D$12*E2077)</f>
        <v>-3.217173896766963E-4</v>
      </c>
    </row>
    <row r="2078" spans="1:6" x14ac:dyDescent="0.3">
      <c r="A2078" s="45">
        <v>38985.729169999999</v>
      </c>
      <c r="B2078" s="25">
        <v>5146.49</v>
      </c>
      <c r="C2078" s="46">
        <f t="shared" si="65"/>
        <v>8.8293351743984338E-4</v>
      </c>
      <c r="D2078" s="25">
        <v>334.93</v>
      </c>
      <c r="E2078" s="46">
        <f t="shared" si="64"/>
        <v>-5.3713705947300294E-4</v>
      </c>
      <c r="F2078" s="73">
        <f>C2078-('Analyse France'!$D$11+'Analyse France'!$D$12*E2078)</f>
        <v>1.5674287955194414E-3</v>
      </c>
    </row>
    <row r="2079" spans="1:6" x14ac:dyDescent="0.3">
      <c r="A2079" s="45">
        <v>38986.729169999999</v>
      </c>
      <c r="B2079" s="25">
        <v>5219.59</v>
      </c>
      <c r="C2079" s="46">
        <f t="shared" si="65"/>
        <v>1.4203855443224445E-2</v>
      </c>
      <c r="D2079" s="25">
        <v>339.52</v>
      </c>
      <c r="E2079" s="46">
        <f t="shared" si="64"/>
        <v>1.3704356134117468E-2</v>
      </c>
      <c r="F2079" s="73">
        <f>C2079-('Analyse France'!$D$11+'Analyse France'!$D$12*E2079)</f>
        <v>-3.9356852108639317E-4</v>
      </c>
    </row>
    <row r="2080" spans="1:6" x14ac:dyDescent="0.3">
      <c r="A2080" s="45">
        <v>38987.729169999999</v>
      </c>
      <c r="B2080" s="25">
        <v>5243.1</v>
      </c>
      <c r="C2080" s="46">
        <f t="shared" si="65"/>
        <v>4.5041851946225897E-3</v>
      </c>
      <c r="D2080" s="25">
        <v>341.38</v>
      </c>
      <c r="E2080" s="46">
        <f t="shared" si="64"/>
        <v>5.4783223374175183E-3</v>
      </c>
      <c r="F2080" s="73">
        <f>C2080-('Analyse France'!$D$11+'Analyse France'!$D$12*E2080)</f>
        <v>-1.2662441240060178E-3</v>
      </c>
    </row>
    <row r="2081" spans="1:6" x14ac:dyDescent="0.3">
      <c r="A2081" s="45">
        <v>38988.729169999999</v>
      </c>
      <c r="B2081" s="25">
        <v>5250.01</v>
      </c>
      <c r="C2081" s="46">
        <f t="shared" si="65"/>
        <v>1.3179226030402003E-3</v>
      </c>
      <c r="D2081" s="25">
        <v>341.63</v>
      </c>
      <c r="E2081" s="46">
        <f t="shared" si="64"/>
        <v>7.3232175288540091E-4</v>
      </c>
      <c r="F2081" s="73">
        <f>C2081-('Analyse France'!$D$11+'Analyse France'!$D$12*E2081)</f>
        <v>6.4021752836935304E-4</v>
      </c>
    </row>
    <row r="2082" spans="1:6" x14ac:dyDescent="0.3">
      <c r="A2082" s="45">
        <v>38989.729169999999</v>
      </c>
      <c r="B2082" s="25">
        <v>5250.01</v>
      </c>
      <c r="C2082" s="46">
        <f t="shared" si="65"/>
        <v>0</v>
      </c>
      <c r="D2082" s="25">
        <v>341.43</v>
      </c>
      <c r="E2082" s="46">
        <f t="shared" si="64"/>
        <v>-5.8542868015099003E-4</v>
      </c>
      <c r="F2082" s="73">
        <f>C2082-('Analyse France'!$D$11+'Analyse France'!$D$12*E2082)</f>
        <v>7.3631488977714743E-4</v>
      </c>
    </row>
    <row r="2083" spans="1:6" x14ac:dyDescent="0.3">
      <c r="A2083" s="45">
        <v>38992.729169999999</v>
      </c>
      <c r="B2083" s="25">
        <v>5243.13</v>
      </c>
      <c r="C2083" s="46">
        <f t="shared" si="65"/>
        <v>-1.3104736943357898E-3</v>
      </c>
      <c r="D2083" s="25">
        <v>341.39</v>
      </c>
      <c r="E2083" s="46">
        <f t="shared" si="64"/>
        <v>-1.1715432153014405E-4</v>
      </c>
      <c r="F2083" s="73">
        <f>C2083-('Analyse France'!$D$11+'Analyse France'!$D$12*E2083)</f>
        <v>-1.0766433990073926E-3</v>
      </c>
    </row>
    <row r="2084" spans="1:6" x14ac:dyDescent="0.3">
      <c r="A2084" s="45">
        <v>38993.729169999999</v>
      </c>
      <c r="B2084" s="25">
        <v>5219.79</v>
      </c>
      <c r="C2084" s="46">
        <f t="shared" si="65"/>
        <v>-4.4515394430426625E-3</v>
      </c>
      <c r="D2084" s="25">
        <v>340.52</v>
      </c>
      <c r="E2084" s="46">
        <f t="shared" si="64"/>
        <v>-2.5484050499429145E-3</v>
      </c>
      <c r="F2084" s="73">
        <f>C2084-('Analyse France'!$D$11+'Analyse France'!$D$12*E2084)</f>
        <v>-1.6088410476804505E-3</v>
      </c>
    </row>
    <row r="2085" spans="1:6" x14ac:dyDescent="0.3">
      <c r="A2085" s="45">
        <v>38994.729169999999</v>
      </c>
      <c r="B2085" s="25">
        <v>5256.55</v>
      </c>
      <c r="C2085" s="46">
        <f t="shared" si="65"/>
        <v>7.0424289099753068E-3</v>
      </c>
      <c r="D2085" s="25">
        <v>343.01</v>
      </c>
      <c r="E2085" s="46">
        <f t="shared" si="64"/>
        <v>7.312345824033839E-3</v>
      </c>
      <c r="F2085" s="73">
        <f>C2085-('Analyse France'!$D$11+'Analyse France'!$D$12*E2085)</f>
        <v>-6.9601025355720166E-4</v>
      </c>
    </row>
    <row r="2086" spans="1:6" x14ac:dyDescent="0.3">
      <c r="A2086" s="45">
        <v>38995.729169999999</v>
      </c>
      <c r="B2086" s="25">
        <v>5288.53</v>
      </c>
      <c r="C2086" s="46">
        <f t="shared" si="65"/>
        <v>6.0838382589341045E-3</v>
      </c>
      <c r="D2086" s="25">
        <v>344.99</v>
      </c>
      <c r="E2086" s="46">
        <f t="shared" si="64"/>
        <v>5.7724264598699726E-3</v>
      </c>
      <c r="F2086" s="73">
        <f>C2086-('Analyse France'!$D$11+'Analyse France'!$D$12*E2086)</f>
        <v>-2.1812430465763255E-6</v>
      </c>
    </row>
    <row r="2087" spans="1:6" x14ac:dyDescent="0.3">
      <c r="A2087" s="45">
        <v>38996.729169999999</v>
      </c>
      <c r="B2087" s="25">
        <v>5282.06</v>
      </c>
      <c r="C2087" s="46">
        <f t="shared" si="65"/>
        <v>-1.2234023443186137E-3</v>
      </c>
      <c r="D2087" s="25">
        <v>345.55</v>
      </c>
      <c r="E2087" s="46">
        <f t="shared" si="64"/>
        <v>1.6232354561001028E-3</v>
      </c>
      <c r="F2087" s="73">
        <f>C2087-('Analyse France'!$D$11+'Analyse France'!$D$12*E2087)</f>
        <v>-2.8571076838067476E-3</v>
      </c>
    </row>
    <row r="2088" spans="1:6" x14ac:dyDescent="0.3">
      <c r="A2088" s="45">
        <v>38999.729169999999</v>
      </c>
      <c r="B2088" s="25">
        <v>5284.74</v>
      </c>
      <c r="C2088" s="46">
        <f t="shared" si="65"/>
        <v>5.0737780335685656E-4</v>
      </c>
      <c r="D2088" s="25">
        <v>345.94</v>
      </c>
      <c r="E2088" s="46">
        <f t="shared" si="64"/>
        <v>1.1286355086095323E-3</v>
      </c>
      <c r="F2088" s="73">
        <f>C2088-('Analyse France'!$D$11+'Analyse France'!$D$12*E2088)</f>
        <v>-5.9559411147583449E-4</v>
      </c>
    </row>
    <row r="2089" spans="1:6" x14ac:dyDescent="0.3">
      <c r="A2089" s="45">
        <v>39000.729169999999</v>
      </c>
      <c r="B2089" s="25">
        <v>5309.79</v>
      </c>
      <c r="C2089" s="46">
        <f t="shared" si="65"/>
        <v>4.7400628980802662E-3</v>
      </c>
      <c r="D2089" s="25">
        <v>348.26</v>
      </c>
      <c r="E2089" s="46">
        <f t="shared" si="64"/>
        <v>6.706365265652936E-3</v>
      </c>
      <c r="F2089" s="73">
        <f>C2089-('Analyse France'!$D$11+'Analyse France'!$D$12*E2089)</f>
        <v>-2.3481252117352478E-3</v>
      </c>
    </row>
    <row r="2090" spans="1:6" x14ac:dyDescent="0.3">
      <c r="A2090" s="45">
        <v>39001.729169999999</v>
      </c>
      <c r="B2090" s="25">
        <v>5313.19</v>
      </c>
      <c r="C2090" s="46">
        <f t="shared" si="65"/>
        <v>6.4032664191993049E-4</v>
      </c>
      <c r="D2090" s="25">
        <v>348.57</v>
      </c>
      <c r="E2090" s="46">
        <f t="shared" si="64"/>
        <v>8.9013955091021835E-4</v>
      </c>
      <c r="F2090" s="73">
        <f>C2090-('Analyse France'!$D$11+'Analyse France'!$D$12*E2090)</f>
        <v>-2.0672576253179817E-4</v>
      </c>
    </row>
    <row r="2091" spans="1:6" x14ac:dyDescent="0.3">
      <c r="A2091" s="45">
        <v>39002.729169999999</v>
      </c>
      <c r="B2091" s="25">
        <v>5361.51</v>
      </c>
      <c r="C2091" s="46">
        <f t="shared" si="65"/>
        <v>9.0943482164200784E-3</v>
      </c>
      <c r="D2091" s="25">
        <v>351.42</v>
      </c>
      <c r="E2091" s="46">
        <f t="shared" si="64"/>
        <v>8.1762630174715412E-3</v>
      </c>
      <c r="F2091" s="73">
        <f>C2091-('Analyse France'!$D$11+'Analyse France'!$D$12*E2091)</f>
        <v>4.2887755395953561E-4</v>
      </c>
    </row>
    <row r="2092" spans="1:6" x14ac:dyDescent="0.3">
      <c r="A2092" s="45">
        <v>39003.729169999999</v>
      </c>
      <c r="B2092" s="25">
        <v>5353.23</v>
      </c>
      <c r="C2092" s="46">
        <f t="shared" si="65"/>
        <v>-1.5443410531735813E-3</v>
      </c>
      <c r="D2092" s="25">
        <v>352.38</v>
      </c>
      <c r="E2092" s="46">
        <f t="shared" si="64"/>
        <v>2.7317739457060064E-3</v>
      </c>
      <c r="F2092" s="73">
        <f>C2092-('Analyse France'!$D$11+'Analyse France'!$D$12*E2092)</f>
        <v>-4.3675702329612123E-3</v>
      </c>
    </row>
    <row r="2093" spans="1:6" x14ac:dyDescent="0.3">
      <c r="A2093" s="45">
        <v>39006.729169999999</v>
      </c>
      <c r="B2093" s="25">
        <v>5361.97</v>
      </c>
      <c r="C2093" s="46">
        <f t="shared" si="65"/>
        <v>1.6326591609179264E-3</v>
      </c>
      <c r="D2093" s="25">
        <v>353.08</v>
      </c>
      <c r="E2093" s="46">
        <f t="shared" si="64"/>
        <v>1.9864918553833544E-3</v>
      </c>
      <c r="F2093" s="73">
        <f>C2093-('Analyse France'!$D$11+'Analyse France'!$D$12*E2093)</f>
        <v>-3.9084062516844646E-4</v>
      </c>
    </row>
    <row r="2094" spans="1:6" x14ac:dyDescent="0.3">
      <c r="A2094" s="45">
        <v>39007.729169999999</v>
      </c>
      <c r="B2094" s="25">
        <v>5302.99</v>
      </c>
      <c r="C2094" s="46">
        <f t="shared" si="65"/>
        <v>-1.0999688547306374E-2</v>
      </c>
      <c r="D2094" s="25">
        <v>349.26</v>
      </c>
      <c r="E2094" s="46">
        <f t="shared" si="64"/>
        <v>-1.0819077829387069E-2</v>
      </c>
      <c r="F2094" s="73">
        <f>C2094-('Analyse France'!$D$11+'Analyse France'!$D$12*E2094)</f>
        <v>7.1790462050752915E-4</v>
      </c>
    </row>
    <row r="2095" spans="1:6" x14ac:dyDescent="0.3">
      <c r="A2095" s="45">
        <v>39008.729169999999</v>
      </c>
      <c r="B2095" s="25">
        <v>5361.29</v>
      </c>
      <c r="C2095" s="46">
        <f t="shared" si="65"/>
        <v>1.0993797838577901E-2</v>
      </c>
      <c r="D2095" s="25">
        <v>352.59</v>
      </c>
      <c r="E2095" s="46">
        <f t="shared" si="64"/>
        <v>9.5344442535645335E-3</v>
      </c>
      <c r="F2095" s="73">
        <f>C2095-('Analyse France'!$D$11+'Analyse France'!$D$12*E2095)</f>
        <v>8.7092269722153538E-4</v>
      </c>
    </row>
    <row r="2096" spans="1:6" x14ac:dyDescent="0.3">
      <c r="A2096" s="45">
        <v>39009.729169999999</v>
      </c>
      <c r="B2096" s="25">
        <v>5359.74</v>
      </c>
      <c r="C2096" s="46">
        <f t="shared" si="65"/>
        <v>-2.8910952401384193E-4</v>
      </c>
      <c r="D2096" s="25">
        <v>352.58</v>
      </c>
      <c r="E2096" s="46">
        <f t="shared" si="64"/>
        <v>-2.8361553078615209E-5</v>
      </c>
      <c r="F2096" s="73">
        <f>C2096-('Analyse France'!$D$11+'Analyse France'!$D$12*E2096)</f>
        <v>-1.50558838649043E-4</v>
      </c>
    </row>
    <row r="2097" spans="1:6" x14ac:dyDescent="0.3">
      <c r="A2097" s="45">
        <v>39010.729169999999</v>
      </c>
      <c r="B2097" s="25">
        <v>5375.35</v>
      </c>
      <c r="C2097" s="46">
        <f t="shared" si="65"/>
        <v>2.9124547086241126E-3</v>
      </c>
      <c r="D2097" s="25">
        <v>353.65</v>
      </c>
      <c r="E2097" s="46">
        <f t="shared" si="64"/>
        <v>3.0347722502694907E-3</v>
      </c>
      <c r="F2097" s="73">
        <f>C2097-('Analyse France'!$D$11+'Analyse France'!$D$12*E2097)</f>
        <v>-2.3590860969643218E-4</v>
      </c>
    </row>
    <row r="2098" spans="1:6" x14ac:dyDescent="0.3">
      <c r="A2098" s="45">
        <v>39013.729169999999</v>
      </c>
      <c r="B2098" s="25">
        <v>5411.81</v>
      </c>
      <c r="C2098" s="46">
        <f t="shared" si="65"/>
        <v>6.7828141423349475E-3</v>
      </c>
      <c r="D2098" s="25">
        <v>354.84</v>
      </c>
      <c r="E2098" s="46">
        <f t="shared" si="64"/>
        <v>3.3649088081435519E-3</v>
      </c>
      <c r="F2098" s="73">
        <f>C2098-('Analyse France'!$D$11+'Analyse France'!$D$12*E2098)</f>
        <v>3.2801958208478273E-3</v>
      </c>
    </row>
    <row r="2099" spans="1:6" x14ac:dyDescent="0.3">
      <c r="A2099" s="45">
        <v>39014.729169999999</v>
      </c>
      <c r="B2099" s="25">
        <v>5404.54</v>
      </c>
      <c r="C2099" s="46">
        <f t="shared" si="65"/>
        <v>-1.3433583218923628E-3</v>
      </c>
      <c r="D2099" s="25">
        <v>354.9</v>
      </c>
      <c r="E2099" s="46">
        <f t="shared" si="64"/>
        <v>1.69090294217078E-4</v>
      </c>
      <c r="F2099" s="73">
        <f>C2099-('Analyse France'!$D$11+'Analyse France'!$D$12*E2099)</f>
        <v>-1.4166845193527176E-3</v>
      </c>
    </row>
    <row r="2100" spans="1:6" x14ac:dyDescent="0.3">
      <c r="A2100" s="45">
        <v>39015.729169999999</v>
      </c>
      <c r="B2100" s="25">
        <v>5422.28</v>
      </c>
      <c r="C2100" s="46">
        <f t="shared" si="65"/>
        <v>3.2824255163250715E-3</v>
      </c>
      <c r="D2100" s="25">
        <v>356.01</v>
      </c>
      <c r="E2100" s="46">
        <f t="shared" si="64"/>
        <v>3.1276415891801079E-3</v>
      </c>
      <c r="F2100" s="73">
        <f>C2100-('Analyse France'!$D$11+'Analyse France'!$D$12*E2100)</f>
        <v>3.4408199787192961E-5</v>
      </c>
    </row>
    <row r="2101" spans="1:6" x14ac:dyDescent="0.3">
      <c r="A2101" s="45">
        <v>39016.729169999999</v>
      </c>
      <c r="B2101" s="25">
        <v>5433.79</v>
      </c>
      <c r="C2101" s="46">
        <f t="shared" si="65"/>
        <v>2.1227232824567732E-3</v>
      </c>
      <c r="D2101" s="25">
        <v>355.46</v>
      </c>
      <c r="E2101" s="46">
        <f t="shared" si="64"/>
        <v>-1.5449004241454567E-3</v>
      </c>
      <c r="F2101" s="73">
        <f>C2101-('Analyse France'!$D$11+'Analyse France'!$D$12*E2101)</f>
        <v>3.8886050517573396E-3</v>
      </c>
    </row>
    <row r="2102" spans="1:6" x14ac:dyDescent="0.3">
      <c r="A2102" s="45">
        <v>39017.729169999999</v>
      </c>
      <c r="B2102" s="25">
        <v>5396.03</v>
      </c>
      <c r="C2102" s="46">
        <f t="shared" si="65"/>
        <v>-6.9491091853016718E-3</v>
      </c>
      <c r="D2102" s="25">
        <v>354.55</v>
      </c>
      <c r="E2102" s="46">
        <f t="shared" si="64"/>
        <v>-2.5600630169356764E-3</v>
      </c>
      <c r="F2102" s="73">
        <f>C2102-('Analyse France'!$D$11+'Analyse France'!$D$12*E2102)</f>
        <v>-4.0939011389013215E-3</v>
      </c>
    </row>
    <row r="2103" spans="1:6" x14ac:dyDescent="0.3">
      <c r="A2103" s="45">
        <v>39020.729169999999</v>
      </c>
      <c r="B2103" s="25">
        <v>5362.23</v>
      </c>
      <c r="C2103" s="46">
        <f t="shared" si="65"/>
        <v>-6.2638643595384069E-3</v>
      </c>
      <c r="D2103" s="25">
        <v>353.41</v>
      </c>
      <c r="E2103" s="46">
        <f t="shared" ref="E2103:E2166" si="66">D2103/D2102-1</f>
        <v>-3.2153433930334208E-3</v>
      </c>
      <c r="F2103" s="73">
        <f>C2103-('Analyse France'!$D$11+'Analyse France'!$D$12*E2103)</f>
        <v>-2.7055037958756221E-3</v>
      </c>
    </row>
    <row r="2104" spans="1:6" x14ac:dyDescent="0.3">
      <c r="A2104" s="45">
        <v>39021.729169999999</v>
      </c>
      <c r="B2104" s="25">
        <v>5348.73</v>
      </c>
      <c r="C2104" s="46">
        <f t="shared" si="65"/>
        <v>-2.5176092782294157E-3</v>
      </c>
      <c r="D2104" s="25">
        <v>353.34</v>
      </c>
      <c r="E2104" s="46">
        <f t="shared" si="66"/>
        <v>-1.9807023004458912E-4</v>
      </c>
      <c r="F2104" s="73">
        <f>C2104-('Analyse France'!$D$11+'Analyse France'!$D$12*E2104)</f>
        <v>-2.196951684489717E-3</v>
      </c>
    </row>
    <row r="2105" spans="1:6" x14ac:dyDescent="0.3">
      <c r="A2105" s="45">
        <v>39022.729169999999</v>
      </c>
      <c r="B2105" s="25">
        <v>5370.86</v>
      </c>
      <c r="C2105" s="46">
        <f t="shared" si="65"/>
        <v>4.1374307545902766E-3</v>
      </c>
      <c r="D2105" s="25">
        <v>354.6</v>
      </c>
      <c r="E2105" s="46">
        <f t="shared" si="66"/>
        <v>3.5659704533879122E-3</v>
      </c>
      <c r="F2105" s="73">
        <f>C2105-('Analyse France'!$D$11+'Analyse France'!$D$12*E2105)</f>
        <v>4.1906203505154413E-4</v>
      </c>
    </row>
    <row r="2106" spans="1:6" x14ac:dyDescent="0.3">
      <c r="A2106" s="45">
        <v>39023.729169999999</v>
      </c>
      <c r="B2106" s="25">
        <v>5310.07</v>
      </c>
      <c r="C2106" s="46">
        <f t="shared" si="65"/>
        <v>-1.1318485307753368E-2</v>
      </c>
      <c r="D2106" s="25">
        <v>353.19</v>
      </c>
      <c r="E2106" s="46">
        <f t="shared" si="66"/>
        <v>-3.9763113367174974E-3</v>
      </c>
      <c r="F2106" s="73">
        <f>C2106-('Analyse France'!$D$11+'Analyse France'!$D$12*E2106)</f>
        <v>-6.9435635518511523E-3</v>
      </c>
    </row>
    <row r="2107" spans="1:6" x14ac:dyDescent="0.3">
      <c r="A2107" s="45">
        <v>39024.729169999999</v>
      </c>
      <c r="B2107" s="25">
        <v>5336.3</v>
      </c>
      <c r="C2107" s="46">
        <f t="shared" si="65"/>
        <v>4.9396712284397459E-3</v>
      </c>
      <c r="D2107" s="25">
        <v>354.33</v>
      </c>
      <c r="E2107" s="46">
        <f t="shared" si="66"/>
        <v>3.2277244542597838E-3</v>
      </c>
      <c r="F2107" s="73">
        <f>C2107-('Analyse France'!$D$11+'Analyse France'!$D$12*E2107)</f>
        <v>1.5842593963897571E-3</v>
      </c>
    </row>
    <row r="2108" spans="1:6" x14ac:dyDescent="0.3">
      <c r="A2108" s="45">
        <v>39027.729169999999</v>
      </c>
      <c r="B2108" s="25">
        <v>5402.36</v>
      </c>
      <c r="C2108" s="46">
        <f t="shared" si="65"/>
        <v>1.2379363978786806E-2</v>
      </c>
      <c r="D2108" s="25">
        <v>358.27</v>
      </c>
      <c r="E2108" s="46">
        <f t="shared" si="66"/>
        <v>1.1119577794711066E-2</v>
      </c>
      <c r="F2108" s="73">
        <f>C2108-('Analyse France'!$D$11+'Analyse France'!$D$12*E2108)</f>
        <v>5.555518334997081E-4</v>
      </c>
    </row>
    <row r="2109" spans="1:6" x14ac:dyDescent="0.3">
      <c r="A2109" s="45">
        <v>39028.729169999999</v>
      </c>
      <c r="B2109" s="25">
        <v>5437.78</v>
      </c>
      <c r="C2109" s="46">
        <f t="shared" si="65"/>
        <v>6.5563938723076642E-3</v>
      </c>
      <c r="D2109" s="25">
        <v>359.84</v>
      </c>
      <c r="E2109" s="46">
        <f t="shared" si="66"/>
        <v>4.3821698718842228E-3</v>
      </c>
      <c r="F2109" s="73">
        <f>C2109-('Analyse France'!$D$11+'Analyse France'!$D$12*E2109)</f>
        <v>1.9621974969469781E-3</v>
      </c>
    </row>
    <row r="2110" spans="1:6" x14ac:dyDescent="0.3">
      <c r="A2110" s="45">
        <v>39029.729169999999</v>
      </c>
      <c r="B2110" s="25">
        <v>5437.16</v>
      </c>
      <c r="C2110" s="46">
        <f t="shared" si="65"/>
        <v>-1.140171172794302E-4</v>
      </c>
      <c r="D2110" s="25">
        <v>359.56</v>
      </c>
      <c r="E2110" s="46">
        <f t="shared" si="66"/>
        <v>-7.7812361049345302E-4</v>
      </c>
      <c r="F2110" s="73">
        <f>C2110-('Analyse France'!$D$11+'Analyse France'!$D$12*E2110)</f>
        <v>8.2907021720434967E-4</v>
      </c>
    </row>
    <row r="2111" spans="1:6" x14ac:dyDescent="0.3">
      <c r="A2111" s="45">
        <v>39030.729169999999</v>
      </c>
      <c r="B2111" s="25">
        <v>5448.6</v>
      </c>
      <c r="C2111" s="46">
        <f t="shared" ref="C2111:C2174" si="67">B2111/B2110-1</f>
        <v>2.1040396089135882E-3</v>
      </c>
      <c r="D2111" s="25">
        <v>358.92</v>
      </c>
      <c r="E2111" s="46">
        <f t="shared" si="66"/>
        <v>-1.7799532762264869E-3</v>
      </c>
      <c r="F2111" s="73">
        <f>C2111-('Analyse France'!$D$11+'Analyse France'!$D$12*E2111)</f>
        <v>4.1221462435683358E-3</v>
      </c>
    </row>
    <row r="2112" spans="1:6" x14ac:dyDescent="0.3">
      <c r="A2112" s="45">
        <v>39031.729169999999</v>
      </c>
      <c r="B2112" s="25">
        <v>5447.5</v>
      </c>
      <c r="C2112" s="46">
        <f t="shared" si="67"/>
        <v>-2.0188672319498835E-4</v>
      </c>
      <c r="D2112" s="25">
        <v>358.47</v>
      </c>
      <c r="E2112" s="46">
        <f t="shared" si="66"/>
        <v>-1.2537612838515733E-3</v>
      </c>
      <c r="F2112" s="73">
        <f>C2112-('Analyse France'!$D$11+'Analyse France'!$D$12*E2112)</f>
        <v>1.2515864545491462E-3</v>
      </c>
    </row>
    <row r="2113" spans="1:6" x14ac:dyDescent="0.3">
      <c r="A2113" s="45">
        <v>39034.729169999999</v>
      </c>
      <c r="B2113" s="25">
        <v>5490.56</v>
      </c>
      <c r="C2113" s="46">
        <f t="shared" si="67"/>
        <v>7.9045433685176469E-3</v>
      </c>
      <c r="D2113" s="25">
        <v>359.22</v>
      </c>
      <c r="E2113" s="46">
        <f t="shared" si="66"/>
        <v>2.0922252908193162E-3</v>
      </c>
      <c r="F2113" s="73">
        <f>C2113-('Analyse France'!$D$11+'Analyse France'!$D$12*E2113)</f>
        <v>5.7675856886845647E-3</v>
      </c>
    </row>
    <row r="2114" spans="1:6" x14ac:dyDescent="0.3">
      <c r="A2114" s="45">
        <v>39035.729169999999</v>
      </c>
      <c r="B2114" s="25">
        <v>5476.28</v>
      </c>
      <c r="C2114" s="46">
        <f t="shared" si="67"/>
        <v>-2.6008276022847499E-3</v>
      </c>
      <c r="D2114" s="25">
        <v>358.23</v>
      </c>
      <c r="E2114" s="46">
        <f t="shared" si="66"/>
        <v>-2.7559712710873985E-3</v>
      </c>
      <c r="F2114" s="73">
        <f>C2114-('Analyse France'!$D$11+'Analyse France'!$D$12*E2114)</f>
        <v>4.6460096510786116E-4</v>
      </c>
    </row>
    <row r="2115" spans="1:6" x14ac:dyDescent="0.3">
      <c r="A2115" s="45">
        <v>39036.729169999999</v>
      </c>
      <c r="B2115" s="25">
        <v>5511.53</v>
      </c>
      <c r="C2115" s="46">
        <f t="shared" si="67"/>
        <v>6.4368512932135857E-3</v>
      </c>
      <c r="D2115" s="25">
        <v>360.24</v>
      </c>
      <c r="E2115" s="46">
        <f t="shared" si="66"/>
        <v>5.6109203584289169E-3</v>
      </c>
      <c r="F2115" s="73">
        <f>C2115-('Analyse France'!$D$11+'Analyse France'!$D$12*E2115)</f>
        <v>5.2413687700062026E-4</v>
      </c>
    </row>
    <row r="2116" spans="1:6" x14ac:dyDescent="0.3">
      <c r="A2116" s="45">
        <v>39037.729169999999</v>
      </c>
      <c r="B2116" s="25">
        <v>5505.72</v>
      </c>
      <c r="C2116" s="46">
        <f t="shared" si="67"/>
        <v>-1.0541537467816386E-3</v>
      </c>
      <c r="D2116" s="25">
        <v>361.04</v>
      </c>
      <c r="E2116" s="46">
        <f t="shared" si="66"/>
        <v>2.2207417277371189E-3</v>
      </c>
      <c r="F2116" s="73">
        <f>C2116-('Analyse France'!$D$11+'Analyse France'!$D$12*E2116)</f>
        <v>-3.3290167560349206E-3</v>
      </c>
    </row>
    <row r="2117" spans="1:6" x14ac:dyDescent="0.3">
      <c r="A2117" s="45">
        <v>39038.729169999999</v>
      </c>
      <c r="B2117" s="25">
        <v>5439.71</v>
      </c>
      <c r="C2117" s="46">
        <f t="shared" si="67"/>
        <v>-1.1989349258589299E-2</v>
      </c>
      <c r="D2117" s="25">
        <v>358.25</v>
      </c>
      <c r="E2117" s="46">
        <f t="shared" si="66"/>
        <v>-7.7276756038112682E-3</v>
      </c>
      <c r="F2117" s="73">
        <f>C2117-('Analyse France'!$D$11+'Analyse France'!$D$12*E2117)</f>
        <v>-3.5890036935939985E-3</v>
      </c>
    </row>
    <row r="2118" spans="1:6" x14ac:dyDescent="0.3">
      <c r="A2118" s="45">
        <v>39041.729169999999</v>
      </c>
      <c r="B2118" s="25">
        <v>5454.74</v>
      </c>
      <c r="C2118" s="46">
        <f t="shared" si="67"/>
        <v>2.7630149401345339E-3</v>
      </c>
      <c r="D2118" s="25">
        <v>359.48</v>
      </c>
      <c r="E2118" s="46">
        <f t="shared" si="66"/>
        <v>3.4333565945570133E-3</v>
      </c>
      <c r="F2118" s="73">
        <f>C2118-('Analyse France'!$D$11+'Analyse France'!$D$12*E2118)</f>
        <v>-8.1305168695313106E-4</v>
      </c>
    </row>
    <row r="2119" spans="1:6" x14ac:dyDescent="0.3">
      <c r="A2119" s="45">
        <v>39042.729169999999</v>
      </c>
      <c r="B2119" s="25">
        <v>5459.35</v>
      </c>
      <c r="C2119" s="46">
        <f t="shared" si="67"/>
        <v>8.4513652346407397E-4</v>
      </c>
      <c r="D2119" s="25">
        <v>359.98</v>
      </c>
      <c r="E2119" s="46">
        <f t="shared" si="66"/>
        <v>1.3908979637253793E-3</v>
      </c>
      <c r="F2119" s="73">
        <f>C2119-('Analyse France'!$D$11+'Analyse France'!$D$12*E2119)</f>
        <v>-5.3925768360376042E-4</v>
      </c>
    </row>
    <row r="2120" spans="1:6" x14ac:dyDescent="0.3">
      <c r="A2120" s="45">
        <v>39043.729169999999</v>
      </c>
      <c r="B2120" s="25">
        <v>5452.49</v>
      </c>
      <c r="C2120" s="46">
        <f t="shared" si="67"/>
        <v>-1.2565598468683437E-3</v>
      </c>
      <c r="D2120" s="25">
        <v>359.55</v>
      </c>
      <c r="E2120" s="46">
        <f t="shared" si="66"/>
        <v>-1.1945108061559573E-3</v>
      </c>
      <c r="F2120" s="73">
        <f>C2120-('Analyse France'!$D$11+'Analyse France'!$D$12*E2120)</f>
        <v>1.3333425227011705E-4</v>
      </c>
    </row>
    <row r="2121" spans="1:6" x14ac:dyDescent="0.3">
      <c r="A2121" s="45">
        <v>39044.729169999999</v>
      </c>
      <c r="B2121" s="25">
        <v>5424.86</v>
      </c>
      <c r="C2121" s="46">
        <f t="shared" si="67"/>
        <v>-5.0674095688392207E-3</v>
      </c>
      <c r="D2121" s="25">
        <v>358.69</v>
      </c>
      <c r="E2121" s="46">
        <f t="shared" si="66"/>
        <v>-2.3918787373106154E-3</v>
      </c>
      <c r="F2121" s="73">
        <f>C2121-('Analyse France'!$D$11+'Analyse France'!$D$12*E2121)</f>
        <v>-2.3926726671518786E-3</v>
      </c>
    </row>
    <row r="2122" spans="1:6" x14ac:dyDescent="0.3">
      <c r="A2122" s="45">
        <v>39045.729169999999</v>
      </c>
      <c r="B2122" s="25">
        <v>5389.46</v>
      </c>
      <c r="C2122" s="46">
        <f t="shared" si="67"/>
        <v>-6.5255140224815822E-3</v>
      </c>
      <c r="D2122" s="25">
        <v>355.98</v>
      </c>
      <c r="E2122" s="46">
        <f t="shared" si="66"/>
        <v>-7.5552705678998411E-3</v>
      </c>
      <c r="F2122" s="73">
        <f>C2122-('Analyse France'!$D$11+'Analyse France'!$D$12*E2122)</f>
        <v>1.6898312900847368E-3</v>
      </c>
    </row>
    <row r="2123" spans="1:6" x14ac:dyDescent="0.3">
      <c r="A2123" s="45">
        <v>39048.729169999999</v>
      </c>
      <c r="B2123" s="25">
        <v>5308.65</v>
      </c>
      <c r="C2123" s="46">
        <f t="shared" si="67"/>
        <v>-1.4994081039658935E-2</v>
      </c>
      <c r="D2123" s="25">
        <v>350.6</v>
      </c>
      <c r="E2123" s="46">
        <f t="shared" si="66"/>
        <v>-1.5113208607225093E-2</v>
      </c>
      <c r="F2123" s="73">
        <f>C2123-('Analyse France'!$D$11+'Analyse France'!$D$12*E2123)</f>
        <v>1.3313547799857495E-3</v>
      </c>
    </row>
    <row r="2124" spans="1:6" x14ac:dyDescent="0.3">
      <c r="A2124" s="45">
        <v>39049.729169999999</v>
      </c>
      <c r="B2124" s="25">
        <v>5306.24</v>
      </c>
      <c r="C2124" s="46">
        <f t="shared" si="67"/>
        <v>-4.5397605794317286E-4</v>
      </c>
      <c r="D2124" s="25">
        <v>349.54</v>
      </c>
      <c r="E2124" s="46">
        <f t="shared" si="66"/>
        <v>-3.02338847689676E-3</v>
      </c>
      <c r="F2124" s="73">
        <f>C2124-('Analyse France'!$D$11+'Analyse France'!$D$12*E2124)</f>
        <v>2.8984061376717656E-3</v>
      </c>
    </row>
    <row r="2125" spans="1:6" x14ac:dyDescent="0.3">
      <c r="A2125" s="45">
        <v>39050.729169999999</v>
      </c>
      <c r="B2125" s="25">
        <v>5381.25</v>
      </c>
      <c r="C2125" s="46">
        <f t="shared" si="67"/>
        <v>1.4136186829091901E-2</v>
      </c>
      <c r="D2125" s="25">
        <v>354.23</v>
      </c>
      <c r="E2125" s="46">
        <f t="shared" si="66"/>
        <v>1.341763460548151E-2</v>
      </c>
      <c r="F2125" s="73">
        <f>C2125-('Analyse France'!$D$11+'Analyse France'!$D$12*E2125)</f>
        <v>-1.535688882094554E-4</v>
      </c>
    </row>
    <row r="2126" spans="1:6" x14ac:dyDescent="0.3">
      <c r="A2126" s="45">
        <v>39051.729169999999</v>
      </c>
      <c r="B2126" s="25">
        <v>5327.64</v>
      </c>
      <c r="C2126" s="46">
        <f t="shared" si="67"/>
        <v>-9.9623693379790046E-3</v>
      </c>
      <c r="D2126" s="25">
        <v>351.78</v>
      </c>
      <c r="E2126" s="46">
        <f t="shared" si="66"/>
        <v>-6.9164102419333462E-3</v>
      </c>
      <c r="F2126" s="73">
        <f>C2126-('Analyse France'!$D$11+'Analyse France'!$D$12*E2126)</f>
        <v>-2.4325569099125461E-3</v>
      </c>
    </row>
    <row r="2127" spans="1:6" x14ac:dyDescent="0.3">
      <c r="A2127" s="45">
        <v>39052.729169999999</v>
      </c>
      <c r="B2127" s="25">
        <v>5254.05</v>
      </c>
      <c r="C2127" s="46">
        <f t="shared" si="67"/>
        <v>-1.3812870238980146E-2</v>
      </c>
      <c r="D2127" s="25">
        <v>349.31</v>
      </c>
      <c r="E2127" s="46">
        <f t="shared" si="66"/>
        <v>-7.0214338507020857E-3</v>
      </c>
      <c r="F2127" s="73">
        <f>C2127-('Analyse France'!$D$11+'Analyse France'!$D$12*E2127)</f>
        <v>-6.1703616009073786E-3</v>
      </c>
    </row>
    <row r="2128" spans="1:6" x14ac:dyDescent="0.3">
      <c r="A2128" s="45">
        <v>39055.729169999999</v>
      </c>
      <c r="B2128" s="25">
        <v>5296.08</v>
      </c>
      <c r="C2128" s="46">
        <f t="shared" si="67"/>
        <v>7.9995432095241181E-3</v>
      </c>
      <c r="D2128" s="25">
        <v>351.59</v>
      </c>
      <c r="E2128" s="46">
        <f t="shared" si="66"/>
        <v>6.5271535312472206E-3</v>
      </c>
      <c r="F2128" s="73">
        <f>C2128-('Analyse France'!$D$11+'Analyse France'!$D$12*E2128)</f>
        <v>1.1036593205686366E-3</v>
      </c>
    </row>
    <row r="2129" spans="1:6" x14ac:dyDescent="0.3">
      <c r="A2129" s="45">
        <v>39056.729169999999</v>
      </c>
      <c r="B2129" s="25">
        <v>5359.69</v>
      </c>
      <c r="C2129" s="46">
        <f t="shared" si="67"/>
        <v>1.2010770230056922E-2</v>
      </c>
      <c r="D2129" s="25">
        <v>353.91</v>
      </c>
      <c r="E2129" s="46">
        <f t="shared" si="66"/>
        <v>6.5985949543503342E-3</v>
      </c>
      <c r="F2129" s="73">
        <f>C2129-('Analyse France'!$D$11+'Analyse France'!$D$12*E2129)</f>
        <v>5.0382256957897126E-3</v>
      </c>
    </row>
    <row r="2130" spans="1:6" x14ac:dyDescent="0.3">
      <c r="A2130" s="45">
        <v>39057.729169999999</v>
      </c>
      <c r="B2130" s="25">
        <v>5350.62</v>
      </c>
      <c r="C2130" s="46">
        <f t="shared" si="67"/>
        <v>-1.6922620524694176E-3</v>
      </c>
      <c r="D2130" s="25">
        <v>354.03</v>
      </c>
      <c r="E2130" s="46">
        <f t="shared" si="66"/>
        <v>3.390692548952412E-4</v>
      </c>
      <c r="F2130" s="73">
        <f>C2130-('Analyse France'!$D$11+'Analyse France'!$D$12*E2130)</f>
        <v>-1.9479851878546684E-3</v>
      </c>
    </row>
    <row r="2131" spans="1:6" x14ac:dyDescent="0.3">
      <c r="A2131" s="45">
        <v>39058.729169999999</v>
      </c>
      <c r="B2131" s="25">
        <v>5379.21</v>
      </c>
      <c r="C2131" s="46">
        <f t="shared" si="67"/>
        <v>5.3433060093970308E-3</v>
      </c>
      <c r="D2131" s="25">
        <v>356.03</v>
      </c>
      <c r="E2131" s="46">
        <f t="shared" si="66"/>
        <v>5.649238765076392E-3</v>
      </c>
      <c r="F2131" s="73">
        <f>C2131-('Analyse France'!$D$11+'Analyse France'!$D$12*E2131)</f>
        <v>-6.1052620169346414E-4</v>
      </c>
    </row>
    <row r="2132" spans="1:6" x14ac:dyDescent="0.3">
      <c r="A2132" s="45">
        <v>39059.729169999999</v>
      </c>
      <c r="B2132" s="25">
        <v>5384.16</v>
      </c>
      <c r="C2132" s="46">
        <f t="shared" si="67"/>
        <v>9.2020947313820045E-4</v>
      </c>
      <c r="D2132" s="25">
        <v>356.34</v>
      </c>
      <c r="E2132" s="46">
        <f t="shared" si="66"/>
        <v>8.7071314215103612E-4</v>
      </c>
      <c r="F2132" s="73">
        <f>C2132-('Analyse France'!$D$11+'Analyse France'!$D$12*E2132)</f>
        <v>9.4002692512005787E-5</v>
      </c>
    </row>
    <row r="2133" spans="1:6" x14ac:dyDescent="0.3">
      <c r="A2133" s="45">
        <v>39062.729169999999</v>
      </c>
      <c r="B2133" s="25">
        <v>5427.56</v>
      </c>
      <c r="C2133" s="46">
        <f t="shared" si="67"/>
        <v>8.0606817033670453E-3</v>
      </c>
      <c r="D2133" s="25">
        <v>358.43</v>
      </c>
      <c r="E2133" s="46">
        <f t="shared" si="66"/>
        <v>5.8651849357356234E-3</v>
      </c>
      <c r="F2133" s="73">
        <f>C2133-('Analyse France'!$D$11+'Analyse France'!$D$12*E2133)</f>
        <v>1.8751271654208895E-3</v>
      </c>
    </row>
    <row r="2134" spans="1:6" x14ac:dyDescent="0.3">
      <c r="A2134" s="45">
        <v>39063.729169999999</v>
      </c>
      <c r="B2134" s="25">
        <v>5426.82</v>
      </c>
      <c r="C2134" s="46">
        <f t="shared" si="67"/>
        <v>-1.363411919906854E-4</v>
      </c>
      <c r="D2134" s="25">
        <v>359.7</v>
      </c>
      <c r="E2134" s="46">
        <f t="shared" si="66"/>
        <v>3.5432301983651104E-3</v>
      </c>
      <c r="F2134" s="73">
        <f>C2134-('Analyse France'!$D$11+'Analyse France'!$D$12*E2134)</f>
        <v>-3.8303083451988436E-3</v>
      </c>
    </row>
    <row r="2135" spans="1:6" x14ac:dyDescent="0.3">
      <c r="A2135" s="45">
        <v>39064.729169999999</v>
      </c>
      <c r="B2135" s="25">
        <v>5475.85</v>
      </c>
      <c r="C2135" s="46">
        <f t="shared" si="67"/>
        <v>9.0347570031805713E-3</v>
      </c>
      <c r="D2135" s="25">
        <v>361.99</v>
      </c>
      <c r="E2135" s="46">
        <f t="shared" si="66"/>
        <v>6.3664164581596072E-3</v>
      </c>
      <c r="F2135" s="73">
        <f>C2135-('Analyse France'!$D$11+'Analyse France'!$D$12*E2135)</f>
        <v>2.3113529895297828E-3</v>
      </c>
    </row>
    <row r="2136" spans="1:6" x14ac:dyDescent="0.3">
      <c r="A2136" s="45">
        <v>39065.729169999999</v>
      </c>
      <c r="B2136" s="25">
        <v>5509.58</v>
      </c>
      <c r="C2136" s="46">
        <f t="shared" si="67"/>
        <v>6.159774281618402E-3</v>
      </c>
      <c r="D2136" s="25">
        <v>364.18</v>
      </c>
      <c r="E2136" s="46">
        <f t="shared" si="66"/>
        <v>6.0498908809636376E-3</v>
      </c>
      <c r="F2136" s="73">
        <f>C2136-('Analyse France'!$D$11+'Analyse France'!$D$12*E2136)</f>
        <v>-2.2398007289152998E-4</v>
      </c>
    </row>
    <row r="2137" spans="1:6" x14ac:dyDescent="0.3">
      <c r="A2137" s="45">
        <v>39066.729169999999</v>
      </c>
      <c r="B2137" s="25">
        <v>5541.62</v>
      </c>
      <c r="C2137" s="46">
        <f t="shared" si="67"/>
        <v>5.8153253061032917E-3</v>
      </c>
      <c r="D2137" s="25">
        <v>366.16</v>
      </c>
      <c r="E2137" s="46">
        <f t="shared" si="66"/>
        <v>5.4368718765445134E-3</v>
      </c>
      <c r="F2137" s="73">
        <f>C2137-('Analyse France'!$D$11+'Analyse France'!$D$12*E2137)</f>
        <v>8.9374651826130969E-5</v>
      </c>
    </row>
    <row r="2138" spans="1:6" x14ac:dyDescent="0.3">
      <c r="A2138" s="45">
        <v>39069.729169999999</v>
      </c>
      <c r="B2138" s="25">
        <v>5530.32</v>
      </c>
      <c r="C2138" s="46">
        <f t="shared" si="67"/>
        <v>-2.039114915854956E-3</v>
      </c>
      <c r="D2138" s="25">
        <v>365.94</v>
      </c>
      <c r="E2138" s="46">
        <f t="shared" si="66"/>
        <v>-6.0083023814738734E-4</v>
      </c>
      <c r="F2138" s="73">
        <f>C2138-('Analyse France'!$D$11+'Analyse France'!$D$12*E2138)</f>
        <v>-1.2862732923773097E-3</v>
      </c>
    </row>
    <row r="2139" spans="1:6" x14ac:dyDescent="0.3">
      <c r="A2139" s="45">
        <v>39070.729169999999</v>
      </c>
      <c r="B2139" s="25">
        <v>5484.76</v>
      </c>
      <c r="C2139" s="46">
        <f t="shared" si="67"/>
        <v>-8.2382212964167145E-3</v>
      </c>
      <c r="D2139" s="25">
        <v>363.49</v>
      </c>
      <c r="E2139" s="46">
        <f t="shared" si="66"/>
        <v>-6.6950866262228681E-3</v>
      </c>
      <c r="F2139" s="73">
        <f>C2139-('Analyse France'!$D$11+'Analyse France'!$D$12*E2139)</f>
        <v>-9.4590149470235793E-4</v>
      </c>
    </row>
    <row r="2140" spans="1:6" x14ac:dyDescent="0.3">
      <c r="A2140" s="45">
        <v>39071.729169999999</v>
      </c>
      <c r="B2140" s="25">
        <v>5514.42</v>
      </c>
      <c r="C2140" s="46">
        <f t="shared" si="67"/>
        <v>5.4077115498216699E-3</v>
      </c>
      <c r="D2140" s="25">
        <v>364.56</v>
      </c>
      <c r="E2140" s="46">
        <f t="shared" si="66"/>
        <v>2.9436848331452214E-3</v>
      </c>
      <c r="F2140" s="73">
        <f>C2140-('Analyse France'!$D$11+'Analyse France'!$D$12*E2140)</f>
        <v>2.35709012791389E-3</v>
      </c>
    </row>
    <row r="2141" spans="1:6" x14ac:dyDescent="0.3">
      <c r="A2141" s="45">
        <v>39072.729169999999</v>
      </c>
      <c r="B2141" s="25">
        <v>5510.39</v>
      </c>
      <c r="C2141" s="46">
        <f t="shared" si="67"/>
        <v>-7.308112185868687E-4</v>
      </c>
      <c r="D2141" s="25">
        <v>364.15</v>
      </c>
      <c r="E2141" s="46">
        <f t="shared" si="66"/>
        <v>-1.1246434057494703E-3</v>
      </c>
      <c r="F2141" s="73">
        <f>C2141-('Analyse France'!$D$11+'Analyse France'!$D$12*E2141)</f>
        <v>5.8411124968579028E-4</v>
      </c>
    </row>
    <row r="2142" spans="1:6" x14ac:dyDescent="0.3">
      <c r="A2142" s="45">
        <v>39073.729169999999</v>
      </c>
      <c r="B2142" s="25">
        <v>5453.94</v>
      </c>
      <c r="C2142" s="46">
        <f t="shared" si="67"/>
        <v>-1.024428397989996E-2</v>
      </c>
      <c r="D2142" s="25">
        <v>362.45</v>
      </c>
      <c r="E2142" s="46">
        <f t="shared" si="66"/>
        <v>-4.6684058766991443E-3</v>
      </c>
      <c r="F2142" s="73">
        <f>C2142-('Analyse France'!$D$11+'Analyse France'!$D$12*E2142)</f>
        <v>-5.126706048530205E-3</v>
      </c>
    </row>
    <row r="2143" spans="1:6" x14ac:dyDescent="0.3">
      <c r="A2143" s="45">
        <v>39078.729169999999</v>
      </c>
      <c r="B2143" s="25">
        <v>5540.01</v>
      </c>
      <c r="C2143" s="46">
        <f t="shared" si="67"/>
        <v>1.5781251718940847E-2</v>
      </c>
      <c r="D2143" s="25">
        <v>366.17</v>
      </c>
      <c r="E2143" s="46">
        <f t="shared" si="66"/>
        <v>1.0263484618568075E-2</v>
      </c>
      <c r="F2143" s="73">
        <f>C2143-('Analyse France'!$D$11+'Analyse France'!$D$12*E2143)</f>
        <v>4.876075464142168E-3</v>
      </c>
    </row>
    <row r="2144" spans="1:6" x14ac:dyDescent="0.3">
      <c r="A2144" s="45">
        <v>39079.729169999999</v>
      </c>
      <c r="B2144" s="25">
        <v>5533.36</v>
      </c>
      <c r="C2144" s="46">
        <f t="shared" si="67"/>
        <v>-1.2003588441177326E-3</v>
      </c>
      <c r="D2144" s="25">
        <v>366.32</v>
      </c>
      <c r="E2144" s="46">
        <f t="shared" si="66"/>
        <v>4.09645792937674E-4</v>
      </c>
      <c r="F2144" s="73">
        <f>C2144-('Analyse France'!$D$11+'Analyse France'!$D$12*E2144)</f>
        <v>-1.5318145547400634E-3</v>
      </c>
    </row>
    <row r="2145" spans="1:6" x14ac:dyDescent="0.3">
      <c r="A2145" s="45">
        <v>39080.729169999999</v>
      </c>
      <c r="B2145" s="25">
        <v>5541.76</v>
      </c>
      <c r="C2145" s="46">
        <f t="shared" si="67"/>
        <v>1.5180649731809659E-3</v>
      </c>
      <c r="D2145" s="25">
        <v>365.26</v>
      </c>
      <c r="E2145" s="46">
        <f t="shared" si="66"/>
        <v>-2.8936449006333742E-3</v>
      </c>
      <c r="F2145" s="73">
        <f>C2145-('Analyse France'!$D$11+'Analyse France'!$D$12*E2145)</f>
        <v>4.7312250501792743E-3</v>
      </c>
    </row>
    <row r="2146" spans="1:6" x14ac:dyDescent="0.3">
      <c r="A2146" s="45">
        <v>39084.729169999999</v>
      </c>
      <c r="B2146" s="25">
        <v>5617.71</v>
      </c>
      <c r="C2146" s="46">
        <f t="shared" si="67"/>
        <v>1.3705032336297496E-2</v>
      </c>
      <c r="D2146" s="25">
        <v>369.86</v>
      </c>
      <c r="E2146" s="46">
        <f t="shared" si="66"/>
        <v>1.2593768822208862E-2</v>
      </c>
      <c r="F2146" s="73">
        <f>C2146-('Analyse France'!$D$11+'Analyse France'!$D$12*E2146)</f>
        <v>2.9933071328224446E-4</v>
      </c>
    </row>
    <row r="2147" spans="1:6" x14ac:dyDescent="0.3">
      <c r="A2147" s="45">
        <v>39085.729169999999</v>
      </c>
      <c r="B2147" s="25">
        <v>5610.92</v>
      </c>
      <c r="C2147" s="46">
        <f t="shared" si="67"/>
        <v>-1.2086775572253128E-3</v>
      </c>
      <c r="D2147" s="25">
        <v>369.84</v>
      </c>
      <c r="E2147" s="46">
        <f t="shared" si="66"/>
        <v>-5.4074514681312635E-5</v>
      </c>
      <c r="F2147" s="73">
        <f>C2147-('Analyse France'!$D$11+'Analyse France'!$D$12*E2147)</f>
        <v>-1.0425354249979084E-3</v>
      </c>
    </row>
    <row r="2148" spans="1:6" x14ac:dyDescent="0.3">
      <c r="A2148" s="45">
        <v>39086.729169999999</v>
      </c>
      <c r="B2148" s="25">
        <v>5574.56</v>
      </c>
      <c r="C2148" s="46">
        <f t="shared" si="67"/>
        <v>-6.480220712467788E-3</v>
      </c>
      <c r="D2148" s="25">
        <v>368.76</v>
      </c>
      <c r="E2148" s="46">
        <f t="shared" si="66"/>
        <v>-2.9201817001945907E-3</v>
      </c>
      <c r="F2148" s="73">
        <f>C2148-('Analyse France'!$D$11+'Analyse France'!$D$12*E2148)</f>
        <v>-3.2385851643701065E-3</v>
      </c>
    </row>
    <row r="2149" spans="1:6" x14ac:dyDescent="0.3">
      <c r="A2149" s="45">
        <v>39087.729169999999</v>
      </c>
      <c r="B2149" s="25">
        <v>5517.35</v>
      </c>
      <c r="C2149" s="46">
        <f t="shared" si="67"/>
        <v>-1.0262693378490839E-2</v>
      </c>
      <c r="D2149" s="25">
        <v>365.69</v>
      </c>
      <c r="E2149" s="46">
        <f t="shared" si="66"/>
        <v>-8.3251979607332771E-3</v>
      </c>
      <c r="F2149" s="73">
        <f>C2149-('Analyse France'!$D$11+'Analyse France'!$D$12*E2149)</f>
        <v>-1.2211728833193582E-3</v>
      </c>
    </row>
    <row r="2150" spans="1:6" x14ac:dyDescent="0.3">
      <c r="A2150" s="45">
        <v>39090.729169999999</v>
      </c>
      <c r="B2150" s="25">
        <v>5518.59</v>
      </c>
      <c r="C2150" s="46">
        <f t="shared" si="67"/>
        <v>2.2474557532148332E-4</v>
      </c>
      <c r="D2150" s="25">
        <v>365.38</v>
      </c>
      <c r="E2150" s="46">
        <f t="shared" si="66"/>
        <v>-8.4771254341109437E-4</v>
      </c>
      <c r="F2150" s="73">
        <f>C2150-('Analyse France'!$D$11+'Analyse France'!$D$12*E2150)</f>
        <v>1.2425057294706996E-3</v>
      </c>
    </row>
    <row r="2151" spans="1:6" x14ac:dyDescent="0.3">
      <c r="A2151" s="45">
        <v>39091.729169999999</v>
      </c>
      <c r="B2151" s="25">
        <v>5533.03</v>
      </c>
      <c r="C2151" s="46">
        <f t="shared" si="67"/>
        <v>2.6166104022946612E-3</v>
      </c>
      <c r="D2151" s="25">
        <v>366.21</v>
      </c>
      <c r="E2151" s="46">
        <f t="shared" si="66"/>
        <v>2.2716076413595854E-3</v>
      </c>
      <c r="F2151" s="73">
        <f>C2151-('Analyse France'!$D$11+'Analyse France'!$D$12*E2151)</f>
        <v>2.8716542094039304E-4</v>
      </c>
    </row>
    <row r="2152" spans="1:6" x14ac:dyDescent="0.3">
      <c r="A2152" s="45">
        <v>39092.729169999999</v>
      </c>
      <c r="B2152" s="25">
        <v>5501.95</v>
      </c>
      <c r="C2152" s="46">
        <f t="shared" si="67"/>
        <v>-5.6171753993743412E-3</v>
      </c>
      <c r="D2152" s="25">
        <v>363.84</v>
      </c>
      <c r="E2152" s="46">
        <f t="shared" si="66"/>
        <v>-6.4716965675432059E-3</v>
      </c>
      <c r="F2152" s="73">
        <f>C2152-('Analyse France'!$D$11+'Analyse France'!$D$12*E2152)</f>
        <v>1.4354343670305242E-3</v>
      </c>
    </row>
    <row r="2153" spans="1:6" x14ac:dyDescent="0.3">
      <c r="A2153" s="45">
        <v>39093.729169999999</v>
      </c>
      <c r="B2153" s="25">
        <v>5609.8</v>
      </c>
      <c r="C2153" s="46">
        <f t="shared" si="67"/>
        <v>1.9602141059079203E-2</v>
      </c>
      <c r="D2153" s="25">
        <v>370.1</v>
      </c>
      <c r="E2153" s="46">
        <f t="shared" si="66"/>
        <v>1.7205364995602546E-2</v>
      </c>
      <c r="F2153" s="73">
        <f>C2153-('Analyse France'!$D$11+'Analyse France'!$D$12*E2153)</f>
        <v>1.2479386473940833E-3</v>
      </c>
    </row>
    <row r="2154" spans="1:6" x14ac:dyDescent="0.3">
      <c r="A2154" s="45">
        <v>39094.729169999999</v>
      </c>
      <c r="B2154" s="25">
        <v>5617.62</v>
      </c>
      <c r="C2154" s="46">
        <f t="shared" si="67"/>
        <v>1.3939890905201313E-3</v>
      </c>
      <c r="D2154" s="25">
        <v>371.86</v>
      </c>
      <c r="E2154" s="46">
        <f t="shared" si="66"/>
        <v>4.755471494190644E-3</v>
      </c>
      <c r="F2154" s="73">
        <f>C2154-('Analyse France'!$D$11+'Analyse France'!$D$12*E2154)</f>
        <v>-3.6007808179380225E-3</v>
      </c>
    </row>
    <row r="2155" spans="1:6" x14ac:dyDescent="0.3">
      <c r="A2155" s="45">
        <v>39097.729169999999</v>
      </c>
      <c r="B2155" s="25">
        <v>5631.08</v>
      </c>
      <c r="C2155" s="46">
        <f t="shared" si="67"/>
        <v>2.3960324835072822E-3</v>
      </c>
      <c r="D2155" s="25">
        <v>374.16</v>
      </c>
      <c r="E2155" s="46">
        <f t="shared" si="66"/>
        <v>6.1851234335503769E-3</v>
      </c>
      <c r="F2155" s="73">
        <f>C2155-('Analyse France'!$D$11+'Analyse France'!$D$12*E2155)</f>
        <v>-4.1328339684127005E-3</v>
      </c>
    </row>
    <row r="2156" spans="1:6" x14ac:dyDescent="0.3">
      <c r="A2156" s="45">
        <v>39098.729169999999</v>
      </c>
      <c r="B2156" s="25">
        <v>5591.54</v>
      </c>
      <c r="C2156" s="46">
        <f t="shared" si="67"/>
        <v>-7.0217436086861262E-3</v>
      </c>
      <c r="D2156" s="25">
        <v>372.02</v>
      </c>
      <c r="E2156" s="46">
        <f t="shared" si="66"/>
        <v>-5.7194782980544145E-3</v>
      </c>
      <c r="F2156" s="73">
        <f>C2156-('Analyse France'!$D$11+'Analyse France'!$D$12*E2156)</f>
        <v>-7.7630614442103854E-4</v>
      </c>
    </row>
    <row r="2157" spans="1:6" x14ac:dyDescent="0.3">
      <c r="A2157" s="45">
        <v>39099.729169999999</v>
      </c>
      <c r="B2157" s="25">
        <v>5561.78</v>
      </c>
      <c r="C2157" s="46">
        <f t="shared" si="67"/>
        <v>-5.3223262285524431E-3</v>
      </c>
      <c r="D2157" s="25">
        <v>371.73</v>
      </c>
      <c r="E2157" s="46">
        <f t="shared" si="66"/>
        <v>-7.7952798236646803E-4</v>
      </c>
      <c r="F2157" s="73">
        <f>C2157-('Analyse France'!$D$11+'Analyse France'!$D$12*E2157)</f>
        <v>-4.3777319244512249E-3</v>
      </c>
    </row>
    <row r="2158" spans="1:6" x14ac:dyDescent="0.3">
      <c r="A2158" s="45">
        <v>39100.729169999999</v>
      </c>
      <c r="B2158" s="25">
        <v>5555.04</v>
      </c>
      <c r="C2158" s="46">
        <f t="shared" si="67"/>
        <v>-1.2118422519409311E-3</v>
      </c>
      <c r="D2158" s="25">
        <v>371.58</v>
      </c>
      <c r="E2158" s="46">
        <f t="shared" si="66"/>
        <v>-4.0351868291510495E-4</v>
      </c>
      <c r="F2158" s="73">
        <f>C2158-('Analyse France'!$D$11+'Analyse France'!$D$12*E2158)</f>
        <v>-6.7072697005275141E-4</v>
      </c>
    </row>
    <row r="2159" spans="1:6" x14ac:dyDescent="0.3">
      <c r="A2159" s="45">
        <v>39101.729169999999</v>
      </c>
      <c r="B2159" s="25">
        <v>5614.7</v>
      </c>
      <c r="C2159" s="46">
        <f t="shared" si="67"/>
        <v>1.0739796653129297E-2</v>
      </c>
      <c r="D2159" s="25">
        <v>374.23</v>
      </c>
      <c r="E2159" s="46">
        <f t="shared" si="66"/>
        <v>7.1317078421875291E-3</v>
      </c>
      <c r="F2159" s="73">
        <f>C2159-('Analyse France'!$D$11+'Analyse France'!$D$12*E2159)</f>
        <v>3.1951921537825686E-3</v>
      </c>
    </row>
    <row r="2160" spans="1:6" x14ac:dyDescent="0.3">
      <c r="A2160" s="45">
        <v>39104.729169999999</v>
      </c>
      <c r="B2160" s="25">
        <v>5579.78</v>
      </c>
      <c r="C2160" s="46">
        <f t="shared" si="67"/>
        <v>-6.2193883911874082E-3</v>
      </c>
      <c r="D2160" s="25">
        <v>372.8</v>
      </c>
      <c r="E2160" s="46">
        <f t="shared" si="66"/>
        <v>-3.8211794885498751E-3</v>
      </c>
      <c r="F2160" s="73">
        <f>C2160-('Analyse France'!$D$11+'Analyse France'!$D$12*E2160)</f>
        <v>-2.010931790546254E-3</v>
      </c>
    </row>
    <row r="2161" spans="1:6" x14ac:dyDescent="0.3">
      <c r="A2161" s="45">
        <v>39105.729169999999</v>
      </c>
      <c r="B2161" s="25">
        <v>5575.07</v>
      </c>
      <c r="C2161" s="46">
        <f t="shared" si="67"/>
        <v>-8.4411930219474574E-4</v>
      </c>
      <c r="D2161" s="25">
        <v>372.61</v>
      </c>
      <c r="E2161" s="46">
        <f t="shared" si="66"/>
        <v>-5.0965665236046842E-4</v>
      </c>
      <c r="F2161" s="73">
        <f>C2161-('Analyse France'!$D$11+'Analyse France'!$D$12*E2161)</f>
        <v>-1.8911203892744066E-4</v>
      </c>
    </row>
    <row r="2162" spans="1:6" x14ac:dyDescent="0.3">
      <c r="A2162" s="45">
        <v>39106.729169999999</v>
      </c>
      <c r="B2162" s="25">
        <v>5638.08</v>
      </c>
      <c r="C2162" s="46">
        <f t="shared" si="67"/>
        <v>1.1302100242687629E-2</v>
      </c>
      <c r="D2162" s="25">
        <v>376.02</v>
      </c>
      <c r="E2162" s="46">
        <f t="shared" si="66"/>
        <v>9.1516599125089915E-3</v>
      </c>
      <c r="F2162" s="73">
        <f>C2162-('Analyse France'!$D$11+'Analyse France'!$D$12*E2162)</f>
        <v>1.5899741223605428E-3</v>
      </c>
    </row>
    <row r="2163" spans="1:6" x14ac:dyDescent="0.3">
      <c r="A2163" s="45">
        <v>39107.729169999999</v>
      </c>
      <c r="B2163" s="25">
        <v>5609.2</v>
      </c>
      <c r="C2163" s="46">
        <f t="shared" si="67"/>
        <v>-5.1223111413815081E-3</v>
      </c>
      <c r="D2163" s="25">
        <v>374.87</v>
      </c>
      <c r="E2163" s="46">
        <f t="shared" si="66"/>
        <v>-3.0583479602148689E-3</v>
      </c>
      <c r="F2163" s="73">
        <f>C2163-('Analyse France'!$D$11+'Analyse France'!$D$12*E2163)</f>
        <v>-1.7324154636084296E-3</v>
      </c>
    </row>
    <row r="2164" spans="1:6" x14ac:dyDescent="0.3">
      <c r="A2164" s="45">
        <v>39108.729169999999</v>
      </c>
      <c r="B2164" s="25">
        <v>5582.3</v>
      </c>
      <c r="C2164" s="46">
        <f t="shared" si="67"/>
        <v>-4.7956927904156954E-3</v>
      </c>
      <c r="D2164" s="25">
        <v>372.38</v>
      </c>
      <c r="E2164" s="46">
        <f t="shared" si="66"/>
        <v>-6.642302664923827E-3</v>
      </c>
      <c r="F2164" s="73">
        <f>C2164-('Analyse France'!$D$11+'Analyse France'!$D$12*E2164)</f>
        <v>2.4399868666944114E-3</v>
      </c>
    </row>
    <row r="2165" spans="1:6" x14ac:dyDescent="0.3">
      <c r="A2165" s="45">
        <v>39111.729169999999</v>
      </c>
      <c r="B2165" s="25">
        <v>5619.7</v>
      </c>
      <c r="C2165" s="46">
        <f t="shared" si="67"/>
        <v>6.6997474159395942E-3</v>
      </c>
      <c r="D2165" s="25">
        <v>373.34</v>
      </c>
      <c r="E2165" s="46">
        <f t="shared" si="66"/>
        <v>2.5780117084697185E-3</v>
      </c>
      <c r="F2165" s="73">
        <f>C2165-('Analyse France'!$D$11+'Analyse France'!$D$12*E2165)</f>
        <v>4.0415137222314552E-3</v>
      </c>
    </row>
    <row r="2166" spans="1:6" x14ac:dyDescent="0.3">
      <c r="A2166" s="45">
        <v>39112.729169999999</v>
      </c>
      <c r="B2166" s="25">
        <v>5645.59</v>
      </c>
      <c r="C2166" s="46">
        <f t="shared" si="67"/>
        <v>4.6070074915032233E-3</v>
      </c>
      <c r="D2166" s="25">
        <v>374.6</v>
      </c>
      <c r="E2166" s="46">
        <f t="shared" si="66"/>
        <v>3.3749397332192288E-3</v>
      </c>
      <c r="F2166" s="73">
        <f>C2166-('Analyse France'!$D$11+'Analyse France'!$D$12*E2166)</f>
        <v>1.09362542601474E-3</v>
      </c>
    </row>
    <row r="2167" spans="1:6" x14ac:dyDescent="0.3">
      <c r="A2167" s="45">
        <v>39113.729169999999</v>
      </c>
      <c r="B2167" s="25">
        <v>5608.31</v>
      </c>
      <c r="C2167" s="46">
        <f t="shared" si="67"/>
        <v>-6.6033842344200844E-3</v>
      </c>
      <c r="D2167" s="25">
        <v>372.72</v>
      </c>
      <c r="E2167" s="46">
        <f t="shared" ref="E2167:E2230" si="68">D2167/D2166-1</f>
        <v>-5.018686599038924E-3</v>
      </c>
      <c r="F2167" s="73">
        <f>C2167-('Analyse France'!$D$11+'Analyse France'!$D$12*E2167)</f>
        <v>-1.1099354840148753E-3</v>
      </c>
    </row>
    <row r="2168" spans="1:6" x14ac:dyDescent="0.3">
      <c r="A2168" s="45">
        <v>39114.729169999999</v>
      </c>
      <c r="B2168" s="25">
        <v>5662.25</v>
      </c>
      <c r="C2168" s="46">
        <f t="shared" si="67"/>
        <v>9.6178706241274448E-3</v>
      </c>
      <c r="D2168" s="25">
        <v>376.95</v>
      </c>
      <c r="E2168" s="46">
        <f t="shared" si="68"/>
        <v>1.1349001931744818E-2</v>
      </c>
      <c r="F2168" s="73">
        <f>C2168-('Analyse France'!$D$11+'Analyse France'!$D$12*E2168)</f>
        <v>-2.4521264602489646E-3</v>
      </c>
    </row>
    <row r="2169" spans="1:6" x14ac:dyDescent="0.3">
      <c r="A2169" s="45">
        <v>39115.729169999999</v>
      </c>
      <c r="B2169" s="25">
        <v>5677.3</v>
      </c>
      <c r="C2169" s="46">
        <f t="shared" si="67"/>
        <v>2.657953993553841E-3</v>
      </c>
      <c r="D2169" s="25">
        <v>378.98</v>
      </c>
      <c r="E2169" s="46">
        <f t="shared" si="68"/>
        <v>5.3853296193129285E-3</v>
      </c>
      <c r="F2169" s="73">
        <f>C2169-('Analyse France'!$D$11+'Analyse France'!$D$12*E2169)</f>
        <v>-3.0126889340772057E-3</v>
      </c>
    </row>
    <row r="2170" spans="1:6" x14ac:dyDescent="0.3">
      <c r="A2170" s="45">
        <v>39118.729169999999</v>
      </c>
      <c r="B2170" s="25">
        <v>5681.11</v>
      </c>
      <c r="C2170" s="46">
        <f t="shared" si="67"/>
        <v>6.7109365367334917E-4</v>
      </c>
      <c r="D2170" s="25">
        <v>379.23</v>
      </c>
      <c r="E2170" s="46">
        <f t="shared" si="68"/>
        <v>6.5966541770023923E-4</v>
      </c>
      <c r="F2170" s="73">
        <f>C2170-('Analyse France'!$D$11+'Analyse France'!$D$12*E2170)</f>
        <v>7.1352892972571325E-5</v>
      </c>
    </row>
    <row r="2171" spans="1:6" x14ac:dyDescent="0.3">
      <c r="A2171" s="45">
        <v>39119.729169999999</v>
      </c>
      <c r="B2171" s="25">
        <v>5676.78</v>
      </c>
      <c r="C2171" s="46">
        <f t="shared" si="67"/>
        <v>-7.6217499749164919E-4</v>
      </c>
      <c r="D2171" s="25">
        <v>380.54</v>
      </c>
      <c r="E2171" s="46">
        <f t="shared" si="68"/>
        <v>3.4543680615986005E-3</v>
      </c>
      <c r="F2171" s="73">
        <f>C2171-('Analyse France'!$D$11+'Analyse France'!$D$12*E2171)</f>
        <v>-4.3607881046519373E-3</v>
      </c>
    </row>
    <row r="2172" spans="1:6" x14ac:dyDescent="0.3">
      <c r="A2172" s="45">
        <v>39120.729169999999</v>
      </c>
      <c r="B2172" s="25">
        <v>5703</v>
      </c>
      <c r="C2172" s="46">
        <f t="shared" si="67"/>
        <v>4.6188155961655042E-3</v>
      </c>
      <c r="D2172" s="25">
        <v>381.62</v>
      </c>
      <c r="E2172" s="46">
        <f t="shared" si="68"/>
        <v>2.8380722131706726E-3</v>
      </c>
      <c r="F2172" s="73">
        <f>C2172-('Analyse France'!$D$11+'Analyse France'!$D$12*E2172)</f>
        <v>1.6815224262527262E-3</v>
      </c>
    </row>
    <row r="2173" spans="1:6" x14ac:dyDescent="0.3">
      <c r="A2173" s="45">
        <v>39121.729169999999</v>
      </c>
      <c r="B2173" s="25">
        <v>5665.1</v>
      </c>
      <c r="C2173" s="46">
        <f t="shared" si="67"/>
        <v>-6.6456251095913244E-3</v>
      </c>
      <c r="D2173" s="25">
        <v>378.3</v>
      </c>
      <c r="E2173" s="46">
        <f t="shared" si="68"/>
        <v>-8.6997536816728616E-3</v>
      </c>
      <c r="F2173" s="73">
        <f>C2173-('Analyse France'!$D$11+'Analyse France'!$D$12*E2173)</f>
        <v>2.7978146366984431E-3</v>
      </c>
    </row>
    <row r="2174" spans="1:6" x14ac:dyDescent="0.3">
      <c r="A2174" s="45">
        <v>39122.729169999999</v>
      </c>
      <c r="B2174" s="25">
        <v>5692.45</v>
      </c>
      <c r="C2174" s="46">
        <f t="shared" si="67"/>
        <v>4.8278053344159577E-3</v>
      </c>
      <c r="D2174" s="25">
        <v>380.24</v>
      </c>
      <c r="E2174" s="46">
        <f t="shared" si="68"/>
        <v>5.12820512820511E-3</v>
      </c>
      <c r="F2174" s="73">
        <f>C2174-('Analyse France'!$D$11+'Analyse France'!$D$12*E2174)</f>
        <v>-5.6692862391411261E-4</v>
      </c>
    </row>
    <row r="2175" spans="1:6" x14ac:dyDescent="0.3">
      <c r="A2175" s="45">
        <v>39125.729169999999</v>
      </c>
      <c r="B2175" s="25">
        <v>5643.95</v>
      </c>
      <c r="C2175" s="46">
        <f t="shared" ref="C2175:C2238" si="69">B2175/B2174-1</f>
        <v>-8.5200572688385323E-3</v>
      </c>
      <c r="D2175" s="25">
        <v>378.06</v>
      </c>
      <c r="E2175" s="46">
        <f t="shared" si="68"/>
        <v>-5.7332211235009423E-3</v>
      </c>
      <c r="F2175" s="73">
        <f>C2175-('Analyse France'!$D$11+'Analyse France'!$D$12*E2175)</f>
        <v>-2.2598729837323113E-3</v>
      </c>
    </row>
    <row r="2176" spans="1:6" x14ac:dyDescent="0.3">
      <c r="A2176" s="45">
        <v>39126.729169999999</v>
      </c>
      <c r="B2176" s="25">
        <v>5682.69</v>
      </c>
      <c r="C2176" s="46">
        <f t="shared" si="69"/>
        <v>6.8639871012321496E-3</v>
      </c>
      <c r="D2176" s="25">
        <v>378.72</v>
      </c>
      <c r="E2176" s="46">
        <f t="shared" si="68"/>
        <v>1.7457546421204562E-3</v>
      </c>
      <c r="F2176" s="73">
        <f>C2176-('Analyse France'!$D$11+'Analyse France'!$D$12*E2176)</f>
        <v>5.0988118181815589E-3</v>
      </c>
    </row>
    <row r="2177" spans="1:6" x14ac:dyDescent="0.3">
      <c r="A2177" s="45">
        <v>39127.729169999999</v>
      </c>
      <c r="B2177" s="25">
        <v>5725.84</v>
      </c>
      <c r="C2177" s="46">
        <f t="shared" si="69"/>
        <v>7.593234894037959E-3</v>
      </c>
      <c r="D2177" s="25">
        <v>381.7</v>
      </c>
      <c r="E2177" s="46">
        <f t="shared" si="68"/>
        <v>7.8686100549216764E-3</v>
      </c>
      <c r="F2177" s="73">
        <f>C2177-('Analyse France'!$D$11+'Analyse France'!$D$12*E2177)</f>
        <v>-7.4210692136564976E-4</v>
      </c>
    </row>
    <row r="2178" spans="1:6" x14ac:dyDescent="0.3">
      <c r="A2178" s="45">
        <v>39128.729169999999</v>
      </c>
      <c r="B2178" s="25">
        <v>5720.88</v>
      </c>
      <c r="C2178" s="46">
        <f t="shared" si="69"/>
        <v>-8.6624844564286985E-4</v>
      </c>
      <c r="D2178" s="25">
        <v>381.29</v>
      </c>
      <c r="E2178" s="46">
        <f t="shared" si="68"/>
        <v>-1.0741419963321563E-3</v>
      </c>
      <c r="F2178" s="73">
        <f>C2178-('Analyse France'!$D$11+'Analyse France'!$D$12*E2178)</f>
        <v>3.9448318394093426E-4</v>
      </c>
    </row>
    <row r="2179" spans="1:6" x14ac:dyDescent="0.3">
      <c r="A2179" s="45">
        <v>39129.729169999999</v>
      </c>
      <c r="B2179" s="25">
        <v>5713.59</v>
      </c>
      <c r="C2179" s="46">
        <f t="shared" si="69"/>
        <v>-1.274279481478402E-3</v>
      </c>
      <c r="D2179" s="25">
        <v>380.81</v>
      </c>
      <c r="E2179" s="46">
        <f t="shared" si="68"/>
        <v>-1.2588843137769645E-3</v>
      </c>
      <c r="F2179" s="73">
        <f>C2179-('Analyse France'!$D$11+'Analyse France'!$D$12*E2179)</f>
        <v>1.846909940934221E-4</v>
      </c>
    </row>
    <row r="2180" spans="1:6" x14ac:dyDescent="0.3">
      <c r="A2180" s="45">
        <v>39132.729169999999</v>
      </c>
      <c r="B2180" s="25">
        <v>5739.9</v>
      </c>
      <c r="C2180" s="46">
        <f t="shared" si="69"/>
        <v>4.6048106356948448E-3</v>
      </c>
      <c r="D2180" s="25">
        <v>382.19</v>
      </c>
      <c r="E2180" s="46">
        <f t="shared" si="68"/>
        <v>3.6238544155877683E-3</v>
      </c>
      <c r="F2180" s="73">
        <f>C2180-('Analyse France'!$D$11+'Analyse France'!$D$12*E2180)</f>
        <v>8.2432918515639537E-4</v>
      </c>
    </row>
    <row r="2181" spans="1:6" x14ac:dyDescent="0.3">
      <c r="A2181" s="45">
        <v>39133.729169999999</v>
      </c>
      <c r="B2181" s="25">
        <v>5713.45</v>
      </c>
      <c r="C2181" s="46">
        <f t="shared" si="69"/>
        <v>-4.6080942176692785E-3</v>
      </c>
      <c r="D2181" s="25">
        <v>380.99</v>
      </c>
      <c r="E2181" s="46">
        <f t="shared" si="68"/>
        <v>-3.1397995761269781E-3</v>
      </c>
      <c r="F2181" s="73">
        <f>C2181-('Analyse France'!$D$11+'Analyse France'!$D$12*E2181)</f>
        <v>-1.1307963974655686E-3</v>
      </c>
    </row>
    <row r="2182" spans="1:6" x14ac:dyDescent="0.3">
      <c r="A2182" s="45">
        <v>39134.729169999999</v>
      </c>
      <c r="B2182" s="25">
        <v>5694.56</v>
      </c>
      <c r="C2182" s="46">
        <f t="shared" si="69"/>
        <v>-3.3062335366546014E-3</v>
      </c>
      <c r="D2182" s="25">
        <v>378.46</v>
      </c>
      <c r="E2182" s="46">
        <f t="shared" si="68"/>
        <v>-6.6405942413187979E-3</v>
      </c>
      <c r="F2182" s="73">
        <f>C2182-('Analyse France'!$D$11+'Analyse France'!$D$12*E2182)</f>
        <v>3.9276128863129228E-3</v>
      </c>
    </row>
    <row r="2183" spans="1:6" x14ac:dyDescent="0.3">
      <c r="A2183" s="45">
        <v>39135.729169999999</v>
      </c>
      <c r="B2183" s="25">
        <v>5707.86</v>
      </c>
      <c r="C2183" s="46">
        <f t="shared" si="69"/>
        <v>2.3355623612710819E-3</v>
      </c>
      <c r="D2183" s="25">
        <v>379.7</v>
      </c>
      <c r="E2183" s="46">
        <f t="shared" si="68"/>
        <v>3.2764360830734862E-3</v>
      </c>
      <c r="F2183" s="73">
        <f>C2183-('Analyse France'!$D$11+'Analyse France'!$D$12*E2183)</f>
        <v>-1.072119774712439E-3</v>
      </c>
    </row>
    <row r="2184" spans="1:6" x14ac:dyDescent="0.3">
      <c r="A2184" s="45">
        <v>39136.729169999999</v>
      </c>
      <c r="B2184" s="25">
        <v>5716.38</v>
      </c>
      <c r="C2184" s="46">
        <f t="shared" si="69"/>
        <v>1.4926785169924184E-3</v>
      </c>
      <c r="D2184" s="25">
        <v>380.53</v>
      </c>
      <c r="E2184" s="46">
        <f t="shared" si="68"/>
        <v>2.1859362654728098E-3</v>
      </c>
      <c r="F2184" s="73">
        <f>C2184-('Analyse France'!$D$11+'Analyse France'!$D$12*E2184)</f>
        <v>-7.4483628331346039E-4</v>
      </c>
    </row>
    <row r="2185" spans="1:6" x14ac:dyDescent="0.3">
      <c r="A2185" s="45">
        <v>39139.729169999999</v>
      </c>
      <c r="B2185" s="25">
        <v>5762.54</v>
      </c>
      <c r="C2185" s="46">
        <f t="shared" si="69"/>
        <v>8.0750404976575041E-3</v>
      </c>
      <c r="D2185" s="25">
        <v>382.17</v>
      </c>
      <c r="E2185" s="46">
        <f t="shared" si="68"/>
        <v>4.3097784668753025E-3</v>
      </c>
      <c r="F2185" s="73">
        <f>C2185-('Analyse France'!$D$11+'Analyse France'!$D$12*E2185)</f>
        <v>3.5585241513605816E-3</v>
      </c>
    </row>
    <row r="2186" spans="1:6" x14ac:dyDescent="0.3">
      <c r="A2186" s="45">
        <v>39140.729169999999</v>
      </c>
      <c r="B2186" s="25">
        <v>5588.39</v>
      </c>
      <c r="C2186" s="46">
        <f t="shared" si="69"/>
        <v>-3.0221048357148006E-2</v>
      </c>
      <c r="D2186" s="25">
        <v>370.56</v>
      </c>
      <c r="E2186" s="46">
        <f t="shared" si="68"/>
        <v>-3.0379150639767705E-2</v>
      </c>
      <c r="F2186" s="73">
        <f>C2186-('Analyse France'!$D$11+'Analyse France'!$D$12*E2186)</f>
        <v>2.4855976438367747E-3</v>
      </c>
    </row>
    <row r="2187" spans="1:6" x14ac:dyDescent="0.3">
      <c r="A2187" s="45">
        <v>39141.729169999999</v>
      </c>
      <c r="B2187" s="25">
        <v>5516.32</v>
      </c>
      <c r="C2187" s="46">
        <f t="shared" si="69"/>
        <v>-1.2896379816011549E-2</v>
      </c>
      <c r="D2187" s="25">
        <v>365.03</v>
      </c>
      <c r="E2187" s="46">
        <f t="shared" si="68"/>
        <v>-1.4923359240069156E-2</v>
      </c>
      <c r="F2187" s="73">
        <f>C2187-('Analyse France'!$D$11+'Analyse France'!$D$12*E2187)</f>
        <v>3.2253370074816871E-3</v>
      </c>
    </row>
    <row r="2188" spans="1:6" x14ac:dyDescent="0.3">
      <c r="A2188" s="45">
        <v>39142.729169999999</v>
      </c>
      <c r="B2188" s="25">
        <v>5458.4</v>
      </c>
      <c r="C2188" s="46">
        <f t="shared" si="69"/>
        <v>-1.0499753458827588E-2</v>
      </c>
      <c r="D2188" s="25">
        <v>361.79</v>
      </c>
      <c r="E2188" s="46">
        <f t="shared" si="68"/>
        <v>-8.8759827959344895E-3</v>
      </c>
      <c r="F2188" s="73">
        <f>C2188-('Analyse France'!$D$11+'Analyse France'!$D$12*E2188)</f>
        <v>-8.6721001001902227E-4</v>
      </c>
    </row>
    <row r="2189" spans="1:6" x14ac:dyDescent="0.3">
      <c r="A2189" s="45">
        <v>39143.729169999999</v>
      </c>
      <c r="B2189" s="25">
        <v>5424.7</v>
      </c>
      <c r="C2189" s="46">
        <f t="shared" si="69"/>
        <v>-6.1739703942547131E-3</v>
      </c>
      <c r="D2189" s="25">
        <v>360.67</v>
      </c>
      <c r="E2189" s="46">
        <f t="shared" si="68"/>
        <v>-3.0957185107383101E-3</v>
      </c>
      <c r="F2189" s="73">
        <f>C2189-('Analyse France'!$D$11+'Analyse France'!$D$12*E2189)</f>
        <v>-2.7439740242733253E-3</v>
      </c>
    </row>
    <row r="2190" spans="1:6" x14ac:dyDescent="0.3">
      <c r="A2190" s="45">
        <v>39146.729169999999</v>
      </c>
      <c r="B2190" s="25">
        <v>5385.03</v>
      </c>
      <c r="C2190" s="46">
        <f t="shared" si="69"/>
        <v>-7.312846793371075E-3</v>
      </c>
      <c r="D2190" s="25">
        <v>356.4</v>
      </c>
      <c r="E2190" s="46">
        <f t="shared" si="68"/>
        <v>-1.1839077272853382E-2</v>
      </c>
      <c r="F2190" s="73">
        <f>C2190-('Analyse France'!$D$11+'Analyse France'!$D$12*E2190)</f>
        <v>5.4992628630193725E-3</v>
      </c>
    </row>
    <row r="2191" spans="1:6" x14ac:dyDescent="0.3">
      <c r="A2191" s="45">
        <v>39147.729169999999</v>
      </c>
      <c r="B2191" s="25">
        <v>5437.13</v>
      </c>
      <c r="C2191" s="46">
        <f t="shared" si="69"/>
        <v>9.6749693130773196E-3</v>
      </c>
      <c r="D2191" s="25">
        <v>359.69</v>
      </c>
      <c r="E2191" s="46">
        <f t="shared" si="68"/>
        <v>9.2312008978676641E-3</v>
      </c>
      <c r="F2191" s="73">
        <f>C2191-('Analyse France'!$D$11+'Analyse France'!$D$12*E2191)</f>
        <v>-1.2250873616537032E-4</v>
      </c>
    </row>
    <row r="2192" spans="1:6" x14ac:dyDescent="0.3">
      <c r="A2192" s="45">
        <v>39148.729169999999</v>
      </c>
      <c r="B2192" s="25">
        <v>5455.07</v>
      </c>
      <c r="C2192" s="46">
        <f t="shared" si="69"/>
        <v>3.299534864900977E-3</v>
      </c>
      <c r="D2192" s="25">
        <v>361.65</v>
      </c>
      <c r="E2192" s="46">
        <f t="shared" si="68"/>
        <v>5.4491367566515958E-3</v>
      </c>
      <c r="F2192" s="73">
        <f>C2192-('Analyse France'!$D$11+'Analyse France'!$D$12*E2192)</f>
        <v>-2.4395766921527541E-3</v>
      </c>
    </row>
    <row r="2193" spans="1:6" x14ac:dyDescent="0.3">
      <c r="A2193" s="45">
        <v>39149.729169999999</v>
      </c>
      <c r="B2193" s="25">
        <v>5524.26</v>
      </c>
      <c r="C2193" s="46">
        <f t="shared" si="69"/>
        <v>1.2683613592493037E-2</v>
      </c>
      <c r="D2193" s="25">
        <v>366.54</v>
      </c>
      <c r="E2193" s="46">
        <f t="shared" si="68"/>
        <v>1.3521360431356433E-2</v>
      </c>
      <c r="F2193" s="73">
        <f>C2193-('Analyse France'!$D$11+'Analyse France'!$D$12*E2193)</f>
        <v>-1.7174457411372746E-3</v>
      </c>
    </row>
    <row r="2194" spans="1:6" x14ac:dyDescent="0.3">
      <c r="A2194" s="45">
        <v>39150.729169999999</v>
      </c>
      <c r="B2194" s="25">
        <v>5537.84</v>
      </c>
      <c r="C2194" s="46">
        <f t="shared" si="69"/>
        <v>2.4582478015153786E-3</v>
      </c>
      <c r="D2194" s="25">
        <v>367.35</v>
      </c>
      <c r="E2194" s="46">
        <f t="shared" si="68"/>
        <v>2.2098543133082238E-3</v>
      </c>
      <c r="F2194" s="73">
        <f>C2194-('Analyse France'!$D$11+'Analyse France'!$D$12*E2194)</f>
        <v>1.9506759727412268E-4</v>
      </c>
    </row>
    <row r="2195" spans="1:6" x14ac:dyDescent="0.3">
      <c r="A2195" s="45">
        <v>39153.729169999999</v>
      </c>
      <c r="B2195" s="25">
        <v>5496.07</v>
      </c>
      <c r="C2195" s="46">
        <f t="shared" si="69"/>
        <v>-7.5426520087255033E-3</v>
      </c>
      <c r="D2195" s="25">
        <v>365.49</v>
      </c>
      <c r="E2195" s="46">
        <f t="shared" si="68"/>
        <v>-5.0632911392405333E-3</v>
      </c>
      <c r="F2195" s="73">
        <f>C2195-('Analyse France'!$D$11+'Analyse France'!$D$12*E2195)</f>
        <v>-2.0013400903266653E-3</v>
      </c>
    </row>
    <row r="2196" spans="1:6" x14ac:dyDescent="0.3">
      <c r="A2196" s="45">
        <v>39154.729169999999</v>
      </c>
      <c r="B2196" s="25">
        <v>5432.94</v>
      </c>
      <c r="C2196" s="46">
        <f t="shared" si="69"/>
        <v>-1.1486389365492067E-2</v>
      </c>
      <c r="D2196" s="25">
        <v>361.56</v>
      </c>
      <c r="E2196" s="46">
        <f t="shared" si="68"/>
        <v>-1.0752688172043001E-2</v>
      </c>
      <c r="F2196" s="73">
        <f>C2196-('Analyse France'!$D$11+'Analyse France'!$D$12*E2196)</f>
        <v>1.5996398439890869E-4</v>
      </c>
    </row>
    <row r="2197" spans="1:6" x14ac:dyDescent="0.3">
      <c r="A2197" s="45">
        <v>39155.729169999999</v>
      </c>
      <c r="B2197" s="25">
        <v>5296.22</v>
      </c>
      <c r="C2197" s="46">
        <f t="shared" si="69"/>
        <v>-2.5165011945649907E-2</v>
      </c>
      <c r="D2197" s="25">
        <v>351.93</v>
      </c>
      <c r="E2197" s="46">
        <f t="shared" si="68"/>
        <v>-2.6634583471622952E-2</v>
      </c>
      <c r="F2197" s="73">
        <f>C2197-('Analyse France'!$D$11+'Analyse France'!$D$12*E2197)</f>
        <v>3.5235039138235141E-3</v>
      </c>
    </row>
    <row r="2198" spans="1:6" x14ac:dyDescent="0.3">
      <c r="A2198" s="45">
        <v>39156.729169999999</v>
      </c>
      <c r="B2198" s="25">
        <v>5389.85</v>
      </c>
      <c r="C2198" s="46">
        <f t="shared" si="69"/>
        <v>1.7678646279799537E-2</v>
      </c>
      <c r="D2198" s="25">
        <v>359.02</v>
      </c>
      <c r="E2198" s="46">
        <f t="shared" si="68"/>
        <v>2.0146051771658957E-2</v>
      </c>
      <c r="F2198" s="73">
        <f>C2198-('Analyse France'!$D$11+'Analyse France'!$D$12*E2198)</f>
        <v>-3.8310776223627885E-3</v>
      </c>
    </row>
    <row r="2199" spans="1:6" x14ac:dyDescent="0.3">
      <c r="A2199" s="45">
        <v>39157.729169999999</v>
      </c>
      <c r="B2199" s="25">
        <v>5382.16</v>
      </c>
      <c r="C2199" s="46">
        <f t="shared" si="69"/>
        <v>-1.4267558466377617E-3</v>
      </c>
      <c r="D2199" s="25">
        <v>359.06</v>
      </c>
      <c r="E2199" s="46">
        <f t="shared" si="68"/>
        <v>1.1141440588269269E-4</v>
      </c>
      <c r="F2199" s="73">
        <f>C2199-('Analyse France'!$D$11+'Analyse France'!$D$12*E2199)</f>
        <v>-1.4381925880012033E-3</v>
      </c>
    </row>
    <row r="2200" spans="1:6" x14ac:dyDescent="0.3">
      <c r="A2200" s="45">
        <v>39160.729169999999</v>
      </c>
      <c r="B2200" s="25">
        <v>5458.95</v>
      </c>
      <c r="C2200" s="46">
        <f t="shared" si="69"/>
        <v>1.426750598272819E-2</v>
      </c>
      <c r="D2200" s="25">
        <v>364.42</v>
      </c>
      <c r="E2200" s="46">
        <f t="shared" si="68"/>
        <v>1.4927867208823109E-2</v>
      </c>
      <c r="F2200" s="73">
        <f>C2200-('Analyse France'!$D$11+'Analyse France'!$D$12*E2200)</f>
        <v>-1.6428138403003952E-3</v>
      </c>
    </row>
    <row r="2201" spans="1:6" x14ac:dyDescent="0.3">
      <c r="A2201" s="45">
        <v>39161.729169999999</v>
      </c>
      <c r="B2201" s="25">
        <v>5503.27</v>
      </c>
      <c r="C2201" s="46">
        <f t="shared" si="69"/>
        <v>8.1187774205664365E-3</v>
      </c>
      <c r="D2201" s="25">
        <v>367.23</v>
      </c>
      <c r="E2201" s="46">
        <f t="shared" si="68"/>
        <v>7.7108830470336009E-3</v>
      </c>
      <c r="F2201" s="73">
        <f>C2201-('Analyse France'!$D$11+'Analyse France'!$D$12*E2201)</f>
        <v>-4.7314487954214918E-5</v>
      </c>
    </row>
    <row r="2202" spans="1:6" x14ac:dyDescent="0.3">
      <c r="A2202" s="45">
        <v>39162.729169999999</v>
      </c>
      <c r="B2202" s="25">
        <v>5502.18</v>
      </c>
      <c r="C2202" s="46">
        <f t="shared" si="69"/>
        <v>-1.980640600952599E-4</v>
      </c>
      <c r="D2202" s="25">
        <v>368.75</v>
      </c>
      <c r="E2202" s="46">
        <f t="shared" si="68"/>
        <v>4.1390953898101657E-3</v>
      </c>
      <c r="F2202" s="73">
        <f>C2202-('Analyse France'!$D$11+'Analyse France'!$D$12*E2202)</f>
        <v>-4.5314279121771769E-3</v>
      </c>
    </row>
    <row r="2203" spans="1:6" x14ac:dyDescent="0.3">
      <c r="A2203" s="45">
        <v>39163.729169999999</v>
      </c>
      <c r="B2203" s="25">
        <v>5598.37</v>
      </c>
      <c r="C2203" s="46">
        <f t="shared" si="69"/>
        <v>1.7482161615941294E-2</v>
      </c>
      <c r="D2203" s="25">
        <v>374.2</v>
      </c>
      <c r="E2203" s="46">
        <f t="shared" si="68"/>
        <v>1.4779661016949053E-2</v>
      </c>
      <c r="F2203" s="73">
        <f>C2203-('Analyse France'!$D$11+'Analyse France'!$D$12*E2203)</f>
        <v>1.7308753313664479E-3</v>
      </c>
    </row>
    <row r="2204" spans="1:6" x14ac:dyDescent="0.3">
      <c r="A2204" s="45">
        <v>39164.729169999999</v>
      </c>
      <c r="B2204" s="25">
        <v>5634.75</v>
      </c>
      <c r="C2204" s="46">
        <f t="shared" si="69"/>
        <v>6.4983200467279012E-3</v>
      </c>
      <c r="D2204" s="25">
        <v>375.98</v>
      </c>
      <c r="E2204" s="46">
        <f t="shared" si="68"/>
        <v>4.7568145376803983E-3</v>
      </c>
      <c r="F2204" s="73">
        <f>C2204-('Analyse France'!$D$11+'Analyse France'!$D$12*E2204)</f>
        <v>1.5021089774398793E-3</v>
      </c>
    </row>
    <row r="2205" spans="1:6" x14ac:dyDescent="0.3">
      <c r="A2205" s="45">
        <v>39167.729169999999</v>
      </c>
      <c r="B2205" s="25">
        <v>5576.3</v>
      </c>
      <c r="C2205" s="46">
        <f t="shared" si="69"/>
        <v>-1.0373131017347714E-2</v>
      </c>
      <c r="D2205" s="25">
        <v>372.85</v>
      </c>
      <c r="E2205" s="46">
        <f t="shared" si="68"/>
        <v>-8.3249108995159249E-3</v>
      </c>
      <c r="F2205" s="73">
        <f>C2205-('Analyse France'!$D$11+'Analyse France'!$D$12*E2205)</f>
        <v>-1.3319185549282454E-3</v>
      </c>
    </row>
    <row r="2206" spans="1:6" x14ac:dyDescent="0.3">
      <c r="A2206" s="45">
        <v>39168.729169999999</v>
      </c>
      <c r="B2206" s="25">
        <v>5587.06</v>
      </c>
      <c r="C2206" s="46">
        <f t="shared" si="69"/>
        <v>1.9295948926707496E-3</v>
      </c>
      <c r="D2206" s="25">
        <v>372.46</v>
      </c>
      <c r="E2206" s="46">
        <f t="shared" si="68"/>
        <v>-1.0459970497520565E-3</v>
      </c>
      <c r="F2206" s="73">
        <f>C2206-('Analyse France'!$D$11+'Analyse France'!$D$12*E2206)</f>
        <v>3.1601254194016555E-3</v>
      </c>
    </row>
    <row r="2207" spans="1:6" x14ac:dyDescent="0.3">
      <c r="A2207" s="45">
        <v>39169.729169999999</v>
      </c>
      <c r="B2207" s="25">
        <v>5552.69</v>
      </c>
      <c r="C2207" s="46">
        <f t="shared" si="69"/>
        <v>-6.151714855398116E-3</v>
      </c>
      <c r="D2207" s="25">
        <v>370.1</v>
      </c>
      <c r="E2207" s="46">
        <f t="shared" si="68"/>
        <v>-6.3362508725768318E-3</v>
      </c>
      <c r="F2207" s="73">
        <f>C2207-('Analyse France'!$D$11+'Analyse France'!$D$12*E2207)</f>
        <v>7.5555409989453044E-4</v>
      </c>
    </row>
    <row r="2208" spans="1:6" x14ac:dyDescent="0.3">
      <c r="A2208" s="45">
        <v>39170.729169999999</v>
      </c>
      <c r="B2208" s="25">
        <v>5631.53</v>
      </c>
      <c r="C2208" s="46">
        <f t="shared" si="69"/>
        <v>1.4198523598472068E-2</v>
      </c>
      <c r="D2208" s="25">
        <v>374.29</v>
      </c>
      <c r="E2208" s="46">
        <f t="shared" si="68"/>
        <v>1.1321264523101782E-2</v>
      </c>
      <c r="F2208" s="73">
        <f>C2208-('Analyse France'!$D$11+'Analyse France'!$D$12*E2208)</f>
        <v>2.1582903059336415E-3</v>
      </c>
    </row>
    <row r="2209" spans="1:6" x14ac:dyDescent="0.3">
      <c r="A2209" s="45">
        <v>39171.729169999999</v>
      </c>
      <c r="B2209" s="25">
        <v>5634.16</v>
      </c>
      <c r="C2209" s="46">
        <f t="shared" si="69"/>
        <v>4.670134048829766E-4</v>
      </c>
      <c r="D2209" s="25">
        <v>374.22</v>
      </c>
      <c r="E2209" s="46">
        <f t="shared" si="68"/>
        <v>-1.870207593042128E-4</v>
      </c>
      <c r="F2209" s="73">
        <f>C2209-('Analyse France'!$D$11+'Analyse France'!$D$12*E2209)</f>
        <v>7.7581429811871537E-4</v>
      </c>
    </row>
    <row r="2210" spans="1:6" x14ac:dyDescent="0.3">
      <c r="A2210" s="45">
        <v>39174.729169999999</v>
      </c>
      <c r="B2210" s="25">
        <v>5645.56</v>
      </c>
      <c r="C2210" s="46">
        <f t="shared" si="69"/>
        <v>2.0233717182331912E-3</v>
      </c>
      <c r="D2210" s="25">
        <v>375.53</v>
      </c>
      <c r="E2210" s="46">
        <f t="shared" si="68"/>
        <v>3.5006146117255721E-3</v>
      </c>
      <c r="F2210" s="73">
        <f>C2210-('Analyse France'!$D$11+'Analyse France'!$D$12*E2210)</f>
        <v>-1.6248665254680892E-3</v>
      </c>
    </row>
    <row r="2211" spans="1:6" x14ac:dyDescent="0.3">
      <c r="A2211" s="45">
        <v>39175.729169999999</v>
      </c>
      <c r="B2211" s="25">
        <v>5711.91</v>
      </c>
      <c r="C2211" s="46">
        <f t="shared" si="69"/>
        <v>1.1752598502185796E-2</v>
      </c>
      <c r="D2211" s="25">
        <v>379.49</v>
      </c>
      <c r="E2211" s="46">
        <f t="shared" si="68"/>
        <v>1.0545096263947062E-2</v>
      </c>
      <c r="F2211" s="73">
        <f>C2211-('Analyse France'!$D$11+'Analyse France'!$D$12*E2211)</f>
        <v>5.452371910943353E-4</v>
      </c>
    </row>
    <row r="2212" spans="1:6" x14ac:dyDescent="0.3">
      <c r="A2212" s="45">
        <v>39176.729169999999</v>
      </c>
      <c r="B2212" s="25">
        <v>5739.01</v>
      </c>
      <c r="C2212" s="46">
        <f t="shared" si="69"/>
        <v>4.7444725144478728E-3</v>
      </c>
      <c r="D2212" s="25">
        <v>379.99</v>
      </c>
      <c r="E2212" s="46">
        <f t="shared" si="68"/>
        <v>1.3175577749084955E-3</v>
      </c>
      <c r="F2212" s="73">
        <f>C2212-('Analyse France'!$D$11+'Analyse France'!$D$12*E2212)</f>
        <v>3.4387764345697987E-3</v>
      </c>
    </row>
    <row r="2213" spans="1:6" x14ac:dyDescent="0.3">
      <c r="A2213" s="45">
        <v>39177.729169999999</v>
      </c>
      <c r="B2213" s="25">
        <v>5741.38</v>
      </c>
      <c r="C2213" s="46">
        <f t="shared" si="69"/>
        <v>4.1296321142492154E-4</v>
      </c>
      <c r="D2213" s="25">
        <v>380.26</v>
      </c>
      <c r="E2213" s="46">
        <f t="shared" si="68"/>
        <v>7.1054501434253403E-4</v>
      </c>
      <c r="F2213" s="73">
        <f>C2213-('Analyse France'!$D$11+'Analyse France'!$D$12*E2213)</f>
        <v>-2.4137420402290831E-4</v>
      </c>
    </row>
    <row r="2214" spans="1:6" x14ac:dyDescent="0.3">
      <c r="A2214" s="45">
        <v>39182.729169999999</v>
      </c>
      <c r="B2214" s="25">
        <v>5766.27</v>
      </c>
      <c r="C2214" s="46">
        <f t="shared" si="69"/>
        <v>4.3351946744512038E-3</v>
      </c>
      <c r="D2214" s="25">
        <v>382.51</v>
      </c>
      <c r="E2214" s="46">
        <f t="shared" si="68"/>
        <v>5.9170041550518082E-3</v>
      </c>
      <c r="F2214" s="73">
        <f>C2214-('Analyse France'!$D$11+'Analyse France'!$D$12*E2214)</f>
        <v>-1.9059647859584238E-3</v>
      </c>
    </row>
    <row r="2215" spans="1:6" x14ac:dyDescent="0.3">
      <c r="A2215" s="45">
        <v>39183.729169999999</v>
      </c>
      <c r="B2215" s="25">
        <v>5751.92</v>
      </c>
      <c r="C2215" s="46">
        <f t="shared" si="69"/>
        <v>-2.4886104882360094E-3</v>
      </c>
      <c r="D2215" s="25">
        <v>382.19</v>
      </c>
      <c r="E2215" s="46">
        <f t="shared" si="68"/>
        <v>-8.3657943583170802E-4</v>
      </c>
      <c r="F2215" s="73">
        <f>C2215-('Analyse France'!$D$11+'Analyse France'!$D$12*E2215)</f>
        <v>-1.4827967815998668E-3</v>
      </c>
    </row>
    <row r="2216" spans="1:6" x14ac:dyDescent="0.3">
      <c r="A2216" s="45">
        <v>39184.729169999999</v>
      </c>
      <c r="B2216" s="25">
        <v>5748.94</v>
      </c>
      <c r="C2216" s="46">
        <f t="shared" si="69"/>
        <v>-5.1808787326679262E-4</v>
      </c>
      <c r="D2216" s="25">
        <v>380.79</v>
      </c>
      <c r="E2216" s="46">
        <f t="shared" si="68"/>
        <v>-3.663099505481493E-3</v>
      </c>
      <c r="F2216" s="73">
        <f>C2216-('Analyse France'!$D$11+'Analyse France'!$D$12*E2216)</f>
        <v>3.5207400583681719E-3</v>
      </c>
    </row>
    <row r="2217" spans="1:6" x14ac:dyDescent="0.3">
      <c r="A2217" s="45">
        <v>39185.729169999999</v>
      </c>
      <c r="B2217" s="25">
        <v>5789.34</v>
      </c>
      <c r="C2217" s="46">
        <f t="shared" si="69"/>
        <v>7.0273824391975381E-3</v>
      </c>
      <c r="D2217" s="25">
        <v>383.33</v>
      </c>
      <c r="E2217" s="46">
        <f t="shared" si="68"/>
        <v>6.670343233803333E-3</v>
      </c>
      <c r="F2217" s="73">
        <f>C2217-('Analyse France'!$D$11+'Analyse France'!$D$12*E2217)</f>
        <v>-2.2152014418483877E-5</v>
      </c>
    </row>
    <row r="2218" spans="1:6" x14ac:dyDescent="0.3">
      <c r="A2218" s="45">
        <v>39188.729169999999</v>
      </c>
      <c r="B2218" s="25">
        <v>5861.97</v>
      </c>
      <c r="C2218" s="46">
        <f t="shared" si="69"/>
        <v>1.2545471504523897E-2</v>
      </c>
      <c r="D2218" s="25">
        <v>387.72</v>
      </c>
      <c r="E2218" s="46">
        <f t="shared" si="68"/>
        <v>1.1452273498030463E-2</v>
      </c>
      <c r="F2218" s="73">
        <f>C2218-('Analyse France'!$D$11+'Analyse France'!$D$12*E2218)</f>
        <v>3.6465824978111974E-4</v>
      </c>
    </row>
    <row r="2219" spans="1:6" x14ac:dyDescent="0.3">
      <c r="A2219" s="45">
        <v>39189.729169999999</v>
      </c>
      <c r="B2219" s="25">
        <v>5858.14</v>
      </c>
      <c r="C2219" s="46">
        <f t="shared" si="69"/>
        <v>-6.5336397149762249E-4</v>
      </c>
      <c r="D2219" s="25">
        <v>387.86</v>
      </c>
      <c r="E2219" s="46">
        <f t="shared" si="68"/>
        <v>3.610853193025676E-4</v>
      </c>
      <c r="F2219" s="73">
        <f>C2219-('Analyse France'!$D$11+'Analyse France'!$D$12*E2219)</f>
        <v>-9.3271157615267214E-4</v>
      </c>
    </row>
    <row r="2220" spans="1:6" x14ac:dyDescent="0.3">
      <c r="A2220" s="45">
        <v>39190.729169999999</v>
      </c>
      <c r="B2220" s="25">
        <v>5835.95</v>
      </c>
      <c r="C2220" s="46">
        <f t="shared" si="69"/>
        <v>-3.7878917198975737E-3</v>
      </c>
      <c r="D2220" s="25">
        <v>385.88</v>
      </c>
      <c r="E2220" s="46">
        <f t="shared" si="68"/>
        <v>-5.1049347702779579E-3</v>
      </c>
      <c r="F2220" s="73">
        <f>C2220-('Analyse France'!$D$11+'Analyse France'!$D$12*E2220)</f>
        <v>1.7981061452501806E-3</v>
      </c>
    </row>
    <row r="2221" spans="1:6" x14ac:dyDescent="0.3">
      <c r="A2221" s="45">
        <v>39191.729169999999</v>
      </c>
      <c r="B2221" s="25">
        <v>5829.04</v>
      </c>
      <c r="C2221" s="46">
        <f t="shared" si="69"/>
        <v>-1.1840403019216517E-3</v>
      </c>
      <c r="D2221" s="25">
        <v>384.39</v>
      </c>
      <c r="E2221" s="46">
        <f>D2221/D2220-1</f>
        <v>-3.8613040323416392E-3</v>
      </c>
      <c r="F2221" s="73">
        <f>C2221-('Analyse France'!$D$11+'Analyse France'!$D$12*E2221)</f>
        <v>3.0674721798359204E-3</v>
      </c>
    </row>
    <row r="2222" spans="1:6" x14ac:dyDescent="0.3">
      <c r="A2222" s="47">
        <v>39192.729169999999</v>
      </c>
      <c r="B2222" s="48">
        <v>5938.9</v>
      </c>
      <c r="C2222" s="49">
        <f t="shared" si="69"/>
        <v>1.8847014259637973E-2</v>
      </c>
      <c r="D2222" s="48">
        <v>389.27</v>
      </c>
      <c r="E2222" s="49">
        <f t="shared" si="68"/>
        <v>1.2695439527563135E-2</v>
      </c>
      <c r="F2222" s="74">
        <f>C2222-('Analyse France'!$D$11+'Analyse France'!$D$12*E2222)</f>
        <v>5.332214279630201E-3</v>
      </c>
    </row>
    <row r="2223" spans="1:6" x14ac:dyDescent="0.3">
      <c r="A2223" s="47">
        <v>39195.729169999999</v>
      </c>
      <c r="B2223" s="48">
        <v>5917.32</v>
      </c>
      <c r="C2223" s="49">
        <f t="shared" si="69"/>
        <v>-3.633669534762296E-3</v>
      </c>
      <c r="D2223" s="48">
        <v>388.85</v>
      </c>
      <c r="E2223" s="49">
        <f t="shared" si="68"/>
        <v>-1.07894263621644E-3</v>
      </c>
      <c r="F2223" s="74">
        <f>C2223-('Analyse France'!$D$11+'Analyse France'!$D$12*E2223)</f>
        <v>-2.3677865499079336E-3</v>
      </c>
    </row>
    <row r="2224" spans="1:6" x14ac:dyDescent="0.3">
      <c r="A2224" s="47">
        <v>39196.729169999999</v>
      </c>
      <c r="B2224" s="48">
        <v>5886.03</v>
      </c>
      <c r="C2224" s="49">
        <f t="shared" si="69"/>
        <v>-5.287866804566943E-3</v>
      </c>
      <c r="D2224" s="48">
        <v>385.38</v>
      </c>
      <c r="E2224" s="49">
        <f t="shared" si="68"/>
        <v>-8.9237495178089432E-3</v>
      </c>
      <c r="F2224" s="74">
        <f>C2224-('Analyse France'!$D$11+'Analyse France'!$D$12*E2224)</f>
        <v>4.3959330101462617E-3</v>
      </c>
    </row>
    <row r="2225" spans="1:6" x14ac:dyDescent="0.3">
      <c r="A2225" s="47">
        <v>39197.729169999999</v>
      </c>
      <c r="B2225" s="48">
        <v>5947.33</v>
      </c>
      <c r="C2225" s="49">
        <f t="shared" si="69"/>
        <v>1.0414489902362156E-2</v>
      </c>
      <c r="D2225" s="48">
        <v>387.8</v>
      </c>
      <c r="E2225" s="49">
        <f t="shared" si="68"/>
        <v>6.2795163215527694E-3</v>
      </c>
      <c r="F2225" s="74">
        <f>C2225-('Analyse France'!$D$11+'Analyse France'!$D$12*E2225)</f>
        <v>3.7843345987817467E-3</v>
      </c>
    </row>
    <row r="2226" spans="1:6" x14ac:dyDescent="0.3">
      <c r="A2226" s="47">
        <v>39198.729169999999</v>
      </c>
      <c r="B2226" s="48">
        <v>5944.44</v>
      </c>
      <c r="C2226" s="49">
        <f t="shared" si="69"/>
        <v>-4.8593234274885155E-4</v>
      </c>
      <c r="D2226" s="48">
        <v>388.4</v>
      </c>
      <c r="E2226" s="49">
        <f t="shared" si="68"/>
        <v>1.5471892728209369E-3</v>
      </c>
      <c r="F2226" s="74">
        <f>C2226-('Analyse France'!$D$11+'Analyse France'!$D$12*E2226)</f>
        <v>-2.0380358715443212E-3</v>
      </c>
    </row>
    <row r="2227" spans="1:6" x14ac:dyDescent="0.3">
      <c r="A2227" s="47">
        <v>39199.729169999999</v>
      </c>
      <c r="B2227" s="48">
        <v>5930.77</v>
      </c>
      <c r="C2227" s="49">
        <f t="shared" si="69"/>
        <v>-2.2996278875720977E-3</v>
      </c>
      <c r="D2227" s="48">
        <v>386.1</v>
      </c>
      <c r="E2227" s="49">
        <f t="shared" si="68"/>
        <v>-5.9217301750771334E-3</v>
      </c>
      <c r="F2227" s="74">
        <f>C2227-('Analyse France'!$D$11+'Analyse France'!$D$12*E2227)</f>
        <v>4.1628371600558158E-3</v>
      </c>
    </row>
    <row r="2228" spans="1:6" x14ac:dyDescent="0.3">
      <c r="A2228" s="47">
        <v>39202.729169999999</v>
      </c>
      <c r="B2228" s="48">
        <v>5960.04</v>
      </c>
      <c r="C2228" s="49">
        <f t="shared" si="69"/>
        <v>4.935278218511252E-3</v>
      </c>
      <c r="D2228" s="48">
        <v>386.93</v>
      </c>
      <c r="E2228" s="49">
        <f t="shared" si="68"/>
        <v>2.1497021497021152E-3</v>
      </c>
      <c r="F2228" s="74">
        <f>C2228-('Analyse France'!$D$11+'Analyse France'!$D$12*E2228)</f>
        <v>2.7366446523217785E-3</v>
      </c>
    </row>
    <row r="2229" spans="1:6" x14ac:dyDescent="0.3">
      <c r="A2229" s="47">
        <v>39204.729169999999</v>
      </c>
      <c r="B2229" s="48">
        <v>5990.13</v>
      </c>
      <c r="C2229" s="49">
        <f t="shared" si="69"/>
        <v>5.048623834739363E-3</v>
      </c>
      <c r="D2229" s="48">
        <v>388.64</v>
      </c>
      <c r="E2229" s="49">
        <f t="shared" si="68"/>
        <v>4.4194040265681522E-3</v>
      </c>
      <c r="F2229" s="74">
        <f>C2229-('Analyse France'!$D$11+'Analyse France'!$D$12*E2229)</f>
        <v>4.1447312753975334E-4</v>
      </c>
    </row>
    <row r="2230" spans="1:6" x14ac:dyDescent="0.3">
      <c r="A2230" s="47">
        <v>39205.729169999999</v>
      </c>
      <c r="B2230" s="48">
        <v>6004.28</v>
      </c>
      <c r="C2230" s="49">
        <f t="shared" si="69"/>
        <v>2.3622191838907902E-3</v>
      </c>
      <c r="D2230" s="48">
        <v>389.72</v>
      </c>
      <c r="E2230" s="49">
        <f t="shared" si="68"/>
        <v>2.7789213668176771E-3</v>
      </c>
      <c r="F2230" s="74">
        <f>C2230-('Analyse France'!$D$11+'Analyse France'!$D$12*E2230)</f>
        <v>-5.11601817422957E-4</v>
      </c>
    </row>
    <row r="2231" spans="1:6" x14ac:dyDescent="0.3">
      <c r="A2231" s="47">
        <v>39206.729169999999</v>
      </c>
      <c r="B2231" s="48">
        <v>6068.83</v>
      </c>
      <c r="C2231" s="49">
        <f t="shared" si="69"/>
        <v>1.0750664525971398E-2</v>
      </c>
      <c r="D2231" s="48">
        <v>392.73</v>
      </c>
      <c r="E2231" s="49">
        <f t="shared" ref="E2231:E2294" si="70">D2231/D2230-1</f>
        <v>7.7234937904135936E-3</v>
      </c>
      <c r="F2231" s="74">
        <f>C2231-('Analyse France'!$D$11+'Analyse France'!$D$12*E2231)</f>
        <v>2.5710405840256075E-3</v>
      </c>
    </row>
    <row r="2232" spans="1:6" x14ac:dyDescent="0.3">
      <c r="A2232" s="32">
        <v>39209.729169999999</v>
      </c>
      <c r="B2232" s="33">
        <v>6071.48</v>
      </c>
      <c r="C2232" s="35">
        <f t="shared" si="69"/>
        <v>4.3665747763577123E-4</v>
      </c>
      <c r="D2232" s="33">
        <v>392.88</v>
      </c>
      <c r="E2232" s="35">
        <f t="shared" si="70"/>
        <v>3.8194179207073908E-4</v>
      </c>
      <c r="F2232" s="75">
        <f>C2232-('Analyse France'!$D$11+'Analyse France'!$D$12*E2232)</f>
        <v>1.3492971043795125E-4</v>
      </c>
    </row>
    <row r="2233" spans="1:6" x14ac:dyDescent="0.3">
      <c r="A2233" s="50">
        <v>39210.729169999999</v>
      </c>
      <c r="B2233" s="51">
        <v>6034.25</v>
      </c>
      <c r="C2233" s="52">
        <f t="shared" si="69"/>
        <v>-6.1319480587928021E-3</v>
      </c>
      <c r="D2233" s="51">
        <v>389.79</v>
      </c>
      <c r="E2233" s="52">
        <f t="shared" si="70"/>
        <v>-7.8649969456321411E-3</v>
      </c>
      <c r="F2233" s="76">
        <f>C2233-('Analyse France'!$D$11+'Analyse France'!$D$12*E2233)</f>
        <v>2.4157509913628698E-3</v>
      </c>
    </row>
    <row r="2234" spans="1:6" x14ac:dyDescent="0.3">
      <c r="A2234" s="50">
        <v>39211.729169999999</v>
      </c>
      <c r="B2234" s="51">
        <v>6051.63</v>
      </c>
      <c r="C2234" s="52">
        <f t="shared" si="69"/>
        <v>2.8802253801218924E-3</v>
      </c>
      <c r="D2234" s="51">
        <v>390.58</v>
      </c>
      <c r="E2234" s="52">
        <f t="shared" si="70"/>
        <v>2.0267323430565032E-3</v>
      </c>
      <c r="F2234" s="76">
        <f>C2234-('Analyse France'!$D$11+'Analyse France'!$D$12*E2234)</f>
        <v>8.135452986454102E-4</v>
      </c>
    </row>
    <row r="2235" spans="1:6" x14ac:dyDescent="0.3">
      <c r="A2235" s="50">
        <v>39212.729169999999</v>
      </c>
      <c r="B2235" s="51">
        <v>6012.76</v>
      </c>
      <c r="C2235" s="52">
        <f t="shared" si="69"/>
        <v>-6.4230628772743437E-3</v>
      </c>
      <c r="D2235" s="51">
        <v>387.72</v>
      </c>
      <c r="E2235" s="52">
        <f t="shared" si="70"/>
        <v>-7.3224435454963821E-3</v>
      </c>
      <c r="F2235" s="76">
        <f>C2235-('Analyse France'!$D$11+'Analyse France'!$D$12*E2235)</f>
        <v>1.5424460097535897E-3</v>
      </c>
    </row>
    <row r="2236" spans="1:6" x14ac:dyDescent="0.3">
      <c r="A2236" s="50">
        <v>39213.729169999999</v>
      </c>
      <c r="B2236" s="51">
        <v>6050.63</v>
      </c>
      <c r="C2236" s="52">
        <f t="shared" si="69"/>
        <v>6.2982723408218089E-3</v>
      </c>
      <c r="D2236" s="51">
        <v>389.78</v>
      </c>
      <c r="E2236" s="52">
        <f t="shared" si="70"/>
        <v>5.313112555452193E-3</v>
      </c>
      <c r="F2236" s="76">
        <f>C2236-('Analyse France'!$D$11+'Analyse France'!$D$12*E2236)</f>
        <v>7.0512236444526984E-4</v>
      </c>
    </row>
    <row r="2237" spans="1:6" x14ac:dyDescent="0.3">
      <c r="A2237" s="50">
        <v>39216.729169999999</v>
      </c>
      <c r="B2237" s="51">
        <v>6026.42</v>
      </c>
      <c r="C2237" s="52">
        <f t="shared" si="69"/>
        <v>-4.0012362349044484E-3</v>
      </c>
      <c r="D2237" s="51">
        <v>388.96</v>
      </c>
      <c r="E2237" s="52">
        <f t="shared" si="70"/>
        <v>-2.1037508338036526E-3</v>
      </c>
      <c r="F2237" s="76">
        <f>C2237-('Analyse France'!$D$11+'Analyse France'!$D$12*E2237)</f>
        <v>-1.6356766991729708E-3</v>
      </c>
    </row>
    <row r="2238" spans="1:6" x14ac:dyDescent="0.3">
      <c r="A2238" s="50">
        <v>39217.729169999999</v>
      </c>
      <c r="B2238" s="51">
        <v>6049.76</v>
      </c>
      <c r="C2238" s="52">
        <f t="shared" si="69"/>
        <v>3.8729461272197785E-3</v>
      </c>
      <c r="D2238" s="51">
        <v>390.21</v>
      </c>
      <c r="E2238" s="52">
        <f t="shared" si="70"/>
        <v>3.2136980666392923E-3</v>
      </c>
      <c r="F2238" s="76">
        <f>C2238-('Analyse France'!$D$11+'Analyse France'!$D$12*E2238)</f>
        <v>5.3258539409355198E-4</v>
      </c>
    </row>
    <row r="2239" spans="1:6" x14ac:dyDescent="0.3">
      <c r="A2239" s="50">
        <v>39218.729169999999</v>
      </c>
      <c r="B2239" s="51">
        <v>6017.91</v>
      </c>
      <c r="C2239" s="52">
        <f t="shared" ref="C2239:C2301" si="71">B2239/B2238-1</f>
        <v>-5.2646716563963247E-3</v>
      </c>
      <c r="D2239" s="51">
        <v>389.47</v>
      </c>
      <c r="E2239" s="52">
        <f t="shared" si="70"/>
        <v>-1.8964147510314167E-3</v>
      </c>
      <c r="F2239" s="76">
        <f>C2239-('Analyse France'!$D$11+'Analyse France'!$D$12*E2239)</f>
        <v>-3.1215953413417982E-3</v>
      </c>
    </row>
    <row r="2240" spans="1:6" x14ac:dyDescent="0.3">
      <c r="A2240" s="50">
        <v>39219.729169999999</v>
      </c>
      <c r="B2240" s="51">
        <v>6027</v>
      </c>
      <c r="C2240" s="52">
        <f t="shared" si="71"/>
        <v>1.5104911838164092E-3</v>
      </c>
      <c r="D2240" s="51">
        <v>390.39</v>
      </c>
      <c r="E2240" s="52">
        <f t="shared" si="70"/>
        <v>2.3621845071506442E-3</v>
      </c>
      <c r="F2240" s="76">
        <f>C2240-('Analyse France'!$D$11+'Analyse France'!$D$12*E2240)</f>
        <v>-9.1614784379634873E-4</v>
      </c>
    </row>
    <row r="2241" spans="1:6" x14ac:dyDescent="0.3">
      <c r="A2241" s="50">
        <v>39220.729169999999</v>
      </c>
      <c r="B2241" s="51">
        <v>6101.14</v>
      </c>
      <c r="C2241" s="52">
        <f t="shared" si="71"/>
        <v>1.2301310768209728E-2</v>
      </c>
      <c r="D2241" s="51">
        <v>393.95</v>
      </c>
      <c r="E2241" s="52">
        <f t="shared" si="70"/>
        <v>9.1190860421630493E-3</v>
      </c>
      <c r="F2241" s="76">
        <f>C2241-('Analyse France'!$D$11+'Analyse France'!$D$12*E2241)</f>
        <v>2.624138233807383E-3</v>
      </c>
    </row>
    <row r="2242" spans="1:6" x14ac:dyDescent="0.3">
      <c r="A2242" s="50">
        <v>39223.729169999999</v>
      </c>
      <c r="B2242" s="51">
        <v>6089.91</v>
      </c>
      <c r="C2242" s="52">
        <f t="shared" si="71"/>
        <v>-1.8406396181698259E-3</v>
      </c>
      <c r="D2242" s="51">
        <v>393.36</v>
      </c>
      <c r="E2242" s="52">
        <f t="shared" si="70"/>
        <v>-1.4976519862925919E-3</v>
      </c>
      <c r="F2242" s="76">
        <f>C2242-('Analyse France'!$D$11+'Analyse France'!$D$12*E2242)</f>
        <v>-1.2545806701222428E-4</v>
      </c>
    </row>
    <row r="2243" spans="1:6" x14ac:dyDescent="0.3">
      <c r="A2243" s="1">
        <v>39224.729169999999</v>
      </c>
      <c r="B2243" s="2">
        <v>6089.72</v>
      </c>
      <c r="C2243" s="34">
        <f t="shared" si="71"/>
        <v>-3.1199147442206865E-5</v>
      </c>
      <c r="D2243" s="2">
        <v>393.39</v>
      </c>
      <c r="E2243" s="34">
        <f t="shared" si="70"/>
        <v>7.6266015863302172E-5</v>
      </c>
      <c r="F2243" s="77"/>
    </row>
    <row r="2244" spans="1:6" x14ac:dyDescent="0.3">
      <c r="A2244" s="1">
        <v>39225.729169999999</v>
      </c>
      <c r="B2244" s="2">
        <v>6120.2</v>
      </c>
      <c r="C2244" s="34">
        <f t="shared" si="71"/>
        <v>5.0051562304997965E-3</v>
      </c>
      <c r="D2244" s="2">
        <v>396.39</v>
      </c>
      <c r="E2244" s="34">
        <f t="shared" si="70"/>
        <v>7.6260199801723161E-3</v>
      </c>
      <c r="F2244" s="77"/>
    </row>
    <row r="2245" spans="1:6" x14ac:dyDescent="0.3">
      <c r="A2245" s="1">
        <v>39226.729169999999</v>
      </c>
      <c r="B2245" s="2">
        <v>6048.31</v>
      </c>
      <c r="C2245" s="34">
        <f t="shared" si="71"/>
        <v>-1.1746348158556796E-2</v>
      </c>
      <c r="D2245" s="2">
        <v>393.55</v>
      </c>
      <c r="E2245" s="34">
        <f t="shared" si="70"/>
        <v>-7.1646610661216803E-3</v>
      </c>
      <c r="F2245" s="77"/>
    </row>
    <row r="2246" spans="1:6" x14ac:dyDescent="0.3">
      <c r="A2246" s="1">
        <v>39227.729169999999</v>
      </c>
      <c r="B2246" s="2">
        <v>6057.49</v>
      </c>
      <c r="C2246" s="34">
        <f t="shared" si="71"/>
        <v>1.5177793466272238E-3</v>
      </c>
      <c r="D2246" s="2">
        <v>393.48</v>
      </c>
      <c r="E2246" s="34">
        <f t="shared" si="70"/>
        <v>-1.7786812349129821E-4</v>
      </c>
      <c r="F2246" s="77"/>
    </row>
    <row r="2247" spans="1:6" x14ac:dyDescent="0.3">
      <c r="A2247" s="1">
        <v>39231.729169999999</v>
      </c>
      <c r="B2247" s="2">
        <v>6056.39</v>
      </c>
      <c r="C2247" s="34">
        <f>B2247/B2246-1</f>
        <v>-1.8159336622913802E-4</v>
      </c>
      <c r="D2247" s="2">
        <v>394.39</v>
      </c>
      <c r="E2247" s="34">
        <f t="shared" si="70"/>
        <v>2.3126969604554404E-3</v>
      </c>
      <c r="F2247" s="77"/>
    </row>
    <row r="2248" spans="1:6" x14ac:dyDescent="0.3">
      <c r="A2248" s="1">
        <v>39232.729169999999</v>
      </c>
      <c r="B2248" s="2">
        <v>6042.15</v>
      </c>
      <c r="C2248" s="34">
        <f t="shared" si="71"/>
        <v>-2.3512356370710696E-3</v>
      </c>
      <c r="D2248" s="2">
        <v>393.65</v>
      </c>
      <c r="E2248" s="34">
        <f t="shared" si="70"/>
        <v>-1.8763153223966267E-3</v>
      </c>
      <c r="F2248" s="77"/>
    </row>
    <row r="2249" spans="1:6" x14ac:dyDescent="0.3">
      <c r="A2249" s="1">
        <v>39233.729169999999</v>
      </c>
      <c r="B2249" s="2">
        <v>6104</v>
      </c>
      <c r="C2249" s="34">
        <f t="shared" si="71"/>
        <v>1.0236422465513151E-2</v>
      </c>
      <c r="D2249" s="2">
        <v>396.74</v>
      </c>
      <c r="E2249" s="34">
        <f t="shared" si="70"/>
        <v>7.8496126000255906E-3</v>
      </c>
      <c r="F2249" s="77"/>
    </row>
    <row r="2250" spans="1:6" x14ac:dyDescent="0.3">
      <c r="A2250" s="1">
        <v>39234.729169999999</v>
      </c>
      <c r="B2250" s="2">
        <v>6168.15</v>
      </c>
      <c r="C2250" s="34">
        <f t="shared" si="71"/>
        <v>1.0509501965923818E-2</v>
      </c>
      <c r="D2250" s="2">
        <v>400.31</v>
      </c>
      <c r="E2250" s="34">
        <f t="shared" si="70"/>
        <v>8.9983364420023193E-3</v>
      </c>
      <c r="F2250" s="77"/>
    </row>
    <row r="2251" spans="1:6" x14ac:dyDescent="0.3">
      <c r="A2251" s="1">
        <v>39237.729169999999</v>
      </c>
      <c r="B2251" s="2">
        <v>6125.81</v>
      </c>
      <c r="C2251" s="34">
        <f t="shared" si="71"/>
        <v>-6.864294804763027E-3</v>
      </c>
      <c r="D2251" s="2">
        <v>399.02</v>
      </c>
      <c r="E2251" s="34">
        <f t="shared" si="70"/>
        <v>-3.2225025605157054E-3</v>
      </c>
      <c r="F2251" s="77"/>
    </row>
    <row r="2252" spans="1:6" x14ac:dyDescent="0.3">
      <c r="A2252" s="1">
        <v>39238.729169999999</v>
      </c>
      <c r="B2252" s="2">
        <v>6078.54</v>
      </c>
      <c r="C2252" s="34">
        <f t="shared" si="71"/>
        <v>-7.7165305486132096E-3</v>
      </c>
      <c r="D2252" s="2">
        <v>396.61</v>
      </c>
      <c r="E2252" s="34">
        <f t="shared" si="70"/>
        <v>-6.0397975038843921E-3</v>
      </c>
      <c r="F2252" s="77"/>
    </row>
    <row r="2253" spans="1:6" x14ac:dyDescent="0.3">
      <c r="A2253" s="1">
        <v>39239.729169999999</v>
      </c>
      <c r="B2253" s="2">
        <v>5977.87</v>
      </c>
      <c r="C2253" s="34">
        <f t="shared" si="71"/>
        <v>-1.6561542738881441E-2</v>
      </c>
      <c r="D2253" s="2">
        <v>390.07</v>
      </c>
      <c r="E2253" s="34">
        <f t="shared" si="70"/>
        <v>-1.6489750636645595E-2</v>
      </c>
      <c r="F2253" s="77"/>
    </row>
    <row r="2254" spans="1:6" x14ac:dyDescent="0.3">
      <c r="A2254" s="1">
        <v>39240.729169999999</v>
      </c>
      <c r="B2254" s="2">
        <v>5890.49</v>
      </c>
      <c r="C2254" s="34">
        <f t="shared" si="71"/>
        <v>-1.4617246611251189E-2</v>
      </c>
      <c r="D2254" s="2">
        <v>385.46</v>
      </c>
      <c r="E2254" s="34">
        <f t="shared" si="70"/>
        <v>-1.1818391570743714E-2</v>
      </c>
      <c r="F2254" s="77"/>
    </row>
    <row r="2255" spans="1:6" x14ac:dyDescent="0.3">
      <c r="A2255" s="1">
        <v>39241.729169999999</v>
      </c>
      <c r="B2255" s="2">
        <v>5883.29</v>
      </c>
      <c r="C2255" s="34">
        <f t="shared" si="71"/>
        <v>-1.222309179711667E-3</v>
      </c>
      <c r="D2255" s="2">
        <v>385.09</v>
      </c>
      <c r="E2255" s="34">
        <f t="shared" si="70"/>
        <v>-9.5989207699886947E-4</v>
      </c>
      <c r="F2255" s="77"/>
    </row>
    <row r="2256" spans="1:6" x14ac:dyDescent="0.3">
      <c r="A2256" s="1">
        <v>39244.729169999999</v>
      </c>
      <c r="B2256" s="2">
        <v>5940.09</v>
      </c>
      <c r="C2256" s="34">
        <f t="shared" si="71"/>
        <v>9.6544620441962881E-3</v>
      </c>
      <c r="D2256" s="2">
        <v>388.88</v>
      </c>
      <c r="E2256" s="34">
        <f t="shared" si="70"/>
        <v>9.8418551507439833E-3</v>
      </c>
      <c r="F2256" s="77"/>
    </row>
    <row r="2257" spans="1:6" x14ac:dyDescent="0.3">
      <c r="A2257" s="1">
        <v>39245.729169999999</v>
      </c>
      <c r="B2257" s="2">
        <v>5898.16</v>
      </c>
      <c r="C2257" s="34">
        <f t="shared" si="71"/>
        <v>-7.0588156071710317E-3</v>
      </c>
      <c r="D2257" s="2">
        <v>386.8</v>
      </c>
      <c r="E2257" s="34">
        <f t="shared" si="70"/>
        <v>-5.3486936844270305E-3</v>
      </c>
      <c r="F2257" s="77"/>
    </row>
    <row r="2258" spans="1:6" x14ac:dyDescent="0.3">
      <c r="A2258" s="1">
        <v>39246.729169999999</v>
      </c>
      <c r="B2258" s="2">
        <v>5934.27</v>
      </c>
      <c r="C2258" s="34">
        <f t="shared" si="71"/>
        <v>6.1222482943834589E-3</v>
      </c>
      <c r="D2258" s="2">
        <v>388.22</v>
      </c>
      <c r="E2258" s="34">
        <f t="shared" si="70"/>
        <v>3.6711478800413033E-3</v>
      </c>
      <c r="F2258" s="77"/>
    </row>
    <row r="2259" spans="1:6" x14ac:dyDescent="0.3">
      <c r="A2259" s="1">
        <v>39247.729169999999</v>
      </c>
      <c r="B2259" s="2">
        <v>6047.23</v>
      </c>
      <c r="C2259" s="34">
        <f t="shared" si="71"/>
        <v>1.9035197252568414E-2</v>
      </c>
      <c r="D2259" s="2">
        <v>394.29</v>
      </c>
      <c r="E2259" s="34">
        <f t="shared" si="70"/>
        <v>1.5635464427386614E-2</v>
      </c>
      <c r="F2259" s="77"/>
    </row>
    <row r="2260" spans="1:6" x14ac:dyDescent="0.3">
      <c r="A2260" s="1">
        <v>39248.729169999999</v>
      </c>
      <c r="B2260" s="2">
        <v>6105.28</v>
      </c>
      <c r="C2260" s="34">
        <f t="shared" si="71"/>
        <v>9.599436436186437E-3</v>
      </c>
      <c r="D2260" s="2">
        <v>399.27</v>
      </c>
      <c r="E2260" s="34">
        <f t="shared" si="70"/>
        <v>1.2630297496766252E-2</v>
      </c>
      <c r="F2260" s="77"/>
    </row>
    <row r="2261" spans="1:6" x14ac:dyDescent="0.3">
      <c r="A2261" s="1">
        <v>39251.729169999999</v>
      </c>
      <c r="B2261" s="2">
        <v>6087.15</v>
      </c>
      <c r="C2261" s="34">
        <f t="shared" si="71"/>
        <v>-2.9695607736254237E-3</v>
      </c>
      <c r="D2261" s="2">
        <v>397.87</v>
      </c>
      <c r="E2261" s="34">
        <f t="shared" si="70"/>
        <v>-3.5063991785007076E-3</v>
      </c>
      <c r="F2261" s="77"/>
    </row>
    <row r="2262" spans="1:6" x14ac:dyDescent="0.3">
      <c r="A2262" s="1">
        <v>39252.729169999999</v>
      </c>
      <c r="B2262" s="2">
        <v>6071.67</v>
      </c>
      <c r="C2262" s="34">
        <f t="shared" si="71"/>
        <v>-2.5430620240999291E-3</v>
      </c>
      <c r="D2262" s="2">
        <v>396.42</v>
      </c>
      <c r="E2262" s="34">
        <f t="shared" si="70"/>
        <v>-3.644406464422989E-3</v>
      </c>
      <c r="F2262" s="77"/>
    </row>
    <row r="2263" spans="1:6" x14ac:dyDescent="0.3">
      <c r="A2263" s="1">
        <v>39253.729169999999</v>
      </c>
      <c r="B2263" s="2">
        <v>6093.29</v>
      </c>
      <c r="C2263" s="34">
        <f t="shared" si="71"/>
        <v>3.5607995823225824E-3</v>
      </c>
      <c r="D2263" s="2">
        <v>397.85</v>
      </c>
      <c r="E2263" s="34">
        <f t="shared" si="70"/>
        <v>3.6072852025630375E-3</v>
      </c>
      <c r="F2263" s="77"/>
    </row>
    <row r="2264" spans="1:6" x14ac:dyDescent="0.3">
      <c r="A2264" s="1">
        <v>39254.729169999999</v>
      </c>
      <c r="B2264" s="2">
        <v>6029.79</v>
      </c>
      <c r="C2264" s="34">
        <f t="shared" si="71"/>
        <v>-1.0421299495018244E-2</v>
      </c>
      <c r="D2264" s="2">
        <v>393.7</v>
      </c>
      <c r="E2264" s="34">
        <f t="shared" si="70"/>
        <v>-1.0431066985044701E-2</v>
      </c>
      <c r="F2264" s="77"/>
    </row>
    <row r="2265" spans="1:6" x14ac:dyDescent="0.3">
      <c r="A2265" s="1">
        <v>39255.729169999999</v>
      </c>
      <c r="B2265" s="2">
        <v>6023.25</v>
      </c>
      <c r="C2265" s="34">
        <f t="shared" si="71"/>
        <v>-1.0846148870856664E-3</v>
      </c>
      <c r="D2265" s="2">
        <v>392.43</v>
      </c>
      <c r="E2265" s="34">
        <f t="shared" si="70"/>
        <v>-3.225806451612856E-3</v>
      </c>
      <c r="F2265" s="77"/>
    </row>
    <row r="2266" spans="1:6" x14ac:dyDescent="0.3">
      <c r="A2266" s="1">
        <v>39258.729169999999</v>
      </c>
      <c r="B2266" s="2">
        <v>6002.85</v>
      </c>
      <c r="C2266" s="34">
        <f t="shared" si="71"/>
        <v>-3.3868758560576806E-3</v>
      </c>
      <c r="D2266" s="2">
        <v>391.94</v>
      </c>
      <c r="E2266" s="34">
        <f t="shared" si="70"/>
        <v>-1.2486303289759304E-3</v>
      </c>
      <c r="F2266" s="77"/>
    </row>
    <row r="2267" spans="1:6" x14ac:dyDescent="0.3">
      <c r="A2267" s="1">
        <v>39259.729169999999</v>
      </c>
      <c r="B2267" s="2">
        <v>5953.36</v>
      </c>
      <c r="C2267" s="34">
        <f t="shared" si="71"/>
        <v>-8.2444172351467948E-3</v>
      </c>
      <c r="D2267" s="2">
        <v>389.52</v>
      </c>
      <c r="E2267" s="34">
        <f t="shared" si="70"/>
        <v>-6.174414451191601E-3</v>
      </c>
      <c r="F2267" s="77"/>
    </row>
    <row r="2268" spans="1:6" x14ac:dyDescent="0.3">
      <c r="A2268" s="1">
        <v>39260.729169999999</v>
      </c>
      <c r="B2268" s="2">
        <v>5941.67</v>
      </c>
      <c r="C2268" s="34">
        <f t="shared" si="71"/>
        <v>-1.9635970275608816E-3</v>
      </c>
      <c r="D2268" s="2">
        <v>387.69</v>
      </c>
      <c r="E2268" s="34">
        <f t="shared" si="70"/>
        <v>-4.698089956869933E-3</v>
      </c>
      <c r="F2268" s="77"/>
    </row>
    <row r="2269" spans="1:6" x14ac:dyDescent="0.3">
      <c r="A2269" s="1">
        <v>39261.729169999999</v>
      </c>
      <c r="B2269" s="2">
        <v>6006.31</v>
      </c>
      <c r="C2269" s="34">
        <f t="shared" si="71"/>
        <v>1.0879096281011913E-2</v>
      </c>
      <c r="D2269" s="2">
        <v>391.6</v>
      </c>
      <c r="E2269" s="34">
        <f t="shared" si="70"/>
        <v>1.0085377492326408E-2</v>
      </c>
      <c r="F2269" s="77"/>
    </row>
    <row r="2270" spans="1:6" x14ac:dyDescent="0.3">
      <c r="A2270" s="1">
        <v>39262.729169999999</v>
      </c>
      <c r="B2270" s="2">
        <v>6054.93</v>
      </c>
      <c r="C2270" s="34">
        <f t="shared" si="71"/>
        <v>8.0948202806714331E-3</v>
      </c>
      <c r="D2270" s="2">
        <v>393.71</v>
      </c>
      <c r="E2270" s="34">
        <f t="shared" si="70"/>
        <v>5.3881511746678434E-3</v>
      </c>
      <c r="F2270" s="77"/>
    </row>
    <row r="2271" spans="1:6" x14ac:dyDescent="0.3">
      <c r="A2271" s="1">
        <v>39265.729169999999</v>
      </c>
      <c r="B2271" s="2">
        <v>6026.95</v>
      </c>
      <c r="C2271" s="34">
        <f t="shared" si="71"/>
        <v>-4.6210278236082925E-3</v>
      </c>
      <c r="D2271" s="2">
        <v>392.23</v>
      </c>
      <c r="E2271" s="34">
        <f t="shared" si="70"/>
        <v>-3.759112036778256E-3</v>
      </c>
      <c r="F2271" s="77"/>
    </row>
    <row r="2272" spans="1:6" x14ac:dyDescent="0.3">
      <c r="A2272" s="1">
        <v>39266.729169999999</v>
      </c>
      <c r="B2272" s="2">
        <v>6069.84</v>
      </c>
      <c r="C2272" s="34">
        <f t="shared" si="71"/>
        <v>7.1163689760160853E-3</v>
      </c>
      <c r="D2272" s="2">
        <v>395.71</v>
      </c>
      <c r="E2272" s="34">
        <f t="shared" si="70"/>
        <v>8.8723453076000602E-3</v>
      </c>
      <c r="F2272" s="77"/>
    </row>
    <row r="2273" spans="1:6" x14ac:dyDescent="0.3">
      <c r="A2273" s="1">
        <v>39267.729169999999</v>
      </c>
      <c r="B2273" s="2">
        <v>6098.08</v>
      </c>
      <c r="C2273" s="34">
        <f t="shared" si="71"/>
        <v>4.652511433579809E-3</v>
      </c>
      <c r="D2273" s="2">
        <v>397.5</v>
      </c>
      <c r="E2273" s="34">
        <f t="shared" si="70"/>
        <v>4.5235146951050353E-3</v>
      </c>
      <c r="F2273" s="77"/>
    </row>
    <row r="2274" spans="1:6" x14ac:dyDescent="0.3">
      <c r="A2274" s="1">
        <v>39268.729169999999</v>
      </c>
      <c r="B2274" s="2">
        <v>6059.53</v>
      </c>
      <c r="C2274" s="34">
        <f t="shared" si="71"/>
        <v>-6.3216619001390528E-3</v>
      </c>
      <c r="D2274" s="2">
        <v>394.93</v>
      </c>
      <c r="E2274" s="34">
        <f t="shared" si="70"/>
        <v>-6.4654088050314362E-3</v>
      </c>
      <c r="F2274" s="77"/>
    </row>
    <row r="2275" spans="1:6" x14ac:dyDescent="0.3">
      <c r="A2275" s="1">
        <v>39269.729169999999</v>
      </c>
      <c r="B2275" s="2">
        <v>6102.69</v>
      </c>
      <c r="C2275" s="34">
        <f t="shared" si="71"/>
        <v>7.1226646291049356E-3</v>
      </c>
      <c r="D2275" s="2">
        <v>397.27</v>
      </c>
      <c r="E2275" s="34">
        <f t="shared" si="70"/>
        <v>5.9251006507481385E-3</v>
      </c>
      <c r="F2275" s="77"/>
    </row>
    <row r="2276" spans="1:6" x14ac:dyDescent="0.3">
      <c r="A2276" s="1">
        <v>39272.729169999999</v>
      </c>
      <c r="B2276" s="2">
        <v>6104.66</v>
      </c>
      <c r="C2276" s="34">
        <f t="shared" si="71"/>
        <v>3.2280846643040206E-4</v>
      </c>
      <c r="D2276" s="2">
        <v>398.52</v>
      </c>
      <c r="E2276" s="34">
        <f t="shared" si="70"/>
        <v>3.1464746897575946E-3</v>
      </c>
      <c r="F2276" s="77"/>
    </row>
    <row r="2277" spans="1:6" x14ac:dyDescent="0.3">
      <c r="A2277" s="1">
        <v>39273.729169999999</v>
      </c>
      <c r="B2277" s="2">
        <v>6019.22</v>
      </c>
      <c r="C2277" s="34">
        <f t="shared" si="71"/>
        <v>-1.3995865453604206E-2</v>
      </c>
      <c r="D2277" s="2">
        <v>394.02</v>
      </c>
      <c r="E2277" s="34">
        <f t="shared" si="70"/>
        <v>-1.129177958446248E-2</v>
      </c>
      <c r="F2277" s="77"/>
    </row>
    <row r="2278" spans="1:6" x14ac:dyDescent="0.3">
      <c r="A2278" s="1">
        <v>39274.729169999999</v>
      </c>
      <c r="B2278" s="2">
        <v>6001.09</v>
      </c>
      <c r="C2278" s="34">
        <f t="shared" si="71"/>
        <v>-3.0120181684670788E-3</v>
      </c>
      <c r="D2278" s="2">
        <v>392.72</v>
      </c>
      <c r="E2278" s="34">
        <f t="shared" si="70"/>
        <v>-3.2993249073649533E-3</v>
      </c>
      <c r="F2278" s="77"/>
    </row>
    <row r="2279" spans="1:6" x14ac:dyDescent="0.3">
      <c r="A2279" s="1">
        <v>39275.729169999999</v>
      </c>
      <c r="B2279" s="2">
        <v>6103.05</v>
      </c>
      <c r="C2279" s="34">
        <f t="shared" si="71"/>
        <v>1.6990246771836359E-2</v>
      </c>
      <c r="D2279" s="2">
        <v>397.34</v>
      </c>
      <c r="E2279" s="34">
        <f t="shared" si="70"/>
        <v>1.1764106742717217E-2</v>
      </c>
      <c r="F2279" s="77"/>
    </row>
    <row r="2280" spans="1:6" x14ac:dyDescent="0.3">
      <c r="A2280" s="1">
        <v>39276.729169999999</v>
      </c>
      <c r="B2280" s="2">
        <v>6117.96</v>
      </c>
      <c r="C2280" s="34">
        <f t="shared" si="71"/>
        <v>2.4430407746947047E-3</v>
      </c>
      <c r="D2280" s="2">
        <v>399.02</v>
      </c>
      <c r="E2280" s="34">
        <f t="shared" si="70"/>
        <v>4.2281169779030403E-3</v>
      </c>
      <c r="F2280" s="77"/>
    </row>
    <row r="2281" spans="1:6" x14ac:dyDescent="0.3">
      <c r="A2281" s="1">
        <v>39279.729169999999</v>
      </c>
      <c r="B2281" s="2">
        <v>6125.6</v>
      </c>
      <c r="C2281" s="34">
        <f t="shared" si="71"/>
        <v>1.2487822738298515E-3</v>
      </c>
      <c r="D2281" s="2">
        <v>399.71</v>
      </c>
      <c r="E2281" s="34">
        <f t="shared" si="70"/>
        <v>1.7292366297427808E-3</v>
      </c>
      <c r="F2281" s="77"/>
    </row>
    <row r="2282" spans="1:6" x14ac:dyDescent="0.3">
      <c r="A2282" s="1">
        <v>39280.729169999999</v>
      </c>
      <c r="B2282" s="2">
        <v>6099.21</v>
      </c>
      <c r="C2282" s="34">
        <f t="shared" si="71"/>
        <v>-4.30814940577251E-3</v>
      </c>
      <c r="D2282" s="2">
        <v>397.79</v>
      </c>
      <c r="E2282" s="34">
        <f t="shared" si="70"/>
        <v>-4.8034825248304269E-3</v>
      </c>
      <c r="F2282" s="77"/>
    </row>
    <row r="2283" spans="1:6" x14ac:dyDescent="0.3">
      <c r="A2283" s="1">
        <v>39281.729169999999</v>
      </c>
      <c r="B2283" s="2">
        <v>5995.97</v>
      </c>
      <c r="C2283" s="34">
        <f t="shared" si="71"/>
        <v>-1.6926782320989098E-2</v>
      </c>
      <c r="D2283" s="2">
        <v>393.14</v>
      </c>
      <c r="E2283" s="34">
        <f t="shared" si="70"/>
        <v>-1.1689584956886878E-2</v>
      </c>
      <c r="F2283" s="77"/>
    </row>
    <row r="2284" spans="1:6" x14ac:dyDescent="0.3">
      <c r="A2284" s="1">
        <v>39282.729169999999</v>
      </c>
      <c r="B2284" s="2">
        <v>6065.5</v>
      </c>
      <c r="C2284" s="34">
        <f t="shared" si="71"/>
        <v>1.1596122061984904E-2</v>
      </c>
      <c r="D2284" s="2">
        <v>396.94</v>
      </c>
      <c r="E2284" s="34">
        <f t="shared" si="70"/>
        <v>9.6657679198250968E-3</v>
      </c>
      <c r="F2284" s="77"/>
    </row>
    <row r="2285" spans="1:6" x14ac:dyDescent="0.3">
      <c r="A2285" s="1">
        <v>39283.729169999999</v>
      </c>
      <c r="B2285" s="2">
        <v>5957.16</v>
      </c>
      <c r="C2285" s="34">
        <f t="shared" si="71"/>
        <v>-1.7861676696067974E-2</v>
      </c>
      <c r="D2285" s="2">
        <v>392.59</v>
      </c>
      <c r="E2285" s="34">
        <f t="shared" si="70"/>
        <v>-1.0958835088426544E-2</v>
      </c>
      <c r="F2285" s="77"/>
    </row>
    <row r="2286" spans="1:6" x14ac:dyDescent="0.3">
      <c r="A2286" s="1">
        <v>39286.729169999999</v>
      </c>
      <c r="B2286" s="2">
        <v>6009.16</v>
      </c>
      <c r="C2286" s="34">
        <f t="shared" si="71"/>
        <v>8.7289916671702272E-3</v>
      </c>
      <c r="D2286" s="2">
        <v>394.99</v>
      </c>
      <c r="E2286" s="34">
        <f t="shared" si="70"/>
        <v>6.1132479176750909E-3</v>
      </c>
      <c r="F2286" s="77"/>
    </row>
    <row r="2287" spans="1:6" x14ac:dyDescent="0.3">
      <c r="A2287" s="1">
        <v>39287.729169999999</v>
      </c>
      <c r="B2287" s="2">
        <v>5907.47</v>
      </c>
      <c r="C2287" s="34">
        <f t="shared" si="71"/>
        <v>-1.6922498319232537E-2</v>
      </c>
      <c r="D2287" s="2">
        <v>388.94</v>
      </c>
      <c r="E2287" s="34">
        <f t="shared" si="70"/>
        <v>-1.531684346439155E-2</v>
      </c>
      <c r="F2287" s="77"/>
    </row>
    <row r="2288" spans="1:6" x14ac:dyDescent="0.3">
      <c r="A2288" s="1">
        <v>39288.729169999999</v>
      </c>
      <c r="B2288" s="2">
        <v>5837.11</v>
      </c>
      <c r="C2288" s="34">
        <f t="shared" si="71"/>
        <v>-1.191034402206026E-2</v>
      </c>
      <c r="D2288" s="2">
        <v>385.5</v>
      </c>
      <c r="E2288" s="34">
        <f t="shared" si="70"/>
        <v>-8.8445518588985417E-3</v>
      </c>
      <c r="F2288" s="77"/>
    </row>
    <row r="2289" spans="1:6" x14ac:dyDescent="0.3">
      <c r="A2289" s="1">
        <v>39289.729169999999</v>
      </c>
      <c r="B2289" s="2">
        <v>5675.05</v>
      </c>
      <c r="C2289" s="34">
        <f t="shared" si="71"/>
        <v>-2.7763739247675612E-2</v>
      </c>
      <c r="D2289" s="2">
        <v>374.56</v>
      </c>
      <c r="E2289" s="34">
        <f t="shared" si="70"/>
        <v>-2.8378728923476038E-2</v>
      </c>
      <c r="F2289" s="77"/>
    </row>
    <row r="2290" spans="1:6" x14ac:dyDescent="0.3">
      <c r="A2290" s="1">
        <v>39290.729169999999</v>
      </c>
      <c r="B2290" s="2">
        <v>5643.96</v>
      </c>
      <c r="C2290" s="34">
        <f t="shared" si="71"/>
        <v>-5.4783658293759974E-3</v>
      </c>
      <c r="D2290" s="2">
        <v>372.69</v>
      </c>
      <c r="E2290" s="34">
        <f t="shared" si="70"/>
        <v>-4.9925245621529335E-3</v>
      </c>
      <c r="F2290" s="77"/>
    </row>
    <row r="2291" spans="1:6" x14ac:dyDescent="0.3">
      <c r="A2291" s="1">
        <v>39293.729169999999</v>
      </c>
      <c r="B2291" s="2">
        <v>5646.36</v>
      </c>
      <c r="C2291" s="34">
        <f t="shared" si="71"/>
        <v>4.2523334679889224E-4</v>
      </c>
      <c r="D2291" s="2">
        <v>372.03</v>
      </c>
      <c r="E2291" s="34">
        <f t="shared" si="70"/>
        <v>-1.7709087981969684E-3</v>
      </c>
      <c r="F2291" s="77"/>
    </row>
    <row r="2292" spans="1:6" x14ac:dyDescent="0.3">
      <c r="A2292" s="1">
        <v>39294.729169999999</v>
      </c>
      <c r="B2292" s="2">
        <v>5751.08</v>
      </c>
      <c r="C2292" s="34">
        <f t="shared" si="71"/>
        <v>1.8546461791313362E-2</v>
      </c>
      <c r="D2292" s="2">
        <v>380.07</v>
      </c>
      <c r="E2292" s="34">
        <f t="shared" si="70"/>
        <v>2.1611160390291095E-2</v>
      </c>
      <c r="F2292" s="77"/>
    </row>
    <row r="2293" spans="1:6" x14ac:dyDescent="0.3">
      <c r="A2293" s="1">
        <v>39295.729169999999</v>
      </c>
      <c r="B2293" s="2">
        <v>5654.3</v>
      </c>
      <c r="C2293" s="34">
        <f t="shared" si="71"/>
        <v>-1.6828143583466071E-2</v>
      </c>
      <c r="D2293" s="2">
        <v>374.16</v>
      </c>
      <c r="E2293" s="34">
        <f t="shared" si="70"/>
        <v>-1.5549767148156812E-2</v>
      </c>
      <c r="F2293" s="77"/>
    </row>
    <row r="2294" spans="1:6" x14ac:dyDescent="0.3">
      <c r="A2294" s="1">
        <v>39296.729169999999</v>
      </c>
      <c r="B2294" s="2">
        <v>5682.07</v>
      </c>
      <c r="C2294" s="34">
        <f t="shared" si="71"/>
        <v>4.9113064393468964E-3</v>
      </c>
      <c r="D2294" s="2">
        <v>376.93</v>
      </c>
      <c r="E2294" s="34">
        <f t="shared" si="70"/>
        <v>7.4032499465468415E-3</v>
      </c>
      <c r="F2294" s="77"/>
    </row>
    <row r="2295" spans="1:6" x14ac:dyDescent="0.3">
      <c r="A2295" s="1">
        <v>39297.729169999999</v>
      </c>
      <c r="B2295" s="2">
        <v>5597.89</v>
      </c>
      <c r="C2295" s="34">
        <f t="shared" si="71"/>
        <v>-1.4815023398162874E-2</v>
      </c>
      <c r="D2295" s="2">
        <v>372.03</v>
      </c>
      <c r="E2295" s="34">
        <f t="shared" ref="E2295:E2358" si="72">D2295/D2294-1</f>
        <v>-1.2999761228875473E-2</v>
      </c>
      <c r="F2295" s="77"/>
    </row>
    <row r="2296" spans="1:6" x14ac:dyDescent="0.3">
      <c r="A2296" s="1">
        <v>39300.729169999999</v>
      </c>
      <c r="B2296" s="2">
        <v>5532.99</v>
      </c>
      <c r="C2296" s="34">
        <f t="shared" si="71"/>
        <v>-1.1593654037503565E-2</v>
      </c>
      <c r="D2296" s="2">
        <v>368.64</v>
      </c>
      <c r="E2296" s="34">
        <f t="shared" si="72"/>
        <v>-9.1121683735182479E-3</v>
      </c>
      <c r="F2296" s="77"/>
    </row>
    <row r="2297" spans="1:6" x14ac:dyDescent="0.3">
      <c r="A2297" s="1">
        <v>39301.729169999999</v>
      </c>
      <c r="B2297" s="2">
        <v>5620.4</v>
      </c>
      <c r="C2297" s="34">
        <f t="shared" si="71"/>
        <v>1.5797968187182709E-2</v>
      </c>
      <c r="D2297" s="2">
        <v>373.62</v>
      </c>
      <c r="E2297" s="34">
        <f t="shared" si="72"/>
        <v>1.3509114583333481E-2</v>
      </c>
      <c r="F2297" s="77"/>
    </row>
    <row r="2298" spans="1:6" x14ac:dyDescent="0.3">
      <c r="A2298" s="1">
        <v>39302.729169999999</v>
      </c>
      <c r="B2298" s="2">
        <v>5749.29</v>
      </c>
      <c r="C2298" s="34">
        <f t="shared" si="71"/>
        <v>2.2932531492420472E-2</v>
      </c>
      <c r="D2298" s="2">
        <v>381.05</v>
      </c>
      <c r="E2298" s="34">
        <f t="shared" si="72"/>
        <v>1.9886515711150299E-2</v>
      </c>
      <c r="F2298" s="77"/>
    </row>
    <row r="2299" spans="1:6" x14ac:dyDescent="0.3">
      <c r="A2299" s="1">
        <v>39303.729169999999</v>
      </c>
      <c r="B2299" s="2">
        <v>5624.78</v>
      </c>
      <c r="C2299" s="34">
        <f t="shared" si="71"/>
        <v>-2.1656587161197338E-2</v>
      </c>
      <c r="D2299" s="2">
        <v>374.27</v>
      </c>
      <c r="E2299" s="34">
        <f t="shared" si="72"/>
        <v>-1.779294055898184E-2</v>
      </c>
      <c r="F2299" s="77"/>
    </row>
    <row r="2300" spans="1:6" x14ac:dyDescent="0.3">
      <c r="A2300" s="1">
        <v>39304.729169999999</v>
      </c>
      <c r="B2300" s="2">
        <v>5448.63</v>
      </c>
      <c r="C2300" s="34">
        <f t="shared" si="71"/>
        <v>-3.1316780389632926E-2</v>
      </c>
      <c r="D2300" s="2">
        <v>362.77</v>
      </c>
      <c r="E2300" s="34">
        <f t="shared" si="72"/>
        <v>-3.0726480882785179E-2</v>
      </c>
      <c r="F2300" s="77"/>
    </row>
    <row r="2301" spans="1:6" x14ac:dyDescent="0.3">
      <c r="A2301" s="1">
        <v>39307.729169999999</v>
      </c>
      <c r="B2301" s="2">
        <v>5569.28</v>
      </c>
      <c r="C2301" s="34">
        <f t="shared" si="71"/>
        <v>2.2143180946402996E-2</v>
      </c>
      <c r="D2301" s="2">
        <v>370.91</v>
      </c>
      <c r="E2301" s="34">
        <f t="shared" si="72"/>
        <v>2.2438459630068852E-2</v>
      </c>
      <c r="F2301" s="77"/>
    </row>
    <row r="2302" spans="1:6" x14ac:dyDescent="0.3">
      <c r="A2302" s="1">
        <v>39308.729169999999</v>
      </c>
      <c r="B2302" s="2">
        <v>5478.66</v>
      </c>
      <c r="C2302" s="34">
        <f t="shared" ref="C2302:C2365" si="73">B2302/B2301-1</f>
        <v>-1.6271403125718176E-2</v>
      </c>
      <c r="D2302" s="2">
        <v>366.34</v>
      </c>
      <c r="E2302" s="34">
        <f t="shared" si="72"/>
        <v>-1.2321048232725063E-2</v>
      </c>
      <c r="F2302" s="77"/>
    </row>
    <row r="2303" spans="1:6" x14ac:dyDescent="0.3">
      <c r="A2303" s="1">
        <v>39309.729169999999</v>
      </c>
      <c r="B2303" s="2">
        <v>5442.72</v>
      </c>
      <c r="C2303" s="34">
        <f t="shared" si="73"/>
        <v>-6.5599982477466678E-3</v>
      </c>
      <c r="D2303" s="2">
        <v>365.36</v>
      </c>
      <c r="E2303" s="34">
        <f t="shared" si="72"/>
        <v>-2.6751105530380404E-3</v>
      </c>
      <c r="F2303" s="77"/>
    </row>
    <row r="2304" spans="1:6" x14ac:dyDescent="0.3">
      <c r="A2304" s="1">
        <v>39310.729169999999</v>
      </c>
      <c r="B2304" s="2">
        <v>5265.47</v>
      </c>
      <c r="C2304" s="34">
        <f t="shared" si="73"/>
        <v>-3.256643736955056E-2</v>
      </c>
      <c r="D2304" s="2">
        <v>352.37</v>
      </c>
      <c r="E2304" s="34">
        <f t="shared" si="72"/>
        <v>-3.555397416246997E-2</v>
      </c>
      <c r="F2304" s="77"/>
    </row>
    <row r="2305" spans="1:6" x14ac:dyDescent="0.3">
      <c r="A2305" s="1">
        <v>39311.729169999999</v>
      </c>
      <c r="B2305" s="2">
        <v>5363.63</v>
      </c>
      <c r="C2305" s="34">
        <f t="shared" si="73"/>
        <v>1.8642210476937482E-2</v>
      </c>
      <c r="D2305" s="2">
        <v>359.98</v>
      </c>
      <c r="E2305" s="34">
        <f t="shared" si="72"/>
        <v>2.1596617192155998E-2</v>
      </c>
      <c r="F2305" s="77"/>
    </row>
    <row r="2306" spans="1:6" x14ac:dyDescent="0.3">
      <c r="A2306" s="1">
        <v>39314.729169999999</v>
      </c>
      <c r="B2306" s="2">
        <v>5399.38</v>
      </c>
      <c r="C2306" s="34">
        <f t="shared" si="73"/>
        <v>6.6652621452263361E-3</v>
      </c>
      <c r="D2306" s="2">
        <v>362.33</v>
      </c>
      <c r="E2306" s="34">
        <f t="shared" si="72"/>
        <v>6.5281404522472553E-3</v>
      </c>
      <c r="F2306" s="77"/>
    </row>
    <row r="2307" spans="1:6" x14ac:dyDescent="0.3">
      <c r="A2307" s="1">
        <v>39315.729169999999</v>
      </c>
      <c r="B2307" s="2">
        <v>5418.78</v>
      </c>
      <c r="C2307" s="34">
        <f t="shared" si="73"/>
        <v>3.5930051228103554E-3</v>
      </c>
      <c r="D2307" s="2">
        <v>362.39</v>
      </c>
      <c r="E2307" s="34">
        <f t="shared" si="72"/>
        <v>1.6559489967704621E-4</v>
      </c>
      <c r="F2307" s="77"/>
    </row>
    <row r="2308" spans="1:6" x14ac:dyDescent="0.3">
      <c r="A2308" s="1">
        <v>39316.729169999999</v>
      </c>
      <c r="B2308" s="2">
        <v>5518.17</v>
      </c>
      <c r="C2308" s="34">
        <f t="shared" si="73"/>
        <v>1.8341766965995987E-2</v>
      </c>
      <c r="D2308" s="2">
        <v>368.62</v>
      </c>
      <c r="E2308" s="34">
        <f t="shared" si="72"/>
        <v>1.7191423604404177E-2</v>
      </c>
      <c r="F2308" s="77"/>
    </row>
    <row r="2309" spans="1:6" x14ac:dyDescent="0.3">
      <c r="A2309" s="1">
        <v>39317.729169999999</v>
      </c>
      <c r="B2309" s="2">
        <v>5523.33</v>
      </c>
      <c r="C2309" s="34">
        <f t="shared" si="73"/>
        <v>9.3509261222468609E-4</v>
      </c>
      <c r="D2309" s="2">
        <v>369.33</v>
      </c>
      <c r="E2309" s="34">
        <f t="shared" si="72"/>
        <v>1.9261027616515047E-3</v>
      </c>
      <c r="F2309" s="77"/>
    </row>
    <row r="2310" spans="1:6" x14ac:dyDescent="0.3">
      <c r="A2310" s="1">
        <v>39318.729169999999</v>
      </c>
      <c r="B2310" s="2">
        <v>5569.38</v>
      </c>
      <c r="C2310" s="34">
        <f t="shared" si="73"/>
        <v>8.337361700278656E-3</v>
      </c>
      <c r="D2310" s="2">
        <v>370.52</v>
      </c>
      <c r="E2310" s="34">
        <f t="shared" si="72"/>
        <v>3.222050740530058E-3</v>
      </c>
      <c r="F2310" s="77"/>
    </row>
    <row r="2311" spans="1:6" x14ac:dyDescent="0.3">
      <c r="A2311" s="1">
        <v>39321.729169999999</v>
      </c>
      <c r="B2311" s="2">
        <v>5590.54</v>
      </c>
      <c r="C2311" s="34">
        <f t="shared" si="73"/>
        <v>3.7993457081397786E-3</v>
      </c>
      <c r="D2311" s="2">
        <v>371.09</v>
      </c>
      <c r="E2311" s="34">
        <f t="shared" si="72"/>
        <v>1.5383784950879775E-3</v>
      </c>
      <c r="F2311" s="77"/>
    </row>
    <row r="2312" spans="1:6" x14ac:dyDescent="0.3">
      <c r="A2312" s="1">
        <v>39322.729169999999</v>
      </c>
      <c r="B2312" s="2">
        <v>5474.17</v>
      </c>
      <c r="C2312" s="34">
        <f t="shared" si="73"/>
        <v>-2.0815520504280371E-2</v>
      </c>
      <c r="D2312" s="2">
        <v>364.66</v>
      </c>
      <c r="E2312" s="34">
        <f t="shared" si="72"/>
        <v>-1.7327332991996403E-2</v>
      </c>
      <c r="F2312" s="77"/>
    </row>
    <row r="2313" spans="1:6" x14ac:dyDescent="0.3">
      <c r="A2313" s="1">
        <v>39323.729169999999</v>
      </c>
      <c r="B2313" s="2">
        <v>5520.02</v>
      </c>
      <c r="C2313" s="34">
        <f t="shared" si="73"/>
        <v>8.3756989644092616E-3</v>
      </c>
      <c r="D2313" s="2">
        <v>366.81</v>
      </c>
      <c r="E2313" s="34">
        <f t="shared" si="72"/>
        <v>5.8959030329621687E-3</v>
      </c>
      <c r="F2313" s="77"/>
    </row>
    <row r="2314" spans="1:6" x14ac:dyDescent="0.3">
      <c r="A2314" s="1">
        <v>39324.729169999999</v>
      </c>
      <c r="B2314" s="2">
        <v>5592.53</v>
      </c>
      <c r="C2314" s="34">
        <f t="shared" si="73"/>
        <v>1.3135821971659301E-2</v>
      </c>
      <c r="D2314" s="2">
        <v>370.99</v>
      </c>
      <c r="E2314" s="34">
        <f t="shared" si="72"/>
        <v>1.1395545377715921E-2</v>
      </c>
      <c r="F2314" s="77"/>
    </row>
    <row r="2315" spans="1:6" x14ac:dyDescent="0.3">
      <c r="A2315" s="1">
        <v>39325.729169999999</v>
      </c>
      <c r="B2315" s="2">
        <v>5662.7</v>
      </c>
      <c r="C2315" s="34">
        <f t="shared" si="73"/>
        <v>1.2547094070125775E-2</v>
      </c>
      <c r="D2315" s="2">
        <v>375.94</v>
      </c>
      <c r="E2315" s="34">
        <f t="shared" si="72"/>
        <v>1.3342677700207473E-2</v>
      </c>
      <c r="F2315" s="77"/>
    </row>
    <row r="2316" spans="1:6" x14ac:dyDescent="0.3">
      <c r="A2316" s="1">
        <v>39328.729169999999</v>
      </c>
      <c r="B2316" s="2">
        <v>5651.27</v>
      </c>
      <c r="C2316" s="34">
        <f t="shared" si="73"/>
        <v>-2.0184717537569119E-3</v>
      </c>
      <c r="D2316" s="2">
        <v>376.99</v>
      </c>
      <c r="E2316" s="34">
        <f t="shared" si="72"/>
        <v>2.7929988828003793E-3</v>
      </c>
      <c r="F2316" s="77"/>
    </row>
    <row r="2317" spans="1:6" x14ac:dyDescent="0.3">
      <c r="A2317" s="1">
        <v>39329.729169999999</v>
      </c>
      <c r="B2317" s="2">
        <v>5672.72</v>
      </c>
      <c r="C2317" s="34">
        <f t="shared" si="73"/>
        <v>3.7956070051510249E-3</v>
      </c>
      <c r="D2317" s="2">
        <v>379.47</v>
      </c>
      <c r="E2317" s="34">
        <f t="shared" si="72"/>
        <v>6.5784238308708165E-3</v>
      </c>
      <c r="F2317" s="77"/>
    </row>
    <row r="2318" spans="1:6" x14ac:dyDescent="0.3">
      <c r="A2318" s="1">
        <v>39330.729169999999</v>
      </c>
      <c r="B2318" s="2">
        <v>5551.55</v>
      </c>
      <c r="C2318" s="34">
        <f t="shared" si="73"/>
        <v>-2.1360123538619935E-2</v>
      </c>
      <c r="D2318" s="2">
        <v>372.66</v>
      </c>
      <c r="E2318" s="34">
        <f t="shared" si="72"/>
        <v>-1.7946082694284105E-2</v>
      </c>
      <c r="F2318" s="77"/>
    </row>
    <row r="2319" spans="1:6" x14ac:dyDescent="0.3">
      <c r="A2319" s="1">
        <v>39331.729169999999</v>
      </c>
      <c r="B2319" s="2">
        <v>5576.62</v>
      </c>
      <c r="C2319" s="34">
        <f t="shared" si="73"/>
        <v>4.5158559321269998E-3</v>
      </c>
      <c r="D2319" s="2">
        <v>373.84</v>
      </c>
      <c r="E2319" s="34">
        <f t="shared" si="72"/>
        <v>3.1664251596628112E-3</v>
      </c>
      <c r="F2319" s="77"/>
    </row>
    <row r="2320" spans="1:6" x14ac:dyDescent="0.3">
      <c r="A2320" s="1">
        <v>39332.729169999999</v>
      </c>
      <c r="B2320" s="2">
        <v>5430.1</v>
      </c>
      <c r="C2320" s="34">
        <f t="shared" si="73"/>
        <v>-2.6273979579028106E-2</v>
      </c>
      <c r="D2320" s="2">
        <v>365.58</v>
      </c>
      <c r="E2320" s="34">
        <f t="shared" si="72"/>
        <v>-2.2095013909693928E-2</v>
      </c>
      <c r="F2320" s="77"/>
    </row>
    <row r="2321" spans="1:6" x14ac:dyDescent="0.3">
      <c r="A2321" s="1">
        <v>39336.729169999999</v>
      </c>
      <c r="B2321" s="2">
        <v>5478.94</v>
      </c>
      <c r="C2321" s="34">
        <f t="shared" si="73"/>
        <v>8.9943094970625914E-3</v>
      </c>
      <c r="D2321" s="2">
        <v>368.41</v>
      </c>
      <c r="E2321" s="34">
        <f t="shared" si="72"/>
        <v>7.7411236938564887E-3</v>
      </c>
      <c r="F2321" s="77"/>
    </row>
    <row r="2322" spans="1:6" x14ac:dyDescent="0.3">
      <c r="A2322" s="1">
        <v>39337.729169999999</v>
      </c>
      <c r="B2322" s="2">
        <v>5508.01</v>
      </c>
      <c r="C2322" s="34">
        <f t="shared" si="73"/>
        <v>5.3057708242836288E-3</v>
      </c>
      <c r="D2322" s="2">
        <v>369.23</v>
      </c>
      <c r="E2322" s="34">
        <f t="shared" si="72"/>
        <v>2.2257810591459481E-3</v>
      </c>
      <c r="F2322" s="77"/>
    </row>
    <row r="2323" spans="1:6" x14ac:dyDescent="0.3">
      <c r="A2323" s="1">
        <v>39338.729169999999</v>
      </c>
      <c r="B2323" s="2">
        <v>5565.97</v>
      </c>
      <c r="C2323" s="34">
        <f t="shared" si="73"/>
        <v>1.0522856712315454E-2</v>
      </c>
      <c r="D2323" s="2">
        <v>372.21</v>
      </c>
      <c r="E2323" s="34">
        <f t="shared" si="72"/>
        <v>8.0708501476043359E-3</v>
      </c>
      <c r="F2323" s="77"/>
    </row>
    <row r="2324" spans="1:6" x14ac:dyDescent="0.3">
      <c r="A2324" s="1">
        <v>39339.729169999999</v>
      </c>
      <c r="B2324" s="2">
        <v>5538.92</v>
      </c>
      <c r="C2324" s="34">
        <f t="shared" si="73"/>
        <v>-4.8598896508604827E-3</v>
      </c>
      <c r="D2324" s="2">
        <v>367.75</v>
      </c>
      <c r="E2324" s="34">
        <f t="shared" si="72"/>
        <v>-1.1982483006904632E-2</v>
      </c>
      <c r="F2324" s="77"/>
    </row>
    <row r="2325" spans="1:6" x14ac:dyDescent="0.3">
      <c r="A2325" s="1">
        <v>39342.729169999999</v>
      </c>
      <c r="B2325" s="2">
        <v>5439.37</v>
      </c>
      <c r="C2325" s="34">
        <f t="shared" si="73"/>
        <v>-1.7972817805637198E-2</v>
      </c>
      <c r="D2325" s="2">
        <v>362.18</v>
      </c>
      <c r="E2325" s="34">
        <f t="shared" si="72"/>
        <v>-1.5146159075458798E-2</v>
      </c>
      <c r="F2325" s="77"/>
    </row>
    <row r="2326" spans="1:6" x14ac:dyDescent="0.3">
      <c r="A2326" s="1">
        <v>39343.729169999999</v>
      </c>
      <c r="B2326" s="2">
        <v>5549.35</v>
      </c>
      <c r="C2326" s="34">
        <f t="shared" si="73"/>
        <v>2.0219253332647069E-2</v>
      </c>
      <c r="D2326" s="2">
        <v>367.67</v>
      </c>
      <c r="E2326" s="34">
        <f t="shared" si="72"/>
        <v>1.5158208625545289E-2</v>
      </c>
      <c r="F2326" s="77"/>
    </row>
    <row r="2327" spans="1:6" x14ac:dyDescent="0.3">
      <c r="A2327" s="1">
        <v>39344.729169999999</v>
      </c>
      <c r="B2327" s="2">
        <v>5730.82</v>
      </c>
      <c r="C2327" s="34">
        <f t="shared" si="73"/>
        <v>3.2701127159036503E-2</v>
      </c>
      <c r="D2327" s="2">
        <v>377.53</v>
      </c>
      <c r="E2327" s="34">
        <f t="shared" si="72"/>
        <v>2.6817526586340845E-2</v>
      </c>
      <c r="F2327" s="77"/>
    </row>
    <row r="2328" spans="1:6" x14ac:dyDescent="0.3">
      <c r="A2328" s="1">
        <v>39345.729169999999</v>
      </c>
      <c r="B2328" s="2">
        <v>5688.76</v>
      </c>
      <c r="C2328" s="34">
        <f t="shared" si="73"/>
        <v>-7.3392638400786581E-3</v>
      </c>
      <c r="D2328" s="2">
        <v>374.95</v>
      </c>
      <c r="E2328" s="34">
        <f t="shared" si="72"/>
        <v>-6.8338939951791966E-3</v>
      </c>
      <c r="F2328" s="77"/>
    </row>
    <row r="2329" spans="1:6" x14ac:dyDescent="0.3">
      <c r="A2329" s="1">
        <v>39346.729169999999</v>
      </c>
      <c r="B2329" s="2">
        <v>5700.65</v>
      </c>
      <c r="C2329" s="34">
        <f t="shared" si="73"/>
        <v>2.0900864160202648E-3</v>
      </c>
      <c r="D2329" s="2">
        <v>376.74</v>
      </c>
      <c r="E2329" s="34">
        <f t="shared" si="72"/>
        <v>4.7739698626483307E-3</v>
      </c>
      <c r="F2329" s="77"/>
    </row>
    <row r="2330" spans="1:6" x14ac:dyDescent="0.3">
      <c r="A2330" s="1">
        <v>39349.729169999999</v>
      </c>
      <c r="B2330" s="2">
        <v>5692.49</v>
      </c>
      <c r="C2330" s="34">
        <f t="shared" si="73"/>
        <v>-1.4314157157516716E-3</v>
      </c>
      <c r="D2330" s="2">
        <v>376.55</v>
      </c>
      <c r="E2330" s="34">
        <f t="shared" si="72"/>
        <v>-5.0432659128307744E-4</v>
      </c>
      <c r="F2330" s="77"/>
    </row>
    <row r="2331" spans="1:6" x14ac:dyDescent="0.3">
      <c r="A2331" s="1">
        <v>39350.729169999999</v>
      </c>
      <c r="B2331" s="2">
        <v>5641.59</v>
      </c>
      <c r="C2331" s="34">
        <f t="shared" si="73"/>
        <v>-8.9416055188502597E-3</v>
      </c>
      <c r="D2331" s="2">
        <v>372.4</v>
      </c>
      <c r="E2331" s="34">
        <f t="shared" si="72"/>
        <v>-1.1021112734032723E-2</v>
      </c>
      <c r="F2331" s="77"/>
    </row>
    <row r="2332" spans="1:6" x14ac:dyDescent="0.3">
      <c r="A2332" s="1">
        <v>39351.729169999999</v>
      </c>
      <c r="B2332" s="2">
        <v>5690.77</v>
      </c>
      <c r="C2332" s="34">
        <f t="shared" si="73"/>
        <v>8.7174005909682606E-3</v>
      </c>
      <c r="D2332" s="2">
        <v>375.03</v>
      </c>
      <c r="E2332" s="34">
        <f t="shared" si="72"/>
        <v>7.0622986036519286E-3</v>
      </c>
      <c r="F2332" s="77"/>
    </row>
    <row r="2333" spans="1:6" x14ac:dyDescent="0.3">
      <c r="A2333" s="1">
        <v>39352.729169999999</v>
      </c>
      <c r="B2333" s="2">
        <v>5733.37</v>
      </c>
      <c r="C2333" s="34">
        <f t="shared" si="73"/>
        <v>7.4858059629892004E-3</v>
      </c>
      <c r="D2333" s="2">
        <v>377.96</v>
      </c>
      <c r="E2333" s="34">
        <f t="shared" si="72"/>
        <v>7.8127083166679157E-3</v>
      </c>
      <c r="F2333" s="77"/>
    </row>
    <row r="2334" spans="1:6" x14ac:dyDescent="0.3">
      <c r="A2334" s="1">
        <v>39353.729169999999</v>
      </c>
      <c r="B2334" s="2">
        <v>5715.69</v>
      </c>
      <c r="C2334" s="34">
        <f t="shared" si="73"/>
        <v>-3.0837012088876792E-3</v>
      </c>
      <c r="D2334" s="2">
        <v>377.86</v>
      </c>
      <c r="E2334" s="34">
        <f t="shared" si="72"/>
        <v>-2.6457826224990377E-4</v>
      </c>
      <c r="F2334" s="77"/>
    </row>
    <row r="2335" spans="1:6" x14ac:dyDescent="0.3">
      <c r="A2335" s="1">
        <v>39356.729169999999</v>
      </c>
      <c r="B2335" s="2">
        <v>5773.26</v>
      </c>
      <c r="C2335" s="34">
        <f t="shared" si="73"/>
        <v>1.0072274738483156E-2</v>
      </c>
      <c r="D2335" s="2">
        <v>380.86</v>
      </c>
      <c r="E2335" s="34">
        <f t="shared" si="72"/>
        <v>7.939448472979338E-3</v>
      </c>
      <c r="F2335" s="77"/>
    </row>
    <row r="2336" spans="1:6" x14ac:dyDescent="0.3">
      <c r="A2336" s="1">
        <v>39357.729169999999</v>
      </c>
      <c r="B2336" s="2">
        <v>5799.27</v>
      </c>
      <c r="C2336" s="34">
        <f t="shared" si="73"/>
        <v>4.5052535309340058E-3</v>
      </c>
      <c r="D2336" s="2">
        <v>382.78</v>
      </c>
      <c r="E2336" s="34">
        <f t="shared" si="72"/>
        <v>5.0412224964553332E-3</v>
      </c>
      <c r="F2336" s="77"/>
    </row>
    <row r="2337" spans="1:6" x14ac:dyDescent="0.3">
      <c r="A2337" s="1">
        <v>39358.729169999999</v>
      </c>
      <c r="B2337" s="2">
        <v>5806.18</v>
      </c>
      <c r="C2337" s="34">
        <f t="shared" si="73"/>
        <v>1.191529278685044E-3</v>
      </c>
      <c r="D2337" s="2">
        <v>383.59</v>
      </c>
      <c r="E2337" s="34">
        <f t="shared" si="72"/>
        <v>2.1160980197503232E-3</v>
      </c>
      <c r="F2337" s="77"/>
    </row>
    <row r="2338" spans="1:6" x14ac:dyDescent="0.3">
      <c r="A2338" s="1">
        <v>39359.729169999999</v>
      </c>
      <c r="B2338" s="2">
        <v>5804.39</v>
      </c>
      <c r="C2338" s="34">
        <f t="shared" si="73"/>
        <v>-3.0829219900174731E-4</v>
      </c>
      <c r="D2338" s="2">
        <v>384.18</v>
      </c>
      <c r="E2338" s="34">
        <f t="shared" si="72"/>
        <v>1.5381005761361255E-3</v>
      </c>
      <c r="F2338" s="77"/>
    </row>
    <row r="2339" spans="1:6" x14ac:dyDescent="0.3">
      <c r="A2339" s="1">
        <v>39360.729169999999</v>
      </c>
      <c r="B2339" s="2">
        <v>5843.24</v>
      </c>
      <c r="C2339" s="34">
        <f t="shared" si="73"/>
        <v>6.6932097946552638E-3</v>
      </c>
      <c r="D2339" s="2">
        <v>386.93</v>
      </c>
      <c r="E2339" s="34">
        <f t="shared" si="72"/>
        <v>7.158102972564917E-3</v>
      </c>
      <c r="F2339" s="77"/>
    </row>
    <row r="2340" spans="1:6" x14ac:dyDescent="0.3">
      <c r="A2340" s="1">
        <v>39363.729169999999</v>
      </c>
      <c r="B2340" s="2">
        <v>5829.4</v>
      </c>
      <c r="C2340" s="34">
        <f t="shared" si="73"/>
        <v>-2.3685489557163653E-3</v>
      </c>
      <c r="D2340" s="2">
        <v>385.86</v>
      </c>
      <c r="E2340" s="34">
        <f t="shared" si="72"/>
        <v>-2.7653580751040296E-3</v>
      </c>
      <c r="F2340" s="77"/>
    </row>
    <row r="2341" spans="1:6" x14ac:dyDescent="0.3">
      <c r="A2341" s="1">
        <v>39364.729169999999</v>
      </c>
      <c r="B2341" s="2">
        <v>5861.93</v>
      </c>
      <c r="C2341" s="34">
        <f t="shared" si="73"/>
        <v>5.580334168182155E-3</v>
      </c>
      <c r="D2341" s="2">
        <v>387.84</v>
      </c>
      <c r="E2341" s="34">
        <f t="shared" si="72"/>
        <v>5.131394806406453E-3</v>
      </c>
      <c r="F2341" s="77"/>
    </row>
    <row r="2342" spans="1:6" x14ac:dyDescent="0.3">
      <c r="A2342" s="1">
        <v>39365.729169999999</v>
      </c>
      <c r="B2342" s="2">
        <v>5838.49</v>
      </c>
      <c r="C2342" s="34">
        <f t="shared" si="73"/>
        <v>-3.9986830276036445E-3</v>
      </c>
      <c r="D2342" s="2">
        <v>388.23</v>
      </c>
      <c r="E2342" s="34">
        <f t="shared" si="72"/>
        <v>1.0055693069308536E-3</v>
      </c>
      <c r="F2342" s="77"/>
    </row>
    <row r="2343" spans="1:6" x14ac:dyDescent="0.3">
      <c r="A2343" s="1">
        <v>39366.729169999999</v>
      </c>
      <c r="B2343" s="2">
        <v>5862.83</v>
      </c>
      <c r="C2343" s="34">
        <f t="shared" si="73"/>
        <v>4.1688861332296323E-3</v>
      </c>
      <c r="D2343" s="2">
        <v>390.43</v>
      </c>
      <c r="E2343" s="34">
        <f t="shared" si="72"/>
        <v>5.6667439404476383E-3</v>
      </c>
      <c r="F2343" s="77"/>
    </row>
    <row r="2344" spans="1:6" x14ac:dyDescent="0.3">
      <c r="A2344" s="1">
        <v>39367.729169999999</v>
      </c>
      <c r="B2344" s="2">
        <v>5843.95</v>
      </c>
      <c r="C2344" s="34">
        <f t="shared" si="73"/>
        <v>-3.2202878132233659E-3</v>
      </c>
      <c r="D2344" s="2">
        <v>390.63</v>
      </c>
      <c r="E2344" s="34">
        <f t="shared" si="72"/>
        <v>5.1225571805435521E-4</v>
      </c>
      <c r="F2344" s="77"/>
    </row>
    <row r="2345" spans="1:6" x14ac:dyDescent="0.3">
      <c r="A2345" s="1">
        <v>39370.729169999999</v>
      </c>
      <c r="B2345" s="2">
        <v>5807.44</v>
      </c>
      <c r="C2345" s="34">
        <f t="shared" si="73"/>
        <v>-6.2474867170322357E-3</v>
      </c>
      <c r="D2345" s="2">
        <v>386.95</v>
      </c>
      <c r="E2345" s="34">
        <f t="shared" si="72"/>
        <v>-9.4206794153035567E-3</v>
      </c>
      <c r="F2345" s="77"/>
    </row>
    <row r="2346" spans="1:6" x14ac:dyDescent="0.3">
      <c r="A2346" s="1">
        <v>39371.729169999999</v>
      </c>
      <c r="B2346" s="2">
        <v>5774.36</v>
      </c>
      <c r="C2346" s="34">
        <f t="shared" si="73"/>
        <v>-5.6961415012466432E-3</v>
      </c>
      <c r="D2346" s="2">
        <v>384.03</v>
      </c>
      <c r="E2346" s="34">
        <f t="shared" si="72"/>
        <v>-7.5461945987853607E-3</v>
      </c>
      <c r="F2346" s="77"/>
    </row>
    <row r="2347" spans="1:6" x14ac:dyDescent="0.3">
      <c r="A2347" s="1">
        <v>39372.729169999999</v>
      </c>
      <c r="B2347" s="2">
        <v>5818.8</v>
      </c>
      <c r="C2347" s="34">
        <f t="shared" si="73"/>
        <v>7.6960909953658341E-3</v>
      </c>
      <c r="D2347" s="2">
        <v>386.62</v>
      </c>
      <c r="E2347" s="34">
        <f t="shared" si="72"/>
        <v>6.7442647709814452E-3</v>
      </c>
      <c r="F2347" s="77"/>
    </row>
    <row r="2348" spans="1:6" x14ac:dyDescent="0.3">
      <c r="A2348" s="1">
        <v>39373.729169999999</v>
      </c>
      <c r="B2348" s="2">
        <v>5767.24</v>
      </c>
      <c r="C2348" s="34">
        <f t="shared" si="73"/>
        <v>-8.860933525812964E-3</v>
      </c>
      <c r="D2348" s="2">
        <v>383.36</v>
      </c>
      <c r="E2348" s="34">
        <f t="shared" si="72"/>
        <v>-8.4320521442242669E-3</v>
      </c>
      <c r="F2348" s="77"/>
    </row>
    <row r="2349" spans="1:6" x14ac:dyDescent="0.3">
      <c r="A2349" s="1">
        <v>39374.729169999999</v>
      </c>
      <c r="B2349" s="2">
        <v>5740.48</v>
      </c>
      <c r="C2349" s="34">
        <f t="shared" si="73"/>
        <v>-4.6400011097162963E-3</v>
      </c>
      <c r="D2349" s="2">
        <v>380.88</v>
      </c>
      <c r="E2349" s="34">
        <f t="shared" si="72"/>
        <v>-6.4691151919866741E-3</v>
      </c>
      <c r="F2349" s="77"/>
    </row>
    <row r="2350" spans="1:6" x14ac:dyDescent="0.3">
      <c r="A2350" s="1">
        <v>39377.729169999999</v>
      </c>
      <c r="B2350" s="2">
        <v>5661.27</v>
      </c>
      <c r="C2350" s="34">
        <f t="shared" si="73"/>
        <v>-1.3798497686604461E-2</v>
      </c>
      <c r="D2350" s="2">
        <v>375.82</v>
      </c>
      <c r="E2350" s="34">
        <f t="shared" si="72"/>
        <v>-1.3285024154589431E-2</v>
      </c>
      <c r="F2350" s="77"/>
    </row>
    <row r="2351" spans="1:6" x14ac:dyDescent="0.3">
      <c r="A2351" s="1">
        <v>39378.729169999999</v>
      </c>
      <c r="B2351" s="2">
        <v>5705.05</v>
      </c>
      <c r="C2351" s="34">
        <f t="shared" si="73"/>
        <v>7.7332471335935793E-3</v>
      </c>
      <c r="D2351" s="2">
        <v>379.78</v>
      </c>
      <c r="E2351" s="34">
        <f t="shared" si="72"/>
        <v>1.0536959182587458E-2</v>
      </c>
      <c r="F2351" s="77"/>
    </row>
    <row r="2352" spans="1:6" x14ac:dyDescent="0.3">
      <c r="A2352" s="1">
        <v>39379.729169999999</v>
      </c>
      <c r="B2352" s="2">
        <v>5674.67</v>
      </c>
      <c r="C2352" s="34">
        <f t="shared" si="73"/>
        <v>-5.325106703709892E-3</v>
      </c>
      <c r="D2352" s="2">
        <v>377.45</v>
      </c>
      <c r="E2352" s="34">
        <f t="shared" si="72"/>
        <v>-6.135130865237759E-3</v>
      </c>
      <c r="F2352" s="77"/>
    </row>
    <row r="2353" spans="1:6" x14ac:dyDescent="0.3">
      <c r="A2353" s="1">
        <v>39380.729169999999</v>
      </c>
      <c r="B2353" s="2">
        <v>5760.3</v>
      </c>
      <c r="C2353" s="34">
        <f t="shared" si="73"/>
        <v>1.5089864256423668E-2</v>
      </c>
      <c r="D2353" s="2">
        <v>381.83</v>
      </c>
      <c r="E2353" s="34">
        <f t="shared" si="72"/>
        <v>1.1604185984898541E-2</v>
      </c>
      <c r="F2353" s="77"/>
    </row>
    <row r="2354" spans="1:6" x14ac:dyDescent="0.3">
      <c r="A2354" s="1">
        <v>39381.729169999999</v>
      </c>
      <c r="B2354" s="2">
        <v>5794.87</v>
      </c>
      <c r="C2354" s="34">
        <f t="shared" si="73"/>
        <v>6.0014235369685309E-3</v>
      </c>
      <c r="D2354" s="2">
        <v>383.95</v>
      </c>
      <c r="E2354" s="34">
        <f t="shared" si="72"/>
        <v>5.5522090982897954E-3</v>
      </c>
      <c r="F2354" s="77"/>
    </row>
    <row r="2355" spans="1:6" x14ac:dyDescent="0.3">
      <c r="A2355" s="1">
        <v>39384.729169999999</v>
      </c>
      <c r="B2355" s="2">
        <v>5836.19</v>
      </c>
      <c r="C2355" s="34">
        <f t="shared" si="73"/>
        <v>7.1304446864208781E-3</v>
      </c>
      <c r="D2355" s="2">
        <v>386.6</v>
      </c>
      <c r="E2355" s="34">
        <f t="shared" si="72"/>
        <v>6.9019403568173487E-3</v>
      </c>
      <c r="F2355" s="77"/>
    </row>
    <row r="2356" spans="1:6" x14ac:dyDescent="0.3">
      <c r="A2356" s="1">
        <v>39385.729169999999</v>
      </c>
      <c r="B2356" s="2">
        <v>5803.93</v>
      </c>
      <c r="C2356" s="34">
        <f t="shared" si="73"/>
        <v>-5.5275787799916598E-3</v>
      </c>
      <c r="D2356" s="2">
        <v>384.9</v>
      </c>
      <c r="E2356" s="34">
        <f t="shared" si="72"/>
        <v>-4.3973098810140554E-3</v>
      </c>
      <c r="F2356" s="77"/>
    </row>
    <row r="2357" spans="1:6" x14ac:dyDescent="0.3">
      <c r="A2357" s="1">
        <v>39386.729169999999</v>
      </c>
      <c r="B2357" s="2">
        <v>5847.95</v>
      </c>
      <c r="C2357" s="34">
        <f t="shared" si="73"/>
        <v>7.5845160089800245E-3</v>
      </c>
      <c r="D2357" s="2">
        <v>388.43</v>
      </c>
      <c r="E2357" s="34">
        <f t="shared" si="72"/>
        <v>9.1712133021564224E-3</v>
      </c>
      <c r="F2357" s="77"/>
    </row>
    <row r="2358" spans="1:6" x14ac:dyDescent="0.3">
      <c r="A2358" s="1">
        <v>39387.729169999999</v>
      </c>
      <c r="B2358" s="2">
        <v>5730.92</v>
      </c>
      <c r="C2358" s="34">
        <f t="shared" si="73"/>
        <v>-2.0012141006677475E-2</v>
      </c>
      <c r="D2358" s="2">
        <v>382.57</v>
      </c>
      <c r="E2358" s="34">
        <f t="shared" si="72"/>
        <v>-1.5086373349123439E-2</v>
      </c>
      <c r="F2358" s="77"/>
    </row>
    <row r="2359" spans="1:6" x14ac:dyDescent="0.3">
      <c r="A2359" s="1">
        <v>39388.729169999999</v>
      </c>
      <c r="B2359" s="2">
        <v>5720.42</v>
      </c>
      <c r="C2359" s="34">
        <f t="shared" si="73"/>
        <v>-1.832166563134674E-3</v>
      </c>
      <c r="D2359" s="2">
        <v>379.92</v>
      </c>
      <c r="E2359" s="34">
        <f t="shared" ref="E2359:E2422" si="74">D2359/D2358-1</f>
        <v>-6.9268369187337475E-3</v>
      </c>
      <c r="F2359" s="77"/>
    </row>
    <row r="2360" spans="1:6" x14ac:dyDescent="0.3">
      <c r="A2360" s="1">
        <v>39391.729169999999</v>
      </c>
      <c r="B2360" s="2">
        <v>5684.62</v>
      </c>
      <c r="C2360" s="34">
        <f t="shared" si="73"/>
        <v>-6.2582817345580022E-3</v>
      </c>
      <c r="D2360" s="2">
        <v>377.32</v>
      </c>
      <c r="E2360" s="34">
        <f t="shared" si="74"/>
        <v>-6.8435460096862855E-3</v>
      </c>
      <c r="F2360" s="77"/>
    </row>
    <row r="2361" spans="1:6" x14ac:dyDescent="0.3">
      <c r="A2361" s="1">
        <v>39392.729169999999</v>
      </c>
      <c r="B2361" s="2">
        <v>5709.42</v>
      </c>
      <c r="C2361" s="34">
        <f t="shared" si="73"/>
        <v>4.3626486906775952E-3</v>
      </c>
      <c r="D2361" s="2">
        <v>378.64</v>
      </c>
      <c r="E2361" s="34">
        <f t="shared" si="74"/>
        <v>3.4983568323969649E-3</v>
      </c>
      <c r="F2361" s="77"/>
    </row>
    <row r="2362" spans="1:6" x14ac:dyDescent="0.3">
      <c r="A2362" s="1">
        <v>39393.729169999999</v>
      </c>
      <c r="B2362" s="2">
        <v>5683.22</v>
      </c>
      <c r="C2362" s="34">
        <f t="shared" si="73"/>
        <v>-4.5889074546976438E-3</v>
      </c>
      <c r="D2362" s="2">
        <v>375.58</v>
      </c>
      <c r="E2362" s="34">
        <f t="shared" si="74"/>
        <v>-8.0815550390872515E-3</v>
      </c>
      <c r="F2362" s="77"/>
    </row>
    <row r="2363" spans="1:6" x14ac:dyDescent="0.3">
      <c r="A2363" s="1">
        <v>39394.729169999999</v>
      </c>
      <c r="B2363" s="2">
        <v>5631.63</v>
      </c>
      <c r="C2363" s="34">
        <f t="shared" si="73"/>
        <v>-9.0776003744356126E-3</v>
      </c>
      <c r="D2363" s="2">
        <v>373.48</v>
      </c>
      <c r="E2363" s="34">
        <f t="shared" si="74"/>
        <v>-5.5913520421746465E-3</v>
      </c>
      <c r="F2363" s="77"/>
    </row>
    <row r="2364" spans="1:6" x14ac:dyDescent="0.3">
      <c r="A2364" s="1">
        <v>39395.729169999999</v>
      </c>
      <c r="B2364" s="2">
        <v>5524.18</v>
      </c>
      <c r="C2364" s="34">
        <f t="shared" si="73"/>
        <v>-1.9079733576247038E-2</v>
      </c>
      <c r="D2364" s="2">
        <v>367.57</v>
      </c>
      <c r="E2364" s="34">
        <f t="shared" si="74"/>
        <v>-1.5824140516225826E-2</v>
      </c>
      <c r="F2364" s="77"/>
    </row>
    <row r="2365" spans="1:6" x14ac:dyDescent="0.3">
      <c r="A2365" s="1">
        <v>39398.729169999999</v>
      </c>
      <c r="B2365" s="2">
        <v>5535.56</v>
      </c>
      <c r="C2365" s="34">
        <f t="shared" si="73"/>
        <v>2.060034249427023E-3</v>
      </c>
      <c r="D2365" s="2">
        <v>367.69</v>
      </c>
      <c r="E2365" s="34">
        <f t="shared" si="74"/>
        <v>3.2646842778238927E-4</v>
      </c>
      <c r="F2365" s="77"/>
    </row>
    <row r="2366" spans="1:6" x14ac:dyDescent="0.3">
      <c r="A2366" s="1">
        <v>39399.729169999999</v>
      </c>
      <c r="B2366" s="2">
        <v>5538.91</v>
      </c>
      <c r="C2366" s="34">
        <f t="shared" ref="C2366:C2428" si="75">B2366/B2365-1</f>
        <v>6.0517815722338497E-4</v>
      </c>
      <c r="D2366" s="2">
        <v>368.52</v>
      </c>
      <c r="E2366" s="34">
        <f t="shared" si="74"/>
        <v>2.2573363431150906E-3</v>
      </c>
      <c r="F2366" s="77"/>
    </row>
    <row r="2367" spans="1:6" x14ac:dyDescent="0.3">
      <c r="A2367" s="1">
        <v>39400.729169999999</v>
      </c>
      <c r="B2367" s="2">
        <v>5613.6</v>
      </c>
      <c r="C2367" s="34">
        <f t="shared" si="75"/>
        <v>1.3484602566208981E-2</v>
      </c>
      <c r="D2367" s="2">
        <v>370.46</v>
      </c>
      <c r="E2367" s="34">
        <f t="shared" si="74"/>
        <v>5.26430044502324E-3</v>
      </c>
      <c r="F2367" s="77"/>
    </row>
    <row r="2368" spans="1:6" x14ac:dyDescent="0.3">
      <c r="A2368" s="1">
        <v>39401.729169999999</v>
      </c>
      <c r="B2368" s="2">
        <v>5561.13</v>
      </c>
      <c r="C2368" s="34">
        <f t="shared" si="75"/>
        <v>-9.3469431380932555E-3</v>
      </c>
      <c r="D2368" s="2">
        <v>365.82</v>
      </c>
      <c r="E2368" s="34">
        <f t="shared" si="74"/>
        <v>-1.2524968957512206E-2</v>
      </c>
      <c r="F2368" s="77"/>
    </row>
    <row r="2369" spans="1:6" x14ac:dyDescent="0.3">
      <c r="A2369" s="1">
        <v>39402.729169999999</v>
      </c>
      <c r="B2369" s="2">
        <v>5523.63</v>
      </c>
      <c r="C2369" s="34">
        <f t="shared" si="75"/>
        <v>-6.743233839165752E-3</v>
      </c>
      <c r="D2369" s="2">
        <v>362.72</v>
      </c>
      <c r="E2369" s="34">
        <f t="shared" si="74"/>
        <v>-8.4741129517248437E-3</v>
      </c>
      <c r="F2369" s="77"/>
    </row>
    <row r="2370" spans="1:6" x14ac:dyDescent="0.3">
      <c r="A2370" s="1">
        <v>39405.729169999999</v>
      </c>
      <c r="B2370" s="2">
        <v>5432.57</v>
      </c>
      <c r="C2370" s="34">
        <f t="shared" si="75"/>
        <v>-1.6485535779912963E-2</v>
      </c>
      <c r="D2370" s="2">
        <v>354.7</v>
      </c>
      <c r="E2370" s="34">
        <f t="shared" si="74"/>
        <v>-2.2110719011910085E-2</v>
      </c>
      <c r="F2370" s="77"/>
    </row>
    <row r="2371" spans="1:6" x14ac:dyDescent="0.3">
      <c r="A2371" s="1">
        <v>39406.729169999999</v>
      </c>
      <c r="B2371" s="2">
        <v>5506.68</v>
      </c>
      <c r="C2371" s="34">
        <f t="shared" si="75"/>
        <v>1.3641793847111172E-2</v>
      </c>
      <c r="D2371" s="2">
        <v>358.65</v>
      </c>
      <c r="E2371" s="34">
        <f t="shared" si="74"/>
        <v>1.1136171412461149E-2</v>
      </c>
      <c r="F2371" s="77"/>
    </row>
    <row r="2372" spans="1:6" x14ac:dyDescent="0.3">
      <c r="A2372" s="1">
        <v>39407.729169999999</v>
      </c>
      <c r="B2372" s="2">
        <v>5381.3</v>
      </c>
      <c r="C2372" s="34">
        <f t="shared" si="75"/>
        <v>-2.2768710003123527E-2</v>
      </c>
      <c r="D2372" s="2">
        <v>349.18</v>
      </c>
      <c r="E2372" s="34">
        <f t="shared" si="74"/>
        <v>-2.6404572703192408E-2</v>
      </c>
      <c r="F2372" s="77"/>
    </row>
    <row r="2373" spans="1:6" x14ac:dyDescent="0.3">
      <c r="A2373" s="1">
        <v>39408.729169999999</v>
      </c>
      <c r="B2373" s="2">
        <v>5416.1</v>
      </c>
      <c r="C2373" s="34">
        <f t="shared" si="75"/>
        <v>6.4668388679316458E-3</v>
      </c>
      <c r="D2373" s="2">
        <v>351.86</v>
      </c>
      <c r="E2373" s="34">
        <f t="shared" si="74"/>
        <v>7.6751245775816823E-3</v>
      </c>
      <c r="F2373" s="77"/>
    </row>
    <row r="2374" spans="1:6" x14ac:dyDescent="0.3">
      <c r="A2374" s="1">
        <v>39409.729169999999</v>
      </c>
      <c r="B2374" s="2">
        <v>5521.17</v>
      </c>
      <c r="C2374" s="34">
        <f t="shared" si="75"/>
        <v>1.9399567954801356E-2</v>
      </c>
      <c r="D2374" s="2">
        <v>357.74</v>
      </c>
      <c r="E2374" s="34">
        <f t="shared" si="74"/>
        <v>1.6711191951344295E-2</v>
      </c>
      <c r="F2374" s="77"/>
    </row>
    <row r="2375" spans="1:6" x14ac:dyDescent="0.3">
      <c r="A2375" s="1">
        <v>39413.729169999999</v>
      </c>
      <c r="B2375" s="2">
        <v>5434.17</v>
      </c>
      <c r="C2375" s="34">
        <f t="shared" si="75"/>
        <v>-1.5757529654040758E-2</v>
      </c>
      <c r="D2375" s="2">
        <v>354.27</v>
      </c>
      <c r="E2375" s="34">
        <f t="shared" si="74"/>
        <v>-9.6997819645553429E-3</v>
      </c>
      <c r="F2375" s="77"/>
    </row>
    <row r="2376" spans="1:6" x14ac:dyDescent="0.3">
      <c r="A2376" s="1">
        <v>39414.729169999999</v>
      </c>
      <c r="B2376" s="2">
        <v>5561.21</v>
      </c>
      <c r="C2376" s="34">
        <f t="shared" si="75"/>
        <v>2.3377995167615184E-2</v>
      </c>
      <c r="D2376" s="2">
        <v>364.09</v>
      </c>
      <c r="E2376" s="34">
        <f t="shared" si="74"/>
        <v>2.7718971405989778E-2</v>
      </c>
      <c r="F2376" s="77"/>
    </row>
    <row r="2377" spans="1:6" x14ac:dyDescent="0.3">
      <c r="A2377" s="1">
        <v>39415.729169999999</v>
      </c>
      <c r="B2377" s="2">
        <v>5598.11</v>
      </c>
      <c r="C2377" s="34">
        <f t="shared" si="75"/>
        <v>6.6352466459635995E-3</v>
      </c>
      <c r="D2377" s="2">
        <v>365.72</v>
      </c>
      <c r="E2377" s="34">
        <f t="shared" si="74"/>
        <v>4.4769150484771369E-3</v>
      </c>
      <c r="F2377" s="77"/>
    </row>
    <row r="2378" spans="1:6" x14ac:dyDescent="0.3">
      <c r="A2378" s="1">
        <v>39416.729169999999</v>
      </c>
      <c r="B2378" s="2">
        <v>5670.57</v>
      </c>
      <c r="C2378" s="34">
        <f t="shared" si="75"/>
        <v>1.294365419757737E-2</v>
      </c>
      <c r="D2378" s="2">
        <v>370.36</v>
      </c>
      <c r="E2378" s="34">
        <f t="shared" si="74"/>
        <v>1.268730176090993E-2</v>
      </c>
      <c r="F2378" s="77"/>
    </row>
    <row r="2379" spans="1:6" x14ac:dyDescent="0.3">
      <c r="A2379" s="1">
        <v>39419.729169999999</v>
      </c>
      <c r="B2379" s="2">
        <v>5629.46</v>
      </c>
      <c r="C2379" s="34">
        <f t="shared" si="75"/>
        <v>-7.2497121100699724E-3</v>
      </c>
      <c r="D2379" s="2">
        <v>368.81</v>
      </c>
      <c r="E2379" s="34">
        <f t="shared" si="74"/>
        <v>-4.185117183281184E-3</v>
      </c>
      <c r="F2379" s="77"/>
    </row>
    <row r="2380" spans="1:6" x14ac:dyDescent="0.3">
      <c r="A2380" s="1">
        <v>39420.729169999999</v>
      </c>
      <c r="B2380" s="2">
        <v>5547.21</v>
      </c>
      <c r="C2380" s="34">
        <f t="shared" si="75"/>
        <v>-1.4610637610001698E-2</v>
      </c>
      <c r="D2380" s="2">
        <v>363.34</v>
      </c>
      <c r="E2380" s="34">
        <f t="shared" si="74"/>
        <v>-1.4831485046501003E-2</v>
      </c>
      <c r="F2380" s="77"/>
    </row>
    <row r="2381" spans="1:6" x14ac:dyDescent="0.3">
      <c r="A2381" s="1">
        <v>39421.729169999999</v>
      </c>
      <c r="B2381" s="2">
        <v>5659.07</v>
      </c>
      <c r="C2381" s="34">
        <f t="shared" si="75"/>
        <v>2.0165092001204199E-2</v>
      </c>
      <c r="D2381" s="2">
        <v>369.61</v>
      </c>
      <c r="E2381" s="34">
        <f t="shared" si="74"/>
        <v>1.7256564099741301E-2</v>
      </c>
      <c r="F2381" s="77"/>
    </row>
    <row r="2382" spans="1:6" x14ac:dyDescent="0.3">
      <c r="A2382" s="1">
        <v>39422.729169999999</v>
      </c>
      <c r="B2382" s="2">
        <v>5673.76</v>
      </c>
      <c r="C2382" s="34">
        <f t="shared" si="75"/>
        <v>2.595832884201954E-3</v>
      </c>
      <c r="D2382" s="2">
        <v>369.87</v>
      </c>
      <c r="E2382" s="34">
        <f t="shared" si="74"/>
        <v>7.0344417088286093E-4</v>
      </c>
      <c r="F2382" s="77"/>
    </row>
    <row r="2383" spans="1:6" x14ac:dyDescent="0.3">
      <c r="A2383" s="1">
        <v>39423.729169999999</v>
      </c>
      <c r="B2383" s="2">
        <v>5718.75</v>
      </c>
      <c r="C2383" s="34">
        <f t="shared" si="75"/>
        <v>7.9294859141028073E-3</v>
      </c>
      <c r="D2383" s="2">
        <v>372.88</v>
      </c>
      <c r="E2383" s="34">
        <f t="shared" si="74"/>
        <v>8.1379944304755814E-3</v>
      </c>
      <c r="F2383" s="77"/>
    </row>
    <row r="2384" spans="1:6" x14ac:dyDescent="0.3">
      <c r="A2384" s="1">
        <v>39426.729169999999</v>
      </c>
      <c r="B2384" s="2">
        <v>5750.92</v>
      </c>
      <c r="C2384" s="34">
        <f t="shared" si="75"/>
        <v>5.6253551912568422E-3</v>
      </c>
      <c r="D2384" s="2">
        <v>375.06</v>
      </c>
      <c r="E2384" s="34">
        <f t="shared" si="74"/>
        <v>5.8463848959451337E-3</v>
      </c>
      <c r="F2384" s="77"/>
    </row>
    <row r="2385" spans="1:6" x14ac:dyDescent="0.3">
      <c r="A2385" s="1">
        <v>39427.729169999999</v>
      </c>
      <c r="B2385" s="2">
        <v>5724.76</v>
      </c>
      <c r="C2385" s="34">
        <f t="shared" si="75"/>
        <v>-4.5488374034067247E-3</v>
      </c>
      <c r="D2385" s="2">
        <v>373.55</v>
      </c>
      <c r="E2385" s="34">
        <f t="shared" si="74"/>
        <v>-4.0260225030661623E-3</v>
      </c>
      <c r="F2385" s="77"/>
    </row>
    <row r="2386" spans="1:6" x14ac:dyDescent="0.3">
      <c r="A2386" s="1">
        <v>39428.729169999999</v>
      </c>
      <c r="B2386" s="2">
        <v>5743.32</v>
      </c>
      <c r="C2386" s="34">
        <f t="shared" si="75"/>
        <v>3.2420573089526616E-3</v>
      </c>
      <c r="D2386" s="2">
        <v>374.75</v>
      </c>
      <c r="E2386" s="34">
        <f t="shared" si="74"/>
        <v>3.2124213626021358E-3</v>
      </c>
      <c r="F2386" s="77"/>
    </row>
    <row r="2387" spans="1:6" x14ac:dyDescent="0.3">
      <c r="A2387" s="1">
        <v>39429.729169999999</v>
      </c>
      <c r="B2387" s="2">
        <v>5590.91</v>
      </c>
      <c r="C2387" s="34">
        <f t="shared" si="75"/>
        <v>-2.6536915930158833E-2</v>
      </c>
      <c r="D2387" s="2">
        <v>365.61</v>
      </c>
      <c r="E2387" s="34">
        <f t="shared" si="74"/>
        <v>-2.4389593062041359E-2</v>
      </c>
      <c r="F2387" s="77"/>
    </row>
    <row r="2388" spans="1:6" x14ac:dyDescent="0.3">
      <c r="A2388" s="1">
        <v>39430.729169999999</v>
      </c>
      <c r="B2388" s="2">
        <v>5605.36</v>
      </c>
      <c r="C2388" s="34">
        <f t="shared" si="75"/>
        <v>2.5845524252758878E-3</v>
      </c>
      <c r="D2388" s="2">
        <v>367.24</v>
      </c>
      <c r="E2388" s="34">
        <f t="shared" si="74"/>
        <v>4.4583025628401884E-3</v>
      </c>
      <c r="F2388" s="77"/>
    </row>
    <row r="2389" spans="1:6" x14ac:dyDescent="0.3">
      <c r="A2389" s="1">
        <v>39433.729169999999</v>
      </c>
      <c r="B2389" s="2">
        <v>5514.88</v>
      </c>
      <c r="C2389" s="34">
        <f t="shared" si="75"/>
        <v>-1.6141692951032516E-2</v>
      </c>
      <c r="D2389" s="2">
        <v>360.83</v>
      </c>
      <c r="E2389" s="34">
        <f t="shared" si="74"/>
        <v>-1.7454525650800634E-2</v>
      </c>
      <c r="F2389" s="77"/>
    </row>
    <row r="2390" spans="1:6" x14ac:dyDescent="0.3">
      <c r="A2390" s="1">
        <v>39435.729169999999</v>
      </c>
      <c r="B2390" s="2">
        <v>5497.42</v>
      </c>
      <c r="C2390" s="34">
        <f t="shared" si="75"/>
        <v>-3.1659800394568949E-3</v>
      </c>
      <c r="D2390" s="2">
        <v>358.74</v>
      </c>
      <c r="E2390" s="34">
        <f t="shared" si="74"/>
        <v>-5.7922013136378903E-3</v>
      </c>
      <c r="F2390" s="77"/>
    </row>
    <row r="2391" spans="1:6" x14ac:dyDescent="0.3">
      <c r="A2391" s="1">
        <v>39436.729169999999</v>
      </c>
      <c r="B2391" s="2">
        <v>5511.45</v>
      </c>
      <c r="C2391" s="34">
        <f t="shared" si="75"/>
        <v>2.5521062607549716E-3</v>
      </c>
      <c r="D2391" s="2">
        <v>359.46</v>
      </c>
      <c r="E2391" s="34">
        <f t="shared" si="74"/>
        <v>2.0070245860510649E-3</v>
      </c>
      <c r="F2391" s="77"/>
    </row>
    <row r="2392" spans="1:6" x14ac:dyDescent="0.3">
      <c r="A2392" s="1">
        <v>39437.729169999999</v>
      </c>
      <c r="B2392" s="2">
        <v>5602.77</v>
      </c>
      <c r="C2392" s="34">
        <f t="shared" si="75"/>
        <v>1.6569142421685834E-2</v>
      </c>
      <c r="D2392" s="2">
        <v>364.49</v>
      </c>
      <c r="E2392" s="34">
        <f t="shared" si="74"/>
        <v>1.399321204028281E-2</v>
      </c>
      <c r="F2392" s="77"/>
    </row>
    <row r="2393" spans="1:6" x14ac:dyDescent="0.3">
      <c r="A2393" s="1">
        <v>39443.729169999999</v>
      </c>
      <c r="B2393" s="2">
        <v>5627.48</v>
      </c>
      <c r="C2393" s="34">
        <f>B2393/B2392-1</f>
        <v>4.4103184674721962E-3</v>
      </c>
      <c r="D2393" s="2">
        <v>365.09</v>
      </c>
      <c r="E2393" s="34">
        <f t="shared" si="74"/>
        <v>1.6461356964525553E-3</v>
      </c>
      <c r="F2393" s="77"/>
    </row>
    <row r="2394" spans="1:6" x14ac:dyDescent="0.3">
      <c r="A2394" s="1">
        <v>39444.729169999999</v>
      </c>
      <c r="B2394" s="2">
        <v>5627.25</v>
      </c>
      <c r="C2394" s="34">
        <f t="shared" si="75"/>
        <v>-4.0870869376652408E-5</v>
      </c>
      <c r="D2394" s="2">
        <v>364.39</v>
      </c>
      <c r="E2394" s="34">
        <f t="shared" si="74"/>
        <v>-1.9173354515324981E-3</v>
      </c>
      <c r="F2394" s="77"/>
    </row>
    <row r="2395" spans="1:6" x14ac:dyDescent="0.3">
      <c r="A2395" s="1">
        <v>39447.729169999999</v>
      </c>
      <c r="B2395" s="2">
        <v>5614.08</v>
      </c>
      <c r="C2395" s="34">
        <f t="shared" si="75"/>
        <v>-2.3403971744635488E-3</v>
      </c>
      <c r="D2395" s="2">
        <v>364.64</v>
      </c>
      <c r="E2395" s="34">
        <f t="shared" si="74"/>
        <v>6.8607810313126016E-4</v>
      </c>
      <c r="F2395" s="77"/>
    </row>
    <row r="2396" spans="1:6" x14ac:dyDescent="0.3">
      <c r="A2396" s="1">
        <v>39449.729169999999</v>
      </c>
      <c r="B2396" s="2">
        <v>5550.36</v>
      </c>
      <c r="C2396" s="34">
        <f t="shared" si="75"/>
        <v>-1.1350034199726466E-2</v>
      </c>
      <c r="D2396" s="2">
        <v>360.08</v>
      </c>
      <c r="E2396" s="34">
        <f t="shared" si="74"/>
        <v>-1.2505484861781491E-2</v>
      </c>
      <c r="F2396" s="77"/>
    </row>
    <row r="2397" spans="1:6" x14ac:dyDescent="0.3">
      <c r="A2397" s="1">
        <v>39450.729169999999</v>
      </c>
      <c r="B2397" s="2">
        <v>5546.08</v>
      </c>
      <c r="C2397" s="34">
        <f t="shared" si="75"/>
        <v>-7.7112115250177471E-4</v>
      </c>
      <c r="D2397" s="2">
        <v>358.95</v>
      </c>
      <c r="E2397" s="34">
        <f t="shared" si="74"/>
        <v>-3.1381915129971016E-3</v>
      </c>
      <c r="F2397" s="77"/>
    </row>
    <row r="2398" spans="1:6" x14ac:dyDescent="0.3">
      <c r="A2398" s="1">
        <v>39451.729169999999</v>
      </c>
      <c r="B2398" s="2">
        <v>5446.79</v>
      </c>
      <c r="C2398" s="34">
        <f t="shared" si="75"/>
        <v>-1.7902734904653328E-2</v>
      </c>
      <c r="D2398" s="2">
        <v>352</v>
      </c>
      <c r="E2398" s="34">
        <f t="shared" si="74"/>
        <v>-1.9362028137623555E-2</v>
      </c>
      <c r="F2398" s="77"/>
    </row>
    <row r="2399" spans="1:6" x14ac:dyDescent="0.3">
      <c r="A2399" s="1">
        <v>39454.729169999999</v>
      </c>
      <c r="B2399" s="2">
        <v>5452.83</v>
      </c>
      <c r="C2399" s="34">
        <f t="shared" si="75"/>
        <v>1.1089100185612821E-3</v>
      </c>
      <c r="D2399" s="2">
        <v>351.27</v>
      </c>
      <c r="E2399" s="34">
        <f t="shared" si="74"/>
        <v>-2.0738636363636376E-3</v>
      </c>
      <c r="F2399" s="77"/>
    </row>
    <row r="2400" spans="1:6" x14ac:dyDescent="0.3">
      <c r="A2400" s="1">
        <v>39455.729169999999</v>
      </c>
      <c r="B2400" s="2">
        <v>5495.67</v>
      </c>
      <c r="C2400" s="34">
        <f t="shared" si="75"/>
        <v>7.8564708600854516E-3</v>
      </c>
      <c r="D2400" s="2">
        <v>353.43</v>
      </c>
      <c r="E2400" s="34">
        <f t="shared" si="74"/>
        <v>6.1491160645656961E-3</v>
      </c>
      <c r="F2400" s="77"/>
    </row>
    <row r="2401" spans="1:6" x14ac:dyDescent="0.3">
      <c r="A2401" s="1">
        <v>39456.729169999999</v>
      </c>
      <c r="B2401" s="2">
        <v>5435.42</v>
      </c>
      <c r="C2401" s="34">
        <f t="shared" si="75"/>
        <v>-1.0963176464380164E-2</v>
      </c>
      <c r="D2401" s="2">
        <v>348.77</v>
      </c>
      <c r="E2401" s="34">
        <f t="shared" si="74"/>
        <v>-1.3185072008601528E-2</v>
      </c>
      <c r="F2401" s="77"/>
    </row>
    <row r="2402" spans="1:6" x14ac:dyDescent="0.3">
      <c r="A2402" s="1">
        <v>39457.729169999999</v>
      </c>
      <c r="B2402" s="2">
        <v>5400.43</v>
      </c>
      <c r="C2402" s="34">
        <f t="shared" si="75"/>
        <v>-6.4374050211390976E-3</v>
      </c>
      <c r="D2402" s="2">
        <v>345.38</v>
      </c>
      <c r="E2402" s="34">
        <f t="shared" si="74"/>
        <v>-9.7198726954725867E-3</v>
      </c>
      <c r="F2402" s="77"/>
    </row>
    <row r="2403" spans="1:6" x14ac:dyDescent="0.3">
      <c r="A2403" s="1">
        <v>39458.729169999999</v>
      </c>
      <c r="B2403" s="2">
        <v>5371.41</v>
      </c>
      <c r="C2403" s="34">
        <f t="shared" si="75"/>
        <v>-5.373646172619706E-3</v>
      </c>
      <c r="D2403" s="2">
        <v>343.69</v>
      </c>
      <c r="E2403" s="34">
        <f t="shared" si="74"/>
        <v>-4.893161155828385E-3</v>
      </c>
      <c r="F2403" s="77"/>
    </row>
    <row r="2404" spans="1:6" x14ac:dyDescent="0.3">
      <c r="A2404" s="1">
        <v>39461.729169999999</v>
      </c>
      <c r="B2404" s="2">
        <v>5403.51</v>
      </c>
      <c r="C2404" s="34">
        <f t="shared" si="75"/>
        <v>5.9760844917815525E-3</v>
      </c>
      <c r="D2404" s="2">
        <v>344.78</v>
      </c>
      <c r="E2404" s="34">
        <f t="shared" si="74"/>
        <v>3.1714626552996616E-3</v>
      </c>
      <c r="F2404" s="77"/>
    </row>
    <row r="2405" spans="1:6" x14ac:dyDescent="0.3">
      <c r="A2405" s="1">
        <v>39462.729169999999</v>
      </c>
      <c r="B2405" s="2">
        <v>5250.82</v>
      </c>
      <c r="C2405" s="34">
        <f t="shared" si="75"/>
        <v>-2.8257558512892689E-2</v>
      </c>
      <c r="D2405" s="2">
        <v>335.94</v>
      </c>
      <c r="E2405" s="34">
        <f t="shared" si="74"/>
        <v>-2.5639538256279293E-2</v>
      </c>
      <c r="F2405" s="77"/>
    </row>
    <row r="2406" spans="1:6" x14ac:dyDescent="0.3">
      <c r="A2406" s="1">
        <v>39463.729169999999</v>
      </c>
      <c r="B2406" s="2">
        <v>5225.3900000000003</v>
      </c>
      <c r="C2406" s="34">
        <f t="shared" si="75"/>
        <v>-4.8430530850418485E-3</v>
      </c>
      <c r="D2406" s="2">
        <v>332.75</v>
      </c>
      <c r="E2406" s="34">
        <f t="shared" si="74"/>
        <v>-9.4957432874918091E-3</v>
      </c>
      <c r="F2406" s="77"/>
    </row>
    <row r="2407" spans="1:6" x14ac:dyDescent="0.3">
      <c r="A2407" s="1">
        <v>39464.729169999999</v>
      </c>
      <c r="B2407" s="2">
        <v>5157.09</v>
      </c>
      <c r="C2407" s="34">
        <f t="shared" si="75"/>
        <v>-1.3070794715801193E-2</v>
      </c>
      <c r="D2407" s="2">
        <v>331.07</v>
      </c>
      <c r="E2407" s="34">
        <f t="shared" si="74"/>
        <v>-5.0488354620585874E-3</v>
      </c>
      <c r="F2407" s="77"/>
    </row>
    <row r="2408" spans="1:6" x14ac:dyDescent="0.3">
      <c r="A2408" s="1">
        <v>39465.729169999999</v>
      </c>
      <c r="B2408" s="2">
        <v>5092.3999999999996</v>
      </c>
      <c r="C2408" s="34">
        <f t="shared" si="75"/>
        <v>-1.2543895879265299E-2</v>
      </c>
      <c r="D2408" s="2">
        <v>327.52999999999997</v>
      </c>
      <c r="E2408" s="34">
        <f t="shared" si="74"/>
        <v>-1.0692602772827575E-2</v>
      </c>
      <c r="F2408" s="77"/>
    </row>
    <row r="2409" spans="1:6" x14ac:dyDescent="0.3">
      <c r="A2409" s="1">
        <v>39468.729169999999</v>
      </c>
      <c r="B2409" s="2">
        <v>4744.45</v>
      </c>
      <c r="C2409" s="34">
        <f t="shared" si="75"/>
        <v>-6.8327311287408654E-2</v>
      </c>
      <c r="D2409" s="2">
        <v>308.77</v>
      </c>
      <c r="E2409" s="34">
        <f t="shared" si="74"/>
        <v>-5.7277195982047391E-2</v>
      </c>
      <c r="F2409" s="77"/>
    </row>
    <row r="2410" spans="1:6" x14ac:dyDescent="0.3">
      <c r="A2410" s="1">
        <v>39469.729169999999</v>
      </c>
      <c r="B2410" s="2">
        <v>4842.54</v>
      </c>
      <c r="C2410" s="34">
        <f t="shared" si="75"/>
        <v>2.0674683050722509E-2</v>
      </c>
      <c r="D2410" s="2">
        <v>315.55</v>
      </c>
      <c r="E2410" s="34">
        <f t="shared" si="74"/>
        <v>2.1958091783528255E-2</v>
      </c>
      <c r="F2410" s="77"/>
    </row>
    <row r="2411" spans="1:6" x14ac:dyDescent="0.3">
      <c r="A2411" s="1">
        <v>39470.729169999999</v>
      </c>
      <c r="B2411" s="2">
        <v>4636.76</v>
      </c>
      <c r="C2411" s="34">
        <f t="shared" si="75"/>
        <v>-4.2494228235595344E-2</v>
      </c>
      <c r="D2411" s="2">
        <v>306.02999999999997</v>
      </c>
      <c r="E2411" s="34">
        <f t="shared" si="74"/>
        <v>-3.0169545238472595E-2</v>
      </c>
      <c r="F2411" s="77"/>
    </row>
    <row r="2412" spans="1:6" x14ac:dyDescent="0.3">
      <c r="A2412" s="1">
        <v>39471.729169999999</v>
      </c>
      <c r="B2412" s="2">
        <v>4915.29</v>
      </c>
      <c r="C2412" s="34">
        <f t="shared" si="75"/>
        <v>6.0069962646330577E-2</v>
      </c>
      <c r="D2412" s="2">
        <v>322.08</v>
      </c>
      <c r="E2412" s="34">
        <f t="shared" si="74"/>
        <v>5.2445838643270237E-2</v>
      </c>
      <c r="F2412" s="77"/>
    </row>
    <row r="2413" spans="1:6" x14ac:dyDescent="0.3">
      <c r="A2413" s="1">
        <v>39472.729169999999</v>
      </c>
      <c r="B2413" s="2">
        <v>4878.12</v>
      </c>
      <c r="C2413" s="34">
        <f t="shared" si="75"/>
        <v>-7.5621173928700491E-3</v>
      </c>
      <c r="D2413" s="2">
        <v>322.23</v>
      </c>
      <c r="E2413" s="34">
        <f t="shared" si="74"/>
        <v>4.6572280178858172E-4</v>
      </c>
      <c r="F2413" s="77"/>
    </row>
    <row r="2414" spans="1:6" x14ac:dyDescent="0.3">
      <c r="A2414" s="1">
        <v>39475.729169999999</v>
      </c>
      <c r="B2414" s="2">
        <v>4848.3</v>
      </c>
      <c r="C2414" s="34">
        <f t="shared" si="75"/>
        <v>-6.113010750043002E-3</v>
      </c>
      <c r="D2414" s="2">
        <v>318.7</v>
      </c>
      <c r="E2414" s="34">
        <f t="shared" si="74"/>
        <v>-1.0954907984979778E-2</v>
      </c>
      <c r="F2414" s="77"/>
    </row>
    <row r="2415" spans="1:6" x14ac:dyDescent="0.3">
      <c r="A2415" s="1">
        <v>39476.729169999999</v>
      </c>
      <c r="B2415" s="2">
        <v>4941.45</v>
      </c>
      <c r="C2415" s="34">
        <f t="shared" si="75"/>
        <v>1.9212919992574573E-2</v>
      </c>
      <c r="D2415" s="2">
        <v>324.31</v>
      </c>
      <c r="E2415" s="34">
        <f t="shared" si="74"/>
        <v>1.7602761217445861E-2</v>
      </c>
      <c r="F2415" s="77"/>
    </row>
    <row r="2416" spans="1:6" x14ac:dyDescent="0.3">
      <c r="A2416" s="1">
        <v>39477.729169999999</v>
      </c>
      <c r="B2416" s="2">
        <v>4873.57</v>
      </c>
      <c r="C2416" s="34">
        <f t="shared" si="75"/>
        <v>-1.3736858614374348E-2</v>
      </c>
      <c r="D2416" s="2">
        <v>322.19</v>
      </c>
      <c r="E2416" s="34">
        <f t="shared" si="74"/>
        <v>-6.536955382196008E-3</v>
      </c>
      <c r="F2416" s="77"/>
    </row>
    <row r="2417" spans="1:6" x14ac:dyDescent="0.3">
      <c r="A2417" s="1">
        <v>39478.729169999999</v>
      </c>
      <c r="B2417" s="2">
        <v>4869.79</v>
      </c>
      <c r="C2417" s="34">
        <f t="shared" si="75"/>
        <v>-7.7561212827548243E-4</v>
      </c>
      <c r="D2417" s="2">
        <v>322.16000000000003</v>
      </c>
      <c r="E2417" s="34">
        <f t="shared" si="74"/>
        <v>-9.3112759551705615E-5</v>
      </c>
      <c r="F2417" s="77"/>
    </row>
    <row r="2418" spans="1:6" x14ac:dyDescent="0.3">
      <c r="A2418" s="1">
        <v>39479.729169999999</v>
      </c>
      <c r="B2418" s="2">
        <v>4978.0600000000004</v>
      </c>
      <c r="C2418" s="34">
        <f t="shared" si="75"/>
        <v>2.2232991566371485E-2</v>
      </c>
      <c r="D2418" s="2">
        <v>328.42</v>
      </c>
      <c r="E2418" s="34">
        <f t="shared" si="74"/>
        <v>1.9431338465358827E-2</v>
      </c>
      <c r="F2418" s="77"/>
    </row>
    <row r="2419" spans="1:6" x14ac:dyDescent="0.3">
      <c r="A2419" s="1">
        <v>39482.729169999999</v>
      </c>
      <c r="B2419" s="2">
        <v>4973.6400000000003</v>
      </c>
      <c r="C2419" s="34">
        <f t="shared" si="75"/>
        <v>-8.878960880343012E-4</v>
      </c>
      <c r="D2419" s="2">
        <v>329.13</v>
      </c>
      <c r="E2419" s="34">
        <f t="shared" si="74"/>
        <v>2.1618659034163823E-3</v>
      </c>
      <c r="F2419" s="77"/>
    </row>
    <row r="2420" spans="1:6" x14ac:dyDescent="0.3">
      <c r="A2420" s="1">
        <v>39483.729169999999</v>
      </c>
      <c r="B2420" s="2">
        <v>4776.8599999999997</v>
      </c>
      <c r="C2420" s="34">
        <f t="shared" si="75"/>
        <v>-3.9564584489428345E-2</v>
      </c>
      <c r="D2420" s="2">
        <v>318.73</v>
      </c>
      <c r="E2420" s="34">
        <f t="shared" si="74"/>
        <v>-3.1598456536930608E-2</v>
      </c>
      <c r="F2420" s="77"/>
    </row>
    <row r="2421" spans="1:6" x14ac:dyDescent="0.3">
      <c r="A2421" s="1">
        <v>39484.729169999999</v>
      </c>
      <c r="B2421" s="2">
        <v>4816.43</v>
      </c>
      <c r="C2421" s="34">
        <f t="shared" si="75"/>
        <v>8.2836842612092898E-3</v>
      </c>
      <c r="D2421" s="2">
        <v>320.35000000000002</v>
      </c>
      <c r="E2421" s="34">
        <f t="shared" si="74"/>
        <v>5.0826718539203064E-3</v>
      </c>
      <c r="F2421" s="77"/>
    </row>
    <row r="2422" spans="1:6" x14ac:dyDescent="0.3">
      <c r="A2422" s="1">
        <v>39485.729169999999</v>
      </c>
      <c r="B2422" s="2">
        <v>4723.8</v>
      </c>
      <c r="C2422" s="34">
        <f t="shared" si="75"/>
        <v>-1.923208683610067E-2</v>
      </c>
      <c r="D2422" s="2">
        <v>314.14</v>
      </c>
      <c r="E2422" s="34">
        <f t="shared" si="74"/>
        <v>-1.9385047604183026E-2</v>
      </c>
      <c r="F2422" s="77"/>
    </row>
    <row r="2423" spans="1:6" x14ac:dyDescent="0.3">
      <c r="A2423" s="1">
        <v>39486.729169999999</v>
      </c>
      <c r="B2423" s="2">
        <v>4709.6499999999996</v>
      </c>
      <c r="C2423" s="34">
        <f t="shared" si="75"/>
        <v>-2.9954697489310567E-3</v>
      </c>
      <c r="D2423" s="2">
        <v>315.5</v>
      </c>
      <c r="E2423" s="34">
        <f t="shared" ref="E2423:E2486" si="76">D2423/D2422-1</f>
        <v>4.3292799388807701E-3</v>
      </c>
      <c r="F2423" s="77"/>
    </row>
    <row r="2424" spans="1:6" x14ac:dyDescent="0.3">
      <c r="A2424" s="1">
        <v>39489.729169999999</v>
      </c>
      <c r="B2424" s="2">
        <v>4682.7</v>
      </c>
      <c r="C2424" s="34">
        <f t="shared" si="75"/>
        <v>-5.7222935886954707E-3</v>
      </c>
      <c r="D2424" s="2">
        <v>312.58999999999997</v>
      </c>
      <c r="E2424" s="34">
        <f t="shared" si="76"/>
        <v>-9.2234548335975441E-3</v>
      </c>
      <c r="F2424" s="77"/>
    </row>
    <row r="2425" spans="1:6" x14ac:dyDescent="0.3">
      <c r="A2425" s="1">
        <v>39490.729169999999</v>
      </c>
      <c r="B2425" s="2">
        <v>4840.71</v>
      </c>
      <c r="C2425" s="34">
        <f t="shared" si="75"/>
        <v>3.3743353193670389E-2</v>
      </c>
      <c r="D2425" s="2">
        <v>323.02999999999997</v>
      </c>
      <c r="E2425" s="34">
        <f t="shared" si="76"/>
        <v>3.3398381266195321E-2</v>
      </c>
      <c r="F2425" s="77"/>
    </row>
    <row r="2426" spans="1:6" x14ac:dyDescent="0.3">
      <c r="A2426" s="1">
        <v>39491.729169999999</v>
      </c>
      <c r="B2426" s="2">
        <v>4855.3999999999996</v>
      </c>
      <c r="C2426" s="34">
        <f t="shared" si="75"/>
        <v>3.0346787971184952E-3</v>
      </c>
      <c r="D2426" s="2">
        <v>323.3</v>
      </c>
      <c r="E2426" s="34">
        <f t="shared" si="76"/>
        <v>8.3583568089662386E-4</v>
      </c>
      <c r="F2426" s="77"/>
    </row>
    <row r="2427" spans="1:6" x14ac:dyDescent="0.3">
      <c r="A2427" s="1">
        <v>39492.729169999999</v>
      </c>
      <c r="B2427" s="2">
        <v>4858.6499999999996</v>
      </c>
      <c r="C2427" s="34">
        <f t="shared" si="75"/>
        <v>6.6935782839716573E-4</v>
      </c>
      <c r="D2427" s="2">
        <v>323.66000000000003</v>
      </c>
      <c r="E2427" s="34">
        <f t="shared" si="76"/>
        <v>1.1135168574081256E-3</v>
      </c>
      <c r="F2427" s="77"/>
    </row>
    <row r="2428" spans="1:6" x14ac:dyDescent="0.3">
      <c r="A2428" s="1">
        <v>39493.729169999999</v>
      </c>
      <c r="B2428" s="2">
        <v>4771.79</v>
      </c>
      <c r="C2428" s="34">
        <f t="shared" si="75"/>
        <v>-1.7877393926296281E-2</v>
      </c>
      <c r="D2428" s="2">
        <v>317.36</v>
      </c>
      <c r="E2428" s="34">
        <f t="shared" si="76"/>
        <v>-1.9464870543162593E-2</v>
      </c>
      <c r="F2428" s="77"/>
    </row>
    <row r="2429" spans="1:6" x14ac:dyDescent="0.3">
      <c r="A2429" s="1">
        <v>39496.729169999999</v>
      </c>
      <c r="B2429" s="2">
        <v>4861.8</v>
      </c>
      <c r="C2429" s="34">
        <f t="shared" ref="C2429:C2492" si="77">B2429/B2428-1</f>
        <v>1.8862942417834816E-2</v>
      </c>
      <c r="D2429" s="2">
        <v>323.52999999999997</v>
      </c>
      <c r="E2429" s="34">
        <f t="shared" si="76"/>
        <v>1.944164355936473E-2</v>
      </c>
      <c r="F2429" s="77"/>
    </row>
    <row r="2430" spans="1:6" x14ac:dyDescent="0.3">
      <c r="A2430" s="1">
        <v>39497.729169999999</v>
      </c>
      <c r="B2430" s="2">
        <v>4885.83</v>
      </c>
      <c r="C2430" s="34">
        <f t="shared" si="77"/>
        <v>4.9426138467234537E-3</v>
      </c>
      <c r="D2430" s="2">
        <v>324.16000000000003</v>
      </c>
      <c r="E2430" s="34">
        <f t="shared" si="76"/>
        <v>1.9472691867834513E-3</v>
      </c>
      <c r="F2430" s="77"/>
    </row>
    <row r="2431" spans="1:6" x14ac:dyDescent="0.3">
      <c r="A2431" s="1">
        <v>39498.729169999999</v>
      </c>
      <c r="B2431" s="2">
        <v>4812.8100000000004</v>
      </c>
      <c r="C2431" s="34">
        <f t="shared" si="77"/>
        <v>-1.49452600684018E-2</v>
      </c>
      <c r="D2431" s="2">
        <v>320.33</v>
      </c>
      <c r="E2431" s="34">
        <f t="shared" si="76"/>
        <v>-1.1815153010859003E-2</v>
      </c>
      <c r="F2431" s="77"/>
    </row>
    <row r="2432" spans="1:6" x14ac:dyDescent="0.3">
      <c r="A2432" s="1">
        <v>39499.729169999999</v>
      </c>
      <c r="B2432" s="2">
        <v>4858.8500000000004</v>
      </c>
      <c r="C2432" s="34">
        <f t="shared" si="77"/>
        <v>9.5661370384452216E-3</v>
      </c>
      <c r="D2432" s="2">
        <v>322.43</v>
      </c>
      <c r="E2432" s="34">
        <f t="shared" si="76"/>
        <v>6.555739393750315E-3</v>
      </c>
      <c r="F2432" s="77"/>
    </row>
    <row r="2433" spans="1:6" x14ac:dyDescent="0.3">
      <c r="A2433" s="1">
        <v>39500.729169999999</v>
      </c>
      <c r="B2433" s="2">
        <v>4824.55</v>
      </c>
      <c r="C2433" s="34">
        <f t="shared" si="77"/>
        <v>-7.0592835753316985E-3</v>
      </c>
      <c r="D2433" s="2">
        <v>319.88</v>
      </c>
      <c r="E2433" s="34">
        <f t="shared" si="76"/>
        <v>-7.9086933597990461E-3</v>
      </c>
      <c r="F2433" s="77"/>
    </row>
    <row r="2434" spans="1:6" x14ac:dyDescent="0.3">
      <c r="A2434" s="1">
        <v>39503.729169999999</v>
      </c>
      <c r="B2434" s="2">
        <v>4919.26</v>
      </c>
      <c r="C2434" s="34">
        <f t="shared" si="77"/>
        <v>1.9630846400182422E-2</v>
      </c>
      <c r="D2434" s="2">
        <v>325.3</v>
      </c>
      <c r="E2434" s="34">
        <f t="shared" si="76"/>
        <v>1.694385394522957E-2</v>
      </c>
      <c r="F2434" s="77"/>
    </row>
    <row r="2435" spans="1:6" x14ac:dyDescent="0.3">
      <c r="A2435" s="1">
        <v>39504.729169999999</v>
      </c>
      <c r="B2435" s="2">
        <v>4973.07</v>
      </c>
      <c r="C2435" s="34">
        <f t="shared" si="77"/>
        <v>1.0938637112085869E-2</v>
      </c>
      <c r="D2435" s="2">
        <v>330.01</v>
      </c>
      <c r="E2435" s="34">
        <f t="shared" si="76"/>
        <v>1.4478942514601911E-2</v>
      </c>
      <c r="F2435" s="77"/>
    </row>
    <row r="2436" spans="1:6" x14ac:dyDescent="0.3">
      <c r="A2436" s="1">
        <v>39505.729169999999</v>
      </c>
      <c r="B2436" s="2">
        <v>4968.82</v>
      </c>
      <c r="C2436" s="34">
        <f t="shared" si="77"/>
        <v>-8.5460289117189614E-4</v>
      </c>
      <c r="D2436" s="2">
        <v>329.39</v>
      </c>
      <c r="E2436" s="34">
        <f t="shared" si="76"/>
        <v>-1.8787309475470915E-3</v>
      </c>
      <c r="F2436" s="77"/>
    </row>
    <row r="2437" spans="1:6" x14ac:dyDescent="0.3">
      <c r="A2437" s="1">
        <v>39506.729169999999</v>
      </c>
      <c r="B2437" s="2">
        <v>4865.2299999999996</v>
      </c>
      <c r="C2437" s="34">
        <f t="shared" si="77"/>
        <v>-2.084800817900434E-2</v>
      </c>
      <c r="D2437" s="2">
        <v>323.33999999999997</v>
      </c>
      <c r="E2437" s="34">
        <f t="shared" si="76"/>
        <v>-1.8367284981329113E-2</v>
      </c>
      <c r="F2437" s="77"/>
    </row>
    <row r="2438" spans="1:6" x14ac:dyDescent="0.3">
      <c r="A2438" s="1">
        <v>39507.729169999999</v>
      </c>
      <c r="B2438" s="2">
        <v>4790.66</v>
      </c>
      <c r="C2438" s="34">
        <f t="shared" si="77"/>
        <v>-1.5327127391716266E-2</v>
      </c>
      <c r="D2438" s="2">
        <v>318.95</v>
      </c>
      <c r="E2438" s="34">
        <f t="shared" si="76"/>
        <v>-1.3577039648666966E-2</v>
      </c>
      <c r="F2438" s="77"/>
    </row>
    <row r="2439" spans="1:6" x14ac:dyDescent="0.3">
      <c r="A2439" s="1">
        <v>39510.729169999999</v>
      </c>
      <c r="B2439" s="2">
        <v>4742.66</v>
      </c>
      <c r="C2439" s="34">
        <f t="shared" si="77"/>
        <v>-1.0019496269825012E-2</v>
      </c>
      <c r="D2439" s="2">
        <v>314.45999999999998</v>
      </c>
      <c r="E2439" s="34">
        <f t="shared" si="76"/>
        <v>-1.407744160526736E-2</v>
      </c>
      <c r="F2439" s="77"/>
    </row>
    <row r="2440" spans="1:6" x14ac:dyDescent="0.3">
      <c r="A2440" s="1">
        <v>39511.729169999999</v>
      </c>
      <c r="B2440" s="2">
        <v>4675.91</v>
      </c>
      <c r="C2440" s="34">
        <f t="shared" si="77"/>
        <v>-1.4074380200140846E-2</v>
      </c>
      <c r="D2440" s="2">
        <v>310.26</v>
      </c>
      <c r="E2440" s="34">
        <f t="shared" si="76"/>
        <v>-1.3356229727151225E-2</v>
      </c>
      <c r="F2440" s="77"/>
    </row>
    <row r="2441" spans="1:6" x14ac:dyDescent="0.3">
      <c r="A2441" s="1">
        <v>39512.729169999999</v>
      </c>
      <c r="B2441" s="2">
        <v>4756.42</v>
      </c>
      <c r="C2441" s="34">
        <f t="shared" si="77"/>
        <v>1.7218038841637195E-2</v>
      </c>
      <c r="D2441" s="2">
        <v>315.61</v>
      </c>
      <c r="E2441" s="34">
        <f t="shared" si="76"/>
        <v>1.7243602140140535E-2</v>
      </c>
      <c r="F2441" s="77"/>
    </row>
    <row r="2442" spans="1:6" x14ac:dyDescent="0.3">
      <c r="A2442" s="1">
        <v>39513.729169999999</v>
      </c>
      <c r="B2442" s="2">
        <v>4678.05</v>
      </c>
      <c r="C2442" s="34">
        <f t="shared" si="77"/>
        <v>-1.647667783753326E-2</v>
      </c>
      <c r="D2442" s="2">
        <v>311.42</v>
      </c>
      <c r="E2442" s="34">
        <f t="shared" si="76"/>
        <v>-1.327587845759004E-2</v>
      </c>
      <c r="F2442" s="77"/>
    </row>
    <row r="2443" spans="1:6" x14ac:dyDescent="0.3">
      <c r="A2443" s="1">
        <v>39514.729169999999</v>
      </c>
      <c r="B2443" s="2">
        <v>4618.96</v>
      </c>
      <c r="C2443" s="34">
        <f t="shared" si="77"/>
        <v>-1.2631331430831283E-2</v>
      </c>
      <c r="D2443" s="2">
        <v>307.98</v>
      </c>
      <c r="E2443" s="34">
        <f t="shared" si="76"/>
        <v>-1.1046175582814177E-2</v>
      </c>
      <c r="F2443" s="77"/>
    </row>
    <row r="2444" spans="1:6" x14ac:dyDescent="0.3">
      <c r="A2444" s="1">
        <v>39517.729169999999</v>
      </c>
      <c r="B2444" s="2">
        <v>4566.99</v>
      </c>
      <c r="C2444" s="34">
        <f t="shared" si="77"/>
        <v>-1.125145054297938E-2</v>
      </c>
      <c r="D2444" s="2">
        <v>304.14999999999998</v>
      </c>
      <c r="E2444" s="34">
        <f t="shared" si="76"/>
        <v>-1.2435872459250708E-2</v>
      </c>
      <c r="F2444" s="77"/>
    </row>
    <row r="2445" spans="1:6" x14ac:dyDescent="0.3">
      <c r="A2445" s="1">
        <v>39518.729169999999</v>
      </c>
      <c r="B2445" s="2">
        <v>4627.6899999999996</v>
      </c>
      <c r="C2445" s="34">
        <f t="shared" si="77"/>
        <v>1.3291029759206818E-2</v>
      </c>
      <c r="D2445" s="2">
        <v>307.82</v>
      </c>
      <c r="E2445" s="34">
        <f t="shared" si="76"/>
        <v>1.2066414598060238E-2</v>
      </c>
      <c r="F2445" s="77"/>
    </row>
    <row r="2446" spans="1:6" x14ac:dyDescent="0.3">
      <c r="A2446" s="1">
        <v>39519.729169999999</v>
      </c>
      <c r="B2446" s="2">
        <v>4697.1000000000004</v>
      </c>
      <c r="C2446" s="34">
        <f t="shared" si="77"/>
        <v>1.4998843915646987E-2</v>
      </c>
      <c r="D2446" s="2">
        <v>311.48</v>
      </c>
      <c r="E2446" s="34">
        <f t="shared" si="76"/>
        <v>1.1890065622766732E-2</v>
      </c>
      <c r="F2446" s="77"/>
    </row>
    <row r="2447" spans="1:6" x14ac:dyDescent="0.3">
      <c r="A2447" s="1">
        <v>39520.729169999999</v>
      </c>
      <c r="B2447" s="2">
        <v>4630.1899999999996</v>
      </c>
      <c r="C2447" s="34">
        <f t="shared" si="77"/>
        <v>-1.4244959655958067E-2</v>
      </c>
      <c r="D2447" s="2">
        <v>307.26</v>
      </c>
      <c r="E2447" s="34">
        <f t="shared" si="76"/>
        <v>-1.3548221394632187E-2</v>
      </c>
      <c r="F2447" s="77"/>
    </row>
    <row r="2448" spans="1:6" x14ac:dyDescent="0.3">
      <c r="A2448" s="1">
        <v>39521.729169999999</v>
      </c>
      <c r="B2448" s="2">
        <v>4592.1499999999996</v>
      </c>
      <c r="C2448" s="34">
        <f t="shared" si="77"/>
        <v>-8.2156455782591564E-3</v>
      </c>
      <c r="D2448" s="2">
        <v>304.14999999999998</v>
      </c>
      <c r="E2448" s="34">
        <f t="shared" si="76"/>
        <v>-1.0121721018030327E-2</v>
      </c>
      <c r="F2448" s="77"/>
    </row>
    <row r="2449" spans="1:6" x14ac:dyDescent="0.3">
      <c r="A2449" s="1">
        <v>39524.729169999999</v>
      </c>
      <c r="B2449" s="2">
        <v>4431.04</v>
      </c>
      <c r="C2449" s="34">
        <f t="shared" si="77"/>
        <v>-3.5083784284049901E-2</v>
      </c>
      <c r="D2449" s="2">
        <v>290.26</v>
      </c>
      <c r="E2449" s="34">
        <f t="shared" si="76"/>
        <v>-4.566825579483802E-2</v>
      </c>
      <c r="F2449" s="77"/>
    </row>
    <row r="2450" spans="1:6" x14ac:dyDescent="0.3">
      <c r="A2450" s="1">
        <v>39525.729169999999</v>
      </c>
      <c r="B2450" s="2">
        <v>4582.59</v>
      </c>
      <c r="C2450" s="34">
        <f t="shared" si="77"/>
        <v>3.4201902939264839E-2</v>
      </c>
      <c r="D2450" s="2">
        <v>300.57</v>
      </c>
      <c r="E2450" s="34">
        <f t="shared" si="76"/>
        <v>3.5519878729415089E-2</v>
      </c>
      <c r="F2450" s="77"/>
    </row>
    <row r="2451" spans="1:6" x14ac:dyDescent="0.3">
      <c r="A2451" s="1">
        <v>39526.729169999999</v>
      </c>
      <c r="B2451" s="2">
        <v>4555.95</v>
      </c>
      <c r="C2451" s="34">
        <f t="shared" si="77"/>
        <v>-5.8133064489732655E-3</v>
      </c>
      <c r="D2451" s="2">
        <v>297.48</v>
      </c>
      <c r="E2451" s="34">
        <f t="shared" si="76"/>
        <v>-1.0280467112486202E-2</v>
      </c>
      <c r="F2451" s="77"/>
    </row>
    <row r="2452" spans="1:6" x14ac:dyDescent="0.3">
      <c r="A2452" s="1">
        <v>39527.729169999999</v>
      </c>
      <c r="B2452" s="2">
        <v>4533.72</v>
      </c>
      <c r="C2452" s="34">
        <f t="shared" si="77"/>
        <v>-4.8793336186744307E-3</v>
      </c>
      <c r="D2452" s="2">
        <v>296.83</v>
      </c>
      <c r="E2452" s="34">
        <f t="shared" si="76"/>
        <v>-2.1850208417373285E-3</v>
      </c>
      <c r="F2452" s="77"/>
    </row>
    <row r="2453" spans="1:6" x14ac:dyDescent="0.3">
      <c r="A2453" s="1">
        <v>39532.729169999999</v>
      </c>
      <c r="B2453" s="2">
        <v>4692</v>
      </c>
      <c r="C2453" s="34">
        <f t="shared" si="77"/>
        <v>3.4911728117307472E-2</v>
      </c>
      <c r="D2453" s="2">
        <v>306.63</v>
      </c>
      <c r="E2453" s="34">
        <f t="shared" si="76"/>
        <v>3.3015530775191149E-2</v>
      </c>
      <c r="F2453" s="77"/>
    </row>
    <row r="2454" spans="1:6" x14ac:dyDescent="0.3">
      <c r="A2454" s="1">
        <v>39533.729169999999</v>
      </c>
      <c r="B2454" s="2">
        <v>4676.68</v>
      </c>
      <c r="C2454" s="34">
        <f t="shared" si="77"/>
        <v>-3.2651321398123878E-3</v>
      </c>
      <c r="D2454" s="2">
        <v>304.63</v>
      </c>
      <c r="E2454" s="34">
        <f t="shared" si="76"/>
        <v>-6.5225189968365349E-3</v>
      </c>
      <c r="F2454" s="77"/>
    </row>
    <row r="2455" spans="1:6" x14ac:dyDescent="0.3">
      <c r="A2455" s="1">
        <v>39534.729169999999</v>
      </c>
      <c r="B2455" s="2">
        <v>4719.53</v>
      </c>
      <c r="C2455" s="34">
        <f t="shared" si="77"/>
        <v>9.1624827869341008E-3</v>
      </c>
      <c r="D2455" s="2">
        <v>308.45999999999998</v>
      </c>
      <c r="E2455" s="34">
        <f t="shared" si="76"/>
        <v>1.2572629091028409E-2</v>
      </c>
      <c r="F2455" s="77"/>
    </row>
    <row r="2456" spans="1:6" x14ac:dyDescent="0.3">
      <c r="A2456" s="1">
        <v>39535.729169999999</v>
      </c>
      <c r="B2456" s="2">
        <v>4695.92</v>
      </c>
      <c r="C2456" s="34">
        <f t="shared" si="77"/>
        <v>-5.0026167859934523E-3</v>
      </c>
      <c r="D2456" s="2">
        <v>306.69</v>
      </c>
      <c r="E2456" s="34">
        <f t="shared" si="76"/>
        <v>-5.7381832328340376E-3</v>
      </c>
      <c r="F2456" s="77"/>
    </row>
    <row r="2457" spans="1:6" x14ac:dyDescent="0.3">
      <c r="A2457" s="1">
        <v>39538.729169999999</v>
      </c>
      <c r="B2457" s="2">
        <v>4707.07</v>
      </c>
      <c r="C2457" s="34">
        <f t="shared" si="77"/>
        <v>2.3744016082045682E-3</v>
      </c>
      <c r="D2457" s="2">
        <v>305.95999999999998</v>
      </c>
      <c r="E2457" s="34">
        <f t="shared" si="76"/>
        <v>-2.380253676350752E-3</v>
      </c>
      <c r="F2457" s="77"/>
    </row>
    <row r="2458" spans="1:6" x14ac:dyDescent="0.3">
      <c r="A2458" s="1">
        <v>39539.729169999999</v>
      </c>
      <c r="B2458" s="2">
        <v>4866</v>
      </c>
      <c r="C2458" s="34">
        <f t="shared" si="77"/>
        <v>3.3764103784307498E-2</v>
      </c>
      <c r="D2458" s="2">
        <v>316.07</v>
      </c>
      <c r="E2458" s="34">
        <f t="shared" si="76"/>
        <v>3.3043535102627919E-2</v>
      </c>
      <c r="F2458" s="77"/>
    </row>
    <row r="2459" spans="1:6" x14ac:dyDescent="0.3">
      <c r="A2459" s="1">
        <v>39540.729169999999</v>
      </c>
      <c r="B2459" s="2">
        <v>4911.97</v>
      </c>
      <c r="C2459" s="34">
        <f t="shared" si="77"/>
        <v>9.4471845458281578E-3</v>
      </c>
      <c r="D2459" s="2">
        <v>319.66000000000003</v>
      </c>
      <c r="E2459" s="34">
        <f t="shared" si="76"/>
        <v>1.1358243427089132E-2</v>
      </c>
      <c r="F2459" s="77"/>
    </row>
    <row r="2460" spans="1:6" x14ac:dyDescent="0.3">
      <c r="A2460" s="1">
        <v>39541.729169999999</v>
      </c>
      <c r="B2460" s="2">
        <v>4887.87</v>
      </c>
      <c r="C2460" s="34">
        <f t="shared" si="77"/>
        <v>-4.9063817572176927E-3</v>
      </c>
      <c r="D2460" s="2">
        <v>317.97000000000003</v>
      </c>
      <c r="E2460" s="34">
        <f t="shared" si="76"/>
        <v>-5.2868672965025176E-3</v>
      </c>
      <c r="F2460" s="77"/>
    </row>
    <row r="2461" spans="1:6" x14ac:dyDescent="0.3">
      <c r="A2461" s="1">
        <v>39542.729169999999</v>
      </c>
      <c r="B2461" s="2">
        <v>4900.88</v>
      </c>
      <c r="C2461" s="34">
        <f t="shared" si="77"/>
        <v>2.6616910842556241E-3</v>
      </c>
      <c r="D2461" s="2">
        <v>319.14999999999998</v>
      </c>
      <c r="E2461" s="34">
        <f t="shared" si="76"/>
        <v>3.7110419221937363E-3</v>
      </c>
      <c r="F2461" s="77"/>
    </row>
    <row r="2462" spans="1:6" x14ac:dyDescent="0.3">
      <c r="A2462" s="1">
        <v>39545.729169999999</v>
      </c>
      <c r="B2462" s="2">
        <v>4944.6000000000004</v>
      </c>
      <c r="C2462" s="34">
        <f t="shared" si="77"/>
        <v>8.9208468683175113E-3</v>
      </c>
      <c r="D2462" s="2">
        <v>322.01</v>
      </c>
      <c r="E2462" s="34">
        <f t="shared" si="76"/>
        <v>8.9613034623219345E-3</v>
      </c>
      <c r="F2462" s="77"/>
    </row>
    <row r="2463" spans="1:6" x14ac:dyDescent="0.3">
      <c r="A2463" s="1">
        <v>39546.729169999999</v>
      </c>
      <c r="B2463" s="2">
        <v>4912.6899999999996</v>
      </c>
      <c r="C2463" s="34">
        <f t="shared" si="77"/>
        <v>-6.4535048335560008E-3</v>
      </c>
      <c r="D2463" s="2">
        <v>318.74</v>
      </c>
      <c r="E2463" s="34">
        <f t="shared" si="76"/>
        <v>-1.0154964131548705E-2</v>
      </c>
      <c r="F2463" s="77"/>
    </row>
    <row r="2464" spans="1:6" x14ac:dyDescent="0.3">
      <c r="A2464" s="1">
        <v>39547.729169999999</v>
      </c>
      <c r="B2464" s="2">
        <v>4874.97</v>
      </c>
      <c r="C2464" s="34">
        <f t="shared" si="77"/>
        <v>-7.6780745375749637E-3</v>
      </c>
      <c r="D2464" s="2">
        <v>316.52999999999997</v>
      </c>
      <c r="E2464" s="34">
        <f t="shared" si="76"/>
        <v>-6.9335508564976056E-3</v>
      </c>
      <c r="F2464" s="77"/>
    </row>
    <row r="2465" spans="1:6" x14ac:dyDescent="0.3">
      <c r="A2465" s="1">
        <v>39548.729169999999</v>
      </c>
      <c r="B2465" s="2">
        <v>4859.42</v>
      </c>
      <c r="C2465" s="34">
        <f t="shared" si="77"/>
        <v>-3.1897632190557301E-3</v>
      </c>
      <c r="D2465" s="2">
        <v>315.24</v>
      </c>
      <c r="E2465" s="34">
        <f t="shared" si="76"/>
        <v>-4.075443085963304E-3</v>
      </c>
      <c r="F2465" s="77"/>
    </row>
    <row r="2466" spans="1:6" x14ac:dyDescent="0.3">
      <c r="A2466" s="1">
        <v>39549.729169999999</v>
      </c>
      <c r="B2466" s="2">
        <v>4797.93</v>
      </c>
      <c r="C2466" s="34">
        <f t="shared" si="77"/>
        <v>-1.2653773495602261E-2</v>
      </c>
      <c r="D2466" s="2">
        <v>310.74</v>
      </c>
      <c r="E2466" s="34">
        <f t="shared" si="76"/>
        <v>-1.4274838218500174E-2</v>
      </c>
      <c r="F2466" s="77"/>
    </row>
    <row r="2467" spans="1:6" x14ac:dyDescent="0.3">
      <c r="A2467" s="1">
        <v>39552.729169999999</v>
      </c>
      <c r="B2467" s="2">
        <v>4766.49</v>
      </c>
      <c r="C2467" s="34">
        <f t="shared" si="77"/>
        <v>-6.5528259061721217E-3</v>
      </c>
      <c r="D2467" s="2">
        <v>308.26</v>
      </c>
      <c r="E2467" s="34">
        <f t="shared" si="76"/>
        <v>-7.980948703095847E-3</v>
      </c>
      <c r="F2467" s="77"/>
    </row>
    <row r="2468" spans="1:6" x14ac:dyDescent="0.3">
      <c r="A2468" s="1">
        <v>39553.729169999999</v>
      </c>
      <c r="B2468" s="2">
        <v>4780.68</v>
      </c>
      <c r="C2468" s="34">
        <f t="shared" si="77"/>
        <v>2.9770334145251542E-3</v>
      </c>
      <c r="D2468" s="2">
        <v>309.58</v>
      </c>
      <c r="E2468" s="34">
        <f t="shared" si="76"/>
        <v>4.2820995263739281E-3</v>
      </c>
      <c r="F2468" s="77"/>
    </row>
    <row r="2469" spans="1:6" x14ac:dyDescent="0.3">
      <c r="A2469" s="1">
        <v>39554.729169999999</v>
      </c>
      <c r="B2469" s="2">
        <v>4855.1000000000004</v>
      </c>
      <c r="C2469" s="34">
        <f t="shared" si="77"/>
        <v>1.5566823129763874E-2</v>
      </c>
      <c r="D2469" s="2">
        <v>314.95</v>
      </c>
      <c r="E2469" s="34">
        <f t="shared" si="76"/>
        <v>1.7346081788229162E-2</v>
      </c>
      <c r="F2469" s="77"/>
    </row>
    <row r="2470" spans="1:6" x14ac:dyDescent="0.3">
      <c r="A2470" s="1">
        <v>39555.729169999999</v>
      </c>
      <c r="B2470" s="2">
        <v>4862.1400000000003</v>
      </c>
      <c r="C2470" s="34">
        <f t="shared" si="77"/>
        <v>1.4500216267430144E-3</v>
      </c>
      <c r="D2470" s="2">
        <v>313.17</v>
      </c>
      <c r="E2470" s="34">
        <f t="shared" si="76"/>
        <v>-5.6516907445625097E-3</v>
      </c>
      <c r="F2470" s="77"/>
    </row>
    <row r="2471" spans="1:6" x14ac:dyDescent="0.3">
      <c r="A2471" s="1">
        <v>39556.729169999999</v>
      </c>
      <c r="B2471" s="2">
        <v>4961.6899999999996</v>
      </c>
      <c r="C2471" s="34">
        <f t="shared" si="77"/>
        <v>2.0474523563698055E-2</v>
      </c>
      <c r="D2471" s="2">
        <v>320.69</v>
      </c>
      <c r="E2471" s="34">
        <f t="shared" si="76"/>
        <v>2.4012517163201963E-2</v>
      </c>
      <c r="F2471" s="77"/>
    </row>
    <row r="2472" spans="1:6" x14ac:dyDescent="0.3">
      <c r="A2472" s="1">
        <v>39559.729169999999</v>
      </c>
      <c r="B2472" s="2">
        <v>4910.3500000000004</v>
      </c>
      <c r="C2472" s="34">
        <f t="shared" si="77"/>
        <v>-1.0347280865995123E-2</v>
      </c>
      <c r="D2472" s="2">
        <v>316.95999999999998</v>
      </c>
      <c r="E2472" s="34">
        <f t="shared" si="76"/>
        <v>-1.1631170289064241E-2</v>
      </c>
      <c r="F2472" s="77"/>
    </row>
    <row r="2473" spans="1:6" x14ac:dyDescent="0.3">
      <c r="A2473" s="1">
        <v>39560.729169999999</v>
      </c>
      <c r="B2473" s="2">
        <v>4872.6400000000003</v>
      </c>
      <c r="C2473" s="34">
        <f t="shared" si="77"/>
        <v>-7.6796969666113046E-3</v>
      </c>
      <c r="D2473" s="2">
        <v>315.5</v>
      </c>
      <c r="E2473" s="34">
        <f t="shared" si="76"/>
        <v>-4.6062594649166622E-3</v>
      </c>
      <c r="F2473" s="77"/>
    </row>
    <row r="2474" spans="1:6" x14ac:dyDescent="0.3">
      <c r="A2474" s="1">
        <v>39561.729169999999</v>
      </c>
      <c r="B2474" s="2">
        <v>4944.6499999999996</v>
      </c>
      <c r="C2474" s="34">
        <f t="shared" si="77"/>
        <v>1.4778436330202815E-2</v>
      </c>
      <c r="D2474" s="2">
        <v>317.41000000000003</v>
      </c>
      <c r="E2474" s="34">
        <f t="shared" si="76"/>
        <v>6.0538827258320715E-3</v>
      </c>
      <c r="F2474" s="77"/>
    </row>
    <row r="2475" spans="1:6" x14ac:dyDescent="0.3">
      <c r="A2475" s="1">
        <v>39562.729169999999</v>
      </c>
      <c r="B2475" s="2">
        <v>4929.55</v>
      </c>
      <c r="C2475" s="34">
        <f t="shared" si="77"/>
        <v>-3.0538056283052617E-3</v>
      </c>
      <c r="D2475" s="2">
        <v>317.64999999999998</v>
      </c>
      <c r="E2475" s="34">
        <f t="shared" si="76"/>
        <v>7.5611984499523999E-4</v>
      </c>
      <c r="F2475" s="77"/>
    </row>
    <row r="2476" spans="1:6" x14ac:dyDescent="0.3">
      <c r="A2476" s="1">
        <v>39563.729169999999</v>
      </c>
      <c r="B2476" s="2">
        <v>4978.21</v>
      </c>
      <c r="C2476" s="34">
        <f t="shared" si="77"/>
        <v>9.8710835674655772E-3</v>
      </c>
      <c r="D2476" s="2">
        <v>321.7</v>
      </c>
      <c r="E2476" s="34">
        <f t="shared" si="76"/>
        <v>1.2749881945537611E-2</v>
      </c>
      <c r="F2476" s="77"/>
    </row>
    <row r="2477" spans="1:6" x14ac:dyDescent="0.3">
      <c r="A2477" s="1">
        <v>39566.729169999999</v>
      </c>
      <c r="B2477" s="2">
        <v>5012.75</v>
      </c>
      <c r="C2477" s="34">
        <f t="shared" si="77"/>
        <v>6.938236836131928E-3</v>
      </c>
      <c r="D2477" s="2">
        <v>323.62</v>
      </c>
      <c r="E2477" s="34">
        <f t="shared" si="76"/>
        <v>5.9682934410942856E-3</v>
      </c>
      <c r="F2477" s="77"/>
    </row>
    <row r="2478" spans="1:6" x14ac:dyDescent="0.3">
      <c r="A2478" s="1">
        <v>39567.729169999999</v>
      </c>
      <c r="B2478" s="2">
        <v>4977.1000000000004</v>
      </c>
      <c r="C2478" s="34">
        <f t="shared" si="77"/>
        <v>-7.1118647449004424E-3</v>
      </c>
      <c r="D2478" s="2">
        <v>320.67</v>
      </c>
      <c r="E2478" s="34">
        <f t="shared" si="76"/>
        <v>-9.1156294419380002E-3</v>
      </c>
      <c r="F2478" s="77"/>
    </row>
    <row r="2479" spans="1:6" x14ac:dyDescent="0.3">
      <c r="A2479" s="1">
        <v>39568.729169999999</v>
      </c>
      <c r="B2479" s="2">
        <v>4996.54</v>
      </c>
      <c r="C2479" s="34">
        <f t="shared" si="77"/>
        <v>3.9058889714893574E-3</v>
      </c>
      <c r="D2479" s="2">
        <v>323.08999999999997</v>
      </c>
      <c r="E2479" s="34">
        <f t="shared" si="76"/>
        <v>7.5466990987618221E-3</v>
      </c>
      <c r="F2479" s="77"/>
    </row>
    <row r="2480" spans="1:6" x14ac:dyDescent="0.3">
      <c r="A2480" s="1">
        <v>39570.729169999999</v>
      </c>
      <c r="B2480" s="2">
        <v>5069.71</v>
      </c>
      <c r="C2480" s="34">
        <f t="shared" si="77"/>
        <v>1.4644133740548515E-2</v>
      </c>
      <c r="D2480" s="2">
        <v>329.21</v>
      </c>
      <c r="E2480" s="34">
        <f t="shared" si="76"/>
        <v>1.8942090439196591E-2</v>
      </c>
      <c r="F2480" s="77"/>
    </row>
    <row r="2481" spans="1:6" x14ac:dyDescent="0.3">
      <c r="A2481" s="1">
        <v>39573.729169999999</v>
      </c>
      <c r="B2481" s="2">
        <v>5063.3599999999997</v>
      </c>
      <c r="C2481" s="34">
        <f t="shared" si="77"/>
        <v>-1.252537127370279E-3</v>
      </c>
      <c r="D2481" s="2">
        <v>328.28</v>
      </c>
      <c r="E2481" s="34">
        <f t="shared" si="76"/>
        <v>-2.824944564259968E-3</v>
      </c>
      <c r="F2481" s="77"/>
    </row>
    <row r="2482" spans="1:6" x14ac:dyDescent="0.3">
      <c r="A2482" s="1">
        <v>39574.729169999999</v>
      </c>
      <c r="B2482" s="2">
        <v>5040.92</v>
      </c>
      <c r="C2482" s="34">
        <f t="shared" si="77"/>
        <v>-4.4318397269795806E-3</v>
      </c>
      <c r="D2482" s="2">
        <v>326.69</v>
      </c>
      <c r="E2482" s="34">
        <f t="shared" si="76"/>
        <v>-4.8434263433653202E-3</v>
      </c>
      <c r="F2482" s="77"/>
    </row>
    <row r="2483" spans="1:6" x14ac:dyDescent="0.3">
      <c r="A2483" s="1">
        <v>39575.729169999999</v>
      </c>
      <c r="B2483" s="2">
        <v>5075.3100000000004</v>
      </c>
      <c r="C2483" s="34">
        <f t="shared" si="77"/>
        <v>6.8221673821446949E-3</v>
      </c>
      <c r="D2483" s="2">
        <v>329.35</v>
      </c>
      <c r="E2483" s="34">
        <f t="shared" si="76"/>
        <v>8.1422755517464029E-3</v>
      </c>
      <c r="F2483" s="77"/>
    </row>
    <row r="2484" spans="1:6" x14ac:dyDescent="0.3">
      <c r="A2484" s="1">
        <v>39576.729169999999</v>
      </c>
      <c r="B2484" s="2">
        <v>5055.58</v>
      </c>
      <c r="C2484" s="34">
        <f t="shared" si="77"/>
        <v>-3.8874472692309592E-3</v>
      </c>
      <c r="D2484" s="2">
        <v>329.28</v>
      </c>
      <c r="E2484" s="34">
        <f t="shared" si="76"/>
        <v>-2.1253985122227093E-4</v>
      </c>
      <c r="F2484" s="77"/>
    </row>
    <row r="2485" spans="1:6" x14ac:dyDescent="0.3">
      <c r="A2485" s="1">
        <v>39577.729169999999</v>
      </c>
      <c r="B2485" s="2">
        <v>4960.5600000000004</v>
      </c>
      <c r="C2485" s="34">
        <f t="shared" si="77"/>
        <v>-1.8795073957884045E-2</v>
      </c>
      <c r="D2485" s="2">
        <v>324.85000000000002</v>
      </c>
      <c r="E2485" s="34">
        <f t="shared" si="76"/>
        <v>-1.3453595724003731E-2</v>
      </c>
      <c r="F2485" s="77"/>
    </row>
    <row r="2486" spans="1:6" x14ac:dyDescent="0.3">
      <c r="A2486" s="1">
        <v>39580.729169999999</v>
      </c>
      <c r="B2486" s="2">
        <v>4976.21</v>
      </c>
      <c r="C2486" s="34">
        <f t="shared" si="77"/>
        <v>3.1548857387069251E-3</v>
      </c>
      <c r="D2486" s="2">
        <v>325.95</v>
      </c>
      <c r="E2486" s="34">
        <f t="shared" si="76"/>
        <v>3.3861782361088721E-3</v>
      </c>
      <c r="F2486" s="77"/>
    </row>
    <row r="2487" spans="1:6" x14ac:dyDescent="0.3">
      <c r="A2487" s="1">
        <v>39581.729169999999</v>
      </c>
      <c r="B2487" s="2">
        <v>4998.67</v>
      </c>
      <c r="C2487" s="34">
        <f t="shared" si="77"/>
        <v>4.5134751145952112E-3</v>
      </c>
      <c r="D2487" s="2">
        <v>325.57</v>
      </c>
      <c r="E2487" s="34">
        <f t="shared" ref="E2487:E2550" si="78">D2487/D2486-1</f>
        <v>-1.1658229789844876E-3</v>
      </c>
      <c r="F2487" s="77"/>
    </row>
    <row r="2488" spans="1:6" x14ac:dyDescent="0.3">
      <c r="A2488" s="1">
        <v>39582.729169999999</v>
      </c>
      <c r="B2488" s="2">
        <v>5055.24</v>
      </c>
      <c r="C2488" s="34">
        <f t="shared" si="77"/>
        <v>1.1317010324746413E-2</v>
      </c>
      <c r="D2488" s="2">
        <v>327.2</v>
      </c>
      <c r="E2488" s="34">
        <f t="shared" si="78"/>
        <v>5.0066038025615711E-3</v>
      </c>
      <c r="F2488" s="77"/>
    </row>
    <row r="2489" spans="1:6" x14ac:dyDescent="0.3">
      <c r="A2489" s="1">
        <v>39583.729169999999</v>
      </c>
      <c r="B2489" s="2">
        <v>5057.51</v>
      </c>
      <c r="C2489" s="34">
        <f t="shared" si="77"/>
        <v>4.4903901694093307E-4</v>
      </c>
      <c r="D2489" s="2">
        <v>328.41</v>
      </c>
      <c r="E2489" s="34">
        <f t="shared" si="78"/>
        <v>3.6980440097800216E-3</v>
      </c>
      <c r="F2489" s="77"/>
    </row>
    <row r="2490" spans="1:6" x14ac:dyDescent="0.3">
      <c r="A2490" s="1">
        <v>39584.729169999999</v>
      </c>
      <c r="B2490" s="2">
        <v>5078.04</v>
      </c>
      <c r="C2490" s="34">
        <f t="shared" si="77"/>
        <v>4.0593098184680265E-3</v>
      </c>
      <c r="D2490" s="2">
        <v>329.86</v>
      </c>
      <c r="E2490" s="34">
        <f t="shared" si="78"/>
        <v>4.4152126914527301E-3</v>
      </c>
      <c r="F2490" s="77"/>
    </row>
    <row r="2491" spans="1:6" x14ac:dyDescent="0.3">
      <c r="A2491" s="1">
        <v>39587.729169999999</v>
      </c>
      <c r="B2491" s="2">
        <v>5142.1000000000004</v>
      </c>
      <c r="C2491" s="34">
        <f t="shared" si="77"/>
        <v>1.2615103465116517E-2</v>
      </c>
      <c r="D2491" s="2">
        <v>332.87</v>
      </c>
      <c r="E2491" s="34">
        <f t="shared" si="78"/>
        <v>9.1250833687017696E-3</v>
      </c>
      <c r="F2491" s="77"/>
    </row>
    <row r="2492" spans="1:6" x14ac:dyDescent="0.3">
      <c r="A2492" s="1">
        <v>39588.729169999999</v>
      </c>
      <c r="B2492" s="2">
        <v>5054.88</v>
      </c>
      <c r="C2492" s="34">
        <f t="shared" si="77"/>
        <v>-1.6961941619182852E-2</v>
      </c>
      <c r="D2492" s="2">
        <v>325.97000000000003</v>
      </c>
      <c r="E2492" s="34">
        <f t="shared" si="78"/>
        <v>-2.0728813050139627E-2</v>
      </c>
      <c r="F2492" s="77"/>
    </row>
    <row r="2493" spans="1:6" x14ac:dyDescent="0.3">
      <c r="A2493" s="1">
        <v>39589.729169999999</v>
      </c>
      <c r="B2493" s="2">
        <v>5027.55</v>
      </c>
      <c r="C2493" s="34">
        <f t="shared" ref="C2493:C2556" si="79">B2493/B2492-1</f>
        <v>-5.4066565378406706E-3</v>
      </c>
      <c r="D2493" s="2">
        <v>323.16000000000003</v>
      </c>
      <c r="E2493" s="34">
        <f t="shared" si="78"/>
        <v>-8.62042519250239E-3</v>
      </c>
      <c r="F2493" s="77"/>
    </row>
    <row r="2494" spans="1:6" x14ac:dyDescent="0.3">
      <c r="A2494" s="1">
        <v>39590.729169999999</v>
      </c>
      <c r="B2494" s="2">
        <v>5028.74</v>
      </c>
      <c r="C2494" s="34">
        <f t="shared" si="79"/>
        <v>2.3669580610818919E-4</v>
      </c>
      <c r="D2494" s="2">
        <v>324.41000000000003</v>
      </c>
      <c r="E2494" s="34">
        <f t="shared" si="78"/>
        <v>3.8680529768535532E-3</v>
      </c>
      <c r="F2494" s="77"/>
    </row>
    <row r="2495" spans="1:6" x14ac:dyDescent="0.3">
      <c r="A2495" s="1">
        <v>39591.729169999999</v>
      </c>
      <c r="B2495" s="2">
        <v>4933.7700000000004</v>
      </c>
      <c r="C2495" s="34">
        <f t="shared" si="79"/>
        <v>-1.8885446453783539E-2</v>
      </c>
      <c r="D2495" s="2">
        <v>319.02</v>
      </c>
      <c r="E2495" s="34">
        <f t="shared" si="78"/>
        <v>-1.661477759625174E-2</v>
      </c>
      <c r="F2495" s="77"/>
    </row>
    <row r="2496" spans="1:6" x14ac:dyDescent="0.3">
      <c r="A2496" s="1">
        <v>39594.729169999999</v>
      </c>
      <c r="B2496" s="2">
        <v>4937.84</v>
      </c>
      <c r="C2496" s="34">
        <f t="shared" si="79"/>
        <v>8.249269828142225E-4</v>
      </c>
      <c r="D2496" s="2">
        <v>318.27</v>
      </c>
      <c r="E2496" s="34">
        <f t="shared" si="78"/>
        <v>-2.3509497837126414E-3</v>
      </c>
      <c r="F2496" s="77"/>
    </row>
    <row r="2497" spans="1:6" x14ac:dyDescent="0.3">
      <c r="A2497" s="1">
        <v>39595.729169999999</v>
      </c>
      <c r="B2497" s="2">
        <v>4906.5600000000004</v>
      </c>
      <c r="C2497" s="34">
        <f t="shared" si="79"/>
        <v>-6.3347536574696051E-3</v>
      </c>
      <c r="D2497" s="2">
        <v>317.19</v>
      </c>
      <c r="E2497" s="34">
        <f t="shared" si="78"/>
        <v>-3.3933452728814872E-3</v>
      </c>
      <c r="F2497" s="77"/>
    </row>
    <row r="2498" spans="1:6" x14ac:dyDescent="0.3">
      <c r="A2498" s="1">
        <v>39596.729169999999</v>
      </c>
      <c r="B2498" s="2">
        <v>4971.1099999999997</v>
      </c>
      <c r="C2498" s="34">
        <f t="shared" si="79"/>
        <v>1.3155856649057496E-2</v>
      </c>
      <c r="D2498" s="2">
        <v>320.14999999999998</v>
      </c>
      <c r="E2498" s="34">
        <f t="shared" si="78"/>
        <v>9.3319461521483849E-3</v>
      </c>
      <c r="F2498" s="77"/>
    </row>
    <row r="2499" spans="1:6" x14ac:dyDescent="0.3">
      <c r="A2499" s="1">
        <v>39597.729169999999</v>
      </c>
      <c r="B2499" s="2">
        <v>4975.8999999999996</v>
      </c>
      <c r="C2499" s="34">
        <f t="shared" si="79"/>
        <v>9.6356749297443756E-4</v>
      </c>
      <c r="D2499" s="2">
        <v>320.91000000000003</v>
      </c>
      <c r="E2499" s="34">
        <f t="shared" si="78"/>
        <v>2.3738872403562539E-3</v>
      </c>
      <c r="F2499" s="77"/>
    </row>
    <row r="2500" spans="1:6" x14ac:dyDescent="0.3">
      <c r="A2500" s="1">
        <v>39598.729169999999</v>
      </c>
      <c r="B2500" s="2">
        <v>5014.28</v>
      </c>
      <c r="C2500" s="34">
        <f t="shared" si="79"/>
        <v>7.7131775156253912E-3</v>
      </c>
      <c r="D2500" s="2">
        <v>322.12</v>
      </c>
      <c r="E2500" s="34">
        <f t="shared" si="78"/>
        <v>3.7705275622448298E-3</v>
      </c>
      <c r="F2500" s="77"/>
    </row>
    <row r="2501" spans="1:6" x14ac:dyDescent="0.3">
      <c r="A2501" s="1">
        <v>39601.729169999999</v>
      </c>
      <c r="B2501" s="2">
        <v>4935.21</v>
      </c>
      <c r="C2501" s="34">
        <f t="shared" si="79"/>
        <v>-1.5768963839274952E-2</v>
      </c>
      <c r="D2501" s="2">
        <v>318.44</v>
      </c>
      <c r="E2501" s="34">
        <f t="shared" si="78"/>
        <v>-1.1424313920278206E-2</v>
      </c>
      <c r="F2501" s="77"/>
    </row>
    <row r="2502" spans="1:6" x14ac:dyDescent="0.3">
      <c r="A2502" s="1">
        <v>39602.729169999999</v>
      </c>
      <c r="B2502" s="2">
        <v>4983.71</v>
      </c>
      <c r="C2502" s="34">
        <f t="shared" si="79"/>
        <v>9.8273427067947505E-3</v>
      </c>
      <c r="D2502" s="2">
        <v>321.05</v>
      </c>
      <c r="E2502" s="34">
        <f t="shared" si="78"/>
        <v>8.1962065067202605E-3</v>
      </c>
      <c r="F2502" s="77"/>
    </row>
    <row r="2503" spans="1:6" x14ac:dyDescent="0.3">
      <c r="A2503" s="1">
        <v>39603.729169999999</v>
      </c>
      <c r="B2503" s="2">
        <v>4915.07</v>
      </c>
      <c r="C2503" s="34">
        <f t="shared" si="79"/>
        <v>-1.377287201703159E-2</v>
      </c>
      <c r="D2503" s="2">
        <v>317.07</v>
      </c>
      <c r="E2503" s="34">
        <f t="shared" si="78"/>
        <v>-1.2396822924778172E-2</v>
      </c>
      <c r="F2503" s="77"/>
    </row>
    <row r="2504" spans="1:6" x14ac:dyDescent="0.3">
      <c r="A2504" s="1">
        <v>39604.729169999999</v>
      </c>
      <c r="B2504" s="2">
        <v>4907.0600000000004</v>
      </c>
      <c r="C2504" s="34">
        <f t="shared" si="79"/>
        <v>-1.6296817746236369E-3</v>
      </c>
      <c r="D2504" s="2">
        <v>316.61</v>
      </c>
      <c r="E2504" s="34">
        <f t="shared" si="78"/>
        <v>-1.4507837386065203E-3</v>
      </c>
      <c r="F2504" s="77"/>
    </row>
    <row r="2505" spans="1:6" x14ac:dyDescent="0.3">
      <c r="A2505" s="1">
        <v>39605.729169999999</v>
      </c>
      <c r="B2505" s="2">
        <v>4795.32</v>
      </c>
      <c r="C2505" s="34">
        <f t="shared" si="79"/>
        <v>-2.2771272411586718E-2</v>
      </c>
      <c r="D2505" s="2">
        <v>310.29000000000002</v>
      </c>
      <c r="E2505" s="34">
        <f t="shared" si="78"/>
        <v>-1.9961466788793736E-2</v>
      </c>
      <c r="F2505" s="77"/>
    </row>
    <row r="2506" spans="1:6" x14ac:dyDescent="0.3">
      <c r="A2506" s="1">
        <v>39608.729169999999</v>
      </c>
      <c r="B2506" s="2">
        <v>4799.38</v>
      </c>
      <c r="C2506" s="34">
        <f t="shared" si="79"/>
        <v>8.466588256885732E-4</v>
      </c>
      <c r="D2506" s="2">
        <v>308.70999999999998</v>
      </c>
      <c r="E2506" s="34">
        <f t="shared" si="78"/>
        <v>-5.0920106996681369E-3</v>
      </c>
      <c r="F2506" s="77"/>
    </row>
    <row r="2507" spans="1:6" x14ac:dyDescent="0.3">
      <c r="A2507" s="1">
        <v>39609.729169999999</v>
      </c>
      <c r="B2507" s="2">
        <v>4761.08</v>
      </c>
      <c r="C2507" s="34">
        <f t="shared" si="79"/>
        <v>-7.9801974421696009E-3</v>
      </c>
      <c r="D2507" s="2">
        <v>306.61</v>
      </c>
      <c r="E2507" s="34">
        <f t="shared" si="78"/>
        <v>-6.8025007288392558E-3</v>
      </c>
      <c r="F2507" s="77"/>
    </row>
    <row r="2508" spans="1:6" x14ac:dyDescent="0.3">
      <c r="A2508" s="1">
        <v>39610.729169999999</v>
      </c>
      <c r="B2508" s="2">
        <v>4660.91</v>
      </c>
      <c r="C2508" s="34">
        <f t="shared" si="79"/>
        <v>-2.1039344014383343E-2</v>
      </c>
      <c r="D2508" s="2">
        <v>301.37</v>
      </c>
      <c r="E2508" s="34">
        <f t="shared" si="78"/>
        <v>-1.7090114477675278E-2</v>
      </c>
      <c r="F2508" s="77"/>
    </row>
    <row r="2509" spans="1:6" x14ac:dyDescent="0.3">
      <c r="A2509" s="1">
        <v>39611.729169999999</v>
      </c>
      <c r="B2509" s="2">
        <v>4672.3</v>
      </c>
      <c r="C2509" s="34">
        <f t="shared" si="79"/>
        <v>2.443728799740974E-3</v>
      </c>
      <c r="D2509" s="2">
        <v>304.10000000000002</v>
      </c>
      <c r="E2509" s="34">
        <f t="shared" si="78"/>
        <v>9.0586322460763924E-3</v>
      </c>
      <c r="F2509" s="77"/>
    </row>
    <row r="2510" spans="1:6" x14ac:dyDescent="0.3">
      <c r="A2510" s="1">
        <v>39612.729169999999</v>
      </c>
      <c r="B2510" s="2">
        <v>4682.3</v>
      </c>
      <c r="C2510" s="34">
        <f t="shared" si="79"/>
        <v>2.1402735269566708E-3</v>
      </c>
      <c r="D2510" s="2">
        <v>305.7</v>
      </c>
      <c r="E2510" s="34">
        <f t="shared" si="78"/>
        <v>5.2614271621176378E-3</v>
      </c>
      <c r="F2510" s="77"/>
    </row>
    <row r="2511" spans="1:6" x14ac:dyDescent="0.3">
      <c r="A2511" s="1">
        <v>39615.729169999999</v>
      </c>
      <c r="B2511" s="2">
        <v>4657.74</v>
      </c>
      <c r="C2511" s="34">
        <f t="shared" si="79"/>
        <v>-5.2452854366444868E-3</v>
      </c>
      <c r="D2511" s="2">
        <v>304.89999999999998</v>
      </c>
      <c r="E2511" s="34">
        <f t="shared" si="78"/>
        <v>-2.6169447170428795E-3</v>
      </c>
      <c r="F2511" s="77"/>
    </row>
    <row r="2512" spans="1:6" x14ac:dyDescent="0.3">
      <c r="A2512" s="1">
        <v>39616.729169999999</v>
      </c>
      <c r="B2512" s="2">
        <v>4686.33</v>
      </c>
      <c r="C2512" s="34">
        <f t="shared" si="79"/>
        <v>6.1381700137834727E-3</v>
      </c>
      <c r="D2512" s="2">
        <v>306.33999999999997</v>
      </c>
      <c r="E2512" s="34">
        <f t="shared" si="78"/>
        <v>4.7228599540833915E-3</v>
      </c>
      <c r="F2512" s="77"/>
    </row>
    <row r="2513" spans="1:6" x14ac:dyDescent="0.3">
      <c r="A2513" s="1">
        <v>39617.729169999999</v>
      </c>
      <c r="B2513" s="2">
        <v>4618.75</v>
      </c>
      <c r="C2513" s="34">
        <f t="shared" si="79"/>
        <v>-1.4420666064916432E-2</v>
      </c>
      <c r="D2513" s="2">
        <v>301.74</v>
      </c>
      <c r="E2513" s="34">
        <f t="shared" si="78"/>
        <v>-1.5015995299340501E-2</v>
      </c>
      <c r="F2513" s="77"/>
    </row>
    <row r="2514" spans="1:6" x14ac:dyDescent="0.3">
      <c r="A2514" s="1">
        <v>39618.729169999999</v>
      </c>
      <c r="B2514" s="2">
        <v>4591.3900000000003</v>
      </c>
      <c r="C2514" s="34">
        <f t="shared" si="79"/>
        <v>-5.9236806495263084E-3</v>
      </c>
      <c r="D2514" s="2">
        <v>300.24</v>
      </c>
      <c r="E2514" s="34">
        <f t="shared" si="78"/>
        <v>-4.9711672300656318E-3</v>
      </c>
      <c r="F2514" s="77"/>
    </row>
    <row r="2515" spans="1:6" x14ac:dyDescent="0.3">
      <c r="A2515" s="1">
        <v>39619.729169999999</v>
      </c>
      <c r="B2515" s="2">
        <v>4509.2700000000004</v>
      </c>
      <c r="C2515" s="34">
        <f t="shared" si="79"/>
        <v>-1.788565118624208E-2</v>
      </c>
      <c r="D2515" s="2">
        <v>295.08</v>
      </c>
      <c r="E2515" s="34">
        <f t="shared" si="78"/>
        <v>-1.7186250999200681E-2</v>
      </c>
      <c r="F2515" s="77"/>
    </row>
    <row r="2516" spans="1:6" x14ac:dyDescent="0.3">
      <c r="A2516" s="1">
        <v>39622.729169999999</v>
      </c>
      <c r="B2516" s="2">
        <v>4511.37</v>
      </c>
      <c r="C2516" s="34">
        <f t="shared" si="79"/>
        <v>4.6570730960882045E-4</v>
      </c>
      <c r="D2516" s="2">
        <v>294.81</v>
      </c>
      <c r="E2516" s="34">
        <f t="shared" si="78"/>
        <v>-9.1500610004058291E-4</v>
      </c>
      <c r="F2516" s="77"/>
    </row>
    <row r="2517" spans="1:6" x14ac:dyDescent="0.3">
      <c r="A2517" s="1">
        <v>39623.729169999999</v>
      </c>
      <c r="B2517" s="2">
        <v>4473.76</v>
      </c>
      <c r="C2517" s="34">
        <f t="shared" si="79"/>
        <v>-8.3367136812098064E-3</v>
      </c>
      <c r="D2517" s="2">
        <v>292.54000000000002</v>
      </c>
      <c r="E2517" s="34">
        <f t="shared" si="78"/>
        <v>-7.6998744954376308E-3</v>
      </c>
      <c r="F2517" s="77"/>
    </row>
    <row r="2518" spans="1:6" x14ac:dyDescent="0.3">
      <c r="A2518" s="1">
        <v>39624.729169999999</v>
      </c>
      <c r="B2518" s="2">
        <v>4536.29</v>
      </c>
      <c r="C2518" s="34">
        <f t="shared" si="79"/>
        <v>1.3977057329852327E-2</v>
      </c>
      <c r="D2518" s="2">
        <v>296.10000000000002</v>
      </c>
      <c r="E2518" s="34">
        <f t="shared" si="78"/>
        <v>1.2169275996444906E-2</v>
      </c>
      <c r="F2518" s="77"/>
    </row>
    <row r="2519" spans="1:6" x14ac:dyDescent="0.3">
      <c r="A2519" s="1">
        <v>39625.729169999999</v>
      </c>
      <c r="B2519" s="2">
        <v>4426.1899999999996</v>
      </c>
      <c r="C2519" s="34">
        <f t="shared" si="79"/>
        <v>-2.4270935059266585E-2</v>
      </c>
      <c r="D2519" s="2">
        <v>288.48</v>
      </c>
      <c r="E2519" s="34">
        <f t="shared" si="78"/>
        <v>-2.5734549138804463E-2</v>
      </c>
      <c r="F2519" s="77"/>
    </row>
    <row r="2520" spans="1:6" x14ac:dyDescent="0.3">
      <c r="A2520" s="1">
        <v>39626.729169999999</v>
      </c>
      <c r="B2520" s="2">
        <v>4397.32</v>
      </c>
      <c r="C2520" s="34">
        <f t="shared" si="79"/>
        <v>-6.5225397011876574E-3</v>
      </c>
      <c r="D2520" s="2">
        <v>287.33999999999997</v>
      </c>
      <c r="E2520" s="34">
        <f t="shared" si="78"/>
        <v>-3.9517470881864636E-3</v>
      </c>
      <c r="F2520" s="77"/>
    </row>
    <row r="2521" spans="1:6" x14ac:dyDescent="0.3">
      <c r="A2521" s="1">
        <v>39629.729169999999</v>
      </c>
      <c r="B2521" s="2">
        <v>4434.8500000000004</v>
      </c>
      <c r="C2521" s="34">
        <f t="shared" si="79"/>
        <v>8.5347438894600725E-3</v>
      </c>
      <c r="D2521" s="2">
        <v>289.39</v>
      </c>
      <c r="E2521" s="34">
        <f t="shared" si="78"/>
        <v>7.134405234217267E-3</v>
      </c>
      <c r="F2521" s="77"/>
    </row>
    <row r="2522" spans="1:6" x14ac:dyDescent="0.3">
      <c r="A2522" s="1">
        <v>39630.729169999999</v>
      </c>
      <c r="B2522" s="2">
        <v>4341.21</v>
      </c>
      <c r="C2522" s="34">
        <f t="shared" si="79"/>
        <v>-2.1114581101953966E-2</v>
      </c>
      <c r="D2522" s="2">
        <v>283</v>
      </c>
      <c r="E2522" s="34">
        <f t="shared" si="78"/>
        <v>-2.2080928850340298E-2</v>
      </c>
      <c r="F2522" s="77"/>
    </row>
    <row r="2523" spans="1:6" x14ac:dyDescent="0.3">
      <c r="A2523" s="1">
        <v>39631.729169999999</v>
      </c>
      <c r="B2523" s="2">
        <v>4296.4799999999996</v>
      </c>
      <c r="C2523" s="34">
        <f t="shared" si="79"/>
        <v>-1.030357895609757E-2</v>
      </c>
      <c r="D2523" s="2">
        <v>280.69</v>
      </c>
      <c r="E2523" s="34">
        <f t="shared" si="78"/>
        <v>-8.1625441696112633E-3</v>
      </c>
      <c r="F2523" s="77"/>
    </row>
    <row r="2524" spans="1:6" x14ac:dyDescent="0.3">
      <c r="A2524" s="1">
        <v>39632.729169999999</v>
      </c>
      <c r="B2524" s="2">
        <v>4343.99</v>
      </c>
      <c r="C2524" s="34">
        <f t="shared" si="79"/>
        <v>1.105788924887352E-2</v>
      </c>
      <c r="D2524" s="2">
        <v>283.08</v>
      </c>
      <c r="E2524" s="34">
        <f t="shared" si="78"/>
        <v>8.5147315543838697E-3</v>
      </c>
      <c r="F2524" s="77"/>
    </row>
    <row r="2525" spans="1:6" x14ac:dyDescent="0.3">
      <c r="A2525" s="1">
        <v>39633.729169999999</v>
      </c>
      <c r="B2525" s="2">
        <v>4266</v>
      </c>
      <c r="C2525" s="34">
        <f t="shared" si="79"/>
        <v>-1.7953540408702562E-2</v>
      </c>
      <c r="D2525" s="2">
        <v>279.52999999999997</v>
      </c>
      <c r="E2525" s="34">
        <f t="shared" si="78"/>
        <v>-1.2540624558428748E-2</v>
      </c>
      <c r="F2525" s="77"/>
    </row>
    <row r="2526" spans="1:6" x14ac:dyDescent="0.3">
      <c r="A2526" s="1">
        <v>39636.729169999999</v>
      </c>
      <c r="B2526" s="2">
        <v>4342.59</v>
      </c>
      <c r="C2526" s="34">
        <f t="shared" si="79"/>
        <v>1.7953586497890361E-2</v>
      </c>
      <c r="D2526" s="2">
        <v>283.17</v>
      </c>
      <c r="E2526" s="34">
        <f t="shared" si="78"/>
        <v>1.3021858118985596E-2</v>
      </c>
      <c r="F2526" s="77"/>
    </row>
    <row r="2527" spans="1:6" x14ac:dyDescent="0.3">
      <c r="A2527" s="1">
        <v>39637.729169999999</v>
      </c>
      <c r="B2527" s="2">
        <v>4275.6099999999997</v>
      </c>
      <c r="C2527" s="34">
        <f t="shared" si="79"/>
        <v>-1.5423975093204811E-2</v>
      </c>
      <c r="D2527" s="2">
        <v>278.97000000000003</v>
      </c>
      <c r="E2527" s="34">
        <f t="shared" si="78"/>
        <v>-1.4832079669456433E-2</v>
      </c>
      <c r="F2527" s="77"/>
    </row>
    <row r="2528" spans="1:6" x14ac:dyDescent="0.3">
      <c r="A2528" s="1">
        <v>39638.729169999999</v>
      </c>
      <c r="B2528" s="2">
        <v>4339.66</v>
      </c>
      <c r="C2528" s="34">
        <f t="shared" si="79"/>
        <v>1.4980318597814124E-2</v>
      </c>
      <c r="D2528" s="2">
        <v>283.89999999999998</v>
      </c>
      <c r="E2528" s="34">
        <f t="shared" si="78"/>
        <v>1.7672151127361202E-2</v>
      </c>
      <c r="F2528" s="77"/>
    </row>
    <row r="2529" spans="1:6" x14ac:dyDescent="0.3">
      <c r="A2529" s="1">
        <v>39639.729169999999</v>
      </c>
      <c r="B2529" s="2">
        <v>4231.5600000000004</v>
      </c>
      <c r="C2529" s="34">
        <f t="shared" si="79"/>
        <v>-2.4909785559237285E-2</v>
      </c>
      <c r="D2529" s="2">
        <v>277.95</v>
      </c>
      <c r="E2529" s="34">
        <f t="shared" si="78"/>
        <v>-2.0958083832335328E-2</v>
      </c>
      <c r="F2529" s="77"/>
    </row>
    <row r="2530" spans="1:6" x14ac:dyDescent="0.3">
      <c r="A2530" s="1">
        <v>39640.729169999999</v>
      </c>
      <c r="B2530" s="2">
        <v>4100.6400000000003</v>
      </c>
      <c r="C2530" s="34">
        <f t="shared" si="79"/>
        <v>-3.0938944502736598E-2</v>
      </c>
      <c r="D2530" s="2">
        <v>270.36</v>
      </c>
      <c r="E2530" s="34">
        <f t="shared" si="78"/>
        <v>-2.7307069616837487E-2</v>
      </c>
      <c r="F2530" s="77"/>
    </row>
    <row r="2531" spans="1:6" x14ac:dyDescent="0.3">
      <c r="A2531" s="1">
        <v>39643.729169999999</v>
      </c>
      <c r="B2531" s="2">
        <v>4142.53</v>
      </c>
      <c r="C2531" s="34">
        <f t="shared" si="79"/>
        <v>1.0215478559444158E-2</v>
      </c>
      <c r="D2531" s="2">
        <v>272.47000000000003</v>
      </c>
      <c r="E2531" s="34">
        <f t="shared" si="78"/>
        <v>7.8044089362332425E-3</v>
      </c>
      <c r="F2531" s="77"/>
    </row>
    <row r="2532" spans="1:6" x14ac:dyDescent="0.3">
      <c r="A2532" s="1">
        <v>39644.729169999999</v>
      </c>
      <c r="B2532" s="2">
        <v>4061.15</v>
      </c>
      <c r="C2532" s="34">
        <f t="shared" si="79"/>
        <v>-1.9644999553412923E-2</v>
      </c>
      <c r="D2532" s="2">
        <v>266.51</v>
      </c>
      <c r="E2532" s="34">
        <f t="shared" si="78"/>
        <v>-2.1873967776269043E-2</v>
      </c>
      <c r="F2532" s="77"/>
    </row>
    <row r="2533" spans="1:6" x14ac:dyDescent="0.3">
      <c r="A2533" s="1">
        <v>39645.729169999999</v>
      </c>
      <c r="B2533" s="2">
        <v>4112.45</v>
      </c>
      <c r="C2533" s="34">
        <f t="shared" si="79"/>
        <v>1.2631889981901567E-2</v>
      </c>
      <c r="D2533" s="2">
        <v>268.5</v>
      </c>
      <c r="E2533" s="34">
        <f t="shared" si="78"/>
        <v>7.4668867959926111E-3</v>
      </c>
      <c r="F2533" s="77"/>
    </row>
    <row r="2534" spans="1:6" x14ac:dyDescent="0.3">
      <c r="A2534" s="1">
        <v>39646.729169999999</v>
      </c>
      <c r="B2534" s="2">
        <v>4225.99</v>
      </c>
      <c r="C2534" s="34">
        <f t="shared" si="79"/>
        <v>2.760884630816185E-2</v>
      </c>
      <c r="D2534" s="2">
        <v>276.27</v>
      </c>
      <c r="E2534" s="34">
        <f t="shared" si="78"/>
        <v>2.8938547486033528E-2</v>
      </c>
      <c r="F2534" s="77"/>
    </row>
    <row r="2535" spans="1:6" x14ac:dyDescent="0.3">
      <c r="A2535" s="1">
        <v>39647.729169999999</v>
      </c>
      <c r="B2535" s="2">
        <v>4299.3599999999997</v>
      </c>
      <c r="C2535" s="34">
        <f t="shared" si="79"/>
        <v>1.736161230859512E-2</v>
      </c>
      <c r="D2535" s="2">
        <v>280.69</v>
      </c>
      <c r="E2535" s="34">
        <f t="shared" si="78"/>
        <v>1.599884171281718E-2</v>
      </c>
      <c r="F2535" s="77"/>
    </row>
    <row r="2536" spans="1:6" x14ac:dyDescent="0.3">
      <c r="A2536" s="1">
        <v>39650.729169999999</v>
      </c>
      <c r="B2536" s="2">
        <v>4327.1400000000003</v>
      </c>
      <c r="C2536" s="34">
        <f t="shared" si="79"/>
        <v>6.4614268170146705E-3</v>
      </c>
      <c r="D2536" s="2">
        <v>282.36</v>
      </c>
      <c r="E2536" s="34">
        <f t="shared" si="78"/>
        <v>5.9496241405110339E-3</v>
      </c>
      <c r="F2536" s="77"/>
    </row>
    <row r="2537" spans="1:6" x14ac:dyDescent="0.3">
      <c r="A2537" s="1">
        <v>39651.729169999999</v>
      </c>
      <c r="B2537" s="2">
        <v>4327.26</v>
      </c>
      <c r="C2537" s="34">
        <f t="shared" si="79"/>
        <v>2.7731943038622475E-5</v>
      </c>
      <c r="D2537" s="2">
        <v>280.89999999999998</v>
      </c>
      <c r="E2537" s="34">
        <f t="shared" si="78"/>
        <v>-5.1707040657318348E-3</v>
      </c>
      <c r="F2537" s="77"/>
    </row>
    <row r="2538" spans="1:6" x14ac:dyDescent="0.3">
      <c r="A2538" s="1">
        <v>39652.729169999999</v>
      </c>
      <c r="B2538" s="2">
        <v>4408.74</v>
      </c>
      <c r="C2538" s="34">
        <f t="shared" si="79"/>
        <v>1.8829467145491607E-2</v>
      </c>
      <c r="D2538" s="2">
        <v>286.77</v>
      </c>
      <c r="E2538" s="34">
        <f t="shared" si="78"/>
        <v>2.0897116411534356E-2</v>
      </c>
      <c r="F2538" s="77"/>
    </row>
    <row r="2539" spans="1:6" x14ac:dyDescent="0.3">
      <c r="A2539" s="1">
        <v>39653.729169999999</v>
      </c>
      <c r="B2539" s="2">
        <v>4347.99</v>
      </c>
      <c r="C2539" s="34">
        <f t="shared" si="79"/>
        <v>-1.3779447188992822E-2</v>
      </c>
      <c r="D2539" s="2">
        <v>282.20999999999998</v>
      </c>
      <c r="E2539" s="34">
        <f t="shared" si="78"/>
        <v>-1.5901244900094147E-2</v>
      </c>
      <c r="F2539" s="77"/>
    </row>
    <row r="2540" spans="1:6" x14ac:dyDescent="0.3">
      <c r="A2540" s="1">
        <v>39654.729169999999</v>
      </c>
      <c r="B2540" s="2">
        <v>4377.18</v>
      </c>
      <c r="C2540" s="34">
        <f t="shared" si="79"/>
        <v>6.7134469030518673E-3</v>
      </c>
      <c r="D2540" s="2">
        <v>281.76</v>
      </c>
      <c r="E2540" s="34">
        <f t="shared" si="78"/>
        <v>-1.5945572446049994E-3</v>
      </c>
      <c r="F2540" s="77"/>
    </row>
    <row r="2541" spans="1:6" x14ac:dyDescent="0.3">
      <c r="A2541" s="1">
        <v>39657.729169999999</v>
      </c>
      <c r="B2541" s="2">
        <v>4324.45</v>
      </c>
      <c r="C2541" s="34">
        <f t="shared" si="79"/>
        <v>-1.2046568795434642E-2</v>
      </c>
      <c r="D2541" s="2">
        <v>278.73</v>
      </c>
      <c r="E2541" s="34">
        <f t="shared" si="78"/>
        <v>-1.0753833049403694E-2</v>
      </c>
      <c r="F2541" s="77"/>
    </row>
    <row r="2542" spans="1:6" x14ac:dyDescent="0.3">
      <c r="A2542" s="1">
        <v>39658.729169999999</v>
      </c>
      <c r="B2542" s="2">
        <v>4320.49</v>
      </c>
      <c r="C2542" s="34">
        <f t="shared" si="79"/>
        <v>-9.1572338678902465E-4</v>
      </c>
      <c r="D2542" s="2">
        <v>279.64</v>
      </c>
      <c r="E2542" s="34">
        <f t="shared" si="78"/>
        <v>3.2648082373623044E-3</v>
      </c>
      <c r="F2542" s="77"/>
    </row>
    <row r="2543" spans="1:6" x14ac:dyDescent="0.3">
      <c r="A2543" s="1">
        <v>39659.729169999999</v>
      </c>
      <c r="B2543" s="2">
        <v>4400.55</v>
      </c>
      <c r="C2543" s="34">
        <f t="shared" si="79"/>
        <v>1.8530305590338303E-2</v>
      </c>
      <c r="D2543" s="2">
        <v>284</v>
      </c>
      <c r="E2543" s="34">
        <f t="shared" si="78"/>
        <v>1.5591474753254175E-2</v>
      </c>
      <c r="F2543" s="77"/>
    </row>
    <row r="2544" spans="1:6" x14ac:dyDescent="0.3">
      <c r="A2544" s="1">
        <v>39660.729169999999</v>
      </c>
      <c r="B2544" s="2">
        <v>4392.3599999999997</v>
      </c>
      <c r="C2544" s="34">
        <f t="shared" si="79"/>
        <v>-1.8611309949894128E-3</v>
      </c>
      <c r="D2544" s="2">
        <v>283.76</v>
      </c>
      <c r="E2544" s="34">
        <f t="shared" si="78"/>
        <v>-8.4507042253523235E-4</v>
      </c>
      <c r="F2544" s="77"/>
    </row>
    <row r="2545" spans="1:6" x14ac:dyDescent="0.3">
      <c r="A2545" s="1">
        <v>39661.729169999999</v>
      </c>
      <c r="B2545" s="2">
        <v>4314.34</v>
      </c>
      <c r="C2545" s="34">
        <f t="shared" si="79"/>
        <v>-1.7762660619803361E-2</v>
      </c>
      <c r="D2545" s="2">
        <v>280.24</v>
      </c>
      <c r="E2545" s="34">
        <f t="shared" si="78"/>
        <v>-1.2404849168311194E-2</v>
      </c>
      <c r="F2545" s="77"/>
    </row>
    <row r="2546" spans="1:6" x14ac:dyDescent="0.3">
      <c r="A2546" s="1">
        <v>39664.729169999999</v>
      </c>
      <c r="B2546" s="2">
        <v>4280.63</v>
      </c>
      <c r="C2546" s="34">
        <f t="shared" si="79"/>
        <v>-7.8134778436562691E-3</v>
      </c>
      <c r="D2546" s="2">
        <v>277.58999999999997</v>
      </c>
      <c r="E2546" s="34">
        <f t="shared" si="78"/>
        <v>-9.4561804167857533E-3</v>
      </c>
      <c r="F2546" s="77"/>
    </row>
    <row r="2547" spans="1:6" x14ac:dyDescent="0.3">
      <c r="A2547" s="1">
        <v>39665.729169999999</v>
      </c>
      <c r="B2547" s="2">
        <v>4386.3500000000004</v>
      </c>
      <c r="C2547" s="34">
        <f t="shared" si="79"/>
        <v>2.469729922931907E-2</v>
      </c>
      <c r="D2547" s="2">
        <v>285.01</v>
      </c>
      <c r="E2547" s="34">
        <f t="shared" si="78"/>
        <v>2.67300695270003E-2</v>
      </c>
      <c r="F2547" s="77"/>
    </row>
    <row r="2548" spans="1:6" x14ac:dyDescent="0.3">
      <c r="A2548" s="1">
        <v>39666.729169999999</v>
      </c>
      <c r="B2548" s="2">
        <v>4448.33</v>
      </c>
      <c r="C2548" s="34">
        <f t="shared" si="79"/>
        <v>1.4130199368495244E-2</v>
      </c>
      <c r="D2548" s="2">
        <v>287.66000000000003</v>
      </c>
      <c r="E2548" s="34">
        <f t="shared" si="78"/>
        <v>9.2979193712503516E-3</v>
      </c>
      <c r="F2548" s="77"/>
    </row>
    <row r="2549" spans="1:6" x14ac:dyDescent="0.3">
      <c r="A2549" s="1">
        <v>39667.729169999999</v>
      </c>
      <c r="B2549" s="2">
        <v>4457.43</v>
      </c>
      <c r="C2549" s="34">
        <f t="shared" si="79"/>
        <v>2.0457115366891987E-3</v>
      </c>
      <c r="D2549" s="2">
        <v>286.89</v>
      </c>
      <c r="E2549" s="34">
        <f t="shared" si="78"/>
        <v>-2.6767711882084155E-3</v>
      </c>
      <c r="F2549" s="77"/>
    </row>
    <row r="2550" spans="1:6" x14ac:dyDescent="0.3">
      <c r="A2550" s="1">
        <v>39668.729169999999</v>
      </c>
      <c r="B2550" s="2">
        <v>4491.8500000000004</v>
      </c>
      <c r="C2550" s="34">
        <f t="shared" si="79"/>
        <v>7.7219384264026747E-3</v>
      </c>
      <c r="D2550" s="2">
        <v>289.27999999999997</v>
      </c>
      <c r="E2550" s="34">
        <f t="shared" si="78"/>
        <v>8.3307190909407414E-3</v>
      </c>
      <c r="F2550" s="77"/>
    </row>
    <row r="2551" spans="1:6" x14ac:dyDescent="0.3">
      <c r="A2551" s="1">
        <v>39671.729169999999</v>
      </c>
      <c r="B2551" s="2">
        <v>4538.49</v>
      </c>
      <c r="C2551" s="34">
        <f t="shared" si="79"/>
        <v>1.0383249663278971E-2</v>
      </c>
      <c r="D2551" s="2">
        <v>293.06</v>
      </c>
      <c r="E2551" s="34">
        <f t="shared" ref="E2551:E2614" si="80">D2551/D2550-1</f>
        <v>1.3066924778761146E-2</v>
      </c>
      <c r="F2551" s="77"/>
    </row>
    <row r="2552" spans="1:6" x14ac:dyDescent="0.3">
      <c r="A2552" s="1">
        <v>39672.729169999999</v>
      </c>
      <c r="B2552" s="2">
        <v>4518.4799999999996</v>
      </c>
      <c r="C2552" s="34">
        <f t="shared" si="79"/>
        <v>-4.4089554014661303E-3</v>
      </c>
      <c r="D2552" s="2">
        <v>291.83999999999997</v>
      </c>
      <c r="E2552" s="34">
        <f t="shared" si="80"/>
        <v>-4.1629700402648906E-3</v>
      </c>
      <c r="F2552" s="77"/>
    </row>
    <row r="2553" spans="1:6" x14ac:dyDescent="0.3">
      <c r="A2553" s="1">
        <v>39673.729169999999</v>
      </c>
      <c r="B2553" s="2">
        <v>4402.97</v>
      </c>
      <c r="C2553" s="34">
        <f t="shared" si="79"/>
        <v>-2.5563906446415485E-2</v>
      </c>
      <c r="D2553" s="2">
        <v>284.44</v>
      </c>
      <c r="E2553" s="34">
        <f t="shared" si="80"/>
        <v>-2.5356359649122751E-2</v>
      </c>
      <c r="F2553" s="77"/>
    </row>
    <row r="2554" spans="1:6" x14ac:dyDescent="0.3">
      <c r="A2554" s="1">
        <v>39674.729169999999</v>
      </c>
      <c r="B2554" s="2">
        <v>4420.91</v>
      </c>
      <c r="C2554" s="34">
        <f t="shared" si="79"/>
        <v>4.0745224246359069E-3</v>
      </c>
      <c r="D2554" s="2">
        <v>285.91000000000003</v>
      </c>
      <c r="E2554" s="34">
        <f t="shared" si="80"/>
        <v>5.1680495007735416E-3</v>
      </c>
      <c r="F2554" s="77"/>
    </row>
    <row r="2555" spans="1:6" x14ac:dyDescent="0.3">
      <c r="A2555" s="1">
        <v>39675.729169999999</v>
      </c>
      <c r="B2555" s="2">
        <v>4453.62</v>
      </c>
      <c r="C2555" s="34">
        <f t="shared" si="79"/>
        <v>7.3989291797389445E-3</v>
      </c>
      <c r="D2555" s="2">
        <v>287.25</v>
      </c>
      <c r="E2555" s="34">
        <f t="shared" si="80"/>
        <v>4.6867895491586875E-3</v>
      </c>
      <c r="F2555" s="77"/>
    </row>
    <row r="2556" spans="1:6" x14ac:dyDescent="0.3">
      <c r="A2556" s="1">
        <v>39678.729169999999</v>
      </c>
      <c r="B2556" s="2">
        <v>4448.84</v>
      </c>
      <c r="C2556" s="34">
        <f t="shared" si="79"/>
        <v>-1.0732842047592728E-3</v>
      </c>
      <c r="D2556" s="2">
        <v>286.95</v>
      </c>
      <c r="E2556" s="34">
        <f t="shared" si="80"/>
        <v>-1.0443864229765509E-3</v>
      </c>
      <c r="F2556" s="77"/>
    </row>
    <row r="2557" spans="1:6" x14ac:dyDescent="0.3">
      <c r="A2557" s="1">
        <v>39679.729169999999</v>
      </c>
      <c r="B2557" s="2">
        <v>4332.79</v>
      </c>
      <c r="C2557" s="34">
        <f t="shared" ref="C2557:C2620" si="81">B2557/B2556-1</f>
        <v>-2.6085451488477962E-2</v>
      </c>
      <c r="D2557" s="2">
        <v>279.70999999999998</v>
      </c>
      <c r="E2557" s="34">
        <f t="shared" si="80"/>
        <v>-2.5230876459313545E-2</v>
      </c>
      <c r="F2557" s="77"/>
    </row>
    <row r="2558" spans="1:6" x14ac:dyDescent="0.3">
      <c r="A2558" s="1">
        <v>39680.729169999999</v>
      </c>
      <c r="B2558" s="2">
        <v>4365.87</v>
      </c>
      <c r="C2558" s="34">
        <f t="shared" si="81"/>
        <v>7.6348034407391907E-3</v>
      </c>
      <c r="D2558" s="2">
        <v>280.76</v>
      </c>
      <c r="E2558" s="34">
        <f t="shared" si="80"/>
        <v>3.7538879553824511E-3</v>
      </c>
      <c r="F2558" s="77"/>
    </row>
    <row r="2559" spans="1:6" x14ac:dyDescent="0.3">
      <c r="A2559" s="1">
        <v>39681.729169999999</v>
      </c>
      <c r="B2559" s="2">
        <v>4304.6099999999997</v>
      </c>
      <c r="C2559" s="34">
        <f t="shared" si="81"/>
        <v>-1.4031567591339278E-2</v>
      </c>
      <c r="D2559" s="2">
        <v>278.44</v>
      </c>
      <c r="E2559" s="34">
        <f t="shared" si="80"/>
        <v>-8.2632853682860219E-3</v>
      </c>
      <c r="F2559" s="77"/>
    </row>
    <row r="2560" spans="1:6" x14ac:dyDescent="0.3">
      <c r="A2560" s="1">
        <v>39682.729169999999</v>
      </c>
      <c r="B2560" s="2">
        <v>4400.45</v>
      </c>
      <c r="C2560" s="34">
        <f t="shared" si="81"/>
        <v>2.2264502475253245E-2</v>
      </c>
      <c r="D2560" s="2">
        <v>283.82</v>
      </c>
      <c r="E2560" s="34">
        <f t="shared" si="80"/>
        <v>1.9321936503375881E-2</v>
      </c>
      <c r="F2560" s="77"/>
    </row>
    <row r="2561" spans="1:6" x14ac:dyDescent="0.3">
      <c r="A2561" s="1">
        <v>39685.729169999999</v>
      </c>
      <c r="B2561" s="2">
        <v>4355.87</v>
      </c>
      <c r="C2561" s="34">
        <f t="shared" si="81"/>
        <v>-1.013078207910556E-2</v>
      </c>
      <c r="D2561" s="2">
        <v>282.14999999999998</v>
      </c>
      <c r="E2561" s="34">
        <f t="shared" si="80"/>
        <v>-5.8840109928828266E-3</v>
      </c>
      <c r="F2561" s="77"/>
    </row>
    <row r="2562" spans="1:6" x14ac:dyDescent="0.3">
      <c r="A2562" s="1">
        <v>39686.729169999999</v>
      </c>
      <c r="B2562" s="2">
        <v>4368.55</v>
      </c>
      <c r="C2562" s="34">
        <f t="shared" si="81"/>
        <v>2.9110143323838322E-3</v>
      </c>
      <c r="D2562" s="2">
        <v>282.74</v>
      </c>
      <c r="E2562" s="34">
        <f t="shared" si="80"/>
        <v>2.0910863016128101E-3</v>
      </c>
      <c r="F2562" s="77"/>
    </row>
    <row r="2563" spans="1:6" x14ac:dyDescent="0.3">
      <c r="A2563" s="1">
        <v>39687.729169999999</v>
      </c>
      <c r="B2563" s="2">
        <v>4373.08</v>
      </c>
      <c r="C2563" s="34">
        <f t="shared" si="81"/>
        <v>1.0369573428252732E-3</v>
      </c>
      <c r="D2563" s="2">
        <v>283.25</v>
      </c>
      <c r="E2563" s="34">
        <f t="shared" si="80"/>
        <v>1.8037773219212738E-3</v>
      </c>
      <c r="F2563" s="77"/>
    </row>
    <row r="2564" spans="1:6" x14ac:dyDescent="0.3">
      <c r="A2564" s="1">
        <v>39688.729169999999</v>
      </c>
      <c r="B2564" s="2">
        <v>4461.49</v>
      </c>
      <c r="C2564" s="34">
        <f t="shared" si="81"/>
        <v>2.0216872318823409E-2</v>
      </c>
      <c r="D2564" s="2">
        <v>287.20999999999998</v>
      </c>
      <c r="E2564" s="34">
        <f t="shared" si="80"/>
        <v>1.3980582524271812E-2</v>
      </c>
      <c r="F2564" s="77"/>
    </row>
    <row r="2565" spans="1:6" x14ac:dyDescent="0.3">
      <c r="A2565" s="1">
        <v>39689.729169999999</v>
      </c>
      <c r="B2565" s="2">
        <v>4482.6000000000004</v>
      </c>
      <c r="C2565" s="34">
        <f t="shared" si="81"/>
        <v>4.7316031191375618E-3</v>
      </c>
      <c r="D2565" s="2">
        <v>288.18</v>
      </c>
      <c r="E2565" s="34">
        <f t="shared" si="80"/>
        <v>3.3773197312072512E-3</v>
      </c>
      <c r="F2565" s="77"/>
    </row>
    <row r="2566" spans="1:6" x14ac:dyDescent="0.3">
      <c r="A2566" s="1">
        <v>39692.729169999999</v>
      </c>
      <c r="B2566" s="2">
        <v>4472.13</v>
      </c>
      <c r="C2566" s="34">
        <f t="shared" si="81"/>
        <v>-2.3356980323919752E-3</v>
      </c>
      <c r="D2566" s="2">
        <v>287.18</v>
      </c>
      <c r="E2566" s="34">
        <f t="shared" si="80"/>
        <v>-3.4700534388230064E-3</v>
      </c>
      <c r="F2566" s="77"/>
    </row>
    <row r="2567" spans="1:6" x14ac:dyDescent="0.3">
      <c r="A2567" s="1">
        <v>39693.729169999999</v>
      </c>
      <c r="B2567" s="2">
        <v>4539.07</v>
      </c>
      <c r="C2567" s="34">
        <f t="shared" si="81"/>
        <v>1.4968258972793524E-2</v>
      </c>
      <c r="D2567" s="2">
        <v>290.08</v>
      </c>
      <c r="E2567" s="34">
        <f t="shared" si="80"/>
        <v>1.0098196253220948E-2</v>
      </c>
      <c r="F2567" s="77"/>
    </row>
    <row r="2568" spans="1:6" x14ac:dyDescent="0.3">
      <c r="A2568" s="1">
        <v>39694.729169999999</v>
      </c>
      <c r="B2568" s="2">
        <v>4447.13</v>
      </c>
      <c r="C2568" s="34">
        <f t="shared" si="81"/>
        <v>-2.0255250524887192E-2</v>
      </c>
      <c r="D2568" s="2">
        <v>285.58</v>
      </c>
      <c r="E2568" s="34">
        <f t="shared" si="80"/>
        <v>-1.5512961941533399E-2</v>
      </c>
      <c r="F2568" s="77"/>
    </row>
    <row r="2569" spans="1:6" x14ac:dyDescent="0.3">
      <c r="A2569" s="1">
        <v>39695.729169999999</v>
      </c>
      <c r="B2569" s="2">
        <v>4304.01</v>
      </c>
      <c r="C2569" s="34">
        <f t="shared" si="81"/>
        <v>-3.218255369193157E-2</v>
      </c>
      <c r="D2569" s="2">
        <v>278.18</v>
      </c>
      <c r="E2569" s="34">
        <f t="shared" si="80"/>
        <v>-2.5912178724000201E-2</v>
      </c>
      <c r="F2569" s="77"/>
    </row>
    <row r="2570" spans="1:6" x14ac:dyDescent="0.3">
      <c r="A2570" s="1">
        <v>39696.729169999999</v>
      </c>
      <c r="B2570" s="2">
        <v>4196.66</v>
      </c>
      <c r="C2570" s="34">
        <f t="shared" si="81"/>
        <v>-2.4941856547731178E-2</v>
      </c>
      <c r="D2570" s="2">
        <v>272.24</v>
      </c>
      <c r="E2570" s="34">
        <f t="shared" si="80"/>
        <v>-2.1353080739089814E-2</v>
      </c>
      <c r="F2570" s="77"/>
    </row>
    <row r="2571" spans="1:6" x14ac:dyDescent="0.3">
      <c r="A2571" s="1">
        <v>39699.729169999999</v>
      </c>
      <c r="B2571" s="2">
        <v>4340.18</v>
      </c>
      <c r="C2571" s="34">
        <f t="shared" si="81"/>
        <v>3.4198624620531692E-2</v>
      </c>
      <c r="D2571" s="2">
        <v>281.3</v>
      </c>
      <c r="E2571" s="34">
        <f t="shared" si="80"/>
        <v>3.3279459300617154E-2</v>
      </c>
      <c r="F2571" s="77"/>
    </row>
    <row r="2572" spans="1:6" x14ac:dyDescent="0.3">
      <c r="A2572" s="1">
        <v>39700.729169999999</v>
      </c>
      <c r="B2572" s="2">
        <v>4293.34</v>
      </c>
      <c r="C2572" s="34">
        <f t="shared" si="81"/>
        <v>-1.0792179126211443E-2</v>
      </c>
      <c r="D2572" s="2">
        <v>279.60000000000002</v>
      </c>
      <c r="E2572" s="34">
        <f t="shared" si="80"/>
        <v>-6.0433700675435187E-3</v>
      </c>
      <c r="F2572" s="77"/>
    </row>
    <row r="2573" spans="1:6" x14ac:dyDescent="0.3">
      <c r="A2573" s="1">
        <v>39701.729169999999</v>
      </c>
      <c r="B2573" s="2">
        <v>4283.66</v>
      </c>
      <c r="C2573" s="34">
        <f t="shared" si="81"/>
        <v>-2.2546548840762792E-3</v>
      </c>
      <c r="D2573" s="2">
        <v>277.35000000000002</v>
      </c>
      <c r="E2573" s="34">
        <f t="shared" si="80"/>
        <v>-8.0472103004292084E-3</v>
      </c>
      <c r="F2573" s="77"/>
    </row>
    <row r="2574" spans="1:6" x14ac:dyDescent="0.3">
      <c r="A2574" s="1">
        <v>39702.729169999999</v>
      </c>
      <c r="B2574" s="2">
        <v>4249.07</v>
      </c>
      <c r="C2574" s="34">
        <f t="shared" si="81"/>
        <v>-8.0748705546191957E-3</v>
      </c>
      <c r="D2574" s="2">
        <v>275.66000000000003</v>
      </c>
      <c r="E2574" s="34">
        <f t="shared" si="80"/>
        <v>-6.093383811069053E-3</v>
      </c>
      <c r="F2574" s="77"/>
    </row>
    <row r="2575" spans="1:6" x14ac:dyDescent="0.3">
      <c r="A2575" s="1">
        <v>39703.729169999999</v>
      </c>
      <c r="B2575" s="2">
        <v>4332.66</v>
      </c>
      <c r="C2575" s="34">
        <f t="shared" si="81"/>
        <v>1.9672540108776726E-2</v>
      </c>
      <c r="D2575" s="2">
        <v>280.41000000000003</v>
      </c>
      <c r="E2575" s="34">
        <f t="shared" si="80"/>
        <v>1.7231371979975263E-2</v>
      </c>
      <c r="F2575" s="77"/>
    </row>
    <row r="2576" spans="1:6" x14ac:dyDescent="0.3">
      <c r="A2576" s="1">
        <v>39706.729169999999</v>
      </c>
      <c r="B2576" s="2">
        <v>4168.97</v>
      </c>
      <c r="C2576" s="34">
        <f t="shared" si="81"/>
        <v>-3.7780485890884452E-2</v>
      </c>
      <c r="D2576" s="2">
        <v>270.68</v>
      </c>
      <c r="E2576" s="34">
        <f t="shared" si="80"/>
        <v>-3.4699190471095931E-2</v>
      </c>
      <c r="F2576" s="77"/>
    </row>
    <row r="2577" spans="1:6" x14ac:dyDescent="0.3">
      <c r="A2577" s="1">
        <v>39707.729169999999</v>
      </c>
      <c r="B2577" s="2">
        <v>4087.4</v>
      </c>
      <c r="C2577" s="34">
        <f t="shared" si="81"/>
        <v>-1.9565983924086816E-2</v>
      </c>
      <c r="D2577" s="2">
        <v>263.54000000000002</v>
      </c>
      <c r="E2577" s="34">
        <f t="shared" si="80"/>
        <v>-2.6378010935421803E-2</v>
      </c>
      <c r="F2577" s="77"/>
    </row>
    <row r="2578" spans="1:6" x14ac:dyDescent="0.3">
      <c r="A2578" s="1">
        <v>39708.729169999999</v>
      </c>
      <c r="B2578" s="2">
        <v>4000.11</v>
      </c>
      <c r="C2578" s="34">
        <f t="shared" si="81"/>
        <v>-2.1355874149826315E-2</v>
      </c>
      <c r="D2578" s="2">
        <v>258.04000000000002</v>
      </c>
      <c r="E2578" s="34">
        <f t="shared" si="80"/>
        <v>-2.0869697199666137E-2</v>
      </c>
      <c r="F2578" s="77"/>
    </row>
    <row r="2579" spans="1:6" x14ac:dyDescent="0.3">
      <c r="A2579" s="1">
        <v>39709.729169999999</v>
      </c>
      <c r="B2579" s="2">
        <v>3957.86</v>
      </c>
      <c r="C2579" s="34">
        <f t="shared" si="81"/>
        <v>-1.0562209539237699E-2</v>
      </c>
      <c r="D2579" s="2">
        <v>256.77</v>
      </c>
      <c r="E2579" s="34">
        <f t="shared" si="80"/>
        <v>-4.921717563168615E-3</v>
      </c>
      <c r="F2579" s="77"/>
    </row>
    <row r="2580" spans="1:6" x14ac:dyDescent="0.3">
      <c r="A2580" s="1">
        <v>39710.729169999999</v>
      </c>
      <c r="B2580" s="2">
        <v>4324.87</v>
      </c>
      <c r="C2580" s="34">
        <f t="shared" si="81"/>
        <v>9.2729404274026761E-2</v>
      </c>
      <c r="D2580" s="2">
        <v>278.18</v>
      </c>
      <c r="E2580" s="34">
        <f t="shared" si="80"/>
        <v>8.3382015032908985E-2</v>
      </c>
      <c r="F2580" s="77"/>
    </row>
    <row r="2581" spans="1:6" x14ac:dyDescent="0.3">
      <c r="A2581" s="1">
        <v>39713.729169999999</v>
      </c>
      <c r="B2581" s="2">
        <v>4223.51</v>
      </c>
      <c r="C2581" s="34">
        <f t="shared" si="81"/>
        <v>-2.3436542601280475E-2</v>
      </c>
      <c r="D2581" s="2">
        <v>272.35000000000002</v>
      </c>
      <c r="E2581" s="34">
        <f t="shared" si="80"/>
        <v>-2.0957653317995484E-2</v>
      </c>
      <c r="F2581" s="77"/>
    </row>
    <row r="2582" spans="1:6" x14ac:dyDescent="0.3">
      <c r="A2582" s="1">
        <v>39714.729169999999</v>
      </c>
      <c r="B2582" s="2">
        <v>4139.82</v>
      </c>
      <c r="C2582" s="34">
        <f t="shared" si="81"/>
        <v>-1.9815272131473716E-2</v>
      </c>
      <c r="D2582" s="2">
        <v>267.31</v>
      </c>
      <c r="E2582" s="34">
        <f t="shared" si="80"/>
        <v>-1.8505599412520723E-2</v>
      </c>
      <c r="F2582" s="77"/>
    </row>
    <row r="2583" spans="1:6" x14ac:dyDescent="0.3">
      <c r="A2583" s="1">
        <v>39715.729169999999</v>
      </c>
      <c r="B2583" s="2">
        <v>4114.54</v>
      </c>
      <c r="C2583" s="34">
        <f t="shared" si="81"/>
        <v>-6.1065456952233976E-3</v>
      </c>
      <c r="D2583" s="2">
        <v>265.66000000000003</v>
      </c>
      <c r="E2583" s="34">
        <f t="shared" si="80"/>
        <v>-6.1726085817963572E-3</v>
      </c>
      <c r="F2583" s="77"/>
    </row>
    <row r="2584" spans="1:6" x14ac:dyDescent="0.3">
      <c r="A2584" s="1">
        <v>39716.729169999999</v>
      </c>
      <c r="B2584" s="2">
        <v>4226.8100000000004</v>
      </c>
      <c r="C2584" s="34">
        <f t="shared" si="81"/>
        <v>2.7286160785896074E-2</v>
      </c>
      <c r="D2584" s="2">
        <v>271.01</v>
      </c>
      <c r="E2584" s="34">
        <f t="shared" si="80"/>
        <v>2.013852292403806E-2</v>
      </c>
      <c r="F2584" s="77"/>
    </row>
    <row r="2585" spans="1:6" x14ac:dyDescent="0.3">
      <c r="A2585" s="1">
        <v>39717.729169999999</v>
      </c>
      <c r="B2585" s="2">
        <v>4163.38</v>
      </c>
      <c r="C2585" s="34">
        <f t="shared" si="81"/>
        <v>-1.5006588893278883E-2</v>
      </c>
      <c r="D2585" s="2">
        <v>265.92</v>
      </c>
      <c r="E2585" s="34">
        <f t="shared" si="80"/>
        <v>-1.8781594775100441E-2</v>
      </c>
      <c r="F2585" s="77"/>
    </row>
    <row r="2586" spans="1:6" x14ac:dyDescent="0.3">
      <c r="A2586" s="1">
        <v>39720.729169999999</v>
      </c>
      <c r="B2586" s="2">
        <v>3953.48</v>
      </c>
      <c r="C2586" s="34">
        <f t="shared" si="81"/>
        <v>-5.0415767957765145E-2</v>
      </c>
      <c r="D2586" s="2">
        <v>251.43</v>
      </c>
      <c r="E2586" s="34">
        <f t="shared" si="80"/>
        <v>-5.4490072202166062E-2</v>
      </c>
      <c r="F2586" s="77"/>
    </row>
    <row r="2587" spans="1:6" x14ac:dyDescent="0.3">
      <c r="A2587" s="1">
        <v>39721.729169999999</v>
      </c>
      <c r="B2587" s="2">
        <v>4032.1</v>
      </c>
      <c r="C2587" s="34">
        <f t="shared" si="81"/>
        <v>1.9886277406234498E-2</v>
      </c>
      <c r="D2587" s="2">
        <v>256.05</v>
      </c>
      <c r="E2587" s="34">
        <f t="shared" si="80"/>
        <v>1.8374895597184082E-2</v>
      </c>
      <c r="F2587" s="77"/>
    </row>
    <row r="2588" spans="1:6" x14ac:dyDescent="0.3">
      <c r="A2588" s="1">
        <v>39722.729169999999</v>
      </c>
      <c r="B2588" s="2">
        <v>4054.54</v>
      </c>
      <c r="C2588" s="34">
        <f t="shared" si="81"/>
        <v>5.5653381612559283E-3</v>
      </c>
      <c r="D2588" s="2">
        <v>257.75</v>
      </c>
      <c r="E2588" s="34">
        <f t="shared" si="80"/>
        <v>6.639328256199839E-3</v>
      </c>
      <c r="F2588" s="77"/>
    </row>
    <row r="2589" spans="1:6" x14ac:dyDescent="0.3">
      <c r="A2589" s="1">
        <v>39723.729169999999</v>
      </c>
      <c r="B2589" s="2">
        <v>3963.28</v>
      </c>
      <c r="C2589" s="34">
        <f t="shared" si="81"/>
        <v>-2.2508102028836796E-2</v>
      </c>
      <c r="D2589" s="2">
        <v>254.24</v>
      </c>
      <c r="E2589" s="34">
        <f t="shared" si="80"/>
        <v>-1.3617846750727414E-2</v>
      </c>
      <c r="F2589" s="77"/>
    </row>
    <row r="2590" spans="1:6" x14ac:dyDescent="0.3">
      <c r="A2590" s="1">
        <v>39724.729169999999</v>
      </c>
      <c r="B2590" s="2">
        <v>4080.75</v>
      </c>
      <c r="C2590" s="34">
        <f t="shared" si="81"/>
        <v>2.9639591449506453E-2</v>
      </c>
      <c r="D2590" s="2">
        <v>261.43</v>
      </c>
      <c r="E2590" s="34">
        <f t="shared" si="80"/>
        <v>2.8280365009439867E-2</v>
      </c>
      <c r="F2590" s="77"/>
    </row>
    <row r="2591" spans="1:6" x14ac:dyDescent="0.3">
      <c r="A2591" s="1">
        <v>39727.729169999999</v>
      </c>
      <c r="B2591" s="2">
        <v>3711.98</v>
      </c>
      <c r="C2591" s="34">
        <f t="shared" si="81"/>
        <v>-9.0368192121546231E-2</v>
      </c>
      <c r="D2591" s="2">
        <v>241.5</v>
      </c>
      <c r="E2591" s="34">
        <f t="shared" si="80"/>
        <v>-7.6234556095321926E-2</v>
      </c>
      <c r="F2591" s="77"/>
    </row>
    <row r="2592" spans="1:6" x14ac:dyDescent="0.3">
      <c r="A2592" s="1">
        <v>39728.729169999999</v>
      </c>
      <c r="B2592" s="2">
        <v>3732.22</v>
      </c>
      <c r="C2592" s="34">
        <f t="shared" si="81"/>
        <v>5.4526155852132607E-3</v>
      </c>
      <c r="D2592" s="2">
        <v>240.72</v>
      </c>
      <c r="E2592" s="34">
        <f t="shared" si="80"/>
        <v>-3.2298136645962927E-3</v>
      </c>
      <c r="F2592" s="77"/>
    </row>
    <row r="2593" spans="1:6" x14ac:dyDescent="0.3">
      <c r="A2593" s="1">
        <v>39729.729169999999</v>
      </c>
      <c r="B2593" s="2">
        <v>3496.89</v>
      </c>
      <c r="C2593" s="34">
        <f t="shared" si="81"/>
        <v>-6.3053624920288764E-2</v>
      </c>
      <c r="D2593" s="2">
        <v>226.31</v>
      </c>
      <c r="E2593" s="34">
        <f t="shared" si="80"/>
        <v>-5.9862080425390429E-2</v>
      </c>
      <c r="F2593" s="77"/>
    </row>
    <row r="2594" spans="1:6" x14ac:dyDescent="0.3">
      <c r="A2594" s="1">
        <v>39730.729169999999</v>
      </c>
      <c r="B2594" s="2">
        <v>3442.7</v>
      </c>
      <c r="C2594" s="34">
        <f t="shared" si="81"/>
        <v>-1.5496627002851149E-2</v>
      </c>
      <c r="D2594" s="2">
        <v>221.78</v>
      </c>
      <c r="E2594" s="34">
        <f t="shared" si="80"/>
        <v>-2.0016791127214884E-2</v>
      </c>
      <c r="F2594" s="77"/>
    </row>
    <row r="2595" spans="1:6" x14ac:dyDescent="0.3">
      <c r="A2595" s="1">
        <v>39731.729169999999</v>
      </c>
      <c r="B2595" s="2">
        <v>3176.49</v>
      </c>
      <c r="C2595" s="34">
        <f t="shared" si="81"/>
        <v>-7.7325936038574405E-2</v>
      </c>
      <c r="D2595" s="2">
        <v>205.13</v>
      </c>
      <c r="E2595" s="34">
        <f t="shared" si="80"/>
        <v>-7.5074398052123792E-2</v>
      </c>
      <c r="F2595" s="77"/>
    </row>
    <row r="2596" spans="1:6" x14ac:dyDescent="0.3">
      <c r="A2596" s="1">
        <v>39734.729169999999</v>
      </c>
      <c r="B2596" s="2">
        <v>3531.5</v>
      </c>
      <c r="C2596" s="34">
        <f t="shared" si="81"/>
        <v>0.1117617244190916</v>
      </c>
      <c r="D2596" s="2">
        <v>225.37</v>
      </c>
      <c r="E2596" s="34">
        <f t="shared" si="80"/>
        <v>9.86691366450545E-2</v>
      </c>
      <c r="F2596" s="77"/>
    </row>
    <row r="2597" spans="1:6" x14ac:dyDescent="0.3">
      <c r="A2597" s="1">
        <v>39735.729169999999</v>
      </c>
      <c r="B2597" s="2">
        <v>3628.52</v>
      </c>
      <c r="C2597" s="34">
        <f t="shared" si="81"/>
        <v>2.747274529236865E-2</v>
      </c>
      <c r="D2597" s="2">
        <v>232.22</v>
      </c>
      <c r="E2597" s="34">
        <f t="shared" si="80"/>
        <v>3.0394462439543801E-2</v>
      </c>
      <c r="F2597" s="77"/>
    </row>
    <row r="2598" spans="1:6" x14ac:dyDescent="0.3">
      <c r="A2598" s="1">
        <v>39736.729169999999</v>
      </c>
      <c r="B2598" s="2">
        <v>3381.07</v>
      </c>
      <c r="C2598" s="34">
        <f t="shared" si="81"/>
        <v>-6.8195848445096074E-2</v>
      </c>
      <c r="D2598" s="2">
        <v>217.17</v>
      </c>
      <c r="E2598" s="34">
        <f t="shared" si="80"/>
        <v>-6.4809232624235658E-2</v>
      </c>
      <c r="F2598" s="77"/>
    </row>
    <row r="2599" spans="1:6" x14ac:dyDescent="0.3">
      <c r="A2599" s="1">
        <v>39737.729169999999</v>
      </c>
      <c r="B2599" s="2">
        <v>3181</v>
      </c>
      <c r="C2599" s="34">
        <f t="shared" si="81"/>
        <v>-5.917357522914346E-2</v>
      </c>
      <c r="D2599" s="2">
        <v>206.4</v>
      </c>
      <c r="E2599" s="34">
        <f t="shared" si="80"/>
        <v>-4.9592485149882459E-2</v>
      </c>
      <c r="F2599" s="77"/>
    </row>
    <row r="2600" spans="1:6" x14ac:dyDescent="0.3">
      <c r="A2600" s="1">
        <v>39738.729169999999</v>
      </c>
      <c r="B2600" s="2">
        <v>3329.92</v>
      </c>
      <c r="C2600" s="34">
        <f t="shared" si="81"/>
        <v>4.6815466834328801E-2</v>
      </c>
      <c r="D2600" s="2">
        <v>214.27</v>
      </c>
      <c r="E2600" s="34">
        <f t="shared" si="80"/>
        <v>3.8129844961240389E-2</v>
      </c>
      <c r="F2600" s="77"/>
    </row>
    <row r="2601" spans="1:6" x14ac:dyDescent="0.3">
      <c r="A2601" s="1">
        <v>39741.729169999999</v>
      </c>
      <c r="B2601" s="2">
        <v>3448.51</v>
      </c>
      <c r="C2601" s="34">
        <f t="shared" si="81"/>
        <v>3.5613468191427966E-2</v>
      </c>
      <c r="D2601" s="2">
        <v>222.01</v>
      </c>
      <c r="E2601" s="34">
        <f t="shared" si="80"/>
        <v>3.6122648994259432E-2</v>
      </c>
      <c r="F2601" s="77"/>
    </row>
    <row r="2602" spans="1:6" x14ac:dyDescent="0.3">
      <c r="A2602" s="1">
        <v>39742.729169999999</v>
      </c>
      <c r="B2602" s="2">
        <v>3475.4</v>
      </c>
      <c r="C2602" s="34">
        <f t="shared" si="81"/>
        <v>7.7975705449599975E-3</v>
      </c>
      <c r="D2602" s="2">
        <v>220.9</v>
      </c>
      <c r="E2602" s="34">
        <f t="shared" si="80"/>
        <v>-4.9997747849195306E-3</v>
      </c>
      <c r="F2602" s="77"/>
    </row>
    <row r="2603" spans="1:6" x14ac:dyDescent="0.3">
      <c r="A2603" s="1">
        <v>39743.729169999999</v>
      </c>
      <c r="B2603" s="2">
        <v>3298.18</v>
      </c>
      <c r="C2603" s="34">
        <f t="shared" si="81"/>
        <v>-5.099269148874952E-2</v>
      </c>
      <c r="D2603" s="2">
        <v>209.57</v>
      </c>
      <c r="E2603" s="34">
        <f t="shared" si="80"/>
        <v>-5.1290176550475408E-2</v>
      </c>
      <c r="F2603" s="77"/>
    </row>
    <row r="2604" spans="1:6" x14ac:dyDescent="0.3">
      <c r="A2604" s="1">
        <v>39744.729169999999</v>
      </c>
      <c r="B2604" s="2">
        <v>3310.87</v>
      </c>
      <c r="C2604" s="34">
        <f t="shared" si="81"/>
        <v>3.8475765422141261E-3</v>
      </c>
      <c r="D2604" s="2">
        <v>208.72</v>
      </c>
      <c r="E2604" s="34">
        <f t="shared" si="80"/>
        <v>-4.0559240349286041E-3</v>
      </c>
      <c r="F2604" s="77"/>
    </row>
    <row r="2605" spans="1:6" x14ac:dyDescent="0.3">
      <c r="A2605" s="1">
        <v>39745.729169999999</v>
      </c>
      <c r="B2605" s="2">
        <v>3193.79</v>
      </c>
      <c r="C2605" s="34">
        <f t="shared" si="81"/>
        <v>-3.5362306584070025E-2</v>
      </c>
      <c r="D2605" s="2">
        <v>198.82</v>
      </c>
      <c r="E2605" s="34">
        <f t="shared" si="80"/>
        <v>-4.7431966270601755E-2</v>
      </c>
      <c r="F2605" s="77"/>
    </row>
    <row r="2606" spans="1:6" x14ac:dyDescent="0.3">
      <c r="A2606" s="1">
        <v>39748.729169999999</v>
      </c>
      <c r="B2606" s="2">
        <v>3067.35</v>
      </c>
      <c r="C2606" s="34">
        <f t="shared" si="81"/>
        <v>-3.9589328039727145E-2</v>
      </c>
      <c r="D2606" s="2">
        <v>195.04</v>
      </c>
      <c r="E2606" s="34">
        <f t="shared" si="80"/>
        <v>-1.9012171813700851E-2</v>
      </c>
      <c r="F2606" s="77"/>
    </row>
    <row r="2607" spans="1:6" x14ac:dyDescent="0.3">
      <c r="A2607" s="1">
        <v>39749.729169999999</v>
      </c>
      <c r="B2607" s="2">
        <v>3114.92</v>
      </c>
      <c r="C2607" s="34">
        <f t="shared" si="81"/>
        <v>1.5508500823186111E-2</v>
      </c>
      <c r="D2607" s="2">
        <v>199.44</v>
      </c>
      <c r="E2607" s="34">
        <f t="shared" si="80"/>
        <v>2.2559474979491512E-2</v>
      </c>
      <c r="F2607" s="77"/>
    </row>
    <row r="2608" spans="1:6" x14ac:dyDescent="0.3">
      <c r="A2608" s="1">
        <v>39750.729169999999</v>
      </c>
      <c r="B2608" s="2">
        <v>3402.57</v>
      </c>
      <c r="C2608" s="34">
        <f t="shared" si="81"/>
        <v>9.2345870840984778E-2</v>
      </c>
      <c r="D2608" s="2">
        <v>213.72</v>
      </c>
      <c r="E2608" s="34">
        <f t="shared" si="80"/>
        <v>7.1600481347773748E-2</v>
      </c>
      <c r="F2608" s="77"/>
    </row>
    <row r="2609" spans="1:6" x14ac:dyDescent="0.3">
      <c r="A2609" s="1">
        <v>39751.729169999999</v>
      </c>
      <c r="B2609" s="2">
        <v>3407.82</v>
      </c>
      <c r="C2609" s="34">
        <f t="shared" si="81"/>
        <v>1.5429513573563813E-3</v>
      </c>
      <c r="D2609" s="2">
        <v>216.24</v>
      </c>
      <c r="E2609" s="34">
        <f t="shared" si="80"/>
        <v>1.1791128579449861E-2</v>
      </c>
      <c r="F2609" s="77"/>
    </row>
    <row r="2610" spans="1:6" x14ac:dyDescent="0.3">
      <c r="A2610" s="1">
        <v>39752.729169999999</v>
      </c>
      <c r="B2610" s="2">
        <v>3487.07</v>
      </c>
      <c r="C2610" s="34">
        <f t="shared" si="81"/>
        <v>2.3255336256022829E-2</v>
      </c>
      <c r="D2610" s="2">
        <v>222.07</v>
      </c>
      <c r="E2610" s="34">
        <f t="shared" si="80"/>
        <v>2.6960784313725394E-2</v>
      </c>
      <c r="F2610" s="77"/>
    </row>
    <row r="2611" spans="1:6" x14ac:dyDescent="0.3">
      <c r="A2611" s="1">
        <v>39755.729169999999</v>
      </c>
      <c r="B2611" s="2">
        <v>3527.97</v>
      </c>
      <c r="C2611" s="34">
        <f t="shared" si="81"/>
        <v>1.1729044728095328E-2</v>
      </c>
      <c r="D2611" s="2">
        <v>223.38</v>
      </c>
      <c r="E2611" s="34">
        <f t="shared" si="80"/>
        <v>5.8990408429775432E-3</v>
      </c>
      <c r="F2611" s="77"/>
    </row>
    <row r="2612" spans="1:6" x14ac:dyDescent="0.3">
      <c r="A2612" s="1">
        <v>39756.729169999999</v>
      </c>
      <c r="B2612" s="2">
        <v>3691.09</v>
      </c>
      <c r="C2612" s="34">
        <f t="shared" si="81"/>
        <v>4.6236220829542374E-2</v>
      </c>
      <c r="D2612" s="2">
        <v>233.5</v>
      </c>
      <c r="E2612" s="34">
        <f t="shared" si="80"/>
        <v>4.5303966335392687E-2</v>
      </c>
      <c r="F2612" s="77"/>
    </row>
    <row r="2613" spans="1:6" x14ac:dyDescent="0.3">
      <c r="A2613" s="1">
        <v>39757.729169999999</v>
      </c>
      <c r="B2613" s="2">
        <v>3618.11</v>
      </c>
      <c r="C2613" s="34">
        <f t="shared" si="81"/>
        <v>-1.9771937286817698E-2</v>
      </c>
      <c r="D2613" s="2">
        <v>228.13</v>
      </c>
      <c r="E2613" s="34">
        <f t="shared" si="80"/>
        <v>-2.2997858672376914E-2</v>
      </c>
      <c r="F2613" s="77"/>
    </row>
    <row r="2614" spans="1:6" x14ac:dyDescent="0.3">
      <c r="A2614" s="1">
        <v>39758.729169999999</v>
      </c>
      <c r="B2614" s="2">
        <v>3387.25</v>
      </c>
      <c r="C2614" s="34">
        <f t="shared" si="81"/>
        <v>-6.3806794154959379E-2</v>
      </c>
      <c r="D2614" s="2">
        <v>215.46</v>
      </c>
      <c r="E2614" s="34">
        <f t="shared" si="80"/>
        <v>-5.5538508745013759E-2</v>
      </c>
      <c r="F2614" s="77"/>
    </row>
    <row r="2615" spans="1:6" x14ac:dyDescent="0.3">
      <c r="A2615" s="1">
        <v>39759.729169999999</v>
      </c>
      <c r="B2615" s="2">
        <v>3469.12</v>
      </c>
      <c r="C2615" s="34">
        <f t="shared" si="81"/>
        <v>2.4170049450143782E-2</v>
      </c>
      <c r="D2615" s="2">
        <v>219.6</v>
      </c>
      <c r="E2615" s="34">
        <f t="shared" ref="E2615:E2678" si="82">D2615/D2614-1</f>
        <v>1.9214703425229684E-2</v>
      </c>
      <c r="F2615" s="77"/>
    </row>
    <row r="2616" spans="1:6" x14ac:dyDescent="0.3">
      <c r="A2616" s="1">
        <v>39762.729169999999</v>
      </c>
      <c r="B2616" s="2">
        <v>3505.75</v>
      </c>
      <c r="C2616" s="34">
        <f t="shared" si="81"/>
        <v>1.055887372013653E-2</v>
      </c>
      <c r="D2616" s="2">
        <v>220.96</v>
      </c>
      <c r="E2616" s="34">
        <f t="shared" si="82"/>
        <v>6.1930783242258869E-3</v>
      </c>
      <c r="F2616" s="77"/>
    </row>
    <row r="2617" spans="1:6" x14ac:dyDescent="0.3">
      <c r="A2617" s="1">
        <v>39763.729169999999</v>
      </c>
      <c r="B2617" s="2">
        <v>3336.41</v>
      </c>
      <c r="C2617" s="34">
        <f t="shared" si="81"/>
        <v>-4.8303501390572712E-2</v>
      </c>
      <c r="D2617" s="2">
        <v>212.17</v>
      </c>
      <c r="E2617" s="34">
        <f t="shared" si="82"/>
        <v>-3.9780955829109454E-2</v>
      </c>
      <c r="F2617" s="77"/>
    </row>
    <row r="2618" spans="1:6" x14ac:dyDescent="0.3">
      <c r="A2618" s="1">
        <v>39764.729169999999</v>
      </c>
      <c r="B2618" s="2">
        <v>3233.96</v>
      </c>
      <c r="C2618" s="34">
        <f t="shared" si="81"/>
        <v>-3.070665775489223E-2</v>
      </c>
      <c r="D2618" s="2">
        <v>205.22</v>
      </c>
      <c r="E2618" s="34">
        <f t="shared" si="82"/>
        <v>-3.2756751661403571E-2</v>
      </c>
      <c r="F2618" s="77"/>
    </row>
    <row r="2619" spans="1:6" x14ac:dyDescent="0.3">
      <c r="A2619" s="1">
        <v>39765.729169999999</v>
      </c>
      <c r="B2619" s="2">
        <v>3269.46</v>
      </c>
      <c r="C2619" s="34">
        <f t="shared" si="81"/>
        <v>1.0977253893059924E-2</v>
      </c>
      <c r="D2619" s="2">
        <v>204.08</v>
      </c>
      <c r="E2619" s="34">
        <f t="shared" si="82"/>
        <v>-5.5550141311762058E-3</v>
      </c>
      <c r="F2619" s="77"/>
    </row>
    <row r="2620" spans="1:6" x14ac:dyDescent="0.3">
      <c r="A2620" s="1">
        <v>39766.729169999999</v>
      </c>
      <c r="B2620" s="2">
        <v>3291.47</v>
      </c>
      <c r="C2620" s="34">
        <f t="shared" si="81"/>
        <v>6.7319985563365492E-3</v>
      </c>
      <c r="D2620" s="2">
        <v>205.61</v>
      </c>
      <c r="E2620" s="34">
        <f t="shared" si="82"/>
        <v>7.4970599764798695E-3</v>
      </c>
      <c r="F2620" s="77"/>
    </row>
    <row r="2621" spans="1:6" x14ac:dyDescent="0.3">
      <c r="A2621" s="1">
        <v>39769.729169999999</v>
      </c>
      <c r="B2621" s="2">
        <v>3182.03</v>
      </c>
      <c r="C2621" s="34">
        <f t="shared" ref="C2621:C2682" si="83">B2621/B2620-1</f>
        <v>-3.3249581493982827E-2</v>
      </c>
      <c r="D2621" s="2">
        <v>200.36</v>
      </c>
      <c r="E2621" s="34">
        <f t="shared" si="82"/>
        <v>-2.5533777540002967E-2</v>
      </c>
      <c r="F2621" s="77"/>
    </row>
    <row r="2622" spans="1:6" x14ac:dyDescent="0.3">
      <c r="A2622" s="1">
        <v>39770.729169999999</v>
      </c>
      <c r="B2622" s="2">
        <v>3217.4</v>
      </c>
      <c r="C2622" s="34">
        <f t="shared" si="83"/>
        <v>1.1115545736526622E-2</v>
      </c>
      <c r="D2622" s="2">
        <v>201.91</v>
      </c>
      <c r="E2622" s="34">
        <f t="shared" si="82"/>
        <v>7.7360750648831633E-3</v>
      </c>
      <c r="F2622" s="77"/>
    </row>
    <row r="2623" spans="1:6" x14ac:dyDescent="0.3">
      <c r="A2623" s="1">
        <v>39771.729169999999</v>
      </c>
      <c r="B2623" s="2">
        <v>3087.89</v>
      </c>
      <c r="C2623" s="34">
        <f t="shared" si="83"/>
        <v>-4.0252999316218174E-2</v>
      </c>
      <c r="D2623" s="2">
        <v>193.77</v>
      </c>
      <c r="E2623" s="34">
        <f t="shared" si="82"/>
        <v>-4.0314991828042102E-2</v>
      </c>
      <c r="F2623" s="77"/>
    </row>
    <row r="2624" spans="1:6" x14ac:dyDescent="0.3">
      <c r="A2624" s="1">
        <v>39772.729169999999</v>
      </c>
      <c r="B2624" s="2">
        <v>2980.42</v>
      </c>
      <c r="C2624" s="34">
        <f t="shared" si="83"/>
        <v>-3.4803700909034951E-2</v>
      </c>
      <c r="D2624" s="2">
        <v>186.75</v>
      </c>
      <c r="E2624" s="34">
        <f t="shared" si="82"/>
        <v>-3.6228518346493321E-2</v>
      </c>
      <c r="F2624" s="77"/>
    </row>
    <row r="2625" spans="1:6" x14ac:dyDescent="0.3">
      <c r="A2625" s="1">
        <v>39773.729169999999</v>
      </c>
      <c r="B2625" s="2">
        <v>2881.26</v>
      </c>
      <c r="C2625" s="34">
        <f t="shared" si="83"/>
        <v>-3.3270478657370428E-2</v>
      </c>
      <c r="D2625" s="2">
        <v>182.13</v>
      </c>
      <c r="E2625" s="34">
        <f t="shared" si="82"/>
        <v>-2.4738955823293218E-2</v>
      </c>
      <c r="F2625" s="77"/>
    </row>
    <row r="2626" spans="1:6" x14ac:dyDescent="0.3">
      <c r="A2626" s="1">
        <v>39776.729169999999</v>
      </c>
      <c r="B2626" s="2">
        <v>3172.11</v>
      </c>
      <c r="C2626" s="34">
        <f t="shared" si="83"/>
        <v>0.10094541971220927</v>
      </c>
      <c r="D2626" s="2">
        <v>197.51</v>
      </c>
      <c r="E2626" s="34">
        <f t="shared" si="82"/>
        <v>8.4445176522264243E-2</v>
      </c>
      <c r="F2626" s="77"/>
    </row>
    <row r="2627" spans="1:6" x14ac:dyDescent="0.3">
      <c r="A2627" s="1">
        <v>39777.729169999999</v>
      </c>
      <c r="B2627" s="2">
        <v>3209.56</v>
      </c>
      <c r="C2627" s="34">
        <f t="shared" si="83"/>
        <v>1.1806021859267046E-2</v>
      </c>
      <c r="D2627" s="2">
        <v>198.77</v>
      </c>
      <c r="E2627" s="34">
        <f t="shared" si="82"/>
        <v>6.3794238266416947E-3</v>
      </c>
      <c r="F2627" s="77"/>
    </row>
    <row r="2628" spans="1:6" x14ac:dyDescent="0.3">
      <c r="A2628" s="1">
        <v>39778.729169999999</v>
      </c>
      <c r="B2628" s="2">
        <v>3169.85</v>
      </c>
      <c r="C2628" s="34">
        <f t="shared" si="83"/>
        <v>-1.2372412417901546E-2</v>
      </c>
      <c r="D2628" s="2">
        <v>198.85</v>
      </c>
      <c r="E2628" s="34">
        <f t="shared" si="82"/>
        <v>4.0247522261904756E-4</v>
      </c>
      <c r="F2628" s="77"/>
    </row>
    <row r="2629" spans="1:6" x14ac:dyDescent="0.3">
      <c r="A2629" s="1">
        <v>39779.729169999999</v>
      </c>
      <c r="B2629" s="2">
        <v>3250.39</v>
      </c>
      <c r="C2629" s="34">
        <f t="shared" si="83"/>
        <v>2.5408142341120321E-2</v>
      </c>
      <c r="D2629" s="2">
        <v>203.62</v>
      </c>
      <c r="E2629" s="34">
        <f t="shared" si="82"/>
        <v>2.3987930600955609E-2</v>
      </c>
      <c r="F2629" s="77"/>
    </row>
    <row r="2630" spans="1:6" x14ac:dyDescent="0.3">
      <c r="A2630" s="1">
        <v>39780.729169999999</v>
      </c>
      <c r="B2630" s="2">
        <v>3262.68</v>
      </c>
      <c r="C2630" s="34">
        <f t="shared" si="83"/>
        <v>3.7810847313706208E-3</v>
      </c>
      <c r="D2630" s="2">
        <v>206.25</v>
      </c>
      <c r="E2630" s="34">
        <f t="shared" si="82"/>
        <v>1.2916216481681619E-2</v>
      </c>
      <c r="F2630" s="77"/>
    </row>
    <row r="2631" spans="1:6" x14ac:dyDescent="0.3">
      <c r="A2631" s="1">
        <v>39783.729169999999</v>
      </c>
      <c r="B2631" s="2">
        <v>3080.43</v>
      </c>
      <c r="C2631" s="34">
        <f t="shared" si="83"/>
        <v>-5.5858987090367407E-2</v>
      </c>
      <c r="D2631" s="2">
        <v>193.91</v>
      </c>
      <c r="E2631" s="34">
        <f t="shared" si="82"/>
        <v>-5.9830303030303011E-2</v>
      </c>
      <c r="F2631" s="77"/>
    </row>
    <row r="2632" spans="1:6" x14ac:dyDescent="0.3">
      <c r="A2632" s="1">
        <v>39784.729169999999</v>
      </c>
      <c r="B2632" s="2">
        <v>3152.9</v>
      </c>
      <c r="C2632" s="34">
        <f t="shared" si="83"/>
        <v>2.352593631408606E-2</v>
      </c>
      <c r="D2632" s="2">
        <v>197.2</v>
      </c>
      <c r="E2632" s="34">
        <f t="shared" si="82"/>
        <v>1.6966634005466386E-2</v>
      </c>
      <c r="F2632" s="77"/>
    </row>
    <row r="2633" spans="1:6" x14ac:dyDescent="0.3">
      <c r="A2633" s="1">
        <v>39785.729169999999</v>
      </c>
      <c r="B2633" s="2">
        <v>3166.65</v>
      </c>
      <c r="C2633" s="34">
        <f t="shared" si="83"/>
        <v>4.3610644168861068E-3</v>
      </c>
      <c r="D2633" s="2">
        <v>198.29</v>
      </c>
      <c r="E2633" s="34">
        <f t="shared" si="82"/>
        <v>5.5273833671398709E-3</v>
      </c>
      <c r="F2633" s="77"/>
    </row>
    <row r="2634" spans="1:6" x14ac:dyDescent="0.3">
      <c r="A2634" s="1">
        <v>39786.729169999999</v>
      </c>
      <c r="B2634" s="2">
        <v>3161.16</v>
      </c>
      <c r="C2634" s="34">
        <f t="shared" si="83"/>
        <v>-1.7336933352281036E-3</v>
      </c>
      <c r="D2634" s="2">
        <v>197.4</v>
      </c>
      <c r="E2634" s="34">
        <f t="shared" si="82"/>
        <v>-4.4883756114780793E-3</v>
      </c>
      <c r="F2634" s="77"/>
    </row>
    <row r="2635" spans="1:6" x14ac:dyDescent="0.3">
      <c r="A2635" s="1">
        <v>39787.729169999999</v>
      </c>
      <c r="B2635" s="2">
        <v>2988.01</v>
      </c>
      <c r="C2635" s="34">
        <f t="shared" si="83"/>
        <v>-5.4774196813827669E-2</v>
      </c>
      <c r="D2635" s="2">
        <v>189.84</v>
      </c>
      <c r="E2635" s="34">
        <f t="shared" si="82"/>
        <v>-3.8297872340425587E-2</v>
      </c>
      <c r="F2635" s="77"/>
    </row>
    <row r="2636" spans="1:6" x14ac:dyDescent="0.3">
      <c r="A2636" s="1">
        <v>39790.729169999999</v>
      </c>
      <c r="B2636" s="2">
        <v>3247.48</v>
      </c>
      <c r="C2636" s="34">
        <f t="shared" si="83"/>
        <v>8.683705877825032E-2</v>
      </c>
      <c r="D2636" s="2">
        <v>202.61</v>
      </c>
      <c r="E2636" s="34">
        <f t="shared" si="82"/>
        <v>6.7267172355667926E-2</v>
      </c>
      <c r="F2636" s="77"/>
    </row>
    <row r="2637" spans="1:6" x14ac:dyDescent="0.3">
      <c r="A2637" s="1">
        <v>39791.729169999999</v>
      </c>
      <c r="B2637" s="2">
        <v>3297.8</v>
      </c>
      <c r="C2637" s="34">
        <f t="shared" si="83"/>
        <v>1.5495091578701103E-2</v>
      </c>
      <c r="D2637" s="2">
        <v>205.33</v>
      </c>
      <c r="E2637" s="34">
        <f t="shared" si="82"/>
        <v>1.3424806278071078E-2</v>
      </c>
      <c r="F2637" s="77"/>
    </row>
    <row r="2638" spans="1:6" x14ac:dyDescent="0.3">
      <c r="A2638" s="1">
        <v>39792.729169999999</v>
      </c>
      <c r="B2638" s="2">
        <v>3320.31</v>
      </c>
      <c r="C2638" s="34">
        <f t="shared" si="83"/>
        <v>6.8257626296317486E-3</v>
      </c>
      <c r="D2638" s="2">
        <v>205.37</v>
      </c>
      <c r="E2638" s="34">
        <f t="shared" si="82"/>
        <v>1.9480835727847534E-4</v>
      </c>
      <c r="F2638" s="77"/>
    </row>
    <row r="2639" spans="1:6" x14ac:dyDescent="0.3">
      <c r="A2639" s="1">
        <v>39793.729169999999</v>
      </c>
      <c r="B2639" s="2">
        <v>3306.13</v>
      </c>
      <c r="C2639" s="34">
        <f t="shared" si="83"/>
        <v>-4.2706855685161749E-3</v>
      </c>
      <c r="D2639" s="2">
        <v>203.79</v>
      </c>
      <c r="E2639" s="34">
        <f t="shared" si="82"/>
        <v>-7.6934313677753385E-3</v>
      </c>
      <c r="F2639" s="77"/>
    </row>
    <row r="2640" spans="1:6" x14ac:dyDescent="0.3">
      <c r="A2640" s="1">
        <v>39794.729169999999</v>
      </c>
      <c r="B2640" s="2">
        <v>3213.6</v>
      </c>
      <c r="C2640" s="34">
        <f t="shared" si="83"/>
        <v>-2.7987405213951155E-2</v>
      </c>
      <c r="D2640" s="2">
        <v>198.22</v>
      </c>
      <c r="E2640" s="34">
        <f t="shared" si="82"/>
        <v>-2.7332057510181973E-2</v>
      </c>
      <c r="F2640" s="77"/>
    </row>
    <row r="2641" spans="1:6" x14ac:dyDescent="0.3">
      <c r="A2641" s="1">
        <v>39797.729169999999</v>
      </c>
      <c r="B2641" s="2">
        <v>3185.66</v>
      </c>
      <c r="C2641" s="34">
        <f t="shared" si="83"/>
        <v>-8.6942992282798004E-3</v>
      </c>
      <c r="D2641" s="2">
        <v>197.51</v>
      </c>
      <c r="E2641" s="34">
        <f t="shared" si="82"/>
        <v>-3.5818787206135516E-3</v>
      </c>
      <c r="F2641" s="77"/>
    </row>
    <row r="2642" spans="1:6" x14ac:dyDescent="0.3">
      <c r="A2642" s="1">
        <v>39798.729169999999</v>
      </c>
      <c r="B2642" s="2">
        <v>3251.66</v>
      </c>
      <c r="C2642" s="34">
        <f t="shared" si="83"/>
        <v>2.071784182869485E-2</v>
      </c>
      <c r="D2642" s="2">
        <v>199.01</v>
      </c>
      <c r="E2642" s="34">
        <f t="shared" si="82"/>
        <v>7.594552174573499E-3</v>
      </c>
      <c r="F2642" s="77"/>
    </row>
    <row r="2643" spans="1:6" x14ac:dyDescent="0.3">
      <c r="A2643" s="1">
        <v>39799.729169999999</v>
      </c>
      <c r="B2643" s="2">
        <v>3241.92</v>
      </c>
      <c r="C2643" s="34">
        <f t="shared" si="83"/>
        <v>-2.9953931222821417E-3</v>
      </c>
      <c r="D2643" s="2">
        <v>197.51</v>
      </c>
      <c r="E2643" s="34">
        <f t="shared" si="82"/>
        <v>-7.5373096829305375E-3</v>
      </c>
      <c r="F2643" s="77"/>
    </row>
    <row r="2644" spans="1:6" x14ac:dyDescent="0.3">
      <c r="A2644" s="1">
        <v>39800.729169999999</v>
      </c>
      <c r="B2644" s="2">
        <v>3234.15</v>
      </c>
      <c r="C2644" s="34">
        <f t="shared" si="83"/>
        <v>-2.3967278649689172E-3</v>
      </c>
      <c r="D2644" s="2">
        <v>197.31</v>
      </c>
      <c r="E2644" s="34">
        <f t="shared" si="82"/>
        <v>-1.0126069566097629E-3</v>
      </c>
      <c r="F2644" s="77"/>
    </row>
    <row r="2645" spans="1:6" x14ac:dyDescent="0.3">
      <c r="A2645" s="1">
        <v>39801.729169999999</v>
      </c>
      <c r="B2645" s="2">
        <v>3225.9</v>
      </c>
      <c r="C2645" s="34">
        <f t="shared" si="83"/>
        <v>-2.550902091739693E-3</v>
      </c>
      <c r="D2645" s="2">
        <v>196.43</v>
      </c>
      <c r="E2645" s="34">
        <f t="shared" si="82"/>
        <v>-4.4599868227661599E-3</v>
      </c>
      <c r="F2645" s="77"/>
    </row>
    <row r="2646" spans="1:6" x14ac:dyDescent="0.3">
      <c r="A2646" s="1">
        <v>39804.729169999999</v>
      </c>
      <c r="B2646" s="2">
        <v>3151.36</v>
      </c>
      <c r="C2646" s="34">
        <f t="shared" si="83"/>
        <v>-2.3106729904832757E-2</v>
      </c>
      <c r="D2646" s="2">
        <v>193.32</v>
      </c>
      <c r="E2646" s="34">
        <f t="shared" si="82"/>
        <v>-1.5832612126457368E-2</v>
      </c>
      <c r="F2646" s="77"/>
    </row>
    <row r="2647" spans="1:6" x14ac:dyDescent="0.3">
      <c r="A2647" s="1">
        <v>39805.729169999999</v>
      </c>
      <c r="B2647" s="2">
        <v>3128.41</v>
      </c>
      <c r="C2647" s="34">
        <f t="shared" si="83"/>
        <v>-7.2825700649878922E-3</v>
      </c>
      <c r="D2647" s="2">
        <v>193.05</v>
      </c>
      <c r="E2647" s="34">
        <f t="shared" si="82"/>
        <v>-1.3966480446926388E-3</v>
      </c>
      <c r="F2647" s="77"/>
    </row>
    <row r="2648" spans="1:6" x14ac:dyDescent="0.3">
      <c r="A2648" s="1">
        <v>39811.729169999999</v>
      </c>
      <c r="B2648" s="2">
        <v>3130.72</v>
      </c>
      <c r="C2648" s="34">
        <f>B2648/B2647-1</f>
        <v>7.3839426417898757E-4</v>
      </c>
      <c r="D2648" s="2">
        <v>193.46</v>
      </c>
      <c r="E2648" s="34">
        <f t="shared" si="82"/>
        <v>2.1238021238021432E-3</v>
      </c>
      <c r="F2648" s="77"/>
    </row>
    <row r="2649" spans="1:6" x14ac:dyDescent="0.3">
      <c r="A2649" s="1">
        <v>39812.729169999999</v>
      </c>
      <c r="B2649" s="2">
        <v>3217.13</v>
      </c>
      <c r="C2649" s="34">
        <f t="shared" si="83"/>
        <v>2.760067971584812E-2</v>
      </c>
      <c r="D2649" s="2">
        <v>196.9</v>
      </c>
      <c r="E2649" s="34">
        <f t="shared" si="82"/>
        <v>1.7781453530445468E-2</v>
      </c>
      <c r="F2649" s="77"/>
    </row>
    <row r="2650" spans="1:6" x14ac:dyDescent="0.3">
      <c r="A2650" s="1">
        <v>39815.729169999999</v>
      </c>
      <c r="B2650" s="2">
        <v>3349.69</v>
      </c>
      <c r="C2650" s="34">
        <f>B2650/B2649-1</f>
        <v>4.1204427548777955E-2</v>
      </c>
      <c r="D2650" s="2">
        <v>204.46</v>
      </c>
      <c r="E2650" s="34">
        <f t="shared" si="82"/>
        <v>3.8395124428644012E-2</v>
      </c>
      <c r="F2650" s="77"/>
    </row>
    <row r="2651" spans="1:6" x14ac:dyDescent="0.3">
      <c r="A2651" s="1">
        <v>39818.729169999999</v>
      </c>
      <c r="B2651" s="2">
        <v>3359.92</v>
      </c>
      <c r="C2651" s="34">
        <f t="shared" si="83"/>
        <v>3.0540139535299993E-3</v>
      </c>
      <c r="D2651" s="2">
        <v>208.69</v>
      </c>
      <c r="E2651" s="34">
        <f t="shared" si="82"/>
        <v>2.0688643255404537E-2</v>
      </c>
      <c r="F2651" s="77"/>
    </row>
    <row r="2652" spans="1:6" x14ac:dyDescent="0.3">
      <c r="A2652" s="1">
        <v>39819.729169999999</v>
      </c>
      <c r="B2652" s="2">
        <v>3396.22</v>
      </c>
      <c r="C2652" s="34">
        <f t="shared" si="83"/>
        <v>1.0803828662587112E-2</v>
      </c>
      <c r="D2652" s="2">
        <v>212.87</v>
      </c>
      <c r="E2652" s="34">
        <f t="shared" si="82"/>
        <v>2.0029709137955765E-2</v>
      </c>
      <c r="F2652" s="77"/>
    </row>
    <row r="2653" spans="1:6" x14ac:dyDescent="0.3">
      <c r="A2653" s="1">
        <v>39820.729169999999</v>
      </c>
      <c r="B2653" s="2">
        <v>3346.09</v>
      </c>
      <c r="C2653" s="34">
        <f t="shared" si="83"/>
        <v>-1.4760527880997021E-2</v>
      </c>
      <c r="D2653" s="2">
        <v>210.31</v>
      </c>
      <c r="E2653" s="34">
        <f t="shared" si="82"/>
        <v>-1.2026119227697696E-2</v>
      </c>
      <c r="F2653" s="77"/>
    </row>
    <row r="2654" spans="1:6" x14ac:dyDescent="0.3">
      <c r="A2654" s="1">
        <v>39821.729169999999</v>
      </c>
      <c r="B2654" s="2">
        <v>3324.33</v>
      </c>
      <c r="C2654" s="34">
        <f t="shared" si="83"/>
        <v>-6.5031125881253038E-3</v>
      </c>
      <c r="D2654" s="2">
        <v>208.77</v>
      </c>
      <c r="E2654" s="34">
        <f t="shared" si="82"/>
        <v>-7.3225238933003478E-3</v>
      </c>
      <c r="F2654" s="77"/>
    </row>
    <row r="2655" spans="1:6" x14ac:dyDescent="0.3">
      <c r="A2655" s="1">
        <v>39822.729169999999</v>
      </c>
      <c r="B2655" s="2">
        <v>3299.5</v>
      </c>
      <c r="C2655" s="34">
        <f t="shared" si="83"/>
        <v>-7.4691742396212346E-3</v>
      </c>
      <c r="D2655" s="2">
        <v>207.82</v>
      </c>
      <c r="E2655" s="34">
        <f t="shared" si="82"/>
        <v>-4.5504622311635101E-3</v>
      </c>
      <c r="F2655" s="77"/>
    </row>
    <row r="2656" spans="1:6" x14ac:dyDescent="0.3">
      <c r="A2656" s="1">
        <v>39825.729169999999</v>
      </c>
      <c r="B2656" s="2">
        <v>3246.12</v>
      </c>
      <c r="C2656" s="34">
        <f t="shared" si="83"/>
        <v>-1.6178208819518147E-2</v>
      </c>
      <c r="D2656" s="2">
        <v>204.53</v>
      </c>
      <c r="E2656" s="34">
        <f t="shared" si="82"/>
        <v>-1.5831007602733149E-2</v>
      </c>
      <c r="F2656" s="77"/>
    </row>
    <row r="2657" spans="1:6" x14ac:dyDescent="0.3">
      <c r="A2657" s="1">
        <v>39826.729169999999</v>
      </c>
      <c r="B2657" s="2">
        <v>3197.89</v>
      </c>
      <c r="C2657" s="34">
        <f t="shared" si="83"/>
        <v>-1.4857737853190889E-2</v>
      </c>
      <c r="D2657" s="2">
        <v>201.66</v>
      </c>
      <c r="E2657" s="34">
        <f t="shared" si="82"/>
        <v>-1.4032171319610875E-2</v>
      </c>
      <c r="F2657" s="77"/>
    </row>
    <row r="2658" spans="1:6" x14ac:dyDescent="0.3">
      <c r="A2658" s="1">
        <v>39827.729169999999</v>
      </c>
      <c r="B2658" s="2">
        <v>3052</v>
      </c>
      <c r="C2658" s="34">
        <f t="shared" si="83"/>
        <v>-4.5620706153119639E-2</v>
      </c>
      <c r="D2658" s="2">
        <v>192.87</v>
      </c>
      <c r="E2658" s="34">
        <f t="shared" si="82"/>
        <v>-4.3588217792323691E-2</v>
      </c>
      <c r="F2658" s="77"/>
    </row>
    <row r="2659" spans="1:6" x14ac:dyDescent="0.3">
      <c r="A2659" s="1">
        <v>39828.729169999999</v>
      </c>
      <c r="B2659" s="2">
        <v>2995.88</v>
      </c>
      <c r="C2659" s="34">
        <f t="shared" si="83"/>
        <v>-1.8387942332896423E-2</v>
      </c>
      <c r="D2659" s="2">
        <v>191.17</v>
      </c>
      <c r="E2659" s="34">
        <f t="shared" si="82"/>
        <v>-8.8142271996682897E-3</v>
      </c>
      <c r="F2659" s="77"/>
    </row>
    <row r="2660" spans="1:6" x14ac:dyDescent="0.3">
      <c r="A2660" s="1">
        <v>39829.729169999999</v>
      </c>
      <c r="B2660" s="2">
        <v>3016.75</v>
      </c>
      <c r="C2660" s="34">
        <f t="shared" si="83"/>
        <v>6.9662336275151393E-3</v>
      </c>
      <c r="D2660" s="2">
        <v>192.96</v>
      </c>
      <c r="E2660" s="34">
        <f t="shared" si="82"/>
        <v>9.3633938379453774E-3</v>
      </c>
      <c r="F2660" s="77"/>
    </row>
    <row r="2661" spans="1:6" x14ac:dyDescent="0.3">
      <c r="A2661" s="1">
        <v>39832.729169999999</v>
      </c>
      <c r="B2661" s="2">
        <v>2989.69</v>
      </c>
      <c r="C2661" s="34">
        <f t="shared" si="83"/>
        <v>-8.9699179580674526E-3</v>
      </c>
      <c r="D2661" s="2">
        <v>189.72</v>
      </c>
      <c r="E2661" s="34">
        <f t="shared" si="82"/>
        <v>-1.6791044776119479E-2</v>
      </c>
      <c r="F2661" s="77"/>
    </row>
    <row r="2662" spans="1:6" x14ac:dyDescent="0.3">
      <c r="A2662" s="1">
        <v>39833.729169999999</v>
      </c>
      <c r="B2662" s="2">
        <v>2925.28</v>
      </c>
      <c r="C2662" s="34">
        <f t="shared" si="83"/>
        <v>-2.154403968304397E-2</v>
      </c>
      <c r="D2662" s="2">
        <v>185.7</v>
      </c>
      <c r="E2662" s="34">
        <f t="shared" si="82"/>
        <v>-2.1189120809614215E-2</v>
      </c>
      <c r="F2662" s="77"/>
    </row>
    <row r="2663" spans="1:6" x14ac:dyDescent="0.3">
      <c r="A2663" s="1">
        <v>39834.729169999999</v>
      </c>
      <c r="B2663" s="2">
        <v>2905.57</v>
      </c>
      <c r="C2663" s="34">
        <f t="shared" si="83"/>
        <v>-6.7378165508943377E-3</v>
      </c>
      <c r="D2663" s="2">
        <v>184.52</v>
      </c>
      <c r="E2663" s="34">
        <f t="shared" si="82"/>
        <v>-6.3543349488420775E-3</v>
      </c>
      <c r="F2663" s="77"/>
    </row>
    <row r="2664" spans="1:6" x14ac:dyDescent="0.3">
      <c r="A2664" s="1">
        <v>39835.729169999999</v>
      </c>
      <c r="B2664" s="2">
        <v>2869.62</v>
      </c>
      <c r="C2664" s="34">
        <f t="shared" si="83"/>
        <v>-1.2372787439297706E-2</v>
      </c>
      <c r="D2664" s="2">
        <v>182.85</v>
      </c>
      <c r="E2664" s="34">
        <f t="shared" si="82"/>
        <v>-9.0505094298721778E-3</v>
      </c>
      <c r="F2664" s="77"/>
    </row>
    <row r="2665" spans="1:6" x14ac:dyDescent="0.3">
      <c r="A2665" s="1">
        <v>39836.729169999999</v>
      </c>
      <c r="B2665" s="2">
        <v>2849.14</v>
      </c>
      <c r="C2665" s="34">
        <f t="shared" si="83"/>
        <v>-7.1368334483311591E-3</v>
      </c>
      <c r="D2665" s="2">
        <v>182.49</v>
      </c>
      <c r="E2665" s="34">
        <f t="shared" si="82"/>
        <v>-1.9688269073009357E-3</v>
      </c>
      <c r="F2665" s="77"/>
    </row>
    <row r="2666" spans="1:6" x14ac:dyDescent="0.3">
      <c r="A2666" s="1">
        <v>39839.729169999999</v>
      </c>
      <c r="B2666" s="2">
        <v>2955.37</v>
      </c>
      <c r="C2666" s="34">
        <f t="shared" si="83"/>
        <v>3.7284935103224059E-2</v>
      </c>
      <c r="D2666" s="2">
        <v>188.06</v>
      </c>
      <c r="E2666" s="34">
        <f t="shared" si="82"/>
        <v>3.0522220395638122E-2</v>
      </c>
      <c r="F2666" s="77"/>
    </row>
    <row r="2667" spans="1:6" x14ac:dyDescent="0.3">
      <c r="A2667" s="1">
        <v>39840.729169999999</v>
      </c>
      <c r="B2667" s="2">
        <v>2954.53</v>
      </c>
      <c r="C2667" s="34">
        <f t="shared" si="83"/>
        <v>-2.8422837072838991E-4</v>
      </c>
      <c r="D2667" s="2">
        <v>188.31</v>
      </c>
      <c r="E2667" s="34">
        <f t="shared" si="82"/>
        <v>1.3293629692652242E-3</v>
      </c>
      <c r="F2667" s="77"/>
    </row>
    <row r="2668" spans="1:6" x14ac:dyDescent="0.3">
      <c r="A2668" s="1">
        <v>39841.729169999999</v>
      </c>
      <c r="B2668" s="2">
        <v>3076.01</v>
      </c>
      <c r="C2668" s="34">
        <f t="shared" si="83"/>
        <v>4.1116522763349872E-2</v>
      </c>
      <c r="D2668" s="2">
        <v>194.32</v>
      </c>
      <c r="E2668" s="34">
        <f t="shared" si="82"/>
        <v>3.1915458552386866E-2</v>
      </c>
      <c r="F2668" s="77"/>
    </row>
    <row r="2669" spans="1:6" x14ac:dyDescent="0.3">
      <c r="A2669" s="1">
        <v>39842.729169999999</v>
      </c>
      <c r="B2669" s="2">
        <v>3009.75</v>
      </c>
      <c r="C2669" s="34">
        <f t="shared" si="83"/>
        <v>-2.1540892259778177E-2</v>
      </c>
      <c r="D2669" s="2">
        <v>190.79</v>
      </c>
      <c r="E2669" s="34">
        <f t="shared" si="82"/>
        <v>-1.81659118979004E-2</v>
      </c>
      <c r="F2669" s="77"/>
    </row>
    <row r="2670" spans="1:6" x14ac:dyDescent="0.3">
      <c r="A2670" s="1">
        <v>39843.729169999999</v>
      </c>
      <c r="B2670" s="2">
        <v>2973.92</v>
      </c>
      <c r="C2670" s="34">
        <f t="shared" si="83"/>
        <v>-1.1904643242794277E-2</v>
      </c>
      <c r="D2670" s="2">
        <v>191.23</v>
      </c>
      <c r="E2670" s="34">
        <f t="shared" si="82"/>
        <v>2.3062005346192738E-3</v>
      </c>
      <c r="F2670" s="77"/>
    </row>
    <row r="2671" spans="1:6" x14ac:dyDescent="0.3">
      <c r="A2671" s="1">
        <v>39846.729169999999</v>
      </c>
      <c r="B2671" s="2">
        <v>2930.05</v>
      </c>
      <c r="C2671" s="34">
        <f t="shared" si="83"/>
        <v>-1.4751573680529373E-2</v>
      </c>
      <c r="D2671" s="2">
        <v>186.32</v>
      </c>
      <c r="E2671" s="34">
        <f t="shared" si="82"/>
        <v>-2.5675887674527997E-2</v>
      </c>
      <c r="F2671" s="77"/>
    </row>
    <row r="2672" spans="1:6" x14ac:dyDescent="0.3">
      <c r="A2672" s="1">
        <v>39847.729169999999</v>
      </c>
      <c r="B2672" s="2">
        <v>2982.39</v>
      </c>
      <c r="C2672" s="34">
        <f t="shared" si="83"/>
        <v>1.7863176396307079E-2</v>
      </c>
      <c r="D2672" s="2">
        <v>189.78</v>
      </c>
      <c r="E2672" s="34">
        <f t="shared" si="82"/>
        <v>1.8570201803349118E-2</v>
      </c>
      <c r="F2672" s="77"/>
    </row>
    <row r="2673" spans="1:6" x14ac:dyDescent="0.3">
      <c r="A2673" s="1">
        <v>39848.729169999999</v>
      </c>
      <c r="B2673" s="2">
        <v>3068.99</v>
      </c>
      <c r="C2673" s="34">
        <f t="shared" si="83"/>
        <v>2.9037114528951635E-2</v>
      </c>
      <c r="D2673" s="2">
        <v>194.67</v>
      </c>
      <c r="E2673" s="34">
        <f t="shared" si="82"/>
        <v>2.5766677205184774E-2</v>
      </c>
      <c r="F2673" s="77"/>
    </row>
    <row r="2674" spans="1:6" x14ac:dyDescent="0.3">
      <c r="A2674" s="1">
        <v>39849.729169999999</v>
      </c>
      <c r="B2674" s="2">
        <v>3066.29</v>
      </c>
      <c r="C2674" s="34">
        <f t="shared" si="83"/>
        <v>-8.7976826252278428E-4</v>
      </c>
      <c r="D2674" s="2">
        <v>194.5</v>
      </c>
      <c r="E2674" s="34">
        <f t="shared" si="82"/>
        <v>-8.7327271793280481E-4</v>
      </c>
      <c r="F2674" s="77"/>
    </row>
    <row r="2675" spans="1:6" x14ac:dyDescent="0.3">
      <c r="A2675" s="1">
        <v>39850.729169999999</v>
      </c>
      <c r="B2675" s="2">
        <v>3122.79</v>
      </c>
      <c r="C2675" s="34">
        <f t="shared" si="83"/>
        <v>1.8426176258605764E-2</v>
      </c>
      <c r="D2675" s="2">
        <v>198.53</v>
      </c>
      <c r="E2675" s="34">
        <f t="shared" si="82"/>
        <v>2.0719794344473019E-2</v>
      </c>
      <c r="F2675" s="77"/>
    </row>
    <row r="2676" spans="1:6" x14ac:dyDescent="0.3">
      <c r="A2676" s="1">
        <v>39853.729169999999</v>
      </c>
      <c r="B2676" s="2">
        <v>3134.87</v>
      </c>
      <c r="C2676" s="34">
        <f t="shared" si="83"/>
        <v>3.868335686997737E-3</v>
      </c>
      <c r="D2676" s="2">
        <v>199.35</v>
      </c>
      <c r="E2676" s="34">
        <f t="shared" si="82"/>
        <v>4.1303581322722493E-3</v>
      </c>
      <c r="F2676" s="77"/>
    </row>
    <row r="2677" spans="1:6" x14ac:dyDescent="0.3">
      <c r="A2677" s="1">
        <v>39854.729169999999</v>
      </c>
      <c r="B2677" s="2">
        <v>3020.75</v>
      </c>
      <c r="C2677" s="34">
        <f t="shared" si="83"/>
        <v>-3.6403423427446735E-2</v>
      </c>
      <c r="D2677" s="2">
        <v>193.82</v>
      </c>
      <c r="E2677" s="34">
        <f t="shared" si="82"/>
        <v>-2.774015550539255E-2</v>
      </c>
      <c r="F2677" s="77"/>
    </row>
    <row r="2678" spans="1:6" x14ac:dyDescent="0.3">
      <c r="A2678" s="1">
        <v>39855.729169999999</v>
      </c>
      <c r="B2678" s="2">
        <v>3027.72</v>
      </c>
      <c r="C2678" s="34">
        <f t="shared" si="83"/>
        <v>2.3073739965240314E-3</v>
      </c>
      <c r="D2678" s="2">
        <v>193.13</v>
      </c>
      <c r="E2678" s="34">
        <f t="shared" si="82"/>
        <v>-3.5600041275409833E-3</v>
      </c>
      <c r="F2678" s="77"/>
    </row>
    <row r="2679" spans="1:6" x14ac:dyDescent="0.3">
      <c r="A2679" s="1">
        <v>39856.729169999999</v>
      </c>
      <c r="B2679" s="2">
        <v>2964.34</v>
      </c>
      <c r="C2679" s="34">
        <f t="shared" si="83"/>
        <v>-2.0933243496756515E-2</v>
      </c>
      <c r="D2679" s="2">
        <v>190.64</v>
      </c>
      <c r="E2679" s="34">
        <f t="shared" ref="E2679:E2741" si="84">D2679/D2678-1</f>
        <v>-1.2892870087505837E-2</v>
      </c>
      <c r="F2679" s="77"/>
    </row>
    <row r="2680" spans="1:6" x14ac:dyDescent="0.3">
      <c r="A2680" s="1">
        <v>39857.729169999999</v>
      </c>
      <c r="B2680" s="2">
        <v>2997.86</v>
      </c>
      <c r="C2680" s="34">
        <f t="shared" si="83"/>
        <v>1.1307744725638669E-2</v>
      </c>
      <c r="D2680" s="2">
        <v>191.27</v>
      </c>
      <c r="E2680" s="34">
        <f t="shared" si="84"/>
        <v>3.3046579941251597E-3</v>
      </c>
      <c r="F2680" s="77"/>
    </row>
    <row r="2681" spans="1:6" x14ac:dyDescent="0.3">
      <c r="A2681" s="1">
        <v>39860.729169999999</v>
      </c>
      <c r="B2681" s="2">
        <v>2962.22</v>
      </c>
      <c r="C2681" s="34">
        <f t="shared" si="83"/>
        <v>-1.1888480449387284E-2</v>
      </c>
      <c r="D2681" s="2">
        <v>188.67</v>
      </c>
      <c r="E2681" s="34">
        <f t="shared" si="84"/>
        <v>-1.3593349715062542E-2</v>
      </c>
      <c r="F2681" s="77"/>
    </row>
    <row r="2682" spans="1:6" x14ac:dyDescent="0.3">
      <c r="A2682" s="1">
        <v>39861.729169999999</v>
      </c>
      <c r="B2682" s="2">
        <v>2875.23</v>
      </c>
      <c r="C2682" s="34">
        <f t="shared" si="83"/>
        <v>-2.9366488647028177E-2</v>
      </c>
      <c r="D2682" s="2">
        <v>183.98</v>
      </c>
      <c r="E2682" s="34">
        <f t="shared" si="84"/>
        <v>-2.4858218052684622E-2</v>
      </c>
      <c r="F2682" s="77"/>
    </row>
    <row r="2683" spans="1:6" x14ac:dyDescent="0.3">
      <c r="A2683" s="1">
        <v>39862.729169999999</v>
      </c>
      <c r="B2683" s="2">
        <v>2874.07</v>
      </c>
      <c r="C2683" s="34">
        <f t="shared" ref="C2683:C2746" si="85">B2683/B2682-1</f>
        <v>-4.0344598519070907E-4</v>
      </c>
      <c r="D2683" s="2">
        <v>183.35</v>
      </c>
      <c r="E2683" s="34">
        <f t="shared" si="84"/>
        <v>-3.4242852483965525E-3</v>
      </c>
      <c r="F2683" s="77"/>
    </row>
    <row r="2684" spans="1:6" x14ac:dyDescent="0.3">
      <c r="A2684" s="1">
        <v>39863.729169999999</v>
      </c>
      <c r="B2684" s="2">
        <v>2872.6</v>
      </c>
      <c r="C2684" s="34">
        <f t="shared" si="85"/>
        <v>-5.1146979718663665E-4</v>
      </c>
      <c r="D2684" s="2">
        <v>183.39</v>
      </c>
      <c r="E2684" s="34">
        <f t="shared" si="84"/>
        <v>2.1816198527391251E-4</v>
      </c>
      <c r="F2684" s="77"/>
    </row>
    <row r="2685" spans="1:6" x14ac:dyDescent="0.3">
      <c r="A2685" s="1">
        <v>39864.729169999999</v>
      </c>
      <c r="B2685" s="2">
        <v>2750.55</v>
      </c>
      <c r="C2685" s="34">
        <f t="shared" si="85"/>
        <v>-4.2487641857550607E-2</v>
      </c>
      <c r="D2685" s="2">
        <v>176.93</v>
      </c>
      <c r="E2685" s="34">
        <f t="shared" si="84"/>
        <v>-3.5225475762037051E-2</v>
      </c>
      <c r="F2685" s="77"/>
    </row>
    <row r="2686" spans="1:6" x14ac:dyDescent="0.3">
      <c r="A2686" s="1">
        <v>39867.729169999999</v>
      </c>
      <c r="B2686" s="2">
        <v>2727.87</v>
      </c>
      <c r="C2686" s="34">
        <f t="shared" si="85"/>
        <v>-8.2456236025523211E-3</v>
      </c>
      <c r="D2686" s="2">
        <v>175.29</v>
      </c>
      <c r="E2686" s="34">
        <f t="shared" si="84"/>
        <v>-9.269202509467056E-3</v>
      </c>
      <c r="F2686" s="77"/>
    </row>
    <row r="2687" spans="1:6" x14ac:dyDescent="0.3">
      <c r="A2687" s="1">
        <v>39868.729169999999</v>
      </c>
      <c r="B2687" s="2">
        <v>2708.05</v>
      </c>
      <c r="C2687" s="34">
        <f t="shared" si="85"/>
        <v>-7.2657421358054419E-3</v>
      </c>
      <c r="D2687" s="2">
        <v>172.86</v>
      </c>
      <c r="E2687" s="34">
        <f t="shared" si="84"/>
        <v>-1.3862741742255547E-2</v>
      </c>
      <c r="F2687" s="77"/>
    </row>
    <row r="2688" spans="1:6" x14ac:dyDescent="0.3">
      <c r="A2688" s="1">
        <v>39869.729169999999</v>
      </c>
      <c r="B2688" s="2">
        <v>2696.92</v>
      </c>
      <c r="C2688" s="34">
        <f t="shared" si="85"/>
        <v>-4.1099684274662485E-3</v>
      </c>
      <c r="D2688" s="2">
        <v>172.31</v>
      </c>
      <c r="E2688" s="34">
        <f t="shared" si="84"/>
        <v>-3.1817655906514197E-3</v>
      </c>
      <c r="F2688" s="77"/>
    </row>
    <row r="2689" spans="1:6" x14ac:dyDescent="0.3">
      <c r="A2689" s="1">
        <v>39870.729169999999</v>
      </c>
      <c r="B2689" s="2">
        <v>2744.84</v>
      </c>
      <c r="C2689" s="34">
        <f t="shared" si="85"/>
        <v>1.7768417305667139E-2</v>
      </c>
      <c r="D2689" s="2">
        <v>176.14</v>
      </c>
      <c r="E2689" s="34">
        <f t="shared" si="84"/>
        <v>2.222738088329157E-2</v>
      </c>
      <c r="F2689" s="77"/>
    </row>
    <row r="2690" spans="1:6" x14ac:dyDescent="0.3">
      <c r="A2690" s="1">
        <v>39871.729169999999</v>
      </c>
      <c r="B2690" s="2">
        <v>2702.48</v>
      </c>
      <c r="C2690" s="34">
        <f t="shared" si="85"/>
        <v>-1.5432593520933846E-2</v>
      </c>
      <c r="D2690" s="2">
        <v>172.92</v>
      </c>
      <c r="E2690" s="34">
        <f t="shared" si="84"/>
        <v>-1.8280912910185076E-2</v>
      </c>
      <c r="F2690" s="77"/>
    </row>
    <row r="2691" spans="1:6" x14ac:dyDescent="0.3">
      <c r="A2691" s="1">
        <v>39874.729169999999</v>
      </c>
      <c r="B2691" s="2">
        <v>2581.46</v>
      </c>
      <c r="C2691" s="34">
        <f t="shared" si="85"/>
        <v>-4.4781089961812848E-2</v>
      </c>
      <c r="D2691" s="2">
        <v>164.3</v>
      </c>
      <c r="E2691" s="34">
        <f t="shared" si="84"/>
        <v>-4.9849641452694771E-2</v>
      </c>
      <c r="F2691" s="77"/>
    </row>
    <row r="2692" spans="1:6" x14ac:dyDescent="0.3">
      <c r="A2692" s="1">
        <v>39875.729169999999</v>
      </c>
      <c r="B2692" s="2">
        <v>2554.5500000000002</v>
      </c>
      <c r="C2692" s="34">
        <f t="shared" si="85"/>
        <v>-1.042433351669203E-2</v>
      </c>
      <c r="D2692" s="2">
        <v>161.34</v>
      </c>
      <c r="E2692" s="34">
        <f t="shared" si="84"/>
        <v>-1.8015824710894801E-2</v>
      </c>
      <c r="F2692" s="77"/>
    </row>
    <row r="2693" spans="1:6" x14ac:dyDescent="0.3">
      <c r="A2693" s="1">
        <v>39876.729169999999</v>
      </c>
      <c r="B2693" s="2">
        <v>2675.68</v>
      </c>
      <c r="C2693" s="34">
        <f t="shared" si="85"/>
        <v>4.7417353349904934E-2</v>
      </c>
      <c r="D2693" s="2">
        <v>167.62</v>
      </c>
      <c r="E2693" s="34">
        <f t="shared" si="84"/>
        <v>3.8924011404487313E-2</v>
      </c>
      <c r="F2693" s="77"/>
    </row>
    <row r="2694" spans="1:6" x14ac:dyDescent="0.3">
      <c r="A2694" s="1">
        <v>39877.729169999999</v>
      </c>
      <c r="B2694" s="2">
        <v>2569.63</v>
      </c>
      <c r="C2694" s="34">
        <f t="shared" si="85"/>
        <v>-3.9634784428631109E-2</v>
      </c>
      <c r="D2694" s="2">
        <v>161.59</v>
      </c>
      <c r="E2694" s="34">
        <f t="shared" si="84"/>
        <v>-3.5974227419162452E-2</v>
      </c>
      <c r="F2694" s="77"/>
    </row>
    <row r="2695" spans="1:6" x14ac:dyDescent="0.3">
      <c r="A2695" s="1">
        <v>39881.729169999999</v>
      </c>
      <c r="B2695" s="2">
        <v>2519.29</v>
      </c>
      <c r="C2695" s="34">
        <f t="shared" si="85"/>
        <v>-1.9590369041457389E-2</v>
      </c>
      <c r="D2695" s="2">
        <v>157.97</v>
      </c>
      <c r="E2695" s="34">
        <f>D2695/D2694-1</f>
        <v>-2.2402376384677347E-2</v>
      </c>
      <c r="F2695" s="77"/>
    </row>
    <row r="2696" spans="1:6" x14ac:dyDescent="0.3">
      <c r="A2696" s="1">
        <v>39882.729169999999</v>
      </c>
      <c r="B2696" s="2">
        <v>2663.68</v>
      </c>
      <c r="C2696" s="34">
        <f t="shared" si="85"/>
        <v>5.7313766974028457E-2</v>
      </c>
      <c r="D2696" s="2">
        <v>165.99</v>
      </c>
      <c r="E2696" s="34">
        <f t="shared" si="84"/>
        <v>5.0769133379755749E-2</v>
      </c>
      <c r="F2696" s="77"/>
    </row>
    <row r="2697" spans="1:6" x14ac:dyDescent="0.3">
      <c r="A2697" s="1">
        <v>39883.729169999999</v>
      </c>
      <c r="B2697" s="2">
        <v>2674.2</v>
      </c>
      <c r="C2697" s="34">
        <f t="shared" si="85"/>
        <v>3.9494233541566004E-3</v>
      </c>
      <c r="D2697" s="2">
        <v>166.24</v>
      </c>
      <c r="E2697" s="34">
        <f t="shared" si="84"/>
        <v>1.506114826194338E-3</v>
      </c>
      <c r="F2697" s="77"/>
    </row>
    <row r="2698" spans="1:6" x14ac:dyDescent="0.3">
      <c r="A2698" s="1">
        <v>39884.729169999999</v>
      </c>
      <c r="B2698" s="2">
        <v>2694.25</v>
      </c>
      <c r="C2698" s="34">
        <f t="shared" si="85"/>
        <v>7.4975693665395582E-3</v>
      </c>
      <c r="D2698" s="2">
        <v>167.36</v>
      </c>
      <c r="E2698" s="34">
        <f t="shared" si="84"/>
        <v>6.7372473532243404E-3</v>
      </c>
      <c r="F2698" s="77"/>
    </row>
    <row r="2699" spans="1:6" x14ac:dyDescent="0.3">
      <c r="A2699" s="1">
        <v>39885.729169999999</v>
      </c>
      <c r="B2699" s="2">
        <v>2705.63</v>
      </c>
      <c r="C2699" s="34">
        <f t="shared" si="85"/>
        <v>4.2238099656677353E-3</v>
      </c>
      <c r="D2699" s="2">
        <v>168.57</v>
      </c>
      <c r="E2699" s="34">
        <f t="shared" si="84"/>
        <v>7.2299235181643162E-3</v>
      </c>
      <c r="F2699" s="77"/>
    </row>
    <row r="2700" spans="1:6" x14ac:dyDescent="0.3">
      <c r="A2700" s="1">
        <v>39888.729169999999</v>
      </c>
      <c r="B2700" s="2">
        <v>2791.66</v>
      </c>
      <c r="C2700" s="34">
        <f t="shared" si="85"/>
        <v>3.1796661036431306E-2</v>
      </c>
      <c r="D2700" s="2">
        <v>173.19</v>
      </c>
      <c r="E2700" s="34">
        <f t="shared" si="84"/>
        <v>2.7407011923829883E-2</v>
      </c>
      <c r="F2700" s="77"/>
    </row>
    <row r="2701" spans="1:6" x14ac:dyDescent="0.3">
      <c r="A2701" s="1">
        <v>39889.729169999999</v>
      </c>
      <c r="B2701" s="2">
        <v>2767.28</v>
      </c>
      <c r="C2701" s="34">
        <f t="shared" si="85"/>
        <v>-8.7331551836540289E-3</v>
      </c>
      <c r="D2701" s="2">
        <v>172.05</v>
      </c>
      <c r="E2701" s="34">
        <f t="shared" si="84"/>
        <v>-6.5823661874241379E-3</v>
      </c>
      <c r="F2701" s="77"/>
    </row>
    <row r="2702" spans="1:6" x14ac:dyDescent="0.3">
      <c r="A2702" s="1">
        <v>39890.729169999999</v>
      </c>
      <c r="B2702" s="2">
        <v>2760.34</v>
      </c>
      <c r="C2702" s="34">
        <f t="shared" si="85"/>
        <v>-2.5078777716747158E-3</v>
      </c>
      <c r="D2702" s="2">
        <v>170.76</v>
      </c>
      <c r="E2702" s="34">
        <f t="shared" si="84"/>
        <v>-7.4978204010462957E-3</v>
      </c>
      <c r="F2702" s="77"/>
    </row>
    <row r="2703" spans="1:6" x14ac:dyDescent="0.3">
      <c r="A2703" s="1">
        <v>39891.729169999999</v>
      </c>
      <c r="B2703" s="2">
        <v>2776.99</v>
      </c>
      <c r="C2703" s="34">
        <f t="shared" si="85"/>
        <v>6.0318656397400083E-3</v>
      </c>
      <c r="D2703" s="2">
        <v>171.87</v>
      </c>
      <c r="E2703" s="34">
        <f t="shared" si="84"/>
        <v>6.5003513703443261E-3</v>
      </c>
      <c r="F2703" s="77"/>
    </row>
    <row r="2704" spans="1:6" x14ac:dyDescent="0.3">
      <c r="A2704" s="1">
        <v>39892.729169999999</v>
      </c>
      <c r="B2704" s="2">
        <v>2791.14</v>
      </c>
      <c r="C2704" s="34">
        <f t="shared" si="85"/>
        <v>5.0954450682214603E-3</v>
      </c>
      <c r="D2704" s="2">
        <v>172.58</v>
      </c>
      <c r="E2704" s="34">
        <f t="shared" si="84"/>
        <v>4.13102926630593E-3</v>
      </c>
      <c r="F2704" s="77"/>
    </row>
    <row r="2705" spans="1:6" x14ac:dyDescent="0.3">
      <c r="A2705" s="1">
        <v>39895.729169999999</v>
      </c>
      <c r="B2705" s="2">
        <v>2869.57</v>
      </c>
      <c r="C2705" s="34">
        <f t="shared" si="85"/>
        <v>2.809962954205103E-2</v>
      </c>
      <c r="D2705" s="2">
        <v>177.73</v>
      </c>
      <c r="E2705" s="34">
        <f t="shared" si="84"/>
        <v>2.9841233051338456E-2</v>
      </c>
      <c r="F2705" s="77"/>
    </row>
    <row r="2706" spans="1:6" x14ac:dyDescent="0.3">
      <c r="A2706" s="1">
        <v>39896.729169999999</v>
      </c>
      <c r="B2706" s="2">
        <v>2874.39</v>
      </c>
      <c r="C2706" s="34">
        <f t="shared" si="85"/>
        <v>1.6796941702066359E-3</v>
      </c>
      <c r="D2706" s="2">
        <v>178.21</v>
      </c>
      <c r="E2706" s="34">
        <f t="shared" si="84"/>
        <v>2.7007258200641981E-3</v>
      </c>
      <c r="F2706" s="77"/>
    </row>
    <row r="2707" spans="1:6" x14ac:dyDescent="0.3">
      <c r="A2707" s="1">
        <v>39897.729169999999</v>
      </c>
      <c r="B2707" s="2">
        <v>2893.45</v>
      </c>
      <c r="C2707" s="34">
        <f t="shared" si="85"/>
        <v>6.6309721366968333E-3</v>
      </c>
      <c r="D2707" s="2">
        <v>178.82</v>
      </c>
      <c r="E2707" s="34">
        <f t="shared" si="84"/>
        <v>3.4229280062847423E-3</v>
      </c>
      <c r="F2707" s="77"/>
    </row>
    <row r="2708" spans="1:6" x14ac:dyDescent="0.3">
      <c r="A2708" s="1">
        <v>39898.729169999999</v>
      </c>
      <c r="B2708" s="2">
        <v>2892.07</v>
      </c>
      <c r="C2708" s="34">
        <f t="shared" si="85"/>
        <v>-4.7693929392234047E-4</v>
      </c>
      <c r="D2708" s="2">
        <v>179.12</v>
      </c>
      <c r="E2708" s="34">
        <f t="shared" si="84"/>
        <v>1.677664690750591E-3</v>
      </c>
      <c r="F2708" s="77"/>
    </row>
    <row r="2709" spans="1:6" x14ac:dyDescent="0.3">
      <c r="A2709" s="1">
        <v>39899.729169999999</v>
      </c>
      <c r="B2709" s="2">
        <v>2840.62</v>
      </c>
      <c r="C2709" s="34">
        <f t="shared" si="85"/>
        <v>-1.7790025829250378E-2</v>
      </c>
      <c r="D2709" s="2">
        <v>177.17</v>
      </c>
      <c r="E2709" s="34">
        <f t="shared" si="84"/>
        <v>-1.088655649843695E-2</v>
      </c>
      <c r="F2709" s="77"/>
    </row>
    <row r="2710" spans="1:6" x14ac:dyDescent="0.3">
      <c r="A2710" s="1">
        <v>39902.729169999999</v>
      </c>
      <c r="B2710" s="2">
        <v>2719.34</v>
      </c>
      <c r="C2710" s="34">
        <f t="shared" si="85"/>
        <v>-4.2694904633495456E-2</v>
      </c>
      <c r="D2710" s="2">
        <v>170.45</v>
      </c>
      <c r="E2710" s="34">
        <f t="shared" si="84"/>
        <v>-3.7929672066376874E-2</v>
      </c>
      <c r="F2710" s="77"/>
    </row>
    <row r="2711" spans="1:6" x14ac:dyDescent="0.3">
      <c r="A2711" s="1">
        <v>39903.729169999999</v>
      </c>
      <c r="B2711" s="2">
        <v>2807.34</v>
      </c>
      <c r="C2711" s="34">
        <f t="shared" si="85"/>
        <v>3.2360793427816947E-2</v>
      </c>
      <c r="D2711" s="2">
        <v>176.46</v>
      </c>
      <c r="E2711" s="34">
        <f t="shared" si="84"/>
        <v>3.5259606922851461E-2</v>
      </c>
      <c r="F2711" s="77"/>
    </row>
    <row r="2712" spans="1:6" x14ac:dyDescent="0.3">
      <c r="A2712" s="1">
        <v>39904.729169999999</v>
      </c>
      <c r="B2712" s="2">
        <v>2839.61</v>
      </c>
      <c r="C2712" s="34">
        <f t="shared" si="85"/>
        <v>1.1494867027150191E-2</v>
      </c>
      <c r="D2712" s="2">
        <v>179.26</v>
      </c>
      <c r="E2712" s="34">
        <f t="shared" si="84"/>
        <v>1.5867618723790056E-2</v>
      </c>
      <c r="F2712" s="77"/>
    </row>
    <row r="2713" spans="1:6" x14ac:dyDescent="0.3">
      <c r="A2713" s="1">
        <v>39905.729169999999</v>
      </c>
      <c r="B2713" s="2">
        <v>2992.06</v>
      </c>
      <c r="C2713" s="34">
        <f t="shared" si="85"/>
        <v>5.3686949968481557E-2</v>
      </c>
      <c r="D2713" s="2">
        <v>188.11</v>
      </c>
      <c r="E2713" s="34">
        <f t="shared" si="84"/>
        <v>4.9369630704005463E-2</v>
      </c>
      <c r="F2713" s="77"/>
    </row>
    <row r="2714" spans="1:6" x14ac:dyDescent="0.3">
      <c r="A2714" s="1">
        <v>39906.729169999999</v>
      </c>
      <c r="B2714" s="2">
        <v>2958.74</v>
      </c>
      <c r="C2714" s="34">
        <f t="shared" si="85"/>
        <v>-1.1136140318041776E-2</v>
      </c>
      <c r="D2714" s="2">
        <v>186.17</v>
      </c>
      <c r="E2714" s="34">
        <f t="shared" si="84"/>
        <v>-1.0313114666950285E-2</v>
      </c>
      <c r="F2714" s="77"/>
    </row>
    <row r="2715" spans="1:6" x14ac:dyDescent="0.3">
      <c r="A2715" s="1">
        <v>39909.729169999999</v>
      </c>
      <c r="B2715" s="2">
        <v>2929.75</v>
      </c>
      <c r="C2715" s="34">
        <f t="shared" si="85"/>
        <v>-9.7980897273838297E-3</v>
      </c>
      <c r="D2715" s="2">
        <v>185.01</v>
      </c>
      <c r="E2715" s="34">
        <f t="shared" si="84"/>
        <v>-6.230864263844893E-3</v>
      </c>
      <c r="F2715" s="77"/>
    </row>
    <row r="2716" spans="1:6" x14ac:dyDescent="0.3">
      <c r="A2716" s="1">
        <v>39910.729169999999</v>
      </c>
      <c r="B2716" s="2">
        <v>2902.31</v>
      </c>
      <c r="C2716" s="34">
        <f t="shared" si="85"/>
        <v>-9.3659868589470729E-3</v>
      </c>
      <c r="D2716" s="2">
        <v>183.46</v>
      </c>
      <c r="E2716" s="34">
        <f t="shared" si="84"/>
        <v>-8.377925517539464E-3</v>
      </c>
      <c r="F2716" s="77"/>
    </row>
    <row r="2717" spans="1:6" x14ac:dyDescent="0.3">
      <c r="A2717" s="1">
        <v>39911.729169999999</v>
      </c>
      <c r="B2717" s="2">
        <v>2921.06</v>
      </c>
      <c r="C2717" s="34">
        <f t="shared" si="85"/>
        <v>6.4603712215443032E-3</v>
      </c>
      <c r="D2717" s="2">
        <v>184.02</v>
      </c>
      <c r="E2717" s="34">
        <f t="shared" si="84"/>
        <v>3.052436498419242E-3</v>
      </c>
      <c r="F2717" s="77"/>
    </row>
    <row r="2718" spans="1:6" x14ac:dyDescent="0.3">
      <c r="A2718" s="1">
        <v>39912.729169999999</v>
      </c>
      <c r="B2718" s="2">
        <v>2974.18</v>
      </c>
      <c r="C2718" s="34">
        <f t="shared" si="85"/>
        <v>1.8185179352700587E-2</v>
      </c>
      <c r="D2718" s="2">
        <v>188.06</v>
      </c>
      <c r="E2718" s="34">
        <f t="shared" si="84"/>
        <v>2.195413542006297E-2</v>
      </c>
      <c r="F2718" s="77"/>
    </row>
    <row r="2719" spans="1:6" x14ac:dyDescent="0.3">
      <c r="A2719" s="1">
        <v>39917.729169999999</v>
      </c>
      <c r="B2719" s="2">
        <v>3000.22</v>
      </c>
      <c r="C2719" s="34">
        <f t="shared" si="85"/>
        <v>8.7553544170158037E-3</v>
      </c>
      <c r="D2719" s="2">
        <v>190.99</v>
      </c>
      <c r="E2719" s="34">
        <f t="shared" si="84"/>
        <v>1.5580133999787416E-2</v>
      </c>
      <c r="F2719" s="77"/>
    </row>
    <row r="2720" spans="1:6" x14ac:dyDescent="0.3">
      <c r="A2720" s="1">
        <v>39918.729169999999</v>
      </c>
      <c r="B2720" s="2">
        <v>2985.74</v>
      </c>
      <c r="C2720" s="34">
        <f t="shared" si="85"/>
        <v>-4.8263127370659076E-3</v>
      </c>
      <c r="D2720" s="2">
        <v>190.52</v>
      </c>
      <c r="E2720" s="34">
        <f t="shared" si="84"/>
        <v>-2.4608618252264236E-3</v>
      </c>
      <c r="F2720" s="77"/>
    </row>
    <row r="2721" spans="1:6" x14ac:dyDescent="0.3">
      <c r="A2721" s="1">
        <v>39919.729169999999</v>
      </c>
      <c r="B2721" s="2">
        <v>3038.18</v>
      </c>
      <c r="C2721" s="34">
        <f t="shared" si="85"/>
        <v>1.7563485099171494E-2</v>
      </c>
      <c r="D2721" s="2">
        <v>193.82</v>
      </c>
      <c r="E2721" s="34">
        <f t="shared" si="84"/>
        <v>1.7321016166281566E-2</v>
      </c>
      <c r="F2721" s="77"/>
    </row>
    <row r="2722" spans="1:6" x14ac:dyDescent="0.3">
      <c r="A2722" s="1">
        <v>39920.729169999999</v>
      </c>
      <c r="B2722" s="2">
        <v>3091.96</v>
      </c>
      <c r="C2722" s="34">
        <f t="shared" si="85"/>
        <v>1.7701387014594339E-2</v>
      </c>
      <c r="D2722" s="2">
        <v>196.96</v>
      </c>
      <c r="E2722" s="34">
        <f t="shared" si="84"/>
        <v>1.6200598493447682E-2</v>
      </c>
      <c r="F2722" s="77"/>
    </row>
    <row r="2723" spans="1:6" x14ac:dyDescent="0.3">
      <c r="A2723" s="1">
        <v>39923.729169999999</v>
      </c>
      <c r="B2723" s="2">
        <v>2969.4</v>
      </c>
      <c r="C2723" s="34">
        <f t="shared" si="85"/>
        <v>-3.963828768806843E-2</v>
      </c>
      <c r="D2723" s="2">
        <v>189.93</v>
      </c>
      <c r="E2723" s="34">
        <f t="shared" si="84"/>
        <v>-3.5692526401299718E-2</v>
      </c>
      <c r="F2723" s="77"/>
    </row>
    <row r="2724" spans="1:6" x14ac:dyDescent="0.3">
      <c r="A2724" s="1">
        <v>39924.729169999999</v>
      </c>
      <c r="B2724" s="2">
        <v>2973.94</v>
      </c>
      <c r="C2724" s="34">
        <f t="shared" si="85"/>
        <v>1.5289284030444161E-3</v>
      </c>
      <c r="D2724" s="2">
        <v>190.2</v>
      </c>
      <c r="E2724" s="34">
        <f t="shared" si="84"/>
        <v>1.4215763702416506E-3</v>
      </c>
      <c r="F2724" s="77"/>
    </row>
    <row r="2725" spans="1:6" x14ac:dyDescent="0.3">
      <c r="A2725" s="1">
        <v>39925.729169999999</v>
      </c>
      <c r="B2725" s="2">
        <v>3025.24</v>
      </c>
      <c r="C2725" s="34">
        <f t="shared" si="85"/>
        <v>1.724984364176807E-2</v>
      </c>
      <c r="D2725" s="2">
        <v>192.38</v>
      </c>
      <c r="E2725" s="34">
        <f t="shared" si="84"/>
        <v>1.1461619348054786E-2</v>
      </c>
      <c r="F2725" s="77"/>
    </row>
    <row r="2726" spans="1:6" x14ac:dyDescent="0.3">
      <c r="A2726" s="1">
        <v>39926.729169999999</v>
      </c>
      <c r="B2726" s="2">
        <v>3008.62</v>
      </c>
      <c r="C2726" s="34">
        <f t="shared" si="85"/>
        <v>-5.4937790059631508E-3</v>
      </c>
      <c r="D2726" s="2">
        <v>191.49</v>
      </c>
      <c r="E2726" s="34">
        <f t="shared" si="84"/>
        <v>-4.6262605260420919E-3</v>
      </c>
      <c r="F2726" s="77"/>
    </row>
    <row r="2727" spans="1:6" x14ac:dyDescent="0.3">
      <c r="A2727" s="1">
        <v>39927.729169999999</v>
      </c>
      <c r="B2727" s="2">
        <v>3102.85</v>
      </c>
      <c r="C2727" s="34">
        <f t="shared" si="85"/>
        <v>3.1320007179371334E-2</v>
      </c>
      <c r="D2727" s="2">
        <v>195.82</v>
      </c>
      <c r="E2727" s="34">
        <f t="shared" si="84"/>
        <v>2.2612146848399295E-2</v>
      </c>
      <c r="F2727" s="77"/>
    </row>
    <row r="2728" spans="1:6" x14ac:dyDescent="0.3">
      <c r="A2728" s="1">
        <v>39930.729169999999</v>
      </c>
      <c r="B2728" s="2">
        <v>3102.43</v>
      </c>
      <c r="C2728" s="34">
        <f t="shared" si="85"/>
        <v>-1.3535942762299413E-4</v>
      </c>
      <c r="D2728" s="2">
        <v>196.53</v>
      </c>
      <c r="E2728" s="34">
        <f t="shared" si="84"/>
        <v>3.6257787764273353E-3</v>
      </c>
      <c r="F2728" s="77"/>
    </row>
    <row r="2729" spans="1:6" x14ac:dyDescent="0.3">
      <c r="A2729" s="1">
        <v>39931.729169999999</v>
      </c>
      <c r="B2729" s="2">
        <v>3051.02</v>
      </c>
      <c r="C2729" s="34">
        <f t="shared" si="85"/>
        <v>-1.6570881534796911E-2</v>
      </c>
      <c r="D2729" s="2">
        <v>193.57</v>
      </c>
      <c r="E2729" s="34">
        <f t="shared" si="84"/>
        <v>-1.5061313794331732E-2</v>
      </c>
      <c r="F2729" s="77"/>
    </row>
    <row r="2730" spans="1:6" x14ac:dyDescent="0.3">
      <c r="A2730" s="1">
        <v>39932.729169999999</v>
      </c>
      <c r="B2730" s="2">
        <v>3116.94</v>
      </c>
      <c r="C2730" s="34">
        <f t="shared" si="85"/>
        <v>2.160588917804529E-2</v>
      </c>
      <c r="D2730" s="2">
        <v>197.28</v>
      </c>
      <c r="E2730" s="34">
        <f t="shared" si="84"/>
        <v>1.9166193108436369E-2</v>
      </c>
      <c r="F2730" s="77"/>
    </row>
    <row r="2731" spans="1:6" x14ac:dyDescent="0.3">
      <c r="A2731" s="1">
        <v>39933.729169999999</v>
      </c>
      <c r="B2731" s="2">
        <v>3159.85</v>
      </c>
      <c r="C2731" s="34">
        <f t="shared" si="85"/>
        <v>1.3766707090928865E-2</v>
      </c>
      <c r="D2731" s="2">
        <v>200.23</v>
      </c>
      <c r="E2731" s="34">
        <f t="shared" si="84"/>
        <v>1.4953365774533545E-2</v>
      </c>
      <c r="F2731" s="77"/>
    </row>
    <row r="2732" spans="1:6" x14ac:dyDescent="0.3">
      <c r="A2732" s="1">
        <v>39937.729169999999</v>
      </c>
      <c r="B2732" s="2">
        <v>3237.97</v>
      </c>
      <c r="C2732" s="34">
        <f t="shared" si="85"/>
        <v>2.4722692532873403E-2</v>
      </c>
      <c r="D2732" s="2">
        <v>203.77</v>
      </c>
      <c r="E2732" s="34">
        <f t="shared" si="84"/>
        <v>1.7679668381361591E-2</v>
      </c>
      <c r="F2732" s="77"/>
    </row>
    <row r="2733" spans="1:6" x14ac:dyDescent="0.3">
      <c r="A2733" s="1">
        <v>39938.729169999999</v>
      </c>
      <c r="B2733" s="2">
        <v>3225</v>
      </c>
      <c r="C2733" s="34">
        <f t="shared" si="85"/>
        <v>-4.0055960987902539E-3</v>
      </c>
      <c r="D2733" s="2">
        <v>205.07</v>
      </c>
      <c r="E2733" s="34">
        <f t="shared" si="84"/>
        <v>6.3797418658291249E-3</v>
      </c>
      <c r="F2733" s="77"/>
    </row>
    <row r="2734" spans="1:6" x14ac:dyDescent="0.3">
      <c r="A2734" s="1">
        <v>39939.729169999999</v>
      </c>
      <c r="B2734" s="2">
        <v>3283.51</v>
      </c>
      <c r="C2734" s="34">
        <f t="shared" si="85"/>
        <v>1.8142635658914719E-2</v>
      </c>
      <c r="D2734" s="2">
        <v>208.02</v>
      </c>
      <c r="E2734" s="34">
        <f t="shared" si="84"/>
        <v>1.4385331837909021E-2</v>
      </c>
      <c r="F2734" s="77"/>
    </row>
    <row r="2735" spans="1:6" x14ac:dyDescent="0.3">
      <c r="A2735" s="1">
        <v>39940.729169999999</v>
      </c>
      <c r="B2735" s="2">
        <v>3251.52</v>
      </c>
      <c r="C2735" s="34">
        <f t="shared" si="85"/>
        <v>-9.7426229857683344E-3</v>
      </c>
      <c r="D2735" s="2">
        <v>206.29</v>
      </c>
      <c r="E2735" s="34">
        <f t="shared" si="84"/>
        <v>-8.3165080280742654E-3</v>
      </c>
      <c r="F2735" s="77"/>
    </row>
    <row r="2736" spans="1:6" x14ac:dyDescent="0.3">
      <c r="A2736" s="1">
        <v>39941.729169999999</v>
      </c>
      <c r="B2736" s="2">
        <v>3312.59</v>
      </c>
      <c r="C2736" s="34">
        <f t="shared" si="85"/>
        <v>1.8781985040842386E-2</v>
      </c>
      <c r="D2736" s="2">
        <v>209.51</v>
      </c>
      <c r="E2736" s="34">
        <f t="shared" si="84"/>
        <v>1.5609093993891987E-2</v>
      </c>
      <c r="F2736" s="77"/>
    </row>
    <row r="2737" spans="1:6" x14ac:dyDescent="0.3">
      <c r="A2737" s="1">
        <v>39944.729169999999</v>
      </c>
      <c r="B2737" s="2">
        <v>3248.67</v>
      </c>
      <c r="C2737" s="34">
        <f t="shared" si="85"/>
        <v>-1.9296079502745589E-2</v>
      </c>
      <c r="D2737" s="2">
        <v>206.59</v>
      </c>
      <c r="E2737" s="34">
        <f t="shared" si="84"/>
        <v>-1.3937282229965042E-2</v>
      </c>
      <c r="F2737" s="77"/>
    </row>
    <row r="2738" spans="1:6" x14ac:dyDescent="0.3">
      <c r="A2738" s="1">
        <v>39945.729169999999</v>
      </c>
      <c r="B2738" s="2">
        <v>3231.1</v>
      </c>
      <c r="C2738" s="34">
        <f t="shared" si="85"/>
        <v>-5.4083671163892566E-3</v>
      </c>
      <c r="D2738" s="2">
        <v>206.18</v>
      </c>
      <c r="E2738" s="34">
        <f t="shared" si="84"/>
        <v>-1.9846071929909836E-3</v>
      </c>
      <c r="F2738" s="77"/>
    </row>
    <row r="2739" spans="1:6" x14ac:dyDescent="0.3">
      <c r="A2739" s="1">
        <v>39946.729169999999</v>
      </c>
      <c r="B2739" s="2">
        <v>3152.9</v>
      </c>
      <c r="C2739" s="34">
        <f t="shared" si="85"/>
        <v>-2.4202284051870859E-2</v>
      </c>
      <c r="D2739" s="2">
        <v>200.72</v>
      </c>
      <c r="E2739" s="34">
        <f t="shared" si="84"/>
        <v>-2.6481715006305251E-2</v>
      </c>
      <c r="F2739" s="77"/>
    </row>
    <row r="2740" spans="1:6" x14ac:dyDescent="0.3">
      <c r="A2740" s="1">
        <v>39947.729169999999</v>
      </c>
      <c r="B2740" s="2">
        <v>3156.29</v>
      </c>
      <c r="C2740" s="34">
        <f t="shared" si="85"/>
        <v>1.0752006089631561E-3</v>
      </c>
      <c r="D2740" s="2">
        <v>201.7</v>
      </c>
      <c r="E2740" s="34">
        <f t="shared" si="84"/>
        <v>4.8824232762056941E-3</v>
      </c>
      <c r="F2740" s="77"/>
    </row>
    <row r="2741" spans="1:6" x14ac:dyDescent="0.3">
      <c r="A2741" s="1">
        <v>39948.729169999999</v>
      </c>
      <c r="B2741" s="2">
        <v>3169.05</v>
      </c>
      <c r="C2741" s="34">
        <f t="shared" si="85"/>
        <v>4.0427210427433913E-3</v>
      </c>
      <c r="D2741" s="2">
        <v>202.92</v>
      </c>
      <c r="E2741" s="34">
        <f t="shared" si="84"/>
        <v>6.0485870104114436E-3</v>
      </c>
      <c r="F2741" s="77"/>
    </row>
    <row r="2742" spans="1:6" x14ac:dyDescent="0.3">
      <c r="A2742" s="1">
        <v>39951.729169999999</v>
      </c>
      <c r="B2742" s="2">
        <v>3245.39</v>
      </c>
      <c r="C2742" s="34">
        <f t="shared" si="85"/>
        <v>2.4089238099745947E-2</v>
      </c>
      <c r="D2742" s="2">
        <v>207.83</v>
      </c>
      <c r="E2742" s="34">
        <f t="shared" ref="E2742:E2805" si="86">D2742/D2741-1</f>
        <v>2.4196727774492555E-2</v>
      </c>
      <c r="F2742" s="77"/>
    </row>
    <row r="2743" spans="1:6" x14ac:dyDescent="0.3">
      <c r="A2743" s="1">
        <v>39952.729169999999</v>
      </c>
      <c r="B2743" s="2">
        <v>3274.96</v>
      </c>
      <c r="C2743" s="34">
        <f t="shared" si="85"/>
        <v>9.1113856886229083E-3</v>
      </c>
      <c r="D2743" s="2">
        <v>210.78</v>
      </c>
      <c r="E2743" s="34">
        <f t="shared" si="86"/>
        <v>1.4194293412885584E-2</v>
      </c>
      <c r="F2743" s="77"/>
    </row>
    <row r="2744" spans="1:6" x14ac:dyDescent="0.3">
      <c r="A2744" s="1">
        <v>39953.729169999999</v>
      </c>
      <c r="B2744" s="2">
        <v>3303.37</v>
      </c>
      <c r="C2744" s="34">
        <f t="shared" si="85"/>
        <v>8.6749151134670743E-3</v>
      </c>
      <c r="D2744" s="2">
        <v>211.75</v>
      </c>
      <c r="E2744" s="34">
        <f t="shared" si="86"/>
        <v>4.6019546446531834E-3</v>
      </c>
      <c r="F2744" s="77"/>
    </row>
    <row r="2745" spans="1:6" x14ac:dyDescent="0.3">
      <c r="A2745" s="1">
        <v>39954.729169999999</v>
      </c>
      <c r="B2745" s="2">
        <v>3217.41</v>
      </c>
      <c r="C2745" s="34">
        <f t="shared" si="85"/>
        <v>-2.6021910957597871E-2</v>
      </c>
      <c r="D2745" s="2">
        <v>207.57</v>
      </c>
      <c r="E2745" s="34">
        <f t="shared" si="86"/>
        <v>-1.9740259740259725E-2</v>
      </c>
      <c r="F2745" s="77"/>
    </row>
    <row r="2746" spans="1:6" x14ac:dyDescent="0.3">
      <c r="A2746" s="1">
        <v>39955.729169999999</v>
      </c>
      <c r="B2746" s="2">
        <v>3227.97</v>
      </c>
      <c r="C2746" s="34">
        <f t="shared" si="85"/>
        <v>3.2821430902496562E-3</v>
      </c>
      <c r="D2746" s="2">
        <v>207.01</v>
      </c>
      <c r="E2746" s="34">
        <f t="shared" si="86"/>
        <v>-2.6978850508262431E-3</v>
      </c>
      <c r="F2746" s="77"/>
    </row>
    <row r="2747" spans="1:6" x14ac:dyDescent="0.3">
      <c r="A2747" s="1">
        <v>39958.729169999999</v>
      </c>
      <c r="B2747" s="2">
        <v>3236.16</v>
      </c>
      <c r="C2747" s="34">
        <f t="shared" ref="C2747:C2810" si="87">B2747/B2746-1</f>
        <v>2.5371983010995525E-3</v>
      </c>
      <c r="D2747" s="2">
        <v>207.36</v>
      </c>
      <c r="E2747" s="34">
        <f t="shared" si="86"/>
        <v>1.6907395777983059E-3</v>
      </c>
      <c r="F2747" s="77"/>
    </row>
    <row r="2748" spans="1:6" x14ac:dyDescent="0.3">
      <c r="A2748" s="1">
        <v>39959.729169999999</v>
      </c>
      <c r="B2748" s="2">
        <v>3270.09</v>
      </c>
      <c r="C2748" s="34">
        <f t="shared" si="87"/>
        <v>1.0484648472263602E-2</v>
      </c>
      <c r="D2748" s="2">
        <v>208.96</v>
      </c>
      <c r="E2748" s="34">
        <f t="shared" si="86"/>
        <v>7.7160493827159726E-3</v>
      </c>
      <c r="F2748" s="77"/>
    </row>
    <row r="2749" spans="1:6" x14ac:dyDescent="0.3">
      <c r="A2749" s="1">
        <v>39960.729169999999</v>
      </c>
      <c r="B2749" s="2">
        <v>3294.86</v>
      </c>
      <c r="C2749" s="34">
        <f t="shared" si="87"/>
        <v>7.5747150690042009E-3</v>
      </c>
      <c r="D2749" s="2">
        <v>210.41</v>
      </c>
      <c r="E2749" s="34">
        <f t="shared" si="86"/>
        <v>6.9391271056660209E-3</v>
      </c>
      <c r="F2749" s="77"/>
    </row>
    <row r="2750" spans="1:6" x14ac:dyDescent="0.3">
      <c r="A2750" s="1">
        <v>39961.729169999999</v>
      </c>
      <c r="B2750" s="2">
        <v>3263.7</v>
      </c>
      <c r="C2750" s="34">
        <f t="shared" si="87"/>
        <v>-9.4571544769733729E-3</v>
      </c>
      <c r="D2750" s="2">
        <v>207.93</v>
      </c>
      <c r="E2750" s="34">
        <f t="shared" si="86"/>
        <v>-1.1786512047906372E-2</v>
      </c>
      <c r="F2750" s="77"/>
    </row>
    <row r="2751" spans="1:6" x14ac:dyDescent="0.3">
      <c r="A2751" s="1">
        <v>39962.729169999999</v>
      </c>
      <c r="B2751" s="2">
        <v>3277.65</v>
      </c>
      <c r="C2751" s="34">
        <f t="shared" si="87"/>
        <v>4.2742899163525916E-3</v>
      </c>
      <c r="D2751" s="2">
        <v>208.21</v>
      </c>
      <c r="E2751" s="34">
        <f t="shared" si="86"/>
        <v>1.3466070312124767E-3</v>
      </c>
      <c r="F2751" s="77"/>
    </row>
    <row r="2752" spans="1:6" x14ac:dyDescent="0.3">
      <c r="A2752" s="1">
        <v>39965.729169999999</v>
      </c>
      <c r="B2752" s="2">
        <v>3379.49</v>
      </c>
      <c r="C2752" s="34">
        <f t="shared" si="87"/>
        <v>3.1071041752475104E-2</v>
      </c>
      <c r="D2752" s="2">
        <v>214.31</v>
      </c>
      <c r="E2752" s="34">
        <f t="shared" si="86"/>
        <v>2.9297344027664263E-2</v>
      </c>
      <c r="F2752" s="77"/>
    </row>
    <row r="2753" spans="1:6" x14ac:dyDescent="0.3">
      <c r="A2753" s="1">
        <v>39966.729169999999</v>
      </c>
      <c r="B2753" s="2">
        <v>3378.04</v>
      </c>
      <c r="C2753" s="34">
        <f t="shared" si="87"/>
        <v>-4.2905882248500671E-4</v>
      </c>
      <c r="D2753" s="2">
        <v>214.24</v>
      </c>
      <c r="E2753" s="34">
        <f t="shared" si="86"/>
        <v>-3.2662964863983124E-4</v>
      </c>
      <c r="F2753" s="77"/>
    </row>
    <row r="2754" spans="1:6" x14ac:dyDescent="0.3">
      <c r="A2754" s="1">
        <v>39967.729169999999</v>
      </c>
      <c r="B2754" s="2">
        <v>3309.65</v>
      </c>
      <c r="C2754" s="34">
        <f t="shared" si="87"/>
        <v>-2.0245467786053406E-2</v>
      </c>
      <c r="D2754" s="2">
        <v>209.94</v>
      </c>
      <c r="E2754" s="34">
        <f t="shared" si="86"/>
        <v>-2.0070948469006811E-2</v>
      </c>
      <c r="F2754" s="77"/>
    </row>
    <row r="2755" spans="1:6" x14ac:dyDescent="0.3">
      <c r="A2755" s="1">
        <v>39968.729169999999</v>
      </c>
      <c r="B2755" s="2">
        <v>3312.03</v>
      </c>
      <c r="C2755" s="34">
        <f t="shared" si="87"/>
        <v>7.1910927137319725E-4</v>
      </c>
      <c r="D2755" s="2">
        <v>209.47</v>
      </c>
      <c r="E2755" s="34">
        <f t="shared" si="86"/>
        <v>-2.2387348766313986E-3</v>
      </c>
      <c r="F2755" s="77"/>
    </row>
    <row r="2756" spans="1:6" x14ac:dyDescent="0.3">
      <c r="A2756" s="1">
        <v>39969.729169999999</v>
      </c>
      <c r="B2756" s="2">
        <v>3339.05</v>
      </c>
      <c r="C2756" s="34">
        <f t="shared" si="87"/>
        <v>8.1581386642028964E-3</v>
      </c>
      <c r="D2756" s="2">
        <v>210.76</v>
      </c>
      <c r="E2756" s="34">
        <f t="shared" si="86"/>
        <v>6.1583997708503091E-3</v>
      </c>
      <c r="F2756" s="77"/>
    </row>
    <row r="2757" spans="1:6" x14ac:dyDescent="0.3">
      <c r="A2757" s="1">
        <v>39972.729169999999</v>
      </c>
      <c r="B2757" s="2">
        <v>3289.66</v>
      </c>
      <c r="C2757" s="34">
        <f t="shared" si="87"/>
        <v>-1.4791632350518946E-2</v>
      </c>
      <c r="D2757" s="2">
        <v>209.29</v>
      </c>
      <c r="E2757" s="34">
        <f t="shared" si="86"/>
        <v>-6.9747580185993696E-3</v>
      </c>
      <c r="F2757" s="77"/>
    </row>
    <row r="2758" spans="1:6" x14ac:dyDescent="0.3">
      <c r="A2758" s="1">
        <v>39973.729169999999</v>
      </c>
      <c r="B2758" s="2">
        <v>3296.73</v>
      </c>
      <c r="C2758" s="34">
        <f t="shared" si="87"/>
        <v>2.1491582716754998E-3</v>
      </c>
      <c r="D2758" s="2">
        <v>210.29</v>
      </c>
      <c r="E2758" s="34">
        <f t="shared" si="86"/>
        <v>4.7780591523722826E-3</v>
      </c>
      <c r="F2758" s="77"/>
    </row>
    <row r="2759" spans="1:6" x14ac:dyDescent="0.3">
      <c r="A2759" s="1">
        <v>39974.729169999999</v>
      </c>
      <c r="B2759" s="2">
        <v>3315.27</v>
      </c>
      <c r="C2759" s="34">
        <f t="shared" si="87"/>
        <v>5.6237544475890022E-3</v>
      </c>
      <c r="D2759" s="2">
        <v>212.77</v>
      </c>
      <c r="E2759" s="34">
        <f t="shared" si="86"/>
        <v>1.1793237909553556E-2</v>
      </c>
      <c r="F2759" s="77"/>
    </row>
    <row r="2760" spans="1:6" x14ac:dyDescent="0.3">
      <c r="A2760" s="1">
        <v>39975.729169999999</v>
      </c>
      <c r="B2760" s="2">
        <v>3334.94</v>
      </c>
      <c r="C2760" s="34">
        <f t="shared" si="87"/>
        <v>5.9331517493297348E-3</v>
      </c>
      <c r="D2760" s="2">
        <v>214.8</v>
      </c>
      <c r="E2760" s="34">
        <f t="shared" si="86"/>
        <v>9.5408187244443443E-3</v>
      </c>
      <c r="F2760" s="77"/>
    </row>
    <row r="2761" spans="1:6" x14ac:dyDescent="0.3">
      <c r="A2761" s="1">
        <v>39976.729169999999</v>
      </c>
      <c r="B2761" s="2">
        <v>3326.14</v>
      </c>
      <c r="C2761" s="34">
        <f t="shared" si="87"/>
        <v>-2.6387281330398915E-3</v>
      </c>
      <c r="D2761" s="2">
        <v>214.35</v>
      </c>
      <c r="E2761" s="34">
        <f t="shared" si="86"/>
        <v>-2.0949720670392358E-3</v>
      </c>
      <c r="F2761" s="77"/>
    </row>
    <row r="2762" spans="1:6" x14ac:dyDescent="0.3">
      <c r="A2762" s="1">
        <v>39979.729169999999</v>
      </c>
      <c r="B2762" s="2">
        <v>3219.58</v>
      </c>
      <c r="C2762" s="34">
        <f t="shared" si="87"/>
        <v>-3.2037136139789646E-2</v>
      </c>
      <c r="D2762" s="2">
        <v>209.02</v>
      </c>
      <c r="E2762" s="34">
        <f t="shared" si="86"/>
        <v>-2.4865873571261909E-2</v>
      </c>
      <c r="F2762" s="77"/>
    </row>
    <row r="2763" spans="1:6" x14ac:dyDescent="0.3">
      <c r="A2763" s="1">
        <v>39980.729169999999</v>
      </c>
      <c r="B2763" s="2">
        <v>3213.95</v>
      </c>
      <c r="C2763" s="34">
        <f t="shared" si="87"/>
        <v>-1.7486752930506722E-3</v>
      </c>
      <c r="D2763" s="2">
        <v>208.8</v>
      </c>
      <c r="E2763" s="34">
        <f t="shared" si="86"/>
        <v>-1.0525308582910453E-3</v>
      </c>
      <c r="F2763" s="77"/>
    </row>
    <row r="2764" spans="1:6" x14ac:dyDescent="0.3">
      <c r="A2764" s="1">
        <v>39981.729169999999</v>
      </c>
      <c r="B2764" s="2">
        <v>3161.14</v>
      </c>
      <c r="C2764" s="34">
        <f t="shared" si="87"/>
        <v>-1.6431493956035381E-2</v>
      </c>
      <c r="D2764" s="2">
        <v>204.63</v>
      </c>
      <c r="E2764" s="34">
        <f t="shared" si="86"/>
        <v>-1.9971264367816155E-2</v>
      </c>
      <c r="F2764" s="77"/>
    </row>
    <row r="2765" spans="1:6" x14ac:dyDescent="0.3">
      <c r="A2765" s="1">
        <v>39982.729169999999</v>
      </c>
      <c r="B2765" s="2">
        <v>3194.06</v>
      </c>
      <c r="C2765" s="34">
        <f t="shared" si="87"/>
        <v>1.0413964582397517E-2</v>
      </c>
      <c r="D2765" s="2">
        <v>205.64</v>
      </c>
      <c r="E2765" s="34">
        <f t="shared" si="86"/>
        <v>4.9357376728729196E-3</v>
      </c>
      <c r="F2765" s="77"/>
    </row>
    <row r="2766" spans="1:6" x14ac:dyDescent="0.3">
      <c r="A2766" s="1">
        <v>39983.729169999999</v>
      </c>
      <c r="B2766" s="2">
        <v>3221.27</v>
      </c>
      <c r="C2766" s="34">
        <f t="shared" si="87"/>
        <v>8.518938279180821E-3</v>
      </c>
      <c r="D2766" s="2">
        <v>208.28</v>
      </c>
      <c r="E2766" s="34">
        <f t="shared" si="86"/>
        <v>1.2837969266679794E-2</v>
      </c>
      <c r="F2766" s="77"/>
    </row>
    <row r="2767" spans="1:6" x14ac:dyDescent="0.3">
      <c r="A2767" s="1">
        <v>39986.729169999999</v>
      </c>
      <c r="B2767" s="2">
        <v>3123.25</v>
      </c>
      <c r="C2767" s="34">
        <f t="shared" si="87"/>
        <v>-3.0428992291860024E-2</v>
      </c>
      <c r="D2767" s="2">
        <v>202.48</v>
      </c>
      <c r="E2767" s="34">
        <f t="shared" si="86"/>
        <v>-2.7847128864989523E-2</v>
      </c>
      <c r="F2767" s="77"/>
    </row>
    <row r="2768" spans="1:6" x14ac:dyDescent="0.3">
      <c r="A2768" s="1">
        <v>39987.729169999999</v>
      </c>
      <c r="B2768" s="2">
        <v>3116.82</v>
      </c>
      <c r="C2768" s="34">
        <f t="shared" si="87"/>
        <v>-2.0587529016248274E-3</v>
      </c>
      <c r="D2768" s="2">
        <v>201.49</v>
      </c>
      <c r="E2768" s="34">
        <f t="shared" si="86"/>
        <v>-4.8893717898063072E-3</v>
      </c>
      <c r="F2768" s="77"/>
    </row>
    <row r="2769" spans="1:6" x14ac:dyDescent="0.3">
      <c r="A2769" s="1">
        <v>39988.729169999999</v>
      </c>
      <c r="B2769" s="2">
        <v>3184.76</v>
      </c>
      <c r="C2769" s="34">
        <f t="shared" si="87"/>
        <v>2.1797858073292709E-2</v>
      </c>
      <c r="D2769" s="2">
        <v>206.33</v>
      </c>
      <c r="E2769" s="34">
        <f t="shared" si="86"/>
        <v>2.4021043227951733E-2</v>
      </c>
      <c r="F2769" s="77"/>
    </row>
    <row r="2770" spans="1:6" x14ac:dyDescent="0.3">
      <c r="A2770" s="1">
        <v>39989.729169999999</v>
      </c>
      <c r="B2770" s="2">
        <v>3163.1</v>
      </c>
      <c r="C2770" s="34">
        <f t="shared" si="87"/>
        <v>-6.8011404313041979E-3</v>
      </c>
      <c r="D2770" s="2">
        <v>204.66</v>
      </c>
      <c r="E2770" s="34">
        <f t="shared" si="86"/>
        <v>-8.0938302718945865E-3</v>
      </c>
      <c r="F2770" s="77"/>
    </row>
    <row r="2771" spans="1:6" x14ac:dyDescent="0.3">
      <c r="A2771" s="1">
        <v>39990.729169999999</v>
      </c>
      <c r="B2771" s="2">
        <v>3129.73</v>
      </c>
      <c r="C2771" s="34">
        <f t="shared" si="87"/>
        <v>-1.0549777117384807E-2</v>
      </c>
      <c r="D2771" s="2">
        <v>204.47</v>
      </c>
      <c r="E2771" s="34">
        <f t="shared" si="86"/>
        <v>-9.2836900224757546E-4</v>
      </c>
      <c r="F2771" s="77"/>
    </row>
    <row r="2772" spans="1:6" x14ac:dyDescent="0.3">
      <c r="A2772" s="1">
        <v>39993.729169999999</v>
      </c>
      <c r="B2772" s="2">
        <v>3193.68</v>
      </c>
      <c r="C2772" s="34">
        <f t="shared" si="87"/>
        <v>2.0433072501461647E-2</v>
      </c>
      <c r="D2772" s="2">
        <v>208.03</v>
      </c>
      <c r="E2772" s="34">
        <f t="shared" si="86"/>
        <v>1.7410867119870943E-2</v>
      </c>
      <c r="F2772" s="77"/>
    </row>
    <row r="2773" spans="1:6" x14ac:dyDescent="0.3">
      <c r="A2773" s="1">
        <v>39994.729169999999</v>
      </c>
      <c r="B2773" s="2">
        <v>3140.44</v>
      </c>
      <c r="C2773" s="34">
        <f t="shared" si="87"/>
        <v>-1.667042408757291E-2</v>
      </c>
      <c r="D2773" s="2">
        <v>205.83</v>
      </c>
      <c r="E2773" s="34">
        <f t="shared" si="86"/>
        <v>-1.0575397779166384E-2</v>
      </c>
      <c r="F2773" s="77"/>
    </row>
    <row r="2774" spans="1:6" x14ac:dyDescent="0.3">
      <c r="A2774" s="1">
        <v>39995.729169999999</v>
      </c>
      <c r="B2774" s="2">
        <v>3217</v>
      </c>
      <c r="C2774" s="34">
        <f t="shared" si="87"/>
        <v>2.4378749474595951E-2</v>
      </c>
      <c r="D2774" s="2">
        <v>209.46</v>
      </c>
      <c r="E2774" s="34">
        <f t="shared" si="86"/>
        <v>1.7635913132196368E-2</v>
      </c>
      <c r="F2774" s="77"/>
    </row>
    <row r="2775" spans="1:6" x14ac:dyDescent="0.3">
      <c r="A2775" s="1">
        <v>39996.729169999999</v>
      </c>
      <c r="B2775" s="2">
        <v>3116.41</v>
      </c>
      <c r="C2775" s="34">
        <f t="shared" si="87"/>
        <v>-3.126826235623259E-2</v>
      </c>
      <c r="D2775" s="2">
        <v>204.12</v>
      </c>
      <c r="E2775" s="34">
        <f t="shared" si="86"/>
        <v>-2.5494127757089702E-2</v>
      </c>
      <c r="F2775" s="77"/>
    </row>
    <row r="2776" spans="1:6" x14ac:dyDescent="0.3">
      <c r="A2776" s="1">
        <v>39997.729169999999</v>
      </c>
      <c r="B2776" s="2">
        <v>3119.51</v>
      </c>
      <c r="C2776" s="34">
        <f t="shared" si="87"/>
        <v>9.9473432571461906E-4</v>
      </c>
      <c r="D2776" s="2">
        <v>204.08</v>
      </c>
      <c r="E2776" s="34">
        <f t="shared" si="86"/>
        <v>-1.9596315892611571E-4</v>
      </c>
      <c r="F2776" s="77"/>
    </row>
    <row r="2777" spans="1:6" x14ac:dyDescent="0.3">
      <c r="A2777" s="1">
        <v>40000.729169999999</v>
      </c>
      <c r="B2777" s="2">
        <v>3082.16</v>
      </c>
      <c r="C2777" s="34">
        <f t="shared" si="87"/>
        <v>-1.1973034226529289E-2</v>
      </c>
      <c r="D2777" s="2">
        <v>201.7</v>
      </c>
      <c r="E2777" s="34">
        <f t="shared" si="86"/>
        <v>-1.1662093296746501E-2</v>
      </c>
      <c r="F2777" s="77"/>
    </row>
    <row r="2778" spans="1:6" x14ac:dyDescent="0.3">
      <c r="A2778" s="1">
        <v>40001.729169999999</v>
      </c>
      <c r="B2778" s="2">
        <v>3048.57</v>
      </c>
      <c r="C2778" s="34">
        <f t="shared" si="87"/>
        <v>-1.0898201261452911E-2</v>
      </c>
      <c r="D2778" s="2">
        <v>200.2</v>
      </c>
      <c r="E2778" s="34">
        <f t="shared" si="86"/>
        <v>-7.4367873078829971E-3</v>
      </c>
      <c r="F2778" s="77"/>
    </row>
    <row r="2779" spans="1:6" x14ac:dyDescent="0.3">
      <c r="A2779" s="1">
        <v>40002.729169999999</v>
      </c>
      <c r="B2779" s="2">
        <v>3009.71</v>
      </c>
      <c r="C2779" s="34">
        <f t="shared" si="87"/>
        <v>-1.274696005012188E-2</v>
      </c>
      <c r="D2779" s="2">
        <v>198.03</v>
      </c>
      <c r="E2779" s="34">
        <f t="shared" si="86"/>
        <v>-1.0839160839160811E-2</v>
      </c>
      <c r="F2779" s="77"/>
    </row>
    <row r="2780" spans="1:6" x14ac:dyDescent="0.3">
      <c r="A2780" s="1">
        <v>40003.729169999999</v>
      </c>
      <c r="B2780" s="2">
        <v>3025.94</v>
      </c>
      <c r="C2780" s="34">
        <f t="shared" si="87"/>
        <v>5.3925461257064988E-3</v>
      </c>
      <c r="D2780" s="2">
        <v>199.41</v>
      </c>
      <c r="E2780" s="34">
        <f t="shared" si="86"/>
        <v>6.9686411149825211E-3</v>
      </c>
      <c r="F2780" s="77"/>
    </row>
    <row r="2781" spans="1:6" x14ac:dyDescent="0.3">
      <c r="A2781" s="1">
        <v>40004.729169999999</v>
      </c>
      <c r="B2781" s="2">
        <v>2983.1</v>
      </c>
      <c r="C2781" s="34">
        <f t="shared" si="87"/>
        <v>-1.4157584089572239E-2</v>
      </c>
      <c r="D2781" s="2">
        <v>197.25</v>
      </c>
      <c r="E2781" s="34">
        <f t="shared" si="86"/>
        <v>-1.0831954265081989E-2</v>
      </c>
      <c r="F2781" s="77"/>
    </row>
    <row r="2782" spans="1:6" x14ac:dyDescent="0.3">
      <c r="A2782" s="1">
        <v>40007.729169999999</v>
      </c>
      <c r="B2782" s="2">
        <v>3052.08</v>
      </c>
      <c r="C2782" s="34">
        <f t="shared" si="87"/>
        <v>2.312359625892535E-2</v>
      </c>
      <c r="D2782" s="2">
        <v>200.8</v>
      </c>
      <c r="E2782" s="34">
        <f t="shared" si="86"/>
        <v>1.7997465145754177E-2</v>
      </c>
      <c r="F2782" s="77"/>
    </row>
    <row r="2783" spans="1:6" x14ac:dyDescent="0.3">
      <c r="A2783" s="1">
        <v>40008.729169999999</v>
      </c>
      <c r="B2783" s="2">
        <v>3081.87</v>
      </c>
      <c r="C2783" s="34">
        <f t="shared" si="87"/>
        <v>9.760556735078918E-3</v>
      </c>
      <c r="D2783" s="2">
        <v>203.5</v>
      </c>
      <c r="E2783" s="34">
        <f t="shared" si="86"/>
        <v>1.3446215139442108E-2</v>
      </c>
      <c r="F2783" s="77"/>
    </row>
    <row r="2784" spans="1:6" x14ac:dyDescent="0.3">
      <c r="A2784" s="1">
        <v>40009.729169999999</v>
      </c>
      <c r="B2784" s="2">
        <v>3171.27</v>
      </c>
      <c r="C2784" s="34">
        <f t="shared" si="87"/>
        <v>2.9008361806305949E-2</v>
      </c>
      <c r="D2784" s="2">
        <v>209.08</v>
      </c>
      <c r="E2784" s="34">
        <f t="shared" si="86"/>
        <v>2.7420147420147423E-2</v>
      </c>
      <c r="F2784" s="77"/>
    </row>
    <row r="2785" spans="1:6" x14ac:dyDescent="0.3">
      <c r="A2785" s="1">
        <v>40010.729169999999</v>
      </c>
      <c r="B2785" s="2">
        <v>3199.68</v>
      </c>
      <c r="C2785" s="34">
        <f t="shared" si="87"/>
        <v>8.9585560359097816E-3</v>
      </c>
      <c r="D2785" s="2">
        <v>209.86</v>
      </c>
      <c r="E2785" s="34">
        <f t="shared" si="86"/>
        <v>3.7306294241439275E-3</v>
      </c>
      <c r="F2785" s="77"/>
    </row>
    <row r="2786" spans="1:6" x14ac:dyDescent="0.3">
      <c r="A2786" s="1">
        <v>40011.729169999999</v>
      </c>
      <c r="B2786" s="2">
        <v>3218.46</v>
      </c>
      <c r="C2786" s="34">
        <f t="shared" si="87"/>
        <v>5.8693369336935142E-3</v>
      </c>
      <c r="D2786" s="2">
        <v>210.67</v>
      </c>
      <c r="E2786" s="34">
        <f t="shared" si="86"/>
        <v>3.8597160011435427E-3</v>
      </c>
      <c r="F2786" s="77"/>
    </row>
    <row r="2787" spans="1:6" x14ac:dyDescent="0.3">
      <c r="A2787" s="1">
        <v>40014.729169999999</v>
      </c>
      <c r="B2787" s="2">
        <v>3270.94</v>
      </c>
      <c r="C2787" s="34">
        <f t="shared" si="87"/>
        <v>1.6305935136680327E-2</v>
      </c>
      <c r="D2787" s="2">
        <v>213.22</v>
      </c>
      <c r="E2787" s="34">
        <f t="shared" si="86"/>
        <v>1.2104238856980087E-2</v>
      </c>
      <c r="F2787" s="77"/>
    </row>
    <row r="2788" spans="1:6" x14ac:dyDescent="0.3">
      <c r="A2788" s="1">
        <v>40015.729169999999</v>
      </c>
      <c r="B2788" s="2">
        <v>3302.89</v>
      </c>
      <c r="C2788" s="34">
        <f t="shared" si="87"/>
        <v>9.7678343228551068E-3</v>
      </c>
      <c r="D2788" s="2">
        <v>215.02</v>
      </c>
      <c r="E2788" s="34">
        <f t="shared" si="86"/>
        <v>8.4419848044274826E-3</v>
      </c>
      <c r="F2788" s="77"/>
    </row>
    <row r="2789" spans="1:6" x14ac:dyDescent="0.3">
      <c r="A2789" s="1">
        <v>40016.729169999999</v>
      </c>
      <c r="B2789" s="2">
        <v>3305.07</v>
      </c>
      <c r="C2789" s="34">
        <f t="shared" si="87"/>
        <v>6.6002803605336169E-4</v>
      </c>
      <c r="D2789" s="2">
        <v>215.65</v>
      </c>
      <c r="E2789" s="34">
        <f t="shared" si="86"/>
        <v>2.9299600037204776E-3</v>
      </c>
      <c r="F2789" s="77"/>
    </row>
    <row r="2790" spans="1:6" x14ac:dyDescent="0.3">
      <c r="A2790" s="1">
        <v>40017.729169999999</v>
      </c>
      <c r="B2790" s="2">
        <v>3373.72</v>
      </c>
      <c r="C2790" s="34">
        <f t="shared" si="87"/>
        <v>2.0771118312168824E-2</v>
      </c>
      <c r="D2790" s="2">
        <v>219.79</v>
      </c>
      <c r="E2790" s="34">
        <f t="shared" si="86"/>
        <v>1.919777417111046E-2</v>
      </c>
      <c r="F2790" s="77"/>
    </row>
    <row r="2791" spans="1:6" x14ac:dyDescent="0.3">
      <c r="A2791" s="1">
        <v>40018.729169999999</v>
      </c>
      <c r="B2791" s="2">
        <v>3366.45</v>
      </c>
      <c r="C2791" s="34">
        <f t="shared" si="87"/>
        <v>-2.1548913365662115E-3</v>
      </c>
      <c r="D2791" s="2">
        <v>219.67</v>
      </c>
      <c r="E2791" s="34">
        <f t="shared" si="86"/>
        <v>-5.459757040812141E-4</v>
      </c>
      <c r="F2791" s="77"/>
    </row>
    <row r="2792" spans="1:6" x14ac:dyDescent="0.3">
      <c r="A2792" s="1">
        <v>40021.729169999999</v>
      </c>
      <c r="B2792" s="2">
        <v>3372.36</v>
      </c>
      <c r="C2792" s="34">
        <f t="shared" si="87"/>
        <v>1.75555852604381E-3</v>
      </c>
      <c r="D2792" s="2">
        <v>220.59</v>
      </c>
      <c r="E2792" s="34">
        <f t="shared" si="86"/>
        <v>4.1881003323167576E-3</v>
      </c>
      <c r="F2792" s="77"/>
    </row>
    <row r="2793" spans="1:6" x14ac:dyDescent="0.3">
      <c r="A2793" s="1">
        <v>40022.729169999999</v>
      </c>
      <c r="B2793" s="2">
        <v>3330.97</v>
      </c>
      <c r="C2793" s="34">
        <f t="shared" si="87"/>
        <v>-1.2273304154953868E-2</v>
      </c>
      <c r="D2793" s="2">
        <v>218.54</v>
      </c>
      <c r="E2793" s="34">
        <f t="shared" si="86"/>
        <v>-9.2932589872615212E-3</v>
      </c>
      <c r="F2793" s="77"/>
    </row>
    <row r="2794" spans="1:6" x14ac:dyDescent="0.3">
      <c r="A2794" s="1">
        <v>40023.729169999999</v>
      </c>
      <c r="B2794" s="2">
        <v>3365.62</v>
      </c>
      <c r="C2794" s="34">
        <f t="shared" si="87"/>
        <v>1.0402375284076504E-2</v>
      </c>
      <c r="D2794" s="2">
        <v>220.37</v>
      </c>
      <c r="E2794" s="34">
        <f t="shared" si="86"/>
        <v>8.373753088679381E-3</v>
      </c>
      <c r="F2794" s="77"/>
    </row>
    <row r="2795" spans="1:6" x14ac:dyDescent="0.3">
      <c r="A2795" s="1">
        <v>40024.729169999999</v>
      </c>
      <c r="B2795" s="2">
        <v>3435.49</v>
      </c>
      <c r="C2795" s="34">
        <f t="shared" si="87"/>
        <v>2.0759919420493045E-2</v>
      </c>
      <c r="D2795" s="2">
        <v>225.25</v>
      </c>
      <c r="E2795" s="34">
        <f t="shared" si="86"/>
        <v>2.2144575032899239E-2</v>
      </c>
      <c r="F2795" s="77"/>
    </row>
    <row r="2796" spans="1:6" x14ac:dyDescent="0.3">
      <c r="A2796" s="1">
        <v>40025.729169999999</v>
      </c>
      <c r="B2796" s="2">
        <v>3426.27</v>
      </c>
      <c r="C2796" s="34">
        <f t="shared" si="87"/>
        <v>-2.683751080631791E-3</v>
      </c>
      <c r="D2796" s="2">
        <v>224.91</v>
      </c>
      <c r="E2796" s="34">
        <f t="shared" si="86"/>
        <v>-1.5094339622642172E-3</v>
      </c>
      <c r="F2796" s="77"/>
    </row>
    <row r="2797" spans="1:6" x14ac:dyDescent="0.3">
      <c r="A2797" s="1">
        <v>40028.729169999999</v>
      </c>
      <c r="B2797" s="2">
        <v>3477.8</v>
      </c>
      <c r="C2797" s="34">
        <f t="shared" si="87"/>
        <v>1.5039678717672533E-2</v>
      </c>
      <c r="D2797" s="2">
        <v>228.46</v>
      </c>
      <c r="E2797" s="34">
        <f t="shared" si="86"/>
        <v>1.5784091414343671E-2</v>
      </c>
      <c r="F2797" s="77"/>
    </row>
    <row r="2798" spans="1:6" x14ac:dyDescent="0.3">
      <c r="A2798" s="1">
        <v>40029.729169999999</v>
      </c>
      <c r="B2798" s="2">
        <v>3476.37</v>
      </c>
      <c r="C2798" s="34">
        <f t="shared" si="87"/>
        <v>-4.1117948128133186E-4</v>
      </c>
      <c r="D2798" s="2">
        <v>227.79</v>
      </c>
      <c r="E2798" s="34">
        <f t="shared" si="86"/>
        <v>-2.9326796813446965E-3</v>
      </c>
      <c r="F2798" s="77"/>
    </row>
    <row r="2799" spans="1:6" x14ac:dyDescent="0.3">
      <c r="A2799" s="1">
        <v>40030.729169999999</v>
      </c>
      <c r="B2799" s="2">
        <v>3458.53</v>
      </c>
      <c r="C2799" s="34">
        <f t="shared" si="87"/>
        <v>-5.1317897692132464E-3</v>
      </c>
      <c r="D2799" s="2">
        <v>226.87</v>
      </c>
      <c r="E2799" s="34">
        <f t="shared" si="86"/>
        <v>-4.0388076737345457E-3</v>
      </c>
      <c r="F2799" s="77"/>
    </row>
    <row r="2800" spans="1:6" x14ac:dyDescent="0.3">
      <c r="A2800" s="1">
        <v>40031.729169999999</v>
      </c>
      <c r="B2800" s="2">
        <v>3477.83</v>
      </c>
      <c r="C2800" s="34">
        <f t="shared" si="87"/>
        <v>5.5804055480217496E-3</v>
      </c>
      <c r="D2800" s="2">
        <v>227.89</v>
      </c>
      <c r="E2800" s="34">
        <f t="shared" si="86"/>
        <v>4.4959668532638108E-3</v>
      </c>
      <c r="F2800" s="77"/>
    </row>
    <row r="2801" spans="1:6" x14ac:dyDescent="0.3">
      <c r="A2801" s="1">
        <v>40032.729169999999</v>
      </c>
      <c r="B2801" s="2">
        <v>3521.14</v>
      </c>
      <c r="C2801" s="34">
        <f t="shared" si="87"/>
        <v>1.2453167636141016E-2</v>
      </c>
      <c r="D2801" s="2">
        <v>230.68</v>
      </c>
      <c r="E2801" s="34">
        <f t="shared" si="86"/>
        <v>1.224274869454578E-2</v>
      </c>
      <c r="F2801" s="77"/>
    </row>
    <row r="2802" spans="1:6" x14ac:dyDescent="0.3">
      <c r="A2802" s="1">
        <v>40035.729169999999</v>
      </c>
      <c r="B2802" s="2">
        <v>3504.54</v>
      </c>
      <c r="C2802" s="34">
        <f t="shared" si="87"/>
        <v>-4.7143822739226238E-3</v>
      </c>
      <c r="D2802" s="2">
        <v>229.56</v>
      </c>
      <c r="E2802" s="34">
        <f t="shared" si="86"/>
        <v>-4.8552106814635509E-3</v>
      </c>
      <c r="F2802" s="77"/>
    </row>
    <row r="2803" spans="1:6" x14ac:dyDescent="0.3">
      <c r="A2803" s="1">
        <v>40036.729169999999</v>
      </c>
      <c r="B2803" s="2">
        <v>3456.18</v>
      </c>
      <c r="C2803" s="34">
        <f t="shared" si="87"/>
        <v>-1.379924326730475E-2</v>
      </c>
      <c r="D2803" s="2">
        <v>226.35</v>
      </c>
      <c r="E2803" s="34">
        <f t="shared" si="86"/>
        <v>-1.3983272347098841E-2</v>
      </c>
      <c r="F2803" s="77"/>
    </row>
    <row r="2804" spans="1:6" x14ac:dyDescent="0.3">
      <c r="A2804" s="1">
        <v>40037.729169999999</v>
      </c>
      <c r="B2804" s="2">
        <v>3507.24</v>
      </c>
      <c r="C2804" s="34">
        <f t="shared" si="87"/>
        <v>1.4773536100550322E-2</v>
      </c>
      <c r="D2804" s="2">
        <v>228.65</v>
      </c>
      <c r="E2804" s="34">
        <f t="shared" si="86"/>
        <v>1.0161254694057931E-2</v>
      </c>
      <c r="F2804" s="77"/>
    </row>
    <row r="2805" spans="1:6" x14ac:dyDescent="0.3">
      <c r="A2805" s="1">
        <v>40038.729169999999</v>
      </c>
      <c r="B2805" s="2">
        <v>3524.39</v>
      </c>
      <c r="C2805" s="34">
        <f t="shared" si="87"/>
        <v>4.889884923757748E-3</v>
      </c>
      <c r="D2805" s="2">
        <v>230.48</v>
      </c>
      <c r="E2805" s="34">
        <f t="shared" si="86"/>
        <v>8.0034987972883442E-3</v>
      </c>
      <c r="F2805" s="77"/>
    </row>
    <row r="2806" spans="1:6" x14ac:dyDescent="0.3">
      <c r="A2806" s="1">
        <v>40039.729169999999</v>
      </c>
      <c r="B2806" s="2">
        <v>3495.27</v>
      </c>
      <c r="C2806" s="34">
        <f t="shared" si="87"/>
        <v>-8.2624227171226305E-3</v>
      </c>
      <c r="D2806" s="2">
        <v>228.77</v>
      </c>
      <c r="E2806" s="34">
        <f t="shared" ref="E2806:E2869" si="88">D2806/D2805-1</f>
        <v>-7.4192988545642713E-3</v>
      </c>
      <c r="F2806" s="77"/>
    </row>
    <row r="2807" spans="1:6" x14ac:dyDescent="0.3">
      <c r="A2807" s="1">
        <v>40042.729169999999</v>
      </c>
      <c r="B2807" s="2">
        <v>3419.69</v>
      </c>
      <c r="C2807" s="34">
        <f t="shared" si="87"/>
        <v>-2.1623508341272579E-2</v>
      </c>
      <c r="D2807" s="2">
        <v>224.23</v>
      </c>
      <c r="E2807" s="34">
        <f t="shared" si="88"/>
        <v>-1.9845259430869566E-2</v>
      </c>
      <c r="F2807" s="77"/>
    </row>
    <row r="2808" spans="1:6" x14ac:dyDescent="0.3">
      <c r="A2808" s="1">
        <v>40043.729169999999</v>
      </c>
      <c r="B2808" s="2">
        <v>3450.69</v>
      </c>
      <c r="C2808" s="34">
        <f t="shared" si="87"/>
        <v>9.0651491801887474E-3</v>
      </c>
      <c r="D2808" s="2">
        <v>227.23</v>
      </c>
      <c r="E2808" s="34">
        <f t="shared" si="88"/>
        <v>1.3379119653926796E-2</v>
      </c>
      <c r="F2808" s="77"/>
    </row>
    <row r="2809" spans="1:6" x14ac:dyDescent="0.3">
      <c r="A2809" s="1">
        <v>40044.729169999999</v>
      </c>
      <c r="B2809" s="2">
        <v>3450.34</v>
      </c>
      <c r="C2809" s="34">
        <f t="shared" si="87"/>
        <v>-1.0142898956433388E-4</v>
      </c>
      <c r="D2809" s="2">
        <v>226.45</v>
      </c>
      <c r="E2809" s="34">
        <f t="shared" si="88"/>
        <v>-3.4326453373234589E-3</v>
      </c>
      <c r="F2809" s="77"/>
    </row>
    <row r="2810" spans="1:6" x14ac:dyDescent="0.3">
      <c r="A2810" s="1">
        <v>40045.729169999999</v>
      </c>
      <c r="B2810" s="2">
        <v>3505.32</v>
      </c>
      <c r="C2810" s="34">
        <f t="shared" si="87"/>
        <v>1.5934661511619153E-2</v>
      </c>
      <c r="D2810" s="2">
        <v>229.65</v>
      </c>
      <c r="E2810" s="34">
        <f t="shared" si="88"/>
        <v>1.4131154780304689E-2</v>
      </c>
      <c r="F2810" s="77"/>
    </row>
    <row r="2811" spans="1:6" x14ac:dyDescent="0.3">
      <c r="A2811" s="1">
        <v>40046.729169999999</v>
      </c>
      <c r="B2811" s="2">
        <v>3615.81</v>
      </c>
      <c r="C2811" s="34">
        <f t="shared" ref="C2811:C2874" si="89">B2811/B2810-1</f>
        <v>3.1520660025332825E-2</v>
      </c>
      <c r="D2811" s="2">
        <v>234.85</v>
      </c>
      <c r="E2811" s="34">
        <f t="shared" si="88"/>
        <v>2.2643152623557539E-2</v>
      </c>
      <c r="F2811" s="77"/>
    </row>
    <row r="2812" spans="1:6" x14ac:dyDescent="0.3">
      <c r="A2812" s="1">
        <v>40049.729169999999</v>
      </c>
      <c r="B2812" s="2">
        <v>3652.17</v>
      </c>
      <c r="C2812" s="34">
        <f t="shared" si="89"/>
        <v>1.0055838110962778E-2</v>
      </c>
      <c r="D2812" s="2">
        <v>236.84</v>
      </c>
      <c r="E2812" s="34">
        <f t="shared" si="88"/>
        <v>8.4734937193953197E-3</v>
      </c>
      <c r="F2812" s="77"/>
    </row>
    <row r="2813" spans="1:6" x14ac:dyDescent="0.3">
      <c r="A2813" s="1">
        <v>40050.729169999999</v>
      </c>
      <c r="B2813" s="2">
        <v>3680.61</v>
      </c>
      <c r="C2813" s="34">
        <f t="shared" si="89"/>
        <v>7.7871512005192045E-3</v>
      </c>
      <c r="D2813" s="2">
        <v>237.84</v>
      </c>
      <c r="E2813" s="34">
        <f t="shared" si="88"/>
        <v>4.2222597534200546E-3</v>
      </c>
      <c r="F2813" s="77"/>
    </row>
    <row r="2814" spans="1:6" x14ac:dyDescent="0.3">
      <c r="A2814" s="1">
        <v>40051.729169999999</v>
      </c>
      <c r="B2814" s="2">
        <v>3668.34</v>
      </c>
      <c r="C2814" s="34">
        <f t="shared" si="89"/>
        <v>-3.3336865356557999E-3</v>
      </c>
      <c r="D2814" s="2">
        <v>236.45</v>
      </c>
      <c r="E2814" s="34">
        <f t="shared" si="88"/>
        <v>-5.8442650521359774E-3</v>
      </c>
      <c r="F2814" s="77"/>
    </row>
    <row r="2815" spans="1:6" x14ac:dyDescent="0.3">
      <c r="A2815" s="1">
        <v>40052.729169999999</v>
      </c>
      <c r="B2815" s="2">
        <v>3648.53</v>
      </c>
      <c r="C2815" s="34">
        <f t="shared" si="89"/>
        <v>-5.4002627891635013E-3</v>
      </c>
      <c r="D2815" s="2">
        <v>235.24</v>
      </c>
      <c r="E2815" s="34">
        <f t="shared" si="88"/>
        <v>-5.1173609642629625E-3</v>
      </c>
      <c r="F2815" s="77"/>
    </row>
    <row r="2816" spans="1:6" x14ac:dyDescent="0.3">
      <c r="A2816" s="1">
        <v>40053.729169999999</v>
      </c>
      <c r="B2816" s="2">
        <v>3693.14</v>
      </c>
      <c r="C2816" s="34">
        <f t="shared" si="89"/>
        <v>1.2226842043233654E-2</v>
      </c>
      <c r="D2816" s="2">
        <v>237.51</v>
      </c>
      <c r="E2816" s="34">
        <f t="shared" si="88"/>
        <v>9.6497194354701055E-3</v>
      </c>
      <c r="F2816" s="77"/>
    </row>
    <row r="2817" spans="1:6" x14ac:dyDescent="0.3">
      <c r="A2817" s="1">
        <v>40056.729169999999</v>
      </c>
      <c r="B2817" s="2">
        <v>3653.54</v>
      </c>
      <c r="C2817" s="34">
        <f t="shared" si="89"/>
        <v>-1.0722582951093074E-2</v>
      </c>
      <c r="D2817" s="2">
        <v>236</v>
      </c>
      <c r="E2817" s="34">
        <f t="shared" si="88"/>
        <v>-6.357627047282155E-3</v>
      </c>
      <c r="F2817" s="77"/>
    </row>
    <row r="2818" spans="1:6" x14ac:dyDescent="0.3">
      <c r="A2818" s="1">
        <v>40057.729169999999</v>
      </c>
      <c r="B2818" s="2">
        <v>3583.44</v>
      </c>
      <c r="C2818" s="34">
        <f t="shared" si="89"/>
        <v>-1.9186870815702028E-2</v>
      </c>
      <c r="D2818" s="2">
        <v>231.66</v>
      </c>
      <c r="E2818" s="34">
        <f t="shared" si="88"/>
        <v>-1.8389830508474536E-2</v>
      </c>
      <c r="F2818" s="77"/>
    </row>
    <row r="2819" spans="1:6" x14ac:dyDescent="0.3">
      <c r="A2819" s="1">
        <v>40058.729169999999</v>
      </c>
      <c r="B2819" s="2">
        <v>3573.13</v>
      </c>
      <c r="C2819" s="34">
        <f t="shared" si="89"/>
        <v>-2.8771236577143089E-3</v>
      </c>
      <c r="D2819" s="2">
        <v>230.59</v>
      </c>
      <c r="E2819" s="34">
        <f t="shared" si="88"/>
        <v>-4.6188379521712175E-3</v>
      </c>
      <c r="F2819" s="77"/>
    </row>
    <row r="2820" spans="1:6" x14ac:dyDescent="0.3">
      <c r="A2820" s="1">
        <v>40059.729169999999</v>
      </c>
      <c r="B2820" s="2">
        <v>3553.51</v>
      </c>
      <c r="C2820" s="34">
        <f t="shared" si="89"/>
        <v>-5.4909840951770095E-3</v>
      </c>
      <c r="D2820" s="2">
        <v>230.68</v>
      </c>
      <c r="E2820" s="34">
        <f t="shared" si="88"/>
        <v>3.9030313543531037E-4</v>
      </c>
      <c r="F2820" s="77"/>
    </row>
    <row r="2821" spans="1:6" x14ac:dyDescent="0.3">
      <c r="A2821" s="1">
        <v>40060.729169999999</v>
      </c>
      <c r="B2821" s="2">
        <v>3598.76</v>
      </c>
      <c r="C2821" s="34">
        <f t="shared" si="89"/>
        <v>1.2733888465207732E-2</v>
      </c>
      <c r="D2821" s="2">
        <v>233.85</v>
      </c>
      <c r="E2821" s="34">
        <f t="shared" si="88"/>
        <v>1.3741980232356399E-2</v>
      </c>
      <c r="F2821" s="77"/>
    </row>
    <row r="2822" spans="1:6" x14ac:dyDescent="0.3">
      <c r="A2822" s="1">
        <v>40063.729169999999</v>
      </c>
      <c r="B2822" s="2">
        <v>3652.83</v>
      </c>
      <c r="C2822" s="34">
        <f t="shared" si="89"/>
        <v>1.5024619591192501E-2</v>
      </c>
      <c r="D2822" s="2">
        <v>237.2</v>
      </c>
      <c r="E2822" s="34">
        <f t="shared" si="88"/>
        <v>1.4325422279238831E-2</v>
      </c>
      <c r="F2822" s="77"/>
    </row>
    <row r="2823" spans="1:6" x14ac:dyDescent="0.3">
      <c r="A2823" s="1">
        <v>40064.729169999999</v>
      </c>
      <c r="B2823" s="2">
        <v>3660.96</v>
      </c>
      <c r="C2823" s="34">
        <f t="shared" si="89"/>
        <v>2.2256716025657042E-3</v>
      </c>
      <c r="D2823" s="2">
        <v>237.89</v>
      </c>
      <c r="E2823" s="34">
        <f t="shared" si="88"/>
        <v>2.9089376053963445E-3</v>
      </c>
      <c r="F2823" s="77"/>
    </row>
    <row r="2824" spans="1:6" x14ac:dyDescent="0.3">
      <c r="A2824" s="1">
        <v>40065.729169999999</v>
      </c>
      <c r="B2824" s="2">
        <v>3707.69</v>
      </c>
      <c r="C2824" s="34">
        <f t="shared" si="89"/>
        <v>1.2764411520475472E-2</v>
      </c>
      <c r="D2824" s="2">
        <v>240.09</v>
      </c>
      <c r="E2824" s="34">
        <f t="shared" si="88"/>
        <v>9.2479717516500415E-3</v>
      </c>
      <c r="F2824" s="77"/>
    </row>
    <row r="2825" spans="1:6" x14ac:dyDescent="0.3">
      <c r="A2825" s="1">
        <v>40066.729169999999</v>
      </c>
      <c r="B2825" s="2">
        <v>3705.87</v>
      </c>
      <c r="C2825" s="34">
        <f t="shared" si="89"/>
        <v>-4.9087167481642879E-4</v>
      </c>
      <c r="D2825" s="2">
        <v>240.47</v>
      </c>
      <c r="E2825" s="34">
        <f t="shared" si="88"/>
        <v>1.5827398059060638E-3</v>
      </c>
      <c r="F2825" s="77"/>
    </row>
    <row r="2826" spans="1:6" x14ac:dyDescent="0.3">
      <c r="A2826" s="1">
        <v>40067.729169999999</v>
      </c>
      <c r="B2826" s="2">
        <v>3734.89</v>
      </c>
      <c r="C2826" s="34">
        <f t="shared" si="89"/>
        <v>7.8308197535261748E-3</v>
      </c>
      <c r="D2826" s="2">
        <v>241.74</v>
      </c>
      <c r="E2826" s="34">
        <f t="shared" si="88"/>
        <v>5.2813240736890865E-3</v>
      </c>
      <c r="F2826" s="77"/>
    </row>
    <row r="2827" spans="1:6" x14ac:dyDescent="0.3">
      <c r="A2827" s="1">
        <v>40070.729169999999</v>
      </c>
      <c r="B2827" s="2">
        <v>3730.61</v>
      </c>
      <c r="C2827" s="34">
        <f t="shared" si="89"/>
        <v>-1.1459507508921885E-3</v>
      </c>
      <c r="D2827" s="2">
        <v>240.93</v>
      </c>
      <c r="E2827" s="34">
        <f t="shared" si="88"/>
        <v>-3.350707371556183E-3</v>
      </c>
      <c r="F2827" s="77"/>
    </row>
    <row r="2828" spans="1:6" x14ac:dyDescent="0.3">
      <c r="A2828" s="1">
        <v>40071.729169999999</v>
      </c>
      <c r="B2828" s="2">
        <v>3752.21</v>
      </c>
      <c r="C2828" s="34">
        <f t="shared" si="89"/>
        <v>5.7899378385839473E-3</v>
      </c>
      <c r="D2828" s="2">
        <v>241.36</v>
      </c>
      <c r="E2828" s="34">
        <f t="shared" si="88"/>
        <v>1.7847507574815236E-3</v>
      </c>
      <c r="F2828" s="77"/>
    </row>
    <row r="2829" spans="1:6" x14ac:dyDescent="0.3">
      <c r="A2829" s="1">
        <v>40072.729169999999</v>
      </c>
      <c r="B2829" s="2">
        <v>3813.79</v>
      </c>
      <c r="C2829" s="34">
        <f t="shared" si="89"/>
        <v>1.6411661394218235E-2</v>
      </c>
      <c r="D2829" s="2">
        <v>244.82</v>
      </c>
      <c r="E2829" s="34">
        <f t="shared" si="88"/>
        <v>1.4335432548889582E-2</v>
      </c>
      <c r="F2829" s="77"/>
    </row>
    <row r="2830" spans="1:6" x14ac:dyDescent="0.3">
      <c r="A2830" s="1">
        <v>40073.729169999999</v>
      </c>
      <c r="B2830" s="2">
        <v>3835.27</v>
      </c>
      <c r="C2830" s="34">
        <f t="shared" si="89"/>
        <v>5.6321926482580942E-3</v>
      </c>
      <c r="D2830" s="2">
        <v>246.1</v>
      </c>
      <c r="E2830" s="34">
        <f t="shared" si="88"/>
        <v>5.228331018707566E-3</v>
      </c>
      <c r="F2830" s="77"/>
    </row>
    <row r="2831" spans="1:6" x14ac:dyDescent="0.3">
      <c r="A2831" s="1">
        <v>40074.729169999999</v>
      </c>
      <c r="B2831" s="2">
        <v>3827.84</v>
      </c>
      <c r="C2831" s="34">
        <f t="shared" si="89"/>
        <v>-1.9372821209457936E-3</v>
      </c>
      <c r="D2831" s="2">
        <v>244.92</v>
      </c>
      <c r="E2831" s="34">
        <f t="shared" si="88"/>
        <v>-4.7947988622510929E-3</v>
      </c>
      <c r="F2831" s="77"/>
    </row>
    <row r="2832" spans="1:6" x14ac:dyDescent="0.3">
      <c r="A2832" s="1">
        <v>40077.729169999999</v>
      </c>
      <c r="B2832" s="2">
        <v>3812.16</v>
      </c>
      <c r="C2832" s="34">
        <f t="shared" si="89"/>
        <v>-4.096304965724884E-3</v>
      </c>
      <c r="D2832" s="2">
        <v>242.97</v>
      </c>
      <c r="E2832" s="34">
        <f t="shared" si="88"/>
        <v>-7.9617834394903886E-3</v>
      </c>
      <c r="F2832" s="77"/>
    </row>
    <row r="2833" spans="1:6" x14ac:dyDescent="0.3">
      <c r="A2833" s="1">
        <v>40078.729169999999</v>
      </c>
      <c r="B2833" s="2">
        <v>3823.52</v>
      </c>
      <c r="C2833" s="34">
        <f t="shared" si="89"/>
        <v>2.9799378829851175E-3</v>
      </c>
      <c r="D2833" s="2">
        <v>244.22</v>
      </c>
      <c r="E2833" s="34">
        <f t="shared" si="88"/>
        <v>5.1446680660163224E-3</v>
      </c>
      <c r="F2833" s="77"/>
    </row>
    <row r="2834" spans="1:6" x14ac:dyDescent="0.3">
      <c r="A2834" s="1">
        <v>40079.729169999999</v>
      </c>
      <c r="B2834" s="2">
        <v>3821.79</v>
      </c>
      <c r="C2834" s="34">
        <f t="shared" si="89"/>
        <v>-4.524626522157682E-4</v>
      </c>
      <c r="D2834" s="2">
        <v>244.74</v>
      </c>
      <c r="E2834" s="34">
        <f t="shared" si="88"/>
        <v>2.1292277454754149E-3</v>
      </c>
      <c r="F2834" s="77"/>
    </row>
    <row r="2835" spans="1:6" x14ac:dyDescent="0.3">
      <c r="A2835" s="1">
        <v>40080.729169999999</v>
      </c>
      <c r="B2835" s="2">
        <v>3758.36</v>
      </c>
      <c r="C2835" s="34">
        <f t="shared" si="89"/>
        <v>-1.6596934944096864E-2</v>
      </c>
      <c r="D2835" s="2">
        <v>239.98</v>
      </c>
      <c r="E2835" s="34">
        <f t="shared" si="88"/>
        <v>-1.9449211408024913E-2</v>
      </c>
      <c r="F2835" s="77"/>
    </row>
    <row r="2836" spans="1:6" x14ac:dyDescent="0.3">
      <c r="A2836" s="1">
        <v>40081.729169999999</v>
      </c>
      <c r="B2836" s="2">
        <v>3739.14</v>
      </c>
      <c r="C2836" s="34">
        <f t="shared" si="89"/>
        <v>-5.1139326727616119E-3</v>
      </c>
      <c r="D2836" s="2">
        <v>238.95</v>
      </c>
      <c r="E2836" s="34">
        <f t="shared" si="88"/>
        <v>-4.2920243353612442E-3</v>
      </c>
      <c r="F2836" s="77"/>
    </row>
    <row r="2837" spans="1:6" x14ac:dyDescent="0.3">
      <c r="A2837" s="1">
        <v>40084.729169999999</v>
      </c>
      <c r="B2837" s="2">
        <v>3825</v>
      </c>
      <c r="C2837" s="34">
        <f t="shared" si="89"/>
        <v>2.2962499398257341E-2</v>
      </c>
      <c r="D2837" s="2">
        <v>243.2</v>
      </c>
      <c r="E2837" s="34">
        <f t="shared" si="88"/>
        <v>1.7786147729650592E-2</v>
      </c>
      <c r="F2837" s="77"/>
    </row>
    <row r="2838" spans="1:6" x14ac:dyDescent="0.3">
      <c r="A2838" s="1">
        <v>40085.729169999999</v>
      </c>
      <c r="B2838" s="2">
        <v>3814.1</v>
      </c>
      <c r="C2838" s="34">
        <f t="shared" si="89"/>
        <v>-2.8496732026144223E-3</v>
      </c>
      <c r="D2838" s="2">
        <v>243.59</v>
      </c>
      <c r="E2838" s="34">
        <f t="shared" si="88"/>
        <v>1.6036184210526105E-3</v>
      </c>
      <c r="F2838" s="77"/>
    </row>
    <row r="2839" spans="1:6" x14ac:dyDescent="0.3">
      <c r="A2839" s="1">
        <v>40086.729169999999</v>
      </c>
      <c r="B2839" s="2">
        <v>3795.41</v>
      </c>
      <c r="C2839" s="34">
        <f t="shared" si="89"/>
        <v>-4.9002385883957222E-3</v>
      </c>
      <c r="D2839" s="2">
        <v>242.47</v>
      </c>
      <c r="E2839" s="34">
        <f t="shared" si="88"/>
        <v>-4.597889896957974E-3</v>
      </c>
      <c r="F2839" s="77"/>
    </row>
    <row r="2840" spans="1:6" x14ac:dyDescent="0.3">
      <c r="A2840" s="1">
        <v>40087.729169999999</v>
      </c>
      <c r="B2840" s="2">
        <v>3720.77</v>
      </c>
      <c r="C2840" s="34">
        <f t="shared" si="89"/>
        <v>-1.9665859551405429E-2</v>
      </c>
      <c r="D2840" s="2">
        <v>238.62</v>
      </c>
      <c r="E2840" s="34">
        <f t="shared" si="88"/>
        <v>-1.5878252979750096E-2</v>
      </c>
      <c r="F2840" s="77"/>
    </row>
    <row r="2841" spans="1:6" x14ac:dyDescent="0.3">
      <c r="A2841" s="1">
        <v>40088.729169999999</v>
      </c>
      <c r="B2841" s="2">
        <v>3649.9</v>
      </c>
      <c r="C2841" s="34">
        <f t="shared" si="89"/>
        <v>-1.9047132717152637E-2</v>
      </c>
      <c r="D2841" s="2">
        <v>234.1</v>
      </c>
      <c r="E2841" s="34">
        <f t="shared" si="88"/>
        <v>-1.8942251278182942E-2</v>
      </c>
      <c r="F2841" s="77"/>
    </row>
    <row r="2842" spans="1:6" x14ac:dyDescent="0.3">
      <c r="A2842" s="1">
        <v>40091.729169999999</v>
      </c>
      <c r="B2842" s="2">
        <v>3675.01</v>
      </c>
      <c r="C2842" s="34">
        <f t="shared" si="89"/>
        <v>6.879640538096865E-3</v>
      </c>
      <c r="D2842" s="2">
        <v>236.09</v>
      </c>
      <c r="E2842" s="34">
        <f t="shared" si="88"/>
        <v>8.500640751815558E-3</v>
      </c>
      <c r="F2842" s="77"/>
    </row>
    <row r="2843" spans="1:6" x14ac:dyDescent="0.3">
      <c r="A2843" s="1">
        <v>40092.729169999999</v>
      </c>
      <c r="B2843" s="2">
        <v>3770.21</v>
      </c>
      <c r="C2843" s="34">
        <f t="shared" si="89"/>
        <v>2.5904691415805647E-2</v>
      </c>
      <c r="D2843" s="2">
        <v>241.17</v>
      </c>
      <c r="E2843" s="34">
        <f t="shared" si="88"/>
        <v>2.1517218010080885E-2</v>
      </c>
      <c r="F2843" s="77"/>
    </row>
    <row r="2844" spans="1:6" x14ac:dyDescent="0.3">
      <c r="A2844" s="1">
        <v>40093.729169999999</v>
      </c>
      <c r="B2844" s="2">
        <v>3756.41</v>
      </c>
      <c r="C2844" s="34">
        <f t="shared" si="89"/>
        <v>-3.6602735656634522E-3</v>
      </c>
      <c r="D2844" s="2">
        <v>240.3</v>
      </c>
      <c r="E2844" s="34">
        <f t="shared" si="88"/>
        <v>-3.6074138574448966E-3</v>
      </c>
      <c r="F2844" s="77"/>
    </row>
    <row r="2845" spans="1:6" x14ac:dyDescent="0.3">
      <c r="A2845" s="1">
        <v>40094.729169999999</v>
      </c>
      <c r="B2845" s="2">
        <v>3806.81</v>
      </c>
      <c r="C2845" s="34">
        <f t="shared" si="89"/>
        <v>1.3417065762256986E-2</v>
      </c>
      <c r="D2845" s="2">
        <v>243.44</v>
      </c>
      <c r="E2845" s="34">
        <f t="shared" si="88"/>
        <v>1.3066999583853489E-2</v>
      </c>
      <c r="F2845" s="77"/>
    </row>
    <row r="2846" spans="1:6" x14ac:dyDescent="0.3">
      <c r="A2846" s="1">
        <v>40095.729169999999</v>
      </c>
      <c r="B2846" s="2">
        <v>3799.61</v>
      </c>
      <c r="C2846" s="34">
        <f t="shared" si="89"/>
        <v>-1.8913473485674404E-3</v>
      </c>
      <c r="D2846" s="2">
        <v>242.73</v>
      </c>
      <c r="E2846" s="34">
        <f t="shared" si="88"/>
        <v>-2.9165297403878077E-3</v>
      </c>
      <c r="F2846" s="77"/>
    </row>
    <row r="2847" spans="1:6" x14ac:dyDescent="0.3">
      <c r="A2847" s="1">
        <v>40098.729169999999</v>
      </c>
      <c r="B2847" s="2">
        <v>3845.8</v>
      </c>
      <c r="C2847" s="34">
        <f t="shared" si="89"/>
        <v>1.2156510799792519E-2</v>
      </c>
      <c r="D2847" s="2">
        <v>244.34</v>
      </c>
      <c r="E2847" s="34">
        <f t="shared" si="88"/>
        <v>6.6328842747085393E-3</v>
      </c>
      <c r="F2847" s="77"/>
    </row>
    <row r="2848" spans="1:6" x14ac:dyDescent="0.3">
      <c r="A2848" s="1">
        <v>40099.729169999999</v>
      </c>
      <c r="B2848" s="2">
        <v>3801.39</v>
      </c>
      <c r="C2848" s="34">
        <f t="shared" si="89"/>
        <v>-1.1547662384939539E-2</v>
      </c>
      <c r="D2848" s="2">
        <v>241.94</v>
      </c>
      <c r="E2848" s="34">
        <f t="shared" si="88"/>
        <v>-9.8223786526970835E-3</v>
      </c>
      <c r="F2848" s="77"/>
    </row>
    <row r="2849" spans="1:6" x14ac:dyDescent="0.3">
      <c r="A2849" s="1">
        <v>40100.729169999999</v>
      </c>
      <c r="B2849" s="2">
        <v>3882.67</v>
      </c>
      <c r="C2849" s="34">
        <f t="shared" si="89"/>
        <v>2.1381652500795711E-2</v>
      </c>
      <c r="D2849" s="2">
        <v>246.98</v>
      </c>
      <c r="E2849" s="34">
        <f t="shared" si="88"/>
        <v>2.083161114325871E-2</v>
      </c>
      <c r="F2849" s="77"/>
    </row>
    <row r="2850" spans="1:6" x14ac:dyDescent="0.3">
      <c r="A2850" s="1">
        <v>40101.729169999999</v>
      </c>
      <c r="B2850" s="2">
        <v>3883.83</v>
      </c>
      <c r="C2850" s="34">
        <f t="shared" si="89"/>
        <v>2.9876347977042528E-4</v>
      </c>
      <c r="D2850" s="2">
        <v>247.28</v>
      </c>
      <c r="E2850" s="34">
        <f t="shared" si="88"/>
        <v>1.2146732528950377E-3</v>
      </c>
      <c r="F2850" s="77"/>
    </row>
    <row r="2851" spans="1:6" x14ac:dyDescent="0.3">
      <c r="A2851" s="1">
        <v>40102.729169999999</v>
      </c>
      <c r="B2851" s="2">
        <v>3827.6</v>
      </c>
      <c r="C2851" s="34">
        <f t="shared" si="89"/>
        <v>-1.4477976636464551E-2</v>
      </c>
      <c r="D2851" s="2">
        <v>245.58</v>
      </c>
      <c r="E2851" s="34">
        <f t="shared" si="88"/>
        <v>-6.8747978000646137E-3</v>
      </c>
      <c r="F2851" s="77"/>
    </row>
    <row r="2852" spans="1:6" x14ac:dyDescent="0.3">
      <c r="A2852" s="1">
        <v>40105.729169999999</v>
      </c>
      <c r="B2852" s="2">
        <v>3892.36</v>
      </c>
      <c r="C2852" s="34">
        <f t="shared" si="89"/>
        <v>1.6919218309123352E-2</v>
      </c>
      <c r="D2852" s="2">
        <v>249.34</v>
      </c>
      <c r="E2852" s="34">
        <f t="shared" si="88"/>
        <v>1.5310693053180113E-2</v>
      </c>
      <c r="F2852" s="77"/>
    </row>
    <row r="2853" spans="1:6" x14ac:dyDescent="0.3">
      <c r="A2853" s="1">
        <v>40106.729169999999</v>
      </c>
      <c r="B2853" s="2">
        <v>3871.45</v>
      </c>
      <c r="C2853" s="34">
        <f t="shared" si="89"/>
        <v>-5.3720621936307333E-3</v>
      </c>
      <c r="D2853" s="2">
        <v>248.25</v>
      </c>
      <c r="E2853" s="34">
        <f t="shared" si="88"/>
        <v>-4.3715408678912659E-3</v>
      </c>
      <c r="F2853" s="77"/>
    </row>
    <row r="2854" spans="1:6" x14ac:dyDescent="0.3">
      <c r="A2854" s="1">
        <v>40107.729169999999</v>
      </c>
      <c r="B2854" s="2">
        <v>3873.22</v>
      </c>
      <c r="C2854" s="34">
        <f t="shared" si="89"/>
        <v>4.5719304136682126E-4</v>
      </c>
      <c r="D2854" s="2">
        <v>249.19</v>
      </c>
      <c r="E2854" s="34">
        <f t="shared" si="88"/>
        <v>3.7865055387713564E-3</v>
      </c>
      <c r="F2854" s="77"/>
    </row>
    <row r="2855" spans="1:6" x14ac:dyDescent="0.3">
      <c r="A2855" s="1">
        <v>40108.729169999999</v>
      </c>
      <c r="B2855" s="2">
        <v>3820.85</v>
      </c>
      <c r="C2855" s="34">
        <f t="shared" si="89"/>
        <v>-1.3521049669267371E-2</v>
      </c>
      <c r="D2855" s="2">
        <v>246.23</v>
      </c>
      <c r="E2855" s="34">
        <f t="shared" si="88"/>
        <v>-1.1878486295597734E-2</v>
      </c>
      <c r="F2855" s="77"/>
    </row>
    <row r="2856" spans="1:6" x14ac:dyDescent="0.3">
      <c r="A2856" s="1">
        <v>40109.729169999999</v>
      </c>
      <c r="B2856" s="2">
        <v>3808.24</v>
      </c>
      <c r="C2856" s="34">
        <f t="shared" si="89"/>
        <v>-3.3003127576325397E-3</v>
      </c>
      <c r="D2856" s="2">
        <v>244.89</v>
      </c>
      <c r="E2856" s="34">
        <f t="shared" si="88"/>
        <v>-5.442066360719644E-3</v>
      </c>
      <c r="F2856" s="77"/>
    </row>
    <row r="2857" spans="1:6" x14ac:dyDescent="0.3">
      <c r="A2857" s="1">
        <v>40112.729169999999</v>
      </c>
      <c r="B2857" s="2">
        <v>3744.45</v>
      </c>
      <c r="C2857" s="34">
        <f t="shared" si="89"/>
        <v>-1.6750519925214813E-2</v>
      </c>
      <c r="D2857" s="2">
        <v>241.84</v>
      </c>
      <c r="E2857" s="34">
        <f t="shared" si="88"/>
        <v>-1.2454571440238427E-2</v>
      </c>
      <c r="F2857" s="77"/>
    </row>
    <row r="2858" spans="1:6" x14ac:dyDescent="0.3">
      <c r="A2858" s="1">
        <v>40113.729169999999</v>
      </c>
      <c r="B2858" s="2">
        <v>3743.95</v>
      </c>
      <c r="C2858" s="34">
        <f t="shared" si="89"/>
        <v>-1.3353095915291657E-4</v>
      </c>
      <c r="D2858" s="2">
        <v>242.27</v>
      </c>
      <c r="E2858" s="34">
        <f t="shared" si="88"/>
        <v>1.7780350645055787E-3</v>
      </c>
      <c r="F2858" s="77"/>
    </row>
    <row r="2859" spans="1:6" x14ac:dyDescent="0.3">
      <c r="A2859" s="1">
        <v>40114.729169999999</v>
      </c>
      <c r="B2859" s="2">
        <v>3663.78</v>
      </c>
      <c r="C2859" s="34">
        <f t="shared" si="89"/>
        <v>-2.1413213317485469E-2</v>
      </c>
      <c r="D2859" s="2">
        <v>237.34</v>
      </c>
      <c r="E2859" s="34">
        <f t="shared" si="88"/>
        <v>-2.0349197176703693E-2</v>
      </c>
      <c r="F2859" s="77"/>
    </row>
    <row r="2860" spans="1:6" x14ac:dyDescent="0.3">
      <c r="A2860" s="1">
        <v>40115.729169999999</v>
      </c>
      <c r="B2860" s="2">
        <v>3714.02</v>
      </c>
      <c r="C2860" s="34">
        <f t="shared" si="89"/>
        <v>1.3712613748642077E-2</v>
      </c>
      <c r="D2860" s="2">
        <v>241.73</v>
      </c>
      <c r="E2860" s="34">
        <f t="shared" si="88"/>
        <v>1.8496671441813328E-2</v>
      </c>
      <c r="F2860" s="77"/>
    </row>
    <row r="2861" spans="1:6" x14ac:dyDescent="0.3">
      <c r="A2861" s="1">
        <v>40116.729169999999</v>
      </c>
      <c r="B2861" s="2">
        <v>3607.69</v>
      </c>
      <c r="C2861" s="34">
        <f t="shared" si="89"/>
        <v>-2.862935579237591E-2</v>
      </c>
      <c r="D2861" s="2">
        <v>236.93</v>
      </c>
      <c r="E2861" s="34">
        <f t="shared" si="88"/>
        <v>-1.9856865097422682E-2</v>
      </c>
      <c r="F2861" s="77"/>
    </row>
    <row r="2862" spans="1:6" x14ac:dyDescent="0.3">
      <c r="A2862" s="1">
        <v>40119.729169999999</v>
      </c>
      <c r="B2862" s="2">
        <v>3639.46</v>
      </c>
      <c r="C2862" s="34">
        <f t="shared" si="89"/>
        <v>8.8061890018267253E-3</v>
      </c>
      <c r="D2862" s="2">
        <v>237.64</v>
      </c>
      <c r="E2862" s="34">
        <f t="shared" si="88"/>
        <v>2.9966656818469772E-3</v>
      </c>
      <c r="F2862" s="77"/>
    </row>
    <row r="2863" spans="1:6" x14ac:dyDescent="0.3">
      <c r="A2863" s="1">
        <v>40120.729169999999</v>
      </c>
      <c r="B2863" s="2">
        <v>3584.25</v>
      </c>
      <c r="C2863" s="34">
        <f t="shared" si="89"/>
        <v>-1.5169832887296453E-2</v>
      </c>
      <c r="D2863" s="2">
        <v>234.9</v>
      </c>
      <c r="E2863" s="34">
        <f t="shared" si="88"/>
        <v>-1.1530045446894399E-2</v>
      </c>
      <c r="F2863" s="77"/>
    </row>
    <row r="2864" spans="1:6" x14ac:dyDescent="0.3">
      <c r="A2864" s="1">
        <v>40121.729169999999</v>
      </c>
      <c r="B2864" s="2">
        <v>3670.33</v>
      </c>
      <c r="C2864" s="34">
        <f t="shared" si="89"/>
        <v>2.4016181906953982E-2</v>
      </c>
      <c r="D2864" s="2">
        <v>239.13</v>
      </c>
      <c r="E2864" s="34">
        <f t="shared" si="88"/>
        <v>1.8007662835249016E-2</v>
      </c>
      <c r="F2864" s="77"/>
    </row>
    <row r="2865" spans="1:6" x14ac:dyDescent="0.3">
      <c r="A2865" s="1">
        <v>40122.729169999999</v>
      </c>
      <c r="B2865" s="2">
        <v>3708.73</v>
      </c>
      <c r="C2865" s="34">
        <f t="shared" si="89"/>
        <v>1.0462274509376535E-2</v>
      </c>
      <c r="D2865" s="2">
        <v>240.52</v>
      </c>
      <c r="E2865" s="34">
        <f t="shared" si="88"/>
        <v>5.8127378413415087E-3</v>
      </c>
      <c r="F2865" s="77"/>
    </row>
    <row r="2866" spans="1:6" x14ac:dyDescent="0.3">
      <c r="A2866" s="1">
        <v>40123.729169999999</v>
      </c>
      <c r="B2866" s="2">
        <v>3707.29</v>
      </c>
      <c r="C2866" s="34">
        <f t="shared" si="89"/>
        <v>-3.8827307461042349E-4</v>
      </c>
      <c r="D2866" s="2">
        <v>241.06</v>
      </c>
      <c r="E2866" s="34">
        <f t="shared" si="88"/>
        <v>2.2451355396639894E-3</v>
      </c>
      <c r="F2866" s="77"/>
    </row>
    <row r="2867" spans="1:6" x14ac:dyDescent="0.3">
      <c r="A2867" s="1">
        <v>40126.729169999999</v>
      </c>
      <c r="B2867" s="2">
        <v>3785.49</v>
      </c>
      <c r="C2867" s="34">
        <f t="shared" si="89"/>
        <v>2.1093575091239103E-2</v>
      </c>
      <c r="D2867" s="2">
        <v>245.74</v>
      </c>
      <c r="E2867" s="34">
        <f t="shared" si="88"/>
        <v>1.9414253712768614E-2</v>
      </c>
      <c r="F2867" s="77"/>
    </row>
    <row r="2868" spans="1:6" x14ac:dyDescent="0.3">
      <c r="A2868" s="1">
        <v>40127.729169999999</v>
      </c>
      <c r="B2868" s="2">
        <v>3785.59</v>
      </c>
      <c r="C2868" s="34">
        <f t="shared" si="89"/>
        <v>2.6416659402173082E-5</v>
      </c>
      <c r="D2868" s="2">
        <v>245.31</v>
      </c>
      <c r="E2868" s="34">
        <f t="shared" si="88"/>
        <v>-1.7498168796289404E-3</v>
      </c>
      <c r="F2868" s="77"/>
    </row>
    <row r="2869" spans="1:6" x14ac:dyDescent="0.3">
      <c r="A2869" s="1">
        <v>40128.729169999999</v>
      </c>
      <c r="B2869" s="2">
        <v>3814.39</v>
      </c>
      <c r="C2869" s="34">
        <f t="shared" si="89"/>
        <v>7.607796935219957E-3</v>
      </c>
      <c r="D2869" s="2">
        <v>246.2</v>
      </c>
      <c r="E2869" s="34">
        <f t="shared" si="88"/>
        <v>3.6280624515918625E-3</v>
      </c>
      <c r="F2869" s="77"/>
    </row>
    <row r="2870" spans="1:6" x14ac:dyDescent="0.3">
      <c r="A2870" s="1">
        <v>40129.729169999999</v>
      </c>
      <c r="B2870" s="2">
        <v>3808.07</v>
      </c>
      <c r="C2870" s="34">
        <f t="shared" si="89"/>
        <v>-1.6568835383901082E-3</v>
      </c>
      <c r="D2870" s="2">
        <v>246.61</v>
      </c>
      <c r="E2870" s="34">
        <f t="shared" ref="E2870:E2933" si="90">D2870/D2869-1</f>
        <v>1.6653127538588386E-3</v>
      </c>
      <c r="F2870" s="77"/>
    </row>
    <row r="2871" spans="1:6" x14ac:dyDescent="0.3">
      <c r="A2871" s="1">
        <v>40130.729169999999</v>
      </c>
      <c r="B2871" s="2">
        <v>3806.01</v>
      </c>
      <c r="C2871" s="34">
        <f t="shared" si="89"/>
        <v>-5.4095644250240493E-4</v>
      </c>
      <c r="D2871" s="2">
        <v>247.8</v>
      </c>
      <c r="E2871" s="34">
        <f t="shared" si="90"/>
        <v>4.8254328697132642E-3</v>
      </c>
      <c r="F2871" s="77"/>
    </row>
    <row r="2872" spans="1:6" x14ac:dyDescent="0.3">
      <c r="A2872" s="1">
        <v>40133.729169999999</v>
      </c>
      <c r="B2872" s="2">
        <v>3863.16</v>
      </c>
      <c r="C2872" s="34">
        <f t="shared" si="89"/>
        <v>1.5015725129466251E-2</v>
      </c>
      <c r="D2872" s="2">
        <v>251.34</v>
      </c>
      <c r="E2872" s="34">
        <f t="shared" si="90"/>
        <v>1.4285714285714235E-2</v>
      </c>
      <c r="F2872" s="77"/>
    </row>
    <row r="2873" spans="1:6" x14ac:dyDescent="0.3">
      <c r="A2873" s="1">
        <v>40134.729169999999</v>
      </c>
      <c r="B2873" s="2">
        <v>3829.06</v>
      </c>
      <c r="C2873" s="34">
        <f t="shared" si="89"/>
        <v>-8.8269706665009551E-3</v>
      </c>
      <c r="D2873" s="2">
        <v>250.36</v>
      </c>
      <c r="E2873" s="34">
        <f t="shared" si="90"/>
        <v>-3.899100819606871E-3</v>
      </c>
      <c r="F2873" s="77"/>
    </row>
    <row r="2874" spans="1:6" x14ac:dyDescent="0.3">
      <c r="A2874" s="1">
        <v>40135.729169999999</v>
      </c>
      <c r="B2874" s="2">
        <v>3828.16</v>
      </c>
      <c r="C2874" s="34">
        <f t="shared" si="89"/>
        <v>-2.350446323641231E-4</v>
      </c>
      <c r="D2874" s="2">
        <v>249.65</v>
      </c>
      <c r="E2874" s="34">
        <f t="shared" si="90"/>
        <v>-2.8359162805560167E-3</v>
      </c>
      <c r="F2874" s="77"/>
    </row>
    <row r="2875" spans="1:6" x14ac:dyDescent="0.3">
      <c r="A2875" s="1">
        <v>40136.729169999999</v>
      </c>
      <c r="B2875" s="2">
        <v>3760.22</v>
      </c>
      <c r="C2875" s="34">
        <f t="shared" ref="C2875:C2936" si="91">B2875/B2874-1</f>
        <v>-1.7747429574521467E-2</v>
      </c>
      <c r="D2875" s="2">
        <v>245.52</v>
      </c>
      <c r="E2875" s="34">
        <f t="shared" si="90"/>
        <v>-1.6543160424594361E-2</v>
      </c>
      <c r="F2875" s="77"/>
    </row>
    <row r="2876" spans="1:6" x14ac:dyDescent="0.3">
      <c r="A2876" s="1">
        <v>40137.729169999999</v>
      </c>
      <c r="B2876" s="2">
        <v>3729.36</v>
      </c>
      <c r="C2876" s="34">
        <f t="shared" si="91"/>
        <v>-8.2069666136554975E-3</v>
      </c>
      <c r="D2876" s="2">
        <v>243.62</v>
      </c>
      <c r="E2876" s="34">
        <f t="shared" si="90"/>
        <v>-7.7386770935158333E-3</v>
      </c>
      <c r="F2876" s="77"/>
    </row>
    <row r="2877" spans="1:6" x14ac:dyDescent="0.3">
      <c r="A2877" s="1">
        <v>40140.729169999999</v>
      </c>
      <c r="B2877" s="2">
        <v>3813.17</v>
      </c>
      <c r="C2877" s="34">
        <f t="shared" si="91"/>
        <v>2.2473024862174729E-2</v>
      </c>
      <c r="D2877" s="2">
        <v>248.49</v>
      </c>
      <c r="E2877" s="34">
        <f t="shared" si="90"/>
        <v>1.9990148592069712E-2</v>
      </c>
      <c r="F2877" s="77"/>
    </row>
    <row r="2878" spans="1:6" x14ac:dyDescent="0.3">
      <c r="A2878" s="1">
        <v>40141.729169999999</v>
      </c>
      <c r="B2878" s="2">
        <v>3784.62</v>
      </c>
      <c r="C2878" s="34">
        <f t="shared" si="91"/>
        <v>-7.4872088052723162E-3</v>
      </c>
      <c r="D2878" s="2">
        <v>246.88</v>
      </c>
      <c r="E2878" s="34">
        <f t="shared" si="90"/>
        <v>-6.4791339691738781E-3</v>
      </c>
      <c r="F2878" s="77"/>
    </row>
    <row r="2879" spans="1:6" x14ac:dyDescent="0.3">
      <c r="A2879" s="1">
        <v>40142.729169999999</v>
      </c>
      <c r="B2879" s="2">
        <v>3809.16</v>
      </c>
      <c r="C2879" s="34">
        <f t="shared" si="91"/>
        <v>6.4841384339775487E-3</v>
      </c>
      <c r="D2879" s="2">
        <v>247.96</v>
      </c>
      <c r="E2879" s="34">
        <f t="shared" si="90"/>
        <v>4.3745949449125465E-3</v>
      </c>
      <c r="F2879" s="77"/>
    </row>
    <row r="2880" spans="1:6" x14ac:dyDescent="0.3">
      <c r="A2880" s="1">
        <v>40143.729169999999</v>
      </c>
      <c r="B2880" s="2">
        <v>3679.23</v>
      </c>
      <c r="C2880" s="34">
        <f t="shared" si="91"/>
        <v>-3.410988249377811E-2</v>
      </c>
      <c r="D2880" s="2">
        <v>239.85</v>
      </c>
      <c r="E2880" s="34">
        <f t="shared" si="90"/>
        <v>-3.2706888207775453E-2</v>
      </c>
      <c r="F2880" s="77"/>
    </row>
    <row r="2881" spans="1:6" x14ac:dyDescent="0.3">
      <c r="A2881" s="1">
        <v>40144.729169999999</v>
      </c>
      <c r="B2881" s="2">
        <v>3721.45</v>
      </c>
      <c r="C2881" s="34">
        <f t="shared" si="91"/>
        <v>1.1475227153507683E-2</v>
      </c>
      <c r="D2881" s="2">
        <v>242.6</v>
      </c>
      <c r="E2881" s="34">
        <f t="shared" si="90"/>
        <v>1.1465499270377322E-2</v>
      </c>
      <c r="F2881" s="77"/>
    </row>
    <row r="2882" spans="1:6" x14ac:dyDescent="0.3">
      <c r="A2882" s="1">
        <v>40147.729169999999</v>
      </c>
      <c r="B2882" s="2">
        <v>3680.15</v>
      </c>
      <c r="C2882" s="34">
        <f t="shared" si="91"/>
        <v>-1.1097824772602016E-2</v>
      </c>
      <c r="D2882" s="2">
        <v>239.17</v>
      </c>
      <c r="E2882" s="34">
        <f t="shared" si="90"/>
        <v>-1.4138499587798892E-2</v>
      </c>
      <c r="F2882" s="77"/>
    </row>
    <row r="2883" spans="1:6" x14ac:dyDescent="0.3">
      <c r="A2883" s="1">
        <v>40148.729169999999</v>
      </c>
      <c r="B2883" s="2">
        <v>3775.74</v>
      </c>
      <c r="C2883" s="34">
        <f t="shared" si="91"/>
        <v>2.5974484735676429E-2</v>
      </c>
      <c r="D2883" s="2">
        <v>245.58</v>
      </c>
      <c r="E2883" s="34">
        <f t="shared" si="90"/>
        <v>2.6801020194840541E-2</v>
      </c>
      <c r="F2883" s="77"/>
    </row>
    <row r="2884" spans="1:6" x14ac:dyDescent="0.3">
      <c r="A2884" s="1">
        <v>40149.729169999999</v>
      </c>
      <c r="B2884" s="2">
        <v>3795.92</v>
      </c>
      <c r="C2884" s="34">
        <f t="shared" si="91"/>
        <v>5.3446476717147196E-3</v>
      </c>
      <c r="D2884" s="2">
        <v>246.77</v>
      </c>
      <c r="E2884" s="34">
        <f t="shared" si="90"/>
        <v>4.8456714716182958E-3</v>
      </c>
      <c r="F2884" s="77"/>
    </row>
    <row r="2885" spans="1:6" x14ac:dyDescent="0.3">
      <c r="A2885" s="1">
        <v>40150.729169999999</v>
      </c>
      <c r="B2885" s="2">
        <v>3799.11</v>
      </c>
      <c r="C2885" s="34">
        <f t="shared" si="91"/>
        <v>8.4037598263408952E-4</v>
      </c>
      <c r="D2885" s="2">
        <v>246.33</v>
      </c>
      <c r="E2885" s="34">
        <f t="shared" si="90"/>
        <v>-1.783036835920071E-3</v>
      </c>
      <c r="F2885" s="77"/>
    </row>
    <row r="2886" spans="1:6" x14ac:dyDescent="0.3">
      <c r="A2886" s="1">
        <v>40151.729169999999</v>
      </c>
      <c r="B2886" s="2">
        <v>3846.62</v>
      </c>
      <c r="C2886" s="34">
        <f t="shared" si="91"/>
        <v>1.2505560512857006E-2</v>
      </c>
      <c r="D2886" s="2">
        <v>249.03</v>
      </c>
      <c r="E2886" s="34">
        <f t="shared" si="90"/>
        <v>1.0960906101570966E-2</v>
      </c>
      <c r="F2886" s="77"/>
    </row>
    <row r="2887" spans="1:6" x14ac:dyDescent="0.3">
      <c r="A2887" s="1">
        <v>40154.729169999999</v>
      </c>
      <c r="B2887" s="2">
        <v>3840.05</v>
      </c>
      <c r="C2887" s="34">
        <f t="shared" si="91"/>
        <v>-1.7079929912493519E-3</v>
      </c>
      <c r="D2887" s="2">
        <v>247.88</v>
      </c>
      <c r="E2887" s="34">
        <f t="shared" si="90"/>
        <v>-4.6179175199775324E-3</v>
      </c>
      <c r="F2887" s="77"/>
    </row>
    <row r="2888" spans="1:6" x14ac:dyDescent="0.3">
      <c r="A2888" s="1">
        <v>40155.729169999999</v>
      </c>
      <c r="B2888" s="2">
        <v>3785.3</v>
      </c>
      <c r="C2888" s="34">
        <f t="shared" si="91"/>
        <v>-1.425762685381704E-2</v>
      </c>
      <c r="D2888" s="2">
        <v>244.01</v>
      </c>
      <c r="E2888" s="34">
        <f t="shared" si="90"/>
        <v>-1.561239309343232E-2</v>
      </c>
      <c r="F2888" s="77"/>
    </row>
    <row r="2889" spans="1:6" x14ac:dyDescent="0.3">
      <c r="A2889" s="1">
        <v>40156.729169999999</v>
      </c>
      <c r="B2889" s="2">
        <v>3757.39</v>
      </c>
      <c r="C2889" s="34">
        <f t="shared" si="91"/>
        <v>-7.3732597152141865E-3</v>
      </c>
      <c r="D2889" s="2">
        <v>241.42</v>
      </c>
      <c r="E2889" s="34">
        <f t="shared" si="90"/>
        <v>-1.061431908528343E-2</v>
      </c>
      <c r="F2889" s="77"/>
    </row>
    <row r="2890" spans="1:6" x14ac:dyDescent="0.3">
      <c r="A2890" s="1">
        <v>40157.729169999999</v>
      </c>
      <c r="B2890" s="2">
        <v>3798.38</v>
      </c>
      <c r="C2890" s="34">
        <f t="shared" si="91"/>
        <v>1.0909168332273289E-2</v>
      </c>
      <c r="D2890" s="2">
        <v>243.89</v>
      </c>
      <c r="E2890" s="34">
        <f t="shared" si="90"/>
        <v>1.023113246624141E-2</v>
      </c>
      <c r="F2890" s="77"/>
    </row>
    <row r="2891" spans="1:6" x14ac:dyDescent="0.3">
      <c r="A2891" s="1">
        <v>40158.729169999999</v>
      </c>
      <c r="B2891" s="2">
        <v>3803.72</v>
      </c>
      <c r="C2891" s="34">
        <f t="shared" si="91"/>
        <v>1.4058624992758784E-3</v>
      </c>
      <c r="D2891" s="2">
        <v>245.13</v>
      </c>
      <c r="E2891" s="34">
        <f t="shared" si="90"/>
        <v>5.0842592972242251E-3</v>
      </c>
      <c r="F2891" s="77"/>
    </row>
    <row r="2892" spans="1:6" x14ac:dyDescent="0.3">
      <c r="A2892" s="1">
        <v>40161.729169999999</v>
      </c>
      <c r="B2892" s="2">
        <v>3830.44</v>
      </c>
      <c r="C2892" s="34">
        <f t="shared" si="91"/>
        <v>7.0247021337006554E-3</v>
      </c>
      <c r="D2892" s="2">
        <v>247.04</v>
      </c>
      <c r="E2892" s="34">
        <f t="shared" si="90"/>
        <v>7.7917839513728104E-3</v>
      </c>
      <c r="F2892" s="77"/>
    </row>
    <row r="2893" spans="1:6" x14ac:dyDescent="0.3">
      <c r="A2893" s="1">
        <v>40162.729169999999</v>
      </c>
      <c r="B2893" s="2">
        <v>3834.09</v>
      </c>
      <c r="C2893" s="34">
        <f t="shared" si="91"/>
        <v>9.528931402136287E-4</v>
      </c>
      <c r="D2893" s="2">
        <v>247.17</v>
      </c>
      <c r="E2893" s="34">
        <f t="shared" si="90"/>
        <v>5.2623056994827166E-4</v>
      </c>
      <c r="F2893" s="77"/>
    </row>
    <row r="2894" spans="1:6" x14ac:dyDescent="0.3">
      <c r="A2894" s="1">
        <v>40163.729169999999</v>
      </c>
      <c r="B2894" s="2">
        <v>3875.82</v>
      </c>
      <c r="C2894" s="34">
        <f t="shared" si="91"/>
        <v>1.0883938561692563E-2</v>
      </c>
      <c r="D2894" s="2">
        <v>250.33</v>
      </c>
      <c r="E2894" s="34">
        <f t="shared" si="90"/>
        <v>1.2784723065097037E-2</v>
      </c>
      <c r="F2894" s="77"/>
    </row>
    <row r="2895" spans="1:6" x14ac:dyDescent="0.3">
      <c r="A2895" s="1">
        <v>40164.729169999999</v>
      </c>
      <c r="B2895" s="2">
        <v>3830.82</v>
      </c>
      <c r="C2895" s="34">
        <f t="shared" si="91"/>
        <v>-1.1610446305555966E-2</v>
      </c>
      <c r="D2895" s="2">
        <v>247.18</v>
      </c>
      <c r="E2895" s="34">
        <f t="shared" si="90"/>
        <v>-1.2583389925298616E-2</v>
      </c>
      <c r="F2895" s="77"/>
    </row>
    <row r="2896" spans="1:6" x14ac:dyDescent="0.3">
      <c r="A2896" s="1">
        <v>40165.729169999999</v>
      </c>
      <c r="B2896" s="2">
        <v>3794.44</v>
      </c>
      <c r="C2896" s="34">
        <f t="shared" si="91"/>
        <v>-9.4966612892278812E-3</v>
      </c>
      <c r="D2896" s="2">
        <v>246.19</v>
      </c>
      <c r="E2896" s="34">
        <f t="shared" si="90"/>
        <v>-4.0051784124929268E-3</v>
      </c>
      <c r="F2896" s="77"/>
    </row>
    <row r="2897" spans="1:6" x14ac:dyDescent="0.3">
      <c r="A2897" s="1">
        <v>40168.729169999999</v>
      </c>
      <c r="B2897" s="2">
        <v>3872.06</v>
      </c>
      <c r="C2897" s="34">
        <f t="shared" si="91"/>
        <v>2.045624650804867E-2</v>
      </c>
      <c r="D2897" s="2">
        <v>249.57</v>
      </c>
      <c r="E2897" s="34">
        <f t="shared" si="90"/>
        <v>1.3729233518826822E-2</v>
      </c>
      <c r="F2897" s="77"/>
    </row>
    <row r="2898" spans="1:6" x14ac:dyDescent="0.3">
      <c r="A2898" s="1">
        <v>40169.729169999999</v>
      </c>
      <c r="B2898" s="2">
        <v>3898.38</v>
      </c>
      <c r="C2898" s="34">
        <f t="shared" si="91"/>
        <v>6.7974153293079986E-3</v>
      </c>
      <c r="D2898" s="2">
        <v>251.15</v>
      </c>
      <c r="E2898" s="34">
        <f t="shared" si="90"/>
        <v>6.3308891293023528E-3</v>
      </c>
      <c r="F2898" s="77"/>
    </row>
    <row r="2899" spans="1:6" x14ac:dyDescent="0.3">
      <c r="A2899" s="1">
        <v>40170.729169999999</v>
      </c>
      <c r="B2899" s="2">
        <v>3910.75</v>
      </c>
      <c r="C2899" s="34">
        <f t="shared" si="91"/>
        <v>3.1731129340906161E-3</v>
      </c>
      <c r="D2899" s="2">
        <v>251.9</v>
      </c>
      <c r="E2899" s="34">
        <f t="shared" si="90"/>
        <v>2.9862631893291525E-3</v>
      </c>
      <c r="F2899" s="77"/>
    </row>
    <row r="2900" spans="1:6" x14ac:dyDescent="0.3">
      <c r="A2900" s="1">
        <v>40175.729169999999</v>
      </c>
      <c r="B2900" s="2">
        <v>3947.15</v>
      </c>
      <c r="C2900" s="34">
        <f>B2900/B2899-1</f>
        <v>9.3076775554561397E-3</v>
      </c>
      <c r="D2900" s="2">
        <v>253.17</v>
      </c>
      <c r="E2900" s="34">
        <f t="shared" si="90"/>
        <v>5.0416832076221052E-3</v>
      </c>
      <c r="F2900" s="77"/>
    </row>
    <row r="2901" spans="1:6" x14ac:dyDescent="0.3">
      <c r="A2901" s="1">
        <v>40176.729169999999</v>
      </c>
      <c r="B2901" s="2">
        <v>3959.98</v>
      </c>
      <c r="C2901" s="34">
        <f t="shared" si="91"/>
        <v>3.2504465247076286E-3</v>
      </c>
      <c r="D2901" s="2">
        <v>254.09</v>
      </c>
      <c r="E2901" s="34">
        <f t="shared" si="90"/>
        <v>3.6339218706797904E-3</v>
      </c>
      <c r="F2901" s="77"/>
    </row>
    <row r="2902" spans="1:6" x14ac:dyDescent="0.3">
      <c r="A2902" s="1">
        <v>40177.729169999999</v>
      </c>
      <c r="B2902" s="2">
        <v>3935.5</v>
      </c>
      <c r="C2902" s="34">
        <f t="shared" si="91"/>
        <v>-6.1818494032798155E-3</v>
      </c>
      <c r="D2902" s="2">
        <v>253.16</v>
      </c>
      <c r="E2902" s="34">
        <f t="shared" si="90"/>
        <v>-3.6601204297690426E-3</v>
      </c>
      <c r="F2902" s="77"/>
    </row>
    <row r="2903" spans="1:6" x14ac:dyDescent="0.3">
      <c r="A2903" s="1">
        <v>40182.729169999999</v>
      </c>
      <c r="B2903" s="2">
        <v>4013.97</v>
      </c>
      <c r="C2903" s="34">
        <f>B2903/B2902-1</f>
        <v>1.9939016643374385E-2</v>
      </c>
      <c r="D2903" s="2">
        <v>257.64999999999998</v>
      </c>
      <c r="E2903" s="34">
        <f t="shared" si="90"/>
        <v>1.773581924474632E-2</v>
      </c>
      <c r="F2903" s="77"/>
    </row>
    <row r="2904" spans="1:6" x14ac:dyDescent="0.3">
      <c r="A2904" s="1">
        <v>40183.729169999999</v>
      </c>
      <c r="B2904" s="2">
        <v>4012.91</v>
      </c>
      <c r="C2904" s="34">
        <f t="shared" si="91"/>
        <v>-2.6407770860270574E-4</v>
      </c>
      <c r="D2904" s="2">
        <v>257.58999999999997</v>
      </c>
      <c r="E2904" s="34">
        <f t="shared" si="90"/>
        <v>-2.3287405394911698E-4</v>
      </c>
      <c r="F2904" s="77"/>
    </row>
    <row r="2905" spans="1:6" x14ac:dyDescent="0.3">
      <c r="A2905" s="1">
        <v>40184.729169999999</v>
      </c>
      <c r="B2905" s="2">
        <v>4017.67</v>
      </c>
      <c r="C2905" s="34">
        <f t="shared" si="91"/>
        <v>1.1861716310608283E-3</v>
      </c>
      <c r="D2905" s="2">
        <v>257.95999999999998</v>
      </c>
      <c r="E2905" s="34">
        <f t="shared" si="90"/>
        <v>1.4363911642532035E-3</v>
      </c>
      <c r="F2905" s="77"/>
    </row>
    <row r="2906" spans="1:6" x14ac:dyDescent="0.3">
      <c r="A2906" s="1">
        <v>40185.729169999999</v>
      </c>
      <c r="B2906" s="2">
        <v>4024.8</v>
      </c>
      <c r="C2906" s="34">
        <f t="shared" si="91"/>
        <v>1.7746604375172836E-3</v>
      </c>
      <c r="D2906" s="2">
        <v>258.04000000000002</v>
      </c>
      <c r="E2906" s="34">
        <f t="shared" si="90"/>
        <v>3.1012560086840502E-4</v>
      </c>
      <c r="F2906" s="77"/>
    </row>
    <row r="2907" spans="1:6" x14ac:dyDescent="0.3">
      <c r="A2907" s="1">
        <v>40186.729169999999</v>
      </c>
      <c r="B2907" s="2">
        <v>4045.14</v>
      </c>
      <c r="C2907" s="34">
        <f t="shared" si="91"/>
        <v>5.053667262969519E-3</v>
      </c>
      <c r="D2907" s="2">
        <v>259.14999999999998</v>
      </c>
      <c r="E2907" s="34">
        <f t="shared" si="90"/>
        <v>4.3016586575723714E-3</v>
      </c>
      <c r="F2907" s="77"/>
    </row>
    <row r="2908" spans="1:6" x14ac:dyDescent="0.3">
      <c r="A2908" s="1">
        <v>40189.729169999999</v>
      </c>
      <c r="B2908" s="2">
        <v>4043.09</v>
      </c>
      <c r="C2908" s="34">
        <f t="shared" si="91"/>
        <v>-5.0678097667811173E-4</v>
      </c>
      <c r="D2908" s="2">
        <v>258.81</v>
      </c>
      <c r="E2908" s="34">
        <f t="shared" si="90"/>
        <v>-1.3119814779084527E-3</v>
      </c>
      <c r="F2908" s="77"/>
    </row>
    <row r="2909" spans="1:6" x14ac:dyDescent="0.3">
      <c r="A2909" s="1">
        <v>40190.729169999999</v>
      </c>
      <c r="B2909" s="2">
        <v>4000.05</v>
      </c>
      <c r="C2909" s="34">
        <f t="shared" si="91"/>
        <v>-1.0645323255233041E-2</v>
      </c>
      <c r="D2909" s="2">
        <v>256.38</v>
      </c>
      <c r="E2909" s="34">
        <f t="shared" si="90"/>
        <v>-9.3891271589197078E-3</v>
      </c>
      <c r="F2909" s="77"/>
    </row>
    <row r="2910" spans="1:6" x14ac:dyDescent="0.3">
      <c r="A2910" s="1">
        <v>40191.729169999999</v>
      </c>
      <c r="B2910" s="2">
        <v>4000.86</v>
      </c>
      <c r="C2910" s="34">
        <f t="shared" si="91"/>
        <v>2.0249746878153729E-4</v>
      </c>
      <c r="D2910" s="2">
        <v>256.95999999999998</v>
      </c>
      <c r="E2910" s="34">
        <f t="shared" si="90"/>
        <v>2.2622669474996471E-3</v>
      </c>
      <c r="F2910" s="77"/>
    </row>
    <row r="2911" spans="1:6" x14ac:dyDescent="0.3">
      <c r="A2911" s="1">
        <v>40192.729169999999</v>
      </c>
      <c r="B2911" s="2">
        <v>4015.77</v>
      </c>
      <c r="C2911" s="34">
        <f t="shared" si="91"/>
        <v>3.7266987597666112E-3</v>
      </c>
      <c r="D2911" s="2">
        <v>258.83999999999997</v>
      </c>
      <c r="E2911" s="34">
        <f t="shared" si="90"/>
        <v>7.316313823163112E-3</v>
      </c>
      <c r="F2911" s="77"/>
    </row>
    <row r="2912" spans="1:6" x14ac:dyDescent="0.3">
      <c r="A2912" s="1">
        <v>40193.729169999999</v>
      </c>
      <c r="B2912" s="2">
        <v>3954.38</v>
      </c>
      <c r="C2912" s="34">
        <f t="shared" si="91"/>
        <v>-1.5287230095349047E-2</v>
      </c>
      <c r="D2912" s="2">
        <v>256.44</v>
      </c>
      <c r="E2912" s="34">
        <f t="shared" si="90"/>
        <v>-9.2721372276308722E-3</v>
      </c>
      <c r="F2912" s="77"/>
    </row>
    <row r="2913" spans="1:6" x14ac:dyDescent="0.3">
      <c r="A2913" s="1">
        <v>40196.729169999999</v>
      </c>
      <c r="B2913" s="2">
        <v>3977.46</v>
      </c>
      <c r="C2913" s="34">
        <f t="shared" si="91"/>
        <v>5.8365660356363147E-3</v>
      </c>
      <c r="D2913" s="2">
        <v>258.20999999999998</v>
      </c>
      <c r="E2913" s="34">
        <f t="shared" si="90"/>
        <v>6.9021993448759034E-3</v>
      </c>
      <c r="F2913" s="77"/>
    </row>
    <row r="2914" spans="1:6" x14ac:dyDescent="0.3">
      <c r="A2914" s="1">
        <v>40197.729169999999</v>
      </c>
      <c r="B2914" s="2">
        <v>4009.67</v>
      </c>
      <c r="C2914" s="34">
        <f t="shared" si="91"/>
        <v>8.0981329793385903E-3</v>
      </c>
      <c r="D2914" s="2">
        <v>260.26</v>
      </c>
      <c r="E2914" s="34">
        <f t="shared" si="90"/>
        <v>7.9392742341506395E-3</v>
      </c>
      <c r="F2914" s="77"/>
    </row>
    <row r="2915" spans="1:6" x14ac:dyDescent="0.3">
      <c r="A2915" s="1">
        <v>40198.729169999999</v>
      </c>
      <c r="B2915" s="2">
        <v>3928.95</v>
      </c>
      <c r="C2915" s="34">
        <f t="shared" si="91"/>
        <v>-2.0131332503672383E-2</v>
      </c>
      <c r="D2915" s="2">
        <v>256.3</v>
      </c>
      <c r="E2915" s="34">
        <f t="shared" si="90"/>
        <v>-1.5215553677092042E-2</v>
      </c>
      <c r="F2915" s="77"/>
    </row>
    <row r="2916" spans="1:6" x14ac:dyDescent="0.3">
      <c r="A2916" s="1">
        <v>40199.729169999999</v>
      </c>
      <c r="B2916" s="2">
        <v>3862.16</v>
      </c>
      <c r="C2916" s="34">
        <f t="shared" si="91"/>
        <v>-1.6999452780004809E-2</v>
      </c>
      <c r="D2916" s="2">
        <v>252.76</v>
      </c>
      <c r="E2916" s="34">
        <f t="shared" si="90"/>
        <v>-1.3811939133827611E-2</v>
      </c>
      <c r="F2916" s="77"/>
    </row>
    <row r="2917" spans="1:6" x14ac:dyDescent="0.3">
      <c r="A2917" s="1">
        <v>40200.729169999999</v>
      </c>
      <c r="B2917" s="2">
        <v>3820.78</v>
      </c>
      <c r="C2917" s="34">
        <f t="shared" si="91"/>
        <v>-1.0714211736437607E-2</v>
      </c>
      <c r="D2917" s="2">
        <v>249.91</v>
      </c>
      <c r="E2917" s="34">
        <f t="shared" si="90"/>
        <v>-1.1275518278208607E-2</v>
      </c>
      <c r="F2917" s="77"/>
    </row>
    <row r="2918" spans="1:6" x14ac:dyDescent="0.3">
      <c r="A2918" s="1">
        <v>40203.729169999999</v>
      </c>
      <c r="B2918" s="2">
        <v>3781.85</v>
      </c>
      <c r="C2918" s="34">
        <f t="shared" si="91"/>
        <v>-1.0189018996121235E-2</v>
      </c>
      <c r="D2918" s="2">
        <v>248.29</v>
      </c>
      <c r="E2918" s="34">
        <f t="shared" si="90"/>
        <v>-6.4823336401104159E-3</v>
      </c>
      <c r="F2918" s="77"/>
    </row>
    <row r="2919" spans="1:6" x14ac:dyDescent="0.3">
      <c r="A2919" s="1">
        <v>40204.729169999999</v>
      </c>
      <c r="B2919" s="2">
        <v>3807.04</v>
      </c>
      <c r="C2919" s="34">
        <f t="shared" si="91"/>
        <v>6.660761267633486E-3</v>
      </c>
      <c r="D2919" s="2">
        <v>249.41</v>
      </c>
      <c r="E2919" s="34">
        <f t="shared" si="90"/>
        <v>4.5108542430223331E-3</v>
      </c>
      <c r="F2919" s="77"/>
    </row>
    <row r="2920" spans="1:6" x14ac:dyDescent="0.3">
      <c r="A2920" s="1">
        <v>40205.729169999999</v>
      </c>
      <c r="B2920" s="2">
        <v>3759.8</v>
      </c>
      <c r="C2920" s="34">
        <f t="shared" si="91"/>
        <v>-1.2408590400941333E-2</v>
      </c>
      <c r="D2920" s="2">
        <v>247.31</v>
      </c>
      <c r="E2920" s="34">
        <f t="shared" si="90"/>
        <v>-8.4198708953129309E-3</v>
      </c>
      <c r="F2920" s="77"/>
    </row>
    <row r="2921" spans="1:6" x14ac:dyDescent="0.3">
      <c r="A2921" s="1">
        <v>40206.729169999999</v>
      </c>
      <c r="B2921" s="2">
        <v>3688.79</v>
      </c>
      <c r="C2921" s="34">
        <f t="shared" si="91"/>
        <v>-1.8886642906537632E-2</v>
      </c>
      <c r="D2921" s="2">
        <v>244.61</v>
      </c>
      <c r="E2921" s="34">
        <f t="shared" si="90"/>
        <v>-1.0917471998706074E-2</v>
      </c>
      <c r="F2921" s="77"/>
    </row>
    <row r="2922" spans="1:6" x14ac:dyDescent="0.3">
      <c r="A2922" s="1">
        <v>40207.729169999999</v>
      </c>
      <c r="B2922" s="2">
        <v>3739.46</v>
      </c>
      <c r="C2922" s="34">
        <f t="shared" si="91"/>
        <v>1.3736211603262882E-2</v>
      </c>
      <c r="D2922" s="2">
        <v>246.96</v>
      </c>
      <c r="E2922" s="34">
        <f t="shared" si="90"/>
        <v>9.6071297166917535E-3</v>
      </c>
      <c r="F2922" s="77"/>
    </row>
    <row r="2923" spans="1:6" x14ac:dyDescent="0.3">
      <c r="A2923" s="1">
        <v>40210.729169999999</v>
      </c>
      <c r="B2923" s="2">
        <v>3762.01</v>
      </c>
      <c r="C2923" s="34">
        <f t="shared" si="91"/>
        <v>6.0302824471982763E-3</v>
      </c>
      <c r="D2923" s="2">
        <v>248.42</v>
      </c>
      <c r="E2923" s="34">
        <f t="shared" si="90"/>
        <v>5.9118885649496189E-3</v>
      </c>
      <c r="F2923" s="77"/>
    </row>
    <row r="2924" spans="1:6" x14ac:dyDescent="0.3">
      <c r="A2924" s="1">
        <v>40211.729169999999</v>
      </c>
      <c r="B2924" s="2">
        <v>3812.13</v>
      </c>
      <c r="C2924" s="34">
        <f t="shared" si="91"/>
        <v>1.3322665277338386E-2</v>
      </c>
      <c r="D2924" s="2">
        <v>250.8</v>
      </c>
      <c r="E2924" s="34">
        <f t="shared" si="90"/>
        <v>9.5805490701232898E-3</v>
      </c>
      <c r="F2924" s="77"/>
    </row>
    <row r="2925" spans="1:6" x14ac:dyDescent="0.3">
      <c r="A2925" s="1">
        <v>40212.729169999999</v>
      </c>
      <c r="B2925" s="2">
        <v>3793.47</v>
      </c>
      <c r="C2925" s="34">
        <f t="shared" si="91"/>
        <v>-4.8949012756648314E-3</v>
      </c>
      <c r="D2925" s="2">
        <v>249.4</v>
      </c>
      <c r="E2925" s="34">
        <f t="shared" si="90"/>
        <v>-5.5821371610845771E-3</v>
      </c>
      <c r="F2925" s="77"/>
    </row>
    <row r="2926" spans="1:6" x14ac:dyDescent="0.3">
      <c r="A2926" s="1">
        <v>40213.729169999999</v>
      </c>
      <c r="B2926" s="2">
        <v>3689.25</v>
      </c>
      <c r="C2926" s="34">
        <f t="shared" si="91"/>
        <v>-2.7473526876448107E-2</v>
      </c>
      <c r="D2926" s="2">
        <v>242.7</v>
      </c>
      <c r="E2926" s="34">
        <f t="shared" si="90"/>
        <v>-2.6864474739374589E-2</v>
      </c>
      <c r="F2926" s="77"/>
    </row>
    <row r="2927" spans="1:6" x14ac:dyDescent="0.3">
      <c r="A2927" s="1">
        <v>40214.729169999999</v>
      </c>
      <c r="B2927" s="2">
        <v>3563.76</v>
      </c>
      <c r="C2927" s="34">
        <f t="shared" si="91"/>
        <v>-3.4015043708070736E-2</v>
      </c>
      <c r="D2927" s="2">
        <v>237.46</v>
      </c>
      <c r="E2927" s="34">
        <f t="shared" si="90"/>
        <v>-2.1590440873506256E-2</v>
      </c>
      <c r="F2927" s="77"/>
    </row>
    <row r="2928" spans="1:6" x14ac:dyDescent="0.3">
      <c r="A2928" s="1">
        <v>40217.729169999999</v>
      </c>
      <c r="B2928" s="2">
        <v>3607.27</v>
      </c>
      <c r="C2928" s="34">
        <f t="shared" si="91"/>
        <v>1.2209015197431894E-2</v>
      </c>
      <c r="D2928" s="2">
        <v>238.91</v>
      </c>
      <c r="E2928" s="34">
        <f t="shared" si="90"/>
        <v>6.1062915859513289E-3</v>
      </c>
      <c r="F2928" s="77"/>
    </row>
    <row r="2929" spans="1:6" x14ac:dyDescent="0.3">
      <c r="A2929" s="1">
        <v>40218.729169999999</v>
      </c>
      <c r="B2929" s="2">
        <v>3612.76</v>
      </c>
      <c r="C2929" s="34">
        <f t="shared" si="91"/>
        <v>1.5219265538759519E-3</v>
      </c>
      <c r="D2929" s="2">
        <v>239.19</v>
      </c>
      <c r="E2929" s="34">
        <f t="shared" si="90"/>
        <v>1.171989452094957E-3</v>
      </c>
      <c r="F2929" s="77"/>
    </row>
    <row r="2930" spans="1:6" x14ac:dyDescent="0.3">
      <c r="A2930" s="1">
        <v>40219.729169999999</v>
      </c>
      <c r="B2930" s="2">
        <v>3635.61</v>
      </c>
      <c r="C2930" s="34">
        <f t="shared" si="91"/>
        <v>6.3248043047421376E-3</v>
      </c>
      <c r="D2930" s="2">
        <v>240.91</v>
      </c>
      <c r="E2930" s="34">
        <f t="shared" si="90"/>
        <v>7.1909360759228047E-3</v>
      </c>
      <c r="F2930" s="77"/>
    </row>
    <row r="2931" spans="1:6" x14ac:dyDescent="0.3">
      <c r="A2931" s="1">
        <v>40220.729169999999</v>
      </c>
      <c r="B2931" s="2">
        <v>3616.75</v>
      </c>
      <c r="C2931" s="34">
        <f t="shared" si="91"/>
        <v>-5.1875751249447211E-3</v>
      </c>
      <c r="D2931" s="2">
        <v>241.74</v>
      </c>
      <c r="E2931" s="34">
        <f t="shared" si="90"/>
        <v>3.4452700178491114E-3</v>
      </c>
      <c r="F2931" s="77"/>
    </row>
    <row r="2932" spans="1:6" x14ac:dyDescent="0.3">
      <c r="A2932" s="1">
        <v>40221.729169999999</v>
      </c>
      <c r="B2932" s="2">
        <v>3599.07</v>
      </c>
      <c r="C2932" s="34">
        <f t="shared" si="91"/>
        <v>-4.8883666274970317E-3</v>
      </c>
      <c r="D2932" s="2">
        <v>241.02</v>
      </c>
      <c r="E2932" s="34">
        <f t="shared" si="90"/>
        <v>-2.9784065524943726E-3</v>
      </c>
      <c r="F2932" s="77"/>
    </row>
    <row r="2933" spans="1:6" x14ac:dyDescent="0.3">
      <c r="A2933" s="1">
        <v>40224.729169999999</v>
      </c>
      <c r="B2933" s="2">
        <v>3609.22</v>
      </c>
      <c r="C2933" s="34">
        <f t="shared" si="91"/>
        <v>2.820172989133285E-3</v>
      </c>
      <c r="D2933" s="2">
        <v>241.92</v>
      </c>
      <c r="E2933" s="34">
        <f t="shared" si="90"/>
        <v>3.7341299477220424E-3</v>
      </c>
      <c r="F2933" s="77"/>
    </row>
    <row r="2934" spans="1:6" x14ac:dyDescent="0.3">
      <c r="A2934" s="1">
        <v>40225.729169999999</v>
      </c>
      <c r="B2934" s="2">
        <v>3669.04</v>
      </c>
      <c r="C2934" s="34">
        <f t="shared" si="91"/>
        <v>1.6574218252143114E-2</v>
      </c>
      <c r="D2934" s="2">
        <v>244.38</v>
      </c>
      <c r="E2934" s="34">
        <f t="shared" ref="E2934:E2997" si="92">D2934/D2933-1</f>
        <v>1.0168650793650924E-2</v>
      </c>
      <c r="F2934" s="77"/>
    </row>
    <row r="2935" spans="1:6" x14ac:dyDescent="0.3">
      <c r="A2935" s="1">
        <v>40226.729169999999</v>
      </c>
      <c r="B2935" s="2">
        <v>3725.21</v>
      </c>
      <c r="C2935" s="34">
        <f t="shared" si="91"/>
        <v>1.5309181693303975E-2</v>
      </c>
      <c r="D2935" s="2">
        <v>247.69</v>
      </c>
      <c r="E2935" s="34">
        <f t="shared" si="92"/>
        <v>1.3544479908339513E-2</v>
      </c>
      <c r="F2935" s="77"/>
    </row>
    <row r="2936" spans="1:6" x14ac:dyDescent="0.3">
      <c r="A2936" s="1">
        <v>40227.729169999999</v>
      </c>
      <c r="B2936" s="2">
        <v>3747.83</v>
      </c>
      <c r="C2936" s="34">
        <f t="shared" si="91"/>
        <v>6.0721408994393045E-3</v>
      </c>
      <c r="D2936" s="2">
        <v>249.14</v>
      </c>
      <c r="E2936" s="34">
        <f t="shared" si="92"/>
        <v>5.854091808308759E-3</v>
      </c>
      <c r="F2936" s="77"/>
    </row>
    <row r="2937" spans="1:6" x14ac:dyDescent="0.3">
      <c r="A2937" s="1">
        <v>40228.729169999999</v>
      </c>
      <c r="B2937" s="2">
        <v>3769.54</v>
      </c>
      <c r="C2937" s="34">
        <f t="shared" ref="C2937:C3000" si="93">B2937/B2936-1</f>
        <v>5.7926853672658485E-3</v>
      </c>
      <c r="D2937" s="2">
        <v>250.3</v>
      </c>
      <c r="E2937" s="34">
        <f t="shared" si="92"/>
        <v>4.6560166974392025E-3</v>
      </c>
      <c r="F2937" s="77"/>
    </row>
    <row r="2938" spans="1:6" x14ac:dyDescent="0.3">
      <c r="A2938" s="1">
        <v>40231.729169999999</v>
      </c>
      <c r="B2938" s="2">
        <v>3756.7</v>
      </c>
      <c r="C2938" s="34">
        <f t="shared" si="93"/>
        <v>-3.4062511606191004E-3</v>
      </c>
      <c r="D2938" s="2">
        <v>249.67</v>
      </c>
      <c r="E2938" s="34">
        <f t="shared" si="92"/>
        <v>-2.5169796244507436E-3</v>
      </c>
      <c r="F2938" s="77"/>
    </row>
    <row r="2939" spans="1:6" x14ac:dyDescent="0.3">
      <c r="A2939" s="1">
        <v>40232.729169999999</v>
      </c>
      <c r="B2939" s="2">
        <v>3707.06</v>
      </c>
      <c r="C2939" s="34">
        <f t="shared" si="93"/>
        <v>-1.3213724811669825E-2</v>
      </c>
      <c r="D2939" s="2">
        <v>246.74</v>
      </c>
      <c r="E2939" s="34">
        <f t="shared" si="92"/>
        <v>-1.1735490847919139E-2</v>
      </c>
      <c r="F2939" s="77"/>
    </row>
    <row r="2940" spans="1:6" x14ac:dyDescent="0.3">
      <c r="A2940" s="1">
        <v>40233.729169999999</v>
      </c>
      <c r="B2940" s="2">
        <v>3715.68</v>
      </c>
      <c r="C2940" s="34">
        <f t="shared" si="93"/>
        <v>2.3252928196468847E-3</v>
      </c>
      <c r="D2940" s="2">
        <v>247.22</v>
      </c>
      <c r="E2940" s="34">
        <f t="shared" si="92"/>
        <v>1.9453675934182346E-3</v>
      </c>
      <c r="F2940" s="77"/>
    </row>
    <row r="2941" spans="1:6" x14ac:dyDescent="0.3">
      <c r="A2941" s="1">
        <v>40234.729169999999</v>
      </c>
      <c r="B2941" s="2">
        <v>3640.77</v>
      </c>
      <c r="C2941" s="34">
        <f t="shared" si="93"/>
        <v>-2.0160508978168123E-2</v>
      </c>
      <c r="D2941" s="2">
        <v>243.29</v>
      </c>
      <c r="E2941" s="34">
        <f t="shared" si="92"/>
        <v>-1.5896772105816748E-2</v>
      </c>
      <c r="F2941" s="77"/>
    </row>
    <row r="2942" spans="1:6" x14ac:dyDescent="0.3">
      <c r="A2942" s="1">
        <v>40235.729169999999</v>
      </c>
      <c r="B2942" s="2">
        <v>3708.8</v>
      </c>
      <c r="C2942" s="34">
        <f t="shared" si="93"/>
        <v>1.8685607714851615E-2</v>
      </c>
      <c r="D2942" s="2">
        <v>245.8</v>
      </c>
      <c r="E2942" s="34">
        <f t="shared" si="92"/>
        <v>1.0316905750339167E-2</v>
      </c>
      <c r="F2942" s="77"/>
    </row>
    <row r="2943" spans="1:6" x14ac:dyDescent="0.3">
      <c r="A2943" s="1">
        <v>40238.729169999999</v>
      </c>
      <c r="B2943" s="2">
        <v>3769.54</v>
      </c>
      <c r="C2943" s="34">
        <f t="shared" si="93"/>
        <v>1.6377264883520315E-2</v>
      </c>
      <c r="D2943" s="2">
        <v>248.69</v>
      </c>
      <c r="E2943" s="34">
        <f t="shared" si="92"/>
        <v>1.1757526444263533E-2</v>
      </c>
      <c r="F2943" s="77"/>
    </row>
    <row r="2944" spans="1:6" x14ac:dyDescent="0.3">
      <c r="A2944" s="1">
        <v>40239.729169999999</v>
      </c>
      <c r="B2944" s="2">
        <v>3811.92</v>
      </c>
      <c r="C2944" s="34">
        <f t="shared" si="93"/>
        <v>1.1242751104909354E-2</v>
      </c>
      <c r="D2944" s="2">
        <v>250.65</v>
      </c>
      <c r="E2944" s="34">
        <f t="shared" si="92"/>
        <v>7.8812980015281475E-3</v>
      </c>
      <c r="F2944" s="77"/>
    </row>
    <row r="2945" spans="1:6" x14ac:dyDescent="0.3">
      <c r="A2945" s="1">
        <v>40240.729169999999</v>
      </c>
      <c r="B2945" s="2">
        <v>3842.52</v>
      </c>
      <c r="C2945" s="34">
        <f t="shared" si="93"/>
        <v>8.0274507334885392E-3</v>
      </c>
      <c r="D2945" s="2">
        <v>252.6</v>
      </c>
      <c r="E2945" s="34">
        <f t="shared" si="92"/>
        <v>7.7797725912627236E-3</v>
      </c>
      <c r="F2945" s="77"/>
    </row>
    <row r="2946" spans="1:6" x14ac:dyDescent="0.3">
      <c r="A2946" s="1">
        <v>40241.729169999999</v>
      </c>
      <c r="B2946" s="2">
        <v>3828.41</v>
      </c>
      <c r="C2946" s="34">
        <f t="shared" si="93"/>
        <v>-3.6720693711418395E-3</v>
      </c>
      <c r="D2946" s="2">
        <v>253</v>
      </c>
      <c r="E2946" s="34">
        <f t="shared" si="92"/>
        <v>1.5835312747427555E-3</v>
      </c>
      <c r="F2946" s="77"/>
    </row>
    <row r="2947" spans="1:6" x14ac:dyDescent="0.3">
      <c r="A2947" s="1">
        <v>40242.729169999999</v>
      </c>
      <c r="B2947" s="2">
        <v>3910.42</v>
      </c>
      <c r="C2947" s="34">
        <f t="shared" si="93"/>
        <v>2.1421425604885691E-2</v>
      </c>
      <c r="D2947" s="2">
        <v>257.08999999999997</v>
      </c>
      <c r="E2947" s="34">
        <f t="shared" si="92"/>
        <v>1.6166007905138224E-2</v>
      </c>
      <c r="F2947" s="77"/>
    </row>
    <row r="2948" spans="1:6" x14ac:dyDescent="0.3">
      <c r="A2948" s="1">
        <v>40245.729169999999</v>
      </c>
      <c r="B2948" s="2">
        <v>3903.54</v>
      </c>
      <c r="C2948" s="34">
        <f t="shared" si="93"/>
        <v>-1.7594018033868508E-3</v>
      </c>
      <c r="D2948" s="2">
        <v>256.87</v>
      </c>
      <c r="E2948" s="34">
        <f t="shared" si="92"/>
        <v>-8.557314559102247E-4</v>
      </c>
      <c r="F2948" s="77"/>
    </row>
    <row r="2949" spans="1:6" x14ac:dyDescent="0.3">
      <c r="A2949" s="1">
        <v>40246.729169999999</v>
      </c>
      <c r="B2949" s="2">
        <v>3910.01</v>
      </c>
      <c r="C2949" s="34">
        <f t="shared" si="93"/>
        <v>1.657469886308327E-3</v>
      </c>
      <c r="D2949" s="2">
        <v>256.73</v>
      </c>
      <c r="E2949" s="34">
        <f t="shared" si="92"/>
        <v>-5.4502277416590417E-4</v>
      </c>
      <c r="F2949" s="77"/>
    </row>
    <row r="2950" spans="1:6" x14ac:dyDescent="0.3">
      <c r="A2950" s="1">
        <v>40247.729169999999</v>
      </c>
      <c r="B2950" s="2">
        <v>3943.55</v>
      </c>
      <c r="C2950" s="34">
        <f t="shared" si="93"/>
        <v>8.5779831765135928E-3</v>
      </c>
      <c r="D2950" s="2">
        <v>258.24</v>
      </c>
      <c r="E2950" s="34">
        <f t="shared" si="92"/>
        <v>5.881665563042926E-3</v>
      </c>
      <c r="F2950" s="77"/>
    </row>
    <row r="2951" spans="1:6" x14ac:dyDescent="0.3">
      <c r="A2951" s="1">
        <v>40248.729169999999</v>
      </c>
      <c r="B2951" s="2">
        <v>3928.95</v>
      </c>
      <c r="C2951" s="34">
        <f t="shared" si="93"/>
        <v>-3.7022479745407733E-3</v>
      </c>
      <c r="D2951" s="2">
        <v>257.60000000000002</v>
      </c>
      <c r="E2951" s="34">
        <f t="shared" si="92"/>
        <v>-2.4783147459727095E-3</v>
      </c>
      <c r="F2951" s="77"/>
    </row>
    <row r="2952" spans="1:6" x14ac:dyDescent="0.3">
      <c r="A2952" s="1">
        <v>40249.729169999999</v>
      </c>
      <c r="B2952" s="2">
        <v>3927.4</v>
      </c>
      <c r="C2952" s="34">
        <f t="shared" si="93"/>
        <v>-3.9450743837410318E-4</v>
      </c>
      <c r="D2952" s="2">
        <v>258.39999999999998</v>
      </c>
      <c r="E2952" s="34">
        <f t="shared" si="92"/>
        <v>3.1055900621115295E-3</v>
      </c>
      <c r="F2952" s="77"/>
    </row>
    <row r="2953" spans="1:6" x14ac:dyDescent="0.3">
      <c r="A2953" s="1">
        <v>40252.729169999999</v>
      </c>
      <c r="B2953" s="2">
        <v>3890.91</v>
      </c>
      <c r="C2953" s="34">
        <f t="shared" si="93"/>
        <v>-9.2911340836177025E-3</v>
      </c>
      <c r="D2953" s="2">
        <v>256.64999999999998</v>
      </c>
      <c r="E2953" s="34">
        <f t="shared" si="92"/>
        <v>-6.7724458204334592E-3</v>
      </c>
      <c r="F2953" s="77"/>
    </row>
    <row r="2954" spans="1:6" x14ac:dyDescent="0.3">
      <c r="A2954" s="1">
        <v>40253.729169999999</v>
      </c>
      <c r="B2954" s="2">
        <v>3938.95</v>
      </c>
      <c r="C2954" s="34">
        <f t="shared" si="93"/>
        <v>1.2346726087213433E-2</v>
      </c>
      <c r="D2954" s="2">
        <v>259.02999999999997</v>
      </c>
      <c r="E2954" s="34">
        <f t="shared" si="92"/>
        <v>9.2733294369764518E-3</v>
      </c>
      <c r="F2954" s="77"/>
    </row>
    <row r="2955" spans="1:6" x14ac:dyDescent="0.3">
      <c r="A2955" s="1">
        <v>40254.729169999999</v>
      </c>
      <c r="B2955" s="2">
        <v>3957.89</v>
      </c>
      <c r="C2955" s="34">
        <f t="shared" si="93"/>
        <v>4.8083880221887476E-3</v>
      </c>
      <c r="D2955" s="2">
        <v>261.33999999999997</v>
      </c>
      <c r="E2955" s="34">
        <f t="shared" si="92"/>
        <v>8.917885959155214E-3</v>
      </c>
      <c r="F2955" s="77"/>
    </row>
    <row r="2956" spans="1:6" x14ac:dyDescent="0.3">
      <c r="A2956" s="1">
        <v>40255.729169999999</v>
      </c>
      <c r="B2956" s="2">
        <v>3938.18</v>
      </c>
      <c r="C2956" s="34">
        <f t="shared" si="93"/>
        <v>-4.9799261727839772E-3</v>
      </c>
      <c r="D2956" s="2">
        <v>261.2</v>
      </c>
      <c r="E2956" s="34">
        <f t="shared" si="92"/>
        <v>-5.3570061988206241E-4</v>
      </c>
      <c r="F2956" s="77"/>
    </row>
    <row r="2957" spans="1:6" x14ac:dyDescent="0.3">
      <c r="A2957" s="1">
        <v>40256.729169999999</v>
      </c>
      <c r="B2957" s="2">
        <v>3925.44</v>
      </c>
      <c r="C2957" s="34">
        <f t="shared" si="93"/>
        <v>-3.2349968767297899E-3</v>
      </c>
      <c r="D2957" s="2">
        <v>260.2</v>
      </c>
      <c r="E2957" s="34">
        <f t="shared" si="92"/>
        <v>-3.8284839203674981E-3</v>
      </c>
      <c r="F2957" s="77"/>
    </row>
    <row r="2958" spans="1:6" x14ac:dyDescent="0.3">
      <c r="A2958" s="1">
        <v>40259.729169999999</v>
      </c>
      <c r="B2958" s="2">
        <v>3928</v>
      </c>
      <c r="C2958" s="34">
        <f t="shared" si="93"/>
        <v>6.5215619140790437E-4</v>
      </c>
      <c r="D2958" s="2">
        <v>260.12</v>
      </c>
      <c r="E2958" s="34">
        <f t="shared" si="92"/>
        <v>-3.0745580322821819E-4</v>
      </c>
      <c r="F2958" s="77"/>
    </row>
    <row r="2959" spans="1:6" x14ac:dyDescent="0.3">
      <c r="A2959" s="1">
        <v>40260.729169999999</v>
      </c>
      <c r="B2959" s="2">
        <v>3952.55</v>
      </c>
      <c r="C2959" s="34">
        <f t="shared" si="93"/>
        <v>6.2500000000000888E-3</v>
      </c>
      <c r="D2959" s="2">
        <v>261.85000000000002</v>
      </c>
      <c r="E2959" s="34">
        <f t="shared" si="92"/>
        <v>6.6507765646626194E-3</v>
      </c>
      <c r="F2959" s="77"/>
    </row>
    <row r="2960" spans="1:6" x14ac:dyDescent="0.3">
      <c r="A2960" s="1">
        <v>40261.729169999999</v>
      </c>
      <c r="B2960" s="2">
        <v>3949.81</v>
      </c>
      <c r="C2960" s="34">
        <f t="shared" si="93"/>
        <v>-6.9322336213339941E-4</v>
      </c>
      <c r="D2960" s="2">
        <v>262.19</v>
      </c>
      <c r="E2960" s="34">
        <f t="shared" si="92"/>
        <v>1.2984533129654086E-3</v>
      </c>
      <c r="F2960" s="77"/>
    </row>
    <row r="2961" spans="1:6" x14ac:dyDescent="0.3">
      <c r="A2961" s="1">
        <v>40262.729169999999</v>
      </c>
      <c r="B2961" s="2">
        <v>4000.48</v>
      </c>
      <c r="C2961" s="34">
        <f t="shared" si="93"/>
        <v>1.2828465166679015E-2</v>
      </c>
      <c r="D2961" s="2">
        <v>264.79000000000002</v>
      </c>
      <c r="E2961" s="34">
        <f t="shared" si="92"/>
        <v>9.9164727869103242E-3</v>
      </c>
      <c r="F2961" s="77"/>
    </row>
    <row r="2962" spans="1:6" x14ac:dyDescent="0.3">
      <c r="A2962" s="1">
        <v>40263.729169999999</v>
      </c>
      <c r="B2962" s="2">
        <v>3988.93</v>
      </c>
      <c r="C2962" s="34">
        <f t="shared" si="93"/>
        <v>-2.8871535415750937E-3</v>
      </c>
      <c r="D2962" s="2">
        <v>263.58999999999997</v>
      </c>
      <c r="E2962" s="34">
        <f t="shared" si="92"/>
        <v>-4.5318931983837629E-3</v>
      </c>
      <c r="F2962" s="77"/>
    </row>
    <row r="2963" spans="1:6" x14ac:dyDescent="0.3">
      <c r="A2963" s="1">
        <v>40266.729169999999</v>
      </c>
      <c r="B2963" s="2">
        <v>4000.66</v>
      </c>
      <c r="C2963" s="34">
        <f t="shared" si="93"/>
        <v>2.940638216263558E-3</v>
      </c>
      <c r="D2963" s="2">
        <v>263.89</v>
      </c>
      <c r="E2963" s="34">
        <f t="shared" si="92"/>
        <v>1.1381311885882983E-3</v>
      </c>
      <c r="F2963" s="77"/>
    </row>
    <row r="2964" spans="1:6" x14ac:dyDescent="0.3">
      <c r="A2964" s="1">
        <v>40267.729169999999</v>
      </c>
      <c r="B2964" s="2">
        <v>3987.41</v>
      </c>
      <c r="C2964" s="34">
        <f t="shared" si="93"/>
        <v>-3.311953527667888E-3</v>
      </c>
      <c r="D2964" s="2">
        <v>263.87</v>
      </c>
      <c r="E2964" s="34">
        <f t="shared" si="92"/>
        <v>-7.5789154571959116E-5</v>
      </c>
      <c r="F2964" s="77"/>
    </row>
    <row r="2965" spans="1:6" x14ac:dyDescent="0.3">
      <c r="A2965" s="1">
        <v>40268.729169999999</v>
      </c>
      <c r="B2965" s="2">
        <v>3974.01</v>
      </c>
      <c r="C2965" s="34">
        <f t="shared" si="93"/>
        <v>-3.3605774174212399E-3</v>
      </c>
      <c r="D2965" s="2">
        <v>263.57</v>
      </c>
      <c r="E2965" s="34">
        <f t="shared" si="92"/>
        <v>-1.1369234850494569E-3</v>
      </c>
      <c r="F2965" s="77"/>
    </row>
    <row r="2966" spans="1:6" x14ac:dyDescent="0.3">
      <c r="A2966" s="1">
        <v>40269.729169999999</v>
      </c>
      <c r="B2966" s="2">
        <v>4034.23</v>
      </c>
      <c r="C2966" s="34">
        <f t="shared" si="93"/>
        <v>1.5153459603775454E-2</v>
      </c>
      <c r="D2966" s="2">
        <v>267.62</v>
      </c>
      <c r="E2966" s="34">
        <f t="shared" si="92"/>
        <v>1.5365936942747682E-2</v>
      </c>
      <c r="F2966" s="77"/>
    </row>
    <row r="2967" spans="1:6" x14ac:dyDescent="0.3">
      <c r="A2967" s="1">
        <v>40274.729169999999</v>
      </c>
      <c r="B2967" s="2">
        <v>4053.94</v>
      </c>
      <c r="C2967" s="34">
        <f t="shared" si="93"/>
        <v>4.8856907018191009E-3</v>
      </c>
      <c r="D2967" s="2">
        <v>269.37</v>
      </c>
      <c r="E2967" s="34">
        <f t="shared" si="92"/>
        <v>6.5391226365743016E-3</v>
      </c>
      <c r="F2967" s="77"/>
    </row>
    <row r="2968" spans="1:6" x14ac:dyDescent="0.3">
      <c r="A2968" s="1">
        <v>40275.729169999999</v>
      </c>
      <c r="B2968" s="2">
        <v>4026.97</v>
      </c>
      <c r="C2968" s="34">
        <f t="shared" si="93"/>
        <v>-6.6527871650789994E-3</v>
      </c>
      <c r="D2968" s="2">
        <v>268.61</v>
      </c>
      <c r="E2968" s="34">
        <f t="shared" si="92"/>
        <v>-2.8213980769944413E-3</v>
      </c>
      <c r="F2968" s="77"/>
    </row>
    <row r="2969" spans="1:6" x14ac:dyDescent="0.3">
      <c r="A2969" s="1">
        <v>40276.729169999999</v>
      </c>
      <c r="B2969" s="2">
        <v>3978.46</v>
      </c>
      <c r="C2969" s="34">
        <f t="shared" si="93"/>
        <v>-1.2046277970781949E-2</v>
      </c>
      <c r="D2969" s="2">
        <v>266.27999999999997</v>
      </c>
      <c r="E2969" s="34">
        <f t="shared" si="92"/>
        <v>-8.6742861397566262E-3</v>
      </c>
      <c r="F2969" s="77"/>
    </row>
    <row r="2970" spans="1:6" x14ac:dyDescent="0.3">
      <c r="A2970" s="1">
        <v>40277.729169999999</v>
      </c>
      <c r="B2970" s="2">
        <v>4050.54</v>
      </c>
      <c r="C2970" s="34">
        <f t="shared" si="93"/>
        <v>1.8117563077170606E-2</v>
      </c>
      <c r="D2970" s="2">
        <v>269.74</v>
      </c>
      <c r="E2970" s="34">
        <f t="shared" si="92"/>
        <v>1.2993841069550927E-2</v>
      </c>
      <c r="F2970" s="77"/>
    </row>
    <row r="2971" spans="1:6" x14ac:dyDescent="0.3">
      <c r="A2971" s="1">
        <v>40280.729169999999</v>
      </c>
      <c r="B2971" s="2">
        <v>4050.5</v>
      </c>
      <c r="C2971" s="34">
        <f t="shared" si="93"/>
        <v>-9.875226512967572E-6</v>
      </c>
      <c r="D2971" s="2">
        <v>269.36</v>
      </c>
      <c r="E2971" s="34">
        <f t="shared" si="92"/>
        <v>-1.4087639949580399E-3</v>
      </c>
      <c r="F2971" s="77"/>
    </row>
    <row r="2972" spans="1:6" x14ac:dyDescent="0.3">
      <c r="A2972" s="1">
        <v>40281.729169999999</v>
      </c>
      <c r="B2972" s="2">
        <v>4031.99</v>
      </c>
      <c r="C2972" s="34">
        <f t="shared" si="93"/>
        <v>-4.5698061967658354E-3</v>
      </c>
      <c r="D2972" s="2">
        <v>268.69</v>
      </c>
      <c r="E2972" s="34">
        <f t="shared" si="92"/>
        <v>-2.4873774873775956E-3</v>
      </c>
      <c r="F2972" s="77"/>
    </row>
    <row r="2973" spans="1:6" x14ac:dyDescent="0.3">
      <c r="A2973" s="1">
        <v>40282.729169999999</v>
      </c>
      <c r="B2973" s="2">
        <v>4057.7</v>
      </c>
      <c r="C2973" s="34">
        <f t="shared" si="93"/>
        <v>6.3765039099799026E-3</v>
      </c>
      <c r="D2973" s="2">
        <v>270.44</v>
      </c>
      <c r="E2973" s="34">
        <f t="shared" si="92"/>
        <v>6.5130819903977955E-3</v>
      </c>
      <c r="F2973" s="77"/>
    </row>
    <row r="2974" spans="1:6" x14ac:dyDescent="0.3">
      <c r="A2974" s="1">
        <v>40283.729169999999</v>
      </c>
      <c r="B2974" s="2">
        <v>4065.65</v>
      </c>
      <c r="C2974" s="34">
        <f t="shared" si="93"/>
        <v>1.9592379919659564E-3</v>
      </c>
      <c r="D2974" s="2">
        <v>272.14</v>
      </c>
      <c r="E2974" s="34">
        <f t="shared" si="92"/>
        <v>6.2860523591183881E-3</v>
      </c>
      <c r="F2974" s="77"/>
    </row>
    <row r="2975" spans="1:6" x14ac:dyDescent="0.3">
      <c r="A2975" s="1">
        <v>40284.729169999999</v>
      </c>
      <c r="B2975" s="2">
        <v>3986.63</v>
      </c>
      <c r="C2975" s="34">
        <f t="shared" si="93"/>
        <v>-1.9436006542619233E-2</v>
      </c>
      <c r="D2975" s="2">
        <v>267.92</v>
      </c>
      <c r="E2975" s="34">
        <f t="shared" si="92"/>
        <v>-1.5506724480046974E-2</v>
      </c>
      <c r="F2975" s="77"/>
    </row>
    <row r="2976" spans="1:6" x14ac:dyDescent="0.3">
      <c r="A2976" s="1">
        <v>40287.729169999999</v>
      </c>
      <c r="B2976" s="2">
        <v>3970.47</v>
      </c>
      <c r="C2976" s="34">
        <f t="shared" si="93"/>
        <v>-4.0535489874907737E-3</v>
      </c>
      <c r="D2976" s="2">
        <v>266.13</v>
      </c>
      <c r="E2976" s="34">
        <f t="shared" si="92"/>
        <v>-6.6810988354732981E-3</v>
      </c>
      <c r="F2976" s="77"/>
    </row>
    <row r="2977" spans="1:6" x14ac:dyDescent="0.3">
      <c r="A2977" s="1">
        <v>40288.729169999999</v>
      </c>
      <c r="B2977" s="2">
        <v>4026.65</v>
      </c>
      <c r="C2977" s="34">
        <f t="shared" si="93"/>
        <v>1.4149458376464308E-2</v>
      </c>
      <c r="D2977" s="2">
        <v>269.76</v>
      </c>
      <c r="E2977" s="34">
        <f t="shared" si="92"/>
        <v>1.363995040018029E-2</v>
      </c>
      <c r="F2977" s="77"/>
    </row>
    <row r="2978" spans="1:6" x14ac:dyDescent="0.3">
      <c r="A2978" s="1">
        <v>40289.729169999999</v>
      </c>
      <c r="B2978" s="2">
        <v>3977.67</v>
      </c>
      <c r="C2978" s="34">
        <f t="shared" si="93"/>
        <v>-1.2163957632274958E-2</v>
      </c>
      <c r="D2978" s="2">
        <v>268.23</v>
      </c>
      <c r="E2978" s="34">
        <f t="shared" si="92"/>
        <v>-5.671708185053248E-3</v>
      </c>
      <c r="F2978" s="77"/>
    </row>
    <row r="2979" spans="1:6" x14ac:dyDescent="0.3">
      <c r="A2979" s="1">
        <v>40290.729169999999</v>
      </c>
      <c r="B2979" s="2">
        <v>3924.65</v>
      </c>
      <c r="C2979" s="34">
        <f t="shared" si="93"/>
        <v>-1.3329411439360173E-2</v>
      </c>
      <c r="D2979" s="2">
        <v>265.32</v>
      </c>
      <c r="E2979" s="34">
        <f t="shared" si="92"/>
        <v>-1.0848898333519874E-2</v>
      </c>
      <c r="F2979" s="77"/>
    </row>
    <row r="2980" spans="1:6" x14ac:dyDescent="0.3">
      <c r="A2980" s="1">
        <v>40291.729169999999</v>
      </c>
      <c r="B2980" s="2">
        <v>3951.3</v>
      </c>
      <c r="C2980" s="34">
        <f t="shared" si="93"/>
        <v>6.7904144318602366E-3</v>
      </c>
      <c r="D2980" s="2">
        <v>267.42</v>
      </c>
      <c r="E2980" s="34">
        <f t="shared" si="92"/>
        <v>7.9149706015377852E-3</v>
      </c>
      <c r="F2980" s="77"/>
    </row>
    <row r="2981" spans="1:6" x14ac:dyDescent="0.3">
      <c r="A2981" s="1">
        <v>40294.729169999999</v>
      </c>
      <c r="B2981" s="2">
        <v>3997.39</v>
      </c>
      <c r="C2981" s="34">
        <f t="shared" si="93"/>
        <v>1.1664515475919179E-2</v>
      </c>
      <c r="D2981" s="2">
        <v>270.10000000000002</v>
      </c>
      <c r="E2981" s="34">
        <f t="shared" si="92"/>
        <v>1.0021688729339617E-2</v>
      </c>
      <c r="F2981" s="77"/>
    </row>
    <row r="2982" spans="1:6" x14ac:dyDescent="0.3">
      <c r="A2982" s="1">
        <v>40295.729169999999</v>
      </c>
      <c r="B2982" s="2">
        <v>3844.6</v>
      </c>
      <c r="C2982" s="34">
        <f t="shared" si="93"/>
        <v>-3.8222440142192782E-2</v>
      </c>
      <c r="D2982" s="2">
        <v>261.64999999999998</v>
      </c>
      <c r="E2982" s="34">
        <f t="shared" si="92"/>
        <v>-3.1284709366901309E-2</v>
      </c>
      <c r="F2982" s="77"/>
    </row>
    <row r="2983" spans="1:6" x14ac:dyDescent="0.3">
      <c r="A2983" s="1">
        <v>40296.729169999999</v>
      </c>
      <c r="B2983" s="2">
        <v>3787</v>
      </c>
      <c r="C2983" s="34">
        <f t="shared" si="93"/>
        <v>-1.4982052749310748E-2</v>
      </c>
      <c r="D2983" s="2">
        <v>258.24</v>
      </c>
      <c r="E2983" s="34">
        <f t="shared" si="92"/>
        <v>-1.3032677240588431E-2</v>
      </c>
      <c r="F2983" s="77"/>
    </row>
    <row r="2984" spans="1:6" x14ac:dyDescent="0.3">
      <c r="A2984" s="1">
        <v>40297.729169999999</v>
      </c>
      <c r="B2984" s="2">
        <v>3840.62</v>
      </c>
      <c r="C2984" s="34">
        <f t="shared" si="93"/>
        <v>1.4158964879852132E-2</v>
      </c>
      <c r="D2984" s="2">
        <v>261.74</v>
      </c>
      <c r="E2984" s="34">
        <f t="shared" si="92"/>
        <v>1.355328376703846E-2</v>
      </c>
      <c r="F2984" s="77"/>
    </row>
    <row r="2985" spans="1:6" x14ac:dyDescent="0.3">
      <c r="A2985" s="1">
        <v>40298.729169999999</v>
      </c>
      <c r="B2985" s="2">
        <v>3816.99</v>
      </c>
      <c r="C2985" s="34">
        <f t="shared" si="93"/>
        <v>-6.1526524363254564E-3</v>
      </c>
      <c r="D2985" s="2">
        <v>259.91000000000003</v>
      </c>
      <c r="E2985" s="34">
        <f t="shared" si="92"/>
        <v>-6.9916711240161078E-3</v>
      </c>
      <c r="F2985" s="77"/>
    </row>
    <row r="2986" spans="1:6" x14ac:dyDescent="0.3">
      <c r="A2986" s="1">
        <v>40301.729169999999</v>
      </c>
      <c r="B2986" s="2">
        <v>3828.46</v>
      </c>
      <c r="C2986" s="34">
        <f t="shared" si="93"/>
        <v>3.0049856038396605E-3</v>
      </c>
      <c r="D2986" s="2">
        <v>260.52</v>
      </c>
      <c r="E2986" s="34">
        <f t="shared" si="92"/>
        <v>2.3469662575505978E-3</v>
      </c>
      <c r="F2986" s="77"/>
    </row>
    <row r="2987" spans="1:6" x14ac:dyDescent="0.3">
      <c r="A2987" s="1">
        <v>40302.729169999999</v>
      </c>
      <c r="B2987" s="2">
        <v>3689.29</v>
      </c>
      <c r="C2987" s="34">
        <f t="shared" si="93"/>
        <v>-3.6351431123741729E-2</v>
      </c>
      <c r="D2987" s="2">
        <v>252.96</v>
      </c>
      <c r="E2987" s="34">
        <f t="shared" si="92"/>
        <v>-2.901888530631036E-2</v>
      </c>
      <c r="F2987" s="77"/>
    </row>
    <row r="2988" spans="1:6" x14ac:dyDescent="0.3">
      <c r="A2988" s="1">
        <v>40303.729169999999</v>
      </c>
      <c r="B2988" s="2">
        <v>3636.03</v>
      </c>
      <c r="C2988" s="34">
        <f t="shared" si="93"/>
        <v>-1.4436382068094389E-2</v>
      </c>
      <c r="D2988" s="2">
        <v>250.55</v>
      </c>
      <c r="E2988" s="34">
        <f t="shared" si="92"/>
        <v>-9.5271979759645742E-3</v>
      </c>
      <c r="F2988" s="77"/>
    </row>
    <row r="2989" spans="1:6" x14ac:dyDescent="0.3">
      <c r="A2989" s="1">
        <v>40304.729169999999</v>
      </c>
      <c r="B2989" s="2">
        <v>3556.11</v>
      </c>
      <c r="C2989" s="34">
        <f t="shared" si="93"/>
        <v>-2.1980016666529156E-2</v>
      </c>
      <c r="D2989" s="2">
        <v>246.9</v>
      </c>
      <c r="E2989" s="34">
        <f t="shared" si="92"/>
        <v>-1.4567950508880489E-2</v>
      </c>
      <c r="F2989" s="77"/>
    </row>
    <row r="2990" spans="1:6" x14ac:dyDescent="0.3">
      <c r="A2990" s="1">
        <v>40305.729169999999</v>
      </c>
      <c r="B2990" s="2">
        <v>3392.59</v>
      </c>
      <c r="C2990" s="34">
        <f t="shared" si="93"/>
        <v>-4.5982829552516646E-2</v>
      </c>
      <c r="D2990" s="2">
        <v>237.18</v>
      </c>
      <c r="E2990" s="34">
        <f t="shared" si="92"/>
        <v>-3.9368165249088705E-2</v>
      </c>
      <c r="F2990" s="77"/>
    </row>
    <row r="2991" spans="1:6" x14ac:dyDescent="0.3">
      <c r="A2991" s="1">
        <v>40308.729169999999</v>
      </c>
      <c r="B2991" s="2">
        <v>3720.29</v>
      </c>
      <c r="C2991" s="34">
        <f t="shared" si="93"/>
        <v>9.659286857533611E-2</v>
      </c>
      <c r="D2991" s="2">
        <v>254.14</v>
      </c>
      <c r="E2991" s="34">
        <f t="shared" si="92"/>
        <v>7.1506872417573142E-2</v>
      </c>
      <c r="F2991" s="77"/>
    </row>
    <row r="2992" spans="1:6" x14ac:dyDescent="0.3">
      <c r="A2992" s="1">
        <v>40309.729169999999</v>
      </c>
      <c r="B2992" s="2">
        <v>3693.2</v>
      </c>
      <c r="C2992" s="34">
        <f t="shared" si="93"/>
        <v>-7.2816904058554677E-3</v>
      </c>
      <c r="D2992" s="2">
        <v>252.93</v>
      </c>
      <c r="E2992" s="34">
        <f t="shared" si="92"/>
        <v>-4.7611552687494285E-3</v>
      </c>
      <c r="F2992" s="77"/>
    </row>
    <row r="2993" spans="1:6" x14ac:dyDescent="0.3">
      <c r="A2993" s="1">
        <v>40310.729169999999</v>
      </c>
      <c r="B2993" s="2">
        <v>3733.87</v>
      </c>
      <c r="C2993" s="34">
        <f t="shared" si="93"/>
        <v>1.1012130401819586E-2</v>
      </c>
      <c r="D2993" s="2">
        <v>256.60000000000002</v>
      </c>
      <c r="E2993" s="34">
        <f t="shared" si="92"/>
        <v>1.4509943462618136E-2</v>
      </c>
      <c r="F2993" s="77"/>
    </row>
    <row r="2994" spans="1:6" x14ac:dyDescent="0.3">
      <c r="A2994" s="1">
        <v>40311.729169999999</v>
      </c>
      <c r="B2994" s="2">
        <v>3731.54</v>
      </c>
      <c r="C2994" s="34">
        <f t="shared" si="93"/>
        <v>-6.2401744035012197E-4</v>
      </c>
      <c r="D2994" s="2">
        <v>257.24</v>
      </c>
      <c r="E2994" s="34">
        <f t="shared" si="92"/>
        <v>2.494154325798803E-3</v>
      </c>
      <c r="F2994" s="77"/>
    </row>
    <row r="2995" spans="1:6" x14ac:dyDescent="0.3">
      <c r="A2995" s="1">
        <v>40312.729169999999</v>
      </c>
      <c r="B2995" s="2">
        <v>3560.36</v>
      </c>
      <c r="C2995" s="34">
        <f t="shared" si="93"/>
        <v>-4.5873821532128822E-2</v>
      </c>
      <c r="D2995" s="2">
        <v>248.46</v>
      </c>
      <c r="E2995" s="34">
        <f t="shared" si="92"/>
        <v>-3.4131550303218794E-2</v>
      </c>
      <c r="F2995" s="77"/>
    </row>
    <row r="2996" spans="1:6" x14ac:dyDescent="0.3">
      <c r="A2996" s="1">
        <v>40315.729169999999</v>
      </c>
      <c r="B2996" s="2">
        <v>3543.55</v>
      </c>
      <c r="C2996" s="34">
        <f t="shared" si="93"/>
        <v>-4.7214326641126236E-3</v>
      </c>
      <c r="D2996" s="2">
        <v>248.09</v>
      </c>
      <c r="E2996" s="34">
        <f t="shared" si="92"/>
        <v>-1.4891733075746982E-3</v>
      </c>
      <c r="F2996" s="77"/>
    </row>
    <row r="2997" spans="1:6" x14ac:dyDescent="0.3">
      <c r="A2997" s="1">
        <v>40316.729169999999</v>
      </c>
      <c r="B2997" s="2">
        <v>3617.32</v>
      </c>
      <c r="C2997" s="34">
        <f t="shared" si="93"/>
        <v>2.0818106136501591E-2</v>
      </c>
      <c r="D2997" s="2">
        <v>251.3</v>
      </c>
      <c r="E2997" s="34">
        <f t="shared" si="92"/>
        <v>1.2938852835664427E-2</v>
      </c>
      <c r="F2997" s="77"/>
    </row>
    <row r="2998" spans="1:6" x14ac:dyDescent="0.3">
      <c r="A2998" s="1">
        <v>40317.729169999999</v>
      </c>
      <c r="B2998" s="2">
        <v>3511.67</v>
      </c>
      <c r="C2998" s="34">
        <f t="shared" si="93"/>
        <v>-2.9206705516791498E-2</v>
      </c>
      <c r="D2998" s="2">
        <v>243.71</v>
      </c>
      <c r="E2998" s="34">
        <f t="shared" ref="E2998:E3061" si="94">D2998/D2997-1</f>
        <v>-3.0202944687624411E-2</v>
      </c>
      <c r="F2998" s="77"/>
    </row>
    <row r="2999" spans="1:6" x14ac:dyDescent="0.3">
      <c r="A2999" s="1">
        <v>40318.729169999999</v>
      </c>
      <c r="B2999" s="2">
        <v>3432.52</v>
      </c>
      <c r="C2999" s="34">
        <f t="shared" si="93"/>
        <v>-2.2539133802435884E-2</v>
      </c>
      <c r="D2999" s="2">
        <v>238.28</v>
      </c>
      <c r="E2999" s="34">
        <f t="shared" si="94"/>
        <v>-2.2280579377128573E-2</v>
      </c>
      <c r="F2999" s="77"/>
    </row>
    <row r="3000" spans="1:6" x14ac:dyDescent="0.3">
      <c r="A3000" s="1">
        <v>40319.729169999999</v>
      </c>
      <c r="B3000" s="2">
        <v>3430.74</v>
      </c>
      <c r="C3000" s="34">
        <f t="shared" si="93"/>
        <v>-5.1856944751971223E-4</v>
      </c>
      <c r="D3000" s="2">
        <v>237.11</v>
      </c>
      <c r="E3000" s="34">
        <f t="shared" si="94"/>
        <v>-4.910189692798328E-3</v>
      </c>
      <c r="F3000" s="77"/>
    </row>
    <row r="3001" spans="1:6" x14ac:dyDescent="0.3">
      <c r="A3001" s="1">
        <v>40322.729169999999</v>
      </c>
      <c r="B3001" s="2">
        <v>3430.93</v>
      </c>
      <c r="C3001" s="34">
        <f t="shared" ref="C3001:C3062" si="95">B3001/B3000-1</f>
        <v>5.5381637780849147E-5</v>
      </c>
      <c r="D3001" s="2">
        <v>238.02</v>
      </c>
      <c r="E3001" s="34">
        <f t="shared" si="94"/>
        <v>3.8378811522077338E-3</v>
      </c>
      <c r="F3001" s="77"/>
    </row>
    <row r="3002" spans="1:6" x14ac:dyDescent="0.3">
      <c r="A3002" s="1">
        <v>40323.729169999999</v>
      </c>
      <c r="B3002" s="2">
        <v>3331.29</v>
      </c>
      <c r="C3002" s="34">
        <f t="shared" si="95"/>
        <v>-2.9041688405184618E-2</v>
      </c>
      <c r="D3002" s="2">
        <v>232.11</v>
      </c>
      <c r="E3002" s="34">
        <f t="shared" si="94"/>
        <v>-2.4829846231409158E-2</v>
      </c>
      <c r="F3002" s="77"/>
    </row>
    <row r="3003" spans="1:6" x14ac:dyDescent="0.3">
      <c r="A3003" s="1">
        <v>40324.729169999999</v>
      </c>
      <c r="B3003" s="2">
        <v>3408.59</v>
      </c>
      <c r="C3003" s="34">
        <f t="shared" si="95"/>
        <v>2.3204224189428135E-2</v>
      </c>
      <c r="D3003" s="2">
        <v>237.74</v>
      </c>
      <c r="E3003" s="34">
        <f t="shared" si="94"/>
        <v>2.4255740812545667E-2</v>
      </c>
      <c r="F3003" s="77"/>
    </row>
    <row r="3004" spans="1:6" x14ac:dyDescent="0.3">
      <c r="A3004" s="1">
        <v>40325.729169999999</v>
      </c>
      <c r="B3004" s="2">
        <v>3525.31</v>
      </c>
      <c r="C3004" s="34">
        <f t="shared" si="95"/>
        <v>3.4242898089825946E-2</v>
      </c>
      <c r="D3004" s="2">
        <v>244.79</v>
      </c>
      <c r="E3004" s="34">
        <f t="shared" si="94"/>
        <v>2.9654244132245156E-2</v>
      </c>
      <c r="F3004" s="77"/>
    </row>
    <row r="3005" spans="1:6" x14ac:dyDescent="0.3">
      <c r="A3005" s="1">
        <v>40326.729169999999</v>
      </c>
      <c r="B3005" s="2">
        <v>3515.06</v>
      </c>
      <c r="C3005" s="34">
        <f t="shared" si="95"/>
        <v>-2.9075457193835641E-3</v>
      </c>
      <c r="D3005" s="2">
        <v>244.01</v>
      </c>
      <c r="E3005" s="34">
        <f t="shared" si="94"/>
        <v>-3.1864046733934837E-3</v>
      </c>
      <c r="F3005" s="77"/>
    </row>
    <row r="3006" spans="1:6" x14ac:dyDescent="0.3">
      <c r="A3006" s="1">
        <v>40329.729169999999</v>
      </c>
      <c r="B3006" s="2">
        <v>3507.56</v>
      </c>
      <c r="C3006" s="34">
        <f t="shared" si="95"/>
        <v>-2.1336762388124431E-3</v>
      </c>
      <c r="D3006" s="2">
        <v>244.97</v>
      </c>
      <c r="E3006" s="34">
        <f t="shared" si="94"/>
        <v>3.9342649891398462E-3</v>
      </c>
      <c r="F3006" s="77"/>
    </row>
    <row r="3007" spans="1:6" x14ac:dyDescent="0.3">
      <c r="A3007" s="1">
        <v>40330.729169999999</v>
      </c>
      <c r="B3007" s="2">
        <v>3503.08</v>
      </c>
      <c r="C3007" s="34">
        <f t="shared" si="95"/>
        <v>-1.2772411590963317E-3</v>
      </c>
      <c r="D3007" s="2">
        <v>245.34</v>
      </c>
      <c r="E3007" s="34">
        <f t="shared" si="94"/>
        <v>1.5103890272278875E-3</v>
      </c>
      <c r="F3007" s="77"/>
    </row>
    <row r="3008" spans="1:6" x14ac:dyDescent="0.3">
      <c r="A3008" s="1">
        <v>40331.729169999999</v>
      </c>
      <c r="B3008" s="2">
        <v>3501.5</v>
      </c>
      <c r="C3008" s="34">
        <f t="shared" si="95"/>
        <v>-4.5103166356463831E-4</v>
      </c>
      <c r="D3008" s="2">
        <v>245.4</v>
      </c>
      <c r="E3008" s="34">
        <f t="shared" si="94"/>
        <v>2.4455857177785312E-4</v>
      </c>
      <c r="F3008" s="77"/>
    </row>
    <row r="3009" spans="1:6" x14ac:dyDescent="0.3">
      <c r="A3009" s="1">
        <v>40332.729169999999</v>
      </c>
      <c r="B3009" s="2">
        <v>3557.34</v>
      </c>
      <c r="C3009" s="34">
        <f t="shared" si="95"/>
        <v>1.5947451092388931E-2</v>
      </c>
      <c r="D3009" s="2">
        <v>248.91</v>
      </c>
      <c r="E3009" s="34">
        <f t="shared" si="94"/>
        <v>1.4303178484107448E-2</v>
      </c>
      <c r="F3009" s="77"/>
    </row>
    <row r="3010" spans="1:6" x14ac:dyDescent="0.3">
      <c r="A3010" s="1">
        <v>40333.729169999999</v>
      </c>
      <c r="B3010" s="2">
        <v>3455.61</v>
      </c>
      <c r="C3010" s="34">
        <f t="shared" si="95"/>
        <v>-2.859721027509321E-2</v>
      </c>
      <c r="D3010" s="2">
        <v>244.53</v>
      </c>
      <c r="E3010" s="34">
        <f t="shared" si="94"/>
        <v>-1.759672170664095E-2</v>
      </c>
      <c r="F3010" s="77"/>
    </row>
    <row r="3011" spans="1:6" x14ac:dyDescent="0.3">
      <c r="A3011" s="1">
        <v>40336.729169999999</v>
      </c>
      <c r="B3011" s="2">
        <v>3413.72</v>
      </c>
      <c r="C3011" s="34">
        <f t="shared" si="95"/>
        <v>-1.2122317043879449E-2</v>
      </c>
      <c r="D3011" s="2">
        <v>242.71</v>
      </c>
      <c r="E3011" s="34">
        <f t="shared" si="94"/>
        <v>-7.4428495481126955E-3</v>
      </c>
      <c r="F3011" s="77"/>
    </row>
    <row r="3012" spans="1:6" x14ac:dyDescent="0.3">
      <c r="A3012" s="1">
        <v>40337.729169999999</v>
      </c>
      <c r="B3012" s="2">
        <v>3380.36</v>
      </c>
      <c r="C3012" s="34">
        <f t="shared" si="95"/>
        <v>-9.7723304781879294E-3</v>
      </c>
      <c r="D3012" s="2">
        <v>240.06</v>
      </c>
      <c r="E3012" s="34">
        <f t="shared" si="94"/>
        <v>-1.0918379959622637E-2</v>
      </c>
      <c r="F3012" s="77"/>
    </row>
    <row r="3013" spans="1:6" x14ac:dyDescent="0.3">
      <c r="A3013" s="1">
        <v>40338.729169999999</v>
      </c>
      <c r="B3013" s="2">
        <v>3446.77</v>
      </c>
      <c r="C3013" s="34">
        <f t="shared" si="95"/>
        <v>1.9645836538120243E-2</v>
      </c>
      <c r="D3013" s="2">
        <v>244.6</v>
      </c>
      <c r="E3013" s="34">
        <f t="shared" si="94"/>
        <v>1.8911938681996032E-2</v>
      </c>
      <c r="F3013" s="77"/>
    </row>
    <row r="3014" spans="1:6" x14ac:dyDescent="0.3">
      <c r="A3014" s="1">
        <v>40339.729169999999</v>
      </c>
      <c r="B3014" s="2">
        <v>3516.64</v>
      </c>
      <c r="C3014" s="34">
        <f t="shared" si="95"/>
        <v>2.0271152412258298E-2</v>
      </c>
      <c r="D3014" s="2">
        <v>248.46</v>
      </c>
      <c r="E3014" s="34">
        <f t="shared" si="94"/>
        <v>1.57808667211774E-2</v>
      </c>
      <c r="F3014" s="77"/>
    </row>
    <row r="3015" spans="1:6" x14ac:dyDescent="0.3">
      <c r="A3015" s="1">
        <v>40340.729169999999</v>
      </c>
      <c r="B3015" s="2">
        <v>3555.52</v>
      </c>
      <c r="C3015" s="34">
        <f t="shared" si="95"/>
        <v>1.1056008007643614E-2</v>
      </c>
      <c r="D3015" s="2">
        <v>249.46</v>
      </c>
      <c r="E3015" s="34">
        <f t="shared" si="94"/>
        <v>4.0247927231746861E-3</v>
      </c>
      <c r="F3015" s="77"/>
    </row>
    <row r="3016" spans="1:6" x14ac:dyDescent="0.3">
      <c r="A3016" s="1">
        <v>40343.729169999999</v>
      </c>
      <c r="B3016" s="2">
        <v>3626.04</v>
      </c>
      <c r="C3016" s="34">
        <f t="shared" si="95"/>
        <v>1.9833948339483376E-2</v>
      </c>
      <c r="D3016" s="2">
        <v>252.53</v>
      </c>
      <c r="E3016" s="34">
        <f t="shared" si="94"/>
        <v>1.2306582217590067E-2</v>
      </c>
      <c r="F3016" s="77"/>
    </row>
    <row r="3017" spans="1:6" x14ac:dyDescent="0.3">
      <c r="A3017" s="1">
        <v>40344.729169999999</v>
      </c>
      <c r="B3017" s="2">
        <v>3661.51</v>
      </c>
      <c r="C3017" s="34">
        <f t="shared" si="95"/>
        <v>9.7820211580679217E-3</v>
      </c>
      <c r="D3017" s="2">
        <v>254.28</v>
      </c>
      <c r="E3017" s="34">
        <f t="shared" si="94"/>
        <v>6.9298697184492219E-3</v>
      </c>
      <c r="F3017" s="77"/>
    </row>
    <row r="3018" spans="1:6" x14ac:dyDescent="0.3">
      <c r="A3018" s="1">
        <v>40345.729169999999</v>
      </c>
      <c r="B3018" s="2">
        <v>3675.93</v>
      </c>
      <c r="C3018" s="34">
        <f t="shared" si="95"/>
        <v>3.9382659066886649E-3</v>
      </c>
      <c r="D3018" s="2">
        <v>254.47</v>
      </c>
      <c r="E3018" s="34">
        <f t="shared" si="94"/>
        <v>7.4720780242243379E-4</v>
      </c>
      <c r="F3018" s="77"/>
    </row>
    <row r="3019" spans="1:6" x14ac:dyDescent="0.3">
      <c r="A3019" s="1">
        <v>40346.729169999999</v>
      </c>
      <c r="B3019" s="2">
        <v>3683.08</v>
      </c>
      <c r="C3019" s="34">
        <f t="shared" si="95"/>
        <v>1.9450860054461838E-3</v>
      </c>
      <c r="D3019" s="2">
        <v>254.88</v>
      </c>
      <c r="E3019" s="34">
        <f t="shared" si="94"/>
        <v>1.6111918890242549E-3</v>
      </c>
      <c r="F3019" s="77"/>
    </row>
    <row r="3020" spans="1:6" x14ac:dyDescent="0.3">
      <c r="A3020" s="1">
        <v>40347.729169999999</v>
      </c>
      <c r="B3020" s="2">
        <v>3687.21</v>
      </c>
      <c r="C3020" s="34">
        <f t="shared" si="95"/>
        <v>1.1213440924444651E-3</v>
      </c>
      <c r="D3020" s="2">
        <v>255.5</v>
      </c>
      <c r="E3020" s="34">
        <f t="shared" si="94"/>
        <v>2.4325172630257352E-3</v>
      </c>
      <c r="F3020" s="77"/>
    </row>
    <row r="3021" spans="1:6" x14ac:dyDescent="0.3">
      <c r="A3021" s="1">
        <v>40350.729169999999</v>
      </c>
      <c r="B3021" s="2">
        <v>3736.15</v>
      </c>
      <c r="C3021" s="34">
        <f t="shared" si="95"/>
        <v>1.3272908242275339E-2</v>
      </c>
      <c r="D3021" s="2">
        <v>258.18</v>
      </c>
      <c r="E3021" s="34">
        <f t="shared" si="94"/>
        <v>1.0489236790606649E-2</v>
      </c>
      <c r="F3021" s="77"/>
    </row>
    <row r="3022" spans="1:6" x14ac:dyDescent="0.3">
      <c r="A3022" s="1">
        <v>40351.729169999999</v>
      </c>
      <c r="B3022" s="2">
        <v>3705.32</v>
      </c>
      <c r="C3022" s="34">
        <f t="shared" si="95"/>
        <v>-8.2518100183344156E-3</v>
      </c>
      <c r="D3022" s="2">
        <v>256.92</v>
      </c>
      <c r="E3022" s="34">
        <f t="shared" si="94"/>
        <v>-4.8803160585637606E-3</v>
      </c>
      <c r="F3022" s="77"/>
    </row>
    <row r="3023" spans="1:6" x14ac:dyDescent="0.3">
      <c r="A3023" s="1">
        <v>40352.729169999999</v>
      </c>
      <c r="B3023" s="2">
        <v>3641.79</v>
      </c>
      <c r="C3023" s="34">
        <f t="shared" si="95"/>
        <v>-1.714561765245648E-2</v>
      </c>
      <c r="D3023" s="2">
        <v>254.44</v>
      </c>
      <c r="E3023" s="34">
        <f t="shared" si="94"/>
        <v>-9.6528102132960036E-3</v>
      </c>
      <c r="F3023" s="77"/>
    </row>
    <row r="3024" spans="1:6" x14ac:dyDescent="0.3">
      <c r="A3024" s="1">
        <v>40353.729169999999</v>
      </c>
      <c r="B3024" s="2">
        <v>3555.36</v>
      </c>
      <c r="C3024" s="34">
        <f t="shared" si="95"/>
        <v>-2.3732834677452574E-2</v>
      </c>
      <c r="D3024" s="2">
        <v>249.78</v>
      </c>
      <c r="E3024" s="34">
        <f t="shared" si="94"/>
        <v>-1.8314730388303668E-2</v>
      </c>
      <c r="F3024" s="77"/>
    </row>
    <row r="3025" spans="1:6" x14ac:dyDescent="0.3">
      <c r="A3025" s="1">
        <v>40354.729169999999</v>
      </c>
      <c r="B3025" s="2">
        <v>3519.73</v>
      </c>
      <c r="C3025" s="34">
        <f t="shared" si="95"/>
        <v>-1.0021488681877577E-2</v>
      </c>
      <c r="D3025" s="2">
        <v>248.33</v>
      </c>
      <c r="E3025" s="34">
        <f t="shared" si="94"/>
        <v>-5.8051084954759968E-3</v>
      </c>
      <c r="F3025" s="77"/>
    </row>
    <row r="3026" spans="1:6" x14ac:dyDescent="0.3">
      <c r="A3026" s="1">
        <v>40357.729169999999</v>
      </c>
      <c r="B3026" s="2">
        <v>3576.45</v>
      </c>
      <c r="C3026" s="34">
        <f t="shared" si="95"/>
        <v>1.6114872447602568E-2</v>
      </c>
      <c r="D3026" s="2">
        <v>251.36</v>
      </c>
      <c r="E3026" s="34">
        <f t="shared" si="94"/>
        <v>1.2201506060484091E-2</v>
      </c>
      <c r="F3026" s="77"/>
    </row>
    <row r="3027" spans="1:6" x14ac:dyDescent="0.3">
      <c r="A3027" s="1">
        <v>40358.729169999999</v>
      </c>
      <c r="B3027" s="2">
        <v>3432.99</v>
      </c>
      <c r="C3027" s="34">
        <f t="shared" si="95"/>
        <v>-4.0112401962840272E-2</v>
      </c>
      <c r="D3027" s="2">
        <v>243.82</v>
      </c>
      <c r="E3027" s="34">
        <f t="shared" si="94"/>
        <v>-2.9996817313812985E-2</v>
      </c>
      <c r="F3027" s="77"/>
    </row>
    <row r="3028" spans="1:6" x14ac:dyDescent="0.3">
      <c r="A3028" s="1">
        <v>40359.729169999999</v>
      </c>
      <c r="B3028" s="2">
        <v>3442.89</v>
      </c>
      <c r="C3028" s="34">
        <f t="shared" si="95"/>
        <v>2.8837835239834408E-3</v>
      </c>
      <c r="D3028" s="2">
        <v>243.32</v>
      </c>
      <c r="E3028" s="34">
        <f t="shared" si="94"/>
        <v>-2.0506931342794132E-3</v>
      </c>
      <c r="F3028" s="77"/>
    </row>
    <row r="3029" spans="1:6" x14ac:dyDescent="0.3">
      <c r="A3029" s="1">
        <v>40360.729169999999</v>
      </c>
      <c r="B3029" s="2">
        <v>3339.9</v>
      </c>
      <c r="C3029" s="34">
        <f t="shared" si="95"/>
        <v>-2.9913822399205259E-2</v>
      </c>
      <c r="D3029" s="2">
        <v>237.3</v>
      </c>
      <c r="E3029" s="34">
        <f t="shared" si="94"/>
        <v>-2.474108170310696E-2</v>
      </c>
      <c r="F3029" s="77"/>
    </row>
    <row r="3030" spans="1:6" x14ac:dyDescent="0.3">
      <c r="A3030" s="1">
        <v>40361.729169999999</v>
      </c>
      <c r="B3030" s="2">
        <v>3348.37</v>
      </c>
      <c r="C3030" s="34">
        <f t="shared" si="95"/>
        <v>2.5360040719781818E-3</v>
      </c>
      <c r="D3030" s="2">
        <v>237.27</v>
      </c>
      <c r="E3030" s="34">
        <f t="shared" si="94"/>
        <v>-1.2642225031600507E-4</v>
      </c>
      <c r="F3030" s="77"/>
    </row>
    <row r="3031" spans="1:6" x14ac:dyDescent="0.3">
      <c r="A3031" s="1">
        <v>40364.729169999999</v>
      </c>
      <c r="B3031" s="2">
        <v>3332.46</v>
      </c>
      <c r="C3031" s="34">
        <f t="shared" si="95"/>
        <v>-4.7515656871850442E-3</v>
      </c>
      <c r="D3031" s="2">
        <v>236.68</v>
      </c>
      <c r="E3031" s="34">
        <f t="shared" si="94"/>
        <v>-2.4866186201374374E-3</v>
      </c>
      <c r="F3031" s="77"/>
    </row>
    <row r="3032" spans="1:6" x14ac:dyDescent="0.3">
      <c r="A3032" s="1">
        <v>40365.729169999999</v>
      </c>
      <c r="B3032" s="2">
        <v>3423.36</v>
      </c>
      <c r="C3032" s="34">
        <f t="shared" si="95"/>
        <v>2.7277146612412428E-2</v>
      </c>
      <c r="D3032" s="2">
        <v>242.76</v>
      </c>
      <c r="E3032" s="34">
        <f t="shared" si="94"/>
        <v>2.5688693594726919E-2</v>
      </c>
      <c r="F3032" s="77"/>
    </row>
    <row r="3033" spans="1:6" x14ac:dyDescent="0.3">
      <c r="A3033" s="1">
        <v>40366.729169999999</v>
      </c>
      <c r="B3033" s="2">
        <v>3483.44</v>
      </c>
      <c r="C3033" s="34">
        <f t="shared" si="95"/>
        <v>1.7550009347541584E-2</v>
      </c>
      <c r="D3033" s="2">
        <v>246.06</v>
      </c>
      <c r="E3033" s="34">
        <f t="shared" si="94"/>
        <v>1.3593672763222875E-2</v>
      </c>
      <c r="F3033" s="77"/>
    </row>
    <row r="3034" spans="1:6" x14ac:dyDescent="0.3">
      <c r="A3034" s="1">
        <v>40367.729169999999</v>
      </c>
      <c r="B3034" s="2">
        <v>3538.25</v>
      </c>
      <c r="C3034" s="34">
        <f t="shared" si="95"/>
        <v>1.5734446409296554E-2</v>
      </c>
      <c r="D3034" s="2">
        <v>248.6</v>
      </c>
      <c r="E3034" s="34">
        <f t="shared" si="94"/>
        <v>1.0322685523855846E-2</v>
      </c>
      <c r="F3034" s="77"/>
    </row>
    <row r="3035" spans="1:6" x14ac:dyDescent="0.3">
      <c r="A3035" s="1">
        <v>40368.729169999999</v>
      </c>
      <c r="B3035" s="2">
        <v>3554.48</v>
      </c>
      <c r="C3035" s="34">
        <f t="shared" si="95"/>
        <v>4.5870133540593105E-3</v>
      </c>
      <c r="D3035" s="2">
        <v>250.09</v>
      </c>
      <c r="E3035" s="34">
        <f t="shared" si="94"/>
        <v>5.9935639581658595E-3</v>
      </c>
      <c r="F3035" s="77"/>
    </row>
    <row r="3036" spans="1:6" x14ac:dyDescent="0.3">
      <c r="A3036" s="1">
        <v>40371.729169999999</v>
      </c>
      <c r="B3036" s="2">
        <v>3567.66</v>
      </c>
      <c r="C3036" s="34">
        <f t="shared" si="95"/>
        <v>3.7079966689923527E-3</v>
      </c>
      <c r="D3036" s="2">
        <v>251.18</v>
      </c>
      <c r="E3036" s="34">
        <f t="shared" si="94"/>
        <v>4.3584309648527775E-3</v>
      </c>
      <c r="F3036" s="77"/>
    </row>
    <row r="3037" spans="1:6" x14ac:dyDescent="0.3">
      <c r="A3037" s="1">
        <v>40372.729169999999</v>
      </c>
      <c r="B3037" s="2">
        <v>3637.76</v>
      </c>
      <c r="C3037" s="34">
        <f t="shared" si="95"/>
        <v>1.9648733343424096E-2</v>
      </c>
      <c r="D3037" s="2">
        <v>255.99</v>
      </c>
      <c r="E3037" s="34">
        <f t="shared" si="94"/>
        <v>1.9149613822756706E-2</v>
      </c>
      <c r="F3037" s="77"/>
    </row>
    <row r="3038" spans="1:6" x14ac:dyDescent="0.3">
      <c r="A3038" s="1">
        <v>40373.729169999999</v>
      </c>
      <c r="B3038" s="2">
        <v>3632.98</v>
      </c>
      <c r="C3038" s="34">
        <f t="shared" si="95"/>
        <v>-1.3139954257566089E-3</v>
      </c>
      <c r="D3038" s="2">
        <v>255.92</v>
      </c>
      <c r="E3038" s="34">
        <f t="shared" si="94"/>
        <v>-2.7344818156971318E-4</v>
      </c>
      <c r="F3038" s="77"/>
    </row>
    <row r="3039" spans="1:6" x14ac:dyDescent="0.3">
      <c r="A3039" s="1">
        <v>40374.729169999999</v>
      </c>
      <c r="B3039" s="2">
        <v>3581.82</v>
      </c>
      <c r="C3039" s="34">
        <f t="shared" si="95"/>
        <v>-1.4082103397211054E-2</v>
      </c>
      <c r="D3039" s="2">
        <v>252.97</v>
      </c>
      <c r="E3039" s="34">
        <f t="shared" si="94"/>
        <v>-1.1527039699906205E-2</v>
      </c>
      <c r="F3039" s="77"/>
    </row>
    <row r="3040" spans="1:6" x14ac:dyDescent="0.3">
      <c r="A3040" s="1">
        <v>40375.729169999999</v>
      </c>
      <c r="B3040" s="2">
        <v>3500.16</v>
      </c>
      <c r="C3040" s="34">
        <f t="shared" si="95"/>
        <v>-2.2798465584535355E-2</v>
      </c>
      <c r="D3040" s="2">
        <v>248.11</v>
      </c>
      <c r="E3040" s="34">
        <f t="shared" si="94"/>
        <v>-1.9211764240819051E-2</v>
      </c>
      <c r="F3040" s="77"/>
    </row>
    <row r="3041" spans="1:6" x14ac:dyDescent="0.3">
      <c r="A3041" s="1">
        <v>40378.729169999999</v>
      </c>
      <c r="B3041" s="2">
        <v>3486.33</v>
      </c>
      <c r="C3041" s="34">
        <f t="shared" si="95"/>
        <v>-3.9512479429512082E-3</v>
      </c>
      <c r="D3041" s="2">
        <v>246.18</v>
      </c>
      <c r="E3041" s="34">
        <f t="shared" si="94"/>
        <v>-7.778807786868791E-3</v>
      </c>
      <c r="F3041" s="77"/>
    </row>
    <row r="3042" spans="1:6" x14ac:dyDescent="0.3">
      <c r="A3042" s="1">
        <v>40379.729169999999</v>
      </c>
      <c r="B3042" s="2">
        <v>3468.02</v>
      </c>
      <c r="C3042" s="34">
        <f t="shared" si="95"/>
        <v>-5.2519411530176363E-3</v>
      </c>
      <c r="D3042" s="2">
        <v>246.35</v>
      </c>
      <c r="E3042" s="34">
        <f t="shared" si="94"/>
        <v>6.9055162888931321E-4</v>
      </c>
      <c r="F3042" s="77"/>
    </row>
    <row r="3043" spans="1:6" x14ac:dyDescent="0.3">
      <c r="A3043" s="1">
        <v>40380.729169999999</v>
      </c>
      <c r="B3043" s="2">
        <v>3493.92</v>
      </c>
      <c r="C3043" s="34">
        <f t="shared" si="95"/>
        <v>7.4682383607937997E-3</v>
      </c>
      <c r="D3043" s="2">
        <v>249.24</v>
      </c>
      <c r="E3043" s="34">
        <f t="shared" si="94"/>
        <v>1.1731276638928367E-2</v>
      </c>
      <c r="F3043" s="77"/>
    </row>
    <row r="3044" spans="1:6" x14ac:dyDescent="0.3">
      <c r="A3044" s="1">
        <v>40381.729169999999</v>
      </c>
      <c r="B3044" s="2">
        <v>3600.57</v>
      </c>
      <c r="C3044" s="34">
        <f t="shared" si="95"/>
        <v>3.052445390850389E-2</v>
      </c>
      <c r="D3044" s="2">
        <v>254.37</v>
      </c>
      <c r="E3044" s="34">
        <f t="shared" si="94"/>
        <v>2.0582571015888229E-2</v>
      </c>
      <c r="F3044" s="77"/>
    </row>
    <row r="3045" spans="1:6" x14ac:dyDescent="0.3">
      <c r="A3045" s="1">
        <v>40382.729169999999</v>
      </c>
      <c r="B3045" s="2">
        <v>3607.05</v>
      </c>
      <c r="C3045" s="34">
        <f t="shared" si="95"/>
        <v>1.7997150451178889E-3</v>
      </c>
      <c r="D3045" s="2">
        <v>255.97</v>
      </c>
      <c r="E3045" s="34">
        <f t="shared" si="94"/>
        <v>6.2900499272713351E-3</v>
      </c>
      <c r="F3045" s="77"/>
    </row>
    <row r="3046" spans="1:6" x14ac:dyDescent="0.3">
      <c r="A3046" s="1">
        <v>40387.729169999999</v>
      </c>
      <c r="B3046" s="2">
        <v>3670.36</v>
      </c>
      <c r="C3046" s="34">
        <f>B3046/B3045-1</f>
        <v>1.7551738955656315E-2</v>
      </c>
      <c r="D3046" s="2">
        <v>257.20999999999998</v>
      </c>
      <c r="E3046" s="34">
        <f t="shared" si="94"/>
        <v>4.844317693479594E-3</v>
      </c>
      <c r="F3046" s="77"/>
    </row>
    <row r="3047" spans="1:6" x14ac:dyDescent="0.3">
      <c r="A3047" s="1">
        <v>40388.729169999999</v>
      </c>
      <c r="B3047" s="2">
        <v>3651.91</v>
      </c>
      <c r="C3047" s="34">
        <f t="shared" si="95"/>
        <v>-5.026754868732275E-3</v>
      </c>
      <c r="D3047" s="2">
        <v>256.26</v>
      </c>
      <c r="E3047" s="34">
        <f t="shared" si="94"/>
        <v>-3.693480035768415E-3</v>
      </c>
      <c r="F3047" s="77"/>
    </row>
    <row r="3048" spans="1:6" x14ac:dyDescent="0.3">
      <c r="A3048" s="1">
        <v>40389.729169999999</v>
      </c>
      <c r="B3048" s="2">
        <v>3643.14</v>
      </c>
      <c r="C3048" s="34">
        <f t="shared" si="95"/>
        <v>-2.4014830595496806E-3</v>
      </c>
      <c r="D3048" s="2">
        <v>255.35</v>
      </c>
      <c r="E3048" s="34">
        <f t="shared" si="94"/>
        <v>-3.5510809334269311E-3</v>
      </c>
      <c r="F3048" s="77"/>
    </row>
    <row r="3049" spans="1:6" x14ac:dyDescent="0.3">
      <c r="A3049" s="1">
        <v>40392.729169999999</v>
      </c>
      <c r="B3049" s="2">
        <v>3752.03</v>
      </c>
      <c r="C3049" s="34">
        <f t="shared" si="95"/>
        <v>2.9889051752060025E-2</v>
      </c>
      <c r="D3049" s="2">
        <v>262.08999999999997</v>
      </c>
      <c r="E3049" s="34">
        <f t="shared" si="94"/>
        <v>2.6395143920109554E-2</v>
      </c>
      <c r="F3049" s="77"/>
    </row>
    <row r="3050" spans="1:6" x14ac:dyDescent="0.3">
      <c r="A3050" s="1">
        <v>40393.729169999999</v>
      </c>
      <c r="B3050" s="2">
        <v>3747.51</v>
      </c>
      <c r="C3050" s="34">
        <f t="shared" si="95"/>
        <v>-1.2046811992441064E-3</v>
      </c>
      <c r="D3050" s="2">
        <v>262.06</v>
      </c>
      <c r="E3050" s="34">
        <f t="shared" si="94"/>
        <v>-1.1446449692842364E-4</v>
      </c>
      <c r="F3050" s="77"/>
    </row>
    <row r="3051" spans="1:6" x14ac:dyDescent="0.3">
      <c r="A3051" s="1">
        <v>40394.729169999999</v>
      </c>
      <c r="B3051" s="2">
        <v>3760.72</v>
      </c>
      <c r="C3051" s="34">
        <f t="shared" si="95"/>
        <v>3.52500727149474E-3</v>
      </c>
      <c r="D3051" s="2">
        <v>262.17</v>
      </c>
      <c r="E3051" s="34">
        <f t="shared" si="94"/>
        <v>4.1975120201476201E-4</v>
      </c>
      <c r="F3051" s="77"/>
    </row>
    <row r="3052" spans="1:6" x14ac:dyDescent="0.3">
      <c r="A3052" s="1">
        <v>40395.729169999999</v>
      </c>
      <c r="B3052" s="2">
        <v>3764.19</v>
      </c>
      <c r="C3052" s="34">
        <f t="shared" si="95"/>
        <v>9.2269565402380849E-4</v>
      </c>
      <c r="D3052" s="2">
        <v>261.48</v>
      </c>
      <c r="E3052" s="34">
        <f t="shared" si="94"/>
        <v>-2.631880077812121E-3</v>
      </c>
      <c r="F3052" s="77"/>
    </row>
    <row r="3053" spans="1:6" x14ac:dyDescent="0.3">
      <c r="A3053" s="1">
        <v>40396.729169999999</v>
      </c>
      <c r="B3053" s="2">
        <v>3716.05</v>
      </c>
      <c r="C3053" s="34">
        <f t="shared" si="95"/>
        <v>-1.2788939984432202E-2</v>
      </c>
      <c r="D3053" s="2">
        <v>258.70999999999998</v>
      </c>
      <c r="E3053" s="34">
        <f t="shared" si="94"/>
        <v>-1.0593544439345459E-2</v>
      </c>
      <c r="F3053" s="77"/>
    </row>
    <row r="3054" spans="1:6" x14ac:dyDescent="0.3">
      <c r="A3054" s="1">
        <v>40399.729169999999</v>
      </c>
      <c r="B3054" s="2">
        <v>3777.37</v>
      </c>
      <c r="C3054" s="34">
        <f t="shared" si="95"/>
        <v>1.6501392607741971E-2</v>
      </c>
      <c r="D3054" s="2">
        <v>262.26</v>
      </c>
      <c r="E3054" s="34">
        <f t="shared" si="94"/>
        <v>1.3721928027521146E-2</v>
      </c>
      <c r="F3054" s="77"/>
    </row>
    <row r="3055" spans="1:6" x14ac:dyDescent="0.3">
      <c r="A3055" s="1">
        <v>40400.729169999999</v>
      </c>
      <c r="B3055" s="2">
        <v>3730.58</v>
      </c>
      <c r="C3055" s="34">
        <f t="shared" si="95"/>
        <v>-1.2386925294583295E-2</v>
      </c>
      <c r="D3055" s="2">
        <v>259.93</v>
      </c>
      <c r="E3055" s="34">
        <f t="shared" si="94"/>
        <v>-8.8843132769007571E-3</v>
      </c>
      <c r="F3055" s="77"/>
    </row>
    <row r="3056" spans="1:6" x14ac:dyDescent="0.3">
      <c r="A3056" s="1">
        <v>40401.729169999999</v>
      </c>
      <c r="B3056" s="2">
        <v>3628.29</v>
      </c>
      <c r="C3056" s="34">
        <f t="shared" si="95"/>
        <v>-2.7419328897919315E-2</v>
      </c>
      <c r="D3056" s="2">
        <v>254.68</v>
      </c>
      <c r="E3056" s="34">
        <f t="shared" si="94"/>
        <v>-2.0197745546878032E-2</v>
      </c>
      <c r="F3056" s="77"/>
    </row>
    <row r="3057" spans="1:6" x14ac:dyDescent="0.3">
      <c r="A3057" s="1">
        <v>40402.729169999999</v>
      </c>
      <c r="B3057" s="2">
        <v>3621.07</v>
      </c>
      <c r="C3057" s="34">
        <f t="shared" si="95"/>
        <v>-1.9899181156962653E-3</v>
      </c>
      <c r="D3057" s="2">
        <v>254.93</v>
      </c>
      <c r="E3057" s="34">
        <f t="shared" si="94"/>
        <v>9.8162399874346384E-4</v>
      </c>
      <c r="F3057" s="77"/>
    </row>
    <row r="3058" spans="1:6" x14ac:dyDescent="0.3">
      <c r="A3058" s="1">
        <v>40403.729169999999</v>
      </c>
      <c r="B3058" s="2">
        <v>3610.91</v>
      </c>
      <c r="C3058" s="34">
        <f t="shared" si="95"/>
        <v>-2.8058004954337745E-3</v>
      </c>
      <c r="D3058" s="2">
        <v>255.56</v>
      </c>
      <c r="E3058" s="34">
        <f t="shared" si="94"/>
        <v>2.4712666222099777E-3</v>
      </c>
      <c r="F3058" s="77"/>
    </row>
    <row r="3059" spans="1:6" x14ac:dyDescent="0.3">
      <c r="A3059" s="1">
        <v>40406.729169999999</v>
      </c>
      <c r="B3059" s="2">
        <v>3597.6</v>
      </c>
      <c r="C3059" s="34">
        <f t="shared" si="95"/>
        <v>-3.6860514385570475E-3</v>
      </c>
      <c r="D3059" s="2">
        <v>255.61</v>
      </c>
      <c r="E3059" s="34">
        <f t="shared" si="94"/>
        <v>1.9564877132571823E-4</v>
      </c>
      <c r="F3059" s="77"/>
    </row>
    <row r="3060" spans="1:6" x14ac:dyDescent="0.3">
      <c r="A3060" s="1">
        <v>40407.729169999999</v>
      </c>
      <c r="B3060" s="2">
        <v>3663.13</v>
      </c>
      <c r="C3060" s="34">
        <f t="shared" si="95"/>
        <v>1.8214921058483435E-2</v>
      </c>
      <c r="D3060" s="2">
        <v>258.47000000000003</v>
      </c>
      <c r="E3060" s="34">
        <f t="shared" si="94"/>
        <v>1.118892062125898E-2</v>
      </c>
      <c r="F3060" s="77"/>
    </row>
    <row r="3061" spans="1:6" x14ac:dyDescent="0.3">
      <c r="A3061" s="1">
        <v>40408.729169999999</v>
      </c>
      <c r="B3061" s="2">
        <v>3647.93</v>
      </c>
      <c r="C3061" s="34">
        <f t="shared" si="95"/>
        <v>-4.1494568852320501E-3</v>
      </c>
      <c r="D3061" s="2">
        <v>257.60000000000002</v>
      </c>
      <c r="E3061" s="34">
        <f t="shared" si="94"/>
        <v>-3.3659612334120403E-3</v>
      </c>
      <c r="F3061" s="77"/>
    </row>
    <row r="3062" spans="1:6" x14ac:dyDescent="0.3">
      <c r="A3062" s="1">
        <v>40409.729169999999</v>
      </c>
      <c r="B3062" s="2">
        <v>3572.4</v>
      </c>
      <c r="C3062" s="34">
        <f t="shared" si="95"/>
        <v>-2.0704892911870498E-2</v>
      </c>
      <c r="D3062" s="2">
        <v>253.9</v>
      </c>
      <c r="E3062" s="34">
        <f t="shared" ref="E3062:E3125" si="96">D3062/D3061-1</f>
        <v>-1.4363354037267184E-2</v>
      </c>
      <c r="F3062" s="77"/>
    </row>
    <row r="3063" spans="1:6" x14ac:dyDescent="0.3">
      <c r="A3063" s="1">
        <v>40410.729169999999</v>
      </c>
      <c r="B3063" s="2">
        <v>3526.12</v>
      </c>
      <c r="C3063" s="34">
        <f t="shared" ref="C3063:C3126" si="97">B3063/B3062-1</f>
        <v>-1.2954876273653659E-2</v>
      </c>
      <c r="D3063" s="2">
        <v>252.15</v>
      </c>
      <c r="E3063" s="34">
        <f t="shared" si="96"/>
        <v>-6.892477353288684E-3</v>
      </c>
      <c r="F3063" s="77"/>
    </row>
    <row r="3064" spans="1:6" x14ac:dyDescent="0.3">
      <c r="A3064" s="1">
        <v>40413.729169999999</v>
      </c>
      <c r="B3064" s="2">
        <v>3553.23</v>
      </c>
      <c r="C3064" s="34">
        <f t="shared" si="97"/>
        <v>7.6883373226095397E-3</v>
      </c>
      <c r="D3064" s="2">
        <v>253.76</v>
      </c>
      <c r="E3064" s="34">
        <f t="shared" si="96"/>
        <v>6.3850882411262688E-3</v>
      </c>
      <c r="F3064" s="77"/>
    </row>
    <row r="3065" spans="1:6" x14ac:dyDescent="0.3">
      <c r="A3065" s="1">
        <v>40414.729169999999</v>
      </c>
      <c r="B3065" s="2">
        <v>3491.11</v>
      </c>
      <c r="C3065" s="34">
        <f t="shared" si="97"/>
        <v>-1.748268476850634E-2</v>
      </c>
      <c r="D3065" s="2">
        <v>249.45</v>
      </c>
      <c r="E3065" s="34">
        <f t="shared" si="96"/>
        <v>-1.6984552332912961E-2</v>
      </c>
      <c r="F3065" s="77"/>
    </row>
    <row r="3066" spans="1:6" x14ac:dyDescent="0.3">
      <c r="A3066" s="1">
        <v>40415.729169999999</v>
      </c>
      <c r="B3066" s="2">
        <v>3450.19</v>
      </c>
      <c r="C3066" s="34">
        <f t="shared" si="97"/>
        <v>-1.1721200420496625E-2</v>
      </c>
      <c r="D3066" s="2">
        <v>247.54</v>
      </c>
      <c r="E3066" s="34">
        <f t="shared" si="96"/>
        <v>-7.6568450591301129E-3</v>
      </c>
      <c r="F3066" s="77"/>
    </row>
    <row r="3067" spans="1:6" x14ac:dyDescent="0.3">
      <c r="A3067" s="1">
        <v>40416.729169999999</v>
      </c>
      <c r="B3067" s="2">
        <v>3475.03</v>
      </c>
      <c r="C3067" s="34">
        <f t="shared" si="97"/>
        <v>7.1996035000971847E-3</v>
      </c>
      <c r="D3067" s="2">
        <v>249.65</v>
      </c>
      <c r="E3067" s="34">
        <f t="shared" si="96"/>
        <v>8.5238749293043981E-3</v>
      </c>
      <c r="F3067" s="77"/>
    </row>
    <row r="3068" spans="1:6" x14ac:dyDescent="0.3">
      <c r="A3068" s="1">
        <v>40417.729169999999</v>
      </c>
      <c r="B3068" s="2">
        <v>3507.44</v>
      </c>
      <c r="C3068" s="34">
        <f t="shared" si="97"/>
        <v>9.3265381881595388E-3</v>
      </c>
      <c r="D3068" s="2">
        <v>251.24</v>
      </c>
      <c r="E3068" s="34">
        <f t="shared" si="96"/>
        <v>6.3689164830762479E-3</v>
      </c>
      <c r="F3068" s="77"/>
    </row>
    <row r="3069" spans="1:6" x14ac:dyDescent="0.3">
      <c r="A3069" s="1">
        <v>40420.729169999999</v>
      </c>
      <c r="B3069" s="2">
        <v>3487.01</v>
      </c>
      <c r="C3069" s="34">
        <f t="shared" si="97"/>
        <v>-5.8247610793056293E-3</v>
      </c>
      <c r="D3069" s="2">
        <v>251.16</v>
      </c>
      <c r="E3069" s="34">
        <f t="shared" si="96"/>
        <v>-3.1842063365705719E-4</v>
      </c>
      <c r="F3069" s="77"/>
    </row>
    <row r="3070" spans="1:6" x14ac:dyDescent="0.3">
      <c r="A3070" s="1">
        <v>40421.729169999999</v>
      </c>
      <c r="B3070" s="2">
        <v>3490.79</v>
      </c>
      <c r="C3070" s="34">
        <f t="shared" si="97"/>
        <v>1.0840232749547152E-3</v>
      </c>
      <c r="D3070" s="2">
        <v>251.31</v>
      </c>
      <c r="E3070" s="34">
        <f t="shared" si="96"/>
        <v>5.9722885809843085E-4</v>
      </c>
      <c r="F3070" s="77"/>
    </row>
    <row r="3071" spans="1:6" x14ac:dyDescent="0.3">
      <c r="A3071" s="1">
        <v>40422.729169999999</v>
      </c>
      <c r="B3071" s="2">
        <v>3623.84</v>
      </c>
      <c r="C3071" s="34">
        <f t="shared" si="97"/>
        <v>3.8114581513067236E-2</v>
      </c>
      <c r="D3071" s="2">
        <v>258.19</v>
      </c>
      <c r="E3071" s="34">
        <f t="shared" si="96"/>
        <v>2.7376546894273934E-2</v>
      </c>
      <c r="F3071" s="77"/>
    </row>
    <row r="3072" spans="1:6" x14ac:dyDescent="0.3">
      <c r="A3072" s="1">
        <v>40423.729169999999</v>
      </c>
      <c r="B3072" s="2">
        <v>3631.43</v>
      </c>
      <c r="C3072" s="34">
        <f t="shared" si="97"/>
        <v>2.094463331714369E-3</v>
      </c>
      <c r="D3072" s="2">
        <v>258.18</v>
      </c>
      <c r="E3072" s="34">
        <f t="shared" si="96"/>
        <v>-3.8731166970062958E-5</v>
      </c>
      <c r="F3072" s="77"/>
    </row>
    <row r="3073" spans="1:6" x14ac:dyDescent="0.3">
      <c r="A3073" s="1">
        <v>40424.729169999999</v>
      </c>
      <c r="B3073" s="2">
        <v>3672.2</v>
      </c>
      <c r="C3073" s="34">
        <f t="shared" si="97"/>
        <v>1.1226982208110803E-2</v>
      </c>
      <c r="D3073" s="2">
        <v>260.39999999999998</v>
      </c>
      <c r="E3073" s="34">
        <f t="shared" si="96"/>
        <v>8.5986521031837793E-3</v>
      </c>
      <c r="F3073" s="77"/>
    </row>
    <row r="3074" spans="1:6" x14ac:dyDescent="0.3">
      <c r="A3074" s="1">
        <v>40427.729169999999</v>
      </c>
      <c r="B3074" s="2">
        <v>3684.73</v>
      </c>
      <c r="C3074" s="34">
        <f t="shared" si="97"/>
        <v>3.4121235226840518E-3</v>
      </c>
      <c r="D3074" s="2">
        <v>260.94</v>
      </c>
      <c r="E3074" s="34">
        <f t="shared" si="96"/>
        <v>2.0737327188939947E-3</v>
      </c>
      <c r="F3074" s="77"/>
    </row>
    <row r="3075" spans="1:6" x14ac:dyDescent="0.3">
      <c r="A3075" s="1">
        <v>40428.729169999999</v>
      </c>
      <c r="B3075" s="2">
        <v>3643.81</v>
      </c>
      <c r="C3075" s="34">
        <f t="shared" si="97"/>
        <v>-1.1105291296784281E-2</v>
      </c>
      <c r="D3075" s="2">
        <v>259.76</v>
      </c>
      <c r="E3075" s="34">
        <f t="shared" si="96"/>
        <v>-4.5221123629953786E-3</v>
      </c>
      <c r="F3075" s="77"/>
    </row>
    <row r="3076" spans="1:6" x14ac:dyDescent="0.3">
      <c r="A3076" s="1">
        <v>40429.729169999999</v>
      </c>
      <c r="B3076" s="2">
        <v>3677.21</v>
      </c>
      <c r="C3076" s="34">
        <f t="shared" si="97"/>
        <v>9.1662298528190078E-3</v>
      </c>
      <c r="D3076" s="2">
        <v>262.33</v>
      </c>
      <c r="E3076" s="34">
        <f t="shared" si="96"/>
        <v>9.8937480751462026E-3</v>
      </c>
      <c r="F3076" s="77"/>
    </row>
    <row r="3077" spans="1:6" x14ac:dyDescent="0.3">
      <c r="A3077" s="1">
        <v>40430.729169999999</v>
      </c>
      <c r="B3077" s="2">
        <v>3722.15</v>
      </c>
      <c r="C3077" s="34">
        <f t="shared" si="97"/>
        <v>1.2221222067817727E-2</v>
      </c>
      <c r="D3077" s="2">
        <v>265.08999999999997</v>
      </c>
      <c r="E3077" s="34">
        <f t="shared" si="96"/>
        <v>1.0521099378645093E-2</v>
      </c>
      <c r="F3077" s="77"/>
    </row>
    <row r="3078" spans="1:6" x14ac:dyDescent="0.3">
      <c r="A3078" s="1">
        <v>40431.729169999999</v>
      </c>
      <c r="B3078" s="2">
        <v>3725.82</v>
      </c>
      <c r="C3078" s="34">
        <f t="shared" si="97"/>
        <v>9.8598928038895473E-4</v>
      </c>
      <c r="D3078" s="2">
        <v>264.7</v>
      </c>
      <c r="E3078" s="34">
        <f t="shared" si="96"/>
        <v>-1.4711984609000472E-3</v>
      </c>
      <c r="F3078" s="77"/>
    </row>
    <row r="3079" spans="1:6" x14ac:dyDescent="0.3">
      <c r="A3079" s="1">
        <v>40434.729169999999</v>
      </c>
      <c r="B3079" s="2">
        <v>3767.15</v>
      </c>
      <c r="C3079" s="34">
        <f t="shared" si="97"/>
        <v>1.1092860095227364E-2</v>
      </c>
      <c r="D3079" s="2">
        <v>266.45</v>
      </c>
      <c r="E3079" s="34">
        <f t="shared" si="96"/>
        <v>6.6112580279562572E-3</v>
      </c>
      <c r="F3079" s="77"/>
    </row>
    <row r="3080" spans="1:6" x14ac:dyDescent="0.3">
      <c r="A3080" s="1">
        <v>40435.729169999999</v>
      </c>
      <c r="B3080" s="2">
        <v>3774.4</v>
      </c>
      <c r="C3080" s="34">
        <f t="shared" si="97"/>
        <v>1.9245318078653373E-3</v>
      </c>
      <c r="D3080" s="2">
        <v>266.39999999999998</v>
      </c>
      <c r="E3080" s="34">
        <f t="shared" si="96"/>
        <v>-1.876524676299729E-4</v>
      </c>
      <c r="F3080" s="77"/>
    </row>
    <row r="3081" spans="1:6" x14ac:dyDescent="0.3">
      <c r="A3081" s="1">
        <v>40436.729169999999</v>
      </c>
      <c r="B3081" s="2">
        <v>3755.64</v>
      </c>
      <c r="C3081" s="34">
        <f t="shared" si="97"/>
        <v>-4.9703264094955735E-3</v>
      </c>
      <c r="D3081" s="2">
        <v>265.54000000000002</v>
      </c>
      <c r="E3081" s="34">
        <f t="shared" si="96"/>
        <v>-3.2282282282281027E-3</v>
      </c>
      <c r="F3081" s="77"/>
    </row>
    <row r="3082" spans="1:6" x14ac:dyDescent="0.3">
      <c r="A3082" s="1">
        <v>40437.729169999999</v>
      </c>
      <c r="B3082" s="2">
        <v>3736.3</v>
      </c>
      <c r="C3082" s="34">
        <f t="shared" si="97"/>
        <v>-5.1495883524511621E-3</v>
      </c>
      <c r="D3082" s="2">
        <v>263.47000000000003</v>
      </c>
      <c r="E3082" s="34">
        <f t="shared" si="96"/>
        <v>-7.7954357158996901E-3</v>
      </c>
      <c r="F3082" s="77"/>
    </row>
    <row r="3083" spans="1:6" x14ac:dyDescent="0.3">
      <c r="A3083" s="1">
        <v>40438.729169999999</v>
      </c>
      <c r="B3083" s="2">
        <v>3722.02</v>
      </c>
      <c r="C3083" s="34">
        <f t="shared" si="97"/>
        <v>-3.8219629044777825E-3</v>
      </c>
      <c r="D3083" s="2">
        <v>262.86</v>
      </c>
      <c r="E3083" s="34">
        <f t="shared" si="96"/>
        <v>-2.3152541086272072E-3</v>
      </c>
      <c r="F3083" s="77"/>
    </row>
    <row r="3084" spans="1:6" x14ac:dyDescent="0.3">
      <c r="A3084" s="1">
        <v>40441.729169999999</v>
      </c>
      <c r="B3084" s="2">
        <v>3788.01</v>
      </c>
      <c r="C3084" s="34">
        <f t="shared" si="97"/>
        <v>1.7729619937560948E-2</v>
      </c>
      <c r="D3084" s="2">
        <v>266.22000000000003</v>
      </c>
      <c r="E3084" s="34">
        <f t="shared" si="96"/>
        <v>1.278246975576347E-2</v>
      </c>
      <c r="F3084" s="77"/>
    </row>
    <row r="3085" spans="1:6" x14ac:dyDescent="0.3">
      <c r="A3085" s="1">
        <v>40442.729169999999</v>
      </c>
      <c r="B3085" s="2">
        <v>3784.4</v>
      </c>
      <c r="C3085" s="34">
        <f t="shared" si="97"/>
        <v>-9.5300698783795657E-4</v>
      </c>
      <c r="D3085" s="2">
        <v>265.01</v>
      </c>
      <c r="E3085" s="34">
        <f t="shared" si="96"/>
        <v>-4.5451130643829885E-3</v>
      </c>
      <c r="F3085" s="77"/>
    </row>
    <row r="3086" spans="1:6" x14ac:dyDescent="0.3">
      <c r="A3086" s="1">
        <v>40443.729169999999</v>
      </c>
      <c r="B3086" s="2">
        <v>3735.05</v>
      </c>
      <c r="C3086" s="34">
        <f t="shared" si="97"/>
        <v>-1.3040376281576949E-2</v>
      </c>
      <c r="D3086" s="2">
        <v>261.19</v>
      </c>
      <c r="E3086" s="34">
        <f t="shared" si="96"/>
        <v>-1.441455039432471E-2</v>
      </c>
      <c r="F3086" s="77"/>
    </row>
    <row r="3087" spans="1:6" x14ac:dyDescent="0.3">
      <c r="A3087" s="1">
        <v>40444.729169999999</v>
      </c>
      <c r="B3087" s="2">
        <v>3710.61</v>
      </c>
      <c r="C3087" s="34">
        <f t="shared" si="97"/>
        <v>-6.5434197668037264E-3</v>
      </c>
      <c r="D3087" s="2">
        <v>261.07</v>
      </c>
      <c r="E3087" s="34">
        <f t="shared" si="96"/>
        <v>-4.5943565986450441E-4</v>
      </c>
      <c r="F3087" s="77"/>
    </row>
    <row r="3088" spans="1:6" x14ac:dyDescent="0.3">
      <c r="A3088" s="1">
        <v>40445.729169999999</v>
      </c>
      <c r="B3088" s="2">
        <v>3782.48</v>
      </c>
      <c r="C3088" s="34">
        <f t="shared" si="97"/>
        <v>1.9368783030283332E-2</v>
      </c>
      <c r="D3088" s="2">
        <v>263.97000000000003</v>
      </c>
      <c r="E3088" s="34">
        <f t="shared" si="96"/>
        <v>1.1108131918642572E-2</v>
      </c>
      <c r="F3088" s="77"/>
    </row>
    <row r="3089" spans="1:6" x14ac:dyDescent="0.3">
      <c r="A3089" s="1">
        <v>40448.729169999999</v>
      </c>
      <c r="B3089" s="2">
        <v>3766.16</v>
      </c>
      <c r="C3089" s="34">
        <f t="shared" si="97"/>
        <v>-4.3146295552124458E-3</v>
      </c>
      <c r="D3089" s="2">
        <v>262.92</v>
      </c>
      <c r="E3089" s="34">
        <f t="shared" si="96"/>
        <v>-3.9777247414479744E-3</v>
      </c>
      <c r="F3089" s="77"/>
    </row>
    <row r="3090" spans="1:6" x14ac:dyDescent="0.3">
      <c r="A3090" s="1">
        <v>40449.729169999999</v>
      </c>
      <c r="B3090" s="2">
        <v>3762.35</v>
      </c>
      <c r="C3090" s="34">
        <f t="shared" si="97"/>
        <v>-1.0116405038553822E-3</v>
      </c>
      <c r="D3090" s="2">
        <v>262.36</v>
      </c>
      <c r="E3090" s="34">
        <f t="shared" si="96"/>
        <v>-2.1299254526091493E-3</v>
      </c>
      <c r="F3090" s="77"/>
    </row>
    <row r="3091" spans="1:6" x14ac:dyDescent="0.3">
      <c r="A3091" s="1">
        <v>40450.729169999999</v>
      </c>
      <c r="B3091" s="2">
        <v>3737.12</v>
      </c>
      <c r="C3091" s="34">
        <f t="shared" si="97"/>
        <v>-6.7059151859875099E-3</v>
      </c>
      <c r="D3091" s="2">
        <v>261.02</v>
      </c>
      <c r="E3091" s="34">
        <f t="shared" si="96"/>
        <v>-5.1074858972405268E-3</v>
      </c>
      <c r="F3091" s="77"/>
    </row>
    <row r="3092" spans="1:6" x14ac:dyDescent="0.3">
      <c r="A3092" s="1">
        <v>40451.729169999999</v>
      </c>
      <c r="B3092" s="2">
        <v>3715.18</v>
      </c>
      <c r="C3092" s="34">
        <f t="shared" si="97"/>
        <v>-5.8708310142570053E-3</v>
      </c>
      <c r="D3092" s="2">
        <v>259.72000000000003</v>
      </c>
      <c r="E3092" s="34">
        <f t="shared" si="96"/>
        <v>-4.9804612673356452E-3</v>
      </c>
      <c r="F3092" s="77"/>
    </row>
    <row r="3093" spans="1:6" x14ac:dyDescent="0.3">
      <c r="A3093" s="1">
        <v>40452.729169999999</v>
      </c>
      <c r="B3093" s="2">
        <v>3692.09</v>
      </c>
      <c r="C3093" s="34">
        <f t="shared" si="97"/>
        <v>-6.2150420706398313E-3</v>
      </c>
      <c r="D3093" s="2">
        <v>259.08999999999997</v>
      </c>
      <c r="E3093" s="34">
        <f t="shared" si="96"/>
        <v>-2.4256892037580746E-3</v>
      </c>
      <c r="F3093" s="77"/>
    </row>
    <row r="3094" spans="1:6" x14ac:dyDescent="0.3">
      <c r="A3094" s="1">
        <v>40455.729169999999</v>
      </c>
      <c r="B3094" s="2">
        <v>3649.81</v>
      </c>
      <c r="C3094" s="34">
        <f t="shared" si="97"/>
        <v>-1.1451508495188389E-2</v>
      </c>
      <c r="D3094" s="2">
        <v>257.74</v>
      </c>
      <c r="E3094" s="34">
        <f t="shared" si="96"/>
        <v>-5.2105445984019783E-3</v>
      </c>
      <c r="F3094" s="77"/>
    </row>
    <row r="3095" spans="1:6" x14ac:dyDescent="0.3">
      <c r="A3095" s="1">
        <v>40456.729169999999</v>
      </c>
      <c r="B3095" s="2">
        <v>3731.93</v>
      </c>
      <c r="C3095" s="34">
        <f t="shared" si="97"/>
        <v>2.2499801359522786E-2</v>
      </c>
      <c r="D3095" s="2">
        <v>261.18</v>
      </c>
      <c r="E3095" s="34">
        <f t="shared" si="96"/>
        <v>1.3346783580352239E-2</v>
      </c>
      <c r="F3095" s="77"/>
    </row>
    <row r="3096" spans="1:6" x14ac:dyDescent="0.3">
      <c r="A3096" s="1">
        <v>40457.729169999999</v>
      </c>
      <c r="B3096" s="2">
        <v>3764.91</v>
      </c>
      <c r="C3096" s="34">
        <f t="shared" si="97"/>
        <v>8.8372504307423494E-3</v>
      </c>
      <c r="D3096" s="2">
        <v>262.51</v>
      </c>
      <c r="E3096" s="34">
        <f t="shared" si="96"/>
        <v>5.092273527835145E-3</v>
      </c>
      <c r="F3096" s="77"/>
    </row>
    <row r="3097" spans="1:6" x14ac:dyDescent="0.3">
      <c r="A3097" s="1">
        <v>40458.729169999999</v>
      </c>
      <c r="B3097" s="2">
        <v>3770.47</v>
      </c>
      <c r="C3097" s="34">
        <f t="shared" si="97"/>
        <v>1.4767949300249494E-3</v>
      </c>
      <c r="D3097" s="2">
        <v>262.31</v>
      </c>
      <c r="E3097" s="34">
        <f t="shared" si="96"/>
        <v>-7.6187573806707487E-4</v>
      </c>
      <c r="F3097" s="77"/>
    </row>
    <row r="3098" spans="1:6" x14ac:dyDescent="0.3">
      <c r="A3098" s="1">
        <v>40459.729169999999</v>
      </c>
      <c r="B3098" s="2">
        <v>3763.18</v>
      </c>
      <c r="C3098" s="34">
        <f t="shared" si="97"/>
        <v>-1.9334459629700707E-3</v>
      </c>
      <c r="D3098" s="2">
        <v>262.27</v>
      </c>
      <c r="E3098" s="34">
        <f t="shared" si="96"/>
        <v>-1.5249132705585922E-4</v>
      </c>
      <c r="F3098" s="77"/>
    </row>
    <row r="3099" spans="1:6" x14ac:dyDescent="0.3">
      <c r="A3099" s="1">
        <v>40462.729169999999</v>
      </c>
      <c r="B3099" s="2">
        <v>3768.49</v>
      </c>
      <c r="C3099" s="34">
        <f t="shared" si="97"/>
        <v>1.4110406624183724E-3</v>
      </c>
      <c r="D3099" s="2">
        <v>263.2</v>
      </c>
      <c r="E3099" s="34">
        <f t="shared" si="96"/>
        <v>3.5459640828154892E-3</v>
      </c>
      <c r="F3099" s="77"/>
    </row>
    <row r="3100" spans="1:6" x14ac:dyDescent="0.3">
      <c r="A3100" s="1">
        <v>40463.729169999999</v>
      </c>
      <c r="B3100" s="2">
        <v>3748.86</v>
      </c>
      <c r="C3100" s="34">
        <f t="shared" si="97"/>
        <v>-5.2089829082735406E-3</v>
      </c>
      <c r="D3100" s="2">
        <v>262.48</v>
      </c>
      <c r="E3100" s="34">
        <f t="shared" si="96"/>
        <v>-2.7355623100302484E-3</v>
      </c>
      <c r="F3100" s="77"/>
    </row>
    <row r="3101" spans="1:6" x14ac:dyDescent="0.3">
      <c r="A3101" s="1">
        <v>40464.729169999999</v>
      </c>
      <c r="B3101" s="2">
        <v>3828.34</v>
      </c>
      <c r="C3101" s="34">
        <f t="shared" si="97"/>
        <v>2.1201111804655337E-2</v>
      </c>
      <c r="D3101" s="2">
        <v>266.25</v>
      </c>
      <c r="E3101" s="34">
        <f t="shared" si="96"/>
        <v>1.4362999085644645E-2</v>
      </c>
      <c r="F3101" s="77"/>
    </row>
    <row r="3102" spans="1:6" x14ac:dyDescent="0.3">
      <c r="A3102" s="1">
        <v>40465.729169999999</v>
      </c>
      <c r="B3102" s="2">
        <v>3819.17</v>
      </c>
      <c r="C3102" s="34">
        <f t="shared" si="97"/>
        <v>-2.3952940438937143E-3</v>
      </c>
      <c r="D3102" s="2">
        <v>265.68</v>
      </c>
      <c r="E3102" s="34">
        <f t="shared" si="96"/>
        <v>-2.140845070422559E-3</v>
      </c>
      <c r="F3102" s="77"/>
    </row>
    <row r="3103" spans="1:6" x14ac:dyDescent="0.3">
      <c r="A3103" s="1">
        <v>40466.729169999999</v>
      </c>
      <c r="B3103" s="2">
        <v>3827.37</v>
      </c>
      <c r="C3103" s="34">
        <f t="shared" si="97"/>
        <v>2.147063367171409E-3</v>
      </c>
      <c r="D3103" s="2">
        <v>265.83</v>
      </c>
      <c r="E3103" s="34">
        <f t="shared" si="96"/>
        <v>5.6458897922295748E-4</v>
      </c>
      <c r="F3103" s="77"/>
    </row>
    <row r="3104" spans="1:6" x14ac:dyDescent="0.3">
      <c r="A3104" s="1">
        <v>40469.729169999999</v>
      </c>
      <c r="B3104" s="2">
        <v>3834.5</v>
      </c>
      <c r="C3104" s="34">
        <f t="shared" si="97"/>
        <v>1.8628980213566404E-3</v>
      </c>
      <c r="D3104" s="2">
        <v>266.64</v>
      </c>
      <c r="E3104" s="34">
        <f t="shared" si="96"/>
        <v>3.0470601512244677E-3</v>
      </c>
      <c r="F3104" s="77"/>
    </row>
    <row r="3105" spans="1:6" x14ac:dyDescent="0.3">
      <c r="A3105" s="1">
        <v>40470.729169999999</v>
      </c>
      <c r="B3105" s="2">
        <v>3807.17</v>
      </c>
      <c r="C3105" s="34">
        <f t="shared" si="97"/>
        <v>-7.1273960099099698E-3</v>
      </c>
      <c r="D3105" s="2">
        <v>265.24</v>
      </c>
      <c r="E3105" s="34">
        <f t="shared" si="96"/>
        <v>-5.2505250525051173E-3</v>
      </c>
      <c r="F3105" s="77"/>
    </row>
    <row r="3106" spans="1:6" x14ac:dyDescent="0.3">
      <c r="A3106" s="1">
        <v>40471.729169999999</v>
      </c>
      <c r="B3106" s="2">
        <v>3828.15</v>
      </c>
      <c r="C3106" s="34">
        <f t="shared" si="97"/>
        <v>5.5106548958938628E-3</v>
      </c>
      <c r="D3106" s="2">
        <v>266.13</v>
      </c>
      <c r="E3106" s="34">
        <f t="shared" si="96"/>
        <v>3.3554516664153766E-3</v>
      </c>
      <c r="F3106" s="77"/>
    </row>
    <row r="3107" spans="1:6" x14ac:dyDescent="0.3">
      <c r="A3107" s="1">
        <v>40472.729169999999</v>
      </c>
      <c r="B3107" s="2">
        <v>3878.27</v>
      </c>
      <c r="C3107" s="34">
        <f t="shared" si="97"/>
        <v>1.3092485926622599E-2</v>
      </c>
      <c r="D3107" s="2">
        <v>267.62</v>
      </c>
      <c r="E3107" s="34">
        <f t="shared" si="96"/>
        <v>5.5987675196333964E-3</v>
      </c>
      <c r="F3107" s="77"/>
    </row>
    <row r="3108" spans="1:6" x14ac:dyDescent="0.3">
      <c r="A3108" s="1">
        <v>40473.729169999999</v>
      </c>
      <c r="B3108" s="2">
        <v>3868.54</v>
      </c>
      <c r="C3108" s="34">
        <f t="shared" si="97"/>
        <v>-2.5088505957553409E-3</v>
      </c>
      <c r="D3108" s="2">
        <v>266.75</v>
      </c>
      <c r="E3108" s="34">
        <f t="shared" si="96"/>
        <v>-3.2508781107540852E-3</v>
      </c>
      <c r="F3108" s="77"/>
    </row>
    <row r="3109" spans="1:6" x14ac:dyDescent="0.3">
      <c r="A3109" s="1">
        <v>40476.729169999999</v>
      </c>
      <c r="B3109" s="2">
        <v>3870</v>
      </c>
      <c r="C3109" s="34">
        <f t="shared" si="97"/>
        <v>3.7740336147495945E-4</v>
      </c>
      <c r="D3109" s="2">
        <v>267.42</v>
      </c>
      <c r="E3109" s="34">
        <f t="shared" si="96"/>
        <v>2.511715089034805E-3</v>
      </c>
      <c r="F3109" s="77"/>
    </row>
    <row r="3110" spans="1:6" x14ac:dyDescent="0.3">
      <c r="A3110" s="1">
        <v>40477.729169999999</v>
      </c>
      <c r="B3110" s="2">
        <v>3852.66</v>
      </c>
      <c r="C3110" s="34">
        <f t="shared" si="97"/>
        <v>-4.4806201550388058E-3</v>
      </c>
      <c r="D3110" s="2">
        <v>266.92</v>
      </c>
      <c r="E3110" s="34">
        <f t="shared" si="96"/>
        <v>-1.869718046518587E-3</v>
      </c>
      <c r="F3110" s="77"/>
    </row>
    <row r="3111" spans="1:6" x14ac:dyDescent="0.3">
      <c r="A3111" s="1">
        <v>40478.729169999999</v>
      </c>
      <c r="B3111" s="2">
        <v>3815.77</v>
      </c>
      <c r="C3111" s="34">
        <f t="shared" si="97"/>
        <v>-9.5752025873032665E-3</v>
      </c>
      <c r="D3111" s="2">
        <v>264.93</v>
      </c>
      <c r="E3111" s="34">
        <f t="shared" si="96"/>
        <v>-7.4554173535141821E-3</v>
      </c>
      <c r="F3111" s="77"/>
    </row>
    <row r="3112" spans="1:6" x14ac:dyDescent="0.3">
      <c r="A3112" s="1">
        <v>40479.729169999999</v>
      </c>
      <c r="B3112" s="2">
        <v>3834.84</v>
      </c>
      <c r="C3112" s="34">
        <f t="shared" si="97"/>
        <v>4.9976806778186944E-3</v>
      </c>
      <c r="D3112" s="2">
        <v>265.89999999999998</v>
      </c>
      <c r="E3112" s="34">
        <f t="shared" si="96"/>
        <v>3.6613445060957872E-3</v>
      </c>
      <c r="F3112" s="77"/>
    </row>
    <row r="3113" spans="1:6" x14ac:dyDescent="0.3">
      <c r="A3113" s="1">
        <v>40480.729169999999</v>
      </c>
      <c r="B3113" s="2">
        <v>3833.5</v>
      </c>
      <c r="C3113" s="34">
        <f t="shared" si="97"/>
        <v>-3.4942787704317357E-4</v>
      </c>
      <c r="D3113" s="2">
        <v>265.95999999999998</v>
      </c>
      <c r="E3113" s="34">
        <f t="shared" si="96"/>
        <v>2.2564874012798164E-4</v>
      </c>
      <c r="F3113" s="77"/>
    </row>
    <row r="3114" spans="1:6" x14ac:dyDescent="0.3">
      <c r="A3114" s="1">
        <v>40483.729169999999</v>
      </c>
      <c r="B3114" s="2">
        <v>3841.11</v>
      </c>
      <c r="C3114" s="34">
        <f t="shared" si="97"/>
        <v>1.9851310812573075E-3</v>
      </c>
      <c r="D3114" s="2">
        <v>266.39999999999998</v>
      </c>
      <c r="E3114" s="34">
        <f t="shared" si="96"/>
        <v>1.6543841179124108E-3</v>
      </c>
      <c r="F3114" s="77"/>
    </row>
    <row r="3115" spans="1:6" x14ac:dyDescent="0.3">
      <c r="A3115" s="1">
        <v>40484.729169999999</v>
      </c>
      <c r="B3115" s="2">
        <v>3865.72</v>
      </c>
      <c r="C3115" s="34">
        <f t="shared" si="97"/>
        <v>6.4070021426096968E-3</v>
      </c>
      <c r="D3115" s="2">
        <v>267.5</v>
      </c>
      <c r="E3115" s="34">
        <f t="shared" si="96"/>
        <v>4.1291291291292165E-3</v>
      </c>
      <c r="F3115" s="77"/>
    </row>
    <row r="3116" spans="1:6" x14ac:dyDescent="0.3">
      <c r="A3116" s="1">
        <v>40485.729169999999</v>
      </c>
      <c r="B3116" s="2">
        <v>3842.94</v>
      </c>
      <c r="C3116" s="34">
        <f t="shared" si="97"/>
        <v>-5.8928220357397088E-3</v>
      </c>
      <c r="D3116" s="2">
        <v>266.51</v>
      </c>
      <c r="E3116" s="34">
        <f t="shared" si="96"/>
        <v>-3.7009345794393189E-3</v>
      </c>
      <c r="F3116" s="77"/>
    </row>
    <row r="3117" spans="1:6" x14ac:dyDescent="0.3">
      <c r="A3117" s="1">
        <v>40486.729169999999</v>
      </c>
      <c r="B3117" s="2">
        <v>3916.78</v>
      </c>
      <c r="C3117" s="34">
        <f t="shared" si="97"/>
        <v>1.9214455599098734E-2</v>
      </c>
      <c r="D3117" s="2">
        <v>270.83</v>
      </c>
      <c r="E3117" s="34">
        <f t="shared" si="96"/>
        <v>1.6209523094818268E-2</v>
      </c>
      <c r="F3117" s="77"/>
    </row>
    <row r="3118" spans="1:6" x14ac:dyDescent="0.3">
      <c r="A3118" s="1">
        <v>40487.729169999999</v>
      </c>
      <c r="B3118" s="2">
        <v>3916.73</v>
      </c>
      <c r="C3118" s="34">
        <f t="shared" si="97"/>
        <v>-1.2765588059626687E-5</v>
      </c>
      <c r="D3118" s="2">
        <v>271.97000000000003</v>
      </c>
      <c r="E3118" s="34">
        <f t="shared" si="96"/>
        <v>4.2092825757857888E-3</v>
      </c>
      <c r="F3118" s="77"/>
    </row>
    <row r="3119" spans="1:6" x14ac:dyDescent="0.3">
      <c r="A3119" s="1">
        <v>40490.729169999999</v>
      </c>
      <c r="B3119" s="2">
        <v>3913.7</v>
      </c>
      <c r="C3119" s="34">
        <f t="shared" si="97"/>
        <v>-7.7360451192709512E-4</v>
      </c>
      <c r="D3119" s="2">
        <v>271.91000000000003</v>
      </c>
      <c r="E3119" s="34">
        <f t="shared" si="96"/>
        <v>-2.2061256756256142E-4</v>
      </c>
      <c r="F3119" s="77"/>
    </row>
    <row r="3120" spans="1:6" x14ac:dyDescent="0.3">
      <c r="A3120" s="1">
        <v>40491.729169999999</v>
      </c>
      <c r="B3120" s="2">
        <v>3945.71</v>
      </c>
      <c r="C3120" s="34">
        <f t="shared" si="97"/>
        <v>8.1789610854179351E-3</v>
      </c>
      <c r="D3120" s="2">
        <v>273.45999999999998</v>
      </c>
      <c r="E3120" s="34">
        <f t="shared" si="96"/>
        <v>5.7004155786839483E-3</v>
      </c>
      <c r="F3120" s="77"/>
    </row>
    <row r="3121" spans="1:6" x14ac:dyDescent="0.3">
      <c r="A3121" s="1">
        <v>40492.729169999999</v>
      </c>
      <c r="B3121" s="2">
        <v>3888.45</v>
      </c>
      <c r="C3121" s="34">
        <f t="shared" si="97"/>
        <v>-1.4511963626318236E-2</v>
      </c>
      <c r="D3121" s="2">
        <v>271.48</v>
      </c>
      <c r="E3121" s="34">
        <f t="shared" si="96"/>
        <v>-7.2405470635558133E-3</v>
      </c>
      <c r="F3121" s="77"/>
    </row>
    <row r="3122" spans="1:6" x14ac:dyDescent="0.3">
      <c r="A3122" s="1">
        <v>40493.729169999999</v>
      </c>
      <c r="B3122" s="2">
        <v>3867.35</v>
      </c>
      <c r="C3122" s="34">
        <f t="shared" si="97"/>
        <v>-5.4263266854401859E-3</v>
      </c>
      <c r="D3122" s="2">
        <v>271.39</v>
      </c>
      <c r="E3122" s="34">
        <f t="shared" si="96"/>
        <v>-3.3151613378534783E-4</v>
      </c>
      <c r="F3122" s="77"/>
    </row>
    <row r="3123" spans="1:6" x14ac:dyDescent="0.3">
      <c r="A3123" s="1">
        <v>40494.729169999999</v>
      </c>
      <c r="B3123" s="2">
        <v>3831.12</v>
      </c>
      <c r="C3123" s="34">
        <f t="shared" si="97"/>
        <v>-9.3681720040854621E-3</v>
      </c>
      <c r="D3123" s="2">
        <v>270.18</v>
      </c>
      <c r="E3123" s="34">
        <f t="shared" si="96"/>
        <v>-4.4585283171818535E-3</v>
      </c>
      <c r="F3123" s="77"/>
    </row>
    <row r="3124" spans="1:6" x14ac:dyDescent="0.3">
      <c r="A3124" s="1">
        <v>40497.729169999999</v>
      </c>
      <c r="B3124" s="2">
        <v>3864.24</v>
      </c>
      <c r="C3124" s="34">
        <f t="shared" si="97"/>
        <v>8.6449915429429591E-3</v>
      </c>
      <c r="D3124" s="2">
        <v>272.36</v>
      </c>
      <c r="E3124" s="34">
        <f t="shared" si="96"/>
        <v>8.068694944111332E-3</v>
      </c>
      <c r="F3124" s="77"/>
    </row>
    <row r="3125" spans="1:6" x14ac:dyDescent="0.3">
      <c r="A3125" s="1">
        <v>40498.729169999999</v>
      </c>
      <c r="B3125" s="2">
        <v>3762.47</v>
      </c>
      <c r="C3125" s="34">
        <f t="shared" si="97"/>
        <v>-2.6336355919922116E-2</v>
      </c>
      <c r="D3125" s="2">
        <v>265.98</v>
      </c>
      <c r="E3125" s="34">
        <f t="shared" si="96"/>
        <v>-2.342487883683364E-2</v>
      </c>
      <c r="F3125" s="77"/>
    </row>
    <row r="3126" spans="1:6" x14ac:dyDescent="0.3">
      <c r="A3126" s="1">
        <v>40499.729169999999</v>
      </c>
      <c r="B3126" s="2">
        <v>3792.35</v>
      </c>
      <c r="C3126" s="34">
        <f t="shared" si="97"/>
        <v>7.9415915608629373E-3</v>
      </c>
      <c r="D3126" s="2">
        <v>267.31</v>
      </c>
      <c r="E3126" s="34">
        <f t="shared" ref="E3126:E3189" si="98">D3126/D3125-1</f>
        <v>5.000375968117865E-3</v>
      </c>
      <c r="F3126" s="77"/>
    </row>
    <row r="3127" spans="1:6" x14ac:dyDescent="0.3">
      <c r="A3127" s="1">
        <v>40500.729169999999</v>
      </c>
      <c r="B3127" s="2">
        <v>3867.97</v>
      </c>
      <c r="C3127" s="34">
        <f t="shared" ref="C3127:C3190" si="99">B3127/B3126-1</f>
        <v>1.9940142655609394E-2</v>
      </c>
      <c r="D3127" s="2">
        <v>271.14999999999998</v>
      </c>
      <c r="E3127" s="34">
        <f t="shared" si="98"/>
        <v>1.4365343608544245E-2</v>
      </c>
      <c r="F3127" s="77"/>
    </row>
    <row r="3128" spans="1:6" x14ac:dyDescent="0.3">
      <c r="A3128" s="1">
        <v>40501.729169999999</v>
      </c>
      <c r="B3128" s="2">
        <v>3860.16</v>
      </c>
      <c r="C3128" s="34">
        <f t="shared" si="99"/>
        <v>-2.0191469944182971E-3</v>
      </c>
      <c r="D3128" s="2">
        <v>269.5</v>
      </c>
      <c r="E3128" s="34">
        <f t="shared" si="98"/>
        <v>-6.0851926977686377E-3</v>
      </c>
      <c r="F3128" s="77"/>
    </row>
    <row r="3129" spans="1:6" x14ac:dyDescent="0.3">
      <c r="A3129" s="1">
        <v>40504.729169999999</v>
      </c>
      <c r="B3129" s="2">
        <v>3818.89</v>
      </c>
      <c r="C3129" s="34">
        <f t="shared" si="99"/>
        <v>-1.069126668324627E-2</v>
      </c>
      <c r="D3129" s="2">
        <v>267.74</v>
      </c>
      <c r="E3129" s="34">
        <f t="shared" si="98"/>
        <v>-6.5306122448979265E-3</v>
      </c>
      <c r="F3129" s="77"/>
    </row>
    <row r="3130" spans="1:6" x14ac:dyDescent="0.3">
      <c r="A3130" s="1">
        <v>40505.729169999999</v>
      </c>
      <c r="B3130" s="2">
        <v>3724.42</v>
      </c>
      <c r="C3130" s="34">
        <f t="shared" si="99"/>
        <v>-2.473755462974836E-2</v>
      </c>
      <c r="D3130" s="2">
        <v>263.62</v>
      </c>
      <c r="E3130" s="34">
        <f t="shared" si="98"/>
        <v>-1.5388063046238853E-2</v>
      </c>
      <c r="F3130" s="77"/>
    </row>
    <row r="3131" spans="1:6" x14ac:dyDescent="0.3">
      <c r="A3131" s="1">
        <v>40506.729169999999</v>
      </c>
      <c r="B3131" s="2">
        <v>3747.61</v>
      </c>
      <c r="C3131" s="34">
        <f t="shared" si="99"/>
        <v>6.2264728467789077E-3</v>
      </c>
      <c r="D3131" s="2">
        <v>266.29000000000002</v>
      </c>
      <c r="E3131" s="34">
        <f t="shared" si="98"/>
        <v>1.0128214854715267E-2</v>
      </c>
      <c r="F3131" s="77"/>
    </row>
    <row r="3132" spans="1:6" x14ac:dyDescent="0.3">
      <c r="A3132" s="1">
        <v>40507.729169999999</v>
      </c>
      <c r="B3132" s="2">
        <v>3760.42</v>
      </c>
      <c r="C3132" s="34">
        <f t="shared" si="99"/>
        <v>3.4181785191094161E-3</v>
      </c>
      <c r="D3132" s="2">
        <v>267.72000000000003</v>
      </c>
      <c r="E3132" s="34">
        <f t="shared" si="98"/>
        <v>5.3700852454092729E-3</v>
      </c>
      <c r="F3132" s="77"/>
    </row>
    <row r="3133" spans="1:6" x14ac:dyDescent="0.3">
      <c r="A3133" s="1">
        <v>40508.729169999999</v>
      </c>
      <c r="B3133" s="2">
        <v>3728.65</v>
      </c>
      <c r="C3133" s="34">
        <f t="shared" si="99"/>
        <v>-8.448524366958976E-3</v>
      </c>
      <c r="D3133" s="2">
        <v>266.60000000000002</v>
      </c>
      <c r="E3133" s="34">
        <f t="shared" si="98"/>
        <v>-4.1834752726729318E-3</v>
      </c>
      <c r="F3133" s="77"/>
    </row>
    <row r="3134" spans="1:6" x14ac:dyDescent="0.3">
      <c r="A3134" s="1">
        <v>40511.729169999999</v>
      </c>
      <c r="B3134" s="2">
        <v>3636.96</v>
      </c>
      <c r="C3134" s="34">
        <f t="shared" si="99"/>
        <v>-2.4590669545277777E-2</v>
      </c>
      <c r="D3134" s="2">
        <v>262.16000000000003</v>
      </c>
      <c r="E3134" s="34">
        <f t="shared" si="98"/>
        <v>-1.6654163540885225E-2</v>
      </c>
      <c r="F3134" s="77"/>
    </row>
    <row r="3135" spans="1:6" x14ac:dyDescent="0.3">
      <c r="A3135" s="1">
        <v>40512.729169999999</v>
      </c>
      <c r="B3135" s="2">
        <v>3610.44</v>
      </c>
      <c r="C3135" s="34">
        <f t="shared" si="99"/>
        <v>-7.2918041441203396E-3</v>
      </c>
      <c r="D3135" s="2">
        <v>261.83</v>
      </c>
      <c r="E3135" s="34">
        <f t="shared" si="98"/>
        <v>-1.2587732682333153E-3</v>
      </c>
      <c r="F3135" s="77"/>
    </row>
    <row r="3136" spans="1:6" x14ac:dyDescent="0.3">
      <c r="A3136" s="1">
        <v>40513.729169999999</v>
      </c>
      <c r="B3136" s="2">
        <v>3669.29</v>
      </c>
      <c r="C3136" s="34">
        <f t="shared" si="99"/>
        <v>1.6299952360377068E-2</v>
      </c>
      <c r="D3136" s="2">
        <v>267.11</v>
      </c>
      <c r="E3136" s="34">
        <f t="shared" si="98"/>
        <v>2.0165756406828939E-2</v>
      </c>
      <c r="F3136" s="77"/>
    </row>
    <row r="3137" spans="1:6" x14ac:dyDescent="0.3">
      <c r="A3137" s="1">
        <v>40514.729169999999</v>
      </c>
      <c r="B3137" s="2">
        <v>3747.04</v>
      </c>
      <c r="C3137" s="34">
        <f t="shared" si="99"/>
        <v>2.1189385412436756E-2</v>
      </c>
      <c r="D3137" s="2">
        <v>271.61</v>
      </c>
      <c r="E3137" s="34">
        <f t="shared" si="98"/>
        <v>1.6846991876006134E-2</v>
      </c>
      <c r="F3137" s="77"/>
    </row>
    <row r="3138" spans="1:6" x14ac:dyDescent="0.3">
      <c r="A3138" s="1">
        <v>40515.729169999999</v>
      </c>
      <c r="B3138" s="2">
        <v>3750.55</v>
      </c>
      <c r="C3138" s="34">
        <f t="shared" si="99"/>
        <v>9.3673939963290209E-4</v>
      </c>
      <c r="D3138" s="2">
        <v>270.94</v>
      </c>
      <c r="E3138" s="34">
        <f t="shared" si="98"/>
        <v>-2.4667722101543443E-3</v>
      </c>
      <c r="F3138" s="77"/>
    </row>
    <row r="3139" spans="1:6" x14ac:dyDescent="0.3">
      <c r="A3139" s="1">
        <v>40518.729169999999</v>
      </c>
      <c r="B3139" s="2">
        <v>3749.23</v>
      </c>
      <c r="C3139" s="34">
        <f t="shared" si="99"/>
        <v>-3.5194838090413239E-4</v>
      </c>
      <c r="D3139" s="2">
        <v>271.38</v>
      </c>
      <c r="E3139" s="34">
        <f t="shared" si="98"/>
        <v>1.6239757879974448E-3</v>
      </c>
      <c r="F3139" s="77"/>
    </row>
    <row r="3140" spans="1:6" x14ac:dyDescent="0.3">
      <c r="A3140" s="1">
        <v>40519.729169999999</v>
      </c>
      <c r="B3140" s="2">
        <v>3810.5</v>
      </c>
      <c r="C3140" s="34">
        <f t="shared" si="99"/>
        <v>1.6342022228564179E-2</v>
      </c>
      <c r="D3140" s="2">
        <v>273.91000000000003</v>
      </c>
      <c r="E3140" s="34">
        <f t="shared" si="98"/>
        <v>9.3227209079520534E-3</v>
      </c>
      <c r="F3140" s="77"/>
    </row>
    <row r="3141" spans="1:6" x14ac:dyDescent="0.3">
      <c r="A3141" s="1">
        <v>40520.729169999999</v>
      </c>
      <c r="B3141" s="2">
        <v>3831.98</v>
      </c>
      <c r="C3141" s="34">
        <f t="shared" si="99"/>
        <v>5.6370555045268667E-3</v>
      </c>
      <c r="D3141" s="2">
        <v>274.98</v>
      </c>
      <c r="E3141" s="34">
        <f t="shared" si="98"/>
        <v>3.9063926107114622E-3</v>
      </c>
      <c r="F3141" s="77"/>
    </row>
    <row r="3142" spans="1:6" x14ac:dyDescent="0.3">
      <c r="A3142" s="1">
        <v>40521.729169999999</v>
      </c>
      <c r="B3142" s="2">
        <v>3858.05</v>
      </c>
      <c r="C3142" s="34">
        <f t="shared" si="99"/>
        <v>6.80327141582171E-3</v>
      </c>
      <c r="D3142" s="2">
        <v>275.93</v>
      </c>
      <c r="E3142" s="34">
        <f t="shared" si="98"/>
        <v>3.4547967124880508E-3</v>
      </c>
      <c r="F3142" s="77"/>
    </row>
    <row r="3143" spans="1:6" x14ac:dyDescent="0.3">
      <c r="A3143" s="1">
        <v>40522.729169999999</v>
      </c>
      <c r="B3143" s="2">
        <v>3857.35</v>
      </c>
      <c r="C3143" s="34">
        <f t="shared" si="99"/>
        <v>-1.8143880976151383E-4</v>
      </c>
      <c r="D3143" s="2">
        <v>276.19</v>
      </c>
      <c r="E3143" s="34">
        <f t="shared" si="98"/>
        <v>9.4226796651319944E-4</v>
      </c>
      <c r="F3143" s="77"/>
    </row>
    <row r="3144" spans="1:6" x14ac:dyDescent="0.3">
      <c r="A3144" s="1">
        <v>40525.729169999999</v>
      </c>
      <c r="B3144" s="2">
        <v>3892.44</v>
      </c>
      <c r="C3144" s="34">
        <f t="shared" si="99"/>
        <v>9.096918869171855E-3</v>
      </c>
      <c r="D3144" s="2">
        <v>276.99</v>
      </c>
      <c r="E3144" s="34">
        <f t="shared" si="98"/>
        <v>2.8965567182013263E-3</v>
      </c>
      <c r="F3144" s="77"/>
    </row>
    <row r="3145" spans="1:6" x14ac:dyDescent="0.3">
      <c r="A3145" s="1">
        <v>40526.729169999999</v>
      </c>
      <c r="B3145" s="2">
        <v>3902.87</v>
      </c>
      <c r="C3145" s="34">
        <f t="shared" si="99"/>
        <v>2.6795531851486754E-3</v>
      </c>
      <c r="D3145" s="2">
        <v>277.64999999999998</v>
      </c>
      <c r="E3145" s="34">
        <f t="shared" si="98"/>
        <v>2.3827575002706158E-3</v>
      </c>
      <c r="F3145" s="77"/>
    </row>
    <row r="3146" spans="1:6" x14ac:dyDescent="0.3">
      <c r="A3146" s="1">
        <v>40527.729169999999</v>
      </c>
      <c r="B3146" s="2">
        <v>3880.19</v>
      </c>
      <c r="C3146" s="34">
        <f t="shared" si="99"/>
        <v>-5.8111082357341637E-3</v>
      </c>
      <c r="D3146" s="2">
        <v>276.52999999999997</v>
      </c>
      <c r="E3146" s="34">
        <f t="shared" si="98"/>
        <v>-4.0338555735638382E-3</v>
      </c>
      <c r="F3146" s="77"/>
    </row>
    <row r="3147" spans="1:6" x14ac:dyDescent="0.3">
      <c r="A3147" s="1">
        <v>40528.729169999999</v>
      </c>
      <c r="B3147" s="2">
        <v>3888.36</v>
      </c>
      <c r="C3147" s="34">
        <f t="shared" si="99"/>
        <v>2.10556699543063E-3</v>
      </c>
      <c r="D3147" s="2">
        <v>277.58999999999997</v>
      </c>
      <c r="E3147" s="34">
        <f t="shared" si="98"/>
        <v>3.8332188189347249E-3</v>
      </c>
      <c r="F3147" s="77"/>
    </row>
    <row r="3148" spans="1:6" x14ac:dyDescent="0.3">
      <c r="A3148" s="1">
        <v>40529.729169999999</v>
      </c>
      <c r="B3148" s="2">
        <v>3867.35</v>
      </c>
      <c r="C3148" s="34">
        <f t="shared" si="99"/>
        <v>-5.4033062782252728E-3</v>
      </c>
      <c r="D3148" s="2">
        <v>276.42</v>
      </c>
      <c r="E3148" s="34">
        <f t="shared" si="98"/>
        <v>-4.2148492380847946E-3</v>
      </c>
      <c r="F3148" s="77"/>
    </row>
    <row r="3149" spans="1:6" x14ac:dyDescent="0.3">
      <c r="A3149" s="1">
        <v>40532.729169999999</v>
      </c>
      <c r="B3149" s="2">
        <v>3885.08</v>
      </c>
      <c r="C3149" s="34">
        <f t="shared" si="99"/>
        <v>4.584534629656023E-3</v>
      </c>
      <c r="D3149" s="2">
        <v>278.38</v>
      </c>
      <c r="E3149" s="34">
        <f t="shared" si="98"/>
        <v>7.090659141885558E-3</v>
      </c>
      <c r="F3149" s="77"/>
    </row>
    <row r="3150" spans="1:6" x14ac:dyDescent="0.3">
      <c r="A3150" s="1">
        <v>40533.729169999999</v>
      </c>
      <c r="B3150" s="2">
        <v>3927.49</v>
      </c>
      <c r="C3150" s="34">
        <f t="shared" si="99"/>
        <v>1.0916120131374329E-2</v>
      </c>
      <c r="D3150" s="2">
        <v>281.11</v>
      </c>
      <c r="E3150" s="34">
        <f t="shared" si="98"/>
        <v>9.8067389898699453E-3</v>
      </c>
      <c r="F3150" s="77"/>
    </row>
    <row r="3151" spans="1:6" x14ac:dyDescent="0.3">
      <c r="A3151" s="1">
        <v>40534.729169999999</v>
      </c>
      <c r="B3151" s="2">
        <v>3919.71</v>
      </c>
      <c r="C3151" s="34">
        <f t="shared" si="99"/>
        <v>-1.9809089265662161E-3</v>
      </c>
      <c r="D3151" s="2">
        <v>281.45</v>
      </c>
      <c r="E3151" s="34">
        <f t="shared" si="98"/>
        <v>1.2094909466044967E-3</v>
      </c>
      <c r="F3151" s="77"/>
    </row>
    <row r="3152" spans="1:6" x14ac:dyDescent="0.3">
      <c r="A3152" s="1">
        <v>40535.729169999999</v>
      </c>
      <c r="B3152" s="2">
        <v>3911.32</v>
      </c>
      <c r="C3152" s="34">
        <f t="shared" si="99"/>
        <v>-2.1404644731369826E-3</v>
      </c>
      <c r="D3152" s="2">
        <v>281.76</v>
      </c>
      <c r="E3152" s="34">
        <f t="shared" si="98"/>
        <v>1.1014389767276533E-3</v>
      </c>
      <c r="F3152" s="77"/>
    </row>
    <row r="3153" spans="1:6" x14ac:dyDescent="0.3">
      <c r="A3153" s="1">
        <v>40536.729169999999</v>
      </c>
      <c r="B3153" s="2">
        <v>3900.39</v>
      </c>
      <c r="C3153" s="34">
        <f t="shared" si="99"/>
        <v>-2.7944530235317622E-3</v>
      </c>
      <c r="D3153" s="2">
        <v>281.43</v>
      </c>
      <c r="E3153" s="34">
        <f t="shared" si="98"/>
        <v>-1.1712095400340239E-3</v>
      </c>
      <c r="F3153" s="77"/>
    </row>
    <row r="3154" spans="1:6" x14ac:dyDescent="0.3">
      <c r="A3154" s="1">
        <v>40539.729169999999</v>
      </c>
      <c r="B3154" s="2">
        <v>3862.19</v>
      </c>
      <c r="C3154" s="34">
        <f t="shared" si="99"/>
        <v>-9.7938924056312215E-3</v>
      </c>
      <c r="D3154" s="2">
        <v>279.18</v>
      </c>
      <c r="E3154" s="34">
        <f t="shared" si="98"/>
        <v>-7.994883274704212E-3</v>
      </c>
      <c r="F3154" s="77"/>
    </row>
    <row r="3155" spans="1:6" x14ac:dyDescent="0.3">
      <c r="A3155" s="1">
        <v>40540.729169999999</v>
      </c>
      <c r="B3155" s="2">
        <v>3858.72</v>
      </c>
      <c r="C3155" s="34">
        <f t="shared" si="99"/>
        <v>-8.9845398595100878E-4</v>
      </c>
      <c r="D3155" s="2">
        <v>279.79000000000002</v>
      </c>
      <c r="E3155" s="34">
        <f t="shared" si="98"/>
        <v>2.1849702700766915E-3</v>
      </c>
      <c r="F3155" s="77"/>
    </row>
    <row r="3156" spans="1:6" x14ac:dyDescent="0.3">
      <c r="A3156" s="1">
        <v>40541.729169999999</v>
      </c>
      <c r="B3156" s="2">
        <v>3890.65</v>
      </c>
      <c r="C3156" s="34">
        <f t="shared" si="99"/>
        <v>8.2747646888088333E-3</v>
      </c>
      <c r="D3156" s="2">
        <v>280.63</v>
      </c>
      <c r="E3156" s="34">
        <f t="shared" si="98"/>
        <v>3.0022516887664441E-3</v>
      </c>
      <c r="F3156" s="77"/>
    </row>
    <row r="3157" spans="1:6" x14ac:dyDescent="0.3">
      <c r="A3157" s="1">
        <v>40542.729169999999</v>
      </c>
      <c r="B3157" s="2">
        <v>3850.76</v>
      </c>
      <c r="C3157" s="34">
        <f t="shared" si="99"/>
        <v>-1.025278552426967E-2</v>
      </c>
      <c r="D3157" s="2">
        <v>277.02</v>
      </c>
      <c r="E3157" s="34">
        <f t="shared" si="98"/>
        <v>-1.2863913337847088E-2</v>
      </c>
      <c r="F3157" s="77"/>
    </row>
    <row r="3158" spans="1:6" x14ac:dyDescent="0.3">
      <c r="A3158" s="1">
        <v>40543.729169999999</v>
      </c>
      <c r="B3158" s="2">
        <v>3804.78</v>
      </c>
      <c r="C3158" s="34">
        <f t="shared" si="99"/>
        <v>-1.1940500057131542E-2</v>
      </c>
      <c r="D3158" s="2">
        <v>275.81</v>
      </c>
      <c r="E3158" s="34">
        <f t="shared" si="98"/>
        <v>-4.3679156739584446E-3</v>
      </c>
      <c r="F3158" s="77"/>
    </row>
    <row r="3159" spans="1:6" x14ac:dyDescent="0.3">
      <c r="A3159" s="1">
        <v>40546.729169999999</v>
      </c>
      <c r="B3159" s="2">
        <v>3900.86</v>
      </c>
      <c r="C3159" s="34">
        <f t="shared" si="99"/>
        <v>2.5252445607893304E-2</v>
      </c>
      <c r="D3159" s="2">
        <v>278.02</v>
      </c>
      <c r="E3159" s="34">
        <f t="shared" si="98"/>
        <v>8.0127624089045835E-3</v>
      </c>
      <c r="F3159" s="77"/>
    </row>
    <row r="3160" spans="1:6" x14ac:dyDescent="0.3">
      <c r="A3160" s="1">
        <v>40547.729169999999</v>
      </c>
      <c r="B3160" s="2">
        <v>3916.03</v>
      </c>
      <c r="C3160" s="34">
        <f t="shared" si="99"/>
        <v>3.8888860405141834E-3</v>
      </c>
      <c r="D3160" s="2">
        <v>280.38</v>
      </c>
      <c r="E3160" s="34">
        <f t="shared" si="98"/>
        <v>8.488597942594156E-3</v>
      </c>
      <c r="F3160" s="77"/>
    </row>
    <row r="3161" spans="1:6" x14ac:dyDescent="0.3">
      <c r="A3161" s="1">
        <v>40548.729169999999</v>
      </c>
      <c r="B3161" s="2">
        <v>3904.61</v>
      </c>
      <c r="C3161" s="34">
        <f t="shared" si="99"/>
        <v>-2.9162187215113766E-3</v>
      </c>
      <c r="D3161" s="2">
        <v>280.48</v>
      </c>
      <c r="E3161" s="34">
        <f t="shared" si="98"/>
        <v>3.5665882017266171E-4</v>
      </c>
      <c r="F3161" s="77"/>
    </row>
    <row r="3162" spans="1:6" x14ac:dyDescent="0.3">
      <c r="A3162" s="1">
        <v>40549.729169999999</v>
      </c>
      <c r="B3162" s="2">
        <v>3904.42</v>
      </c>
      <c r="C3162" s="34">
        <f t="shared" si="99"/>
        <v>-4.8660429594726828E-5</v>
      </c>
      <c r="D3162" s="2">
        <v>281.49</v>
      </c>
      <c r="E3162" s="34">
        <f t="shared" si="98"/>
        <v>3.6009697661152362E-3</v>
      </c>
      <c r="F3162" s="77"/>
    </row>
    <row r="3163" spans="1:6" x14ac:dyDescent="0.3">
      <c r="A3163" s="1">
        <v>40550.729169999999</v>
      </c>
      <c r="B3163" s="2">
        <v>3865.58</v>
      </c>
      <c r="C3163" s="34">
        <f t="shared" si="99"/>
        <v>-9.9477002986358976E-3</v>
      </c>
      <c r="D3163" s="2">
        <v>281.02</v>
      </c>
      <c r="E3163" s="34">
        <f t="shared" si="98"/>
        <v>-1.6696863121248295E-3</v>
      </c>
      <c r="F3163" s="77"/>
    </row>
    <row r="3164" spans="1:6" x14ac:dyDescent="0.3">
      <c r="A3164" s="1">
        <v>40553.729169999999</v>
      </c>
      <c r="B3164" s="2">
        <v>3802.03</v>
      </c>
      <c r="C3164" s="34">
        <f t="shared" si="99"/>
        <v>-1.6439965024653391E-2</v>
      </c>
      <c r="D3164" s="2">
        <v>278.48</v>
      </c>
      <c r="E3164" s="34">
        <f t="shared" si="98"/>
        <v>-9.0385025976797984E-3</v>
      </c>
      <c r="F3164" s="77"/>
    </row>
    <row r="3165" spans="1:6" x14ac:dyDescent="0.3">
      <c r="A3165" s="1">
        <v>40554.729169999999</v>
      </c>
      <c r="B3165" s="2">
        <v>3861.92</v>
      </c>
      <c r="C3165" s="34">
        <f t="shared" si="99"/>
        <v>1.5752111372082878E-2</v>
      </c>
      <c r="D3165" s="2">
        <v>281.98</v>
      </c>
      <c r="E3165" s="34">
        <f t="shared" si="98"/>
        <v>1.2568227520827424E-2</v>
      </c>
      <c r="F3165" s="77"/>
    </row>
    <row r="3166" spans="1:6" x14ac:dyDescent="0.3">
      <c r="A3166" s="1">
        <v>40555.729169999999</v>
      </c>
      <c r="B3166" s="2">
        <v>3945.07</v>
      </c>
      <c r="C3166" s="34">
        <f t="shared" si="99"/>
        <v>2.1530741185731506E-2</v>
      </c>
      <c r="D3166" s="2">
        <v>285.79000000000002</v>
      </c>
      <c r="E3166" s="34">
        <f t="shared" si="98"/>
        <v>1.3511596567132411E-2</v>
      </c>
      <c r="F3166" s="77"/>
    </row>
    <row r="3167" spans="1:6" x14ac:dyDescent="0.3">
      <c r="A3167" s="1">
        <v>40556.729169999999</v>
      </c>
      <c r="B3167" s="2">
        <v>3974.83</v>
      </c>
      <c r="C3167" s="34">
        <f t="shared" si="99"/>
        <v>7.5435923823912177E-3</v>
      </c>
      <c r="D3167" s="2">
        <v>284.04000000000002</v>
      </c>
      <c r="E3167" s="34">
        <f t="shared" si="98"/>
        <v>-6.1233773050142215E-3</v>
      </c>
      <c r="F3167" s="77"/>
    </row>
    <row r="3168" spans="1:6" x14ac:dyDescent="0.3">
      <c r="A3168" s="1">
        <v>40557.729169999999</v>
      </c>
      <c r="B3168" s="2">
        <v>3983.28</v>
      </c>
      <c r="C3168" s="34">
        <f t="shared" si="99"/>
        <v>2.1258770815355543E-3</v>
      </c>
      <c r="D3168" s="2">
        <v>283.77</v>
      </c>
      <c r="E3168" s="34">
        <f t="shared" si="98"/>
        <v>-9.505703422054701E-4</v>
      </c>
      <c r="F3168" s="77"/>
    </row>
    <row r="3169" spans="1:6" x14ac:dyDescent="0.3">
      <c r="A3169" s="1">
        <v>40560.729169999999</v>
      </c>
      <c r="B3169" s="2">
        <v>3975.41</v>
      </c>
      <c r="C3169" s="34">
        <f t="shared" si="99"/>
        <v>-1.9757586712458863E-3</v>
      </c>
      <c r="D3169" s="2">
        <v>284.06</v>
      </c>
      <c r="E3169" s="34">
        <f t="shared" si="98"/>
        <v>1.0219543996898839E-3</v>
      </c>
      <c r="F3169" s="77"/>
    </row>
    <row r="3170" spans="1:6" x14ac:dyDescent="0.3">
      <c r="A3170" s="1">
        <v>40561.729169999999</v>
      </c>
      <c r="B3170" s="2">
        <v>4012.68</v>
      </c>
      <c r="C3170" s="34">
        <f t="shared" si="99"/>
        <v>9.3751336340150981E-3</v>
      </c>
      <c r="D3170" s="2">
        <v>286.7</v>
      </c>
      <c r="E3170" s="34">
        <f t="shared" si="98"/>
        <v>9.2938111666549528E-3</v>
      </c>
      <c r="F3170" s="77"/>
    </row>
    <row r="3171" spans="1:6" x14ac:dyDescent="0.3">
      <c r="A3171" s="1">
        <v>40562.729169999999</v>
      </c>
      <c r="B3171" s="2">
        <v>3976.71</v>
      </c>
      <c r="C3171" s="34">
        <f t="shared" si="99"/>
        <v>-8.9640838541822365E-3</v>
      </c>
      <c r="D3171" s="2">
        <v>282.72000000000003</v>
      </c>
      <c r="E3171" s="34">
        <f t="shared" si="98"/>
        <v>-1.3882106731775257E-2</v>
      </c>
      <c r="F3171" s="77"/>
    </row>
    <row r="3172" spans="1:6" x14ac:dyDescent="0.3">
      <c r="A3172" s="1">
        <v>40563.729169999999</v>
      </c>
      <c r="B3172" s="2">
        <v>3964.84</v>
      </c>
      <c r="C3172" s="34">
        <f t="shared" si="99"/>
        <v>-2.9848794606596174E-3</v>
      </c>
      <c r="D3172" s="2">
        <v>279.39</v>
      </c>
      <c r="E3172" s="34">
        <f t="shared" si="98"/>
        <v>-1.1778438030560445E-2</v>
      </c>
      <c r="F3172" s="77"/>
    </row>
    <row r="3173" spans="1:6" x14ac:dyDescent="0.3">
      <c r="A3173" s="1">
        <v>40564.729169999999</v>
      </c>
      <c r="B3173" s="2">
        <v>4017.45</v>
      </c>
      <c r="C3173" s="34">
        <f t="shared" si="99"/>
        <v>1.3269135702827839E-2</v>
      </c>
      <c r="D3173" s="2">
        <v>281.26</v>
      </c>
      <c r="E3173" s="34">
        <f t="shared" si="98"/>
        <v>6.6931529403342349E-3</v>
      </c>
      <c r="F3173" s="77"/>
    </row>
    <row r="3174" spans="1:6" x14ac:dyDescent="0.3">
      <c r="A3174" s="1">
        <v>40567.729169999999</v>
      </c>
      <c r="B3174" s="2">
        <v>4033.21</v>
      </c>
      <c r="C3174" s="34">
        <f t="shared" si="99"/>
        <v>3.9228864080449455E-3</v>
      </c>
      <c r="D3174" s="2">
        <v>281.99</v>
      </c>
      <c r="E3174" s="34">
        <f t="shared" si="98"/>
        <v>2.5954632724169979E-3</v>
      </c>
      <c r="F3174" s="77"/>
    </row>
    <row r="3175" spans="1:6" x14ac:dyDescent="0.3">
      <c r="A3175" s="1">
        <v>40568.729169999999</v>
      </c>
      <c r="B3175" s="2">
        <v>4019.62</v>
      </c>
      <c r="C3175" s="34">
        <f t="shared" si="99"/>
        <v>-3.3695245226507131E-3</v>
      </c>
      <c r="D3175" s="2">
        <v>280.10000000000002</v>
      </c>
      <c r="E3175" s="34">
        <f t="shared" si="98"/>
        <v>-6.7023653321038879E-3</v>
      </c>
      <c r="F3175" s="77"/>
    </row>
    <row r="3176" spans="1:6" x14ac:dyDescent="0.3">
      <c r="A3176" s="1">
        <v>40569.729169999999</v>
      </c>
      <c r="B3176" s="2">
        <v>4049.07</v>
      </c>
      <c r="C3176" s="34">
        <f t="shared" si="99"/>
        <v>7.3265632074674958E-3</v>
      </c>
      <c r="D3176" s="2">
        <v>282.47000000000003</v>
      </c>
      <c r="E3176" s="34">
        <f t="shared" si="98"/>
        <v>8.4612638343448676E-3</v>
      </c>
      <c r="F3176" s="77"/>
    </row>
    <row r="3177" spans="1:6" x14ac:dyDescent="0.3">
      <c r="A3177" s="1">
        <v>40570.729169999999</v>
      </c>
      <c r="B3177" s="2">
        <v>4059.57</v>
      </c>
      <c r="C3177" s="34">
        <f t="shared" si="99"/>
        <v>2.5931880654075368E-3</v>
      </c>
      <c r="D3177" s="2">
        <v>282.88</v>
      </c>
      <c r="E3177" s="34">
        <f t="shared" si="98"/>
        <v>1.4514815732642461E-3</v>
      </c>
      <c r="F3177" s="77"/>
    </row>
    <row r="3178" spans="1:6" x14ac:dyDescent="0.3">
      <c r="A3178" s="1">
        <v>40571.729169999999</v>
      </c>
      <c r="B3178" s="2">
        <v>4002.32</v>
      </c>
      <c r="C3178" s="34">
        <f t="shared" si="99"/>
        <v>-1.4102478833965204E-2</v>
      </c>
      <c r="D3178" s="2">
        <v>280.45</v>
      </c>
      <c r="E3178" s="34">
        <f t="shared" si="98"/>
        <v>-8.5902149321267496E-3</v>
      </c>
      <c r="F3178" s="77"/>
    </row>
    <row r="3179" spans="1:6" x14ac:dyDescent="0.3">
      <c r="A3179" s="1">
        <v>40574.729169999999</v>
      </c>
      <c r="B3179" s="2">
        <v>4005.5</v>
      </c>
      <c r="C3179" s="34">
        <f t="shared" si="99"/>
        <v>7.9453916728300378E-4</v>
      </c>
      <c r="D3179" s="2">
        <v>280.05</v>
      </c>
      <c r="E3179" s="34">
        <f t="shared" si="98"/>
        <v>-1.4262791941521691E-3</v>
      </c>
      <c r="F3179" s="77"/>
    </row>
    <row r="3180" spans="1:6" x14ac:dyDescent="0.3">
      <c r="A3180" s="1">
        <v>40575.729169999999</v>
      </c>
      <c r="B3180" s="2">
        <v>4072.62</v>
      </c>
      <c r="C3180" s="34">
        <f t="shared" si="99"/>
        <v>1.6756959181125852E-2</v>
      </c>
      <c r="D3180" s="2">
        <v>284.2</v>
      </c>
      <c r="E3180" s="34">
        <f t="shared" si="98"/>
        <v>1.481878236029277E-2</v>
      </c>
      <c r="F3180" s="77"/>
    </row>
    <row r="3181" spans="1:6" x14ac:dyDescent="0.3">
      <c r="A3181" s="1">
        <v>40576.729169999999</v>
      </c>
      <c r="B3181" s="2">
        <v>4066.53</v>
      </c>
      <c r="C3181" s="34">
        <f t="shared" si="99"/>
        <v>-1.4953518865005178E-3</v>
      </c>
      <c r="D3181" s="2">
        <v>284.58999999999997</v>
      </c>
      <c r="E3181" s="34">
        <f t="shared" si="98"/>
        <v>1.37227304714993E-3</v>
      </c>
      <c r="F3181" s="77"/>
    </row>
    <row r="3182" spans="1:6" x14ac:dyDescent="0.3">
      <c r="A3182" s="1">
        <v>40577.729169999999</v>
      </c>
      <c r="B3182" s="2">
        <v>4036.59</v>
      </c>
      <c r="C3182" s="34">
        <f t="shared" si="99"/>
        <v>-7.3625425116745635E-3</v>
      </c>
      <c r="D3182" s="2">
        <v>285</v>
      </c>
      <c r="E3182" s="34">
        <f t="shared" si="98"/>
        <v>1.4406690326436156E-3</v>
      </c>
      <c r="F3182" s="77"/>
    </row>
    <row r="3183" spans="1:6" x14ac:dyDescent="0.3">
      <c r="A3183" s="1">
        <v>40578.729169999999</v>
      </c>
      <c r="B3183" s="2">
        <v>4047.21</v>
      </c>
      <c r="C3183" s="34">
        <f t="shared" si="99"/>
        <v>2.630933535484159E-3</v>
      </c>
      <c r="D3183" s="2">
        <v>285.89999999999998</v>
      </c>
      <c r="E3183" s="34">
        <f t="shared" si="98"/>
        <v>3.1578947368420263E-3</v>
      </c>
      <c r="F3183" s="77"/>
    </row>
    <row r="3184" spans="1:6" x14ac:dyDescent="0.3">
      <c r="A3184" s="1">
        <v>40581.729169999999</v>
      </c>
      <c r="B3184" s="2">
        <v>4090.8</v>
      </c>
      <c r="C3184" s="34">
        <f t="shared" si="99"/>
        <v>1.0770382559837532E-2</v>
      </c>
      <c r="D3184" s="2">
        <v>288.74</v>
      </c>
      <c r="E3184" s="34">
        <f t="shared" si="98"/>
        <v>9.9335431969220789E-3</v>
      </c>
      <c r="F3184" s="77"/>
    </row>
    <row r="3185" spans="1:6" x14ac:dyDescent="0.3">
      <c r="A3185" s="1">
        <v>40582.729169999999</v>
      </c>
      <c r="B3185" s="2">
        <v>4108.2700000000004</v>
      </c>
      <c r="C3185" s="34">
        <f t="shared" si="99"/>
        <v>4.2705583259998736E-3</v>
      </c>
      <c r="D3185" s="2">
        <v>288.56</v>
      </c>
      <c r="E3185" s="34">
        <f t="shared" si="98"/>
        <v>-6.2339821292511921E-4</v>
      </c>
      <c r="F3185" s="77"/>
    </row>
    <row r="3186" spans="1:6" x14ac:dyDescent="0.3">
      <c r="A3186" s="1">
        <v>40583.729169999999</v>
      </c>
      <c r="B3186" s="2">
        <v>4090.74</v>
      </c>
      <c r="C3186" s="34">
        <f t="shared" si="99"/>
        <v>-4.267002899030703E-3</v>
      </c>
      <c r="D3186" s="2">
        <v>287.35000000000002</v>
      </c>
      <c r="E3186" s="34">
        <f t="shared" si="98"/>
        <v>-4.1932353756584106E-3</v>
      </c>
      <c r="F3186" s="77"/>
    </row>
    <row r="3187" spans="1:6" x14ac:dyDescent="0.3">
      <c r="A3187" s="1">
        <v>40584.729169999999</v>
      </c>
      <c r="B3187" s="2">
        <v>4095.14</v>
      </c>
      <c r="C3187" s="34">
        <f t="shared" si="99"/>
        <v>1.0756000136895594E-3</v>
      </c>
      <c r="D3187" s="2">
        <v>286.77999999999997</v>
      </c>
      <c r="E3187" s="34">
        <f t="shared" si="98"/>
        <v>-1.9836436401602375E-3</v>
      </c>
      <c r="F3187" s="77"/>
    </row>
    <row r="3188" spans="1:6" x14ac:dyDescent="0.3">
      <c r="A3188" s="1">
        <v>40585.729169999999</v>
      </c>
      <c r="B3188" s="2">
        <v>4101.3100000000004</v>
      </c>
      <c r="C3188" s="34">
        <f t="shared" si="99"/>
        <v>1.5066639968353002E-3</v>
      </c>
      <c r="D3188" s="2">
        <v>287.99</v>
      </c>
      <c r="E3188" s="34">
        <f t="shared" si="98"/>
        <v>4.2192621521726092E-3</v>
      </c>
      <c r="F3188" s="77"/>
    </row>
    <row r="3189" spans="1:6" x14ac:dyDescent="0.3">
      <c r="A3189" s="1">
        <v>40588.729169999999</v>
      </c>
      <c r="B3189" s="2">
        <v>4096.62</v>
      </c>
      <c r="C3189" s="34">
        <f t="shared" si="99"/>
        <v>-1.1435370649867105E-3</v>
      </c>
      <c r="D3189" s="2">
        <v>289.11</v>
      </c>
      <c r="E3189" s="34">
        <f t="shared" si="98"/>
        <v>3.8890239244417923E-3</v>
      </c>
      <c r="F3189" s="77"/>
    </row>
    <row r="3190" spans="1:6" x14ac:dyDescent="0.3">
      <c r="A3190" s="1">
        <v>40589.729169999999</v>
      </c>
      <c r="B3190" s="2">
        <v>4110.34</v>
      </c>
      <c r="C3190" s="34">
        <f t="shared" si="99"/>
        <v>3.3491024307845674E-3</v>
      </c>
      <c r="D3190" s="2">
        <v>289.44</v>
      </c>
      <c r="E3190" s="34">
        <f t="shared" ref="E3190:E3253" si="100">D3190/D3189-1</f>
        <v>1.1414340562414527E-3</v>
      </c>
      <c r="F3190" s="77"/>
    </row>
    <row r="3191" spans="1:6" x14ac:dyDescent="0.3">
      <c r="A3191" s="1">
        <v>40590.729169999999</v>
      </c>
      <c r="B3191" s="2">
        <v>4151.26</v>
      </c>
      <c r="C3191" s="34">
        <f t="shared" ref="C3191:C3254" si="101">B3191/B3190-1</f>
        <v>9.9553808200780747E-3</v>
      </c>
      <c r="D3191" s="2">
        <v>290.72000000000003</v>
      </c>
      <c r="E3191" s="34">
        <f t="shared" si="100"/>
        <v>4.4223327805419377E-3</v>
      </c>
      <c r="F3191" s="77"/>
    </row>
    <row r="3192" spans="1:6" x14ac:dyDescent="0.3">
      <c r="A3192" s="1">
        <v>40591.729169999999</v>
      </c>
      <c r="B3192" s="2">
        <v>4152.3100000000004</v>
      </c>
      <c r="C3192" s="34">
        <f t="shared" si="101"/>
        <v>2.5293525339309397E-4</v>
      </c>
      <c r="D3192" s="2">
        <v>291.16000000000003</v>
      </c>
      <c r="E3192" s="34">
        <f t="shared" si="100"/>
        <v>1.5134837644468213E-3</v>
      </c>
      <c r="F3192" s="77"/>
    </row>
    <row r="3193" spans="1:6" x14ac:dyDescent="0.3">
      <c r="A3193" s="1">
        <v>40592.729169999999</v>
      </c>
      <c r="B3193" s="2">
        <v>4157.1400000000003</v>
      </c>
      <c r="C3193" s="34">
        <f t="shared" si="101"/>
        <v>1.1632079493100189E-3</v>
      </c>
      <c r="D3193" s="2">
        <v>291.04000000000002</v>
      </c>
      <c r="E3193" s="34">
        <f t="shared" si="100"/>
        <v>-4.1214452534688029E-4</v>
      </c>
      <c r="F3193" s="77"/>
    </row>
    <row r="3194" spans="1:6" x14ac:dyDescent="0.3">
      <c r="A3194" s="1">
        <v>40595.729169999999</v>
      </c>
      <c r="B3194" s="2">
        <v>4097.41</v>
      </c>
      <c r="C3194" s="34">
        <f t="shared" si="101"/>
        <v>-1.4368051112062741E-2</v>
      </c>
      <c r="D3194" s="2">
        <v>287.18</v>
      </c>
      <c r="E3194" s="34">
        <f t="shared" si="100"/>
        <v>-1.3262781748213381E-2</v>
      </c>
      <c r="F3194" s="77"/>
    </row>
    <row r="3195" spans="1:6" x14ac:dyDescent="0.3">
      <c r="A3195" s="1">
        <v>40596.729169999999</v>
      </c>
      <c r="B3195" s="2">
        <v>4050.27</v>
      </c>
      <c r="C3195" s="34">
        <f t="shared" si="101"/>
        <v>-1.1504828660055977E-2</v>
      </c>
      <c r="D3195" s="2">
        <v>285.38</v>
      </c>
      <c r="E3195" s="34">
        <f t="shared" si="100"/>
        <v>-6.267845950275075E-3</v>
      </c>
      <c r="F3195" s="77"/>
    </row>
    <row r="3196" spans="1:6" x14ac:dyDescent="0.3">
      <c r="A3196" s="1">
        <v>40597.729169999999</v>
      </c>
      <c r="B3196" s="2">
        <v>4013.12</v>
      </c>
      <c r="C3196" s="34">
        <f t="shared" si="101"/>
        <v>-9.1722280243046184E-3</v>
      </c>
      <c r="D3196" s="2">
        <v>282.38</v>
      </c>
      <c r="E3196" s="34">
        <f t="shared" si="100"/>
        <v>-1.0512299390286639E-2</v>
      </c>
      <c r="F3196" s="77"/>
    </row>
    <row r="3197" spans="1:6" x14ac:dyDescent="0.3">
      <c r="A3197" s="1">
        <v>40598.729169999999</v>
      </c>
      <c r="B3197" s="2">
        <v>4009.64</v>
      </c>
      <c r="C3197" s="34">
        <f t="shared" si="101"/>
        <v>-8.6715572920814665E-4</v>
      </c>
      <c r="D3197" s="2">
        <v>280.56</v>
      </c>
      <c r="E3197" s="34">
        <f t="shared" si="100"/>
        <v>-6.4452156668318716E-3</v>
      </c>
      <c r="F3197" s="77"/>
    </row>
    <row r="3198" spans="1:6" x14ac:dyDescent="0.3">
      <c r="A3198" s="1">
        <v>40599.729169999999</v>
      </c>
      <c r="B3198" s="2">
        <v>4070.38</v>
      </c>
      <c r="C3198" s="34">
        <f t="shared" si="101"/>
        <v>1.5148492133957303E-2</v>
      </c>
      <c r="D3198" s="2">
        <v>284.12</v>
      </c>
      <c r="E3198" s="34">
        <f t="shared" si="100"/>
        <v>1.2688907898488644E-2</v>
      </c>
      <c r="F3198" s="77"/>
    </row>
    <row r="3199" spans="1:6" x14ac:dyDescent="0.3">
      <c r="A3199" s="1">
        <v>40602.729169999999</v>
      </c>
      <c r="B3199" s="2">
        <v>4110.3500000000004</v>
      </c>
      <c r="C3199" s="34">
        <f t="shared" si="101"/>
        <v>9.819721991558561E-3</v>
      </c>
      <c r="D3199" s="2">
        <v>286.47000000000003</v>
      </c>
      <c r="E3199" s="34">
        <f t="shared" si="100"/>
        <v>8.2711530339294459E-3</v>
      </c>
      <c r="F3199" s="77"/>
    </row>
    <row r="3200" spans="1:6" x14ac:dyDescent="0.3">
      <c r="A3200" s="1">
        <v>40603.729169999999</v>
      </c>
      <c r="B3200" s="2">
        <v>4067.15</v>
      </c>
      <c r="C3200" s="34">
        <f t="shared" si="101"/>
        <v>-1.051005388835502E-2</v>
      </c>
      <c r="D3200" s="2">
        <v>284.63</v>
      </c>
      <c r="E3200" s="34">
        <f t="shared" si="100"/>
        <v>-6.4230111355465525E-3</v>
      </c>
      <c r="F3200" s="77"/>
    </row>
    <row r="3201" spans="1:6" x14ac:dyDescent="0.3">
      <c r="A3201" s="1">
        <v>40604.729169999999</v>
      </c>
      <c r="B3201" s="2">
        <v>4034.32</v>
      </c>
      <c r="C3201" s="34">
        <f t="shared" si="101"/>
        <v>-8.0719914436399032E-3</v>
      </c>
      <c r="D3201" s="2">
        <v>282.76</v>
      </c>
      <c r="E3201" s="34">
        <f t="shared" si="100"/>
        <v>-6.5699328953378044E-3</v>
      </c>
      <c r="F3201" s="77"/>
    </row>
    <row r="3202" spans="1:6" x14ac:dyDescent="0.3">
      <c r="A3202" s="1">
        <v>40605.729169999999</v>
      </c>
      <c r="B3202" s="2">
        <v>4060.76</v>
      </c>
      <c r="C3202" s="34">
        <f t="shared" si="101"/>
        <v>6.5537686648555749E-3</v>
      </c>
      <c r="D3202" s="2">
        <v>283.58</v>
      </c>
      <c r="E3202" s="34">
        <f t="shared" si="100"/>
        <v>2.8999858537275269E-3</v>
      </c>
      <c r="F3202" s="77"/>
    </row>
    <row r="3203" spans="1:6" x14ac:dyDescent="0.3">
      <c r="A3203" s="1">
        <v>40606.729169999999</v>
      </c>
      <c r="B3203" s="2">
        <v>4020.21</v>
      </c>
      <c r="C3203" s="34">
        <f t="shared" si="101"/>
        <v>-9.9858154631152773E-3</v>
      </c>
      <c r="D3203" s="2">
        <v>281.89999999999998</v>
      </c>
      <c r="E3203" s="34">
        <f t="shared" si="100"/>
        <v>-5.9242541787150049E-3</v>
      </c>
      <c r="F3203" s="77"/>
    </row>
    <row r="3204" spans="1:6" x14ac:dyDescent="0.3">
      <c r="A3204" s="1">
        <v>40609.729169999999</v>
      </c>
      <c r="B3204" s="2">
        <v>3990.41</v>
      </c>
      <c r="C3204" s="34">
        <f t="shared" si="101"/>
        <v>-7.4125481007211169E-3</v>
      </c>
      <c r="D3204" s="2">
        <v>280.72000000000003</v>
      </c>
      <c r="E3204" s="34">
        <f t="shared" si="100"/>
        <v>-4.1858815182687081E-3</v>
      </c>
      <c r="F3204" s="77"/>
    </row>
    <row r="3205" spans="1:6" x14ac:dyDescent="0.3">
      <c r="A3205" s="1">
        <v>40610.729169999999</v>
      </c>
      <c r="B3205" s="2">
        <v>4015.91</v>
      </c>
      <c r="C3205" s="34">
        <f t="shared" si="101"/>
        <v>6.3903207941038431E-3</v>
      </c>
      <c r="D3205" s="2">
        <v>281.81</v>
      </c>
      <c r="E3205" s="34">
        <f t="shared" si="100"/>
        <v>3.8828726132800195E-3</v>
      </c>
      <c r="F3205" s="77"/>
    </row>
    <row r="3206" spans="1:6" x14ac:dyDescent="0.3">
      <c r="A3206" s="1">
        <v>40611.729169999999</v>
      </c>
      <c r="B3206" s="2">
        <v>3993.81</v>
      </c>
      <c r="C3206" s="34">
        <f t="shared" si="101"/>
        <v>-5.5031113745078741E-3</v>
      </c>
      <c r="D3206" s="2">
        <v>281.17</v>
      </c>
      <c r="E3206" s="34">
        <f t="shared" si="100"/>
        <v>-2.2710336751711191E-3</v>
      </c>
      <c r="F3206" s="77"/>
    </row>
    <row r="3207" spans="1:6" x14ac:dyDescent="0.3">
      <c r="A3207" s="1">
        <v>40612.729169999999</v>
      </c>
      <c r="B3207" s="2">
        <v>3963.99</v>
      </c>
      <c r="C3207" s="34">
        <f t="shared" si="101"/>
        <v>-7.4665544930780925E-3</v>
      </c>
      <c r="D3207" s="2">
        <v>277.88</v>
      </c>
      <c r="E3207" s="34">
        <f t="shared" si="100"/>
        <v>-1.1701106092399716E-2</v>
      </c>
      <c r="F3207" s="77"/>
    </row>
    <row r="3208" spans="1:6" x14ac:dyDescent="0.3">
      <c r="A3208" s="1">
        <v>40613.729169999999</v>
      </c>
      <c r="B3208" s="2">
        <v>3928.68</v>
      </c>
      <c r="C3208" s="34">
        <f t="shared" si="101"/>
        <v>-8.9076914926626838E-3</v>
      </c>
      <c r="D3208" s="2">
        <v>275.42</v>
      </c>
      <c r="E3208" s="34">
        <f t="shared" si="100"/>
        <v>-8.8527421908737303E-3</v>
      </c>
      <c r="F3208" s="77"/>
    </row>
    <row r="3209" spans="1:6" x14ac:dyDescent="0.3">
      <c r="A3209" s="1">
        <v>40616.729169999999</v>
      </c>
      <c r="B3209" s="2">
        <v>3878.04</v>
      </c>
      <c r="C3209" s="34">
        <f t="shared" si="101"/>
        <v>-1.2889825590274517E-2</v>
      </c>
      <c r="D3209" s="2">
        <v>272.51</v>
      </c>
      <c r="E3209" s="34">
        <f t="shared" si="100"/>
        <v>-1.0565681504611235E-2</v>
      </c>
      <c r="F3209" s="77"/>
    </row>
    <row r="3210" spans="1:6" x14ac:dyDescent="0.3">
      <c r="A3210" s="1">
        <v>40617.729169999999</v>
      </c>
      <c r="B3210" s="2">
        <v>3780.85</v>
      </c>
      <c r="C3210" s="34">
        <f t="shared" si="101"/>
        <v>-2.506162907035514E-2</v>
      </c>
      <c r="D3210" s="2">
        <v>266.32</v>
      </c>
      <c r="E3210" s="34">
        <f t="shared" si="100"/>
        <v>-2.2714762760999596E-2</v>
      </c>
      <c r="F3210" s="77"/>
    </row>
    <row r="3211" spans="1:6" x14ac:dyDescent="0.3">
      <c r="A3211" s="1">
        <v>40618.729169999999</v>
      </c>
      <c r="B3211" s="2">
        <v>3696.56</v>
      </c>
      <c r="C3211" s="34">
        <f t="shared" si="101"/>
        <v>-2.2293928613935976E-2</v>
      </c>
      <c r="D3211" s="2">
        <v>262.18</v>
      </c>
      <c r="E3211" s="34">
        <f t="shared" si="100"/>
        <v>-1.5545208771402752E-2</v>
      </c>
      <c r="F3211" s="77"/>
    </row>
    <row r="3212" spans="1:6" x14ac:dyDescent="0.3">
      <c r="A3212" s="1">
        <v>40619.729169999999</v>
      </c>
      <c r="B3212" s="2">
        <v>3786.21</v>
      </c>
      <c r="C3212" s="34">
        <f t="shared" si="101"/>
        <v>2.4252277793407995E-2</v>
      </c>
      <c r="D3212" s="2">
        <v>267.08</v>
      </c>
      <c r="E3212" s="34">
        <f t="shared" si="100"/>
        <v>1.8689449996185825E-2</v>
      </c>
      <c r="F3212" s="77"/>
    </row>
    <row r="3213" spans="1:6" x14ac:dyDescent="0.3">
      <c r="A3213" s="1">
        <v>40620.729169999999</v>
      </c>
      <c r="B3213" s="2">
        <v>3810.22</v>
      </c>
      <c r="C3213" s="34">
        <f t="shared" si="101"/>
        <v>6.3414337820668631E-3</v>
      </c>
      <c r="D3213" s="2">
        <v>267.63</v>
      </c>
      <c r="E3213" s="34">
        <f t="shared" si="100"/>
        <v>2.0593080724877755E-3</v>
      </c>
      <c r="F3213" s="77"/>
    </row>
    <row r="3214" spans="1:6" x14ac:dyDescent="0.3">
      <c r="A3214" s="1">
        <v>40623.729169999999</v>
      </c>
      <c r="B3214" s="2">
        <v>3904.45</v>
      </c>
      <c r="C3214" s="34">
        <f t="shared" si="101"/>
        <v>2.4730855436169152E-2</v>
      </c>
      <c r="D3214" s="2">
        <v>272.33</v>
      </c>
      <c r="E3214" s="34">
        <f t="shared" si="100"/>
        <v>1.7561558868587124E-2</v>
      </c>
      <c r="F3214" s="77"/>
    </row>
    <row r="3215" spans="1:6" x14ac:dyDescent="0.3">
      <c r="A3215" s="1">
        <v>40624.729169999999</v>
      </c>
      <c r="B3215" s="2">
        <v>3892.71</v>
      </c>
      <c r="C3215" s="34">
        <f t="shared" si="101"/>
        <v>-3.0068255452111448E-3</v>
      </c>
      <c r="D3215" s="2">
        <v>271.8</v>
      </c>
      <c r="E3215" s="34">
        <f t="shared" si="100"/>
        <v>-1.9461682517533108E-3</v>
      </c>
      <c r="F3215" s="77"/>
    </row>
    <row r="3216" spans="1:6" x14ac:dyDescent="0.3">
      <c r="A3216" s="1">
        <v>40625.729169999999</v>
      </c>
      <c r="B3216" s="2">
        <v>3913.73</v>
      </c>
      <c r="C3216" s="34">
        <f t="shared" si="101"/>
        <v>5.3998371314585292E-3</v>
      </c>
      <c r="D3216" s="2">
        <v>273.11</v>
      </c>
      <c r="E3216" s="34">
        <f t="shared" si="100"/>
        <v>4.8197203826343404E-3</v>
      </c>
      <c r="F3216" s="77"/>
    </row>
    <row r="3217" spans="1:6" x14ac:dyDescent="0.3">
      <c r="A3217" s="1">
        <v>40626.729169999999</v>
      </c>
      <c r="B3217" s="2">
        <v>3968.84</v>
      </c>
      <c r="C3217" s="34">
        <f t="shared" si="101"/>
        <v>1.4081196199022372E-2</v>
      </c>
      <c r="D3217" s="2">
        <v>275.77</v>
      </c>
      <c r="E3217" s="34">
        <f t="shared" si="100"/>
        <v>9.7396653363113206E-3</v>
      </c>
      <c r="F3217" s="77"/>
    </row>
    <row r="3218" spans="1:6" x14ac:dyDescent="0.3">
      <c r="A3218" s="1">
        <v>40627.729169999999</v>
      </c>
      <c r="B3218" s="2">
        <v>3972.38</v>
      </c>
      <c r="C3218" s="34">
        <f t="shared" si="101"/>
        <v>8.9194827707839153E-4</v>
      </c>
      <c r="D3218" s="2">
        <v>276.02</v>
      </c>
      <c r="E3218" s="34">
        <f t="shared" si="100"/>
        <v>9.0655256191762845E-4</v>
      </c>
      <c r="F3218" s="77"/>
    </row>
    <row r="3219" spans="1:6" x14ac:dyDescent="0.3">
      <c r="A3219" s="1">
        <v>40630.729169999999</v>
      </c>
      <c r="B3219" s="2">
        <v>3976.95</v>
      </c>
      <c r="C3219" s="34">
        <f t="shared" si="101"/>
        <v>1.1504438145393259E-3</v>
      </c>
      <c r="D3219" s="2">
        <v>276.24</v>
      </c>
      <c r="E3219" s="34">
        <f t="shared" si="100"/>
        <v>7.970436924862323E-4</v>
      </c>
      <c r="F3219" s="77"/>
    </row>
    <row r="3220" spans="1:6" x14ac:dyDescent="0.3">
      <c r="A3220" s="1">
        <v>40631.729169999999</v>
      </c>
      <c r="B3220" s="2">
        <v>3987.8</v>
      </c>
      <c r="C3220" s="34">
        <f t="shared" si="101"/>
        <v>2.7282213756774087E-3</v>
      </c>
      <c r="D3220" s="2">
        <v>276.51</v>
      </c>
      <c r="E3220" s="34">
        <f t="shared" si="100"/>
        <v>9.7741094700243281E-4</v>
      </c>
      <c r="F3220" s="77"/>
    </row>
    <row r="3221" spans="1:6" x14ac:dyDescent="0.3">
      <c r="A3221" s="1">
        <v>40632.729169999999</v>
      </c>
      <c r="B3221" s="2">
        <v>4024.44</v>
      </c>
      <c r="C3221" s="34">
        <f t="shared" si="101"/>
        <v>9.1880234715882025E-3</v>
      </c>
      <c r="D3221" s="2">
        <v>278.55</v>
      </c>
      <c r="E3221" s="34">
        <f t="shared" si="100"/>
        <v>7.3776716936098108E-3</v>
      </c>
      <c r="F3221" s="77"/>
    </row>
    <row r="3222" spans="1:6" x14ac:dyDescent="0.3">
      <c r="A3222" s="1">
        <v>40633.729169999999</v>
      </c>
      <c r="B3222" s="2">
        <v>3989.18</v>
      </c>
      <c r="C3222" s="34">
        <f t="shared" si="101"/>
        <v>-8.7614674339784315E-3</v>
      </c>
      <c r="D3222" s="2">
        <v>275.89999999999998</v>
      </c>
      <c r="E3222" s="34">
        <f t="shared" si="100"/>
        <v>-9.5135523245378772E-3</v>
      </c>
      <c r="F3222" s="77"/>
    </row>
    <row r="3223" spans="1:6" x14ac:dyDescent="0.3">
      <c r="A3223" s="1">
        <v>40634.729169999999</v>
      </c>
      <c r="B3223" s="2">
        <v>4054.76</v>
      </c>
      <c r="C3223" s="34">
        <f t="shared" si="101"/>
        <v>1.6439468763004061E-2</v>
      </c>
      <c r="D3223" s="2">
        <v>280.02</v>
      </c>
      <c r="E3223" s="34">
        <f t="shared" si="100"/>
        <v>1.4932946719826035E-2</v>
      </c>
      <c r="F3223" s="77"/>
    </row>
    <row r="3224" spans="1:6" x14ac:dyDescent="0.3">
      <c r="A3224" s="1">
        <v>40637.729169999999</v>
      </c>
      <c r="B3224" s="2">
        <v>4042.92</v>
      </c>
      <c r="C3224" s="34">
        <f t="shared" si="101"/>
        <v>-2.9200248596711331E-3</v>
      </c>
      <c r="D3224" s="2">
        <v>280.26</v>
      </c>
      <c r="E3224" s="34">
        <f t="shared" si="100"/>
        <v>8.5708163702591378E-4</v>
      </c>
      <c r="F3224" s="77"/>
    </row>
    <row r="3225" spans="1:6" x14ac:dyDescent="0.3">
      <c r="A3225" s="1">
        <v>40638.729169999999</v>
      </c>
      <c r="B3225" s="2">
        <v>4041.74</v>
      </c>
      <c r="C3225" s="34">
        <f t="shared" si="101"/>
        <v>-2.9186825363858304E-4</v>
      </c>
      <c r="D3225" s="2">
        <v>280.91000000000003</v>
      </c>
      <c r="E3225" s="34">
        <f t="shared" si="100"/>
        <v>2.3192749589668882E-3</v>
      </c>
      <c r="F3225" s="77"/>
    </row>
    <row r="3226" spans="1:6" x14ac:dyDescent="0.3">
      <c r="A3226" s="1">
        <v>40639.729169999999</v>
      </c>
      <c r="B3226" s="2">
        <v>4048.16</v>
      </c>
      <c r="C3226" s="34">
        <f t="shared" si="101"/>
        <v>1.5884247873441115E-3</v>
      </c>
      <c r="D3226" s="2">
        <v>281.57</v>
      </c>
      <c r="E3226" s="34">
        <f t="shared" si="100"/>
        <v>2.3495069595242946E-3</v>
      </c>
      <c r="F3226" s="77"/>
    </row>
    <row r="3227" spans="1:6" x14ac:dyDescent="0.3">
      <c r="A3227" s="1">
        <v>40640.729169999999</v>
      </c>
      <c r="B3227" s="2">
        <v>4028.3</v>
      </c>
      <c r="C3227" s="34">
        <f t="shared" si="101"/>
        <v>-4.9059325718350255E-3</v>
      </c>
      <c r="D3227" s="2">
        <v>280.77999999999997</v>
      </c>
      <c r="E3227" s="34">
        <f t="shared" si="100"/>
        <v>-2.8056966296126085E-3</v>
      </c>
      <c r="F3227" s="77"/>
    </row>
    <row r="3228" spans="1:6" x14ac:dyDescent="0.3">
      <c r="A3228" s="1">
        <v>40641.729169999999</v>
      </c>
      <c r="B3228" s="2">
        <v>4061.91</v>
      </c>
      <c r="C3228" s="34">
        <f t="shared" si="101"/>
        <v>8.343469950103044E-3</v>
      </c>
      <c r="D3228" s="2">
        <v>281.68</v>
      </c>
      <c r="E3228" s="34">
        <f t="shared" si="100"/>
        <v>3.2053565068739243E-3</v>
      </c>
      <c r="F3228" s="77"/>
    </row>
    <row r="3229" spans="1:6" x14ac:dyDescent="0.3">
      <c r="A3229" s="1">
        <v>40644.729169999999</v>
      </c>
      <c r="B3229" s="2">
        <v>4038.7</v>
      </c>
      <c r="C3229" s="34">
        <f t="shared" si="101"/>
        <v>-5.7140606266510297E-3</v>
      </c>
      <c r="D3229" s="2">
        <v>280.99</v>
      </c>
      <c r="E3229" s="34">
        <f t="shared" si="100"/>
        <v>-2.4495881851747114E-3</v>
      </c>
      <c r="F3229" s="77"/>
    </row>
    <row r="3230" spans="1:6" x14ac:dyDescent="0.3">
      <c r="A3230" s="1">
        <v>40645.729169999999</v>
      </c>
      <c r="B3230" s="2">
        <v>3976.6</v>
      </c>
      <c r="C3230" s="34">
        <f t="shared" si="101"/>
        <v>-1.5376234927080512E-2</v>
      </c>
      <c r="D3230" s="2">
        <v>276.24</v>
      </c>
      <c r="E3230" s="34">
        <f t="shared" si="100"/>
        <v>-1.6904516174952811E-2</v>
      </c>
      <c r="F3230" s="77"/>
    </row>
    <row r="3231" spans="1:6" x14ac:dyDescent="0.3">
      <c r="A3231" s="1">
        <v>40646.729169999999</v>
      </c>
      <c r="B3231" s="2">
        <v>4006.23</v>
      </c>
      <c r="C3231" s="34">
        <f t="shared" si="101"/>
        <v>7.4510888698888778E-3</v>
      </c>
      <c r="D3231" s="2">
        <v>278.25</v>
      </c>
      <c r="E3231" s="34">
        <f t="shared" si="100"/>
        <v>7.2762814943527765E-3</v>
      </c>
      <c r="F3231" s="77"/>
    </row>
    <row r="3232" spans="1:6" x14ac:dyDescent="0.3">
      <c r="A3232" s="1">
        <v>40647.729169999999</v>
      </c>
      <c r="B3232" s="2">
        <v>3970.39</v>
      </c>
      <c r="C3232" s="34">
        <f t="shared" si="101"/>
        <v>-8.9460665014240437E-3</v>
      </c>
      <c r="D3232" s="2">
        <v>277.01</v>
      </c>
      <c r="E3232" s="34">
        <f t="shared" si="100"/>
        <v>-4.4564240790656573E-3</v>
      </c>
      <c r="F3232" s="77"/>
    </row>
    <row r="3233" spans="1:6" x14ac:dyDescent="0.3">
      <c r="A3233" s="1">
        <v>40648.729169999999</v>
      </c>
      <c r="B3233" s="2">
        <v>3974.48</v>
      </c>
      <c r="C3233" s="34">
        <f t="shared" si="101"/>
        <v>1.0301255040436885E-3</v>
      </c>
      <c r="D3233" s="2">
        <v>277.77999999999997</v>
      </c>
      <c r="E3233" s="34">
        <f t="shared" si="100"/>
        <v>2.7796830439332787E-3</v>
      </c>
      <c r="F3233" s="77"/>
    </row>
    <row r="3234" spans="1:6" x14ac:dyDescent="0.3">
      <c r="A3234" s="1">
        <v>40651.729169999999</v>
      </c>
      <c r="B3234" s="2">
        <v>3881.24</v>
      </c>
      <c r="C3234" s="34">
        <f t="shared" si="101"/>
        <v>-2.3459672711901969E-2</v>
      </c>
      <c r="D3234" s="2">
        <v>273.05</v>
      </c>
      <c r="E3234" s="34">
        <f t="shared" si="100"/>
        <v>-1.7027863777089647E-2</v>
      </c>
      <c r="F3234" s="77"/>
    </row>
    <row r="3235" spans="1:6" x14ac:dyDescent="0.3">
      <c r="A3235" s="1">
        <v>40652.729169999999</v>
      </c>
      <c r="B3235" s="2">
        <v>3908.58</v>
      </c>
      <c r="C3235" s="34">
        <f t="shared" si="101"/>
        <v>7.044140532407317E-3</v>
      </c>
      <c r="D3235" s="2">
        <v>274.42</v>
      </c>
      <c r="E3235" s="34">
        <f t="shared" si="100"/>
        <v>5.0173960813038043E-3</v>
      </c>
      <c r="F3235" s="77"/>
    </row>
    <row r="3236" spans="1:6" x14ac:dyDescent="0.3">
      <c r="A3236" s="1">
        <v>40653.729169999999</v>
      </c>
      <c r="B3236" s="2">
        <v>4004.62</v>
      </c>
      <c r="C3236" s="34">
        <f t="shared" si="101"/>
        <v>2.4571583541848963E-2</v>
      </c>
      <c r="D3236" s="2">
        <v>279.06</v>
      </c>
      <c r="E3236" s="34">
        <f t="shared" si="100"/>
        <v>1.690838860141386E-2</v>
      </c>
      <c r="F3236" s="77"/>
    </row>
    <row r="3237" spans="1:6" x14ac:dyDescent="0.3">
      <c r="A3237" s="1">
        <v>40654.729169999999</v>
      </c>
      <c r="B3237" s="2">
        <v>4021.88</v>
      </c>
      <c r="C3237" s="34">
        <f t="shared" si="101"/>
        <v>4.3100219246769989E-3</v>
      </c>
      <c r="D3237" s="2">
        <v>280.47000000000003</v>
      </c>
      <c r="E3237" s="34">
        <f t="shared" si="100"/>
        <v>5.0526768436895964E-3</v>
      </c>
      <c r="F3237" s="77"/>
    </row>
    <row r="3238" spans="1:6" x14ac:dyDescent="0.3">
      <c r="A3238" s="1">
        <v>40659.729169999999</v>
      </c>
      <c r="B3238" s="2">
        <v>4045.29</v>
      </c>
      <c r="C3238" s="34">
        <f t="shared" si="101"/>
        <v>5.820660984415138E-3</v>
      </c>
      <c r="D3238" s="2">
        <v>281.23</v>
      </c>
      <c r="E3238" s="34">
        <f t="shared" si="100"/>
        <v>2.7097372267979036E-3</v>
      </c>
      <c r="F3238" s="77"/>
    </row>
    <row r="3239" spans="1:6" x14ac:dyDescent="0.3">
      <c r="A3239" s="1">
        <v>40660.729169999999</v>
      </c>
      <c r="B3239" s="2">
        <v>4067.72</v>
      </c>
      <c r="C3239" s="34">
        <f t="shared" si="101"/>
        <v>5.5447199088320964E-3</v>
      </c>
      <c r="D3239" s="2">
        <v>282.12</v>
      </c>
      <c r="E3239" s="34">
        <f t="shared" si="100"/>
        <v>3.1646694876079629E-3</v>
      </c>
      <c r="F3239" s="77"/>
    </row>
    <row r="3240" spans="1:6" x14ac:dyDescent="0.3">
      <c r="A3240" s="1">
        <v>40661.729169999999</v>
      </c>
      <c r="B3240" s="2">
        <v>4104.8999999999996</v>
      </c>
      <c r="C3240" s="34">
        <f t="shared" si="101"/>
        <v>9.140255474811454E-3</v>
      </c>
      <c r="D3240" s="2">
        <v>283.04000000000002</v>
      </c>
      <c r="E3240" s="34">
        <f t="shared" si="100"/>
        <v>3.2610236778676249E-3</v>
      </c>
      <c r="F3240" s="77"/>
    </row>
    <row r="3241" spans="1:6" x14ac:dyDescent="0.3">
      <c r="A3241" s="1">
        <v>40662.729169999999</v>
      </c>
      <c r="B3241" s="2">
        <v>4106.92</v>
      </c>
      <c r="C3241" s="34">
        <f t="shared" si="101"/>
        <v>4.9209481351564222E-4</v>
      </c>
      <c r="D3241" s="2">
        <v>283.77999999999997</v>
      </c>
      <c r="E3241" s="34">
        <f t="shared" si="100"/>
        <v>2.6144714527980284E-3</v>
      </c>
      <c r="F3241" s="77"/>
    </row>
    <row r="3242" spans="1:6" x14ac:dyDescent="0.3">
      <c r="A3242" s="45">
        <v>40665.729169999999</v>
      </c>
      <c r="B3242" s="25">
        <v>4108.7700000000004</v>
      </c>
      <c r="C3242" s="46">
        <f t="shared" si="101"/>
        <v>4.5045922491793178E-4</v>
      </c>
      <c r="D3242" s="25">
        <v>283.93</v>
      </c>
      <c r="E3242" s="46">
        <f t="shared" si="100"/>
        <v>5.285784762845136E-4</v>
      </c>
      <c r="F3242" s="73">
        <f>C3242-('Analyse France'!$E$11+'Analyse France'!$E$12*E3242)</f>
        <v>2.5790257438405503E-4</v>
      </c>
    </row>
    <row r="3243" spans="1:6" x14ac:dyDescent="0.3">
      <c r="A3243" s="45">
        <v>40666.729169999999</v>
      </c>
      <c r="B3243" s="25">
        <v>4096.84</v>
      </c>
      <c r="C3243" s="46">
        <f t="shared" si="101"/>
        <v>-2.9035453432536551E-3</v>
      </c>
      <c r="D3243" s="25">
        <v>282.43</v>
      </c>
      <c r="E3243" s="46">
        <f t="shared" si="100"/>
        <v>-5.2829922868312673E-3</v>
      </c>
      <c r="F3243" s="73">
        <f>C3243-('Analyse France'!$E$11+'Analyse France'!$E$12*E3243)</f>
        <v>4.2479001965302163E-3</v>
      </c>
    </row>
    <row r="3244" spans="1:6" x14ac:dyDescent="0.3">
      <c r="A3244" s="45">
        <v>40667.729169999999</v>
      </c>
      <c r="B3244" s="25">
        <v>4043.13</v>
      </c>
      <c r="C3244" s="46">
        <f t="shared" si="101"/>
        <v>-1.3110104373126652E-2</v>
      </c>
      <c r="D3244" s="25">
        <v>278.52</v>
      </c>
      <c r="E3244" s="46">
        <f t="shared" si="100"/>
        <v>-1.3844138370569747E-2</v>
      </c>
      <c r="F3244" s="73">
        <f>C3244-('Analyse France'!$E$11+'Analyse France'!$E$12*E3244)</f>
        <v>4.8599439426298234E-3</v>
      </c>
    </row>
    <row r="3245" spans="1:6" x14ac:dyDescent="0.3">
      <c r="A3245" s="45">
        <v>40668.729169999999</v>
      </c>
      <c r="B3245" s="25">
        <v>4004.87</v>
      </c>
      <c r="C3245" s="46">
        <f t="shared" si="101"/>
        <v>-9.4629655737016316E-3</v>
      </c>
      <c r="D3245" s="25">
        <v>277.79000000000002</v>
      </c>
      <c r="E3245" s="46">
        <f t="shared" si="100"/>
        <v>-2.6209966968259168E-3</v>
      </c>
      <c r="F3245" s="73">
        <f>C3245-('Analyse France'!$E$11+'Analyse France'!$E$12*E3245)</f>
        <v>-5.6754473163129621E-3</v>
      </c>
    </row>
    <row r="3246" spans="1:6" x14ac:dyDescent="0.3">
      <c r="A3246" s="45">
        <v>40669.729169999999</v>
      </c>
      <c r="B3246" s="25">
        <v>4058.01</v>
      </c>
      <c r="C3246" s="46">
        <f t="shared" si="101"/>
        <v>1.3268845180992139E-2</v>
      </c>
      <c r="D3246" s="25">
        <v>281.33</v>
      </c>
      <c r="E3246" s="46">
        <f t="shared" si="100"/>
        <v>1.2743439288671166E-2</v>
      </c>
      <c r="F3246" s="73">
        <f>C3246-('Analyse France'!$E$11+'Analyse France'!$E$12*E3246)</f>
        <v>-2.3594633887869879E-3</v>
      </c>
    </row>
    <row r="3247" spans="1:6" x14ac:dyDescent="0.3">
      <c r="A3247" s="45">
        <v>40672.729169999999</v>
      </c>
      <c r="B3247" s="25">
        <v>4007.26</v>
      </c>
      <c r="C3247" s="46">
        <f t="shared" si="101"/>
        <v>-1.2506129851823977E-2</v>
      </c>
      <c r="D3247" s="25">
        <v>280.43</v>
      </c>
      <c r="E3247" s="46">
        <f t="shared" si="100"/>
        <v>-3.1990900366116737E-3</v>
      </c>
      <c r="F3247" s="73">
        <f>C3247-('Analyse France'!$E$11+'Analyse France'!$E$12*E3247)</f>
        <v>-7.9880829771912954E-3</v>
      </c>
    </row>
    <row r="3248" spans="1:6" x14ac:dyDescent="0.3">
      <c r="A3248" s="45">
        <v>40673.729169999999</v>
      </c>
      <c r="B3248" s="25">
        <v>4052.51</v>
      </c>
      <c r="C3248" s="46">
        <f t="shared" si="101"/>
        <v>1.1292005010905104E-2</v>
      </c>
      <c r="D3248" s="25">
        <v>282.92</v>
      </c>
      <c r="E3248" s="46">
        <f t="shared" si="100"/>
        <v>8.8792211960204703E-3</v>
      </c>
      <c r="F3248" s="73">
        <f>C3248-('Analyse France'!$E$11+'Analyse France'!$E$12*E3248)</f>
        <v>5.4685579563365852E-4</v>
      </c>
    </row>
    <row r="3249" spans="1:6" x14ac:dyDescent="0.3">
      <c r="A3249" s="45">
        <v>40674.729169999999</v>
      </c>
      <c r="B3249" s="25">
        <v>4058.08</v>
      </c>
      <c r="C3249" s="46">
        <f t="shared" si="101"/>
        <v>1.3744568181199845E-3</v>
      </c>
      <c r="D3249" s="25">
        <v>283.73</v>
      </c>
      <c r="E3249" s="46">
        <f t="shared" si="100"/>
        <v>2.8630001413827433E-3</v>
      </c>
      <c r="F3249" s="73">
        <f>C3249-('Analyse France'!$E$11+'Analyse France'!$E$12*E3249)</f>
        <v>-1.768076442939602E-3</v>
      </c>
    </row>
    <row r="3250" spans="1:6" x14ac:dyDescent="0.3">
      <c r="A3250" s="45">
        <v>40675.729169999999</v>
      </c>
      <c r="B3250" s="25">
        <v>4023.29</v>
      </c>
      <c r="C3250" s="46">
        <f t="shared" si="101"/>
        <v>-8.5730197531838082E-3</v>
      </c>
      <c r="D3250" s="25">
        <v>281.8</v>
      </c>
      <c r="E3250" s="46">
        <f t="shared" si="100"/>
        <v>-6.8022415676876058E-3</v>
      </c>
      <c r="F3250" s="73">
        <f>C3250-('Analyse France'!$E$11+'Analyse France'!$E$12*E3250)</f>
        <v>4.9828024609661729E-4</v>
      </c>
    </row>
    <row r="3251" spans="1:6" x14ac:dyDescent="0.3">
      <c r="A3251" s="45">
        <v>40676.729169999999</v>
      </c>
      <c r="B3251" s="25">
        <v>4018.85</v>
      </c>
      <c r="C3251" s="46">
        <f t="shared" si="101"/>
        <v>-1.1035744378357082E-3</v>
      </c>
      <c r="D3251" s="25">
        <v>280.5</v>
      </c>
      <c r="E3251" s="46">
        <f t="shared" si="100"/>
        <v>-4.6132008516679424E-3</v>
      </c>
      <c r="F3251" s="73">
        <f>C3251-('Analyse France'!$E$11+'Analyse France'!$E$12*E3251)</f>
        <v>5.2014648604351869E-3</v>
      </c>
    </row>
    <row r="3252" spans="1:6" x14ac:dyDescent="0.3">
      <c r="A3252" s="45">
        <v>40679.729169999999</v>
      </c>
      <c r="B3252" s="25">
        <v>3989.82</v>
      </c>
      <c r="C3252" s="46">
        <f t="shared" si="101"/>
        <v>-7.2234594473542524E-3</v>
      </c>
      <c r="D3252" s="25">
        <v>280.13</v>
      </c>
      <c r="E3252" s="46">
        <f t="shared" si="100"/>
        <v>-1.3190730837789877E-3</v>
      </c>
      <c r="F3252" s="73">
        <f>C3252-('Analyse France'!$E$11+'Analyse France'!$E$12*E3252)</f>
        <v>-5.0811641865650238E-3</v>
      </c>
    </row>
    <row r="3253" spans="1:6" x14ac:dyDescent="0.3">
      <c r="A3253" s="45">
        <v>40680.729169999999</v>
      </c>
      <c r="B3253" s="25">
        <v>3941.58</v>
      </c>
      <c r="C3253" s="46">
        <f t="shared" si="101"/>
        <v>-1.209077101222622E-2</v>
      </c>
      <c r="D3253" s="25">
        <v>277.27999999999997</v>
      </c>
      <c r="E3253" s="46">
        <f t="shared" si="100"/>
        <v>-1.0173847856352447E-2</v>
      </c>
      <c r="F3253" s="73">
        <f>C3253-('Analyse France'!$E$11+'Analyse France'!$E$12*E3253)</f>
        <v>1.2411815675913863E-3</v>
      </c>
    </row>
    <row r="3254" spans="1:6" x14ac:dyDescent="0.3">
      <c r="A3254" s="45">
        <v>40681.729169999999</v>
      </c>
      <c r="B3254" s="25">
        <v>3978</v>
      </c>
      <c r="C3254" s="46">
        <f t="shared" si="101"/>
        <v>9.239949461890884E-3</v>
      </c>
      <c r="D3254" s="25">
        <v>278.17</v>
      </c>
      <c r="E3254" s="46">
        <f t="shared" ref="E3254:E3317" si="102">D3254/D3253-1</f>
        <v>3.2097518753608778E-3</v>
      </c>
      <c r="F3254" s="73">
        <f>C3254-('Analyse France'!$E$11+'Analyse France'!$E$12*E3254)</f>
        <v>5.6592307949176295E-3</v>
      </c>
    </row>
    <row r="3255" spans="1:6" x14ac:dyDescent="0.3">
      <c r="A3255" s="45">
        <v>40682.729169999999</v>
      </c>
      <c r="B3255" s="25">
        <v>4027.74</v>
      </c>
      <c r="C3255" s="46">
        <f t="shared" ref="C3255:C3318" si="103">B3255/B3254-1</f>
        <v>1.2503770739064723E-2</v>
      </c>
      <c r="D3255" s="25">
        <v>280</v>
      </c>
      <c r="E3255" s="46">
        <f t="shared" si="102"/>
        <v>6.5787108602652911E-3</v>
      </c>
      <c r="F3255" s="73">
        <f>C3255-('Analyse France'!$E$11+'Analyse France'!$E$12*E3255)</f>
        <v>4.665744852973339E-3</v>
      </c>
    </row>
    <row r="3256" spans="1:6" x14ac:dyDescent="0.3">
      <c r="A3256" s="45">
        <v>40683.729169999999</v>
      </c>
      <c r="B3256" s="25">
        <v>3990.85</v>
      </c>
      <c r="C3256" s="46">
        <f t="shared" si="103"/>
        <v>-9.1589824566630229E-3</v>
      </c>
      <c r="D3256" s="25">
        <v>279.64999999999998</v>
      </c>
      <c r="E3256" s="46">
        <f t="shared" si="102"/>
        <v>-1.2500000000000844E-3</v>
      </c>
      <c r="F3256" s="73">
        <f>C3256-('Analyse France'!$E$11+'Analyse France'!$E$12*E3256)</f>
        <v>-7.1039739035886462E-3</v>
      </c>
    </row>
    <row r="3257" spans="1:6" x14ac:dyDescent="0.3">
      <c r="A3257" s="45">
        <v>40686.729169999999</v>
      </c>
      <c r="B3257" s="25">
        <v>3906.98</v>
      </c>
      <c r="C3257" s="46">
        <f t="shared" si="103"/>
        <v>-2.1015573123519982E-2</v>
      </c>
      <c r="D3257" s="25">
        <v>274.77999999999997</v>
      </c>
      <c r="E3257" s="46">
        <f t="shared" si="102"/>
        <v>-1.7414625424638008E-2</v>
      </c>
      <c r="F3257" s="73">
        <f>C3257-('Analyse France'!$E$11+'Analyse France'!$E$12*E3257)</f>
        <v>1.4664506657176349E-3</v>
      </c>
    </row>
    <row r="3258" spans="1:6" x14ac:dyDescent="0.3">
      <c r="A3258" s="45">
        <v>40687.729169999999</v>
      </c>
      <c r="B3258" s="25">
        <v>3916.88</v>
      </c>
      <c r="C3258" s="46">
        <f t="shared" si="103"/>
        <v>2.5339264598231992E-3</v>
      </c>
      <c r="D3258" s="25">
        <v>275.39</v>
      </c>
      <c r="E3258" s="46">
        <f t="shared" si="102"/>
        <v>2.2199577844093099E-3</v>
      </c>
      <c r="F3258" s="73">
        <f>C3258-('Analyse France'!$E$11+'Analyse France'!$E$12*E3258)</f>
        <v>2.0399699738759885E-4</v>
      </c>
    </row>
    <row r="3259" spans="1:6" x14ac:dyDescent="0.3">
      <c r="A3259" s="45">
        <v>40688.729169999999</v>
      </c>
      <c r="B3259" s="25">
        <v>3928.99</v>
      </c>
      <c r="C3259" s="46">
        <f t="shared" si="103"/>
        <v>3.0917464921058624E-3</v>
      </c>
      <c r="D3259" s="25">
        <v>277.37</v>
      </c>
      <c r="E3259" s="46">
        <f t="shared" si="102"/>
        <v>7.1898035513273673E-3</v>
      </c>
      <c r="F3259" s="73">
        <f>C3259-('Analyse France'!$E$11+'Analyse France'!$E$12*E3259)</f>
        <v>-5.5185088384121696E-3</v>
      </c>
    </row>
    <row r="3260" spans="1:6" x14ac:dyDescent="0.3">
      <c r="A3260" s="45">
        <v>40689.729169999999</v>
      </c>
      <c r="B3260" s="25">
        <v>3917.22</v>
      </c>
      <c r="C3260" s="46">
        <f t="shared" si="103"/>
        <v>-2.9956808238249533E-3</v>
      </c>
      <c r="D3260" s="25">
        <v>277.14</v>
      </c>
      <c r="E3260" s="46">
        <f t="shared" si="102"/>
        <v>-8.292172909831752E-4</v>
      </c>
      <c r="F3260" s="73">
        <f>C3260-('Analyse France'!$E$11+'Analyse France'!$E$12*E3260)</f>
        <v>-1.4724096035007403E-3</v>
      </c>
    </row>
    <row r="3261" spans="1:6" x14ac:dyDescent="0.3">
      <c r="A3261" s="45">
        <v>40690.729169999999</v>
      </c>
      <c r="B3261" s="25">
        <v>3950.98</v>
      </c>
      <c r="C3261" s="46">
        <f t="shared" si="103"/>
        <v>8.6183568959619095E-3</v>
      </c>
      <c r="D3261" s="25">
        <v>279.05</v>
      </c>
      <c r="E3261" s="46">
        <f t="shared" si="102"/>
        <v>6.8918236270478772E-3</v>
      </c>
      <c r="F3261" s="73">
        <f>C3261-('Analyse France'!$E$11+'Analyse France'!$E$12*E3261)</f>
        <v>3.8465470499577867E-4</v>
      </c>
    </row>
    <row r="3262" spans="1:6" x14ac:dyDescent="0.3">
      <c r="A3262" s="45">
        <v>40693.729169999999</v>
      </c>
      <c r="B3262" s="25">
        <v>3942.53</v>
      </c>
      <c r="C3262" s="46">
        <f t="shared" si="103"/>
        <v>-2.1387098896982204E-3</v>
      </c>
      <c r="D3262" s="25">
        <v>278.82</v>
      </c>
      <c r="E3262" s="46">
        <f t="shared" si="102"/>
        <v>-8.2422504927437412E-4</v>
      </c>
      <c r="F3262" s="73">
        <f>C3262-('Analyse France'!$E$11+'Analyse France'!$E$12*E3262)</f>
        <v>-6.2174729668638875E-4</v>
      </c>
    </row>
    <row r="3263" spans="1:6" x14ac:dyDescent="0.3">
      <c r="A3263" s="45">
        <v>40694.729169999999</v>
      </c>
      <c r="B3263" s="25">
        <v>4006.94</v>
      </c>
      <c r="C3263" s="46">
        <f t="shared" si="103"/>
        <v>1.6337225081356266E-2</v>
      </c>
      <c r="D3263" s="25">
        <v>281.06</v>
      </c>
      <c r="E3263" s="46">
        <f t="shared" si="102"/>
        <v>8.0338569686535521E-3</v>
      </c>
      <c r="F3263" s="73">
        <f>C3263-('Analyse France'!$E$11+'Analyse France'!$E$12*E3263)</f>
        <v>6.6603510347881621E-3</v>
      </c>
    </row>
    <row r="3264" spans="1:6" x14ac:dyDescent="0.3">
      <c r="A3264" s="45">
        <v>40695.729169999999</v>
      </c>
      <c r="B3264" s="25">
        <v>3964.81</v>
      </c>
      <c r="C3264" s="46">
        <f t="shared" si="103"/>
        <v>-1.0514257762781587E-2</v>
      </c>
      <c r="D3264" s="25">
        <v>278.38</v>
      </c>
      <c r="E3264" s="46">
        <f t="shared" si="102"/>
        <v>-9.5353305344054728E-3</v>
      </c>
      <c r="F3264" s="73">
        <f>C3264-('Analyse France'!$E$11+'Analyse France'!$E$12*E3264)</f>
        <v>2.010809243053897E-3</v>
      </c>
    </row>
    <row r="3265" spans="1:6" x14ac:dyDescent="0.3">
      <c r="A3265" s="45">
        <v>40696.729169999999</v>
      </c>
      <c r="B3265" s="25">
        <v>3889.87</v>
      </c>
      <c r="C3265" s="46">
        <f t="shared" si="103"/>
        <v>-1.8901284046398237E-2</v>
      </c>
      <c r="D3265" s="25">
        <v>274.67</v>
      </c>
      <c r="E3265" s="46">
        <f t="shared" si="102"/>
        <v>-1.3327106832387359E-2</v>
      </c>
      <c r="F3265" s="73">
        <f>C3265-('Analyse France'!$E$11+'Analyse France'!$E$12*E3265)</f>
        <v>-1.5846013874747968E-3</v>
      </c>
    </row>
    <row r="3266" spans="1:6" x14ac:dyDescent="0.3">
      <c r="A3266" s="45">
        <v>40697.729169999999</v>
      </c>
      <c r="B3266" s="25">
        <v>3890.68</v>
      </c>
      <c r="C3266" s="46">
        <f t="shared" si="103"/>
        <v>2.0823318002904934E-4</v>
      </c>
      <c r="D3266" s="25">
        <v>273.67</v>
      </c>
      <c r="E3266" s="46">
        <f t="shared" si="102"/>
        <v>-3.6407325153821057E-3</v>
      </c>
      <c r="F3266" s="73">
        <f>C3266-('Analyse France'!$E$11+'Analyse France'!$E$12*E3266)</f>
        <v>5.2843775920800836E-3</v>
      </c>
    </row>
    <row r="3267" spans="1:6" x14ac:dyDescent="0.3">
      <c r="A3267" s="45">
        <v>40700.729169999999</v>
      </c>
      <c r="B3267" s="25">
        <v>3863.4</v>
      </c>
      <c r="C3267" s="46">
        <f t="shared" si="103"/>
        <v>-7.0116277874303634E-3</v>
      </c>
      <c r="D3267" s="25">
        <v>272.16000000000003</v>
      </c>
      <c r="E3267" s="46">
        <f t="shared" si="102"/>
        <v>-5.5175941827748654E-3</v>
      </c>
      <c r="F3267" s="73">
        <f>C3267-('Analyse France'!$E$11+'Analyse France'!$E$12*E3267)</f>
        <v>4.3628094757041866E-4</v>
      </c>
    </row>
    <row r="3268" spans="1:6" x14ac:dyDescent="0.3">
      <c r="A3268" s="45">
        <v>40701.729169999999</v>
      </c>
      <c r="B3268" s="25">
        <v>3871.92</v>
      </c>
      <c r="C3268" s="46">
        <f t="shared" si="103"/>
        <v>2.2053113837552374E-3</v>
      </c>
      <c r="D3268" s="25">
        <v>271.87</v>
      </c>
      <c r="E3268" s="46">
        <f t="shared" si="102"/>
        <v>-1.0655496766608374E-3</v>
      </c>
      <c r="F3268" s="73">
        <f>C3268-('Analyse France'!$E$11+'Analyse France'!$E$12*E3268)</f>
        <v>4.0272325954166018E-3</v>
      </c>
    </row>
    <row r="3269" spans="1:6" x14ac:dyDescent="0.3">
      <c r="A3269" s="45">
        <v>40702.729169999999</v>
      </c>
      <c r="B3269" s="25">
        <v>3837.98</v>
      </c>
      <c r="C3269" s="46">
        <f t="shared" si="103"/>
        <v>-8.7656769767970877E-3</v>
      </c>
      <c r="D3269" s="25">
        <v>269.01</v>
      </c>
      <c r="E3269" s="46">
        <f t="shared" si="102"/>
        <v>-1.0519733696251921E-2</v>
      </c>
      <c r="F3269" s="73">
        <f>C3269-('Analyse France'!$E$11+'Analyse France'!$E$12*E3269)</f>
        <v>5.0033667904742438E-3</v>
      </c>
    </row>
    <row r="3270" spans="1:6" x14ac:dyDescent="0.3">
      <c r="A3270" s="45">
        <v>40703.729169999999</v>
      </c>
      <c r="B3270" s="25">
        <v>3878.65</v>
      </c>
      <c r="C3270" s="46">
        <f t="shared" si="103"/>
        <v>1.0596720149662175E-2</v>
      </c>
      <c r="D3270" s="25">
        <v>271.76</v>
      </c>
      <c r="E3270" s="46">
        <f t="shared" si="102"/>
        <v>1.022266830229368E-2</v>
      </c>
      <c r="F3270" s="73">
        <f>C3270-('Analyse France'!$E$11+'Analyse France'!$E$12*E3270)</f>
        <v>-1.8461247305514693E-3</v>
      </c>
    </row>
    <row r="3271" spans="1:6" x14ac:dyDescent="0.3">
      <c r="A3271" s="45">
        <v>40704.729169999999</v>
      </c>
      <c r="B3271" s="25">
        <v>3805.09</v>
      </c>
      <c r="C3271" s="46">
        <f t="shared" si="103"/>
        <v>-1.8965361659340263E-2</v>
      </c>
      <c r="D3271" s="25">
        <v>268.13</v>
      </c>
      <c r="E3271" s="46">
        <f t="shared" si="102"/>
        <v>-1.3357374153665003E-2</v>
      </c>
      <c r="F3271" s="73">
        <f>C3271-('Analyse France'!$E$11+'Analyse France'!$E$12*E3271)</f>
        <v>-1.6104306020373639E-3</v>
      </c>
    </row>
    <row r="3272" spans="1:6" x14ac:dyDescent="0.3">
      <c r="A3272" s="45">
        <v>40707.729169999999</v>
      </c>
      <c r="B3272" s="25">
        <v>3807.61</v>
      </c>
      <c r="C3272" s="46">
        <f t="shared" si="103"/>
        <v>6.6227080042779995E-4</v>
      </c>
      <c r="D3272" s="25">
        <v>268.70999999999998</v>
      </c>
      <c r="E3272" s="46">
        <f t="shared" si="102"/>
        <v>2.1631298250848197E-3</v>
      </c>
      <c r="F3272" s="73">
        <f>C3272-('Analyse France'!$E$11+'Analyse France'!$E$12*E3272)</f>
        <v>-1.5958459499611534E-3</v>
      </c>
    </row>
    <row r="3273" spans="1:6" x14ac:dyDescent="0.3">
      <c r="A3273" s="45">
        <v>40708.729169999999</v>
      </c>
      <c r="B3273" s="25">
        <v>3864.58</v>
      </c>
      <c r="C3273" s="46">
        <f t="shared" si="103"/>
        <v>1.4962141605889157E-2</v>
      </c>
      <c r="D3273" s="25">
        <v>270.82</v>
      </c>
      <c r="E3273" s="46">
        <f t="shared" si="102"/>
        <v>7.8523315098062429E-3</v>
      </c>
      <c r="F3273" s="73">
        <f>C3273-('Analyse France'!$E$11+'Analyse France'!$E$12*E3273)</f>
        <v>5.5146587896290431E-3</v>
      </c>
    </row>
    <row r="3274" spans="1:6" x14ac:dyDescent="0.3">
      <c r="A3274" s="45">
        <v>40709.729169999999</v>
      </c>
      <c r="B3274" s="25">
        <v>3806.85</v>
      </c>
      <c r="C3274" s="46">
        <f t="shared" si="103"/>
        <v>-1.4938233908988852E-2</v>
      </c>
      <c r="D3274" s="25">
        <v>267.95</v>
      </c>
      <c r="E3274" s="46">
        <f t="shared" si="102"/>
        <v>-1.0597444797282307E-2</v>
      </c>
      <c r="F3274" s="73">
        <f>C3274-('Analyse France'!$E$11+'Analyse France'!$E$12*E3274)</f>
        <v>-1.0709876901873281E-3</v>
      </c>
    </row>
    <row r="3275" spans="1:6" x14ac:dyDescent="0.3">
      <c r="A3275" s="45">
        <v>40710.729169999999</v>
      </c>
      <c r="B3275" s="25">
        <v>3792.31</v>
      </c>
      <c r="C3275" s="46">
        <f t="shared" si="103"/>
        <v>-3.8194307629667579E-3</v>
      </c>
      <c r="D3275" s="25">
        <v>266.73</v>
      </c>
      <c r="E3275" s="46">
        <f t="shared" si="102"/>
        <v>-4.5530882627354829E-3</v>
      </c>
      <c r="F3275" s="73">
        <f>C3275-('Analyse France'!$E$11+'Analyse France'!$E$12*E3275)</f>
        <v>2.4096450819143063E-3</v>
      </c>
    </row>
    <row r="3276" spans="1:6" x14ac:dyDescent="0.3">
      <c r="A3276" s="45">
        <v>40711.729169999999</v>
      </c>
      <c r="B3276" s="25">
        <v>3823.74</v>
      </c>
      <c r="C3276" s="46">
        <f t="shared" si="103"/>
        <v>8.2878245713033927E-3</v>
      </c>
      <c r="D3276" s="25">
        <v>267.17</v>
      </c>
      <c r="E3276" s="46">
        <f t="shared" si="102"/>
        <v>1.6496082180481597E-3</v>
      </c>
      <c r="F3276" s="73">
        <f>C3276-('Analyse France'!$E$11+'Analyse France'!$E$12*E3276)</f>
        <v>6.678638025944034E-3</v>
      </c>
    </row>
    <row r="3277" spans="1:6" x14ac:dyDescent="0.3">
      <c r="A3277" s="45">
        <v>40714.729169999999</v>
      </c>
      <c r="B3277" s="25">
        <v>3799.66</v>
      </c>
      <c r="C3277" s="46">
        <f t="shared" si="103"/>
        <v>-6.2974993069612184E-3</v>
      </c>
      <c r="D3277" s="25">
        <v>265.76</v>
      </c>
      <c r="E3277" s="46">
        <f t="shared" si="102"/>
        <v>-5.2775386458061568E-3</v>
      </c>
      <c r="F3277" s="73">
        <f>C3277-('Analyse France'!$E$11+'Analyse France'!$E$12*E3277)</f>
        <v>8.4705454152848338E-4</v>
      </c>
    </row>
    <row r="3278" spans="1:6" x14ac:dyDescent="0.3">
      <c r="A3278" s="45">
        <v>40715.729169999999</v>
      </c>
      <c r="B3278" s="25">
        <v>3877.07</v>
      </c>
      <c r="C3278" s="46">
        <f t="shared" si="103"/>
        <v>2.0372875467805196E-2</v>
      </c>
      <c r="D3278" s="25">
        <v>269.58999999999997</v>
      </c>
      <c r="E3278" s="46">
        <f t="shared" si="102"/>
        <v>1.4411499096929514E-2</v>
      </c>
      <c r="F3278" s="73">
        <f>C3278-('Analyse France'!$E$11+'Analyse France'!$E$12*E3278)</f>
        <v>2.6366626179683064E-3</v>
      </c>
    </row>
    <row r="3279" spans="1:6" x14ac:dyDescent="0.3">
      <c r="A3279" s="45">
        <v>40716.729169999999</v>
      </c>
      <c r="B3279" s="25">
        <v>3871.37</v>
      </c>
      <c r="C3279" s="46">
        <f t="shared" si="103"/>
        <v>-1.4701823799931901E-3</v>
      </c>
      <c r="D3279" s="25">
        <v>268.07</v>
      </c>
      <c r="E3279" s="46">
        <f t="shared" si="102"/>
        <v>-5.6381913275714846E-3</v>
      </c>
      <c r="F3279" s="73">
        <f>C3279-('Analyse France'!$E$11+'Analyse France'!$E$12*E3279)</f>
        <v>6.1301233112923672E-3</v>
      </c>
    </row>
    <row r="3280" spans="1:6" x14ac:dyDescent="0.3">
      <c r="A3280" s="45">
        <v>40717.729169999999</v>
      </c>
      <c r="B3280" s="25">
        <v>3787.79</v>
      </c>
      <c r="C3280" s="46">
        <f t="shared" si="103"/>
        <v>-2.1589256516426958E-2</v>
      </c>
      <c r="D3280" s="25">
        <v>264.31</v>
      </c>
      <c r="E3280" s="46">
        <f t="shared" si="102"/>
        <v>-1.4026187189912998E-2</v>
      </c>
      <c r="F3280" s="73">
        <f>C3280-('Analyse France'!$E$11+'Analyse France'!$E$12*E3280)</f>
        <v>-3.389155606888624E-3</v>
      </c>
    </row>
    <row r="3281" spans="1:6" x14ac:dyDescent="0.3">
      <c r="A3281" s="45">
        <v>40718.729169999999</v>
      </c>
      <c r="B3281" s="25">
        <v>3784.8</v>
      </c>
      <c r="C3281" s="46">
        <f t="shared" si="103"/>
        <v>-7.8937850303206769E-4</v>
      </c>
      <c r="D3281" s="25">
        <v>263.98</v>
      </c>
      <c r="E3281" s="46">
        <f t="shared" si="102"/>
        <v>-1.2485339185047684E-3</v>
      </c>
      <c r="F3281" s="73">
        <f>C3281-('Analyse France'!$E$11+'Analyse France'!$E$12*E3281)</f>
        <v>1.2637773829834958E-3</v>
      </c>
    </row>
    <row r="3282" spans="1:6" x14ac:dyDescent="0.3">
      <c r="A3282" s="45">
        <v>40721.729169999999</v>
      </c>
      <c r="B3282" s="25">
        <v>3796.55</v>
      </c>
      <c r="C3282" s="46">
        <f t="shared" si="103"/>
        <v>3.1045233565842878E-3</v>
      </c>
      <c r="D3282" s="25">
        <v>264.01</v>
      </c>
      <c r="E3282" s="46">
        <f t="shared" si="102"/>
        <v>1.1364497310384358E-4</v>
      </c>
      <c r="F3282" s="73">
        <f>C3282-('Analyse France'!$E$11+'Analyse France'!$E$12*E3282)</f>
        <v>3.4363124776850165E-3</v>
      </c>
    </row>
    <row r="3283" spans="1:6" x14ac:dyDescent="0.3">
      <c r="A3283" s="45">
        <v>40722.729169999999</v>
      </c>
      <c r="B3283" s="25">
        <v>3851.89</v>
      </c>
      <c r="C3283" s="46">
        <f t="shared" si="103"/>
        <v>1.4576391724065108E-2</v>
      </c>
      <c r="D3283" s="25">
        <v>265.23</v>
      </c>
      <c r="E3283" s="46">
        <f t="shared" si="102"/>
        <v>4.6210370819288471E-3</v>
      </c>
      <c r="F3283" s="73">
        <f>C3283-('Analyse France'!$E$11+'Analyse France'!$E$12*E3283)</f>
        <v>9.21225131610948E-3</v>
      </c>
    </row>
    <row r="3284" spans="1:6" x14ac:dyDescent="0.3">
      <c r="A3284" s="45">
        <v>40723.729169999999</v>
      </c>
      <c r="B3284" s="25">
        <v>3924.23</v>
      </c>
      <c r="C3284" s="46">
        <f t="shared" si="103"/>
        <v>1.8780390924974633E-2</v>
      </c>
      <c r="D3284" s="25">
        <v>269.8</v>
      </c>
      <c r="E3284" s="46">
        <f t="shared" si="102"/>
        <v>1.7230328394223893E-2</v>
      </c>
      <c r="F3284" s="73">
        <f>C3284-('Analyse France'!$E$11+'Analyse France'!$E$12*E3284)</f>
        <v>-2.5179378100972129E-3</v>
      </c>
    </row>
    <row r="3285" spans="1:6" x14ac:dyDescent="0.3">
      <c r="A3285" s="45">
        <v>40724.729169999999</v>
      </c>
      <c r="B3285" s="25">
        <v>3982.21</v>
      </c>
      <c r="C3285" s="46">
        <f t="shared" si="103"/>
        <v>1.4774873032416647E-2</v>
      </c>
      <c r="D3285" s="25">
        <v>272.86</v>
      </c>
      <c r="E3285" s="46">
        <f t="shared" si="102"/>
        <v>1.1341734618235844E-2</v>
      </c>
      <c r="F3285" s="73">
        <f>C3285-('Analyse France'!$E$11+'Analyse France'!$E$12*E3285)</f>
        <v>9.1787941163361253E-4</v>
      </c>
    </row>
    <row r="3286" spans="1:6" x14ac:dyDescent="0.3">
      <c r="A3286" s="45">
        <v>40725.729169999999</v>
      </c>
      <c r="B3286" s="25">
        <v>4007.35</v>
      </c>
      <c r="C3286" s="46">
        <f t="shared" si="103"/>
        <v>6.3130774117889921E-3</v>
      </c>
      <c r="D3286" s="25">
        <v>274.92</v>
      </c>
      <c r="E3286" s="46">
        <f t="shared" si="102"/>
        <v>7.5496591658725798E-3</v>
      </c>
      <c r="F3286" s="73">
        <f>C3286-('Analyse France'!$E$11+'Analyse France'!$E$12*E3286)</f>
        <v>-2.751922518621221E-3</v>
      </c>
    </row>
    <row r="3287" spans="1:6" x14ac:dyDescent="0.3">
      <c r="A3287" s="45">
        <v>40728.729169999999</v>
      </c>
      <c r="B3287" s="25">
        <v>4003.11</v>
      </c>
      <c r="C3287" s="46">
        <f t="shared" si="103"/>
        <v>-1.0580558224262404E-3</v>
      </c>
      <c r="D3287" s="25">
        <v>275.54000000000002</v>
      </c>
      <c r="E3287" s="46">
        <f t="shared" si="102"/>
        <v>2.2552015131673819E-3</v>
      </c>
      <c r="F3287" s="73">
        <f>C3287-('Analyse France'!$E$11+'Analyse France'!$E$12*E3287)</f>
        <v>-3.4325223010566635E-3</v>
      </c>
    </row>
    <row r="3288" spans="1:6" x14ac:dyDescent="0.3">
      <c r="A3288" s="45">
        <v>40729.729169999999</v>
      </c>
      <c r="B3288" s="25">
        <v>3978.83</v>
      </c>
      <c r="C3288" s="46">
        <f t="shared" si="103"/>
        <v>-6.0652842415023223E-3</v>
      </c>
      <c r="D3288" s="25">
        <v>275.62</v>
      </c>
      <c r="E3288" s="46">
        <f t="shared" si="102"/>
        <v>2.9033897074826065E-4</v>
      </c>
      <c r="F3288" s="73">
        <f>C3288-('Analyse France'!$E$11+'Analyse France'!$E$12*E3288)</f>
        <v>-5.9567808995152748E-3</v>
      </c>
    </row>
    <row r="3289" spans="1:6" x14ac:dyDescent="0.3">
      <c r="A3289" s="45">
        <v>40730.729169999999</v>
      </c>
      <c r="B3289" s="25">
        <v>3961.34</v>
      </c>
      <c r="C3289" s="46">
        <f t="shared" si="103"/>
        <v>-4.3957645840611015E-3</v>
      </c>
      <c r="D3289" s="25">
        <v>274.79000000000002</v>
      </c>
      <c r="E3289" s="46">
        <f t="shared" si="102"/>
        <v>-3.0113924969159545E-3</v>
      </c>
      <c r="F3289" s="73">
        <f>C3289-('Analyse France'!$E$11+'Analyse France'!$E$12*E3289)</f>
        <v>-1.1490851357232046E-4</v>
      </c>
    </row>
    <row r="3290" spans="1:6" x14ac:dyDescent="0.3">
      <c r="A3290" s="45">
        <v>40731.729169999999</v>
      </c>
      <c r="B3290" s="25">
        <v>3979.96</v>
      </c>
      <c r="C3290" s="46">
        <f t="shared" si="103"/>
        <v>4.7004296525923195E-3</v>
      </c>
      <c r="D3290" s="25">
        <v>275.93</v>
      </c>
      <c r="E3290" s="46">
        <f t="shared" si="102"/>
        <v>4.1486225845190905E-3</v>
      </c>
      <c r="F3290" s="73">
        <f>C3290-('Analyse France'!$E$11+'Analyse France'!$E$12*E3290)</f>
        <v>-6.6727040438182249E-5</v>
      </c>
    </row>
    <row r="3291" spans="1:6" x14ac:dyDescent="0.3">
      <c r="A3291" s="45">
        <v>40732.729169999999</v>
      </c>
      <c r="B3291" s="25">
        <v>3913.55</v>
      </c>
      <c r="C3291" s="46">
        <f t="shared" si="103"/>
        <v>-1.6686097347711981E-2</v>
      </c>
      <c r="D3291" s="25">
        <v>273.76</v>
      </c>
      <c r="E3291" s="46">
        <f t="shared" si="102"/>
        <v>-7.8643134128221215E-3</v>
      </c>
      <c r="F3291" s="73">
        <f>C3291-('Analyse France'!$E$11+'Analyse France'!$E$12*E3291)</f>
        <v>-6.2726717381841601E-3</v>
      </c>
    </row>
    <row r="3292" spans="1:6" x14ac:dyDescent="0.3">
      <c r="A3292" s="45">
        <v>40735.729169999999</v>
      </c>
      <c r="B3292" s="25">
        <v>3807.51</v>
      </c>
      <c r="C3292" s="46">
        <f t="shared" si="103"/>
        <v>-2.7095603735738605E-2</v>
      </c>
      <c r="D3292" s="25">
        <v>269.89999999999998</v>
      </c>
      <c r="E3292" s="46">
        <f t="shared" si="102"/>
        <v>-1.4099941554646445E-2</v>
      </c>
      <c r="F3292" s="73">
        <f>C3292-('Analyse France'!$E$11+'Analyse France'!$E$12*E3292)</f>
        <v>-8.8023004480092294E-3</v>
      </c>
    </row>
    <row r="3293" spans="1:6" x14ac:dyDescent="0.3">
      <c r="A3293" s="45">
        <v>40736.729169999999</v>
      </c>
      <c r="B3293" s="25">
        <v>3774.12</v>
      </c>
      <c r="C3293" s="46">
        <f t="shared" si="103"/>
        <v>-8.7695107826375462E-3</v>
      </c>
      <c r="D3293" s="25">
        <v>268.16000000000003</v>
      </c>
      <c r="E3293" s="46">
        <f t="shared" si="102"/>
        <v>-6.4468321600591461E-3</v>
      </c>
      <c r="F3293" s="73">
        <f>C3293-('Analyse France'!$E$11+'Analyse France'!$E$12*E3293)</f>
        <v>-1.4733677260749846E-4</v>
      </c>
    </row>
    <row r="3294" spans="1:6" x14ac:dyDescent="0.3">
      <c r="A3294" s="45">
        <v>40737.729169999999</v>
      </c>
      <c r="B3294" s="25">
        <v>3793.27</v>
      </c>
      <c r="C3294" s="46">
        <f t="shared" si="103"/>
        <v>5.0740305024747911E-3</v>
      </c>
      <c r="D3294" s="25">
        <v>269.94</v>
      </c>
      <c r="E3294" s="46">
        <f t="shared" si="102"/>
        <v>6.6378281622909707E-3</v>
      </c>
      <c r="F3294" s="73">
        <f>C3294-('Analyse France'!$E$11+'Analyse France'!$E$12*E3294)</f>
        <v>-2.8387011066059314E-3</v>
      </c>
    </row>
    <row r="3295" spans="1:6" x14ac:dyDescent="0.3">
      <c r="A3295" s="45">
        <v>40738.729169999999</v>
      </c>
      <c r="B3295" s="25">
        <v>3751.23</v>
      </c>
      <c r="C3295" s="46">
        <f t="shared" si="103"/>
        <v>-1.1082786092210695E-2</v>
      </c>
      <c r="D3295" s="25">
        <v>267.68</v>
      </c>
      <c r="E3295" s="46">
        <f t="shared" si="102"/>
        <v>-8.3722308661183797E-3</v>
      </c>
      <c r="F3295" s="73">
        <f>C3295-('Analyse France'!$E$11+'Analyse France'!$E$12*E3295)</f>
        <v>-2.7512169799476932E-5</v>
      </c>
    </row>
    <row r="3296" spans="1:6" x14ac:dyDescent="0.3">
      <c r="A3296" s="45">
        <v>40739.729169999999</v>
      </c>
      <c r="B3296" s="25">
        <v>3726.59</v>
      </c>
      <c r="C3296" s="46">
        <f t="shared" si="103"/>
        <v>-6.568512194666809E-3</v>
      </c>
      <c r="D3296" s="25">
        <v>266.91000000000003</v>
      </c>
      <c r="E3296" s="46">
        <f t="shared" si="102"/>
        <v>-2.8765690376568731E-3</v>
      </c>
      <c r="F3296" s="73">
        <f>C3296-('Analyse France'!$E$11+'Analyse France'!$E$12*E3296)</f>
        <v>-2.4580306787457947E-3</v>
      </c>
    </row>
    <row r="3297" spans="1:6" x14ac:dyDescent="0.3">
      <c r="A3297" s="45">
        <v>40742.729169999999</v>
      </c>
      <c r="B3297" s="25">
        <v>3650.71</v>
      </c>
      <c r="C3297" s="46">
        <f t="shared" si="103"/>
        <v>-2.0361778462347657E-2</v>
      </c>
      <c r="D3297" s="25">
        <v>262.10000000000002</v>
      </c>
      <c r="E3297" s="46">
        <f t="shared" si="102"/>
        <v>-1.8021055786594742E-2</v>
      </c>
      <c r="F3297" s="73">
        <f>C3297-('Analyse France'!$E$11+'Analyse France'!$E$12*E3297)</f>
        <v>2.8865830500320738E-3</v>
      </c>
    </row>
    <row r="3298" spans="1:6" x14ac:dyDescent="0.3">
      <c r="A3298" s="45">
        <v>40743.729169999999</v>
      </c>
      <c r="B3298" s="25">
        <v>3694.95</v>
      </c>
      <c r="C3298" s="46">
        <f t="shared" si="103"/>
        <v>1.2118190708108711E-2</v>
      </c>
      <c r="D3298" s="25">
        <v>264.27999999999997</v>
      </c>
      <c r="E3298" s="46">
        <f t="shared" si="102"/>
        <v>8.3174360930939883E-3</v>
      </c>
      <c r="F3298" s="73">
        <f>C3298-('Analyse France'!$E$11+'Analyse France'!$E$12*E3298)</f>
        <v>2.0829616150467075E-3</v>
      </c>
    </row>
    <row r="3299" spans="1:6" x14ac:dyDescent="0.3">
      <c r="A3299" s="45">
        <v>40744.729169999999</v>
      </c>
      <c r="B3299" s="25">
        <v>3754.6</v>
      </c>
      <c r="C3299" s="46">
        <f t="shared" si="103"/>
        <v>1.6143655529844869E-2</v>
      </c>
      <c r="D3299" s="25">
        <v>267.73</v>
      </c>
      <c r="E3299" s="46">
        <f t="shared" si="102"/>
        <v>1.3054336309974435E-2</v>
      </c>
      <c r="F3299" s="73">
        <f>C3299-('Analyse France'!$E$11+'Analyse France'!$E$12*E3299)</f>
        <v>1.2247066233477336E-4</v>
      </c>
    </row>
    <row r="3300" spans="1:6" x14ac:dyDescent="0.3">
      <c r="A3300" s="45">
        <v>40745.729169999999</v>
      </c>
      <c r="B3300" s="25">
        <v>3816.75</v>
      </c>
      <c r="C3300" s="46">
        <f t="shared" si="103"/>
        <v>1.6553028285303473E-2</v>
      </c>
      <c r="D3300" s="25">
        <v>270.48</v>
      </c>
      <c r="E3300" s="46">
        <f t="shared" si="102"/>
        <v>1.0271542225376296E-2</v>
      </c>
      <c r="F3300" s="73">
        <f>C3300-('Analyse France'!$E$11+'Analyse France'!$E$12*E3300)</f>
        <v>4.0484220994465806E-3</v>
      </c>
    </row>
    <row r="3301" spans="1:6" x14ac:dyDescent="0.3">
      <c r="A3301" s="45">
        <v>40746.729169999999</v>
      </c>
      <c r="B3301" s="25">
        <v>3842.7</v>
      </c>
      <c r="C3301" s="46">
        <f t="shared" si="103"/>
        <v>6.7989781882491496E-3</v>
      </c>
      <c r="D3301" s="25">
        <v>272.02</v>
      </c>
      <c r="E3301" s="46">
        <f t="shared" si="102"/>
        <v>5.6935817805381372E-3</v>
      </c>
      <c r="F3301" s="73">
        <f>C3301-('Analyse France'!$E$11+'Analyse France'!$E$12*E3301)</f>
        <v>7.9477768884606698E-5</v>
      </c>
    </row>
    <row r="3302" spans="1:6" x14ac:dyDescent="0.3">
      <c r="A3302" s="45">
        <v>40749.729169999999</v>
      </c>
      <c r="B3302" s="25">
        <v>3812.97</v>
      </c>
      <c r="C3302" s="46">
        <f t="shared" si="103"/>
        <v>-7.7367475993441737E-3</v>
      </c>
      <c r="D3302" s="25">
        <v>271.27999999999997</v>
      </c>
      <c r="E3302" s="46">
        <f t="shared" si="102"/>
        <v>-2.7203882067495799E-3</v>
      </c>
      <c r="F3302" s="73">
        <f>C3302-('Analyse France'!$E$11+'Analyse France'!$E$12*E3302)</f>
        <v>-3.8236296553422026E-3</v>
      </c>
    </row>
    <row r="3303" spans="1:6" x14ac:dyDescent="0.3">
      <c r="A3303" s="45">
        <v>40750.729169999999</v>
      </c>
      <c r="B3303" s="25">
        <v>3787.88</v>
      </c>
      <c r="C3303" s="46">
        <f t="shared" si="103"/>
        <v>-6.5801724115320814E-3</v>
      </c>
      <c r="D3303" s="25">
        <v>270.08</v>
      </c>
      <c r="E3303" s="46">
        <f t="shared" si="102"/>
        <v>-4.4234739015039937E-3</v>
      </c>
      <c r="F3303" s="73">
        <f>C3303-('Analyse France'!$E$11+'Analyse France'!$E$12*E3303)</f>
        <v>-5.1488845555341684E-4</v>
      </c>
    </row>
    <row r="3304" spans="1:6" x14ac:dyDescent="0.3">
      <c r="A3304" s="45">
        <v>40751.729169999999</v>
      </c>
      <c r="B3304" s="25">
        <v>3734.07</v>
      </c>
      <c r="C3304" s="46">
        <f t="shared" si="103"/>
        <v>-1.4205835454132676E-2</v>
      </c>
      <c r="D3304" s="25">
        <v>267.05</v>
      </c>
      <c r="E3304" s="46">
        <f t="shared" si="102"/>
        <v>-1.1218898104265351E-2</v>
      </c>
      <c r="F3304" s="73">
        <f>C3304-('Analyse France'!$E$11+'Analyse France'!$E$12*E3304)</f>
        <v>4.4673277720110038E-4</v>
      </c>
    </row>
    <row r="3305" spans="1:6" x14ac:dyDescent="0.3">
      <c r="A3305" s="45">
        <v>40752.729169999999</v>
      </c>
      <c r="B3305" s="25">
        <v>3712.66</v>
      </c>
      <c r="C3305" s="46">
        <f t="shared" si="103"/>
        <v>-5.7336900486600895E-3</v>
      </c>
      <c r="D3305" s="25">
        <v>267.08</v>
      </c>
      <c r="E3305" s="46">
        <f t="shared" si="102"/>
        <v>1.1233851338698919E-4</v>
      </c>
      <c r="F3305" s="73">
        <f>C3305-('Analyse France'!$E$11+'Analyse France'!$E$12*E3305)</f>
        <v>-5.4002499723506524E-3</v>
      </c>
    </row>
    <row r="3306" spans="1:6" x14ac:dyDescent="0.3">
      <c r="A3306" s="45">
        <v>40753.729169999999</v>
      </c>
      <c r="B3306" s="25">
        <v>3671.28</v>
      </c>
      <c r="C3306" s="46">
        <f t="shared" si="103"/>
        <v>-1.1145647594985708E-2</v>
      </c>
      <c r="D3306" s="25">
        <v>265.25</v>
      </c>
      <c r="E3306" s="46">
        <f t="shared" si="102"/>
        <v>-6.8518795866406856E-3</v>
      </c>
      <c r="F3306" s="73">
        <f>C3306-('Analyse France'!$E$11+'Analyse France'!$E$12*E3306)</f>
        <v>-2.0116207126002743E-3</v>
      </c>
    </row>
    <row r="3307" spans="1:6" x14ac:dyDescent="0.3">
      <c r="A3307" s="45">
        <v>40756.729169999999</v>
      </c>
      <c r="B3307" s="25">
        <v>3588.05</v>
      </c>
      <c r="C3307" s="46">
        <f t="shared" si="103"/>
        <v>-2.2670567213614823E-2</v>
      </c>
      <c r="D3307" s="25">
        <v>262.02</v>
      </c>
      <c r="E3307" s="46">
        <f t="shared" si="102"/>
        <v>-1.2177191328935022E-2</v>
      </c>
      <c r="F3307" s="73">
        <f>C3307-('Analyse France'!$E$11+'Analyse France'!$E$12*E3307)</f>
        <v>-6.8070169900102395E-3</v>
      </c>
    </row>
    <row r="3308" spans="1:6" x14ac:dyDescent="0.3">
      <c r="A3308" s="45">
        <v>40757.729169999999</v>
      </c>
      <c r="B3308" s="25">
        <v>3522.79</v>
      </c>
      <c r="C3308" s="46">
        <f t="shared" si="103"/>
        <v>-1.8188152339014274E-2</v>
      </c>
      <c r="D3308" s="25">
        <v>256.98</v>
      </c>
      <c r="E3308" s="46">
        <f t="shared" si="102"/>
        <v>-1.923517288756571E-2</v>
      </c>
      <c r="F3308" s="73">
        <f>C3308-('Analyse France'!$E$11+'Analyse France'!$E$12*E3308)</f>
        <v>6.5944722860893229E-3</v>
      </c>
    </row>
    <row r="3309" spans="1:6" x14ac:dyDescent="0.3">
      <c r="A3309" s="45">
        <v>40758.729169999999</v>
      </c>
      <c r="B3309" s="25">
        <v>3454.94</v>
      </c>
      <c r="C3309" s="46">
        <f t="shared" si="103"/>
        <v>-1.9260302203651047E-2</v>
      </c>
      <c r="D3309" s="25">
        <v>251.95</v>
      </c>
      <c r="E3309" s="46">
        <f t="shared" si="102"/>
        <v>-1.9573507665966328E-2</v>
      </c>
      <c r="F3309" s="73">
        <f>C3309-('Analyse France'!$E$11+'Analyse France'!$E$12*E3309)</f>
        <v>5.9498714361534664E-3</v>
      </c>
    </row>
    <row r="3310" spans="1:6" x14ac:dyDescent="0.3">
      <c r="A3310" s="45">
        <v>40759.729169999999</v>
      </c>
      <c r="B3310" s="25">
        <v>3320.35</v>
      </c>
      <c r="C3310" s="46">
        <f t="shared" si="103"/>
        <v>-3.8955813993875488E-2</v>
      </c>
      <c r="D3310" s="25">
        <v>243.16</v>
      </c>
      <c r="E3310" s="46">
        <f t="shared" si="102"/>
        <v>-3.4887874578289346E-2</v>
      </c>
      <c r="F3310" s="73">
        <f>C3310-('Analyse France'!$E$11+'Analyse France'!$E$12*E3310)</f>
        <v>5.6069148726904036E-3</v>
      </c>
    </row>
    <row r="3311" spans="1:6" x14ac:dyDescent="0.3">
      <c r="A3311" s="45">
        <v>40760.729169999999</v>
      </c>
      <c r="B3311" s="25">
        <v>3278.56</v>
      </c>
      <c r="C3311" s="46">
        <f t="shared" si="103"/>
        <v>-1.2586022557862897E-2</v>
      </c>
      <c r="D3311" s="25">
        <v>238.88</v>
      </c>
      <c r="E3311" s="46">
        <f t="shared" si="102"/>
        <v>-1.7601579207106477E-2</v>
      </c>
      <c r="F3311" s="73">
        <f>C3311-('Analyse France'!$E$11+'Analyse France'!$E$12*E3311)</f>
        <v>1.0132252159721071E-2</v>
      </c>
    </row>
    <row r="3312" spans="1:6" x14ac:dyDescent="0.3">
      <c r="A3312" s="45">
        <v>40763.729169999999</v>
      </c>
      <c r="B3312" s="25">
        <v>3125.19</v>
      </c>
      <c r="C3312" s="46">
        <f t="shared" si="103"/>
        <v>-4.677968376360353E-2</v>
      </c>
      <c r="D3312" s="25">
        <v>228.98</v>
      </c>
      <c r="E3312" s="46">
        <f t="shared" si="102"/>
        <v>-4.1443402545211061E-2</v>
      </c>
      <c r="F3312" s="73">
        <f>C3312-('Analyse France'!$E$11+'Analyse France'!$E$12*E3312)</f>
        <v>6.0671757984562605E-3</v>
      </c>
    </row>
    <row r="3313" spans="1:6" x14ac:dyDescent="0.3">
      <c r="A3313" s="45">
        <v>40764.729169999999</v>
      </c>
      <c r="B3313" s="25">
        <v>3176.19</v>
      </c>
      <c r="C3313" s="46">
        <f t="shared" si="103"/>
        <v>1.6319007804325603E-2</v>
      </c>
      <c r="D3313" s="25">
        <v>232.2</v>
      </c>
      <c r="E3313" s="46">
        <f t="shared" si="102"/>
        <v>1.4062363525198629E-2</v>
      </c>
      <c r="F3313" s="73">
        <f>C3313-('Analyse France'!$E$11+'Analyse France'!$E$12*E3313)</f>
        <v>-9.7600721655552794E-4</v>
      </c>
    </row>
    <row r="3314" spans="1:6" x14ac:dyDescent="0.3">
      <c r="A3314" s="45">
        <v>40765.729169999999</v>
      </c>
      <c r="B3314" s="25">
        <v>3002.99</v>
      </c>
      <c r="C3314" s="46">
        <f t="shared" si="103"/>
        <v>-5.4530742808207355E-2</v>
      </c>
      <c r="D3314" s="25">
        <v>223.5</v>
      </c>
      <c r="E3314" s="46">
        <f t="shared" si="102"/>
        <v>-3.7467700258397851E-2</v>
      </c>
      <c r="F3314" s="73">
        <f>C3314-('Analyse France'!$E$11+'Analyse France'!$E$12*E3314)</f>
        <v>-6.7079236463290989E-3</v>
      </c>
    </row>
    <row r="3315" spans="1:6" x14ac:dyDescent="0.3">
      <c r="A3315" s="45">
        <v>40766.729169999999</v>
      </c>
      <c r="B3315" s="25">
        <v>3089.66</v>
      </c>
      <c r="C3315" s="46">
        <f t="shared" si="103"/>
        <v>2.8861234969147498E-2</v>
      </c>
      <c r="D3315" s="25">
        <v>230.57</v>
      </c>
      <c r="E3315" s="46">
        <f t="shared" si="102"/>
        <v>3.1633109619686683E-2</v>
      </c>
      <c r="F3315" s="73">
        <f>C3315-('Analyse France'!$E$11+'Analyse France'!$E$12*E3315)</f>
        <v>-1.0637690674729264E-2</v>
      </c>
    </row>
    <row r="3316" spans="1:6" x14ac:dyDescent="0.3">
      <c r="A3316" s="45">
        <v>40770.729169999999</v>
      </c>
      <c r="B3316" s="25">
        <v>3239.06</v>
      </c>
      <c r="C3316" s="46">
        <f t="shared" si="103"/>
        <v>4.8354835159855725E-2</v>
      </c>
      <c r="D3316" s="25">
        <v>237.85</v>
      </c>
      <c r="E3316" s="46">
        <f t="shared" si="102"/>
        <v>3.1573925489005505E-2</v>
      </c>
      <c r="F3316" s="73">
        <f>C3316-('Analyse France'!$E$11+'Analyse France'!$E$12*E3316)</f>
        <v>8.9306996894228108E-3</v>
      </c>
    </row>
    <row r="3317" spans="1:6" x14ac:dyDescent="0.3">
      <c r="A3317" s="45">
        <v>40771.729169999999</v>
      </c>
      <c r="B3317" s="25">
        <v>3230.9</v>
      </c>
      <c r="C3317" s="46">
        <f t="shared" si="103"/>
        <v>-2.51924941186632E-3</v>
      </c>
      <c r="D3317" s="25">
        <v>237.56</v>
      </c>
      <c r="E3317" s="46">
        <f t="shared" si="102"/>
        <v>-1.2192558335084591E-3</v>
      </c>
      <c r="F3317" s="73">
        <f>C3317-('Analyse France'!$E$11+'Analyse France'!$E$12*E3317)</f>
        <v>-5.0309183992203275E-4</v>
      </c>
    </row>
    <row r="3318" spans="1:6" x14ac:dyDescent="0.3">
      <c r="A3318" s="45">
        <v>40772.729169999999</v>
      </c>
      <c r="B3318" s="25">
        <v>3254.34</v>
      </c>
      <c r="C3318" s="46">
        <f t="shared" si="103"/>
        <v>7.2549444427250087E-3</v>
      </c>
      <c r="D3318" s="25">
        <v>238.05</v>
      </c>
      <c r="E3318" s="46">
        <f t="shared" ref="E3318:E3381" si="104">D3318/D3317-1</f>
        <v>2.0626368075433721E-3</v>
      </c>
      <c r="F3318" s="73">
        <f>C3318-('Analyse France'!$E$11+'Analyse France'!$E$12*E3318)</f>
        <v>5.1238193390041164E-3</v>
      </c>
    </row>
    <row r="3319" spans="1:6" x14ac:dyDescent="0.3">
      <c r="A3319" s="45">
        <v>40773.729169999999</v>
      </c>
      <c r="B3319" s="25">
        <v>3076.04</v>
      </c>
      <c r="C3319" s="46">
        <f t="shared" ref="C3319:C3382" si="105">B3319/B3318-1</f>
        <v>-5.4788374908583681E-2</v>
      </c>
      <c r="D3319" s="25">
        <v>226.7</v>
      </c>
      <c r="E3319" s="46">
        <f t="shared" si="104"/>
        <v>-4.7679059021214165E-2</v>
      </c>
      <c r="F3319" s="73">
        <f>C3319-('Analyse France'!$E$11+'Analyse France'!$E$12*E3319)</f>
        <v>5.9383981371904093E-3</v>
      </c>
    </row>
    <row r="3320" spans="1:6" x14ac:dyDescent="0.3">
      <c r="A3320" s="45">
        <v>40774.729169999999</v>
      </c>
      <c r="B3320" s="25">
        <v>3016.99</v>
      </c>
      <c r="C3320" s="46">
        <f t="shared" si="105"/>
        <v>-1.9196759469967906E-2</v>
      </c>
      <c r="D3320" s="25">
        <v>223.13</v>
      </c>
      <c r="E3320" s="46">
        <f t="shared" si="104"/>
        <v>-1.5747684164093445E-2</v>
      </c>
      <c r="F3320" s="73">
        <f>C3320-('Analyse France'!$E$11+'Analyse France'!$E$12*E3320)</f>
        <v>1.1787735326020919E-3</v>
      </c>
    </row>
    <row r="3321" spans="1:6" x14ac:dyDescent="0.3">
      <c r="A3321" s="45">
        <v>40777.729169999999</v>
      </c>
      <c r="B3321" s="25">
        <v>3051.36</v>
      </c>
      <c r="C3321" s="46">
        <f t="shared" si="105"/>
        <v>1.1392149128767626E-2</v>
      </c>
      <c r="D3321" s="25">
        <v>224.9</v>
      </c>
      <c r="E3321" s="46">
        <f t="shared" si="104"/>
        <v>7.9325953480033906E-3</v>
      </c>
      <c r="F3321" s="73">
        <f>C3321-('Analyse France'!$E$11+'Analyse France'!$E$12*E3321)</f>
        <v>1.8432380020644446E-3</v>
      </c>
    </row>
    <row r="3322" spans="1:6" x14ac:dyDescent="0.3">
      <c r="A3322" s="45">
        <v>40778.729169999999</v>
      </c>
      <c r="B3322" s="25">
        <v>3084.37</v>
      </c>
      <c r="C3322" s="46">
        <f t="shared" si="105"/>
        <v>1.0818126999108557E-2</v>
      </c>
      <c r="D3322" s="25">
        <v>226.63</v>
      </c>
      <c r="E3322" s="46">
        <f t="shared" si="104"/>
        <v>7.692307692307665E-3</v>
      </c>
      <c r="F3322" s="73">
        <f>C3322-('Analyse France'!$E$11+'Analyse France'!$E$12*E3322)</f>
        <v>1.5728640841651906E-3</v>
      </c>
    </row>
    <row r="3323" spans="1:6" x14ac:dyDescent="0.3">
      <c r="A3323" s="45">
        <v>40779.729169999999</v>
      </c>
      <c r="B3323" s="25">
        <v>3139.55</v>
      </c>
      <c r="C3323" s="46">
        <f t="shared" si="105"/>
        <v>1.7890201240447823E-2</v>
      </c>
      <c r="D3323" s="25">
        <v>229.79</v>
      </c>
      <c r="E3323" s="46">
        <f t="shared" si="104"/>
        <v>1.3943432025768754E-2</v>
      </c>
      <c r="F3323" s="73">
        <f>C3323-('Analyse France'!$E$11+'Analyse France'!$E$12*E3323)</f>
        <v>7.454783226680077E-4</v>
      </c>
    </row>
    <row r="3324" spans="1:6" x14ac:dyDescent="0.3">
      <c r="A3324" s="45">
        <v>40780.729169999999</v>
      </c>
      <c r="B3324" s="25">
        <v>3119</v>
      </c>
      <c r="C3324" s="46">
        <f t="shared" si="105"/>
        <v>-6.5455240400694725E-3</v>
      </c>
      <c r="D3324" s="25">
        <v>227.07</v>
      </c>
      <c r="E3324" s="46">
        <f t="shared" si="104"/>
        <v>-1.1836894555898869E-2</v>
      </c>
      <c r="F3324" s="73">
        <f>C3324-('Analyse France'!$E$11+'Analyse France'!$E$12*E3324)</f>
        <v>8.8879978231481346E-3</v>
      </c>
    </row>
    <row r="3325" spans="1:6" x14ac:dyDescent="0.3">
      <c r="A3325" s="45">
        <v>40781.729169999999</v>
      </c>
      <c r="B3325" s="25">
        <v>3087.64</v>
      </c>
      <c r="C3325" s="46">
        <f t="shared" si="105"/>
        <v>-1.0054504648925988E-2</v>
      </c>
      <c r="D3325" s="25">
        <v>225.52</v>
      </c>
      <c r="E3325" s="46">
        <f t="shared" si="104"/>
        <v>-6.8260888712731171E-3</v>
      </c>
      <c r="F3325" s="73">
        <f>C3325-('Analyse France'!$E$11+'Analyse France'!$E$12*E3325)</f>
        <v>-9.5306913948767398E-4</v>
      </c>
    </row>
    <row r="3326" spans="1:6" x14ac:dyDescent="0.3">
      <c r="A3326" s="45">
        <v>40784.729169999999</v>
      </c>
      <c r="B3326" s="25">
        <v>3154.2</v>
      </c>
      <c r="C3326" s="46">
        <f t="shared" si="105"/>
        <v>2.155691725719322E-2</v>
      </c>
      <c r="D3326" s="25">
        <v>228.28</v>
      </c>
      <c r="E3326" s="46">
        <f t="shared" si="104"/>
        <v>1.2238382405108217E-2</v>
      </c>
      <c r="F3326" s="73">
        <f>C3326-('Analyse France'!$E$11+'Analyse France'!$E$12*E3326)</f>
        <v>6.5668421375962866E-3</v>
      </c>
    </row>
    <row r="3327" spans="1:6" x14ac:dyDescent="0.3">
      <c r="A3327" s="45">
        <v>40785.729169999999</v>
      </c>
      <c r="B3327" s="25">
        <v>3159.74</v>
      </c>
      <c r="C3327" s="46">
        <f t="shared" si="105"/>
        <v>1.7563883076532338E-3</v>
      </c>
      <c r="D3327" s="25">
        <v>230.64</v>
      </c>
      <c r="E3327" s="46">
        <f t="shared" si="104"/>
        <v>1.0338181181005712E-2</v>
      </c>
      <c r="F3327" s="73">
        <f>C3327-('Analyse France'!$E$11+'Analyse France'!$E$12*E3327)</f>
        <v>-1.0832428611592464E-2</v>
      </c>
    </row>
    <row r="3328" spans="1:6" x14ac:dyDescent="0.3">
      <c r="A3328" s="45">
        <v>40786.729169999999</v>
      </c>
      <c r="B3328" s="25">
        <v>3256.76</v>
      </c>
      <c r="C3328" s="46">
        <f t="shared" si="105"/>
        <v>3.0705058011102349E-2</v>
      </c>
      <c r="D3328" s="25">
        <v>237.43</v>
      </c>
      <c r="E3328" s="46">
        <f t="shared" si="104"/>
        <v>2.9439819632327557E-2</v>
      </c>
      <c r="F3328" s="73">
        <f>C3328-('Analyse France'!$E$11+'Analyse France'!$E$12*E3328)</f>
        <v>-6.0222371859085036E-3</v>
      </c>
    </row>
    <row r="3329" spans="1:6" x14ac:dyDescent="0.3">
      <c r="A3329" s="45">
        <v>40787.729169999999</v>
      </c>
      <c r="B3329" s="25">
        <v>3265.83</v>
      </c>
      <c r="C3329" s="46">
        <f t="shared" si="105"/>
        <v>2.7849764796914478E-3</v>
      </c>
      <c r="D3329" s="25">
        <v>238.93</v>
      </c>
      <c r="E3329" s="46">
        <f t="shared" si="104"/>
        <v>6.3176515183422932E-3</v>
      </c>
      <c r="F3329" s="73">
        <f>C3329-('Analyse France'!$E$11+'Analyse France'!$E$12*E3329)</f>
        <v>-4.7231522999148191E-3</v>
      </c>
    </row>
    <row r="3330" spans="1:6" x14ac:dyDescent="0.3">
      <c r="A3330" s="45">
        <v>40788.729169999999</v>
      </c>
      <c r="B3330" s="25">
        <v>3148.53</v>
      </c>
      <c r="C3330" s="46">
        <f t="shared" si="105"/>
        <v>-3.5917362508152473E-2</v>
      </c>
      <c r="D3330" s="25">
        <v>233.11</v>
      </c>
      <c r="E3330" s="46">
        <f t="shared" si="104"/>
        <v>-2.4358598752772798E-2</v>
      </c>
      <c r="F3330" s="73">
        <f>C3330-('Analyse France'!$E$11+'Analyse France'!$E$12*E3330)</f>
        <v>-4.6603349531534402E-3</v>
      </c>
    </row>
    <row r="3331" spans="1:6" x14ac:dyDescent="0.3">
      <c r="A3331" s="45">
        <v>40791.729169999999</v>
      </c>
      <c r="B3331" s="25">
        <v>2999.54</v>
      </c>
      <c r="C3331" s="46">
        <f t="shared" si="105"/>
        <v>-4.7320495596357759E-2</v>
      </c>
      <c r="D3331" s="25">
        <v>223.45</v>
      </c>
      <c r="E3331" s="46">
        <f t="shared" si="104"/>
        <v>-4.1439663678092042E-2</v>
      </c>
      <c r="F3331" s="73">
        <f>C3331-('Analyse France'!$E$11+'Analyse France'!$E$12*E3331)</f>
        <v>5.5216392106520393E-3</v>
      </c>
    </row>
    <row r="3332" spans="1:6" x14ac:dyDescent="0.3">
      <c r="A3332" s="45">
        <v>40792.729169999999</v>
      </c>
      <c r="B3332" s="25">
        <v>2965.64</v>
      </c>
      <c r="C3332" s="46">
        <f t="shared" si="105"/>
        <v>-1.1301732932383013E-2</v>
      </c>
      <c r="D3332" s="25">
        <v>221.98</v>
      </c>
      <c r="E3332" s="46">
        <f t="shared" si="104"/>
        <v>-6.5786529424927132E-3</v>
      </c>
      <c r="F3332" s="73">
        <f>C3332-('Analyse France'!$E$11+'Analyse France'!$E$12*E3332)</f>
        <v>-2.5129788092679295E-3</v>
      </c>
    </row>
    <row r="3333" spans="1:6" x14ac:dyDescent="0.3">
      <c r="A3333" s="45">
        <v>40793.729169999999</v>
      </c>
      <c r="B3333" s="25">
        <v>3073.18</v>
      </c>
      <c r="C3333" s="46">
        <f t="shared" si="105"/>
        <v>3.6261987294479381E-2</v>
      </c>
      <c r="D3333" s="25">
        <v>228.84</v>
      </c>
      <c r="E3333" s="46">
        <f t="shared" si="104"/>
        <v>3.0903685016668181E-2</v>
      </c>
      <c r="F3333" s="73">
        <f>C3333-('Analyse France'!$E$11+'Analyse France'!$E$12*E3333)</f>
        <v>-2.3151744923282924E-3</v>
      </c>
    </row>
    <row r="3334" spans="1:6" x14ac:dyDescent="0.3">
      <c r="A3334" s="45">
        <v>40794.729169999999</v>
      </c>
      <c r="B3334" s="25">
        <v>3085.83</v>
      </c>
      <c r="C3334" s="46">
        <f t="shared" si="105"/>
        <v>4.1162574271602637E-3</v>
      </c>
      <c r="D3334" s="25">
        <v>230.47</v>
      </c>
      <c r="E3334" s="46">
        <f t="shared" si="104"/>
        <v>7.1228806152769941E-3</v>
      </c>
      <c r="F3334" s="73">
        <f>C3334-('Analyse France'!$E$11+'Analyse France'!$E$12*E3334)</f>
        <v>-4.4094283078095712E-3</v>
      </c>
    </row>
    <row r="3335" spans="1:6" x14ac:dyDescent="0.3">
      <c r="A3335" s="45">
        <v>40795.729169999999</v>
      </c>
      <c r="B3335" s="25">
        <v>2974.59</v>
      </c>
      <c r="C3335" s="46">
        <f t="shared" si="105"/>
        <v>-3.604864817569331E-2</v>
      </c>
      <c r="D3335" s="25">
        <v>224.59</v>
      </c>
      <c r="E3335" s="46">
        <f t="shared" si="104"/>
        <v>-2.5513081962945217E-2</v>
      </c>
      <c r="F3335" s="73">
        <f>C3335-('Analyse France'!$E$11+'Analyse France'!$E$12*E3335)</f>
        <v>-3.3327160371001349E-3</v>
      </c>
    </row>
    <row r="3336" spans="1:6" x14ac:dyDescent="0.3">
      <c r="A3336" s="45">
        <v>40798.729169999999</v>
      </c>
      <c r="B3336" s="25">
        <v>2854.81</v>
      </c>
      <c r="C3336" s="46">
        <f t="shared" si="105"/>
        <v>-4.0267734376838504E-2</v>
      </c>
      <c r="D3336" s="25">
        <v>218.93</v>
      </c>
      <c r="E3336" s="46">
        <f t="shared" si="104"/>
        <v>-2.5201478249254228E-2</v>
      </c>
      <c r="F3336" s="73">
        <f>C3336-('Analyse France'!$E$11+'Analyse France'!$E$12*E3336)</f>
        <v>-7.9455715734449706E-3</v>
      </c>
    </row>
    <row r="3337" spans="1:6" x14ac:dyDescent="0.3">
      <c r="A3337" s="45">
        <v>40799.729169999999</v>
      </c>
      <c r="B3337" s="25">
        <v>2894.93</v>
      </c>
      <c r="C3337" s="46">
        <f t="shared" si="105"/>
        <v>1.4053474662061527E-2</v>
      </c>
      <c r="D3337" s="25">
        <v>220.87</v>
      </c>
      <c r="E3337" s="46">
        <f t="shared" si="104"/>
        <v>8.8612798611427124E-3</v>
      </c>
      <c r="F3337" s="73">
        <f>C3337-('Analyse France'!$E$11+'Analyse France'!$E$12*E3337)</f>
        <v>3.3309976653709394E-3</v>
      </c>
    </row>
    <row r="3338" spans="1:6" x14ac:dyDescent="0.3">
      <c r="A3338" s="45">
        <v>40800.729169999999</v>
      </c>
      <c r="B3338" s="25">
        <v>2949.14</v>
      </c>
      <c r="C3338" s="46">
        <f t="shared" si="105"/>
        <v>1.872584138476574E-2</v>
      </c>
      <c r="D3338" s="25">
        <v>224.17</v>
      </c>
      <c r="E3338" s="46">
        <f t="shared" si="104"/>
        <v>1.4940915470638805E-2</v>
      </c>
      <c r="F3338" s="73">
        <f>C3338-('Analyse France'!$E$11+'Analyse France'!$E$12*E3338)</f>
        <v>3.2061233146329915E-4</v>
      </c>
    </row>
    <row r="3339" spans="1:6" x14ac:dyDescent="0.3">
      <c r="A3339" s="45">
        <v>40801.729169999999</v>
      </c>
      <c r="B3339" s="25">
        <v>3045.62</v>
      </c>
      <c r="C3339" s="46">
        <f t="shared" si="105"/>
        <v>3.2714621889771367E-2</v>
      </c>
      <c r="D3339" s="25">
        <v>228.69</v>
      </c>
      <c r="E3339" s="46">
        <f t="shared" si="104"/>
        <v>2.0163268947673618E-2</v>
      </c>
      <c r="F3339" s="73">
        <f>C3339-('Analyse France'!$E$11+'Analyse France'!$E$12*E3339)</f>
        <v>7.709976441615491E-3</v>
      </c>
    </row>
    <row r="3340" spans="1:6" x14ac:dyDescent="0.3">
      <c r="A3340" s="45">
        <v>40802.729169999999</v>
      </c>
      <c r="B3340" s="25">
        <v>3031.08</v>
      </c>
      <c r="C3340" s="46">
        <f t="shared" si="105"/>
        <v>-4.7740689908787326E-3</v>
      </c>
      <c r="D3340" s="25">
        <v>230.16</v>
      </c>
      <c r="E3340" s="46">
        <f t="shared" si="104"/>
        <v>6.4279155188247117E-3</v>
      </c>
      <c r="F3340" s="73">
        <f>C3340-('Analyse France'!$E$11+'Analyse France'!$E$12*E3340)</f>
        <v>-1.2421536874156505E-2</v>
      </c>
    </row>
    <row r="3341" spans="1:6" x14ac:dyDescent="0.3">
      <c r="A3341" s="45">
        <v>40805.729169999999</v>
      </c>
      <c r="B3341" s="25">
        <v>2940</v>
      </c>
      <c r="C3341" s="46">
        <f t="shared" si="105"/>
        <v>-3.0048695514470092E-2</v>
      </c>
      <c r="D3341" s="25">
        <v>224.96</v>
      </c>
      <c r="E3341" s="46">
        <f t="shared" si="104"/>
        <v>-2.2592978797358332E-2</v>
      </c>
      <c r="F3341" s="73">
        <f>C3341-('Analyse France'!$E$11+'Analyse France'!$E$12*E3341)</f>
        <v>-1.02285765815429E-3</v>
      </c>
    </row>
    <row r="3342" spans="1:6" x14ac:dyDescent="0.3">
      <c r="A3342" s="45">
        <v>40806.729169999999</v>
      </c>
      <c r="B3342" s="25">
        <v>2984.05</v>
      </c>
      <c r="C3342" s="46">
        <f t="shared" si="105"/>
        <v>1.4982993197278915E-2</v>
      </c>
      <c r="D3342" s="25">
        <v>229.1</v>
      </c>
      <c r="E3342" s="46">
        <f t="shared" si="104"/>
        <v>1.840327169274536E-2</v>
      </c>
      <c r="F3342" s="73">
        <f>C3342-('Analyse France'!$E$11+'Analyse France'!$E$12*E3342)</f>
        <v>-7.7975678816079898E-3</v>
      </c>
    </row>
    <row r="3343" spans="1:6" x14ac:dyDescent="0.3">
      <c r="A3343" s="45">
        <v>40807.729169999999</v>
      </c>
      <c r="B3343" s="25">
        <v>2935.82</v>
      </c>
      <c r="C3343" s="46">
        <f t="shared" si="105"/>
        <v>-1.616259781169882E-2</v>
      </c>
      <c r="D3343" s="25">
        <v>225.33</v>
      </c>
      <c r="E3343" s="46">
        <f t="shared" si="104"/>
        <v>-1.6455696202531511E-2</v>
      </c>
      <c r="F3343" s="73">
        <f>C3343-('Analyse France'!$E$11+'Analyse France'!$E$12*E3343)</f>
        <v>5.1076402840382409E-3</v>
      </c>
    </row>
    <row r="3344" spans="1:6" x14ac:dyDescent="0.3">
      <c r="A3344" s="45">
        <v>40808.729169999999</v>
      </c>
      <c r="B3344" s="25">
        <v>2781.68</v>
      </c>
      <c r="C3344" s="46">
        <f t="shared" si="105"/>
        <v>-5.2503218862191892E-2</v>
      </c>
      <c r="D3344" s="25">
        <v>214.89</v>
      </c>
      <c r="E3344" s="46">
        <f t="shared" si="104"/>
        <v>-4.6332046332046462E-2</v>
      </c>
      <c r="F3344" s="73">
        <f>C3344-('Analyse France'!$E$11+'Analyse France'!$E$12*E3344)</f>
        <v>6.5213527404856461E-3</v>
      </c>
    </row>
    <row r="3345" spans="1:6" x14ac:dyDescent="0.3">
      <c r="A3345" s="45">
        <v>40809.729169999999</v>
      </c>
      <c r="B3345" s="25">
        <v>2810.11</v>
      </c>
      <c r="C3345" s="46">
        <f t="shared" si="105"/>
        <v>1.0220442322625312E-2</v>
      </c>
      <c r="D3345" s="25">
        <v>216.19</v>
      </c>
      <c r="E3345" s="46">
        <f t="shared" si="104"/>
        <v>6.0496067755595462E-3</v>
      </c>
      <c r="F3345" s="73">
        <f>C3345-('Analyse France'!$E$11+'Analyse France'!$E$12*E3345)</f>
        <v>3.0510380046728956E-3</v>
      </c>
    </row>
    <row r="3346" spans="1:6" x14ac:dyDescent="0.3">
      <c r="A3346" s="45">
        <v>40812.729169999999</v>
      </c>
      <c r="B3346" s="25">
        <v>2859.34</v>
      </c>
      <c r="C3346" s="46">
        <f t="shared" si="105"/>
        <v>1.7518887161000807E-2</v>
      </c>
      <c r="D3346" s="25">
        <v>220.28</v>
      </c>
      <c r="E3346" s="46">
        <f t="shared" si="104"/>
        <v>1.8918543873444715E-2</v>
      </c>
      <c r="F3346" s="73">
        <f>C3346-('Analyse France'!$E$11+'Analyse France'!$E$12*E3346)</f>
        <v>-5.912816298820827E-3</v>
      </c>
    </row>
    <row r="3347" spans="1:6" x14ac:dyDescent="0.3">
      <c r="A3347" s="45">
        <v>40813.729169999999</v>
      </c>
      <c r="B3347" s="25">
        <v>3023.38</v>
      </c>
      <c r="C3347" s="46">
        <f t="shared" si="105"/>
        <v>5.7369882560311058E-2</v>
      </c>
      <c r="D3347" s="25">
        <v>229.91</v>
      </c>
      <c r="E3347" s="46">
        <f t="shared" si="104"/>
        <v>4.37170873433812E-2</v>
      </c>
      <c r="F3347" s="73">
        <f>C3347-('Analyse France'!$E$11+'Analyse France'!$E$12*E3347)</f>
        <v>2.6006001595659869E-3</v>
      </c>
    </row>
    <row r="3348" spans="1:6" x14ac:dyDescent="0.3">
      <c r="A3348" s="45">
        <v>40814.729169999999</v>
      </c>
      <c r="B3348" s="25">
        <v>2995.62</v>
      </c>
      <c r="C3348" s="46">
        <f t="shared" si="105"/>
        <v>-9.1817766870192496E-3</v>
      </c>
      <c r="D3348" s="25">
        <v>227.39</v>
      </c>
      <c r="E3348" s="46">
        <f t="shared" si="104"/>
        <v>-1.0960810752033479E-2</v>
      </c>
      <c r="F3348" s="73">
        <f>C3348-('Analyse France'!$E$11+'Analyse France'!$E$12*E3348)</f>
        <v>5.1446501004016945E-3</v>
      </c>
    </row>
    <row r="3349" spans="1:6" x14ac:dyDescent="0.3">
      <c r="A3349" s="45">
        <v>40815.729169999999</v>
      </c>
      <c r="B3349" s="25">
        <v>3027.65</v>
      </c>
      <c r="C3349" s="46">
        <f t="shared" si="105"/>
        <v>1.0692277391658456E-2</v>
      </c>
      <c r="D3349" s="25">
        <v>228.9</v>
      </c>
      <c r="E3349" s="46">
        <f t="shared" si="104"/>
        <v>6.6405734640926362E-3</v>
      </c>
      <c r="F3349" s="73">
        <f>C3349-('Analyse France'!$E$11+'Analyse France'!$E$12*E3349)</f>
        <v>2.7760765823793155E-3</v>
      </c>
    </row>
    <row r="3350" spans="1:6" x14ac:dyDescent="0.3">
      <c r="A3350" s="45">
        <v>40816.729169999999</v>
      </c>
      <c r="B3350" s="25">
        <v>2981.96</v>
      </c>
      <c r="C3350" s="46">
        <f t="shared" si="105"/>
        <v>-1.5090912093537856E-2</v>
      </c>
      <c r="D3350" s="25">
        <v>226.18</v>
      </c>
      <c r="E3350" s="46">
        <f t="shared" si="104"/>
        <v>-1.1882918304936596E-2</v>
      </c>
      <c r="F3350" s="73">
        <f>C3350-('Analyse France'!$E$11+'Analyse France'!$E$12*E3350)</f>
        <v>4.0076934951053904E-4</v>
      </c>
    </row>
    <row r="3351" spans="1:6" x14ac:dyDescent="0.3">
      <c r="A3351" s="45">
        <v>40819.729169999999</v>
      </c>
      <c r="B3351" s="25">
        <v>2926.83</v>
      </c>
      <c r="C3351" s="46">
        <f t="shared" si="105"/>
        <v>-1.8487840212477735E-2</v>
      </c>
      <c r="D3351" s="25">
        <v>223.62</v>
      </c>
      <c r="E3351" s="46">
        <f t="shared" si="104"/>
        <v>-1.1318418958351728E-2</v>
      </c>
      <c r="F3351" s="73">
        <f>C3351-('Analyse France'!$E$11+'Analyse France'!$E$12*E3351)</f>
        <v>-3.7095088440879109E-3</v>
      </c>
    </row>
    <row r="3352" spans="1:6" x14ac:dyDescent="0.3">
      <c r="A3352" s="45">
        <v>40820.729169999999</v>
      </c>
      <c r="B3352" s="25">
        <v>2850.55</v>
      </c>
      <c r="C3352" s="46">
        <f t="shared" si="105"/>
        <v>-2.6062326817751558E-2</v>
      </c>
      <c r="D3352" s="25">
        <v>217.46</v>
      </c>
      <c r="E3352" s="46">
        <f t="shared" si="104"/>
        <v>-2.754673106162242E-2</v>
      </c>
      <c r="F3352" s="73">
        <f>C3352-('Analyse France'!$E$11+'Analyse France'!$E$12*E3352)</f>
        <v>9.2234997682794154E-3</v>
      </c>
    </row>
    <row r="3353" spans="1:6" x14ac:dyDescent="0.3">
      <c r="A3353" s="45">
        <v>40821.729169999999</v>
      </c>
      <c r="B3353" s="25">
        <v>2973.9</v>
      </c>
      <c r="C3353" s="46">
        <f t="shared" si="105"/>
        <v>4.327235094981674E-2</v>
      </c>
      <c r="D3353" s="25">
        <v>224.15</v>
      </c>
      <c r="E3353" s="46">
        <f t="shared" si="104"/>
        <v>3.0764278487997787E-2</v>
      </c>
      <c r="F3353" s="73">
        <f>C3353-('Analyse France'!$E$11+'Analyse France'!$E$12*E3353)</f>
        <v>4.8713552794741252E-3</v>
      </c>
    </row>
    <row r="3354" spans="1:6" x14ac:dyDescent="0.3">
      <c r="A3354" s="45">
        <v>40822.729169999999</v>
      </c>
      <c r="B3354" s="25">
        <v>3075.37</v>
      </c>
      <c r="C3354" s="46">
        <f t="shared" si="105"/>
        <v>3.4120178889673447E-2</v>
      </c>
      <c r="D3354" s="25">
        <v>230.27</v>
      </c>
      <c r="E3354" s="46">
        <f t="shared" si="104"/>
        <v>2.7303145215257674E-2</v>
      </c>
      <c r="F3354" s="73">
        <f>C3354-('Analyse France'!$E$11+'Analyse France'!$E$12*E3354)</f>
        <v>9.296982058994846E-5</v>
      </c>
    </row>
    <row r="3355" spans="1:6" x14ac:dyDescent="0.3">
      <c r="A3355" s="45">
        <v>40823.729169999999</v>
      </c>
      <c r="B3355" s="25">
        <v>3095.56</v>
      </c>
      <c r="C3355" s="46">
        <f t="shared" si="105"/>
        <v>6.5650637159107017E-3</v>
      </c>
      <c r="D3355" s="25">
        <v>231.99</v>
      </c>
      <c r="E3355" s="46">
        <f t="shared" si="104"/>
        <v>7.4694923350848708E-3</v>
      </c>
      <c r="F3355" s="73">
        <f>C3355-('Analyse France'!$E$11+'Analyse France'!$E$12*E3355)</f>
        <v>-2.3986304909880043E-3</v>
      </c>
    </row>
    <row r="3356" spans="1:6" x14ac:dyDescent="0.3">
      <c r="A3356" s="45">
        <v>40826.729169999999</v>
      </c>
      <c r="B3356" s="25">
        <v>3161.47</v>
      </c>
      <c r="C3356" s="46">
        <f t="shared" si="105"/>
        <v>2.1291785654292017E-2</v>
      </c>
      <c r="D3356" s="25">
        <v>235.94</v>
      </c>
      <c r="E3356" s="46">
        <f t="shared" si="104"/>
        <v>1.7026595973964387E-2</v>
      </c>
      <c r="F3356" s="73">
        <f>C3356-('Analyse France'!$E$11+'Analyse France'!$E$12*E3356)</f>
        <v>2.5091078180075263E-4</v>
      </c>
    </row>
    <row r="3357" spans="1:6" x14ac:dyDescent="0.3">
      <c r="A3357" s="45">
        <v>40827.729169999999</v>
      </c>
      <c r="B3357" s="25">
        <v>3153.52</v>
      </c>
      <c r="C3357" s="46">
        <f t="shared" si="105"/>
        <v>-2.5146529937022377E-3</v>
      </c>
      <c r="D3357" s="25">
        <v>235.28</v>
      </c>
      <c r="E3357" s="46">
        <f t="shared" si="104"/>
        <v>-2.7973213528863505E-3</v>
      </c>
      <c r="F3357" s="73">
        <f>C3357-('Analyse France'!$E$11+'Analyse France'!$E$12*E3357)</f>
        <v>1.495684310910868E-3</v>
      </c>
    </row>
    <row r="3358" spans="1:6" x14ac:dyDescent="0.3">
      <c r="A3358" s="45">
        <v>40828.729169999999</v>
      </c>
      <c r="B3358" s="25">
        <v>3229.76</v>
      </c>
      <c r="C3358" s="46">
        <f t="shared" si="105"/>
        <v>2.4176158705192963E-2</v>
      </c>
      <c r="D3358" s="25">
        <v>239.16</v>
      </c>
      <c r="E3358" s="46">
        <f t="shared" si="104"/>
        <v>1.6490989459367444E-2</v>
      </c>
      <c r="F3358" s="73">
        <f>C3358-('Analyse France'!$E$11+'Analyse France'!$E$12*E3358)</f>
        <v>3.812122432226818E-3</v>
      </c>
    </row>
    <row r="3359" spans="1:6" x14ac:dyDescent="0.3">
      <c r="A3359" s="45">
        <v>40829.729169999999</v>
      </c>
      <c r="B3359" s="25">
        <v>3186.94</v>
      </c>
      <c r="C3359" s="46">
        <f t="shared" si="105"/>
        <v>-1.325795105518679E-2</v>
      </c>
      <c r="D3359" s="25">
        <v>236.53</v>
      </c>
      <c r="E3359" s="46">
        <f t="shared" si="104"/>
        <v>-1.0996822211072121E-2</v>
      </c>
      <c r="F3359" s="73">
        <f>C3359-('Analyse France'!$E$11+'Analyse France'!$E$12*E3359)</f>
        <v>1.1139829186448975E-3</v>
      </c>
    </row>
    <row r="3360" spans="1:6" x14ac:dyDescent="0.3">
      <c r="A3360" s="45">
        <v>40830.729169999999</v>
      </c>
      <c r="B3360" s="25">
        <v>3217.89</v>
      </c>
      <c r="C3360" s="46">
        <f t="shared" si="105"/>
        <v>9.7115101005980087E-3</v>
      </c>
      <c r="D3360" s="25">
        <v>238.51</v>
      </c>
      <c r="E3360" s="46">
        <f t="shared" si="104"/>
        <v>8.3710311588380826E-3</v>
      </c>
      <c r="F3360" s="73">
        <f>C3360-('Analyse France'!$E$11+'Analyse France'!$E$12*E3360)</f>
        <v>-3.9144634127525474E-4</v>
      </c>
    </row>
    <row r="3361" spans="1:6" x14ac:dyDescent="0.3">
      <c r="A3361" s="45">
        <v>40833.729169999999</v>
      </c>
      <c r="B3361" s="25">
        <v>3166.06</v>
      </c>
      <c r="C3361" s="46">
        <f t="shared" si="105"/>
        <v>-1.6106827766020571E-2</v>
      </c>
      <c r="D3361" s="25">
        <v>236.22</v>
      </c>
      <c r="E3361" s="46">
        <f t="shared" si="104"/>
        <v>-9.6012745796821841E-3</v>
      </c>
      <c r="F3361" s="73">
        <f>C3361-('Analyse France'!$E$11+'Analyse France'!$E$12*E3361)</f>
        <v>-3.4984281754690521E-3</v>
      </c>
    </row>
    <row r="3362" spans="1:6" x14ac:dyDescent="0.3">
      <c r="A3362" s="45">
        <v>40834.729169999999</v>
      </c>
      <c r="B3362" s="25">
        <v>3141.1</v>
      </c>
      <c r="C3362" s="46">
        <f t="shared" si="105"/>
        <v>-7.8836155979356004E-3</v>
      </c>
      <c r="D3362" s="25">
        <v>235.33</v>
      </c>
      <c r="E3362" s="46">
        <f t="shared" si="104"/>
        <v>-3.767674202014959E-3</v>
      </c>
      <c r="F3362" s="73">
        <f>C3362-('Analyse France'!$E$11+'Analyse France'!$E$12*E3362)</f>
        <v>-2.6470567191811643E-3</v>
      </c>
    </row>
    <row r="3363" spans="1:6" x14ac:dyDescent="0.3">
      <c r="A3363" s="45">
        <v>40835.729169999999</v>
      </c>
      <c r="B3363" s="25">
        <v>3157.34</v>
      </c>
      <c r="C3363" s="46">
        <f t="shared" si="105"/>
        <v>5.1701633185827767E-3</v>
      </c>
      <c r="D3363" s="25">
        <v>236.71</v>
      </c>
      <c r="E3363" s="46">
        <f t="shared" si="104"/>
        <v>5.8641057238770777E-3</v>
      </c>
      <c r="F3363" s="73">
        <f>C3363-('Analyse France'!$E$11+'Analyse France'!$E$12*E3363)</f>
        <v>-1.7648258669740206E-3</v>
      </c>
    </row>
    <row r="3364" spans="1:6" x14ac:dyDescent="0.3">
      <c r="A3364" s="45">
        <v>40836.729169999999</v>
      </c>
      <c r="B3364" s="25">
        <v>3084.07</v>
      </c>
      <c r="C3364" s="46">
        <f t="shared" si="105"/>
        <v>-2.3206243230060708E-2</v>
      </c>
      <c r="D3364" s="25">
        <v>233.07</v>
      </c>
      <c r="E3364" s="46">
        <f t="shared" si="104"/>
        <v>-1.5377466097756809E-2</v>
      </c>
      <c r="F3364" s="73">
        <f>C3364-('Analyse France'!$E$11+'Analyse France'!$E$12*E3364)</f>
        <v>-3.2985497154527886E-3</v>
      </c>
    </row>
    <row r="3365" spans="1:6" x14ac:dyDescent="0.3">
      <c r="A3365" s="45">
        <v>40837.729169999999</v>
      </c>
      <c r="B3365" s="25">
        <v>3171.34</v>
      </c>
      <c r="C3365" s="46">
        <f t="shared" si="105"/>
        <v>2.8297023089618678E-2</v>
      </c>
      <c r="D3365" s="25">
        <v>238.93</v>
      </c>
      <c r="E3365" s="46">
        <f t="shared" si="104"/>
        <v>2.5142661003132227E-2</v>
      </c>
      <c r="F3365" s="73">
        <f>C3365-('Analyse France'!$E$11+'Analyse France'!$E$12*E3365)</f>
        <v>-3.0000117403939444E-3</v>
      </c>
    </row>
    <row r="3366" spans="1:6" x14ac:dyDescent="0.3">
      <c r="A3366" s="45">
        <v>40840.729169999999</v>
      </c>
      <c r="B3366" s="25">
        <v>3220.46</v>
      </c>
      <c r="C3366" s="46">
        <f t="shared" si="105"/>
        <v>1.5488720856168037E-2</v>
      </c>
      <c r="D3366" s="25">
        <v>242.03</v>
      </c>
      <c r="E3366" s="46">
        <f t="shared" si="104"/>
        <v>1.2974511363160746E-2</v>
      </c>
      <c r="F3366" s="73">
        <f>C3366-('Analyse France'!$E$11+'Analyse France'!$E$12*E3366)</f>
        <v>-4.3159032191503535E-4</v>
      </c>
    </row>
    <row r="3367" spans="1:6" x14ac:dyDescent="0.3">
      <c r="A3367" s="45">
        <v>40841.729169999999</v>
      </c>
      <c r="B3367" s="25">
        <v>3174.29</v>
      </c>
      <c r="C3367" s="46">
        <f t="shared" si="105"/>
        <v>-1.4336461250877175E-2</v>
      </c>
      <c r="D3367" s="25">
        <v>240.29</v>
      </c>
      <c r="E3367" s="46">
        <f t="shared" si="104"/>
        <v>-7.1891914225509224E-3</v>
      </c>
      <c r="F3367" s="73">
        <f>C3367-('Analyse France'!$E$11+'Analyse France'!$E$12*E3367)</f>
        <v>-4.7761780321726489E-3</v>
      </c>
    </row>
    <row r="3368" spans="1:6" x14ac:dyDescent="0.3">
      <c r="A3368" s="45">
        <v>40842.729169999999</v>
      </c>
      <c r="B3368" s="25">
        <v>3169.62</v>
      </c>
      <c r="C3368" s="46">
        <f t="shared" si="105"/>
        <v>-1.4711951333998829E-3</v>
      </c>
      <c r="D3368" s="25">
        <v>240.8</v>
      </c>
      <c r="E3368" s="46">
        <f t="shared" si="104"/>
        <v>2.1224353905697768E-3</v>
      </c>
      <c r="F3368" s="73">
        <f>C3368-('Analyse France'!$E$11+'Analyse France'!$E$12*E3368)</f>
        <v>-3.6778868855578957E-3</v>
      </c>
    </row>
    <row r="3369" spans="1:6" x14ac:dyDescent="0.3">
      <c r="A3369" s="45">
        <v>40843.729169999999</v>
      </c>
      <c r="B3369" s="25">
        <v>3368.62</v>
      </c>
      <c r="C3369" s="46">
        <f t="shared" si="105"/>
        <v>6.2783551340539256E-2</v>
      </c>
      <c r="D3369" s="25">
        <v>249.42</v>
      </c>
      <c r="E3369" s="46">
        <f t="shared" si="104"/>
        <v>3.5797342192690929E-2</v>
      </c>
      <c r="F3369" s="73">
        <f>C3369-('Analyse France'!$E$11+'Analyse France'!$E$12*E3369)</f>
        <v>1.8022342162023135E-2</v>
      </c>
    </row>
    <row r="3370" spans="1:6" x14ac:dyDescent="0.3">
      <c r="A3370" s="45">
        <v>40844.729169999999</v>
      </c>
      <c r="B3370" s="25">
        <v>3348.63</v>
      </c>
      <c r="C3370" s="46">
        <f t="shared" si="105"/>
        <v>-5.9341807624486709E-3</v>
      </c>
      <c r="D3370" s="25">
        <v>249</v>
      </c>
      <c r="E3370" s="46">
        <f t="shared" si="104"/>
        <v>-1.6839066634591893E-3</v>
      </c>
      <c r="F3370" s="73">
        <f>C3370-('Analyse France'!$E$11+'Analyse France'!$E$12*E3370)</f>
        <v>-3.3308503155652131E-3</v>
      </c>
    </row>
    <row r="3371" spans="1:6" x14ac:dyDescent="0.3">
      <c r="A3371" s="45">
        <v>40847.729169999999</v>
      </c>
      <c r="B3371" s="25">
        <v>3242.84</v>
      </c>
      <c r="C3371" s="46">
        <f t="shared" si="105"/>
        <v>-3.1592024200941871E-2</v>
      </c>
      <c r="D3371" s="25">
        <v>243.48</v>
      </c>
      <c r="E3371" s="46">
        <f t="shared" si="104"/>
        <v>-2.2168674698795243E-2</v>
      </c>
      <c r="F3371" s="73">
        <f>C3371-('Analyse France'!$E$11+'Analyse France'!$E$12*E3371)</f>
        <v>-3.1023736090030202E-3</v>
      </c>
    </row>
    <row r="3372" spans="1:6" x14ac:dyDescent="0.3">
      <c r="A3372" s="45">
        <v>40848.729169999999</v>
      </c>
      <c r="B3372" s="25">
        <v>3068.33</v>
      </c>
      <c r="C3372" s="46">
        <f t="shared" si="105"/>
        <v>-5.3813940866647814E-2</v>
      </c>
      <c r="D3372" s="25">
        <v>235.06</v>
      </c>
      <c r="E3372" s="46">
        <f t="shared" si="104"/>
        <v>-3.4581895843601052E-2</v>
      </c>
      <c r="F3372" s="73">
        <f>C3372-('Analyse France'!$E$11+'Analyse France'!$E$12*E3372)</f>
        <v>-9.6378731265372997E-3</v>
      </c>
    </row>
    <row r="3373" spans="1:6" x14ac:dyDescent="0.3">
      <c r="A3373" s="45">
        <v>40849.729169999999</v>
      </c>
      <c r="B3373" s="25">
        <v>3110.59</v>
      </c>
      <c r="C3373" s="46">
        <f t="shared" si="105"/>
        <v>1.3772964446457925E-2</v>
      </c>
      <c r="D3373" s="25">
        <v>237.22</v>
      </c>
      <c r="E3373" s="46">
        <f t="shared" si="104"/>
        <v>9.1891431974815418E-3</v>
      </c>
      <c r="F3373" s="73">
        <f>C3373-('Analyse France'!$E$11+'Analyse France'!$E$12*E3373)</f>
        <v>2.6361710526447233E-3</v>
      </c>
    </row>
    <row r="3374" spans="1:6" x14ac:dyDescent="0.3">
      <c r="A3374" s="45">
        <v>40850.729169999999</v>
      </c>
      <c r="B3374" s="25">
        <v>3195.47</v>
      </c>
      <c r="C3374" s="46">
        <f t="shared" si="105"/>
        <v>2.7287427787011431E-2</v>
      </c>
      <c r="D3374" s="25">
        <v>242.2</v>
      </c>
      <c r="E3374" s="46">
        <f t="shared" si="104"/>
        <v>2.099317089621433E-2</v>
      </c>
      <c r="F3374" s="73">
        <f>C3374-('Analyse France'!$E$11+'Analyse France'!$E$12*E3374)</f>
        <v>1.2340466396339664E-3</v>
      </c>
    </row>
    <row r="3375" spans="1:6" x14ac:dyDescent="0.3">
      <c r="A3375" s="45">
        <v>40851.729169999999</v>
      </c>
      <c r="B3375" s="25">
        <v>3123.55</v>
      </c>
      <c r="C3375" s="46">
        <f t="shared" si="105"/>
        <v>-2.2506861275492951E-2</v>
      </c>
      <c r="D3375" s="25">
        <v>239.76</v>
      </c>
      <c r="E3375" s="46">
        <f t="shared" si="104"/>
        <v>-1.0074318744838995E-2</v>
      </c>
      <c r="F3375" s="73">
        <f>C3375-('Analyse France'!$E$11+'Analyse France'!$E$12*E3375)</f>
        <v>-9.3006822675286253E-3</v>
      </c>
    </row>
    <row r="3376" spans="1:6" x14ac:dyDescent="0.3">
      <c r="A3376" s="45">
        <v>40854.729169999999</v>
      </c>
      <c r="B3376" s="25">
        <v>3103.6</v>
      </c>
      <c r="C3376" s="46">
        <f t="shared" si="105"/>
        <v>-6.3869635510878098E-3</v>
      </c>
      <c r="D3376" s="25">
        <v>238.44</v>
      </c>
      <c r="E3376" s="46">
        <f t="shared" si="104"/>
        <v>-5.5055055055054369E-3</v>
      </c>
      <c r="F3376" s="73">
        <f>C3376-('Analyse France'!$E$11+'Analyse France'!$E$12*E3376)</f>
        <v>1.0456688884046767E-3</v>
      </c>
    </row>
    <row r="3377" spans="1:6" x14ac:dyDescent="0.3">
      <c r="A3377" s="45">
        <v>40855.729169999999</v>
      </c>
      <c r="B3377" s="25">
        <v>3143.3</v>
      </c>
      <c r="C3377" s="46">
        <f t="shared" si="105"/>
        <v>1.2791596855264986E-2</v>
      </c>
      <c r="D3377" s="25">
        <v>240.5</v>
      </c>
      <c r="E3377" s="46">
        <f t="shared" si="104"/>
        <v>8.6394900184532109E-3</v>
      </c>
      <c r="F3377" s="73">
        <f>C3377-('Analyse France'!$E$11+'Analyse France'!$E$12*E3377)</f>
        <v>2.3493926379819161E-3</v>
      </c>
    </row>
    <row r="3378" spans="1:6" x14ac:dyDescent="0.3">
      <c r="A3378" s="45">
        <v>40856.729169999999</v>
      </c>
      <c r="B3378" s="25">
        <v>3075.16</v>
      </c>
      <c r="C3378" s="46">
        <f t="shared" si="105"/>
        <v>-2.1677854484140946E-2</v>
      </c>
      <c r="D3378" s="25">
        <v>236.34</v>
      </c>
      <c r="E3378" s="46">
        <f t="shared" si="104"/>
        <v>-1.7297297297297232E-2</v>
      </c>
      <c r="F3378" s="73">
        <f>C3378-('Analyse France'!$E$11+'Analyse France'!$E$12*E3378)</f>
        <v>6.5590336129276589E-4</v>
      </c>
    </row>
    <row r="3379" spans="1:6" x14ac:dyDescent="0.3">
      <c r="A3379" s="45">
        <v>40857.729169999999</v>
      </c>
      <c r="B3379" s="25">
        <v>3064.84</v>
      </c>
      <c r="C3379" s="46">
        <f t="shared" si="105"/>
        <v>-3.3559229438466787E-3</v>
      </c>
      <c r="D3379" s="25">
        <v>235.35</v>
      </c>
      <c r="E3379" s="46">
        <f t="shared" si="104"/>
        <v>-4.1888804265042268E-3</v>
      </c>
      <c r="F3379" s="73">
        <f>C3379-('Analyse France'!$E$11+'Analyse France'!$E$12*E3379)</f>
        <v>2.4129084583461901E-3</v>
      </c>
    </row>
    <row r="3380" spans="1:6" x14ac:dyDescent="0.3">
      <c r="A3380" s="45">
        <v>40858.729169999999</v>
      </c>
      <c r="B3380" s="25">
        <v>3149.38</v>
      </c>
      <c r="C3380" s="46">
        <f t="shared" si="105"/>
        <v>2.7583821667688913E-2</v>
      </c>
      <c r="D3380" s="25">
        <v>240.98</v>
      </c>
      <c r="E3380" s="46">
        <f t="shared" si="104"/>
        <v>2.3921818568090059E-2</v>
      </c>
      <c r="F3380" s="73">
        <f>C3380-('Analyse France'!$E$11+'Analyse France'!$E$12*E3380)</f>
        <v>-2.1704513372615211E-3</v>
      </c>
    </row>
    <row r="3381" spans="1:6" x14ac:dyDescent="0.3">
      <c r="A3381" s="45">
        <v>40861.729169999999</v>
      </c>
      <c r="B3381" s="25">
        <v>3108.95</v>
      </c>
      <c r="C3381" s="46">
        <f t="shared" si="105"/>
        <v>-1.2837447370593669E-2</v>
      </c>
      <c r="D3381" s="25">
        <v>238.47</v>
      </c>
      <c r="E3381" s="46">
        <f t="shared" si="104"/>
        <v>-1.0415802141256481E-2</v>
      </c>
      <c r="F3381" s="73">
        <f>C3381-('Analyse France'!$E$11+'Analyse France'!$E$12*E3381)</f>
        <v>8.0025951743429267E-4</v>
      </c>
    </row>
    <row r="3382" spans="1:6" x14ac:dyDescent="0.3">
      <c r="A3382" s="45">
        <v>40862.729169999999</v>
      </c>
      <c r="B3382" s="25">
        <v>3049.13</v>
      </c>
      <c r="C3382" s="46">
        <f t="shared" si="105"/>
        <v>-1.9241222920921786E-2</v>
      </c>
      <c r="D3382" s="25">
        <v>237.03</v>
      </c>
      <c r="E3382" s="46">
        <f t="shared" ref="E3382:E3445" si="106">D3382/D3381-1</f>
        <v>-6.0384954082274289E-3</v>
      </c>
      <c r="F3382" s="73">
        <f>C3382-('Analyse France'!$E$11+'Analyse France'!$E$12*E3382)</f>
        <v>-1.1135058458408904E-2</v>
      </c>
    </row>
    <row r="3383" spans="1:6" x14ac:dyDescent="0.3">
      <c r="A3383" s="45">
        <v>40863.729169999999</v>
      </c>
      <c r="B3383" s="25">
        <v>3064.9</v>
      </c>
      <c r="C3383" s="46">
        <f t="shared" ref="C3383:C3446" si="107">B3383/B3382-1</f>
        <v>5.1719670856933408E-3</v>
      </c>
      <c r="D3383" s="25">
        <v>237.04</v>
      </c>
      <c r="E3383" s="46">
        <f t="shared" si="106"/>
        <v>4.2188752478633518E-5</v>
      </c>
      <c r="F3383" s="73">
        <f>C3383-('Analyse France'!$E$11+'Analyse France'!$E$12*E3383)</f>
        <v>5.5940544518251634E-3</v>
      </c>
    </row>
    <row r="3384" spans="1:6" x14ac:dyDescent="0.3">
      <c r="A3384" s="45">
        <v>40864.729169999999</v>
      </c>
      <c r="B3384" s="25">
        <v>3010.29</v>
      </c>
      <c r="C3384" s="46">
        <f t="shared" si="107"/>
        <v>-1.781787334007634E-2</v>
      </c>
      <c r="D3384" s="25">
        <v>233.97</v>
      </c>
      <c r="E3384" s="46">
        <f t="shared" si="106"/>
        <v>-1.2951400607492336E-2</v>
      </c>
      <c r="F3384" s="73">
        <f>C3384-('Analyse France'!$E$11+'Analyse France'!$E$12*E3384)</f>
        <v>-9.7596547974208164E-4</v>
      </c>
    </row>
    <row r="3385" spans="1:6" x14ac:dyDescent="0.3">
      <c r="A3385" s="45">
        <v>40865.729169999999</v>
      </c>
      <c r="B3385" s="25">
        <v>2997.01</v>
      </c>
      <c r="C3385" s="46">
        <f t="shared" si="107"/>
        <v>-4.4115351012692372E-3</v>
      </c>
      <c r="D3385" s="25">
        <v>232.17</v>
      </c>
      <c r="E3385" s="46">
        <f t="shared" si="106"/>
        <v>-7.6932940120528759E-3</v>
      </c>
      <c r="F3385" s="73">
        <f>C3385-('Analyse France'!$E$11+'Analyse France'!$E$12*E3385)</f>
        <v>5.7857756393134459E-3</v>
      </c>
    </row>
    <row r="3386" spans="1:6" x14ac:dyDescent="0.3">
      <c r="A3386" s="45">
        <v>40868.729169999999</v>
      </c>
      <c r="B3386" s="25">
        <v>2894.94</v>
      </c>
      <c r="C3386" s="46">
        <f t="shared" si="107"/>
        <v>-3.4057277086162574E-2</v>
      </c>
      <c r="D3386" s="25">
        <v>224.76</v>
      </c>
      <c r="E3386" s="46">
        <f t="shared" si="106"/>
        <v>-3.1916268251712121E-2</v>
      </c>
      <c r="F3386" s="73">
        <f>C3386-('Analyse France'!$E$11+'Analyse France'!$E$12*E3386)</f>
        <v>6.7502736606336947E-3</v>
      </c>
    </row>
    <row r="3387" spans="1:6" x14ac:dyDescent="0.3">
      <c r="A3387" s="45">
        <v>40869.729169999999</v>
      </c>
      <c r="B3387" s="25">
        <v>2870.68</v>
      </c>
      <c r="C3387" s="46">
        <f t="shared" si="107"/>
        <v>-8.3801391393258928E-3</v>
      </c>
      <c r="D3387" s="25">
        <v>223.27</v>
      </c>
      <c r="E3387" s="46">
        <f t="shared" si="106"/>
        <v>-6.6292934685886484E-3</v>
      </c>
      <c r="F3387" s="73">
        <f>C3387-('Analyse France'!$E$11+'Analyse France'!$E$12*E3387)</f>
        <v>4.7260872140789979E-4</v>
      </c>
    </row>
    <row r="3388" spans="1:6" x14ac:dyDescent="0.3">
      <c r="A3388" s="45">
        <v>40870.729169999999</v>
      </c>
      <c r="B3388" s="25">
        <v>2822.43</v>
      </c>
      <c r="C3388" s="46">
        <f t="shared" si="107"/>
        <v>-1.6807864338762912E-2</v>
      </c>
      <c r="D3388" s="25">
        <v>220.31</v>
      </c>
      <c r="E3388" s="46">
        <f t="shared" si="106"/>
        <v>-1.3257490930263849E-2</v>
      </c>
      <c r="F3388" s="73">
        <f>C3388-('Analyse France'!$E$11+'Analyse France'!$E$12*E3388)</f>
        <v>4.2084566035557186E-4</v>
      </c>
    </row>
    <row r="3389" spans="1:6" x14ac:dyDescent="0.3">
      <c r="A3389" s="45">
        <v>40871.729169999999</v>
      </c>
      <c r="B3389" s="25">
        <v>2822.25</v>
      </c>
      <c r="C3389" s="46">
        <f t="shared" si="107"/>
        <v>-6.3774832325225184E-5</v>
      </c>
      <c r="D3389" s="25">
        <v>219.98</v>
      </c>
      <c r="E3389" s="46">
        <f t="shared" si="106"/>
        <v>-1.4978893377514124E-3</v>
      </c>
      <c r="F3389" s="73">
        <f>C3389-('Analyse France'!$E$11+'Analyse France'!$E$12*E3389)</f>
        <v>2.3044880737643999E-3</v>
      </c>
    </row>
    <row r="3390" spans="1:6" x14ac:dyDescent="0.3">
      <c r="A3390" s="45">
        <v>40872.729169999999</v>
      </c>
      <c r="B3390" s="25">
        <v>2856.97</v>
      </c>
      <c r="C3390" s="46">
        <f t="shared" si="107"/>
        <v>1.230224111967404E-2</v>
      </c>
      <c r="D3390" s="25">
        <v>221.54</v>
      </c>
      <c r="E3390" s="46">
        <f t="shared" si="106"/>
        <v>7.0915537776161663E-3</v>
      </c>
      <c r="F3390" s="73">
        <f>C3390-('Analyse France'!$E$11+'Analyse France'!$E$12*E3390)</f>
        <v>3.8161426793917267E-3</v>
      </c>
    </row>
    <row r="3391" spans="1:6" x14ac:dyDescent="0.3">
      <c r="A3391" s="45">
        <v>40875.729169999999</v>
      </c>
      <c r="B3391" s="25">
        <v>3012.93</v>
      </c>
      <c r="C3391" s="46">
        <f t="shared" si="107"/>
        <v>5.458930265281059E-2</v>
      </c>
      <c r="D3391" s="25">
        <v>229.85</v>
      </c>
      <c r="E3391" s="46">
        <f t="shared" si="106"/>
        <v>3.7510156179471066E-2</v>
      </c>
      <c r="F3391" s="73">
        <f>C3391-('Analyse France'!$E$11+'Analyse France'!$E$12*E3391)</f>
        <v>7.6636339532378528E-3</v>
      </c>
    </row>
    <row r="3392" spans="1:6" x14ac:dyDescent="0.3">
      <c r="A3392" s="45">
        <v>40876.729169999999</v>
      </c>
      <c r="B3392" s="25">
        <v>3026.76</v>
      </c>
      <c r="C3392" s="46">
        <f t="shared" si="107"/>
        <v>4.5902161683146758E-3</v>
      </c>
      <c r="D3392" s="25">
        <v>231.68</v>
      </c>
      <c r="E3392" s="46">
        <f t="shared" si="106"/>
        <v>7.961714161409672E-3</v>
      </c>
      <c r="F3392" s="73">
        <f>C3392-('Analyse France'!$E$11+'Analyse France'!$E$12*E3392)</f>
        <v>-4.9954920031379923E-3</v>
      </c>
    </row>
    <row r="3393" spans="1:6" x14ac:dyDescent="0.3">
      <c r="A3393" s="45">
        <v>40877.729169999999</v>
      </c>
      <c r="B3393" s="25">
        <v>3154.62</v>
      </c>
      <c r="C3393" s="46">
        <f t="shared" si="107"/>
        <v>4.224319073861138E-2</v>
      </c>
      <c r="D3393" s="25">
        <v>240.08</v>
      </c>
      <c r="E3393" s="46">
        <f t="shared" si="106"/>
        <v>3.6256906077348106E-2</v>
      </c>
      <c r="F3393" s="73">
        <f>C3393-('Analyse France'!$E$11+'Analyse France'!$E$12*E3393)</f>
        <v>-3.0987630119116011E-3</v>
      </c>
    </row>
    <row r="3394" spans="1:6" x14ac:dyDescent="0.3">
      <c r="A3394" s="45">
        <v>40878.729169999999</v>
      </c>
      <c r="B3394" s="25">
        <v>3129.95</v>
      </c>
      <c r="C3394" s="46">
        <f t="shared" si="107"/>
        <v>-7.8202762931827152E-3</v>
      </c>
      <c r="D3394" s="25">
        <v>238.49</v>
      </c>
      <c r="E3394" s="46">
        <f t="shared" si="106"/>
        <v>-6.6227924025324958E-3</v>
      </c>
      <c r="F3394" s="73">
        <f>C3394-('Analyse France'!$E$11+'Analyse France'!$E$12*E3394)</f>
        <v>1.0242562596245539E-3</v>
      </c>
    </row>
    <row r="3395" spans="1:6" x14ac:dyDescent="0.3">
      <c r="A3395" s="45">
        <v>40879.729169999999</v>
      </c>
      <c r="B3395" s="25">
        <v>3164.95</v>
      </c>
      <c r="C3395" s="46">
        <f t="shared" si="107"/>
        <v>1.1182287256984891E-2</v>
      </c>
      <c r="D3395" s="25">
        <v>240.73</v>
      </c>
      <c r="E3395" s="46">
        <f t="shared" si="106"/>
        <v>9.3924273554446547E-3</v>
      </c>
      <c r="F3395" s="73">
        <f>C3395-('Analyse France'!$E$11+'Analyse France'!$E$12*E3395)</f>
        <v>-2.1139353649882522E-4</v>
      </c>
    </row>
    <row r="3396" spans="1:6" x14ac:dyDescent="0.3">
      <c r="A3396" s="45">
        <v>40882.729169999999</v>
      </c>
      <c r="B3396" s="25">
        <v>3201.28</v>
      </c>
      <c r="C3396" s="46">
        <f t="shared" si="107"/>
        <v>1.1478854326292698E-2</v>
      </c>
      <c r="D3396" s="25">
        <v>242.75</v>
      </c>
      <c r="E3396" s="46">
        <f t="shared" si="106"/>
        <v>8.3911436048684784E-3</v>
      </c>
      <c r="F3396" s="73">
        <f>C3396-('Analyse France'!$E$11+'Analyse France'!$E$12*E3396)</f>
        <v>1.3504820624806717E-3</v>
      </c>
    </row>
    <row r="3397" spans="1:6" x14ac:dyDescent="0.3">
      <c r="A3397" s="45">
        <v>40883.729169999999</v>
      </c>
      <c r="B3397" s="25">
        <v>3179.63</v>
      </c>
      <c r="C3397" s="46">
        <f t="shared" si="107"/>
        <v>-6.7629198320672268E-3</v>
      </c>
      <c r="D3397" s="25">
        <v>241.92</v>
      </c>
      <c r="E3397" s="46">
        <f t="shared" si="106"/>
        <v>-3.4191555097837778E-3</v>
      </c>
      <c r="F3397" s="73">
        <f>C3397-('Analyse France'!$E$11+'Analyse France'!$E$12*E3397)</f>
        <v>-1.9667792401134873E-3</v>
      </c>
    </row>
    <row r="3398" spans="1:6" x14ac:dyDescent="0.3">
      <c r="A3398" s="45">
        <v>40884.729169999999</v>
      </c>
      <c r="B3398" s="25">
        <v>3175.98</v>
      </c>
      <c r="C3398" s="46">
        <f t="shared" si="107"/>
        <v>-1.1479323065891611E-3</v>
      </c>
      <c r="D3398" s="25">
        <v>241.44</v>
      </c>
      <c r="E3398" s="46">
        <f t="shared" si="106"/>
        <v>-1.9841269841269771E-3</v>
      </c>
      <c r="F3398" s="73">
        <f>C3398-('Analyse France'!$E$11+'Analyse France'!$E$12*E3398)</f>
        <v>1.8347824380052398E-3</v>
      </c>
    </row>
    <row r="3399" spans="1:6" x14ac:dyDescent="0.3">
      <c r="A3399" s="45">
        <v>40885.729169999999</v>
      </c>
      <c r="B3399" s="25">
        <v>3095.49</v>
      </c>
      <c r="C3399" s="46">
        <f t="shared" si="107"/>
        <v>-2.5343358585381615E-2</v>
      </c>
      <c r="D3399" s="25">
        <v>237.71</v>
      </c>
      <c r="E3399" s="46">
        <f t="shared" si="106"/>
        <v>-1.544897282968849E-2</v>
      </c>
      <c r="F3399" s="73">
        <f>C3399-('Analyse France'!$E$11+'Analyse France'!$E$12*E3399)</f>
        <v>-5.3453029952980485E-3</v>
      </c>
    </row>
    <row r="3400" spans="1:6" x14ac:dyDescent="0.3">
      <c r="A3400" s="45">
        <v>40886.729169999999</v>
      </c>
      <c r="B3400" s="25">
        <v>3172.35</v>
      </c>
      <c r="C3400" s="46">
        <f t="shared" si="107"/>
        <v>2.4829671554422728E-2</v>
      </c>
      <c r="D3400" s="25">
        <v>240.51</v>
      </c>
      <c r="E3400" s="46">
        <f t="shared" si="106"/>
        <v>1.177905851667993E-2</v>
      </c>
      <c r="F3400" s="73">
        <f>C3400-('Analyse France'!$E$11+'Analyse France'!$E$12*E3400)</f>
        <v>1.0420037726892945E-2</v>
      </c>
    </row>
    <row r="3401" spans="1:6" x14ac:dyDescent="0.3">
      <c r="A3401" s="45">
        <v>40889.729169999999</v>
      </c>
      <c r="B3401" s="25">
        <v>3089.59</v>
      </c>
      <c r="C3401" s="46">
        <f t="shared" si="107"/>
        <v>-2.6087915898308722E-2</v>
      </c>
      <c r="D3401" s="25">
        <v>236.05</v>
      </c>
      <c r="E3401" s="46">
        <f t="shared" si="106"/>
        <v>-1.8543927487422507E-2</v>
      </c>
      <c r="F3401" s="73">
        <f>C3401-('Analyse France'!$E$11+'Analyse France'!$E$12*E3401)</f>
        <v>-2.1788085957365408E-3</v>
      </c>
    </row>
    <row r="3402" spans="1:6" x14ac:dyDescent="0.3">
      <c r="A3402" s="45">
        <v>40890.729169999999</v>
      </c>
      <c r="B3402" s="25">
        <v>3078.72</v>
      </c>
      <c r="C3402" s="46">
        <f t="shared" si="107"/>
        <v>-3.5182661777130031E-3</v>
      </c>
      <c r="D3402" s="25">
        <v>237.3</v>
      </c>
      <c r="E3402" s="46">
        <f t="shared" si="106"/>
        <v>5.2954882440161555E-3</v>
      </c>
      <c r="F3402" s="73">
        <f>C3402-('Analyse France'!$E$11+'Analyse France'!$E$12*E3402)</f>
        <v>-9.7347012601252808E-3</v>
      </c>
    </row>
    <row r="3403" spans="1:6" x14ac:dyDescent="0.3">
      <c r="A3403" s="45">
        <v>40891.729169999999</v>
      </c>
      <c r="B3403" s="25">
        <v>2976.17</v>
      </c>
      <c r="C3403" s="46">
        <f t="shared" si="107"/>
        <v>-3.3309297370335611E-2</v>
      </c>
      <c r="D3403" s="25">
        <v>232.44</v>
      </c>
      <c r="E3403" s="46">
        <f t="shared" si="106"/>
        <v>-2.0480404551201037E-2</v>
      </c>
      <c r="F3403" s="73">
        <f>C3403-('Analyse France'!$E$11+'Analyse France'!$E$12*E3403)</f>
        <v>-6.9530905868194874E-3</v>
      </c>
    </row>
    <row r="3404" spans="1:6" x14ac:dyDescent="0.3">
      <c r="A3404" s="45">
        <v>40892.729169999999</v>
      </c>
      <c r="B3404" s="25">
        <v>2998.73</v>
      </c>
      <c r="C3404" s="46">
        <f t="shared" si="107"/>
        <v>7.5802121518595555E-3</v>
      </c>
      <c r="D3404" s="25">
        <v>234.73</v>
      </c>
      <c r="E3404" s="46">
        <f t="shared" si="106"/>
        <v>9.8520048184478348E-3</v>
      </c>
      <c r="F3404" s="73">
        <f>C3404-('Analyse France'!$E$11+'Analyse France'!$E$12*E3404)</f>
        <v>-4.3942303724004549E-3</v>
      </c>
    </row>
    <row r="3405" spans="1:6" x14ac:dyDescent="0.3">
      <c r="A3405" s="45">
        <v>40893.729169999999</v>
      </c>
      <c r="B3405" s="25">
        <v>2972.3</v>
      </c>
      <c r="C3405" s="46">
        <f t="shared" si="107"/>
        <v>-8.8137311461851109E-3</v>
      </c>
      <c r="D3405" s="25">
        <v>233.71</v>
      </c>
      <c r="E3405" s="46">
        <f t="shared" si="106"/>
        <v>-4.3454181399905645E-3</v>
      </c>
      <c r="F3405" s="73">
        <f>C3405-('Analyse France'!$E$11+'Analyse France'!$E$12*E3405)</f>
        <v>-2.8470851844574546E-3</v>
      </c>
    </row>
    <row r="3406" spans="1:6" x14ac:dyDescent="0.3">
      <c r="A3406" s="45">
        <v>40896.729169999999</v>
      </c>
      <c r="B3406" s="25">
        <v>2974.2</v>
      </c>
      <c r="C3406" s="46">
        <f t="shared" si="107"/>
        <v>6.3923560878764718E-4</v>
      </c>
      <c r="D3406" s="25">
        <v>233.75</v>
      </c>
      <c r="E3406" s="46">
        <f t="shared" si="106"/>
        <v>1.7115228274344751E-4</v>
      </c>
      <c r="F3406" s="73">
        <f>C3406-('Analyse France'!$E$11+'Analyse France'!$E$12*E3406)</f>
        <v>8.9835353217485026E-4</v>
      </c>
    </row>
    <row r="3407" spans="1:6" x14ac:dyDescent="0.3">
      <c r="A3407" s="45">
        <v>40897.729169999999</v>
      </c>
      <c r="B3407" s="25">
        <v>3055.39</v>
      </c>
      <c r="C3407" s="46">
        <f t="shared" si="107"/>
        <v>2.7298096967251828E-2</v>
      </c>
      <c r="D3407" s="25">
        <v>238.51</v>
      </c>
      <c r="E3407" s="46">
        <f t="shared" si="106"/>
        <v>2.0363636363636362E-2</v>
      </c>
      <c r="F3407" s="73">
        <f>C3407-('Analyse France'!$E$11+'Analyse France'!$E$12*E3407)</f>
        <v>2.0402499662493731E-3</v>
      </c>
    </row>
    <row r="3408" spans="1:6" x14ac:dyDescent="0.3">
      <c r="A3408" s="45">
        <v>40898.729169999999</v>
      </c>
      <c r="B3408" s="25">
        <v>3030.47</v>
      </c>
      <c r="C3408" s="46">
        <f t="shared" si="107"/>
        <v>-8.1560782747865934E-3</v>
      </c>
      <c r="D3408" s="25">
        <v>237.29</v>
      </c>
      <c r="E3408" s="46">
        <f t="shared" si="106"/>
        <v>-5.1150895140664732E-3</v>
      </c>
      <c r="F3408" s="73">
        <f>C3408-('Analyse France'!$E$11+'Analyse France'!$E$12*E3408)</f>
        <v>-1.2168091639246639E-3</v>
      </c>
    </row>
    <row r="3409" spans="1:6" x14ac:dyDescent="0.3">
      <c r="A3409" s="45">
        <v>40899.729169999999</v>
      </c>
      <c r="B3409" s="25">
        <v>3071.8</v>
      </c>
      <c r="C3409" s="46">
        <f t="shared" si="107"/>
        <v>1.3638148538015704E-2</v>
      </c>
      <c r="D3409" s="25">
        <v>239.78</v>
      </c>
      <c r="E3409" s="46">
        <f t="shared" si="106"/>
        <v>1.0493488979729459E-2</v>
      </c>
      <c r="F3409" s="73">
        <f>C3409-('Analyse France'!$E$11+'Analyse France'!$E$12*E3409)</f>
        <v>8.5307128563605686E-4</v>
      </c>
    </row>
    <row r="3410" spans="1:6" x14ac:dyDescent="0.3">
      <c r="A3410" s="45">
        <v>40900.729169999999</v>
      </c>
      <c r="B3410" s="25">
        <v>3102.09</v>
      </c>
      <c r="C3410" s="46">
        <f t="shared" si="107"/>
        <v>9.8606680122403922E-3</v>
      </c>
      <c r="D3410" s="25">
        <v>241.86</v>
      </c>
      <c r="E3410" s="46">
        <f t="shared" si="106"/>
        <v>8.6746184002002291E-3</v>
      </c>
      <c r="F3410" s="73">
        <f>C3410-('Analyse France'!$E$11+'Analyse France'!$E$12*E3410)</f>
        <v>-6.259274588031518E-4</v>
      </c>
    </row>
    <row r="3411" spans="1:6" x14ac:dyDescent="0.3">
      <c r="A3411" s="45">
        <v>40904.729169999999</v>
      </c>
      <c r="B3411" s="25">
        <v>3103.11</v>
      </c>
      <c r="C3411" s="46">
        <f t="shared" si="107"/>
        <v>3.2881057609546183E-4</v>
      </c>
      <c r="D3411" s="25">
        <v>241.91</v>
      </c>
      <c r="E3411" s="46">
        <f t="shared" si="106"/>
        <v>2.0673116679059689E-4</v>
      </c>
      <c r="F3411" s="73">
        <f>C3411-('Analyse France'!$E$11+'Analyse France'!$E$12*E3411)</f>
        <v>5.4296795215015006E-4</v>
      </c>
    </row>
    <row r="3412" spans="1:6" x14ac:dyDescent="0.3">
      <c r="A3412" s="45">
        <v>40905.729169999999</v>
      </c>
      <c r="B3412" s="25">
        <v>3071.08</v>
      </c>
      <c r="C3412" s="46">
        <f t="shared" si="107"/>
        <v>-1.0321902865190191E-2</v>
      </c>
      <c r="D3412" s="25">
        <v>240.2</v>
      </c>
      <c r="E3412" s="46">
        <f t="shared" si="106"/>
        <v>-7.0687445744285204E-3</v>
      </c>
      <c r="F3412" s="73">
        <f>C3412-('Analyse France'!$E$11+'Analyse France'!$E$12*E3412)</f>
        <v>-9.1382667492655167E-4</v>
      </c>
    </row>
    <row r="3413" spans="1:6" x14ac:dyDescent="0.3">
      <c r="A3413" s="45">
        <v>40906.729169999999</v>
      </c>
      <c r="B3413" s="25">
        <v>3127.56</v>
      </c>
      <c r="C3413" s="46">
        <f t="shared" si="107"/>
        <v>1.8390924365369932E-2</v>
      </c>
      <c r="D3413" s="25">
        <v>242.46</v>
      </c>
      <c r="E3413" s="46">
        <f t="shared" si="106"/>
        <v>9.4088259783513539E-3</v>
      </c>
      <c r="F3413" s="73">
        <f>C3413-('Analyse France'!$E$11+'Analyse France'!$E$12*E3413)</f>
        <v>6.9765208572443605E-3</v>
      </c>
    </row>
    <row r="3414" spans="1:6" x14ac:dyDescent="0.3">
      <c r="A3414" s="45">
        <v>40907.729169999999</v>
      </c>
      <c r="B3414" s="25">
        <v>3159.81</v>
      </c>
      <c r="C3414" s="46">
        <f t="shared" si="107"/>
        <v>1.0311552775965849E-2</v>
      </c>
      <c r="D3414" s="25">
        <v>244.54</v>
      </c>
      <c r="E3414" s="46">
        <f t="shared" si="106"/>
        <v>8.57873463664105E-3</v>
      </c>
      <c r="F3414" s="73">
        <f>C3414-('Analyse France'!$E$11+'Analyse France'!$E$12*E3414)</f>
        <v>-5.387569938977016E-5</v>
      </c>
    </row>
    <row r="3415" spans="1:6" x14ac:dyDescent="0.3">
      <c r="A3415" s="45">
        <v>40910.729169999999</v>
      </c>
      <c r="B3415" s="25">
        <v>3222.3</v>
      </c>
      <c r="C3415" s="46">
        <f t="shared" si="107"/>
        <v>1.9776505549384371E-2</v>
      </c>
      <c r="D3415" s="25">
        <v>247.15</v>
      </c>
      <c r="E3415" s="46">
        <f t="shared" si="106"/>
        <v>1.0673100515253164E-2</v>
      </c>
      <c r="F3415" s="73">
        <f>C3415-('Analyse France'!$E$11+'Analyse France'!$E$12*E3415)</f>
        <v>6.7644556653258438E-3</v>
      </c>
    </row>
    <row r="3416" spans="1:6" x14ac:dyDescent="0.3">
      <c r="A3416" s="45">
        <v>40911.729169999999</v>
      </c>
      <c r="B3416" s="25">
        <v>3245.4</v>
      </c>
      <c r="C3416" s="46">
        <f t="shared" si="107"/>
        <v>7.1687924774228584E-3</v>
      </c>
      <c r="D3416" s="25">
        <v>251.06</v>
      </c>
      <c r="E3416" s="46">
        <f t="shared" si="106"/>
        <v>1.5820352012947625E-2</v>
      </c>
      <c r="F3416" s="73">
        <f>C3416-('Analyse France'!$E$11+'Analyse France'!$E$12*E3416)</f>
        <v>-1.2347768461219783E-2</v>
      </c>
    </row>
    <row r="3417" spans="1:6" x14ac:dyDescent="0.3">
      <c r="A3417" s="45">
        <v>40912.729169999999</v>
      </c>
      <c r="B3417" s="25">
        <v>3193.65</v>
      </c>
      <c r="C3417" s="46">
        <f t="shared" si="107"/>
        <v>-1.5945646145313352E-2</v>
      </c>
      <c r="D3417" s="25">
        <v>249.62</v>
      </c>
      <c r="E3417" s="46">
        <f t="shared" si="106"/>
        <v>-5.7356807137736165E-3</v>
      </c>
      <c r="F3417" s="73">
        <f>C3417-('Analyse France'!$E$11+'Analyse France'!$E$12*E3417)</f>
        <v>-8.222144455048451E-3</v>
      </c>
    </row>
    <row r="3418" spans="1:6" x14ac:dyDescent="0.3">
      <c r="A3418" s="45">
        <v>40913.729169999999</v>
      </c>
      <c r="B3418" s="25">
        <v>3144.91</v>
      </c>
      <c r="C3418" s="46">
        <f t="shared" si="107"/>
        <v>-1.526153460773727E-2</v>
      </c>
      <c r="D3418" s="25">
        <v>247.39</v>
      </c>
      <c r="E3418" s="46">
        <f t="shared" si="106"/>
        <v>-8.9335790401411375E-3</v>
      </c>
      <c r="F3418" s="73">
        <f>C3418-('Analyse France'!$E$11+'Analyse France'!$E$12*E3418)</f>
        <v>-3.496892704173955E-3</v>
      </c>
    </row>
    <row r="3419" spans="1:6" x14ac:dyDescent="0.3">
      <c r="A3419" s="45">
        <v>40914.729169999999</v>
      </c>
      <c r="B3419" s="25">
        <v>3137.36</v>
      </c>
      <c r="C3419" s="46">
        <f t="shared" si="107"/>
        <v>-2.4007046306571134E-3</v>
      </c>
      <c r="D3419" s="25">
        <v>247.53</v>
      </c>
      <c r="E3419" s="46">
        <f t="shared" si="106"/>
        <v>5.659080803590566E-4</v>
      </c>
      <c r="F3419" s="73">
        <f>C3419-('Analyse France'!$E$11+'Analyse France'!$E$12*E3419)</f>
        <v>-2.6404341893876988E-3</v>
      </c>
    </row>
    <row r="3420" spans="1:6" x14ac:dyDescent="0.3">
      <c r="A3420" s="45">
        <v>40917.729169999999</v>
      </c>
      <c r="B3420" s="25">
        <v>3127.69</v>
      </c>
      <c r="C3420" s="46">
        <f t="shared" si="107"/>
        <v>-3.0822092459902306E-3</v>
      </c>
      <c r="D3420" s="25">
        <v>246.42</v>
      </c>
      <c r="E3420" s="46">
        <f t="shared" si="106"/>
        <v>-4.484304932735439E-3</v>
      </c>
      <c r="F3420" s="73">
        <f>C3420-('Analyse France'!$E$11+'Analyse France'!$E$12*E3420)</f>
        <v>3.0599460490484971E-3</v>
      </c>
    </row>
    <row r="3421" spans="1:6" x14ac:dyDescent="0.3">
      <c r="A3421" s="45">
        <v>40918.729169999999</v>
      </c>
      <c r="B3421" s="25">
        <v>3210.79</v>
      </c>
      <c r="C3421" s="46">
        <f t="shared" si="107"/>
        <v>2.656912929350419E-2</v>
      </c>
      <c r="D3421" s="25">
        <v>250.82</v>
      </c>
      <c r="E3421" s="46">
        <f t="shared" si="106"/>
        <v>1.7855693531369177E-2</v>
      </c>
      <c r="F3421" s="73">
        <f>C3421-('Analyse France'!$E$11+'Analyse France'!$E$12*E3421)</f>
        <v>4.4805352198268762E-3</v>
      </c>
    </row>
    <row r="3422" spans="1:6" x14ac:dyDescent="0.3">
      <c r="A3422" s="45">
        <v>40919.729169999999</v>
      </c>
      <c r="B3422" s="25">
        <v>3204.83</v>
      </c>
      <c r="C3422" s="46">
        <f t="shared" si="107"/>
        <v>-1.8562409874205432E-3</v>
      </c>
      <c r="D3422" s="25">
        <v>249.93</v>
      </c>
      <c r="E3422" s="46">
        <f t="shared" si="106"/>
        <v>-3.5483613746909448E-3</v>
      </c>
      <c r="F3422" s="73">
        <f>C3422-('Analyse France'!$E$11+'Analyse France'!$E$12*E3422)</f>
        <v>3.1031752822385126E-3</v>
      </c>
    </row>
    <row r="3423" spans="1:6" x14ac:dyDescent="0.3">
      <c r="A3423" s="45">
        <v>40920.729169999999</v>
      </c>
      <c r="B3423" s="25">
        <v>3199.98</v>
      </c>
      <c r="C3423" s="46">
        <f t="shared" si="107"/>
        <v>-1.5133408012281135E-3</v>
      </c>
      <c r="D3423" s="25">
        <v>249.5</v>
      </c>
      <c r="E3423" s="46">
        <f t="shared" si="106"/>
        <v>-1.7204817348858148E-3</v>
      </c>
      <c r="F3423" s="73">
        <f>C3423-('Analyse France'!$E$11+'Analyse France'!$E$12*E3423)</f>
        <v>1.1362090613033361E-3</v>
      </c>
    </row>
    <row r="3424" spans="1:6" x14ac:dyDescent="0.3">
      <c r="A3424" s="45">
        <v>40921.729169999999</v>
      </c>
      <c r="B3424" s="25">
        <v>3196.49</v>
      </c>
      <c r="C3424" s="46">
        <f t="shared" si="107"/>
        <v>-1.0906318164489726E-3</v>
      </c>
      <c r="D3424" s="25">
        <v>249.18</v>
      </c>
      <c r="E3424" s="46">
        <f t="shared" si="106"/>
        <v>-1.2825651302604824E-3</v>
      </c>
      <c r="F3424" s="73">
        <f>C3424-('Analyse France'!$E$11+'Analyse France'!$E$12*E3424)</f>
        <v>1.0055288446713401E-3</v>
      </c>
    </row>
    <row r="3425" spans="1:6" x14ac:dyDescent="0.3">
      <c r="A3425" s="45">
        <v>40924.729169999999</v>
      </c>
      <c r="B3425" s="25">
        <v>3225</v>
      </c>
      <c r="C3425" s="46">
        <f t="shared" si="107"/>
        <v>8.9191582016525661E-3</v>
      </c>
      <c r="D3425" s="25">
        <v>251.12</v>
      </c>
      <c r="E3425" s="46">
        <f t="shared" si="106"/>
        <v>7.7855365599164283E-3</v>
      </c>
      <c r="F3425" s="73">
        <f>C3425-('Analyse France'!$E$11+'Analyse France'!$E$12*E3425)</f>
        <v>-4.4391675341341405E-4</v>
      </c>
    </row>
    <row r="3426" spans="1:6" x14ac:dyDescent="0.3">
      <c r="A3426" s="45">
        <v>40925.729169999999</v>
      </c>
      <c r="B3426" s="25">
        <v>3269.99</v>
      </c>
      <c r="C3426" s="46">
        <f t="shared" si="107"/>
        <v>1.395038759689915E-2</v>
      </c>
      <c r="D3426" s="25">
        <v>253.27</v>
      </c>
      <c r="E3426" s="46">
        <f t="shared" si="106"/>
        <v>8.5616438356164171E-3</v>
      </c>
      <c r="F3426" s="73">
        <f>C3426-('Analyse France'!$E$11+'Analyse France'!$E$12*E3426)</f>
        <v>3.606556532170584E-3</v>
      </c>
    </row>
    <row r="3427" spans="1:6" x14ac:dyDescent="0.3">
      <c r="A3427" s="45">
        <v>40926.729169999999</v>
      </c>
      <c r="B3427" s="25">
        <v>3264.93</v>
      </c>
      <c r="C3427" s="46">
        <f t="shared" si="107"/>
        <v>-1.5474053437471991E-3</v>
      </c>
      <c r="D3427" s="25">
        <v>253.48</v>
      </c>
      <c r="E3427" s="46">
        <f t="shared" si="106"/>
        <v>8.2915465708532921E-4</v>
      </c>
      <c r="F3427" s="73">
        <f>C3427-('Analyse France'!$E$11+'Analyse France'!$E$12*E3427)</f>
        <v>-2.1197959875567688E-3</v>
      </c>
    </row>
    <row r="3428" spans="1:6" x14ac:dyDescent="0.3">
      <c r="A3428" s="45">
        <v>40927.729169999999</v>
      </c>
      <c r="B3428" s="25">
        <v>3328.94</v>
      </c>
      <c r="C3428" s="46">
        <f t="shared" si="107"/>
        <v>1.9605320787888347E-2</v>
      </c>
      <c r="D3428" s="25">
        <v>256.57</v>
      </c>
      <c r="E3428" s="46">
        <f t="shared" si="106"/>
        <v>1.2190310872652654E-2</v>
      </c>
      <c r="F3428" s="73">
        <f>C3428-('Analyse France'!$E$11+'Analyse France'!$E$12*E3428)</f>
        <v>4.6759930039147191E-3</v>
      </c>
    </row>
    <row r="3429" spans="1:6" x14ac:dyDescent="0.3">
      <c r="A3429" s="45">
        <v>40928.729169999999</v>
      </c>
      <c r="B3429" s="25">
        <v>3321.5</v>
      </c>
      <c r="C3429" s="46">
        <f t="shared" si="107"/>
        <v>-2.2349456583777849E-3</v>
      </c>
      <c r="D3429" s="25">
        <v>255.85</v>
      </c>
      <c r="E3429" s="46">
        <f t="shared" si="106"/>
        <v>-2.8062517051876679E-3</v>
      </c>
      <c r="F3429" s="73">
        <f>C3429-('Analyse France'!$E$11+'Analyse France'!$E$12*E3429)</f>
        <v>1.7866768098398714E-3</v>
      </c>
    </row>
    <row r="3430" spans="1:6" x14ac:dyDescent="0.3">
      <c r="A3430" s="45">
        <v>40931.729169999999</v>
      </c>
      <c r="B3430" s="25">
        <v>3338.42</v>
      </c>
      <c r="C3430" s="46">
        <f t="shared" si="107"/>
        <v>5.0940839981936659E-3</v>
      </c>
      <c r="D3430" s="25">
        <v>257.01</v>
      </c>
      <c r="E3430" s="46">
        <f t="shared" si="106"/>
        <v>4.5339065858902572E-3</v>
      </c>
      <c r="F3430" s="73">
        <f>C3430-('Analyse France'!$E$11+'Analyse France'!$E$12*E3430)</f>
        <v>-1.5995079807225657E-4</v>
      </c>
    </row>
    <row r="3431" spans="1:6" x14ac:dyDescent="0.3">
      <c r="A3431" s="45">
        <v>40932.729169999999</v>
      </c>
      <c r="B3431" s="25">
        <v>3322.65</v>
      </c>
      <c r="C3431" s="46">
        <f t="shared" si="107"/>
        <v>-4.7237914941798964E-3</v>
      </c>
      <c r="D3431" s="25">
        <v>256.04000000000002</v>
      </c>
      <c r="E3431" s="46">
        <f t="shared" si="106"/>
        <v>-3.7741722111979126E-3</v>
      </c>
      <c r="F3431" s="73">
        <f>C3431-('Analyse France'!$E$11+'Analyse France'!$E$12*E3431)</f>
        <v>5.209788295723692E-4</v>
      </c>
    </row>
    <row r="3432" spans="1:6" x14ac:dyDescent="0.3">
      <c r="A3432" s="45">
        <v>40933.729169999999</v>
      </c>
      <c r="B3432" s="25">
        <v>3312.48</v>
      </c>
      <c r="C3432" s="46">
        <f t="shared" si="107"/>
        <v>-3.060809895715777E-3</v>
      </c>
      <c r="D3432" s="25">
        <v>254.95</v>
      </c>
      <c r="E3432" s="46">
        <f t="shared" si="106"/>
        <v>-4.257147320731236E-3</v>
      </c>
      <c r="F3432" s="73">
        <f>C3432-('Analyse France'!$E$11+'Analyse France'!$E$12*E3432)</f>
        <v>2.7942894435228332E-3</v>
      </c>
    </row>
    <row r="3433" spans="1:6" x14ac:dyDescent="0.3">
      <c r="A3433" s="45">
        <v>40934.729169999999</v>
      </c>
      <c r="B3433" s="25">
        <v>3363.23</v>
      </c>
      <c r="C3433" s="46">
        <f t="shared" si="107"/>
        <v>1.5320847220209544E-2</v>
      </c>
      <c r="D3433" s="25">
        <v>257.86</v>
      </c>
      <c r="E3433" s="46">
        <f t="shared" si="106"/>
        <v>1.141400274563642E-2</v>
      </c>
      <c r="F3433" s="73">
        <f>C3433-('Analyse France'!$E$11+'Analyse France'!$E$12*E3433)</f>
        <v>1.3725293589494907E-3</v>
      </c>
    </row>
    <row r="3434" spans="1:6" x14ac:dyDescent="0.3">
      <c r="A3434" s="45">
        <v>40935.729169999999</v>
      </c>
      <c r="B3434" s="25">
        <v>3318.76</v>
      </c>
      <c r="C3434" s="46">
        <f t="shared" si="107"/>
        <v>-1.322240822066878E-2</v>
      </c>
      <c r="D3434" s="25">
        <v>255.4</v>
      </c>
      <c r="E3434" s="46">
        <f t="shared" si="106"/>
        <v>-9.5400604979446468E-3</v>
      </c>
      <c r="F3434" s="73">
        <f>C3434-('Analyse France'!$E$11+'Analyse France'!$E$12*E3434)</f>
        <v>-6.9136402484323671E-4</v>
      </c>
    </row>
    <row r="3435" spans="1:6" x14ac:dyDescent="0.3">
      <c r="A3435" s="45">
        <v>40938.729169999999</v>
      </c>
      <c r="B3435" s="25">
        <v>3265.64</v>
      </c>
      <c r="C3435" s="46">
        <f t="shared" si="107"/>
        <v>-1.6005978136412469E-2</v>
      </c>
      <c r="D3435" s="25">
        <v>252.52</v>
      </c>
      <c r="E3435" s="46">
        <f t="shared" si="106"/>
        <v>-1.1276429130775201E-2</v>
      </c>
      <c r="F3435" s="73">
        <f>C3435-('Analyse France'!$E$11+'Analyse France'!$E$12*E3435)</f>
        <v>-1.2807087366818286E-3</v>
      </c>
    </row>
    <row r="3436" spans="1:6" x14ac:dyDescent="0.3">
      <c r="A3436" s="45">
        <v>40939.729169999999</v>
      </c>
      <c r="B3436" s="25">
        <v>3298.55</v>
      </c>
      <c r="C3436" s="46">
        <f t="shared" si="107"/>
        <v>1.0077657059565759E-2</v>
      </c>
      <c r="D3436" s="25">
        <v>254.41</v>
      </c>
      <c r="E3436" s="46">
        <f t="shared" si="106"/>
        <v>7.4845556787581646E-3</v>
      </c>
      <c r="F3436" s="73">
        <f>C3436-('Analyse France'!$E$11+'Analyse France'!$E$12*E3436)</f>
        <v>1.0949275120613281E-3</v>
      </c>
    </row>
    <row r="3437" spans="1:6" x14ac:dyDescent="0.3">
      <c r="A3437" s="45">
        <v>40940.729169999999</v>
      </c>
      <c r="B3437" s="25">
        <v>3367.46</v>
      </c>
      <c r="C3437" s="46">
        <f t="shared" si="107"/>
        <v>2.0890997559533719E-2</v>
      </c>
      <c r="D3437" s="25">
        <v>259.51</v>
      </c>
      <c r="E3437" s="46">
        <f t="shared" si="106"/>
        <v>2.0046381824613713E-2</v>
      </c>
      <c r="F3437" s="73">
        <f>C3437-('Analyse France'!$E$11+'Analyse France'!$E$12*E3437)</f>
        <v>-3.9659392358737458E-3</v>
      </c>
    </row>
    <row r="3438" spans="1:6" x14ac:dyDescent="0.3">
      <c r="A3438" s="45">
        <v>40941.729169999999</v>
      </c>
      <c r="B3438" s="25">
        <v>3376.66</v>
      </c>
      <c r="C3438" s="46">
        <f t="shared" si="107"/>
        <v>2.7320294821615576E-3</v>
      </c>
      <c r="D3438" s="25">
        <v>260.11</v>
      </c>
      <c r="E3438" s="46">
        <f t="shared" si="106"/>
        <v>2.3120496319988249E-3</v>
      </c>
      <c r="F3438" s="73">
        <f>C3438-('Analyse France'!$E$11+'Analyse France'!$E$12*E3438)</f>
        <v>2.8572481619230797E-4</v>
      </c>
    </row>
    <row r="3439" spans="1:6" x14ac:dyDescent="0.3">
      <c r="A3439" s="45">
        <v>40942.729169999999</v>
      </c>
      <c r="B3439" s="25">
        <v>3427.92</v>
      </c>
      <c r="C3439" s="46">
        <f t="shared" si="107"/>
        <v>1.5180681501839155E-2</v>
      </c>
      <c r="D3439" s="25">
        <v>264.60000000000002</v>
      </c>
      <c r="E3439" s="46">
        <f t="shared" si="106"/>
        <v>1.7261927645995989E-2</v>
      </c>
      <c r="F3439" s="73">
        <f>C3439-('Analyse France'!$E$11+'Analyse France'!$E$12*E3439)</f>
        <v>-6.1575787738928391E-3</v>
      </c>
    </row>
    <row r="3440" spans="1:6" x14ac:dyDescent="0.3">
      <c r="A3440" s="45">
        <v>40945.729169999999</v>
      </c>
      <c r="B3440" s="25">
        <v>3405.27</v>
      </c>
      <c r="C3440" s="46">
        <f t="shared" si="107"/>
        <v>-6.6075054260309463E-3</v>
      </c>
      <c r="D3440" s="25">
        <v>264.27</v>
      </c>
      <c r="E3440" s="46">
        <f t="shared" si="106"/>
        <v>-1.2471655328799569E-3</v>
      </c>
      <c r="F3440" s="73">
        <f>C3440-('Analyse France'!$E$11+'Analyse France'!$E$12*E3440)</f>
        <v>-4.5560787501438375E-3</v>
      </c>
    </row>
    <row r="3441" spans="1:6" x14ac:dyDescent="0.3">
      <c r="A3441" s="45">
        <v>40946.729169999999</v>
      </c>
      <c r="B3441" s="25">
        <v>3411.54</v>
      </c>
      <c r="C3441" s="46">
        <f t="shared" si="107"/>
        <v>1.8412636883418099E-3</v>
      </c>
      <c r="D3441" s="25">
        <v>263.55</v>
      </c>
      <c r="E3441" s="46">
        <f t="shared" si="106"/>
        <v>-2.7244863208081282E-3</v>
      </c>
      <c r="F3441" s="73">
        <f>C3441-('Analyse France'!$E$11+'Analyse France'!$E$12*E3441)</f>
        <v>5.7595603628193982E-3</v>
      </c>
    </row>
    <row r="3442" spans="1:6" x14ac:dyDescent="0.3">
      <c r="A3442" s="45">
        <v>40947.729169999999</v>
      </c>
      <c r="B3442" s="25">
        <v>3410</v>
      </c>
      <c r="C3442" s="46">
        <f t="shared" si="107"/>
        <v>-4.5140904107821012E-4</v>
      </c>
      <c r="D3442" s="25">
        <v>263.01</v>
      </c>
      <c r="E3442" s="46">
        <f t="shared" si="106"/>
        <v>-2.0489470688674905E-3</v>
      </c>
      <c r="F3442" s="73">
        <f>C3442-('Analyse France'!$E$11+'Analyse France'!$E$12*E3442)</f>
        <v>2.6132179547327093E-3</v>
      </c>
    </row>
    <row r="3443" spans="1:6" x14ac:dyDescent="0.3">
      <c r="A3443" s="45">
        <v>40948.729169999999</v>
      </c>
      <c r="B3443" s="25">
        <v>3424.71</v>
      </c>
      <c r="C3443" s="46">
        <f t="shared" si="107"/>
        <v>4.3137829912023307E-3</v>
      </c>
      <c r="D3443" s="25">
        <v>263.64</v>
      </c>
      <c r="E3443" s="46">
        <f t="shared" si="106"/>
        <v>2.3953461845556134E-3</v>
      </c>
      <c r="F3443" s="73">
        <f>C3443-('Analyse France'!$E$11+'Analyse France'!$E$12*E3443)</f>
        <v>1.7622176152877712E-3</v>
      </c>
    </row>
    <row r="3444" spans="1:6" x14ac:dyDescent="0.3">
      <c r="A3444" s="45">
        <v>40949.729169999999</v>
      </c>
      <c r="B3444" s="25">
        <v>3373.14</v>
      </c>
      <c r="C3444" s="46">
        <f t="shared" si="107"/>
        <v>-1.5058209308233428E-2</v>
      </c>
      <c r="D3444" s="25">
        <v>261.24</v>
      </c>
      <c r="E3444" s="46">
        <f t="shared" si="106"/>
        <v>-9.1033227127901295E-3</v>
      </c>
      <c r="F3444" s="73">
        <f>C3444-('Analyse France'!$E$11+'Analyse France'!$E$12*E3444)</f>
        <v>-3.0790646558369484E-3</v>
      </c>
    </row>
    <row r="3445" spans="1:6" x14ac:dyDescent="0.3">
      <c r="A3445" s="45">
        <v>40952.729169999999</v>
      </c>
      <c r="B3445" s="25">
        <v>3384.55</v>
      </c>
      <c r="C3445" s="46">
        <f t="shared" si="107"/>
        <v>3.3826049319032325E-3</v>
      </c>
      <c r="D3445" s="25">
        <v>263.17</v>
      </c>
      <c r="E3445" s="46">
        <f t="shared" si="106"/>
        <v>7.3878425968458838E-3</v>
      </c>
      <c r="F3445" s="73">
        <f>C3445-('Analyse France'!$E$11+'Analyse France'!$E$12*E3445)</f>
        <v>-5.4779096216955956E-3</v>
      </c>
    </row>
    <row r="3446" spans="1:6" x14ac:dyDescent="0.3">
      <c r="A3446" s="45">
        <v>40953.729169999999</v>
      </c>
      <c r="B3446" s="25">
        <v>3375.64</v>
      </c>
      <c r="C3446" s="46">
        <f t="shared" si="107"/>
        <v>-2.6325508560961497E-3</v>
      </c>
      <c r="D3446" s="25">
        <v>262.56</v>
      </c>
      <c r="E3446" s="46">
        <f t="shared" ref="E3446:E3508" si="108">D3446/D3445-1</f>
        <v>-2.3178933769046894E-3</v>
      </c>
      <c r="F3446" s="73">
        <f>C3446-('Analyse France'!$E$11+'Analyse France'!$E$12*E3446)</f>
        <v>7.7193989700370582E-4</v>
      </c>
    </row>
    <row r="3447" spans="1:6" x14ac:dyDescent="0.3">
      <c r="A3447" s="45">
        <v>40954.729169999999</v>
      </c>
      <c r="B3447" s="25">
        <v>3390.35</v>
      </c>
      <c r="C3447" s="46">
        <f t="shared" ref="C3447:C3510" si="109">B3447/B3446-1</f>
        <v>4.3576921709660432E-3</v>
      </c>
      <c r="D3447" s="25">
        <v>264.16000000000003</v>
      </c>
      <c r="E3447" s="46">
        <f t="shared" si="108"/>
        <v>6.0938452163314949E-3</v>
      </c>
      <c r="F3447" s="73">
        <f>C3447-('Analyse France'!$E$11+'Analyse France'!$E$12*E3447)</f>
        <v>-2.8676156572709569E-3</v>
      </c>
    </row>
    <row r="3448" spans="1:6" x14ac:dyDescent="0.3">
      <c r="A3448" s="45">
        <v>40955.729169999999</v>
      </c>
      <c r="B3448" s="25">
        <v>3393.25</v>
      </c>
      <c r="C3448" s="46">
        <f t="shared" si="109"/>
        <v>8.5536891471393872E-4</v>
      </c>
      <c r="D3448" s="25">
        <v>264.31</v>
      </c>
      <c r="E3448" s="46">
        <f t="shared" si="108"/>
        <v>5.6783767413670638E-4</v>
      </c>
      <c r="F3448" s="73">
        <f>C3448-('Analyse France'!$E$11+'Analyse France'!$E$12*E3448)</f>
        <v>6.1320095481659422E-4</v>
      </c>
    </row>
    <row r="3449" spans="1:6" x14ac:dyDescent="0.3">
      <c r="A3449" s="45">
        <v>40956.729169999999</v>
      </c>
      <c r="B3449" s="25">
        <v>3439.62</v>
      </c>
      <c r="C3449" s="46">
        <f t="shared" si="109"/>
        <v>1.3665365062992763E-2</v>
      </c>
      <c r="D3449" s="25">
        <v>265.93</v>
      </c>
      <c r="E3449" s="46">
        <f t="shared" si="108"/>
        <v>6.1291665090235092E-3</v>
      </c>
      <c r="F3449" s="73">
        <f>C3449-('Analyse France'!$E$11+'Analyse France'!$E$12*E3449)</f>
        <v>6.395422202082438E-3</v>
      </c>
    </row>
    <row r="3450" spans="1:6" x14ac:dyDescent="0.3">
      <c r="A3450" s="45">
        <v>40959.729169999999</v>
      </c>
      <c r="B3450" s="25">
        <v>3472.54</v>
      </c>
      <c r="C3450" s="46">
        <f t="shared" si="109"/>
        <v>9.5708246841221811E-3</v>
      </c>
      <c r="D3450" s="25">
        <v>268.16000000000003</v>
      </c>
      <c r="E3450" s="46">
        <f t="shared" si="108"/>
        <v>8.3856654006693176E-3</v>
      </c>
      <c r="F3450" s="73">
        <f>C3450-('Analyse France'!$E$11+'Analyse France'!$E$12*E3450)</f>
        <v>-5.5062484824983798E-4</v>
      </c>
    </row>
    <row r="3451" spans="1:6" x14ac:dyDescent="0.3">
      <c r="A3451" s="45">
        <v>40960.729169999999</v>
      </c>
      <c r="B3451" s="25">
        <v>3465.24</v>
      </c>
      <c r="C3451" s="46">
        <f t="shared" si="109"/>
        <v>-2.102207605959916E-3</v>
      </c>
      <c r="D3451" s="25">
        <v>266.77999999999997</v>
      </c>
      <c r="E3451" s="46">
        <f t="shared" si="108"/>
        <v>-5.1461813842483828E-3</v>
      </c>
      <c r="F3451" s="73">
        <f>C3451-('Analyse France'!$E$11+'Analyse France'!$E$12*E3451)</f>
        <v>4.8763518744121322E-3</v>
      </c>
    </row>
    <row r="3452" spans="1:6" x14ac:dyDescent="0.3">
      <c r="A3452" s="45">
        <v>40961.729169999999</v>
      </c>
      <c r="B3452" s="25">
        <v>3447.37</v>
      </c>
      <c r="C3452" s="46">
        <f t="shared" si="109"/>
        <v>-5.1569299673326352E-3</v>
      </c>
      <c r="D3452" s="25">
        <v>264.58999999999997</v>
      </c>
      <c r="E3452" s="46">
        <f t="shared" si="108"/>
        <v>-8.2090111702526336E-3</v>
      </c>
      <c r="F3452" s="73">
        <f>C3452-('Analyse France'!$E$11+'Analyse France'!$E$12*E3452)</f>
        <v>5.6920854661432468E-3</v>
      </c>
    </row>
    <row r="3453" spans="1:6" x14ac:dyDescent="0.3">
      <c r="A3453" s="45">
        <v>40962.729169999999</v>
      </c>
      <c r="B3453" s="25">
        <v>3447.31</v>
      </c>
      <c r="C3453" s="46">
        <f t="shared" si="109"/>
        <v>-1.7404572181134448E-5</v>
      </c>
      <c r="D3453" s="25">
        <v>264.08</v>
      </c>
      <c r="E3453" s="46">
        <f t="shared" si="108"/>
        <v>-1.9275104879247218E-3</v>
      </c>
      <c r="F3453" s="73">
        <f>C3453-('Analyse France'!$E$11+'Analyse France'!$E$12*E3453)</f>
        <v>2.8937646834111576E-3</v>
      </c>
    </row>
    <row r="3454" spans="1:6" x14ac:dyDescent="0.3">
      <c r="A3454" s="45">
        <v>40963.729169999999</v>
      </c>
      <c r="B3454" s="25">
        <v>3467.03</v>
      </c>
      <c r="C3454" s="46">
        <f t="shared" si="109"/>
        <v>5.7204022846799596E-3</v>
      </c>
      <c r="D3454" s="25">
        <v>264.77</v>
      </c>
      <c r="E3454" s="46">
        <f t="shared" si="108"/>
        <v>2.6128445925477362E-3</v>
      </c>
      <c r="F3454" s="73">
        <f>C3454-('Analyse France'!$E$11+'Analyse France'!$E$12*E3454)</f>
        <v>2.8939871564708239E-3</v>
      </c>
    </row>
    <row r="3455" spans="1:6" x14ac:dyDescent="0.3">
      <c r="A3455" s="45">
        <v>40966.729169999999</v>
      </c>
      <c r="B3455" s="25">
        <v>3441.45</v>
      </c>
      <c r="C3455" s="46">
        <f t="shared" si="109"/>
        <v>-7.3780728750545421E-3</v>
      </c>
      <c r="D3455" s="25">
        <v>263.86</v>
      </c>
      <c r="E3455" s="46">
        <f t="shared" si="108"/>
        <v>-3.4369452732558869E-3</v>
      </c>
      <c r="F3455" s="73">
        <f>C3455-('Analyse France'!$E$11+'Analyse France'!$E$12*E3455)</f>
        <v>-2.5594516032244451E-3</v>
      </c>
    </row>
    <row r="3456" spans="1:6" x14ac:dyDescent="0.3">
      <c r="A3456" s="45">
        <v>40967.729169999999</v>
      </c>
      <c r="B3456" s="25">
        <v>3453.99</v>
      </c>
      <c r="C3456" s="46">
        <f t="shared" si="109"/>
        <v>3.6438129276903375E-3</v>
      </c>
      <c r="D3456" s="25">
        <v>264.33</v>
      </c>
      <c r="E3456" s="46">
        <f t="shared" si="108"/>
        <v>1.7812476313194825E-3</v>
      </c>
      <c r="F3456" s="73">
        <f>C3456-('Analyse France'!$E$11+'Analyse France'!$E$12*E3456)</f>
        <v>1.8682754629663787E-3</v>
      </c>
    </row>
    <row r="3457" spans="1:6" x14ac:dyDescent="0.3">
      <c r="A3457" s="45">
        <v>40968.729169999999</v>
      </c>
      <c r="B3457" s="25">
        <v>3452.45</v>
      </c>
      <c r="C3457" s="46">
        <f t="shared" si="109"/>
        <v>-4.4586116346601035E-4</v>
      </c>
      <c r="D3457" s="25">
        <v>264.32</v>
      </c>
      <c r="E3457" s="46">
        <f t="shared" si="108"/>
        <v>-3.7831498505669359E-5</v>
      </c>
      <c r="F3457" s="73">
        <f>C3457-('Analyse France'!$E$11+'Analyse France'!$E$12*E3457)</f>
        <v>7.7346695292048167E-5</v>
      </c>
    </row>
    <row r="3458" spans="1:6" x14ac:dyDescent="0.3">
      <c r="A3458" s="45">
        <v>40969.729169999999</v>
      </c>
      <c r="B3458" s="25">
        <v>3499.73</v>
      </c>
      <c r="C3458" s="46">
        <f t="shared" si="109"/>
        <v>1.3694622659270905E-2</v>
      </c>
      <c r="D3458" s="25">
        <v>267.06</v>
      </c>
      <c r="E3458" s="46">
        <f t="shared" si="108"/>
        <v>1.0366222760290533E-2</v>
      </c>
      <c r="F3458" s="73">
        <f>C3458-('Analyse France'!$E$11+'Analyse France'!$E$12*E3458)</f>
        <v>1.0703699812464086E-3</v>
      </c>
    </row>
    <row r="3459" spans="1:6" x14ac:dyDescent="0.3">
      <c r="A3459" s="45">
        <v>40970.729169999999</v>
      </c>
      <c r="B3459" s="25">
        <v>3501.17</v>
      </c>
      <c r="C3459" s="46">
        <f t="shared" si="109"/>
        <v>4.1146031265260063E-4</v>
      </c>
      <c r="D3459" s="25">
        <v>267.20999999999998</v>
      </c>
      <c r="E3459" s="46">
        <f t="shared" si="108"/>
        <v>5.6167153448649643E-4</v>
      </c>
      <c r="F3459" s="73">
        <f>C3459-('Analyse France'!$E$11+'Analyse France'!$E$12*E3459)</f>
        <v>1.7708441878056392E-4</v>
      </c>
    </row>
    <row r="3460" spans="1:6" x14ac:dyDescent="0.3">
      <c r="A3460" s="45">
        <v>40973.729169999999</v>
      </c>
      <c r="B3460" s="25">
        <v>3487.54</v>
      </c>
      <c r="C3460" s="46">
        <f t="shared" si="109"/>
        <v>-3.8929843452332191E-3</v>
      </c>
      <c r="D3460" s="25">
        <v>265.56</v>
      </c>
      <c r="E3460" s="46">
        <f t="shared" si="108"/>
        <v>-6.1749186033456249E-3</v>
      </c>
      <c r="F3460" s="73">
        <f>C3460-('Analyse France'!$E$11+'Analyse France'!$E$12*E3460)</f>
        <v>4.3855762360909267E-3</v>
      </c>
    </row>
    <row r="3461" spans="1:6" x14ac:dyDescent="0.3">
      <c r="A3461" s="45">
        <v>40974.729169999999</v>
      </c>
      <c r="B3461" s="25">
        <v>3362.56</v>
      </c>
      <c r="C3461" s="46">
        <f t="shared" si="109"/>
        <v>-3.5836148115863886E-2</v>
      </c>
      <c r="D3461" s="25">
        <v>258.45999999999998</v>
      </c>
      <c r="E3461" s="46">
        <f t="shared" si="108"/>
        <v>-2.6735954209971435E-2</v>
      </c>
      <c r="F3461" s="73">
        <f>C3461-('Analyse France'!$E$11+'Analyse France'!$E$12*E3461)</f>
        <v>-1.5748891066701687E-3</v>
      </c>
    </row>
    <row r="3462" spans="1:6" x14ac:dyDescent="0.3">
      <c r="A3462" s="45">
        <v>40975.729169999999</v>
      </c>
      <c r="B3462" s="25">
        <v>3392.33</v>
      </c>
      <c r="C3462" s="46">
        <f t="shared" si="109"/>
        <v>8.8533736200988589E-3</v>
      </c>
      <c r="D3462" s="25">
        <v>260.11</v>
      </c>
      <c r="E3462" s="46">
        <f t="shared" si="108"/>
        <v>6.3839665712297489E-3</v>
      </c>
      <c r="F3462" s="73">
        <f>C3462-('Analyse France'!$E$11+'Analyse France'!$E$12*E3462)</f>
        <v>1.2614434185521653E-3</v>
      </c>
    </row>
    <row r="3463" spans="1:6" x14ac:dyDescent="0.3">
      <c r="A3463" s="45">
        <v>40976.729169999999</v>
      </c>
      <c r="B3463" s="25">
        <v>3478.36</v>
      </c>
      <c r="C3463" s="46">
        <f t="shared" si="109"/>
        <v>2.5360150692886663E-2</v>
      </c>
      <c r="D3463" s="25">
        <v>264.16000000000003</v>
      </c>
      <c r="E3463" s="46">
        <f t="shared" si="108"/>
        <v>1.5570335627234755E-2</v>
      </c>
      <c r="F3463" s="73">
        <f>C3463-('Analyse France'!$E$11+'Analyse France'!$E$12*E3463)</f>
        <v>6.1595320285675013E-3</v>
      </c>
    </row>
    <row r="3464" spans="1:6" x14ac:dyDescent="0.3">
      <c r="A3464" s="45">
        <v>40977.729169999999</v>
      </c>
      <c r="B3464" s="25">
        <v>3487.48</v>
      </c>
      <c r="C3464" s="46">
        <f t="shared" si="109"/>
        <v>2.6219252751296107E-3</v>
      </c>
      <c r="D3464" s="25">
        <v>265.44</v>
      </c>
      <c r="E3464" s="46">
        <f t="shared" si="108"/>
        <v>4.8455481526346045E-3</v>
      </c>
      <c r="F3464" s="73">
        <f>C3464-('Analyse France'!$E$11+'Analyse France'!$E$12*E3464)</f>
        <v>-3.0259266907198224E-3</v>
      </c>
    </row>
    <row r="3465" spans="1:6" x14ac:dyDescent="0.3">
      <c r="A3465" s="45">
        <v>40980.729169999999</v>
      </c>
      <c r="B3465" s="25">
        <v>3490.06</v>
      </c>
      <c r="C3465" s="46">
        <f t="shared" si="109"/>
        <v>7.3978918875527988E-4</v>
      </c>
      <c r="D3465" s="25">
        <v>264.87</v>
      </c>
      <c r="E3465" s="46">
        <f t="shared" si="108"/>
        <v>-2.1473779385171587E-3</v>
      </c>
      <c r="F3465" s="73">
        <f>C3465-('Analyse France'!$E$11+'Analyse France'!$E$12*E3465)</f>
        <v>3.9288019232532195E-3</v>
      </c>
    </row>
    <row r="3466" spans="1:6" x14ac:dyDescent="0.3">
      <c r="A3466" s="45">
        <v>40981.729169999999</v>
      </c>
      <c r="B3466" s="25">
        <v>3550.16</v>
      </c>
      <c r="C3466" s="46">
        <f t="shared" si="109"/>
        <v>1.7220334320899866E-2</v>
      </c>
      <c r="D3466" s="25">
        <v>269.56</v>
      </c>
      <c r="E3466" s="46">
        <f t="shared" si="108"/>
        <v>1.7706799562049236E-2</v>
      </c>
      <c r="F3466" s="73">
        <f>C3466-('Analyse France'!$E$11+'Analyse France'!$E$12*E3466)</f>
        <v>-4.6801044878100641E-3</v>
      </c>
    </row>
    <row r="3467" spans="1:6" x14ac:dyDescent="0.3">
      <c r="A3467" s="45">
        <v>40982.729169999999</v>
      </c>
      <c r="B3467" s="25">
        <v>3564.51</v>
      </c>
      <c r="C3467" s="46">
        <f t="shared" si="109"/>
        <v>4.0420713432633981E-3</v>
      </c>
      <c r="D3467" s="25">
        <v>270.27</v>
      </c>
      <c r="E3467" s="46">
        <f t="shared" si="108"/>
        <v>2.6339219468762831E-3</v>
      </c>
      <c r="F3467" s="73">
        <f>C3467-('Analyse France'!$E$11+'Analyse France'!$E$12*E3467)</f>
        <v>1.1890210517456834E-3</v>
      </c>
    </row>
    <row r="3468" spans="1:6" x14ac:dyDescent="0.3">
      <c r="A3468" s="45">
        <v>40983.729169999999</v>
      </c>
      <c r="B3468" s="25">
        <v>3580.21</v>
      </c>
      <c r="C3468" s="46">
        <f t="shared" si="109"/>
        <v>4.4045324602819402E-3</v>
      </c>
      <c r="D3468" s="25">
        <v>270.98</v>
      </c>
      <c r="E3468" s="46">
        <f t="shared" si="108"/>
        <v>2.6270026270027724E-3</v>
      </c>
      <c r="F3468" s="73">
        <f>C3468-('Analyse France'!$E$11+'Analyse France'!$E$12*E3468)</f>
        <v>1.5602260182978286E-3</v>
      </c>
    </row>
    <row r="3469" spans="1:6" x14ac:dyDescent="0.3">
      <c r="A3469" s="45">
        <v>40984.729169999999</v>
      </c>
      <c r="B3469" s="25">
        <v>3594.83</v>
      </c>
      <c r="C3469" s="46">
        <f t="shared" si="109"/>
        <v>4.0835593442842821E-3</v>
      </c>
      <c r="D3469" s="25">
        <v>272.39999999999998</v>
      </c>
      <c r="E3469" s="46">
        <f t="shared" si="108"/>
        <v>5.2402391320391928E-3</v>
      </c>
      <c r="F3469" s="73">
        <f>C3469-('Analyse France'!$E$11+'Analyse France'!$E$12*E3469)</f>
        <v>-2.0630581937995168E-3</v>
      </c>
    </row>
    <row r="3470" spans="1:6" x14ac:dyDescent="0.3">
      <c r="A3470" s="45">
        <v>40987.729169999999</v>
      </c>
      <c r="B3470" s="25">
        <v>3577.88</v>
      </c>
      <c r="C3470" s="46">
        <f t="shared" si="109"/>
        <v>-4.7151047476514663E-3</v>
      </c>
      <c r="D3470" s="25">
        <v>272.07</v>
      </c>
      <c r="E3470" s="46">
        <f t="shared" si="108"/>
        <v>-1.2114537444933848E-3</v>
      </c>
      <c r="F3470" s="73">
        <f>C3470-('Analyse France'!$E$11+'Analyse France'!$E$12*E3470)</f>
        <v>-2.7088065684860497E-3</v>
      </c>
    </row>
    <row r="3471" spans="1:6" x14ac:dyDescent="0.3">
      <c r="A3471" s="45">
        <v>40988.729169999999</v>
      </c>
      <c r="B3471" s="25">
        <v>3530.83</v>
      </c>
      <c r="C3471" s="46">
        <f t="shared" si="109"/>
        <v>-1.3150245396715388E-2</v>
      </c>
      <c r="D3471" s="25">
        <v>268.97000000000003</v>
      </c>
      <c r="E3471" s="46">
        <f t="shared" si="108"/>
        <v>-1.1394126511559355E-2</v>
      </c>
      <c r="F3471" s="73">
        <f>C3471-('Analyse France'!$E$11+'Analyse France'!$E$12*E3471)</f>
        <v>1.7237565673263282E-3</v>
      </c>
    </row>
    <row r="3472" spans="1:6" x14ac:dyDescent="0.3">
      <c r="A3472" s="45">
        <v>40989.729169999999</v>
      </c>
      <c r="B3472" s="25">
        <v>3527.37</v>
      </c>
      <c r="C3472" s="46">
        <f t="shared" si="109"/>
        <v>-9.7993956095310253E-4</v>
      </c>
      <c r="D3472" s="25">
        <v>268.67</v>
      </c>
      <c r="E3472" s="46">
        <f t="shared" si="108"/>
        <v>-1.1153660259508591E-3</v>
      </c>
      <c r="F3472" s="73">
        <f>C3472-('Analyse France'!$E$11+'Analyse France'!$E$12*E3472)</f>
        <v>9.0493388741189063E-4</v>
      </c>
    </row>
    <row r="3473" spans="1:6" x14ac:dyDescent="0.3">
      <c r="A3473" s="45">
        <v>40990.729169999999</v>
      </c>
      <c r="B3473" s="25">
        <v>3472.46</v>
      </c>
      <c r="C3473" s="46">
        <f t="shared" si="109"/>
        <v>-1.5566838749549894E-2</v>
      </c>
      <c r="D3473" s="25">
        <v>265.49</v>
      </c>
      <c r="E3473" s="46">
        <f t="shared" si="108"/>
        <v>-1.1836081438195589E-2</v>
      </c>
      <c r="F3473" s="73">
        <f>C3473-('Analyse France'!$E$11+'Analyse France'!$E$12*E3473)</f>
        <v>-1.3434441201119231E-4</v>
      </c>
    </row>
    <row r="3474" spans="1:6" x14ac:dyDescent="0.3">
      <c r="A3474" s="45">
        <v>40991.729169999999</v>
      </c>
      <c r="B3474" s="25">
        <v>3476.18</v>
      </c>
      <c r="C3474" s="46">
        <f t="shared" si="109"/>
        <v>1.0712866382909247E-3</v>
      </c>
      <c r="D3474" s="25">
        <v>265.64999999999998</v>
      </c>
      <c r="E3474" s="46">
        <f t="shared" si="108"/>
        <v>6.0265923386926268E-4</v>
      </c>
      <c r="F3474" s="73">
        <f>C3474-('Analyse France'!$E$11+'Analyse France'!$E$12*E3474)</f>
        <v>7.8511515140063548E-4</v>
      </c>
    </row>
    <row r="3475" spans="1:6" x14ac:dyDescent="0.3">
      <c r="A3475" s="45">
        <v>40994.729169999999</v>
      </c>
      <c r="B3475" s="25">
        <v>3501.98</v>
      </c>
      <c r="C3475" s="46">
        <f t="shared" si="109"/>
        <v>7.4219401757100734E-3</v>
      </c>
      <c r="D3475" s="25">
        <v>268.12</v>
      </c>
      <c r="E3475" s="46">
        <f t="shared" si="108"/>
        <v>9.2979484283832736E-3</v>
      </c>
      <c r="F3475" s="73">
        <f>C3475-('Analyse France'!$E$11+'Analyse France'!$E$12*E3475)</f>
        <v>-3.8523488946819572E-3</v>
      </c>
    </row>
    <row r="3476" spans="1:6" x14ac:dyDescent="0.3">
      <c r="A3476" s="45">
        <v>40995.729169999999</v>
      </c>
      <c r="B3476" s="25">
        <v>3469.59</v>
      </c>
      <c r="C3476" s="46">
        <f t="shared" si="109"/>
        <v>-9.2490533926521401E-3</v>
      </c>
      <c r="D3476" s="25">
        <v>266.92</v>
      </c>
      <c r="E3476" s="46">
        <f t="shared" si="108"/>
        <v>-4.4756079367447299E-3</v>
      </c>
      <c r="F3476" s="73">
        <f>C3476-('Analyse France'!$E$11+'Analyse France'!$E$12*E3476)</f>
        <v>-3.1178883720518347E-3</v>
      </c>
    </row>
    <row r="3477" spans="1:6" x14ac:dyDescent="0.3">
      <c r="A3477" s="45">
        <v>40996.729169999999</v>
      </c>
      <c r="B3477" s="25">
        <v>3430.15</v>
      </c>
      <c r="C3477" s="46">
        <f t="shared" si="109"/>
        <v>-1.1367337351099183E-2</v>
      </c>
      <c r="D3477" s="25">
        <v>264.10000000000002</v>
      </c>
      <c r="E3477" s="46">
        <f t="shared" si="108"/>
        <v>-1.0564963284879325E-2</v>
      </c>
      <c r="F3477" s="73">
        <f>C3477-('Analyse France'!$E$11+'Analyse France'!$E$12*E3477)</f>
        <v>2.4588624263948908E-3</v>
      </c>
    </row>
    <row r="3478" spans="1:6" x14ac:dyDescent="0.3">
      <c r="A3478" s="45">
        <v>40997.729169999999</v>
      </c>
      <c r="B3478" s="25">
        <v>3381.12</v>
      </c>
      <c r="C3478" s="46">
        <f t="shared" si="109"/>
        <v>-1.4293835546550504E-2</v>
      </c>
      <c r="D3478" s="25">
        <v>260.74</v>
      </c>
      <c r="E3478" s="46">
        <f t="shared" si="108"/>
        <v>-1.2722453616054619E-2</v>
      </c>
      <c r="F3478" s="73">
        <f>C3478-('Analyse France'!$E$11+'Analyse France'!$E$12*E3478)</f>
        <v>2.2587551437586589E-3</v>
      </c>
    </row>
    <row r="3479" spans="1:6" x14ac:dyDescent="0.3">
      <c r="A3479" s="45">
        <v>40998.729169999999</v>
      </c>
      <c r="B3479" s="25">
        <v>3423.81</v>
      </c>
      <c r="C3479" s="46">
        <f t="shared" si="109"/>
        <v>1.2625993753549114E-2</v>
      </c>
      <c r="D3479" s="25">
        <v>263.32</v>
      </c>
      <c r="E3479" s="46">
        <f t="shared" si="108"/>
        <v>9.8949144741888873E-3</v>
      </c>
      <c r="F3479" s="73">
        <f>C3479-('Analyse France'!$E$11+'Analyse France'!$E$12*E3479)</f>
        <v>5.9732688640609308E-4</v>
      </c>
    </row>
    <row r="3480" spans="1:6" x14ac:dyDescent="0.3">
      <c r="A3480" s="45">
        <v>41001.729169999999</v>
      </c>
      <c r="B3480" s="25">
        <v>3462.91</v>
      </c>
      <c r="C3480" s="46">
        <f t="shared" si="109"/>
        <v>1.1420026228090796E-2</v>
      </c>
      <c r="D3480" s="25">
        <v>267.16000000000003</v>
      </c>
      <c r="E3480" s="46">
        <f t="shared" si="108"/>
        <v>1.4583016861613451E-2</v>
      </c>
      <c r="F3480" s="73">
        <f>C3480-('Analyse France'!$E$11+'Analyse France'!$E$12*E3480)</f>
        <v>-6.5329312663285379E-3</v>
      </c>
    </row>
    <row r="3481" spans="1:6" x14ac:dyDescent="0.3">
      <c r="A3481" s="45">
        <v>41002.729169999999</v>
      </c>
      <c r="B3481" s="25">
        <v>3406.78</v>
      </c>
      <c r="C3481" s="46">
        <f t="shared" si="109"/>
        <v>-1.6208911002596027E-2</v>
      </c>
      <c r="D3481" s="25">
        <v>264.29000000000002</v>
      </c>
      <c r="E3481" s="46">
        <f t="shared" si="108"/>
        <v>-1.0742626141638012E-2</v>
      </c>
      <c r="F3481" s="73">
        <f>C3481-('Analyse France'!$E$11+'Analyse France'!$E$12*E3481)</f>
        <v>-2.1582011120263658E-3</v>
      </c>
    </row>
    <row r="3482" spans="1:6" x14ac:dyDescent="0.3">
      <c r="A3482" s="45">
        <v>41003.729169999999</v>
      </c>
      <c r="B3482" s="25">
        <v>3313.47</v>
      </c>
      <c r="C3482" s="46">
        <f t="shared" si="109"/>
        <v>-2.7389499762238922E-2</v>
      </c>
      <c r="D3482" s="25">
        <v>258.76</v>
      </c>
      <c r="E3482" s="46">
        <f t="shared" si="108"/>
        <v>-2.0923985016459312E-2</v>
      </c>
      <c r="F3482" s="73">
        <f>C3482-('Analyse France'!$E$11+'Analyse France'!$E$12*E3482)</f>
        <v>-4.7274643438503447E-4</v>
      </c>
    </row>
    <row r="3483" spans="1:6" x14ac:dyDescent="0.3">
      <c r="A3483" s="45">
        <v>41004.729169999999</v>
      </c>
      <c r="B3483" s="25">
        <v>3319.81</v>
      </c>
      <c r="C3483" s="46">
        <f t="shared" si="109"/>
        <v>1.9134019622932819E-3</v>
      </c>
      <c r="D3483" s="25">
        <v>259.07</v>
      </c>
      <c r="E3483" s="46">
        <f t="shared" si="108"/>
        <v>1.1980213325089029E-3</v>
      </c>
      <c r="F3483" s="73">
        <f>C3483-('Analyse France'!$E$11+'Analyse France'!$E$12*E3483)</f>
        <v>8.7487956466616307E-4</v>
      </c>
    </row>
    <row r="3484" spans="1:6" x14ac:dyDescent="0.3">
      <c r="A3484" s="45">
        <v>41009.729169999999</v>
      </c>
      <c r="B3484" s="25">
        <v>3217.6</v>
      </c>
      <c r="C3484" s="46">
        <f t="shared" si="109"/>
        <v>-3.0787906536819842E-2</v>
      </c>
      <c r="D3484" s="25">
        <v>252.57</v>
      </c>
      <c r="E3484" s="46">
        <f t="shared" si="108"/>
        <v>-2.5089744084610288E-2</v>
      </c>
      <c r="F3484" s="73">
        <f>C3484-('Analyse France'!$E$11+'Analyse France'!$E$12*E3484)</f>
        <v>1.3930593366341393E-3</v>
      </c>
    </row>
    <row r="3485" spans="1:6" x14ac:dyDescent="0.3">
      <c r="A3485" s="45">
        <v>41010.729169999999</v>
      </c>
      <c r="B3485" s="25">
        <v>3237.69</v>
      </c>
      <c r="C3485" s="46">
        <f t="shared" si="109"/>
        <v>6.2437841869718014E-3</v>
      </c>
      <c r="D3485" s="25">
        <v>254.43</v>
      </c>
      <c r="E3485" s="46">
        <f t="shared" si="108"/>
        <v>7.3642950469177126E-3</v>
      </c>
      <c r="F3485" s="73">
        <f>C3485-('Analyse France'!$E$11+'Analyse France'!$E$12*E3485)</f>
        <v>-2.5869736510508081E-3</v>
      </c>
    </row>
    <row r="3486" spans="1:6" x14ac:dyDescent="0.3">
      <c r="A3486" s="45">
        <v>41011.729169999999</v>
      </c>
      <c r="B3486" s="25">
        <v>3269.79</v>
      </c>
      <c r="C3486" s="46">
        <f t="shared" si="109"/>
        <v>9.9144760616365346E-3</v>
      </c>
      <c r="D3486" s="25">
        <v>257.36</v>
      </c>
      <c r="E3486" s="46">
        <f t="shared" si="108"/>
        <v>1.1515937585976577E-2</v>
      </c>
      <c r="F3486" s="73">
        <f>C3486-('Analyse France'!$E$11+'Analyse France'!$E$12*E3486)</f>
        <v>-4.1626554579685202E-3</v>
      </c>
    </row>
    <row r="3487" spans="1:6" x14ac:dyDescent="0.3">
      <c r="A3487" s="45">
        <v>41012.729169999999</v>
      </c>
      <c r="B3487" s="25">
        <v>3189.09</v>
      </c>
      <c r="C3487" s="46">
        <f t="shared" si="109"/>
        <v>-2.4680484067784114E-2</v>
      </c>
      <c r="D3487" s="25">
        <v>253.4</v>
      </c>
      <c r="E3487" s="46">
        <f t="shared" si="108"/>
        <v>-1.538700652782099E-2</v>
      </c>
      <c r="F3487" s="73">
        <f>C3487-('Analyse France'!$E$11+'Analyse France'!$E$12*E3487)</f>
        <v>-4.7607344426780461E-3</v>
      </c>
    </row>
    <row r="3488" spans="1:6" x14ac:dyDescent="0.3">
      <c r="A3488" s="45">
        <v>41015.729169999999</v>
      </c>
      <c r="B3488" s="25">
        <v>3205.28</v>
      </c>
      <c r="C3488" s="46">
        <f t="shared" si="109"/>
        <v>5.0766833171844716E-3</v>
      </c>
      <c r="D3488" s="25">
        <v>254.26</v>
      </c>
      <c r="E3488" s="46">
        <f t="shared" si="108"/>
        <v>3.3938437253353548E-3</v>
      </c>
      <c r="F3488" s="73">
        <f>C3488-('Analyse France'!$E$11+'Analyse France'!$E$12*E3488)</f>
        <v>1.2633303066680317E-3</v>
      </c>
    </row>
    <row r="3489" spans="1:6" x14ac:dyDescent="0.3">
      <c r="A3489" s="45">
        <v>41016.729169999999</v>
      </c>
      <c r="B3489" s="25">
        <v>3292.51</v>
      </c>
      <c r="C3489" s="46">
        <f t="shared" si="109"/>
        <v>2.7214471122647632E-2</v>
      </c>
      <c r="D3489" s="25">
        <v>259.45</v>
      </c>
      <c r="E3489" s="46">
        <f t="shared" si="108"/>
        <v>2.0412176512231595E-2</v>
      </c>
      <c r="F3489" s="73">
        <f>C3489-('Analyse France'!$E$11+'Analyse France'!$E$12*E3489)</f>
        <v>1.8952846022394741E-3</v>
      </c>
    </row>
    <row r="3490" spans="1:6" x14ac:dyDescent="0.3">
      <c r="A3490" s="45">
        <v>41017.729169999999</v>
      </c>
      <c r="B3490" s="25">
        <v>3240.29</v>
      </c>
      <c r="C3490" s="46">
        <f t="shared" si="109"/>
        <v>-1.586024036373479E-2</v>
      </c>
      <c r="D3490" s="25">
        <v>257.70999999999998</v>
      </c>
      <c r="E3490" s="46">
        <f t="shared" si="108"/>
        <v>-6.7064945076122928E-3</v>
      </c>
      <c r="F3490" s="73">
        <f>C3490-('Analyse France'!$E$11+'Analyse France'!$E$12*E3490)</f>
        <v>-6.9099346098264354E-3</v>
      </c>
    </row>
    <row r="3491" spans="1:6" x14ac:dyDescent="0.3">
      <c r="A3491" s="45">
        <v>41018.729169999999</v>
      </c>
      <c r="B3491" s="25">
        <v>3174.02</v>
      </c>
      <c r="C3491" s="46">
        <f t="shared" si="109"/>
        <v>-2.0451873134812004E-2</v>
      </c>
      <c r="D3491" s="25">
        <v>256.51</v>
      </c>
      <c r="E3491" s="46">
        <f t="shared" si="108"/>
        <v>-4.6563967250009553E-3</v>
      </c>
      <c r="F3491" s="73">
        <f>C3491-('Analyse France'!$E$11+'Analyse France'!$E$12*E3491)</f>
        <v>-1.4092247804416421E-2</v>
      </c>
    </row>
    <row r="3492" spans="1:6" x14ac:dyDescent="0.3">
      <c r="A3492" s="47">
        <v>41019.729169999999</v>
      </c>
      <c r="B3492" s="48">
        <v>3188.58</v>
      </c>
      <c r="C3492" s="49">
        <f t="shared" si="109"/>
        <v>4.587242676479697E-3</v>
      </c>
      <c r="D3492" s="48">
        <v>257.79000000000002</v>
      </c>
      <c r="E3492" s="49">
        <f t="shared" si="108"/>
        <v>4.9900588671007995E-3</v>
      </c>
      <c r="F3492" s="74">
        <f>C3492-('Analyse France'!$E$11+'Analyse France'!$E$12*E3492)</f>
        <v>-1.2432254953531124E-3</v>
      </c>
    </row>
    <row r="3493" spans="1:6" x14ac:dyDescent="0.3">
      <c r="A3493" s="47">
        <v>41022.729169999999</v>
      </c>
      <c r="B3493" s="48">
        <v>3098.37</v>
      </c>
      <c r="C3493" s="49">
        <f t="shared" si="109"/>
        <v>-2.829159061400377E-2</v>
      </c>
      <c r="D3493" s="48">
        <v>251.75</v>
      </c>
      <c r="E3493" s="49">
        <f t="shared" si="108"/>
        <v>-2.3429923581209544E-2</v>
      </c>
      <c r="F3493" s="74">
        <f>C3493-('Analyse France'!$E$11+'Analyse France'!$E$12*E3493)</f>
        <v>1.7918828758292892E-3</v>
      </c>
    </row>
    <row r="3494" spans="1:6" x14ac:dyDescent="0.3">
      <c r="A3494" s="47">
        <v>41023.729169999999</v>
      </c>
      <c r="B3494" s="48">
        <v>3169.32</v>
      </c>
      <c r="C3494" s="49">
        <f t="shared" si="109"/>
        <v>2.2899137288316274E-2</v>
      </c>
      <c r="D3494" s="48">
        <v>254.37</v>
      </c>
      <c r="E3494" s="49">
        <f t="shared" si="108"/>
        <v>1.0407149950347527E-2</v>
      </c>
      <c r="F3494" s="74">
        <f>C3494-('Analyse France'!$E$11+'Analyse France'!$E$12*E3494)</f>
        <v>1.0223165482077811E-2</v>
      </c>
    </row>
    <row r="3495" spans="1:6" x14ac:dyDescent="0.3">
      <c r="A3495" s="47">
        <v>41024.729169999999</v>
      </c>
      <c r="B3495" s="48">
        <v>3233.46</v>
      </c>
      <c r="C3495" s="49">
        <f t="shared" si="109"/>
        <v>2.0237779712998227E-2</v>
      </c>
      <c r="D3495" s="48">
        <v>256.95999999999998</v>
      </c>
      <c r="E3495" s="49">
        <f t="shared" si="108"/>
        <v>1.0182018319770281E-2</v>
      </c>
      <c r="F3495" s="74">
        <f>C3495-('Analyse France'!$E$11+'Analyse France'!$E$12*E3495)</f>
        <v>7.8463036576439348E-3</v>
      </c>
    </row>
    <row r="3496" spans="1:6" x14ac:dyDescent="0.3">
      <c r="A3496" s="47">
        <v>41025.729169999999</v>
      </c>
      <c r="B3496" s="48">
        <v>3229.32</v>
      </c>
      <c r="C3496" s="49">
        <f t="shared" si="109"/>
        <v>-1.2803622126142944E-3</v>
      </c>
      <c r="D3496" s="48">
        <v>257.2</v>
      </c>
      <c r="E3496" s="49">
        <f t="shared" si="108"/>
        <v>9.3399750934008985E-4</v>
      </c>
      <c r="F3496" s="74">
        <f>C3496-('Analyse France'!$E$11+'Analyse France'!$E$12*E3496)</f>
        <v>-1.9852413295032693E-3</v>
      </c>
    </row>
    <row r="3497" spans="1:6" x14ac:dyDescent="0.3">
      <c r="A3497" s="47">
        <v>41026.729169999999</v>
      </c>
      <c r="B3497" s="48">
        <v>3266.27</v>
      </c>
      <c r="C3497" s="49">
        <f t="shared" si="109"/>
        <v>1.1442037332936916E-2</v>
      </c>
      <c r="D3497" s="48">
        <v>259.12</v>
      </c>
      <c r="E3497" s="49">
        <f t="shared" si="108"/>
        <v>7.465007776049859E-3</v>
      </c>
      <c r="F3497" s="74">
        <f>C3497-('Analyse France'!$E$11+'Analyse France'!$E$12*E3497)</f>
        <v>2.4840102017253483E-3</v>
      </c>
    </row>
    <row r="3498" spans="1:6" x14ac:dyDescent="0.3">
      <c r="A3498" s="47">
        <v>41029.729169999999</v>
      </c>
      <c r="B3498" s="48">
        <v>3212.8</v>
      </c>
      <c r="C3498" s="49">
        <f t="shared" si="109"/>
        <v>-1.6370355175781448E-2</v>
      </c>
      <c r="D3498" s="48">
        <v>257.27999999999997</v>
      </c>
      <c r="E3498" s="49">
        <f t="shared" si="108"/>
        <v>-7.1009570855203874E-3</v>
      </c>
      <c r="F3498" s="74">
        <f>C3498-('Analyse France'!$E$11+'Analyse France'!$E$12*E3498)</f>
        <v>-6.9215724774742814E-3</v>
      </c>
    </row>
    <row r="3499" spans="1:6" x14ac:dyDescent="0.3">
      <c r="A3499" s="47">
        <v>41031.729169999999</v>
      </c>
      <c r="B3499" s="48">
        <v>3226.33</v>
      </c>
      <c r="C3499" s="49">
        <f t="shared" si="109"/>
        <v>4.2112798804780915E-3</v>
      </c>
      <c r="D3499" s="48">
        <v>257.39</v>
      </c>
      <c r="E3499" s="49">
        <f>D3499/D3498-1</f>
        <v>4.2754975124381644E-4</v>
      </c>
      <c r="F3499" s="74">
        <f>C3499-('Analyse France'!$E$11+'Analyse France'!$E$12*E3499)</f>
        <v>4.1463918428247199E-3</v>
      </c>
    </row>
    <row r="3500" spans="1:6" x14ac:dyDescent="0.3">
      <c r="A3500" s="47">
        <v>41032.729169999999</v>
      </c>
      <c r="B3500" s="48">
        <v>3223.36</v>
      </c>
      <c r="C3500" s="49">
        <f t="shared" si="109"/>
        <v>-9.2055059463846955E-4</v>
      </c>
      <c r="D3500" s="48">
        <v>257.52999999999997</v>
      </c>
      <c r="E3500" s="49">
        <f t="shared" si="108"/>
        <v>5.4392167527872459E-4</v>
      </c>
      <c r="F3500" s="74">
        <f>C3500-('Analyse France'!$E$11+'Analyse France'!$E$12*E3500)</f>
        <v>-1.1324962351051738E-3</v>
      </c>
    </row>
    <row r="3501" spans="1:6" x14ac:dyDescent="0.3">
      <c r="A3501" s="47">
        <v>41033.729169999999</v>
      </c>
      <c r="B3501" s="48">
        <v>3161.97</v>
      </c>
      <c r="C3501" s="49">
        <f t="shared" si="109"/>
        <v>-1.9045343988881247E-2</v>
      </c>
      <c r="D3501" s="48">
        <v>253</v>
      </c>
      <c r="E3501" s="49">
        <f t="shared" si="108"/>
        <v>-1.7590183667922088E-2</v>
      </c>
      <c r="F3501" s="74">
        <f>C3501-('Analyse France'!$E$11+'Analyse France'!$E$12*E3501)</f>
        <v>3.6585303422768771E-3</v>
      </c>
    </row>
    <row r="3502" spans="1:6" x14ac:dyDescent="0.3">
      <c r="A3502" s="32">
        <v>41036.729169999999</v>
      </c>
      <c r="B3502" s="33">
        <v>3214.22</v>
      </c>
      <c r="C3502" s="35">
        <f t="shared" si="109"/>
        <v>1.6524508455171949E-2</v>
      </c>
      <c r="D3502" s="33">
        <v>254.83</v>
      </c>
      <c r="E3502" s="35">
        <f t="shared" si="108"/>
        <v>7.2332015810276928E-3</v>
      </c>
      <c r="F3502" s="75">
        <f>C3502-('Analyse France'!$E$11+'Analyse France'!$E$12*E3502)</f>
        <v>7.8594116303031206E-3</v>
      </c>
    </row>
    <row r="3503" spans="1:6" x14ac:dyDescent="0.3">
      <c r="A3503" s="50">
        <v>41037.729169999999</v>
      </c>
      <c r="B3503" s="51">
        <v>3124.8</v>
      </c>
      <c r="C3503" s="52">
        <f t="shared" si="109"/>
        <v>-2.7820124322541551E-2</v>
      </c>
      <c r="D3503" s="51">
        <v>250.58</v>
      </c>
      <c r="E3503" s="52">
        <f t="shared" si="108"/>
        <v>-1.6677785190126748E-2</v>
      </c>
      <c r="F3503" s="76">
        <f>C3503-('Analyse France'!$E$11+'Analyse France'!$E$12*E3503)</f>
        <v>-6.2692354220863465E-3</v>
      </c>
    </row>
    <row r="3504" spans="1:6" x14ac:dyDescent="0.3">
      <c r="A3504" s="50">
        <v>41038.729169999999</v>
      </c>
      <c r="B3504" s="51">
        <v>3118.65</v>
      </c>
      <c r="C3504" s="52">
        <f t="shared" si="109"/>
        <v>-1.968125960061462E-3</v>
      </c>
      <c r="D3504" s="51">
        <v>249.73</v>
      </c>
      <c r="E3504" s="52">
        <f t="shared" si="108"/>
        <v>-3.3921302578019397E-3</v>
      </c>
      <c r="F3504" s="76">
        <f>C3504-('Analyse France'!$E$11+'Analyse France'!$E$12*E3504)</f>
        <v>2.7938631919738038E-3</v>
      </c>
    </row>
    <row r="3505" spans="1:6" x14ac:dyDescent="0.3">
      <c r="A3505" s="50">
        <v>41039.729169999999</v>
      </c>
      <c r="B3505" s="51">
        <v>3130.17</v>
      </c>
      <c r="C3505" s="52">
        <f t="shared" si="109"/>
        <v>3.6939060170266824E-3</v>
      </c>
      <c r="D3505" s="51">
        <v>251.1</v>
      </c>
      <c r="E3505" s="52">
        <f t="shared" si="108"/>
        <v>5.4859247987826265E-3</v>
      </c>
      <c r="F3505" s="76">
        <f>C3505-('Analyse France'!$E$11+'Analyse France'!$E$12*E3505)</f>
        <v>-2.7631811252723628E-3</v>
      </c>
    </row>
    <row r="3506" spans="1:6" x14ac:dyDescent="0.3">
      <c r="A3506" s="50">
        <v>41040.729169999999</v>
      </c>
      <c r="B3506" s="51">
        <v>3129.77</v>
      </c>
      <c r="C3506" s="52">
        <f t="shared" si="109"/>
        <v>-1.277885865623718E-4</v>
      </c>
      <c r="D3506" s="51">
        <v>251.97</v>
      </c>
      <c r="E3506" s="52">
        <f t="shared" si="108"/>
        <v>3.4647550776583103E-3</v>
      </c>
      <c r="F3506" s="76">
        <f>C3506-('Analyse France'!$E$11+'Analyse France'!$E$12*E3506)</f>
        <v>-4.0307512995164663E-3</v>
      </c>
    </row>
    <row r="3507" spans="1:6" x14ac:dyDescent="0.3">
      <c r="A3507" s="50">
        <v>41043.729169999999</v>
      </c>
      <c r="B3507" s="51">
        <v>3057.99</v>
      </c>
      <c r="C3507" s="52">
        <f t="shared" si="109"/>
        <v>-2.2934592637797735E-2</v>
      </c>
      <c r="D3507" s="51">
        <v>247.43</v>
      </c>
      <c r="E3507" s="52">
        <f t="shared" si="108"/>
        <v>-1.8018018018017945E-2</v>
      </c>
      <c r="F3507" s="76">
        <f>C3507-('Analyse France'!$E$11+'Analyse France'!$E$12*E3507)</f>
        <v>3.0993008813491943E-4</v>
      </c>
    </row>
    <row r="3508" spans="1:6" x14ac:dyDescent="0.3">
      <c r="A3508" s="50">
        <v>41044.729169999999</v>
      </c>
      <c r="B3508" s="51">
        <v>3039.27</v>
      </c>
      <c r="C3508" s="52">
        <f t="shared" si="109"/>
        <v>-6.1216681545720464E-3</v>
      </c>
      <c r="D3508" s="51">
        <v>245.76</v>
      </c>
      <c r="E3508" s="52">
        <f t="shared" si="108"/>
        <v>-6.7493836640666327E-3</v>
      </c>
      <c r="F3508" s="76">
        <f>C3508-('Analyse France'!$E$11+'Analyse France'!$E$12*E3508)</f>
        <v>2.8828360375521209E-3</v>
      </c>
    </row>
    <row r="3509" spans="1:6" x14ac:dyDescent="0.3">
      <c r="A3509" s="50">
        <v>41045.729169999999</v>
      </c>
      <c r="B3509" s="51">
        <v>3048.67</v>
      </c>
      <c r="C3509" s="52">
        <f t="shared" si="109"/>
        <v>3.0928479536205256E-3</v>
      </c>
      <c r="D3509" s="51">
        <v>244.4</v>
      </c>
      <c r="E3509" s="52">
        <f t="shared" ref="E3509:E3572" si="110">D3509/D3508-1</f>
        <v>-5.5338541666666297E-3</v>
      </c>
      <c r="F3509" s="76">
        <f>C3509-('Analyse France'!$E$11+'Analyse France'!$E$12*E3509)</f>
        <v>1.0561304207043268E-2</v>
      </c>
    </row>
    <row r="3510" spans="1:6" x14ac:dyDescent="0.3">
      <c r="A3510" s="50">
        <v>41046.729169999999</v>
      </c>
      <c r="B3510" s="51">
        <v>3011.99</v>
      </c>
      <c r="C3510" s="52">
        <f t="shared" si="109"/>
        <v>-1.2031476020691101E-2</v>
      </c>
      <c r="D3510" s="51">
        <v>241.63</v>
      </c>
      <c r="E3510" s="52">
        <f t="shared" si="110"/>
        <v>-1.1333878887070381E-2</v>
      </c>
      <c r="F3510" s="76">
        <f>C3510-('Analyse France'!$E$11+'Analyse France'!$E$12*E3510)</f>
        <v>2.7663918473818262E-3</v>
      </c>
    </row>
    <row r="3511" spans="1:6" x14ac:dyDescent="0.3">
      <c r="A3511" s="50">
        <v>41047.729169999999</v>
      </c>
      <c r="B3511" s="51">
        <v>3008</v>
      </c>
      <c r="C3511" s="52">
        <f t="shared" ref="C3511:C3574" si="111">B3511/B3510-1</f>
        <v>-1.3247055933119922E-3</v>
      </c>
      <c r="D3511" s="51">
        <v>238.88</v>
      </c>
      <c r="E3511" s="52">
        <f t="shared" si="110"/>
        <v>-1.138103712287386E-2</v>
      </c>
      <c r="F3511" s="76">
        <f>C3511-('Analyse France'!$E$11+'Analyse France'!$E$12*E3511)</f>
        <v>1.3532755489943021E-2</v>
      </c>
    </row>
    <row r="3512" spans="1:6" x14ac:dyDescent="0.3">
      <c r="A3512" s="50">
        <v>41050.729169999999</v>
      </c>
      <c r="B3512" s="51">
        <v>3027.15</v>
      </c>
      <c r="C3512" s="52">
        <f t="shared" si="111"/>
        <v>6.3663563829787773E-3</v>
      </c>
      <c r="D3512" s="51">
        <v>240.17</v>
      </c>
      <c r="E3512" s="52">
        <f t="shared" si="110"/>
        <v>5.4002009377092097E-3</v>
      </c>
      <c r="F3512" s="76">
        <f>C3512-('Analyse France'!$E$11+'Analyse France'!$E$12*E3512)</f>
        <v>1.7597307074666314E-5</v>
      </c>
    </row>
    <row r="3513" spans="1:6" x14ac:dyDescent="0.3">
      <c r="A3513" s="1">
        <v>41051.729169999999</v>
      </c>
      <c r="B3513" s="2">
        <v>3084.09</v>
      </c>
      <c r="C3513" s="34">
        <f t="shared" si="111"/>
        <v>1.8809771567315892E-2</v>
      </c>
      <c r="D3513" s="2">
        <v>244.76</v>
      </c>
      <c r="E3513" s="34">
        <f t="shared" si="110"/>
        <v>1.9111462713911065E-2</v>
      </c>
      <c r="F3513" s="77"/>
    </row>
    <row r="3514" spans="1:6" x14ac:dyDescent="0.3">
      <c r="A3514" s="1">
        <v>41052.729169999999</v>
      </c>
      <c r="B3514" s="2">
        <v>3003.27</v>
      </c>
      <c r="C3514" s="34">
        <f t="shared" si="111"/>
        <v>-2.6205460930128543E-2</v>
      </c>
      <c r="D3514" s="2">
        <v>239.51</v>
      </c>
      <c r="E3514" s="34">
        <f t="shared" si="110"/>
        <v>-2.144958326523938E-2</v>
      </c>
      <c r="F3514" s="77"/>
    </row>
    <row r="3515" spans="1:6" x14ac:dyDescent="0.3">
      <c r="A3515" s="1">
        <v>41053.729169999999</v>
      </c>
      <c r="B3515" s="2">
        <v>3038.25</v>
      </c>
      <c r="C3515" s="34">
        <f t="shared" si="111"/>
        <v>1.164730443816242E-2</v>
      </c>
      <c r="D3515" s="2">
        <v>241.91</v>
      </c>
      <c r="E3515" s="34">
        <f t="shared" si="110"/>
        <v>1.0020458435973545E-2</v>
      </c>
      <c r="F3515" s="77"/>
    </row>
    <row r="3516" spans="1:6" x14ac:dyDescent="0.3">
      <c r="A3516" s="1">
        <v>41054.729169999999</v>
      </c>
      <c r="B3516" s="2">
        <v>3047.94</v>
      </c>
      <c r="C3516" s="34">
        <f t="shared" si="111"/>
        <v>3.1893359664281196E-3</v>
      </c>
      <c r="D3516" s="2">
        <v>242.49</v>
      </c>
      <c r="E3516" s="34">
        <f t="shared" si="110"/>
        <v>2.397585879045927E-3</v>
      </c>
      <c r="F3516" s="77"/>
    </row>
    <row r="3517" spans="1:6" x14ac:dyDescent="0.3">
      <c r="A3517" s="1">
        <v>41057.729169999999</v>
      </c>
      <c r="B3517" s="2">
        <v>3042.97</v>
      </c>
      <c r="C3517" s="34">
        <f t="shared" si="111"/>
        <v>-1.6306095264343456E-3</v>
      </c>
      <c r="D3517" s="2">
        <v>242.47</v>
      </c>
      <c r="E3517" s="34">
        <f t="shared" si="110"/>
        <v>-8.2477627943444709E-5</v>
      </c>
      <c r="F3517" s="77"/>
    </row>
    <row r="3518" spans="1:6" x14ac:dyDescent="0.3">
      <c r="A3518" s="1">
        <v>41058.729169999999</v>
      </c>
      <c r="B3518" s="2">
        <v>3084.7</v>
      </c>
      <c r="C3518" s="34">
        <f t="shared" si="111"/>
        <v>1.371357588145794E-2</v>
      </c>
      <c r="D3518" s="2">
        <v>244.3</v>
      </c>
      <c r="E3518" s="34">
        <f t="shared" si="110"/>
        <v>7.5473254423228386E-3</v>
      </c>
      <c r="F3518" s="77"/>
    </row>
    <row r="3519" spans="1:6" x14ac:dyDescent="0.3">
      <c r="A3519" s="1">
        <v>41059.729169999999</v>
      </c>
      <c r="B3519" s="2">
        <v>3015.58</v>
      </c>
      <c r="C3519" s="34">
        <f t="shared" si="111"/>
        <v>-2.2407365383991906E-2</v>
      </c>
      <c r="D3519" s="2">
        <v>240.56</v>
      </c>
      <c r="E3519" s="34">
        <f t="shared" si="110"/>
        <v>-1.5309046254605052E-2</v>
      </c>
      <c r="F3519" s="77"/>
    </row>
    <row r="3520" spans="1:6" x14ac:dyDescent="0.3">
      <c r="A3520" s="1">
        <v>41060.729169999999</v>
      </c>
      <c r="B3520" s="2">
        <v>3017.01</v>
      </c>
      <c r="C3520" s="34">
        <f t="shared" si="111"/>
        <v>4.7420396739616955E-4</v>
      </c>
      <c r="D3520" s="2">
        <v>239.73</v>
      </c>
      <c r="E3520" s="34">
        <f t="shared" si="110"/>
        <v>-3.4502826737612402E-3</v>
      </c>
      <c r="F3520" s="77"/>
    </row>
    <row r="3521" spans="1:6" x14ac:dyDescent="0.3">
      <c r="A3521" s="1">
        <v>41061.729169999999</v>
      </c>
      <c r="B3521" s="2">
        <v>2950.47</v>
      </c>
      <c r="C3521" s="34">
        <f t="shared" si="111"/>
        <v>-2.2054948442332134E-2</v>
      </c>
      <c r="D3521" s="2">
        <v>235.09</v>
      </c>
      <c r="E3521" s="34">
        <f t="shared" si="110"/>
        <v>-1.9355107829641671E-2</v>
      </c>
      <c r="F3521" s="77"/>
    </row>
    <row r="3522" spans="1:6" x14ac:dyDescent="0.3">
      <c r="A3522" s="1">
        <v>41064.729169999999</v>
      </c>
      <c r="B3522" s="2">
        <v>2954.49</v>
      </c>
      <c r="C3522" s="34">
        <f t="shared" si="111"/>
        <v>1.3624947889658845E-3</v>
      </c>
      <c r="D3522" s="2">
        <v>233.87</v>
      </c>
      <c r="E3522" s="34">
        <f t="shared" si="110"/>
        <v>-5.1895018928921344E-3</v>
      </c>
      <c r="F3522" s="77"/>
    </row>
    <row r="3523" spans="1:6" x14ac:dyDescent="0.3">
      <c r="A3523" s="1">
        <v>41065.729169999999</v>
      </c>
      <c r="B3523" s="2">
        <v>2986.1</v>
      </c>
      <c r="C3523" s="34">
        <f t="shared" si="111"/>
        <v>1.0698970042206879E-2</v>
      </c>
      <c r="D3523" s="2">
        <v>234.59</v>
      </c>
      <c r="E3523" s="34">
        <f t="shared" si="110"/>
        <v>3.0786334288279704E-3</v>
      </c>
      <c r="F3523" s="77"/>
    </row>
    <row r="3524" spans="1:6" x14ac:dyDescent="0.3">
      <c r="A3524" s="1">
        <v>41066.729169999999</v>
      </c>
      <c r="B3524" s="2">
        <v>3058.44</v>
      </c>
      <c r="C3524" s="34">
        <f t="shared" si="111"/>
        <v>2.4225578513780599E-2</v>
      </c>
      <c r="D3524" s="2">
        <v>239.95</v>
      </c>
      <c r="E3524" s="34">
        <f t="shared" si="110"/>
        <v>2.2848373758472151E-2</v>
      </c>
      <c r="F3524" s="77"/>
    </row>
    <row r="3525" spans="1:6" x14ac:dyDescent="0.3">
      <c r="A3525" s="1">
        <v>41067.729169999999</v>
      </c>
      <c r="B3525" s="2">
        <v>3071.16</v>
      </c>
      <c r="C3525" s="34">
        <f t="shared" si="111"/>
        <v>4.1589830109467485E-3</v>
      </c>
      <c r="D3525" s="2">
        <v>242.64</v>
      </c>
      <c r="E3525" s="34">
        <f t="shared" si="110"/>
        <v>1.1210668889351849E-2</v>
      </c>
      <c r="F3525" s="77"/>
    </row>
    <row r="3526" spans="1:6" x14ac:dyDescent="0.3">
      <c r="A3526" s="1">
        <v>41068.729169999999</v>
      </c>
      <c r="B3526" s="2">
        <v>3051.69</v>
      </c>
      <c r="C3526" s="34">
        <f t="shared" si="111"/>
        <v>-6.3396241159691114E-3</v>
      </c>
      <c r="D3526" s="2">
        <v>241.93</v>
      </c>
      <c r="E3526" s="34">
        <f t="shared" si="110"/>
        <v>-2.9261457302999228E-3</v>
      </c>
      <c r="F3526" s="77"/>
    </row>
    <row r="3527" spans="1:6" x14ac:dyDescent="0.3">
      <c r="A3527" s="1">
        <v>41071.729169999999</v>
      </c>
      <c r="B3527" s="2">
        <v>3042.76</v>
      </c>
      <c r="C3527" s="34">
        <f t="shared" si="111"/>
        <v>-2.9262474235587366E-3</v>
      </c>
      <c r="D3527" s="2">
        <v>241.92</v>
      </c>
      <c r="E3527" s="34">
        <f t="shared" si="110"/>
        <v>-4.1334270243553739E-5</v>
      </c>
      <c r="F3527" s="77"/>
    </row>
    <row r="3528" spans="1:6" x14ac:dyDescent="0.3">
      <c r="A3528" s="1">
        <v>41072.729169999999</v>
      </c>
      <c r="B3528" s="2">
        <v>3046.91</v>
      </c>
      <c r="C3528" s="34">
        <f t="shared" si="111"/>
        <v>1.3638933073918391E-3</v>
      </c>
      <c r="D3528" s="2">
        <v>243.44</v>
      </c>
      <c r="E3528" s="34">
        <f t="shared" si="110"/>
        <v>6.2830687830688348E-3</v>
      </c>
      <c r="F3528" s="77"/>
    </row>
    <row r="3529" spans="1:6" x14ac:dyDescent="0.3">
      <c r="A3529" s="1">
        <v>41073.729169999999</v>
      </c>
      <c r="B3529" s="2">
        <v>3030.04</v>
      </c>
      <c r="C3529" s="34">
        <f t="shared" si="111"/>
        <v>-5.5367569111001158E-3</v>
      </c>
      <c r="D3529" s="2">
        <v>242.56</v>
      </c>
      <c r="E3529" s="34">
        <f t="shared" si="110"/>
        <v>-3.6148537627340716E-3</v>
      </c>
      <c r="F3529" s="77"/>
    </row>
    <row r="3530" spans="1:6" x14ac:dyDescent="0.3">
      <c r="A3530" s="1">
        <v>41074.729169999999</v>
      </c>
      <c r="B3530" s="2">
        <v>3032.45</v>
      </c>
      <c r="C3530" s="34">
        <f t="shared" si="111"/>
        <v>7.9536903803245629E-4</v>
      </c>
      <c r="D3530" s="2">
        <v>241.84</v>
      </c>
      <c r="E3530" s="34">
        <f t="shared" si="110"/>
        <v>-2.9683377308706849E-3</v>
      </c>
      <c r="F3530" s="77"/>
    </row>
    <row r="3531" spans="1:6" x14ac:dyDescent="0.3">
      <c r="A3531" s="1">
        <v>41075.729169999999</v>
      </c>
      <c r="B3531" s="2">
        <v>3087.62</v>
      </c>
      <c r="C3531" s="34">
        <f t="shared" si="111"/>
        <v>1.8193210110636571E-2</v>
      </c>
      <c r="D3531" s="2">
        <v>244.21</v>
      </c>
      <c r="E3531" s="34">
        <f t="shared" si="110"/>
        <v>9.7998676811115182E-3</v>
      </c>
      <c r="F3531" s="77"/>
    </row>
    <row r="3532" spans="1:6" x14ac:dyDescent="0.3">
      <c r="A3532" s="1">
        <v>41078.729169999999</v>
      </c>
      <c r="B3532" s="2">
        <v>3066.19</v>
      </c>
      <c r="C3532" s="34">
        <f t="shared" si="111"/>
        <v>-6.9406209313321865E-3</v>
      </c>
      <c r="D3532" s="2">
        <v>244.36</v>
      </c>
      <c r="E3532" s="34">
        <f t="shared" si="110"/>
        <v>6.1422546169276337E-4</v>
      </c>
      <c r="F3532" s="77"/>
    </row>
    <row r="3533" spans="1:6" x14ac:dyDescent="0.3">
      <c r="A3533" s="1">
        <v>41079.729169999999</v>
      </c>
      <c r="B3533" s="2">
        <v>3117.92</v>
      </c>
      <c r="C3533" s="34">
        <f t="shared" si="111"/>
        <v>1.6871100616726364E-2</v>
      </c>
      <c r="D3533" s="2">
        <v>248.27</v>
      </c>
      <c r="E3533" s="34">
        <f t="shared" si="110"/>
        <v>1.6000982157472476E-2</v>
      </c>
      <c r="F3533" s="77"/>
    </row>
    <row r="3534" spans="1:6" x14ac:dyDescent="0.3">
      <c r="A3534" s="1">
        <v>41080.729169999999</v>
      </c>
      <c r="B3534" s="2">
        <v>3126.52</v>
      </c>
      <c r="C3534" s="34">
        <f t="shared" si="111"/>
        <v>2.7582490891362443E-3</v>
      </c>
      <c r="D3534" s="2">
        <v>249.67</v>
      </c>
      <c r="E3534" s="34">
        <f t="shared" si="110"/>
        <v>5.6390220324644691E-3</v>
      </c>
      <c r="F3534" s="77"/>
    </row>
    <row r="3535" spans="1:6" x14ac:dyDescent="0.3">
      <c r="A3535" s="1">
        <v>41081.729169999999</v>
      </c>
      <c r="B3535" s="2">
        <v>3114.22</v>
      </c>
      <c r="C3535" s="34">
        <f t="shared" si="111"/>
        <v>-3.9340864603457648E-3</v>
      </c>
      <c r="D3535" s="2">
        <v>248.4</v>
      </c>
      <c r="E3535" s="34">
        <f t="shared" si="110"/>
        <v>-5.0867144630911687E-3</v>
      </c>
      <c r="F3535" s="77"/>
    </row>
    <row r="3536" spans="1:6" x14ac:dyDescent="0.3">
      <c r="A3536" s="1">
        <v>41082.729169999999</v>
      </c>
      <c r="B3536" s="2">
        <v>3090.9</v>
      </c>
      <c r="C3536" s="34">
        <f t="shared" si="111"/>
        <v>-7.4882314030478847E-3</v>
      </c>
      <c r="D3536" s="2">
        <v>246.58</v>
      </c>
      <c r="E3536" s="34">
        <f t="shared" si="110"/>
        <v>-7.3268921095007711E-3</v>
      </c>
      <c r="F3536" s="77"/>
    </row>
    <row r="3537" spans="1:6" x14ac:dyDescent="0.3">
      <c r="A3537" s="1">
        <v>41085.729169999999</v>
      </c>
      <c r="B3537" s="2">
        <v>3021.64</v>
      </c>
      <c r="C3537" s="34">
        <f t="shared" si="111"/>
        <v>-2.2407712963861681E-2</v>
      </c>
      <c r="D3537" s="2">
        <v>242.82</v>
      </c>
      <c r="E3537" s="34">
        <f t="shared" si="110"/>
        <v>-1.5248600859761652E-2</v>
      </c>
      <c r="F3537" s="77"/>
    </row>
    <row r="3538" spans="1:6" x14ac:dyDescent="0.3">
      <c r="A3538" s="1">
        <v>41086.729169999999</v>
      </c>
      <c r="B3538" s="2">
        <v>3012.71</v>
      </c>
      <c r="C3538" s="34">
        <f t="shared" si="111"/>
        <v>-2.9553487510093346E-3</v>
      </c>
      <c r="D3538" s="2">
        <v>242.59</v>
      </c>
      <c r="E3538" s="34">
        <f t="shared" si="110"/>
        <v>-9.4720368997602833E-4</v>
      </c>
      <c r="F3538" s="77"/>
    </row>
    <row r="3539" spans="1:6" x14ac:dyDescent="0.3">
      <c r="A3539" s="1">
        <v>41087.729169999999</v>
      </c>
      <c r="B3539" s="2">
        <v>3063.12</v>
      </c>
      <c r="C3539" s="34">
        <f t="shared" si="111"/>
        <v>1.6732443547503584E-2</v>
      </c>
      <c r="D3539" s="2">
        <v>245.87</v>
      </c>
      <c r="E3539" s="34">
        <f t="shared" si="110"/>
        <v>1.3520755183643152E-2</v>
      </c>
      <c r="F3539" s="77"/>
    </row>
    <row r="3540" spans="1:6" x14ac:dyDescent="0.3">
      <c r="A3540" s="1">
        <v>41088.729169999999</v>
      </c>
      <c r="B3540" s="2">
        <v>3051.68</v>
      </c>
      <c r="C3540" s="34">
        <f t="shared" si="111"/>
        <v>-3.7347541069236989E-3</v>
      </c>
      <c r="D3540" s="2">
        <v>244.67</v>
      </c>
      <c r="E3540" s="34">
        <f t="shared" si="110"/>
        <v>-4.8806279741326897E-3</v>
      </c>
      <c r="F3540" s="77"/>
    </row>
    <row r="3541" spans="1:6" x14ac:dyDescent="0.3">
      <c r="A3541" s="1">
        <v>41089.729169999999</v>
      </c>
      <c r="B3541" s="2">
        <v>3196.65</v>
      </c>
      <c r="C3541" s="34">
        <f t="shared" si="111"/>
        <v>4.7504980863000146E-2</v>
      </c>
      <c r="D3541" s="2">
        <v>251.17</v>
      </c>
      <c r="E3541" s="34">
        <f t="shared" si="110"/>
        <v>2.6566395553194067E-2</v>
      </c>
      <c r="F3541" s="77"/>
    </row>
    <row r="3542" spans="1:6" x14ac:dyDescent="0.3">
      <c r="A3542" s="1">
        <v>41092.729169999999</v>
      </c>
      <c r="B3542" s="2">
        <v>3240.2</v>
      </c>
      <c r="C3542" s="34">
        <f t="shared" si="111"/>
        <v>1.362363724524096E-2</v>
      </c>
      <c r="D3542" s="2">
        <v>254.82</v>
      </c>
      <c r="E3542" s="34">
        <f t="shared" si="110"/>
        <v>1.4531990285464147E-2</v>
      </c>
      <c r="F3542" s="77"/>
    </row>
    <row r="3543" spans="1:6" x14ac:dyDescent="0.3">
      <c r="A3543" s="1">
        <v>41093.729169999999</v>
      </c>
      <c r="B3543" s="2">
        <v>3271.2</v>
      </c>
      <c r="C3543" s="34">
        <f t="shared" si="111"/>
        <v>9.5673106598357371E-3</v>
      </c>
      <c r="D3543" s="2">
        <v>257.39</v>
      </c>
      <c r="E3543" s="34">
        <f t="shared" si="110"/>
        <v>1.0085550584726377E-2</v>
      </c>
      <c r="F3543" s="77"/>
    </row>
    <row r="3544" spans="1:6" x14ac:dyDescent="0.3">
      <c r="A3544" s="1">
        <v>41094.729169999999</v>
      </c>
      <c r="B3544" s="2">
        <v>3267.75</v>
      </c>
      <c r="C3544" s="34">
        <f t="shared" si="111"/>
        <v>-1.0546588407923663E-3</v>
      </c>
      <c r="D3544" s="2">
        <v>257.33</v>
      </c>
      <c r="E3544" s="34">
        <f t="shared" si="110"/>
        <v>-2.3310928940523112E-4</v>
      </c>
      <c r="F3544" s="77"/>
    </row>
    <row r="3545" spans="1:6" x14ac:dyDescent="0.3">
      <c r="A3545" s="1">
        <v>41095.729169999999</v>
      </c>
      <c r="B3545" s="2">
        <v>3229.36</v>
      </c>
      <c r="C3545" s="34">
        <f t="shared" si="111"/>
        <v>-1.174814474791519E-2</v>
      </c>
      <c r="D3545" s="2">
        <v>256.93</v>
      </c>
      <c r="E3545" s="34">
        <f t="shared" si="110"/>
        <v>-1.5544242801072139E-3</v>
      </c>
      <c r="F3545" s="77"/>
    </row>
    <row r="3546" spans="1:6" x14ac:dyDescent="0.3">
      <c r="A3546" s="1">
        <v>41096.729169999999</v>
      </c>
      <c r="B3546" s="2">
        <v>3168.79</v>
      </c>
      <c r="C3546" s="34">
        <f t="shared" si="111"/>
        <v>-1.8756038348155757E-2</v>
      </c>
      <c r="D3546" s="2">
        <v>254.4</v>
      </c>
      <c r="E3546" s="34">
        <f t="shared" si="110"/>
        <v>-9.8470400498190669E-3</v>
      </c>
      <c r="F3546" s="77"/>
    </row>
    <row r="3547" spans="1:6" x14ac:dyDescent="0.3">
      <c r="A3547" s="1">
        <v>41099.729169999999</v>
      </c>
      <c r="B3547" s="2">
        <v>3156.8</v>
      </c>
      <c r="C3547" s="34">
        <f t="shared" si="111"/>
        <v>-3.783778666304749E-3</v>
      </c>
      <c r="D3547" s="2">
        <v>253.46</v>
      </c>
      <c r="E3547" s="34">
        <f t="shared" si="110"/>
        <v>-3.694968553459077E-3</v>
      </c>
      <c r="F3547" s="77"/>
    </row>
    <row r="3548" spans="1:6" x14ac:dyDescent="0.3">
      <c r="A3548" s="1">
        <v>41100.729169999999</v>
      </c>
      <c r="B3548" s="2">
        <v>3175.41</v>
      </c>
      <c r="C3548" s="34">
        <f t="shared" si="111"/>
        <v>5.8952103395841782E-3</v>
      </c>
      <c r="D3548" s="2">
        <v>255.6</v>
      </c>
      <c r="E3548" s="34">
        <f t="shared" si="110"/>
        <v>8.4431468476287019E-3</v>
      </c>
      <c r="F3548" s="77"/>
    </row>
    <row r="3549" spans="1:6" x14ac:dyDescent="0.3">
      <c r="A3549" s="1">
        <v>41101.729169999999</v>
      </c>
      <c r="B3549" s="2">
        <v>3157.25</v>
      </c>
      <c r="C3549" s="34">
        <f t="shared" si="111"/>
        <v>-5.718946529739366E-3</v>
      </c>
      <c r="D3549" s="2">
        <v>255.59</v>
      </c>
      <c r="E3549" s="34">
        <f t="shared" si="110"/>
        <v>-3.9123630672932563E-5</v>
      </c>
      <c r="F3549" s="77"/>
    </row>
    <row r="3550" spans="1:6" x14ac:dyDescent="0.3">
      <c r="A3550" s="1">
        <v>41102.729169999999</v>
      </c>
      <c r="B3550" s="2">
        <v>3135.18</v>
      </c>
      <c r="C3550" s="34">
        <f t="shared" si="111"/>
        <v>-6.9902605115211847E-3</v>
      </c>
      <c r="D3550" s="2">
        <v>252.89</v>
      </c>
      <c r="E3550" s="34">
        <f t="shared" si="110"/>
        <v>-1.0563793575648517E-2</v>
      </c>
      <c r="F3550" s="77"/>
    </row>
    <row r="3551" spans="1:6" x14ac:dyDescent="0.3">
      <c r="A3551" s="1">
        <v>41103.729169999999</v>
      </c>
      <c r="B3551" s="2">
        <v>3180.81</v>
      </c>
      <c r="C3551" s="34">
        <f t="shared" si="111"/>
        <v>1.4554188276271196E-2</v>
      </c>
      <c r="D3551" s="2">
        <v>256.26</v>
      </c>
      <c r="E3551" s="34">
        <f t="shared" si="110"/>
        <v>1.3325951994938467E-2</v>
      </c>
      <c r="F3551" s="77"/>
    </row>
    <row r="3552" spans="1:6" x14ac:dyDescent="0.3">
      <c r="A3552" s="1">
        <v>41106.729169999999</v>
      </c>
      <c r="B3552" s="2">
        <v>3179.9</v>
      </c>
      <c r="C3552" s="34">
        <f t="shared" si="111"/>
        <v>-2.8609064986584443E-4</v>
      </c>
      <c r="D3552" s="2">
        <v>256.73</v>
      </c>
      <c r="E3552" s="34">
        <f t="shared" si="110"/>
        <v>1.8340747678140534E-3</v>
      </c>
      <c r="F3552" s="77"/>
    </row>
    <row r="3553" spans="1:6" x14ac:dyDescent="0.3">
      <c r="A3553" s="1">
        <v>41107.729169999999</v>
      </c>
      <c r="B3553" s="2">
        <v>3176.97</v>
      </c>
      <c r="C3553" s="34">
        <f t="shared" si="111"/>
        <v>-9.2141262303857552E-4</v>
      </c>
      <c r="D3553" s="2">
        <v>256.08999999999997</v>
      </c>
      <c r="E3553" s="34">
        <f t="shared" si="110"/>
        <v>-2.4928913644687301E-3</v>
      </c>
      <c r="F3553" s="77"/>
    </row>
    <row r="3554" spans="1:6" x14ac:dyDescent="0.3">
      <c r="A3554" s="1">
        <v>41108.729169999999</v>
      </c>
      <c r="B3554" s="2">
        <v>3235.4</v>
      </c>
      <c r="C3554" s="34">
        <f t="shared" si="111"/>
        <v>1.8391738039704508E-2</v>
      </c>
      <c r="D3554" s="2">
        <v>258.93</v>
      </c>
      <c r="E3554" s="34">
        <f t="shared" si="110"/>
        <v>1.1089851224179048E-2</v>
      </c>
      <c r="F3554" s="77"/>
    </row>
    <row r="3555" spans="1:6" x14ac:dyDescent="0.3">
      <c r="A3555" s="1">
        <v>41109.729169999999</v>
      </c>
      <c r="B3555" s="2">
        <v>3263.64</v>
      </c>
      <c r="C3555" s="34">
        <f t="shared" si="111"/>
        <v>8.7284416146380384E-3</v>
      </c>
      <c r="D3555" s="2">
        <v>261.86</v>
      </c>
      <c r="E3555" s="34">
        <f t="shared" si="110"/>
        <v>1.1315799636967494E-2</v>
      </c>
      <c r="F3555" s="77"/>
    </row>
    <row r="3556" spans="1:6" x14ac:dyDescent="0.3">
      <c r="A3556" s="1">
        <v>41110.729169999999</v>
      </c>
      <c r="B3556" s="2">
        <v>3193.89</v>
      </c>
      <c r="C3556" s="34">
        <f t="shared" si="111"/>
        <v>-2.1371842482626802E-2</v>
      </c>
      <c r="D3556" s="2">
        <v>258.17</v>
      </c>
      <c r="E3556" s="34">
        <f t="shared" si="110"/>
        <v>-1.4091499274421437E-2</v>
      </c>
      <c r="F3556" s="77"/>
    </row>
    <row r="3557" spans="1:6" x14ac:dyDescent="0.3">
      <c r="A3557" s="1">
        <v>41113.729169999999</v>
      </c>
      <c r="B3557" s="2">
        <v>3101.53</v>
      </c>
      <c r="C3557" s="34">
        <f t="shared" si="111"/>
        <v>-2.8917714761622859E-2</v>
      </c>
      <c r="D3557" s="2">
        <v>251.75</v>
      </c>
      <c r="E3557" s="34">
        <f t="shared" si="110"/>
        <v>-2.4867335476624008E-2</v>
      </c>
      <c r="F3557" s="77"/>
    </row>
    <row r="3558" spans="1:6" x14ac:dyDescent="0.3">
      <c r="A3558" s="1">
        <v>41114.729169999999</v>
      </c>
      <c r="B3558" s="2">
        <v>3074.68</v>
      </c>
      <c r="C3558" s="34">
        <f t="shared" si="111"/>
        <v>-8.6570176654748865E-3</v>
      </c>
      <c r="D3558" s="2">
        <v>250.57</v>
      </c>
      <c r="E3558" s="34">
        <f t="shared" si="110"/>
        <v>-4.6871896722939788E-3</v>
      </c>
      <c r="F3558" s="77"/>
    </row>
    <row r="3559" spans="1:6" x14ac:dyDescent="0.3">
      <c r="A3559" s="1">
        <v>41115.729169999999</v>
      </c>
      <c r="B3559" s="2">
        <v>3081.74</v>
      </c>
      <c r="C3559" s="34">
        <f t="shared" si="111"/>
        <v>2.2961739107809631E-3</v>
      </c>
      <c r="D3559" s="2">
        <v>250.39</v>
      </c>
      <c r="E3559" s="34">
        <f t="shared" si="110"/>
        <v>-7.1836213433373874E-4</v>
      </c>
      <c r="F3559" s="77"/>
    </row>
    <row r="3560" spans="1:6" x14ac:dyDescent="0.3">
      <c r="A3560" s="1">
        <v>41116.729169999999</v>
      </c>
      <c r="B3560" s="2">
        <v>3207.12</v>
      </c>
      <c r="C3560" s="34">
        <f t="shared" si="111"/>
        <v>4.0684807933180744E-2</v>
      </c>
      <c r="D3560" s="2">
        <v>256.58</v>
      </c>
      <c r="E3560" s="34">
        <f t="shared" si="110"/>
        <v>2.47214345620832E-2</v>
      </c>
      <c r="F3560" s="77"/>
    </row>
    <row r="3561" spans="1:6" x14ac:dyDescent="0.3">
      <c r="A3561" s="1">
        <v>41117.729169999999</v>
      </c>
      <c r="B3561" s="2">
        <v>3280.19</v>
      </c>
      <c r="C3561" s="34">
        <f t="shared" si="111"/>
        <v>2.2783681309087367E-2</v>
      </c>
      <c r="D3561" s="2">
        <v>259.81</v>
      </c>
      <c r="E3561" s="34">
        <f t="shared" si="110"/>
        <v>1.2588666302907559E-2</v>
      </c>
      <c r="F3561" s="77"/>
    </row>
    <row r="3562" spans="1:6" x14ac:dyDescent="0.3">
      <c r="A3562" s="1">
        <v>41120.729169999999</v>
      </c>
      <c r="B3562" s="2">
        <v>3320.71</v>
      </c>
      <c r="C3562" s="34">
        <f t="shared" si="111"/>
        <v>1.2352942969767078E-2</v>
      </c>
      <c r="D3562" s="2">
        <v>263.94</v>
      </c>
      <c r="E3562" s="34">
        <f t="shared" si="110"/>
        <v>1.5896231861745047E-2</v>
      </c>
      <c r="F3562" s="77"/>
    </row>
    <row r="3563" spans="1:6" x14ac:dyDescent="0.3">
      <c r="A3563" s="1">
        <v>41121.729169999999</v>
      </c>
      <c r="B3563" s="2">
        <v>3291.66</v>
      </c>
      <c r="C3563" s="34">
        <f t="shared" si="111"/>
        <v>-8.7481291651484439E-3</v>
      </c>
      <c r="D3563" s="2">
        <v>261.38</v>
      </c>
      <c r="E3563" s="34">
        <f t="shared" si="110"/>
        <v>-9.6991740547094363E-3</v>
      </c>
      <c r="F3563" s="77"/>
    </row>
    <row r="3564" spans="1:6" x14ac:dyDescent="0.3">
      <c r="A3564" s="1">
        <v>41122.729169999999</v>
      </c>
      <c r="B3564" s="2">
        <v>3321.56</v>
      </c>
      <c r="C3564" s="34">
        <f t="shared" si="111"/>
        <v>9.083562700886505E-3</v>
      </c>
      <c r="D3564" s="2">
        <v>262.57</v>
      </c>
      <c r="E3564" s="34">
        <f t="shared" si="110"/>
        <v>4.5527584359934536E-3</v>
      </c>
      <c r="F3564" s="77"/>
    </row>
    <row r="3565" spans="1:6" x14ac:dyDescent="0.3">
      <c r="A3565" s="1">
        <v>41123.729169999999</v>
      </c>
      <c r="B3565" s="2">
        <v>3232.46</v>
      </c>
      <c r="C3565" s="34">
        <f t="shared" si="111"/>
        <v>-2.6824744999337624E-2</v>
      </c>
      <c r="D3565" s="2">
        <v>259.27999999999997</v>
      </c>
      <c r="E3565" s="34">
        <f t="shared" si="110"/>
        <v>-1.2529992002132895E-2</v>
      </c>
      <c r="F3565" s="77"/>
    </row>
    <row r="3566" spans="1:6" x14ac:dyDescent="0.3">
      <c r="A3566" s="1">
        <v>41124.729169999999</v>
      </c>
      <c r="B3566" s="2">
        <v>3374.19</v>
      </c>
      <c r="C3566" s="34">
        <f t="shared" si="111"/>
        <v>4.3845863521899675E-2</v>
      </c>
      <c r="D3566" s="2">
        <v>265.58</v>
      </c>
      <c r="E3566" s="34">
        <f t="shared" si="110"/>
        <v>2.4298056155507508E-2</v>
      </c>
      <c r="F3566" s="77"/>
    </row>
    <row r="3567" spans="1:6" x14ac:dyDescent="0.3">
      <c r="A3567" s="1">
        <v>41127.729169999999</v>
      </c>
      <c r="B3567" s="2">
        <v>3401.56</v>
      </c>
      <c r="C3567" s="34">
        <f t="shared" si="111"/>
        <v>8.1115764079675579E-3</v>
      </c>
      <c r="D3567" s="2">
        <v>266.8</v>
      </c>
      <c r="E3567" s="34">
        <f t="shared" si="110"/>
        <v>4.5937194065819309E-3</v>
      </c>
      <c r="F3567" s="77"/>
    </row>
    <row r="3568" spans="1:6" x14ac:dyDescent="0.3">
      <c r="A3568" s="1">
        <v>41128.729169999999</v>
      </c>
      <c r="B3568" s="2">
        <v>3453.28</v>
      </c>
      <c r="C3568" s="34">
        <f t="shared" si="111"/>
        <v>1.5204788391208757E-2</v>
      </c>
      <c r="D3568" s="2">
        <v>268.8</v>
      </c>
      <c r="E3568" s="34">
        <f t="shared" si="110"/>
        <v>7.496251874062887E-3</v>
      </c>
      <c r="F3568" s="77"/>
    </row>
    <row r="3569" spans="1:6" x14ac:dyDescent="0.3">
      <c r="A3569" s="1">
        <v>41129.729169999999</v>
      </c>
      <c r="B3569" s="2">
        <v>3438.26</v>
      </c>
      <c r="C3569" s="34">
        <f t="shared" si="111"/>
        <v>-4.349488022981074E-3</v>
      </c>
      <c r="D3569" s="2">
        <v>269.2</v>
      </c>
      <c r="E3569" s="34">
        <f t="shared" si="110"/>
        <v>1.4880952380951218E-3</v>
      </c>
      <c r="F3569" s="77"/>
    </row>
    <row r="3570" spans="1:6" x14ac:dyDescent="0.3">
      <c r="A3570" s="1">
        <v>41130.729169999999</v>
      </c>
      <c r="B3570" s="2">
        <v>3456.71</v>
      </c>
      <c r="C3570" s="34">
        <f t="shared" si="111"/>
        <v>5.3660863343667486E-3</v>
      </c>
      <c r="D3570" s="2">
        <v>270.27</v>
      </c>
      <c r="E3570" s="34">
        <f t="shared" si="110"/>
        <v>3.9747399702823039E-3</v>
      </c>
      <c r="F3570" s="77"/>
    </row>
    <row r="3571" spans="1:6" x14ac:dyDescent="0.3">
      <c r="A3571" s="1">
        <v>41131.729169999999</v>
      </c>
      <c r="B3571" s="2">
        <v>3435.62</v>
      </c>
      <c r="C3571" s="34">
        <f t="shared" si="111"/>
        <v>-6.1011771308556728E-3</v>
      </c>
      <c r="D3571" s="2">
        <v>269.88</v>
      </c>
      <c r="E3571" s="34">
        <f t="shared" si="110"/>
        <v>-1.4430014430013571E-3</v>
      </c>
      <c r="F3571" s="77"/>
    </row>
    <row r="3572" spans="1:6" x14ac:dyDescent="0.3">
      <c r="A3572" s="1">
        <v>41134.729169999999</v>
      </c>
      <c r="B3572" s="2">
        <v>3426.41</v>
      </c>
      <c r="C3572" s="34">
        <f t="shared" si="111"/>
        <v>-2.6807388477189109E-3</v>
      </c>
      <c r="D3572" s="2">
        <v>268.72000000000003</v>
      </c>
      <c r="E3572" s="34">
        <f t="shared" si="110"/>
        <v>-4.2982066103451899E-3</v>
      </c>
      <c r="F3572" s="77"/>
    </row>
    <row r="3573" spans="1:6" x14ac:dyDescent="0.3">
      <c r="A3573" s="1">
        <v>41135.729169999999</v>
      </c>
      <c r="B3573" s="2">
        <v>3450.27</v>
      </c>
      <c r="C3573" s="34">
        <f t="shared" si="111"/>
        <v>6.9635566088122047E-3</v>
      </c>
      <c r="D3573" s="2">
        <v>270.54000000000002</v>
      </c>
      <c r="E3573" s="34">
        <f t="shared" ref="E3573:E3636" si="112">D3573/D3572-1</f>
        <v>6.7728490622209758E-3</v>
      </c>
      <c r="F3573" s="77"/>
    </row>
    <row r="3574" spans="1:6" x14ac:dyDescent="0.3">
      <c r="A3574" s="1">
        <v>41136.729169999999</v>
      </c>
      <c r="B3574" s="2">
        <v>3449.2</v>
      </c>
      <c r="C3574" s="34">
        <f t="shared" si="111"/>
        <v>-3.1012065722402227E-4</v>
      </c>
      <c r="D3574" s="2">
        <v>270.35000000000002</v>
      </c>
      <c r="E3574" s="34">
        <f t="shared" si="112"/>
        <v>-7.0229910549268748E-4</v>
      </c>
      <c r="F3574" s="77"/>
    </row>
    <row r="3575" spans="1:6" x14ac:dyDescent="0.3">
      <c r="A3575" s="1">
        <v>41137.729169999999</v>
      </c>
      <c r="B3575" s="2">
        <v>3480.49</v>
      </c>
      <c r="C3575" s="34">
        <f t="shared" ref="C3575:C3638" si="113">B3575/B3574-1</f>
        <v>9.0716687927634432E-3</v>
      </c>
      <c r="D3575" s="2">
        <v>271.22000000000003</v>
      </c>
      <c r="E3575" s="34">
        <f t="shared" si="112"/>
        <v>3.2180506750509874E-3</v>
      </c>
      <c r="F3575" s="77"/>
    </row>
    <row r="3576" spans="1:6" x14ac:dyDescent="0.3">
      <c r="A3576" s="1">
        <v>41138.729169999999</v>
      </c>
      <c r="B3576" s="2">
        <v>3488.38</v>
      </c>
      <c r="C3576" s="34">
        <f t="shared" si="113"/>
        <v>2.2669221862439137E-3</v>
      </c>
      <c r="D3576" s="2">
        <v>272.83</v>
      </c>
      <c r="E3576" s="34">
        <f t="shared" si="112"/>
        <v>5.9361404026250231E-3</v>
      </c>
      <c r="F3576" s="77"/>
    </row>
    <row r="3577" spans="1:6" x14ac:dyDescent="0.3">
      <c r="A3577" s="1">
        <v>41141.729169999999</v>
      </c>
      <c r="B3577" s="2">
        <v>3480.58</v>
      </c>
      <c r="C3577" s="34">
        <f t="shared" si="113"/>
        <v>-2.2359949317448669E-3</v>
      </c>
      <c r="D3577" s="2">
        <v>271.5</v>
      </c>
      <c r="E3577" s="34">
        <f t="shared" si="112"/>
        <v>-4.8748304805189546E-3</v>
      </c>
      <c r="F3577" s="77"/>
    </row>
    <row r="3578" spans="1:6" x14ac:dyDescent="0.3">
      <c r="A3578" s="1">
        <v>41142.729169999999</v>
      </c>
      <c r="B3578" s="2">
        <v>3513.28</v>
      </c>
      <c r="C3578" s="34">
        <f t="shared" si="113"/>
        <v>9.3949858931559049E-3</v>
      </c>
      <c r="D3578" s="2">
        <v>272.58</v>
      </c>
      <c r="E3578" s="34">
        <f t="shared" si="112"/>
        <v>3.9779005524860356E-3</v>
      </c>
      <c r="F3578" s="77"/>
    </row>
    <row r="3579" spans="1:6" x14ac:dyDescent="0.3">
      <c r="A3579" s="1">
        <v>41143.729169999999</v>
      </c>
      <c r="B3579" s="2">
        <v>3461.65</v>
      </c>
      <c r="C3579" s="34">
        <f t="shared" si="113"/>
        <v>-1.4695669004463063E-2</v>
      </c>
      <c r="D3579" s="2">
        <v>269.27</v>
      </c>
      <c r="E3579" s="34">
        <f t="shared" si="112"/>
        <v>-1.2143224007630793E-2</v>
      </c>
      <c r="F3579" s="77"/>
    </row>
    <row r="3580" spans="1:6" x14ac:dyDescent="0.3">
      <c r="A3580" s="1">
        <v>41144.729169999999</v>
      </c>
      <c r="B3580" s="2">
        <v>3432.56</v>
      </c>
      <c r="C3580" s="34">
        <f t="shared" si="113"/>
        <v>-8.4035069981078792E-3</v>
      </c>
      <c r="D3580" s="2">
        <v>267.69</v>
      </c>
      <c r="E3580" s="34">
        <f t="shared" si="112"/>
        <v>-5.8677164184647301E-3</v>
      </c>
      <c r="F3580" s="77"/>
    </row>
    <row r="3581" spans="1:6" x14ac:dyDescent="0.3">
      <c r="A3581" s="1">
        <v>41145.729169999999</v>
      </c>
      <c r="B3581" s="2">
        <v>3433.21</v>
      </c>
      <c r="C3581" s="34">
        <f t="shared" si="113"/>
        <v>1.8936304099570478E-4</v>
      </c>
      <c r="D3581" s="2">
        <v>268</v>
      </c>
      <c r="E3581" s="34">
        <f t="shared" si="112"/>
        <v>1.1580559602526463E-3</v>
      </c>
      <c r="F3581" s="77"/>
    </row>
    <row r="3582" spans="1:6" x14ac:dyDescent="0.3">
      <c r="A3582" s="1">
        <v>41148.729169999999</v>
      </c>
      <c r="B3582" s="2">
        <v>3462.83</v>
      </c>
      <c r="C3582" s="34">
        <f t="shared" si="113"/>
        <v>8.6274943857205244E-3</v>
      </c>
      <c r="D3582" s="2">
        <v>269.2</v>
      </c>
      <c r="E3582" s="34">
        <f t="shared" si="112"/>
        <v>4.4776119402984982E-3</v>
      </c>
      <c r="F3582" s="77"/>
    </row>
    <row r="3583" spans="1:6" x14ac:dyDescent="0.3">
      <c r="A3583" s="1">
        <v>41149.729169999999</v>
      </c>
      <c r="B3583" s="2">
        <v>3431.55</v>
      </c>
      <c r="C3583" s="34">
        <f t="shared" si="113"/>
        <v>-9.0330741041286799E-3</v>
      </c>
      <c r="D3583" s="2">
        <v>267.32</v>
      </c>
      <c r="E3583" s="34">
        <f t="shared" si="112"/>
        <v>-6.9836552748885339E-3</v>
      </c>
      <c r="F3583" s="77"/>
    </row>
    <row r="3584" spans="1:6" x14ac:dyDescent="0.3">
      <c r="A3584" s="1">
        <v>41150.729169999999</v>
      </c>
      <c r="B3584" s="2">
        <v>3413.89</v>
      </c>
      <c r="C3584" s="34">
        <f t="shared" si="113"/>
        <v>-5.1463624309715517E-3</v>
      </c>
      <c r="D3584" s="2">
        <v>267.01</v>
      </c>
      <c r="E3584" s="34">
        <f t="shared" si="112"/>
        <v>-1.1596588358521176E-3</v>
      </c>
      <c r="F3584" s="77"/>
    </row>
    <row r="3585" spans="1:6" x14ac:dyDescent="0.3">
      <c r="A3585" s="1">
        <v>41151.729169999999</v>
      </c>
      <c r="B3585" s="2">
        <v>3379.11</v>
      </c>
      <c r="C3585" s="34">
        <f t="shared" si="113"/>
        <v>-1.0187791639449384E-2</v>
      </c>
      <c r="D3585" s="2">
        <v>264.97000000000003</v>
      </c>
      <c r="E3585" s="34">
        <f t="shared" si="112"/>
        <v>-7.6401632897642457E-3</v>
      </c>
      <c r="F3585" s="77"/>
    </row>
    <row r="3586" spans="1:6" x14ac:dyDescent="0.3">
      <c r="A3586" s="1">
        <v>41152.729169999999</v>
      </c>
      <c r="B3586" s="2">
        <v>3413.07</v>
      </c>
      <c r="C3586" s="34">
        <f t="shared" si="113"/>
        <v>1.0049983575556976E-2</v>
      </c>
      <c r="D3586" s="2">
        <v>266.23</v>
      </c>
      <c r="E3586" s="34">
        <f t="shared" si="112"/>
        <v>4.755255311922113E-3</v>
      </c>
      <c r="F3586" s="77"/>
    </row>
    <row r="3587" spans="1:6" x14ac:dyDescent="0.3">
      <c r="A3587" s="1">
        <v>41155.729169999999</v>
      </c>
      <c r="B3587" s="2">
        <v>3453.71</v>
      </c>
      <c r="C3587" s="34">
        <f t="shared" si="113"/>
        <v>1.1907168619454067E-2</v>
      </c>
      <c r="D3587" s="2">
        <v>268.47000000000003</v>
      </c>
      <c r="E3587" s="34">
        <f t="shared" si="112"/>
        <v>8.4137775607557863E-3</v>
      </c>
      <c r="F3587" s="77"/>
    </row>
    <row r="3588" spans="1:6" x14ac:dyDescent="0.3">
      <c r="A3588" s="1">
        <v>41156.729169999999</v>
      </c>
      <c r="B3588" s="2">
        <v>3399.04</v>
      </c>
      <c r="C3588" s="34">
        <f t="shared" si="113"/>
        <v>-1.5829354520211614E-2</v>
      </c>
      <c r="D3588" s="2">
        <v>265.43</v>
      </c>
      <c r="E3588" s="34">
        <f t="shared" si="112"/>
        <v>-1.1323425336164261E-2</v>
      </c>
      <c r="F3588" s="77"/>
    </row>
    <row r="3589" spans="1:6" x14ac:dyDescent="0.3">
      <c r="A3589" s="1">
        <v>41157.729169999999</v>
      </c>
      <c r="B3589" s="2">
        <v>3405.79</v>
      </c>
      <c r="C3589" s="34">
        <f t="shared" si="113"/>
        <v>1.9858548295990097E-3</v>
      </c>
      <c r="D3589" s="2">
        <v>265.49</v>
      </c>
      <c r="E3589" s="34">
        <f t="shared" si="112"/>
        <v>2.2604829898664747E-4</v>
      </c>
      <c r="F3589" s="77"/>
    </row>
    <row r="3590" spans="1:6" x14ac:dyDescent="0.3">
      <c r="A3590" s="1">
        <v>41158.729169999999</v>
      </c>
      <c r="B3590" s="2">
        <v>3509.88</v>
      </c>
      <c r="C3590" s="34">
        <f t="shared" si="113"/>
        <v>3.056265947107728E-2</v>
      </c>
      <c r="D3590" s="2">
        <v>271.67</v>
      </c>
      <c r="E3590" s="34">
        <f t="shared" si="112"/>
        <v>2.3277712908207571E-2</v>
      </c>
      <c r="F3590" s="77"/>
    </row>
    <row r="3591" spans="1:6" x14ac:dyDescent="0.3">
      <c r="A3591" s="1">
        <v>41159.729169999999</v>
      </c>
      <c r="B3591" s="2">
        <v>3519.05</v>
      </c>
      <c r="C3591" s="34">
        <f t="shared" si="113"/>
        <v>2.6126249330462592E-3</v>
      </c>
      <c r="D3591" s="2">
        <v>272.3</v>
      </c>
      <c r="E3591" s="34">
        <f t="shared" si="112"/>
        <v>2.3189899510436263E-3</v>
      </c>
      <c r="F3591" s="77"/>
    </row>
    <row r="3592" spans="1:6" x14ac:dyDescent="0.3">
      <c r="A3592" s="1">
        <v>41162.729169999999</v>
      </c>
      <c r="B3592" s="2">
        <v>3506.05</v>
      </c>
      <c r="C3592" s="34">
        <f t="shared" si="113"/>
        <v>-3.694178826672001E-3</v>
      </c>
      <c r="D3592" s="2">
        <v>271.69</v>
      </c>
      <c r="E3592" s="34">
        <f t="shared" si="112"/>
        <v>-2.2401762761660171E-3</v>
      </c>
      <c r="F3592" s="77"/>
    </row>
    <row r="3593" spans="1:6" x14ac:dyDescent="0.3">
      <c r="A3593" s="1">
        <v>41163.729169999999</v>
      </c>
      <c r="B3593" s="2">
        <v>3537.3</v>
      </c>
      <c r="C3593" s="34">
        <f t="shared" si="113"/>
        <v>8.91316438727352E-3</v>
      </c>
      <c r="D3593" s="2">
        <v>272.58</v>
      </c>
      <c r="E3593" s="34">
        <f t="shared" si="112"/>
        <v>3.2757922632411507E-3</v>
      </c>
      <c r="F3593" s="77"/>
    </row>
    <row r="3594" spans="1:6" x14ac:dyDescent="0.3">
      <c r="A3594" s="1">
        <v>41164.729169999999</v>
      </c>
      <c r="B3594" s="2">
        <v>3543.79</v>
      </c>
      <c r="C3594" s="34">
        <f t="shared" si="113"/>
        <v>1.8347327057359752E-3</v>
      </c>
      <c r="D3594" s="2">
        <v>272.91000000000003</v>
      </c>
      <c r="E3594" s="34">
        <f t="shared" si="112"/>
        <v>1.210653753026758E-3</v>
      </c>
      <c r="F3594" s="77"/>
    </row>
    <row r="3595" spans="1:6" x14ac:dyDescent="0.3">
      <c r="A3595" s="1">
        <v>41165.729169999999</v>
      </c>
      <c r="B3595" s="2">
        <v>3502.09</v>
      </c>
      <c r="C3595" s="34">
        <f t="shared" si="113"/>
        <v>-1.1767062946732132E-2</v>
      </c>
      <c r="D3595" s="2">
        <v>272.42</v>
      </c>
      <c r="E3595" s="34">
        <f t="shared" si="112"/>
        <v>-1.7954637059837131E-3</v>
      </c>
      <c r="F3595" s="77"/>
    </row>
    <row r="3596" spans="1:6" x14ac:dyDescent="0.3">
      <c r="A3596" s="1">
        <v>41166.729169999999</v>
      </c>
      <c r="B3596" s="2">
        <v>3581.58</v>
      </c>
      <c r="C3596" s="34">
        <f t="shared" si="113"/>
        <v>2.2697874697680476E-2</v>
      </c>
      <c r="D3596" s="2">
        <v>275.95</v>
      </c>
      <c r="E3596" s="34">
        <f t="shared" si="112"/>
        <v>1.295793260406719E-2</v>
      </c>
      <c r="F3596" s="77"/>
    </row>
    <row r="3597" spans="1:6" x14ac:dyDescent="0.3">
      <c r="A3597" s="1">
        <v>41169.729169999999</v>
      </c>
      <c r="B3597" s="2">
        <v>3553.69</v>
      </c>
      <c r="C3597" s="34">
        <f t="shared" si="113"/>
        <v>-7.7870660434780081E-3</v>
      </c>
      <c r="D3597" s="2">
        <v>275.01</v>
      </c>
      <c r="E3597" s="34">
        <f t="shared" si="112"/>
        <v>-3.4064142054720525E-3</v>
      </c>
      <c r="F3597" s="77"/>
    </row>
    <row r="3598" spans="1:6" x14ac:dyDescent="0.3">
      <c r="A3598" s="1">
        <v>41170.729169999999</v>
      </c>
      <c r="B3598" s="2">
        <v>3512.69</v>
      </c>
      <c r="C3598" s="34">
        <f t="shared" si="113"/>
        <v>-1.1537303478919125E-2</v>
      </c>
      <c r="D3598" s="2">
        <v>273.8</v>
      </c>
      <c r="E3598" s="34">
        <f t="shared" si="112"/>
        <v>-4.3998400058179454E-3</v>
      </c>
      <c r="F3598" s="77"/>
    </row>
    <row r="3599" spans="1:6" x14ac:dyDescent="0.3">
      <c r="A3599" s="1">
        <v>41171.729169999999</v>
      </c>
      <c r="B3599" s="2">
        <v>3531.82</v>
      </c>
      <c r="C3599" s="34">
        <f t="shared" si="113"/>
        <v>5.4459687589853978E-3</v>
      </c>
      <c r="D3599" s="2">
        <v>274.89999999999998</v>
      </c>
      <c r="E3599" s="34">
        <f t="shared" si="112"/>
        <v>4.0175310445580426E-3</v>
      </c>
      <c r="F3599" s="77"/>
    </row>
    <row r="3600" spans="1:6" x14ac:dyDescent="0.3">
      <c r="A3600" s="1">
        <v>41172.729169999999</v>
      </c>
      <c r="B3600" s="2">
        <v>3509.92</v>
      </c>
      <c r="C3600" s="34">
        <f t="shared" si="113"/>
        <v>-6.2007690086131051E-3</v>
      </c>
      <c r="D3600" s="2">
        <v>274.5</v>
      </c>
      <c r="E3600" s="34">
        <f t="shared" si="112"/>
        <v>-1.4550745725717684E-3</v>
      </c>
      <c r="F3600" s="77"/>
    </row>
    <row r="3601" spans="1:6" x14ac:dyDescent="0.3">
      <c r="A3601" s="1">
        <v>41173.729169999999</v>
      </c>
      <c r="B3601" s="2">
        <v>3530.72</v>
      </c>
      <c r="C3601" s="34">
        <f t="shared" si="113"/>
        <v>5.9260609928430963E-3</v>
      </c>
      <c r="D3601" s="2">
        <v>275.77999999999997</v>
      </c>
      <c r="E3601" s="34">
        <f t="shared" si="112"/>
        <v>4.6630236794169555E-3</v>
      </c>
      <c r="F3601" s="77"/>
    </row>
    <row r="3602" spans="1:6" x14ac:dyDescent="0.3">
      <c r="A3602" s="1">
        <v>41176.729169999999</v>
      </c>
      <c r="B3602" s="2">
        <v>3497.22</v>
      </c>
      <c r="C3602" s="34">
        <f t="shared" si="113"/>
        <v>-9.4881497258350045E-3</v>
      </c>
      <c r="D3602" s="2">
        <v>274.7</v>
      </c>
      <c r="E3602" s="34">
        <f t="shared" si="112"/>
        <v>-3.9161650591050812E-3</v>
      </c>
      <c r="F3602" s="77"/>
    </row>
    <row r="3603" spans="1:6" x14ac:dyDescent="0.3">
      <c r="A3603" s="1">
        <v>41177.729169999999</v>
      </c>
      <c r="B3603" s="2">
        <v>3513.81</v>
      </c>
      <c r="C3603" s="34">
        <f t="shared" si="113"/>
        <v>4.7437679070805316E-3</v>
      </c>
      <c r="D3603" s="2">
        <v>275.77999999999997</v>
      </c>
      <c r="E3603" s="34">
        <f t="shared" si="112"/>
        <v>3.9315617036765893E-3</v>
      </c>
      <c r="F3603" s="77"/>
    </row>
    <row r="3604" spans="1:6" x14ac:dyDescent="0.3">
      <c r="A3604" s="1">
        <v>41178.729169999999</v>
      </c>
      <c r="B3604" s="2">
        <v>3414.84</v>
      </c>
      <c r="C3604" s="34">
        <f t="shared" si="113"/>
        <v>-2.8166007837646223E-2</v>
      </c>
      <c r="D3604" s="2">
        <v>270.72000000000003</v>
      </c>
      <c r="E3604" s="34">
        <f t="shared" si="112"/>
        <v>-1.8347958517658802E-2</v>
      </c>
      <c r="F3604" s="77"/>
    </row>
    <row r="3605" spans="1:6" x14ac:dyDescent="0.3">
      <c r="A3605" s="1">
        <v>41179.729169999999</v>
      </c>
      <c r="B3605" s="2">
        <v>3439.32</v>
      </c>
      <c r="C3605" s="34">
        <f t="shared" si="113"/>
        <v>7.1687106862985406E-3</v>
      </c>
      <c r="D3605" s="2">
        <v>271.64999999999998</v>
      </c>
      <c r="E3605" s="34">
        <f t="shared" si="112"/>
        <v>3.4352836879429915E-3</v>
      </c>
      <c r="F3605" s="77"/>
    </row>
    <row r="3606" spans="1:6" x14ac:dyDescent="0.3">
      <c r="A3606" s="1">
        <v>41180.729169999999</v>
      </c>
      <c r="B3606" s="2">
        <v>3354.82</v>
      </c>
      <c r="C3606" s="34">
        <f t="shared" si="113"/>
        <v>-2.4568810113627104E-2</v>
      </c>
      <c r="D3606" s="2">
        <v>268.48</v>
      </c>
      <c r="E3606" s="34">
        <f t="shared" si="112"/>
        <v>-1.166942757224354E-2</v>
      </c>
      <c r="F3606" s="77"/>
    </row>
    <row r="3607" spans="1:6" x14ac:dyDescent="0.3">
      <c r="A3607" s="1">
        <v>41183.729169999999</v>
      </c>
      <c r="B3607" s="2">
        <v>3434.98</v>
      </c>
      <c r="C3607" s="34">
        <f t="shared" si="113"/>
        <v>2.389397940873117E-2</v>
      </c>
      <c r="D3607" s="2">
        <v>272.33</v>
      </c>
      <c r="E3607" s="34">
        <f t="shared" si="112"/>
        <v>1.4339988081048638E-2</v>
      </c>
      <c r="F3607" s="77"/>
    </row>
    <row r="3608" spans="1:6" x14ac:dyDescent="0.3">
      <c r="A3608" s="1">
        <v>41184.729169999999</v>
      </c>
      <c r="B3608" s="2">
        <v>3414.23</v>
      </c>
      <c r="C3608" s="34">
        <f t="shared" si="113"/>
        <v>-6.0407920861257347E-3</v>
      </c>
      <c r="D3608" s="2">
        <v>271.62</v>
      </c>
      <c r="E3608" s="34">
        <f t="shared" si="112"/>
        <v>-2.6071310542356008E-3</v>
      </c>
      <c r="F3608" s="77"/>
    </row>
    <row r="3609" spans="1:6" x14ac:dyDescent="0.3">
      <c r="A3609" s="1">
        <v>41185.729169999999</v>
      </c>
      <c r="B3609" s="2">
        <v>3406.02</v>
      </c>
      <c r="C3609" s="34">
        <f t="shared" si="113"/>
        <v>-2.404641749384151E-3</v>
      </c>
      <c r="D3609" s="2">
        <v>271.37</v>
      </c>
      <c r="E3609" s="34">
        <f t="shared" si="112"/>
        <v>-9.2040350489652756E-4</v>
      </c>
      <c r="F3609" s="77"/>
    </row>
    <row r="3610" spans="1:6" x14ac:dyDescent="0.3">
      <c r="A3610" s="1">
        <v>41186.729169999999</v>
      </c>
      <c r="B3610" s="2">
        <v>3401.2</v>
      </c>
      <c r="C3610" s="34">
        <f t="shared" si="113"/>
        <v>-1.4151414260633599E-3</v>
      </c>
      <c r="D3610" s="2">
        <v>271.33</v>
      </c>
      <c r="E3610" s="34">
        <f t="shared" si="112"/>
        <v>-1.4740022847048451E-4</v>
      </c>
      <c r="F3610" s="77"/>
    </row>
    <row r="3611" spans="1:6" x14ac:dyDescent="0.3">
      <c r="A3611" s="1">
        <v>41187.729169999999</v>
      </c>
      <c r="B3611" s="2">
        <v>3457.04</v>
      </c>
      <c r="C3611" s="34">
        <f t="shared" si="113"/>
        <v>1.64177349170882E-2</v>
      </c>
      <c r="D3611" s="2">
        <v>274.11</v>
      </c>
      <c r="E3611" s="34">
        <f t="shared" si="112"/>
        <v>1.024582611580005E-2</v>
      </c>
      <c r="F3611" s="77"/>
    </row>
    <row r="3612" spans="1:6" x14ac:dyDescent="0.3">
      <c r="A3612" s="1">
        <v>41190.729169999999</v>
      </c>
      <c r="B3612" s="2">
        <v>3406.53</v>
      </c>
      <c r="C3612" s="34">
        <f t="shared" si="113"/>
        <v>-1.4610765278966875E-2</v>
      </c>
      <c r="D3612" s="2">
        <v>271.43</v>
      </c>
      <c r="E3612" s="34">
        <f t="shared" si="112"/>
        <v>-9.7770967859618363E-3</v>
      </c>
      <c r="F3612" s="77"/>
    </row>
    <row r="3613" spans="1:6" x14ac:dyDescent="0.3">
      <c r="A3613" s="1">
        <v>41191.729169999999</v>
      </c>
      <c r="B3613" s="2">
        <v>3382.78</v>
      </c>
      <c r="C3613" s="34">
        <f t="shared" si="113"/>
        <v>-6.9719039609220657E-3</v>
      </c>
      <c r="D3613" s="2">
        <v>270.2</v>
      </c>
      <c r="E3613" s="34">
        <f t="shared" si="112"/>
        <v>-4.5315550970784768E-3</v>
      </c>
      <c r="F3613" s="77"/>
    </row>
    <row r="3614" spans="1:6" x14ac:dyDescent="0.3">
      <c r="A3614" s="1">
        <v>41192.729169999999</v>
      </c>
      <c r="B3614" s="2">
        <v>3365.87</v>
      </c>
      <c r="C3614" s="34">
        <f t="shared" si="113"/>
        <v>-4.9988471020877556E-3</v>
      </c>
      <c r="D3614" s="2">
        <v>268.70999999999998</v>
      </c>
      <c r="E3614" s="34">
        <f t="shared" si="112"/>
        <v>-5.5144337527757159E-3</v>
      </c>
      <c r="F3614" s="77"/>
    </row>
    <row r="3615" spans="1:6" x14ac:dyDescent="0.3">
      <c r="A3615" s="1">
        <v>41193.729169999999</v>
      </c>
      <c r="B3615" s="2">
        <v>3413.72</v>
      </c>
      <c r="C3615" s="34">
        <f t="shared" si="113"/>
        <v>1.421623532697347E-2</v>
      </c>
      <c r="D3615" s="2">
        <v>270.83999999999997</v>
      </c>
      <c r="E3615" s="34">
        <f t="shared" si="112"/>
        <v>7.9267611923634629E-3</v>
      </c>
      <c r="F3615" s="77"/>
    </row>
    <row r="3616" spans="1:6" x14ac:dyDescent="0.3">
      <c r="A3616" s="1">
        <v>41194.729169999999</v>
      </c>
      <c r="B3616" s="2">
        <v>3389.08</v>
      </c>
      <c r="C3616" s="34">
        <f t="shared" si="113"/>
        <v>-7.2179323436016851E-3</v>
      </c>
      <c r="D3616" s="2">
        <v>269.43</v>
      </c>
      <c r="E3616" s="34">
        <f t="shared" si="112"/>
        <v>-5.2060256978289088E-3</v>
      </c>
      <c r="F3616" s="77"/>
    </row>
    <row r="3617" spans="1:6" x14ac:dyDescent="0.3">
      <c r="A3617" s="1">
        <v>41197.729169999999</v>
      </c>
      <c r="B3617" s="2">
        <v>3420.28</v>
      </c>
      <c r="C3617" s="34">
        <f t="shared" si="113"/>
        <v>9.2060382168612787E-3</v>
      </c>
      <c r="D3617" s="2">
        <v>270.8</v>
      </c>
      <c r="E3617" s="34">
        <f t="shared" si="112"/>
        <v>5.0848086701555939E-3</v>
      </c>
      <c r="F3617" s="77"/>
    </row>
    <row r="3618" spans="1:6" x14ac:dyDescent="0.3">
      <c r="A3618" s="1">
        <v>41198.729169999999</v>
      </c>
      <c r="B3618" s="2">
        <v>3500.94</v>
      </c>
      <c r="C3618" s="34">
        <f t="shared" si="113"/>
        <v>2.3582864560796057E-2</v>
      </c>
      <c r="D3618" s="2">
        <v>274.38</v>
      </c>
      <c r="E3618" s="34">
        <f t="shared" si="112"/>
        <v>1.3220088626292315E-2</v>
      </c>
      <c r="F3618" s="77"/>
    </row>
    <row r="3619" spans="1:6" x14ac:dyDescent="0.3">
      <c r="A3619" s="1">
        <v>41199.729169999999</v>
      </c>
      <c r="B3619" s="2">
        <v>3527.5</v>
      </c>
      <c r="C3619" s="34">
        <f t="shared" si="113"/>
        <v>7.5865339023233336E-3</v>
      </c>
      <c r="D3619" s="2">
        <v>275.66000000000003</v>
      </c>
      <c r="E3619" s="34">
        <f t="shared" si="112"/>
        <v>4.6650630512428126E-3</v>
      </c>
      <c r="F3619" s="77"/>
    </row>
    <row r="3620" spans="1:6" x14ac:dyDescent="0.3">
      <c r="A3620" s="1">
        <v>41200.729169999999</v>
      </c>
      <c r="B3620" s="2">
        <v>3535.18</v>
      </c>
      <c r="C3620" s="34">
        <f t="shared" si="113"/>
        <v>2.1771793054570221E-3</v>
      </c>
      <c r="D3620" s="2">
        <v>276.18</v>
      </c>
      <c r="E3620" s="34">
        <f t="shared" si="112"/>
        <v>1.8863817746499478E-3</v>
      </c>
      <c r="F3620" s="77"/>
    </row>
    <row r="3621" spans="1:6" x14ac:dyDescent="0.3">
      <c r="A3621" s="1">
        <v>41201.729169999999</v>
      </c>
      <c r="B3621" s="2">
        <v>3504.56</v>
      </c>
      <c r="C3621" s="34">
        <f t="shared" si="113"/>
        <v>-8.6615108707335242E-3</v>
      </c>
      <c r="D3621" s="2">
        <v>274.08</v>
      </c>
      <c r="E3621" s="34">
        <f t="shared" si="112"/>
        <v>-7.6037366934608164E-3</v>
      </c>
      <c r="F3621" s="77"/>
    </row>
    <row r="3622" spans="1:6" x14ac:dyDescent="0.3">
      <c r="A3622" s="1">
        <v>41204.729169999999</v>
      </c>
      <c r="B3622" s="2">
        <v>3483.25</v>
      </c>
      <c r="C3622" s="34">
        <f t="shared" si="113"/>
        <v>-6.0806492113132382E-3</v>
      </c>
      <c r="D3622" s="2">
        <v>272.95</v>
      </c>
      <c r="E3622" s="34">
        <f t="shared" si="112"/>
        <v>-4.1228838295388481E-3</v>
      </c>
      <c r="F3622" s="77"/>
    </row>
    <row r="3623" spans="1:6" x14ac:dyDescent="0.3">
      <c r="A3623" s="1">
        <v>41205.729169999999</v>
      </c>
      <c r="B3623" s="2">
        <v>3406.5</v>
      </c>
      <c r="C3623" s="34">
        <f t="shared" si="113"/>
        <v>-2.2034019952630435E-2</v>
      </c>
      <c r="D3623" s="2">
        <v>268.39999999999998</v>
      </c>
      <c r="E3623" s="34">
        <f t="shared" si="112"/>
        <v>-1.6669719728888088E-2</v>
      </c>
      <c r="F3623" s="77"/>
    </row>
    <row r="3624" spans="1:6" x14ac:dyDescent="0.3">
      <c r="A3624" s="1">
        <v>41206.729169999999</v>
      </c>
      <c r="B3624" s="2">
        <v>3426.49</v>
      </c>
      <c r="C3624" s="34">
        <f t="shared" si="113"/>
        <v>5.8681931601349824E-3</v>
      </c>
      <c r="D3624" s="2">
        <v>269.52</v>
      </c>
      <c r="E3624" s="34">
        <f t="shared" si="112"/>
        <v>4.1728763040238537E-3</v>
      </c>
      <c r="F3624" s="77"/>
    </row>
    <row r="3625" spans="1:6" x14ac:dyDescent="0.3">
      <c r="A3625" s="1">
        <v>41207.729169999999</v>
      </c>
      <c r="B3625" s="2">
        <v>3411.53</v>
      </c>
      <c r="C3625" s="34">
        <f t="shared" si="113"/>
        <v>-4.3659838493617098E-3</v>
      </c>
      <c r="D3625" s="2">
        <v>270.23</v>
      </c>
      <c r="E3625" s="34">
        <f t="shared" si="112"/>
        <v>2.6343128524786152E-3</v>
      </c>
      <c r="F3625" s="77"/>
    </row>
    <row r="3626" spans="1:6" x14ac:dyDescent="0.3">
      <c r="A3626" s="1">
        <v>41208.729169999999</v>
      </c>
      <c r="B3626" s="2">
        <v>3435.09</v>
      </c>
      <c r="C3626" s="34">
        <f t="shared" si="113"/>
        <v>6.9059923260237355E-3</v>
      </c>
      <c r="D3626" s="2">
        <v>270.51</v>
      </c>
      <c r="E3626" s="34">
        <f t="shared" si="112"/>
        <v>1.0361543870036627E-3</v>
      </c>
      <c r="F3626" s="77"/>
    </row>
    <row r="3627" spans="1:6" x14ac:dyDescent="0.3">
      <c r="A3627" s="1">
        <v>41211.729169999999</v>
      </c>
      <c r="B3627" s="2">
        <v>3408.89</v>
      </c>
      <c r="C3627" s="34">
        <f t="shared" si="113"/>
        <v>-7.6271655182251763E-3</v>
      </c>
      <c r="D3627" s="2">
        <v>269.45999999999998</v>
      </c>
      <c r="E3627" s="34">
        <f t="shared" si="112"/>
        <v>-3.8815570588888182E-3</v>
      </c>
      <c r="F3627" s="77"/>
    </row>
    <row r="3628" spans="1:6" x14ac:dyDescent="0.3">
      <c r="A3628" s="1">
        <v>41212.729169999999</v>
      </c>
      <c r="B3628" s="2">
        <v>3459.44</v>
      </c>
      <c r="C3628" s="34">
        <f t="shared" si="113"/>
        <v>1.4828873914969343E-2</v>
      </c>
      <c r="D3628" s="2">
        <v>271.76</v>
      </c>
      <c r="E3628" s="34">
        <f t="shared" si="112"/>
        <v>8.5355896979144585E-3</v>
      </c>
      <c r="F3628" s="77"/>
    </row>
    <row r="3629" spans="1:6" x14ac:dyDescent="0.3">
      <c r="A3629" s="1">
        <v>41213.729169999999</v>
      </c>
      <c r="B3629" s="2">
        <v>3429.27</v>
      </c>
      <c r="C3629" s="34">
        <f t="shared" si="113"/>
        <v>-8.721064680988877E-3</v>
      </c>
      <c r="D3629" s="2">
        <v>270.3</v>
      </c>
      <c r="E3629" s="34">
        <f t="shared" si="112"/>
        <v>-5.3723874006476047E-3</v>
      </c>
      <c r="F3629" s="77"/>
    </row>
    <row r="3630" spans="1:6" x14ac:dyDescent="0.3">
      <c r="A3630" s="1">
        <v>41214.729169999999</v>
      </c>
      <c r="B3630" s="2">
        <v>3475.4</v>
      </c>
      <c r="C3630" s="34">
        <f t="shared" si="113"/>
        <v>1.3451842520419754E-2</v>
      </c>
      <c r="D3630" s="2">
        <v>273.7</v>
      </c>
      <c r="E3630" s="34">
        <f t="shared" si="112"/>
        <v>1.2578616352201255E-2</v>
      </c>
      <c r="F3630" s="77"/>
    </row>
    <row r="3631" spans="1:6" x14ac:dyDescent="0.3">
      <c r="A3631" s="1">
        <v>41215.729169999999</v>
      </c>
      <c r="B3631" s="2">
        <v>3492.46</v>
      </c>
      <c r="C3631" s="34">
        <f t="shared" si="113"/>
        <v>4.9087874777002938E-3</v>
      </c>
      <c r="D3631" s="2">
        <v>274.85000000000002</v>
      </c>
      <c r="E3631" s="34">
        <f t="shared" si="112"/>
        <v>4.2016806722691147E-3</v>
      </c>
      <c r="F3631" s="77"/>
    </row>
    <row r="3632" spans="1:6" x14ac:dyDescent="0.3">
      <c r="A3632" s="1">
        <v>41218.729169999999</v>
      </c>
      <c r="B3632" s="2">
        <v>3448.5</v>
      </c>
      <c r="C3632" s="34">
        <f t="shared" si="113"/>
        <v>-1.2587116244710095E-2</v>
      </c>
      <c r="D3632" s="2">
        <v>273.20999999999998</v>
      </c>
      <c r="E3632" s="34">
        <f t="shared" si="112"/>
        <v>-5.9668910314718548E-3</v>
      </c>
      <c r="F3632" s="77"/>
    </row>
    <row r="3633" spans="1:6" x14ac:dyDescent="0.3">
      <c r="A3633" s="1">
        <v>41219.729169999999</v>
      </c>
      <c r="B3633" s="2">
        <v>3478.66</v>
      </c>
      <c r="C3633" s="34">
        <f t="shared" si="113"/>
        <v>8.7458315209509863E-3</v>
      </c>
      <c r="D3633" s="2">
        <v>274.74</v>
      </c>
      <c r="E3633" s="34">
        <f t="shared" si="112"/>
        <v>5.6000878445152669E-3</v>
      </c>
      <c r="F3633" s="77"/>
    </row>
    <row r="3634" spans="1:6" x14ac:dyDescent="0.3">
      <c r="A3634" s="1">
        <v>41220.729169999999</v>
      </c>
      <c r="B3634" s="2">
        <v>3409.59</v>
      </c>
      <c r="C3634" s="34">
        <f t="shared" si="113"/>
        <v>-1.9855346598977697E-2</v>
      </c>
      <c r="D3634" s="2">
        <v>271.04000000000002</v>
      </c>
      <c r="E3634" s="34">
        <f t="shared" si="112"/>
        <v>-1.3467278153890927E-2</v>
      </c>
      <c r="F3634" s="77"/>
    </row>
    <row r="3635" spans="1:6" x14ac:dyDescent="0.3">
      <c r="A3635" s="1">
        <v>41221.729169999999</v>
      </c>
      <c r="B3635" s="2">
        <v>3407.68</v>
      </c>
      <c r="C3635" s="34">
        <f t="shared" si="113"/>
        <v>-5.6018465563312247E-4</v>
      </c>
      <c r="D3635" s="2">
        <v>270.58</v>
      </c>
      <c r="E3635" s="34">
        <f t="shared" si="112"/>
        <v>-1.6971664698939293E-3</v>
      </c>
      <c r="F3635" s="77"/>
    </row>
    <row r="3636" spans="1:6" x14ac:dyDescent="0.3">
      <c r="A3636" s="1">
        <v>41222.729169999999</v>
      </c>
      <c r="B3636" s="2">
        <v>3423.57</v>
      </c>
      <c r="C3636" s="34">
        <f t="shared" si="113"/>
        <v>4.6629965254953998E-3</v>
      </c>
      <c r="D3636" s="2">
        <v>270.27</v>
      </c>
      <c r="E3636" s="34">
        <f t="shared" si="112"/>
        <v>-1.1456870426491683E-3</v>
      </c>
      <c r="F3636" s="77"/>
    </row>
    <row r="3637" spans="1:6" x14ac:dyDescent="0.3">
      <c r="A3637" s="1">
        <v>41225.729169999999</v>
      </c>
      <c r="B3637" s="2">
        <v>3411.65</v>
      </c>
      <c r="C3637" s="34">
        <f t="shared" si="113"/>
        <v>-3.4817456631528465E-3</v>
      </c>
      <c r="D3637" s="2">
        <v>269.52999999999997</v>
      </c>
      <c r="E3637" s="34">
        <f t="shared" ref="E3637:E3700" si="114">D3637/D3636-1</f>
        <v>-2.7380027380027316E-3</v>
      </c>
      <c r="F3637" s="77"/>
    </row>
    <row r="3638" spans="1:6" x14ac:dyDescent="0.3">
      <c r="A3638" s="1">
        <v>41226.729169999999</v>
      </c>
      <c r="B3638" s="2">
        <v>3430.6</v>
      </c>
      <c r="C3638" s="34">
        <f t="shared" si="113"/>
        <v>5.5544970908503188E-3</v>
      </c>
      <c r="D3638" s="2">
        <v>270.60000000000002</v>
      </c>
      <c r="E3638" s="34">
        <f t="shared" si="114"/>
        <v>3.9698734834714422E-3</v>
      </c>
      <c r="F3638" s="77"/>
    </row>
    <row r="3639" spans="1:6" x14ac:dyDescent="0.3">
      <c r="A3639" s="1">
        <v>41227.729169999999</v>
      </c>
      <c r="B3639" s="2">
        <v>3400.02</v>
      </c>
      <c r="C3639" s="34">
        <f t="shared" ref="C3639:C3702" si="115">B3639/B3638-1</f>
        <v>-8.9138926135369223E-3</v>
      </c>
      <c r="D3639" s="2">
        <v>268.14</v>
      </c>
      <c r="E3639" s="34">
        <f t="shared" si="114"/>
        <v>-9.0909090909092605E-3</v>
      </c>
      <c r="F3639" s="77"/>
    </row>
    <row r="3640" spans="1:6" x14ac:dyDescent="0.3">
      <c r="A3640" s="1">
        <v>41228.729169999999</v>
      </c>
      <c r="B3640" s="2">
        <v>3382.4</v>
      </c>
      <c r="C3640" s="34">
        <f t="shared" si="115"/>
        <v>-5.1823224569267357E-3</v>
      </c>
      <c r="D3640" s="2">
        <v>265.52</v>
      </c>
      <c r="E3640" s="34">
        <f t="shared" si="114"/>
        <v>-9.7710151413440416E-3</v>
      </c>
      <c r="F3640" s="77"/>
    </row>
    <row r="3641" spans="1:6" x14ac:dyDescent="0.3">
      <c r="A3641" s="1">
        <v>41229.729169999999</v>
      </c>
      <c r="B3641" s="2">
        <v>3341.52</v>
      </c>
      <c r="C3641" s="34">
        <f t="shared" si="115"/>
        <v>-1.2086092715231866E-2</v>
      </c>
      <c r="D3641" s="2">
        <v>262.86</v>
      </c>
      <c r="E3641" s="34">
        <f t="shared" si="114"/>
        <v>-1.0018077734257225E-2</v>
      </c>
      <c r="F3641" s="77"/>
    </row>
    <row r="3642" spans="1:6" x14ac:dyDescent="0.3">
      <c r="A3642" s="1">
        <v>41232.729169999999</v>
      </c>
      <c r="B3642" s="2">
        <v>3439.58</v>
      </c>
      <c r="C3642" s="34">
        <f t="shared" si="115"/>
        <v>2.9345926404749978E-2</v>
      </c>
      <c r="D3642" s="2">
        <v>268.58</v>
      </c>
      <c r="E3642" s="34">
        <f t="shared" si="114"/>
        <v>2.1760633036597365E-2</v>
      </c>
      <c r="F3642" s="77"/>
    </row>
    <row r="3643" spans="1:6" x14ac:dyDescent="0.3">
      <c r="A3643" s="1">
        <v>41233.729169999999</v>
      </c>
      <c r="B3643" s="2">
        <v>3462.06</v>
      </c>
      <c r="C3643" s="34">
        <f t="shared" si="115"/>
        <v>6.5356816820658636E-3</v>
      </c>
      <c r="D3643" s="2">
        <v>269.49</v>
      </c>
      <c r="E3643" s="34">
        <f t="shared" si="114"/>
        <v>3.3881897386254245E-3</v>
      </c>
      <c r="F3643" s="77"/>
    </row>
    <row r="3644" spans="1:6" x14ac:dyDescent="0.3">
      <c r="A3644" s="1">
        <v>41234.729169999999</v>
      </c>
      <c r="B3644" s="2">
        <v>3477.36</v>
      </c>
      <c r="C3644" s="34">
        <f t="shared" si="115"/>
        <v>4.419334153654253E-3</v>
      </c>
      <c r="D3644" s="2">
        <v>270.11</v>
      </c>
      <c r="E3644" s="34">
        <f t="shared" si="114"/>
        <v>2.3006419533193601E-3</v>
      </c>
      <c r="F3644" s="77"/>
    </row>
    <row r="3645" spans="1:6" x14ac:dyDescent="0.3">
      <c r="A3645" s="1">
        <v>41235.729169999999</v>
      </c>
      <c r="B3645" s="2">
        <v>3498.22</v>
      </c>
      <c r="C3645" s="34">
        <f t="shared" si="115"/>
        <v>5.9988036901557074E-3</v>
      </c>
      <c r="D3645" s="2">
        <v>271.7</v>
      </c>
      <c r="E3645" s="34">
        <f t="shared" si="114"/>
        <v>5.8864906889783963E-3</v>
      </c>
      <c r="F3645" s="77"/>
    </row>
    <row r="3646" spans="1:6" x14ac:dyDescent="0.3">
      <c r="A3646" s="1">
        <v>41236.729169999999</v>
      </c>
      <c r="B3646" s="2">
        <v>3528.8</v>
      </c>
      <c r="C3646" s="34">
        <f t="shared" si="115"/>
        <v>8.7415885793347137E-3</v>
      </c>
      <c r="D3646" s="2">
        <v>273.33</v>
      </c>
      <c r="E3646" s="34">
        <f t="shared" si="114"/>
        <v>5.9992638940007392E-3</v>
      </c>
      <c r="F3646" s="77"/>
    </row>
    <row r="3647" spans="1:6" x14ac:dyDescent="0.3">
      <c r="A3647" s="1">
        <v>41239.729169999999</v>
      </c>
      <c r="B3647" s="2">
        <v>3500.94</v>
      </c>
      <c r="C3647" s="34">
        <f t="shared" si="115"/>
        <v>-7.8950351394242446E-3</v>
      </c>
      <c r="D3647" s="2">
        <v>272</v>
      </c>
      <c r="E3647" s="34">
        <f t="shared" si="114"/>
        <v>-4.8659129989389038E-3</v>
      </c>
      <c r="F3647" s="77"/>
    </row>
    <row r="3648" spans="1:6" x14ac:dyDescent="0.3">
      <c r="A3648" s="1">
        <v>41240.729169999999</v>
      </c>
      <c r="B3648" s="2">
        <v>3502.13</v>
      </c>
      <c r="C3648" s="34">
        <f t="shared" si="115"/>
        <v>3.3990871023203972E-4</v>
      </c>
      <c r="D3648" s="2">
        <v>272.86</v>
      </c>
      <c r="E3648" s="34">
        <f t="shared" si="114"/>
        <v>3.1617647058823639E-3</v>
      </c>
      <c r="F3648" s="77"/>
    </row>
    <row r="3649" spans="1:6" x14ac:dyDescent="0.3">
      <c r="A3649" s="1">
        <v>41241.729169999999</v>
      </c>
      <c r="B3649" s="2">
        <v>3515.19</v>
      </c>
      <c r="C3649" s="34">
        <f t="shared" si="115"/>
        <v>3.7291591117405432E-3</v>
      </c>
      <c r="D3649" s="2">
        <v>273.14999999999998</v>
      </c>
      <c r="E3649" s="34">
        <f t="shared" si="114"/>
        <v>1.0628160961663191E-3</v>
      </c>
      <c r="F3649" s="77"/>
    </row>
    <row r="3650" spans="1:6" x14ac:dyDescent="0.3">
      <c r="A3650" s="1">
        <v>41242.729169999999</v>
      </c>
      <c r="B3650" s="2">
        <v>3568.88</v>
      </c>
      <c r="C3650" s="34">
        <f t="shared" si="115"/>
        <v>1.5273712089531433E-2</v>
      </c>
      <c r="D3650" s="2">
        <v>276.31</v>
      </c>
      <c r="E3650" s="34">
        <f t="shared" si="114"/>
        <v>1.1568735127219565E-2</v>
      </c>
      <c r="F3650" s="77"/>
    </row>
    <row r="3651" spans="1:6" x14ac:dyDescent="0.3">
      <c r="A3651" s="1">
        <v>41243.729169999999</v>
      </c>
      <c r="B3651" s="2">
        <v>3557.28</v>
      </c>
      <c r="C3651" s="34">
        <f t="shared" si="115"/>
        <v>-3.2503194279437375E-3</v>
      </c>
      <c r="D3651" s="2">
        <v>275.77999999999997</v>
      </c>
      <c r="E3651" s="34">
        <f t="shared" si="114"/>
        <v>-1.9181354275995544E-3</v>
      </c>
      <c r="F3651" s="77"/>
    </row>
    <row r="3652" spans="1:6" x14ac:dyDescent="0.3">
      <c r="A3652" s="1">
        <v>41246.729169999999</v>
      </c>
      <c r="B3652" s="2">
        <v>3566.59</v>
      </c>
      <c r="C3652" s="34">
        <f t="shared" si="115"/>
        <v>2.6171681734359353E-3</v>
      </c>
      <c r="D3652" s="2">
        <v>276.13</v>
      </c>
      <c r="E3652" s="34">
        <f t="shared" si="114"/>
        <v>1.2691275654508338E-3</v>
      </c>
      <c r="F3652" s="77"/>
    </row>
    <row r="3653" spans="1:6" x14ac:dyDescent="0.3">
      <c r="A3653" s="1">
        <v>41247.729169999999</v>
      </c>
      <c r="B3653" s="2">
        <v>3580.48</v>
      </c>
      <c r="C3653" s="34">
        <f t="shared" si="115"/>
        <v>3.8944762364050423E-3</v>
      </c>
      <c r="D3653" s="2">
        <v>276.24</v>
      </c>
      <c r="E3653" s="34">
        <f t="shared" si="114"/>
        <v>3.9836308984897428E-4</v>
      </c>
      <c r="F3653" s="77"/>
    </row>
    <row r="3654" spans="1:6" x14ac:dyDescent="0.3">
      <c r="A3654" s="1">
        <v>41248.729169999999</v>
      </c>
      <c r="B3654" s="2">
        <v>3590.5</v>
      </c>
      <c r="C3654" s="34">
        <f t="shared" si="115"/>
        <v>2.7985074626866169E-3</v>
      </c>
      <c r="D3654" s="2">
        <v>276.91000000000003</v>
      </c>
      <c r="E3654" s="34">
        <f t="shared" si="114"/>
        <v>2.4254271647843328E-3</v>
      </c>
      <c r="F3654" s="77"/>
    </row>
    <row r="3655" spans="1:6" x14ac:dyDescent="0.3">
      <c r="A3655" s="1">
        <v>41249.729169999999</v>
      </c>
      <c r="B3655" s="2">
        <v>3601.65</v>
      </c>
      <c r="C3655" s="34">
        <f t="shared" si="115"/>
        <v>3.1054170728310737E-3</v>
      </c>
      <c r="D3655" s="2">
        <v>278.82</v>
      </c>
      <c r="E3655" s="34">
        <f t="shared" si="114"/>
        <v>6.8975479397637152E-3</v>
      </c>
      <c r="F3655" s="77"/>
    </row>
    <row r="3656" spans="1:6" x14ac:dyDescent="0.3">
      <c r="A3656" s="1">
        <v>41250.729169999999</v>
      </c>
      <c r="B3656" s="2">
        <v>3605.61</v>
      </c>
      <c r="C3656" s="34">
        <f t="shared" si="115"/>
        <v>1.0994960643038176E-3</v>
      </c>
      <c r="D3656" s="2">
        <v>279.17</v>
      </c>
      <c r="E3656" s="34">
        <f t="shared" si="114"/>
        <v>1.2552901513522841E-3</v>
      </c>
      <c r="F3656" s="77"/>
    </row>
    <row r="3657" spans="1:6" x14ac:dyDescent="0.3">
      <c r="A3657" s="1">
        <v>41253.729169999999</v>
      </c>
      <c r="B3657" s="2">
        <v>3612.1</v>
      </c>
      <c r="C3657" s="34">
        <f t="shared" si="115"/>
        <v>1.7999728201330001E-3</v>
      </c>
      <c r="D3657" s="2">
        <v>279.55</v>
      </c>
      <c r="E3657" s="34">
        <f t="shared" si="114"/>
        <v>1.3611777769817479E-3</v>
      </c>
      <c r="F3657" s="77"/>
    </row>
    <row r="3658" spans="1:6" x14ac:dyDescent="0.3">
      <c r="A3658" s="1">
        <v>41254.729169999999</v>
      </c>
      <c r="B3658" s="2">
        <v>3646.15</v>
      </c>
      <c r="C3658" s="34">
        <f t="shared" si="115"/>
        <v>9.4266493175716448E-3</v>
      </c>
      <c r="D3658" s="2">
        <v>280.49</v>
      </c>
      <c r="E3658" s="34">
        <f t="shared" si="114"/>
        <v>3.3625469504561245E-3</v>
      </c>
      <c r="F3658" s="77"/>
    </row>
    <row r="3659" spans="1:6" x14ac:dyDescent="0.3">
      <c r="A3659" s="1">
        <v>41255.729169999999</v>
      </c>
      <c r="B3659" s="2">
        <v>3646.66</v>
      </c>
      <c r="C3659" s="34">
        <f t="shared" si="115"/>
        <v>1.3987356526734551E-4</v>
      </c>
      <c r="D3659" s="2">
        <v>280.64</v>
      </c>
      <c r="E3659" s="34">
        <f t="shared" si="114"/>
        <v>5.3477842347304794E-4</v>
      </c>
      <c r="F3659" s="77"/>
    </row>
    <row r="3660" spans="1:6" x14ac:dyDescent="0.3">
      <c r="A3660" s="1">
        <v>41256.729169999999</v>
      </c>
      <c r="B3660" s="2">
        <v>3643.13</v>
      </c>
      <c r="C3660" s="34">
        <f t="shared" si="115"/>
        <v>-9.6800908228344973E-4</v>
      </c>
      <c r="D3660" s="2">
        <v>279.63</v>
      </c>
      <c r="E3660" s="34">
        <f t="shared" si="114"/>
        <v>-3.5989167616875539E-3</v>
      </c>
      <c r="F3660" s="77"/>
    </row>
    <row r="3661" spans="1:6" x14ac:dyDescent="0.3">
      <c r="A3661" s="1">
        <v>41257.729169999999</v>
      </c>
      <c r="B3661" s="2">
        <v>3643.28</v>
      </c>
      <c r="C3661" s="34">
        <f t="shared" si="115"/>
        <v>4.1173386620796393E-5</v>
      </c>
      <c r="D3661" s="2">
        <v>279.39999999999998</v>
      </c>
      <c r="E3661" s="34">
        <f t="shared" si="114"/>
        <v>-8.2251546686695765E-4</v>
      </c>
      <c r="F3661" s="77"/>
    </row>
    <row r="3662" spans="1:6" x14ac:dyDescent="0.3">
      <c r="A3662" s="1">
        <v>41260.729169999999</v>
      </c>
      <c r="B3662" s="2">
        <v>3638.1</v>
      </c>
      <c r="C3662" s="34">
        <f t="shared" si="115"/>
        <v>-1.421795744494081E-3</v>
      </c>
      <c r="D3662" s="2">
        <v>279.18</v>
      </c>
      <c r="E3662" s="34">
        <f t="shared" si="114"/>
        <v>-7.8740157480305939E-4</v>
      </c>
      <c r="F3662" s="77"/>
    </row>
    <row r="3663" spans="1:6" x14ac:dyDescent="0.3">
      <c r="A3663" s="1">
        <v>41261.729169999999</v>
      </c>
      <c r="B3663" s="2">
        <v>3648.63</v>
      </c>
      <c r="C3663" s="34">
        <f t="shared" si="115"/>
        <v>2.8943679393089727E-3</v>
      </c>
      <c r="D3663" s="2">
        <v>280.45999999999998</v>
      </c>
      <c r="E3663" s="34">
        <f t="shared" si="114"/>
        <v>4.584855648685382E-3</v>
      </c>
      <c r="F3663" s="77"/>
    </row>
    <row r="3664" spans="1:6" x14ac:dyDescent="0.3">
      <c r="A3664" s="1">
        <v>41262.729169999999</v>
      </c>
      <c r="B3664" s="2">
        <v>3664.59</v>
      </c>
      <c r="C3664" s="34">
        <f t="shared" si="115"/>
        <v>4.3742445794723306E-3</v>
      </c>
      <c r="D3664" s="2">
        <v>281.64999999999998</v>
      </c>
      <c r="E3664" s="34">
        <f t="shared" si="114"/>
        <v>4.243029308992341E-3</v>
      </c>
      <c r="F3664" s="77"/>
    </row>
    <row r="3665" spans="1:6" x14ac:dyDescent="0.3">
      <c r="A3665" s="1">
        <v>41263.729169999999</v>
      </c>
      <c r="B3665" s="2">
        <v>3666.73</v>
      </c>
      <c r="C3665" s="34">
        <f t="shared" si="115"/>
        <v>5.8396710136743302E-4</v>
      </c>
      <c r="D3665" s="2">
        <v>281.81</v>
      </c>
      <c r="E3665" s="34">
        <f t="shared" si="114"/>
        <v>5.680809515355989E-4</v>
      </c>
      <c r="F3665" s="77"/>
    </row>
    <row r="3666" spans="1:6" x14ac:dyDescent="0.3">
      <c r="A3666" s="1">
        <v>41264.729169999999</v>
      </c>
      <c r="B3666" s="2">
        <v>3661.4</v>
      </c>
      <c r="C3666" s="34">
        <f t="shared" si="115"/>
        <v>-1.4536112558055647E-3</v>
      </c>
      <c r="D3666" s="2">
        <v>280.95</v>
      </c>
      <c r="E3666" s="34">
        <f t="shared" si="114"/>
        <v>-3.0517015010114168E-3</v>
      </c>
      <c r="F3666" s="77"/>
    </row>
    <row r="3667" spans="1:6" x14ac:dyDescent="0.3">
      <c r="A3667" s="1">
        <v>41267.729169999999</v>
      </c>
      <c r="B3667" s="2">
        <v>3652.61</v>
      </c>
      <c r="C3667" s="34">
        <f t="shared" si="115"/>
        <v>-2.4007210356693509E-3</v>
      </c>
      <c r="D3667" s="2">
        <v>280.5</v>
      </c>
      <c r="E3667" s="34">
        <f t="shared" si="114"/>
        <v>-1.6017084890549427E-3</v>
      </c>
      <c r="F3667" s="77"/>
    </row>
    <row r="3668" spans="1:6" x14ac:dyDescent="0.3">
      <c r="A3668" s="1">
        <v>41270.729169999999</v>
      </c>
      <c r="B3668" s="2">
        <v>3674.26</v>
      </c>
      <c r="C3668" s="34">
        <f t="shared" si="115"/>
        <v>5.9272684463986813E-3</v>
      </c>
      <c r="D3668" s="2">
        <v>280.60000000000002</v>
      </c>
      <c r="E3668" s="34">
        <f t="shared" si="114"/>
        <v>3.5650623885929988E-4</v>
      </c>
      <c r="F3668" s="77"/>
    </row>
    <row r="3669" spans="1:6" x14ac:dyDescent="0.3">
      <c r="A3669" s="1">
        <v>41271.729169999999</v>
      </c>
      <c r="B3669" s="2">
        <v>3620.25</v>
      </c>
      <c r="C3669" s="34">
        <f t="shared" si="115"/>
        <v>-1.4699558550565373E-2</v>
      </c>
      <c r="D3669" s="2">
        <v>278.77999999999997</v>
      </c>
      <c r="E3669" s="34">
        <f t="shared" si="114"/>
        <v>-6.4861012116894656E-3</v>
      </c>
      <c r="F3669" s="77"/>
    </row>
    <row r="3670" spans="1:6" x14ac:dyDescent="0.3">
      <c r="A3670" s="1">
        <v>41274.729169999999</v>
      </c>
      <c r="B3670" s="2">
        <v>3641.07</v>
      </c>
      <c r="C3670" s="34">
        <f t="shared" si="115"/>
        <v>5.750984048062957E-3</v>
      </c>
      <c r="D3670" s="2">
        <v>279.68</v>
      </c>
      <c r="E3670" s="34">
        <f t="shared" si="114"/>
        <v>3.2283521056031272E-3</v>
      </c>
      <c r="F3670" s="77"/>
    </row>
    <row r="3671" spans="1:6" x14ac:dyDescent="0.3">
      <c r="A3671" s="1">
        <v>41276.729169999999</v>
      </c>
      <c r="B3671" s="2">
        <v>3733.93</v>
      </c>
      <c r="C3671" s="34">
        <f t="shared" si="115"/>
        <v>2.5503492105342529E-2</v>
      </c>
      <c r="D3671" s="2">
        <v>285.33</v>
      </c>
      <c r="E3671" s="34">
        <f t="shared" si="114"/>
        <v>2.0201659038901587E-2</v>
      </c>
      <c r="F3671" s="77"/>
    </row>
    <row r="3672" spans="1:6" x14ac:dyDescent="0.3">
      <c r="A3672" s="1">
        <v>41277.729169999999</v>
      </c>
      <c r="B3672" s="2">
        <v>3721.17</v>
      </c>
      <c r="C3672" s="34">
        <f t="shared" si="115"/>
        <v>-3.4173109833338655E-3</v>
      </c>
      <c r="D3672" s="2">
        <v>286.83</v>
      </c>
      <c r="E3672" s="34">
        <f t="shared" si="114"/>
        <v>5.2570707601724553E-3</v>
      </c>
      <c r="F3672" s="77"/>
    </row>
    <row r="3673" spans="1:6" x14ac:dyDescent="0.3">
      <c r="A3673" s="1">
        <v>41278.729169999999</v>
      </c>
      <c r="B3673" s="2">
        <v>3730.02</v>
      </c>
      <c r="C3673" s="34">
        <f t="shared" si="115"/>
        <v>2.3782842493087486E-3</v>
      </c>
      <c r="D3673" s="2">
        <v>287.83</v>
      </c>
      <c r="E3673" s="34">
        <f t="shared" si="114"/>
        <v>3.4863856639821833E-3</v>
      </c>
      <c r="F3673" s="77"/>
    </row>
    <row r="3674" spans="1:6" x14ac:dyDescent="0.3">
      <c r="A3674" s="1">
        <v>41281.729169999999</v>
      </c>
      <c r="B3674" s="2">
        <v>3704.64</v>
      </c>
      <c r="C3674" s="34">
        <f t="shared" si="115"/>
        <v>-6.8042530603052986E-3</v>
      </c>
      <c r="D3674" s="2">
        <v>286.63</v>
      </c>
      <c r="E3674" s="34">
        <f t="shared" si="114"/>
        <v>-4.1691276100475072E-3</v>
      </c>
      <c r="F3674" s="77"/>
    </row>
    <row r="3675" spans="1:6" x14ac:dyDescent="0.3">
      <c r="A3675" s="1">
        <v>41282.729169999999</v>
      </c>
      <c r="B3675" s="2">
        <v>3705.88</v>
      </c>
      <c r="C3675" s="34">
        <f t="shared" si="115"/>
        <v>3.3471538395102307E-4</v>
      </c>
      <c r="D3675" s="2">
        <v>286.25</v>
      </c>
      <c r="E3675" s="34">
        <f t="shared" si="114"/>
        <v>-1.3257509681470214E-3</v>
      </c>
      <c r="F3675" s="77"/>
    </row>
    <row r="3676" spans="1:6" x14ac:dyDescent="0.3">
      <c r="A3676" s="1">
        <v>41283.729169999999</v>
      </c>
      <c r="B3676" s="2">
        <v>3717.45</v>
      </c>
      <c r="C3676" s="34">
        <f t="shared" si="115"/>
        <v>3.1220654743271403E-3</v>
      </c>
      <c r="D3676" s="2">
        <v>288.22000000000003</v>
      </c>
      <c r="E3676" s="34">
        <f t="shared" si="114"/>
        <v>6.8820960698690037E-3</v>
      </c>
      <c r="F3676" s="77"/>
    </row>
    <row r="3677" spans="1:6" x14ac:dyDescent="0.3">
      <c r="A3677" s="1">
        <v>41284.729169999999</v>
      </c>
      <c r="B3677" s="2">
        <v>3703.12</v>
      </c>
      <c r="C3677" s="34">
        <f t="shared" si="115"/>
        <v>-3.8547929360179811E-3</v>
      </c>
      <c r="D3677" s="2">
        <v>287.44</v>
      </c>
      <c r="E3677" s="34">
        <f t="shared" si="114"/>
        <v>-2.706266046769934E-3</v>
      </c>
      <c r="F3677" s="77"/>
    </row>
    <row r="3678" spans="1:6" x14ac:dyDescent="0.3">
      <c r="A3678" s="1">
        <v>41285.729169999999</v>
      </c>
      <c r="B3678" s="2">
        <v>3706.02</v>
      </c>
      <c r="C3678" s="34">
        <f t="shared" si="115"/>
        <v>7.8312342025110837E-4</v>
      </c>
      <c r="D3678" s="2">
        <v>287.08</v>
      </c>
      <c r="E3678" s="34">
        <f t="shared" si="114"/>
        <v>-1.2524352908434011E-3</v>
      </c>
      <c r="F3678" s="77"/>
    </row>
    <row r="3679" spans="1:6" x14ac:dyDescent="0.3">
      <c r="A3679" s="1">
        <v>41288.729169999999</v>
      </c>
      <c r="B3679" s="2">
        <v>3708.25</v>
      </c>
      <c r="C3679" s="34">
        <f t="shared" si="115"/>
        <v>6.0172368200928084E-4</v>
      </c>
      <c r="D3679" s="2">
        <v>286.01</v>
      </c>
      <c r="E3679" s="34">
        <f t="shared" si="114"/>
        <v>-3.7271840601922346E-3</v>
      </c>
      <c r="F3679" s="77"/>
    </row>
    <row r="3680" spans="1:6" x14ac:dyDescent="0.3">
      <c r="A3680" s="1">
        <v>41289.729169999999</v>
      </c>
      <c r="B3680" s="2">
        <v>3697.35</v>
      </c>
      <c r="C3680" s="34">
        <f t="shared" si="115"/>
        <v>-2.9393918964470966E-3</v>
      </c>
      <c r="D3680" s="2">
        <v>285.97000000000003</v>
      </c>
      <c r="E3680" s="34">
        <f t="shared" si="114"/>
        <v>-1.3985524981630082E-4</v>
      </c>
      <c r="F3680" s="77"/>
    </row>
    <row r="3681" spans="1:6" x14ac:dyDescent="0.3">
      <c r="A3681" s="1">
        <v>41290.729169999999</v>
      </c>
      <c r="B3681" s="2">
        <v>3708.49</v>
      </c>
      <c r="C3681" s="34">
        <f t="shared" si="115"/>
        <v>3.0129687478870348E-3</v>
      </c>
      <c r="D3681" s="2">
        <v>286.02999999999997</v>
      </c>
      <c r="E3681" s="34">
        <f t="shared" si="114"/>
        <v>2.0981221806470884E-4</v>
      </c>
      <c r="F3681" s="77"/>
    </row>
    <row r="3682" spans="1:6" x14ac:dyDescent="0.3">
      <c r="A3682" s="1">
        <v>41291.729169999999</v>
      </c>
      <c r="B3682" s="2">
        <v>3744.11</v>
      </c>
      <c r="C3682" s="34">
        <f t="shared" si="115"/>
        <v>9.6049874746866326E-3</v>
      </c>
      <c r="D3682" s="2">
        <v>287.35000000000002</v>
      </c>
      <c r="E3682" s="34">
        <f t="shared" si="114"/>
        <v>4.6149005349092054E-3</v>
      </c>
      <c r="F3682" s="77"/>
    </row>
    <row r="3683" spans="1:6" x14ac:dyDescent="0.3">
      <c r="A3683" s="1">
        <v>41292.729169999999</v>
      </c>
      <c r="B3683" s="2">
        <v>3741.58</v>
      </c>
      <c r="C3683" s="34">
        <f t="shared" si="115"/>
        <v>-6.7572801012794059E-4</v>
      </c>
      <c r="D3683" s="2">
        <v>287.02999999999997</v>
      </c>
      <c r="E3683" s="34">
        <f t="shared" si="114"/>
        <v>-1.1136244997391742E-3</v>
      </c>
      <c r="F3683" s="77"/>
    </row>
    <row r="3684" spans="1:6" x14ac:dyDescent="0.3">
      <c r="A3684" s="1">
        <v>41295.729169999999</v>
      </c>
      <c r="B3684" s="2">
        <v>3763.03</v>
      </c>
      <c r="C3684" s="34">
        <f t="shared" si="115"/>
        <v>5.7328722090668194E-3</v>
      </c>
      <c r="D3684" s="2">
        <v>287.77999999999997</v>
      </c>
      <c r="E3684" s="34">
        <f t="shared" si="114"/>
        <v>2.6129672856496367E-3</v>
      </c>
      <c r="F3684" s="77"/>
    </row>
    <row r="3685" spans="1:6" x14ac:dyDescent="0.3">
      <c r="A3685" s="1">
        <v>41296.729169999999</v>
      </c>
      <c r="B3685" s="2">
        <v>3741.01</v>
      </c>
      <c r="C3685" s="34">
        <f t="shared" si="115"/>
        <v>-5.8516674063188168E-3</v>
      </c>
      <c r="D3685" s="2">
        <v>287.66000000000003</v>
      </c>
      <c r="E3685" s="34">
        <f t="shared" si="114"/>
        <v>-4.1698519702537684E-4</v>
      </c>
      <c r="F3685" s="77"/>
    </row>
    <row r="3686" spans="1:6" x14ac:dyDescent="0.3">
      <c r="A3686" s="1">
        <v>41297.729169999999</v>
      </c>
      <c r="B3686" s="2">
        <v>3726.17</v>
      </c>
      <c r="C3686" s="34">
        <f t="shared" si="115"/>
        <v>-3.9668431787137637E-3</v>
      </c>
      <c r="D3686" s="2">
        <v>288.22000000000003</v>
      </c>
      <c r="E3686" s="34">
        <f t="shared" si="114"/>
        <v>1.9467426823334133E-3</v>
      </c>
      <c r="F3686" s="77"/>
    </row>
    <row r="3687" spans="1:6" x14ac:dyDescent="0.3">
      <c r="A3687" s="1">
        <v>41298.729169999999</v>
      </c>
      <c r="B3687" s="2">
        <v>3752.17</v>
      </c>
      <c r="C3687" s="34">
        <f t="shared" si="115"/>
        <v>6.9776741265159536E-3</v>
      </c>
      <c r="D3687" s="2">
        <v>288.89</v>
      </c>
      <c r="E3687" s="34">
        <f t="shared" si="114"/>
        <v>2.32461314273813E-3</v>
      </c>
      <c r="F3687" s="77"/>
    </row>
    <row r="3688" spans="1:6" x14ac:dyDescent="0.3">
      <c r="A3688" s="1">
        <v>41299.729169999999</v>
      </c>
      <c r="B3688" s="2">
        <v>3778.16</v>
      </c>
      <c r="C3688" s="34">
        <f t="shared" si="115"/>
        <v>6.9266584403158138E-3</v>
      </c>
      <c r="D3688" s="2">
        <v>289.72000000000003</v>
      </c>
      <c r="E3688" s="34">
        <f t="shared" si="114"/>
        <v>2.8730658728237657E-3</v>
      </c>
      <c r="F3688" s="77"/>
    </row>
    <row r="3689" spans="1:6" x14ac:dyDescent="0.3">
      <c r="A3689" s="1">
        <v>41302.729169999999</v>
      </c>
      <c r="B3689" s="2">
        <v>3780.89</v>
      </c>
      <c r="C3689" s="34">
        <f t="shared" si="115"/>
        <v>7.2257395134145419E-4</v>
      </c>
      <c r="D3689" s="2">
        <v>289.36</v>
      </c>
      <c r="E3689" s="34">
        <f t="shared" si="114"/>
        <v>-1.2425790418335581E-3</v>
      </c>
      <c r="F3689" s="77"/>
    </row>
    <row r="3690" spans="1:6" x14ac:dyDescent="0.3">
      <c r="A3690" s="1">
        <v>41303.729169999999</v>
      </c>
      <c r="B3690" s="2">
        <v>3785.82</v>
      </c>
      <c r="C3690" s="34">
        <f t="shared" si="115"/>
        <v>1.3039257952494054E-3</v>
      </c>
      <c r="D3690" s="2">
        <v>290.3</v>
      </c>
      <c r="E3690" s="34">
        <f t="shared" si="114"/>
        <v>3.2485485208737508E-3</v>
      </c>
      <c r="F3690" s="77"/>
    </row>
    <row r="3691" spans="1:6" x14ac:dyDescent="0.3">
      <c r="A3691" s="1">
        <v>41304.729169999999</v>
      </c>
      <c r="B3691" s="2">
        <v>3765.52</v>
      </c>
      <c r="C3691" s="34">
        <f t="shared" si="115"/>
        <v>-5.3621144164276435E-3</v>
      </c>
      <c r="D3691" s="2">
        <v>288.63</v>
      </c>
      <c r="E3691" s="34">
        <f t="shared" si="114"/>
        <v>-5.752669652084097E-3</v>
      </c>
      <c r="F3691" s="77"/>
    </row>
    <row r="3692" spans="1:6" x14ac:dyDescent="0.3">
      <c r="A3692" s="1">
        <v>41305.729169999999</v>
      </c>
      <c r="B3692" s="2">
        <v>3732.6</v>
      </c>
      <c r="C3692" s="34">
        <f t="shared" si="115"/>
        <v>-8.7424844377403943E-3</v>
      </c>
      <c r="D3692" s="2">
        <v>287.22000000000003</v>
      </c>
      <c r="E3692" s="34">
        <f t="shared" si="114"/>
        <v>-4.8851470741085867E-3</v>
      </c>
      <c r="F3692" s="77"/>
    </row>
    <row r="3693" spans="1:6" x14ac:dyDescent="0.3">
      <c r="A3693" s="1">
        <v>41306.729169999999</v>
      </c>
      <c r="B3693" s="2">
        <v>3773.53</v>
      </c>
      <c r="C3693" s="34">
        <f t="shared" si="115"/>
        <v>1.0965546803836546E-2</v>
      </c>
      <c r="D3693" s="2">
        <v>288.2</v>
      </c>
      <c r="E3693" s="34">
        <f t="shared" si="114"/>
        <v>3.4120186616528603E-3</v>
      </c>
      <c r="F3693" s="77"/>
    </row>
    <row r="3694" spans="1:6" x14ac:dyDescent="0.3">
      <c r="A3694" s="1">
        <v>41309.729169999999</v>
      </c>
      <c r="B3694" s="2">
        <v>3659.91</v>
      </c>
      <c r="C3694" s="34">
        <f t="shared" si="115"/>
        <v>-3.0109738096689376E-2</v>
      </c>
      <c r="D3694" s="2">
        <v>283.89999999999998</v>
      </c>
      <c r="E3694" s="34">
        <f t="shared" si="114"/>
        <v>-1.4920194309507306E-2</v>
      </c>
      <c r="F3694" s="77"/>
    </row>
    <row r="3695" spans="1:6" x14ac:dyDescent="0.3">
      <c r="A3695" s="1">
        <v>41310.729169999999</v>
      </c>
      <c r="B3695" s="2">
        <v>3694.7</v>
      </c>
      <c r="C3695" s="34">
        <f t="shared" si="115"/>
        <v>9.5056982275520951E-3</v>
      </c>
      <c r="D3695" s="2">
        <v>285.56</v>
      </c>
      <c r="E3695" s="34">
        <f t="shared" si="114"/>
        <v>5.8471292708701661E-3</v>
      </c>
      <c r="F3695" s="77"/>
    </row>
    <row r="3696" spans="1:6" x14ac:dyDescent="0.3">
      <c r="A3696" s="1">
        <v>41311.729169999999</v>
      </c>
      <c r="B3696" s="2">
        <v>3642.9</v>
      </c>
      <c r="C3696" s="34">
        <f t="shared" si="115"/>
        <v>-1.4020082821338598E-2</v>
      </c>
      <c r="D3696" s="2">
        <v>284.52</v>
      </c>
      <c r="E3696" s="34">
        <f t="shared" si="114"/>
        <v>-3.6419666619975644E-3</v>
      </c>
      <c r="F3696" s="77"/>
    </row>
    <row r="3697" spans="1:6" x14ac:dyDescent="0.3">
      <c r="A3697" s="1">
        <v>41312.729169999999</v>
      </c>
      <c r="B3697" s="2">
        <v>3601.05</v>
      </c>
      <c r="C3697" s="34">
        <f t="shared" si="115"/>
        <v>-1.1488100139998347E-2</v>
      </c>
      <c r="D3697" s="2">
        <v>283.88</v>
      </c>
      <c r="E3697" s="34">
        <f t="shared" si="114"/>
        <v>-2.249402502460196E-3</v>
      </c>
      <c r="F3697" s="77"/>
    </row>
    <row r="3698" spans="1:6" x14ac:dyDescent="0.3">
      <c r="A3698" s="1">
        <v>41313.729169999999</v>
      </c>
      <c r="B3698" s="2">
        <v>3649.5</v>
      </c>
      <c r="C3698" s="34">
        <f t="shared" si="115"/>
        <v>1.3454409130670086E-2</v>
      </c>
      <c r="D3698" s="2">
        <v>287.33999999999997</v>
      </c>
      <c r="E3698" s="34">
        <f t="shared" si="114"/>
        <v>1.2188248555727643E-2</v>
      </c>
      <c r="F3698" s="77"/>
    </row>
    <row r="3699" spans="1:6" x14ac:dyDescent="0.3">
      <c r="A3699" s="1">
        <v>41316.729169999999</v>
      </c>
      <c r="B3699" s="2">
        <v>3650.58</v>
      </c>
      <c r="C3699" s="34">
        <f t="shared" si="115"/>
        <v>2.9593094944502241E-4</v>
      </c>
      <c r="D3699" s="2">
        <v>285.62</v>
      </c>
      <c r="E3699" s="34">
        <f t="shared" si="114"/>
        <v>-5.985940001391965E-3</v>
      </c>
      <c r="F3699" s="77"/>
    </row>
    <row r="3700" spans="1:6" x14ac:dyDescent="0.3">
      <c r="A3700" s="1">
        <v>41317.729169999999</v>
      </c>
      <c r="B3700" s="2">
        <v>3686.58</v>
      </c>
      <c r="C3700" s="34">
        <f t="shared" si="115"/>
        <v>9.861446674227059E-3</v>
      </c>
      <c r="D3700" s="2">
        <v>287.07</v>
      </c>
      <c r="E3700" s="34">
        <f t="shared" si="114"/>
        <v>5.0766753028499423E-3</v>
      </c>
      <c r="F3700" s="77"/>
    </row>
    <row r="3701" spans="1:6" x14ac:dyDescent="0.3">
      <c r="A3701" s="1">
        <v>41318.729169999999</v>
      </c>
      <c r="B3701" s="2">
        <v>3698.53</v>
      </c>
      <c r="C3701" s="34">
        <f t="shared" si="115"/>
        <v>3.2414866895604799E-3</v>
      </c>
      <c r="D3701" s="2">
        <v>288.27</v>
      </c>
      <c r="E3701" s="34">
        <f t="shared" ref="E3701:E3763" si="116">D3701/D3700-1</f>
        <v>4.1801651165220832E-3</v>
      </c>
      <c r="F3701" s="77"/>
    </row>
    <row r="3702" spans="1:6" x14ac:dyDescent="0.3">
      <c r="A3702" s="1">
        <v>41319.729169999999</v>
      </c>
      <c r="B3702" s="2">
        <v>3669.6</v>
      </c>
      <c r="C3702" s="34">
        <f t="shared" si="115"/>
        <v>-7.8220265889421547E-3</v>
      </c>
      <c r="D3702" s="2">
        <v>287.79000000000002</v>
      </c>
      <c r="E3702" s="34">
        <f t="shared" si="116"/>
        <v>-1.6651056301383305E-3</v>
      </c>
      <c r="F3702" s="77"/>
    </row>
    <row r="3703" spans="1:6" x14ac:dyDescent="0.3">
      <c r="A3703" s="1">
        <v>41320.729169999999</v>
      </c>
      <c r="B3703" s="2">
        <v>3660.37</v>
      </c>
      <c r="C3703" s="34">
        <f t="shared" ref="C3703:C3766" si="117">B3703/B3702-1</f>
        <v>-2.5152605188576427E-3</v>
      </c>
      <c r="D3703" s="2">
        <v>287.33999999999997</v>
      </c>
      <c r="E3703" s="34">
        <f t="shared" si="116"/>
        <v>-1.5636401542793443E-3</v>
      </c>
      <c r="F3703" s="77"/>
    </row>
    <row r="3704" spans="1:6" x14ac:dyDescent="0.3">
      <c r="A3704" s="1">
        <v>41323.729169999999</v>
      </c>
      <c r="B3704" s="2">
        <v>3667.04</v>
      </c>
      <c r="C3704" s="34">
        <f t="shared" si="117"/>
        <v>1.8222201580715414E-3</v>
      </c>
      <c r="D3704" s="2">
        <v>286.76</v>
      </c>
      <c r="E3704" s="34">
        <f t="shared" si="116"/>
        <v>-2.0185146516321639E-3</v>
      </c>
      <c r="F3704" s="77"/>
    </row>
    <row r="3705" spans="1:6" x14ac:dyDescent="0.3">
      <c r="A3705" s="1">
        <v>41324.729169999999</v>
      </c>
      <c r="B3705" s="2">
        <v>3735.82</v>
      </c>
      <c r="C3705" s="34">
        <f t="shared" si="117"/>
        <v>1.8756272088660042E-2</v>
      </c>
      <c r="D3705" s="2">
        <v>290.01</v>
      </c>
      <c r="E3705" s="34">
        <f t="shared" si="116"/>
        <v>1.1333519319291385E-2</v>
      </c>
      <c r="F3705" s="77"/>
    </row>
    <row r="3706" spans="1:6" x14ac:dyDescent="0.3">
      <c r="A3706" s="1">
        <v>41325.729169999999</v>
      </c>
      <c r="B3706" s="2">
        <v>3709.88</v>
      </c>
      <c r="C3706" s="34">
        <f t="shared" si="117"/>
        <v>-6.9435893592303399E-3</v>
      </c>
      <c r="D3706" s="2">
        <v>289.07</v>
      </c>
      <c r="E3706" s="34">
        <f t="shared" si="116"/>
        <v>-3.2412675424985382E-3</v>
      </c>
      <c r="F3706" s="77"/>
    </row>
    <row r="3707" spans="1:6" x14ac:dyDescent="0.3">
      <c r="A3707" s="1">
        <v>41326.729169999999</v>
      </c>
      <c r="B3707" s="2">
        <v>3624.8</v>
      </c>
      <c r="C3707" s="34">
        <f t="shared" si="117"/>
        <v>-2.293335633497573E-2</v>
      </c>
      <c r="D3707" s="2">
        <v>284.86</v>
      </c>
      <c r="E3707" s="34">
        <f t="shared" si="116"/>
        <v>-1.4563946448956977E-2</v>
      </c>
      <c r="F3707" s="77"/>
    </row>
    <row r="3708" spans="1:6" x14ac:dyDescent="0.3">
      <c r="A3708" s="1">
        <v>41327.729169999999</v>
      </c>
      <c r="B3708" s="2">
        <v>3706.28</v>
      </c>
      <c r="C3708" s="34">
        <f t="shared" si="117"/>
        <v>2.247848157139698E-2</v>
      </c>
      <c r="D3708" s="2">
        <v>288.57</v>
      </c>
      <c r="E3708" s="34">
        <f t="shared" si="116"/>
        <v>1.3023941585340149E-2</v>
      </c>
      <c r="F3708" s="77"/>
    </row>
    <row r="3709" spans="1:6" x14ac:dyDescent="0.3">
      <c r="A3709" s="1">
        <v>41330.729169999999</v>
      </c>
      <c r="B3709" s="2">
        <v>3721.33</v>
      </c>
      <c r="C3709" s="34">
        <f t="shared" si="117"/>
        <v>4.0606753941956342E-3</v>
      </c>
      <c r="D3709" s="2">
        <v>288.39999999999998</v>
      </c>
      <c r="E3709" s="34">
        <f t="shared" si="116"/>
        <v>-5.8911182728638156E-4</v>
      </c>
      <c r="F3709" s="77"/>
    </row>
    <row r="3710" spans="1:6" x14ac:dyDescent="0.3">
      <c r="A3710" s="1">
        <v>41331.729169999999</v>
      </c>
      <c r="B3710" s="2">
        <v>3621.92</v>
      </c>
      <c r="C3710" s="34">
        <f t="shared" si="117"/>
        <v>-2.6713567461095877E-2</v>
      </c>
      <c r="D3710" s="2">
        <v>284.60000000000002</v>
      </c>
      <c r="E3710" s="34">
        <f t="shared" si="116"/>
        <v>-1.3176144244105292E-2</v>
      </c>
      <c r="F3710" s="77"/>
    </row>
    <row r="3711" spans="1:6" x14ac:dyDescent="0.3">
      <c r="A3711" s="1">
        <v>41332.729169999999</v>
      </c>
      <c r="B3711" s="2">
        <v>3691.49</v>
      </c>
      <c r="C3711" s="34">
        <f t="shared" si="117"/>
        <v>1.920804435216672E-2</v>
      </c>
      <c r="D3711" s="2">
        <v>287.17</v>
      </c>
      <c r="E3711" s="34">
        <f t="shared" si="116"/>
        <v>9.0302178496135532E-3</v>
      </c>
      <c r="F3711" s="77"/>
    </row>
    <row r="3712" spans="1:6" x14ac:dyDescent="0.3">
      <c r="A3712" s="1">
        <v>41333.729169999999</v>
      </c>
      <c r="B3712" s="2">
        <v>3723</v>
      </c>
      <c r="C3712" s="34">
        <f t="shared" si="117"/>
        <v>8.5358486681530454E-3</v>
      </c>
      <c r="D3712" s="2">
        <v>289.94</v>
      </c>
      <c r="E3712" s="34">
        <f t="shared" si="116"/>
        <v>9.645854371974627E-3</v>
      </c>
      <c r="F3712" s="77"/>
    </row>
    <row r="3713" spans="1:6" x14ac:dyDescent="0.3">
      <c r="A3713" s="1">
        <v>41334.729169999999</v>
      </c>
      <c r="B3713" s="2">
        <v>3699.91</v>
      </c>
      <c r="C3713" s="34">
        <f t="shared" si="117"/>
        <v>-6.2019876443728528E-3</v>
      </c>
      <c r="D3713" s="2">
        <v>289.02</v>
      </c>
      <c r="E3713" s="34">
        <f t="shared" si="116"/>
        <v>-3.1730702904049224E-3</v>
      </c>
      <c r="F3713" s="77"/>
    </row>
    <row r="3714" spans="1:6" x14ac:dyDescent="0.3">
      <c r="A3714" s="1">
        <v>41337.729169999999</v>
      </c>
      <c r="B3714" s="2">
        <v>3709.76</v>
      </c>
      <c r="C3714" s="34">
        <f t="shared" si="117"/>
        <v>2.6622269190332837E-3</v>
      </c>
      <c r="D3714" s="2">
        <v>288.89</v>
      </c>
      <c r="E3714" s="34">
        <f t="shared" si="116"/>
        <v>-4.497958618780995E-4</v>
      </c>
      <c r="F3714" s="77"/>
    </row>
    <row r="3715" spans="1:6" x14ac:dyDescent="0.3">
      <c r="A3715" s="1">
        <v>41338.729169999999</v>
      </c>
      <c r="B3715" s="2">
        <v>3787.19</v>
      </c>
      <c r="C3715" s="34">
        <f t="shared" si="117"/>
        <v>2.0871970154403563E-2</v>
      </c>
      <c r="D3715" s="2">
        <v>294.11</v>
      </c>
      <c r="E3715" s="34">
        <f t="shared" si="116"/>
        <v>1.8069161272456835E-2</v>
      </c>
      <c r="F3715" s="77"/>
    </row>
    <row r="3716" spans="1:6" x14ac:dyDescent="0.3">
      <c r="A3716" s="1">
        <v>41339.729169999999</v>
      </c>
      <c r="B3716" s="2">
        <v>3773.76</v>
      </c>
      <c r="C3716" s="34">
        <f t="shared" si="117"/>
        <v>-3.5461648346134522E-3</v>
      </c>
      <c r="D3716" s="2">
        <v>293.38</v>
      </c>
      <c r="E3716" s="34">
        <f t="shared" si="116"/>
        <v>-2.4820645336779412E-3</v>
      </c>
      <c r="F3716" s="77"/>
    </row>
    <row r="3717" spans="1:6" x14ac:dyDescent="0.3">
      <c r="A3717" s="1">
        <v>41340.729169999999</v>
      </c>
      <c r="B3717" s="2">
        <v>3793.78</v>
      </c>
      <c r="C3717" s="34">
        <f t="shared" si="117"/>
        <v>5.3050538455015062E-3</v>
      </c>
      <c r="D3717" s="2">
        <v>293.19</v>
      </c>
      <c r="E3717" s="34">
        <f t="shared" si="116"/>
        <v>-6.4762424159792165E-4</v>
      </c>
      <c r="F3717" s="77"/>
    </row>
    <row r="3718" spans="1:6" x14ac:dyDescent="0.3">
      <c r="A3718" s="1">
        <v>41341.729169999999</v>
      </c>
      <c r="B3718" s="2">
        <v>3840.15</v>
      </c>
      <c r="C3718" s="34">
        <f t="shared" si="117"/>
        <v>1.222263810763935E-2</v>
      </c>
      <c r="D3718" s="2">
        <v>295.55</v>
      </c>
      <c r="E3718" s="34">
        <f t="shared" si="116"/>
        <v>8.0493877690235305E-3</v>
      </c>
      <c r="F3718" s="77"/>
    </row>
    <row r="3719" spans="1:6" x14ac:dyDescent="0.3">
      <c r="A3719" s="1">
        <v>41344.729169999999</v>
      </c>
      <c r="B3719" s="2">
        <v>3836.27</v>
      </c>
      <c r="C3719" s="34">
        <f t="shared" si="117"/>
        <v>-1.0103771988073662E-3</v>
      </c>
      <c r="D3719" s="2">
        <v>295.26</v>
      </c>
      <c r="E3719" s="34">
        <f t="shared" si="116"/>
        <v>-9.8122145153112239E-4</v>
      </c>
      <c r="F3719" s="77"/>
    </row>
    <row r="3720" spans="1:6" x14ac:dyDescent="0.3">
      <c r="A3720" s="1">
        <v>41345.729169999999</v>
      </c>
      <c r="B3720" s="2">
        <v>3839.97</v>
      </c>
      <c r="C3720" s="34">
        <f t="shared" si="117"/>
        <v>9.6447851689274167E-4</v>
      </c>
      <c r="D3720" s="2">
        <v>295.37</v>
      </c>
      <c r="E3720" s="34">
        <f t="shared" si="116"/>
        <v>3.7255300413208126E-4</v>
      </c>
      <c r="F3720" s="77"/>
    </row>
    <row r="3721" spans="1:6" x14ac:dyDescent="0.3">
      <c r="A3721" s="1">
        <v>41346.729169999999</v>
      </c>
      <c r="B3721" s="2">
        <v>3836.04</v>
      </c>
      <c r="C3721" s="34">
        <f t="shared" si="117"/>
        <v>-1.0234454956679073E-3</v>
      </c>
      <c r="D3721" s="2">
        <v>295.32</v>
      </c>
      <c r="E3721" s="34">
        <f t="shared" si="116"/>
        <v>-1.6927920912757077E-4</v>
      </c>
      <c r="F3721" s="77"/>
    </row>
    <row r="3722" spans="1:6" x14ac:dyDescent="0.3">
      <c r="A3722" s="1">
        <v>41347.729169999999</v>
      </c>
      <c r="B3722" s="2">
        <v>3871.58</v>
      </c>
      <c r="C3722" s="34">
        <f t="shared" si="117"/>
        <v>9.2647626197850386E-3</v>
      </c>
      <c r="D3722" s="2">
        <v>298.52</v>
      </c>
      <c r="E3722" s="34">
        <f t="shared" si="116"/>
        <v>1.083570364350539E-2</v>
      </c>
      <c r="F3722" s="77"/>
    </row>
    <row r="3723" spans="1:6" x14ac:dyDescent="0.3">
      <c r="A3723" s="1">
        <v>41348.729169999999</v>
      </c>
      <c r="B3723" s="2">
        <v>3844.03</v>
      </c>
      <c r="C3723" s="34">
        <f t="shared" si="117"/>
        <v>-7.115957826003827E-3</v>
      </c>
      <c r="D3723" s="2">
        <v>297.44</v>
      </c>
      <c r="E3723" s="34">
        <f t="shared" si="116"/>
        <v>-3.6178480503817889E-3</v>
      </c>
      <c r="F3723" s="77"/>
    </row>
    <row r="3724" spans="1:6" x14ac:dyDescent="0.3">
      <c r="A3724" s="1">
        <v>41351.729169999999</v>
      </c>
      <c r="B3724" s="2">
        <v>3825.47</v>
      </c>
      <c r="C3724" s="34">
        <f t="shared" si="117"/>
        <v>-4.8282661685783435E-3</v>
      </c>
      <c r="D3724" s="2">
        <v>296.81</v>
      </c>
      <c r="E3724" s="34">
        <f t="shared" si="116"/>
        <v>-2.1180742334588887E-3</v>
      </c>
      <c r="F3724" s="77"/>
    </row>
    <row r="3725" spans="1:6" x14ac:dyDescent="0.3">
      <c r="A3725" s="1">
        <v>41352.729169999999</v>
      </c>
      <c r="B3725" s="2">
        <v>3775.75</v>
      </c>
      <c r="C3725" s="34">
        <f t="shared" si="117"/>
        <v>-1.2997095781694723E-2</v>
      </c>
      <c r="D3725" s="2">
        <v>295.55</v>
      </c>
      <c r="E3725" s="34">
        <f t="shared" si="116"/>
        <v>-4.2451399885448104E-3</v>
      </c>
      <c r="F3725" s="77"/>
    </row>
    <row r="3726" spans="1:6" x14ac:dyDescent="0.3">
      <c r="A3726" s="1">
        <v>41353.729169999999</v>
      </c>
      <c r="B3726" s="2">
        <v>3829.56</v>
      </c>
      <c r="C3726" s="34">
        <f t="shared" si="117"/>
        <v>1.4251473217241628E-2</v>
      </c>
      <c r="D3726" s="2">
        <v>296.5</v>
      </c>
      <c r="E3726" s="34">
        <f t="shared" si="116"/>
        <v>3.2143461343256963E-3</v>
      </c>
      <c r="F3726" s="77"/>
    </row>
    <row r="3727" spans="1:6" x14ac:dyDescent="0.3">
      <c r="A3727" s="1">
        <v>41354.729169999999</v>
      </c>
      <c r="B3727" s="2">
        <v>3774.85</v>
      </c>
      <c r="C3727" s="34">
        <f t="shared" si="117"/>
        <v>-1.428623653892358E-2</v>
      </c>
      <c r="D3727" s="2">
        <v>294.47000000000003</v>
      </c>
      <c r="E3727" s="34">
        <f t="shared" si="116"/>
        <v>-6.8465430016863005E-3</v>
      </c>
      <c r="F3727" s="77"/>
    </row>
    <row r="3728" spans="1:6" x14ac:dyDescent="0.3">
      <c r="A3728" s="1">
        <v>41355.729169999999</v>
      </c>
      <c r="B3728" s="2">
        <v>3770.29</v>
      </c>
      <c r="C3728" s="34">
        <f t="shared" si="117"/>
        <v>-1.2079950196696165E-3</v>
      </c>
      <c r="D3728" s="2">
        <v>294.04000000000002</v>
      </c>
      <c r="E3728" s="34">
        <f t="shared" si="116"/>
        <v>-1.4602506197575194E-3</v>
      </c>
      <c r="F3728" s="77"/>
    </row>
    <row r="3729" spans="1:6" x14ac:dyDescent="0.3">
      <c r="A3729" s="1">
        <v>41358.729169999999</v>
      </c>
      <c r="B3729" s="2">
        <v>3727.98</v>
      </c>
      <c r="C3729" s="34">
        <f t="shared" si="117"/>
        <v>-1.1221948444284147E-2</v>
      </c>
      <c r="D3729" s="2">
        <v>293.25</v>
      </c>
      <c r="E3729" s="34">
        <f t="shared" si="116"/>
        <v>-2.68670929125292E-3</v>
      </c>
      <c r="F3729" s="77"/>
    </row>
    <row r="3730" spans="1:6" x14ac:dyDescent="0.3">
      <c r="A3730" s="1">
        <v>41359.729169999999</v>
      </c>
      <c r="B3730" s="2">
        <v>3748.64</v>
      </c>
      <c r="C3730" s="34">
        <f t="shared" si="117"/>
        <v>5.5418752246525482E-3</v>
      </c>
      <c r="D3730" s="2">
        <v>293.76</v>
      </c>
      <c r="E3730" s="34">
        <f t="shared" si="116"/>
        <v>1.7391304347826875E-3</v>
      </c>
      <c r="F3730" s="77"/>
    </row>
    <row r="3731" spans="1:6" x14ac:dyDescent="0.3">
      <c r="A3731" s="1">
        <v>41360.729169999999</v>
      </c>
      <c r="B3731" s="2">
        <v>3711.64</v>
      </c>
      <c r="C3731" s="34">
        <f t="shared" si="117"/>
        <v>-9.8702462759827636E-3</v>
      </c>
      <c r="D3731" s="2">
        <v>292.44</v>
      </c>
      <c r="E3731" s="34">
        <f t="shared" si="116"/>
        <v>-4.4934640522875657E-3</v>
      </c>
      <c r="F3731" s="77"/>
    </row>
    <row r="3732" spans="1:6" x14ac:dyDescent="0.3">
      <c r="A3732" s="1">
        <v>41361.729169999999</v>
      </c>
      <c r="B3732" s="2">
        <v>3731.42</v>
      </c>
      <c r="C3732" s="34">
        <f t="shared" si="117"/>
        <v>5.3291806317423696E-3</v>
      </c>
      <c r="D3732" s="2">
        <v>293.77999999999997</v>
      </c>
      <c r="E3732" s="34">
        <f t="shared" si="116"/>
        <v>4.5821365066338604E-3</v>
      </c>
      <c r="F3732" s="77"/>
    </row>
    <row r="3733" spans="1:6" x14ac:dyDescent="0.3">
      <c r="A3733" s="1">
        <v>41366.729169999999</v>
      </c>
      <c r="B3733" s="2">
        <v>3805.37</v>
      </c>
      <c r="C3733" s="34">
        <f t="shared" si="117"/>
        <v>1.9818192537961465E-2</v>
      </c>
      <c r="D3733" s="2">
        <v>297.52</v>
      </c>
      <c r="E3733" s="34">
        <f t="shared" si="116"/>
        <v>1.273061474572823E-2</v>
      </c>
      <c r="F3733" s="77"/>
    </row>
    <row r="3734" spans="1:6" x14ac:dyDescent="0.3">
      <c r="A3734" s="1">
        <v>41367.729169999999</v>
      </c>
      <c r="B3734" s="2">
        <v>3754.96</v>
      </c>
      <c r="C3734" s="34">
        <f t="shared" si="117"/>
        <v>-1.3247069273158663E-2</v>
      </c>
      <c r="D3734" s="2">
        <v>294.8</v>
      </c>
      <c r="E3734" s="34">
        <f t="shared" si="116"/>
        <v>-9.1422425383166361E-3</v>
      </c>
      <c r="F3734" s="77"/>
    </row>
    <row r="3735" spans="1:6" x14ac:dyDescent="0.3">
      <c r="A3735" s="1">
        <v>41368.729169999999</v>
      </c>
      <c r="B3735" s="2">
        <v>3726.16</v>
      </c>
      <c r="C3735" s="34">
        <f t="shared" si="117"/>
        <v>-7.6698553380063483E-3</v>
      </c>
      <c r="D3735" s="2">
        <v>291.70999999999998</v>
      </c>
      <c r="E3735" s="34">
        <f t="shared" si="116"/>
        <v>-1.0481682496607969E-2</v>
      </c>
      <c r="F3735" s="77"/>
    </row>
    <row r="3736" spans="1:6" x14ac:dyDescent="0.3">
      <c r="A3736" s="1">
        <v>41369.729169999999</v>
      </c>
      <c r="B3736" s="2">
        <v>3663.48</v>
      </c>
      <c r="C3736" s="34">
        <f t="shared" si="117"/>
        <v>-1.6821607231036761E-2</v>
      </c>
      <c r="D3736" s="2">
        <v>287.13</v>
      </c>
      <c r="E3736" s="34">
        <f t="shared" si="116"/>
        <v>-1.5700524493503787E-2</v>
      </c>
      <c r="F3736" s="77"/>
    </row>
    <row r="3737" spans="1:6" x14ac:dyDescent="0.3">
      <c r="A3737" s="1">
        <v>41372.729169999999</v>
      </c>
      <c r="B3737" s="2">
        <v>3666.78</v>
      </c>
      <c r="C3737" s="34">
        <f t="shared" si="117"/>
        <v>9.007828621967473E-4</v>
      </c>
      <c r="D3737" s="2">
        <v>287.64</v>
      </c>
      <c r="E3737" s="34">
        <f t="shared" si="116"/>
        <v>1.7761989342806039E-3</v>
      </c>
      <c r="F3737" s="77"/>
    </row>
    <row r="3738" spans="1:6" x14ac:dyDescent="0.3">
      <c r="A3738" s="1">
        <v>41373.729169999999</v>
      </c>
      <c r="B3738" s="2">
        <v>3670.72</v>
      </c>
      <c r="C3738" s="34">
        <f t="shared" si="117"/>
        <v>1.0745122423487796E-3</v>
      </c>
      <c r="D3738" s="2">
        <v>288.07</v>
      </c>
      <c r="E3738" s="34">
        <f t="shared" si="116"/>
        <v>1.494924210819093E-3</v>
      </c>
      <c r="F3738" s="77"/>
    </row>
    <row r="3739" spans="1:6" x14ac:dyDescent="0.3">
      <c r="A3739" s="1">
        <v>41374.729169999999</v>
      </c>
      <c r="B3739" s="2">
        <v>3743.71</v>
      </c>
      <c r="C3739" s="34">
        <f t="shared" si="117"/>
        <v>1.988438235550527E-2</v>
      </c>
      <c r="D3739" s="2">
        <v>293.19</v>
      </c>
      <c r="E3739" s="34">
        <f t="shared" si="116"/>
        <v>1.7773457840108309E-2</v>
      </c>
      <c r="F3739" s="77"/>
    </row>
    <row r="3740" spans="1:6" x14ac:dyDescent="0.3">
      <c r="A3740" s="1">
        <v>41375.729169999999</v>
      </c>
      <c r="B3740" s="2">
        <v>3775.66</v>
      </c>
      <c r="C3740" s="34">
        <f t="shared" si="117"/>
        <v>8.5343148908434419E-3</v>
      </c>
      <c r="D3740" s="2">
        <v>294.95999999999998</v>
      </c>
      <c r="E3740" s="34">
        <f t="shared" si="116"/>
        <v>6.0370408267675923E-3</v>
      </c>
      <c r="F3740" s="77"/>
    </row>
    <row r="3741" spans="1:6" x14ac:dyDescent="0.3">
      <c r="A3741" s="1">
        <v>41376.729169999999</v>
      </c>
      <c r="B3741" s="2">
        <v>3729.3</v>
      </c>
      <c r="C3741" s="34">
        <f t="shared" si="117"/>
        <v>-1.2278647971480372E-2</v>
      </c>
      <c r="D3741" s="2">
        <v>292.39</v>
      </c>
      <c r="E3741" s="34">
        <f t="shared" si="116"/>
        <v>-8.7130458367236097E-3</v>
      </c>
      <c r="F3741" s="77"/>
    </row>
    <row r="3742" spans="1:6" x14ac:dyDescent="0.3">
      <c r="A3742" s="1">
        <v>41379.729169999999</v>
      </c>
      <c r="B3742" s="2">
        <v>3710.48</v>
      </c>
      <c r="C3742" s="34">
        <f t="shared" si="117"/>
        <v>-5.046523476255671E-3</v>
      </c>
      <c r="D3742" s="2">
        <v>290.43</v>
      </c>
      <c r="E3742" s="34">
        <f t="shared" si="116"/>
        <v>-6.7033756284413659E-3</v>
      </c>
      <c r="F3742" s="77"/>
    </row>
    <row r="3743" spans="1:6" x14ac:dyDescent="0.3">
      <c r="A3743" s="1">
        <v>41380.729169999999</v>
      </c>
      <c r="B3743" s="2">
        <v>3685.79</v>
      </c>
      <c r="C3743" s="34">
        <f t="shared" si="117"/>
        <v>-6.6541256117806924E-3</v>
      </c>
      <c r="D3743" s="2">
        <v>288.16000000000003</v>
      </c>
      <c r="E3743" s="34">
        <f t="shared" si="116"/>
        <v>-7.8159969700098975E-3</v>
      </c>
      <c r="F3743" s="77"/>
    </row>
    <row r="3744" spans="1:6" x14ac:dyDescent="0.3">
      <c r="A3744" s="1">
        <v>41381.729169999999</v>
      </c>
      <c r="B3744" s="2">
        <v>3599.23</v>
      </c>
      <c r="C3744" s="34">
        <f t="shared" si="117"/>
        <v>-2.3484788878368024E-2</v>
      </c>
      <c r="D3744" s="2">
        <v>283.73</v>
      </c>
      <c r="E3744" s="34">
        <f t="shared" si="116"/>
        <v>-1.5373403664630803E-2</v>
      </c>
      <c r="F3744" s="77"/>
    </row>
    <row r="3745" spans="1:6" x14ac:dyDescent="0.3">
      <c r="A3745" s="1">
        <v>41382.729169999999</v>
      </c>
      <c r="B3745" s="2">
        <v>3599.36</v>
      </c>
      <c r="C3745" s="34">
        <f t="shared" si="117"/>
        <v>3.611883652898662E-5</v>
      </c>
      <c r="D3745" s="2">
        <v>283.73</v>
      </c>
      <c r="E3745" s="34">
        <f t="shared" si="116"/>
        <v>0</v>
      </c>
      <c r="F3745" s="77"/>
    </row>
    <row r="3746" spans="1:6" x14ac:dyDescent="0.3">
      <c r="A3746" s="1">
        <v>41383.729169999999</v>
      </c>
      <c r="B3746" s="2">
        <v>3651.96</v>
      </c>
      <c r="C3746" s="34">
        <f t="shared" si="117"/>
        <v>1.4613709103840744E-2</v>
      </c>
      <c r="D3746" s="2">
        <v>285.20999999999998</v>
      </c>
      <c r="E3746" s="34">
        <f t="shared" si="116"/>
        <v>5.2162266943924784E-3</v>
      </c>
      <c r="F3746" s="77"/>
    </row>
    <row r="3747" spans="1:6" x14ac:dyDescent="0.3">
      <c r="A3747" s="1">
        <v>41386.729169999999</v>
      </c>
      <c r="B3747" s="2">
        <v>3652.13</v>
      </c>
      <c r="C3747" s="34">
        <f t="shared" si="117"/>
        <v>4.6550345567775153E-5</v>
      </c>
      <c r="D3747" s="2">
        <v>285.68</v>
      </c>
      <c r="E3747" s="34">
        <f t="shared" si="116"/>
        <v>1.6479085586060815E-3</v>
      </c>
      <c r="F3747" s="77"/>
    </row>
    <row r="3748" spans="1:6" x14ac:dyDescent="0.3">
      <c r="A3748" s="1">
        <v>41387.729169999999</v>
      </c>
      <c r="B3748" s="2">
        <v>3783.05</v>
      </c>
      <c r="C3748" s="34">
        <f t="shared" si="117"/>
        <v>3.5847573881543138E-2</v>
      </c>
      <c r="D3748" s="2">
        <v>292.63</v>
      </c>
      <c r="E3748" s="34">
        <f t="shared" si="116"/>
        <v>2.432791935032208E-2</v>
      </c>
      <c r="F3748" s="77"/>
    </row>
    <row r="3749" spans="1:6" x14ac:dyDescent="0.3">
      <c r="A3749" s="1">
        <v>41388.729169999999</v>
      </c>
      <c r="B3749" s="2">
        <v>3842.94</v>
      </c>
      <c r="C3749" s="34">
        <f t="shared" si="117"/>
        <v>1.5831141539234261E-2</v>
      </c>
      <c r="D3749" s="2">
        <v>294.63</v>
      </c>
      <c r="E3749" s="34">
        <f t="shared" si="116"/>
        <v>6.834569251273015E-3</v>
      </c>
      <c r="F3749" s="77"/>
    </row>
    <row r="3750" spans="1:6" x14ac:dyDescent="0.3">
      <c r="A3750" s="1">
        <v>41389.729169999999</v>
      </c>
      <c r="B3750" s="2">
        <v>3840.47</v>
      </c>
      <c r="C3750" s="34">
        <f t="shared" si="117"/>
        <v>-6.4273707109663292E-4</v>
      </c>
      <c r="D3750" s="2">
        <v>296.88</v>
      </c>
      <c r="E3750" s="34">
        <f t="shared" si="116"/>
        <v>7.6366968740453345E-3</v>
      </c>
      <c r="F3750" s="77"/>
    </row>
    <row r="3751" spans="1:6" x14ac:dyDescent="0.3">
      <c r="A3751" s="1">
        <v>41390.729169999999</v>
      </c>
      <c r="B3751" s="2">
        <v>3810.05</v>
      </c>
      <c r="C3751" s="34">
        <f t="shared" si="117"/>
        <v>-7.9209055141686857E-3</v>
      </c>
      <c r="D3751" s="2">
        <v>295.89</v>
      </c>
      <c r="E3751" s="34">
        <f t="shared" si="116"/>
        <v>-3.3346806790622852E-3</v>
      </c>
      <c r="F3751" s="77"/>
    </row>
    <row r="3752" spans="1:6" x14ac:dyDescent="0.3">
      <c r="A3752" s="1">
        <v>41393.729169999999</v>
      </c>
      <c r="B3752" s="2">
        <v>3868.68</v>
      </c>
      <c r="C3752" s="34">
        <f t="shared" si="117"/>
        <v>1.5388249498037965E-2</v>
      </c>
      <c r="D3752" s="2">
        <v>297.39</v>
      </c>
      <c r="E3752" s="34">
        <f t="shared" si="116"/>
        <v>5.0694514853493189E-3</v>
      </c>
      <c r="F3752" s="77"/>
    </row>
    <row r="3753" spans="1:6" x14ac:dyDescent="0.3">
      <c r="A3753" s="1">
        <v>41394.729169999999</v>
      </c>
      <c r="B3753" s="2">
        <v>3856.75</v>
      </c>
      <c r="C3753" s="34">
        <f t="shared" si="117"/>
        <v>-3.0837391565081695E-3</v>
      </c>
      <c r="D3753" s="2">
        <v>296.72000000000003</v>
      </c>
      <c r="E3753" s="34">
        <f t="shared" si="116"/>
        <v>-2.2529338578969327E-3</v>
      </c>
      <c r="F3753" s="77"/>
    </row>
    <row r="3754" spans="1:6" x14ac:dyDescent="0.3">
      <c r="A3754" s="1">
        <v>41396.729169999999</v>
      </c>
      <c r="B3754" s="2">
        <v>3858.76</v>
      </c>
      <c r="C3754" s="34">
        <f t="shared" si="117"/>
        <v>5.2116419264924829E-4</v>
      </c>
      <c r="D3754" s="2">
        <v>297.88</v>
      </c>
      <c r="E3754" s="34">
        <f>D3754/D3753-1</f>
        <v>3.9094095443514831E-3</v>
      </c>
      <c r="F3754" s="77"/>
    </row>
    <row r="3755" spans="1:6" x14ac:dyDescent="0.3">
      <c r="A3755" s="1">
        <v>41397.729169999999</v>
      </c>
      <c r="B3755" s="2">
        <v>3912.95</v>
      </c>
      <c r="C3755" s="34">
        <f t="shared" si="117"/>
        <v>1.4043371445749298E-2</v>
      </c>
      <c r="D3755" s="2">
        <v>301.04000000000002</v>
      </c>
      <c r="E3755" s="34">
        <f t="shared" si="116"/>
        <v>1.0608298643749237E-2</v>
      </c>
      <c r="F3755" s="77"/>
    </row>
    <row r="3756" spans="1:6" x14ac:dyDescent="0.3">
      <c r="A3756" s="1">
        <v>41400.729169999999</v>
      </c>
      <c r="B3756" s="2">
        <v>3907.04</v>
      </c>
      <c r="C3756" s="34">
        <f t="shared" si="117"/>
        <v>-1.5103694143804303E-3</v>
      </c>
      <c r="D3756" s="2">
        <v>300.97000000000003</v>
      </c>
      <c r="E3756" s="34">
        <f t="shared" si="116"/>
        <v>-2.325272389051003E-4</v>
      </c>
      <c r="F3756" s="77"/>
    </row>
    <row r="3757" spans="1:6" x14ac:dyDescent="0.3">
      <c r="A3757" s="1">
        <v>41401.729169999999</v>
      </c>
      <c r="B3757" s="2">
        <v>3921.32</v>
      </c>
      <c r="C3757" s="34">
        <f t="shared" si="117"/>
        <v>3.654940824767694E-3</v>
      </c>
      <c r="D3757" s="2">
        <v>301.74</v>
      </c>
      <c r="E3757" s="34">
        <f t="shared" si="116"/>
        <v>2.5583945243712325E-3</v>
      </c>
      <c r="F3757" s="77"/>
    </row>
    <row r="3758" spans="1:6" x14ac:dyDescent="0.3">
      <c r="A3758" s="1">
        <v>41402.729169999999</v>
      </c>
      <c r="B3758" s="2">
        <v>3956.28</v>
      </c>
      <c r="C3758" s="34">
        <f t="shared" si="117"/>
        <v>8.9153652341558143E-3</v>
      </c>
      <c r="D3758" s="2">
        <v>303.67</v>
      </c>
      <c r="E3758" s="34">
        <f t="shared" si="116"/>
        <v>6.3962351693511721E-3</v>
      </c>
      <c r="F3758" s="77"/>
    </row>
    <row r="3759" spans="1:6" x14ac:dyDescent="0.3">
      <c r="A3759" s="1">
        <v>41403.729169999999</v>
      </c>
      <c r="B3759" s="2">
        <v>3928.58</v>
      </c>
      <c r="C3759" s="34">
        <f t="shared" si="117"/>
        <v>-7.0015266866855219E-3</v>
      </c>
      <c r="D3759" s="2">
        <v>303.74</v>
      </c>
      <c r="E3759" s="34">
        <f t="shared" si="116"/>
        <v>2.3051338624169304E-4</v>
      </c>
      <c r="F3759" s="77"/>
    </row>
    <row r="3760" spans="1:6" x14ac:dyDescent="0.3">
      <c r="A3760" s="1">
        <v>41404.729169999999</v>
      </c>
      <c r="B3760" s="2">
        <v>3953.83</v>
      </c>
      <c r="C3760" s="34">
        <f t="shared" si="117"/>
        <v>6.4272587041627194E-3</v>
      </c>
      <c r="D3760" s="2">
        <v>304.99</v>
      </c>
      <c r="E3760" s="34">
        <f t="shared" si="116"/>
        <v>4.1153618226115185E-3</v>
      </c>
      <c r="F3760" s="77"/>
    </row>
    <row r="3761" spans="1:6" x14ac:dyDescent="0.3">
      <c r="A3761" s="1">
        <v>41407.729169999999</v>
      </c>
      <c r="B3761" s="2">
        <v>3945.2</v>
      </c>
      <c r="C3761" s="34">
        <f t="shared" si="117"/>
        <v>-2.1826937425231119E-3</v>
      </c>
      <c r="D3761" s="2">
        <v>304.45999999999998</v>
      </c>
      <c r="E3761" s="34">
        <f t="shared" si="116"/>
        <v>-1.7377618938326789E-3</v>
      </c>
      <c r="F3761" s="77"/>
    </row>
    <row r="3762" spans="1:6" x14ac:dyDescent="0.3">
      <c r="A3762" s="1">
        <v>41408.729169999999</v>
      </c>
      <c r="B3762" s="2">
        <v>3966.06</v>
      </c>
      <c r="C3762" s="34">
        <f t="shared" si="117"/>
        <v>5.2874378992193716E-3</v>
      </c>
      <c r="D3762" s="2">
        <v>305.66000000000003</v>
      </c>
      <c r="E3762" s="34">
        <f t="shared" si="116"/>
        <v>3.9414044537871007E-3</v>
      </c>
      <c r="F3762" s="77"/>
    </row>
    <row r="3763" spans="1:6" x14ac:dyDescent="0.3">
      <c r="A3763" s="1">
        <v>41409.729169999999</v>
      </c>
      <c r="B3763" s="2">
        <v>3982.23</v>
      </c>
      <c r="C3763" s="34">
        <f t="shared" si="117"/>
        <v>4.0770941438101893E-3</v>
      </c>
      <c r="D3763" s="2">
        <v>308.06</v>
      </c>
      <c r="E3763" s="34">
        <f t="shared" si="116"/>
        <v>7.8518615455080987E-3</v>
      </c>
      <c r="F3763" s="77"/>
    </row>
    <row r="3764" spans="1:6" x14ac:dyDescent="0.3">
      <c r="A3764" s="1">
        <v>41410.729169999999</v>
      </c>
      <c r="B3764" s="2">
        <v>3979.07</v>
      </c>
      <c r="C3764" s="34">
        <f t="shared" si="117"/>
        <v>-7.9352523586029289E-4</v>
      </c>
      <c r="D3764" s="2">
        <v>307.97000000000003</v>
      </c>
      <c r="E3764" s="34">
        <f t="shared" ref="E3764:E3827" si="118">D3764/D3763-1</f>
        <v>-2.921508796986938E-4</v>
      </c>
      <c r="F3764" s="77"/>
    </row>
    <row r="3765" spans="1:6" x14ac:dyDescent="0.3">
      <c r="A3765" s="1">
        <v>41411.729169999999</v>
      </c>
      <c r="B3765" s="2">
        <v>4001.27</v>
      </c>
      <c r="C3765" s="34">
        <f t="shared" si="117"/>
        <v>5.5791931280424478E-3</v>
      </c>
      <c r="D3765" s="2">
        <v>308.72000000000003</v>
      </c>
      <c r="E3765" s="34">
        <f t="shared" si="118"/>
        <v>2.4353021398189068E-3</v>
      </c>
      <c r="F3765" s="77"/>
    </row>
    <row r="3766" spans="1:6" x14ac:dyDescent="0.3">
      <c r="A3766" s="1">
        <v>41414.729169999999</v>
      </c>
      <c r="B3766" s="2">
        <v>4022.85</v>
      </c>
      <c r="C3766" s="34">
        <f t="shared" si="117"/>
        <v>5.3932876311770794E-3</v>
      </c>
      <c r="D3766" s="2">
        <v>309.77</v>
      </c>
      <c r="E3766" s="34">
        <f t="shared" si="118"/>
        <v>3.4011401917592998E-3</v>
      </c>
      <c r="F3766" s="77"/>
    </row>
    <row r="3767" spans="1:6" x14ac:dyDescent="0.3">
      <c r="A3767" s="1">
        <v>41415.729169999999</v>
      </c>
      <c r="B3767" s="2">
        <v>4036.18</v>
      </c>
      <c r="C3767" s="34">
        <f t="shared" ref="C3767:C3830" si="119">B3767/B3766-1</f>
        <v>3.3135712243808069E-3</v>
      </c>
      <c r="D3767" s="2">
        <v>309.99</v>
      </c>
      <c r="E3767" s="34">
        <f t="shared" si="118"/>
        <v>7.1020434515944864E-4</v>
      </c>
      <c r="F3767" s="77"/>
    </row>
    <row r="3768" spans="1:6" x14ac:dyDescent="0.3">
      <c r="A3768" s="1">
        <v>41416.729169999999</v>
      </c>
      <c r="B3768" s="2">
        <v>4051.11</v>
      </c>
      <c r="C3768" s="34">
        <f t="shared" si="119"/>
        <v>3.6990421636300397E-3</v>
      </c>
      <c r="D3768" s="2">
        <v>310.58999999999997</v>
      </c>
      <c r="E3768" s="34">
        <f t="shared" si="118"/>
        <v>1.9355463079453461E-3</v>
      </c>
      <c r="F3768" s="77"/>
    </row>
    <row r="3769" spans="1:6" x14ac:dyDescent="0.3">
      <c r="A3769" s="1">
        <v>41417.729169999999</v>
      </c>
      <c r="B3769" s="2">
        <v>3967.15</v>
      </c>
      <c r="C3769" s="34">
        <f t="shared" si="119"/>
        <v>-2.0725183961926463E-2</v>
      </c>
      <c r="D3769" s="2">
        <v>303.99</v>
      </c>
      <c r="E3769" s="34">
        <f t="shared" si="118"/>
        <v>-2.1249879262049576E-2</v>
      </c>
      <c r="F3769" s="77"/>
    </row>
    <row r="3770" spans="1:6" x14ac:dyDescent="0.3">
      <c r="A3770" s="1">
        <v>41418.729169999999</v>
      </c>
      <c r="B3770" s="2">
        <v>3956.79</v>
      </c>
      <c r="C3770" s="34">
        <f t="shared" si="119"/>
        <v>-2.6114465044175805E-3</v>
      </c>
      <c r="D3770" s="2">
        <v>303.35000000000002</v>
      </c>
      <c r="E3770" s="34">
        <f t="shared" si="118"/>
        <v>-2.1053324122503048E-3</v>
      </c>
      <c r="F3770" s="77"/>
    </row>
    <row r="3771" spans="1:6" x14ac:dyDescent="0.3">
      <c r="A3771" s="1">
        <v>41421.729169999999</v>
      </c>
      <c r="B3771" s="2">
        <v>3995.16</v>
      </c>
      <c r="C3771" s="34">
        <f t="shared" si="119"/>
        <v>9.6972545927380693E-3</v>
      </c>
      <c r="D3771" s="2">
        <v>304.33999999999997</v>
      </c>
      <c r="E3771" s="34">
        <f t="shared" si="118"/>
        <v>3.2635569474204207E-3</v>
      </c>
      <c r="F3771" s="77"/>
    </row>
    <row r="3772" spans="1:6" x14ac:dyDescent="0.3">
      <c r="A3772" s="1">
        <v>41422.729169999999</v>
      </c>
      <c r="B3772" s="2">
        <v>4050.56</v>
      </c>
      <c r="C3772" s="34">
        <f t="shared" si="119"/>
        <v>1.3866778802350765E-2</v>
      </c>
      <c r="D3772" s="2">
        <v>308.23</v>
      </c>
      <c r="E3772" s="34">
        <f t="shared" si="118"/>
        <v>1.2781757245186487E-2</v>
      </c>
      <c r="F3772" s="77"/>
    </row>
    <row r="3773" spans="1:6" x14ac:dyDescent="0.3">
      <c r="A3773" s="1">
        <v>41423.729169999999</v>
      </c>
      <c r="B3773" s="2">
        <v>3974.12</v>
      </c>
      <c r="C3773" s="34">
        <f t="shared" si="119"/>
        <v>-1.8871464686364359E-2</v>
      </c>
      <c r="D3773" s="2">
        <v>302.5</v>
      </c>
      <c r="E3773" s="34">
        <f t="shared" si="118"/>
        <v>-1.859001395062132E-2</v>
      </c>
      <c r="F3773" s="77"/>
    </row>
    <row r="3774" spans="1:6" x14ac:dyDescent="0.3">
      <c r="A3774" s="1">
        <v>41424.729169999999</v>
      </c>
      <c r="B3774" s="2">
        <v>3996.31</v>
      </c>
      <c r="C3774" s="34">
        <f t="shared" si="119"/>
        <v>5.5836260606121346E-3</v>
      </c>
      <c r="D3774" s="2">
        <v>303.55</v>
      </c>
      <c r="E3774" s="34">
        <f t="shared" si="118"/>
        <v>3.4710743801653621E-3</v>
      </c>
      <c r="F3774" s="77"/>
    </row>
    <row r="3775" spans="1:6" x14ac:dyDescent="0.3">
      <c r="A3775" s="1">
        <v>41425.729169999999</v>
      </c>
      <c r="B3775" s="2">
        <v>3948.59</v>
      </c>
      <c r="C3775" s="34">
        <f t="shared" si="119"/>
        <v>-1.1941015586878878E-2</v>
      </c>
      <c r="D3775" s="2">
        <v>300.88</v>
      </c>
      <c r="E3775" s="34">
        <f t="shared" si="118"/>
        <v>-8.7959150057651536E-3</v>
      </c>
      <c r="F3775" s="77"/>
    </row>
    <row r="3776" spans="1:6" x14ac:dyDescent="0.3">
      <c r="A3776" s="1">
        <v>41428.729169999999</v>
      </c>
      <c r="B3776" s="2">
        <v>3920.67</v>
      </c>
      <c r="C3776" s="34">
        <f t="shared" si="119"/>
        <v>-7.0708784654776036E-3</v>
      </c>
      <c r="D3776" s="2">
        <v>298.58999999999997</v>
      </c>
      <c r="E3776" s="34">
        <f t="shared" si="118"/>
        <v>-7.6110077107153229E-3</v>
      </c>
      <c r="F3776" s="77"/>
    </row>
    <row r="3777" spans="1:6" x14ac:dyDescent="0.3">
      <c r="A3777" s="1">
        <v>41429.729169999999</v>
      </c>
      <c r="B3777" s="2">
        <v>3925.83</v>
      </c>
      <c r="C3777" s="34">
        <f t="shared" si="119"/>
        <v>1.3161015846780977E-3</v>
      </c>
      <c r="D3777" s="2">
        <v>299.58999999999997</v>
      </c>
      <c r="E3777" s="34">
        <f t="shared" si="118"/>
        <v>3.349073981044226E-3</v>
      </c>
      <c r="F3777" s="77"/>
    </row>
    <row r="3778" spans="1:6" x14ac:dyDescent="0.3">
      <c r="A3778" s="1">
        <v>41430.729169999999</v>
      </c>
      <c r="B3778" s="2">
        <v>3852.44</v>
      </c>
      <c r="C3778" s="34">
        <f t="shared" si="119"/>
        <v>-1.8694136017097018E-2</v>
      </c>
      <c r="D3778" s="2">
        <v>295.12</v>
      </c>
      <c r="E3778" s="34">
        <f t="shared" si="118"/>
        <v>-1.4920391201308392E-2</v>
      </c>
      <c r="F3778" s="77"/>
    </row>
    <row r="3779" spans="1:6" x14ac:dyDescent="0.3">
      <c r="A3779" s="1">
        <v>41431.729169999999</v>
      </c>
      <c r="B3779" s="2">
        <v>3814.28</v>
      </c>
      <c r="C3779" s="34">
        <f t="shared" si="119"/>
        <v>-9.9054105969204054E-3</v>
      </c>
      <c r="D3779" s="2">
        <v>291.69</v>
      </c>
      <c r="E3779" s="34">
        <f t="shared" si="118"/>
        <v>-1.1622390891840584E-2</v>
      </c>
      <c r="F3779" s="77"/>
    </row>
    <row r="3780" spans="1:6" x14ac:dyDescent="0.3">
      <c r="A3780" s="1">
        <v>41432.729169999999</v>
      </c>
      <c r="B3780" s="2">
        <v>3872.59</v>
      </c>
      <c r="C3780" s="34">
        <f t="shared" si="119"/>
        <v>1.5287288819908262E-2</v>
      </c>
      <c r="D3780" s="2">
        <v>295.39999999999998</v>
      </c>
      <c r="E3780" s="34">
        <f t="shared" si="118"/>
        <v>1.2718982481401353E-2</v>
      </c>
      <c r="F3780" s="77"/>
    </row>
    <row r="3781" spans="1:6" x14ac:dyDescent="0.3">
      <c r="A3781" s="1">
        <v>41435.729169999999</v>
      </c>
      <c r="B3781" s="2">
        <v>3864.36</v>
      </c>
      <c r="C3781" s="34">
        <f t="shared" si="119"/>
        <v>-2.1251927004924953E-3</v>
      </c>
      <c r="D3781" s="2">
        <v>295.22000000000003</v>
      </c>
      <c r="E3781" s="34">
        <f t="shared" si="118"/>
        <v>-6.0934326337147571E-4</v>
      </c>
      <c r="F3781" s="77"/>
    </row>
    <row r="3782" spans="1:6" x14ac:dyDescent="0.3">
      <c r="A3782" s="1">
        <v>41436.729169999999</v>
      </c>
      <c r="B3782" s="2">
        <v>3810.56</v>
      </c>
      <c r="C3782" s="34">
        <f t="shared" si="119"/>
        <v>-1.3922098355225732E-2</v>
      </c>
      <c r="D3782" s="2">
        <v>291.74</v>
      </c>
      <c r="E3782" s="34">
        <f t="shared" si="118"/>
        <v>-1.1787819253438192E-2</v>
      </c>
      <c r="F3782" s="77"/>
    </row>
    <row r="3783" spans="1:6" x14ac:dyDescent="0.3">
      <c r="A3783" s="1">
        <v>41437.729169999999</v>
      </c>
      <c r="B3783" s="2">
        <v>3793.7</v>
      </c>
      <c r="C3783" s="34">
        <f t="shared" si="119"/>
        <v>-4.4245465233456738E-3</v>
      </c>
      <c r="D3783" s="2">
        <v>290.68</v>
      </c>
      <c r="E3783" s="34">
        <f t="shared" si="118"/>
        <v>-3.6333721807088049E-3</v>
      </c>
      <c r="F3783" s="77"/>
    </row>
    <row r="3784" spans="1:6" x14ac:dyDescent="0.3">
      <c r="A3784" s="1">
        <v>41438.729169999999</v>
      </c>
      <c r="B3784" s="2">
        <v>3797.98</v>
      </c>
      <c r="C3784" s="34">
        <f t="shared" si="119"/>
        <v>1.1281862034426826E-3</v>
      </c>
      <c r="D3784" s="2">
        <v>290.51</v>
      </c>
      <c r="E3784" s="34">
        <f t="shared" si="118"/>
        <v>-5.8483555800192821E-4</v>
      </c>
      <c r="F3784" s="77"/>
    </row>
    <row r="3785" spans="1:6" x14ac:dyDescent="0.3">
      <c r="A3785" s="1">
        <v>41439.729169999999</v>
      </c>
      <c r="B3785" s="2">
        <v>3805.16</v>
      </c>
      <c r="C3785" s="34">
        <f t="shared" si="119"/>
        <v>1.8904786228468584E-3</v>
      </c>
      <c r="D3785" s="2">
        <v>291.13</v>
      </c>
      <c r="E3785" s="34">
        <f t="shared" si="118"/>
        <v>2.1341778252039756E-3</v>
      </c>
      <c r="F3785" s="77"/>
    </row>
    <row r="3786" spans="1:6" x14ac:dyDescent="0.3">
      <c r="A3786" s="1">
        <v>41442.729169999999</v>
      </c>
      <c r="B3786" s="2">
        <v>3863.66</v>
      </c>
      <c r="C3786" s="34">
        <f t="shared" si="119"/>
        <v>1.5373860757497804E-2</v>
      </c>
      <c r="D3786" s="2">
        <v>293.25</v>
      </c>
      <c r="E3786" s="34">
        <f t="shared" si="118"/>
        <v>7.2819702538384767E-3</v>
      </c>
      <c r="F3786" s="77"/>
    </row>
    <row r="3787" spans="1:6" x14ac:dyDescent="0.3">
      <c r="A3787" s="1">
        <v>41443.729169999999</v>
      </c>
      <c r="B3787" s="2">
        <v>3860.55</v>
      </c>
      <c r="C3787" s="34">
        <f t="shared" si="119"/>
        <v>-8.0493625215460884E-4</v>
      </c>
      <c r="D3787" s="2">
        <v>293.02</v>
      </c>
      <c r="E3787" s="34">
        <f t="shared" si="118"/>
        <v>-7.8431372549025991E-4</v>
      </c>
      <c r="F3787" s="77"/>
    </row>
    <row r="3788" spans="1:6" x14ac:dyDescent="0.3">
      <c r="A3788" s="1">
        <v>41444.729169999999</v>
      </c>
      <c r="B3788" s="2">
        <v>3839.34</v>
      </c>
      <c r="C3788" s="34">
        <f t="shared" si="119"/>
        <v>-5.4940358239110587E-3</v>
      </c>
      <c r="D3788" s="2">
        <v>292.36</v>
      </c>
      <c r="E3788" s="34">
        <f t="shared" si="118"/>
        <v>-2.2524059791139139E-3</v>
      </c>
      <c r="F3788" s="77"/>
    </row>
    <row r="3789" spans="1:6" x14ac:dyDescent="0.3">
      <c r="A3789" s="1">
        <v>41445.729169999999</v>
      </c>
      <c r="B3789" s="2">
        <v>3698.93</v>
      </c>
      <c r="C3789" s="34">
        <f t="shared" si="119"/>
        <v>-3.6571389874301419E-2</v>
      </c>
      <c r="D3789" s="2">
        <v>283.68</v>
      </c>
      <c r="E3789" s="34">
        <f t="shared" si="118"/>
        <v>-2.9689423997810938E-2</v>
      </c>
      <c r="F3789" s="77"/>
    </row>
    <row r="3790" spans="1:6" x14ac:dyDescent="0.3">
      <c r="A3790" s="1">
        <v>41446.729169999999</v>
      </c>
      <c r="B3790" s="2">
        <v>3658.04</v>
      </c>
      <c r="C3790" s="34">
        <f t="shared" si="119"/>
        <v>-1.1054548207184212E-2</v>
      </c>
      <c r="D3790" s="2">
        <v>280.39999999999998</v>
      </c>
      <c r="E3790" s="34">
        <f t="shared" si="118"/>
        <v>-1.156232374506494E-2</v>
      </c>
      <c r="F3790" s="77"/>
    </row>
    <row r="3791" spans="1:6" x14ac:dyDescent="0.3">
      <c r="A3791" s="1">
        <v>41449.729169999999</v>
      </c>
      <c r="B3791" s="2">
        <v>3595.63</v>
      </c>
      <c r="C3791" s="34">
        <f t="shared" si="119"/>
        <v>-1.7061049086395941E-2</v>
      </c>
      <c r="D3791" s="2">
        <v>275.66000000000003</v>
      </c>
      <c r="E3791" s="34">
        <f t="shared" si="118"/>
        <v>-1.6904422253922746E-2</v>
      </c>
      <c r="F3791" s="77"/>
    </row>
    <row r="3792" spans="1:6" x14ac:dyDescent="0.3">
      <c r="A3792" s="1">
        <v>41450.729169999999</v>
      </c>
      <c r="B3792" s="2">
        <v>3649.82</v>
      </c>
      <c r="C3792" s="34">
        <f t="shared" si="119"/>
        <v>1.5071072385089757E-2</v>
      </c>
      <c r="D3792" s="2">
        <v>279.69</v>
      </c>
      <c r="E3792" s="34">
        <f t="shared" si="118"/>
        <v>1.4619458753536874E-2</v>
      </c>
      <c r="F3792" s="77"/>
    </row>
    <row r="3793" spans="1:6" x14ac:dyDescent="0.3">
      <c r="A3793" s="1">
        <v>41451.729169999999</v>
      </c>
      <c r="B3793" s="2">
        <v>3726.04</v>
      </c>
      <c r="C3793" s="34">
        <f t="shared" si="119"/>
        <v>2.0883221638327232E-2</v>
      </c>
      <c r="D3793" s="2">
        <v>284.54000000000002</v>
      </c>
      <c r="E3793" s="34">
        <f t="shared" si="118"/>
        <v>1.7340627122886199E-2</v>
      </c>
      <c r="F3793" s="77"/>
    </row>
    <row r="3794" spans="1:6" x14ac:dyDescent="0.3">
      <c r="A3794" s="1">
        <v>41452.729169999999</v>
      </c>
      <c r="B3794" s="2">
        <v>3762.19</v>
      </c>
      <c r="C3794" s="34">
        <f t="shared" si="119"/>
        <v>9.7019892432717025E-3</v>
      </c>
      <c r="D3794" s="2">
        <v>286.42</v>
      </c>
      <c r="E3794" s="34">
        <f t="shared" si="118"/>
        <v>6.6071554087299145E-3</v>
      </c>
      <c r="F3794" s="77"/>
    </row>
    <row r="3795" spans="1:6" x14ac:dyDescent="0.3">
      <c r="A3795" s="1">
        <v>41453.729169999999</v>
      </c>
      <c r="B3795" s="2">
        <v>3738.91</v>
      </c>
      <c r="C3795" s="34">
        <f t="shared" si="119"/>
        <v>-6.1878852476882074E-3</v>
      </c>
      <c r="D3795" s="2">
        <v>285.02</v>
      </c>
      <c r="E3795" s="34">
        <f t="shared" si="118"/>
        <v>-4.887926820752897E-3</v>
      </c>
      <c r="F3795" s="77"/>
    </row>
    <row r="3796" spans="1:6" x14ac:dyDescent="0.3">
      <c r="A3796" s="1">
        <v>41456.729169999999</v>
      </c>
      <c r="B3796" s="2">
        <v>3767.48</v>
      </c>
      <c r="C3796" s="34">
        <f t="shared" si="119"/>
        <v>7.6412644326822043E-3</v>
      </c>
      <c r="D3796" s="2">
        <v>288.29000000000002</v>
      </c>
      <c r="E3796" s="34">
        <f t="shared" si="118"/>
        <v>1.1472879096203981E-2</v>
      </c>
      <c r="F3796" s="77"/>
    </row>
    <row r="3797" spans="1:6" x14ac:dyDescent="0.3">
      <c r="A3797" s="1">
        <v>41457.729169999999</v>
      </c>
      <c r="B3797" s="2">
        <v>3742.57</v>
      </c>
      <c r="C3797" s="34">
        <f t="shared" si="119"/>
        <v>-6.6118466455030722E-3</v>
      </c>
      <c r="D3797" s="2">
        <v>287.13</v>
      </c>
      <c r="E3797" s="34">
        <f t="shared" si="118"/>
        <v>-4.0237261091262688E-3</v>
      </c>
      <c r="F3797" s="77"/>
    </row>
    <row r="3798" spans="1:6" x14ac:dyDescent="0.3">
      <c r="A3798" s="1">
        <v>41458.729169999999</v>
      </c>
      <c r="B3798" s="2">
        <v>3702.01</v>
      </c>
      <c r="C3798" s="34">
        <f t="shared" si="119"/>
        <v>-1.0837472645802149E-2</v>
      </c>
      <c r="D3798" s="2">
        <v>285.45999999999998</v>
      </c>
      <c r="E3798" s="34">
        <f t="shared" si="118"/>
        <v>-5.8161808240170254E-3</v>
      </c>
      <c r="F3798" s="77"/>
    </row>
    <row r="3799" spans="1:6" x14ac:dyDescent="0.3">
      <c r="A3799" s="1">
        <v>41459.729169999999</v>
      </c>
      <c r="B3799" s="2">
        <v>3809.31</v>
      </c>
      <c r="C3799" s="34">
        <f t="shared" si="119"/>
        <v>2.898425449958264E-2</v>
      </c>
      <c r="D3799" s="2">
        <v>292.14999999999998</v>
      </c>
      <c r="E3799" s="34">
        <f t="shared" si="118"/>
        <v>2.3435857913542968E-2</v>
      </c>
      <c r="F3799" s="77"/>
    </row>
    <row r="3800" spans="1:6" x14ac:dyDescent="0.3">
      <c r="A3800" s="1">
        <v>41460.729169999999</v>
      </c>
      <c r="B3800" s="2">
        <v>3753.85</v>
      </c>
      <c r="C3800" s="34">
        <f t="shared" si="119"/>
        <v>-1.4559067127642544E-2</v>
      </c>
      <c r="D3800" s="2">
        <v>288.31</v>
      </c>
      <c r="E3800" s="34">
        <f t="shared" si="118"/>
        <v>-1.314393291117566E-2</v>
      </c>
      <c r="F3800" s="77"/>
    </row>
    <row r="3801" spans="1:6" x14ac:dyDescent="0.3">
      <c r="A3801" s="1">
        <v>41463.729169999999</v>
      </c>
      <c r="B3801" s="2">
        <v>3823.83</v>
      </c>
      <c r="C3801" s="34">
        <f t="shared" si="119"/>
        <v>1.8642194014145463E-2</v>
      </c>
      <c r="D3801" s="2">
        <v>292.37</v>
      </c>
      <c r="E3801" s="34">
        <f t="shared" si="118"/>
        <v>1.4082064444521425E-2</v>
      </c>
      <c r="F3801" s="77"/>
    </row>
    <row r="3802" spans="1:6" x14ac:dyDescent="0.3">
      <c r="A3802" s="1">
        <v>41464.729169999999</v>
      </c>
      <c r="B3802" s="2">
        <v>3843.56</v>
      </c>
      <c r="C3802" s="34">
        <f t="shared" si="119"/>
        <v>5.1597482105638637E-3</v>
      </c>
      <c r="D3802" s="2">
        <v>294.58</v>
      </c>
      <c r="E3802" s="34">
        <f t="shared" si="118"/>
        <v>7.5589150733659238E-3</v>
      </c>
      <c r="F3802" s="77"/>
    </row>
    <row r="3803" spans="1:6" x14ac:dyDescent="0.3">
      <c r="A3803" s="1">
        <v>41465.729169999999</v>
      </c>
      <c r="B3803" s="2">
        <v>3840.53</v>
      </c>
      <c r="C3803" s="34">
        <f t="shared" si="119"/>
        <v>-7.8833165086522605E-4</v>
      </c>
      <c r="D3803" s="2">
        <v>294.83999999999997</v>
      </c>
      <c r="E3803" s="34">
        <f t="shared" si="118"/>
        <v>8.8261253309784848E-4</v>
      </c>
      <c r="F3803" s="77"/>
    </row>
    <row r="3804" spans="1:6" x14ac:dyDescent="0.3">
      <c r="A3804" s="1">
        <v>41466.729169999999</v>
      </c>
      <c r="B3804" s="2">
        <v>3868.98</v>
      </c>
      <c r="C3804" s="34">
        <f t="shared" si="119"/>
        <v>7.4078317315577902E-3</v>
      </c>
      <c r="D3804" s="2">
        <v>296.54000000000002</v>
      </c>
      <c r="E3804" s="34">
        <f t="shared" si="118"/>
        <v>5.7658390991726094E-3</v>
      </c>
      <c r="F3804" s="77"/>
    </row>
    <row r="3805" spans="1:6" x14ac:dyDescent="0.3">
      <c r="A3805" s="1">
        <v>41467.729169999999</v>
      </c>
      <c r="B3805" s="2">
        <v>3855.09</v>
      </c>
      <c r="C3805" s="34">
        <f t="shared" si="119"/>
        <v>-3.590093513018866E-3</v>
      </c>
      <c r="D3805" s="2">
        <v>296.2</v>
      </c>
      <c r="E3805" s="34">
        <f t="shared" si="118"/>
        <v>-1.1465569569030221E-3</v>
      </c>
      <c r="F3805" s="77"/>
    </row>
    <row r="3806" spans="1:6" x14ac:dyDescent="0.3">
      <c r="A3806" s="1">
        <v>41470.729169999999</v>
      </c>
      <c r="B3806" s="2">
        <v>3878.58</v>
      </c>
      <c r="C3806" s="34">
        <f t="shared" si="119"/>
        <v>6.0932429593083537E-3</v>
      </c>
      <c r="D3806" s="2">
        <v>297.38</v>
      </c>
      <c r="E3806" s="34">
        <f t="shared" si="118"/>
        <v>3.9837947332883594E-3</v>
      </c>
      <c r="F3806" s="77"/>
    </row>
    <row r="3807" spans="1:6" x14ac:dyDescent="0.3">
      <c r="A3807" s="1">
        <v>41471.729169999999</v>
      </c>
      <c r="B3807" s="2">
        <v>3851.03</v>
      </c>
      <c r="C3807" s="34">
        <f t="shared" si="119"/>
        <v>-7.103115057572551E-3</v>
      </c>
      <c r="D3807" s="2">
        <v>295.31</v>
      </c>
      <c r="E3807" s="34">
        <f t="shared" si="118"/>
        <v>-6.9607909072566532E-3</v>
      </c>
      <c r="F3807" s="77"/>
    </row>
    <row r="3808" spans="1:6" x14ac:dyDescent="0.3">
      <c r="A3808" s="1">
        <v>41472.729169999999</v>
      </c>
      <c r="B3808" s="2">
        <v>3872.02</v>
      </c>
      <c r="C3808" s="34">
        <f t="shared" si="119"/>
        <v>5.4504898689440306E-3</v>
      </c>
      <c r="D3808" s="2">
        <v>297.04000000000002</v>
      </c>
      <c r="E3808" s="34">
        <f t="shared" si="118"/>
        <v>5.8582506518574107E-3</v>
      </c>
      <c r="F3808" s="77"/>
    </row>
    <row r="3809" spans="1:6" x14ac:dyDescent="0.3">
      <c r="A3809" s="1">
        <v>41473.729169999999</v>
      </c>
      <c r="B3809" s="2">
        <v>3927.79</v>
      </c>
      <c r="C3809" s="34">
        <f t="shared" si="119"/>
        <v>1.4403334693519065E-2</v>
      </c>
      <c r="D3809" s="2">
        <v>299.76</v>
      </c>
      <c r="E3809" s="34">
        <f t="shared" si="118"/>
        <v>9.1570158901157495E-3</v>
      </c>
      <c r="F3809" s="77"/>
    </row>
    <row r="3810" spans="1:6" x14ac:dyDescent="0.3">
      <c r="A3810" s="1">
        <v>41474.729169999999</v>
      </c>
      <c r="B3810" s="2">
        <v>3925.32</v>
      </c>
      <c r="C3810" s="34">
        <f t="shared" si="119"/>
        <v>-6.2885235717791144E-4</v>
      </c>
      <c r="D3810" s="2">
        <v>299.85000000000002</v>
      </c>
      <c r="E3810" s="34">
        <f t="shared" si="118"/>
        <v>3.0024019215391107E-4</v>
      </c>
      <c r="F3810" s="77"/>
    </row>
    <row r="3811" spans="1:6" x14ac:dyDescent="0.3">
      <c r="A3811" s="1">
        <v>41477.729169999999</v>
      </c>
      <c r="B3811" s="2">
        <v>3939.92</v>
      </c>
      <c r="C3811" s="34">
        <f t="shared" si="119"/>
        <v>3.7194419818000757E-3</v>
      </c>
      <c r="D3811" s="2">
        <v>300.3</v>
      </c>
      <c r="E3811" s="34">
        <f t="shared" si="118"/>
        <v>1.5007503751875984E-3</v>
      </c>
      <c r="F3811" s="77"/>
    </row>
    <row r="3812" spans="1:6" x14ac:dyDescent="0.3">
      <c r="A3812" s="1">
        <v>41478.729169999999</v>
      </c>
      <c r="B3812" s="2">
        <v>3923.09</v>
      </c>
      <c r="C3812" s="34">
        <f t="shared" si="119"/>
        <v>-4.2716603382809692E-3</v>
      </c>
      <c r="D3812" s="2">
        <v>299.44</v>
      </c>
      <c r="E3812" s="34">
        <f t="shared" si="118"/>
        <v>-2.8638028638029445E-3</v>
      </c>
      <c r="F3812" s="77"/>
    </row>
    <row r="3813" spans="1:6" x14ac:dyDescent="0.3">
      <c r="A3813" s="1">
        <v>41479.729169999999</v>
      </c>
      <c r="B3813" s="2">
        <v>3962.75</v>
      </c>
      <c r="C3813" s="34">
        <f t="shared" si="119"/>
        <v>1.0109378066778918E-2</v>
      </c>
      <c r="D3813" s="2">
        <v>301.10000000000002</v>
      </c>
      <c r="E3813" s="34">
        <f t="shared" si="118"/>
        <v>5.5436815388727467E-3</v>
      </c>
      <c r="F3813" s="77"/>
    </row>
    <row r="3814" spans="1:6" x14ac:dyDescent="0.3">
      <c r="A3814" s="1">
        <v>41480.729169999999</v>
      </c>
      <c r="B3814" s="2">
        <v>3956.02</v>
      </c>
      <c r="C3814" s="34">
        <f t="shared" si="119"/>
        <v>-1.6983155636868252E-3</v>
      </c>
      <c r="D3814" s="2">
        <v>299.63</v>
      </c>
      <c r="E3814" s="34">
        <f t="shared" si="118"/>
        <v>-4.8820989704417839E-3</v>
      </c>
      <c r="F3814" s="77"/>
    </row>
    <row r="3815" spans="1:6" x14ac:dyDescent="0.3">
      <c r="A3815" s="1">
        <v>41481.729169999999</v>
      </c>
      <c r="B3815" s="2">
        <v>3968.84</v>
      </c>
      <c r="C3815" s="34">
        <f t="shared" si="119"/>
        <v>3.2406307349306385E-3</v>
      </c>
      <c r="D3815" s="2">
        <v>298.91000000000003</v>
      </c>
      <c r="E3815" s="34">
        <f t="shared" si="118"/>
        <v>-2.4029636551745615E-3</v>
      </c>
      <c r="F3815" s="77"/>
    </row>
    <row r="3816" spans="1:6" x14ac:dyDescent="0.3">
      <c r="A3816" s="1">
        <v>41484.729169999999</v>
      </c>
      <c r="B3816" s="2">
        <v>3968.91</v>
      </c>
      <c r="C3816" s="34">
        <f t="shared" si="119"/>
        <v>1.7637395309355597E-5</v>
      </c>
      <c r="D3816" s="2">
        <v>299.06</v>
      </c>
      <c r="E3816" s="34">
        <f t="shared" si="118"/>
        <v>5.018232912916698E-4</v>
      </c>
      <c r="F3816" s="77"/>
    </row>
    <row r="3817" spans="1:6" x14ac:dyDescent="0.3">
      <c r="A3817" s="1">
        <v>41485.729169999999</v>
      </c>
      <c r="B3817" s="2">
        <v>3986.61</v>
      </c>
      <c r="C3817" s="34">
        <f t="shared" si="119"/>
        <v>4.4596627285578005E-3</v>
      </c>
      <c r="D3817" s="2">
        <v>299.43</v>
      </c>
      <c r="E3817" s="34">
        <f t="shared" si="118"/>
        <v>1.2372099244299939E-3</v>
      </c>
      <c r="F3817" s="77"/>
    </row>
    <row r="3818" spans="1:6" x14ac:dyDescent="0.3">
      <c r="A3818" s="1">
        <v>41486.729169999999</v>
      </c>
      <c r="B3818" s="2">
        <v>3992.69</v>
      </c>
      <c r="C3818" s="34">
        <f t="shared" si="119"/>
        <v>1.5251052899580841E-3</v>
      </c>
      <c r="D3818" s="2">
        <v>299.58</v>
      </c>
      <c r="E3818" s="34">
        <f t="shared" si="118"/>
        <v>5.0095180843601206E-4</v>
      </c>
      <c r="F3818" s="77"/>
    </row>
    <row r="3819" spans="1:6" x14ac:dyDescent="0.3">
      <c r="A3819" s="1">
        <v>41487.729169999999</v>
      </c>
      <c r="B3819" s="2">
        <v>4042.73</v>
      </c>
      <c r="C3819" s="34">
        <f t="shared" si="119"/>
        <v>1.2532903881844026E-2</v>
      </c>
      <c r="D3819" s="2">
        <v>303.29000000000002</v>
      </c>
      <c r="E3819" s="34">
        <f t="shared" si="118"/>
        <v>1.2384004272648408E-2</v>
      </c>
      <c r="F3819" s="77"/>
    </row>
    <row r="3820" spans="1:6" x14ac:dyDescent="0.3">
      <c r="A3820" s="1">
        <v>41488.729169999999</v>
      </c>
      <c r="B3820" s="2">
        <v>4045.65</v>
      </c>
      <c r="C3820" s="34">
        <f t="shared" si="119"/>
        <v>7.2228419904374341E-4</v>
      </c>
      <c r="D3820" s="2">
        <v>304.14999999999998</v>
      </c>
      <c r="E3820" s="34">
        <f t="shared" si="118"/>
        <v>2.8355699165814041E-3</v>
      </c>
      <c r="F3820" s="77"/>
    </row>
    <row r="3821" spans="1:6" x14ac:dyDescent="0.3">
      <c r="A3821" s="1">
        <v>41491.729169999999</v>
      </c>
      <c r="B3821" s="2">
        <v>4049.97</v>
      </c>
      <c r="C3821" s="34">
        <f t="shared" si="119"/>
        <v>1.0678135775461506E-3</v>
      </c>
      <c r="D3821" s="2">
        <v>304.74</v>
      </c>
      <c r="E3821" s="34">
        <f t="shared" si="118"/>
        <v>1.9398323195791711E-3</v>
      </c>
      <c r="F3821" s="77"/>
    </row>
    <row r="3822" spans="1:6" x14ac:dyDescent="0.3">
      <c r="A3822" s="1">
        <v>41492.729169999999</v>
      </c>
      <c r="B3822" s="2">
        <v>4032.57</v>
      </c>
      <c r="C3822" s="34">
        <f t="shared" si="119"/>
        <v>-4.2963281209489335E-3</v>
      </c>
      <c r="D3822" s="2">
        <v>303.5</v>
      </c>
      <c r="E3822" s="34">
        <f t="shared" si="118"/>
        <v>-4.0690424624270083E-3</v>
      </c>
      <c r="F3822" s="77"/>
    </row>
    <row r="3823" spans="1:6" x14ac:dyDescent="0.3">
      <c r="A3823" s="1">
        <v>41493.729169999999</v>
      </c>
      <c r="B3823" s="2">
        <v>4038.49</v>
      </c>
      <c r="C3823" s="34">
        <f t="shared" si="119"/>
        <v>1.468046431927883E-3</v>
      </c>
      <c r="D3823" s="2">
        <v>302.81</v>
      </c>
      <c r="E3823" s="34">
        <f t="shared" si="118"/>
        <v>-2.2734761120263292E-3</v>
      </c>
      <c r="F3823" s="77"/>
    </row>
    <row r="3824" spans="1:6" x14ac:dyDescent="0.3">
      <c r="A3824" s="1">
        <v>41494.729169999999</v>
      </c>
      <c r="B3824" s="2">
        <v>4064.32</v>
      </c>
      <c r="C3824" s="34">
        <f t="shared" si="119"/>
        <v>6.3959549237464497E-3</v>
      </c>
      <c r="D3824" s="2">
        <v>304.17</v>
      </c>
      <c r="E3824" s="34">
        <f t="shared" si="118"/>
        <v>4.4912651497639455E-3</v>
      </c>
      <c r="F3824" s="77"/>
    </row>
    <row r="3825" spans="1:6" x14ac:dyDescent="0.3">
      <c r="A3825" s="1">
        <v>41495.729169999999</v>
      </c>
      <c r="B3825" s="2">
        <v>4076.55</v>
      </c>
      <c r="C3825" s="34">
        <f t="shared" si="119"/>
        <v>3.0091134556333721E-3</v>
      </c>
      <c r="D3825" s="2">
        <v>305.92</v>
      </c>
      <c r="E3825" s="34">
        <f t="shared" si="118"/>
        <v>5.7533616069960214E-3</v>
      </c>
      <c r="F3825" s="77"/>
    </row>
    <row r="3826" spans="1:6" x14ac:dyDescent="0.3">
      <c r="A3826" s="1">
        <v>41498.729169999999</v>
      </c>
      <c r="B3826" s="2">
        <v>4071.68</v>
      </c>
      <c r="C3826" s="34">
        <f t="shared" si="119"/>
        <v>-1.1946376224994948E-3</v>
      </c>
      <c r="D3826" s="2">
        <v>306.08</v>
      </c>
      <c r="E3826" s="34">
        <f t="shared" si="118"/>
        <v>5.2301255230124966E-4</v>
      </c>
      <c r="F3826" s="77"/>
    </row>
    <row r="3827" spans="1:6" x14ac:dyDescent="0.3">
      <c r="A3827" s="1">
        <v>41499.729169999999</v>
      </c>
      <c r="B3827" s="2">
        <v>4092.5</v>
      </c>
      <c r="C3827" s="34">
        <f t="shared" si="119"/>
        <v>5.1133684375983535E-3</v>
      </c>
      <c r="D3827" s="2">
        <v>307.79000000000002</v>
      </c>
      <c r="E3827" s="34">
        <f t="shared" si="118"/>
        <v>5.5867746994251455E-3</v>
      </c>
      <c r="F3827" s="77"/>
    </row>
    <row r="3828" spans="1:6" x14ac:dyDescent="0.3">
      <c r="A3828" s="1">
        <v>41500.729169999999</v>
      </c>
      <c r="B3828" s="2">
        <v>4114.2</v>
      </c>
      <c r="C3828" s="34">
        <f t="shared" si="119"/>
        <v>5.3023824068416658E-3</v>
      </c>
      <c r="D3828" s="2">
        <v>308.62</v>
      </c>
      <c r="E3828" s="34">
        <f t="shared" ref="E3828:E3891" si="120">D3828/D3827-1</f>
        <v>2.6966438155884287E-3</v>
      </c>
      <c r="F3828" s="77"/>
    </row>
    <row r="3829" spans="1:6" x14ac:dyDescent="0.3">
      <c r="A3829" s="1">
        <v>41501.729169999999</v>
      </c>
      <c r="B3829" s="2">
        <v>4093.2</v>
      </c>
      <c r="C3829" s="34">
        <f t="shared" si="119"/>
        <v>-5.1042730056876096E-3</v>
      </c>
      <c r="D3829" s="2">
        <v>305.33999999999997</v>
      </c>
      <c r="E3829" s="34">
        <f t="shared" si="120"/>
        <v>-1.0627956710517861E-2</v>
      </c>
      <c r="F3829" s="77"/>
    </row>
    <row r="3830" spans="1:6" x14ac:dyDescent="0.3">
      <c r="A3830" s="1">
        <v>41502.729169999999</v>
      </c>
      <c r="B3830" s="2">
        <v>4123.8900000000003</v>
      </c>
      <c r="C3830" s="34">
        <f t="shared" si="119"/>
        <v>7.4978012313104969E-3</v>
      </c>
      <c r="D3830" s="2">
        <v>306.36</v>
      </c>
      <c r="E3830" s="34">
        <f t="shared" si="120"/>
        <v>3.3405384161919738E-3</v>
      </c>
      <c r="F3830" s="77"/>
    </row>
    <row r="3831" spans="1:6" x14ac:dyDescent="0.3">
      <c r="A3831" s="1">
        <v>41505.729169999999</v>
      </c>
      <c r="B3831" s="2">
        <v>4083.98</v>
      </c>
      <c r="C3831" s="34">
        <f t="shared" ref="C3831:C3894" si="121">B3831/B3830-1</f>
        <v>-9.6777557112338597E-3</v>
      </c>
      <c r="D3831" s="2">
        <v>304.77</v>
      </c>
      <c r="E3831" s="34">
        <f t="shared" si="120"/>
        <v>-5.1899725812770692E-3</v>
      </c>
      <c r="F3831" s="77"/>
    </row>
    <row r="3832" spans="1:6" x14ac:dyDescent="0.3">
      <c r="A3832" s="1">
        <v>41506.729169999999</v>
      </c>
      <c r="B3832" s="2">
        <v>4028.93</v>
      </c>
      <c r="C3832" s="34">
        <f t="shared" si="121"/>
        <v>-1.3479497940734331E-2</v>
      </c>
      <c r="D3832" s="2">
        <v>302.25</v>
      </c>
      <c r="E3832" s="34">
        <f t="shared" si="120"/>
        <v>-8.2685303671620192E-3</v>
      </c>
      <c r="F3832" s="77"/>
    </row>
    <row r="3833" spans="1:6" x14ac:dyDescent="0.3">
      <c r="A3833" s="1">
        <v>41507.729169999999</v>
      </c>
      <c r="B3833" s="2">
        <v>4015.09</v>
      </c>
      <c r="C3833" s="34">
        <f t="shared" si="121"/>
        <v>-3.4351552397285934E-3</v>
      </c>
      <c r="D3833" s="2">
        <v>300.61</v>
      </c>
      <c r="E3833" s="34">
        <f t="shared" si="120"/>
        <v>-5.4259718775847565E-3</v>
      </c>
      <c r="F3833" s="77"/>
    </row>
    <row r="3834" spans="1:6" x14ac:dyDescent="0.3">
      <c r="A3834" s="1">
        <v>41508.729169999999</v>
      </c>
      <c r="B3834" s="2">
        <v>4059.12</v>
      </c>
      <c r="C3834" s="34">
        <f t="shared" si="121"/>
        <v>1.0966130273543095E-2</v>
      </c>
      <c r="D3834" s="2">
        <v>303.55</v>
      </c>
      <c r="E3834" s="34">
        <f t="shared" si="120"/>
        <v>9.7801137686703843E-3</v>
      </c>
      <c r="F3834" s="77"/>
    </row>
    <row r="3835" spans="1:6" x14ac:dyDescent="0.3">
      <c r="A3835" s="1">
        <v>41509.729169999999</v>
      </c>
      <c r="B3835" s="2">
        <v>4069.47</v>
      </c>
      <c r="C3835" s="34">
        <f t="shared" si="121"/>
        <v>2.5498137527346643E-3</v>
      </c>
      <c r="D3835" s="2">
        <v>304.70999999999998</v>
      </c>
      <c r="E3835" s="34">
        <f t="shared" si="120"/>
        <v>3.8214462197330157E-3</v>
      </c>
      <c r="F3835" s="77"/>
    </row>
    <row r="3836" spans="1:6" x14ac:dyDescent="0.3">
      <c r="A3836" s="1">
        <v>41512.729169999999</v>
      </c>
      <c r="B3836" s="2">
        <v>4067.13</v>
      </c>
      <c r="C3836" s="34">
        <f t="shared" si="121"/>
        <v>-5.7501345384036728E-4</v>
      </c>
      <c r="D3836" s="2">
        <v>304.48</v>
      </c>
      <c r="E3836" s="34">
        <f t="shared" si="120"/>
        <v>-7.5481605460914203E-4</v>
      </c>
      <c r="F3836" s="77"/>
    </row>
    <row r="3837" spans="1:6" x14ac:dyDescent="0.3">
      <c r="A3837" s="1">
        <v>41513.729169999999</v>
      </c>
      <c r="B3837" s="2">
        <v>3968.73</v>
      </c>
      <c r="C3837" s="34">
        <f t="shared" si="121"/>
        <v>-2.4193964785979349E-2</v>
      </c>
      <c r="D3837" s="2">
        <v>299.01</v>
      </c>
      <c r="E3837" s="34">
        <f t="shared" si="120"/>
        <v>-1.796505517603797E-2</v>
      </c>
      <c r="F3837" s="77"/>
    </row>
    <row r="3838" spans="1:6" x14ac:dyDescent="0.3">
      <c r="A3838" s="1">
        <v>41514.729169999999</v>
      </c>
      <c r="B3838" s="2">
        <v>3960.46</v>
      </c>
      <c r="C3838" s="34">
        <f t="shared" si="121"/>
        <v>-2.0837900285481936E-3</v>
      </c>
      <c r="D3838" s="2">
        <v>297.89</v>
      </c>
      <c r="E3838" s="34">
        <f t="shared" si="120"/>
        <v>-3.7456941239423225E-3</v>
      </c>
      <c r="F3838" s="77"/>
    </row>
    <row r="3839" spans="1:6" x14ac:dyDescent="0.3">
      <c r="A3839" s="1">
        <v>41515.729169999999</v>
      </c>
      <c r="B3839" s="2">
        <v>3986.35</v>
      </c>
      <c r="C3839" s="34">
        <f t="shared" si="121"/>
        <v>6.537119425521265E-3</v>
      </c>
      <c r="D3839" s="2">
        <v>300.13</v>
      </c>
      <c r="E3839" s="34">
        <f t="shared" si="120"/>
        <v>7.5195541978583247E-3</v>
      </c>
      <c r="F3839" s="77"/>
    </row>
    <row r="3840" spans="1:6" x14ac:dyDescent="0.3">
      <c r="A3840" s="1">
        <v>41516.729169999999</v>
      </c>
      <c r="B3840" s="2">
        <v>3933.78</v>
      </c>
      <c r="C3840" s="34">
        <f t="shared" si="121"/>
        <v>-1.3187502351775349E-2</v>
      </c>
      <c r="D3840" s="2">
        <v>297.32</v>
      </c>
      <c r="E3840" s="34">
        <f t="shared" si="120"/>
        <v>-9.3626095358677608E-3</v>
      </c>
      <c r="F3840" s="77"/>
    </row>
    <row r="3841" spans="1:6" x14ac:dyDescent="0.3">
      <c r="A3841" s="1">
        <v>41519.729169999999</v>
      </c>
      <c r="B3841" s="2">
        <v>4006.01</v>
      </c>
      <c r="C3841" s="34">
        <f t="shared" si="121"/>
        <v>1.8361474205471628E-2</v>
      </c>
      <c r="D3841" s="2">
        <v>302.94</v>
      </c>
      <c r="E3841" s="34">
        <f t="shared" si="120"/>
        <v>1.8902192923449412E-2</v>
      </c>
      <c r="F3841" s="77"/>
    </row>
    <row r="3842" spans="1:6" x14ac:dyDescent="0.3">
      <c r="A3842" s="1">
        <v>41520.729169999999</v>
      </c>
      <c r="B3842" s="2">
        <v>3974.07</v>
      </c>
      <c r="C3842" s="34">
        <f t="shared" si="121"/>
        <v>-7.9730205366437268E-3</v>
      </c>
      <c r="D3842" s="2">
        <v>301.77999999999997</v>
      </c>
      <c r="E3842" s="34">
        <f t="shared" si="120"/>
        <v>-3.8291410840430862E-3</v>
      </c>
      <c r="F3842" s="77"/>
    </row>
    <row r="3843" spans="1:6" x14ac:dyDescent="0.3">
      <c r="A3843" s="1">
        <v>41521.729169999999</v>
      </c>
      <c r="B3843" s="2">
        <v>3980.42</v>
      </c>
      <c r="C3843" s="34">
        <f t="shared" si="121"/>
        <v>1.5978581152320537E-3</v>
      </c>
      <c r="D3843" s="2">
        <v>302.33999999999997</v>
      </c>
      <c r="E3843" s="34">
        <f t="shared" si="120"/>
        <v>1.8556564384650809E-3</v>
      </c>
      <c r="F3843" s="77"/>
    </row>
    <row r="3844" spans="1:6" x14ac:dyDescent="0.3">
      <c r="A3844" s="1">
        <v>41522.729169999999</v>
      </c>
      <c r="B3844" s="2">
        <v>4006.8</v>
      </c>
      <c r="C3844" s="34">
        <f t="shared" si="121"/>
        <v>6.6274413252873643E-3</v>
      </c>
      <c r="D3844" s="2">
        <v>304.56</v>
      </c>
      <c r="E3844" s="34">
        <f t="shared" si="120"/>
        <v>7.3427267314944977E-3</v>
      </c>
      <c r="F3844" s="77"/>
    </row>
    <row r="3845" spans="1:6" x14ac:dyDescent="0.3">
      <c r="A3845" s="1">
        <v>41523.729169999999</v>
      </c>
      <c r="B3845" s="2">
        <v>4049.19</v>
      </c>
      <c r="C3845" s="34">
        <f t="shared" si="121"/>
        <v>1.0579514824797798E-2</v>
      </c>
      <c r="D3845" s="2">
        <v>306.10000000000002</v>
      </c>
      <c r="E3845" s="34">
        <f t="shared" si="120"/>
        <v>5.056474914630904E-3</v>
      </c>
      <c r="F3845" s="77"/>
    </row>
    <row r="3846" spans="1:6" x14ac:dyDescent="0.3">
      <c r="A3846" s="1">
        <v>41526.729169999999</v>
      </c>
      <c r="B3846" s="2">
        <v>4040.33</v>
      </c>
      <c r="C3846" s="34">
        <f t="shared" si="121"/>
        <v>-2.1880919393755249E-3</v>
      </c>
      <c r="D3846" s="2">
        <v>305.83999999999997</v>
      </c>
      <c r="E3846" s="34">
        <f t="shared" si="120"/>
        <v>-8.4939562234576105E-4</v>
      </c>
      <c r="F3846" s="77"/>
    </row>
    <row r="3847" spans="1:6" x14ac:dyDescent="0.3">
      <c r="A3847" s="1">
        <v>41527.729169999999</v>
      </c>
      <c r="B3847" s="2">
        <v>4116.6400000000003</v>
      </c>
      <c r="C3847" s="34">
        <f t="shared" si="121"/>
        <v>1.888707110557819E-2</v>
      </c>
      <c r="D3847" s="2">
        <v>309.8</v>
      </c>
      <c r="E3847" s="34">
        <f t="shared" si="120"/>
        <v>1.2947946638765417E-2</v>
      </c>
      <c r="F3847" s="77"/>
    </row>
    <row r="3848" spans="1:6" x14ac:dyDescent="0.3">
      <c r="A3848" s="1">
        <v>41528.729169999999</v>
      </c>
      <c r="B3848" s="2">
        <v>4119.1099999999997</v>
      </c>
      <c r="C3848" s="34">
        <f t="shared" si="121"/>
        <v>6.0000388666470172E-4</v>
      </c>
      <c r="D3848" s="2">
        <v>310.88</v>
      </c>
      <c r="E3848" s="34">
        <f t="shared" si="120"/>
        <v>3.4861200774691792E-3</v>
      </c>
      <c r="F3848" s="77"/>
    </row>
    <row r="3849" spans="1:6" x14ac:dyDescent="0.3">
      <c r="A3849" s="1">
        <v>41529.729169999999</v>
      </c>
      <c r="B3849" s="2">
        <v>4106.63</v>
      </c>
      <c r="C3849" s="34">
        <f t="shared" si="121"/>
        <v>-3.0297807050551073E-3</v>
      </c>
      <c r="D3849" s="2">
        <v>310.74</v>
      </c>
      <c r="E3849" s="34">
        <f t="shared" si="120"/>
        <v>-4.5033453422538283E-4</v>
      </c>
      <c r="F3849" s="77"/>
    </row>
    <row r="3850" spans="1:6" x14ac:dyDescent="0.3">
      <c r="A3850" s="1">
        <v>41530.729169999999</v>
      </c>
      <c r="B3850" s="2">
        <v>4114.5</v>
      </c>
      <c r="C3850" s="34">
        <f t="shared" si="121"/>
        <v>1.9164132147282409E-3</v>
      </c>
      <c r="D3850" s="2">
        <v>311.45999999999998</v>
      </c>
      <c r="E3850" s="34">
        <f t="shared" si="120"/>
        <v>2.3170496234794502E-3</v>
      </c>
      <c r="F3850" s="77"/>
    </row>
    <row r="3851" spans="1:6" x14ac:dyDescent="0.3">
      <c r="A3851" s="1">
        <v>41533.729169999999</v>
      </c>
      <c r="B3851" s="2">
        <v>4152.22</v>
      </c>
      <c r="C3851" s="34">
        <f t="shared" si="121"/>
        <v>9.1675780775306581E-3</v>
      </c>
      <c r="D3851" s="2">
        <v>313.42</v>
      </c>
      <c r="E3851" s="34">
        <f t="shared" si="120"/>
        <v>6.2929429140179405E-3</v>
      </c>
      <c r="F3851" s="77"/>
    </row>
    <row r="3852" spans="1:6" x14ac:dyDescent="0.3">
      <c r="A3852" s="1">
        <v>41534.729169999999</v>
      </c>
      <c r="B3852" s="2">
        <v>4145.51</v>
      </c>
      <c r="C3852" s="34">
        <f t="shared" si="121"/>
        <v>-1.6160030056211472E-3</v>
      </c>
      <c r="D3852" s="2">
        <v>311.95</v>
      </c>
      <c r="E3852" s="34">
        <f t="shared" si="120"/>
        <v>-4.6901920745326953E-3</v>
      </c>
      <c r="F3852" s="77"/>
    </row>
    <row r="3853" spans="1:6" x14ac:dyDescent="0.3">
      <c r="A3853" s="1">
        <v>41535.729169999999</v>
      </c>
      <c r="B3853" s="2">
        <v>4170.3999999999996</v>
      </c>
      <c r="C3853" s="34">
        <f t="shared" si="121"/>
        <v>6.0040863488448615E-3</v>
      </c>
      <c r="D3853" s="2">
        <v>313.27999999999997</v>
      </c>
      <c r="E3853" s="34">
        <f t="shared" si="120"/>
        <v>4.2635037666292064E-3</v>
      </c>
      <c r="F3853" s="77"/>
    </row>
    <row r="3854" spans="1:6" x14ac:dyDescent="0.3">
      <c r="A3854" s="1">
        <v>41536.729169999999</v>
      </c>
      <c r="B3854" s="2">
        <v>4206.04</v>
      </c>
      <c r="C3854" s="34">
        <f t="shared" si="121"/>
        <v>8.5459428352196998E-3</v>
      </c>
      <c r="D3854" s="2">
        <v>315.05</v>
      </c>
      <c r="E3854" s="34">
        <f t="shared" si="120"/>
        <v>5.6498978549541778E-3</v>
      </c>
      <c r="F3854" s="77"/>
    </row>
    <row r="3855" spans="1:6" x14ac:dyDescent="0.3">
      <c r="A3855" s="1">
        <v>41537.729169999999</v>
      </c>
      <c r="B3855" s="2">
        <v>4203.66</v>
      </c>
      <c r="C3855" s="34">
        <f t="shared" si="121"/>
        <v>-5.6585291628230561E-4</v>
      </c>
      <c r="D3855" s="2">
        <v>314.2</v>
      </c>
      <c r="E3855" s="34">
        <f t="shared" si="120"/>
        <v>-2.6979844469132708E-3</v>
      </c>
      <c r="F3855" s="77"/>
    </row>
    <row r="3856" spans="1:6" x14ac:dyDescent="0.3">
      <c r="A3856" s="1">
        <v>41540.729169999999</v>
      </c>
      <c r="B3856" s="2">
        <v>4172.08</v>
      </c>
      <c r="C3856" s="34">
        <f t="shared" si="121"/>
        <v>-7.5125010110237422E-3</v>
      </c>
      <c r="D3856" s="2">
        <v>312.62</v>
      </c>
      <c r="E3856" s="34">
        <f t="shared" si="120"/>
        <v>-5.0286441756842715E-3</v>
      </c>
      <c r="F3856" s="77"/>
    </row>
    <row r="3857" spans="1:6" x14ac:dyDescent="0.3">
      <c r="A3857" s="1">
        <v>41541.729169999999</v>
      </c>
      <c r="B3857" s="2">
        <v>4195.6099999999997</v>
      </c>
      <c r="C3857" s="34">
        <f t="shared" si="121"/>
        <v>5.6398726774173902E-3</v>
      </c>
      <c r="D3857" s="2">
        <v>313.2</v>
      </c>
      <c r="E3857" s="34">
        <f t="shared" si="120"/>
        <v>1.8552875695732052E-3</v>
      </c>
      <c r="F3857" s="77"/>
    </row>
    <row r="3858" spans="1:6" x14ac:dyDescent="0.3">
      <c r="A3858" s="1">
        <v>41542.729169999999</v>
      </c>
      <c r="B3858" s="2">
        <v>4195.3500000000004</v>
      </c>
      <c r="C3858" s="34">
        <f t="shared" si="121"/>
        <v>-6.1969534823180794E-5</v>
      </c>
      <c r="D3858" s="2">
        <v>313.02</v>
      </c>
      <c r="E3858" s="34">
        <f t="shared" si="120"/>
        <v>-5.7471264367814356E-4</v>
      </c>
      <c r="F3858" s="77"/>
    </row>
    <row r="3859" spans="1:6" x14ac:dyDescent="0.3">
      <c r="A3859" s="1">
        <v>41543.729169999999</v>
      </c>
      <c r="B3859" s="2">
        <v>4186.72</v>
      </c>
      <c r="C3859" s="34">
        <f t="shared" si="121"/>
        <v>-2.057039341175404E-3</v>
      </c>
      <c r="D3859" s="2">
        <v>313.02</v>
      </c>
      <c r="E3859" s="34">
        <f t="shared" si="120"/>
        <v>0</v>
      </c>
      <c r="F3859" s="77"/>
    </row>
    <row r="3860" spans="1:6" x14ac:dyDescent="0.3">
      <c r="A3860" s="1">
        <v>41544.729169999999</v>
      </c>
      <c r="B3860" s="2">
        <v>4186.7700000000004</v>
      </c>
      <c r="C3860" s="34">
        <f t="shared" si="121"/>
        <v>1.1942523025165741E-5</v>
      </c>
      <c r="D3860" s="2">
        <v>312.18</v>
      </c>
      <c r="E3860" s="34">
        <f t="shared" si="120"/>
        <v>-2.6835345984281833E-3</v>
      </c>
      <c r="F3860" s="77"/>
    </row>
    <row r="3861" spans="1:6" x14ac:dyDescent="0.3">
      <c r="A3861" s="1">
        <v>41547.729169999999</v>
      </c>
      <c r="B3861" s="2">
        <v>4143.4399999999996</v>
      </c>
      <c r="C3861" s="34">
        <f t="shared" si="121"/>
        <v>-1.0349266857267225E-2</v>
      </c>
      <c r="D3861" s="2">
        <v>310.45999999999998</v>
      </c>
      <c r="E3861" s="34">
        <f t="shared" si="120"/>
        <v>-5.5096418732782926E-3</v>
      </c>
      <c r="F3861" s="77"/>
    </row>
    <row r="3862" spans="1:6" x14ac:dyDescent="0.3">
      <c r="A3862" s="1">
        <v>41548.729169999999</v>
      </c>
      <c r="B3862" s="2">
        <v>4196.6000000000004</v>
      </c>
      <c r="C3862" s="34">
        <f t="shared" si="121"/>
        <v>1.2829919101037035E-2</v>
      </c>
      <c r="D3862" s="2">
        <v>312.86</v>
      </c>
      <c r="E3862" s="34">
        <f t="shared" si="120"/>
        <v>7.7304644720737059E-3</v>
      </c>
      <c r="F3862" s="77"/>
    </row>
    <row r="3863" spans="1:6" x14ac:dyDescent="0.3">
      <c r="A3863" s="1">
        <v>41549.729169999999</v>
      </c>
      <c r="B3863" s="2">
        <v>4158.16</v>
      </c>
      <c r="C3863" s="34">
        <f t="shared" si="121"/>
        <v>-9.1597960253539945E-3</v>
      </c>
      <c r="D3863" s="2">
        <v>310.79000000000002</v>
      </c>
      <c r="E3863" s="34">
        <f t="shared" si="120"/>
        <v>-6.6163779326215977E-3</v>
      </c>
      <c r="F3863" s="77"/>
    </row>
    <row r="3864" spans="1:6" x14ac:dyDescent="0.3">
      <c r="A3864" s="1">
        <v>41550.729169999999</v>
      </c>
      <c r="B3864" s="2">
        <v>4127.9799999999996</v>
      </c>
      <c r="C3864" s="34">
        <f t="shared" si="121"/>
        <v>-7.2580179694865521E-3</v>
      </c>
      <c r="D3864" s="2">
        <v>309.55</v>
      </c>
      <c r="E3864" s="34">
        <f t="shared" si="120"/>
        <v>-3.9898323626886834E-3</v>
      </c>
      <c r="F3864" s="77"/>
    </row>
    <row r="3865" spans="1:6" x14ac:dyDescent="0.3">
      <c r="A3865" s="1">
        <v>41551.729169999999</v>
      </c>
      <c r="B3865" s="2">
        <v>4164.25</v>
      </c>
      <c r="C3865" s="34">
        <f t="shared" si="121"/>
        <v>8.7863797789720088E-3</v>
      </c>
      <c r="D3865" s="2">
        <v>309.89</v>
      </c>
      <c r="E3865" s="34">
        <f t="shared" si="120"/>
        <v>1.098368599580013E-3</v>
      </c>
      <c r="F3865" s="77"/>
    </row>
    <row r="3866" spans="1:6" x14ac:dyDescent="0.3">
      <c r="A3866" s="1">
        <v>41554.729169999999</v>
      </c>
      <c r="B3866" s="2">
        <v>4165.58</v>
      </c>
      <c r="C3866" s="34">
        <f t="shared" si="121"/>
        <v>3.1938524344110597E-4</v>
      </c>
      <c r="D3866" s="2">
        <v>309.18</v>
      </c>
      <c r="E3866" s="34">
        <f t="shared" si="120"/>
        <v>-2.2911355642324382E-3</v>
      </c>
      <c r="F3866" s="77"/>
    </row>
    <row r="3867" spans="1:6" x14ac:dyDescent="0.3">
      <c r="A3867" s="1">
        <v>41555.729169999999</v>
      </c>
      <c r="B3867" s="2">
        <v>4133.53</v>
      </c>
      <c r="C3867" s="34">
        <f t="shared" si="121"/>
        <v>-7.694006596920544E-3</v>
      </c>
      <c r="D3867" s="2">
        <v>306.83999999999997</v>
      </c>
      <c r="E3867" s="34">
        <f t="shared" si="120"/>
        <v>-7.5684067533476895E-3</v>
      </c>
      <c r="F3867" s="77"/>
    </row>
    <row r="3868" spans="1:6" x14ac:dyDescent="0.3">
      <c r="A3868" s="1">
        <v>41556.729169999999</v>
      </c>
      <c r="B3868" s="2">
        <v>4127.05</v>
      </c>
      <c r="C3868" s="34">
        <f t="shared" si="121"/>
        <v>-1.5676673448601353E-3</v>
      </c>
      <c r="D3868" s="2">
        <v>305.13</v>
      </c>
      <c r="E3868" s="34">
        <f t="shared" si="120"/>
        <v>-5.5729370355884766E-3</v>
      </c>
      <c r="F3868" s="77"/>
    </row>
    <row r="3869" spans="1:6" x14ac:dyDescent="0.3">
      <c r="A3869" s="1">
        <v>41557.729169999999</v>
      </c>
      <c r="B3869" s="2">
        <v>4218.1099999999997</v>
      </c>
      <c r="C3869" s="34">
        <f t="shared" si="121"/>
        <v>2.2064186283180298E-2</v>
      </c>
      <c r="D3869" s="2">
        <v>310.29000000000002</v>
      </c>
      <c r="E3869" s="34">
        <f t="shared" si="120"/>
        <v>1.6910824894307508E-2</v>
      </c>
      <c r="F3869" s="77"/>
    </row>
    <row r="3870" spans="1:6" x14ac:dyDescent="0.3">
      <c r="A3870" s="1">
        <v>41558.729169999999</v>
      </c>
      <c r="B3870" s="2">
        <v>4219.9799999999996</v>
      </c>
      <c r="C3870" s="34">
        <f t="shared" si="121"/>
        <v>4.4332651353329311E-4</v>
      </c>
      <c r="D3870" s="2">
        <v>311.61</v>
      </c>
      <c r="E3870" s="34">
        <f t="shared" si="120"/>
        <v>4.254084888330345E-3</v>
      </c>
      <c r="F3870" s="77"/>
    </row>
    <row r="3871" spans="1:6" x14ac:dyDescent="0.3">
      <c r="A3871" s="1">
        <v>41561.729169999999</v>
      </c>
      <c r="B3871" s="2">
        <v>4222.96</v>
      </c>
      <c r="C3871" s="34">
        <f t="shared" si="121"/>
        <v>7.0616448419191791E-4</v>
      </c>
      <c r="D3871" s="2">
        <v>312.22000000000003</v>
      </c>
      <c r="E3871" s="34">
        <f t="shared" si="120"/>
        <v>1.9575751740958935E-3</v>
      </c>
      <c r="F3871" s="77"/>
    </row>
    <row r="3872" spans="1:6" x14ac:dyDescent="0.3">
      <c r="A3872" s="1">
        <v>41562.729169999999</v>
      </c>
      <c r="B3872" s="2">
        <v>4256.0200000000004</v>
      </c>
      <c r="C3872" s="34">
        <f t="shared" si="121"/>
        <v>7.8286320495577488E-3</v>
      </c>
      <c r="D3872" s="2">
        <v>314.82</v>
      </c>
      <c r="E3872" s="34">
        <f t="shared" si="120"/>
        <v>8.3274614054191787E-3</v>
      </c>
      <c r="F3872" s="77"/>
    </row>
    <row r="3873" spans="1:6" x14ac:dyDescent="0.3">
      <c r="A3873" s="1">
        <v>41563.729169999999</v>
      </c>
      <c r="B3873" s="2">
        <v>4243.72</v>
      </c>
      <c r="C3873" s="34">
        <f t="shared" si="121"/>
        <v>-2.8900240130450561E-3</v>
      </c>
      <c r="D3873" s="2">
        <v>315.55</v>
      </c>
      <c r="E3873" s="34">
        <f t="shared" si="120"/>
        <v>2.3187853376533951E-3</v>
      </c>
      <c r="F3873" s="77"/>
    </row>
    <row r="3874" spans="1:6" x14ac:dyDescent="0.3">
      <c r="A3874" s="1">
        <v>41564.729169999999</v>
      </c>
      <c r="B3874" s="2">
        <v>4239.6400000000003</v>
      </c>
      <c r="C3874" s="34">
        <f t="shared" si="121"/>
        <v>-9.614206403815162E-4</v>
      </c>
      <c r="D3874" s="2">
        <v>315.98</v>
      </c>
      <c r="E3874" s="34">
        <f t="shared" si="120"/>
        <v>1.3627000475360251E-3</v>
      </c>
      <c r="F3874" s="77"/>
    </row>
    <row r="3875" spans="1:6" x14ac:dyDescent="0.3">
      <c r="A3875" s="1">
        <v>41565.729169999999</v>
      </c>
      <c r="B3875" s="2">
        <v>4286.03</v>
      </c>
      <c r="C3875" s="34">
        <f t="shared" si="121"/>
        <v>1.0941966770763312E-2</v>
      </c>
      <c r="D3875" s="2">
        <v>318.47000000000003</v>
      </c>
      <c r="E3875" s="34">
        <f t="shared" si="120"/>
        <v>7.8802455851636477E-3</v>
      </c>
      <c r="F3875" s="77"/>
    </row>
    <row r="3876" spans="1:6" x14ac:dyDescent="0.3">
      <c r="A3876" s="1">
        <v>41568.729169999999</v>
      </c>
      <c r="B3876" s="2">
        <v>4276.92</v>
      </c>
      <c r="C3876" s="34">
        <f t="shared" si="121"/>
        <v>-2.1255100874234545E-3</v>
      </c>
      <c r="D3876" s="2">
        <v>319.54000000000002</v>
      </c>
      <c r="E3876" s="34">
        <f t="shared" si="120"/>
        <v>3.359814111219217E-3</v>
      </c>
      <c r="F3876" s="77"/>
    </row>
    <row r="3877" spans="1:6" x14ac:dyDescent="0.3">
      <c r="A3877" s="1">
        <v>41569.729169999999</v>
      </c>
      <c r="B3877" s="2">
        <v>4295.43</v>
      </c>
      <c r="C3877" s="34">
        <f t="shared" si="121"/>
        <v>4.3278808114250999E-3</v>
      </c>
      <c r="D3877" s="2">
        <v>320.97000000000003</v>
      </c>
      <c r="E3877" s="34">
        <f t="shared" si="120"/>
        <v>4.4751830756712963E-3</v>
      </c>
      <c r="F3877" s="77"/>
    </row>
    <row r="3878" spans="1:6" x14ac:dyDescent="0.3">
      <c r="A3878" s="1">
        <v>41570.729169999999</v>
      </c>
      <c r="B3878" s="2">
        <v>4260.66</v>
      </c>
      <c r="C3878" s="34">
        <f t="shared" si="121"/>
        <v>-8.0946494297429172E-3</v>
      </c>
      <c r="D3878" s="2">
        <v>318.99</v>
      </c>
      <c r="E3878" s="34">
        <f t="shared" si="120"/>
        <v>-6.1688008225068147E-3</v>
      </c>
      <c r="F3878" s="77"/>
    </row>
    <row r="3879" spans="1:6" x14ac:dyDescent="0.3">
      <c r="A3879" s="1">
        <v>41571.729169999999</v>
      </c>
      <c r="B3879" s="2">
        <v>4275.6899999999996</v>
      </c>
      <c r="C3879" s="34">
        <f t="shared" si="121"/>
        <v>3.5276224810241175E-3</v>
      </c>
      <c r="D3879" s="2">
        <v>320.38</v>
      </c>
      <c r="E3879" s="34">
        <f t="shared" si="120"/>
        <v>4.3575033700116172E-3</v>
      </c>
      <c r="F3879" s="77"/>
    </row>
    <row r="3880" spans="1:6" x14ac:dyDescent="0.3">
      <c r="A3880" s="1">
        <v>41572.729169999999</v>
      </c>
      <c r="B3880" s="2">
        <v>4272.3100000000004</v>
      </c>
      <c r="C3880" s="34">
        <f t="shared" si="121"/>
        <v>-7.9051568284871365E-4</v>
      </c>
      <c r="D3880" s="2">
        <v>320.08999999999997</v>
      </c>
      <c r="E3880" s="34">
        <f t="shared" si="120"/>
        <v>-9.051751045634493E-4</v>
      </c>
      <c r="F3880" s="77"/>
    </row>
    <row r="3881" spans="1:6" x14ac:dyDescent="0.3">
      <c r="A3881" s="1">
        <v>41575.729169999999</v>
      </c>
      <c r="B3881" s="2">
        <v>4251.6099999999997</v>
      </c>
      <c r="C3881" s="34">
        <f t="shared" si="121"/>
        <v>-4.8451540267444582E-3</v>
      </c>
      <c r="D3881" s="2">
        <v>319.49</v>
      </c>
      <c r="E3881" s="34">
        <f t="shared" si="120"/>
        <v>-1.8744728045235748E-3</v>
      </c>
      <c r="F3881" s="77"/>
    </row>
    <row r="3882" spans="1:6" x14ac:dyDescent="0.3">
      <c r="A3882" s="1">
        <v>41576.729169999999</v>
      </c>
      <c r="B3882" s="2">
        <v>4278.09</v>
      </c>
      <c r="C3882" s="34">
        <f t="shared" si="121"/>
        <v>6.2282288356647619E-3</v>
      </c>
      <c r="D3882" s="2">
        <v>320.77</v>
      </c>
      <c r="E3882" s="34">
        <f t="shared" si="120"/>
        <v>4.0063851763747493E-3</v>
      </c>
      <c r="F3882" s="77"/>
    </row>
    <row r="3883" spans="1:6" x14ac:dyDescent="0.3">
      <c r="A3883" s="1">
        <v>41577.729169999999</v>
      </c>
      <c r="B3883" s="2">
        <v>4274.1099999999997</v>
      </c>
      <c r="C3883" s="34">
        <f t="shared" si="121"/>
        <v>-9.3032170898710298E-4</v>
      </c>
      <c r="D3883" s="2">
        <v>320.8</v>
      </c>
      <c r="E3883" s="34">
        <f t="shared" si="120"/>
        <v>9.3524955575796653E-5</v>
      </c>
      <c r="F3883" s="77"/>
    </row>
    <row r="3884" spans="1:6" x14ac:dyDescent="0.3">
      <c r="A3884" s="1">
        <v>41578.729169999999</v>
      </c>
      <c r="B3884" s="2">
        <v>4299.8900000000003</v>
      </c>
      <c r="C3884" s="34">
        <f t="shared" si="121"/>
        <v>6.0316650717928688E-3</v>
      </c>
      <c r="D3884" s="2">
        <v>322.37</v>
      </c>
      <c r="E3884" s="34">
        <f t="shared" si="120"/>
        <v>4.8940149625935625E-3</v>
      </c>
      <c r="F3884" s="77"/>
    </row>
    <row r="3885" spans="1:6" x14ac:dyDescent="0.3">
      <c r="A3885" s="1">
        <v>41579.729169999999</v>
      </c>
      <c r="B3885" s="2">
        <v>4273.1899999999996</v>
      </c>
      <c r="C3885" s="34">
        <f t="shared" si="121"/>
        <v>-6.2094611722627313E-3</v>
      </c>
      <c r="D3885" s="2">
        <v>321.5</v>
      </c>
      <c r="E3885" s="34">
        <f t="shared" si="120"/>
        <v>-2.6987622917765686E-3</v>
      </c>
      <c r="F3885" s="77"/>
    </row>
    <row r="3886" spans="1:6" x14ac:dyDescent="0.3">
      <c r="A3886" s="1">
        <v>41582.729169999999</v>
      </c>
      <c r="B3886" s="2">
        <v>4288.59</v>
      </c>
      <c r="C3886" s="34">
        <f t="shared" si="121"/>
        <v>3.6038650282343987E-3</v>
      </c>
      <c r="D3886" s="2">
        <v>322.5</v>
      </c>
      <c r="E3886" s="34">
        <f t="shared" si="120"/>
        <v>3.1104199066873672E-3</v>
      </c>
      <c r="F3886" s="77"/>
    </row>
    <row r="3887" spans="1:6" x14ac:dyDescent="0.3">
      <c r="A3887" s="1">
        <v>41583.729169999999</v>
      </c>
      <c r="B3887" s="2">
        <v>4253.34</v>
      </c>
      <c r="C3887" s="34">
        <f t="shared" si="121"/>
        <v>-8.2194847257490711E-3</v>
      </c>
      <c r="D3887" s="2">
        <v>321.89</v>
      </c>
      <c r="E3887" s="34">
        <f t="shared" si="120"/>
        <v>-1.8914728682171145E-3</v>
      </c>
      <c r="F3887" s="77"/>
    </row>
    <row r="3888" spans="1:6" x14ac:dyDescent="0.3">
      <c r="A3888" s="1">
        <v>41584.729169999999</v>
      </c>
      <c r="B3888" s="2">
        <v>4286.93</v>
      </c>
      <c r="C3888" s="34">
        <f t="shared" si="121"/>
        <v>7.8973230449481679E-3</v>
      </c>
      <c r="D3888" s="2">
        <v>323.26</v>
      </c>
      <c r="E3888" s="34">
        <f t="shared" si="120"/>
        <v>4.2561123365125741E-3</v>
      </c>
      <c r="F3888" s="77"/>
    </row>
    <row r="3889" spans="1:6" x14ac:dyDescent="0.3">
      <c r="A3889" s="1">
        <v>41585.729169999999</v>
      </c>
      <c r="B3889" s="2">
        <v>4280.99</v>
      </c>
      <c r="C3889" s="34">
        <f t="shared" si="121"/>
        <v>-1.3856069494954104E-3</v>
      </c>
      <c r="D3889" s="2">
        <v>323.23</v>
      </c>
      <c r="E3889" s="34">
        <f t="shared" si="120"/>
        <v>-9.2804553610048579E-5</v>
      </c>
      <c r="F3889" s="77"/>
    </row>
    <row r="3890" spans="1:6" x14ac:dyDescent="0.3">
      <c r="A3890" s="1">
        <v>41586.729169999999</v>
      </c>
      <c r="B3890" s="2">
        <v>4260.4399999999996</v>
      </c>
      <c r="C3890" s="34">
        <f t="shared" si="121"/>
        <v>-4.80029152135375E-3</v>
      </c>
      <c r="D3890" s="2">
        <v>322.72000000000003</v>
      </c>
      <c r="E3890" s="34">
        <f t="shared" si="120"/>
        <v>-1.577823840608783E-3</v>
      </c>
      <c r="F3890" s="77"/>
    </row>
    <row r="3891" spans="1:6" x14ac:dyDescent="0.3">
      <c r="A3891" s="1">
        <v>41589.729169999999</v>
      </c>
      <c r="B3891" s="2">
        <v>4290.1400000000003</v>
      </c>
      <c r="C3891" s="34">
        <f t="shared" si="121"/>
        <v>6.9711109650647529E-3</v>
      </c>
      <c r="D3891" s="2">
        <v>323.57</v>
      </c>
      <c r="E3891" s="34">
        <f t="shared" si="120"/>
        <v>2.6338621715418231E-3</v>
      </c>
      <c r="F3891" s="77"/>
    </row>
    <row r="3892" spans="1:6" x14ac:dyDescent="0.3">
      <c r="A3892" s="1">
        <v>41590.729169999999</v>
      </c>
      <c r="B3892" s="2">
        <v>4263.78</v>
      </c>
      <c r="C3892" s="34">
        <f t="shared" si="121"/>
        <v>-6.1443216305296922E-3</v>
      </c>
      <c r="D3892" s="2">
        <v>321.68</v>
      </c>
      <c r="E3892" s="34">
        <f t="shared" ref="E3892:E3955" si="122">D3892/D3891-1</f>
        <v>-5.8410853911053939E-3</v>
      </c>
      <c r="F3892" s="77"/>
    </row>
    <row r="3893" spans="1:6" x14ac:dyDescent="0.3">
      <c r="A3893" s="1">
        <v>41591.729169999999</v>
      </c>
      <c r="B3893" s="2">
        <v>4239.9399999999996</v>
      </c>
      <c r="C3893" s="34">
        <f t="shared" si="121"/>
        <v>-5.591282852304813E-3</v>
      </c>
      <c r="D3893" s="2">
        <v>319.82</v>
      </c>
      <c r="E3893" s="34">
        <f t="shared" si="122"/>
        <v>-5.7821437453370317E-3</v>
      </c>
      <c r="F3893" s="77"/>
    </row>
    <row r="3894" spans="1:6" x14ac:dyDescent="0.3">
      <c r="A3894" s="1">
        <v>41592.729169999999</v>
      </c>
      <c r="B3894" s="2">
        <v>4283.91</v>
      </c>
      <c r="C3894" s="34">
        <f t="shared" si="121"/>
        <v>1.0370429770232725E-2</v>
      </c>
      <c r="D3894" s="2">
        <v>322.43</v>
      </c>
      <c r="E3894" s="34">
        <f t="shared" si="122"/>
        <v>8.1608404727659956E-3</v>
      </c>
      <c r="F3894" s="77"/>
    </row>
    <row r="3895" spans="1:6" x14ac:dyDescent="0.3">
      <c r="A3895" s="1">
        <v>41593.729169999999</v>
      </c>
      <c r="B3895" s="2">
        <v>4292.2299999999996</v>
      </c>
      <c r="C3895" s="34">
        <f t="shared" ref="C3895:C3958" si="123">B3895/B3894-1</f>
        <v>1.942150978895274E-3</v>
      </c>
      <c r="D3895" s="2">
        <v>323</v>
      </c>
      <c r="E3895" s="34">
        <f t="shared" si="122"/>
        <v>1.767825574543247E-3</v>
      </c>
      <c r="F3895" s="77"/>
    </row>
    <row r="3896" spans="1:6" x14ac:dyDescent="0.3">
      <c r="A3896" s="1">
        <v>41596.729169999999</v>
      </c>
      <c r="B3896" s="2">
        <v>4320.68</v>
      </c>
      <c r="C3896" s="34">
        <f t="shared" si="123"/>
        <v>6.6282561745294455E-3</v>
      </c>
      <c r="D3896" s="2">
        <v>324.7</v>
      </c>
      <c r="E3896" s="34">
        <f t="shared" si="122"/>
        <v>5.2631578947368585E-3</v>
      </c>
      <c r="F3896" s="77"/>
    </row>
    <row r="3897" spans="1:6" x14ac:dyDescent="0.3">
      <c r="A3897" s="1">
        <v>41597.729169999999</v>
      </c>
      <c r="B3897" s="2">
        <v>4272.29</v>
      </c>
      <c r="C3897" s="34">
        <f t="shared" si="123"/>
        <v>-1.1199625984798733E-2</v>
      </c>
      <c r="D3897" s="2">
        <v>322.56</v>
      </c>
      <c r="E3897" s="34">
        <f t="shared" si="122"/>
        <v>-6.5906991068678256E-3</v>
      </c>
      <c r="F3897" s="77"/>
    </row>
    <row r="3898" spans="1:6" x14ac:dyDescent="0.3">
      <c r="A3898" s="1">
        <v>41598.729169999999</v>
      </c>
      <c r="B3898" s="2">
        <v>4268.37</v>
      </c>
      <c r="C3898" s="34">
        <f t="shared" si="123"/>
        <v>-9.175407100173727E-4</v>
      </c>
      <c r="D3898" s="2">
        <v>322.91000000000003</v>
      </c>
      <c r="E3898" s="34">
        <f t="shared" si="122"/>
        <v>1.0850694444444198E-3</v>
      </c>
      <c r="F3898" s="77"/>
    </row>
    <row r="3899" spans="1:6" x14ac:dyDescent="0.3">
      <c r="A3899" s="1">
        <v>41599.729169999999</v>
      </c>
      <c r="B3899" s="2">
        <v>4253.8999999999996</v>
      </c>
      <c r="C3899" s="34">
        <f t="shared" si="123"/>
        <v>-3.3900528773279648E-3</v>
      </c>
      <c r="D3899" s="2">
        <v>322.42</v>
      </c>
      <c r="E3899" s="34">
        <f t="shared" si="122"/>
        <v>-1.5174506828528056E-3</v>
      </c>
      <c r="F3899" s="77"/>
    </row>
    <row r="3900" spans="1:6" x14ac:dyDescent="0.3">
      <c r="A3900" s="1">
        <v>41600.729169999999</v>
      </c>
      <c r="B3900" s="2">
        <v>4278.53</v>
      </c>
      <c r="C3900" s="34">
        <f t="shared" si="123"/>
        <v>5.7899809586496875E-3</v>
      </c>
      <c r="D3900" s="2">
        <v>322.77</v>
      </c>
      <c r="E3900" s="34">
        <f t="shared" si="122"/>
        <v>1.0855405992182821E-3</v>
      </c>
      <c r="F3900" s="77"/>
    </row>
    <row r="3901" spans="1:6" x14ac:dyDescent="0.3">
      <c r="A3901" s="1">
        <v>41603.729169999999</v>
      </c>
      <c r="B3901" s="2">
        <v>4301.97</v>
      </c>
      <c r="C3901" s="34">
        <f t="shared" si="123"/>
        <v>5.4785171542564015E-3</v>
      </c>
      <c r="D3901" s="2">
        <v>324.18</v>
      </c>
      <c r="E3901" s="34">
        <f t="shared" si="122"/>
        <v>4.3684357282276487E-3</v>
      </c>
      <c r="F3901" s="77"/>
    </row>
    <row r="3902" spans="1:6" x14ac:dyDescent="0.3">
      <c r="A3902" s="1">
        <v>41604.729169999999</v>
      </c>
      <c r="B3902" s="2">
        <v>4277.57</v>
      </c>
      <c r="C3902" s="34">
        <f t="shared" si="123"/>
        <v>-5.6718201196197526E-3</v>
      </c>
      <c r="D3902" s="2">
        <v>322.24</v>
      </c>
      <c r="E3902" s="34">
        <f t="shared" si="122"/>
        <v>-5.9843296933802526E-3</v>
      </c>
      <c r="F3902" s="77"/>
    </row>
    <row r="3903" spans="1:6" x14ac:dyDescent="0.3">
      <c r="A3903" s="1">
        <v>41605.729169999999</v>
      </c>
      <c r="B3903" s="2">
        <v>4293.0600000000004</v>
      </c>
      <c r="C3903" s="34">
        <f t="shared" si="123"/>
        <v>3.6212148486174378E-3</v>
      </c>
      <c r="D3903" s="2">
        <v>324.04000000000002</v>
      </c>
      <c r="E3903" s="34">
        <f t="shared" si="122"/>
        <v>5.5858987090366963E-3</v>
      </c>
      <c r="F3903" s="77"/>
    </row>
    <row r="3904" spans="1:6" x14ac:dyDescent="0.3">
      <c r="A3904" s="1">
        <v>41606.729169999999</v>
      </c>
      <c r="B3904" s="2">
        <v>4302.42</v>
      </c>
      <c r="C3904" s="34">
        <f t="shared" si="123"/>
        <v>2.1802630291678504E-3</v>
      </c>
      <c r="D3904" s="2">
        <v>325.19</v>
      </c>
      <c r="E3904" s="34">
        <f t="shared" si="122"/>
        <v>3.5489445747438619E-3</v>
      </c>
      <c r="F3904" s="77"/>
    </row>
    <row r="3905" spans="1:6" x14ac:dyDescent="0.3">
      <c r="A3905" s="1">
        <v>41607.729169999999</v>
      </c>
      <c r="B3905" s="2">
        <v>4295.21</v>
      </c>
      <c r="C3905" s="34">
        <f t="shared" si="123"/>
        <v>-1.6758010607983431E-3</v>
      </c>
      <c r="D3905" s="2">
        <v>325.16000000000003</v>
      </c>
      <c r="E3905" s="34">
        <f t="shared" si="122"/>
        <v>-9.2253759340632513E-5</v>
      </c>
      <c r="F3905" s="77"/>
    </row>
    <row r="3906" spans="1:6" x14ac:dyDescent="0.3">
      <c r="A3906" s="1">
        <v>41610.729169999999</v>
      </c>
      <c r="B3906" s="2">
        <v>4285.8100000000004</v>
      </c>
      <c r="C3906" s="34">
        <f t="shared" si="123"/>
        <v>-2.1884843814388155E-3</v>
      </c>
      <c r="D3906" s="2">
        <v>324.10000000000002</v>
      </c>
      <c r="E3906" s="34">
        <f t="shared" si="122"/>
        <v>-3.2599335711649413E-3</v>
      </c>
      <c r="F3906" s="77"/>
    </row>
    <row r="3907" spans="1:6" x14ac:dyDescent="0.3">
      <c r="A3907" s="1">
        <v>41611.729169999999</v>
      </c>
      <c r="B3907" s="2">
        <v>4172.4399999999996</v>
      </c>
      <c r="C3907" s="34">
        <f t="shared" si="123"/>
        <v>-2.6452409229527407E-2</v>
      </c>
      <c r="D3907" s="2">
        <v>319.13</v>
      </c>
      <c r="E3907" s="34">
        <f t="shared" si="122"/>
        <v>-1.5334773218142583E-2</v>
      </c>
      <c r="F3907" s="77"/>
    </row>
    <row r="3908" spans="1:6" x14ac:dyDescent="0.3">
      <c r="A3908" s="1">
        <v>41612.729169999999</v>
      </c>
      <c r="B3908" s="2">
        <v>4148.5200000000004</v>
      </c>
      <c r="C3908" s="34">
        <f t="shared" si="123"/>
        <v>-5.7328565539586096E-3</v>
      </c>
      <c r="D3908" s="2">
        <v>317.24</v>
      </c>
      <c r="E3908" s="34">
        <f t="shared" si="122"/>
        <v>-5.9223513928492455E-3</v>
      </c>
      <c r="F3908" s="77"/>
    </row>
    <row r="3909" spans="1:6" x14ac:dyDescent="0.3">
      <c r="A3909" s="1">
        <v>41613.729169999999</v>
      </c>
      <c r="B3909" s="2">
        <v>4099.91</v>
      </c>
      <c r="C3909" s="34">
        <f t="shared" si="123"/>
        <v>-1.1717431758796026E-2</v>
      </c>
      <c r="D3909" s="2">
        <v>314.41000000000003</v>
      </c>
      <c r="E3909" s="34">
        <f t="shared" si="122"/>
        <v>-8.9206909595258566E-3</v>
      </c>
      <c r="F3909" s="77"/>
    </row>
    <row r="3910" spans="1:6" x14ac:dyDescent="0.3">
      <c r="A3910" s="1">
        <v>41614.729169999999</v>
      </c>
      <c r="B3910" s="2">
        <v>4129.37</v>
      </c>
      <c r="C3910" s="34">
        <f t="shared" si="123"/>
        <v>7.1855235846640664E-3</v>
      </c>
      <c r="D3910" s="2">
        <v>316.5</v>
      </c>
      <c r="E3910" s="34">
        <f t="shared" si="122"/>
        <v>6.647371266817137E-3</v>
      </c>
      <c r="F3910" s="77"/>
    </row>
    <row r="3911" spans="1:6" x14ac:dyDescent="0.3">
      <c r="A3911" s="1">
        <v>41617.729169999999</v>
      </c>
      <c r="B3911" s="2">
        <v>4134.1000000000004</v>
      </c>
      <c r="C3911" s="34">
        <f t="shared" si="123"/>
        <v>1.1454531805095147E-3</v>
      </c>
      <c r="D3911" s="2">
        <v>317.14999999999998</v>
      </c>
      <c r="E3911" s="34">
        <f t="shared" si="122"/>
        <v>2.0537124802526563E-3</v>
      </c>
      <c r="F3911" s="77"/>
    </row>
    <row r="3912" spans="1:6" x14ac:dyDescent="0.3">
      <c r="A3912" s="1">
        <v>41618.729169999999</v>
      </c>
      <c r="B3912" s="2">
        <v>4091.14</v>
      </c>
      <c r="C3912" s="34">
        <f t="shared" si="123"/>
        <v>-1.0391620909025012E-2</v>
      </c>
      <c r="D3912" s="2">
        <v>314.91000000000003</v>
      </c>
      <c r="E3912" s="34">
        <f t="shared" si="122"/>
        <v>-7.0629039886487277E-3</v>
      </c>
      <c r="F3912" s="77"/>
    </row>
    <row r="3913" spans="1:6" x14ac:dyDescent="0.3">
      <c r="A3913" s="1">
        <v>41619.729169999999</v>
      </c>
      <c r="B3913" s="2">
        <v>4086.86</v>
      </c>
      <c r="C3913" s="34">
        <f t="shared" si="123"/>
        <v>-1.0461631721231379E-3</v>
      </c>
      <c r="D3913" s="2">
        <v>313.3</v>
      </c>
      <c r="E3913" s="34">
        <f t="shared" si="122"/>
        <v>-5.1125718459242853E-3</v>
      </c>
      <c r="F3913" s="77"/>
    </row>
    <row r="3914" spans="1:6" x14ac:dyDescent="0.3">
      <c r="A3914" s="1">
        <v>41620.729169999999</v>
      </c>
      <c r="B3914" s="2">
        <v>4069.12</v>
      </c>
      <c r="C3914" s="34">
        <f t="shared" si="123"/>
        <v>-4.3407408132405401E-3</v>
      </c>
      <c r="D3914" s="2">
        <v>310.24</v>
      </c>
      <c r="E3914" s="34">
        <f t="shared" si="122"/>
        <v>-9.7669964889881555E-3</v>
      </c>
      <c r="F3914" s="77"/>
    </row>
    <row r="3915" spans="1:6" x14ac:dyDescent="0.3">
      <c r="A3915" s="1">
        <v>41621.729169999999</v>
      </c>
      <c r="B3915" s="2">
        <v>4059.71</v>
      </c>
      <c r="C3915" s="34">
        <f t="shared" si="123"/>
        <v>-2.312539320540985E-3</v>
      </c>
      <c r="D3915" s="2">
        <v>309.75</v>
      </c>
      <c r="E3915" s="34">
        <f t="shared" si="122"/>
        <v>-1.5794223826715026E-3</v>
      </c>
      <c r="F3915" s="77"/>
    </row>
    <row r="3916" spans="1:6" x14ac:dyDescent="0.3">
      <c r="A3916" s="1">
        <v>41624.729169999999</v>
      </c>
      <c r="B3916" s="2">
        <v>4119.88</v>
      </c>
      <c r="C3916" s="34">
        <f t="shared" si="123"/>
        <v>1.4821255705456782E-2</v>
      </c>
      <c r="D3916" s="2">
        <v>313.64</v>
      </c>
      <c r="E3916" s="34">
        <f t="shared" si="122"/>
        <v>1.2558514931396259E-2</v>
      </c>
      <c r="F3916" s="77"/>
    </row>
    <row r="3917" spans="1:6" x14ac:dyDescent="0.3">
      <c r="A3917" s="1">
        <v>41625.729169999999</v>
      </c>
      <c r="B3917" s="2">
        <v>4068.64</v>
      </c>
      <c r="C3917" s="34">
        <f t="shared" si="123"/>
        <v>-1.2437255454042395E-2</v>
      </c>
      <c r="D3917" s="2">
        <v>311.31</v>
      </c>
      <c r="E3917" s="34">
        <f t="shared" si="122"/>
        <v>-7.4288993750796228E-3</v>
      </c>
      <c r="F3917" s="77"/>
    </row>
    <row r="3918" spans="1:6" x14ac:dyDescent="0.3">
      <c r="A3918" s="1">
        <v>41626.729169999999</v>
      </c>
      <c r="B3918" s="2">
        <v>4109.51</v>
      </c>
      <c r="C3918" s="34">
        <f t="shared" si="123"/>
        <v>1.0045125643949993E-2</v>
      </c>
      <c r="D3918" s="2">
        <v>313.99</v>
      </c>
      <c r="E3918" s="34">
        <f t="shared" si="122"/>
        <v>8.6087822427804994E-3</v>
      </c>
      <c r="F3918" s="77"/>
    </row>
    <row r="3919" spans="1:6" x14ac:dyDescent="0.3">
      <c r="A3919" s="1">
        <v>41627.729169999999</v>
      </c>
      <c r="B3919" s="2">
        <v>4177.03</v>
      </c>
      <c r="C3919" s="34">
        <f t="shared" si="123"/>
        <v>1.6430182673846661E-2</v>
      </c>
      <c r="D3919" s="2">
        <v>319.44</v>
      </c>
      <c r="E3919" s="34">
        <f t="shared" si="122"/>
        <v>1.7357240676454611E-2</v>
      </c>
      <c r="F3919" s="77"/>
    </row>
    <row r="3920" spans="1:6" x14ac:dyDescent="0.3">
      <c r="A3920" s="1">
        <v>41628.729169999999</v>
      </c>
      <c r="B3920" s="2">
        <v>4193.7700000000004</v>
      </c>
      <c r="C3920" s="34">
        <f t="shared" si="123"/>
        <v>4.0076322171496148E-3</v>
      </c>
      <c r="D3920" s="2">
        <v>321.14</v>
      </c>
      <c r="E3920" s="34">
        <f t="shared" si="122"/>
        <v>5.3218131730528029E-3</v>
      </c>
      <c r="F3920" s="77"/>
    </row>
    <row r="3921" spans="1:6" x14ac:dyDescent="0.3">
      <c r="A3921" s="1">
        <v>41631.729169999999</v>
      </c>
      <c r="B3921" s="2">
        <v>4215.29</v>
      </c>
      <c r="C3921" s="34">
        <f t="shared" si="123"/>
        <v>5.1314211318216341E-3</v>
      </c>
      <c r="D3921" s="2">
        <v>323.39999999999998</v>
      </c>
      <c r="E3921" s="34">
        <f t="shared" si="122"/>
        <v>7.0374291586223769E-3</v>
      </c>
      <c r="F3921" s="77"/>
    </row>
    <row r="3922" spans="1:6" x14ac:dyDescent="0.3">
      <c r="A3922" s="1">
        <v>41632.729169999999</v>
      </c>
      <c r="B3922" s="2">
        <v>4218.41</v>
      </c>
      <c r="C3922" s="34">
        <f t="shared" si="123"/>
        <v>7.4016259854015054E-4</v>
      </c>
      <c r="D3922" s="2">
        <v>324.20999999999998</v>
      </c>
      <c r="E3922" s="34">
        <f t="shared" si="122"/>
        <v>2.5046382189239935E-3</v>
      </c>
      <c r="F3922" s="77"/>
    </row>
    <row r="3923" spans="1:6" x14ac:dyDescent="0.3">
      <c r="A3923" s="1">
        <v>41635.729169999999</v>
      </c>
      <c r="B3923" s="2">
        <v>4277.6499999999996</v>
      </c>
      <c r="C3923" s="34">
        <f t="shared" si="123"/>
        <v>1.4043205852442009E-2</v>
      </c>
      <c r="D3923" s="2">
        <v>327.68</v>
      </c>
      <c r="E3923" s="34">
        <f t="shared" si="122"/>
        <v>1.0702939452823967E-2</v>
      </c>
      <c r="F3923" s="77"/>
    </row>
    <row r="3924" spans="1:6" x14ac:dyDescent="0.3">
      <c r="A3924" s="1">
        <v>41638.729169999999</v>
      </c>
      <c r="B3924" s="2">
        <v>4275.71</v>
      </c>
      <c r="C3924" s="34">
        <f t="shared" si="123"/>
        <v>-4.5352004020893233E-4</v>
      </c>
      <c r="D3924" s="2">
        <v>327.13</v>
      </c>
      <c r="E3924" s="34">
        <f t="shared" si="122"/>
        <v>-1.678466796875E-3</v>
      </c>
      <c r="F3924" s="77"/>
    </row>
    <row r="3925" spans="1:6" x14ac:dyDescent="0.3">
      <c r="A3925" s="1">
        <v>41639.729169999999</v>
      </c>
      <c r="B3925" s="2">
        <v>4295.95</v>
      </c>
      <c r="C3925" s="34">
        <f t="shared" si="123"/>
        <v>4.7337167394421176E-3</v>
      </c>
      <c r="D3925" s="2">
        <v>328.26</v>
      </c>
      <c r="E3925" s="34">
        <f t="shared" si="122"/>
        <v>3.4542842295111065E-3</v>
      </c>
      <c r="F3925" s="77"/>
    </row>
    <row r="3926" spans="1:6" x14ac:dyDescent="0.3">
      <c r="A3926" s="1">
        <v>41641.729169999999</v>
      </c>
      <c r="B3926" s="2">
        <v>4227.28</v>
      </c>
      <c r="C3926" s="34">
        <f t="shared" si="123"/>
        <v>-1.5984822914605679E-2</v>
      </c>
      <c r="D3926" s="2">
        <v>325.82</v>
      </c>
      <c r="E3926" s="34">
        <f t="shared" si="122"/>
        <v>-7.4331322731980842E-3</v>
      </c>
      <c r="F3926" s="77"/>
    </row>
    <row r="3927" spans="1:6" x14ac:dyDescent="0.3">
      <c r="A3927" s="1">
        <v>41642.729169999999</v>
      </c>
      <c r="B3927" s="2">
        <v>4247.6499999999996</v>
      </c>
      <c r="C3927" s="34">
        <f t="shared" si="123"/>
        <v>4.8187013871803241E-3</v>
      </c>
      <c r="D3927" s="2">
        <v>327.64</v>
      </c>
      <c r="E3927" s="34">
        <f t="shared" si="122"/>
        <v>5.5859063286476385E-3</v>
      </c>
      <c r="F3927" s="77"/>
    </row>
    <row r="3928" spans="1:6" x14ac:dyDescent="0.3">
      <c r="A3928" s="1">
        <v>41645.729169999999</v>
      </c>
      <c r="B3928" s="2">
        <v>4227.54</v>
      </c>
      <c r="C3928" s="34">
        <f t="shared" si="123"/>
        <v>-4.7343825409342788E-3</v>
      </c>
      <c r="D3928" s="2">
        <v>326.98</v>
      </c>
      <c r="E3928" s="34">
        <f t="shared" si="122"/>
        <v>-2.0144060554265764E-3</v>
      </c>
      <c r="F3928" s="77"/>
    </row>
    <row r="3929" spans="1:6" x14ac:dyDescent="0.3">
      <c r="A3929" s="1">
        <v>41646.729169999999</v>
      </c>
      <c r="B3929" s="2">
        <v>4262.68</v>
      </c>
      <c r="C3929" s="34">
        <f t="shared" si="123"/>
        <v>8.3121626288575889E-3</v>
      </c>
      <c r="D3929" s="2">
        <v>329.4</v>
      </c>
      <c r="E3929" s="34">
        <f t="shared" si="122"/>
        <v>7.4010642852773145E-3</v>
      </c>
      <c r="F3929" s="77"/>
    </row>
    <row r="3930" spans="1:6" x14ac:dyDescent="0.3">
      <c r="A3930" s="1">
        <v>41647.729169999999</v>
      </c>
      <c r="B3930" s="2">
        <v>4260.96</v>
      </c>
      <c r="C3930" s="34">
        <f t="shared" si="123"/>
        <v>-4.0350202220207354E-4</v>
      </c>
      <c r="D3930" s="2">
        <v>329.75</v>
      </c>
      <c r="E3930" s="34">
        <f t="shared" si="122"/>
        <v>1.0625379477839925E-3</v>
      </c>
      <c r="F3930" s="77"/>
    </row>
    <row r="3931" spans="1:6" x14ac:dyDescent="0.3">
      <c r="A3931" s="1">
        <v>41648.729169999999</v>
      </c>
      <c r="B3931" s="2">
        <v>4225.1400000000003</v>
      </c>
      <c r="C3931" s="34">
        <f t="shared" si="123"/>
        <v>-8.4065562690097684E-3</v>
      </c>
      <c r="D3931" s="2">
        <v>328.41</v>
      </c>
      <c r="E3931" s="34">
        <f t="shared" si="122"/>
        <v>-4.0636846095526424E-3</v>
      </c>
      <c r="F3931" s="77"/>
    </row>
    <row r="3932" spans="1:6" x14ac:dyDescent="0.3">
      <c r="A3932" s="1">
        <v>41649.729169999999</v>
      </c>
      <c r="B3932" s="2">
        <v>4250.6000000000004</v>
      </c>
      <c r="C3932" s="34">
        <f t="shared" si="123"/>
        <v>6.0258358302920367E-3</v>
      </c>
      <c r="D3932" s="2">
        <v>329.95</v>
      </c>
      <c r="E3932" s="34">
        <f t="shared" si="122"/>
        <v>4.689260375749793E-3</v>
      </c>
      <c r="F3932" s="77"/>
    </row>
    <row r="3933" spans="1:6" x14ac:dyDescent="0.3">
      <c r="A3933" s="1">
        <v>41652.729169999999</v>
      </c>
      <c r="B3933" s="2">
        <v>4263.2700000000004</v>
      </c>
      <c r="C3933" s="34">
        <f t="shared" si="123"/>
        <v>2.9807556580248029E-3</v>
      </c>
      <c r="D3933" s="2">
        <v>330.72</v>
      </c>
      <c r="E3933" s="34">
        <f t="shared" si="122"/>
        <v>2.3336869222609913E-3</v>
      </c>
      <c r="F3933" s="77"/>
    </row>
    <row r="3934" spans="1:6" x14ac:dyDescent="0.3">
      <c r="A3934" s="1">
        <v>41653.729169999999</v>
      </c>
      <c r="B3934" s="2">
        <v>4274.2</v>
      </c>
      <c r="C3934" s="34">
        <f t="shared" si="123"/>
        <v>2.5637597431078518E-3</v>
      </c>
      <c r="D3934" s="2">
        <v>331.23</v>
      </c>
      <c r="E3934" s="34">
        <f t="shared" si="122"/>
        <v>1.5420899854861059E-3</v>
      </c>
      <c r="F3934" s="77"/>
    </row>
    <row r="3935" spans="1:6" x14ac:dyDescent="0.3">
      <c r="A3935" s="1">
        <v>41654.729169999999</v>
      </c>
      <c r="B3935" s="2">
        <v>4332.07</v>
      </c>
      <c r="C3935" s="34">
        <f t="shared" si="123"/>
        <v>1.3539375789621388E-2</v>
      </c>
      <c r="D3935" s="2">
        <v>334.51</v>
      </c>
      <c r="E3935" s="34">
        <f t="shared" si="122"/>
        <v>9.9024846783202225E-3</v>
      </c>
      <c r="F3935" s="77"/>
    </row>
    <row r="3936" spans="1:6" x14ac:dyDescent="0.3">
      <c r="A3936" s="1">
        <v>41655.729169999999</v>
      </c>
      <c r="B3936" s="2">
        <v>4319.2700000000004</v>
      </c>
      <c r="C3936" s="34">
        <f t="shared" si="123"/>
        <v>-2.9547075647436971E-3</v>
      </c>
      <c r="D3936" s="2">
        <v>333.99</v>
      </c>
      <c r="E3936" s="34">
        <f t="shared" si="122"/>
        <v>-1.5545125706256657E-3</v>
      </c>
      <c r="F3936" s="77"/>
    </row>
    <row r="3937" spans="1:6" x14ac:dyDescent="0.3">
      <c r="A3937" s="1">
        <v>41656.729169999999</v>
      </c>
      <c r="B3937" s="2">
        <v>4327.5</v>
      </c>
      <c r="C3937" s="34">
        <f t="shared" si="123"/>
        <v>1.9054145723698124E-3</v>
      </c>
      <c r="D3937" s="2">
        <v>335.82</v>
      </c>
      <c r="E3937" s="34">
        <f t="shared" si="122"/>
        <v>5.4792059642503332E-3</v>
      </c>
      <c r="F3937" s="77"/>
    </row>
    <row r="3938" spans="1:6" x14ac:dyDescent="0.3">
      <c r="A3938" s="1">
        <v>41659.729169999999</v>
      </c>
      <c r="B3938" s="2">
        <v>4322.8599999999997</v>
      </c>
      <c r="C3938" s="34">
        <f t="shared" si="123"/>
        <v>-1.0722125938764648E-3</v>
      </c>
      <c r="D3938" s="2">
        <v>335.5</v>
      </c>
      <c r="E3938" s="34">
        <f t="shared" si="122"/>
        <v>-9.5289142993271181E-4</v>
      </c>
      <c r="F3938" s="77"/>
    </row>
    <row r="3939" spans="1:6" x14ac:dyDescent="0.3">
      <c r="A3939" s="1">
        <v>41660.729169999999</v>
      </c>
      <c r="B3939" s="2">
        <v>4323.87</v>
      </c>
      <c r="C3939" s="34">
        <f t="shared" si="123"/>
        <v>2.3364161689265472E-4</v>
      </c>
      <c r="D3939" s="2">
        <v>335.76</v>
      </c>
      <c r="E3939" s="34">
        <f t="shared" si="122"/>
        <v>7.7496274217581096E-4</v>
      </c>
      <c r="F3939" s="77"/>
    </row>
    <row r="3940" spans="1:6" x14ac:dyDescent="0.3">
      <c r="A3940" s="1">
        <v>41661.729169999999</v>
      </c>
      <c r="B3940" s="2">
        <v>4324.9799999999996</v>
      </c>
      <c r="C3940" s="34">
        <f t="shared" si="123"/>
        <v>2.5671447106412337E-4</v>
      </c>
      <c r="D3940" s="2">
        <v>336.06</v>
      </c>
      <c r="E3940" s="34">
        <f t="shared" si="122"/>
        <v>8.9349535382421408E-4</v>
      </c>
      <c r="F3940" s="77"/>
    </row>
    <row r="3941" spans="1:6" x14ac:dyDescent="0.3">
      <c r="A3941" s="1">
        <v>41662.729169999999</v>
      </c>
      <c r="B3941" s="2">
        <v>4280.96</v>
      </c>
      <c r="C3941" s="34">
        <f t="shared" si="123"/>
        <v>-1.0178081748354773E-2</v>
      </c>
      <c r="D3941" s="2">
        <v>332.69</v>
      </c>
      <c r="E3941" s="34">
        <f t="shared" si="122"/>
        <v>-1.0027971195619823E-2</v>
      </c>
      <c r="F3941" s="77"/>
    </row>
    <row r="3942" spans="1:6" x14ac:dyDescent="0.3">
      <c r="A3942" s="1">
        <v>41663.729169999999</v>
      </c>
      <c r="B3942" s="2">
        <v>4161.47</v>
      </c>
      <c r="C3942" s="34">
        <f t="shared" si="123"/>
        <v>-2.7911963671699791E-2</v>
      </c>
      <c r="D3942" s="2">
        <v>324.75</v>
      </c>
      <c r="E3942" s="34">
        <f t="shared" si="122"/>
        <v>-2.3866061498692415E-2</v>
      </c>
      <c r="F3942" s="77"/>
    </row>
    <row r="3943" spans="1:6" x14ac:dyDescent="0.3">
      <c r="A3943" s="1">
        <v>41666.729169999999</v>
      </c>
      <c r="B3943" s="2">
        <v>4144.5600000000004</v>
      </c>
      <c r="C3943" s="34">
        <f t="shared" si="123"/>
        <v>-4.063467957236222E-3</v>
      </c>
      <c r="D3943" s="2">
        <v>322.02</v>
      </c>
      <c r="E3943" s="34">
        <f t="shared" si="122"/>
        <v>-8.4064665127021598E-3</v>
      </c>
      <c r="F3943" s="77"/>
    </row>
    <row r="3944" spans="1:6" x14ac:dyDescent="0.3">
      <c r="A3944" s="1">
        <v>41667.729169999999</v>
      </c>
      <c r="B3944" s="2">
        <v>4185.29</v>
      </c>
      <c r="C3944" s="34">
        <f t="shared" si="123"/>
        <v>9.8273399347577062E-3</v>
      </c>
      <c r="D3944" s="2">
        <v>324.22000000000003</v>
      </c>
      <c r="E3944" s="34">
        <f t="shared" si="122"/>
        <v>6.8318737966588383E-3</v>
      </c>
      <c r="F3944" s="77"/>
    </row>
    <row r="3945" spans="1:6" x14ac:dyDescent="0.3">
      <c r="A3945" s="1">
        <v>41668.729169999999</v>
      </c>
      <c r="B3945" s="2">
        <v>4156.9799999999996</v>
      </c>
      <c r="C3945" s="34">
        <f t="shared" si="123"/>
        <v>-6.7641668797144838E-3</v>
      </c>
      <c r="D3945" s="2">
        <v>322.39</v>
      </c>
      <c r="E3945" s="34">
        <f t="shared" si="122"/>
        <v>-5.6443155881810148E-3</v>
      </c>
      <c r="F3945" s="77"/>
    </row>
    <row r="3946" spans="1:6" x14ac:dyDescent="0.3">
      <c r="A3946" s="1">
        <v>41669.729169999999</v>
      </c>
      <c r="B3946" s="2">
        <v>4180.0200000000004</v>
      </c>
      <c r="C3946" s="34">
        <f t="shared" si="123"/>
        <v>5.542485169522271E-3</v>
      </c>
      <c r="D3946" s="2">
        <v>323.32</v>
      </c>
      <c r="E3946" s="34">
        <f t="shared" si="122"/>
        <v>2.8847048605726844E-3</v>
      </c>
      <c r="F3946" s="77"/>
    </row>
    <row r="3947" spans="1:6" x14ac:dyDescent="0.3">
      <c r="A3947" s="1">
        <v>41670.729169999999</v>
      </c>
      <c r="B3947" s="2">
        <v>4165.72</v>
      </c>
      <c r="C3947" s="34">
        <f t="shared" si="123"/>
        <v>-3.4210362629844004E-3</v>
      </c>
      <c r="D3947" s="2">
        <v>322.52</v>
      </c>
      <c r="E3947" s="34">
        <f t="shared" si="122"/>
        <v>-2.4743288383026751E-3</v>
      </c>
      <c r="F3947" s="77"/>
    </row>
    <row r="3948" spans="1:6" x14ac:dyDescent="0.3">
      <c r="A3948" s="1">
        <v>41673.729169999999</v>
      </c>
      <c r="B3948" s="2">
        <v>4107.75</v>
      </c>
      <c r="C3948" s="34">
        <f t="shared" si="123"/>
        <v>-1.391596170649978E-2</v>
      </c>
      <c r="D3948" s="2">
        <v>318.20999999999998</v>
      </c>
      <c r="E3948" s="34">
        <f t="shared" si="122"/>
        <v>-1.3363512340319961E-2</v>
      </c>
      <c r="F3948" s="77"/>
    </row>
    <row r="3949" spans="1:6" x14ac:dyDescent="0.3">
      <c r="A3949" s="1">
        <v>41674.729169999999</v>
      </c>
      <c r="B3949" s="2">
        <v>4117.45</v>
      </c>
      <c r="C3949" s="34">
        <f t="shared" si="123"/>
        <v>2.3613900553831613E-3</v>
      </c>
      <c r="D3949" s="2">
        <v>317.58</v>
      </c>
      <c r="E3949" s="34">
        <f t="shared" si="122"/>
        <v>-1.9798246441029566E-3</v>
      </c>
      <c r="F3949" s="77"/>
    </row>
    <row r="3950" spans="1:6" x14ac:dyDescent="0.3">
      <c r="A3950" s="1">
        <v>41675.729169999999</v>
      </c>
      <c r="B3950" s="2">
        <v>4117.79</v>
      </c>
      <c r="C3950" s="34">
        <f t="shared" si="123"/>
        <v>8.2575380393246078E-5</v>
      </c>
      <c r="D3950" s="2">
        <v>318.04000000000002</v>
      </c>
      <c r="E3950" s="34">
        <f t="shared" si="122"/>
        <v>1.4484539328674106E-3</v>
      </c>
      <c r="F3950" s="77"/>
    </row>
    <row r="3951" spans="1:6" x14ac:dyDescent="0.3">
      <c r="A3951" s="1">
        <v>41676.729169999999</v>
      </c>
      <c r="B3951" s="2">
        <v>4188.1000000000004</v>
      </c>
      <c r="C3951" s="34">
        <f t="shared" si="123"/>
        <v>1.7074692978515271E-2</v>
      </c>
      <c r="D3951" s="2">
        <v>322.77</v>
      </c>
      <c r="E3951" s="34">
        <f t="shared" si="122"/>
        <v>1.4872343101496543E-2</v>
      </c>
      <c r="F3951" s="77"/>
    </row>
    <row r="3952" spans="1:6" x14ac:dyDescent="0.3">
      <c r="A3952" s="1">
        <v>41677.729169999999</v>
      </c>
      <c r="B3952" s="2">
        <v>4228.18</v>
      </c>
      <c r="C3952" s="34">
        <f t="shared" si="123"/>
        <v>9.5699720637043573E-3</v>
      </c>
      <c r="D3952" s="2">
        <v>325.08999999999997</v>
      </c>
      <c r="E3952" s="34">
        <f t="shared" si="122"/>
        <v>7.1877807726863363E-3</v>
      </c>
      <c r="F3952" s="77"/>
    </row>
    <row r="3953" spans="1:6" x14ac:dyDescent="0.3">
      <c r="A3953" s="1">
        <v>41680.729169999999</v>
      </c>
      <c r="B3953" s="2">
        <v>4237.13</v>
      </c>
      <c r="C3953" s="34">
        <f t="shared" si="123"/>
        <v>2.1167499964522829E-3</v>
      </c>
      <c r="D3953" s="2">
        <v>325.3</v>
      </c>
      <c r="E3953" s="34">
        <f t="shared" si="122"/>
        <v>6.4597496078011574E-4</v>
      </c>
      <c r="F3953" s="77"/>
    </row>
    <row r="3954" spans="1:6" x14ac:dyDescent="0.3">
      <c r="A3954" s="1">
        <v>41681.729169999999</v>
      </c>
      <c r="B3954" s="2">
        <v>4283.32</v>
      </c>
      <c r="C3954" s="34">
        <f t="shared" si="123"/>
        <v>1.0901246834531753E-2</v>
      </c>
      <c r="D3954" s="2">
        <v>329.52</v>
      </c>
      <c r="E3954" s="34">
        <f t="shared" si="122"/>
        <v>1.2972640639409727E-2</v>
      </c>
      <c r="F3954" s="77"/>
    </row>
    <row r="3955" spans="1:6" x14ac:dyDescent="0.3">
      <c r="A3955" s="1">
        <v>41682.729169999999</v>
      </c>
      <c r="B3955" s="2">
        <v>4305.5</v>
      </c>
      <c r="C3955" s="34">
        <f t="shared" si="123"/>
        <v>5.1782262357238373E-3</v>
      </c>
      <c r="D3955" s="2">
        <v>332</v>
      </c>
      <c r="E3955" s="34">
        <f t="shared" si="122"/>
        <v>7.5260985676135483E-3</v>
      </c>
      <c r="F3955" s="77"/>
    </row>
    <row r="3956" spans="1:6" x14ac:dyDescent="0.3">
      <c r="A3956" s="1">
        <v>41683.729169999999</v>
      </c>
      <c r="B3956" s="2">
        <v>4312.8</v>
      </c>
      <c r="C3956" s="34">
        <f t="shared" si="123"/>
        <v>1.6955057484613345E-3</v>
      </c>
      <c r="D3956" s="2">
        <v>331.48</v>
      </c>
      <c r="E3956" s="34">
        <f t="shared" ref="E3956:E4018" si="124">D3956/D3955-1</f>
        <v>-1.5662650602409345E-3</v>
      </c>
      <c r="F3956" s="77"/>
    </row>
    <row r="3957" spans="1:6" x14ac:dyDescent="0.3">
      <c r="A3957" s="1">
        <v>41684.729169999999</v>
      </c>
      <c r="B3957" s="2">
        <v>4340.1400000000003</v>
      </c>
      <c r="C3957" s="34">
        <f t="shared" si="123"/>
        <v>6.3392691522909939E-3</v>
      </c>
      <c r="D3957" s="2">
        <v>333.32</v>
      </c>
      <c r="E3957" s="34">
        <f t="shared" si="124"/>
        <v>5.5508627971521118E-3</v>
      </c>
      <c r="F3957" s="77"/>
    </row>
    <row r="3958" spans="1:6" x14ac:dyDescent="0.3">
      <c r="A3958" s="1">
        <v>41687.729169999999</v>
      </c>
      <c r="B3958" s="2">
        <v>4335.17</v>
      </c>
      <c r="C3958" s="34">
        <f t="shared" si="123"/>
        <v>-1.1451243508274755E-3</v>
      </c>
      <c r="D3958" s="2">
        <v>334.56</v>
      </c>
      <c r="E3958" s="34">
        <f t="shared" si="124"/>
        <v>3.7201488059521726E-3</v>
      </c>
      <c r="F3958" s="77"/>
    </row>
    <row r="3959" spans="1:6" x14ac:dyDescent="0.3">
      <c r="A3959" s="1">
        <v>41688.729169999999</v>
      </c>
      <c r="B3959" s="2">
        <v>4330.71</v>
      </c>
      <c r="C3959" s="34">
        <f t="shared" ref="C3959:C4022" si="125">B3959/B3958-1</f>
        <v>-1.0287947185462221E-3</v>
      </c>
      <c r="D3959" s="2">
        <v>334.6</v>
      </c>
      <c r="E3959" s="34">
        <f t="shared" si="124"/>
        <v>1.1956001912971637E-4</v>
      </c>
      <c r="F3959" s="77"/>
    </row>
    <row r="3960" spans="1:6" x14ac:dyDescent="0.3">
      <c r="A3960" s="1">
        <v>41689.729169999999</v>
      </c>
      <c r="B3960" s="2">
        <v>4341.1000000000004</v>
      </c>
      <c r="C3960" s="34">
        <f t="shared" si="125"/>
        <v>2.3991447129916299E-3</v>
      </c>
      <c r="D3960" s="2">
        <v>334.94</v>
      </c>
      <c r="E3960" s="34">
        <f t="shared" si="124"/>
        <v>1.0161386730422883E-3</v>
      </c>
      <c r="F3960" s="77"/>
    </row>
    <row r="3961" spans="1:6" x14ac:dyDescent="0.3">
      <c r="A3961" s="1">
        <v>41690.729169999999</v>
      </c>
      <c r="B3961" s="2">
        <v>4355.49</v>
      </c>
      <c r="C3961" s="34">
        <f t="shared" si="125"/>
        <v>3.314828038976092E-3</v>
      </c>
      <c r="D3961" s="2">
        <v>334.78</v>
      </c>
      <c r="E3961" s="34">
        <f t="shared" si="124"/>
        <v>-4.776974980594817E-4</v>
      </c>
      <c r="F3961" s="77"/>
    </row>
    <row r="3962" spans="1:6" x14ac:dyDescent="0.3">
      <c r="A3962" s="1">
        <v>41691.729169999999</v>
      </c>
      <c r="B3962" s="2">
        <v>4381.0600000000004</v>
      </c>
      <c r="C3962" s="34">
        <f t="shared" si="125"/>
        <v>5.8707516261087278E-3</v>
      </c>
      <c r="D3962" s="2">
        <v>336.09</v>
      </c>
      <c r="E3962" s="34">
        <f t="shared" si="124"/>
        <v>3.913017504032501E-3</v>
      </c>
      <c r="F3962" s="77"/>
    </row>
    <row r="3963" spans="1:6" x14ac:dyDescent="0.3">
      <c r="A3963" s="1">
        <v>41694.729169999999</v>
      </c>
      <c r="B3963" s="2">
        <v>4419.13</v>
      </c>
      <c r="C3963" s="34">
        <f t="shared" si="125"/>
        <v>8.6896778405225472E-3</v>
      </c>
      <c r="D3963" s="2">
        <v>338.19</v>
      </c>
      <c r="E3963" s="34">
        <f t="shared" si="124"/>
        <v>6.2483263411587942E-3</v>
      </c>
      <c r="F3963" s="77"/>
    </row>
    <row r="3964" spans="1:6" x14ac:dyDescent="0.3">
      <c r="A3964" s="1">
        <v>41695.729169999999</v>
      </c>
      <c r="B3964" s="2">
        <v>4414.55</v>
      </c>
      <c r="C3964" s="34">
        <f t="shared" si="125"/>
        <v>-1.0364030929164159E-3</v>
      </c>
      <c r="D3964" s="2">
        <v>338.39</v>
      </c>
      <c r="E3964" s="34">
        <f t="shared" si="124"/>
        <v>5.9138354179610886E-4</v>
      </c>
      <c r="F3964" s="77"/>
    </row>
    <row r="3965" spans="1:6" x14ac:dyDescent="0.3">
      <c r="A3965" s="1">
        <v>41696.729169999999</v>
      </c>
      <c r="B3965" s="2">
        <v>4396.91</v>
      </c>
      <c r="C3965" s="34">
        <f t="shared" si="125"/>
        <v>-3.9958772694839162E-3</v>
      </c>
      <c r="D3965" s="2">
        <v>337.7</v>
      </c>
      <c r="E3965" s="34">
        <f t="shared" si="124"/>
        <v>-2.0390673483259292E-3</v>
      </c>
      <c r="F3965" s="77"/>
    </row>
    <row r="3966" spans="1:6" x14ac:dyDescent="0.3">
      <c r="A3966" s="1">
        <v>41697.729169999999</v>
      </c>
      <c r="B3966" s="2">
        <v>4396.3900000000003</v>
      </c>
      <c r="C3966" s="34">
        <f t="shared" si="125"/>
        <v>-1.1826487237620587E-4</v>
      </c>
      <c r="D3966" s="2">
        <v>337.21</v>
      </c>
      <c r="E3966" s="34">
        <f t="shared" si="124"/>
        <v>-1.4509920047379721E-3</v>
      </c>
      <c r="F3966" s="77"/>
    </row>
    <row r="3967" spans="1:6" x14ac:dyDescent="0.3">
      <c r="A3967" s="1">
        <v>41698.729169999999</v>
      </c>
      <c r="B3967" s="2">
        <v>4408.08</v>
      </c>
      <c r="C3967" s="34">
        <f t="shared" si="125"/>
        <v>2.6589997702659574E-3</v>
      </c>
      <c r="D3967" s="2">
        <v>338.02</v>
      </c>
      <c r="E3967" s="34">
        <f t="shared" si="124"/>
        <v>2.4020639957296197E-3</v>
      </c>
      <c r="F3967" s="77"/>
    </row>
    <row r="3968" spans="1:6" x14ac:dyDescent="0.3">
      <c r="A3968" s="1">
        <v>41701.729169999999</v>
      </c>
      <c r="B3968" s="2">
        <v>4290.87</v>
      </c>
      <c r="C3968" s="34">
        <f t="shared" si="125"/>
        <v>-2.658980780748077E-2</v>
      </c>
      <c r="D3968" s="2">
        <v>330.36</v>
      </c>
      <c r="E3968" s="34">
        <f t="shared" si="124"/>
        <v>-2.2661380983373669E-2</v>
      </c>
      <c r="F3968" s="77"/>
    </row>
    <row r="3969" spans="1:6" x14ac:dyDescent="0.3">
      <c r="A3969" s="1">
        <v>41702.729169999999</v>
      </c>
      <c r="B3969" s="2">
        <v>4395.8999999999996</v>
      </c>
      <c r="C3969" s="34">
        <f t="shared" si="125"/>
        <v>2.4477553503135629E-2</v>
      </c>
      <c r="D3969" s="2">
        <v>337.15</v>
      </c>
      <c r="E3969" s="34">
        <f t="shared" si="124"/>
        <v>2.0553335754933899E-2</v>
      </c>
      <c r="F3969" s="77"/>
    </row>
    <row r="3970" spans="1:6" x14ac:dyDescent="0.3">
      <c r="A3970" s="1">
        <v>41703.729169999999</v>
      </c>
      <c r="B3970" s="2">
        <v>4391.25</v>
      </c>
      <c r="C3970" s="34">
        <f t="shared" si="125"/>
        <v>-1.0578038626901654E-3</v>
      </c>
      <c r="D3970" s="2">
        <v>337.06</v>
      </c>
      <c r="E3970" s="34">
        <f t="shared" si="124"/>
        <v>-2.669434969597706E-4</v>
      </c>
      <c r="F3970" s="77"/>
    </row>
    <row r="3971" spans="1:6" x14ac:dyDescent="0.3">
      <c r="A3971" s="1">
        <v>41704.729169999999</v>
      </c>
      <c r="B3971" s="2">
        <v>4417.04</v>
      </c>
      <c r="C3971" s="34">
        <f t="shared" si="125"/>
        <v>5.8730429832052344E-3</v>
      </c>
      <c r="D3971" s="2">
        <v>337.28</v>
      </c>
      <c r="E3971" s="34">
        <f t="shared" si="124"/>
        <v>6.5270278288731554E-4</v>
      </c>
      <c r="F3971" s="77"/>
    </row>
    <row r="3972" spans="1:6" x14ac:dyDescent="0.3">
      <c r="A3972" s="1">
        <v>41705.729169999999</v>
      </c>
      <c r="B3972" s="2">
        <v>4366.42</v>
      </c>
      <c r="C3972" s="34">
        <f t="shared" si="125"/>
        <v>-1.1460163367322918E-2</v>
      </c>
      <c r="D3972" s="2">
        <v>333.06</v>
      </c>
      <c r="E3972" s="34">
        <f t="shared" si="124"/>
        <v>-1.2511859582542639E-2</v>
      </c>
      <c r="F3972" s="77"/>
    </row>
    <row r="3973" spans="1:6" x14ac:dyDescent="0.3">
      <c r="A3973" s="1">
        <v>41708.729169999999</v>
      </c>
      <c r="B3973" s="2">
        <v>4370.84</v>
      </c>
      <c r="C3973" s="34">
        <f t="shared" si="125"/>
        <v>1.0122709221742632E-3</v>
      </c>
      <c r="D3973" s="2">
        <v>331.4</v>
      </c>
      <c r="E3973" s="34">
        <f t="shared" si="124"/>
        <v>-4.9840869513001484E-3</v>
      </c>
      <c r="F3973" s="77"/>
    </row>
    <row r="3974" spans="1:6" x14ac:dyDescent="0.3">
      <c r="A3974" s="1">
        <v>41709.729169999999</v>
      </c>
      <c r="B3974" s="2">
        <v>4349.72</v>
      </c>
      <c r="C3974" s="34">
        <f t="shared" si="125"/>
        <v>-4.8320231351410836E-3</v>
      </c>
      <c r="D3974" s="2">
        <v>331.49</v>
      </c>
      <c r="E3974" s="34">
        <f t="shared" si="124"/>
        <v>2.7157513578757175E-4</v>
      </c>
      <c r="F3974" s="77"/>
    </row>
    <row r="3975" spans="1:6" x14ac:dyDescent="0.3">
      <c r="A3975" s="1">
        <v>41710.729169999999</v>
      </c>
      <c r="B3975" s="2">
        <v>4306.26</v>
      </c>
      <c r="C3975" s="34">
        <f t="shared" si="125"/>
        <v>-9.9914477253708611E-3</v>
      </c>
      <c r="D3975" s="2">
        <v>327.95</v>
      </c>
      <c r="E3975" s="34">
        <f t="shared" si="124"/>
        <v>-1.0679055175118468E-2</v>
      </c>
      <c r="F3975" s="77"/>
    </row>
    <row r="3976" spans="1:6" x14ac:dyDescent="0.3">
      <c r="A3976" s="1">
        <v>41711.729169999999</v>
      </c>
      <c r="B3976" s="2">
        <v>4250.51</v>
      </c>
      <c r="C3976" s="34">
        <f t="shared" si="125"/>
        <v>-1.2946268920130177E-2</v>
      </c>
      <c r="D3976" s="2">
        <v>324.51</v>
      </c>
      <c r="E3976" s="34">
        <f t="shared" si="124"/>
        <v>-1.0489403872541492E-2</v>
      </c>
      <c r="F3976" s="77"/>
    </row>
    <row r="3977" spans="1:6" x14ac:dyDescent="0.3">
      <c r="A3977" s="1">
        <v>41712.729169999999</v>
      </c>
      <c r="B3977" s="2">
        <v>4216.37</v>
      </c>
      <c r="C3977" s="34">
        <f t="shared" si="125"/>
        <v>-8.0319773391899218E-3</v>
      </c>
      <c r="D3977" s="2">
        <v>322.23</v>
      </c>
      <c r="E3977" s="34">
        <f t="shared" si="124"/>
        <v>-7.0259776278079888E-3</v>
      </c>
      <c r="F3977" s="77"/>
    </row>
    <row r="3978" spans="1:6" x14ac:dyDescent="0.3">
      <c r="A3978" s="1">
        <v>41715.729169999999</v>
      </c>
      <c r="B3978" s="2">
        <v>4271.96</v>
      </c>
      <c r="C3978" s="34">
        <f t="shared" si="125"/>
        <v>1.3184326802439195E-2</v>
      </c>
      <c r="D3978" s="2">
        <v>325.83</v>
      </c>
      <c r="E3978" s="34">
        <f t="shared" si="124"/>
        <v>1.1172144120659144E-2</v>
      </c>
      <c r="F3978" s="77"/>
    </row>
    <row r="3979" spans="1:6" x14ac:dyDescent="0.3">
      <c r="A3979" s="1">
        <v>41716.729169999999</v>
      </c>
      <c r="B3979" s="2">
        <v>4313.26</v>
      </c>
      <c r="C3979" s="34">
        <f t="shared" si="125"/>
        <v>9.6676935177295586E-3</v>
      </c>
      <c r="D3979" s="2">
        <v>327.93</v>
      </c>
      <c r="E3979" s="34">
        <f t="shared" si="124"/>
        <v>6.4450787220329264E-3</v>
      </c>
      <c r="F3979" s="77"/>
    </row>
    <row r="3980" spans="1:6" x14ac:dyDescent="0.3">
      <c r="A3980" s="1">
        <v>41717.729169999999</v>
      </c>
      <c r="B3980" s="2">
        <v>4308.0600000000004</v>
      </c>
      <c r="C3980" s="34">
        <f t="shared" si="125"/>
        <v>-1.2055846389968927E-3</v>
      </c>
      <c r="D3980" s="2">
        <v>327.63</v>
      </c>
      <c r="E3980" s="34">
        <f t="shared" si="124"/>
        <v>-9.1482938431985961E-4</v>
      </c>
      <c r="F3980" s="77"/>
    </row>
    <row r="3981" spans="1:6" x14ac:dyDescent="0.3">
      <c r="A3981" s="1">
        <v>41718.729169999999</v>
      </c>
      <c r="B3981" s="2">
        <v>4327.91</v>
      </c>
      <c r="C3981" s="34">
        <f t="shared" si="125"/>
        <v>4.607642419093283E-3</v>
      </c>
      <c r="D3981" s="2">
        <v>327.67</v>
      </c>
      <c r="E3981" s="34">
        <f t="shared" si="124"/>
        <v>1.2208894179410734E-4</v>
      </c>
      <c r="F3981" s="77"/>
    </row>
    <row r="3982" spans="1:6" x14ac:dyDescent="0.3">
      <c r="A3982" s="1">
        <v>41719.729169999999</v>
      </c>
      <c r="B3982" s="2">
        <v>4335.28</v>
      </c>
      <c r="C3982" s="34">
        <f t="shared" si="125"/>
        <v>1.7029004762114663E-3</v>
      </c>
      <c r="D3982" s="2">
        <v>327.91</v>
      </c>
      <c r="E3982" s="34">
        <f t="shared" si="124"/>
        <v>7.324442274239118E-4</v>
      </c>
      <c r="F3982" s="77"/>
    </row>
    <row r="3983" spans="1:6" x14ac:dyDescent="0.3">
      <c r="A3983" s="1">
        <v>41722.729169999999</v>
      </c>
      <c r="B3983" s="2">
        <v>4276.34</v>
      </c>
      <c r="C3983" s="34">
        <f t="shared" si="125"/>
        <v>-1.3595430975623213E-2</v>
      </c>
      <c r="D3983" s="2">
        <v>324.39</v>
      </c>
      <c r="E3983" s="34">
        <f t="shared" si="124"/>
        <v>-1.0734652801073552E-2</v>
      </c>
      <c r="F3983" s="77"/>
    </row>
    <row r="3984" spans="1:6" x14ac:dyDescent="0.3">
      <c r="A3984" s="1">
        <v>41723.729169999999</v>
      </c>
      <c r="B3984" s="2">
        <v>4344.12</v>
      </c>
      <c r="C3984" s="34">
        <f t="shared" si="125"/>
        <v>1.5850002572292965E-2</v>
      </c>
      <c r="D3984" s="2">
        <v>328.57</v>
      </c>
      <c r="E3984" s="34">
        <f t="shared" si="124"/>
        <v>1.2885723974228602E-2</v>
      </c>
      <c r="F3984" s="77"/>
    </row>
    <row r="3985" spans="1:6" x14ac:dyDescent="0.3">
      <c r="A3985" s="1">
        <v>41724.729169999999</v>
      </c>
      <c r="B3985" s="2">
        <v>4385.1499999999996</v>
      </c>
      <c r="C3985" s="34">
        <f t="shared" si="125"/>
        <v>9.4449508761267342E-3</v>
      </c>
      <c r="D3985" s="2">
        <v>330.93</v>
      </c>
      <c r="E3985" s="34">
        <f t="shared" si="124"/>
        <v>7.1826399245213945E-3</v>
      </c>
      <c r="F3985" s="77"/>
    </row>
    <row r="3986" spans="1:6" x14ac:dyDescent="0.3">
      <c r="A3986" s="1">
        <v>41725.729169999999</v>
      </c>
      <c r="B3986" s="2">
        <v>4379.0600000000004</v>
      </c>
      <c r="C3986" s="34">
        <f t="shared" si="125"/>
        <v>-1.3887780349587375E-3</v>
      </c>
      <c r="D3986" s="2">
        <v>331.4</v>
      </c>
      <c r="E3986" s="34">
        <f t="shared" si="124"/>
        <v>1.4202399298943735E-3</v>
      </c>
      <c r="F3986" s="77"/>
    </row>
    <row r="3987" spans="1:6" x14ac:dyDescent="0.3">
      <c r="A3987" s="1">
        <v>41726.729169999999</v>
      </c>
      <c r="B3987" s="2">
        <v>4411.26</v>
      </c>
      <c r="C3987" s="34">
        <f t="shared" si="125"/>
        <v>7.3531762524376987E-3</v>
      </c>
      <c r="D3987" s="2">
        <v>333.76</v>
      </c>
      <c r="E3987" s="34">
        <f t="shared" si="124"/>
        <v>7.1213035606518815E-3</v>
      </c>
      <c r="F3987" s="77"/>
    </row>
    <row r="3988" spans="1:6" x14ac:dyDescent="0.3">
      <c r="A3988" s="1">
        <v>41729.729169999999</v>
      </c>
      <c r="B3988" s="2">
        <v>4391.5</v>
      </c>
      <c r="C3988" s="34">
        <f t="shared" si="125"/>
        <v>-4.4794457819308242E-3</v>
      </c>
      <c r="D3988" s="2">
        <v>334.31</v>
      </c>
      <c r="E3988" s="34">
        <f t="shared" si="124"/>
        <v>1.6478906999042309E-3</v>
      </c>
      <c r="F3988" s="77"/>
    </row>
    <row r="3989" spans="1:6" x14ac:dyDescent="0.3">
      <c r="A3989" s="1">
        <v>41730.729169999999</v>
      </c>
      <c r="B3989" s="2">
        <v>4426.72</v>
      </c>
      <c r="C3989" s="34">
        <f t="shared" si="125"/>
        <v>8.0200387111466487E-3</v>
      </c>
      <c r="D3989" s="2">
        <v>336.35</v>
      </c>
      <c r="E3989" s="34">
        <f t="shared" si="124"/>
        <v>6.1021207860967319E-3</v>
      </c>
      <c r="F3989" s="77"/>
    </row>
    <row r="3990" spans="1:6" x14ac:dyDescent="0.3">
      <c r="A3990" s="1">
        <v>41731.729169999999</v>
      </c>
      <c r="B3990" s="2">
        <v>4430.8599999999997</v>
      </c>
      <c r="C3990" s="34">
        <f t="shared" si="125"/>
        <v>9.3522969602766182E-4</v>
      </c>
      <c r="D3990" s="2">
        <v>336.93</v>
      </c>
      <c r="E3990" s="34">
        <f t="shared" si="124"/>
        <v>1.7243942321985006E-3</v>
      </c>
      <c r="F3990" s="77"/>
    </row>
    <row r="3991" spans="1:6" x14ac:dyDescent="0.3">
      <c r="A3991" s="1">
        <v>41732.729169999999</v>
      </c>
      <c r="B3991" s="2">
        <v>4449.33</v>
      </c>
      <c r="C3991" s="34">
        <f t="shared" si="125"/>
        <v>4.1684909927193203E-3</v>
      </c>
      <c r="D3991" s="2">
        <v>337.25</v>
      </c>
      <c r="E3991" s="34">
        <f t="shared" si="124"/>
        <v>9.4975217404202894E-4</v>
      </c>
      <c r="F3991" s="77"/>
    </row>
    <row r="3992" spans="1:6" x14ac:dyDescent="0.3">
      <c r="A3992" s="1">
        <v>41733.729169999999</v>
      </c>
      <c r="B3992" s="2">
        <v>4484.55</v>
      </c>
      <c r="C3992" s="34">
        <f t="shared" si="125"/>
        <v>7.9157985584346058E-3</v>
      </c>
      <c r="D3992" s="2">
        <v>339.18</v>
      </c>
      <c r="E3992" s="34">
        <f t="shared" si="124"/>
        <v>5.722757598220829E-3</v>
      </c>
      <c r="F3992" s="77"/>
    </row>
    <row r="3993" spans="1:6" x14ac:dyDescent="0.3">
      <c r="A3993" s="1">
        <v>41736.729169999999</v>
      </c>
      <c r="B3993" s="2">
        <v>4436.08</v>
      </c>
      <c r="C3993" s="34">
        <f t="shared" si="125"/>
        <v>-1.0808219330813662E-2</v>
      </c>
      <c r="D3993" s="2">
        <v>334.96</v>
      </c>
      <c r="E3993" s="34">
        <f t="shared" si="124"/>
        <v>-1.2441771330856888E-2</v>
      </c>
      <c r="F3993" s="77"/>
    </row>
    <row r="3994" spans="1:6" x14ac:dyDescent="0.3">
      <c r="A3994" s="1">
        <v>41737.729169999999</v>
      </c>
      <c r="B3994" s="2">
        <v>4424.83</v>
      </c>
      <c r="C3994" s="34">
        <f t="shared" si="125"/>
        <v>-2.5360227948999503E-3</v>
      </c>
      <c r="D3994" s="2">
        <v>333.89</v>
      </c>
      <c r="E3994" s="34">
        <f t="shared" si="124"/>
        <v>-3.1944112729878071E-3</v>
      </c>
      <c r="F3994" s="77"/>
    </row>
    <row r="3995" spans="1:6" x14ac:dyDescent="0.3">
      <c r="A3995" s="1">
        <v>41738.729169999999</v>
      </c>
      <c r="B3995" s="2">
        <v>4442.68</v>
      </c>
      <c r="C3995" s="34">
        <f t="shared" si="125"/>
        <v>4.0340532856630862E-3</v>
      </c>
      <c r="D3995" s="2">
        <v>335.16</v>
      </c>
      <c r="E3995" s="34">
        <f t="shared" si="124"/>
        <v>3.8036479079937013E-3</v>
      </c>
      <c r="F3995" s="77"/>
    </row>
    <row r="3996" spans="1:6" x14ac:dyDescent="0.3">
      <c r="A3996" s="1">
        <v>41739.729169999999</v>
      </c>
      <c r="B3996" s="2">
        <v>4413.49</v>
      </c>
      <c r="C3996" s="34">
        <f t="shared" si="125"/>
        <v>-6.570358432297696E-3</v>
      </c>
      <c r="D3996" s="2">
        <v>333.41</v>
      </c>
      <c r="E3996" s="34">
        <f t="shared" si="124"/>
        <v>-5.2213868003341268E-3</v>
      </c>
      <c r="F3996" s="77"/>
    </row>
    <row r="3997" spans="1:6" x14ac:dyDescent="0.3">
      <c r="A3997" s="1">
        <v>41740.729169999999</v>
      </c>
      <c r="B3997" s="2">
        <v>4365.8599999999997</v>
      </c>
      <c r="C3997" s="34">
        <f t="shared" si="125"/>
        <v>-1.0791912975898876E-2</v>
      </c>
      <c r="D3997" s="2">
        <v>328.77</v>
      </c>
      <c r="E3997" s="34">
        <f t="shared" si="124"/>
        <v>-1.391679913619881E-2</v>
      </c>
      <c r="F3997" s="77"/>
    </row>
    <row r="3998" spans="1:6" x14ac:dyDescent="0.3">
      <c r="A3998" s="1">
        <v>41743.729169999999</v>
      </c>
      <c r="B3998" s="2">
        <v>4384.5600000000004</v>
      </c>
      <c r="C3998" s="34">
        <f t="shared" si="125"/>
        <v>4.2832340020066972E-3</v>
      </c>
      <c r="D3998" s="2">
        <v>329.79</v>
      </c>
      <c r="E3998" s="34">
        <f t="shared" si="124"/>
        <v>3.1024728533626256E-3</v>
      </c>
      <c r="F3998" s="77"/>
    </row>
    <row r="3999" spans="1:6" x14ac:dyDescent="0.3">
      <c r="A3999" s="1">
        <v>41744.729169999999</v>
      </c>
      <c r="B3999" s="2">
        <v>4345.3500000000004</v>
      </c>
      <c r="C3999" s="34">
        <f t="shared" si="125"/>
        <v>-8.9427445399310468E-3</v>
      </c>
      <c r="D3999" s="2">
        <v>326.58</v>
      </c>
      <c r="E3999" s="34">
        <f t="shared" si="124"/>
        <v>-9.7334667515692752E-3</v>
      </c>
      <c r="F3999" s="77"/>
    </row>
    <row r="4000" spans="1:6" x14ac:dyDescent="0.3">
      <c r="A4000" s="1">
        <v>41745.729169999999</v>
      </c>
      <c r="B4000" s="2">
        <v>4405.66</v>
      </c>
      <c r="C4000" s="34">
        <f t="shared" si="125"/>
        <v>1.387920420679567E-2</v>
      </c>
      <c r="D4000" s="2">
        <v>330.82</v>
      </c>
      <c r="E4000" s="34">
        <f t="shared" si="124"/>
        <v>1.2983036315757257E-2</v>
      </c>
      <c r="F4000" s="77"/>
    </row>
    <row r="4001" spans="1:6" x14ac:dyDescent="0.3">
      <c r="A4001" s="1">
        <v>41746.729169999999</v>
      </c>
      <c r="B4001" s="2">
        <v>4431.8100000000004</v>
      </c>
      <c r="C4001" s="34">
        <f t="shared" si="125"/>
        <v>5.9355465469419499E-3</v>
      </c>
      <c r="D4001" s="2">
        <v>332.43</v>
      </c>
      <c r="E4001" s="34">
        <f t="shared" si="124"/>
        <v>4.8666948793907316E-3</v>
      </c>
      <c r="F4001" s="77"/>
    </row>
    <row r="4002" spans="1:6" x14ac:dyDescent="0.3">
      <c r="A4002" s="1">
        <v>41751.729169999999</v>
      </c>
      <c r="B4002" s="2">
        <v>4484.21</v>
      </c>
      <c r="C4002" s="34">
        <f t="shared" si="125"/>
        <v>1.1823611571795567E-2</v>
      </c>
      <c r="D4002" s="2">
        <v>337.03</v>
      </c>
      <c r="E4002" s="34">
        <f t="shared" si="124"/>
        <v>1.3837499623980953E-2</v>
      </c>
      <c r="F4002" s="77"/>
    </row>
    <row r="4003" spans="1:6" x14ac:dyDescent="0.3">
      <c r="A4003" s="1">
        <v>41752.729169999999</v>
      </c>
      <c r="B4003" s="2">
        <v>4451.08</v>
      </c>
      <c r="C4003" s="34">
        <f t="shared" si="125"/>
        <v>-7.388146407059426E-3</v>
      </c>
      <c r="D4003" s="2">
        <v>335.05</v>
      </c>
      <c r="E4003" s="34">
        <f t="shared" si="124"/>
        <v>-5.8748479363853745E-3</v>
      </c>
      <c r="F4003" s="77"/>
    </row>
    <row r="4004" spans="1:6" x14ac:dyDescent="0.3">
      <c r="A4004" s="1">
        <v>41753.729169999999</v>
      </c>
      <c r="B4004" s="2">
        <v>4479.54</v>
      </c>
      <c r="C4004" s="34">
        <f t="shared" si="125"/>
        <v>6.393953826936416E-3</v>
      </c>
      <c r="D4004" s="2">
        <v>336.13</v>
      </c>
      <c r="E4004" s="34">
        <f t="shared" si="124"/>
        <v>3.2233994926129661E-3</v>
      </c>
      <c r="F4004" s="77"/>
    </row>
    <row r="4005" spans="1:6" x14ac:dyDescent="0.3">
      <c r="A4005" s="1">
        <v>41754.729169999999</v>
      </c>
      <c r="B4005" s="2">
        <v>4443.63</v>
      </c>
      <c r="C4005" s="34">
        <f t="shared" si="125"/>
        <v>-8.0164481174406221E-3</v>
      </c>
      <c r="D4005" s="2">
        <v>333.5</v>
      </c>
      <c r="E4005" s="34">
        <f t="shared" si="124"/>
        <v>-7.8243536726861906E-3</v>
      </c>
      <c r="F4005" s="77"/>
    </row>
    <row r="4006" spans="1:6" x14ac:dyDescent="0.3">
      <c r="A4006" s="1">
        <v>41757.729169999999</v>
      </c>
      <c r="B4006" s="2">
        <v>4460.53</v>
      </c>
      <c r="C4006" s="34">
        <f t="shared" si="125"/>
        <v>3.8031969358383044E-3</v>
      </c>
      <c r="D4006" s="2">
        <v>334.13</v>
      </c>
      <c r="E4006" s="34">
        <f t="shared" si="124"/>
        <v>1.889055472263923E-3</v>
      </c>
      <c r="F4006" s="77"/>
    </row>
    <row r="4007" spans="1:6" x14ac:dyDescent="0.3">
      <c r="A4007" s="1">
        <v>41758.729169999999</v>
      </c>
      <c r="B4007" s="2">
        <v>4497.68</v>
      </c>
      <c r="C4007" s="34">
        <f t="shared" si="125"/>
        <v>8.3286066902363842E-3</v>
      </c>
      <c r="D4007" s="2">
        <v>338.12</v>
      </c>
      <c r="E4007" s="34">
        <f t="shared" si="124"/>
        <v>1.194145991081319E-2</v>
      </c>
      <c r="F4007" s="77"/>
    </row>
    <row r="4008" spans="1:6" x14ac:dyDescent="0.3">
      <c r="A4008" s="1">
        <v>41759.729169999999</v>
      </c>
      <c r="B4008" s="2">
        <v>4487.3900000000003</v>
      </c>
      <c r="C4008" s="34">
        <f t="shared" si="125"/>
        <v>-2.2878461784742177E-3</v>
      </c>
      <c r="D4008" s="2">
        <v>337.89</v>
      </c>
      <c r="E4008" s="34">
        <f t="shared" si="124"/>
        <v>-6.8023187034194077E-4</v>
      </c>
      <c r="F4008" s="77"/>
    </row>
    <row r="4009" spans="1:6" x14ac:dyDescent="0.3">
      <c r="A4009" s="1">
        <v>41761.729169999999</v>
      </c>
      <c r="B4009" s="2">
        <v>4458.17</v>
      </c>
      <c r="C4009" s="34">
        <f t="shared" si="125"/>
        <v>-6.5115802281504598E-3</v>
      </c>
      <c r="D4009" s="2">
        <v>337.76</v>
      </c>
      <c r="E4009" s="34">
        <f>D4009/D4008-1</f>
        <v>-3.8474059605198008E-4</v>
      </c>
      <c r="F4009" s="77"/>
    </row>
    <row r="4010" spans="1:6" x14ac:dyDescent="0.3">
      <c r="A4010" s="1">
        <v>41764.729169999999</v>
      </c>
      <c r="B4010" s="2">
        <v>4462.6899999999996</v>
      </c>
      <c r="C4010" s="34">
        <f t="shared" si="125"/>
        <v>1.0138689193097683E-3</v>
      </c>
      <c r="D4010" s="2">
        <v>336.89</v>
      </c>
      <c r="E4010" s="34">
        <f t="shared" si="124"/>
        <v>-2.5757934628138912E-3</v>
      </c>
      <c r="F4010" s="77"/>
    </row>
    <row r="4011" spans="1:6" x14ac:dyDescent="0.3">
      <c r="A4011" s="1">
        <v>41765.729169999999</v>
      </c>
      <c r="B4011" s="2">
        <v>4428.07</v>
      </c>
      <c r="C4011" s="34">
        <f t="shared" si="125"/>
        <v>-7.7576528954509394E-3</v>
      </c>
      <c r="D4011" s="2">
        <v>336.04</v>
      </c>
      <c r="E4011" s="34">
        <f t="shared" si="124"/>
        <v>-2.5230787497401153E-3</v>
      </c>
      <c r="F4011" s="77"/>
    </row>
    <row r="4012" spans="1:6" x14ac:dyDescent="0.3">
      <c r="A4012" s="1">
        <v>41766.729169999999</v>
      </c>
      <c r="B4012" s="2">
        <v>4446.4399999999996</v>
      </c>
      <c r="C4012" s="34">
        <f t="shared" si="125"/>
        <v>4.1485342372635792E-3</v>
      </c>
      <c r="D4012" s="2">
        <v>336.03</v>
      </c>
      <c r="E4012" s="34">
        <f t="shared" si="124"/>
        <v>-2.9758362099840951E-5</v>
      </c>
      <c r="F4012" s="77"/>
    </row>
    <row r="4013" spans="1:6" x14ac:dyDescent="0.3">
      <c r="A4013" s="1">
        <v>41767.729169999999</v>
      </c>
      <c r="B4013" s="2">
        <v>4507.24</v>
      </c>
      <c r="C4013" s="34">
        <f t="shared" si="125"/>
        <v>1.3673860436663965E-2</v>
      </c>
      <c r="D4013" s="2">
        <v>339.56</v>
      </c>
      <c r="E4013" s="34">
        <f t="shared" si="124"/>
        <v>1.050501443323526E-2</v>
      </c>
      <c r="F4013" s="77"/>
    </row>
    <row r="4014" spans="1:6" x14ac:dyDescent="0.3">
      <c r="A4014" s="1">
        <v>41768.729169999999</v>
      </c>
      <c r="B4014" s="2">
        <v>4477.28</v>
      </c>
      <c r="C4014" s="34">
        <f t="shared" si="125"/>
        <v>-6.6470833592175982E-3</v>
      </c>
      <c r="D4014" s="2">
        <v>338.54</v>
      </c>
      <c r="E4014" s="34">
        <f t="shared" si="124"/>
        <v>-3.0038873836729652E-3</v>
      </c>
      <c r="F4014" s="77"/>
    </row>
    <row r="4015" spans="1:6" x14ac:dyDescent="0.3">
      <c r="A4015" s="1">
        <v>41771.729169999999</v>
      </c>
      <c r="B4015" s="2">
        <v>4493.6499999999996</v>
      </c>
      <c r="C4015" s="34">
        <f t="shared" si="125"/>
        <v>3.6562377157560721E-3</v>
      </c>
      <c r="D4015" s="2">
        <v>340.96</v>
      </c>
      <c r="E4015" s="34">
        <f t="shared" si="124"/>
        <v>7.1483428841494501E-3</v>
      </c>
      <c r="F4015" s="77"/>
    </row>
    <row r="4016" spans="1:6" x14ac:dyDescent="0.3">
      <c r="A4016" s="1">
        <v>41772.729169999999</v>
      </c>
      <c r="B4016" s="2">
        <v>4505.0200000000004</v>
      </c>
      <c r="C4016" s="34">
        <f t="shared" si="125"/>
        <v>2.5302371123698819E-3</v>
      </c>
      <c r="D4016" s="2">
        <v>341.89</v>
      </c>
      <c r="E4016" s="34">
        <f t="shared" si="124"/>
        <v>2.7275926794931848E-3</v>
      </c>
      <c r="F4016" s="77"/>
    </row>
    <row r="4017" spans="1:6" x14ac:dyDescent="0.3">
      <c r="A4017" s="1">
        <v>41773.729169999999</v>
      </c>
      <c r="B4017" s="2">
        <v>4501.04</v>
      </c>
      <c r="C4017" s="34">
        <f t="shared" si="125"/>
        <v>-8.8345889696395119E-4</v>
      </c>
      <c r="D4017" s="2">
        <v>341.59</v>
      </c>
      <c r="E4017" s="34">
        <f t="shared" si="124"/>
        <v>-8.7747521132530704E-4</v>
      </c>
      <c r="F4017" s="77"/>
    </row>
    <row r="4018" spans="1:6" x14ac:dyDescent="0.3">
      <c r="A4018" s="1">
        <v>41774.729169999999</v>
      </c>
      <c r="B4018" s="2">
        <v>4444.93</v>
      </c>
      <c r="C4018" s="34">
        <f t="shared" si="125"/>
        <v>-1.246600785596208E-2</v>
      </c>
      <c r="D4018" s="2">
        <v>338.5</v>
      </c>
      <c r="E4018" s="34">
        <f t="shared" si="124"/>
        <v>-9.045932257970013E-3</v>
      </c>
      <c r="F4018" s="77"/>
    </row>
    <row r="4019" spans="1:6" x14ac:dyDescent="0.3">
      <c r="A4019" s="1">
        <v>41775.729169999999</v>
      </c>
      <c r="B4019" s="2">
        <v>4456.28</v>
      </c>
      <c r="C4019" s="34">
        <f t="shared" si="125"/>
        <v>2.5534710332895116E-3</v>
      </c>
      <c r="D4019" s="2">
        <v>338.99</v>
      </c>
      <c r="E4019" s="34">
        <f t="shared" ref="E4019:E4081" si="126">D4019/D4018-1</f>
        <v>1.4475627769572341E-3</v>
      </c>
      <c r="F4019" s="77"/>
    </row>
    <row r="4020" spans="1:6" x14ac:dyDescent="0.3">
      <c r="A4020" s="1">
        <v>41778.729169999999</v>
      </c>
      <c r="B4020" s="2">
        <v>4469.76</v>
      </c>
      <c r="C4020" s="34">
        <f t="shared" si="125"/>
        <v>3.024944572603161E-3</v>
      </c>
      <c r="D4020" s="2">
        <v>338.51</v>
      </c>
      <c r="E4020" s="34">
        <f t="shared" si="126"/>
        <v>-1.4159709725951597E-3</v>
      </c>
      <c r="F4020" s="77"/>
    </row>
    <row r="4021" spans="1:6" x14ac:dyDescent="0.3">
      <c r="A4021" s="1">
        <v>41779.729169999999</v>
      </c>
      <c r="B4021" s="2">
        <v>4452.3500000000004</v>
      </c>
      <c r="C4021" s="34">
        <f t="shared" si="125"/>
        <v>-3.8950637170676039E-3</v>
      </c>
      <c r="D4021" s="2">
        <v>338.32</v>
      </c>
      <c r="E4021" s="34">
        <f t="shared" si="126"/>
        <v>-5.6128327080440243E-4</v>
      </c>
      <c r="F4021" s="77"/>
    </row>
    <row r="4022" spans="1:6" x14ac:dyDescent="0.3">
      <c r="A4022" s="1">
        <v>41780.729169999999</v>
      </c>
      <c r="B4022" s="2">
        <v>4469.03</v>
      </c>
      <c r="C4022" s="34">
        <f t="shared" si="125"/>
        <v>3.746336204476064E-3</v>
      </c>
      <c r="D4022" s="2">
        <v>340.34</v>
      </c>
      <c r="E4022" s="34">
        <f t="shared" si="126"/>
        <v>5.9706786474342799E-3</v>
      </c>
      <c r="F4022" s="77"/>
    </row>
    <row r="4023" spans="1:6" x14ac:dyDescent="0.3">
      <c r="A4023" s="1">
        <v>41781.729169999999</v>
      </c>
      <c r="B4023" s="2">
        <v>4478.21</v>
      </c>
      <c r="C4023" s="34">
        <f t="shared" ref="C4023:C4086" si="127">B4023/B4022-1</f>
        <v>2.0541370274982373E-3</v>
      </c>
      <c r="D4023" s="2">
        <v>341.02</v>
      </c>
      <c r="E4023" s="34">
        <f t="shared" si="126"/>
        <v>1.9980019980019303E-3</v>
      </c>
      <c r="F4023" s="77"/>
    </row>
    <row r="4024" spans="1:6" x14ac:dyDescent="0.3">
      <c r="A4024" s="1">
        <v>41782.729169999999</v>
      </c>
      <c r="B4024" s="2">
        <v>4493.1499999999996</v>
      </c>
      <c r="C4024" s="34">
        <f t="shared" si="127"/>
        <v>3.3361544009771205E-3</v>
      </c>
      <c r="D4024" s="2">
        <v>341.76</v>
      </c>
      <c r="E4024" s="34">
        <f t="shared" si="126"/>
        <v>2.169960706116969E-3</v>
      </c>
      <c r="F4024" s="77"/>
    </row>
    <row r="4025" spans="1:6" x14ac:dyDescent="0.3">
      <c r="A4025" s="1">
        <v>41785.729169999999</v>
      </c>
      <c r="B4025" s="2">
        <v>4526.93</v>
      </c>
      <c r="C4025" s="34">
        <f t="shared" si="127"/>
        <v>7.5181109021511539E-3</v>
      </c>
      <c r="D4025" s="2">
        <v>343.69</v>
      </c>
      <c r="E4025" s="34">
        <f t="shared" si="126"/>
        <v>5.6472378277154789E-3</v>
      </c>
      <c r="F4025" s="77"/>
    </row>
    <row r="4026" spans="1:6" x14ac:dyDescent="0.3">
      <c r="A4026" s="1">
        <v>41786.729169999999</v>
      </c>
      <c r="B4026" s="2">
        <v>4529.75</v>
      </c>
      <c r="C4026" s="34">
        <f t="shared" si="127"/>
        <v>6.2293872447760634E-4</v>
      </c>
      <c r="D4026" s="2">
        <v>344.47</v>
      </c>
      <c r="E4026" s="34">
        <f t="shared" si="126"/>
        <v>2.2694870377375498E-3</v>
      </c>
      <c r="F4026" s="77"/>
    </row>
    <row r="4027" spans="1:6" x14ac:dyDescent="0.3">
      <c r="A4027" s="1">
        <v>41787.729169999999</v>
      </c>
      <c r="B4027" s="2">
        <v>4531.63</v>
      </c>
      <c r="C4027" s="34">
        <f t="shared" si="127"/>
        <v>4.1503394227060397E-4</v>
      </c>
      <c r="D4027" s="2">
        <v>344.29</v>
      </c>
      <c r="E4027" s="34">
        <f t="shared" si="126"/>
        <v>-5.2254187592537527E-4</v>
      </c>
      <c r="F4027" s="77"/>
    </row>
    <row r="4028" spans="1:6" x14ac:dyDescent="0.3">
      <c r="A4028" s="1">
        <v>41788.729169999999</v>
      </c>
      <c r="B4028" s="2">
        <v>4530.51</v>
      </c>
      <c r="C4028" s="34">
        <f t="shared" si="127"/>
        <v>-2.4715168714128932E-4</v>
      </c>
      <c r="D4028" s="2">
        <v>344.51</v>
      </c>
      <c r="E4028" s="34">
        <f t="shared" si="126"/>
        <v>6.389961950681311E-4</v>
      </c>
      <c r="F4028" s="77"/>
    </row>
    <row r="4029" spans="1:6" x14ac:dyDescent="0.3">
      <c r="A4029" s="1">
        <v>41789.729169999999</v>
      </c>
      <c r="B4029" s="2">
        <v>4519.57</v>
      </c>
      <c r="C4029" s="34">
        <f t="shared" si="127"/>
        <v>-2.4147391794744344E-3</v>
      </c>
      <c r="D4029" s="2">
        <v>344.24</v>
      </c>
      <c r="E4029" s="34">
        <f t="shared" si="126"/>
        <v>-7.8372180778496503E-4</v>
      </c>
      <c r="F4029" s="77"/>
    </row>
    <row r="4030" spans="1:6" x14ac:dyDescent="0.3">
      <c r="A4030" s="1">
        <v>41792.729169999999</v>
      </c>
      <c r="B4030" s="2">
        <v>4515.8900000000003</v>
      </c>
      <c r="C4030" s="34">
        <f t="shared" si="127"/>
        <v>-8.1423675261127482E-4</v>
      </c>
      <c r="D4030" s="2">
        <v>345.08</v>
      </c>
      <c r="E4030" s="34">
        <f t="shared" si="126"/>
        <v>2.4401580292818803E-3</v>
      </c>
      <c r="F4030" s="77"/>
    </row>
    <row r="4031" spans="1:6" x14ac:dyDescent="0.3">
      <c r="A4031" s="1">
        <v>41793.729169999999</v>
      </c>
      <c r="B4031" s="2">
        <v>4503.6899999999996</v>
      </c>
      <c r="C4031" s="34">
        <f t="shared" si="127"/>
        <v>-2.701571561752103E-3</v>
      </c>
      <c r="D4031" s="2">
        <v>343.48</v>
      </c>
      <c r="E4031" s="34">
        <f t="shared" si="126"/>
        <v>-4.6366060044046309E-3</v>
      </c>
      <c r="F4031" s="77"/>
    </row>
    <row r="4032" spans="1:6" x14ac:dyDescent="0.3">
      <c r="A4032" s="1">
        <v>41794.729169999999</v>
      </c>
      <c r="B4032" s="2">
        <v>4501</v>
      </c>
      <c r="C4032" s="34">
        <f t="shared" si="127"/>
        <v>-5.9728800161640283E-4</v>
      </c>
      <c r="D4032" s="2">
        <v>343.56</v>
      </c>
      <c r="E4032" s="34">
        <f t="shared" si="126"/>
        <v>2.3291021311289128E-4</v>
      </c>
      <c r="F4032" s="77"/>
    </row>
    <row r="4033" spans="1:6" x14ac:dyDescent="0.3">
      <c r="A4033" s="1">
        <v>41795.729169999999</v>
      </c>
      <c r="B4033" s="2">
        <v>4548.7299999999996</v>
      </c>
      <c r="C4033" s="34">
        <f t="shared" si="127"/>
        <v>1.0604310153299101E-2</v>
      </c>
      <c r="D4033" s="2">
        <v>344.99</v>
      </c>
      <c r="E4033" s="34">
        <f t="shared" si="126"/>
        <v>4.1623006170683485E-3</v>
      </c>
      <c r="F4033" s="77"/>
    </row>
    <row r="4034" spans="1:6" x14ac:dyDescent="0.3">
      <c r="A4034" s="1">
        <v>41796.729169999999</v>
      </c>
      <c r="B4034" s="2">
        <v>4581.12</v>
      </c>
      <c r="C4034" s="34">
        <f t="shared" si="127"/>
        <v>7.1206688460296874E-3</v>
      </c>
      <c r="D4034" s="2">
        <v>347.3</v>
      </c>
      <c r="E4034" s="34">
        <f t="shared" si="126"/>
        <v>6.6958462564132848E-3</v>
      </c>
      <c r="F4034" s="77"/>
    </row>
    <row r="4035" spans="1:6" x14ac:dyDescent="0.3">
      <c r="A4035" s="1">
        <v>41799.729169999999</v>
      </c>
      <c r="B4035" s="2">
        <v>4589.12</v>
      </c>
      <c r="C4035" s="34">
        <f t="shared" si="127"/>
        <v>1.7462978485609515E-3</v>
      </c>
      <c r="D4035" s="2">
        <v>348.61</v>
      </c>
      <c r="E4035" s="34">
        <f t="shared" si="126"/>
        <v>3.7719550820616288E-3</v>
      </c>
      <c r="F4035" s="77"/>
    </row>
    <row r="4036" spans="1:6" x14ac:dyDescent="0.3">
      <c r="A4036" s="1">
        <v>41800.729169999999</v>
      </c>
      <c r="B4036" s="2">
        <v>4595</v>
      </c>
      <c r="C4036" s="34">
        <f t="shared" si="127"/>
        <v>1.281291402273288E-3</v>
      </c>
      <c r="D4036" s="2">
        <v>349.71</v>
      </c>
      <c r="E4036" s="34">
        <f t="shared" si="126"/>
        <v>3.1553885430708473E-3</v>
      </c>
      <c r="F4036" s="77"/>
    </row>
    <row r="4037" spans="1:6" x14ac:dyDescent="0.3">
      <c r="A4037" s="1">
        <v>41801.729169999999</v>
      </c>
      <c r="B4037" s="2">
        <v>4555.1099999999997</v>
      </c>
      <c r="C4037" s="34">
        <f t="shared" si="127"/>
        <v>-8.6811751904244394E-3</v>
      </c>
      <c r="D4037" s="2">
        <v>347.74</v>
      </c>
      <c r="E4037" s="34">
        <f t="shared" si="126"/>
        <v>-5.6332389694316864E-3</v>
      </c>
      <c r="F4037" s="77"/>
    </row>
    <row r="4038" spans="1:6" x14ac:dyDescent="0.3">
      <c r="A4038" s="1">
        <v>41802.729169999999</v>
      </c>
      <c r="B4038" s="2">
        <v>4554.3999999999996</v>
      </c>
      <c r="C4038" s="34">
        <f t="shared" si="127"/>
        <v>-1.5586890327567993E-4</v>
      </c>
      <c r="D4038" s="2">
        <v>347.83</v>
      </c>
      <c r="E4038" s="34">
        <f t="shared" si="126"/>
        <v>2.5881405647898426E-4</v>
      </c>
      <c r="F4038" s="77"/>
    </row>
    <row r="4039" spans="1:6" x14ac:dyDescent="0.3">
      <c r="A4039" s="1">
        <v>41803.729169999999</v>
      </c>
      <c r="B4039" s="2">
        <v>4543.28</v>
      </c>
      <c r="C4039" s="34">
        <f t="shared" si="127"/>
        <v>-2.4415949411558113E-3</v>
      </c>
      <c r="D4039" s="2">
        <v>347.07</v>
      </c>
      <c r="E4039" s="34">
        <f t="shared" si="126"/>
        <v>-2.1849754190265136E-3</v>
      </c>
      <c r="F4039" s="77"/>
    </row>
    <row r="4040" spans="1:6" x14ac:dyDescent="0.3">
      <c r="A4040" s="1">
        <v>41806.729169999999</v>
      </c>
      <c r="B4040" s="2">
        <v>4510.05</v>
      </c>
      <c r="C4040" s="34">
        <f t="shared" si="127"/>
        <v>-7.3140990649925852E-3</v>
      </c>
      <c r="D4040" s="2">
        <v>345.52</v>
      </c>
      <c r="E4040" s="34">
        <f t="shared" si="126"/>
        <v>-4.4659578759328467E-3</v>
      </c>
      <c r="F4040" s="77"/>
    </row>
    <row r="4041" spans="1:6" x14ac:dyDescent="0.3">
      <c r="A4041" s="1">
        <v>41807.729169999999</v>
      </c>
      <c r="B4041" s="2">
        <v>4536.07</v>
      </c>
      <c r="C4041" s="34">
        <f t="shared" si="127"/>
        <v>5.7693373687652816E-3</v>
      </c>
      <c r="D4041" s="2">
        <v>346.42</v>
      </c>
      <c r="E4041" s="34">
        <f t="shared" si="126"/>
        <v>2.6047696225979244E-3</v>
      </c>
      <c r="F4041" s="77"/>
    </row>
    <row r="4042" spans="1:6" x14ac:dyDescent="0.3">
      <c r="A4042" s="1">
        <v>41808.729169999999</v>
      </c>
      <c r="B4042" s="2">
        <v>4530.37</v>
      </c>
      <c r="C4042" s="34">
        <f t="shared" si="127"/>
        <v>-1.2565943647253608E-3</v>
      </c>
      <c r="D4042" s="2">
        <v>346.13</v>
      </c>
      <c r="E4042" s="34">
        <f t="shared" si="126"/>
        <v>-8.3713411465857757E-4</v>
      </c>
      <c r="F4042" s="77"/>
    </row>
    <row r="4043" spans="1:6" x14ac:dyDescent="0.3">
      <c r="A4043" s="1">
        <v>41809.729169999999</v>
      </c>
      <c r="B4043" s="2">
        <v>4563.04</v>
      </c>
      <c r="C4043" s="34">
        <f t="shared" si="127"/>
        <v>7.2113315247981369E-3</v>
      </c>
      <c r="D4043" s="2">
        <v>348.15</v>
      </c>
      <c r="E4043" s="34">
        <f t="shared" si="126"/>
        <v>5.8359575881894443E-3</v>
      </c>
      <c r="F4043" s="77"/>
    </row>
    <row r="4044" spans="1:6" x14ac:dyDescent="0.3">
      <c r="A4044" s="1">
        <v>41810.729169999999</v>
      </c>
      <c r="B4044" s="2">
        <v>4541.34</v>
      </c>
      <c r="C4044" s="34">
        <f t="shared" si="127"/>
        <v>-4.7556015288052755E-3</v>
      </c>
      <c r="D4044" s="2">
        <v>348.09</v>
      </c>
      <c r="E4044" s="34">
        <f t="shared" si="126"/>
        <v>-1.7233950883244198E-4</v>
      </c>
      <c r="F4044" s="77"/>
    </row>
    <row r="4045" spans="1:6" x14ac:dyDescent="0.3">
      <c r="A4045" s="1">
        <v>41813.729169999999</v>
      </c>
      <c r="B4045" s="2">
        <v>4515.57</v>
      </c>
      <c r="C4045" s="34">
        <f t="shared" si="127"/>
        <v>-5.6745365905218614E-3</v>
      </c>
      <c r="D4045" s="2">
        <v>346.31</v>
      </c>
      <c r="E4045" s="34">
        <f t="shared" si="126"/>
        <v>-5.1136200407939647E-3</v>
      </c>
      <c r="F4045" s="77"/>
    </row>
    <row r="4046" spans="1:6" x14ac:dyDescent="0.3">
      <c r="A4046" s="1">
        <v>41814.729169999999</v>
      </c>
      <c r="B4046" s="2">
        <v>4518.34</v>
      </c>
      <c r="C4046" s="34">
        <f t="shared" si="127"/>
        <v>6.1343307710881589E-4</v>
      </c>
      <c r="D4046" s="2">
        <v>345.57</v>
      </c>
      <c r="E4046" s="34">
        <f t="shared" si="126"/>
        <v>-2.136813837313456E-3</v>
      </c>
      <c r="F4046" s="77"/>
    </row>
    <row r="4047" spans="1:6" x14ac:dyDescent="0.3">
      <c r="A4047" s="1">
        <v>41815.729169999999</v>
      </c>
      <c r="B4047" s="2">
        <v>4460.6000000000004</v>
      </c>
      <c r="C4047" s="34">
        <f t="shared" si="127"/>
        <v>-1.2779029466573943E-2</v>
      </c>
      <c r="D4047" s="2">
        <v>341.94</v>
      </c>
      <c r="E4047" s="34">
        <f t="shared" si="126"/>
        <v>-1.0504384061116423E-2</v>
      </c>
      <c r="F4047" s="77"/>
    </row>
    <row r="4048" spans="1:6" x14ac:dyDescent="0.3">
      <c r="A4048" s="1">
        <v>41816.729169999999</v>
      </c>
      <c r="B4048" s="2">
        <v>4439.63</v>
      </c>
      <c r="C4048" s="34">
        <f t="shared" si="127"/>
        <v>-4.7011612787517532E-3</v>
      </c>
      <c r="D4048" s="2">
        <v>341.86</v>
      </c>
      <c r="E4048" s="34">
        <f t="shared" si="126"/>
        <v>-2.3395917412405431E-4</v>
      </c>
      <c r="F4048" s="77"/>
    </row>
    <row r="4049" spans="1:6" x14ac:dyDescent="0.3">
      <c r="A4049" s="1">
        <v>41817.729169999999</v>
      </c>
      <c r="B4049" s="2">
        <v>4436.99</v>
      </c>
      <c r="C4049" s="34">
        <f t="shared" si="127"/>
        <v>-5.9464414827370415E-4</v>
      </c>
      <c r="D4049" s="2">
        <v>341.97</v>
      </c>
      <c r="E4049" s="34">
        <f t="shared" si="126"/>
        <v>3.2176914526416134E-4</v>
      </c>
      <c r="F4049" s="77"/>
    </row>
    <row r="4050" spans="1:6" x14ac:dyDescent="0.3">
      <c r="A4050" s="1">
        <v>41820.729169999999</v>
      </c>
      <c r="B4050" s="2">
        <v>4422.84</v>
      </c>
      <c r="C4050" s="34">
        <f t="shared" si="127"/>
        <v>-3.1890989161570404E-3</v>
      </c>
      <c r="D4050" s="2">
        <v>341.86</v>
      </c>
      <c r="E4050" s="34">
        <f t="shared" si="126"/>
        <v>-3.2166564318514279E-4</v>
      </c>
      <c r="F4050" s="77"/>
    </row>
    <row r="4051" spans="1:6" x14ac:dyDescent="0.3">
      <c r="A4051" s="1">
        <v>41821.729169999999</v>
      </c>
      <c r="B4051" s="2">
        <v>4461.12</v>
      </c>
      <c r="C4051" s="34">
        <f t="shared" si="127"/>
        <v>8.6550723064817703E-3</v>
      </c>
      <c r="D4051" s="2">
        <v>344.89</v>
      </c>
      <c r="E4051" s="34">
        <f t="shared" si="126"/>
        <v>8.8632773650030305E-3</v>
      </c>
      <c r="F4051" s="77"/>
    </row>
    <row r="4052" spans="1:6" x14ac:dyDescent="0.3">
      <c r="A4052" s="1">
        <v>41822.729169999999</v>
      </c>
      <c r="B4052" s="2">
        <v>4444.72</v>
      </c>
      <c r="C4052" s="34">
        <f t="shared" si="127"/>
        <v>-3.6762068718169116E-3</v>
      </c>
      <c r="D4052" s="2">
        <v>345.68</v>
      </c>
      <c r="E4052" s="34">
        <f t="shared" si="126"/>
        <v>2.2905854040420337E-3</v>
      </c>
      <c r="F4052" s="77"/>
    </row>
    <row r="4053" spans="1:6" x14ac:dyDescent="0.3">
      <c r="A4053" s="1">
        <v>41823.729169999999</v>
      </c>
      <c r="B4053" s="2">
        <v>4489.88</v>
      </c>
      <c r="C4053" s="34">
        <f t="shared" si="127"/>
        <v>1.01603700570565E-2</v>
      </c>
      <c r="D4053" s="2">
        <v>348.91</v>
      </c>
      <c r="E4053" s="34">
        <f t="shared" si="126"/>
        <v>9.3439018745660185E-3</v>
      </c>
      <c r="F4053" s="77"/>
    </row>
    <row r="4054" spans="1:6" x14ac:dyDescent="0.3">
      <c r="A4054" s="1">
        <v>41824.729169999999</v>
      </c>
      <c r="B4054" s="2">
        <v>4468.9799999999996</v>
      </c>
      <c r="C4054" s="34">
        <f t="shared" si="127"/>
        <v>-4.654912826178137E-3</v>
      </c>
      <c r="D4054" s="2">
        <v>347.95</v>
      </c>
      <c r="E4054" s="34">
        <f t="shared" si="126"/>
        <v>-2.7514258691354598E-3</v>
      </c>
      <c r="F4054" s="77"/>
    </row>
    <row r="4055" spans="1:6" x14ac:dyDescent="0.3">
      <c r="A4055" s="1">
        <v>41827.729169999999</v>
      </c>
      <c r="B4055" s="2">
        <v>4405.76</v>
      </c>
      <c r="C4055" s="34">
        <f t="shared" si="127"/>
        <v>-1.4146404772453547E-2</v>
      </c>
      <c r="D4055" s="2">
        <v>344.8</v>
      </c>
      <c r="E4055" s="34">
        <f t="shared" si="126"/>
        <v>-9.0530248598935659E-3</v>
      </c>
      <c r="F4055" s="77"/>
    </row>
    <row r="4056" spans="1:6" x14ac:dyDescent="0.3">
      <c r="A4056" s="1">
        <v>41828.729169999999</v>
      </c>
      <c r="B4056" s="2">
        <v>4342.53</v>
      </c>
      <c r="C4056" s="34">
        <f t="shared" si="127"/>
        <v>-1.4351666908774097E-2</v>
      </c>
      <c r="D4056" s="2">
        <v>339.99</v>
      </c>
      <c r="E4056" s="34">
        <f t="shared" si="126"/>
        <v>-1.3950116009280755E-2</v>
      </c>
      <c r="F4056" s="77"/>
    </row>
    <row r="4057" spans="1:6" x14ac:dyDescent="0.3">
      <c r="A4057" s="1">
        <v>41829.729169999999</v>
      </c>
      <c r="B4057" s="2">
        <v>4359.84</v>
      </c>
      <c r="C4057" s="34">
        <f t="shared" si="127"/>
        <v>3.9861555360585221E-3</v>
      </c>
      <c r="D4057" s="2">
        <v>339.96</v>
      </c>
      <c r="E4057" s="34">
        <f t="shared" si="126"/>
        <v>-8.8237889349751519E-5</v>
      </c>
      <c r="F4057" s="77"/>
    </row>
    <row r="4058" spans="1:6" x14ac:dyDescent="0.3">
      <c r="A4058" s="1">
        <v>41830.729169999999</v>
      </c>
      <c r="B4058" s="2">
        <v>4301.26</v>
      </c>
      <c r="C4058" s="34">
        <f t="shared" si="127"/>
        <v>-1.3436272890748224E-2</v>
      </c>
      <c r="D4058" s="2">
        <v>336.37</v>
      </c>
      <c r="E4058" s="34">
        <f t="shared" si="126"/>
        <v>-1.0560065890104608E-2</v>
      </c>
      <c r="F4058" s="77"/>
    </row>
    <row r="4059" spans="1:6" x14ac:dyDescent="0.3">
      <c r="A4059" s="1">
        <v>41831.729169999999</v>
      </c>
      <c r="B4059" s="2">
        <v>4316.5</v>
      </c>
      <c r="C4059" s="34">
        <f t="shared" si="127"/>
        <v>3.5431478218010959E-3</v>
      </c>
      <c r="D4059" s="2">
        <v>336.91</v>
      </c>
      <c r="E4059" s="34">
        <f t="shared" si="126"/>
        <v>1.6053750334452666E-3</v>
      </c>
      <c r="F4059" s="77"/>
    </row>
    <row r="4060" spans="1:6" x14ac:dyDescent="0.3">
      <c r="A4060" s="1">
        <v>41834.729169999999</v>
      </c>
      <c r="B4060" s="2">
        <v>4350.04</v>
      </c>
      <c r="C4060" s="34">
        <f t="shared" si="127"/>
        <v>7.7701841769952651E-3</v>
      </c>
      <c r="D4060" s="2">
        <v>339.79</v>
      </c>
      <c r="E4060" s="34">
        <f t="shared" si="126"/>
        <v>8.5482769879197118E-3</v>
      </c>
      <c r="F4060" s="77"/>
    </row>
    <row r="4061" spans="1:6" x14ac:dyDescent="0.3">
      <c r="A4061" s="1">
        <v>41835.729169999999</v>
      </c>
      <c r="B4061" s="2">
        <v>4305.3100000000004</v>
      </c>
      <c r="C4061" s="34">
        <f t="shared" si="127"/>
        <v>-1.0282664067456704E-2</v>
      </c>
      <c r="D4061" s="2">
        <v>338.42</v>
      </c>
      <c r="E4061" s="34">
        <f t="shared" si="126"/>
        <v>-4.0319020571529807E-3</v>
      </c>
      <c r="F4061" s="77"/>
    </row>
    <row r="4062" spans="1:6" x14ac:dyDescent="0.3">
      <c r="A4062" s="1">
        <v>41836.729169999999</v>
      </c>
      <c r="B4062" s="2">
        <v>4369.0600000000004</v>
      </c>
      <c r="C4062" s="34">
        <f t="shared" si="127"/>
        <v>1.4807296106436052E-2</v>
      </c>
      <c r="D4062" s="2">
        <v>342.97</v>
      </c>
      <c r="E4062" s="34">
        <f t="shared" si="126"/>
        <v>1.3444831865728979E-2</v>
      </c>
      <c r="F4062" s="77"/>
    </row>
    <row r="4063" spans="1:6" x14ac:dyDescent="0.3">
      <c r="A4063" s="1">
        <v>41837.729169999999</v>
      </c>
      <c r="B4063" s="2">
        <v>4316.12</v>
      </c>
      <c r="C4063" s="34">
        <f t="shared" si="127"/>
        <v>-1.2117022883641027E-2</v>
      </c>
      <c r="D4063" s="2">
        <v>339.74</v>
      </c>
      <c r="E4063" s="34">
        <f t="shared" si="126"/>
        <v>-9.4177333294457322E-3</v>
      </c>
      <c r="F4063" s="77"/>
    </row>
    <row r="4064" spans="1:6" x14ac:dyDescent="0.3">
      <c r="A4064" s="1">
        <v>41838.729169999999</v>
      </c>
      <c r="B4064" s="2">
        <v>4335.3100000000004</v>
      </c>
      <c r="C4064" s="34">
        <f t="shared" si="127"/>
        <v>4.4461229066847796E-3</v>
      </c>
      <c r="D4064" s="2">
        <v>339.66</v>
      </c>
      <c r="E4064" s="34">
        <f t="shared" si="126"/>
        <v>-2.3547418614233706E-4</v>
      </c>
      <c r="F4064" s="77"/>
    </row>
    <row r="4065" spans="1:6" x14ac:dyDescent="0.3">
      <c r="A4065" s="1">
        <v>41841.729169999999</v>
      </c>
      <c r="B4065" s="2">
        <v>4304.74</v>
      </c>
      <c r="C4065" s="34">
        <f t="shared" si="127"/>
        <v>-7.0513988619038681E-3</v>
      </c>
      <c r="D4065" s="2">
        <v>337.95</v>
      </c>
      <c r="E4065" s="34">
        <f t="shared" si="126"/>
        <v>-5.0344462109168653E-3</v>
      </c>
      <c r="F4065" s="77"/>
    </row>
    <row r="4066" spans="1:6" x14ac:dyDescent="0.3">
      <c r="A4066" s="1">
        <v>41842.729169999999</v>
      </c>
      <c r="B4066" s="2">
        <v>4369.5200000000004</v>
      </c>
      <c r="C4066" s="34">
        <f t="shared" si="127"/>
        <v>1.5048527901801334E-2</v>
      </c>
      <c r="D4066" s="2">
        <v>342.44</v>
      </c>
      <c r="E4066" s="34">
        <f t="shared" si="126"/>
        <v>1.3285989051634806E-2</v>
      </c>
      <c r="F4066" s="77"/>
    </row>
    <row r="4067" spans="1:6" x14ac:dyDescent="0.3">
      <c r="A4067" s="1">
        <v>41843.729169999999</v>
      </c>
      <c r="B4067" s="2">
        <v>4376.32</v>
      </c>
      <c r="C4067" s="34">
        <f t="shared" si="127"/>
        <v>1.5562350097950706E-3</v>
      </c>
      <c r="D4067" s="2">
        <v>342.86</v>
      </c>
      <c r="E4067" s="34">
        <f t="shared" si="126"/>
        <v>1.2264922322158256E-3</v>
      </c>
      <c r="F4067" s="77"/>
    </row>
    <row r="4068" spans="1:6" x14ac:dyDescent="0.3">
      <c r="A4068" s="1">
        <v>41844.729169999999</v>
      </c>
      <c r="B4068" s="2">
        <v>4410.6499999999996</v>
      </c>
      <c r="C4068" s="34">
        <f t="shared" si="127"/>
        <v>7.844490348055011E-3</v>
      </c>
      <c r="D4068" s="2">
        <v>344.33</v>
      </c>
      <c r="E4068" s="34">
        <f t="shared" si="126"/>
        <v>4.2874642711310251E-3</v>
      </c>
      <c r="F4068" s="77"/>
    </row>
    <row r="4069" spans="1:6" x14ac:dyDescent="0.3">
      <c r="A4069" s="1">
        <v>41845.729169999999</v>
      </c>
      <c r="B4069" s="2">
        <v>4330.55</v>
      </c>
      <c r="C4069" s="34">
        <f t="shared" si="127"/>
        <v>-1.8160588575379943E-2</v>
      </c>
      <c r="D4069" s="2">
        <v>341.95</v>
      </c>
      <c r="E4069" s="34">
        <f t="shared" si="126"/>
        <v>-6.9119739784508916E-3</v>
      </c>
      <c r="F4069" s="77"/>
    </row>
    <row r="4070" spans="1:6" x14ac:dyDescent="0.3">
      <c r="A4070" s="1">
        <v>41848.729169999999</v>
      </c>
      <c r="B4070" s="2">
        <v>4344.7700000000004</v>
      </c>
      <c r="C4070" s="34">
        <f t="shared" si="127"/>
        <v>3.2836475736339743E-3</v>
      </c>
      <c r="D4070" s="2">
        <v>341.34</v>
      </c>
      <c r="E4070" s="34">
        <f t="shared" si="126"/>
        <v>-1.7838865331188947E-3</v>
      </c>
      <c r="F4070" s="77"/>
    </row>
    <row r="4071" spans="1:6" x14ac:dyDescent="0.3">
      <c r="A4071" s="1">
        <v>41849.729169999999</v>
      </c>
      <c r="B4071" s="2">
        <v>4365.58</v>
      </c>
      <c r="C4071" s="34">
        <f t="shared" si="127"/>
        <v>4.7896666566928925E-3</v>
      </c>
      <c r="D4071" s="2">
        <v>342.27</v>
      </c>
      <c r="E4071" s="34">
        <f t="shared" si="126"/>
        <v>2.7245561610125257E-3</v>
      </c>
      <c r="F4071" s="77"/>
    </row>
    <row r="4072" spans="1:6" x14ac:dyDescent="0.3">
      <c r="A4072" s="1">
        <v>41850.729169999999</v>
      </c>
      <c r="B4072" s="2">
        <v>4312.3</v>
      </c>
      <c r="C4072" s="34">
        <f t="shared" si="127"/>
        <v>-1.2204563883836728E-2</v>
      </c>
      <c r="D4072" s="2">
        <v>340.44</v>
      </c>
      <c r="E4072" s="34">
        <f t="shared" si="126"/>
        <v>-5.3466561486544828E-3</v>
      </c>
      <c r="F4072" s="77"/>
    </row>
    <row r="4073" spans="1:6" x14ac:dyDescent="0.3">
      <c r="A4073" s="1">
        <v>41851.729169999999</v>
      </c>
      <c r="B4073" s="2">
        <v>4246.1400000000003</v>
      </c>
      <c r="C4073" s="34">
        <f t="shared" si="127"/>
        <v>-1.5342160795862925E-2</v>
      </c>
      <c r="D4073" s="2">
        <v>335.99</v>
      </c>
      <c r="E4073" s="34">
        <f t="shared" si="126"/>
        <v>-1.3071319468922482E-2</v>
      </c>
      <c r="F4073" s="77"/>
    </row>
    <row r="4074" spans="1:6" x14ac:dyDescent="0.3">
      <c r="A4074" s="1">
        <v>41852.729169999999</v>
      </c>
      <c r="B4074" s="2">
        <v>4202.78</v>
      </c>
      <c r="C4074" s="34">
        <f t="shared" si="127"/>
        <v>-1.0211627501684029E-2</v>
      </c>
      <c r="D4074" s="2">
        <v>331.91</v>
      </c>
      <c r="E4074" s="34">
        <f t="shared" si="126"/>
        <v>-1.214321854817102E-2</v>
      </c>
      <c r="F4074" s="77"/>
    </row>
    <row r="4075" spans="1:6" x14ac:dyDescent="0.3">
      <c r="A4075" s="1">
        <v>41855.729169999999</v>
      </c>
      <c r="B4075" s="2">
        <v>4217.22</v>
      </c>
      <c r="C4075" s="34">
        <f t="shared" si="127"/>
        <v>3.4358210517801968E-3</v>
      </c>
      <c r="D4075" s="2">
        <v>331.15</v>
      </c>
      <c r="E4075" s="34">
        <f t="shared" si="126"/>
        <v>-2.2897773492815965E-3</v>
      </c>
      <c r="F4075" s="77"/>
    </row>
    <row r="4076" spans="1:6" x14ac:dyDescent="0.3">
      <c r="A4076" s="1">
        <v>41857.729169999999</v>
      </c>
      <c r="B4076" s="2">
        <v>4207.1400000000003</v>
      </c>
      <c r="C4076" s="34">
        <f t="shared" si="127"/>
        <v>-2.3902001792649452E-3</v>
      </c>
      <c r="D4076" s="2">
        <v>329.19</v>
      </c>
      <c r="E4076" s="34" t="e">
        <f>D4076/#REF!-1</f>
        <v>#REF!</v>
      </c>
      <c r="F4076" s="77"/>
    </row>
    <row r="4077" spans="1:6" x14ac:dyDescent="0.3">
      <c r="A4077" s="1">
        <v>41858.729169999999</v>
      </c>
      <c r="B4077" s="2">
        <v>4149.83</v>
      </c>
      <c r="C4077" s="34">
        <f t="shared" si="127"/>
        <v>-1.3622080558289063E-2</v>
      </c>
      <c r="D4077" s="2">
        <v>326.95999999999998</v>
      </c>
      <c r="E4077" s="34">
        <f t="shared" si="126"/>
        <v>-6.7742033476108077E-3</v>
      </c>
      <c r="F4077" s="77"/>
    </row>
    <row r="4078" spans="1:6" x14ac:dyDescent="0.3">
      <c r="A4078" s="1">
        <v>41859.729169999999</v>
      </c>
      <c r="B4078" s="2">
        <v>4147.8100000000004</v>
      </c>
      <c r="C4078" s="34">
        <f t="shared" si="127"/>
        <v>-4.8676692780169617E-4</v>
      </c>
      <c r="D4078" s="2">
        <v>324.91000000000003</v>
      </c>
      <c r="E4078" s="34">
        <f t="shared" si="126"/>
        <v>-6.2698801076582766E-3</v>
      </c>
      <c r="F4078" s="77"/>
    </row>
    <row r="4079" spans="1:6" x14ac:dyDescent="0.3">
      <c r="A4079" s="1">
        <v>41862.729169999999</v>
      </c>
      <c r="B4079" s="2">
        <v>4197.7</v>
      </c>
      <c r="C4079" s="34">
        <f t="shared" si="127"/>
        <v>1.2028034070991511E-2</v>
      </c>
      <c r="D4079" s="2">
        <v>329.36</v>
      </c>
      <c r="E4079" s="34">
        <f t="shared" si="126"/>
        <v>1.3696100458588489E-2</v>
      </c>
      <c r="F4079" s="77"/>
    </row>
    <row r="4080" spans="1:6" x14ac:dyDescent="0.3">
      <c r="A4080" s="1">
        <v>41863.729169999999</v>
      </c>
      <c r="B4080" s="2">
        <v>4162.16</v>
      </c>
      <c r="C4080" s="34">
        <f t="shared" si="127"/>
        <v>-8.4665412011339924E-3</v>
      </c>
      <c r="D4080" s="2">
        <v>328.74</v>
      </c>
      <c r="E4080" s="34">
        <f t="shared" si="126"/>
        <v>-1.8824386689336725E-3</v>
      </c>
      <c r="F4080" s="77"/>
    </row>
    <row r="4081" spans="1:6" x14ac:dyDescent="0.3">
      <c r="A4081" s="1">
        <v>41864.729169999999</v>
      </c>
      <c r="B4081" s="2">
        <v>4194.79</v>
      </c>
      <c r="C4081" s="34">
        <f t="shared" si="127"/>
        <v>7.8396793972361767E-3</v>
      </c>
      <c r="D4081" s="2">
        <v>330.02</v>
      </c>
      <c r="E4081" s="34">
        <f t="shared" si="126"/>
        <v>3.8936545598344807E-3</v>
      </c>
      <c r="F4081" s="77"/>
    </row>
    <row r="4082" spans="1:6" x14ac:dyDescent="0.3">
      <c r="A4082" s="1">
        <v>41865.729169999999</v>
      </c>
      <c r="B4082" s="2">
        <v>4205.43</v>
      </c>
      <c r="C4082" s="34">
        <f t="shared" si="127"/>
        <v>2.5364797761033842E-3</v>
      </c>
      <c r="D4082" s="2">
        <v>331.04</v>
      </c>
      <c r="E4082" s="34">
        <f t="shared" ref="E4082:E4145" si="128">D4082/D4081-1</f>
        <v>3.0907217744380322E-3</v>
      </c>
      <c r="F4082" s="77"/>
    </row>
    <row r="4083" spans="1:6" x14ac:dyDescent="0.3">
      <c r="A4083" s="1">
        <v>41866.729169999999</v>
      </c>
      <c r="B4083" s="2">
        <v>4174.3599999999997</v>
      </c>
      <c r="C4083" s="34">
        <f t="shared" si="127"/>
        <v>-7.3880673319971502E-3</v>
      </c>
      <c r="D4083" s="2">
        <v>329.72</v>
      </c>
      <c r="E4083" s="34">
        <f t="shared" si="128"/>
        <v>-3.9874335427743102E-3</v>
      </c>
      <c r="F4083" s="77"/>
    </row>
    <row r="4084" spans="1:6" x14ac:dyDescent="0.3">
      <c r="A4084" s="1">
        <v>41869.729169999999</v>
      </c>
      <c r="B4084" s="2">
        <v>4230.6499999999996</v>
      </c>
      <c r="C4084" s="34">
        <f t="shared" si="127"/>
        <v>1.3484701846510516E-2</v>
      </c>
      <c r="D4084" s="2">
        <v>333.6</v>
      </c>
      <c r="E4084" s="34">
        <f t="shared" si="128"/>
        <v>1.1767560354239981E-2</v>
      </c>
      <c r="F4084" s="77"/>
    </row>
    <row r="4085" spans="1:6" x14ac:dyDescent="0.3">
      <c r="A4085" s="1">
        <v>41870.729169999999</v>
      </c>
      <c r="B4085" s="2">
        <v>4254.45</v>
      </c>
      <c r="C4085" s="34">
        <f t="shared" si="127"/>
        <v>5.6256130854597242E-3</v>
      </c>
      <c r="D4085" s="2">
        <v>335.49</v>
      </c>
      <c r="E4085" s="34">
        <f t="shared" si="128"/>
        <v>5.6654676258991454E-3</v>
      </c>
      <c r="F4085" s="77"/>
    </row>
    <row r="4086" spans="1:6" x14ac:dyDescent="0.3">
      <c r="A4086" s="1">
        <v>41871.729169999999</v>
      </c>
      <c r="B4086" s="2">
        <v>4240.79</v>
      </c>
      <c r="C4086" s="34">
        <f t="shared" si="127"/>
        <v>-3.2107557968714673E-3</v>
      </c>
      <c r="D4086" s="2">
        <v>335.3</v>
      </c>
      <c r="E4086" s="34">
        <f t="shared" si="128"/>
        <v>-5.6633580732656785E-4</v>
      </c>
      <c r="F4086" s="77"/>
    </row>
    <row r="4087" spans="1:6" x14ac:dyDescent="0.3">
      <c r="A4087" s="1">
        <v>41872.729169999999</v>
      </c>
      <c r="B4087" s="2">
        <v>4292.93</v>
      </c>
      <c r="C4087" s="34">
        <f t="shared" ref="C4087:C4150" si="129">B4087/B4086-1</f>
        <v>1.229487902018267E-2</v>
      </c>
      <c r="D4087" s="2">
        <v>337.51</v>
      </c>
      <c r="E4087" s="34">
        <f t="shared" si="128"/>
        <v>6.5911124366238028E-3</v>
      </c>
      <c r="F4087" s="77"/>
    </row>
    <row r="4088" spans="1:6" x14ac:dyDescent="0.3">
      <c r="A4088" s="1">
        <v>41873.729169999999</v>
      </c>
      <c r="B4088" s="2">
        <v>4252.8</v>
      </c>
      <c r="C4088" s="34">
        <f t="shared" si="129"/>
        <v>-9.3479278721060322E-3</v>
      </c>
      <c r="D4088" s="2">
        <v>336.75</v>
      </c>
      <c r="E4088" s="34">
        <f t="shared" si="128"/>
        <v>-2.2517851322922944E-3</v>
      </c>
      <c r="F4088" s="77"/>
    </row>
    <row r="4089" spans="1:6" x14ac:dyDescent="0.3">
      <c r="A4089" s="1">
        <v>41876.729169999999</v>
      </c>
      <c r="B4089" s="2">
        <v>4342.1099999999997</v>
      </c>
      <c r="C4089" s="34">
        <f t="shared" si="129"/>
        <v>2.100028216704275E-2</v>
      </c>
      <c r="D4089" s="2">
        <v>340.46</v>
      </c>
      <c r="E4089" s="34">
        <f t="shared" si="128"/>
        <v>1.1017074981440222E-2</v>
      </c>
      <c r="F4089" s="77"/>
    </row>
    <row r="4090" spans="1:6" x14ac:dyDescent="0.3">
      <c r="A4090" s="1">
        <v>41877.729169999999</v>
      </c>
      <c r="B4090" s="2">
        <v>4393.41</v>
      </c>
      <c r="C4090" s="34">
        <f t="shared" si="129"/>
        <v>1.1814532565964431E-2</v>
      </c>
      <c r="D4090" s="2">
        <v>342.96</v>
      </c>
      <c r="E4090" s="34">
        <f t="shared" si="128"/>
        <v>7.3430065205897233E-3</v>
      </c>
      <c r="F4090" s="77"/>
    </row>
    <row r="4091" spans="1:6" x14ac:dyDescent="0.3">
      <c r="A4091" s="1">
        <v>41878.729169999999</v>
      </c>
      <c r="B4091" s="2">
        <v>4395.26</v>
      </c>
      <c r="C4091" s="34">
        <f t="shared" si="129"/>
        <v>4.2108521626715856E-4</v>
      </c>
      <c r="D4091" s="2">
        <v>343.33</v>
      </c>
      <c r="E4091" s="34">
        <f t="shared" si="128"/>
        <v>1.0788430137624871E-3</v>
      </c>
      <c r="F4091" s="77"/>
    </row>
    <row r="4092" spans="1:6" x14ac:dyDescent="0.3">
      <c r="A4092" s="1">
        <v>41879.729169999999</v>
      </c>
      <c r="B4092" s="2">
        <v>4366.04</v>
      </c>
      <c r="C4092" s="34">
        <f t="shared" si="129"/>
        <v>-6.6480708763532181E-3</v>
      </c>
      <c r="D4092" s="2">
        <v>341.05</v>
      </c>
      <c r="E4092" s="34">
        <f t="shared" si="128"/>
        <v>-6.6408411732151729E-3</v>
      </c>
      <c r="F4092" s="77"/>
    </row>
    <row r="4093" spans="1:6" x14ac:dyDescent="0.3">
      <c r="A4093" s="1">
        <v>41880.729169999999</v>
      </c>
      <c r="B4093" s="2">
        <v>4381.04</v>
      </c>
      <c r="C4093" s="34">
        <f t="shared" si="129"/>
        <v>3.4356075528396701E-3</v>
      </c>
      <c r="D4093" s="2">
        <v>342</v>
      </c>
      <c r="E4093" s="34">
        <f t="shared" si="128"/>
        <v>2.7855153203342198E-3</v>
      </c>
      <c r="F4093" s="77"/>
    </row>
    <row r="4094" spans="1:6" x14ac:dyDescent="0.3">
      <c r="A4094" s="1">
        <v>41883.729169999999</v>
      </c>
      <c r="B4094" s="2">
        <v>4379.7299999999996</v>
      </c>
      <c r="C4094" s="34">
        <f t="shared" si="129"/>
        <v>-2.9901575881530196E-4</v>
      </c>
      <c r="D4094" s="2">
        <v>342.86</v>
      </c>
      <c r="E4094" s="34">
        <f t="shared" si="128"/>
        <v>2.5146198830410249E-3</v>
      </c>
      <c r="F4094" s="77"/>
    </row>
    <row r="4095" spans="1:6" x14ac:dyDescent="0.3">
      <c r="A4095" s="1">
        <v>41884.729169999999</v>
      </c>
      <c r="B4095" s="2">
        <v>4378.33</v>
      </c>
      <c r="C4095" s="34">
        <f t="shared" si="129"/>
        <v>-3.1965440792003363E-4</v>
      </c>
      <c r="D4095" s="2">
        <v>342.75</v>
      </c>
      <c r="E4095" s="34">
        <f t="shared" si="128"/>
        <v>-3.2083065974453095E-4</v>
      </c>
      <c r="F4095" s="77"/>
    </row>
    <row r="4096" spans="1:6" x14ac:dyDescent="0.3">
      <c r="A4096" s="1">
        <v>41885.729169999999</v>
      </c>
      <c r="B4096" s="2">
        <v>4421.87</v>
      </c>
      <c r="C4096" s="34">
        <f t="shared" si="129"/>
        <v>9.9444308674767612E-3</v>
      </c>
      <c r="D4096" s="2">
        <v>344.97</v>
      </c>
      <c r="E4096" s="34">
        <f t="shared" si="128"/>
        <v>6.4770240700220416E-3</v>
      </c>
      <c r="F4096" s="77"/>
    </row>
    <row r="4097" spans="1:6" x14ac:dyDescent="0.3">
      <c r="A4097" s="1">
        <v>41886.729169999999</v>
      </c>
      <c r="B4097" s="2">
        <v>4494.9399999999996</v>
      </c>
      <c r="C4097" s="34">
        <f t="shared" si="129"/>
        <v>1.6524682996107876E-2</v>
      </c>
      <c r="D4097" s="2">
        <v>348.89</v>
      </c>
      <c r="E4097" s="34">
        <f t="shared" si="128"/>
        <v>1.1363306954227825E-2</v>
      </c>
      <c r="F4097" s="77"/>
    </row>
    <row r="4098" spans="1:6" x14ac:dyDescent="0.3">
      <c r="A4098" s="1">
        <v>41887.729169999999</v>
      </c>
      <c r="B4098" s="2">
        <v>4486.49</v>
      </c>
      <c r="C4098" s="34">
        <f t="shared" si="129"/>
        <v>-1.8798916114564079E-3</v>
      </c>
      <c r="D4098" s="2">
        <v>347.57</v>
      </c>
      <c r="E4098" s="34">
        <f t="shared" si="128"/>
        <v>-3.7834274413138802E-3</v>
      </c>
      <c r="F4098" s="77"/>
    </row>
    <row r="4099" spans="1:6" x14ac:dyDescent="0.3">
      <c r="A4099" s="1">
        <v>41890.729169999999</v>
      </c>
      <c r="B4099" s="2">
        <v>4474.93</v>
      </c>
      <c r="C4099" s="34">
        <f t="shared" si="129"/>
        <v>-2.5766244881855194E-3</v>
      </c>
      <c r="D4099" s="2">
        <v>346.09</v>
      </c>
      <c r="E4099" s="34">
        <f t="shared" si="128"/>
        <v>-4.258135051932066E-3</v>
      </c>
      <c r="F4099" s="77"/>
    </row>
    <row r="4100" spans="1:6" x14ac:dyDescent="0.3">
      <c r="A4100" s="1">
        <v>41891.729169999999</v>
      </c>
      <c r="B4100" s="2">
        <v>4452.37</v>
      </c>
      <c r="C4100" s="34">
        <f t="shared" si="129"/>
        <v>-5.0414196423185231E-3</v>
      </c>
      <c r="D4100" s="2">
        <v>344.87</v>
      </c>
      <c r="E4100" s="34">
        <f t="shared" si="128"/>
        <v>-3.5250946285647622E-3</v>
      </c>
      <c r="F4100" s="77"/>
    </row>
    <row r="4101" spans="1:6" x14ac:dyDescent="0.3">
      <c r="A4101" s="1">
        <v>41892.729169999999</v>
      </c>
      <c r="B4101" s="2">
        <v>4450.79</v>
      </c>
      <c r="C4101" s="34">
        <f t="shared" si="129"/>
        <v>-3.5486718309574172E-4</v>
      </c>
      <c r="D4101" s="2">
        <v>344.7</v>
      </c>
      <c r="E4101" s="34">
        <f t="shared" si="128"/>
        <v>-4.9293936845773434E-4</v>
      </c>
      <c r="F4101" s="77"/>
    </row>
    <row r="4102" spans="1:6" x14ac:dyDescent="0.3">
      <c r="A4102" s="1">
        <v>41893.729169999999</v>
      </c>
      <c r="B4102" s="2">
        <v>4440.8999999999996</v>
      </c>
      <c r="C4102" s="34">
        <f t="shared" si="129"/>
        <v>-2.2220774289508638E-3</v>
      </c>
      <c r="D4102" s="2">
        <v>344.27</v>
      </c>
      <c r="E4102" s="34">
        <f t="shared" si="128"/>
        <v>-1.2474615607774853E-3</v>
      </c>
      <c r="F4102" s="77"/>
    </row>
    <row r="4103" spans="1:6" x14ac:dyDescent="0.3">
      <c r="A4103" s="1">
        <v>41894.729169999999</v>
      </c>
      <c r="B4103" s="2">
        <v>4441.7</v>
      </c>
      <c r="C4103" s="34">
        <f t="shared" si="129"/>
        <v>1.8014366457252962E-4</v>
      </c>
      <c r="D4103" s="2">
        <v>344.27</v>
      </c>
      <c r="E4103" s="34">
        <f t="shared" si="128"/>
        <v>0</v>
      </c>
      <c r="F4103" s="77"/>
    </row>
    <row r="4104" spans="1:6" x14ac:dyDescent="0.3">
      <c r="A4104" s="1">
        <v>41897.729169999999</v>
      </c>
      <c r="B4104" s="2">
        <v>4428.63</v>
      </c>
      <c r="C4104" s="34">
        <f t="shared" si="129"/>
        <v>-2.9425670351441724E-3</v>
      </c>
      <c r="D4104" s="2">
        <v>343.91</v>
      </c>
      <c r="E4104" s="34">
        <f t="shared" si="128"/>
        <v>-1.045690882156336E-3</v>
      </c>
      <c r="F4104" s="77"/>
    </row>
    <row r="4105" spans="1:6" x14ac:dyDescent="0.3">
      <c r="A4105" s="1">
        <v>41898.729169999999</v>
      </c>
      <c r="B4105" s="2">
        <v>4409.1499999999996</v>
      </c>
      <c r="C4105" s="34">
        <f t="shared" si="129"/>
        <v>-4.3986515017060412E-3</v>
      </c>
      <c r="D4105" s="2">
        <v>342.84</v>
      </c>
      <c r="E4105" s="34">
        <f t="shared" si="128"/>
        <v>-3.1112791137217766E-3</v>
      </c>
      <c r="F4105" s="77"/>
    </row>
    <row r="4106" spans="1:6" x14ac:dyDescent="0.3">
      <c r="A4106" s="1">
        <v>41899.729169999999</v>
      </c>
      <c r="B4106" s="2">
        <v>4431.41</v>
      </c>
      <c r="C4106" s="34">
        <f t="shared" si="129"/>
        <v>5.0485921322704908E-3</v>
      </c>
      <c r="D4106" s="2">
        <v>344.39</v>
      </c>
      <c r="E4106" s="34">
        <f t="shared" si="128"/>
        <v>4.5210593863027615E-3</v>
      </c>
      <c r="F4106" s="77"/>
    </row>
    <row r="4107" spans="1:6" x14ac:dyDescent="0.3">
      <c r="A4107" s="1">
        <v>41900.729169999999</v>
      </c>
      <c r="B4107" s="2">
        <v>4464.7</v>
      </c>
      <c r="C4107" s="34">
        <f t="shared" si="129"/>
        <v>7.5122816439914253E-3</v>
      </c>
      <c r="D4107" s="2">
        <v>347.78</v>
      </c>
      <c r="E4107" s="34">
        <f t="shared" si="128"/>
        <v>9.8434913905744992E-3</v>
      </c>
      <c r="F4107" s="77"/>
    </row>
    <row r="4108" spans="1:6" x14ac:dyDescent="0.3">
      <c r="A4108" s="1">
        <v>41901.729169999999</v>
      </c>
      <c r="B4108" s="2">
        <v>4461.22</v>
      </c>
      <c r="C4108" s="34">
        <f t="shared" si="129"/>
        <v>-7.7944766725634995E-4</v>
      </c>
      <c r="D4108" s="2">
        <v>348.52</v>
      </c>
      <c r="E4108" s="34">
        <f t="shared" si="128"/>
        <v>2.1277819311058543E-3</v>
      </c>
      <c r="F4108" s="77"/>
    </row>
    <row r="4109" spans="1:6" x14ac:dyDescent="0.3">
      <c r="A4109" s="1">
        <v>41904.729169999999</v>
      </c>
      <c r="B4109" s="2">
        <v>4442.55</v>
      </c>
      <c r="C4109" s="34">
        <f t="shared" si="129"/>
        <v>-4.1849538915363915E-3</v>
      </c>
      <c r="D4109" s="2">
        <v>346.69</v>
      </c>
      <c r="E4109" s="34">
        <f t="shared" si="128"/>
        <v>-5.2507747044645559E-3</v>
      </c>
      <c r="F4109" s="77"/>
    </row>
    <row r="4110" spans="1:6" x14ac:dyDescent="0.3">
      <c r="A4110" s="1">
        <v>41905.729169999999</v>
      </c>
      <c r="B4110" s="2">
        <v>4359.3500000000004</v>
      </c>
      <c r="C4110" s="34">
        <f t="shared" si="129"/>
        <v>-1.8727982802669629E-2</v>
      </c>
      <c r="D4110" s="2">
        <v>341.89</v>
      </c>
      <c r="E4110" s="34">
        <f t="shared" si="128"/>
        <v>-1.3845221956214515E-2</v>
      </c>
      <c r="F4110" s="77"/>
    </row>
    <row r="4111" spans="1:6" x14ac:dyDescent="0.3">
      <c r="A4111" s="1">
        <v>41906.729169999999</v>
      </c>
      <c r="B4111" s="2">
        <v>4413.72</v>
      </c>
      <c r="C4111" s="34">
        <f t="shared" si="129"/>
        <v>1.2472042850425025E-2</v>
      </c>
      <c r="D4111" s="2">
        <v>344.35</v>
      </c>
      <c r="E4111" s="34">
        <f t="shared" si="128"/>
        <v>7.1952967328674511E-3</v>
      </c>
      <c r="F4111" s="77"/>
    </row>
    <row r="4112" spans="1:6" x14ac:dyDescent="0.3">
      <c r="A4112" s="1">
        <v>41907.729169999999</v>
      </c>
      <c r="B4112" s="2">
        <v>4355.28</v>
      </c>
      <c r="C4112" s="34">
        <f t="shared" si="129"/>
        <v>-1.3240531796308019E-2</v>
      </c>
      <c r="D4112" s="2">
        <v>341.44</v>
      </c>
      <c r="E4112" s="34">
        <f t="shared" si="128"/>
        <v>-8.4507042253522124E-3</v>
      </c>
      <c r="F4112" s="77"/>
    </row>
    <row r="4113" spans="1:6" x14ac:dyDescent="0.3">
      <c r="A4113" s="1">
        <v>41908.729169999999</v>
      </c>
      <c r="B4113" s="2">
        <v>4394.75</v>
      </c>
      <c r="C4113" s="34">
        <f t="shared" si="129"/>
        <v>9.062563141749802E-3</v>
      </c>
      <c r="D4113" s="2">
        <v>342.3</v>
      </c>
      <c r="E4113" s="34">
        <f t="shared" si="128"/>
        <v>2.5187441424554535E-3</v>
      </c>
      <c r="F4113" s="77"/>
    </row>
    <row r="4114" spans="1:6" x14ac:dyDescent="0.3">
      <c r="A4114" s="1">
        <v>41911.729169999999</v>
      </c>
      <c r="B4114" s="2">
        <v>4358.07</v>
      </c>
      <c r="C4114" s="34">
        <f t="shared" si="129"/>
        <v>-8.346322316400312E-3</v>
      </c>
      <c r="D4114" s="2">
        <v>340.99</v>
      </c>
      <c r="E4114" s="34">
        <f t="shared" si="128"/>
        <v>-3.8270522933099294E-3</v>
      </c>
      <c r="F4114" s="77"/>
    </row>
    <row r="4115" spans="1:6" x14ac:dyDescent="0.3">
      <c r="A4115" s="1">
        <v>41912.729169999999</v>
      </c>
      <c r="B4115" s="2">
        <v>4416.24</v>
      </c>
      <c r="C4115" s="34">
        <f t="shared" si="129"/>
        <v>1.3347651598069721E-2</v>
      </c>
      <c r="D4115" s="2">
        <v>343.08</v>
      </c>
      <c r="E4115" s="34">
        <f t="shared" si="128"/>
        <v>6.1292120003517692E-3</v>
      </c>
      <c r="F4115" s="77"/>
    </row>
    <row r="4116" spans="1:6" x14ac:dyDescent="0.3">
      <c r="A4116" s="1">
        <v>41913.729169999999</v>
      </c>
      <c r="B4116" s="2">
        <v>4365.2700000000004</v>
      </c>
      <c r="C4116" s="34">
        <f t="shared" si="129"/>
        <v>-1.1541492310200407E-2</v>
      </c>
      <c r="D4116" s="2">
        <v>340.22</v>
      </c>
      <c r="E4116" s="34">
        <f t="shared" si="128"/>
        <v>-8.3362481053980142E-3</v>
      </c>
      <c r="F4116" s="77"/>
    </row>
    <row r="4117" spans="1:6" x14ac:dyDescent="0.3">
      <c r="A4117" s="1">
        <v>41914.729169999999</v>
      </c>
      <c r="B4117" s="2">
        <v>4242.67</v>
      </c>
      <c r="C4117" s="34">
        <f t="shared" si="129"/>
        <v>-2.8085318892073219E-2</v>
      </c>
      <c r="D4117" s="2">
        <v>332.05</v>
      </c>
      <c r="E4117" s="34">
        <f t="shared" si="128"/>
        <v>-2.4013873376050876E-2</v>
      </c>
      <c r="F4117" s="77"/>
    </row>
    <row r="4118" spans="1:6" x14ac:dyDescent="0.3">
      <c r="A4118" s="1">
        <v>41915.729169999999</v>
      </c>
      <c r="B4118" s="2">
        <v>4281.74</v>
      </c>
      <c r="C4118" s="34">
        <f t="shared" si="129"/>
        <v>9.208823688856338E-3</v>
      </c>
      <c r="D4118" s="2">
        <v>335.19</v>
      </c>
      <c r="E4118" s="34">
        <f t="shared" si="128"/>
        <v>9.4564071675951045E-3</v>
      </c>
      <c r="F4118" s="77"/>
    </row>
    <row r="4119" spans="1:6" x14ac:dyDescent="0.3">
      <c r="A4119" s="1">
        <v>41918.729169999999</v>
      </c>
      <c r="B4119" s="2">
        <v>4286.5200000000004</v>
      </c>
      <c r="C4119" s="34">
        <f t="shared" si="129"/>
        <v>1.1163685791291122E-3</v>
      </c>
      <c r="D4119" s="2">
        <v>336</v>
      </c>
      <c r="E4119" s="34">
        <f t="shared" si="128"/>
        <v>2.4165398729079079E-3</v>
      </c>
      <c r="F4119" s="77"/>
    </row>
    <row r="4120" spans="1:6" x14ac:dyDescent="0.3">
      <c r="A4120" s="1">
        <v>41919.729169999999</v>
      </c>
      <c r="B4120" s="2">
        <v>4209.1400000000003</v>
      </c>
      <c r="C4120" s="34">
        <f t="shared" si="129"/>
        <v>-1.8051939568694442E-2</v>
      </c>
      <c r="D4120" s="2">
        <v>330.85</v>
      </c>
      <c r="E4120" s="34">
        <f t="shared" si="128"/>
        <v>-1.5327380952380842E-2</v>
      </c>
      <c r="F4120" s="77"/>
    </row>
    <row r="4121" spans="1:6" x14ac:dyDescent="0.3">
      <c r="A4121" s="1">
        <v>41920.729169999999</v>
      </c>
      <c r="B4121" s="2">
        <v>4168.12</v>
      </c>
      <c r="C4121" s="34">
        <f t="shared" si="129"/>
        <v>-9.7454586922745001E-3</v>
      </c>
      <c r="D4121" s="2">
        <v>328</v>
      </c>
      <c r="E4121" s="34">
        <f t="shared" si="128"/>
        <v>-8.6141756082818155E-3</v>
      </c>
      <c r="F4121" s="77"/>
    </row>
    <row r="4122" spans="1:6" x14ac:dyDescent="0.3">
      <c r="A4122" s="1">
        <v>41921.729169999999</v>
      </c>
      <c r="B4122" s="2">
        <v>4141.45</v>
      </c>
      <c r="C4122" s="34">
        <f t="shared" si="129"/>
        <v>-6.3985681794190841E-3</v>
      </c>
      <c r="D4122" s="2">
        <v>326.67</v>
      </c>
      <c r="E4122" s="34">
        <f t="shared" si="128"/>
        <v>-4.0548780487804637E-3</v>
      </c>
      <c r="F4122" s="77"/>
    </row>
    <row r="4123" spans="1:6" x14ac:dyDescent="0.3">
      <c r="A4123" s="1">
        <v>41922.729169999999</v>
      </c>
      <c r="B4123" s="2">
        <v>4073.71</v>
      </c>
      <c r="C4123" s="34">
        <f t="shared" si="129"/>
        <v>-1.6356590083183353E-2</v>
      </c>
      <c r="D4123" s="2">
        <v>321.62</v>
      </c>
      <c r="E4123" s="34">
        <f t="shared" si="128"/>
        <v>-1.5459025928306835E-2</v>
      </c>
      <c r="F4123" s="77"/>
    </row>
    <row r="4124" spans="1:6" x14ac:dyDescent="0.3">
      <c r="A4124" s="1">
        <v>41925.729169999999</v>
      </c>
      <c r="B4124" s="2">
        <v>4078.7</v>
      </c>
      <c r="C4124" s="34">
        <f t="shared" si="129"/>
        <v>1.2249276458069502E-3</v>
      </c>
      <c r="D4124" s="2">
        <v>321.56</v>
      </c>
      <c r="E4124" s="34">
        <f t="shared" si="128"/>
        <v>-1.8655556246505167E-4</v>
      </c>
      <c r="F4124" s="77"/>
    </row>
    <row r="4125" spans="1:6" x14ac:dyDescent="0.3">
      <c r="A4125" s="1">
        <v>41926.729169999999</v>
      </c>
      <c r="B4125" s="2">
        <v>4088.25</v>
      </c>
      <c r="C4125" s="34">
        <f t="shared" si="129"/>
        <v>2.3414323191213171E-3</v>
      </c>
      <c r="D4125" s="2">
        <v>321.52999999999997</v>
      </c>
      <c r="E4125" s="34">
        <f t="shared" si="128"/>
        <v>-9.3295185968456096E-5</v>
      </c>
      <c r="F4125" s="77"/>
    </row>
    <row r="4126" spans="1:6" x14ac:dyDescent="0.3">
      <c r="A4126" s="1">
        <v>41927.729169999999</v>
      </c>
      <c r="B4126" s="2">
        <v>3939.72</v>
      </c>
      <c r="C4126" s="34">
        <f t="shared" si="129"/>
        <v>-3.6330948449825762E-2</v>
      </c>
      <c r="D4126" s="2">
        <v>311.36</v>
      </c>
      <c r="E4126" s="34">
        <f t="shared" si="128"/>
        <v>-3.1630018971790963E-2</v>
      </c>
      <c r="F4126" s="77"/>
    </row>
    <row r="4127" spans="1:6" x14ac:dyDescent="0.3">
      <c r="A4127" s="1">
        <v>41928.729169999999</v>
      </c>
      <c r="B4127" s="2">
        <v>3918.62</v>
      </c>
      <c r="C4127" s="34">
        <f t="shared" si="129"/>
        <v>-5.3557105581106823E-3</v>
      </c>
      <c r="D4127" s="2">
        <v>310.02999999999997</v>
      </c>
      <c r="E4127" s="34">
        <f t="shared" si="128"/>
        <v>-4.2715827338131174E-3</v>
      </c>
      <c r="F4127" s="77"/>
    </row>
    <row r="4128" spans="1:6" x14ac:dyDescent="0.3">
      <c r="A4128" s="1">
        <v>41929.729169999999</v>
      </c>
      <c r="B4128" s="2">
        <v>4033.18</v>
      </c>
      <c r="C4128" s="34">
        <f t="shared" si="129"/>
        <v>2.9234781632309303E-2</v>
      </c>
      <c r="D4128" s="2">
        <v>318.68</v>
      </c>
      <c r="E4128" s="34">
        <f t="shared" si="128"/>
        <v>2.7900525755572225E-2</v>
      </c>
      <c r="F4128" s="77"/>
    </row>
    <row r="4129" spans="1:6" x14ac:dyDescent="0.3">
      <c r="A4129" s="1">
        <v>41932.729169999999</v>
      </c>
      <c r="B4129" s="2">
        <v>3991.24</v>
      </c>
      <c r="C4129" s="34">
        <f t="shared" si="129"/>
        <v>-1.0398742431530494E-2</v>
      </c>
      <c r="D4129" s="2">
        <v>317.01</v>
      </c>
      <c r="E4129" s="34">
        <f t="shared" si="128"/>
        <v>-5.2403665118614384E-3</v>
      </c>
      <c r="F4129" s="77"/>
    </row>
    <row r="4130" spans="1:6" x14ac:dyDescent="0.3">
      <c r="A4130" s="1">
        <v>41933.729169999999</v>
      </c>
      <c r="B4130" s="2">
        <v>4081.24</v>
      </c>
      <c r="C4130" s="34">
        <f t="shared" si="129"/>
        <v>2.2549383149096602E-2</v>
      </c>
      <c r="D4130" s="2">
        <v>323.74</v>
      </c>
      <c r="E4130" s="34">
        <f t="shared" si="128"/>
        <v>2.1229614207753711E-2</v>
      </c>
      <c r="F4130" s="77"/>
    </row>
    <row r="4131" spans="1:6" x14ac:dyDescent="0.3">
      <c r="A4131" s="1">
        <v>41934.729169999999</v>
      </c>
      <c r="B4131" s="2">
        <v>4105.09</v>
      </c>
      <c r="C4131" s="34">
        <f t="shared" si="129"/>
        <v>5.8438121747312888E-3</v>
      </c>
      <c r="D4131" s="2">
        <v>326.11</v>
      </c>
      <c r="E4131" s="34">
        <f t="shared" si="128"/>
        <v>7.3206894421449231E-3</v>
      </c>
      <c r="F4131" s="77"/>
    </row>
    <row r="4132" spans="1:6" x14ac:dyDescent="0.3">
      <c r="A4132" s="1">
        <v>41935.729169999999</v>
      </c>
      <c r="B4132" s="2">
        <v>4157.68</v>
      </c>
      <c r="C4132" s="34">
        <f t="shared" si="129"/>
        <v>1.2810924973630344E-2</v>
      </c>
      <c r="D4132" s="2">
        <v>328.26</v>
      </c>
      <c r="E4132" s="34">
        <f t="shared" si="128"/>
        <v>6.5928674373676444E-3</v>
      </c>
      <c r="F4132" s="77"/>
    </row>
    <row r="4133" spans="1:6" x14ac:dyDescent="0.3">
      <c r="A4133" s="1">
        <v>41936.729169999999</v>
      </c>
      <c r="B4133" s="2">
        <v>4128.8999999999996</v>
      </c>
      <c r="C4133" s="34">
        <f t="shared" si="129"/>
        <v>-6.9221296492275597E-3</v>
      </c>
      <c r="D4133" s="2">
        <v>327.17</v>
      </c>
      <c r="E4133" s="34">
        <f t="shared" si="128"/>
        <v>-3.320538597453182E-3</v>
      </c>
      <c r="F4133" s="77"/>
    </row>
    <row r="4134" spans="1:6" x14ac:dyDescent="0.3">
      <c r="A4134" s="1">
        <v>41939.729169999999</v>
      </c>
      <c r="B4134" s="2">
        <v>4096.74</v>
      </c>
      <c r="C4134" s="34">
        <f t="shared" si="129"/>
        <v>-7.7889994913898919E-3</v>
      </c>
      <c r="D4134" s="2">
        <v>325.10000000000002</v>
      </c>
      <c r="E4134" s="34">
        <f t="shared" si="128"/>
        <v>-6.3269859705963327E-3</v>
      </c>
      <c r="F4134" s="77"/>
    </row>
    <row r="4135" spans="1:6" x14ac:dyDescent="0.3">
      <c r="A4135" s="1">
        <v>41940.729169999999</v>
      </c>
      <c r="B4135" s="2">
        <v>4112.67</v>
      </c>
      <c r="C4135" s="34">
        <f t="shared" si="129"/>
        <v>3.8884576516937663E-3</v>
      </c>
      <c r="D4135" s="2">
        <v>328.25</v>
      </c>
      <c r="E4135" s="34">
        <f t="shared" si="128"/>
        <v>9.6893263611195213E-3</v>
      </c>
      <c r="F4135" s="77"/>
    </row>
    <row r="4136" spans="1:6" x14ac:dyDescent="0.3">
      <c r="A4136" s="1">
        <v>41941.729169999999</v>
      </c>
      <c r="B4136" s="2">
        <v>4110.6400000000003</v>
      </c>
      <c r="C4136" s="34">
        <f t="shared" si="129"/>
        <v>-4.9359661728265447E-4</v>
      </c>
      <c r="D4136" s="2">
        <v>328.78</v>
      </c>
      <c r="E4136" s="34">
        <f t="shared" si="128"/>
        <v>1.6146230007614282E-3</v>
      </c>
      <c r="F4136" s="77"/>
    </row>
    <row r="4137" spans="1:6" x14ac:dyDescent="0.3">
      <c r="A4137" s="1">
        <v>41942.729169999999</v>
      </c>
      <c r="B4137" s="2">
        <v>4141.24</v>
      </c>
      <c r="C4137" s="34">
        <f t="shared" si="129"/>
        <v>7.4440962964403834E-3</v>
      </c>
      <c r="D4137" s="2">
        <v>330.71</v>
      </c>
      <c r="E4137" s="34">
        <f t="shared" si="128"/>
        <v>5.8701867510189132E-3</v>
      </c>
      <c r="F4137" s="77"/>
    </row>
    <row r="4138" spans="1:6" x14ac:dyDescent="0.3">
      <c r="A4138" s="1">
        <v>41943.729169999999</v>
      </c>
      <c r="B4138" s="2">
        <v>4233.09</v>
      </c>
      <c r="C4138" s="34">
        <f t="shared" si="129"/>
        <v>2.2179347248650227E-2</v>
      </c>
      <c r="D4138" s="2">
        <v>336.8</v>
      </c>
      <c r="E4138" s="34">
        <f t="shared" si="128"/>
        <v>1.8414925463396958E-2</v>
      </c>
      <c r="F4138" s="77"/>
    </row>
    <row r="4139" spans="1:6" x14ac:dyDescent="0.3">
      <c r="A4139" s="1">
        <v>41946.729169999999</v>
      </c>
      <c r="B4139" s="2">
        <v>4194.03</v>
      </c>
      <c r="C4139" s="34">
        <f t="shared" si="129"/>
        <v>-9.2273020417710239E-3</v>
      </c>
      <c r="D4139" s="2">
        <v>334.25</v>
      </c>
      <c r="E4139" s="34">
        <f t="shared" si="128"/>
        <v>-7.5712589073634318E-3</v>
      </c>
      <c r="F4139" s="77"/>
    </row>
    <row r="4140" spans="1:6" x14ac:dyDescent="0.3">
      <c r="A4140" s="1">
        <v>41947.729169999999</v>
      </c>
      <c r="B4140" s="2">
        <v>4130.1899999999996</v>
      </c>
      <c r="C4140" s="34">
        <f t="shared" si="129"/>
        <v>-1.5221636468980893E-2</v>
      </c>
      <c r="D4140" s="2">
        <v>330.88</v>
      </c>
      <c r="E4140" s="34">
        <f t="shared" si="128"/>
        <v>-1.0082273747195281E-2</v>
      </c>
      <c r="F4140" s="77"/>
    </row>
    <row r="4141" spans="1:6" x14ac:dyDescent="0.3">
      <c r="A4141" s="1">
        <v>41948.729169999999</v>
      </c>
      <c r="B4141" s="2">
        <v>4208.42</v>
      </c>
      <c r="C4141" s="34">
        <f t="shared" si="129"/>
        <v>1.8941017241337788E-2</v>
      </c>
      <c r="D4141" s="2">
        <v>336.36</v>
      </c>
      <c r="E4141" s="34">
        <f t="shared" si="128"/>
        <v>1.65618955512572E-2</v>
      </c>
      <c r="F4141" s="77"/>
    </row>
    <row r="4142" spans="1:6" x14ac:dyDescent="0.3">
      <c r="A4142" s="1">
        <v>41949.729169999999</v>
      </c>
      <c r="B4142" s="2">
        <v>4227.68</v>
      </c>
      <c r="C4142" s="34">
        <f t="shared" si="129"/>
        <v>4.5765394138417292E-3</v>
      </c>
      <c r="D4142" s="2">
        <v>337.08</v>
      </c>
      <c r="E4142" s="34">
        <f t="shared" si="128"/>
        <v>2.1405636817695139E-3</v>
      </c>
      <c r="F4142" s="77"/>
    </row>
    <row r="4143" spans="1:6" x14ac:dyDescent="0.3">
      <c r="A4143" s="1">
        <v>41950.729169999999</v>
      </c>
      <c r="B4143" s="2">
        <v>4189.8900000000003</v>
      </c>
      <c r="C4143" s="34">
        <f t="shared" si="129"/>
        <v>-8.9387087007530841E-3</v>
      </c>
      <c r="D4143" s="2">
        <v>335.25</v>
      </c>
      <c r="E4143" s="34">
        <f t="shared" si="128"/>
        <v>-5.4289782840868384E-3</v>
      </c>
      <c r="F4143" s="77"/>
    </row>
    <row r="4144" spans="1:6" x14ac:dyDescent="0.3">
      <c r="A4144" s="1">
        <v>41953.729169999999</v>
      </c>
      <c r="B4144" s="2">
        <v>4222.82</v>
      </c>
      <c r="C4144" s="34">
        <f t="shared" si="129"/>
        <v>7.8593948767149424E-3</v>
      </c>
      <c r="D4144" s="2">
        <v>337.71</v>
      </c>
      <c r="E4144" s="34">
        <f t="shared" si="128"/>
        <v>7.337807606264013E-3</v>
      </c>
      <c r="F4144" s="77"/>
    </row>
    <row r="4145" spans="1:6" x14ac:dyDescent="0.3">
      <c r="A4145" s="1">
        <v>41954.729169999999</v>
      </c>
      <c r="B4145" s="2">
        <v>4244.1000000000004</v>
      </c>
      <c r="C4145" s="34">
        <f t="shared" si="129"/>
        <v>5.0392865431159173E-3</v>
      </c>
      <c r="D4145" s="2">
        <v>338.93</v>
      </c>
      <c r="E4145" s="34">
        <f t="shared" si="128"/>
        <v>3.6125669953510631E-3</v>
      </c>
      <c r="F4145" s="77"/>
    </row>
    <row r="4146" spans="1:6" x14ac:dyDescent="0.3">
      <c r="A4146" s="1">
        <v>41955.729169999999</v>
      </c>
      <c r="B4146" s="2">
        <v>4179.88</v>
      </c>
      <c r="C4146" s="34">
        <f t="shared" si="129"/>
        <v>-1.5131594448764218E-2</v>
      </c>
      <c r="D4146" s="2">
        <v>335.09</v>
      </c>
      <c r="E4146" s="34">
        <f t="shared" ref="E4146:E4209" si="130">D4146/D4145-1</f>
        <v>-1.1329773109491681E-2</v>
      </c>
      <c r="F4146" s="77"/>
    </row>
    <row r="4147" spans="1:6" x14ac:dyDescent="0.3">
      <c r="A4147" s="1">
        <v>41956.729169999999</v>
      </c>
      <c r="B4147" s="2">
        <v>4187.95</v>
      </c>
      <c r="C4147" s="34">
        <f t="shared" si="129"/>
        <v>1.930677435715733E-3</v>
      </c>
      <c r="D4147" s="2">
        <v>335.86</v>
      </c>
      <c r="E4147" s="34">
        <f t="shared" si="130"/>
        <v>2.2978901190726653E-3</v>
      </c>
      <c r="F4147" s="77"/>
    </row>
    <row r="4148" spans="1:6" x14ac:dyDescent="0.3">
      <c r="A4148" s="1">
        <v>41957.729169999999</v>
      </c>
      <c r="B4148" s="2">
        <v>4202.46</v>
      </c>
      <c r="C4148" s="34">
        <f t="shared" si="129"/>
        <v>3.4647023006484368E-3</v>
      </c>
      <c r="D4148" s="2">
        <v>335.63</v>
      </c>
      <c r="E4148" s="34">
        <f t="shared" si="130"/>
        <v>-6.8480914666835258E-4</v>
      </c>
      <c r="F4148" s="77"/>
    </row>
    <row r="4149" spans="1:6" x14ac:dyDescent="0.3">
      <c r="A4149" s="1">
        <v>41960.729169999999</v>
      </c>
      <c r="B4149" s="2">
        <v>4226.1000000000004</v>
      </c>
      <c r="C4149" s="34">
        <f t="shared" si="129"/>
        <v>5.6252766236919438E-3</v>
      </c>
      <c r="D4149" s="2">
        <v>337.25</v>
      </c>
      <c r="E4149" s="34">
        <f t="shared" si="130"/>
        <v>4.8267437356612763E-3</v>
      </c>
      <c r="F4149" s="77"/>
    </row>
    <row r="4150" spans="1:6" x14ac:dyDescent="0.3">
      <c r="A4150" s="1">
        <v>41961.729169999999</v>
      </c>
      <c r="B4150" s="2">
        <v>4262.38</v>
      </c>
      <c r="C4150" s="34">
        <f t="shared" si="129"/>
        <v>8.5847471664182162E-3</v>
      </c>
      <c r="D4150" s="2">
        <v>339.3</v>
      </c>
      <c r="E4150" s="34">
        <f t="shared" si="130"/>
        <v>6.0785767234989851E-3</v>
      </c>
      <c r="F4150" s="77"/>
    </row>
    <row r="4151" spans="1:6" x14ac:dyDescent="0.3">
      <c r="A4151" s="1">
        <v>41962.729169999999</v>
      </c>
      <c r="B4151" s="2">
        <v>4266.1899999999996</v>
      </c>
      <c r="C4151" s="34">
        <f t="shared" ref="C4151:C4214" si="131">B4151/B4150-1</f>
        <v>8.9386680680725306E-4</v>
      </c>
      <c r="D4151" s="2">
        <v>339.15</v>
      </c>
      <c r="E4151" s="34">
        <f t="shared" si="130"/>
        <v>-4.4208664898326422E-4</v>
      </c>
      <c r="F4151" s="77"/>
    </row>
    <row r="4152" spans="1:6" x14ac:dyDescent="0.3">
      <c r="A4152" s="1">
        <v>41963.729169999999</v>
      </c>
      <c r="B4152" s="2">
        <v>4234.21</v>
      </c>
      <c r="C4152" s="34">
        <f t="shared" si="131"/>
        <v>-7.4961499605032955E-3</v>
      </c>
      <c r="D4152" s="2">
        <v>338.28</v>
      </c>
      <c r="E4152" s="34">
        <f t="shared" si="130"/>
        <v>-2.5652366209641952E-3</v>
      </c>
      <c r="F4152" s="77"/>
    </row>
    <row r="4153" spans="1:6" x14ac:dyDescent="0.3">
      <c r="A4153" s="1">
        <v>41964.729169999999</v>
      </c>
      <c r="B4153" s="2">
        <v>4347.2299999999996</v>
      </c>
      <c r="C4153" s="34">
        <f t="shared" si="131"/>
        <v>2.6692110216545606E-2</v>
      </c>
      <c r="D4153" s="2">
        <v>345.24</v>
      </c>
      <c r="E4153" s="34">
        <f t="shared" si="130"/>
        <v>2.0574671869457273E-2</v>
      </c>
      <c r="F4153" s="77"/>
    </row>
    <row r="4154" spans="1:6" x14ac:dyDescent="0.3">
      <c r="A4154" s="1">
        <v>41967.729169999999</v>
      </c>
      <c r="B4154" s="2">
        <v>4368.4399999999996</v>
      </c>
      <c r="C4154" s="34">
        <f t="shared" si="131"/>
        <v>4.8789689066370823E-3</v>
      </c>
      <c r="D4154" s="2">
        <v>345.72</v>
      </c>
      <c r="E4154" s="34">
        <f t="shared" si="130"/>
        <v>1.3903371567605127E-3</v>
      </c>
      <c r="F4154" s="77"/>
    </row>
    <row r="4155" spans="1:6" x14ac:dyDescent="0.3">
      <c r="A4155" s="1">
        <v>41968.729169999999</v>
      </c>
      <c r="B4155" s="2">
        <v>4382.3100000000004</v>
      </c>
      <c r="C4155" s="34">
        <f t="shared" si="131"/>
        <v>3.1750464696782554E-3</v>
      </c>
      <c r="D4155" s="2">
        <v>346.28</v>
      </c>
      <c r="E4155" s="34">
        <f t="shared" si="130"/>
        <v>1.619807937058626E-3</v>
      </c>
      <c r="F4155" s="77"/>
    </row>
    <row r="4156" spans="1:6" x14ac:dyDescent="0.3">
      <c r="A4156" s="1">
        <v>41969.729169999999</v>
      </c>
      <c r="B4156" s="2">
        <v>4373.42</v>
      </c>
      <c r="C4156" s="34">
        <f t="shared" si="131"/>
        <v>-2.0286104816866768E-3</v>
      </c>
      <c r="D4156" s="2">
        <v>346.28</v>
      </c>
      <c r="E4156" s="34">
        <f t="shared" si="130"/>
        <v>0</v>
      </c>
      <c r="F4156" s="77"/>
    </row>
    <row r="4157" spans="1:6" x14ac:dyDescent="0.3">
      <c r="A4157" s="1">
        <v>41970.729169999999</v>
      </c>
      <c r="B4157" s="2">
        <v>4382.34</v>
      </c>
      <c r="C4157" s="34">
        <f t="shared" si="131"/>
        <v>2.0395937275632381E-3</v>
      </c>
      <c r="D4157" s="2">
        <v>347.49</v>
      </c>
      <c r="E4157" s="34">
        <f t="shared" si="130"/>
        <v>3.4942820838628208E-3</v>
      </c>
      <c r="F4157" s="77"/>
    </row>
    <row r="4158" spans="1:6" x14ac:dyDescent="0.3">
      <c r="A4158" s="1">
        <v>41971.729169999999</v>
      </c>
      <c r="B4158" s="2">
        <v>4390.18</v>
      </c>
      <c r="C4158" s="34">
        <f t="shared" si="131"/>
        <v>1.7889985715393575E-3</v>
      </c>
      <c r="D4158" s="2">
        <v>347.25</v>
      </c>
      <c r="E4158" s="34">
        <f t="shared" si="130"/>
        <v>-6.906673573340294E-4</v>
      </c>
      <c r="F4158" s="77"/>
    </row>
    <row r="4159" spans="1:6" x14ac:dyDescent="0.3">
      <c r="A4159" s="1">
        <v>41974.729169999999</v>
      </c>
      <c r="B4159" s="2">
        <v>4377.33</v>
      </c>
      <c r="C4159" s="34">
        <f t="shared" si="131"/>
        <v>-2.9269870483671356E-3</v>
      </c>
      <c r="D4159" s="2">
        <v>345.64</v>
      </c>
      <c r="E4159" s="34">
        <f t="shared" si="130"/>
        <v>-4.6364290856731882E-3</v>
      </c>
      <c r="F4159" s="77"/>
    </row>
    <row r="4160" spans="1:6" x14ac:dyDescent="0.3">
      <c r="A4160" s="1">
        <v>41975.729169999999</v>
      </c>
      <c r="B4160" s="2">
        <v>4388.3</v>
      </c>
      <c r="C4160" s="34">
        <f t="shared" si="131"/>
        <v>2.506093897421513E-3</v>
      </c>
      <c r="D4160" s="2">
        <v>347.37</v>
      </c>
      <c r="E4160" s="34">
        <f t="shared" si="130"/>
        <v>5.0052077305868803E-3</v>
      </c>
      <c r="F4160" s="77"/>
    </row>
    <row r="4161" spans="1:6" x14ac:dyDescent="0.3">
      <c r="A4161" s="1">
        <v>41976.729169999999</v>
      </c>
      <c r="B4161" s="2">
        <v>4391.8599999999997</v>
      </c>
      <c r="C4161" s="34">
        <f t="shared" si="131"/>
        <v>8.1124809151589261E-4</v>
      </c>
      <c r="D4161" s="2">
        <v>349.34</v>
      </c>
      <c r="E4161" s="34">
        <f t="shared" si="130"/>
        <v>5.6711863430922715E-3</v>
      </c>
      <c r="F4161" s="77"/>
    </row>
    <row r="4162" spans="1:6" x14ac:dyDescent="0.3">
      <c r="A4162" s="1">
        <v>41977.729169999999</v>
      </c>
      <c r="B4162" s="2">
        <v>4323.8900000000003</v>
      </c>
      <c r="C4162" s="34">
        <f t="shared" si="131"/>
        <v>-1.5476358536018808E-2</v>
      </c>
      <c r="D4162" s="2">
        <v>344.84</v>
      </c>
      <c r="E4162" s="34">
        <f t="shared" si="130"/>
        <v>-1.2881433560428257E-2</v>
      </c>
      <c r="F4162" s="77"/>
    </row>
    <row r="4163" spans="1:6" x14ac:dyDescent="0.3">
      <c r="A4163" s="1">
        <v>41978.729169999999</v>
      </c>
      <c r="B4163" s="2">
        <v>4419.4799999999996</v>
      </c>
      <c r="C4163" s="34">
        <f t="shared" si="131"/>
        <v>2.2107407912782095E-2</v>
      </c>
      <c r="D4163" s="2">
        <v>350.97</v>
      </c>
      <c r="E4163" s="34">
        <f t="shared" si="130"/>
        <v>1.7776360051038331E-2</v>
      </c>
      <c r="F4163" s="77"/>
    </row>
    <row r="4164" spans="1:6" x14ac:dyDescent="0.3">
      <c r="A4164" s="1">
        <v>41981.729169999999</v>
      </c>
      <c r="B4164" s="2">
        <v>4375.4799999999996</v>
      </c>
      <c r="C4164" s="34">
        <f t="shared" si="131"/>
        <v>-9.9559224162119042E-3</v>
      </c>
      <c r="D4164" s="2">
        <v>348.61</v>
      </c>
      <c r="E4164" s="34">
        <f t="shared" si="130"/>
        <v>-6.7242214434282133E-3</v>
      </c>
      <c r="F4164" s="77"/>
    </row>
    <row r="4165" spans="1:6" x14ac:dyDescent="0.3">
      <c r="A4165" s="1">
        <v>41982.729169999999</v>
      </c>
      <c r="B4165" s="2">
        <v>4263.9399999999996</v>
      </c>
      <c r="C4165" s="34">
        <f t="shared" si="131"/>
        <v>-2.5492060299669994E-2</v>
      </c>
      <c r="D4165" s="2">
        <v>340.48</v>
      </c>
      <c r="E4165" s="34">
        <f t="shared" si="130"/>
        <v>-2.3321189868334202E-2</v>
      </c>
      <c r="F4165" s="77"/>
    </row>
    <row r="4166" spans="1:6" x14ac:dyDescent="0.3">
      <c r="A4166" s="1">
        <v>41983.729169999999</v>
      </c>
      <c r="B4166" s="2">
        <v>4227.91</v>
      </c>
      <c r="C4166" s="34">
        <f t="shared" si="131"/>
        <v>-8.4499312842112317E-3</v>
      </c>
      <c r="D4166" s="2">
        <v>339.32</v>
      </c>
      <c r="E4166" s="34">
        <f t="shared" si="130"/>
        <v>-3.4069548872180944E-3</v>
      </c>
      <c r="F4166" s="77"/>
    </row>
    <row r="4167" spans="1:6" x14ac:dyDescent="0.3">
      <c r="A4167" s="1">
        <v>41984.729169999999</v>
      </c>
      <c r="B4167" s="2">
        <v>4225.8599999999997</v>
      </c>
      <c r="C4167" s="34">
        <f t="shared" si="131"/>
        <v>-4.8487314062983788E-4</v>
      </c>
      <c r="D4167" s="2">
        <v>339.31</v>
      </c>
      <c r="E4167" s="34">
        <f t="shared" si="130"/>
        <v>-2.9470706118139844E-5</v>
      </c>
      <c r="F4167" s="77"/>
    </row>
    <row r="4168" spans="1:6" x14ac:dyDescent="0.3">
      <c r="A4168" s="1">
        <v>41985.729169999999</v>
      </c>
      <c r="B4168" s="2">
        <v>4108.93</v>
      </c>
      <c r="C4168" s="34">
        <f t="shared" si="131"/>
        <v>-2.7670107386425391E-2</v>
      </c>
      <c r="D4168" s="2">
        <v>330.54</v>
      </c>
      <c r="E4168" s="34">
        <f t="shared" si="130"/>
        <v>-2.5846570982287487E-2</v>
      </c>
      <c r="F4168" s="77"/>
    </row>
    <row r="4169" spans="1:6" x14ac:dyDescent="0.3">
      <c r="A4169" s="1">
        <v>41988.729169999999</v>
      </c>
      <c r="B4169" s="2">
        <v>4005.38</v>
      </c>
      <c r="C4169" s="34">
        <f t="shared" si="131"/>
        <v>-2.5201208100405714E-2</v>
      </c>
      <c r="D4169" s="2">
        <v>323.29000000000002</v>
      </c>
      <c r="E4169" s="34">
        <f t="shared" si="130"/>
        <v>-2.1933805288316122E-2</v>
      </c>
      <c r="F4169" s="77"/>
    </row>
    <row r="4170" spans="1:6" x14ac:dyDescent="0.3">
      <c r="A4170" s="1">
        <v>41989.729169999999</v>
      </c>
      <c r="B4170" s="2">
        <v>4093.2</v>
      </c>
      <c r="C4170" s="34">
        <f t="shared" si="131"/>
        <v>2.1925510188796071E-2</v>
      </c>
      <c r="D4170" s="2">
        <v>328.88</v>
      </c>
      <c r="E4170" s="34">
        <f t="shared" si="130"/>
        <v>1.7290977141266373E-2</v>
      </c>
      <c r="F4170" s="77"/>
    </row>
    <row r="4171" spans="1:6" x14ac:dyDescent="0.3">
      <c r="A4171" s="1">
        <v>41990.729169999999</v>
      </c>
      <c r="B4171" s="2">
        <v>4111.91</v>
      </c>
      <c r="C4171" s="34">
        <f t="shared" si="131"/>
        <v>4.5709957979087612E-3</v>
      </c>
      <c r="D4171" s="2">
        <v>329.34</v>
      </c>
      <c r="E4171" s="34">
        <f t="shared" si="130"/>
        <v>1.398686450985176E-3</v>
      </c>
      <c r="F4171" s="77"/>
    </row>
    <row r="4172" spans="1:6" x14ac:dyDescent="0.3">
      <c r="A4172" s="1">
        <v>41991.729169999999</v>
      </c>
      <c r="B4172" s="2">
        <v>4249.49</v>
      </c>
      <c r="C4172" s="34">
        <f t="shared" si="131"/>
        <v>3.3458903526584871E-2</v>
      </c>
      <c r="D4172" s="2">
        <v>339.05</v>
      </c>
      <c r="E4172" s="34">
        <f t="shared" si="130"/>
        <v>2.9483208841926345E-2</v>
      </c>
      <c r="F4172" s="77"/>
    </row>
    <row r="4173" spans="1:6" x14ac:dyDescent="0.3">
      <c r="A4173" s="1">
        <v>41992.729169999999</v>
      </c>
      <c r="B4173" s="2">
        <v>4241.6499999999996</v>
      </c>
      <c r="C4173" s="34">
        <f t="shared" si="131"/>
        <v>-1.8449272736258404E-3</v>
      </c>
      <c r="D4173" s="2">
        <v>340.3</v>
      </c>
      <c r="E4173" s="34">
        <f t="shared" si="130"/>
        <v>3.6867718625570589E-3</v>
      </c>
      <c r="F4173" s="77"/>
    </row>
    <row r="4174" spans="1:6" x14ac:dyDescent="0.3">
      <c r="A4174" s="1">
        <v>41995.729169999999</v>
      </c>
      <c r="B4174" s="2">
        <v>4254.43</v>
      </c>
      <c r="C4174" s="34">
        <f t="shared" si="131"/>
        <v>3.0129784399939297E-3</v>
      </c>
      <c r="D4174" s="2">
        <v>341.97</v>
      </c>
      <c r="E4174" s="34">
        <f t="shared" si="130"/>
        <v>4.907434616514994E-3</v>
      </c>
      <c r="F4174" s="77"/>
    </row>
    <row r="4175" spans="1:6" x14ac:dyDescent="0.3">
      <c r="A4175" s="1">
        <v>41996.729169999999</v>
      </c>
      <c r="B4175" s="2">
        <v>4314.97</v>
      </c>
      <c r="C4175" s="34">
        <f t="shared" si="131"/>
        <v>1.4229873332032739E-2</v>
      </c>
      <c r="D4175" s="2">
        <v>344.06</v>
      </c>
      <c r="E4175" s="34">
        <f t="shared" si="130"/>
        <v>6.1116472205162697E-3</v>
      </c>
      <c r="F4175" s="77"/>
    </row>
    <row r="4176" spans="1:6" x14ac:dyDescent="0.3">
      <c r="A4176" s="1">
        <v>41997.729169999999</v>
      </c>
      <c r="B4176" s="2">
        <v>4295.8500000000004</v>
      </c>
      <c r="C4176" s="34">
        <f t="shared" si="131"/>
        <v>-4.4310852682637458E-3</v>
      </c>
      <c r="D4176" s="2">
        <v>343.89</v>
      </c>
      <c r="E4176" s="34">
        <f t="shared" si="130"/>
        <v>-4.9409986630244429E-4</v>
      </c>
      <c r="F4176" s="77"/>
    </row>
    <row r="4177" spans="1:6" x14ac:dyDescent="0.3">
      <c r="A4177" s="1">
        <v>42002.729169999999</v>
      </c>
      <c r="B4177" s="2">
        <v>4317.93</v>
      </c>
      <c r="C4177" s="34">
        <f t="shared" si="131"/>
        <v>5.1398442683054935E-3</v>
      </c>
      <c r="D4177" s="2">
        <v>344.27</v>
      </c>
      <c r="E4177" s="34">
        <f t="shared" si="130"/>
        <v>1.1050045072551473E-3</v>
      </c>
      <c r="F4177" s="77"/>
    </row>
    <row r="4178" spans="1:6" x14ac:dyDescent="0.3">
      <c r="A4178" s="1">
        <v>42003.729169999999</v>
      </c>
      <c r="B4178" s="2">
        <v>4245.54</v>
      </c>
      <c r="C4178" s="34">
        <f t="shared" si="131"/>
        <v>-1.6764977662907965E-2</v>
      </c>
      <c r="D4178" s="2">
        <v>341.02</v>
      </c>
      <c r="E4178" s="34">
        <f t="shared" si="130"/>
        <v>-9.4402649083568102E-3</v>
      </c>
      <c r="F4178" s="77"/>
    </row>
    <row r="4179" spans="1:6" x14ac:dyDescent="0.3">
      <c r="A4179" s="1">
        <v>42004.729169999999</v>
      </c>
      <c r="B4179" s="2">
        <v>4272.75</v>
      </c>
      <c r="C4179" s="34">
        <f t="shared" si="131"/>
        <v>6.4090787037691666E-3</v>
      </c>
      <c r="D4179" s="2">
        <v>342.54</v>
      </c>
      <c r="E4179" s="34">
        <f t="shared" si="130"/>
        <v>4.45721658553766E-3</v>
      </c>
      <c r="F4179" s="77"/>
    </row>
    <row r="4180" spans="1:6" x14ac:dyDescent="0.3">
      <c r="A4180" s="1">
        <v>42006.729169999999</v>
      </c>
      <c r="B4180" s="2">
        <v>4252.29</v>
      </c>
      <c r="C4180" s="34">
        <f t="shared" si="131"/>
        <v>-4.7884851676320839E-3</v>
      </c>
      <c r="D4180" s="2">
        <v>341.33</v>
      </c>
      <c r="E4180" s="34">
        <f t="shared" si="130"/>
        <v>-3.5324341682724247E-3</v>
      </c>
      <c r="F4180" s="77"/>
    </row>
    <row r="4181" spans="1:6" x14ac:dyDescent="0.3">
      <c r="A4181" s="1">
        <v>42009.729169999999</v>
      </c>
      <c r="B4181" s="2">
        <v>4111.3599999999997</v>
      </c>
      <c r="C4181" s="34">
        <f t="shared" si="131"/>
        <v>-3.314214223394929E-2</v>
      </c>
      <c r="D4181" s="2">
        <v>333.99</v>
      </c>
      <c r="E4181" s="34">
        <f t="shared" si="130"/>
        <v>-2.1504116251135241E-2</v>
      </c>
      <c r="F4181" s="77"/>
    </row>
    <row r="4182" spans="1:6" x14ac:dyDescent="0.3">
      <c r="A4182" s="1">
        <v>42010.729169999999</v>
      </c>
      <c r="B4182" s="2">
        <v>4083.5</v>
      </c>
      <c r="C4182" s="34">
        <f t="shared" si="131"/>
        <v>-6.7763465130759037E-3</v>
      </c>
      <c r="D4182" s="2">
        <v>331.61</v>
      </c>
      <c r="E4182" s="34">
        <f t="shared" si="130"/>
        <v>-7.1259618551453574E-3</v>
      </c>
      <c r="F4182" s="77"/>
    </row>
    <row r="4183" spans="1:6" x14ac:dyDescent="0.3">
      <c r="A4183" s="1">
        <v>42011.729169999999</v>
      </c>
      <c r="B4183" s="2">
        <v>4112.7299999999996</v>
      </c>
      <c r="C4183" s="34">
        <f t="shared" si="131"/>
        <v>7.1580751806048504E-3</v>
      </c>
      <c r="D4183" s="2">
        <v>333.2</v>
      </c>
      <c r="E4183" s="34">
        <f t="shared" si="130"/>
        <v>4.7947890594373099E-3</v>
      </c>
      <c r="F4183" s="77"/>
    </row>
    <row r="4184" spans="1:6" x14ac:dyDescent="0.3">
      <c r="A4184" s="1">
        <v>42012.729169999999</v>
      </c>
      <c r="B4184" s="2">
        <v>4260.1899999999996</v>
      </c>
      <c r="C4184" s="34">
        <f t="shared" si="131"/>
        <v>3.5854529716271122E-2</v>
      </c>
      <c r="D4184" s="2">
        <v>342.35</v>
      </c>
      <c r="E4184" s="34">
        <f t="shared" si="130"/>
        <v>2.7460984393757659E-2</v>
      </c>
      <c r="F4184" s="77"/>
    </row>
    <row r="4185" spans="1:6" x14ac:dyDescent="0.3">
      <c r="A4185" s="1">
        <v>42013.729169999999</v>
      </c>
      <c r="B4185" s="2">
        <v>4179.07</v>
      </c>
      <c r="C4185" s="34">
        <f t="shared" si="131"/>
        <v>-1.90414042566176E-2</v>
      </c>
      <c r="D4185" s="2">
        <v>337.93</v>
      </c>
      <c r="E4185" s="34">
        <f t="shared" si="130"/>
        <v>-1.2910763838177353E-2</v>
      </c>
      <c r="F4185" s="77"/>
    </row>
    <row r="4186" spans="1:6" x14ac:dyDescent="0.3">
      <c r="A4186" s="1">
        <v>42016.729169999999</v>
      </c>
      <c r="B4186" s="2">
        <v>4228.24</v>
      </c>
      <c r="C4186" s="34">
        <f t="shared" si="131"/>
        <v>1.1765775639077658E-2</v>
      </c>
      <c r="D4186" s="2">
        <v>339.87</v>
      </c>
      <c r="E4186" s="34">
        <f t="shared" si="130"/>
        <v>5.7408339005118325E-3</v>
      </c>
      <c r="F4186" s="77"/>
    </row>
    <row r="4187" spans="1:6" x14ac:dyDescent="0.3">
      <c r="A4187" s="1">
        <v>42017.729169999999</v>
      </c>
      <c r="B4187" s="2">
        <v>4290.28</v>
      </c>
      <c r="C4187" s="34">
        <f t="shared" si="131"/>
        <v>1.4672771649669736E-2</v>
      </c>
      <c r="D4187" s="2">
        <v>344.77</v>
      </c>
      <c r="E4187" s="34">
        <f t="shared" si="130"/>
        <v>1.4417277194221256E-2</v>
      </c>
      <c r="F4187" s="77"/>
    </row>
    <row r="4188" spans="1:6" x14ac:dyDescent="0.3">
      <c r="A4188" s="1">
        <v>42018.729169999999</v>
      </c>
      <c r="B4188" s="2">
        <v>4223.24</v>
      </c>
      <c r="C4188" s="34">
        <f t="shared" si="131"/>
        <v>-1.5626019746962871E-2</v>
      </c>
      <c r="D4188" s="2">
        <v>339.67</v>
      </c>
      <c r="E4188" s="34">
        <f t="shared" si="130"/>
        <v>-1.4792470342547159E-2</v>
      </c>
      <c r="F4188" s="77"/>
    </row>
    <row r="4189" spans="1:6" x14ac:dyDescent="0.3">
      <c r="A4189" s="1">
        <v>42019.729169999999</v>
      </c>
      <c r="B4189" s="2">
        <v>4323.2</v>
      </c>
      <c r="C4189" s="34">
        <f t="shared" si="131"/>
        <v>2.3669031359809134E-2</v>
      </c>
      <c r="D4189" s="2">
        <v>348.45</v>
      </c>
      <c r="E4189" s="34">
        <f t="shared" si="130"/>
        <v>2.584861777607661E-2</v>
      </c>
      <c r="F4189" s="77"/>
    </row>
    <row r="4190" spans="1:6" x14ac:dyDescent="0.3">
      <c r="A4190" s="1">
        <v>42020.729169999999</v>
      </c>
      <c r="B4190" s="2">
        <v>4379.62</v>
      </c>
      <c r="C4190" s="34">
        <f t="shared" si="131"/>
        <v>1.3050518134715139E-2</v>
      </c>
      <c r="D4190" s="2">
        <v>352.4</v>
      </c>
      <c r="E4190" s="34">
        <f t="shared" si="130"/>
        <v>1.133591620031571E-2</v>
      </c>
      <c r="F4190" s="77"/>
    </row>
    <row r="4191" spans="1:6" x14ac:dyDescent="0.3">
      <c r="A4191" s="1">
        <v>42023.729169999999</v>
      </c>
      <c r="B4191" s="2">
        <v>4394.93</v>
      </c>
      <c r="C4191" s="34">
        <f t="shared" si="131"/>
        <v>3.4957370730794857E-3</v>
      </c>
      <c r="D4191" s="2">
        <v>353.18</v>
      </c>
      <c r="E4191" s="34">
        <f t="shared" si="130"/>
        <v>2.2133938706017098E-3</v>
      </c>
      <c r="F4191" s="77"/>
    </row>
    <row r="4192" spans="1:6" x14ac:dyDescent="0.3">
      <c r="A4192" s="1">
        <v>42024.729169999999</v>
      </c>
      <c r="B4192" s="2">
        <v>4446.0200000000004</v>
      </c>
      <c r="C4192" s="34">
        <f t="shared" si="131"/>
        <v>1.1624758528577361E-2</v>
      </c>
      <c r="D4192" s="2">
        <v>355.96</v>
      </c>
      <c r="E4192" s="34">
        <f t="shared" si="130"/>
        <v>7.8713403930006365E-3</v>
      </c>
      <c r="F4192" s="77"/>
    </row>
    <row r="4193" spans="1:6" x14ac:dyDescent="0.3">
      <c r="A4193" s="1">
        <v>42025.729169999999</v>
      </c>
      <c r="B4193" s="2">
        <v>4484.82</v>
      </c>
      <c r="C4193" s="34">
        <f t="shared" si="131"/>
        <v>8.7269063117123569E-3</v>
      </c>
      <c r="D4193" s="2">
        <v>358.12</v>
      </c>
      <c r="E4193" s="34">
        <f t="shared" si="130"/>
        <v>6.0680975390494662E-3</v>
      </c>
      <c r="F4193" s="77"/>
    </row>
    <row r="4194" spans="1:6" x14ac:dyDescent="0.3">
      <c r="A4194" s="1">
        <v>42026.729169999999</v>
      </c>
      <c r="B4194" s="2">
        <v>4552.8</v>
      </c>
      <c r="C4194" s="34">
        <f t="shared" si="131"/>
        <v>1.5157798975209857E-2</v>
      </c>
      <c r="D4194" s="2">
        <v>364.05</v>
      </c>
      <c r="E4194" s="34">
        <f t="shared" si="130"/>
        <v>1.6558695409359947E-2</v>
      </c>
      <c r="F4194" s="77"/>
    </row>
    <row r="4195" spans="1:6" x14ac:dyDescent="0.3">
      <c r="A4195" s="1">
        <v>42027.729169999999</v>
      </c>
      <c r="B4195" s="2">
        <v>4640.6899999999996</v>
      </c>
      <c r="C4195" s="34">
        <f t="shared" si="131"/>
        <v>1.930460376032328E-2</v>
      </c>
      <c r="D4195" s="2">
        <v>370.37</v>
      </c>
      <c r="E4195" s="34">
        <f t="shared" si="130"/>
        <v>1.7360252712539381E-2</v>
      </c>
      <c r="F4195" s="77"/>
    </row>
    <row r="4196" spans="1:6" x14ac:dyDescent="0.3">
      <c r="A4196" s="1">
        <v>42030.729169999999</v>
      </c>
      <c r="B4196" s="2">
        <v>4675.13</v>
      </c>
      <c r="C4196" s="34">
        <f t="shared" si="131"/>
        <v>7.421310193096442E-3</v>
      </c>
      <c r="D4196" s="2">
        <v>372.39</v>
      </c>
      <c r="E4196" s="34">
        <f t="shared" si="130"/>
        <v>5.4540054540053173E-3</v>
      </c>
      <c r="F4196" s="77"/>
    </row>
    <row r="4197" spans="1:6" x14ac:dyDescent="0.3">
      <c r="A4197" s="1">
        <v>42031.729169999999</v>
      </c>
      <c r="B4197" s="2">
        <v>4624.21</v>
      </c>
      <c r="C4197" s="34">
        <f t="shared" si="131"/>
        <v>-1.0891675739498119E-2</v>
      </c>
      <c r="D4197" s="2">
        <v>368.7</v>
      </c>
      <c r="E4197" s="34">
        <f t="shared" si="130"/>
        <v>-9.908966406187103E-3</v>
      </c>
      <c r="F4197" s="77"/>
    </row>
    <row r="4198" spans="1:6" x14ac:dyDescent="0.3">
      <c r="A4198" s="1">
        <v>42032.729169999999</v>
      </c>
      <c r="B4198" s="2">
        <v>4610.9399999999996</v>
      </c>
      <c r="C4198" s="34">
        <f t="shared" si="131"/>
        <v>-2.8696793614477745E-3</v>
      </c>
      <c r="D4198" s="2">
        <v>369.08</v>
      </c>
      <c r="E4198" s="34">
        <f t="shared" si="130"/>
        <v>1.0306482234878622E-3</v>
      </c>
      <c r="F4198" s="77"/>
    </row>
    <row r="4199" spans="1:6" x14ac:dyDescent="0.3">
      <c r="A4199" s="1">
        <v>42033.729169999999</v>
      </c>
      <c r="B4199" s="2">
        <v>4631.43</v>
      </c>
      <c r="C4199" s="34">
        <f t="shared" si="131"/>
        <v>4.4437793595233366E-3</v>
      </c>
      <c r="D4199" s="2">
        <v>368.76</v>
      </c>
      <c r="E4199" s="34">
        <f t="shared" si="130"/>
        <v>-8.6702070011923649E-4</v>
      </c>
      <c r="F4199" s="77"/>
    </row>
    <row r="4200" spans="1:6" x14ac:dyDescent="0.3">
      <c r="A4200" s="1">
        <v>42034.729169999999</v>
      </c>
      <c r="B4200" s="2">
        <v>4604.25</v>
      </c>
      <c r="C4200" s="34">
        <f t="shared" si="131"/>
        <v>-5.868597819679966E-3</v>
      </c>
      <c r="D4200" s="2">
        <v>367.05</v>
      </c>
      <c r="E4200" s="34">
        <f t="shared" si="130"/>
        <v>-4.6371623820370411E-3</v>
      </c>
      <c r="F4200" s="77"/>
    </row>
    <row r="4201" spans="1:6" x14ac:dyDescent="0.3">
      <c r="A4201" s="1">
        <v>42037.729169999999</v>
      </c>
      <c r="B4201" s="2">
        <v>4627.67</v>
      </c>
      <c r="C4201" s="34">
        <f t="shared" si="131"/>
        <v>5.0866047673345793E-3</v>
      </c>
      <c r="D4201" s="2">
        <v>367.28</v>
      </c>
      <c r="E4201" s="34">
        <f t="shared" si="130"/>
        <v>6.2661762702620472E-4</v>
      </c>
      <c r="F4201" s="77"/>
    </row>
    <row r="4202" spans="1:6" x14ac:dyDescent="0.3">
      <c r="A4202" s="1">
        <v>42038.729169999999</v>
      </c>
      <c r="B4202" s="2">
        <v>4677.8999999999996</v>
      </c>
      <c r="C4202" s="34">
        <f t="shared" si="131"/>
        <v>1.0854274397266828E-2</v>
      </c>
      <c r="D4202" s="2">
        <v>370.28</v>
      </c>
      <c r="E4202" s="34">
        <f t="shared" si="130"/>
        <v>8.1681550860379648E-3</v>
      </c>
      <c r="F4202" s="77"/>
    </row>
    <row r="4203" spans="1:6" x14ac:dyDescent="0.3">
      <c r="A4203" s="1">
        <v>42039.729169999999</v>
      </c>
      <c r="B4203" s="2">
        <v>4696.3</v>
      </c>
      <c r="C4203" s="34">
        <f t="shared" si="131"/>
        <v>3.9333889138288836E-3</v>
      </c>
      <c r="D4203" s="2">
        <v>372.1</v>
      </c>
      <c r="E4203" s="34">
        <f t="shared" si="130"/>
        <v>4.9151993086313794E-3</v>
      </c>
      <c r="F4203" s="77"/>
    </row>
    <row r="4204" spans="1:6" x14ac:dyDescent="0.3">
      <c r="A4204" s="1">
        <v>42040.729169999999</v>
      </c>
      <c r="B4204" s="2">
        <v>4703.3</v>
      </c>
      <c r="C4204" s="34">
        <f t="shared" si="131"/>
        <v>1.490535102101731E-3</v>
      </c>
      <c r="D4204" s="2">
        <v>372.51</v>
      </c>
      <c r="E4204" s="34">
        <f t="shared" si="130"/>
        <v>1.1018543402310232E-3</v>
      </c>
      <c r="F4204" s="77"/>
    </row>
    <row r="4205" spans="1:6" x14ac:dyDescent="0.3">
      <c r="A4205" s="1">
        <v>42041.729169999999</v>
      </c>
      <c r="B4205" s="2">
        <v>4691.03</v>
      </c>
      <c r="C4205" s="34">
        <f t="shared" si="131"/>
        <v>-2.6088065826123108E-3</v>
      </c>
      <c r="D4205" s="2">
        <v>373.31</v>
      </c>
      <c r="E4205" s="34">
        <f t="shared" si="130"/>
        <v>2.1475933531986957E-3</v>
      </c>
      <c r="F4205" s="77"/>
    </row>
    <row r="4206" spans="1:6" x14ac:dyDescent="0.3">
      <c r="A4206" s="1">
        <v>42044.729169999999</v>
      </c>
      <c r="B4206" s="2">
        <v>4651.08</v>
      </c>
      <c r="C4206" s="34">
        <f t="shared" si="131"/>
        <v>-8.5162533601361723E-3</v>
      </c>
      <c r="D4206" s="2">
        <v>370.55</v>
      </c>
      <c r="E4206" s="34">
        <f t="shared" si="130"/>
        <v>-7.3933192253087254E-3</v>
      </c>
      <c r="F4206" s="77"/>
    </row>
    <row r="4207" spans="1:6" x14ac:dyDescent="0.3">
      <c r="A4207" s="1">
        <v>42045.729169999999</v>
      </c>
      <c r="B4207" s="2">
        <v>4695.6499999999996</v>
      </c>
      <c r="C4207" s="34">
        <f t="shared" si="131"/>
        <v>9.5827205724261511E-3</v>
      </c>
      <c r="D4207" s="2">
        <v>372.94</v>
      </c>
      <c r="E4207" s="34">
        <f t="shared" si="130"/>
        <v>6.4498718121710485E-3</v>
      </c>
      <c r="F4207" s="77"/>
    </row>
    <row r="4208" spans="1:6" x14ac:dyDescent="0.3">
      <c r="A4208" s="1">
        <v>42046.729169999999</v>
      </c>
      <c r="B4208" s="2">
        <v>4679.38</v>
      </c>
      <c r="C4208" s="34">
        <f t="shared" si="131"/>
        <v>-3.464909011531847E-3</v>
      </c>
      <c r="D4208" s="2">
        <v>372.04</v>
      </c>
      <c r="E4208" s="34">
        <f t="shared" si="130"/>
        <v>-2.413256824153942E-3</v>
      </c>
      <c r="F4208" s="77"/>
    </row>
    <row r="4209" spans="1:6" x14ac:dyDescent="0.3">
      <c r="A4209" s="1">
        <v>42047.729169999999</v>
      </c>
      <c r="B4209" s="2">
        <v>4726.2</v>
      </c>
      <c r="C4209" s="34">
        <f t="shared" si="131"/>
        <v>1.0005599032350432E-2</v>
      </c>
      <c r="D4209" s="2">
        <v>374.83</v>
      </c>
      <c r="E4209" s="34">
        <f t="shared" si="130"/>
        <v>7.4991936350929933E-3</v>
      </c>
      <c r="F4209" s="77"/>
    </row>
    <row r="4210" spans="1:6" x14ac:dyDescent="0.3">
      <c r="A4210" s="1">
        <v>42048.729169999999</v>
      </c>
      <c r="B4210" s="2">
        <v>4759.3599999999997</v>
      </c>
      <c r="C4210" s="34">
        <f t="shared" si="131"/>
        <v>7.0162075240149946E-3</v>
      </c>
      <c r="D4210" s="2">
        <v>377.07</v>
      </c>
      <c r="E4210" s="34">
        <f t="shared" ref="E4210:E4272" si="132">D4210/D4209-1</f>
        <v>5.9760424725876504E-3</v>
      </c>
      <c r="F4210" s="77"/>
    </row>
    <row r="4211" spans="1:6" x14ac:dyDescent="0.3">
      <c r="A4211" s="1">
        <v>42051.729169999999</v>
      </c>
      <c r="B4211" s="2">
        <v>4751.95</v>
      </c>
      <c r="C4211" s="34">
        <f t="shared" si="131"/>
        <v>-1.5569320244738227E-3</v>
      </c>
      <c r="D4211" s="2">
        <v>376.55</v>
      </c>
      <c r="E4211" s="34">
        <f t="shared" si="132"/>
        <v>-1.379054287002357E-3</v>
      </c>
      <c r="F4211" s="77"/>
    </row>
    <row r="4212" spans="1:6" x14ac:dyDescent="0.3">
      <c r="A4212" s="1">
        <v>42052.729169999999</v>
      </c>
      <c r="B4212" s="2">
        <v>4753.99</v>
      </c>
      <c r="C4212" s="34">
        <f t="shared" si="131"/>
        <v>4.2929744631159394E-4</v>
      </c>
      <c r="D4212" s="2">
        <v>377.02</v>
      </c>
      <c r="E4212" s="34">
        <f t="shared" si="132"/>
        <v>1.2481742132517404E-3</v>
      </c>
      <c r="F4212" s="77"/>
    </row>
    <row r="4213" spans="1:6" x14ac:dyDescent="0.3">
      <c r="A4213" s="1">
        <v>42053.729169999999</v>
      </c>
      <c r="B4213" s="2">
        <v>4799.03</v>
      </c>
      <c r="C4213" s="34">
        <f t="shared" si="131"/>
        <v>9.4741469796948419E-3</v>
      </c>
      <c r="D4213" s="2">
        <v>380.37</v>
      </c>
      <c r="E4213" s="34">
        <f t="shared" si="132"/>
        <v>8.8854702668295094E-3</v>
      </c>
      <c r="F4213" s="77"/>
    </row>
    <row r="4214" spans="1:6" x14ac:dyDescent="0.3">
      <c r="A4214" s="1">
        <v>42054.729169999999</v>
      </c>
      <c r="B4214" s="2">
        <v>4833.28</v>
      </c>
      <c r="C4214" s="34">
        <f t="shared" si="131"/>
        <v>7.1368589069040755E-3</v>
      </c>
      <c r="D4214" s="2">
        <v>381.41</v>
      </c>
      <c r="E4214" s="34">
        <f t="shared" si="132"/>
        <v>2.7341798774878079E-3</v>
      </c>
      <c r="F4214" s="77"/>
    </row>
    <row r="4215" spans="1:6" x14ac:dyDescent="0.3">
      <c r="A4215" s="1">
        <v>42055.729169999999</v>
      </c>
      <c r="B4215" s="2">
        <v>4830.8999999999996</v>
      </c>
      <c r="C4215" s="34">
        <f t="shared" ref="C4215:C4278" si="133">B4215/B4214-1</f>
        <v>-4.924192266949623E-4</v>
      </c>
      <c r="D4215" s="2">
        <v>382.27</v>
      </c>
      <c r="E4215" s="34">
        <f t="shared" si="132"/>
        <v>2.2547914317925244E-3</v>
      </c>
      <c r="F4215" s="77"/>
    </row>
    <row r="4216" spans="1:6" x14ac:dyDescent="0.3">
      <c r="A4216" s="1">
        <v>42058.729169999999</v>
      </c>
      <c r="B4216" s="2">
        <v>4862.3</v>
      </c>
      <c r="C4216" s="34">
        <f t="shared" si="133"/>
        <v>6.4998240493490123E-3</v>
      </c>
      <c r="D4216" s="2">
        <v>385.08</v>
      </c>
      <c r="E4216" s="34">
        <f t="shared" si="132"/>
        <v>7.3508253328800066E-3</v>
      </c>
      <c r="F4216" s="77"/>
    </row>
    <row r="4217" spans="1:6" x14ac:dyDescent="0.3">
      <c r="A4217" s="1">
        <v>42059.729169999999</v>
      </c>
      <c r="B4217" s="2">
        <v>4886.4399999999996</v>
      </c>
      <c r="C4217" s="34">
        <f t="shared" si="133"/>
        <v>4.9647286263700963E-3</v>
      </c>
      <c r="D4217" s="2">
        <v>387.25</v>
      </c>
      <c r="E4217" s="34">
        <f t="shared" si="132"/>
        <v>5.635192687233781E-3</v>
      </c>
      <c r="F4217" s="77"/>
    </row>
    <row r="4218" spans="1:6" x14ac:dyDescent="0.3">
      <c r="A4218" s="1">
        <v>42060.729169999999</v>
      </c>
      <c r="B4218" s="2">
        <v>4882.22</v>
      </c>
      <c r="C4218" s="34">
        <f t="shared" si="133"/>
        <v>-8.6361441049098708E-4</v>
      </c>
      <c r="D4218" s="2">
        <v>386.76</v>
      </c>
      <c r="E4218" s="34">
        <f t="shared" si="132"/>
        <v>-1.2653324725629966E-3</v>
      </c>
      <c r="F4218" s="77"/>
    </row>
    <row r="4219" spans="1:6" x14ac:dyDescent="0.3">
      <c r="A4219" s="1">
        <v>42061.729169999999</v>
      </c>
      <c r="B4219" s="2">
        <v>4910.62</v>
      </c>
      <c r="C4219" s="34">
        <f t="shared" si="133"/>
        <v>5.8170258611860426E-3</v>
      </c>
      <c r="D4219" s="2">
        <v>390.69</v>
      </c>
      <c r="E4219" s="34">
        <f t="shared" si="132"/>
        <v>1.0161340366118488E-2</v>
      </c>
      <c r="F4219" s="77"/>
    </row>
    <row r="4220" spans="1:6" x14ac:dyDescent="0.3">
      <c r="A4220" s="1">
        <v>42062.729169999999</v>
      </c>
      <c r="B4220" s="2">
        <v>4951.4799999999996</v>
      </c>
      <c r="C4220" s="34">
        <f t="shared" si="133"/>
        <v>8.3207415764199322E-3</v>
      </c>
      <c r="D4220" s="2">
        <v>392.21</v>
      </c>
      <c r="E4220" s="34">
        <f t="shared" si="132"/>
        <v>3.8905526120454059E-3</v>
      </c>
      <c r="F4220" s="77"/>
    </row>
    <row r="4221" spans="1:6" x14ac:dyDescent="0.3">
      <c r="A4221" s="1">
        <v>42065.729169999999</v>
      </c>
      <c r="B4221" s="2">
        <v>4917.32</v>
      </c>
      <c r="C4221" s="34">
        <f t="shared" si="133"/>
        <v>-6.898947385428178E-3</v>
      </c>
      <c r="D4221" s="2">
        <v>391.29</v>
      </c>
      <c r="E4221" s="34">
        <f t="shared" si="132"/>
        <v>-2.3456821600672528E-3</v>
      </c>
      <c r="F4221" s="77"/>
    </row>
    <row r="4222" spans="1:6" x14ac:dyDescent="0.3">
      <c r="A4222" s="1">
        <v>42066.729169999999</v>
      </c>
      <c r="B4222" s="2">
        <v>4869.25</v>
      </c>
      <c r="C4222" s="34">
        <f t="shared" si="133"/>
        <v>-9.7756501508950988E-3</v>
      </c>
      <c r="D4222" s="2">
        <v>387.68</v>
      </c>
      <c r="E4222" s="34">
        <f t="shared" si="132"/>
        <v>-9.225893838329613E-3</v>
      </c>
      <c r="F4222" s="77"/>
    </row>
    <row r="4223" spans="1:6" x14ac:dyDescent="0.3">
      <c r="A4223" s="1">
        <v>42067.729169999999</v>
      </c>
      <c r="B4223" s="2">
        <v>4917.3500000000004</v>
      </c>
      <c r="C4223" s="34">
        <f t="shared" si="133"/>
        <v>9.8783180161217121E-3</v>
      </c>
      <c r="D4223" s="2">
        <v>390.61</v>
      </c>
      <c r="E4223" s="34">
        <f t="shared" si="132"/>
        <v>7.5577796120511742E-3</v>
      </c>
      <c r="F4223" s="77"/>
    </row>
    <row r="4224" spans="1:6" x14ac:dyDescent="0.3">
      <c r="A4224" s="1">
        <v>42068.729169999999</v>
      </c>
      <c r="B4224" s="2">
        <v>4963.51</v>
      </c>
      <c r="C4224" s="34">
        <f t="shared" si="133"/>
        <v>9.3871699187570989E-3</v>
      </c>
      <c r="D4224" s="2">
        <v>393.78</v>
      </c>
      <c r="E4224" s="34">
        <f t="shared" si="132"/>
        <v>8.1155116356466106E-3</v>
      </c>
      <c r="F4224" s="77"/>
    </row>
    <row r="4225" spans="1:6" x14ac:dyDescent="0.3">
      <c r="A4225" s="1">
        <v>42069.729169999999</v>
      </c>
      <c r="B4225" s="2">
        <v>4964.3500000000004</v>
      </c>
      <c r="C4225" s="34">
        <f t="shared" si="133"/>
        <v>1.6923507759636358E-4</v>
      </c>
      <c r="D4225" s="2">
        <v>394.18</v>
      </c>
      <c r="E4225" s="34">
        <f t="shared" si="132"/>
        <v>1.0157956219210007E-3</v>
      </c>
      <c r="F4225" s="77"/>
    </row>
    <row r="4226" spans="1:6" x14ac:dyDescent="0.3">
      <c r="A4226" s="1">
        <v>42072.729169999999</v>
      </c>
      <c r="B4226" s="2">
        <v>4937.2</v>
      </c>
      <c r="C4226" s="34">
        <f t="shared" si="133"/>
        <v>-5.4689939266974186E-3</v>
      </c>
      <c r="D4226" s="2">
        <v>393.19</v>
      </c>
      <c r="E4226" s="34">
        <f t="shared" si="132"/>
        <v>-2.511542949921397E-3</v>
      </c>
      <c r="F4226" s="77"/>
    </row>
    <row r="4227" spans="1:6" x14ac:dyDescent="0.3">
      <c r="A4227" s="1">
        <v>42073.729169999999</v>
      </c>
      <c r="B4227" s="2">
        <v>4881.95</v>
      </c>
      <c r="C4227" s="34">
        <f t="shared" si="133"/>
        <v>-1.1190553350077015E-2</v>
      </c>
      <c r="D4227" s="2">
        <v>389.66</v>
      </c>
      <c r="E4227" s="34">
        <f t="shared" si="132"/>
        <v>-8.9778478598132594E-3</v>
      </c>
      <c r="F4227" s="77"/>
    </row>
    <row r="4228" spans="1:6" x14ac:dyDescent="0.3">
      <c r="A4228" s="1">
        <v>42074.729169999999</v>
      </c>
      <c r="B4228" s="2">
        <v>4997.75</v>
      </c>
      <c r="C4228" s="34">
        <f t="shared" si="133"/>
        <v>2.3720029906082685E-2</v>
      </c>
      <c r="D4228" s="2">
        <v>395.48</v>
      </c>
      <c r="E4228" s="34">
        <f t="shared" si="132"/>
        <v>1.4936098136837161E-2</v>
      </c>
      <c r="F4228" s="77"/>
    </row>
    <row r="4229" spans="1:6" x14ac:dyDescent="0.3">
      <c r="A4229" s="1">
        <v>42075.729169999999</v>
      </c>
      <c r="B4229" s="2">
        <v>4987.33</v>
      </c>
      <c r="C4229" s="34">
        <f t="shared" si="133"/>
        <v>-2.0849382222000168E-3</v>
      </c>
      <c r="D4229" s="2">
        <v>395.36</v>
      </c>
      <c r="E4229" s="34">
        <f t="shared" si="132"/>
        <v>-3.0342874481648074E-4</v>
      </c>
      <c r="F4229" s="77"/>
    </row>
    <row r="4230" spans="1:6" x14ac:dyDescent="0.3">
      <c r="A4230" s="1">
        <v>42076.729169999999</v>
      </c>
      <c r="B4230" s="2">
        <v>5010.46</v>
      </c>
      <c r="C4230" s="34">
        <f t="shared" si="133"/>
        <v>4.6377520637295166E-3</v>
      </c>
      <c r="D4230" s="2">
        <v>396.61</v>
      </c>
      <c r="E4230" s="34">
        <f t="shared" si="132"/>
        <v>3.1616754350465293E-3</v>
      </c>
      <c r="F4230" s="77"/>
    </row>
    <row r="4231" spans="1:6" x14ac:dyDescent="0.3">
      <c r="A4231" s="1">
        <v>42079.729169999999</v>
      </c>
      <c r="B4231" s="2">
        <v>5061.16</v>
      </c>
      <c r="C4231" s="34">
        <f t="shared" si="133"/>
        <v>1.0118831404701378E-2</v>
      </c>
      <c r="D4231" s="2">
        <v>400.18</v>
      </c>
      <c r="E4231" s="34">
        <f t="shared" si="132"/>
        <v>9.0012858979853227E-3</v>
      </c>
      <c r="F4231" s="77"/>
    </row>
    <row r="4232" spans="1:6" x14ac:dyDescent="0.3">
      <c r="A4232" s="1">
        <v>42080.729169999999</v>
      </c>
      <c r="B4232" s="2">
        <v>5028.93</v>
      </c>
      <c r="C4232" s="34">
        <f t="shared" si="133"/>
        <v>-6.3681053355356676E-3</v>
      </c>
      <c r="D4232" s="2">
        <v>397.33</v>
      </c>
      <c r="E4232" s="34">
        <f t="shared" si="132"/>
        <v>-7.1217951921636047E-3</v>
      </c>
      <c r="F4232" s="77"/>
    </row>
    <row r="4233" spans="1:6" x14ac:dyDescent="0.3">
      <c r="A4233" s="1">
        <v>42081.729169999999</v>
      </c>
      <c r="B4233" s="2">
        <v>5033.42</v>
      </c>
      <c r="C4233" s="34">
        <f t="shared" si="133"/>
        <v>8.9283406211659866E-4</v>
      </c>
      <c r="D4233" s="2">
        <v>398.65</v>
      </c>
      <c r="E4233" s="34">
        <f t="shared" si="132"/>
        <v>3.3221755216066295E-3</v>
      </c>
      <c r="F4233" s="77"/>
    </row>
    <row r="4234" spans="1:6" x14ac:dyDescent="0.3">
      <c r="A4234" s="1">
        <v>42082.729169999999</v>
      </c>
      <c r="B4234" s="2">
        <v>5037.18</v>
      </c>
      <c r="C4234" s="34">
        <f t="shared" si="133"/>
        <v>7.4700700517738028E-4</v>
      </c>
      <c r="D4234" s="2">
        <v>400.83</v>
      </c>
      <c r="E4234" s="34">
        <f t="shared" si="132"/>
        <v>5.4684560391320414E-3</v>
      </c>
      <c r="F4234" s="77"/>
    </row>
    <row r="4235" spans="1:6" x14ac:dyDescent="0.3">
      <c r="A4235" s="1">
        <v>42083.729169999999</v>
      </c>
      <c r="B4235" s="2">
        <v>5087.49</v>
      </c>
      <c r="C4235" s="34">
        <f t="shared" si="133"/>
        <v>9.9877312305693966E-3</v>
      </c>
      <c r="D4235" s="2">
        <v>404.01</v>
      </c>
      <c r="E4235" s="34">
        <f t="shared" si="132"/>
        <v>7.9335379088392166E-3</v>
      </c>
      <c r="F4235" s="77"/>
    </row>
    <row r="4236" spans="1:6" x14ac:dyDescent="0.3">
      <c r="A4236" s="1">
        <v>42086.729169999999</v>
      </c>
      <c r="B4236" s="2">
        <v>5054.5200000000004</v>
      </c>
      <c r="C4236" s="34">
        <f t="shared" si="133"/>
        <v>-6.4806024188743816E-3</v>
      </c>
      <c r="D4236" s="2">
        <v>401.24</v>
      </c>
      <c r="E4236" s="34">
        <f t="shared" si="132"/>
        <v>-6.8562659340114518E-3</v>
      </c>
      <c r="F4236" s="77"/>
    </row>
    <row r="4237" spans="1:6" x14ac:dyDescent="0.3">
      <c r="A4237" s="1">
        <v>42087.729169999999</v>
      </c>
      <c r="B4237" s="2">
        <v>5088.28</v>
      </c>
      <c r="C4237" s="34">
        <f t="shared" si="133"/>
        <v>6.6791703267568003E-3</v>
      </c>
      <c r="D4237" s="2">
        <v>402.49</v>
      </c>
      <c r="E4237" s="34">
        <f t="shared" si="132"/>
        <v>3.1153424384409156E-3</v>
      </c>
      <c r="F4237" s="77"/>
    </row>
    <row r="4238" spans="1:6" x14ac:dyDescent="0.3">
      <c r="A4238" s="1">
        <v>42088.729169999999</v>
      </c>
      <c r="B4238" s="2">
        <v>5020.99</v>
      </c>
      <c r="C4238" s="34">
        <f t="shared" si="133"/>
        <v>-1.3224508085246889E-2</v>
      </c>
      <c r="D4238" s="2">
        <v>397.95</v>
      </c>
      <c r="E4238" s="34">
        <f t="shared" si="132"/>
        <v>-1.1279783348654648E-2</v>
      </c>
      <c r="F4238" s="77"/>
    </row>
    <row r="4239" spans="1:6" x14ac:dyDescent="0.3">
      <c r="A4239" s="1">
        <v>42089.729169999999</v>
      </c>
      <c r="B4239" s="2">
        <v>5006.3500000000004</v>
      </c>
      <c r="C4239" s="34">
        <f t="shared" si="133"/>
        <v>-2.9157596410268605E-3</v>
      </c>
      <c r="D4239" s="2">
        <v>394.54</v>
      </c>
      <c r="E4239" s="34">
        <f t="shared" si="132"/>
        <v>-8.5689156929261712E-3</v>
      </c>
      <c r="F4239" s="77"/>
    </row>
    <row r="4240" spans="1:6" x14ac:dyDescent="0.3">
      <c r="A4240" s="1">
        <v>42090.729169999999</v>
      </c>
      <c r="B4240" s="2">
        <v>5034.0600000000004</v>
      </c>
      <c r="C4240" s="34">
        <f t="shared" si="133"/>
        <v>5.5349705873539712E-3</v>
      </c>
      <c r="D4240" s="2">
        <v>395.54</v>
      </c>
      <c r="E4240" s="34">
        <f t="shared" si="132"/>
        <v>2.5345972524966065E-3</v>
      </c>
      <c r="F4240" s="77"/>
    </row>
    <row r="4241" spans="1:6" x14ac:dyDescent="0.3">
      <c r="A4241" s="1">
        <v>42093.729169999999</v>
      </c>
      <c r="B4241" s="2">
        <v>5083.5200000000004</v>
      </c>
      <c r="C4241" s="34">
        <f t="shared" si="133"/>
        <v>9.825071612177938E-3</v>
      </c>
      <c r="D4241" s="2">
        <v>399.84</v>
      </c>
      <c r="E4241" s="34">
        <f t="shared" si="132"/>
        <v>1.0871214036507038E-2</v>
      </c>
      <c r="F4241" s="77"/>
    </row>
    <row r="4242" spans="1:6" x14ac:dyDescent="0.3">
      <c r="A4242" s="1">
        <v>42094.729169999999</v>
      </c>
      <c r="B4242" s="2">
        <v>5033.6400000000003</v>
      </c>
      <c r="C4242" s="34">
        <f t="shared" si="133"/>
        <v>-9.8120987032607188E-3</v>
      </c>
      <c r="D4242" s="2">
        <v>397.3</v>
      </c>
      <c r="E4242" s="34">
        <f t="shared" si="132"/>
        <v>-6.3525410164064766E-3</v>
      </c>
      <c r="F4242" s="77"/>
    </row>
    <row r="4243" spans="1:6" x14ac:dyDescent="0.3">
      <c r="A4243" s="1">
        <v>42095.729169999999</v>
      </c>
      <c r="B4243" s="2">
        <v>5062.22</v>
      </c>
      <c r="C4243" s="34">
        <f t="shared" si="133"/>
        <v>5.6777997631931587E-3</v>
      </c>
      <c r="D4243" s="2">
        <v>398.52</v>
      </c>
      <c r="E4243" s="34">
        <f t="shared" si="132"/>
        <v>3.0707274100174597E-3</v>
      </c>
      <c r="F4243" s="77"/>
    </row>
    <row r="4244" spans="1:6" x14ac:dyDescent="0.3">
      <c r="A4244" s="1">
        <v>42096.729169999999</v>
      </c>
      <c r="B4244" s="2">
        <v>5074.1400000000003</v>
      </c>
      <c r="C4244" s="34">
        <f t="shared" si="133"/>
        <v>2.3546981363906649E-3</v>
      </c>
      <c r="D4244" s="2">
        <v>397.8</v>
      </c>
      <c r="E4244" s="34">
        <f t="shared" si="132"/>
        <v>-1.8066847335139746E-3</v>
      </c>
      <c r="F4244" s="77"/>
    </row>
    <row r="4245" spans="1:6" x14ac:dyDescent="0.3">
      <c r="A4245" s="1">
        <v>42101.729169999999</v>
      </c>
      <c r="B4245" s="2">
        <v>5151.1899999999996</v>
      </c>
      <c r="C4245" s="34">
        <f t="shared" si="133"/>
        <v>1.5184839204278822E-2</v>
      </c>
      <c r="D4245" s="2">
        <v>404.34</v>
      </c>
      <c r="E4245" s="34">
        <f t="shared" si="132"/>
        <v>1.6440422322775206E-2</v>
      </c>
      <c r="F4245" s="77"/>
    </row>
    <row r="4246" spans="1:6" x14ac:dyDescent="0.3">
      <c r="A4246" s="1">
        <v>42102.729169999999</v>
      </c>
      <c r="B4246" s="2">
        <v>5136.8599999999997</v>
      </c>
      <c r="C4246" s="34">
        <f t="shared" si="133"/>
        <v>-2.7818814681656034E-3</v>
      </c>
      <c r="D4246" s="2">
        <v>404.66</v>
      </c>
      <c r="E4246" s="34">
        <f t="shared" si="132"/>
        <v>7.9141316713671195E-4</v>
      </c>
      <c r="F4246" s="77"/>
    </row>
    <row r="4247" spans="1:6" x14ac:dyDescent="0.3">
      <c r="A4247" s="1">
        <v>42103.729169999999</v>
      </c>
      <c r="B4247" s="2">
        <v>5208.95</v>
      </c>
      <c r="C4247" s="34">
        <f t="shared" si="133"/>
        <v>1.4033865045961935E-2</v>
      </c>
      <c r="D4247" s="2">
        <v>409.15</v>
      </c>
      <c r="E4247" s="34">
        <f t="shared" si="132"/>
        <v>1.1095734690851566E-2</v>
      </c>
      <c r="F4247" s="77"/>
    </row>
    <row r="4248" spans="1:6" x14ac:dyDescent="0.3">
      <c r="A4248" s="1">
        <v>42104.729169999999</v>
      </c>
      <c r="B4248" s="2">
        <v>5240.46</v>
      </c>
      <c r="C4248" s="34">
        <f t="shared" si="133"/>
        <v>6.0492037742732041E-3</v>
      </c>
      <c r="D4248" s="2">
        <v>412.93</v>
      </c>
      <c r="E4248" s="34">
        <f t="shared" si="132"/>
        <v>9.2386655260907613E-3</v>
      </c>
      <c r="F4248" s="77"/>
    </row>
    <row r="4249" spans="1:6" x14ac:dyDescent="0.3">
      <c r="A4249" s="1">
        <v>42107.729169999999</v>
      </c>
      <c r="B4249" s="2">
        <v>5254.12</v>
      </c>
      <c r="C4249" s="34">
        <f t="shared" si="133"/>
        <v>2.6066414017089645E-3</v>
      </c>
      <c r="D4249" s="2">
        <v>413.63</v>
      </c>
      <c r="E4249" s="34">
        <f t="shared" si="132"/>
        <v>1.6952025767078549E-3</v>
      </c>
      <c r="F4249" s="77"/>
    </row>
    <row r="4250" spans="1:6" x14ac:dyDescent="0.3">
      <c r="A4250" s="1">
        <v>42108.729169999999</v>
      </c>
      <c r="B4250" s="2">
        <v>5218.0600000000004</v>
      </c>
      <c r="C4250" s="34">
        <f t="shared" si="133"/>
        <v>-6.8631854620754273E-3</v>
      </c>
      <c r="D4250" s="2">
        <v>411.7</v>
      </c>
      <c r="E4250" s="34">
        <f t="shared" si="132"/>
        <v>-4.6660058506394764E-3</v>
      </c>
      <c r="F4250" s="77"/>
    </row>
    <row r="4251" spans="1:6" x14ac:dyDescent="0.3">
      <c r="A4251" s="1">
        <v>42109.729169999999</v>
      </c>
      <c r="B4251" s="2">
        <v>5254.35</v>
      </c>
      <c r="C4251" s="34">
        <f t="shared" si="133"/>
        <v>6.9546919736453994E-3</v>
      </c>
      <c r="D4251" s="2">
        <v>414.06</v>
      </c>
      <c r="E4251" s="34">
        <f t="shared" si="132"/>
        <v>5.7323293660431762E-3</v>
      </c>
      <c r="F4251" s="77"/>
    </row>
    <row r="4252" spans="1:6" x14ac:dyDescent="0.3">
      <c r="A4252" s="1">
        <v>42110.729169999999</v>
      </c>
      <c r="B4252" s="2">
        <v>5224.49</v>
      </c>
      <c r="C4252" s="34">
        <f t="shared" si="133"/>
        <v>-5.6829103504716372E-3</v>
      </c>
      <c r="D4252" s="2">
        <v>410.93</v>
      </c>
      <c r="E4252" s="34">
        <f t="shared" si="132"/>
        <v>-7.5592909240206341E-3</v>
      </c>
      <c r="F4252" s="77"/>
    </row>
    <row r="4253" spans="1:6" x14ac:dyDescent="0.3">
      <c r="A4253" s="1">
        <v>42111.729169999999</v>
      </c>
      <c r="B4253" s="2">
        <v>5143.26</v>
      </c>
      <c r="C4253" s="34">
        <f t="shared" si="133"/>
        <v>-1.5547929080158895E-2</v>
      </c>
      <c r="D4253" s="2">
        <v>403.69</v>
      </c>
      <c r="E4253" s="34">
        <f t="shared" si="132"/>
        <v>-1.7618572506266306E-2</v>
      </c>
      <c r="F4253" s="77"/>
    </row>
    <row r="4254" spans="1:6" x14ac:dyDescent="0.3">
      <c r="A4254" s="1">
        <v>42114.729169999999</v>
      </c>
      <c r="B4254" s="2">
        <v>5187.59</v>
      </c>
      <c r="C4254" s="34">
        <f t="shared" si="133"/>
        <v>8.6190470635356675E-3</v>
      </c>
      <c r="D4254" s="2">
        <v>406.87</v>
      </c>
      <c r="E4254" s="34">
        <f t="shared" si="132"/>
        <v>7.8773316158438078E-3</v>
      </c>
      <c r="F4254" s="77"/>
    </row>
    <row r="4255" spans="1:6" x14ac:dyDescent="0.3">
      <c r="A4255" s="1">
        <v>42115.729169999999</v>
      </c>
      <c r="B4255" s="2">
        <v>5192.6400000000003</v>
      </c>
      <c r="C4255" s="34">
        <f t="shared" si="133"/>
        <v>9.7347708666273292E-4</v>
      </c>
      <c r="D4255" s="2">
        <v>409.12</v>
      </c>
      <c r="E4255" s="34">
        <f t="shared" si="132"/>
        <v>5.5300218743088436E-3</v>
      </c>
      <c r="F4255" s="77"/>
    </row>
    <row r="4256" spans="1:6" x14ac:dyDescent="0.3">
      <c r="A4256" s="1">
        <v>42116.729169999999</v>
      </c>
      <c r="B4256" s="2">
        <v>5211.09</v>
      </c>
      <c r="C4256" s="34">
        <f t="shared" si="133"/>
        <v>3.553105934553491E-3</v>
      </c>
      <c r="D4256" s="2">
        <v>408.99</v>
      </c>
      <c r="E4256" s="34">
        <f t="shared" si="132"/>
        <v>-3.1775518185372942E-4</v>
      </c>
      <c r="F4256" s="77"/>
    </row>
    <row r="4257" spans="1:6" x14ac:dyDescent="0.3">
      <c r="A4257" s="1">
        <v>42117.729169999999</v>
      </c>
      <c r="B4257" s="2">
        <v>5178.91</v>
      </c>
      <c r="C4257" s="34">
        <f t="shared" si="133"/>
        <v>-6.1752915416928289E-3</v>
      </c>
      <c r="D4257" s="2">
        <v>407.18</v>
      </c>
      <c r="E4257" s="34">
        <f t="shared" si="132"/>
        <v>-4.4255360766767282E-3</v>
      </c>
      <c r="F4257" s="77"/>
    </row>
    <row r="4258" spans="1:6" x14ac:dyDescent="0.3">
      <c r="A4258" s="1">
        <v>42118.729169999999</v>
      </c>
      <c r="B4258" s="2">
        <v>5201.45</v>
      </c>
      <c r="C4258" s="34">
        <f t="shared" si="133"/>
        <v>4.3522671759115283E-3</v>
      </c>
      <c r="D4258" s="2">
        <v>408.42</v>
      </c>
      <c r="E4258" s="34">
        <f t="shared" si="132"/>
        <v>3.0453362149418517E-3</v>
      </c>
      <c r="F4258" s="77"/>
    </row>
    <row r="4259" spans="1:6" x14ac:dyDescent="0.3">
      <c r="A4259" s="1">
        <v>42121.729169999999</v>
      </c>
      <c r="B4259" s="2">
        <v>5268.91</v>
      </c>
      <c r="C4259" s="34">
        <f t="shared" si="133"/>
        <v>1.2969460438916114E-2</v>
      </c>
      <c r="D4259" s="2">
        <v>412.42</v>
      </c>
      <c r="E4259" s="34">
        <f t="shared" si="132"/>
        <v>9.7938396748444845E-3</v>
      </c>
      <c r="F4259" s="77"/>
    </row>
    <row r="4260" spans="1:6" x14ac:dyDescent="0.3">
      <c r="A4260" s="1">
        <v>42122.729169999999</v>
      </c>
      <c r="B4260" s="2">
        <v>5173.38</v>
      </c>
      <c r="C4260" s="34">
        <f t="shared" si="133"/>
        <v>-1.813088475605007E-2</v>
      </c>
      <c r="D4260" s="2">
        <v>406.28</v>
      </c>
      <c r="E4260" s="34">
        <f t="shared" si="132"/>
        <v>-1.4887735803307378E-2</v>
      </c>
      <c r="F4260" s="77"/>
    </row>
    <row r="4261" spans="1:6" x14ac:dyDescent="0.3">
      <c r="A4261" s="1">
        <v>42123.729169999999</v>
      </c>
      <c r="B4261" s="2">
        <v>5039.3900000000003</v>
      </c>
      <c r="C4261" s="34">
        <f t="shared" si="133"/>
        <v>-2.5899895232903813E-2</v>
      </c>
      <c r="D4261" s="2">
        <v>397.3</v>
      </c>
      <c r="E4261" s="34">
        <f t="shared" si="132"/>
        <v>-2.2102983164320134E-2</v>
      </c>
      <c r="F4261" s="77"/>
    </row>
    <row r="4262" spans="1:6" x14ac:dyDescent="0.3">
      <c r="A4262" s="1">
        <v>42124.729169999999</v>
      </c>
      <c r="B4262" s="2">
        <v>5046.49</v>
      </c>
      <c r="C4262" s="34">
        <f t="shared" si="133"/>
        <v>1.4089006804394177E-3</v>
      </c>
      <c r="D4262" s="2">
        <v>395.79</v>
      </c>
      <c r="E4262" s="34">
        <f t="shared" si="132"/>
        <v>-3.8006544173169177E-3</v>
      </c>
      <c r="F4262" s="77"/>
    </row>
    <row r="4263" spans="1:6" x14ac:dyDescent="0.3">
      <c r="A4263" s="1">
        <v>42128.729169999999</v>
      </c>
      <c r="B4263" s="2">
        <v>5081.97</v>
      </c>
      <c r="C4263" s="34">
        <f t="shared" si="133"/>
        <v>7.0306292096091738E-3</v>
      </c>
      <c r="D4263" s="2">
        <v>396.82</v>
      </c>
      <c r="E4263" s="34">
        <f>D4263/D4262-1</f>
        <v>2.6023901563960727E-3</v>
      </c>
      <c r="F4263" s="77"/>
    </row>
    <row r="4264" spans="1:6" x14ac:dyDescent="0.3">
      <c r="A4264" s="1">
        <v>42129.729169999999</v>
      </c>
      <c r="B4264" s="2">
        <v>4974.07</v>
      </c>
      <c r="C4264" s="34">
        <f t="shared" si="133"/>
        <v>-2.1231923840558053E-2</v>
      </c>
      <c r="D4264" s="2">
        <v>391.01</v>
      </c>
      <c r="E4264" s="34">
        <f t="shared" si="132"/>
        <v>-1.4641399123028087E-2</v>
      </c>
      <c r="F4264" s="77"/>
    </row>
    <row r="4265" spans="1:6" x14ac:dyDescent="0.3">
      <c r="A4265" s="1">
        <v>42130.729169999999</v>
      </c>
      <c r="B4265" s="2">
        <v>4981.59</v>
      </c>
      <c r="C4265" s="34">
        <f t="shared" si="133"/>
        <v>1.5118404043370504E-3</v>
      </c>
      <c r="D4265" s="2">
        <v>388.68</v>
      </c>
      <c r="E4265" s="34">
        <f t="shared" si="132"/>
        <v>-5.9589268816654384E-3</v>
      </c>
      <c r="F4265" s="77"/>
    </row>
    <row r="4266" spans="1:6" x14ac:dyDescent="0.3">
      <c r="A4266" s="1">
        <v>42131.729169999999</v>
      </c>
      <c r="B4266" s="2">
        <v>4967.22</v>
      </c>
      <c r="C4266" s="34">
        <f t="shared" si="133"/>
        <v>-2.8846211751669681E-3</v>
      </c>
      <c r="D4266" s="2">
        <v>388.98</v>
      </c>
      <c r="E4266" s="34">
        <f t="shared" si="132"/>
        <v>7.7184316146960974E-4</v>
      </c>
      <c r="F4266" s="77"/>
    </row>
    <row r="4267" spans="1:6" x14ac:dyDescent="0.3">
      <c r="A4267" s="1">
        <v>42132.729169999999</v>
      </c>
      <c r="B4267" s="2">
        <v>5090.3900000000003</v>
      </c>
      <c r="C4267" s="34">
        <f t="shared" si="133"/>
        <v>2.4796566288588062E-2</v>
      </c>
      <c r="D4267" s="2">
        <v>400.16</v>
      </c>
      <c r="E4267" s="34">
        <f t="shared" si="132"/>
        <v>2.8741837626613309E-2</v>
      </c>
      <c r="F4267" s="77"/>
    </row>
    <row r="4268" spans="1:6" x14ac:dyDescent="0.3">
      <c r="A4268" s="1">
        <v>42135.729169999999</v>
      </c>
      <c r="B4268" s="2">
        <v>5027.87</v>
      </c>
      <c r="C4268" s="34">
        <f t="shared" si="133"/>
        <v>-1.2281966607666672E-2</v>
      </c>
      <c r="D4268" s="2">
        <v>401.34</v>
      </c>
      <c r="E4268" s="34">
        <f t="shared" si="132"/>
        <v>2.9488204718111088E-3</v>
      </c>
      <c r="F4268" s="77"/>
    </row>
    <row r="4269" spans="1:6" x14ac:dyDescent="0.3">
      <c r="A4269" s="1">
        <v>42136.729169999999</v>
      </c>
      <c r="B4269" s="2">
        <v>4974.6499999999996</v>
      </c>
      <c r="C4269" s="34">
        <f t="shared" si="133"/>
        <v>-1.0584999214379054E-2</v>
      </c>
      <c r="D4269" s="2">
        <v>396.09</v>
      </c>
      <c r="E4269" s="34">
        <f t="shared" si="132"/>
        <v>-1.3081178053520714E-2</v>
      </c>
      <c r="F4269" s="77"/>
    </row>
    <row r="4270" spans="1:6" x14ac:dyDescent="0.3">
      <c r="A4270" s="1">
        <v>42137.729169999999</v>
      </c>
      <c r="B4270" s="2">
        <v>4961.8599999999997</v>
      </c>
      <c r="C4270" s="34">
        <f t="shared" si="133"/>
        <v>-2.5710351482013394E-3</v>
      </c>
      <c r="D4270" s="2">
        <v>395.46</v>
      </c>
      <c r="E4270" s="34">
        <f t="shared" si="132"/>
        <v>-1.5905476028175158E-3</v>
      </c>
      <c r="F4270" s="77"/>
    </row>
    <row r="4271" spans="1:6" x14ac:dyDescent="0.3">
      <c r="A4271" s="1">
        <v>42138.729169999999</v>
      </c>
      <c r="B4271" s="2">
        <v>5029.3100000000004</v>
      </c>
      <c r="C4271" s="34">
        <f t="shared" si="133"/>
        <v>1.3593692687822845E-2</v>
      </c>
      <c r="D4271" s="2">
        <v>397.99</v>
      </c>
      <c r="E4271" s="34">
        <f t="shared" si="132"/>
        <v>6.3976129064886589E-3</v>
      </c>
      <c r="F4271" s="77"/>
    </row>
    <row r="4272" spans="1:6" x14ac:dyDescent="0.3">
      <c r="A4272" s="1">
        <v>42139.729169999999</v>
      </c>
      <c r="B4272" s="2">
        <v>4993.82</v>
      </c>
      <c r="C4272" s="34">
        <f t="shared" si="133"/>
        <v>-7.0566340114252002E-3</v>
      </c>
      <c r="D4272" s="2">
        <v>396.45</v>
      </c>
      <c r="E4272" s="34">
        <f t="shared" si="132"/>
        <v>-3.8694439558782934E-3</v>
      </c>
      <c r="F4272" s="77"/>
    </row>
    <row r="4273" spans="1:6" x14ac:dyDescent="0.3">
      <c r="A4273" s="1">
        <v>42142.729169999999</v>
      </c>
      <c r="B4273" s="2">
        <v>5012.3100000000004</v>
      </c>
      <c r="C4273" s="34">
        <f t="shared" si="133"/>
        <v>3.7025763844111825E-3</v>
      </c>
      <c r="D4273" s="2">
        <v>398.09</v>
      </c>
      <c r="E4273" s="34">
        <f t="shared" ref="E4273:E4336" si="134">D4273/D4272-1</f>
        <v>4.1367133308110038E-3</v>
      </c>
      <c r="F4273" s="77"/>
    </row>
    <row r="4274" spans="1:6" x14ac:dyDescent="0.3">
      <c r="A4274" s="1">
        <v>42143.729169999999</v>
      </c>
      <c r="B4274" s="2">
        <v>5117.3</v>
      </c>
      <c r="C4274" s="34">
        <f t="shared" si="133"/>
        <v>2.0946429889611817E-2</v>
      </c>
      <c r="D4274" s="2">
        <v>404.78</v>
      </c>
      <c r="E4274" s="34">
        <f t="shared" si="134"/>
        <v>1.68052450450904E-2</v>
      </c>
      <c r="F4274" s="77"/>
    </row>
    <row r="4275" spans="1:6" x14ac:dyDescent="0.3">
      <c r="A4275" s="1">
        <v>42144.729169999999</v>
      </c>
      <c r="B4275" s="2">
        <v>5133.3</v>
      </c>
      <c r="C4275" s="34">
        <f t="shared" si="133"/>
        <v>3.1266488187129404E-3</v>
      </c>
      <c r="D4275" s="2">
        <v>406.42</v>
      </c>
      <c r="E4275" s="34">
        <f t="shared" si="134"/>
        <v>4.0515835762637842E-3</v>
      </c>
      <c r="F4275" s="77"/>
    </row>
    <row r="4276" spans="1:6" x14ac:dyDescent="0.3">
      <c r="A4276" s="1">
        <v>42145.729169999999</v>
      </c>
      <c r="B4276" s="2">
        <v>5146.7</v>
      </c>
      <c r="C4276" s="34">
        <f t="shared" si="133"/>
        <v>2.6104065610814686E-3</v>
      </c>
      <c r="D4276" s="2">
        <v>407.87</v>
      </c>
      <c r="E4276" s="34">
        <f t="shared" si="134"/>
        <v>3.5677378081786504E-3</v>
      </c>
      <c r="F4276" s="77"/>
    </row>
    <row r="4277" spans="1:6" x14ac:dyDescent="0.3">
      <c r="A4277" s="1">
        <v>42146.729169999999</v>
      </c>
      <c r="B4277" s="2">
        <v>5142.8900000000003</v>
      </c>
      <c r="C4277" s="34">
        <f t="shared" si="133"/>
        <v>-7.4028017953242653E-4</v>
      </c>
      <c r="D4277" s="2">
        <v>407.74</v>
      </c>
      <c r="E4277" s="34">
        <f t="shared" si="134"/>
        <v>-3.1872900679141836E-4</v>
      </c>
      <c r="F4277" s="77"/>
    </row>
    <row r="4278" spans="1:6" x14ac:dyDescent="0.3">
      <c r="A4278" s="1">
        <v>42149.729169999999</v>
      </c>
      <c r="B4278" s="2">
        <v>5117.17</v>
      </c>
      <c r="C4278" s="34">
        <f t="shared" si="133"/>
        <v>-5.0010791597721038E-3</v>
      </c>
      <c r="D4278" s="2">
        <v>406.56</v>
      </c>
      <c r="E4278" s="34">
        <f t="shared" si="134"/>
        <v>-2.8940010791190796E-3</v>
      </c>
      <c r="F4278" s="77"/>
    </row>
    <row r="4279" spans="1:6" x14ac:dyDescent="0.3">
      <c r="A4279" s="1">
        <v>42150.729169999999</v>
      </c>
      <c r="B4279" s="2">
        <v>5083.54</v>
      </c>
      <c r="C4279" s="34">
        <f t="shared" ref="C4279:C4342" si="135">B4279/B4278-1</f>
        <v>-6.5719919408580019E-3</v>
      </c>
      <c r="D4279" s="2">
        <v>403.61</v>
      </c>
      <c r="E4279" s="34">
        <f t="shared" si="134"/>
        <v>-7.2560015741833794E-3</v>
      </c>
      <c r="F4279" s="77"/>
    </row>
    <row r="4280" spans="1:6" x14ac:dyDescent="0.3">
      <c r="A4280" s="1">
        <v>42151.729169999999</v>
      </c>
      <c r="B4280" s="2">
        <v>5182.53</v>
      </c>
      <c r="C4280" s="34">
        <f t="shared" si="135"/>
        <v>1.9472650947961467E-2</v>
      </c>
      <c r="D4280" s="2">
        <v>408.88</v>
      </c>
      <c r="E4280" s="34">
        <f t="shared" si="134"/>
        <v>1.3057159138772478E-2</v>
      </c>
      <c r="F4280" s="77"/>
    </row>
    <row r="4281" spans="1:6" x14ac:dyDescent="0.3">
      <c r="A4281" s="1">
        <v>42152.729169999999</v>
      </c>
      <c r="B4281" s="2">
        <v>5137.83</v>
      </c>
      <c r="C4281" s="34">
        <f t="shared" si="135"/>
        <v>-8.6251309688510913E-3</v>
      </c>
      <c r="D4281" s="2">
        <v>406.83</v>
      </c>
      <c r="E4281" s="34">
        <f t="shared" si="134"/>
        <v>-5.0136959499119671E-3</v>
      </c>
      <c r="F4281" s="77"/>
    </row>
    <row r="4282" spans="1:6" x14ac:dyDescent="0.3">
      <c r="A4282" s="1">
        <v>42153.729169999999</v>
      </c>
      <c r="B4282" s="2">
        <v>5007.8900000000003</v>
      </c>
      <c r="C4282" s="34">
        <f t="shared" si="135"/>
        <v>-2.529083290027101E-2</v>
      </c>
      <c r="D4282" s="2">
        <v>399.87</v>
      </c>
      <c r="E4282" s="34">
        <f t="shared" si="134"/>
        <v>-1.7107882899491167E-2</v>
      </c>
      <c r="F4282" s="77"/>
    </row>
    <row r="4283" spans="1:6" x14ac:dyDescent="0.3">
      <c r="A4283" s="1">
        <v>42156.729169999999</v>
      </c>
      <c r="B4283" s="2">
        <v>5025.3</v>
      </c>
      <c r="C4283" s="34">
        <f t="shared" si="135"/>
        <v>3.4765140608119527E-3</v>
      </c>
      <c r="D4283" s="2">
        <v>400.57</v>
      </c>
      <c r="E4283" s="34">
        <f t="shared" si="134"/>
        <v>1.7505689349037734E-3</v>
      </c>
      <c r="F4283" s="77"/>
    </row>
    <row r="4284" spans="1:6" x14ac:dyDescent="0.3">
      <c r="A4284" s="1">
        <v>42157.729169999999</v>
      </c>
      <c r="B4284" s="2">
        <v>5004.46</v>
      </c>
      <c r="C4284" s="34">
        <f t="shared" si="135"/>
        <v>-4.1470160985414006E-3</v>
      </c>
      <c r="D4284" s="2">
        <v>396.45</v>
      </c>
      <c r="E4284" s="34">
        <f t="shared" si="134"/>
        <v>-1.0285343385675438E-2</v>
      </c>
      <c r="F4284" s="77"/>
    </row>
    <row r="4285" spans="1:6" x14ac:dyDescent="0.3">
      <c r="A4285" s="1">
        <v>42158.729169999999</v>
      </c>
      <c r="B4285" s="2">
        <v>5034.17</v>
      </c>
      <c r="C4285" s="34">
        <f t="shared" si="135"/>
        <v>5.936704459622133E-3</v>
      </c>
      <c r="D4285" s="2">
        <v>395.93</v>
      </c>
      <c r="E4285" s="34">
        <f t="shared" si="134"/>
        <v>-1.3116408122082479E-3</v>
      </c>
      <c r="F4285" s="77"/>
    </row>
    <row r="4286" spans="1:6" x14ac:dyDescent="0.3">
      <c r="A4286" s="1">
        <v>42159.729169999999</v>
      </c>
      <c r="B4286" s="2">
        <v>4987.13</v>
      </c>
      <c r="C4286" s="34">
        <f t="shared" si="135"/>
        <v>-9.3441421326653229E-3</v>
      </c>
      <c r="D4286" s="2">
        <v>392.65</v>
      </c>
      <c r="E4286" s="34">
        <f t="shared" si="134"/>
        <v>-8.2842926779986836E-3</v>
      </c>
      <c r="F4286" s="77"/>
    </row>
    <row r="4287" spans="1:6" x14ac:dyDescent="0.3">
      <c r="A4287" s="1">
        <v>42160.729169999999</v>
      </c>
      <c r="B4287" s="2">
        <v>4920.74</v>
      </c>
      <c r="C4287" s="34">
        <f t="shared" si="135"/>
        <v>-1.3312265772097431E-2</v>
      </c>
      <c r="D4287" s="2">
        <v>389</v>
      </c>
      <c r="E4287" s="34">
        <f t="shared" si="134"/>
        <v>-9.2958105182732176E-3</v>
      </c>
      <c r="F4287" s="77"/>
    </row>
    <row r="4288" spans="1:6" x14ac:dyDescent="0.3">
      <c r="A4288" s="1">
        <v>42163.729169999999</v>
      </c>
      <c r="B4288" s="2">
        <v>4857.66</v>
      </c>
      <c r="C4288" s="34">
        <f t="shared" si="135"/>
        <v>-1.281921011880327E-2</v>
      </c>
      <c r="D4288" s="2">
        <v>385.39</v>
      </c>
      <c r="E4288" s="34">
        <f t="shared" si="134"/>
        <v>-9.2802056555270074E-3</v>
      </c>
      <c r="F4288" s="77"/>
    </row>
    <row r="4289" spans="1:6" x14ac:dyDescent="0.3">
      <c r="A4289" s="1">
        <v>42164.729169999999</v>
      </c>
      <c r="B4289" s="2">
        <v>4850.22</v>
      </c>
      <c r="C4289" s="34">
        <f t="shared" si="135"/>
        <v>-1.5316016353552619E-3</v>
      </c>
      <c r="D4289" s="2">
        <v>383.87</v>
      </c>
      <c r="E4289" s="34">
        <f t="shared" si="134"/>
        <v>-3.9440566698668578E-3</v>
      </c>
      <c r="F4289" s="77"/>
    </row>
    <row r="4290" spans="1:6" x14ac:dyDescent="0.3">
      <c r="A4290" s="1">
        <v>42165.729169999999</v>
      </c>
      <c r="B4290" s="2">
        <v>4934.91</v>
      </c>
      <c r="C4290" s="34">
        <f t="shared" si="135"/>
        <v>1.7461063621856177E-2</v>
      </c>
      <c r="D4290" s="2">
        <v>390.78</v>
      </c>
      <c r="E4290" s="34">
        <f t="shared" si="134"/>
        <v>1.8000885716518589E-2</v>
      </c>
      <c r="F4290" s="77"/>
    </row>
    <row r="4291" spans="1:6" x14ac:dyDescent="0.3">
      <c r="A4291" s="1">
        <v>42166.729169999999</v>
      </c>
      <c r="B4291" s="2">
        <v>4971.37</v>
      </c>
      <c r="C4291" s="34">
        <f t="shared" si="135"/>
        <v>7.3881793183665501E-3</v>
      </c>
      <c r="D4291" s="2">
        <v>393</v>
      </c>
      <c r="E4291" s="34">
        <f t="shared" si="134"/>
        <v>5.6809458007063274E-3</v>
      </c>
      <c r="F4291" s="77"/>
    </row>
    <row r="4292" spans="1:6" x14ac:dyDescent="0.3">
      <c r="A4292" s="1">
        <v>42167.729169999999</v>
      </c>
      <c r="B4292" s="2">
        <v>4901.1899999999996</v>
      </c>
      <c r="C4292" s="34">
        <f t="shared" si="135"/>
        <v>-1.4116832985676009E-2</v>
      </c>
      <c r="D4292" s="2">
        <v>389.38</v>
      </c>
      <c r="E4292" s="34">
        <f t="shared" si="134"/>
        <v>-9.2111959287531908E-3</v>
      </c>
      <c r="F4292" s="77"/>
    </row>
    <row r="4293" spans="1:6" x14ac:dyDescent="0.3">
      <c r="A4293" s="1">
        <v>42170.729169999999</v>
      </c>
      <c r="B4293" s="2">
        <v>4815.3599999999997</v>
      </c>
      <c r="C4293" s="34">
        <f t="shared" si="135"/>
        <v>-1.7512073598452638E-2</v>
      </c>
      <c r="D4293" s="2">
        <v>383.02</v>
      </c>
      <c r="E4293" s="34">
        <f t="shared" si="134"/>
        <v>-1.6333658636807247E-2</v>
      </c>
      <c r="F4293" s="77"/>
    </row>
    <row r="4294" spans="1:6" x14ac:dyDescent="0.3">
      <c r="A4294" s="1">
        <v>42171.729169999999</v>
      </c>
      <c r="B4294" s="2">
        <v>4839.8599999999997</v>
      </c>
      <c r="C4294" s="34">
        <f t="shared" si="135"/>
        <v>5.0878854332800927E-3</v>
      </c>
      <c r="D4294" s="2">
        <v>385.49</v>
      </c>
      <c r="E4294" s="34">
        <f t="shared" si="134"/>
        <v>6.4487494125633482E-3</v>
      </c>
      <c r="F4294" s="77"/>
    </row>
    <row r="4295" spans="1:6" x14ac:dyDescent="0.3">
      <c r="A4295" s="1">
        <v>42172.729169999999</v>
      </c>
      <c r="B4295" s="2">
        <v>4790.62</v>
      </c>
      <c r="C4295" s="34">
        <f t="shared" si="135"/>
        <v>-1.0173848003867891E-2</v>
      </c>
      <c r="D4295" s="2">
        <v>383.74</v>
      </c>
      <c r="E4295" s="34">
        <f t="shared" si="134"/>
        <v>-4.5396767750136569E-3</v>
      </c>
      <c r="F4295" s="77"/>
    </row>
    <row r="4296" spans="1:6" x14ac:dyDescent="0.3">
      <c r="A4296" s="1">
        <v>42173.729169999999</v>
      </c>
      <c r="B4296" s="2">
        <v>4803.4799999999996</v>
      </c>
      <c r="C4296" s="34">
        <f t="shared" si="135"/>
        <v>2.684412456007701E-3</v>
      </c>
      <c r="D4296" s="2">
        <v>384.22</v>
      </c>
      <c r="E4296" s="34">
        <f t="shared" si="134"/>
        <v>1.2508469276073519E-3</v>
      </c>
      <c r="F4296" s="77"/>
    </row>
    <row r="4297" spans="1:6" x14ac:dyDescent="0.3">
      <c r="A4297" s="1">
        <v>42174.729169999999</v>
      </c>
      <c r="B4297" s="2">
        <v>4815.37</v>
      </c>
      <c r="C4297" s="34">
        <f t="shared" si="135"/>
        <v>2.4752887489902786E-3</v>
      </c>
      <c r="D4297" s="2">
        <v>385.59</v>
      </c>
      <c r="E4297" s="34">
        <f t="shared" si="134"/>
        <v>3.5656655041380603E-3</v>
      </c>
      <c r="F4297" s="77"/>
    </row>
    <row r="4298" spans="1:6" x14ac:dyDescent="0.3">
      <c r="A4298" s="1">
        <v>42177.729169999999</v>
      </c>
      <c r="B4298" s="2">
        <v>4998.6099999999997</v>
      </c>
      <c r="C4298" s="34">
        <f t="shared" si="135"/>
        <v>3.8053150640553035E-2</v>
      </c>
      <c r="D4298" s="2">
        <v>394.25</v>
      </c>
      <c r="E4298" s="34">
        <f t="shared" si="134"/>
        <v>2.2459088669312122E-2</v>
      </c>
      <c r="F4298" s="77"/>
    </row>
    <row r="4299" spans="1:6" x14ac:dyDescent="0.3">
      <c r="A4299" s="1">
        <v>42178.729169999999</v>
      </c>
      <c r="B4299" s="2">
        <v>5057.68</v>
      </c>
      <c r="C4299" s="34">
        <f t="shared" si="135"/>
        <v>1.1817285205287131E-2</v>
      </c>
      <c r="D4299" s="2">
        <v>398.83</v>
      </c>
      <c r="E4299" s="34">
        <f t="shared" si="134"/>
        <v>1.1616994292961369E-2</v>
      </c>
      <c r="F4299" s="77"/>
    </row>
    <row r="4300" spans="1:6" x14ac:dyDescent="0.3">
      <c r="A4300" s="1">
        <v>42179.729169999999</v>
      </c>
      <c r="B4300" s="2">
        <v>5045.3500000000004</v>
      </c>
      <c r="C4300" s="34">
        <f t="shared" si="135"/>
        <v>-2.4378766549089104E-3</v>
      </c>
      <c r="D4300" s="2">
        <v>397.32</v>
      </c>
      <c r="E4300" s="34">
        <f t="shared" si="134"/>
        <v>-3.7860742672316539E-3</v>
      </c>
      <c r="F4300" s="77"/>
    </row>
    <row r="4301" spans="1:6" x14ac:dyDescent="0.3">
      <c r="A4301" s="1">
        <v>42180.729169999999</v>
      </c>
      <c r="B4301" s="2">
        <v>5041.71</v>
      </c>
      <c r="C4301" s="34">
        <f t="shared" si="135"/>
        <v>-7.2145639053788901E-4</v>
      </c>
      <c r="D4301" s="2">
        <v>396.39</v>
      </c>
      <c r="E4301" s="34">
        <f t="shared" si="134"/>
        <v>-2.3406825732407155E-3</v>
      </c>
      <c r="F4301" s="77"/>
    </row>
    <row r="4302" spans="1:6" x14ac:dyDescent="0.3">
      <c r="A4302" s="1">
        <v>42181.729169999999</v>
      </c>
      <c r="B4302" s="2">
        <v>5059.17</v>
      </c>
      <c r="C4302" s="34">
        <f t="shared" si="135"/>
        <v>3.4631107302880437E-3</v>
      </c>
      <c r="D4302" s="2">
        <v>396.85</v>
      </c>
      <c r="E4302" s="34">
        <f t="shared" si="134"/>
        <v>1.1604732712733323E-3</v>
      </c>
      <c r="F4302" s="77"/>
    </row>
    <row r="4303" spans="1:6" x14ac:dyDescent="0.3">
      <c r="A4303" s="1">
        <v>42184.729169999999</v>
      </c>
      <c r="B4303" s="2">
        <v>4869.82</v>
      </c>
      <c r="C4303" s="34">
        <f t="shared" si="135"/>
        <v>-3.7427087842472284E-2</v>
      </c>
      <c r="D4303" s="2">
        <v>386.17</v>
      </c>
      <c r="E4303" s="34">
        <f t="shared" si="134"/>
        <v>-2.6911931460249505E-2</v>
      </c>
      <c r="F4303" s="77"/>
    </row>
    <row r="4304" spans="1:6" x14ac:dyDescent="0.3">
      <c r="A4304" s="1">
        <v>42185.729169999999</v>
      </c>
      <c r="B4304" s="2">
        <v>4790.2</v>
      </c>
      <c r="C4304" s="34">
        <f t="shared" si="135"/>
        <v>-1.6349680275656975E-2</v>
      </c>
      <c r="D4304" s="2">
        <v>381.31</v>
      </c>
      <c r="E4304" s="34">
        <f t="shared" si="134"/>
        <v>-1.2585130900898633E-2</v>
      </c>
      <c r="F4304" s="77"/>
    </row>
    <row r="4305" spans="1:6" x14ac:dyDescent="0.3">
      <c r="A4305" s="1">
        <v>42186.729169999999</v>
      </c>
      <c r="B4305" s="2">
        <v>4883.1899999999996</v>
      </c>
      <c r="C4305" s="34">
        <f t="shared" si="135"/>
        <v>1.9412550624191116E-2</v>
      </c>
      <c r="D4305" s="2">
        <v>387.07</v>
      </c>
      <c r="E4305" s="34">
        <f t="shared" si="134"/>
        <v>1.5105819412027044E-2</v>
      </c>
      <c r="F4305" s="77"/>
    </row>
    <row r="4306" spans="1:6" x14ac:dyDescent="0.3">
      <c r="A4306" s="1">
        <v>42187.729169999999</v>
      </c>
      <c r="B4306" s="2">
        <v>4835.5600000000004</v>
      </c>
      <c r="C4306" s="34">
        <f t="shared" si="135"/>
        <v>-9.7538699088094427E-3</v>
      </c>
      <c r="D4306" s="2">
        <v>385.46</v>
      </c>
      <c r="E4306" s="34">
        <f t="shared" si="134"/>
        <v>-4.1594543622600622E-3</v>
      </c>
      <c r="F4306" s="77"/>
    </row>
    <row r="4307" spans="1:6" x14ac:dyDescent="0.3">
      <c r="A4307" s="1">
        <v>42188.729169999999</v>
      </c>
      <c r="B4307" s="2">
        <v>4808.22</v>
      </c>
      <c r="C4307" s="34">
        <f t="shared" si="135"/>
        <v>-5.6539470092399347E-3</v>
      </c>
      <c r="D4307" s="2">
        <v>383.42</v>
      </c>
      <c r="E4307" s="34">
        <f t="shared" si="134"/>
        <v>-5.2923779380479319E-3</v>
      </c>
      <c r="F4307" s="77"/>
    </row>
    <row r="4308" spans="1:6" x14ac:dyDescent="0.3">
      <c r="A4308" s="1">
        <v>42191.729169999999</v>
      </c>
      <c r="B4308" s="2">
        <v>4711.54</v>
      </c>
      <c r="C4308" s="34">
        <f t="shared" si="135"/>
        <v>-2.0107233030102645E-2</v>
      </c>
      <c r="D4308" s="2">
        <v>378.68</v>
      </c>
      <c r="E4308" s="34">
        <f t="shared" si="134"/>
        <v>-1.2362422408846774E-2</v>
      </c>
      <c r="F4308" s="77"/>
    </row>
    <row r="4309" spans="1:6" x14ac:dyDescent="0.3">
      <c r="A4309" s="1">
        <v>42192.729169999999</v>
      </c>
      <c r="B4309" s="2">
        <v>4604.6400000000003</v>
      </c>
      <c r="C4309" s="34">
        <f t="shared" si="135"/>
        <v>-2.2688972183192657E-2</v>
      </c>
      <c r="D4309" s="2">
        <v>372.74</v>
      </c>
      <c r="E4309" s="34">
        <f t="shared" si="134"/>
        <v>-1.5686067391993186E-2</v>
      </c>
      <c r="F4309" s="77"/>
    </row>
    <row r="4310" spans="1:6" x14ac:dyDescent="0.3">
      <c r="A4310" s="1">
        <v>42193.729169999999</v>
      </c>
      <c r="B4310" s="2">
        <v>4639.0200000000004</v>
      </c>
      <c r="C4310" s="34">
        <f t="shared" si="135"/>
        <v>7.4663817366831253E-3</v>
      </c>
      <c r="D4310" s="2">
        <v>372.88</v>
      </c>
      <c r="E4310" s="34">
        <f t="shared" si="134"/>
        <v>3.7559693083655254E-4</v>
      </c>
      <c r="F4310" s="77"/>
    </row>
    <row r="4311" spans="1:6" x14ac:dyDescent="0.3">
      <c r="A4311" s="1">
        <v>42194.729169999999</v>
      </c>
      <c r="B4311" s="2">
        <v>4757.22</v>
      </c>
      <c r="C4311" s="34">
        <f t="shared" si="135"/>
        <v>2.5479519381248483E-2</v>
      </c>
      <c r="D4311" s="2">
        <v>381.06</v>
      </c>
      <c r="E4311" s="34">
        <f t="shared" si="134"/>
        <v>2.1937352499463714E-2</v>
      </c>
      <c r="F4311" s="77"/>
    </row>
    <row r="4312" spans="1:6" x14ac:dyDescent="0.3">
      <c r="A4312" s="1">
        <v>42195.729169999999</v>
      </c>
      <c r="B4312" s="2">
        <v>4903.07</v>
      </c>
      <c r="C4312" s="34">
        <f t="shared" si="135"/>
        <v>3.0658661991667335E-2</v>
      </c>
      <c r="D4312" s="2">
        <v>388.8</v>
      </c>
      <c r="E4312" s="34">
        <f t="shared" si="134"/>
        <v>2.0311761927255478E-2</v>
      </c>
      <c r="F4312" s="77"/>
    </row>
    <row r="4313" spans="1:6" x14ac:dyDescent="0.3">
      <c r="A4313" s="1">
        <v>42198.729169999999</v>
      </c>
      <c r="B4313" s="2">
        <v>4998.1000000000004</v>
      </c>
      <c r="C4313" s="34">
        <f t="shared" si="135"/>
        <v>1.9381734301162412E-2</v>
      </c>
      <c r="D4313" s="2">
        <v>396.46</v>
      </c>
      <c r="E4313" s="34">
        <f t="shared" si="134"/>
        <v>1.9701646090534819E-2</v>
      </c>
      <c r="F4313" s="77"/>
    </row>
    <row r="4314" spans="1:6" x14ac:dyDescent="0.3">
      <c r="A4314" s="1">
        <v>42199.729169999999</v>
      </c>
      <c r="B4314" s="2">
        <v>5032.47</v>
      </c>
      <c r="C4314" s="34">
        <f t="shared" si="135"/>
        <v>6.8766131129829322E-3</v>
      </c>
      <c r="D4314" s="2">
        <v>398.3</v>
      </c>
      <c r="E4314" s="34">
        <f t="shared" si="134"/>
        <v>4.6410735004793757E-3</v>
      </c>
      <c r="F4314" s="77"/>
    </row>
    <row r="4315" spans="1:6" x14ac:dyDescent="0.3">
      <c r="A4315" s="1">
        <v>42200.729169999999</v>
      </c>
      <c r="B4315" s="2">
        <v>5047.24</v>
      </c>
      <c r="C4315" s="34">
        <f t="shared" si="135"/>
        <v>2.9349404964160719E-3</v>
      </c>
      <c r="D4315" s="2">
        <v>400.03</v>
      </c>
      <c r="E4315" s="34">
        <f t="shared" si="134"/>
        <v>4.3434597037408373E-3</v>
      </c>
      <c r="F4315" s="77"/>
    </row>
    <row r="4316" spans="1:6" x14ac:dyDescent="0.3">
      <c r="A4316" s="1">
        <v>42201.729169999999</v>
      </c>
      <c r="B4316" s="2">
        <v>5121.5</v>
      </c>
      <c r="C4316" s="34">
        <f t="shared" si="135"/>
        <v>1.4712991654844965E-2</v>
      </c>
      <c r="D4316" s="2">
        <v>405.43</v>
      </c>
      <c r="E4316" s="34">
        <f t="shared" si="134"/>
        <v>1.3498987575931931E-2</v>
      </c>
      <c r="F4316" s="77"/>
    </row>
    <row r="4317" spans="1:6" x14ac:dyDescent="0.3">
      <c r="A4317" s="1">
        <v>42202.729169999999</v>
      </c>
      <c r="B4317" s="2">
        <v>5124.3900000000003</v>
      </c>
      <c r="C4317" s="34">
        <f t="shared" si="135"/>
        <v>5.6428780630679576E-4</v>
      </c>
      <c r="D4317" s="2">
        <v>405.68</v>
      </c>
      <c r="E4317" s="34">
        <f t="shared" si="134"/>
        <v>6.1662925782512978E-4</v>
      </c>
      <c r="F4317" s="77"/>
    </row>
    <row r="4318" spans="1:6" x14ac:dyDescent="0.3">
      <c r="A4318" s="1">
        <v>42205.729169999999</v>
      </c>
      <c r="B4318" s="2">
        <v>5142.49</v>
      </c>
      <c r="C4318" s="34">
        <f t="shared" si="135"/>
        <v>3.5321277264219741E-3</v>
      </c>
      <c r="D4318" s="2">
        <v>406.8</v>
      </c>
      <c r="E4318" s="34">
        <f t="shared" si="134"/>
        <v>2.7607966870439871E-3</v>
      </c>
      <c r="F4318" s="77"/>
    </row>
    <row r="4319" spans="1:6" x14ac:dyDescent="0.3">
      <c r="A4319" s="1">
        <v>42206.729169999999</v>
      </c>
      <c r="B4319" s="2">
        <v>5106.57</v>
      </c>
      <c r="C4319" s="34">
        <f t="shared" si="135"/>
        <v>-6.9849430917707789E-3</v>
      </c>
      <c r="D4319" s="2">
        <v>402.66</v>
      </c>
      <c r="E4319" s="34">
        <f t="shared" si="134"/>
        <v>-1.017699115044246E-2</v>
      </c>
      <c r="F4319" s="77"/>
    </row>
    <row r="4320" spans="1:6" x14ac:dyDescent="0.3">
      <c r="A4320" s="1">
        <v>42207.729169999999</v>
      </c>
      <c r="B4320" s="2">
        <v>5082.57</v>
      </c>
      <c r="C4320" s="34">
        <f t="shared" si="135"/>
        <v>-4.699827868804296E-3</v>
      </c>
      <c r="D4320" s="2">
        <v>400.28</v>
      </c>
      <c r="E4320" s="34">
        <f t="shared" si="134"/>
        <v>-5.9106938856604563E-3</v>
      </c>
      <c r="F4320" s="77"/>
    </row>
    <row r="4321" spans="1:6" x14ac:dyDescent="0.3">
      <c r="A4321" s="1">
        <v>42208.729169999999</v>
      </c>
      <c r="B4321" s="2">
        <v>5086.74</v>
      </c>
      <c r="C4321" s="34">
        <f t="shared" si="135"/>
        <v>8.2045107101325065E-4</v>
      </c>
      <c r="D4321" s="2">
        <v>398.1</v>
      </c>
      <c r="E4321" s="34">
        <f t="shared" si="134"/>
        <v>-5.4461876686318078E-3</v>
      </c>
      <c r="F4321" s="77"/>
    </row>
    <row r="4322" spans="1:6" x14ac:dyDescent="0.3">
      <c r="A4322" s="1">
        <v>42209.729169999999</v>
      </c>
      <c r="B4322" s="2">
        <v>5057.3599999999997</v>
      </c>
      <c r="C4322" s="34">
        <f t="shared" si="135"/>
        <v>-5.7758013973586708E-3</v>
      </c>
      <c r="D4322" s="2">
        <v>394.64</v>
      </c>
      <c r="E4322" s="34">
        <f t="shared" si="134"/>
        <v>-8.6912835970862634E-3</v>
      </c>
      <c r="F4322" s="77"/>
    </row>
    <row r="4323" spans="1:6" x14ac:dyDescent="0.3">
      <c r="A4323" s="1">
        <v>42212.729169999999</v>
      </c>
      <c r="B4323" s="2">
        <v>4927.6000000000004</v>
      </c>
      <c r="C4323" s="34">
        <f t="shared" si="135"/>
        <v>-2.5657655377509081E-2</v>
      </c>
      <c r="D4323" s="2">
        <v>385.91</v>
      </c>
      <c r="E4323" s="34">
        <f t="shared" si="134"/>
        <v>-2.2121427123454218E-2</v>
      </c>
      <c r="F4323" s="77"/>
    </row>
    <row r="4324" spans="1:6" x14ac:dyDescent="0.3">
      <c r="A4324" s="1">
        <v>42213.729169999999</v>
      </c>
      <c r="B4324" s="2">
        <v>4977.32</v>
      </c>
      <c r="C4324" s="34">
        <f t="shared" si="135"/>
        <v>1.0090104716291792E-2</v>
      </c>
      <c r="D4324" s="2">
        <v>390.02</v>
      </c>
      <c r="E4324" s="34">
        <f t="shared" si="134"/>
        <v>1.0650151589748802E-2</v>
      </c>
      <c r="F4324" s="77"/>
    </row>
    <row r="4325" spans="1:6" x14ac:dyDescent="0.3">
      <c r="A4325" s="1">
        <v>42214.729169999999</v>
      </c>
      <c r="B4325" s="2">
        <v>5017.4399999999996</v>
      </c>
      <c r="C4325" s="34">
        <f t="shared" si="135"/>
        <v>8.0605627124636925E-3</v>
      </c>
      <c r="D4325" s="2">
        <v>394.01</v>
      </c>
      <c r="E4325" s="34">
        <f t="shared" si="134"/>
        <v>1.0230244602840832E-2</v>
      </c>
      <c r="F4325" s="77"/>
    </row>
    <row r="4326" spans="1:6" x14ac:dyDescent="0.3">
      <c r="A4326" s="1">
        <v>42215.729169999999</v>
      </c>
      <c r="B4326" s="2">
        <v>5046.42</v>
      </c>
      <c r="C4326" s="34">
        <f t="shared" si="135"/>
        <v>5.7758538218695143E-3</v>
      </c>
      <c r="D4326" s="2">
        <v>396.24</v>
      </c>
      <c r="E4326" s="34">
        <f t="shared" si="134"/>
        <v>5.6597548285577393E-3</v>
      </c>
      <c r="F4326" s="77"/>
    </row>
    <row r="4327" spans="1:6" x14ac:dyDescent="0.3">
      <c r="A4327" s="1">
        <v>42216.729169999999</v>
      </c>
      <c r="B4327" s="2">
        <v>5082.6099999999997</v>
      </c>
      <c r="C4327" s="34">
        <f t="shared" si="135"/>
        <v>7.1714205317827684E-3</v>
      </c>
      <c r="D4327" s="2">
        <v>396.37</v>
      </c>
      <c r="E4327" s="34">
        <f t="shared" si="134"/>
        <v>3.2808398950123774E-4</v>
      </c>
      <c r="F4327" s="77"/>
    </row>
    <row r="4328" spans="1:6" x14ac:dyDescent="0.3">
      <c r="A4328" s="1">
        <v>42219.729169999999</v>
      </c>
      <c r="B4328" s="2">
        <v>5120.5200000000004</v>
      </c>
      <c r="C4328" s="34">
        <f t="shared" si="135"/>
        <v>7.4587662637897179E-3</v>
      </c>
      <c r="D4328" s="2">
        <v>399.44</v>
      </c>
      <c r="E4328" s="34">
        <f t="shared" si="134"/>
        <v>7.7452884930746535E-3</v>
      </c>
      <c r="F4328" s="77"/>
    </row>
    <row r="4329" spans="1:6" x14ac:dyDescent="0.3">
      <c r="A4329" s="1">
        <v>42220.729169999999</v>
      </c>
      <c r="B4329" s="2">
        <v>5112.1400000000003</v>
      </c>
      <c r="C4329" s="34">
        <f t="shared" si="135"/>
        <v>-1.6365525376329515E-3</v>
      </c>
      <c r="D4329" s="2">
        <v>398.75</v>
      </c>
      <c r="E4329" s="34">
        <f t="shared" si="134"/>
        <v>-1.7274183857399761E-3</v>
      </c>
      <c r="F4329" s="77"/>
    </row>
    <row r="4330" spans="1:6" x14ac:dyDescent="0.3">
      <c r="A4330" s="1">
        <v>42221.729169999999</v>
      </c>
      <c r="B4330" s="2">
        <v>5196.7299999999996</v>
      </c>
      <c r="C4330" s="34">
        <f t="shared" si="135"/>
        <v>1.6546886431122676E-2</v>
      </c>
      <c r="D4330" s="2">
        <v>403.93</v>
      </c>
      <c r="E4330" s="34">
        <f t="shared" si="134"/>
        <v>1.2990595611285238E-2</v>
      </c>
      <c r="F4330" s="77"/>
    </row>
    <row r="4331" spans="1:6" x14ac:dyDescent="0.3">
      <c r="A4331" s="1">
        <v>42222.729169999999</v>
      </c>
      <c r="B4331" s="2">
        <v>5192.1099999999997</v>
      </c>
      <c r="C4331" s="34">
        <f t="shared" si="135"/>
        <v>-8.8902059564377467E-4</v>
      </c>
      <c r="D4331" s="2">
        <v>400.7</v>
      </c>
      <c r="E4331" s="34">
        <f t="shared" si="134"/>
        <v>-7.9964350258708849E-3</v>
      </c>
      <c r="F4331" s="77"/>
    </row>
    <row r="4332" spans="1:6" x14ac:dyDescent="0.3">
      <c r="A4332" s="1">
        <v>42223.729169999999</v>
      </c>
      <c r="B4332" s="2">
        <v>5154.75</v>
      </c>
      <c r="C4332" s="34">
        <f t="shared" si="135"/>
        <v>-7.1955332225240864E-3</v>
      </c>
      <c r="D4332" s="2">
        <v>397.07</v>
      </c>
      <c r="E4332" s="34">
        <f t="shared" si="134"/>
        <v>-9.0591464936361499E-3</v>
      </c>
      <c r="F4332" s="77"/>
    </row>
    <row r="4333" spans="1:6" x14ac:dyDescent="0.3">
      <c r="A4333" s="1">
        <v>42226.729169999999</v>
      </c>
      <c r="B4333" s="2">
        <v>5195.41</v>
      </c>
      <c r="C4333" s="34">
        <f t="shared" si="135"/>
        <v>7.8878704107860909E-3</v>
      </c>
      <c r="D4333" s="2">
        <v>399.82</v>
      </c>
      <c r="E4333" s="34">
        <f t="shared" si="134"/>
        <v>6.9257309794243938E-3</v>
      </c>
      <c r="F4333" s="77"/>
    </row>
    <row r="4334" spans="1:6" x14ac:dyDescent="0.3">
      <c r="A4334" s="1">
        <v>42227.729169999999</v>
      </c>
      <c r="B4334" s="2">
        <v>5099.03</v>
      </c>
      <c r="C4334" s="34">
        <f t="shared" si="135"/>
        <v>-1.8550990200965845E-2</v>
      </c>
      <c r="D4334" s="2">
        <v>393.61</v>
      </c>
      <c r="E4334" s="34">
        <f t="shared" si="134"/>
        <v>-1.5531989395227819E-2</v>
      </c>
      <c r="F4334" s="77"/>
    </row>
    <row r="4335" spans="1:6" x14ac:dyDescent="0.3">
      <c r="A4335" s="1">
        <v>42228.729169999999</v>
      </c>
      <c r="B4335" s="2">
        <v>4925.43</v>
      </c>
      <c r="C4335" s="34">
        <f t="shared" si="135"/>
        <v>-3.4045691043198323E-2</v>
      </c>
      <c r="D4335" s="2">
        <v>382.99</v>
      </c>
      <c r="E4335" s="34">
        <f t="shared" si="134"/>
        <v>-2.6981021823632489E-2</v>
      </c>
      <c r="F4335" s="77"/>
    </row>
    <row r="4336" spans="1:6" x14ac:dyDescent="0.3">
      <c r="A4336" s="1">
        <v>42229.729169999999</v>
      </c>
      <c r="B4336" s="2">
        <v>4986.8500000000004</v>
      </c>
      <c r="C4336" s="34">
        <f t="shared" si="135"/>
        <v>1.2469977240565866E-2</v>
      </c>
      <c r="D4336" s="2">
        <v>386.69</v>
      </c>
      <c r="E4336" s="34">
        <f t="shared" si="134"/>
        <v>9.660826653437482E-3</v>
      </c>
      <c r="F4336" s="77"/>
    </row>
    <row r="4337" spans="1:6" x14ac:dyDescent="0.3">
      <c r="A4337" s="1">
        <v>42230.729169999999</v>
      </c>
      <c r="B4337" s="2">
        <v>4956.47</v>
      </c>
      <c r="C4337" s="34">
        <f t="shared" si="135"/>
        <v>-6.0920220179071505E-3</v>
      </c>
      <c r="D4337" s="2">
        <v>386.24</v>
      </c>
      <c r="E4337" s="34">
        <f t="shared" ref="E4337:E4400" si="136">D4337/D4336-1</f>
        <v>-1.1637228787917397E-3</v>
      </c>
      <c r="F4337" s="77"/>
    </row>
    <row r="4338" spans="1:6" x14ac:dyDescent="0.3">
      <c r="A4338" s="1">
        <v>42233.729169999999</v>
      </c>
      <c r="B4338" s="2">
        <v>4984.83</v>
      </c>
      <c r="C4338" s="34">
        <f t="shared" si="135"/>
        <v>5.7218141136736733E-3</v>
      </c>
      <c r="D4338" s="2">
        <v>387.26</v>
      </c>
      <c r="E4338" s="34">
        <f t="shared" si="136"/>
        <v>2.6408450704225039E-3</v>
      </c>
      <c r="F4338" s="77"/>
    </row>
    <row r="4339" spans="1:6" x14ac:dyDescent="0.3">
      <c r="A4339" s="1">
        <v>42234.729169999999</v>
      </c>
      <c r="B4339" s="2">
        <v>4971.25</v>
      </c>
      <c r="C4339" s="34">
        <f t="shared" si="135"/>
        <v>-2.724265421288119E-3</v>
      </c>
      <c r="D4339" s="2">
        <v>388.13</v>
      </c>
      <c r="E4339" s="34">
        <f t="shared" si="136"/>
        <v>2.2465527036099608E-3</v>
      </c>
      <c r="F4339" s="77"/>
    </row>
    <row r="4340" spans="1:6" x14ac:dyDescent="0.3">
      <c r="A4340" s="1">
        <v>42235.729169999999</v>
      </c>
      <c r="B4340" s="2">
        <v>4884.1000000000004</v>
      </c>
      <c r="C4340" s="34">
        <f t="shared" si="135"/>
        <v>-1.753080211214475E-2</v>
      </c>
      <c r="D4340" s="2">
        <v>381.31</v>
      </c>
      <c r="E4340" s="34">
        <f t="shared" si="136"/>
        <v>-1.7571432252080466E-2</v>
      </c>
      <c r="F4340" s="77"/>
    </row>
    <row r="4341" spans="1:6" x14ac:dyDescent="0.3">
      <c r="A4341" s="1">
        <v>42236.729169999999</v>
      </c>
      <c r="B4341" s="2">
        <v>4783.55</v>
      </c>
      <c r="C4341" s="34">
        <f t="shared" si="135"/>
        <v>-2.0587211564054853E-2</v>
      </c>
      <c r="D4341" s="2">
        <v>373.44</v>
      </c>
      <c r="E4341" s="34">
        <f t="shared" si="136"/>
        <v>-2.0639374786918796E-2</v>
      </c>
      <c r="F4341" s="77"/>
    </row>
    <row r="4342" spans="1:6" x14ac:dyDescent="0.3">
      <c r="A4342" s="1">
        <v>42237.729169999999</v>
      </c>
      <c r="B4342" s="2">
        <v>4630.99</v>
      </c>
      <c r="C4342" s="34">
        <f t="shared" si="135"/>
        <v>-3.1892632041057412E-2</v>
      </c>
      <c r="D4342" s="2">
        <v>361.28</v>
      </c>
      <c r="E4342" s="34">
        <f t="shared" si="136"/>
        <v>-3.2562125107112316E-2</v>
      </c>
      <c r="F4342" s="77"/>
    </row>
    <row r="4343" spans="1:6" x14ac:dyDescent="0.3">
      <c r="A4343" s="1">
        <v>42240.729169999999</v>
      </c>
      <c r="B4343" s="2">
        <v>4383.46</v>
      </c>
      <c r="C4343" s="34">
        <f t="shared" ref="C4343:C4406" si="137">B4343/B4342-1</f>
        <v>-5.3450774024560554E-2</v>
      </c>
      <c r="D4343" s="2">
        <v>342.01</v>
      </c>
      <c r="E4343" s="34">
        <f t="shared" si="136"/>
        <v>-5.3338131089459617E-2</v>
      </c>
      <c r="F4343" s="77"/>
    </row>
    <row r="4344" spans="1:6" x14ac:dyDescent="0.3">
      <c r="A4344" s="1">
        <v>42241.729169999999</v>
      </c>
      <c r="B4344" s="2">
        <v>4564.8599999999997</v>
      </c>
      <c r="C4344" s="34">
        <f t="shared" si="137"/>
        <v>4.1382834564476445E-2</v>
      </c>
      <c r="D4344" s="2">
        <v>356.36</v>
      </c>
      <c r="E4344" s="34">
        <f t="shared" si="136"/>
        <v>4.1957837490131933E-2</v>
      </c>
      <c r="F4344" s="77"/>
    </row>
    <row r="4345" spans="1:6" x14ac:dyDescent="0.3">
      <c r="A4345" s="1">
        <v>42242.729169999999</v>
      </c>
      <c r="B4345" s="2">
        <v>4501.05</v>
      </c>
      <c r="C4345" s="34">
        <f t="shared" si="137"/>
        <v>-1.3978522890077616E-2</v>
      </c>
      <c r="D4345" s="2">
        <v>350.14</v>
      </c>
      <c r="E4345" s="34">
        <f t="shared" si="136"/>
        <v>-1.745425973734438E-2</v>
      </c>
      <c r="F4345" s="77"/>
    </row>
    <row r="4346" spans="1:6" x14ac:dyDescent="0.3">
      <c r="A4346" s="1">
        <v>42243.729169999999</v>
      </c>
      <c r="B4346" s="2">
        <v>4658.18</v>
      </c>
      <c r="C4346" s="34">
        <f t="shared" si="137"/>
        <v>3.4909632196931772E-2</v>
      </c>
      <c r="D4346" s="2">
        <v>362.27</v>
      </c>
      <c r="E4346" s="34">
        <f t="shared" si="136"/>
        <v>3.4643285542925728E-2</v>
      </c>
      <c r="F4346" s="77"/>
    </row>
    <row r="4347" spans="1:6" x14ac:dyDescent="0.3">
      <c r="A4347" s="1">
        <v>42244.729169999999</v>
      </c>
      <c r="B4347" s="2">
        <v>4675.13</v>
      </c>
      <c r="C4347" s="34">
        <f t="shared" si="137"/>
        <v>3.6387602024825494E-3</v>
      </c>
      <c r="D4347" s="2">
        <v>363.28</v>
      </c>
      <c r="E4347" s="34">
        <f t="shared" si="136"/>
        <v>2.7879758191404758E-3</v>
      </c>
      <c r="F4347" s="77"/>
    </row>
    <row r="4348" spans="1:6" x14ac:dyDescent="0.3">
      <c r="A4348" s="1">
        <v>42247.729169999999</v>
      </c>
      <c r="B4348" s="2">
        <v>4652.95</v>
      </c>
      <c r="C4348" s="34">
        <f t="shared" si="137"/>
        <v>-4.7442531009833644E-3</v>
      </c>
      <c r="D4348" s="2">
        <v>362.79</v>
      </c>
      <c r="E4348" s="34">
        <f t="shared" si="136"/>
        <v>-1.34882184540841E-3</v>
      </c>
      <c r="F4348" s="77"/>
    </row>
    <row r="4349" spans="1:6" x14ac:dyDescent="0.3">
      <c r="A4349" s="1">
        <v>42248.729169999999</v>
      </c>
      <c r="B4349" s="2">
        <v>4541.16</v>
      </c>
      <c r="C4349" s="34">
        <f t="shared" si="137"/>
        <v>-2.4025618156223505E-2</v>
      </c>
      <c r="D4349" s="2">
        <v>352.89</v>
      </c>
      <c r="E4349" s="34">
        <f t="shared" si="136"/>
        <v>-2.7288514016373222E-2</v>
      </c>
      <c r="F4349" s="77"/>
    </row>
    <row r="4350" spans="1:6" x14ac:dyDescent="0.3">
      <c r="A4350" s="1">
        <v>42249.729169999999</v>
      </c>
      <c r="B4350" s="2">
        <v>4554.92</v>
      </c>
      <c r="C4350" s="34">
        <f t="shared" si="137"/>
        <v>3.0300628033366195E-3</v>
      </c>
      <c r="D4350" s="2">
        <v>353.86</v>
      </c>
      <c r="E4350" s="34">
        <f t="shared" si="136"/>
        <v>2.7487318994587895E-3</v>
      </c>
      <c r="F4350" s="77"/>
    </row>
    <row r="4351" spans="1:6" x14ac:dyDescent="0.3">
      <c r="A4351" s="1">
        <v>42250.729169999999</v>
      </c>
      <c r="B4351" s="2">
        <v>4653.79</v>
      </c>
      <c r="C4351" s="34">
        <f t="shared" si="137"/>
        <v>2.1706199011179095E-2</v>
      </c>
      <c r="D4351" s="2">
        <v>362.24</v>
      </c>
      <c r="E4351" s="34">
        <f t="shared" si="136"/>
        <v>2.3681682021138295E-2</v>
      </c>
      <c r="F4351" s="77"/>
    </row>
    <row r="4352" spans="1:6" x14ac:dyDescent="0.3">
      <c r="A4352" s="1">
        <v>42251.729169999999</v>
      </c>
      <c r="B4352" s="2">
        <v>4523.08</v>
      </c>
      <c r="C4352" s="34">
        <f t="shared" si="137"/>
        <v>-2.8086785179391449E-2</v>
      </c>
      <c r="D4352" s="2">
        <v>353.11</v>
      </c>
      <c r="E4352" s="34">
        <f t="shared" si="136"/>
        <v>-2.5204284452296832E-2</v>
      </c>
      <c r="F4352" s="77"/>
    </row>
    <row r="4353" spans="1:6" x14ac:dyDescent="0.3">
      <c r="A4353" s="1">
        <v>42254.729169999999</v>
      </c>
      <c r="B4353" s="2">
        <v>4549.6400000000003</v>
      </c>
      <c r="C4353" s="34">
        <f t="shared" si="137"/>
        <v>5.8721048489083216E-3</v>
      </c>
      <c r="D4353" s="2">
        <v>354.81</v>
      </c>
      <c r="E4353" s="34">
        <f t="shared" si="136"/>
        <v>4.8143637959843222E-3</v>
      </c>
      <c r="F4353" s="77"/>
    </row>
    <row r="4354" spans="1:6" x14ac:dyDescent="0.3">
      <c r="A4354" s="1">
        <v>42255.729169999999</v>
      </c>
      <c r="B4354" s="2">
        <v>4598.26</v>
      </c>
      <c r="C4354" s="34">
        <f t="shared" si="137"/>
        <v>1.0686559815721752E-2</v>
      </c>
      <c r="D4354" s="2">
        <v>359</v>
      </c>
      <c r="E4354" s="34">
        <f t="shared" si="136"/>
        <v>1.1809137284743976E-2</v>
      </c>
      <c r="F4354" s="77"/>
    </row>
    <row r="4355" spans="1:6" x14ac:dyDescent="0.3">
      <c r="A4355" s="1">
        <v>42256.729169999999</v>
      </c>
      <c r="B4355" s="2">
        <v>4664.59</v>
      </c>
      <c r="C4355" s="34">
        <f t="shared" si="137"/>
        <v>1.4425021638619917E-2</v>
      </c>
      <c r="D4355" s="2">
        <v>363.77</v>
      </c>
      <c r="E4355" s="34">
        <f t="shared" si="136"/>
        <v>1.3286908077994486E-2</v>
      </c>
      <c r="F4355" s="77"/>
    </row>
    <row r="4356" spans="1:6" x14ac:dyDescent="0.3">
      <c r="A4356" s="1">
        <v>42257.729169999999</v>
      </c>
      <c r="B4356" s="2">
        <v>4596.53</v>
      </c>
      <c r="C4356" s="34">
        <f t="shared" si="137"/>
        <v>-1.459077861076763E-2</v>
      </c>
      <c r="D4356" s="2">
        <v>359.34</v>
      </c>
      <c r="E4356" s="34">
        <f t="shared" si="136"/>
        <v>-1.2178024575968394E-2</v>
      </c>
      <c r="F4356" s="77"/>
    </row>
    <row r="4357" spans="1:6" x14ac:dyDescent="0.3">
      <c r="A4357" s="1">
        <v>42258.729169999999</v>
      </c>
      <c r="B4357" s="2">
        <v>4548.72</v>
      </c>
      <c r="C4357" s="34">
        <f t="shared" si="137"/>
        <v>-1.0401324477377405E-2</v>
      </c>
      <c r="D4357" s="2">
        <v>355.72</v>
      </c>
      <c r="E4357" s="34">
        <f t="shared" si="136"/>
        <v>-1.007402460065665E-2</v>
      </c>
      <c r="F4357" s="77"/>
    </row>
    <row r="4358" spans="1:6" x14ac:dyDescent="0.3">
      <c r="A4358" s="1">
        <v>42261.729169999999</v>
      </c>
      <c r="B4358" s="2">
        <v>4518.1499999999996</v>
      </c>
      <c r="C4358" s="34">
        <f t="shared" si="137"/>
        <v>-6.7205719411176368E-3</v>
      </c>
      <c r="D4358" s="2">
        <v>353.63</v>
      </c>
      <c r="E4358" s="34">
        <f t="shared" si="136"/>
        <v>-5.8754076239739828E-3</v>
      </c>
      <c r="F4358" s="77"/>
    </row>
    <row r="4359" spans="1:6" x14ac:dyDescent="0.3">
      <c r="A4359" s="1">
        <v>42262.729169999999</v>
      </c>
      <c r="B4359" s="2">
        <v>4569.37</v>
      </c>
      <c r="C4359" s="34">
        <f t="shared" si="137"/>
        <v>1.1336498345561941E-2</v>
      </c>
      <c r="D4359" s="2">
        <v>356.43</v>
      </c>
      <c r="E4359" s="34">
        <f t="shared" si="136"/>
        <v>7.9178802703390172E-3</v>
      </c>
      <c r="F4359" s="77"/>
    </row>
    <row r="4360" spans="1:6" x14ac:dyDescent="0.3">
      <c r="A4360" s="1">
        <v>42263.729169999999</v>
      </c>
      <c r="B4360" s="2">
        <v>4645.84</v>
      </c>
      <c r="C4360" s="34">
        <f t="shared" si="137"/>
        <v>1.6735348636683023E-2</v>
      </c>
      <c r="D4360" s="2">
        <v>361.87</v>
      </c>
      <c r="E4360" s="34">
        <f t="shared" si="136"/>
        <v>1.5262463877900201E-2</v>
      </c>
      <c r="F4360" s="77"/>
    </row>
    <row r="4361" spans="1:6" x14ac:dyDescent="0.3">
      <c r="A4361" s="1">
        <v>42264.729169999999</v>
      </c>
      <c r="B4361" s="2">
        <v>4655.1400000000003</v>
      </c>
      <c r="C4361" s="34">
        <f t="shared" si="137"/>
        <v>2.0017908494480707E-3</v>
      </c>
      <c r="D4361" s="2">
        <v>361.21</v>
      </c>
      <c r="E4361" s="34">
        <f t="shared" si="136"/>
        <v>-1.8238593970211214E-3</v>
      </c>
      <c r="F4361" s="77"/>
    </row>
    <row r="4362" spans="1:6" x14ac:dyDescent="0.3">
      <c r="A4362" s="1">
        <v>42265.729169999999</v>
      </c>
      <c r="B4362" s="2">
        <v>4535.8500000000004</v>
      </c>
      <c r="C4362" s="34">
        <f t="shared" si="137"/>
        <v>-2.5625437688232777E-2</v>
      </c>
      <c r="D4362" s="2">
        <v>354.77</v>
      </c>
      <c r="E4362" s="34">
        <f t="shared" si="136"/>
        <v>-1.7828963760693206E-2</v>
      </c>
      <c r="F4362" s="77"/>
    </row>
    <row r="4363" spans="1:6" x14ac:dyDescent="0.3">
      <c r="A4363" s="1">
        <v>42268.729169999999</v>
      </c>
      <c r="B4363" s="2">
        <v>4585.5</v>
      </c>
      <c r="C4363" s="34">
        <f t="shared" si="137"/>
        <v>1.0946129170938068E-2</v>
      </c>
      <c r="D4363" s="2">
        <v>357.83</v>
      </c>
      <c r="E4363" s="34">
        <f t="shared" si="136"/>
        <v>8.6253065366292958E-3</v>
      </c>
      <c r="F4363" s="77"/>
    </row>
    <row r="4364" spans="1:6" x14ac:dyDescent="0.3">
      <c r="A4364" s="1">
        <v>42269.729169999999</v>
      </c>
      <c r="B4364" s="2">
        <v>4428.51</v>
      </c>
      <c r="C4364" s="34">
        <f t="shared" si="137"/>
        <v>-3.4236179260713095E-2</v>
      </c>
      <c r="D4364" s="2">
        <v>346.67</v>
      </c>
      <c r="E4364" s="34">
        <f t="shared" si="136"/>
        <v>-3.118799429896868E-2</v>
      </c>
      <c r="F4364" s="77"/>
    </row>
    <row r="4365" spans="1:6" x14ac:dyDescent="0.3">
      <c r="A4365" s="1">
        <v>42270.729169999999</v>
      </c>
      <c r="B4365" s="2">
        <v>4432.83</v>
      </c>
      <c r="C4365" s="34">
        <f t="shared" si="137"/>
        <v>9.7549740206059887E-4</v>
      </c>
      <c r="D4365" s="2">
        <v>346.97</v>
      </c>
      <c r="E4365" s="34">
        <f t="shared" si="136"/>
        <v>8.6537629445881947E-4</v>
      </c>
      <c r="F4365" s="77"/>
    </row>
    <row r="4366" spans="1:6" x14ac:dyDescent="0.3">
      <c r="A4366" s="1">
        <v>42271.729169999999</v>
      </c>
      <c r="B4366" s="2">
        <v>4347.24</v>
      </c>
      <c r="C4366" s="34">
        <f t="shared" si="137"/>
        <v>-1.9308207172393343E-2</v>
      </c>
      <c r="D4366" s="2">
        <v>339.63</v>
      </c>
      <c r="E4366" s="34">
        <f t="shared" si="136"/>
        <v>-2.1154566677234476E-2</v>
      </c>
      <c r="F4366" s="77"/>
    </row>
    <row r="4367" spans="1:6" x14ac:dyDescent="0.3">
      <c r="A4367" s="1">
        <v>42272.729169999999</v>
      </c>
      <c r="B4367" s="2">
        <v>4480.66</v>
      </c>
      <c r="C4367" s="34">
        <f t="shared" si="137"/>
        <v>3.069073711136272E-2</v>
      </c>
      <c r="D4367" s="2">
        <v>349.28</v>
      </c>
      <c r="E4367" s="34">
        <f t="shared" si="136"/>
        <v>2.8413273267968053E-2</v>
      </c>
      <c r="F4367" s="77"/>
    </row>
    <row r="4368" spans="1:6" x14ac:dyDescent="0.3">
      <c r="A4368" s="1">
        <v>42275.729169999999</v>
      </c>
      <c r="B4368" s="2">
        <v>4357.05</v>
      </c>
      <c r="C4368" s="34">
        <f t="shared" si="137"/>
        <v>-2.7587453634062786E-2</v>
      </c>
      <c r="D4368" s="2">
        <v>341.57</v>
      </c>
      <c r="E4368" s="34">
        <f t="shared" si="136"/>
        <v>-2.207398076042133E-2</v>
      </c>
      <c r="F4368" s="77"/>
    </row>
    <row r="4369" spans="1:6" x14ac:dyDescent="0.3">
      <c r="A4369" s="1">
        <v>42276.729169999999</v>
      </c>
      <c r="B4369" s="2">
        <v>4343.7299999999996</v>
      </c>
      <c r="C4369" s="34">
        <f t="shared" si="137"/>
        <v>-3.0571143319448879E-3</v>
      </c>
      <c r="D4369" s="2">
        <v>339.23</v>
      </c>
      <c r="E4369" s="34">
        <f t="shared" si="136"/>
        <v>-6.8507187399361458E-3</v>
      </c>
      <c r="F4369" s="77"/>
    </row>
    <row r="4370" spans="1:6" x14ac:dyDescent="0.3">
      <c r="A4370" s="1">
        <v>42277.729169999999</v>
      </c>
      <c r="B4370" s="2">
        <v>4455.29</v>
      </c>
      <c r="C4370" s="34">
        <f t="shared" si="137"/>
        <v>2.5682995950484955E-2</v>
      </c>
      <c r="D4370" s="2">
        <v>347.77</v>
      </c>
      <c r="E4370" s="34">
        <f t="shared" si="136"/>
        <v>2.5174660260000481E-2</v>
      </c>
      <c r="F4370" s="77"/>
    </row>
    <row r="4371" spans="1:6" x14ac:dyDescent="0.3">
      <c r="A4371" s="1">
        <v>42278.729169999999</v>
      </c>
      <c r="B4371" s="2">
        <v>4426.54</v>
      </c>
      <c r="C4371" s="34">
        <f t="shared" si="137"/>
        <v>-6.4530030592845344E-3</v>
      </c>
      <c r="D4371" s="2">
        <v>346.23</v>
      </c>
      <c r="E4371" s="34">
        <f t="shared" si="136"/>
        <v>-4.4282140495154332E-3</v>
      </c>
      <c r="F4371" s="77"/>
    </row>
    <row r="4372" spans="1:6" x14ac:dyDescent="0.3">
      <c r="A4372" s="1">
        <v>42279.729169999999</v>
      </c>
      <c r="B4372" s="2">
        <v>4458.88</v>
      </c>
      <c r="C4372" s="34">
        <f t="shared" si="137"/>
        <v>7.3059319468478101E-3</v>
      </c>
      <c r="D4372" s="2">
        <v>347.86</v>
      </c>
      <c r="E4372" s="34">
        <f t="shared" si="136"/>
        <v>4.7078531611934871E-3</v>
      </c>
      <c r="F4372" s="77"/>
    </row>
    <row r="4373" spans="1:6" x14ac:dyDescent="0.3">
      <c r="A4373" s="1">
        <v>42282.729169999999</v>
      </c>
      <c r="B4373" s="2">
        <v>4616.8999999999996</v>
      </c>
      <c r="C4373" s="34">
        <f t="shared" si="137"/>
        <v>3.5439392852016471E-2</v>
      </c>
      <c r="D4373" s="2">
        <v>358.33</v>
      </c>
      <c r="E4373" s="34">
        <f t="shared" si="136"/>
        <v>3.0098315414247123E-2</v>
      </c>
      <c r="F4373" s="77"/>
    </row>
    <row r="4374" spans="1:6" x14ac:dyDescent="0.3">
      <c r="A4374" s="1">
        <v>42283.729169999999</v>
      </c>
      <c r="B4374" s="2">
        <v>4660.6400000000003</v>
      </c>
      <c r="C4374" s="34">
        <f t="shared" si="137"/>
        <v>9.4738894063117751E-3</v>
      </c>
      <c r="D4374" s="2">
        <v>360.41</v>
      </c>
      <c r="E4374" s="34">
        <f t="shared" si="136"/>
        <v>5.8047051600480515E-3</v>
      </c>
      <c r="F4374" s="77"/>
    </row>
    <row r="4375" spans="1:6" x14ac:dyDescent="0.3">
      <c r="A4375" s="1">
        <v>42284.729169999999</v>
      </c>
      <c r="B4375" s="2">
        <v>4667.34</v>
      </c>
      <c r="C4375" s="34">
        <f t="shared" si="137"/>
        <v>1.4375708057261516E-3</v>
      </c>
      <c r="D4375" s="2">
        <v>360.93</v>
      </c>
      <c r="E4375" s="34">
        <f t="shared" si="136"/>
        <v>1.4428012541272128E-3</v>
      </c>
      <c r="F4375" s="77"/>
    </row>
    <row r="4376" spans="1:6" x14ac:dyDescent="0.3">
      <c r="A4376" s="1">
        <v>42285.729169999999</v>
      </c>
      <c r="B4376" s="2">
        <v>4675.91</v>
      </c>
      <c r="C4376" s="34">
        <f t="shared" si="137"/>
        <v>1.8361636392463243E-3</v>
      </c>
      <c r="D4376" s="2">
        <v>361.61</v>
      </c>
      <c r="E4376" s="34">
        <f t="shared" si="136"/>
        <v>1.8840218324882585E-3</v>
      </c>
      <c r="F4376" s="77"/>
    </row>
    <row r="4377" spans="1:6" x14ac:dyDescent="0.3">
      <c r="A4377" s="1">
        <v>42286.729169999999</v>
      </c>
      <c r="B4377" s="2">
        <v>4701.3900000000003</v>
      </c>
      <c r="C4377" s="34">
        <f t="shared" si="137"/>
        <v>5.4492066784861404E-3</v>
      </c>
      <c r="D4377" s="2">
        <v>362.82</v>
      </c>
      <c r="E4377" s="34">
        <f t="shared" si="136"/>
        <v>3.3461464008184283E-3</v>
      </c>
      <c r="F4377" s="77"/>
    </row>
    <row r="4378" spans="1:6" x14ac:dyDescent="0.3">
      <c r="A4378" s="1">
        <v>42289.729169999999</v>
      </c>
      <c r="B4378" s="2">
        <v>4688.7</v>
      </c>
      <c r="C4378" s="34">
        <f t="shared" si="137"/>
        <v>-2.6992017254472422E-3</v>
      </c>
      <c r="D4378" s="2">
        <v>361.79</v>
      </c>
      <c r="E4378" s="34">
        <f t="shared" si="136"/>
        <v>-2.8388732704921482E-3</v>
      </c>
      <c r="F4378" s="77"/>
    </row>
    <row r="4379" spans="1:6" x14ac:dyDescent="0.3">
      <c r="A4379" s="1">
        <v>42290.729169999999</v>
      </c>
      <c r="B4379" s="2">
        <v>4643.38</v>
      </c>
      <c r="C4379" s="34">
        <f t="shared" si="137"/>
        <v>-9.6657922238573279E-3</v>
      </c>
      <c r="D4379" s="2">
        <v>358.47</v>
      </c>
      <c r="E4379" s="34">
        <f t="shared" si="136"/>
        <v>-9.1765941568312526E-3</v>
      </c>
      <c r="F4379" s="77"/>
    </row>
    <row r="4380" spans="1:6" x14ac:dyDescent="0.3">
      <c r="A4380" s="1">
        <v>42291.729169999999</v>
      </c>
      <c r="B4380" s="2">
        <v>4609.03</v>
      </c>
      <c r="C4380" s="34">
        <f t="shared" si="137"/>
        <v>-7.3976284516883428E-3</v>
      </c>
      <c r="D4380" s="2">
        <v>355.81</v>
      </c>
      <c r="E4380" s="34">
        <f t="shared" si="136"/>
        <v>-7.4204256981058592E-3</v>
      </c>
      <c r="F4380" s="77"/>
    </row>
    <row r="4381" spans="1:6" x14ac:dyDescent="0.3">
      <c r="A4381" s="1">
        <v>42292.729169999999</v>
      </c>
      <c r="B4381" s="2">
        <v>4675.29</v>
      </c>
      <c r="C4381" s="34">
        <f t="shared" si="137"/>
        <v>1.4376126864003913E-2</v>
      </c>
      <c r="D4381" s="2">
        <v>360.99</v>
      </c>
      <c r="E4381" s="34">
        <f t="shared" si="136"/>
        <v>1.4558331693881543E-2</v>
      </c>
      <c r="F4381" s="77"/>
    </row>
    <row r="4382" spans="1:6" x14ac:dyDescent="0.3">
      <c r="A4382" s="1">
        <v>42293.729169999999</v>
      </c>
      <c r="B4382" s="2">
        <v>4702.79</v>
      </c>
      <c r="C4382" s="34">
        <f t="shared" si="137"/>
        <v>5.8819880691893811E-3</v>
      </c>
      <c r="D4382" s="2">
        <v>363.13</v>
      </c>
      <c r="E4382" s="34">
        <f t="shared" si="136"/>
        <v>5.9281420537964369E-3</v>
      </c>
      <c r="F4382" s="77"/>
    </row>
    <row r="4383" spans="1:6" x14ac:dyDescent="0.3">
      <c r="A4383" s="1">
        <v>42296.729169999999</v>
      </c>
      <c r="B4383" s="2">
        <v>4704.07</v>
      </c>
      <c r="C4383" s="34">
        <f t="shared" si="137"/>
        <v>2.7217885553043608E-4</v>
      </c>
      <c r="D4383" s="2">
        <v>364.25</v>
      </c>
      <c r="E4383" s="34">
        <f t="shared" si="136"/>
        <v>3.0842948806213411E-3</v>
      </c>
      <c r="F4383" s="77"/>
    </row>
    <row r="4384" spans="1:6" x14ac:dyDescent="0.3">
      <c r="A4384" s="1">
        <v>42297.729169999999</v>
      </c>
      <c r="B4384" s="2">
        <v>4673.8100000000004</v>
      </c>
      <c r="C4384" s="34">
        <f t="shared" si="137"/>
        <v>-6.4327274041413585E-3</v>
      </c>
      <c r="D4384" s="2">
        <v>362.67</v>
      </c>
      <c r="E4384" s="34">
        <f t="shared" si="136"/>
        <v>-4.3376801647220242E-3</v>
      </c>
      <c r="F4384" s="77"/>
    </row>
    <row r="4385" spans="1:6" x14ac:dyDescent="0.3">
      <c r="A4385" s="1">
        <v>42298.729169999999</v>
      </c>
      <c r="B4385" s="2">
        <v>4695.1000000000004</v>
      </c>
      <c r="C4385" s="34">
        <f t="shared" si="137"/>
        <v>4.5551701930544031E-3</v>
      </c>
      <c r="D4385" s="2">
        <v>362.64</v>
      </c>
      <c r="E4385" s="34">
        <f t="shared" si="136"/>
        <v>-8.2719827942834279E-5</v>
      </c>
      <c r="F4385" s="77"/>
    </row>
    <row r="4386" spans="1:6" x14ac:dyDescent="0.3">
      <c r="A4386" s="1">
        <v>42299.729169999999</v>
      </c>
      <c r="B4386" s="2">
        <v>4802.18</v>
      </c>
      <c r="C4386" s="34">
        <f t="shared" si="137"/>
        <v>2.2806755979638327E-2</v>
      </c>
      <c r="D4386" s="2">
        <v>369.99</v>
      </c>
      <c r="E4386" s="34">
        <f t="shared" si="136"/>
        <v>2.0268034414295144E-2</v>
      </c>
      <c r="F4386" s="77"/>
    </row>
    <row r="4387" spans="1:6" x14ac:dyDescent="0.3">
      <c r="A4387" s="1">
        <v>42300.729169999999</v>
      </c>
      <c r="B4387" s="2">
        <v>4923.6400000000003</v>
      </c>
      <c r="C4387" s="34">
        <f t="shared" si="137"/>
        <v>2.5292679574693055E-2</v>
      </c>
      <c r="D4387" s="2">
        <v>377.36</v>
      </c>
      <c r="E4387" s="34">
        <f t="shared" si="136"/>
        <v>1.9919457282629338E-2</v>
      </c>
      <c r="F4387" s="77"/>
    </row>
    <row r="4388" spans="1:6" x14ac:dyDescent="0.3">
      <c r="A4388" s="1">
        <v>42303.729169999999</v>
      </c>
      <c r="B4388" s="2">
        <v>4897.13</v>
      </c>
      <c r="C4388" s="34">
        <f t="shared" si="137"/>
        <v>-5.3842279289306738E-3</v>
      </c>
      <c r="D4388" s="2">
        <v>375.89</v>
      </c>
      <c r="E4388" s="34">
        <f t="shared" si="136"/>
        <v>-3.8954844180624226E-3</v>
      </c>
      <c r="F4388" s="77"/>
    </row>
    <row r="4389" spans="1:6" x14ac:dyDescent="0.3">
      <c r="A4389" s="1">
        <v>42304.729169999999</v>
      </c>
      <c r="B4389" s="2">
        <v>4847.07</v>
      </c>
      <c r="C4389" s="34">
        <f t="shared" si="137"/>
        <v>-1.0222313885888346E-2</v>
      </c>
      <c r="D4389" s="2">
        <v>371.88</v>
      </c>
      <c r="E4389" s="34">
        <f t="shared" si="136"/>
        <v>-1.066801457873312E-2</v>
      </c>
      <c r="F4389" s="77"/>
    </row>
    <row r="4390" spans="1:6" x14ac:dyDescent="0.3">
      <c r="A4390" s="1">
        <v>42305.729169999999</v>
      </c>
      <c r="B4390" s="2">
        <v>4890.58</v>
      </c>
      <c r="C4390" s="34">
        <f t="shared" si="137"/>
        <v>8.9765569715312132E-3</v>
      </c>
      <c r="D4390" s="2">
        <v>375.83</v>
      </c>
      <c r="E4390" s="34">
        <f t="shared" si="136"/>
        <v>1.062170592664291E-2</v>
      </c>
      <c r="F4390" s="77"/>
    </row>
    <row r="4391" spans="1:6" x14ac:dyDescent="0.3">
      <c r="A4391" s="1">
        <v>42306.729169999999</v>
      </c>
      <c r="B4391" s="2">
        <v>4885.82</v>
      </c>
      <c r="C4391" s="34">
        <f t="shared" si="137"/>
        <v>-9.7329969042536657E-4</v>
      </c>
      <c r="D4391" s="2">
        <v>375.7</v>
      </c>
      <c r="E4391" s="34">
        <f t="shared" si="136"/>
        <v>-3.4590107229326428E-4</v>
      </c>
      <c r="F4391" s="77"/>
    </row>
    <row r="4392" spans="1:6" x14ac:dyDescent="0.3">
      <c r="A4392" s="1">
        <v>42307.729169999999</v>
      </c>
      <c r="B4392" s="2">
        <v>4897.66</v>
      </c>
      <c r="C4392" s="34">
        <f t="shared" si="137"/>
        <v>2.4233393780368484E-3</v>
      </c>
      <c r="D4392" s="2">
        <v>375.47</v>
      </c>
      <c r="E4392" s="34">
        <f t="shared" si="136"/>
        <v>-6.1219057758843398E-4</v>
      </c>
      <c r="F4392" s="77"/>
    </row>
    <row r="4393" spans="1:6" x14ac:dyDescent="0.3">
      <c r="A4393" s="1">
        <v>42310.729169999999</v>
      </c>
      <c r="B4393" s="2">
        <v>4916.21</v>
      </c>
      <c r="C4393" s="34">
        <f t="shared" si="137"/>
        <v>3.7875230211978916E-3</v>
      </c>
      <c r="D4393" s="2">
        <v>376.75</v>
      </c>
      <c r="E4393" s="34">
        <f t="shared" si="136"/>
        <v>3.4090606439927118E-3</v>
      </c>
      <c r="F4393" s="77"/>
    </row>
    <row r="4394" spans="1:6" x14ac:dyDescent="0.3">
      <c r="A4394" s="1">
        <v>42311.729169999999</v>
      </c>
      <c r="B4394" s="2">
        <v>4936.18</v>
      </c>
      <c r="C4394" s="34">
        <f t="shared" si="137"/>
        <v>4.0620722060287218E-3</v>
      </c>
      <c r="D4394" s="2">
        <v>378.36</v>
      </c>
      <c r="E4394" s="34">
        <f t="shared" si="136"/>
        <v>4.2733908427339262E-3</v>
      </c>
      <c r="F4394" s="77"/>
    </row>
    <row r="4395" spans="1:6" x14ac:dyDescent="0.3">
      <c r="A4395" s="1">
        <v>42312.729169999999</v>
      </c>
      <c r="B4395" s="2">
        <v>4948.29</v>
      </c>
      <c r="C4395" s="34">
        <f t="shared" si="137"/>
        <v>2.4533141011875426E-3</v>
      </c>
      <c r="D4395" s="2">
        <v>380.28</v>
      </c>
      <c r="E4395" s="34">
        <f t="shared" si="136"/>
        <v>5.0745321915635078E-3</v>
      </c>
      <c r="F4395" s="77"/>
    </row>
    <row r="4396" spans="1:6" x14ac:dyDescent="0.3">
      <c r="A4396" s="1">
        <v>42313.729169999999</v>
      </c>
      <c r="B4396" s="2">
        <v>4980.04</v>
      </c>
      <c r="C4396" s="34">
        <f t="shared" si="137"/>
        <v>6.4163579741689514E-3</v>
      </c>
      <c r="D4396" s="2">
        <v>378.76</v>
      </c>
      <c r="E4396" s="34">
        <f t="shared" si="136"/>
        <v>-3.9970548017249641E-3</v>
      </c>
      <c r="F4396" s="77"/>
    </row>
    <row r="4397" spans="1:6" x14ac:dyDescent="0.3">
      <c r="A4397" s="1">
        <v>42314.729169999999</v>
      </c>
      <c r="B4397" s="2">
        <v>4984.1499999999996</v>
      </c>
      <c r="C4397" s="34">
        <f t="shared" si="137"/>
        <v>8.2529457594704425E-4</v>
      </c>
      <c r="D4397" s="2">
        <v>379.95</v>
      </c>
      <c r="E4397" s="34">
        <f t="shared" si="136"/>
        <v>3.1418312387792025E-3</v>
      </c>
      <c r="F4397" s="77"/>
    </row>
    <row r="4398" spans="1:6" x14ac:dyDescent="0.3">
      <c r="A4398" s="1">
        <v>42317.729169999999</v>
      </c>
      <c r="B4398" s="2">
        <v>4911.17</v>
      </c>
      <c r="C4398" s="34">
        <f t="shared" si="137"/>
        <v>-1.464241646017872E-2</v>
      </c>
      <c r="D4398" s="2">
        <v>375.88</v>
      </c>
      <c r="E4398" s="34">
        <f t="shared" si="136"/>
        <v>-1.0711935781023807E-2</v>
      </c>
      <c r="F4398" s="77"/>
    </row>
    <row r="4399" spans="1:6" x14ac:dyDescent="0.3">
      <c r="A4399" s="1">
        <v>42318.729169999999</v>
      </c>
      <c r="B4399" s="2">
        <v>4912.16</v>
      </c>
      <c r="C4399" s="34">
        <f t="shared" si="137"/>
        <v>2.0158129325587026E-4</v>
      </c>
      <c r="D4399" s="2">
        <v>376.27</v>
      </c>
      <c r="E4399" s="34">
        <f t="shared" si="136"/>
        <v>1.0375651803766761E-3</v>
      </c>
      <c r="F4399" s="77"/>
    </row>
    <row r="4400" spans="1:6" x14ac:dyDescent="0.3">
      <c r="A4400" s="1">
        <v>42319.729169999999</v>
      </c>
      <c r="B4400" s="2">
        <v>4952.51</v>
      </c>
      <c r="C4400" s="34">
        <f t="shared" si="137"/>
        <v>8.2143089801636204E-3</v>
      </c>
      <c r="D4400" s="2">
        <v>378.71</v>
      </c>
      <c r="E4400" s="34">
        <f t="shared" si="136"/>
        <v>6.4847051319532056E-3</v>
      </c>
      <c r="F4400" s="77"/>
    </row>
    <row r="4401" spans="1:6" x14ac:dyDescent="0.3">
      <c r="A4401" s="1">
        <v>42320.729169999999</v>
      </c>
      <c r="B4401" s="2">
        <v>4856.6499999999996</v>
      </c>
      <c r="C4401" s="34">
        <f t="shared" si="137"/>
        <v>-1.9355841785276717E-2</v>
      </c>
      <c r="D4401" s="2">
        <v>372.56</v>
      </c>
      <c r="E4401" s="34">
        <f t="shared" ref="E4401:E4464" si="138">D4401/D4400-1</f>
        <v>-1.6239338808058834E-2</v>
      </c>
      <c r="F4401" s="77"/>
    </row>
    <row r="4402" spans="1:6" x14ac:dyDescent="0.3">
      <c r="A4402" s="1">
        <v>42321.729169999999</v>
      </c>
      <c r="B4402" s="2">
        <v>4807.95</v>
      </c>
      <c r="C4402" s="34">
        <f t="shared" si="137"/>
        <v>-1.0027488083349634E-2</v>
      </c>
      <c r="D4402" s="2">
        <v>369.53</v>
      </c>
      <c r="E4402" s="34">
        <f t="shared" si="138"/>
        <v>-8.1329181876745871E-3</v>
      </c>
      <c r="F4402" s="77"/>
    </row>
    <row r="4403" spans="1:6" x14ac:dyDescent="0.3">
      <c r="A4403" s="1">
        <v>42324.729169999999</v>
      </c>
      <c r="B4403" s="2">
        <v>4804.3100000000004</v>
      </c>
      <c r="C4403" s="34">
        <f t="shared" si="137"/>
        <v>-7.5707942054292765E-4</v>
      </c>
      <c r="D4403" s="2">
        <v>370.64</v>
      </c>
      <c r="E4403" s="34">
        <f t="shared" si="138"/>
        <v>3.0038156577274489E-3</v>
      </c>
      <c r="F4403" s="77"/>
    </row>
    <row r="4404" spans="1:6" x14ac:dyDescent="0.3">
      <c r="A4404" s="1">
        <v>42325.729169999999</v>
      </c>
      <c r="B4404" s="2">
        <v>4937.3100000000004</v>
      </c>
      <c r="C4404" s="34">
        <f t="shared" si="137"/>
        <v>2.768347587895037E-2</v>
      </c>
      <c r="D4404" s="2">
        <v>379.88</v>
      </c>
      <c r="E4404" s="34">
        <f t="shared" si="138"/>
        <v>2.492985106842216E-2</v>
      </c>
      <c r="F4404" s="77"/>
    </row>
    <row r="4405" spans="1:6" x14ac:dyDescent="0.3">
      <c r="A4405" s="1">
        <v>42326.729169999999</v>
      </c>
      <c r="B4405" s="2">
        <v>4906.72</v>
      </c>
      <c r="C4405" s="34">
        <f t="shared" si="137"/>
        <v>-6.1956814540711225E-3</v>
      </c>
      <c r="D4405" s="2">
        <v>379.33</v>
      </c>
      <c r="E4405" s="34">
        <f t="shared" si="138"/>
        <v>-1.4478256291460267E-3</v>
      </c>
      <c r="F4405" s="77"/>
    </row>
    <row r="4406" spans="1:6" x14ac:dyDescent="0.3">
      <c r="A4406" s="1">
        <v>42327.729169999999</v>
      </c>
      <c r="B4406" s="2">
        <v>4915.1000000000004</v>
      </c>
      <c r="C4406" s="34">
        <f t="shared" si="137"/>
        <v>1.7078618710666404E-3</v>
      </c>
      <c r="D4406" s="2">
        <v>380.96</v>
      </c>
      <c r="E4406" s="34">
        <f t="shared" si="138"/>
        <v>4.2970500619512464E-3</v>
      </c>
      <c r="F4406" s="77"/>
    </row>
    <row r="4407" spans="1:6" x14ac:dyDescent="0.3">
      <c r="A4407" s="1">
        <v>42328.729169999999</v>
      </c>
      <c r="B4407" s="2">
        <v>4910.97</v>
      </c>
      <c r="C4407" s="34">
        <f t="shared" ref="C4407:C4469" si="139">B4407/B4406-1</f>
        <v>-8.402677463327235E-4</v>
      </c>
      <c r="D4407" s="2">
        <v>381.79</v>
      </c>
      <c r="E4407" s="34">
        <f t="shared" si="138"/>
        <v>2.1787064258715905E-3</v>
      </c>
      <c r="F4407" s="77"/>
    </row>
    <row r="4408" spans="1:6" x14ac:dyDescent="0.3">
      <c r="A4408" s="1">
        <v>42331.729169999999</v>
      </c>
      <c r="B4408" s="2">
        <v>4889.12</v>
      </c>
      <c r="C4408" s="34">
        <f t="shared" si="139"/>
        <v>-4.4492228622858843E-3</v>
      </c>
      <c r="D4408" s="2">
        <v>380.37</v>
      </c>
      <c r="E4408" s="34">
        <f t="shared" si="138"/>
        <v>-3.7193221404437926E-3</v>
      </c>
      <c r="F4408" s="77"/>
    </row>
    <row r="4409" spans="1:6" x14ac:dyDescent="0.3">
      <c r="A4409" s="1">
        <v>42332.729169999999</v>
      </c>
      <c r="B4409" s="2">
        <v>4820.28</v>
      </c>
      <c r="C4409" s="34">
        <f t="shared" si="139"/>
        <v>-1.4080243479399179E-2</v>
      </c>
      <c r="D4409" s="2">
        <v>375.64</v>
      </c>
      <c r="E4409" s="34">
        <f t="shared" si="138"/>
        <v>-1.2435260404343174E-2</v>
      </c>
      <c r="F4409" s="77"/>
    </row>
    <row r="4410" spans="1:6" x14ac:dyDescent="0.3">
      <c r="A4410" s="1">
        <v>42333.729169999999</v>
      </c>
      <c r="B4410" s="2">
        <v>4892.99</v>
      </c>
      <c r="C4410" s="34">
        <f t="shared" si="139"/>
        <v>1.5084185980897447E-2</v>
      </c>
      <c r="D4410" s="2">
        <v>380.84</v>
      </c>
      <c r="E4410" s="34">
        <f t="shared" si="138"/>
        <v>1.3843041209668838E-2</v>
      </c>
      <c r="F4410" s="77"/>
    </row>
    <row r="4411" spans="1:6" x14ac:dyDescent="0.3">
      <c r="A4411" s="1">
        <v>42334.729169999999</v>
      </c>
      <c r="B4411" s="2">
        <v>4946.0200000000004</v>
      </c>
      <c r="C4411" s="34">
        <f t="shared" si="139"/>
        <v>1.0837953889135443E-2</v>
      </c>
      <c r="D4411" s="2">
        <v>384.37</v>
      </c>
      <c r="E4411" s="34">
        <f t="shared" si="138"/>
        <v>9.2689843503834801E-3</v>
      </c>
      <c r="F4411" s="77"/>
    </row>
    <row r="4412" spans="1:6" x14ac:dyDescent="0.3">
      <c r="A4412" s="1">
        <v>42335.729169999999</v>
      </c>
      <c r="B4412" s="2">
        <v>4930.1400000000003</v>
      </c>
      <c r="C4412" s="34">
        <f t="shared" si="139"/>
        <v>-3.2106623103020926E-3</v>
      </c>
      <c r="D4412" s="2">
        <v>383.67</v>
      </c>
      <c r="E4412" s="34">
        <f t="shared" si="138"/>
        <v>-1.8211619012930003E-3</v>
      </c>
      <c r="F4412" s="77"/>
    </row>
    <row r="4413" spans="1:6" x14ac:dyDescent="0.3">
      <c r="A4413" s="1">
        <v>42338.729169999999</v>
      </c>
      <c r="B4413" s="2">
        <v>4957.6000000000004</v>
      </c>
      <c r="C4413" s="34">
        <f t="shared" si="139"/>
        <v>5.5698215466497558E-3</v>
      </c>
      <c r="D4413" s="2">
        <v>385.43</v>
      </c>
      <c r="E4413" s="34">
        <f t="shared" si="138"/>
        <v>4.5872755232361229E-3</v>
      </c>
      <c r="F4413" s="77"/>
    </row>
    <row r="4414" spans="1:6" x14ac:dyDescent="0.3">
      <c r="A4414" s="1">
        <v>42339.729169999999</v>
      </c>
      <c r="B4414" s="2">
        <v>4914.53</v>
      </c>
      <c r="C4414" s="34">
        <f t="shared" si="139"/>
        <v>-8.6876714539294575E-3</v>
      </c>
      <c r="D4414" s="2">
        <v>384.24</v>
      </c>
      <c r="E4414" s="34">
        <f t="shared" si="138"/>
        <v>-3.0874607581142799E-3</v>
      </c>
      <c r="F4414" s="77"/>
    </row>
    <row r="4415" spans="1:6" x14ac:dyDescent="0.3">
      <c r="A4415" s="1">
        <v>42340.729169999999</v>
      </c>
      <c r="B4415" s="2">
        <v>4905.76</v>
      </c>
      <c r="C4415" s="34">
        <f t="shared" si="139"/>
        <v>-1.7845043167911134E-3</v>
      </c>
      <c r="D4415" s="2">
        <v>384.17</v>
      </c>
      <c r="E4415" s="34">
        <f t="shared" si="138"/>
        <v>-1.8217780553819729E-4</v>
      </c>
      <c r="F4415" s="77"/>
    </row>
    <row r="4416" spans="1:6" x14ac:dyDescent="0.3">
      <c r="A4416" s="1">
        <v>42341.729169999999</v>
      </c>
      <c r="B4416" s="2">
        <v>4730.21</v>
      </c>
      <c r="C4416" s="34">
        <f t="shared" si="139"/>
        <v>-3.5784465607775373E-2</v>
      </c>
      <c r="D4416" s="2">
        <v>372.11</v>
      </c>
      <c r="E4416" s="34">
        <f t="shared" si="138"/>
        <v>-3.1392352344014385E-2</v>
      </c>
      <c r="F4416" s="77"/>
    </row>
    <row r="4417" spans="1:6" x14ac:dyDescent="0.3">
      <c r="A4417" s="1">
        <v>42342.729169999999</v>
      </c>
      <c r="B4417" s="2">
        <v>4714.79</v>
      </c>
      <c r="C4417" s="34">
        <f t="shared" si="139"/>
        <v>-3.2598975521171969E-3</v>
      </c>
      <c r="D4417" s="2">
        <v>370.59</v>
      </c>
      <c r="E4417" s="34">
        <f t="shared" si="138"/>
        <v>-4.0848136303782701E-3</v>
      </c>
      <c r="F4417" s="77"/>
    </row>
    <row r="4418" spans="1:6" x14ac:dyDescent="0.3">
      <c r="A4418" s="1">
        <v>42345.729169999999</v>
      </c>
      <c r="B4418" s="2">
        <v>4756.41</v>
      </c>
      <c r="C4418" s="34">
        <f t="shared" si="139"/>
        <v>8.8275405691451425E-3</v>
      </c>
      <c r="D4418" s="2">
        <v>372.48</v>
      </c>
      <c r="E4418" s="34">
        <f t="shared" si="138"/>
        <v>5.0999757144014612E-3</v>
      </c>
      <c r="F4418" s="77"/>
    </row>
    <row r="4419" spans="1:6" x14ac:dyDescent="0.3">
      <c r="A4419" s="1">
        <v>42346.729169999999</v>
      </c>
      <c r="B4419" s="2">
        <v>4681.8599999999997</v>
      </c>
      <c r="C4419" s="34">
        <f t="shared" si="139"/>
        <v>-1.5673585750597629E-2</v>
      </c>
      <c r="D4419" s="2">
        <v>365.75</v>
      </c>
      <c r="E4419" s="34">
        <f t="shared" si="138"/>
        <v>-1.8068084192439882E-2</v>
      </c>
      <c r="F4419" s="77"/>
    </row>
    <row r="4420" spans="1:6" x14ac:dyDescent="0.3">
      <c r="A4420" s="1">
        <v>42347.729169999999</v>
      </c>
      <c r="B4420" s="2">
        <v>4637.45</v>
      </c>
      <c r="C4420" s="34">
        <f t="shared" si="139"/>
        <v>-9.4855463426928299E-3</v>
      </c>
      <c r="D4420" s="2">
        <v>364.19</v>
      </c>
      <c r="E4420" s="34">
        <f t="shared" si="138"/>
        <v>-4.2652084757347497E-3</v>
      </c>
      <c r="F4420" s="77"/>
    </row>
    <row r="4421" spans="1:6" x14ac:dyDescent="0.3">
      <c r="A4421" s="1">
        <v>42348.729169999999</v>
      </c>
      <c r="B4421" s="2">
        <v>4635.0600000000004</v>
      </c>
      <c r="C4421" s="34">
        <f t="shared" si="139"/>
        <v>-5.153694379452789E-4</v>
      </c>
      <c r="D4421" s="2">
        <v>363.21</v>
      </c>
      <c r="E4421" s="34">
        <f t="shared" si="138"/>
        <v>-2.6909031000302841E-3</v>
      </c>
      <c r="F4421" s="77"/>
    </row>
    <row r="4422" spans="1:6" x14ac:dyDescent="0.3">
      <c r="A4422" s="1">
        <v>42349.729169999999</v>
      </c>
      <c r="B4422" s="2">
        <v>4549.5600000000004</v>
      </c>
      <c r="C4422" s="34">
        <f t="shared" si="139"/>
        <v>-1.8446363153875045E-2</v>
      </c>
      <c r="D4422" s="2">
        <v>355.79</v>
      </c>
      <c r="E4422" s="34">
        <f t="shared" si="138"/>
        <v>-2.0428952947330603E-2</v>
      </c>
      <c r="F4422" s="77"/>
    </row>
    <row r="4423" spans="1:6" x14ac:dyDescent="0.3">
      <c r="A4423" s="1">
        <v>42352.729169999999</v>
      </c>
      <c r="B4423" s="2">
        <v>4473.07</v>
      </c>
      <c r="C4423" s="34">
        <f t="shared" si="139"/>
        <v>-1.6812614846270946E-2</v>
      </c>
      <c r="D4423" s="2">
        <v>349.54</v>
      </c>
      <c r="E4423" s="34">
        <f t="shared" si="138"/>
        <v>-1.756654206132835E-2</v>
      </c>
      <c r="F4423" s="77"/>
    </row>
    <row r="4424" spans="1:6" x14ac:dyDescent="0.3">
      <c r="A4424" s="1">
        <v>42353.729169999999</v>
      </c>
      <c r="B4424" s="2">
        <v>4614.3999999999996</v>
      </c>
      <c r="C4424" s="34">
        <f t="shared" si="139"/>
        <v>3.1595749675279006E-2</v>
      </c>
      <c r="D4424" s="2">
        <v>359.58</v>
      </c>
      <c r="E4424" s="34">
        <f t="shared" si="138"/>
        <v>2.8723465125593428E-2</v>
      </c>
      <c r="F4424" s="77"/>
    </row>
    <row r="4425" spans="1:6" x14ac:dyDescent="0.3">
      <c r="A4425" s="1">
        <v>42354.729169999999</v>
      </c>
      <c r="B4425" s="2">
        <v>4624.67</v>
      </c>
      <c r="C4425" s="34">
        <f t="shared" si="139"/>
        <v>2.2256414701804506E-3</v>
      </c>
      <c r="D4425" s="2">
        <v>360.43</v>
      </c>
      <c r="E4425" s="34">
        <f t="shared" si="138"/>
        <v>2.3638689582290429E-3</v>
      </c>
      <c r="F4425" s="77"/>
    </row>
    <row r="4426" spans="1:6" x14ac:dyDescent="0.3">
      <c r="A4426" s="1">
        <v>42355.729169999999</v>
      </c>
      <c r="B4426" s="2">
        <v>4677.54</v>
      </c>
      <c r="C4426" s="34">
        <f t="shared" si="139"/>
        <v>1.1432167051919295E-2</v>
      </c>
      <c r="D4426" s="2">
        <v>364.9</v>
      </c>
      <c r="E4426" s="34">
        <f t="shared" si="138"/>
        <v>1.2401853341841518E-2</v>
      </c>
      <c r="F4426" s="77"/>
    </row>
    <row r="4427" spans="1:6" x14ac:dyDescent="0.3">
      <c r="A4427" s="1">
        <v>42356.729169999999</v>
      </c>
      <c r="B4427" s="2">
        <v>4625.26</v>
      </c>
      <c r="C4427" s="34">
        <f t="shared" si="139"/>
        <v>-1.1176815163526088E-2</v>
      </c>
      <c r="D4427" s="2">
        <v>361.23</v>
      </c>
      <c r="E4427" s="34">
        <f t="shared" si="138"/>
        <v>-1.0057550013702232E-2</v>
      </c>
      <c r="F4427" s="77"/>
    </row>
    <row r="4428" spans="1:6" x14ac:dyDescent="0.3">
      <c r="A4428" s="1">
        <v>42359.729169999999</v>
      </c>
      <c r="B4428" s="2">
        <v>4565.17</v>
      </c>
      <c r="C4428" s="34">
        <f t="shared" si="139"/>
        <v>-1.2991702088098855E-2</v>
      </c>
      <c r="D4428" s="2">
        <v>357.15</v>
      </c>
      <c r="E4428" s="34">
        <f t="shared" si="138"/>
        <v>-1.1294742961548199E-2</v>
      </c>
      <c r="F4428" s="77"/>
    </row>
    <row r="4429" spans="1:6" x14ac:dyDescent="0.3">
      <c r="A4429" s="1">
        <v>42360.729169999999</v>
      </c>
      <c r="B4429" s="2">
        <v>4567.6000000000004</v>
      </c>
      <c r="C4429" s="34">
        <f t="shared" si="139"/>
        <v>5.3229123997589056E-4</v>
      </c>
      <c r="D4429" s="2">
        <v>356.87</v>
      </c>
      <c r="E4429" s="34">
        <f t="shared" si="138"/>
        <v>-7.8398432031356879E-4</v>
      </c>
      <c r="F4429" s="77"/>
    </row>
    <row r="4430" spans="1:6" x14ac:dyDescent="0.3">
      <c r="A4430" s="1">
        <v>42361.729169999999</v>
      </c>
      <c r="B4430" s="2">
        <v>4674.53</v>
      </c>
      <c r="C4430" s="34">
        <f t="shared" si="139"/>
        <v>2.3410543830457931E-2</v>
      </c>
      <c r="D4430" s="2">
        <v>366.39</v>
      </c>
      <c r="E4430" s="34">
        <f t="shared" si="138"/>
        <v>2.6676380754896645E-2</v>
      </c>
      <c r="F4430" s="77"/>
    </row>
    <row r="4431" spans="1:6" x14ac:dyDescent="0.3">
      <c r="A4431" s="1">
        <v>42362.729169999999</v>
      </c>
      <c r="B4431" s="2">
        <v>4663.18</v>
      </c>
      <c r="C4431" s="34">
        <f t="shared" si="139"/>
        <v>-2.4280515902131983E-3</v>
      </c>
      <c r="D4431" s="2">
        <v>366.28</v>
      </c>
      <c r="E4431" s="34">
        <f t="shared" si="138"/>
        <v>-3.0022653456707182E-4</v>
      </c>
      <c r="F4431" s="77"/>
    </row>
    <row r="4432" spans="1:6" x14ac:dyDescent="0.3">
      <c r="A4432" s="1">
        <v>42366.729169999999</v>
      </c>
      <c r="B4432" s="2">
        <v>4617.95</v>
      </c>
      <c r="C4432" s="34">
        <f t="shared" si="139"/>
        <v>-9.6993896868661222E-3</v>
      </c>
      <c r="D4432" s="2">
        <v>364.49</v>
      </c>
      <c r="E4432" s="34">
        <f t="shared" si="138"/>
        <v>-4.8869717156272419E-3</v>
      </c>
      <c r="F4432" s="77"/>
    </row>
    <row r="4433" spans="1:6" x14ac:dyDescent="0.3">
      <c r="A4433" s="1">
        <v>42367.729169999999</v>
      </c>
      <c r="B4433" s="2">
        <v>4701.3599999999997</v>
      </c>
      <c r="C4433" s="34">
        <f t="shared" si="139"/>
        <v>1.8062127134334416E-2</v>
      </c>
      <c r="D4433" s="2">
        <v>369.68</v>
      </c>
      <c r="E4433" s="34">
        <f t="shared" si="138"/>
        <v>1.423907377431477E-2</v>
      </c>
      <c r="F4433" s="77"/>
    </row>
    <row r="4434" spans="1:6" x14ac:dyDescent="0.3">
      <c r="A4434" s="1">
        <v>42368.729169999999</v>
      </c>
      <c r="B4434" s="2">
        <v>4677.1400000000003</v>
      </c>
      <c r="C4434" s="34">
        <f t="shared" si="139"/>
        <v>-5.1517007844537055E-3</v>
      </c>
      <c r="D4434" s="2">
        <v>367.7</v>
      </c>
      <c r="E4434" s="34">
        <f t="shared" si="138"/>
        <v>-5.3559835533434352E-3</v>
      </c>
      <c r="F4434" s="77"/>
    </row>
    <row r="4435" spans="1:6" x14ac:dyDescent="0.3">
      <c r="A4435" s="1">
        <v>42373.729169999999</v>
      </c>
      <c r="B4435" s="2">
        <v>4522.45</v>
      </c>
      <c r="C4435" s="34">
        <f>B4435/B4434-1</f>
        <v>-3.3073630466481707E-2</v>
      </c>
      <c r="D4435" s="2">
        <v>356.66</v>
      </c>
      <c r="E4435" s="34">
        <f t="shared" si="138"/>
        <v>-3.0024476475387418E-2</v>
      </c>
      <c r="F4435" s="77"/>
    </row>
    <row r="4436" spans="1:6" x14ac:dyDescent="0.3">
      <c r="A4436" s="1">
        <v>42374.729169999999</v>
      </c>
      <c r="B4436" s="2">
        <v>4537.63</v>
      </c>
      <c r="C4436" s="34">
        <f t="shared" si="139"/>
        <v>3.356587690300783E-3</v>
      </c>
      <c r="D4436" s="2">
        <v>358.88</v>
      </c>
      <c r="E4436" s="34">
        <f t="shared" si="138"/>
        <v>6.22441540963381E-3</v>
      </c>
      <c r="F4436" s="77"/>
    </row>
    <row r="4437" spans="1:6" x14ac:dyDescent="0.3">
      <c r="A4437" s="1">
        <v>42375.729169999999</v>
      </c>
      <c r="B4437" s="2">
        <v>4480.47</v>
      </c>
      <c r="C4437" s="34">
        <f t="shared" si="139"/>
        <v>-1.2596884276593667E-2</v>
      </c>
      <c r="D4437" s="2">
        <v>354.35</v>
      </c>
      <c r="E4437" s="34">
        <f t="shared" si="138"/>
        <v>-1.2622603655818021E-2</v>
      </c>
      <c r="F4437" s="77"/>
    </row>
    <row r="4438" spans="1:6" x14ac:dyDescent="0.3">
      <c r="A4438" s="1">
        <v>42376.729169999999</v>
      </c>
      <c r="B4438" s="2">
        <v>4403.58</v>
      </c>
      <c r="C4438" s="34">
        <f t="shared" si="139"/>
        <v>-1.7161146040482467E-2</v>
      </c>
      <c r="D4438" s="2">
        <v>346.51</v>
      </c>
      <c r="E4438" s="34">
        <f t="shared" si="138"/>
        <v>-2.2125017637928734E-2</v>
      </c>
      <c r="F4438" s="77"/>
    </row>
    <row r="4439" spans="1:6" x14ac:dyDescent="0.3">
      <c r="A4439" s="1">
        <v>42377.729169999999</v>
      </c>
      <c r="B4439" s="2">
        <v>4333.76</v>
      </c>
      <c r="C4439" s="34">
        <f t="shared" si="139"/>
        <v>-1.58552813846915E-2</v>
      </c>
      <c r="D4439" s="2">
        <v>341.35</v>
      </c>
      <c r="E4439" s="34">
        <f t="shared" si="138"/>
        <v>-1.4891345127124644E-2</v>
      </c>
      <c r="F4439" s="77"/>
    </row>
    <row r="4440" spans="1:6" x14ac:dyDescent="0.3">
      <c r="A4440" s="1">
        <v>42380.729169999999</v>
      </c>
      <c r="B4440" s="2">
        <v>4312.74</v>
      </c>
      <c r="C4440" s="34">
        <f t="shared" si="139"/>
        <v>-4.8502916635901894E-3</v>
      </c>
      <c r="D4440" s="2">
        <v>340.23</v>
      </c>
      <c r="E4440" s="34">
        <f t="shared" si="138"/>
        <v>-3.2810897905375391E-3</v>
      </c>
      <c r="F4440" s="77"/>
    </row>
    <row r="4441" spans="1:6" x14ac:dyDescent="0.3">
      <c r="A4441" s="1">
        <v>42381.729169999999</v>
      </c>
      <c r="B4441" s="2">
        <v>4378.75</v>
      </c>
      <c r="C4441" s="34">
        <f t="shared" si="139"/>
        <v>1.5305814864795986E-2</v>
      </c>
      <c r="D4441" s="2">
        <v>343.22</v>
      </c>
      <c r="E4441" s="34">
        <f t="shared" si="138"/>
        <v>8.788172706698516E-3</v>
      </c>
      <c r="F4441" s="77"/>
    </row>
    <row r="4442" spans="1:6" x14ac:dyDescent="0.3">
      <c r="A4442" s="1">
        <v>42382.729169999999</v>
      </c>
      <c r="B4442" s="2">
        <v>4391.9399999999996</v>
      </c>
      <c r="C4442" s="34">
        <f t="shared" si="139"/>
        <v>3.0122751926919822E-3</v>
      </c>
      <c r="D4442" s="2">
        <v>344.63</v>
      </c>
      <c r="E4442" s="34">
        <f t="shared" si="138"/>
        <v>4.1081522055823605E-3</v>
      </c>
      <c r="F4442" s="77"/>
    </row>
    <row r="4443" spans="1:6" x14ac:dyDescent="0.3">
      <c r="A4443" s="1">
        <v>42383.729169999999</v>
      </c>
      <c r="B4443" s="2">
        <v>4312.8900000000003</v>
      </c>
      <c r="C4443" s="34">
        <f t="shared" si="139"/>
        <v>-1.7998879766116804E-2</v>
      </c>
      <c r="D4443" s="2">
        <v>339.42</v>
      </c>
      <c r="E4443" s="34">
        <f t="shared" si="138"/>
        <v>-1.5117662420566891E-2</v>
      </c>
      <c r="F4443" s="77"/>
    </row>
    <row r="4444" spans="1:6" x14ac:dyDescent="0.3">
      <c r="A4444" s="1">
        <v>42384.729169999999</v>
      </c>
      <c r="B4444" s="2">
        <v>4210.16</v>
      </c>
      <c r="C4444" s="34">
        <f t="shared" si="139"/>
        <v>-2.3819295182580746E-2</v>
      </c>
      <c r="D4444" s="2">
        <v>329.84</v>
      </c>
      <c r="E4444" s="34">
        <f t="shared" si="138"/>
        <v>-2.8224618466796469E-2</v>
      </c>
      <c r="F4444" s="77"/>
    </row>
    <row r="4445" spans="1:6" x14ac:dyDescent="0.3">
      <c r="A4445" s="1">
        <v>42387.729169999999</v>
      </c>
      <c r="B4445" s="2">
        <v>4189.57</v>
      </c>
      <c r="C4445" s="34">
        <f t="shared" si="139"/>
        <v>-4.8905504778916642E-3</v>
      </c>
      <c r="D4445" s="2">
        <v>328.64</v>
      </c>
      <c r="E4445" s="34">
        <f t="shared" si="138"/>
        <v>-3.6381275770069887E-3</v>
      </c>
      <c r="F4445" s="77"/>
    </row>
    <row r="4446" spans="1:6" x14ac:dyDescent="0.3">
      <c r="A4446" s="1">
        <v>42388.729169999999</v>
      </c>
      <c r="B4446" s="2">
        <v>4272.26</v>
      </c>
      <c r="C4446" s="34">
        <f t="shared" si="139"/>
        <v>1.9737109058925117E-2</v>
      </c>
      <c r="D4446" s="2">
        <v>332.93</v>
      </c>
      <c r="E4446" s="34">
        <f t="shared" si="138"/>
        <v>1.3053797468354444E-2</v>
      </c>
      <c r="F4446" s="77"/>
    </row>
    <row r="4447" spans="1:6" x14ac:dyDescent="0.3">
      <c r="A4447" s="1">
        <v>42389.729169999999</v>
      </c>
      <c r="B4447" s="2">
        <v>4124.95</v>
      </c>
      <c r="C4447" s="34">
        <f t="shared" si="139"/>
        <v>-3.4480579365488095E-2</v>
      </c>
      <c r="D4447" s="2">
        <v>322.29000000000002</v>
      </c>
      <c r="E4447" s="34">
        <f t="shared" si="138"/>
        <v>-3.1958669990688637E-2</v>
      </c>
      <c r="F4447" s="77"/>
    </row>
    <row r="4448" spans="1:6" x14ac:dyDescent="0.3">
      <c r="A4448" s="1">
        <v>42390.729169999999</v>
      </c>
      <c r="B4448" s="2">
        <v>4206.3999999999996</v>
      </c>
      <c r="C4448" s="34">
        <f t="shared" si="139"/>
        <v>1.974569388719849E-2</v>
      </c>
      <c r="D4448" s="2">
        <v>328.51</v>
      </c>
      <c r="E4448" s="34">
        <f t="shared" si="138"/>
        <v>1.9299388749262958E-2</v>
      </c>
      <c r="F4448" s="77"/>
    </row>
    <row r="4449" spans="1:6" x14ac:dyDescent="0.3">
      <c r="A4449" s="1">
        <v>42391.729169999999</v>
      </c>
      <c r="B4449" s="2">
        <v>4336.6899999999996</v>
      </c>
      <c r="C4449" s="34">
        <f t="shared" si="139"/>
        <v>3.0974229745150295E-2</v>
      </c>
      <c r="D4449" s="2">
        <v>338.36</v>
      </c>
      <c r="E4449" s="34">
        <f t="shared" si="138"/>
        <v>2.9983866548963567E-2</v>
      </c>
      <c r="F4449" s="77"/>
    </row>
    <row r="4450" spans="1:6" x14ac:dyDescent="0.3">
      <c r="A4450" s="1">
        <v>42394.729169999999</v>
      </c>
      <c r="B4450" s="2">
        <v>4311.33</v>
      </c>
      <c r="C4450" s="34">
        <f t="shared" si="139"/>
        <v>-5.8477779135699404E-3</v>
      </c>
      <c r="D4450" s="2">
        <v>336.27</v>
      </c>
      <c r="E4450" s="34">
        <f t="shared" si="138"/>
        <v>-6.1768530559168644E-3</v>
      </c>
      <c r="F4450" s="77"/>
    </row>
    <row r="4451" spans="1:6" x14ac:dyDescent="0.3">
      <c r="A4451" s="1">
        <v>42395.729169999999</v>
      </c>
      <c r="B4451" s="2">
        <v>4356.8100000000004</v>
      </c>
      <c r="C4451" s="34">
        <f t="shared" si="139"/>
        <v>1.0548948932232127E-2</v>
      </c>
      <c r="D4451" s="2">
        <v>339.2</v>
      </c>
      <c r="E4451" s="34">
        <f t="shared" si="138"/>
        <v>8.7132363874267149E-3</v>
      </c>
      <c r="F4451" s="77"/>
    </row>
    <row r="4452" spans="1:6" x14ac:dyDescent="0.3">
      <c r="A4452" s="1">
        <v>42396.729169999999</v>
      </c>
      <c r="B4452" s="2">
        <v>4380.3599999999997</v>
      </c>
      <c r="C4452" s="34">
        <f t="shared" si="139"/>
        <v>5.405330964627586E-3</v>
      </c>
      <c r="D4452" s="2">
        <v>340.24</v>
      </c>
      <c r="E4452" s="34">
        <f t="shared" si="138"/>
        <v>3.0660377358491253E-3</v>
      </c>
      <c r="F4452" s="77"/>
    </row>
    <row r="4453" spans="1:6" x14ac:dyDescent="0.3">
      <c r="A4453" s="1">
        <v>42397.729169999999</v>
      </c>
      <c r="B4453" s="2">
        <v>4322.16</v>
      </c>
      <c r="C4453" s="34">
        <f t="shared" si="139"/>
        <v>-1.3286579185272429E-2</v>
      </c>
      <c r="D4453" s="2">
        <v>334.89</v>
      </c>
      <c r="E4453" s="34">
        <f t="shared" si="138"/>
        <v>-1.5724194686103976E-2</v>
      </c>
      <c r="F4453" s="77"/>
    </row>
    <row r="4454" spans="1:6" x14ac:dyDescent="0.3">
      <c r="A4454" s="1">
        <v>42398.729169999999</v>
      </c>
      <c r="B4454" s="2">
        <v>4417.0200000000004</v>
      </c>
      <c r="C4454" s="34">
        <f t="shared" si="139"/>
        <v>2.1947359653506693E-2</v>
      </c>
      <c r="D4454" s="2">
        <v>342.27</v>
      </c>
      <c r="E4454" s="34">
        <f t="shared" si="138"/>
        <v>2.2037086804622463E-2</v>
      </c>
      <c r="F4454" s="77"/>
    </row>
    <row r="4455" spans="1:6" x14ac:dyDescent="0.3">
      <c r="A4455" s="1">
        <v>42401.729169999999</v>
      </c>
      <c r="B4455" s="2">
        <v>4392.33</v>
      </c>
      <c r="C4455" s="34">
        <f t="shared" si="139"/>
        <v>-5.5897414999254158E-3</v>
      </c>
      <c r="D4455" s="2">
        <v>341.61</v>
      </c>
      <c r="E4455" s="34">
        <f t="shared" si="138"/>
        <v>-1.9283022175474729E-3</v>
      </c>
      <c r="F4455" s="77"/>
    </row>
    <row r="4456" spans="1:6" x14ac:dyDescent="0.3">
      <c r="A4456" s="1">
        <v>42402.729169999999</v>
      </c>
      <c r="B4456" s="2">
        <v>4283.99</v>
      </c>
      <c r="C4456" s="34">
        <f t="shared" si="139"/>
        <v>-2.4665724114536047E-2</v>
      </c>
      <c r="D4456" s="2">
        <v>334.59</v>
      </c>
      <c r="E4456" s="34">
        <f t="shared" si="138"/>
        <v>-2.0549749714586896E-2</v>
      </c>
      <c r="F4456" s="77"/>
    </row>
    <row r="4457" spans="1:6" x14ac:dyDescent="0.3">
      <c r="A4457" s="1">
        <v>42403.729169999999</v>
      </c>
      <c r="B4457" s="2">
        <v>4226.96</v>
      </c>
      <c r="C4457" s="34">
        <f t="shared" si="139"/>
        <v>-1.3312356004565817E-2</v>
      </c>
      <c r="D4457" s="2">
        <v>329.43</v>
      </c>
      <c r="E4457" s="34">
        <f t="shared" si="138"/>
        <v>-1.5421859589348053E-2</v>
      </c>
      <c r="F4457" s="77"/>
    </row>
    <row r="4458" spans="1:6" x14ac:dyDescent="0.3">
      <c r="A4458" s="1">
        <v>42404.729169999999</v>
      </c>
      <c r="B4458" s="2">
        <v>4228.53</v>
      </c>
      <c r="C4458" s="34">
        <f t="shared" si="139"/>
        <v>3.7142532694889319E-4</v>
      </c>
      <c r="D4458" s="2">
        <v>328.76</v>
      </c>
      <c r="E4458" s="34">
        <f t="shared" si="138"/>
        <v>-2.0338159851865933E-3</v>
      </c>
      <c r="F4458" s="77"/>
    </row>
    <row r="4459" spans="1:6" x14ac:dyDescent="0.3">
      <c r="A4459" s="1">
        <v>42405.729169999999</v>
      </c>
      <c r="B4459" s="2">
        <v>4200.67</v>
      </c>
      <c r="C4459" s="34">
        <f t="shared" si="139"/>
        <v>-6.5885780637714442E-3</v>
      </c>
      <c r="D4459" s="2">
        <v>325.89999999999998</v>
      </c>
      <c r="E4459" s="34">
        <f t="shared" si="138"/>
        <v>-8.699355152695043E-3</v>
      </c>
      <c r="F4459" s="77"/>
    </row>
    <row r="4460" spans="1:6" x14ac:dyDescent="0.3">
      <c r="A4460" s="1">
        <v>42408.729169999999</v>
      </c>
      <c r="B4460" s="2">
        <v>4066.31</v>
      </c>
      <c r="C4460" s="34">
        <f t="shared" si="139"/>
        <v>-3.1985373761804659E-2</v>
      </c>
      <c r="D4460" s="2">
        <v>314.36</v>
      </c>
      <c r="E4460" s="34">
        <f t="shared" si="138"/>
        <v>-3.5409634857318073E-2</v>
      </c>
      <c r="F4460" s="77"/>
    </row>
    <row r="4461" spans="1:6" x14ac:dyDescent="0.3">
      <c r="A4461" s="1">
        <v>42409.729169999999</v>
      </c>
      <c r="B4461" s="2">
        <v>3997.54</v>
      </c>
      <c r="C4461" s="34">
        <f t="shared" si="139"/>
        <v>-1.6912139015471062E-2</v>
      </c>
      <c r="D4461" s="2">
        <v>309.39</v>
      </c>
      <c r="E4461" s="34">
        <f t="shared" si="138"/>
        <v>-1.5809899478305245E-2</v>
      </c>
      <c r="F4461" s="77"/>
    </row>
    <row r="4462" spans="1:6" x14ac:dyDescent="0.3">
      <c r="A4462" s="1">
        <v>42410.729169999999</v>
      </c>
      <c r="B4462" s="2">
        <v>4061.2</v>
      </c>
      <c r="C4462" s="34">
        <f t="shared" si="139"/>
        <v>1.5924793748155031E-2</v>
      </c>
      <c r="D4462" s="2">
        <v>315.19</v>
      </c>
      <c r="E4462" s="34">
        <f t="shared" si="138"/>
        <v>1.8746565823071215E-2</v>
      </c>
      <c r="F4462" s="77"/>
    </row>
    <row r="4463" spans="1:6" x14ac:dyDescent="0.3">
      <c r="A4463" s="1">
        <v>42411.729169999999</v>
      </c>
      <c r="B4463" s="2">
        <v>3896.71</v>
      </c>
      <c r="C4463" s="34">
        <f t="shared" si="139"/>
        <v>-4.0502807052102741E-2</v>
      </c>
      <c r="D4463" s="2">
        <v>303.58</v>
      </c>
      <c r="E4463" s="34">
        <f t="shared" si="138"/>
        <v>-3.6834924965893578E-2</v>
      </c>
      <c r="F4463" s="77"/>
    </row>
    <row r="4464" spans="1:6" x14ac:dyDescent="0.3">
      <c r="A4464" s="1">
        <v>42412.729169999999</v>
      </c>
      <c r="B4464" s="2">
        <v>3995.06</v>
      </c>
      <c r="C4464" s="34">
        <f t="shared" si="139"/>
        <v>2.5239240282186826E-2</v>
      </c>
      <c r="D4464" s="2">
        <v>312.41000000000003</v>
      </c>
      <c r="E4464" s="34">
        <f t="shared" si="138"/>
        <v>2.9086237565057127E-2</v>
      </c>
      <c r="F4464" s="77"/>
    </row>
    <row r="4465" spans="1:6" x14ac:dyDescent="0.3">
      <c r="A4465" s="1">
        <v>42415.729169999999</v>
      </c>
      <c r="B4465" s="2">
        <v>4115.25</v>
      </c>
      <c r="C4465" s="34">
        <f t="shared" si="139"/>
        <v>3.0084654548367284E-2</v>
      </c>
      <c r="D4465" s="2">
        <v>321.76</v>
      </c>
      <c r="E4465" s="34">
        <f t="shared" ref="E4465:E4528" si="140">D4465/D4464-1</f>
        <v>2.9928619442399329E-2</v>
      </c>
      <c r="F4465" s="77"/>
    </row>
    <row r="4466" spans="1:6" x14ac:dyDescent="0.3">
      <c r="A4466" s="1">
        <v>42416.729169999999</v>
      </c>
      <c r="B4466" s="2">
        <v>4110.66</v>
      </c>
      <c r="C4466" s="34">
        <f t="shared" si="139"/>
        <v>-1.1153635866594236E-3</v>
      </c>
      <c r="D4466" s="2">
        <v>320.37</v>
      </c>
      <c r="E4466" s="34">
        <f t="shared" si="140"/>
        <v>-4.3199900546990744E-3</v>
      </c>
      <c r="F4466" s="77"/>
    </row>
    <row r="4467" spans="1:6" x14ac:dyDescent="0.3">
      <c r="A4467" s="1">
        <v>42417.729169999999</v>
      </c>
      <c r="B4467" s="2">
        <v>4233.47</v>
      </c>
      <c r="C4467" s="34">
        <f t="shared" si="139"/>
        <v>2.9875980986021844E-2</v>
      </c>
      <c r="D4467" s="2">
        <v>328.77</v>
      </c>
      <c r="E4467" s="34">
        <f t="shared" si="140"/>
        <v>2.6219683490963597E-2</v>
      </c>
      <c r="F4467" s="77"/>
    </row>
    <row r="4468" spans="1:6" x14ac:dyDescent="0.3">
      <c r="A4468" s="1">
        <v>42418.729169999999</v>
      </c>
      <c r="B4468" s="2">
        <v>4239.76</v>
      </c>
      <c r="C4468" s="34">
        <f t="shared" si="139"/>
        <v>1.485778805566218E-3</v>
      </c>
      <c r="D4468" s="2">
        <v>328.91</v>
      </c>
      <c r="E4468" s="34">
        <f t="shared" si="140"/>
        <v>4.2582960732429065E-4</v>
      </c>
      <c r="F4468" s="77"/>
    </row>
    <row r="4469" spans="1:6" x14ac:dyDescent="0.3">
      <c r="A4469" s="1">
        <v>42419.729169999999</v>
      </c>
      <c r="B4469" s="2">
        <v>4223.04</v>
      </c>
      <c r="C4469" s="34">
        <f t="shared" si="139"/>
        <v>-3.9436194501576427E-3</v>
      </c>
      <c r="D4469" s="2">
        <v>326.37</v>
      </c>
      <c r="E4469" s="34">
        <f t="shared" si="140"/>
        <v>-7.7224772734183489E-3</v>
      </c>
      <c r="F4469" s="77"/>
    </row>
    <row r="4470" spans="1:6" x14ac:dyDescent="0.3">
      <c r="A4470" s="1">
        <v>42422.729169999999</v>
      </c>
      <c r="B4470" s="2">
        <v>4298.7</v>
      </c>
      <c r="C4470" s="34">
        <f t="shared" ref="C4470:C4533" si="141">B4470/B4469-1</f>
        <v>1.7916003637190148E-2</v>
      </c>
      <c r="D4470" s="2">
        <v>331.82</v>
      </c>
      <c r="E4470" s="34">
        <f t="shared" si="140"/>
        <v>1.6698838741305844E-2</v>
      </c>
      <c r="F4470" s="77"/>
    </row>
    <row r="4471" spans="1:6" x14ac:dyDescent="0.3">
      <c r="A4471" s="1">
        <v>42423.729169999999</v>
      </c>
      <c r="B4471" s="2">
        <v>4238.42</v>
      </c>
      <c r="C4471" s="34">
        <f t="shared" si="141"/>
        <v>-1.4022844115662791E-2</v>
      </c>
      <c r="D4471" s="2">
        <v>327.78</v>
      </c>
      <c r="E4471" s="34">
        <f t="shared" si="140"/>
        <v>-1.2175275751913794E-2</v>
      </c>
      <c r="F4471" s="77"/>
    </row>
    <row r="4472" spans="1:6" x14ac:dyDescent="0.3">
      <c r="A4472" s="1">
        <v>42424.729169999999</v>
      </c>
      <c r="B4472" s="2">
        <v>4155.34</v>
      </c>
      <c r="C4472" s="34">
        <f t="shared" si="141"/>
        <v>-1.9601644008852337E-2</v>
      </c>
      <c r="D4472" s="2">
        <v>320.23</v>
      </c>
      <c r="E4472" s="34">
        <f t="shared" si="140"/>
        <v>-2.3033742144120906E-2</v>
      </c>
      <c r="F4472" s="77"/>
    </row>
    <row r="4473" spans="1:6" x14ac:dyDescent="0.3">
      <c r="A4473" s="1">
        <v>42425.729169999999</v>
      </c>
      <c r="B4473" s="2">
        <v>4248.45</v>
      </c>
      <c r="C4473" s="34">
        <f t="shared" si="141"/>
        <v>2.2407312037041383E-2</v>
      </c>
      <c r="D4473" s="2">
        <v>326.54000000000002</v>
      </c>
      <c r="E4473" s="34">
        <f t="shared" si="140"/>
        <v>1.970458732785807E-2</v>
      </c>
      <c r="F4473" s="77"/>
    </row>
    <row r="4474" spans="1:6" x14ac:dyDescent="0.3">
      <c r="A4474" s="1">
        <v>42426.729169999999</v>
      </c>
      <c r="B4474" s="2">
        <v>4314.57</v>
      </c>
      <c r="C4474" s="34">
        <f t="shared" si="141"/>
        <v>1.5563323094304859E-2</v>
      </c>
      <c r="D4474" s="2">
        <v>331.54</v>
      </c>
      <c r="E4474" s="34">
        <f t="shared" si="140"/>
        <v>1.5312059778281428E-2</v>
      </c>
      <c r="F4474" s="77"/>
    </row>
    <row r="4475" spans="1:6" x14ac:dyDescent="0.3">
      <c r="A4475" s="1">
        <v>42429.729169999999</v>
      </c>
      <c r="B4475" s="2">
        <v>4353.55</v>
      </c>
      <c r="C4475" s="34">
        <f t="shared" si="141"/>
        <v>9.0345040177817193E-3</v>
      </c>
      <c r="D4475" s="2">
        <v>333.92</v>
      </c>
      <c r="E4475" s="34">
        <f t="shared" si="140"/>
        <v>7.1786209808770707E-3</v>
      </c>
      <c r="F4475" s="77"/>
    </row>
    <row r="4476" spans="1:6" x14ac:dyDescent="0.3">
      <c r="A4476" s="1">
        <v>42430.729169999999</v>
      </c>
      <c r="B4476" s="2">
        <v>4406.84</v>
      </c>
      <c r="C4476" s="34">
        <f t="shared" si="141"/>
        <v>1.2240585269492676E-2</v>
      </c>
      <c r="D4476" s="2">
        <v>338.72</v>
      </c>
      <c r="E4476" s="34">
        <f t="shared" si="140"/>
        <v>1.4374700527072459E-2</v>
      </c>
      <c r="F4476" s="77"/>
    </row>
    <row r="4477" spans="1:6" x14ac:dyDescent="0.3">
      <c r="A4477" s="1">
        <v>42431.729169999999</v>
      </c>
      <c r="B4477" s="2">
        <v>4424.8900000000003</v>
      </c>
      <c r="C4477" s="34">
        <f t="shared" si="141"/>
        <v>4.0959054560638641E-3</v>
      </c>
      <c r="D4477" s="2">
        <v>340.97</v>
      </c>
      <c r="E4477" s="34">
        <f t="shared" si="140"/>
        <v>6.6426547000473235E-3</v>
      </c>
      <c r="F4477" s="77"/>
    </row>
    <row r="4478" spans="1:6" x14ac:dyDescent="0.3">
      <c r="A4478" s="1">
        <v>42432.729169999999</v>
      </c>
      <c r="B4478" s="2">
        <v>4416.08</v>
      </c>
      <c r="C4478" s="34">
        <f t="shared" si="141"/>
        <v>-1.9910099460100916E-3</v>
      </c>
      <c r="D4478" s="2">
        <v>339.42</v>
      </c>
      <c r="E4478" s="34">
        <f t="shared" si="140"/>
        <v>-4.5458544740006879E-3</v>
      </c>
      <c r="F4478" s="77"/>
    </row>
    <row r="4479" spans="1:6" x14ac:dyDescent="0.3">
      <c r="A4479" s="1">
        <v>42433.729169999999</v>
      </c>
      <c r="B4479" s="2">
        <v>4456.62</v>
      </c>
      <c r="C4479" s="34">
        <f t="shared" si="141"/>
        <v>9.1800873172587227E-3</v>
      </c>
      <c r="D4479" s="2">
        <v>341.8</v>
      </c>
      <c r="E4479" s="34">
        <f t="shared" si="140"/>
        <v>7.0119615815213976E-3</v>
      </c>
      <c r="F4479" s="77"/>
    </row>
    <row r="4480" spans="1:6" x14ac:dyDescent="0.3">
      <c r="A4480" s="1">
        <v>42436.729169999999</v>
      </c>
      <c r="B4480" s="2">
        <v>4442.29</v>
      </c>
      <c r="C4480" s="34">
        <f t="shared" si="141"/>
        <v>-3.2154412985625491E-3</v>
      </c>
      <c r="D4480" s="2">
        <v>340.93</v>
      </c>
      <c r="E4480" s="34">
        <f t="shared" si="140"/>
        <v>-2.5453481568168401E-3</v>
      </c>
      <c r="F4480" s="77"/>
    </row>
    <row r="4481" spans="1:6" x14ac:dyDescent="0.3">
      <c r="A4481" s="1">
        <v>42437.729169999999</v>
      </c>
      <c r="B4481" s="2">
        <v>4404.0200000000004</v>
      </c>
      <c r="C4481" s="34">
        <f t="shared" si="141"/>
        <v>-8.6149260854198051E-3</v>
      </c>
      <c r="D4481" s="2">
        <v>337.48</v>
      </c>
      <c r="E4481" s="34">
        <f t="shared" si="140"/>
        <v>-1.0119379344733503E-2</v>
      </c>
      <c r="F4481" s="77"/>
    </row>
    <row r="4482" spans="1:6" x14ac:dyDescent="0.3">
      <c r="A4482" s="1">
        <v>42438.729169999999</v>
      </c>
      <c r="B4482" s="2">
        <v>4425.6499999999996</v>
      </c>
      <c r="C4482" s="34">
        <f t="shared" si="141"/>
        <v>4.9114218373211838E-3</v>
      </c>
      <c r="D4482" s="2">
        <v>339.14</v>
      </c>
      <c r="E4482" s="34">
        <f t="shared" si="140"/>
        <v>4.9188100035557625E-3</v>
      </c>
      <c r="F4482" s="77"/>
    </row>
    <row r="4483" spans="1:6" x14ac:dyDescent="0.3">
      <c r="A4483" s="1">
        <v>42439.729169999999</v>
      </c>
      <c r="B4483" s="2">
        <v>4350.3500000000004</v>
      </c>
      <c r="C4483" s="34">
        <f t="shared" si="141"/>
        <v>-1.7014449854823477E-2</v>
      </c>
      <c r="D4483" s="2">
        <v>333.5</v>
      </c>
      <c r="E4483" s="34">
        <f t="shared" si="140"/>
        <v>-1.663030017102074E-2</v>
      </c>
      <c r="F4483" s="77"/>
    </row>
    <row r="4484" spans="1:6" x14ac:dyDescent="0.3">
      <c r="A4484" s="1">
        <v>42440.729169999999</v>
      </c>
      <c r="B4484" s="2">
        <v>4492.79</v>
      </c>
      <c r="C4484" s="34">
        <f t="shared" si="141"/>
        <v>3.2742193156872323E-2</v>
      </c>
      <c r="D4484" s="2">
        <v>342.23</v>
      </c>
      <c r="E4484" s="34">
        <f t="shared" si="140"/>
        <v>2.6176911544227854E-2</v>
      </c>
      <c r="F4484" s="77"/>
    </row>
    <row r="4485" spans="1:6" x14ac:dyDescent="0.3">
      <c r="A4485" s="1">
        <v>42443.729169999999</v>
      </c>
      <c r="B4485" s="2">
        <v>4506.59</v>
      </c>
      <c r="C4485" s="34">
        <f t="shared" si="141"/>
        <v>3.0715880332712331E-3</v>
      </c>
      <c r="D4485" s="2">
        <v>344.66</v>
      </c>
      <c r="E4485" s="34">
        <f t="shared" si="140"/>
        <v>7.1004879759226647E-3</v>
      </c>
      <c r="F4485" s="77"/>
    </row>
    <row r="4486" spans="1:6" x14ac:dyDescent="0.3">
      <c r="A4486" s="1">
        <v>42444.729169999999</v>
      </c>
      <c r="B4486" s="2">
        <v>4472.63</v>
      </c>
      <c r="C4486" s="34">
        <f t="shared" si="141"/>
        <v>-7.5356311534885423E-3</v>
      </c>
      <c r="D4486" s="2">
        <v>340.86</v>
      </c>
      <c r="E4486" s="34">
        <f t="shared" si="140"/>
        <v>-1.1025358324145529E-2</v>
      </c>
      <c r="F4486" s="77"/>
    </row>
    <row r="4487" spans="1:6" x14ac:dyDescent="0.3">
      <c r="A4487" s="1">
        <v>42445.729169999999</v>
      </c>
      <c r="B4487" s="2">
        <v>4463</v>
      </c>
      <c r="C4487" s="34">
        <f t="shared" si="141"/>
        <v>-2.1530956059410133E-3</v>
      </c>
      <c r="D4487" s="2">
        <v>341</v>
      </c>
      <c r="E4487" s="34">
        <f t="shared" si="140"/>
        <v>4.107258111833989E-4</v>
      </c>
      <c r="F4487" s="77"/>
    </row>
    <row r="4488" spans="1:6" x14ac:dyDescent="0.3">
      <c r="A4488" s="1">
        <v>42446.729169999999</v>
      </c>
      <c r="B4488" s="2">
        <v>4442.8900000000003</v>
      </c>
      <c r="C4488" s="34">
        <f t="shared" si="141"/>
        <v>-4.5059377100604703E-3</v>
      </c>
      <c r="D4488" s="2">
        <v>340.68</v>
      </c>
      <c r="E4488" s="34">
        <f t="shared" si="140"/>
        <v>-9.3841642228742472E-4</v>
      </c>
      <c r="F4488" s="77"/>
    </row>
    <row r="4489" spans="1:6" x14ac:dyDescent="0.3">
      <c r="A4489" s="1">
        <v>42447.729169999999</v>
      </c>
      <c r="B4489" s="2">
        <v>4462.51</v>
      </c>
      <c r="C4489" s="34">
        <f t="shared" si="141"/>
        <v>4.4160445115679625E-3</v>
      </c>
      <c r="D4489" s="2">
        <v>341.71</v>
      </c>
      <c r="E4489" s="34">
        <f t="shared" si="140"/>
        <v>3.023365034636516E-3</v>
      </c>
      <c r="F4489" s="77"/>
    </row>
    <row r="4490" spans="1:6" x14ac:dyDescent="0.3">
      <c r="A4490" s="1">
        <v>42450.729169999999</v>
      </c>
      <c r="B4490" s="2">
        <v>4427.8</v>
      </c>
      <c r="C4490" s="34">
        <f t="shared" si="141"/>
        <v>-7.7781338305124015E-3</v>
      </c>
      <c r="D4490" s="2">
        <v>340.82</v>
      </c>
      <c r="E4490" s="34">
        <f t="shared" si="140"/>
        <v>-2.6045477158993524E-3</v>
      </c>
      <c r="F4490" s="77"/>
    </row>
    <row r="4491" spans="1:6" x14ac:dyDescent="0.3">
      <c r="A4491" s="1">
        <v>42451.729169999999</v>
      </c>
      <c r="B4491" s="2">
        <v>4431.97</v>
      </c>
      <c r="C4491" s="34">
        <f t="shared" si="141"/>
        <v>9.4177695469532807E-4</v>
      </c>
      <c r="D4491" s="2">
        <v>340.3</v>
      </c>
      <c r="E4491" s="34">
        <f t="shared" si="140"/>
        <v>-1.5257320579777911E-3</v>
      </c>
      <c r="F4491" s="77"/>
    </row>
    <row r="4492" spans="1:6" x14ac:dyDescent="0.3">
      <c r="A4492" s="1">
        <v>42452.729169999999</v>
      </c>
      <c r="B4492" s="2">
        <v>4423.9799999999996</v>
      </c>
      <c r="C4492" s="34">
        <f t="shared" si="141"/>
        <v>-1.8028100370717226E-3</v>
      </c>
      <c r="D4492" s="2">
        <v>340.07</v>
      </c>
      <c r="E4492" s="34">
        <f t="shared" si="140"/>
        <v>-6.758742286218089E-4</v>
      </c>
      <c r="F4492" s="77"/>
    </row>
    <row r="4493" spans="1:6" x14ac:dyDescent="0.3">
      <c r="A4493" s="1">
        <v>42453.729169999999</v>
      </c>
      <c r="B4493" s="2">
        <v>4329.68</v>
      </c>
      <c r="C4493" s="34">
        <f t="shared" si="141"/>
        <v>-2.1315647900758905E-2</v>
      </c>
      <c r="D4493" s="2">
        <v>335.1</v>
      </c>
      <c r="E4493" s="34">
        <f t="shared" si="140"/>
        <v>-1.4614638162731119E-2</v>
      </c>
      <c r="F4493" s="77"/>
    </row>
    <row r="4494" spans="1:6" x14ac:dyDescent="0.3">
      <c r="A4494" s="1">
        <v>42458.729169999999</v>
      </c>
      <c r="B4494" s="2">
        <v>4366.67</v>
      </c>
      <c r="C4494" s="34">
        <f t="shared" si="141"/>
        <v>8.5433565529091648E-3</v>
      </c>
      <c r="D4494" s="2">
        <v>336.79</v>
      </c>
      <c r="E4494" s="34">
        <f t="shared" si="140"/>
        <v>5.0432706654730541E-3</v>
      </c>
      <c r="F4494" s="77"/>
    </row>
    <row r="4495" spans="1:6" x14ac:dyDescent="0.3">
      <c r="A4495" s="1">
        <v>42459.729169999999</v>
      </c>
      <c r="B4495" s="2">
        <v>4444.42</v>
      </c>
      <c r="C4495" s="34">
        <f t="shared" si="141"/>
        <v>1.7805329919595492E-2</v>
      </c>
      <c r="D4495" s="2">
        <v>341.18</v>
      </c>
      <c r="E4495" s="34">
        <f t="shared" si="140"/>
        <v>1.3034828825083888E-2</v>
      </c>
      <c r="F4495" s="77"/>
    </row>
    <row r="4496" spans="1:6" x14ac:dyDescent="0.3">
      <c r="A4496" s="1">
        <v>42460.729169999999</v>
      </c>
      <c r="B4496" s="2">
        <v>4385.0600000000004</v>
      </c>
      <c r="C4496" s="34">
        <f t="shared" si="141"/>
        <v>-1.335607345840395E-2</v>
      </c>
      <c r="D4496" s="2">
        <v>337.54</v>
      </c>
      <c r="E4496" s="34">
        <f t="shared" si="140"/>
        <v>-1.0668855149774226E-2</v>
      </c>
      <c r="F4496" s="77"/>
    </row>
    <row r="4497" spans="1:6" x14ac:dyDescent="0.3">
      <c r="A4497" s="1">
        <v>42461.729169999999</v>
      </c>
      <c r="B4497" s="2">
        <v>4322.24</v>
      </c>
      <c r="C4497" s="34">
        <f t="shared" si="141"/>
        <v>-1.432591572293207E-2</v>
      </c>
      <c r="D4497" s="2">
        <v>333.15</v>
      </c>
      <c r="E4497" s="34">
        <f t="shared" si="140"/>
        <v>-1.30058659714406E-2</v>
      </c>
      <c r="F4497" s="77"/>
    </row>
    <row r="4498" spans="1:6" x14ac:dyDescent="0.3">
      <c r="A4498" s="1">
        <v>42464.729169999999</v>
      </c>
      <c r="B4498" s="2">
        <v>4345.22</v>
      </c>
      <c r="C4498" s="34">
        <f t="shared" si="141"/>
        <v>5.3166876434442845E-3</v>
      </c>
      <c r="D4498" s="2">
        <v>334.49</v>
      </c>
      <c r="E4498" s="34">
        <f t="shared" si="140"/>
        <v>4.0222122167192786E-3</v>
      </c>
      <c r="F4498" s="77"/>
    </row>
    <row r="4499" spans="1:6" x14ac:dyDescent="0.3">
      <c r="A4499" s="1">
        <v>42465.729169999999</v>
      </c>
      <c r="B4499" s="2">
        <v>4250.28</v>
      </c>
      <c r="C4499" s="34">
        <f t="shared" si="141"/>
        <v>-2.1849296468303248E-2</v>
      </c>
      <c r="D4499" s="2">
        <v>328.15</v>
      </c>
      <c r="E4499" s="34">
        <f t="shared" si="140"/>
        <v>-1.8954228825973973E-2</v>
      </c>
      <c r="F4499" s="77"/>
    </row>
    <row r="4500" spans="1:6" x14ac:dyDescent="0.3">
      <c r="A4500" s="1">
        <v>42466.729169999999</v>
      </c>
      <c r="B4500" s="2">
        <v>4284.6400000000003</v>
      </c>
      <c r="C4500" s="34">
        <f t="shared" si="141"/>
        <v>8.0841732779959319E-3</v>
      </c>
      <c r="D4500" s="2">
        <v>330.65</v>
      </c>
      <c r="E4500" s="34">
        <f t="shared" si="140"/>
        <v>7.6184671644066171E-3</v>
      </c>
      <c r="F4500" s="77"/>
    </row>
    <row r="4501" spans="1:6" x14ac:dyDescent="0.3">
      <c r="A4501" s="1">
        <v>42467.729169999999</v>
      </c>
      <c r="B4501" s="2">
        <v>4245.91</v>
      </c>
      <c r="C4501" s="34">
        <f t="shared" si="141"/>
        <v>-9.0392658426380335E-3</v>
      </c>
      <c r="D4501" s="2">
        <v>328.1</v>
      </c>
      <c r="E4501" s="34">
        <f t="shared" si="140"/>
        <v>-7.7120822622106511E-3</v>
      </c>
      <c r="F4501" s="77"/>
    </row>
    <row r="4502" spans="1:6" x14ac:dyDescent="0.3">
      <c r="A4502" s="1">
        <v>42468.729169999999</v>
      </c>
      <c r="B4502" s="2">
        <v>4303.12</v>
      </c>
      <c r="C4502" s="34">
        <f t="shared" si="141"/>
        <v>1.3474143352072865E-2</v>
      </c>
      <c r="D4502" s="2">
        <v>331.86</v>
      </c>
      <c r="E4502" s="34">
        <f t="shared" si="140"/>
        <v>1.1459920755866992E-2</v>
      </c>
      <c r="F4502" s="77"/>
    </row>
    <row r="4503" spans="1:6" x14ac:dyDescent="0.3">
      <c r="A4503" s="1">
        <v>42471.729169999999</v>
      </c>
      <c r="B4503" s="2">
        <v>4312.63</v>
      </c>
      <c r="C4503" s="34">
        <f t="shared" si="141"/>
        <v>2.2100243544218579E-3</v>
      </c>
      <c r="D4503" s="2">
        <v>332.87</v>
      </c>
      <c r="E4503" s="34">
        <f t="shared" si="140"/>
        <v>3.0434520580968627E-3</v>
      </c>
      <c r="F4503" s="77"/>
    </row>
    <row r="4504" spans="1:6" x14ac:dyDescent="0.3">
      <c r="A4504" s="1">
        <v>42472.729169999999</v>
      </c>
      <c r="B4504" s="2">
        <v>4345.91</v>
      </c>
      <c r="C4504" s="34">
        <f t="shared" si="141"/>
        <v>7.7168688248236972E-3</v>
      </c>
      <c r="D4504" s="2">
        <v>334.64</v>
      </c>
      <c r="E4504" s="34">
        <f t="shared" si="140"/>
        <v>5.3173911737314228E-3</v>
      </c>
      <c r="F4504" s="77"/>
    </row>
    <row r="4505" spans="1:6" x14ac:dyDescent="0.3">
      <c r="A4505" s="1">
        <v>42473.729169999999</v>
      </c>
      <c r="B4505" s="2">
        <v>4490.3100000000004</v>
      </c>
      <c r="C4505" s="34">
        <f t="shared" si="141"/>
        <v>3.3226642981562193E-2</v>
      </c>
      <c r="D4505" s="2">
        <v>343.06</v>
      </c>
      <c r="E4505" s="34">
        <f t="shared" si="140"/>
        <v>2.5161367439636706E-2</v>
      </c>
      <c r="F4505" s="77"/>
    </row>
    <row r="4506" spans="1:6" x14ac:dyDescent="0.3">
      <c r="A4506" s="1">
        <v>42474.729169999999</v>
      </c>
      <c r="B4506" s="2">
        <v>4511.51</v>
      </c>
      <c r="C4506" s="34">
        <f t="shared" si="141"/>
        <v>4.7212775955334241E-3</v>
      </c>
      <c r="D4506" s="2">
        <v>343.99</v>
      </c>
      <c r="E4506" s="34">
        <f t="shared" si="140"/>
        <v>2.7108960531685433E-3</v>
      </c>
      <c r="F4506" s="77"/>
    </row>
    <row r="4507" spans="1:6" x14ac:dyDescent="0.3">
      <c r="A4507" s="1">
        <v>42475.729169999999</v>
      </c>
      <c r="B4507" s="2">
        <v>4495.17</v>
      </c>
      <c r="C4507" s="34">
        <f t="shared" si="141"/>
        <v>-3.621847230749875E-3</v>
      </c>
      <c r="D4507" s="2">
        <v>342.79</v>
      </c>
      <c r="E4507" s="34">
        <f t="shared" si="140"/>
        <v>-3.4884735021366575E-3</v>
      </c>
      <c r="F4507" s="77"/>
    </row>
    <row r="4508" spans="1:6" x14ac:dyDescent="0.3">
      <c r="A4508" s="1">
        <v>42478.729169999999</v>
      </c>
      <c r="B4508" s="2">
        <v>4506.84</v>
      </c>
      <c r="C4508" s="34">
        <f t="shared" si="141"/>
        <v>2.5961198352899562E-3</v>
      </c>
      <c r="D4508" s="2">
        <v>344.2</v>
      </c>
      <c r="E4508" s="34">
        <f t="shared" si="140"/>
        <v>4.1133055223314674E-3</v>
      </c>
      <c r="F4508" s="77"/>
    </row>
    <row r="4509" spans="1:6" x14ac:dyDescent="0.3">
      <c r="A4509" s="1">
        <v>42479.729169999999</v>
      </c>
      <c r="B4509" s="2">
        <v>4566.4799999999996</v>
      </c>
      <c r="C4509" s="34">
        <f t="shared" si="141"/>
        <v>1.3233218840695393E-2</v>
      </c>
      <c r="D4509" s="2">
        <v>349.24</v>
      </c>
      <c r="E4509" s="34">
        <f t="shared" si="140"/>
        <v>1.4642649622312653E-2</v>
      </c>
      <c r="F4509" s="77"/>
    </row>
    <row r="4510" spans="1:6" x14ac:dyDescent="0.3">
      <c r="A4510" s="1">
        <v>42480.729169999999</v>
      </c>
      <c r="B4510" s="2">
        <v>4591.92</v>
      </c>
      <c r="C4510" s="34">
        <f t="shared" si="141"/>
        <v>5.5710306406686616E-3</v>
      </c>
      <c r="D4510" s="2">
        <v>350.75</v>
      </c>
      <c r="E4510" s="34">
        <f t="shared" si="140"/>
        <v>4.323674264116395E-3</v>
      </c>
      <c r="F4510" s="77"/>
    </row>
    <row r="4511" spans="1:6" x14ac:dyDescent="0.3">
      <c r="A4511" s="1">
        <v>42481.729169999999</v>
      </c>
      <c r="B4511" s="2">
        <v>4582.83</v>
      </c>
      <c r="C4511" s="34">
        <f t="shared" si="141"/>
        <v>-1.9795641039043188E-3</v>
      </c>
      <c r="D4511" s="2">
        <v>349.59</v>
      </c>
      <c r="E4511" s="34">
        <f t="shared" si="140"/>
        <v>-3.3071988595866353E-3</v>
      </c>
      <c r="F4511" s="77"/>
    </row>
    <row r="4512" spans="1:6" x14ac:dyDescent="0.3">
      <c r="A4512" s="1">
        <v>42482.729169999999</v>
      </c>
      <c r="B4512" s="2">
        <v>4569.66</v>
      </c>
      <c r="C4512" s="34">
        <f t="shared" si="141"/>
        <v>-2.8737701376660985E-3</v>
      </c>
      <c r="D4512" s="2">
        <v>348.46</v>
      </c>
      <c r="E4512" s="34">
        <f t="shared" si="140"/>
        <v>-3.2323579049743367E-3</v>
      </c>
      <c r="F4512" s="77"/>
    </row>
    <row r="4513" spans="1:6" x14ac:dyDescent="0.3">
      <c r="A4513" s="1">
        <v>42485.729169999999</v>
      </c>
      <c r="B4513" s="2">
        <v>4546.12</v>
      </c>
      <c r="C4513" s="34">
        <f t="shared" si="141"/>
        <v>-5.1513679354699971E-3</v>
      </c>
      <c r="D4513" s="2">
        <v>346.68</v>
      </c>
      <c r="E4513" s="34">
        <f t="shared" si="140"/>
        <v>-5.1081903231360304E-3</v>
      </c>
      <c r="F4513" s="77"/>
    </row>
    <row r="4514" spans="1:6" x14ac:dyDescent="0.3">
      <c r="A4514" s="1">
        <v>42486.729169999999</v>
      </c>
      <c r="B4514" s="2">
        <v>4533.18</v>
      </c>
      <c r="C4514" s="34">
        <f t="shared" si="141"/>
        <v>-2.8463832894862762E-3</v>
      </c>
      <c r="D4514" s="2">
        <v>347.31</v>
      </c>
      <c r="E4514" s="34">
        <f t="shared" si="140"/>
        <v>1.8172377985461452E-3</v>
      </c>
      <c r="F4514" s="77"/>
    </row>
    <row r="4515" spans="1:6" x14ac:dyDescent="0.3">
      <c r="A4515" s="1">
        <v>42487.729169999999</v>
      </c>
      <c r="B4515" s="2">
        <v>4559.3999999999996</v>
      </c>
      <c r="C4515" s="34">
        <f t="shared" si="141"/>
        <v>5.7840191653539819E-3</v>
      </c>
      <c r="D4515" s="2">
        <v>348.32</v>
      </c>
      <c r="E4515" s="34">
        <f t="shared" si="140"/>
        <v>2.9080648412080912E-3</v>
      </c>
      <c r="F4515" s="77"/>
    </row>
    <row r="4516" spans="1:6" x14ac:dyDescent="0.3">
      <c r="A4516" s="1">
        <v>42488.729169999999</v>
      </c>
      <c r="B4516" s="2">
        <v>4557.3599999999997</v>
      </c>
      <c r="C4516" s="34">
        <f t="shared" si="141"/>
        <v>-4.4742729306490592E-4</v>
      </c>
      <c r="D4516" s="2">
        <v>348.9</v>
      </c>
      <c r="E4516" s="34">
        <f t="shared" si="140"/>
        <v>1.6651355075791852E-3</v>
      </c>
      <c r="F4516" s="77"/>
    </row>
    <row r="4517" spans="1:6" x14ac:dyDescent="0.3">
      <c r="A4517" s="1">
        <v>42489.729169999999</v>
      </c>
      <c r="B4517" s="2">
        <v>4428.96</v>
      </c>
      <c r="C4517" s="34">
        <f t="shared" si="141"/>
        <v>-2.817420611933219E-2</v>
      </c>
      <c r="D4517" s="2">
        <v>341.48</v>
      </c>
      <c r="E4517" s="34">
        <f t="shared" si="140"/>
        <v>-2.1266838635712104E-2</v>
      </c>
      <c r="F4517" s="77"/>
    </row>
    <row r="4518" spans="1:6" x14ac:dyDescent="0.3">
      <c r="A4518" s="1">
        <v>42492.729169999999</v>
      </c>
      <c r="B4518" s="2">
        <v>4442.75</v>
      </c>
      <c r="C4518" s="34">
        <f t="shared" si="141"/>
        <v>3.1135977746468146E-3</v>
      </c>
      <c r="D4518" s="2">
        <v>341.24</v>
      </c>
      <c r="E4518" s="34">
        <f t="shared" si="140"/>
        <v>-7.0282300573976109E-4</v>
      </c>
      <c r="F4518" s="77"/>
    </row>
    <row r="4519" spans="1:6" x14ac:dyDescent="0.3">
      <c r="A4519" s="45">
        <v>42493.729169999999</v>
      </c>
      <c r="B4519" s="25">
        <v>4371.9799999999996</v>
      </c>
      <c r="C4519" s="46">
        <f t="shared" si="141"/>
        <v>-1.5929323054414635E-2</v>
      </c>
      <c r="D4519" s="25">
        <v>335.56</v>
      </c>
      <c r="E4519" s="46">
        <f t="shared" si="140"/>
        <v>-1.6645176415426066E-2</v>
      </c>
      <c r="F4519" s="73">
        <f>C4519-('Analyse France'!$F$11+'Analyse France'!$F$12*'CAC40'!E4519)</f>
        <v>1.2569405477479735E-3</v>
      </c>
    </row>
    <row r="4520" spans="1:6" x14ac:dyDescent="0.3">
      <c r="A4520" s="45">
        <v>42494.729169999999</v>
      </c>
      <c r="B4520" s="25">
        <v>4324.2299999999996</v>
      </c>
      <c r="C4520" s="46">
        <f t="shared" si="141"/>
        <v>-1.0921824893983967E-2</v>
      </c>
      <c r="D4520" s="25">
        <v>331.8</v>
      </c>
      <c r="E4520" s="46">
        <f t="shared" si="140"/>
        <v>-1.1205149600667541E-2</v>
      </c>
      <c r="F4520" s="73">
        <f>C4520-('Analyse France'!$F$11+'Analyse France'!$F$12*'CAC40'!E4520)</f>
        <v>6.1004191733384644E-4</v>
      </c>
    </row>
    <row r="4521" spans="1:6" x14ac:dyDescent="0.3">
      <c r="A4521" s="45">
        <v>42495.729169999999</v>
      </c>
      <c r="B4521" s="25">
        <v>4319.46</v>
      </c>
      <c r="C4521" s="46">
        <f t="shared" si="141"/>
        <v>-1.1030865610754947E-3</v>
      </c>
      <c r="D4521" s="25">
        <v>332.86</v>
      </c>
      <c r="E4521" s="46">
        <f t="shared" si="140"/>
        <v>3.1946955997588233E-3</v>
      </c>
      <c r="F4521" s="73">
        <f>C4521-('Analyse France'!$F$11+'Analyse France'!$F$12*'CAC40'!E4521)</f>
        <v>-4.5385059897919411E-3</v>
      </c>
    </row>
    <row r="4522" spans="1:6" x14ac:dyDescent="0.3">
      <c r="A4522" s="45">
        <v>42496.729169999999</v>
      </c>
      <c r="B4522" s="25">
        <v>4301.24</v>
      </c>
      <c r="C4522" s="46">
        <f t="shared" si="141"/>
        <v>-4.2181198575748091E-3</v>
      </c>
      <c r="D4522" s="25">
        <v>331.67</v>
      </c>
      <c r="E4522" s="46">
        <f t="shared" si="140"/>
        <v>-3.5750766087844221E-3</v>
      </c>
      <c r="F4522" s="73">
        <f>C4522-('Analyse France'!$F$11+'Analyse France'!$F$12*'CAC40'!E4522)</f>
        <v>-6.1699708637263928E-4</v>
      </c>
    </row>
    <row r="4523" spans="1:6" x14ac:dyDescent="0.3">
      <c r="A4523" s="45">
        <v>42499.729169999999</v>
      </c>
      <c r="B4523" s="25">
        <v>4322.8100000000004</v>
      </c>
      <c r="C4523" s="46">
        <f t="shared" si="141"/>
        <v>5.0148329318988605E-3</v>
      </c>
      <c r="D4523" s="25">
        <v>333.22</v>
      </c>
      <c r="E4523" s="46">
        <f t="shared" si="140"/>
        <v>4.673319866131953E-3</v>
      </c>
      <c r="F4523" s="73">
        <f>C4523-('Analyse France'!$F$11+'Analyse France'!$F$12*'CAC40'!E4523)</f>
        <v>4.2522493019886767E-5</v>
      </c>
    </row>
    <row r="4524" spans="1:6" x14ac:dyDescent="0.3">
      <c r="A4524" s="45">
        <v>42500.729169999999</v>
      </c>
      <c r="B4524" s="25">
        <v>4338.21</v>
      </c>
      <c r="C4524" s="46">
        <f t="shared" si="141"/>
        <v>3.5624975421080229E-3</v>
      </c>
      <c r="D4524" s="25">
        <v>336.24</v>
      </c>
      <c r="E4524" s="46">
        <f t="shared" si="140"/>
        <v>9.0630814476921895E-3</v>
      </c>
      <c r="F4524" s="73">
        <f>C4524-('Analyse France'!$F$11+'Analyse France'!$F$12*'CAC40'!E4524)</f>
        <v>-5.9725576486917668E-3</v>
      </c>
    </row>
    <row r="4525" spans="1:6" x14ac:dyDescent="0.3">
      <c r="A4525" s="45">
        <v>42501.729169999999</v>
      </c>
      <c r="B4525" s="25">
        <v>4316.67</v>
      </c>
      <c r="C4525" s="46">
        <f t="shared" si="141"/>
        <v>-4.9651814919056125E-3</v>
      </c>
      <c r="D4525" s="25">
        <v>334.74</v>
      </c>
      <c r="E4525" s="46">
        <f t="shared" si="140"/>
        <v>-4.4610992148464979E-3</v>
      </c>
      <c r="F4525" s="73">
        <f>C4525-('Analyse France'!$F$11+'Analyse France'!$F$12*'CAC40'!E4525)</f>
        <v>-4.431214623168353E-4</v>
      </c>
    </row>
    <row r="4526" spans="1:6" x14ac:dyDescent="0.3">
      <c r="A4526" s="45">
        <v>42502.729169999999</v>
      </c>
      <c r="B4526" s="25">
        <v>4293.2700000000004</v>
      </c>
      <c r="C4526" s="46">
        <f t="shared" si="141"/>
        <v>-5.42084523486841E-3</v>
      </c>
      <c r="D4526" s="25">
        <v>333.11</v>
      </c>
      <c r="E4526" s="46">
        <f t="shared" si="140"/>
        <v>-4.8694509171296474E-3</v>
      </c>
      <c r="F4526" s="73">
        <f>C4526-('Analyse France'!$F$11+'Analyse France'!$F$12*'CAC40'!E4526)</f>
        <v>-4.7434197484155956E-4</v>
      </c>
    </row>
    <row r="4527" spans="1:6" x14ac:dyDescent="0.3">
      <c r="A4527" s="45">
        <v>42503.729169999999</v>
      </c>
      <c r="B4527" s="25">
        <v>4319.99</v>
      </c>
      <c r="C4527" s="46">
        <f t="shared" si="141"/>
        <v>6.2236942936269024E-3</v>
      </c>
      <c r="D4527" s="25">
        <v>334.68</v>
      </c>
      <c r="E4527" s="46">
        <f t="shared" si="140"/>
        <v>4.7131578157364462E-3</v>
      </c>
      <c r="F4527" s="73">
        <f>C4527-('Analyse France'!$F$11+'Analyse France'!$F$12*'CAC40'!E4527)</f>
        <v>1.2099760488550673E-3</v>
      </c>
    </row>
    <row r="4528" spans="1:6" x14ac:dyDescent="0.3">
      <c r="A4528" s="45">
        <v>42506.729169999999</v>
      </c>
      <c r="B4528" s="25">
        <v>4312.28</v>
      </c>
      <c r="C4528" s="46">
        <f t="shared" si="141"/>
        <v>-1.784726353533217E-3</v>
      </c>
      <c r="D4528" s="25">
        <v>334.73</v>
      </c>
      <c r="E4528" s="46">
        <f t="shared" si="140"/>
        <v>1.4939643838896011E-4</v>
      </c>
      <c r="F4528" s="73">
        <f>C4528-('Analyse France'!$F$11+'Analyse France'!$F$12*'CAC40'!E4528)</f>
        <v>-2.0548434057067926E-3</v>
      </c>
    </row>
    <row r="4529" spans="1:6" x14ac:dyDescent="0.3">
      <c r="A4529" s="45">
        <v>42507.729169999999</v>
      </c>
      <c r="B4529" s="25">
        <v>4297.57</v>
      </c>
      <c r="C4529" s="46">
        <f t="shared" si="141"/>
        <v>-3.4111885128053077E-3</v>
      </c>
      <c r="D4529" s="25">
        <v>334.72</v>
      </c>
      <c r="E4529" s="46">
        <f t="shared" ref="E4529:E4592" si="142">D4529/D4528-1</f>
        <v>-2.9874824485354168E-5</v>
      </c>
      <c r="F4529" s="73">
        <f>C4529-('Analyse France'!$F$11+'Analyse France'!$F$12*'CAC40'!E4529)</f>
        <v>-3.4949699295115768E-3</v>
      </c>
    </row>
    <row r="4530" spans="1:6" x14ac:dyDescent="0.3">
      <c r="A4530" s="45">
        <v>42508.729169999999</v>
      </c>
      <c r="B4530" s="25">
        <v>4319.3</v>
      </c>
      <c r="C4530" s="46">
        <f t="shared" si="141"/>
        <v>5.0563457954146962E-3</v>
      </c>
      <c r="D4530" s="25">
        <v>337.58</v>
      </c>
      <c r="E4530" s="46">
        <f t="shared" si="142"/>
        <v>8.5444550669215857E-3</v>
      </c>
      <c r="F4530" s="73">
        <f>C4530-('Analyse France'!$F$11+'Analyse France'!$F$12*'CAC40'!E4530)</f>
        <v>-3.9396459968148931E-3</v>
      </c>
    </row>
    <row r="4531" spans="1:6" x14ac:dyDescent="0.3">
      <c r="A4531" s="45">
        <v>42509.729169999999</v>
      </c>
      <c r="B4531" s="25">
        <v>4282.54</v>
      </c>
      <c r="C4531" s="46">
        <f t="shared" si="141"/>
        <v>-8.5106382978723527E-3</v>
      </c>
      <c r="D4531" s="25">
        <v>333.91</v>
      </c>
      <c r="E4531" s="46">
        <f t="shared" si="142"/>
        <v>-1.0871497126606955E-2</v>
      </c>
      <c r="F4531" s="73">
        <f>C4531-('Analyse France'!$F$11+'Analyse France'!$F$12*'CAC40'!E4531)</f>
        <v>2.6744281128541717E-3</v>
      </c>
    </row>
    <row r="4532" spans="1:6" x14ac:dyDescent="0.3">
      <c r="A4532" s="45">
        <v>42510.729169999999</v>
      </c>
      <c r="B4532" s="25">
        <v>4353.8999999999996</v>
      </c>
      <c r="C4532" s="46">
        <f t="shared" si="141"/>
        <v>1.666300840155599E-2</v>
      </c>
      <c r="D4532" s="25">
        <v>338.01</v>
      </c>
      <c r="E4532" s="46">
        <f t="shared" si="142"/>
        <v>1.2278757749093927E-2</v>
      </c>
      <c r="F4532" s="73">
        <f>C4532-('Analyse France'!$F$11+'Analyse France'!$F$12*'CAC40'!E4532)</f>
        <v>3.7855598038500325E-3</v>
      </c>
    </row>
    <row r="4533" spans="1:6" x14ac:dyDescent="0.3">
      <c r="A4533" s="45">
        <v>42513.729169999999</v>
      </c>
      <c r="B4533" s="25">
        <v>4325.1000000000004</v>
      </c>
      <c r="C4533" s="46">
        <f t="shared" si="141"/>
        <v>-6.6147591814234019E-3</v>
      </c>
      <c r="D4533" s="25">
        <v>336.69</v>
      </c>
      <c r="E4533" s="46">
        <f t="shared" si="142"/>
        <v>-3.905209905032403E-3</v>
      </c>
      <c r="F4533" s="73">
        <f>C4533-('Analyse France'!$F$11+'Analyse France'!$F$12*'CAC40'!E4533)</f>
        <v>-2.6704938643441938E-3</v>
      </c>
    </row>
    <row r="4534" spans="1:6" x14ac:dyDescent="0.3">
      <c r="A4534" s="45">
        <v>42514.729169999999</v>
      </c>
      <c r="B4534" s="25">
        <v>4431.5200000000004</v>
      </c>
      <c r="C4534" s="46">
        <f t="shared" ref="C4534:C4597" si="143">B4534/B4533-1</f>
        <v>2.4605211440198005E-2</v>
      </c>
      <c r="D4534" s="25">
        <v>344.12</v>
      </c>
      <c r="E4534" s="46">
        <f t="shared" si="142"/>
        <v>2.2067777480768713E-2</v>
      </c>
      <c r="F4534" s="73">
        <f>C4534-('Analyse France'!$F$11+'Analyse France'!$F$12*'CAC40'!E4534)</f>
        <v>1.5529964964634303E-3</v>
      </c>
    </row>
    <row r="4535" spans="1:6" x14ac:dyDescent="0.3">
      <c r="A4535" s="45">
        <v>42515.729169999999</v>
      </c>
      <c r="B4535" s="25">
        <v>4481.6400000000003</v>
      </c>
      <c r="C4535" s="46">
        <f t="shared" si="143"/>
        <v>1.1309889157670394E-2</v>
      </c>
      <c r="D4535" s="25">
        <v>348.56</v>
      </c>
      <c r="E4535" s="46">
        <f t="shared" si="142"/>
        <v>1.2902475880506747E-2</v>
      </c>
      <c r="F4535" s="73">
        <f>C4535-('Analyse France'!$F$11+'Analyse France'!$F$12*'CAC40'!E4535)</f>
        <v>-2.2158558401717647E-3</v>
      </c>
    </row>
    <row r="4536" spans="1:6" x14ac:dyDescent="0.3">
      <c r="A4536" s="45">
        <v>42516.729169999999</v>
      </c>
      <c r="B4536" s="25">
        <v>4512.6400000000003</v>
      </c>
      <c r="C4536" s="46">
        <f t="shared" si="143"/>
        <v>6.9171107005470134E-3</v>
      </c>
      <c r="D4536" s="25">
        <v>348.91</v>
      </c>
      <c r="E4536" s="46">
        <f t="shared" si="142"/>
        <v>1.0041312829929261E-3</v>
      </c>
      <c r="F4536" s="73">
        <f>C4536-('Analyse France'!$F$11+'Analyse France'!$F$12*'CAC40'!E4536)</f>
        <v>5.7585770785800374E-3</v>
      </c>
    </row>
    <row r="4537" spans="1:6" x14ac:dyDescent="0.3">
      <c r="A4537" s="45">
        <v>42517.729169999999</v>
      </c>
      <c r="B4537" s="25">
        <v>4514.74</v>
      </c>
      <c r="C4537" s="46">
        <f t="shared" si="143"/>
        <v>4.6535952347181997E-4</v>
      </c>
      <c r="D4537" s="25">
        <v>349.64</v>
      </c>
      <c r="E4537" s="46">
        <f t="shared" si="142"/>
        <v>2.0922300879882005E-3</v>
      </c>
      <c r="F4537" s="73">
        <f>C4537-('Analyse France'!$F$11+'Analyse France'!$F$12*'CAC40'!E4537)</f>
        <v>-1.8241505808896537E-3</v>
      </c>
    </row>
    <row r="4538" spans="1:6" x14ac:dyDescent="0.3">
      <c r="A4538" s="45">
        <v>42520.729169999999</v>
      </c>
      <c r="B4538" s="25">
        <v>4529.3999999999996</v>
      </c>
      <c r="C4538" s="46">
        <f t="shared" si="143"/>
        <v>3.2471415851189622E-3</v>
      </c>
      <c r="D4538" s="25">
        <v>350.14</v>
      </c>
      <c r="E4538" s="46">
        <f t="shared" si="142"/>
        <v>1.430042329253034E-3</v>
      </c>
      <c r="F4538" s="73">
        <f>C4538-('Analyse France'!$F$11+'Analyse France'!$F$12*'CAC40'!E4538)</f>
        <v>1.6459134443262723E-3</v>
      </c>
    </row>
    <row r="4539" spans="1:6" x14ac:dyDescent="0.3">
      <c r="A4539" s="45">
        <v>42521.729169999999</v>
      </c>
      <c r="B4539" s="25">
        <v>4505.62</v>
      </c>
      <c r="C4539" s="46">
        <f t="shared" si="143"/>
        <v>-5.2501435068661451E-3</v>
      </c>
      <c r="D4539" s="25">
        <v>347.45</v>
      </c>
      <c r="E4539" s="46">
        <f t="shared" si="142"/>
        <v>-7.6826412292225754E-3</v>
      </c>
      <c r="F4539" s="73">
        <f>C4539-('Analyse France'!$F$11+'Analyse France'!$F$12*'CAC40'!E4539)</f>
        <v>2.6204067871898936E-3</v>
      </c>
    </row>
    <row r="4540" spans="1:6" x14ac:dyDescent="0.3">
      <c r="A4540" s="45">
        <v>42522.729169999999</v>
      </c>
      <c r="B4540" s="25">
        <v>4475.3900000000003</v>
      </c>
      <c r="C4540" s="46">
        <f t="shared" si="143"/>
        <v>-6.7093984845592036E-3</v>
      </c>
      <c r="D4540" s="25">
        <v>344.12</v>
      </c>
      <c r="E4540" s="46">
        <f t="shared" si="142"/>
        <v>-9.5841128219886773E-3</v>
      </c>
      <c r="F4540" s="73">
        <f>C4540-('Analyse France'!$F$11+'Analyse France'!$F$12*'CAC40'!E4540)</f>
        <v>3.1375528895154908E-3</v>
      </c>
    </row>
    <row r="4541" spans="1:6" x14ac:dyDescent="0.3">
      <c r="A4541" s="45">
        <v>42523.729169999999</v>
      </c>
      <c r="B4541" s="25">
        <v>4466</v>
      </c>
      <c r="C4541" s="46">
        <f t="shared" si="143"/>
        <v>-2.0981411675854433E-3</v>
      </c>
      <c r="D4541" s="25">
        <v>344.35</v>
      </c>
      <c r="E4541" s="46">
        <f t="shared" si="142"/>
        <v>6.6837149831466824E-4</v>
      </c>
      <c r="F4541" s="73">
        <f>C4541-('Analyse France'!$F$11+'Analyse France'!$F$12*'CAC40'!E4541)</f>
        <v>-2.9076840375530195E-3</v>
      </c>
    </row>
    <row r="4542" spans="1:6" x14ac:dyDescent="0.3">
      <c r="A4542" s="45">
        <v>42524.729169999999</v>
      </c>
      <c r="B4542" s="25">
        <v>4421.78</v>
      </c>
      <c r="C4542" s="46">
        <f t="shared" si="143"/>
        <v>-9.9014778325123842E-3</v>
      </c>
      <c r="D4542" s="25">
        <v>341.29</v>
      </c>
      <c r="E4542" s="46">
        <f t="shared" si="142"/>
        <v>-8.8863075359373322E-3</v>
      </c>
      <c r="F4542" s="73">
        <f>C4542-('Analyse France'!$F$11+'Analyse France'!$F$12*'CAC40'!E4542)</f>
        <v>-7.798294954335476E-4</v>
      </c>
    </row>
    <row r="4543" spans="1:6" x14ac:dyDescent="0.3">
      <c r="A4543" s="45">
        <v>42527.729169999999</v>
      </c>
      <c r="B4543" s="25">
        <v>4423.38</v>
      </c>
      <c r="C4543" s="46">
        <f t="shared" si="143"/>
        <v>3.6184522974913591E-4</v>
      </c>
      <c r="D4543" s="25">
        <v>342.41</v>
      </c>
      <c r="E4543" s="46">
        <f t="shared" si="142"/>
        <v>3.2816666178323572E-3</v>
      </c>
      <c r="F4543" s="73">
        <f>C4543-('Analyse France'!$F$11+'Analyse France'!$F$12*'CAC40'!E4543)</f>
        <v>-3.163972401446267E-3</v>
      </c>
    </row>
    <row r="4544" spans="1:6" x14ac:dyDescent="0.3">
      <c r="A4544" s="45">
        <v>42528.729169999999</v>
      </c>
      <c r="B4544" s="25">
        <v>4475.8599999999997</v>
      </c>
      <c r="C4544" s="46">
        <f t="shared" si="143"/>
        <v>1.1864230520552077E-2</v>
      </c>
      <c r="D4544" s="25">
        <v>346.26</v>
      </c>
      <c r="E4544" s="46">
        <f t="shared" si="142"/>
        <v>1.1243830495604623E-2</v>
      </c>
      <c r="F4544" s="73">
        <f>C4544-('Analyse France'!$F$11+'Analyse France'!$F$12*'CAC40'!E4544)</f>
        <v>6.2491572844877025E-5</v>
      </c>
    </row>
    <row r="4545" spans="1:6" x14ac:dyDescent="0.3">
      <c r="A4545" s="45">
        <v>42529.729169999999</v>
      </c>
      <c r="B4545" s="25">
        <v>4448.7299999999996</v>
      </c>
      <c r="C4545" s="46">
        <f t="shared" si="143"/>
        <v>-6.0614049590470565E-3</v>
      </c>
      <c r="D4545" s="25">
        <v>344.56</v>
      </c>
      <c r="E4545" s="46">
        <f t="shared" si="142"/>
        <v>-4.9096054987580739E-3</v>
      </c>
      <c r="F4545" s="73">
        <f>C4545-('Analyse France'!$F$11+'Analyse France'!$F$12*'CAC40'!E4545)</f>
        <v>-1.0731647838856124E-3</v>
      </c>
    </row>
    <row r="4546" spans="1:6" x14ac:dyDescent="0.3">
      <c r="A4546" s="45">
        <v>42530.729169999999</v>
      </c>
      <c r="B4546" s="25">
        <v>4405.6099999999997</v>
      </c>
      <c r="C4546" s="46">
        <f t="shared" si="143"/>
        <v>-9.6926538585169197E-3</v>
      </c>
      <c r="D4546" s="25">
        <v>341.25</v>
      </c>
      <c r="E4546" s="46">
        <f t="shared" si="142"/>
        <v>-9.6064546087764047E-3</v>
      </c>
      <c r="F4546" s="73">
        <f>C4546-('Analyse France'!$F$11+'Analyse France'!$F$12*'CAC40'!E4546)</f>
        <v>1.7751970394323108E-4</v>
      </c>
    </row>
    <row r="4547" spans="1:6" x14ac:dyDescent="0.3">
      <c r="A4547" s="45">
        <v>42531.729169999999</v>
      </c>
      <c r="B4547" s="25">
        <v>4306.72</v>
      </c>
      <c r="C4547" s="46">
        <f t="shared" si="143"/>
        <v>-2.2446380864397764E-2</v>
      </c>
      <c r="D4547" s="25">
        <v>332.92</v>
      </c>
      <c r="E4547" s="46">
        <f t="shared" si="142"/>
        <v>-2.4410256410256403E-2</v>
      </c>
      <c r="F4547" s="73">
        <f>C4547-('Analyse France'!$F$11+'Analyse France'!$F$12*'CAC40'!E4547)</f>
        <v>2.810953873720403E-3</v>
      </c>
    </row>
    <row r="4548" spans="1:6" x14ac:dyDescent="0.3">
      <c r="A4548" s="45">
        <v>42534.729169999999</v>
      </c>
      <c r="B4548" s="25">
        <v>4227.0200000000004</v>
      </c>
      <c r="C4548" s="46">
        <f t="shared" si="143"/>
        <v>-1.8505962774454709E-2</v>
      </c>
      <c r="D4548" s="25">
        <v>326.8</v>
      </c>
      <c r="E4548" s="46">
        <f t="shared" si="142"/>
        <v>-1.838279466538506E-2</v>
      </c>
      <c r="F4548" s="73">
        <f>C4548-('Analyse France'!$F$11+'Analyse France'!$F$12*'CAC40'!E4548)</f>
        <v>4.8639175167655355E-4</v>
      </c>
    </row>
    <row r="4549" spans="1:6" x14ac:dyDescent="0.3">
      <c r="A4549" s="45">
        <v>42535.729169999999</v>
      </c>
      <c r="B4549" s="25">
        <v>4130.33</v>
      </c>
      <c r="C4549" s="46">
        <f t="shared" si="143"/>
        <v>-2.287427076285431E-2</v>
      </c>
      <c r="D4549" s="25">
        <v>320.52999999999997</v>
      </c>
      <c r="E4549" s="46">
        <f t="shared" si="142"/>
        <v>-1.918604651162803E-2</v>
      </c>
      <c r="F4549" s="73">
        <f>C4549-('Analyse France'!$F$11+'Analyse France'!$F$12*'CAC40'!E4549)</f>
        <v>-3.0470114069684508E-3</v>
      </c>
    </row>
    <row r="4550" spans="1:6" x14ac:dyDescent="0.3">
      <c r="A4550" s="45">
        <v>42536.729169999999</v>
      </c>
      <c r="B4550" s="25">
        <v>4171.58</v>
      </c>
      <c r="C4550" s="46">
        <f t="shared" si="143"/>
        <v>9.987095462105966E-3</v>
      </c>
      <c r="D4550" s="25">
        <v>323.63</v>
      </c>
      <c r="E4550" s="46">
        <f t="shared" si="142"/>
        <v>9.6714816085858857E-3</v>
      </c>
      <c r="F4550" s="73">
        <f>C4550-('Analyse France'!$F$11+'Analyse France'!$F$12*'CAC40'!E4550)</f>
        <v>-1.8033453757782675E-4</v>
      </c>
    </row>
    <row r="4551" spans="1:6" x14ac:dyDescent="0.3">
      <c r="A4551" s="45">
        <v>42537.729169999999</v>
      </c>
      <c r="B4551" s="25">
        <v>4153.01</v>
      </c>
      <c r="C4551" s="46">
        <f t="shared" si="143"/>
        <v>-4.4515507313774849E-3</v>
      </c>
      <c r="D4551" s="25">
        <v>321.29000000000002</v>
      </c>
      <c r="E4551" s="46">
        <f t="shared" si="142"/>
        <v>-7.2304792509964022E-3</v>
      </c>
      <c r="F4551" s="73">
        <f>C4551-('Analyse France'!$F$11+'Analyse France'!$F$12*'CAC40'!E4551)</f>
        <v>2.9490196663133567E-3</v>
      </c>
    </row>
    <row r="4552" spans="1:6" x14ac:dyDescent="0.3">
      <c r="A4552" s="45">
        <v>42538.729169999999</v>
      </c>
      <c r="B4552" s="25">
        <v>4193.83</v>
      </c>
      <c r="C4552" s="46">
        <f t="shared" si="143"/>
        <v>9.8290155814697577E-3</v>
      </c>
      <c r="D4552" s="25">
        <v>325.77999999999997</v>
      </c>
      <c r="E4552" s="46">
        <f t="shared" si="142"/>
        <v>1.3974913629431152E-2</v>
      </c>
      <c r="F4552" s="73">
        <f>C4552-('Analyse France'!$F$11+'Analyse France'!$F$12*'CAC40'!E4552)</f>
        <v>-4.8114277023160786E-3</v>
      </c>
    </row>
    <row r="4553" spans="1:6" x14ac:dyDescent="0.3">
      <c r="A4553" s="45">
        <v>42541.729169999999</v>
      </c>
      <c r="B4553" s="25">
        <v>4340.76</v>
      </c>
      <c r="C4553" s="46">
        <f t="shared" si="143"/>
        <v>3.5034801124509185E-2</v>
      </c>
      <c r="D4553" s="25">
        <v>337.67</v>
      </c>
      <c r="E4553" s="46">
        <f t="shared" si="142"/>
        <v>3.6497022530542322E-2</v>
      </c>
      <c r="F4553" s="73">
        <f>C4553-('Analyse France'!$F$11+'Analyse France'!$F$12*'CAC40'!E4553)</f>
        <v>-3.0152584405803776E-3</v>
      </c>
    </row>
    <row r="4554" spans="1:6" x14ac:dyDescent="0.3">
      <c r="A4554" s="45">
        <v>42542.729169999999</v>
      </c>
      <c r="B4554" s="25">
        <v>4367.24</v>
      </c>
      <c r="C4554" s="46">
        <f t="shared" si="143"/>
        <v>6.1003142306876867E-3</v>
      </c>
      <c r="D4554" s="25">
        <v>340.04</v>
      </c>
      <c r="E4554" s="46">
        <f t="shared" si="142"/>
        <v>7.01868688364371E-3</v>
      </c>
      <c r="F4554" s="73">
        <f>C4554-('Analyse France'!$F$11+'Analyse France'!$F$12*'CAC40'!E4554)</f>
        <v>-1.3097848788635605E-3</v>
      </c>
    </row>
    <row r="4555" spans="1:6" x14ac:dyDescent="0.3">
      <c r="A4555" s="45">
        <v>42543.729169999999</v>
      </c>
      <c r="B4555" s="25">
        <v>4380.03</v>
      </c>
      <c r="C4555" s="46">
        <f t="shared" si="143"/>
        <v>2.9286231120799755E-3</v>
      </c>
      <c r="D4555" s="25">
        <v>341.32</v>
      </c>
      <c r="E4555" s="46">
        <f t="shared" si="142"/>
        <v>3.7642630278789113E-3</v>
      </c>
      <c r="F4555" s="73">
        <f>C4555-('Analyse France'!$F$11+'Analyse France'!$F$12*'CAC40'!E4555)</f>
        <v>-1.0988081480845669E-3</v>
      </c>
    </row>
    <row r="4556" spans="1:6" x14ac:dyDescent="0.3">
      <c r="A4556" s="45">
        <v>42544.729169999999</v>
      </c>
      <c r="B4556" s="25">
        <v>4465.8999999999996</v>
      </c>
      <c r="C4556" s="46">
        <f t="shared" si="143"/>
        <v>1.9604888550991628E-2</v>
      </c>
      <c r="D4556" s="25">
        <v>346.34</v>
      </c>
      <c r="E4556" s="46">
        <f t="shared" si="142"/>
        <v>1.4707605765850174E-2</v>
      </c>
      <c r="F4556" s="73">
        <f>C4556-('Analyse France'!$F$11+'Analyse France'!$F$12*'CAC40'!E4556)</f>
        <v>4.2028806268247249E-3</v>
      </c>
    </row>
    <row r="4557" spans="1:6" x14ac:dyDescent="0.3">
      <c r="A4557" s="45">
        <v>42545.729169999999</v>
      </c>
      <c r="B4557" s="25">
        <v>4106.7299999999996</v>
      </c>
      <c r="C4557" s="46">
        <f t="shared" si="143"/>
        <v>-8.0424998320607344E-2</v>
      </c>
      <c r="D4557" s="25">
        <v>321.98</v>
      </c>
      <c r="E4557" s="46">
        <f t="shared" si="142"/>
        <v>-7.033550845989478E-2</v>
      </c>
      <c r="F4557" s="73">
        <f>C4557-('Analyse France'!$F$11+'Analyse France'!$F$12*'CAC40'!E4557)</f>
        <v>-7.4326786916581872E-3</v>
      </c>
    </row>
    <row r="4558" spans="1:6" x14ac:dyDescent="0.3">
      <c r="A4558" s="45">
        <v>42548.729169999999</v>
      </c>
      <c r="B4558" s="25">
        <v>3984.72</v>
      </c>
      <c r="C4558" s="46">
        <f t="shared" si="143"/>
        <v>-2.9709769086353366E-2</v>
      </c>
      <c r="D4558" s="25">
        <v>308.75</v>
      </c>
      <c r="E4558" s="46">
        <f t="shared" si="142"/>
        <v>-4.10895086651345E-2</v>
      </c>
      <c r="F4558" s="73">
        <f>C4558-('Analyse France'!$F$11+'Analyse France'!$F$12*'CAC40'!E4558)</f>
        <v>1.2884081377718966E-2</v>
      </c>
    </row>
    <row r="4559" spans="1:6" x14ac:dyDescent="0.3">
      <c r="A4559" s="45">
        <v>42549.729169999999</v>
      </c>
      <c r="B4559" s="25">
        <v>4088.85</v>
      </c>
      <c r="C4559" s="46">
        <f t="shared" si="143"/>
        <v>2.6132325483346319E-2</v>
      </c>
      <c r="D4559" s="25">
        <v>316.7</v>
      </c>
      <c r="E4559" s="46">
        <f t="shared" si="142"/>
        <v>2.5748987854250949E-2</v>
      </c>
      <c r="F4559" s="73">
        <f>C4559-('Analyse France'!$F$11+'Analyse France'!$F$12*'CAC40'!E4559)</f>
        <v>-7.4616179893121845E-4</v>
      </c>
    </row>
    <row r="4560" spans="1:6" x14ac:dyDescent="0.3">
      <c r="A4560" s="45">
        <v>42550.729169999999</v>
      </c>
      <c r="B4560" s="25">
        <v>4195.32</v>
      </c>
      <c r="C4560" s="46">
        <f t="shared" si="143"/>
        <v>2.6039106350196128E-2</v>
      </c>
      <c r="D4560" s="25">
        <v>326.49</v>
      </c>
      <c r="E4560" s="46">
        <f t="shared" si="142"/>
        <v>3.0912535522576556E-2</v>
      </c>
      <c r="F4560" s="73">
        <f>C4560-('Analyse France'!$F$11+'Analyse France'!$F$12*'CAC40'!E4560)</f>
        <v>-6.2064036250477628E-3</v>
      </c>
    </row>
    <row r="4561" spans="1:6" x14ac:dyDescent="0.3">
      <c r="A4561" s="45">
        <v>42551.729169999999</v>
      </c>
      <c r="B4561" s="25">
        <v>4237.4799999999996</v>
      </c>
      <c r="C4561" s="46">
        <f t="shared" si="143"/>
        <v>1.0049293021747951E-2</v>
      </c>
      <c r="D4561" s="25">
        <v>329.88</v>
      </c>
      <c r="E4561" s="46">
        <f t="shared" si="142"/>
        <v>1.0383166406321642E-2</v>
      </c>
      <c r="F4561" s="73">
        <f>C4561-('Analyse France'!$F$11+'Analyse France'!$F$12*'CAC40'!E4561)</f>
        <v>-8.5786646336646032E-4</v>
      </c>
    </row>
    <row r="4562" spans="1:6" x14ac:dyDescent="0.3">
      <c r="A4562" s="45">
        <v>42552.729169999999</v>
      </c>
      <c r="B4562" s="25">
        <v>4273.96</v>
      </c>
      <c r="C4562" s="46">
        <f t="shared" si="143"/>
        <v>8.6088901894523229E-3</v>
      </c>
      <c r="D4562" s="25">
        <v>332.24</v>
      </c>
      <c r="E4562" s="46">
        <f t="shared" si="142"/>
        <v>7.1541166484783147E-3</v>
      </c>
      <c r="F4562" s="73">
        <f>C4562-('Analyse France'!$F$11+'Analyse France'!$F$12*'CAC40'!E4562)</f>
        <v>1.0580245627971252E-3</v>
      </c>
    </row>
    <row r="4563" spans="1:6" x14ac:dyDescent="0.3">
      <c r="A4563" s="45">
        <v>42555.729169999999</v>
      </c>
      <c r="B4563" s="25">
        <v>4234.8599999999997</v>
      </c>
      <c r="C4563" s="46">
        <f t="shared" si="143"/>
        <v>-9.1484244120207947E-3</v>
      </c>
      <c r="D4563" s="25">
        <v>329.78</v>
      </c>
      <c r="E4563" s="46">
        <f t="shared" si="142"/>
        <v>-7.4042860582712589E-3</v>
      </c>
      <c r="F4563" s="73">
        <f>C4563-('Analyse France'!$F$11+'Analyse France'!$F$12*'CAC40'!E4563)</f>
        <v>-1.567198167080135E-3</v>
      </c>
    </row>
    <row r="4564" spans="1:6" x14ac:dyDescent="0.3">
      <c r="A4564" s="45">
        <v>42556.729169999999</v>
      </c>
      <c r="B4564" s="25">
        <v>4163.42</v>
      </c>
      <c r="C4564" s="46">
        <f t="shared" si="143"/>
        <v>-1.686950690223521E-2</v>
      </c>
      <c r="D4564" s="25">
        <v>324.17</v>
      </c>
      <c r="E4564" s="46">
        <f t="shared" si="142"/>
        <v>-1.7011340893929194E-2</v>
      </c>
      <c r="F4564" s="73">
        <f>C4564-('Analyse France'!$F$11+'Analyse France'!$F$12*'CAC40'!E4564)</f>
        <v>6.9735027467825172E-4</v>
      </c>
    </row>
    <row r="4565" spans="1:6" x14ac:dyDescent="0.3">
      <c r="A4565" s="45">
        <v>42557.729169999999</v>
      </c>
      <c r="B4565" s="25">
        <v>4085.3</v>
      </c>
      <c r="C4565" s="46">
        <f t="shared" si="143"/>
        <v>-1.8763420457220237E-2</v>
      </c>
      <c r="D4565" s="25">
        <v>318.76</v>
      </c>
      <c r="E4565" s="46">
        <f t="shared" si="142"/>
        <v>-1.6688774408489482E-2</v>
      </c>
      <c r="F4565" s="73">
        <f>C4565-('Analyse France'!$F$11+'Analyse France'!$F$12*'CAC40'!E4565)</f>
        <v>-1.5318408372401691E-3</v>
      </c>
    </row>
    <row r="4566" spans="1:6" x14ac:dyDescent="0.3">
      <c r="A4566" s="45">
        <v>42558.729169999999</v>
      </c>
      <c r="B4566" s="25">
        <v>4117.8500000000004</v>
      </c>
      <c r="C4566" s="46">
        <f t="shared" si="143"/>
        <v>7.9675911193792803E-3</v>
      </c>
      <c r="D4566" s="25">
        <v>322.12</v>
      </c>
      <c r="E4566" s="46">
        <f t="shared" si="142"/>
        <v>1.0540845777387453E-2</v>
      </c>
      <c r="F4566" s="73">
        <f>C4566-('Analyse France'!$F$11+'Analyse France'!$F$12*'CAC40'!E4566)</f>
        <v>-3.1034612581962735E-3</v>
      </c>
    </row>
    <row r="4567" spans="1:6" x14ac:dyDescent="0.3">
      <c r="A4567" s="45">
        <v>42559.729169999999</v>
      </c>
      <c r="B4567" s="25">
        <v>4190.68</v>
      </c>
      <c r="C4567" s="46">
        <f t="shared" si="143"/>
        <v>1.7686414026737207E-2</v>
      </c>
      <c r="D4567" s="25">
        <v>327.35000000000002</v>
      </c>
      <c r="E4567" s="46">
        <f t="shared" si="142"/>
        <v>1.6236185272569204E-2</v>
      </c>
      <c r="F4567" s="73">
        <f>C4567-('Analyse France'!$F$11+'Analyse France'!$F$12*'CAC40'!E4567)</f>
        <v>6.9559131329488544E-4</v>
      </c>
    </row>
    <row r="4568" spans="1:6" x14ac:dyDescent="0.3">
      <c r="A4568" s="45">
        <v>42562.729169999999</v>
      </c>
      <c r="B4568" s="25">
        <v>4264.53</v>
      </c>
      <c r="C4568" s="46">
        <f t="shared" si="143"/>
        <v>1.7622438363224857E-2</v>
      </c>
      <c r="D4568" s="25">
        <v>332.72</v>
      </c>
      <c r="E4568" s="46">
        <f t="shared" si="142"/>
        <v>1.640446005804197E-2</v>
      </c>
      <c r="F4568" s="73">
        <f>C4568-('Analyse France'!$F$11+'Analyse France'!$F$12*'CAC40'!E4568)</f>
        <v>4.567098194700886E-4</v>
      </c>
    </row>
    <row r="4569" spans="1:6" x14ac:dyDescent="0.3">
      <c r="A4569" s="45">
        <v>42563.729169999999</v>
      </c>
      <c r="B4569" s="25">
        <v>4331.38</v>
      </c>
      <c r="C4569" s="46">
        <f t="shared" si="143"/>
        <v>1.5675818906186745E-2</v>
      </c>
      <c r="D4569" s="25">
        <v>336.26</v>
      </c>
      <c r="E4569" s="46">
        <f t="shared" si="142"/>
        <v>1.0639576821351193E-2</v>
      </c>
      <c r="F4569" s="73">
        <f>C4569-('Analyse France'!$F$11+'Analyse France'!$F$12*'CAC40'!E4569)</f>
        <v>4.5021448840577519E-3</v>
      </c>
    </row>
    <row r="4570" spans="1:6" x14ac:dyDescent="0.3">
      <c r="A4570" s="45">
        <v>42564.729169999999</v>
      </c>
      <c r="B4570" s="25">
        <v>4335.26</v>
      </c>
      <c r="C4570" s="46">
        <f t="shared" si="143"/>
        <v>8.9578840923687508E-4</v>
      </c>
      <c r="D4570" s="25">
        <v>335.83</v>
      </c>
      <c r="E4570" s="46">
        <f t="shared" si="142"/>
        <v>-1.2787723785165905E-3</v>
      </c>
      <c r="F4570" s="73">
        <f>C4570-('Analyse France'!$F$11+'Analyse France'!$F$12*'CAC40'!E4570)</f>
        <v>2.1101186677249129E-3</v>
      </c>
    </row>
    <row r="4571" spans="1:6" x14ac:dyDescent="0.3">
      <c r="A4571" s="45">
        <v>42565.729169999999</v>
      </c>
      <c r="B4571" s="25">
        <v>4385.5200000000004</v>
      </c>
      <c r="C4571" s="46">
        <f t="shared" si="143"/>
        <v>1.1593306975821616E-2</v>
      </c>
      <c r="D4571" s="25">
        <v>338.5</v>
      </c>
      <c r="E4571" s="46">
        <f t="shared" si="142"/>
        <v>7.9504511211030415E-3</v>
      </c>
      <c r="F4571" s="73">
        <f>C4571-('Analyse France'!$F$11+'Analyse France'!$F$12*'CAC40'!E4571)</f>
        <v>3.2147264794101724E-3</v>
      </c>
    </row>
    <row r="4572" spans="1:6" x14ac:dyDescent="0.3">
      <c r="A4572" s="45">
        <v>42566.729169999999</v>
      </c>
      <c r="B4572" s="25">
        <v>4372.51</v>
      </c>
      <c r="C4572" s="46">
        <f t="shared" si="143"/>
        <v>-2.9665809299695978E-3</v>
      </c>
      <c r="D4572" s="25">
        <v>337.92</v>
      </c>
      <c r="E4572" s="46">
        <f t="shared" si="142"/>
        <v>-1.7134416543573838E-3</v>
      </c>
      <c r="F4572" s="73">
        <f>C4572-('Analyse France'!$F$11+'Analyse France'!$F$12*'CAC40'!E4572)</f>
        <v>-1.3004527958304433E-3</v>
      </c>
    </row>
    <row r="4573" spans="1:6" x14ac:dyDescent="0.3">
      <c r="A4573" s="45">
        <v>42569.729169999999</v>
      </c>
      <c r="B4573" s="25">
        <v>4357.74</v>
      </c>
      <c r="C4573" s="46">
        <f t="shared" si="143"/>
        <v>-3.377922520474641E-3</v>
      </c>
      <c r="D4573" s="25">
        <v>338.7</v>
      </c>
      <c r="E4573" s="46">
        <f t="shared" si="142"/>
        <v>2.3082386363635354E-3</v>
      </c>
      <c r="F4573" s="73">
        <f>C4573-('Analyse France'!$F$11+'Analyse France'!$F$12*'CAC40'!E4573)</f>
        <v>-5.8919532171638842E-3</v>
      </c>
    </row>
    <row r="4574" spans="1:6" x14ac:dyDescent="0.3">
      <c r="A4574" s="45">
        <v>42570.729169999999</v>
      </c>
      <c r="B4574" s="25">
        <v>4330.13</v>
      </c>
      <c r="C4574" s="46">
        <f t="shared" si="143"/>
        <v>-6.3358529880166436E-3</v>
      </c>
      <c r="D4574" s="25">
        <v>337.32</v>
      </c>
      <c r="E4574" s="46">
        <f t="shared" si="142"/>
        <v>-4.074402125775034E-3</v>
      </c>
      <c r="F4574" s="73">
        <f>C4574-('Analyse France'!$F$11+'Analyse France'!$F$12*'CAC40'!E4574)</f>
        <v>-2.2157282528537572E-3</v>
      </c>
    </row>
    <row r="4575" spans="1:6" x14ac:dyDescent="0.3">
      <c r="A4575" s="45">
        <v>42571.729169999999</v>
      </c>
      <c r="B4575" s="25">
        <v>4379.76</v>
      </c>
      <c r="C4575" s="46">
        <f t="shared" si="143"/>
        <v>1.1461549653243752E-2</v>
      </c>
      <c r="D4575" s="25">
        <v>340.81</v>
      </c>
      <c r="E4575" s="46">
        <f t="shared" si="142"/>
        <v>1.0346258745405068E-2</v>
      </c>
      <c r="F4575" s="73">
        <f>C4575-('Analyse France'!$F$11+'Analyse France'!$F$12*'CAC40'!E4575)</f>
        <v>5.9275221422773472E-4</v>
      </c>
    </row>
    <row r="4576" spans="1:6" x14ac:dyDescent="0.3">
      <c r="A4576" s="45">
        <v>42572.729169999999</v>
      </c>
      <c r="B4576" s="25">
        <v>4376.25</v>
      </c>
      <c r="C4576" s="46">
        <f t="shared" si="143"/>
        <v>-8.0141377609732611E-4</v>
      </c>
      <c r="D4576" s="25">
        <v>340.58</v>
      </c>
      <c r="E4576" s="46">
        <f t="shared" si="142"/>
        <v>-6.7486282679507514E-4</v>
      </c>
      <c r="F4576" s="73">
        <f>C4576-('Analyse France'!$F$11+'Analyse France'!$F$12*'CAC40'!E4576)</f>
        <v>-2.1479076014541392E-4</v>
      </c>
    </row>
    <row r="4577" spans="1:6" x14ac:dyDescent="0.3">
      <c r="A4577" s="45">
        <v>42573.729169999999</v>
      </c>
      <c r="B4577" s="25">
        <v>4381.1000000000004</v>
      </c>
      <c r="C4577" s="46">
        <f t="shared" si="143"/>
        <v>1.1082547843475066E-3</v>
      </c>
      <c r="D4577" s="25">
        <v>340.33</v>
      </c>
      <c r="E4577" s="46">
        <f t="shared" si="142"/>
        <v>-7.3404192847492666E-4</v>
      </c>
      <c r="F4577" s="73">
        <f>C4577-('Analyse France'!$F$11+'Analyse France'!$F$12*'CAC40'!E4577)</f>
        <v>1.7563889166997675E-3</v>
      </c>
    </row>
    <row r="4578" spans="1:6" x14ac:dyDescent="0.3">
      <c r="A4578" s="45">
        <v>42576.729169999999</v>
      </c>
      <c r="B4578" s="25">
        <v>4388</v>
      </c>
      <c r="C4578" s="46">
        <f t="shared" si="143"/>
        <v>1.5749469311359121E-3</v>
      </c>
      <c r="D4578" s="25">
        <v>340.93</v>
      </c>
      <c r="E4578" s="46">
        <f t="shared" si="142"/>
        <v>1.7629947403989821E-3</v>
      </c>
      <c r="F4578" s="73">
        <f>C4578-('Analyse France'!$F$11+'Analyse France'!$F$12*'CAC40'!E4578)</f>
        <v>-3.7235396061825504E-4</v>
      </c>
    </row>
    <row r="4579" spans="1:6" x14ac:dyDescent="0.3">
      <c r="A4579" s="45">
        <v>42577.729169999999</v>
      </c>
      <c r="B4579" s="25">
        <v>4394.7700000000004</v>
      </c>
      <c r="C4579" s="46">
        <f t="shared" si="143"/>
        <v>1.542844120328235E-3</v>
      </c>
      <c r="D4579" s="25">
        <v>341.26</v>
      </c>
      <c r="E4579" s="46">
        <f t="shared" si="142"/>
        <v>9.6794063297456212E-4</v>
      </c>
      <c r="F4579" s="73">
        <f>C4579-('Analyse France'!$F$11+'Analyse France'!$F$12*'CAC40'!E4579)</f>
        <v>4.2192727899315833E-4</v>
      </c>
    </row>
    <row r="4580" spans="1:6" x14ac:dyDescent="0.3">
      <c r="A4580" s="45">
        <v>42578.729169999999</v>
      </c>
      <c r="B4580" s="25">
        <v>4446.96</v>
      </c>
      <c r="C4580" s="46">
        <f t="shared" si="143"/>
        <v>1.1875479262851041E-2</v>
      </c>
      <c r="D4580" s="25">
        <v>342.74</v>
      </c>
      <c r="E4580" s="46">
        <f t="shared" si="142"/>
        <v>4.3368692492529171E-3</v>
      </c>
      <c r="F4580" s="73">
        <f>C4580-('Analyse France'!$F$11+'Analyse France'!$F$12*'CAC40'!E4580)</f>
        <v>7.2528776311414338E-3</v>
      </c>
    </row>
    <row r="4581" spans="1:6" x14ac:dyDescent="0.3">
      <c r="A4581" s="45">
        <v>42579.729169999999</v>
      </c>
      <c r="B4581" s="25">
        <v>4420.58</v>
      </c>
      <c r="C4581" s="46">
        <f t="shared" si="143"/>
        <v>-5.9321424073974782E-3</v>
      </c>
      <c r="D4581" s="25">
        <v>339.47</v>
      </c>
      <c r="E4581" s="46">
        <f t="shared" si="142"/>
        <v>-9.5407597595844607E-3</v>
      </c>
      <c r="F4581" s="73">
        <f>C4581-('Analyse France'!$F$11+'Analyse France'!$F$12*'CAC40'!E4581)</f>
        <v>3.8697475312690927E-3</v>
      </c>
    </row>
    <row r="4582" spans="1:6" x14ac:dyDescent="0.3">
      <c r="A4582" s="45">
        <v>42580.729169999999</v>
      </c>
      <c r="B4582" s="25">
        <v>4439.8100000000004</v>
      </c>
      <c r="C4582" s="46">
        <f t="shared" si="143"/>
        <v>4.3501079043928303E-3</v>
      </c>
      <c r="D4582" s="25">
        <v>341.89</v>
      </c>
      <c r="E4582" s="46">
        <f t="shared" si="142"/>
        <v>7.1287595369251555E-3</v>
      </c>
      <c r="F4582" s="73">
        <f>C4582-('Analyse France'!$F$11+'Analyse France'!$F$12*'CAC40'!E4582)</f>
        <v>-3.1744013870688903E-3</v>
      </c>
    </row>
    <row r="4583" spans="1:6" x14ac:dyDescent="0.3">
      <c r="A4583" s="45">
        <v>42583.729169999999</v>
      </c>
      <c r="B4583" s="25">
        <v>4409.17</v>
      </c>
      <c r="C4583" s="46">
        <f t="shared" si="143"/>
        <v>-6.9011962223609613E-3</v>
      </c>
      <c r="D4583" s="25">
        <v>339.86</v>
      </c>
      <c r="E4583" s="46">
        <f t="shared" si="142"/>
        <v>-5.9375822633009889E-3</v>
      </c>
      <c r="F4583" s="73">
        <f>C4583-('Analyse France'!$F$11+'Analyse France'!$F$12*'CAC40'!E4583)</f>
        <v>-8.4447077747158011E-4</v>
      </c>
    </row>
    <row r="4584" spans="1:6" x14ac:dyDescent="0.3">
      <c r="A4584" s="45">
        <v>42584.729169999999</v>
      </c>
      <c r="B4584" s="25">
        <v>4327.99</v>
      </c>
      <c r="C4584" s="46">
        <f t="shared" si="143"/>
        <v>-1.8411628492437382E-2</v>
      </c>
      <c r="D4584" s="25">
        <v>335.47</v>
      </c>
      <c r="E4584" s="46">
        <f t="shared" si="142"/>
        <v>-1.291708350497256E-2</v>
      </c>
      <c r="F4584" s="73">
        <f>C4584-('Analyse France'!$F$11+'Analyse France'!$F$12*'CAC40'!E4584)</f>
        <v>-5.1003672214489908E-3</v>
      </c>
    </row>
    <row r="4585" spans="1:6" x14ac:dyDescent="0.3">
      <c r="A4585" s="45">
        <v>42585.729169999999</v>
      </c>
      <c r="B4585" s="25">
        <v>4321.08</v>
      </c>
      <c r="C4585" s="46">
        <f t="shared" si="143"/>
        <v>-1.5965840956193578E-3</v>
      </c>
      <c r="D4585" s="25">
        <v>335.58</v>
      </c>
      <c r="E4585" s="46">
        <f t="shared" si="142"/>
        <v>3.2789817271283717E-4</v>
      </c>
      <c r="F4585" s="73">
        <f>C4585-('Analyse France'!$F$11+'Analyse France'!$F$12*'CAC40'!E4585)</f>
        <v>-2.0522369306282175E-3</v>
      </c>
    </row>
    <row r="4586" spans="1:6" x14ac:dyDescent="0.3">
      <c r="A4586" s="45">
        <v>42586.729169999999</v>
      </c>
      <c r="B4586" s="25">
        <v>4345.63</v>
      </c>
      <c r="C4586" s="46">
        <f t="shared" si="143"/>
        <v>5.6814500078683494E-3</v>
      </c>
      <c r="D4586" s="25">
        <v>337.84</v>
      </c>
      <c r="E4586" s="46">
        <f t="shared" si="142"/>
        <v>6.7346087371118468E-3</v>
      </c>
      <c r="F4586" s="73">
        <f>C4586-('Analyse France'!$F$11+'Analyse France'!$F$12*'CAC40'!E4586)</f>
        <v>-1.4333765571172873E-3</v>
      </c>
    </row>
    <row r="4587" spans="1:6" x14ac:dyDescent="0.3">
      <c r="A4587" s="45">
        <v>42587.729169999999</v>
      </c>
      <c r="B4587" s="25">
        <v>4410.55</v>
      </c>
      <c r="C4587" s="46">
        <f t="shared" si="143"/>
        <v>1.4939145762524753E-2</v>
      </c>
      <c r="D4587" s="25">
        <v>341.38</v>
      </c>
      <c r="E4587" s="46">
        <f t="shared" si="142"/>
        <v>1.0478332938669288E-2</v>
      </c>
      <c r="F4587" s="73">
        <f>C4587-('Analyse France'!$F$11+'Analyse France'!$F$12*'CAC40'!E4587)</f>
        <v>3.9330696078008296E-3</v>
      </c>
    </row>
    <row r="4588" spans="1:6" x14ac:dyDescent="0.3">
      <c r="A4588" s="45">
        <v>42590.729169999999</v>
      </c>
      <c r="B4588" s="25">
        <v>4415.46</v>
      </c>
      <c r="C4588" s="46">
        <f t="shared" si="143"/>
        <v>1.113239845370817E-3</v>
      </c>
      <c r="D4588" s="25">
        <v>341.53</v>
      </c>
      <c r="E4588" s="46">
        <f t="shared" si="142"/>
        <v>4.3939305173124055E-4</v>
      </c>
      <c r="F4588" s="73">
        <f>C4588-('Analyse France'!$F$11+'Analyse France'!$F$12*'CAC40'!E4588)</f>
        <v>5.4169855841408338E-4</v>
      </c>
    </row>
    <row r="4589" spans="1:6" x14ac:dyDescent="0.3">
      <c r="A4589" s="45">
        <v>42591.729169999999</v>
      </c>
      <c r="B4589" s="25">
        <v>4468.07</v>
      </c>
      <c r="C4589" s="46">
        <f t="shared" si="143"/>
        <v>1.1914953368391989E-2</v>
      </c>
      <c r="D4589" s="25">
        <v>344.67</v>
      </c>
      <c r="E4589" s="46">
        <f t="shared" si="142"/>
        <v>9.1939214710274886E-3</v>
      </c>
      <c r="F4589" s="73">
        <f>C4589-('Analyse France'!$F$11+'Analyse France'!$F$12*'CAC40'!E4589)</f>
        <v>2.2439022655768252E-3</v>
      </c>
    </row>
    <row r="4590" spans="1:6" x14ac:dyDescent="0.3">
      <c r="A4590" s="45">
        <v>42592.729169999999</v>
      </c>
      <c r="B4590" s="25">
        <v>4452.01</v>
      </c>
      <c r="C4590" s="46">
        <f t="shared" si="143"/>
        <v>-3.5943931048527666E-3</v>
      </c>
      <c r="D4590" s="25">
        <v>343.98</v>
      </c>
      <c r="E4590" s="46">
        <f t="shared" si="142"/>
        <v>-2.0019148750979321E-3</v>
      </c>
      <c r="F4590" s="73">
        <f>C4590-('Analyse France'!$F$11+'Analyse France'!$F$12*'CAC40'!E4590)</f>
        <v>-1.6284241594192984E-3</v>
      </c>
    </row>
    <row r="4591" spans="1:6" x14ac:dyDescent="0.3">
      <c r="A4591" s="45">
        <v>42593.729169999999</v>
      </c>
      <c r="B4591" s="25">
        <v>4503.95</v>
      </c>
      <c r="C4591" s="46">
        <f t="shared" si="143"/>
        <v>1.1666640461274635E-2</v>
      </c>
      <c r="D4591" s="25">
        <v>346.66</v>
      </c>
      <c r="E4591" s="46">
        <f t="shared" si="142"/>
        <v>7.7911506482934989E-3</v>
      </c>
      <c r="F4591" s="73">
        <f>C4591-('Analyse France'!$F$11+'Analyse France'!$F$12*'CAC40'!E4591)</f>
        <v>3.4536378402866465E-3</v>
      </c>
    </row>
    <row r="4592" spans="1:6" x14ac:dyDescent="0.3">
      <c r="A4592" s="45">
        <v>42594.729169999999</v>
      </c>
      <c r="B4592" s="25">
        <v>4500.1899999999996</v>
      </c>
      <c r="C4592" s="46">
        <f t="shared" si="143"/>
        <v>-8.3482276668267463E-4</v>
      </c>
      <c r="D4592" s="25">
        <v>346.09</v>
      </c>
      <c r="E4592" s="46">
        <f t="shared" si="142"/>
        <v>-1.6442623896615327E-3</v>
      </c>
      <c r="F4592" s="73">
        <f>C4592-('Analyse France'!$F$11+'Analyse France'!$F$12*'CAC40'!E4592)</f>
        <v>7.5940002110267031E-4</v>
      </c>
    </row>
    <row r="4593" spans="1:6" x14ac:dyDescent="0.3">
      <c r="A4593" s="45">
        <v>42597.729169999999</v>
      </c>
      <c r="B4593" s="25">
        <v>4497.8599999999997</v>
      </c>
      <c r="C4593" s="46">
        <f t="shared" si="143"/>
        <v>-5.1775591697234002E-4</v>
      </c>
      <c r="D4593" s="25">
        <v>346.05</v>
      </c>
      <c r="E4593" s="46">
        <f t="shared" ref="E4593:E4656" si="144">D4593/D4592-1</f>
        <v>-1.1557687306762432E-4</v>
      </c>
      <c r="F4593" s="73">
        <f>C4593-('Analyse France'!$F$11+'Analyse France'!$F$12*'CAC40'!E4593)</f>
        <v>-5.1245810576786878E-4</v>
      </c>
    </row>
    <row r="4594" spans="1:6" x14ac:dyDescent="0.3">
      <c r="A4594" s="45">
        <v>42598.729169999999</v>
      </c>
      <c r="B4594" s="25">
        <v>4460.4399999999996</v>
      </c>
      <c r="C4594" s="46">
        <f t="shared" si="143"/>
        <v>-8.3195119456808131E-3</v>
      </c>
      <c r="D4594" s="25">
        <v>343.32</v>
      </c>
      <c r="E4594" s="46">
        <f t="shared" si="144"/>
        <v>-7.8890333766796772E-3</v>
      </c>
      <c r="F4594" s="73">
        <f>C4594-('Analyse France'!$F$11+'Analyse France'!$F$12*'CAC40'!E4594)</f>
        <v>-2.3443640460376128E-4</v>
      </c>
    </row>
    <row r="4595" spans="1:6" x14ac:dyDescent="0.3">
      <c r="A4595" s="45">
        <v>42599.729169999999</v>
      </c>
      <c r="B4595" s="25">
        <v>4417.68</v>
      </c>
      <c r="C4595" s="46">
        <f t="shared" si="143"/>
        <v>-9.5864981930032789E-3</v>
      </c>
      <c r="D4595" s="25">
        <v>340.47</v>
      </c>
      <c r="E4595" s="46">
        <f t="shared" si="144"/>
        <v>-8.3012932541068896E-3</v>
      </c>
      <c r="F4595" s="73">
        <f>C4595-('Analyse France'!$F$11+'Analyse France'!$F$12*'CAC40'!E4595)</f>
        <v>-1.0729172405936228E-3</v>
      </c>
    </row>
    <row r="4596" spans="1:6" x14ac:dyDescent="0.3">
      <c r="A4596" s="45">
        <v>42600.729169999999</v>
      </c>
      <c r="B4596" s="25">
        <v>4437.0600000000004</v>
      </c>
      <c r="C4596" s="46">
        <f t="shared" si="143"/>
        <v>4.386918020318431E-3</v>
      </c>
      <c r="D4596" s="25">
        <v>342.91</v>
      </c>
      <c r="E4596" s="46">
        <f t="shared" si="144"/>
        <v>7.166563867594844E-3</v>
      </c>
      <c r="F4596" s="73">
        <f>C4596-('Analyse France'!$F$11+'Analyse France'!$F$12*'CAC40'!E4596)</f>
        <v>-3.176885321209146E-3</v>
      </c>
    </row>
    <row r="4597" spans="1:6" x14ac:dyDescent="0.3">
      <c r="A4597" s="45">
        <v>42601.729169999999</v>
      </c>
      <c r="B4597" s="25">
        <v>4400.5200000000004</v>
      </c>
      <c r="C4597" s="46">
        <f t="shared" si="143"/>
        <v>-8.2351827561493174E-3</v>
      </c>
      <c r="D4597" s="25">
        <v>340.14</v>
      </c>
      <c r="E4597" s="46">
        <f t="shared" si="144"/>
        <v>-8.077921320463255E-3</v>
      </c>
      <c r="F4597" s="73">
        <f>C4597-('Analyse France'!$F$11+'Analyse France'!$F$12*'CAC40'!E4597)</f>
        <v>4.622405672616986E-5</v>
      </c>
    </row>
    <row r="4598" spans="1:6" x14ac:dyDescent="0.3">
      <c r="A4598" s="45">
        <v>42604.729169999999</v>
      </c>
      <c r="B4598" s="25">
        <v>4389.9399999999996</v>
      </c>
      <c r="C4598" s="46">
        <f t="shared" ref="C4598:C4661" si="145">B4598/B4597-1</f>
        <v>-2.4042613145720537E-3</v>
      </c>
      <c r="D4598" s="25">
        <v>340.43</v>
      </c>
      <c r="E4598" s="46">
        <f t="shared" si="144"/>
        <v>8.5259010995475393E-4</v>
      </c>
      <c r="F4598" s="73">
        <f>C4598-('Analyse France'!$F$11+'Analyse France'!$F$12*'CAC40'!E4598)</f>
        <v>-3.4052821242522894E-3</v>
      </c>
    </row>
    <row r="4599" spans="1:6" x14ac:dyDescent="0.3">
      <c r="A4599" s="45">
        <v>42605.729169999999</v>
      </c>
      <c r="B4599" s="25">
        <v>4421.45</v>
      </c>
      <c r="C4599" s="46">
        <f t="shared" si="145"/>
        <v>7.1777746392889252E-3</v>
      </c>
      <c r="D4599" s="25">
        <v>343.6</v>
      </c>
      <c r="E4599" s="46">
        <f t="shared" si="144"/>
        <v>9.3117527832446978E-3</v>
      </c>
      <c r="F4599" s="73">
        <f>C4599-('Analyse France'!$F$11+'Analyse France'!$F$12*'CAC40'!E4599)</f>
        <v>-2.6157510424850185E-3</v>
      </c>
    </row>
    <row r="4600" spans="1:6" x14ac:dyDescent="0.3">
      <c r="A4600" s="45">
        <v>42606.729169999999</v>
      </c>
      <c r="B4600" s="25">
        <v>4435.47</v>
      </c>
      <c r="C4600" s="46">
        <f t="shared" si="145"/>
        <v>3.1709054721869023E-3</v>
      </c>
      <c r="D4600" s="25">
        <v>344.93</v>
      </c>
      <c r="E4600" s="46">
        <f t="shared" si="144"/>
        <v>3.8707799767170314E-3</v>
      </c>
      <c r="F4600" s="73">
        <f>C4600-('Analyse France'!$F$11+'Analyse France'!$F$12*'CAC40'!E4600)</f>
        <v>-9.6724014917285838E-4</v>
      </c>
    </row>
    <row r="4601" spans="1:6" x14ac:dyDescent="0.3">
      <c r="A4601" s="45">
        <v>42607.729169999999</v>
      </c>
      <c r="B4601" s="25">
        <v>4406.6099999999997</v>
      </c>
      <c r="C4601" s="46">
        <f t="shared" si="145"/>
        <v>-6.5066385298515605E-3</v>
      </c>
      <c r="D4601" s="25">
        <v>342.02</v>
      </c>
      <c r="E4601" s="46">
        <f t="shared" si="144"/>
        <v>-8.4364943611747734E-3</v>
      </c>
      <c r="F4601" s="73">
        <f>C4601-('Analyse France'!$F$11+'Analyse France'!$F$12*'CAC40'!E4601)</f>
        <v>2.1474712713956245E-3</v>
      </c>
    </row>
    <row r="4602" spans="1:6" x14ac:dyDescent="0.3">
      <c r="A4602" s="45">
        <v>42608.729169999999</v>
      </c>
      <c r="B4602" s="25">
        <v>4441.87</v>
      </c>
      <c r="C4602" s="46">
        <f t="shared" si="145"/>
        <v>8.0016157545141908E-3</v>
      </c>
      <c r="D4602" s="25">
        <v>343.72</v>
      </c>
      <c r="E4602" s="46">
        <f t="shared" si="144"/>
        <v>4.9704695631835882E-3</v>
      </c>
      <c r="F4602" s="73">
        <f>C4602-('Analyse France'!$F$11+'Analyse France'!$F$12*'CAC40'!E4602)</f>
        <v>2.7204461223586393E-3</v>
      </c>
    </row>
    <row r="4603" spans="1:6" x14ac:dyDescent="0.3">
      <c r="A4603" s="45">
        <v>42611.729169999999</v>
      </c>
      <c r="B4603" s="25">
        <v>4424.25</v>
      </c>
      <c r="C4603" s="46">
        <f t="shared" si="145"/>
        <v>-3.9667977676068888E-3</v>
      </c>
      <c r="D4603" s="25">
        <v>343.2</v>
      </c>
      <c r="E4603" s="46">
        <f t="shared" si="144"/>
        <v>-1.5128593040848459E-3</v>
      </c>
      <c r="F4603" s="73">
        <f>C4603-('Analyse France'!$F$11+'Analyse France'!$F$12*'CAC40'!E4603)</f>
        <v>-2.5091561421379106E-3</v>
      </c>
    </row>
    <row r="4604" spans="1:6" x14ac:dyDescent="0.3">
      <c r="A4604" s="45">
        <v>42612.729169999999</v>
      </c>
      <c r="B4604" s="25">
        <v>4457.49</v>
      </c>
      <c r="C4604" s="46">
        <f t="shared" si="145"/>
        <v>7.5131378199695398E-3</v>
      </c>
      <c r="D4604" s="25">
        <v>344.75</v>
      </c>
      <c r="E4604" s="46">
        <f t="shared" si="144"/>
        <v>4.5163170163169397E-3</v>
      </c>
      <c r="F4604" s="73">
        <f>C4604-('Analyse France'!$F$11+'Analyse France'!$F$12*'CAC40'!E4604)</f>
        <v>2.7040170932697526E-3</v>
      </c>
    </row>
    <row r="4605" spans="1:6" x14ac:dyDescent="0.3">
      <c r="A4605" s="45">
        <v>42613.729169999999</v>
      </c>
      <c r="B4605" s="25">
        <v>4438.22</v>
      </c>
      <c r="C4605" s="46">
        <f t="shared" si="145"/>
        <v>-4.3230607359746598E-3</v>
      </c>
      <c r="D4605" s="25">
        <v>343.53</v>
      </c>
      <c r="E4605" s="46">
        <f t="shared" si="144"/>
        <v>-3.5387962291516528E-3</v>
      </c>
      <c r="F4605" s="73">
        <f>C4605-('Analyse France'!$F$11+'Analyse France'!$F$12*'CAC40'!E4605)</f>
        <v>-7.5964801090858949E-4</v>
      </c>
    </row>
    <row r="4606" spans="1:6" x14ac:dyDescent="0.3">
      <c r="A4606" s="45">
        <v>42614.729169999999</v>
      </c>
      <c r="B4606" s="25">
        <v>4439.67</v>
      </c>
      <c r="C4606" s="46">
        <f t="shared" si="145"/>
        <v>3.2670755392927298E-4</v>
      </c>
      <c r="D4606" s="25">
        <v>343.66</v>
      </c>
      <c r="E4606" s="46">
        <f t="shared" si="144"/>
        <v>3.7842400954812838E-4</v>
      </c>
      <c r="F4606" s="73">
        <f>C4606-('Analyse France'!$F$11+'Analyse France'!$F$12*'CAC40'!E4606)</f>
        <v>-1.814621416364405E-4</v>
      </c>
    </row>
    <row r="4607" spans="1:6" x14ac:dyDescent="0.3">
      <c r="A4607" s="45">
        <v>42615.729169999999</v>
      </c>
      <c r="B4607" s="25">
        <v>4542.17</v>
      </c>
      <c r="C4607" s="46">
        <f t="shared" si="145"/>
        <v>2.3087301533672555E-2</v>
      </c>
      <c r="D4607" s="25">
        <v>350.44</v>
      </c>
      <c r="E4607" s="46">
        <f t="shared" si="144"/>
        <v>1.9728801722632694E-2</v>
      </c>
      <c r="F4607" s="73">
        <f>C4607-('Analyse France'!$F$11+'Analyse France'!$F$12*'CAC40'!E4607)</f>
        <v>2.466232146939272E-3</v>
      </c>
    </row>
    <row r="4608" spans="1:6" x14ac:dyDescent="0.3">
      <c r="A4608" s="45">
        <v>42618.729169999999</v>
      </c>
      <c r="B4608" s="25">
        <v>4541.08</v>
      </c>
      <c r="C4608" s="46">
        <f t="shared" si="145"/>
        <v>-2.3997340478232321E-4</v>
      </c>
      <c r="D4608" s="25">
        <v>350.62</v>
      </c>
      <c r="E4608" s="46">
        <f t="shared" si="144"/>
        <v>5.1363999543441174E-4</v>
      </c>
      <c r="F4608" s="73">
        <f>C4608-('Analyse France'!$F$11+'Analyse France'!$F$12*'CAC40'!E4608)</f>
        <v>-8.8868741431944744E-4</v>
      </c>
    </row>
    <row r="4609" spans="1:6" x14ac:dyDescent="0.3">
      <c r="A4609" s="45">
        <v>42619.729169999999</v>
      </c>
      <c r="B4609" s="25">
        <v>4529.96</v>
      </c>
      <c r="C4609" s="46">
        <f t="shared" si="145"/>
        <v>-2.4487566834321406E-3</v>
      </c>
      <c r="D4609" s="25">
        <v>349.46</v>
      </c>
      <c r="E4609" s="46">
        <f t="shared" si="144"/>
        <v>-3.30842507558049E-3</v>
      </c>
      <c r="F4609" s="73">
        <f>C4609-('Analyse France'!$F$11+'Analyse France'!$F$12*'CAC40'!E4609)</f>
        <v>8.7520687055225779E-4</v>
      </c>
    </row>
    <row r="4610" spans="1:6" x14ac:dyDescent="0.3">
      <c r="A4610" s="45">
        <v>42620.729169999999</v>
      </c>
      <c r="B4610" s="25">
        <v>4557.66</v>
      </c>
      <c r="C4610" s="46">
        <f t="shared" si="145"/>
        <v>6.114844281185583E-3</v>
      </c>
      <c r="D4610" s="25">
        <v>350.46</v>
      </c>
      <c r="E4610" s="46">
        <f t="shared" si="144"/>
        <v>2.8615578320838608E-3</v>
      </c>
      <c r="F4610" s="73">
        <f>C4610-('Analyse France'!$F$11+'Analyse France'!$F$12*'CAC40'!E4610)</f>
        <v>3.0256902641285317E-3</v>
      </c>
    </row>
    <row r="4611" spans="1:6" x14ac:dyDescent="0.3">
      <c r="A4611" s="45">
        <v>42621.729169999999</v>
      </c>
      <c r="B4611" s="25">
        <v>4542.2</v>
      </c>
      <c r="C4611" s="46">
        <f t="shared" si="145"/>
        <v>-3.392091555754484E-3</v>
      </c>
      <c r="D4611" s="25">
        <v>349.32</v>
      </c>
      <c r="E4611" s="46">
        <f t="shared" si="144"/>
        <v>-3.2528676596472739E-3</v>
      </c>
      <c r="F4611" s="73">
        <f>C4611-('Analyse France'!$F$11+'Analyse France'!$F$12*'CAC40'!E4611)</f>
        <v>-1.2587471608924107E-4</v>
      </c>
    </row>
    <row r="4612" spans="1:6" x14ac:dyDescent="0.3">
      <c r="A4612" s="45">
        <v>42622.729169999999</v>
      </c>
      <c r="B4612" s="25">
        <v>4491.3999999999996</v>
      </c>
      <c r="C4612" s="46">
        <f t="shared" si="145"/>
        <v>-1.1184007749548752E-2</v>
      </c>
      <c r="D4612" s="25">
        <v>345.52</v>
      </c>
      <c r="E4612" s="46">
        <f t="shared" si="144"/>
        <v>-1.0878277796862457E-2</v>
      </c>
      <c r="F4612" s="73">
        <f>C4612-('Analyse France'!$F$11+'Analyse France'!$F$12*'CAC40'!E4612)</f>
        <v>8.1065308736479047E-6</v>
      </c>
    </row>
    <row r="4613" spans="1:6" x14ac:dyDescent="0.3">
      <c r="A4613" s="45">
        <v>42625.729169999999</v>
      </c>
      <c r="B4613" s="25">
        <v>4439.8</v>
      </c>
      <c r="C4613" s="46">
        <f t="shared" si="145"/>
        <v>-1.1488622701162132E-2</v>
      </c>
      <c r="D4613" s="25">
        <v>342.23</v>
      </c>
      <c r="E4613" s="46">
        <f t="shared" si="144"/>
        <v>-9.5218800648296797E-3</v>
      </c>
      <c r="F4613" s="73">
        <f>C4613-('Analyse France'!$F$11+'Analyse France'!$F$12*'CAC40'!E4613)</f>
        <v>-1.7063564314715937E-3</v>
      </c>
    </row>
    <row r="4614" spans="1:6" x14ac:dyDescent="0.3">
      <c r="A4614" s="45">
        <v>42626.729169999999</v>
      </c>
      <c r="B4614" s="25">
        <v>4387.18</v>
      </c>
      <c r="C4614" s="46">
        <f t="shared" si="145"/>
        <v>-1.1851885220054981E-2</v>
      </c>
      <c r="D4614" s="25">
        <v>338.72</v>
      </c>
      <c r="E4614" s="46">
        <f t="shared" si="144"/>
        <v>-1.0256260409665985E-2</v>
      </c>
      <c r="F4614" s="73">
        <f>C4614-('Analyse France'!$F$11+'Analyse France'!$F$12*'CAC40'!E4614)</f>
        <v>-1.3062995759384865E-3</v>
      </c>
    </row>
    <row r="4615" spans="1:6" x14ac:dyDescent="0.3">
      <c r="A4615" s="45">
        <v>42627.729169999999</v>
      </c>
      <c r="B4615" s="25">
        <v>4370.26</v>
      </c>
      <c r="C4615" s="46">
        <f t="shared" si="145"/>
        <v>-3.8566915421751613E-3</v>
      </c>
      <c r="D4615" s="25">
        <v>338.42</v>
      </c>
      <c r="E4615" s="46">
        <f t="shared" si="144"/>
        <v>-8.8568729333970975E-4</v>
      </c>
      <c r="F4615" s="73">
        <f>C4615-('Analyse France'!$F$11+'Analyse France'!$F$12*'CAC40'!E4615)</f>
        <v>-3.0509362999210773E-3</v>
      </c>
    </row>
    <row r="4616" spans="1:6" x14ac:dyDescent="0.3">
      <c r="A4616" s="45">
        <v>42628.729169999999</v>
      </c>
      <c r="B4616" s="25">
        <v>4373.22</v>
      </c>
      <c r="C4616" s="46">
        <f t="shared" si="145"/>
        <v>6.7730524042053375E-4</v>
      </c>
      <c r="D4616" s="25">
        <v>340.34</v>
      </c>
      <c r="E4616" s="46">
        <f t="shared" si="144"/>
        <v>5.673423556527224E-3</v>
      </c>
      <c r="F4616" s="73">
        <f>C4616-('Analyse France'!$F$11+'Analyse France'!$F$12*'CAC40'!E4616)</f>
        <v>-5.3345190262471861E-3</v>
      </c>
    </row>
    <row r="4617" spans="1:6" x14ac:dyDescent="0.3">
      <c r="A4617" s="45">
        <v>42629.729169999999</v>
      </c>
      <c r="B4617" s="25">
        <v>4332.45</v>
      </c>
      <c r="C4617" s="46">
        <f t="shared" si="145"/>
        <v>-9.3226501296528319E-3</v>
      </c>
      <c r="D4617" s="25">
        <v>337.82</v>
      </c>
      <c r="E4617" s="46">
        <f t="shared" si="144"/>
        <v>-7.4043603455367091E-3</v>
      </c>
      <c r="F4617" s="73">
        <f>C4617-('Analyse France'!$F$11+'Analyse France'!$F$12*'CAC40'!E4617)</f>
        <v>-1.7413466700789242E-3</v>
      </c>
    </row>
    <row r="4618" spans="1:6" x14ac:dyDescent="0.3">
      <c r="A4618" s="45">
        <v>42632.729169999999</v>
      </c>
      <c r="B4618" s="25">
        <v>4394.1899999999996</v>
      </c>
      <c r="C4618" s="46">
        <f t="shared" si="145"/>
        <v>1.4250597237128959E-2</v>
      </c>
      <c r="D4618" s="25">
        <v>341.27</v>
      </c>
      <c r="E4618" s="46">
        <f t="shared" si="144"/>
        <v>1.0212539222070882E-2</v>
      </c>
      <c r="F4618" s="73">
        <f>C4618-('Analyse France'!$F$11+'Analyse France'!$F$12*'CAC40'!E4618)</f>
        <v>3.5207886798520622E-3</v>
      </c>
    </row>
    <row r="4619" spans="1:6" x14ac:dyDescent="0.3">
      <c r="A4619" s="45">
        <v>42633.729169999999</v>
      </c>
      <c r="B4619" s="25">
        <v>4388.6000000000004</v>
      </c>
      <c r="C4619" s="46">
        <f t="shared" si="145"/>
        <v>-1.2721343410274644E-3</v>
      </c>
      <c r="D4619" s="25">
        <v>341</v>
      </c>
      <c r="E4619" s="46">
        <f t="shared" si="144"/>
        <v>-7.9116242271515258E-4</v>
      </c>
      <c r="F4619" s="73">
        <f>C4619-('Analyse France'!$F$11+'Analyse France'!$F$12*'CAC40'!E4619)</f>
        <v>-5.6462882130498535E-4</v>
      </c>
    </row>
    <row r="4620" spans="1:6" x14ac:dyDescent="0.3">
      <c r="A4620" s="45">
        <v>42634.729169999999</v>
      </c>
      <c r="B4620" s="25">
        <v>4409.55</v>
      </c>
      <c r="C4620" s="46">
        <f t="shared" si="145"/>
        <v>4.7737319418492685E-3</v>
      </c>
      <c r="D4620" s="25">
        <v>342.46</v>
      </c>
      <c r="E4620" s="46">
        <f t="shared" si="144"/>
        <v>4.2815249266860977E-3</v>
      </c>
      <c r="F4620" s="73">
        <f>C4620-('Analyse France'!$F$11+'Analyse France'!$F$12*'CAC40'!E4620)</f>
        <v>2.0865553392427922E-4</v>
      </c>
    </row>
    <row r="4621" spans="1:6" x14ac:dyDescent="0.3">
      <c r="A4621" s="45">
        <v>42635.729169999999</v>
      </c>
      <c r="B4621" s="25">
        <v>4509.82</v>
      </c>
      <c r="C4621" s="46">
        <f t="shared" si="145"/>
        <v>2.2739281786123167E-2</v>
      </c>
      <c r="D4621" s="25">
        <v>347.86</v>
      </c>
      <c r="E4621" s="46">
        <f t="shared" si="144"/>
        <v>1.576826490685046E-2</v>
      </c>
      <c r="F4621" s="73">
        <f>C4621-('Analyse France'!$F$11+'Analyse France'!$F$12*'CAC40'!E4621)</f>
        <v>6.2348183323655652E-3</v>
      </c>
    </row>
    <row r="4622" spans="1:6" x14ac:dyDescent="0.3">
      <c r="A4622" s="45">
        <v>42636.729169999999</v>
      </c>
      <c r="B4622" s="25">
        <v>4488.6899999999996</v>
      </c>
      <c r="C4622" s="46">
        <f t="shared" si="145"/>
        <v>-4.685331121862979E-3</v>
      </c>
      <c r="D4622" s="25">
        <v>345.34</v>
      </c>
      <c r="E4622" s="46">
        <f t="shared" si="144"/>
        <v>-7.2442936813661429E-3</v>
      </c>
      <c r="F4622" s="73">
        <f>C4622-('Analyse France'!$F$11+'Analyse France'!$F$12*'CAC40'!E4622)</f>
        <v>2.7295980783503242E-3</v>
      </c>
    </row>
    <row r="4623" spans="1:6" x14ac:dyDescent="0.3">
      <c r="A4623" s="45">
        <v>42639.729169999999</v>
      </c>
      <c r="B4623" s="25">
        <v>4407.8500000000004</v>
      </c>
      <c r="C4623" s="46">
        <f t="shared" si="145"/>
        <v>-1.8009708846010608E-2</v>
      </c>
      <c r="D4623" s="25">
        <v>340</v>
      </c>
      <c r="E4623" s="46">
        <f t="shared" si="144"/>
        <v>-1.5463021949383093E-2</v>
      </c>
      <c r="F4623" s="73">
        <f>C4623-('Analyse France'!$F$11+'Analyse France'!$F$12*'CAC40'!E4623)</f>
        <v>-2.0521837495005545E-3</v>
      </c>
    </row>
    <row r="4624" spans="1:6" x14ac:dyDescent="0.3">
      <c r="A4624" s="45">
        <v>42640.729169999999</v>
      </c>
      <c r="B4624" s="25">
        <v>4398.68</v>
      </c>
      <c r="C4624" s="46">
        <f t="shared" si="145"/>
        <v>-2.08037932325289E-3</v>
      </c>
      <c r="D4624" s="25">
        <v>340.19</v>
      </c>
      <c r="E4624" s="46">
        <f t="shared" si="144"/>
        <v>5.5882352941183377E-4</v>
      </c>
      <c r="F4624" s="73">
        <f>C4624-('Analyse France'!$F$11+'Analyse France'!$F$12*'CAC40'!E4624)</f>
        <v>-2.7760573714281775E-3</v>
      </c>
    </row>
    <row r="4625" spans="1:6" x14ac:dyDescent="0.3">
      <c r="A4625" s="45">
        <v>42641.729169999999</v>
      </c>
      <c r="B4625" s="25">
        <v>4432.45</v>
      </c>
      <c r="C4625" s="46">
        <f t="shared" si="145"/>
        <v>7.6773031909571632E-3</v>
      </c>
      <c r="D4625" s="25">
        <v>342.57</v>
      </c>
      <c r="E4625" s="46">
        <f t="shared" si="144"/>
        <v>6.996090420059442E-3</v>
      </c>
      <c r="F4625" s="73">
        <f>C4625-('Analyse France'!$F$11+'Analyse France'!$F$12*'CAC40'!E4625)</f>
        <v>2.9069098239483965E-4</v>
      </c>
    </row>
    <row r="4626" spans="1:6" x14ac:dyDescent="0.3">
      <c r="A4626" s="45">
        <v>42642.729169999999</v>
      </c>
      <c r="B4626" s="25">
        <v>4443.84</v>
      </c>
      <c r="C4626" s="46">
        <f t="shared" si="145"/>
        <v>2.5696849372243147E-3</v>
      </c>
      <c r="D4626" s="25">
        <v>342.72</v>
      </c>
      <c r="E4626" s="46">
        <f t="shared" si="144"/>
        <v>4.3786671337264771E-4</v>
      </c>
      <c r="F4626" s="73">
        <f>C4626-('Analyse France'!$F$11+'Analyse France'!$F$12*'CAC40'!E4626)</f>
        <v>1.9997301355939318E-3</v>
      </c>
    </row>
    <row r="4627" spans="1:6" x14ac:dyDescent="0.3">
      <c r="A4627" s="45">
        <v>42643.729169999999</v>
      </c>
      <c r="B4627" s="25">
        <v>4448.26</v>
      </c>
      <c r="C4627" s="46">
        <f t="shared" si="145"/>
        <v>9.9463527039689303E-4</v>
      </c>
      <c r="D4627" s="25">
        <v>342.92</v>
      </c>
      <c r="E4627" s="46">
        <f t="shared" si="144"/>
        <v>5.835667600373462E-4</v>
      </c>
      <c r="F4627" s="73">
        <f>C4627-('Analyse France'!$F$11+'Analyse France'!$F$12*'CAC40'!E4627)</f>
        <v>2.7323895857914258E-4</v>
      </c>
    </row>
    <row r="4628" spans="1:6" x14ac:dyDescent="0.3">
      <c r="A4628" s="45">
        <v>42646.729169999999</v>
      </c>
      <c r="B4628" s="25">
        <v>4453.5600000000004</v>
      </c>
      <c r="C4628" s="46">
        <f t="shared" si="145"/>
        <v>1.1914771168952676E-3</v>
      </c>
      <c r="D4628" s="25">
        <v>343.23</v>
      </c>
      <c r="E4628" s="46">
        <f t="shared" si="144"/>
        <v>9.0400093316223007E-4</v>
      </c>
      <c r="F4628" s="73">
        <f>C4628-('Analyse France'!$F$11+'Analyse France'!$F$12*'CAC40'!E4628)</f>
        <v>1.3701958646755415E-4</v>
      </c>
    </row>
    <row r="4629" spans="1:6" x14ac:dyDescent="0.3">
      <c r="A4629" s="45">
        <v>42647.729169999999</v>
      </c>
      <c r="B4629" s="25">
        <v>4503.09</v>
      </c>
      <c r="C4629" s="46">
        <f t="shared" si="145"/>
        <v>1.112143992671033E-2</v>
      </c>
      <c r="D4629" s="25">
        <v>346.1</v>
      </c>
      <c r="E4629" s="46">
        <f t="shared" si="144"/>
        <v>8.3617399411473059E-3</v>
      </c>
      <c r="F4629" s="73">
        <f>C4629-('Analyse France'!$F$11+'Analyse France'!$F$12*'CAC40'!E4629)</f>
        <v>2.3153633418863413E-3</v>
      </c>
    </row>
    <row r="4630" spans="1:6" x14ac:dyDescent="0.3">
      <c r="A4630" s="45">
        <v>42648.729169999999</v>
      </c>
      <c r="B4630" s="25">
        <v>4489.95</v>
      </c>
      <c r="C4630" s="46">
        <f t="shared" si="145"/>
        <v>-2.9179963092010874E-3</v>
      </c>
      <c r="D4630" s="25">
        <v>344.2</v>
      </c>
      <c r="E4630" s="46">
        <f t="shared" si="144"/>
        <v>-5.489742848887702E-3</v>
      </c>
      <c r="F4630" s="73">
        <f>C4630-('Analyse France'!$F$11+'Analyse France'!$F$12*'CAC40'!E4630)</f>
        <v>2.673242138307619E-3</v>
      </c>
    </row>
    <row r="4631" spans="1:6" x14ac:dyDescent="0.3">
      <c r="A4631" s="45">
        <v>42649.729169999999</v>
      </c>
      <c r="B4631" s="25">
        <v>4480.1000000000004</v>
      </c>
      <c r="C4631" s="46">
        <f t="shared" si="145"/>
        <v>-2.1937883495360966E-3</v>
      </c>
      <c r="D4631" s="25">
        <v>342.82</v>
      </c>
      <c r="E4631" s="46">
        <f t="shared" si="144"/>
        <v>-4.009296920395089E-3</v>
      </c>
      <c r="F4631" s="73">
        <f>C4631-('Analyse France'!$F$11+'Analyse France'!$F$12*'CAC40'!E4631)</f>
        <v>1.8586656411795502E-3</v>
      </c>
    </row>
    <row r="4632" spans="1:6" x14ac:dyDescent="0.3">
      <c r="A4632" s="45">
        <v>42650.729169999999</v>
      </c>
      <c r="B4632" s="25">
        <v>4449.91</v>
      </c>
      <c r="C4632" s="46">
        <f t="shared" si="145"/>
        <v>-6.7386888685521118E-3</v>
      </c>
      <c r="D4632" s="25">
        <v>339.64</v>
      </c>
      <c r="E4632" s="46">
        <f t="shared" si="144"/>
        <v>-9.276004900530932E-3</v>
      </c>
      <c r="F4632" s="73">
        <f>C4632-('Analyse France'!$F$11+'Analyse France'!$F$12*'CAC40'!E4632)</f>
        <v>2.7880132674860843E-3</v>
      </c>
    </row>
    <row r="4633" spans="1:6" x14ac:dyDescent="0.3">
      <c r="A4633" s="45">
        <v>42653.729169999999</v>
      </c>
      <c r="B4633" s="25">
        <v>4497.26</v>
      </c>
      <c r="C4633" s="46">
        <f t="shared" si="145"/>
        <v>1.0640664642655784E-2</v>
      </c>
      <c r="D4633" s="25">
        <v>341.98</v>
      </c>
      <c r="E4633" s="46">
        <f t="shared" si="144"/>
        <v>6.8896478624427271E-3</v>
      </c>
      <c r="F4633" s="73">
        <f>C4633-('Analyse France'!$F$11+'Analyse France'!$F$12*'CAC40'!E4633)</f>
        <v>3.3646894726029816E-3</v>
      </c>
    </row>
    <row r="4634" spans="1:6" x14ac:dyDescent="0.3">
      <c r="A4634" s="45">
        <v>42654.729169999999</v>
      </c>
      <c r="B4634" s="25">
        <v>4471.74</v>
      </c>
      <c r="C4634" s="46">
        <f t="shared" si="145"/>
        <v>-5.6745662914753359E-3</v>
      </c>
      <c r="D4634" s="25">
        <v>340.17</v>
      </c>
      <c r="E4634" s="46">
        <f t="shared" si="144"/>
        <v>-5.29270717585828E-3</v>
      </c>
      <c r="F4634" s="73">
        <f>C4634-('Analyse France'!$F$11+'Analyse France'!$F$12*'CAC40'!E4634)</f>
        <v>-2.8812791484807403E-4</v>
      </c>
    </row>
    <row r="4635" spans="1:6" x14ac:dyDescent="0.3">
      <c r="A4635" s="45">
        <v>42655.729169999999</v>
      </c>
      <c r="B4635" s="25">
        <v>4452.24</v>
      </c>
      <c r="C4635" s="46">
        <f t="shared" si="145"/>
        <v>-4.3607186464329484E-3</v>
      </c>
      <c r="D4635" s="25">
        <v>338.56</v>
      </c>
      <c r="E4635" s="46">
        <f t="shared" si="144"/>
        <v>-4.7329276538201626E-3</v>
      </c>
      <c r="F4635" s="73">
        <f>C4635-('Analyse France'!$F$11+'Analyse France'!$F$12*'CAC40'!E4635)</f>
        <v>4.4388150755800358E-4</v>
      </c>
    </row>
    <row r="4636" spans="1:6" x14ac:dyDescent="0.3">
      <c r="A4636" s="45">
        <v>42656.729169999999</v>
      </c>
      <c r="B4636" s="25">
        <v>4405.17</v>
      </c>
      <c r="C4636" s="46">
        <f t="shared" si="145"/>
        <v>-1.0572206350061952E-2</v>
      </c>
      <c r="D4636" s="25">
        <v>335.62</v>
      </c>
      <c r="E4636" s="46">
        <f t="shared" si="144"/>
        <v>-8.6838374291114961E-3</v>
      </c>
      <c r="F4636" s="73">
        <f>C4636-('Analyse France'!$F$11+'Analyse France'!$F$12*'CAC40'!E4636)</f>
        <v>-1.6610066672382937E-3</v>
      </c>
    </row>
    <row r="4637" spans="1:6" x14ac:dyDescent="0.3">
      <c r="A4637" s="45">
        <v>42657.729169999999</v>
      </c>
      <c r="B4637" s="25">
        <v>4470.92</v>
      </c>
      <c r="C4637" s="46">
        <f t="shared" si="145"/>
        <v>1.4925644186262854E-2</v>
      </c>
      <c r="D4637" s="25">
        <v>339.95</v>
      </c>
      <c r="E4637" s="46">
        <f t="shared" si="144"/>
        <v>1.290149573922883E-2</v>
      </c>
      <c r="F4637" s="73">
        <f>C4637-('Analyse France'!$F$11+'Analyse France'!$F$12*'CAC40'!E4637)</f>
        <v>1.4009179531961555E-3</v>
      </c>
    </row>
    <row r="4638" spans="1:6" x14ac:dyDescent="0.3">
      <c r="A4638" s="45">
        <v>42660.729169999999</v>
      </c>
      <c r="B4638" s="25">
        <v>4450.2299999999996</v>
      </c>
      <c r="C4638" s="46">
        <f t="shared" si="145"/>
        <v>-4.6276828930065239E-3</v>
      </c>
      <c r="D4638" s="25">
        <v>337.42</v>
      </c>
      <c r="E4638" s="46">
        <f t="shared" si="144"/>
        <v>-7.442270922194405E-3</v>
      </c>
      <c r="F4638" s="73">
        <f>C4638-('Analyse France'!$F$11+'Analyse France'!$F$12*'CAC40'!E4638)</f>
        <v>2.9930250493561085E-3</v>
      </c>
    </row>
    <row r="4639" spans="1:6" x14ac:dyDescent="0.3">
      <c r="A4639" s="45">
        <v>42661.729169999999</v>
      </c>
      <c r="B4639" s="25">
        <v>4508.91</v>
      </c>
      <c r="C4639" s="46">
        <f t="shared" si="145"/>
        <v>1.3185835338847651E-2</v>
      </c>
      <c r="D4639" s="25">
        <v>342.48</v>
      </c>
      <c r="E4639" s="46">
        <f t="shared" si="144"/>
        <v>1.4996147234900059E-2</v>
      </c>
      <c r="F4639" s="73">
        <f>C4639-('Analyse France'!$F$11+'Analyse France'!$F$12*'CAC40'!E4639)</f>
        <v>-2.5160843343192858E-3</v>
      </c>
    </row>
    <row r="4640" spans="1:6" x14ac:dyDescent="0.3">
      <c r="A4640" s="45">
        <v>42662.729169999999</v>
      </c>
      <c r="B4640" s="25">
        <v>4520.3</v>
      </c>
      <c r="C4640" s="46">
        <f t="shared" si="145"/>
        <v>2.5261094144706231E-3</v>
      </c>
      <c r="D4640" s="25">
        <v>343.64</v>
      </c>
      <c r="E4640" s="46">
        <f t="shared" si="144"/>
        <v>3.3870590983413607E-3</v>
      </c>
      <c r="F4640" s="73">
        <f>C4640-('Analyse France'!$F$11+'Analyse France'!$F$12*'CAC40'!E4640)</f>
        <v>-1.1092537987341462E-3</v>
      </c>
    </row>
    <row r="4641" spans="1:6" x14ac:dyDescent="0.3">
      <c r="A4641" s="45">
        <v>42663.729169999999</v>
      </c>
      <c r="B4641" s="25">
        <v>4540.12</v>
      </c>
      <c r="C4641" s="46">
        <f t="shared" si="145"/>
        <v>4.3846647346414969E-3</v>
      </c>
      <c r="D4641" s="25">
        <v>344.29</v>
      </c>
      <c r="E4641" s="46">
        <f t="shared" si="144"/>
        <v>1.8915143755093844E-3</v>
      </c>
      <c r="F4641" s="73">
        <f>C4641-('Analyse France'!$F$11+'Analyse France'!$F$12*'CAC40'!E4641)</f>
        <v>2.3037797564344287E-3</v>
      </c>
    </row>
    <row r="4642" spans="1:6" x14ac:dyDescent="0.3">
      <c r="A4642" s="45">
        <v>42664.729169999999</v>
      </c>
      <c r="B4642" s="25">
        <v>4536.07</v>
      </c>
      <c r="C4642" s="46">
        <f t="shared" si="145"/>
        <v>-8.92046906249222E-4</v>
      </c>
      <c r="D4642" s="25">
        <v>344.29</v>
      </c>
      <c r="E4642" s="46">
        <f t="shared" si="144"/>
        <v>0</v>
      </c>
      <c r="F4642" s="73">
        <f>C4642-('Analyse France'!$F$11+'Analyse France'!$F$12*'CAC40'!E4642)</f>
        <v>-1.0068803963090185E-3</v>
      </c>
    </row>
    <row r="4643" spans="1:6" x14ac:dyDescent="0.3">
      <c r="A4643" s="45">
        <v>42667.729169999999</v>
      </c>
      <c r="B4643" s="25">
        <v>4552.58</v>
      </c>
      <c r="C4643" s="46">
        <f t="shared" si="145"/>
        <v>3.6397145546696041E-3</v>
      </c>
      <c r="D4643" s="25">
        <v>344.26</v>
      </c>
      <c r="E4643" s="46">
        <f t="shared" si="144"/>
        <v>-8.7135844782149086E-5</v>
      </c>
      <c r="F4643" s="73">
        <f>C4643-('Analyse France'!$F$11+'Analyse France'!$F$12*'CAC40'!E4643)</f>
        <v>3.6154505889671252E-3</v>
      </c>
    </row>
    <row r="4644" spans="1:6" x14ac:dyDescent="0.3">
      <c r="A4644" s="45">
        <v>42668.729169999999</v>
      </c>
      <c r="B4644" s="25">
        <v>4540.84</v>
      </c>
      <c r="C4644" s="46">
        <f t="shared" si="145"/>
        <v>-2.5787575396807316E-3</v>
      </c>
      <c r="D4644" s="25">
        <v>343.07</v>
      </c>
      <c r="E4644" s="46">
        <f t="shared" si="144"/>
        <v>-3.4566897112647821E-3</v>
      </c>
      <c r="F4644" s="73">
        <f>C4644-('Analyse France'!$F$11+'Analyse France'!$F$12*'CAC40'!E4644)</f>
        <v>8.9931317383726327E-4</v>
      </c>
    </row>
    <row r="4645" spans="1:6" x14ac:dyDescent="0.3">
      <c r="A4645" s="45">
        <v>42669.729169999999</v>
      </c>
      <c r="B4645" s="25">
        <v>4534.59</v>
      </c>
      <c r="C4645" s="46">
        <f t="shared" si="145"/>
        <v>-1.3763973185577649E-3</v>
      </c>
      <c r="D4645" s="25">
        <v>341.76</v>
      </c>
      <c r="E4645" s="46">
        <f t="shared" si="144"/>
        <v>-3.8184627044043351E-3</v>
      </c>
      <c r="F4645" s="73">
        <f>C4645-('Analyse France'!$F$11+'Analyse France'!$F$12*'CAC40'!E4645)</f>
        <v>2.4777024332497052E-3</v>
      </c>
    </row>
    <row r="4646" spans="1:6" x14ac:dyDescent="0.3">
      <c r="A4646" s="45">
        <v>42670.729169999999</v>
      </c>
      <c r="B4646" s="25">
        <v>4533.57</v>
      </c>
      <c r="C4646" s="46">
        <f t="shared" si="145"/>
        <v>-2.2493764596143162E-4</v>
      </c>
      <c r="D4646" s="25">
        <v>341.71</v>
      </c>
      <c r="E4646" s="46">
        <f t="shared" si="144"/>
        <v>-1.4630149812733251E-4</v>
      </c>
      <c r="F4646" s="73">
        <f>C4646-('Analyse France'!$F$11+'Analyse France'!$F$12*'CAC40'!E4646)</f>
        <v>-1.8770447354399643E-4</v>
      </c>
    </row>
    <row r="4647" spans="1:6" x14ac:dyDescent="0.3">
      <c r="A4647" s="45">
        <v>42671.729169999999</v>
      </c>
      <c r="B4647" s="25">
        <v>4548.58</v>
      </c>
      <c r="C4647" s="46">
        <f t="shared" si="145"/>
        <v>3.3108565655763922E-3</v>
      </c>
      <c r="D4647" s="25">
        <v>340.8</v>
      </c>
      <c r="E4647" s="46">
        <f t="shared" si="144"/>
        <v>-2.6630768780544489E-3</v>
      </c>
      <c r="F4647" s="73">
        <f>C4647-('Analyse France'!$F$11+'Analyse France'!$F$12*'CAC40'!E4647)</f>
        <v>5.9640412978150936E-3</v>
      </c>
    </row>
    <row r="4648" spans="1:6" x14ac:dyDescent="0.3">
      <c r="A4648" s="45">
        <v>42674.729169999999</v>
      </c>
      <c r="B4648" s="25">
        <v>4509.26</v>
      </c>
      <c r="C4648" s="46">
        <f t="shared" si="145"/>
        <v>-8.6444560720048136E-3</v>
      </c>
      <c r="D4648" s="25">
        <v>338.97</v>
      </c>
      <c r="E4648" s="46">
        <f t="shared" si="144"/>
        <v>-5.3697183098591061E-3</v>
      </c>
      <c r="F4648" s="73">
        <f>C4648-('Analyse France'!$F$11+'Analyse France'!$F$12*'CAC40'!E4648)</f>
        <v>-3.1779718566746565E-3</v>
      </c>
    </row>
    <row r="4649" spans="1:6" x14ac:dyDescent="0.3">
      <c r="A4649" s="45">
        <v>42675.729169999999</v>
      </c>
      <c r="B4649" s="25">
        <v>4470.28</v>
      </c>
      <c r="C4649" s="46">
        <f t="shared" si="145"/>
        <v>-8.6444338982450963E-3</v>
      </c>
      <c r="D4649" s="25">
        <v>335.33</v>
      </c>
      <c r="E4649" s="46">
        <f t="shared" si="144"/>
        <v>-1.0738413428917126E-2</v>
      </c>
      <c r="F4649" s="73">
        <f>C4649-('Analyse France'!$F$11+'Analyse France'!$F$12*'CAC40'!E4649)</f>
        <v>2.4023045117646663E-3</v>
      </c>
    </row>
    <row r="4650" spans="1:6" x14ac:dyDescent="0.3">
      <c r="A4650" s="45">
        <v>42676.729169999999</v>
      </c>
      <c r="B4650" s="25">
        <v>4414.67</v>
      </c>
      <c r="C4650" s="46">
        <f t="shared" si="145"/>
        <v>-1.2439936648263594E-2</v>
      </c>
      <c r="D4650" s="25">
        <v>331.55</v>
      </c>
      <c r="E4650" s="46">
        <f t="shared" si="144"/>
        <v>-1.1272477857632746E-2</v>
      </c>
      <c r="F4650" s="73">
        <f>C4650-('Analyse France'!$F$11+'Analyse France'!$F$12*'CAC40'!E4650)</f>
        <v>-8.3808843922832804E-4</v>
      </c>
    </row>
    <row r="4651" spans="1:6" x14ac:dyDescent="0.3">
      <c r="A4651" s="45">
        <v>42677.729169999999</v>
      </c>
      <c r="B4651" s="25">
        <v>4411.68</v>
      </c>
      <c r="C4651" s="46">
        <f t="shared" si="145"/>
        <v>-6.7728731705873901E-4</v>
      </c>
      <c r="D4651" s="25">
        <v>331.56</v>
      </c>
      <c r="E4651" s="46">
        <f t="shared" si="144"/>
        <v>3.0161363293590426E-5</v>
      </c>
      <c r="F4651" s="73">
        <f>C4651-('Analyse France'!$F$11+'Analyse France'!$F$12*'CAC40'!E4651)</f>
        <v>-8.2347071064329462E-4</v>
      </c>
    </row>
    <row r="4652" spans="1:6" x14ac:dyDescent="0.3">
      <c r="A4652" s="45">
        <v>42678.729169999999</v>
      </c>
      <c r="B4652" s="25">
        <v>4377.46</v>
      </c>
      <c r="C4652" s="46">
        <f t="shared" si="145"/>
        <v>-7.7566822616328412E-3</v>
      </c>
      <c r="D4652" s="25">
        <v>328.8</v>
      </c>
      <c r="E4652" s="46">
        <f t="shared" si="144"/>
        <v>-8.3242851972493703E-3</v>
      </c>
      <c r="F4652" s="73">
        <f>C4652-('Analyse France'!$F$11+'Analyse France'!$F$12*'CAC40'!E4652)</f>
        <v>7.8079665561173531E-4</v>
      </c>
    </row>
    <row r="4653" spans="1:6" x14ac:dyDescent="0.3">
      <c r="A4653" s="45">
        <v>42681.729169999999</v>
      </c>
      <c r="B4653" s="25">
        <v>4461.21</v>
      </c>
      <c r="C4653" s="46">
        <f t="shared" si="145"/>
        <v>1.9132099436659722E-2</v>
      </c>
      <c r="D4653" s="25">
        <v>333.84</v>
      </c>
      <c r="E4653" s="46">
        <f t="shared" si="144"/>
        <v>1.5328467153284508E-2</v>
      </c>
      <c r="F4653" s="73">
        <f>C4653-('Analyse France'!$F$11+'Analyse France'!$F$12*'CAC40'!E4653)</f>
        <v>3.0847644293350539E-3</v>
      </c>
    </row>
    <row r="4654" spans="1:6" x14ac:dyDescent="0.3">
      <c r="A4654" s="45">
        <v>42682.729169999999</v>
      </c>
      <c r="B4654" s="25">
        <v>4476.8900000000003</v>
      </c>
      <c r="C4654" s="46">
        <f t="shared" si="145"/>
        <v>3.5147415163152562E-3</v>
      </c>
      <c r="D4654" s="25">
        <v>334.91</v>
      </c>
      <c r="E4654" s="46">
        <f t="shared" si="144"/>
        <v>3.2051282051284158E-3</v>
      </c>
      <c r="F4654" s="73">
        <f>C4654-('Analyse France'!$F$11+'Analyse France'!$F$12*'CAC40'!E4654)</f>
        <v>6.8478374446158397E-5</v>
      </c>
    </row>
    <row r="4655" spans="1:6" x14ac:dyDescent="0.3">
      <c r="A4655" s="45">
        <v>42683.729169999999</v>
      </c>
      <c r="B4655" s="25">
        <v>4543.4799999999996</v>
      </c>
      <c r="C4655" s="46">
        <f t="shared" si="145"/>
        <v>1.4874164877850315E-2</v>
      </c>
      <c r="D4655" s="25">
        <v>339.81</v>
      </c>
      <c r="E4655" s="46">
        <f t="shared" si="144"/>
        <v>1.4630796333343188E-2</v>
      </c>
      <c r="F4655" s="73">
        <f>C4655-('Analyse France'!$F$11+'Analyse France'!$F$12*'CAC40'!E4655)</f>
        <v>-4.4800685736695774E-4</v>
      </c>
    </row>
    <row r="4656" spans="1:6" x14ac:dyDescent="0.3">
      <c r="A4656" s="45">
        <v>42684.729169999999</v>
      </c>
      <c r="B4656" s="25">
        <v>4530.95</v>
      </c>
      <c r="C4656" s="46">
        <f t="shared" si="145"/>
        <v>-2.757797987445687E-3</v>
      </c>
      <c r="D4656" s="25">
        <v>338.88</v>
      </c>
      <c r="E4656" s="46">
        <f t="shared" si="144"/>
        <v>-2.7368235190253776E-3</v>
      </c>
      <c r="F4656" s="73">
        <f>C4656-('Analyse France'!$F$11+'Analyse France'!$F$12*'CAC40'!E4656)</f>
        <v>-2.7960550314001884E-5</v>
      </c>
    </row>
    <row r="4657" spans="1:6" x14ac:dyDescent="0.3">
      <c r="A4657" s="45">
        <v>42685.729169999999</v>
      </c>
      <c r="B4657" s="25">
        <v>4489.2700000000004</v>
      </c>
      <c r="C4657" s="46">
        <f t="shared" si="145"/>
        <v>-9.1989538617728295E-3</v>
      </c>
      <c r="D4657" s="25">
        <v>337.5</v>
      </c>
      <c r="E4657" s="46">
        <f t="shared" ref="E4657:E4720" si="146">D4657/D4656-1</f>
        <v>-4.0722379603399528E-3</v>
      </c>
      <c r="F4657" s="73">
        <f>C4657-('Analyse France'!$F$11+'Analyse France'!$F$12*'CAC40'!E4657)</f>
        <v>-5.0810785732593204E-3</v>
      </c>
    </row>
    <row r="4658" spans="1:6" x14ac:dyDescent="0.3">
      <c r="A4658" s="45">
        <v>42688.729169999999</v>
      </c>
      <c r="B4658" s="25">
        <v>4508.55</v>
      </c>
      <c r="C4658" s="46">
        <f t="shared" si="145"/>
        <v>4.294684881951838E-3</v>
      </c>
      <c r="D4658" s="25">
        <v>338.23</v>
      </c>
      <c r="E4658" s="46">
        <f t="shared" si="146"/>
        <v>2.1629629629629221E-3</v>
      </c>
      <c r="F4658" s="73">
        <f>C4658-('Analyse France'!$F$11+'Analyse France'!$F$12*'CAC40'!E4658)</f>
        <v>1.9316545993112349E-3</v>
      </c>
    </row>
    <row r="4659" spans="1:6" x14ac:dyDescent="0.3">
      <c r="A4659" s="45">
        <v>42689.729169999999</v>
      </c>
      <c r="B4659" s="25">
        <v>4536.53</v>
      </c>
      <c r="C4659" s="46">
        <f t="shared" si="145"/>
        <v>6.2059864036108081E-3</v>
      </c>
      <c r="D4659" s="25">
        <v>339.16</v>
      </c>
      <c r="E4659" s="46">
        <f t="shared" si="146"/>
        <v>2.7496082547380229E-3</v>
      </c>
      <c r="F4659" s="73">
        <f>C4659-('Analyse France'!$F$11+'Analyse France'!$F$12*'CAC40'!E4659)</f>
        <v>3.2331934546947112E-3</v>
      </c>
    </row>
    <row r="4660" spans="1:6" x14ac:dyDescent="0.3">
      <c r="A4660" s="45">
        <v>42690.729169999999</v>
      </c>
      <c r="B4660" s="25">
        <v>4501.1400000000003</v>
      </c>
      <c r="C4660" s="46">
        <f t="shared" si="145"/>
        <v>-7.8011167125533465E-3</v>
      </c>
      <c r="D4660" s="25">
        <v>338.47</v>
      </c>
      <c r="E4660" s="46">
        <f t="shared" si="146"/>
        <v>-2.0344380233517922E-3</v>
      </c>
      <c r="F4660" s="73">
        <f>C4660-('Analyse France'!$F$11+'Analyse France'!$F$12*'CAC40'!E4660)</f>
        <v>-5.8013430100153935E-3</v>
      </c>
    </row>
    <row r="4661" spans="1:6" x14ac:dyDescent="0.3">
      <c r="A4661" s="45">
        <v>42691.729169999999</v>
      </c>
      <c r="B4661" s="25">
        <v>4527.7700000000004</v>
      </c>
      <c r="C4661" s="46">
        <f t="shared" si="145"/>
        <v>5.9162789871010091E-3</v>
      </c>
      <c r="D4661" s="25">
        <v>340.6</v>
      </c>
      <c r="E4661" s="46">
        <f t="shared" si="146"/>
        <v>6.2930244925694101E-3</v>
      </c>
      <c r="F4661" s="73">
        <f>C4661-('Analyse France'!$F$11+'Analyse France'!$F$12*'CAC40'!E4661)</f>
        <v>-7.3956224192002658E-4</v>
      </c>
    </row>
    <row r="4662" spans="1:6" x14ac:dyDescent="0.3">
      <c r="A4662" s="45">
        <v>42692.729169999999</v>
      </c>
      <c r="B4662" s="25">
        <v>4504.3500000000004</v>
      </c>
      <c r="C4662" s="46">
        <f t="shared" ref="C4662:C4725" si="147">B4662/B4661-1</f>
        <v>-5.1725242227410595E-3</v>
      </c>
      <c r="D4662" s="25">
        <v>339.39</v>
      </c>
      <c r="E4662" s="46">
        <f t="shared" si="146"/>
        <v>-3.5525543159131701E-3</v>
      </c>
      <c r="F4662" s="73">
        <f>C4662-('Analyse France'!$F$11+'Analyse France'!$F$12*'CAC40'!E4662)</f>
        <v>-1.5948112590398709E-3</v>
      </c>
    </row>
    <row r="4663" spans="1:6" x14ac:dyDescent="0.3">
      <c r="A4663" s="45">
        <v>42695.729169999999</v>
      </c>
      <c r="B4663" s="25">
        <v>4529.58</v>
      </c>
      <c r="C4663" s="46">
        <f t="shared" si="147"/>
        <v>5.6012521229478196E-3</v>
      </c>
      <c r="D4663" s="25">
        <v>340.23</v>
      </c>
      <c r="E4663" s="46">
        <f t="shared" si="146"/>
        <v>2.4750287280121963E-3</v>
      </c>
      <c r="F4663" s="73">
        <f>C4663-('Analyse France'!$F$11+'Analyse France'!$F$12*'CAC40'!E4663)</f>
        <v>2.9138587956913293E-3</v>
      </c>
    </row>
    <row r="4664" spans="1:6" x14ac:dyDescent="0.3">
      <c r="A4664" s="45">
        <v>42696.729169999999</v>
      </c>
      <c r="B4664" s="25">
        <v>4548.3500000000004</v>
      </c>
      <c r="C4664" s="46">
        <f t="shared" si="147"/>
        <v>4.1438720587780864E-3</v>
      </c>
      <c r="D4664" s="25">
        <v>341.02</v>
      </c>
      <c r="E4664" s="46">
        <f t="shared" si="146"/>
        <v>2.3219586750138355E-3</v>
      </c>
      <c r="F4664" s="73">
        <f>C4664-('Analyse France'!$F$11+'Analyse France'!$F$12*'CAC40'!E4664)</f>
        <v>1.6155806708907671E-3</v>
      </c>
    </row>
    <row r="4665" spans="1:6" x14ac:dyDescent="0.3">
      <c r="A4665" s="45">
        <v>42697.729169999999</v>
      </c>
      <c r="B4665" s="25">
        <v>4529.21</v>
      </c>
      <c r="C4665" s="46">
        <f t="shared" si="147"/>
        <v>-4.2081194279244283E-3</v>
      </c>
      <c r="D4665" s="25">
        <v>340.77</v>
      </c>
      <c r="E4665" s="46">
        <f t="shared" si="146"/>
        <v>-7.3309483314765167E-4</v>
      </c>
      <c r="F4665" s="73">
        <f>C4665-('Analyse France'!$F$11+'Analyse France'!$F$12*'CAC40'!E4665)</f>
        <v>-3.560969712186556E-3</v>
      </c>
    </row>
    <row r="4666" spans="1:6" x14ac:dyDescent="0.3">
      <c r="A4666" s="45">
        <v>42698.729169999999</v>
      </c>
      <c r="B4666" s="25">
        <v>4542.5600000000004</v>
      </c>
      <c r="C4666" s="46">
        <f t="shared" si="147"/>
        <v>2.9475338966398201E-3</v>
      </c>
      <c r="D4666" s="25">
        <v>341.84</v>
      </c>
      <c r="E4666" s="46">
        <f t="shared" si="146"/>
        <v>3.1399477653548669E-3</v>
      </c>
      <c r="F4666" s="73">
        <f>C4666-('Analyse France'!$F$11+'Analyse France'!$F$12*'CAC40'!E4666)</f>
        <v>-4.3098030169805594E-4</v>
      </c>
    </row>
    <row r="4667" spans="1:6" x14ac:dyDescent="0.3">
      <c r="A4667" s="45">
        <v>42699.729169999999</v>
      </c>
      <c r="B4667" s="25">
        <v>4550.2700000000004</v>
      </c>
      <c r="C4667" s="46">
        <f t="shared" si="147"/>
        <v>1.6972808284314578E-3</v>
      </c>
      <c r="D4667" s="25">
        <v>342.45</v>
      </c>
      <c r="E4667" s="46">
        <f t="shared" si="146"/>
        <v>1.784460566346846E-3</v>
      </c>
      <c r="F4667" s="73">
        <f>C4667-('Analyse France'!$F$11+'Analyse France'!$F$12*'CAC40'!E4667)</f>
        <v>-2.7233177271045487E-4</v>
      </c>
    </row>
    <row r="4668" spans="1:6" x14ac:dyDescent="0.3">
      <c r="A4668" s="45">
        <v>42702.729169999999</v>
      </c>
      <c r="B4668" s="25">
        <v>4510.3900000000003</v>
      </c>
      <c r="C4668" s="46">
        <f t="shared" si="147"/>
        <v>-8.7643150845994056E-3</v>
      </c>
      <c r="D4668" s="25">
        <v>339.83</v>
      </c>
      <c r="E4668" s="46">
        <f t="shared" si="146"/>
        <v>-7.650751934588973E-3</v>
      </c>
      <c r="F4668" s="73">
        <f>C4668-('Analyse France'!$F$11+'Analyse France'!$F$12*'CAC40'!E4668)</f>
        <v>-9.2691071635927526E-4</v>
      </c>
    </row>
    <row r="4669" spans="1:6" x14ac:dyDescent="0.3">
      <c r="A4669" s="45">
        <v>42703.729169999999</v>
      </c>
      <c r="B4669" s="25">
        <v>4551.46</v>
      </c>
      <c r="C4669" s="46">
        <f t="shared" si="147"/>
        <v>9.1056427492965941E-3</v>
      </c>
      <c r="D4669" s="25">
        <v>340.95</v>
      </c>
      <c r="E4669" s="46">
        <f t="shared" si="146"/>
        <v>3.295765529823802E-3</v>
      </c>
      <c r="F4669" s="73">
        <f>C4669-('Analyse France'!$F$11+'Analyse France'!$F$12*'CAC40'!E4669)</f>
        <v>5.5651706236596286E-3</v>
      </c>
    </row>
    <row r="4670" spans="1:6" x14ac:dyDescent="0.3">
      <c r="A4670" s="45">
        <v>42704.729169999999</v>
      </c>
      <c r="B4670" s="25">
        <v>4578.34</v>
      </c>
      <c r="C4670" s="46">
        <f t="shared" si="147"/>
        <v>5.9057972606593179E-3</v>
      </c>
      <c r="D4670" s="25">
        <v>341.99</v>
      </c>
      <c r="E4670" s="46">
        <f t="shared" si="146"/>
        <v>3.0503006305910851E-3</v>
      </c>
      <c r="F4670" s="73">
        <f>C4670-('Analyse France'!$F$11+'Analyse France'!$F$12*'CAC40'!E4670)</f>
        <v>2.6204628366823996E-3</v>
      </c>
    </row>
    <row r="4671" spans="1:6" x14ac:dyDescent="0.3">
      <c r="A4671" s="45">
        <v>42705.729169999999</v>
      </c>
      <c r="B4671" s="25">
        <v>4560.6099999999997</v>
      </c>
      <c r="C4671" s="46">
        <f t="shared" si="147"/>
        <v>-3.8725826391226015E-3</v>
      </c>
      <c r="D4671" s="25">
        <v>340.86</v>
      </c>
      <c r="E4671" s="46">
        <f t="shared" si="146"/>
        <v>-3.3041901809994778E-3</v>
      </c>
      <c r="F4671" s="73">
        <f>C4671-('Analyse France'!$F$11+'Analyse France'!$F$12*'CAC40'!E4671)</f>
        <v>-5.5302086019259726E-4</v>
      </c>
    </row>
    <row r="4672" spans="1:6" x14ac:dyDescent="0.3">
      <c r="A4672" s="45">
        <v>42706.729169999999</v>
      </c>
      <c r="B4672" s="25">
        <v>4528.82</v>
      </c>
      <c r="C4672" s="46">
        <f t="shared" si="147"/>
        <v>-6.9705587629724786E-3</v>
      </c>
      <c r="D4672" s="25">
        <v>339.36</v>
      </c>
      <c r="E4672" s="46">
        <f t="shared" si="146"/>
        <v>-4.4006336912515431E-3</v>
      </c>
      <c r="F4672" s="73">
        <f>C4672-('Analyse France'!$F$11+'Analyse France'!$F$12*'CAC40'!E4672)</f>
        <v>-2.5113469645072165E-3</v>
      </c>
    </row>
    <row r="4673" spans="1:6" x14ac:dyDescent="0.3">
      <c r="A4673" s="45">
        <v>42709.729169999999</v>
      </c>
      <c r="B4673" s="25">
        <v>4574.32</v>
      </c>
      <c r="C4673" s="46">
        <f t="shared" si="147"/>
        <v>1.0046767149058722E-2</v>
      </c>
      <c r="D4673" s="25">
        <v>341.27</v>
      </c>
      <c r="E4673" s="46">
        <f t="shared" si="146"/>
        <v>5.6282413955679456E-3</v>
      </c>
      <c r="F4673" s="73">
        <f>C4673-('Analyse France'!$F$11+'Analyse France'!$F$12*'CAC40'!E4673)</f>
        <v>4.0819054939057976E-3</v>
      </c>
    </row>
    <row r="4674" spans="1:6" x14ac:dyDescent="0.3">
      <c r="A4674" s="45">
        <v>42710.729169999999</v>
      </c>
      <c r="B4674" s="25">
        <v>4631.9399999999996</v>
      </c>
      <c r="C4674" s="46">
        <f t="shared" si="147"/>
        <v>1.2596407772084151E-2</v>
      </c>
      <c r="D4674" s="25">
        <v>344.57</v>
      </c>
      <c r="E4674" s="46">
        <f t="shared" si="146"/>
        <v>9.669762944296334E-3</v>
      </c>
      <c r="F4674" s="73">
        <f>C4674-('Analyse France'!$F$11+'Analyse France'!$F$12*'CAC40'!E4674)</f>
        <v>2.430764162463182E-3</v>
      </c>
    </row>
    <row r="4675" spans="1:6" x14ac:dyDescent="0.3">
      <c r="A4675" s="45">
        <v>42711.729169999999</v>
      </c>
      <c r="B4675" s="25">
        <v>4694.72</v>
      </c>
      <c r="C4675" s="46">
        <f t="shared" si="147"/>
        <v>1.355371615349088E-2</v>
      </c>
      <c r="D4675" s="25">
        <v>347.7</v>
      </c>
      <c r="E4675" s="46">
        <f t="shared" si="146"/>
        <v>9.0837855878340701E-3</v>
      </c>
      <c r="F4675" s="73">
        <f>C4675-('Analyse France'!$F$11+'Analyse France'!$F$12*'CAC40'!E4675)</f>
        <v>3.9971409541393228E-3</v>
      </c>
    </row>
    <row r="4676" spans="1:6" x14ac:dyDescent="0.3">
      <c r="A4676" s="45">
        <v>42712.729169999999</v>
      </c>
      <c r="B4676" s="25">
        <v>4735.4799999999996</v>
      </c>
      <c r="C4676" s="46">
        <f t="shared" si="147"/>
        <v>8.6820939267941988E-3</v>
      </c>
      <c r="D4676" s="25">
        <v>351.96</v>
      </c>
      <c r="E4676" s="46">
        <f t="shared" si="146"/>
        <v>1.2251941328731641E-2</v>
      </c>
      <c r="F4676" s="73">
        <f>C4676-('Analyse France'!$F$11+'Analyse France'!$F$12*'CAC40'!E4676)</f>
        <v>-4.1674815213112656E-3</v>
      </c>
    </row>
    <row r="4677" spans="1:6" x14ac:dyDescent="0.3">
      <c r="A4677" s="45">
        <v>42713.729169999999</v>
      </c>
      <c r="B4677" s="25">
        <v>4764.07</v>
      </c>
      <c r="C4677" s="46">
        <f t="shared" si="147"/>
        <v>6.0374027553702359E-3</v>
      </c>
      <c r="D4677" s="25">
        <v>355.38</v>
      </c>
      <c r="E4677" s="46">
        <f t="shared" si="146"/>
        <v>9.7170132969655043E-3</v>
      </c>
      <c r="F4677" s="73">
        <f>C4677-('Analyse France'!$F$11+'Analyse France'!$F$12*'CAC40'!E4677)</f>
        <v>-4.1773531567441732E-3</v>
      </c>
    </row>
    <row r="4678" spans="1:6" x14ac:dyDescent="0.3">
      <c r="A4678" s="45">
        <v>42716.729169999999</v>
      </c>
      <c r="B4678" s="25">
        <v>4760.7700000000004</v>
      </c>
      <c r="C4678" s="46">
        <f t="shared" si="147"/>
        <v>-6.9268503611397136E-4</v>
      </c>
      <c r="D4678" s="25">
        <v>353.74</v>
      </c>
      <c r="E4678" s="46">
        <f t="shared" si="146"/>
        <v>-4.6147785469075053E-3</v>
      </c>
      <c r="F4678" s="73">
        <f>C4678-('Analyse France'!$F$11+'Analyse France'!$F$12*'CAC40'!E4678)</f>
        <v>3.9891102211886608E-3</v>
      </c>
    </row>
    <row r="4679" spans="1:6" x14ac:dyDescent="0.3">
      <c r="A4679" s="45">
        <v>42717.729169999999</v>
      </c>
      <c r="B4679" s="25">
        <v>4803.87</v>
      </c>
      <c r="C4679" s="46">
        <f t="shared" si="147"/>
        <v>9.0531573674006438E-3</v>
      </c>
      <c r="D4679" s="25">
        <v>357.5</v>
      </c>
      <c r="E4679" s="46">
        <f t="shared" si="146"/>
        <v>1.0629275739243438E-2</v>
      </c>
      <c r="F4679" s="73">
        <f>C4679-('Analyse France'!$F$11+'Analyse France'!$F$12*'CAC40'!E4679)</f>
        <v>-2.1098096476499465E-3</v>
      </c>
    </row>
    <row r="4680" spans="1:6" x14ac:dyDescent="0.3">
      <c r="A4680" s="45">
        <v>42718.729169999999</v>
      </c>
      <c r="B4680" s="25">
        <v>4769.24</v>
      </c>
      <c r="C4680" s="46">
        <f t="shared" si="147"/>
        <v>-7.2087712615037658E-3</v>
      </c>
      <c r="D4680" s="25">
        <v>355.72</v>
      </c>
      <c r="E4680" s="46">
        <f t="shared" si="146"/>
        <v>-4.9790209790209206E-3</v>
      </c>
      <c r="F4680" s="73">
        <f>C4680-('Analyse France'!$F$11+'Analyse France'!$F$12*'CAC40'!E4680)</f>
        <v>-2.148380216098751E-3</v>
      </c>
    </row>
    <row r="4681" spans="1:6" x14ac:dyDescent="0.3">
      <c r="A4681" s="45">
        <v>42719.729169999999</v>
      </c>
      <c r="B4681" s="25">
        <v>4819.2299999999996</v>
      </c>
      <c r="C4681" s="46">
        <f t="shared" si="147"/>
        <v>1.0481753906282698E-2</v>
      </c>
      <c r="D4681" s="25">
        <v>358.79</v>
      </c>
      <c r="E4681" s="46">
        <f t="shared" si="146"/>
        <v>8.630383447655543E-3</v>
      </c>
      <c r="F4681" s="73">
        <f>C4681-('Analyse France'!$F$11+'Analyse France'!$F$12*'CAC40'!E4681)</f>
        <v>1.3964476351342858E-3</v>
      </c>
    </row>
    <row r="4682" spans="1:6" x14ac:dyDescent="0.3">
      <c r="A4682" s="45">
        <v>42720.729169999999</v>
      </c>
      <c r="B4682" s="25">
        <v>4833.2700000000004</v>
      </c>
      <c r="C4682" s="46">
        <f t="shared" si="147"/>
        <v>2.9133284777860258E-3</v>
      </c>
      <c r="D4682" s="25">
        <v>360.02</v>
      </c>
      <c r="E4682" s="46">
        <f t="shared" si="146"/>
        <v>3.4281891914489382E-3</v>
      </c>
      <c r="F4682" s="73">
        <f>C4682-('Analyse France'!$F$11+'Analyse France'!$F$12*'CAC40'!E4682)</f>
        <v>-7.6478560308794203E-4</v>
      </c>
    </row>
    <row r="4683" spans="1:6" x14ac:dyDescent="0.3">
      <c r="A4683" s="45">
        <v>42723.729169999999</v>
      </c>
      <c r="B4683" s="25">
        <v>4822.7700000000004</v>
      </c>
      <c r="C4683" s="46">
        <f t="shared" si="147"/>
        <v>-2.1724422595882364E-3</v>
      </c>
      <c r="D4683" s="25">
        <v>359.59</v>
      </c>
      <c r="E4683" s="46">
        <f t="shared" si="146"/>
        <v>-1.1943780901061407E-3</v>
      </c>
      <c r="F4683" s="73">
        <f>C4683-('Analyse France'!$F$11+'Analyse France'!$F$12*'CAC40'!E4683)</f>
        <v>-1.0458319351746156E-3</v>
      </c>
    </row>
    <row r="4684" spans="1:6" x14ac:dyDescent="0.3">
      <c r="A4684" s="45">
        <v>42724.729169999999</v>
      </c>
      <c r="B4684" s="25">
        <v>4849.8900000000003</v>
      </c>
      <c r="C4684" s="46">
        <f t="shared" si="147"/>
        <v>5.6233243550904977E-3</v>
      </c>
      <c r="D4684" s="25">
        <v>361.32</v>
      </c>
      <c r="E4684" s="46">
        <f t="shared" si="146"/>
        <v>4.8110347896215266E-3</v>
      </c>
      <c r="F4684" s="73">
        <f>C4684-('Analyse France'!$F$11+'Analyse France'!$F$12*'CAC40'!E4684)</f>
        <v>5.0787219137327175E-4</v>
      </c>
    </row>
    <row r="4685" spans="1:6" x14ac:dyDescent="0.3">
      <c r="A4685" s="45">
        <v>42725.729169999999</v>
      </c>
      <c r="B4685" s="25">
        <v>4833.82</v>
      </c>
      <c r="C4685" s="46">
        <f t="shared" si="147"/>
        <v>-3.3134772128853296E-3</v>
      </c>
      <c r="D4685" s="25">
        <v>360.56</v>
      </c>
      <c r="E4685" s="46">
        <f t="shared" si="146"/>
        <v>-2.1033986493966816E-3</v>
      </c>
      <c r="F4685" s="73">
        <f>C4685-('Analyse France'!$F$11+'Analyse France'!$F$12*'CAC40'!E4685)</f>
        <v>-1.2420254183304383E-3</v>
      </c>
    </row>
    <row r="4686" spans="1:6" x14ac:dyDescent="0.3">
      <c r="A4686" s="45">
        <v>42726.729169999999</v>
      </c>
      <c r="B4686" s="25">
        <v>4834.63</v>
      </c>
      <c r="C4686" s="46">
        <f t="shared" si="147"/>
        <v>1.6756933439809885E-4</v>
      </c>
      <c r="D4686" s="25">
        <v>359.82</v>
      </c>
      <c r="E4686" s="46">
        <f t="shared" si="146"/>
        <v>-2.0523629909030561E-3</v>
      </c>
      <c r="F4686" s="73">
        <f>C4686-('Analyse France'!$F$11+'Analyse France'!$F$12*'CAC40'!E4686)</f>
        <v>2.1859743566793469E-3</v>
      </c>
    </row>
    <row r="4687" spans="1:6" x14ac:dyDescent="0.3">
      <c r="A4687" s="45">
        <v>42727.729169999999</v>
      </c>
      <c r="B4687" s="25">
        <v>4839.68</v>
      </c>
      <c r="C4687" s="46">
        <f t="shared" si="147"/>
        <v>1.0445473593636567E-3</v>
      </c>
      <c r="D4687" s="25">
        <v>359.98</v>
      </c>
      <c r="E4687" s="46">
        <f t="shared" si="146"/>
        <v>4.4466677783350228E-4</v>
      </c>
      <c r="F4687" s="73">
        <f>C4687-('Analyse France'!$F$11+'Analyse France'!$F$12*'CAC40'!E4687)</f>
        <v>4.6752452958299376E-4</v>
      </c>
    </row>
    <row r="4688" spans="1:6" x14ac:dyDescent="0.3">
      <c r="A4688" s="45">
        <v>42731.729169999999</v>
      </c>
      <c r="B4688" s="25">
        <v>4848.28</v>
      </c>
      <c r="C4688" s="46">
        <f t="shared" si="147"/>
        <v>1.7769769902140631E-3</v>
      </c>
      <c r="D4688" s="25">
        <v>360.48</v>
      </c>
      <c r="E4688" s="46">
        <f t="shared" si="146"/>
        <v>1.3889660536696713E-3</v>
      </c>
      <c r="F4688" s="73">
        <f>C4688-('Analyse France'!$F$11+'Analyse France'!$F$12*'CAC40'!E4688)</f>
        <v>2.184437788302334E-4</v>
      </c>
    </row>
    <row r="4689" spans="1:6" x14ac:dyDescent="0.3">
      <c r="A4689" s="45">
        <v>42732.729169999999</v>
      </c>
      <c r="B4689" s="25">
        <v>4848.01</v>
      </c>
      <c r="C4689" s="46">
        <f t="shared" si="147"/>
        <v>-5.5689852896168013E-5</v>
      </c>
      <c r="D4689" s="25">
        <v>361.53</v>
      </c>
      <c r="E4689" s="46">
        <f t="shared" si="146"/>
        <v>2.9127829560584573E-3</v>
      </c>
      <c r="F4689" s="73">
        <f>C4689-('Analyse France'!$F$11+'Analyse France'!$F$12*'CAC40'!E4689)</f>
        <v>-3.1980875737943081E-3</v>
      </c>
    </row>
    <row r="4690" spans="1:6" x14ac:dyDescent="0.3">
      <c r="A4690" s="45">
        <v>42733.729169999999</v>
      </c>
      <c r="B4690" s="25">
        <v>4838.47</v>
      </c>
      <c r="C4690" s="46">
        <f t="shared" si="147"/>
        <v>-1.9678177231482463E-3</v>
      </c>
      <c r="D4690" s="25">
        <v>360.26</v>
      </c>
      <c r="E4690" s="46">
        <f t="shared" si="146"/>
        <v>-3.5128481730423156E-3</v>
      </c>
      <c r="F4690" s="73">
        <f>C4690-('Analyse France'!$F$11+'Analyse France'!$F$12*'CAC40'!E4690)</f>
        <v>1.5686244353766352E-3</v>
      </c>
    </row>
    <row r="4691" spans="1:6" x14ac:dyDescent="0.3">
      <c r="A4691" s="45">
        <v>42734.729169999999</v>
      </c>
      <c r="B4691" s="25">
        <v>4862.3100000000004</v>
      </c>
      <c r="C4691" s="46">
        <f t="shared" si="147"/>
        <v>4.9271773928536433E-3</v>
      </c>
      <c r="D4691" s="25">
        <v>361.42</v>
      </c>
      <c r="E4691" s="46">
        <f t="shared" si="146"/>
        <v>3.2198967412424562E-3</v>
      </c>
      <c r="F4691" s="73">
        <f>C4691-('Analyse France'!$F$11+'Analyse France'!$F$12*'CAC40'!E4691)</f>
        <v>1.4655637451778179E-3</v>
      </c>
    </row>
    <row r="4692" spans="1:6" x14ac:dyDescent="0.3">
      <c r="A4692" s="45">
        <v>42737.729169999999</v>
      </c>
      <c r="B4692" s="25">
        <v>4882.38</v>
      </c>
      <c r="C4692" s="46">
        <f t="shared" si="147"/>
        <v>4.1276677134940432E-3</v>
      </c>
      <c r="D4692" s="25">
        <v>363.18</v>
      </c>
      <c r="E4692" s="46">
        <f t="shared" si="146"/>
        <v>4.8696807038901557E-3</v>
      </c>
      <c r="F4692" s="73">
        <f>C4692-('Analyse France'!$F$11+'Analyse France'!$F$12*'CAC40'!E4692)</f>
        <v>-1.0487413684017958E-3</v>
      </c>
    </row>
    <row r="4693" spans="1:6" x14ac:dyDescent="0.3">
      <c r="A4693" s="45">
        <v>42738.729169999999</v>
      </c>
      <c r="B4693" s="25">
        <v>4899.33</v>
      </c>
      <c r="C4693" s="46">
        <f t="shared" si="147"/>
        <v>3.4716675064210278E-3</v>
      </c>
      <c r="D4693" s="25">
        <v>365.71</v>
      </c>
      <c r="E4693" s="46">
        <f t="shared" si="146"/>
        <v>6.9662426345062922E-3</v>
      </c>
      <c r="F4693" s="73">
        <f>C4693-('Analyse France'!$F$11+'Analyse France'!$F$12*'CAC40'!E4693)</f>
        <v>-3.8839207332175231E-3</v>
      </c>
    </row>
    <row r="4694" spans="1:6" x14ac:dyDescent="0.3">
      <c r="A4694" s="45">
        <v>42739.729169999999</v>
      </c>
      <c r="B4694" s="25">
        <v>4899.3999999999996</v>
      </c>
      <c r="C4694" s="46">
        <f t="shared" si="147"/>
        <v>1.4287667905454882E-5</v>
      </c>
      <c r="D4694" s="25">
        <v>365.26</v>
      </c>
      <c r="E4694" s="46">
        <f t="shared" si="146"/>
        <v>-1.2304831697246277E-3</v>
      </c>
      <c r="F4694" s="73">
        <f>C4694-('Analyse France'!$F$11+'Analyse France'!$F$12*'CAC40'!E4694)</f>
        <v>1.1784258305595258E-3</v>
      </c>
    </row>
    <row r="4695" spans="1:6" x14ac:dyDescent="0.3">
      <c r="A4695" s="45">
        <v>42740.729169999999</v>
      </c>
      <c r="B4695" s="25">
        <v>4900.6400000000003</v>
      </c>
      <c r="C4695" s="46">
        <f t="shared" si="147"/>
        <v>2.530922153733961E-4</v>
      </c>
      <c r="D4695" s="25">
        <v>365.64</v>
      </c>
      <c r="E4695" s="46">
        <f t="shared" si="146"/>
        <v>1.0403548157476017E-3</v>
      </c>
      <c r="F4695" s="73">
        <f>C4695-('Analyse France'!$F$11+'Analyse France'!$F$12*'CAC40'!E4695)</f>
        <v>-9.4309236574058796E-4</v>
      </c>
    </row>
    <row r="4696" spans="1:6" x14ac:dyDescent="0.3">
      <c r="A4696" s="45">
        <v>42741.729169999999</v>
      </c>
      <c r="B4696" s="25">
        <v>4909.84</v>
      </c>
      <c r="C4696" s="46">
        <f t="shared" si="147"/>
        <v>1.8773058212804283E-3</v>
      </c>
      <c r="D4696" s="25">
        <v>365.45</v>
      </c>
      <c r="E4696" s="46">
        <f t="shared" si="146"/>
        <v>-5.1963680122524281E-4</v>
      </c>
      <c r="F4696" s="73">
        <f>C4696-('Analyse France'!$F$11+'Analyse France'!$F$12*'CAC40'!E4696)</f>
        <v>2.3025859669258066E-3</v>
      </c>
    </row>
    <row r="4697" spans="1:6" x14ac:dyDescent="0.3">
      <c r="A4697" s="45">
        <v>42744.729169999999</v>
      </c>
      <c r="B4697" s="25">
        <v>4887.57</v>
      </c>
      <c r="C4697" s="46">
        <f t="shared" si="147"/>
        <v>-4.5357893536246419E-3</v>
      </c>
      <c r="D4697" s="25">
        <v>363.67</v>
      </c>
      <c r="E4697" s="46">
        <f t="shared" si="146"/>
        <v>-4.8707073471062623E-3</v>
      </c>
      <c r="F4697" s="73">
        <f>C4697-('Analyse France'!$F$11+'Analyse France'!$F$12*'CAC40'!E4697)</f>
        <v>4.1201984732301775E-4</v>
      </c>
    </row>
    <row r="4698" spans="1:6" x14ac:dyDescent="0.3">
      <c r="A4698" s="45">
        <v>42745.729169999999</v>
      </c>
      <c r="B4698" s="25">
        <v>4888.2299999999996</v>
      </c>
      <c r="C4698" s="46">
        <f t="shared" si="147"/>
        <v>1.3503642914569625E-4</v>
      </c>
      <c r="D4698" s="25">
        <v>364.07</v>
      </c>
      <c r="E4698" s="46">
        <f t="shared" si="146"/>
        <v>1.0998982594110362E-3</v>
      </c>
      <c r="F4698" s="73">
        <f>C4698-('Analyse France'!$F$11+'Analyse France'!$F$12*'CAC40'!E4698)</f>
        <v>-1.123037967631139E-3</v>
      </c>
    </row>
    <row r="4699" spans="1:6" x14ac:dyDescent="0.3">
      <c r="A4699" s="45">
        <v>42746.729169999999</v>
      </c>
      <c r="B4699" s="25">
        <v>4888.71</v>
      </c>
      <c r="C4699" s="46">
        <f t="shared" si="147"/>
        <v>9.8195052196992094E-5</v>
      </c>
      <c r="D4699" s="25">
        <v>364.9</v>
      </c>
      <c r="E4699" s="46">
        <f t="shared" si="146"/>
        <v>2.2797813607273731E-3</v>
      </c>
      <c r="F4699" s="73">
        <f>C4699-('Analyse France'!$F$11+'Analyse France'!$F$12*'CAC40'!E4699)</f>
        <v>-2.3862569799906787E-3</v>
      </c>
    </row>
    <row r="4700" spans="1:6" x14ac:dyDescent="0.3">
      <c r="A4700" s="45">
        <v>42747.729169999999</v>
      </c>
      <c r="B4700" s="25">
        <v>4863.97</v>
      </c>
      <c r="C4700" s="46">
        <f t="shared" si="147"/>
        <v>-5.0606397188623919E-3</v>
      </c>
      <c r="D4700" s="25">
        <v>362.51</v>
      </c>
      <c r="E4700" s="46">
        <f t="shared" si="146"/>
        <v>-6.5497396546998488E-3</v>
      </c>
      <c r="F4700" s="73">
        <f>C4700-('Analyse France'!$F$11+'Analyse France'!$F$12*'CAC40'!E4700)</f>
        <v>1.6323658230344307E-3</v>
      </c>
    </row>
    <row r="4701" spans="1:6" x14ac:dyDescent="0.3">
      <c r="A4701" s="45">
        <v>42748.729169999999</v>
      </c>
      <c r="B4701" s="25">
        <v>4922.49</v>
      </c>
      <c r="C4701" s="46">
        <f t="shared" si="147"/>
        <v>1.2031324206358107E-2</v>
      </c>
      <c r="D4701" s="25">
        <v>365.94</v>
      </c>
      <c r="E4701" s="46">
        <f t="shared" si="146"/>
        <v>9.4618079501256336E-3</v>
      </c>
      <c r="F4701" s="73">
        <f>C4701-('Analyse France'!$F$11+'Analyse France'!$F$12*'CAC40'!E4701)</f>
        <v>2.0818302760896197E-3</v>
      </c>
    </row>
    <row r="4702" spans="1:6" x14ac:dyDescent="0.3">
      <c r="A4702" s="45">
        <v>42751.729169999999</v>
      </c>
      <c r="B4702" s="25">
        <v>4882.18</v>
      </c>
      <c r="C4702" s="46">
        <f t="shared" si="147"/>
        <v>-8.1889450257897067E-3</v>
      </c>
      <c r="D4702" s="25">
        <v>362.97</v>
      </c>
      <c r="E4702" s="46">
        <f t="shared" si="146"/>
        <v>-8.1160846040333467E-3</v>
      </c>
      <c r="F4702" s="73">
        <f>C4702-('Analyse France'!$F$11+'Analyse France'!$F$12*'CAC40'!E4702)</f>
        <v>1.3212893496847115E-4</v>
      </c>
    </row>
    <row r="4703" spans="1:6" x14ac:dyDescent="0.3">
      <c r="A4703" s="45">
        <v>42752.729169999999</v>
      </c>
      <c r="B4703" s="25">
        <v>4859.6899999999996</v>
      </c>
      <c r="C4703" s="46">
        <f t="shared" si="147"/>
        <v>-4.6065487138943206E-3</v>
      </c>
      <c r="D4703" s="25">
        <v>362.42</v>
      </c>
      <c r="E4703" s="46">
        <f t="shared" si="146"/>
        <v>-1.5152767446345861E-3</v>
      </c>
      <c r="F4703" s="73">
        <f>C4703-('Analyse France'!$F$11+'Analyse France'!$F$12*'CAC40'!E4703)</f>
        <v>-3.1463943860891288E-3</v>
      </c>
    </row>
    <row r="4704" spans="1:6" x14ac:dyDescent="0.3">
      <c r="A4704" s="45">
        <v>42753.729169999999</v>
      </c>
      <c r="B4704" s="25">
        <v>4853.3999999999996</v>
      </c>
      <c r="C4704" s="46">
        <f t="shared" si="147"/>
        <v>-1.2943212427130035E-3</v>
      </c>
      <c r="D4704" s="25">
        <v>363.07</v>
      </c>
      <c r="E4704" s="46">
        <f t="shared" si="146"/>
        <v>1.7934992550079354E-3</v>
      </c>
      <c r="F4704" s="73">
        <f>C4704-('Analyse France'!$F$11+'Analyse France'!$F$12*'CAC40'!E4704)</f>
        <v>-3.2733287115456517E-3</v>
      </c>
    </row>
    <row r="4705" spans="1:6" x14ac:dyDescent="0.3">
      <c r="A4705" s="45">
        <v>42754.729169999999</v>
      </c>
      <c r="B4705" s="25">
        <v>4841.1400000000003</v>
      </c>
      <c r="C4705" s="46">
        <f t="shared" si="147"/>
        <v>-2.5260642024146351E-3</v>
      </c>
      <c r="D4705" s="25">
        <v>362.85</v>
      </c>
      <c r="E4705" s="46">
        <f t="shared" si="146"/>
        <v>-6.0594375740208317E-4</v>
      </c>
      <c r="F4705" s="73">
        <f>C4705-('Analyse France'!$F$11+'Analyse France'!$F$12*'CAC40'!E4705)</f>
        <v>-2.0110760842442042E-3</v>
      </c>
    </row>
    <row r="4706" spans="1:6" x14ac:dyDescent="0.3">
      <c r="A4706" s="45">
        <v>42755.729169999999</v>
      </c>
      <c r="B4706" s="25">
        <v>4850.67</v>
      </c>
      <c r="C4706" s="46">
        <f t="shared" si="147"/>
        <v>1.9685445989994221E-3</v>
      </c>
      <c r="D4706" s="25">
        <v>362.58</v>
      </c>
      <c r="E4706" s="46">
        <f t="shared" si="146"/>
        <v>-7.4410913600675421E-4</v>
      </c>
      <c r="F4706" s="73">
        <f>C4706-('Analyse France'!$F$11+'Analyse France'!$F$12*'CAC40'!E4706)</f>
        <v>2.6271426477806063E-3</v>
      </c>
    </row>
    <row r="4707" spans="1:6" x14ac:dyDescent="0.3">
      <c r="A4707" s="45">
        <v>42758.729169999999</v>
      </c>
      <c r="B4707" s="25">
        <v>4821.41</v>
      </c>
      <c r="C4707" s="46">
        <f t="shared" si="147"/>
        <v>-6.032156382520415E-3</v>
      </c>
      <c r="D4707" s="25">
        <v>361.01</v>
      </c>
      <c r="E4707" s="46">
        <f t="shared" si="146"/>
        <v>-4.3300788791439393E-3</v>
      </c>
      <c r="F4707" s="73">
        <f>C4707-('Analyse France'!$F$11+'Analyse France'!$F$12*'CAC40'!E4707)</f>
        <v>-1.6462796827126768E-3</v>
      </c>
    </row>
    <row r="4708" spans="1:6" x14ac:dyDescent="0.3">
      <c r="A4708" s="45">
        <v>42759.729169999999</v>
      </c>
      <c r="B4708" s="25">
        <v>4830.03</v>
      </c>
      <c r="C4708" s="46">
        <f t="shared" si="147"/>
        <v>1.7878587384188016E-3</v>
      </c>
      <c r="D4708" s="25">
        <v>361.92</v>
      </c>
      <c r="E4708" s="46">
        <f t="shared" si="146"/>
        <v>2.5207057976233127E-3</v>
      </c>
      <c r="F4708" s="73">
        <f>C4708-('Analyse France'!$F$11+'Analyse France'!$F$12*'CAC40'!E4708)</f>
        <v>-9.4701161140007747E-4</v>
      </c>
    </row>
    <row r="4709" spans="1:6" x14ac:dyDescent="0.3">
      <c r="A4709" s="45">
        <v>42760.729169999999</v>
      </c>
      <c r="B4709" s="25">
        <v>4877.67</v>
      </c>
      <c r="C4709" s="46">
        <f t="shared" si="147"/>
        <v>9.8632927745792021E-3</v>
      </c>
      <c r="D4709" s="25">
        <v>366.59</v>
      </c>
      <c r="E4709" s="46">
        <f t="shared" si="146"/>
        <v>1.2903404067197144E-2</v>
      </c>
      <c r="F4709" s="73">
        <f>C4709-('Analyse France'!$F$11+'Analyse France'!$F$12*'CAC40'!E4709)</f>
        <v>-3.6634169861257514E-3</v>
      </c>
    </row>
    <row r="4710" spans="1:6" x14ac:dyDescent="0.3">
      <c r="A4710" s="45">
        <v>42761.729169999999</v>
      </c>
      <c r="B4710" s="25">
        <v>4867.24</v>
      </c>
      <c r="C4710" s="46">
        <f t="shared" si="147"/>
        <v>-2.1383160402406176E-3</v>
      </c>
      <c r="D4710" s="25">
        <v>367.5</v>
      </c>
      <c r="E4710" s="46">
        <f t="shared" si="146"/>
        <v>2.4823372159634705E-3</v>
      </c>
      <c r="F4710" s="73">
        <f>C4710-('Analyse France'!$F$11+'Analyse France'!$F$12*'CAC40'!E4710)</f>
        <v>-4.8333058540999865E-3</v>
      </c>
    </row>
    <row r="4711" spans="1:6" x14ac:dyDescent="0.3">
      <c r="A4711" s="45">
        <v>42762.729169999999</v>
      </c>
      <c r="B4711" s="25">
        <v>4839.9799999999996</v>
      </c>
      <c r="C4711" s="46">
        <f t="shared" si="147"/>
        <v>-5.6007100533361776E-3</v>
      </c>
      <c r="D4711" s="25">
        <v>366.38</v>
      </c>
      <c r="E4711" s="46">
        <f t="shared" si="146"/>
        <v>-3.0476190476190768E-3</v>
      </c>
      <c r="F4711" s="73">
        <f>C4711-('Analyse France'!$F$11+'Analyse France'!$F$12*'CAC40'!E4711)</f>
        <v>-2.5478298630471938E-3</v>
      </c>
    </row>
    <row r="4712" spans="1:6" x14ac:dyDescent="0.3">
      <c r="A4712" s="45">
        <v>42765.729169999999</v>
      </c>
      <c r="B4712" s="25">
        <v>4784.6400000000003</v>
      </c>
      <c r="C4712" s="46">
        <f t="shared" si="147"/>
        <v>-1.1433931545171472E-2</v>
      </c>
      <c r="D4712" s="25">
        <v>362.55</v>
      </c>
      <c r="E4712" s="46">
        <f t="shared" si="146"/>
        <v>-1.0453627381407204E-2</v>
      </c>
      <c r="F4712" s="73">
        <f>C4712-('Analyse France'!$F$11+'Analyse France'!$F$12*'CAC40'!E4712)</f>
        <v>-6.8320147628768077E-4</v>
      </c>
    </row>
    <row r="4713" spans="1:6" x14ac:dyDescent="0.3">
      <c r="A4713" s="45">
        <v>42766.729169999999</v>
      </c>
      <c r="B4713" s="25">
        <v>4748.8999999999996</v>
      </c>
      <c r="C4713" s="46">
        <f t="shared" si="147"/>
        <v>-7.4697364901018526E-3</v>
      </c>
      <c r="D4713" s="25">
        <v>360.12</v>
      </c>
      <c r="E4713" s="46">
        <f t="shared" si="146"/>
        <v>-6.7025237898220569E-3</v>
      </c>
      <c r="F4713" s="73">
        <f>C4713-('Analyse France'!$F$11+'Analyse France'!$F$12*'CAC40'!E4713)</f>
        <v>-6.1792619360652619E-4</v>
      </c>
    </row>
    <row r="4714" spans="1:6" x14ac:dyDescent="0.3">
      <c r="A4714" s="45">
        <v>42767.729169999999</v>
      </c>
      <c r="B4714" s="25">
        <v>4794.58</v>
      </c>
      <c r="C4714" s="46">
        <f t="shared" si="147"/>
        <v>9.6190696792941566E-3</v>
      </c>
      <c r="D4714" s="25">
        <v>363.2</v>
      </c>
      <c r="E4714" s="46">
        <f t="shared" si="146"/>
        <v>8.5527046540041507E-3</v>
      </c>
      <c r="F4714" s="73">
        <f>C4714-('Analyse France'!$F$11+'Analyse France'!$F$12*'CAC40'!E4714)</f>
        <v>6.1450321632969089E-4</v>
      </c>
    </row>
    <row r="4715" spans="1:6" x14ac:dyDescent="0.3">
      <c r="A4715" s="45">
        <v>42768.729169999999</v>
      </c>
      <c r="B4715" s="25">
        <v>4794.29</v>
      </c>
      <c r="C4715" s="46">
        <f t="shared" si="147"/>
        <v>-6.0484964272133901E-5</v>
      </c>
      <c r="D4715" s="25">
        <v>361.95</v>
      </c>
      <c r="E4715" s="46">
        <f t="shared" si="146"/>
        <v>-3.4416299559471009E-3</v>
      </c>
      <c r="F4715" s="73">
        <f>C4715-('Analyse France'!$F$11+'Analyse France'!$F$12*'CAC40'!E4715)</f>
        <v>3.4019325484365955E-3</v>
      </c>
    </row>
    <row r="4716" spans="1:6" x14ac:dyDescent="0.3">
      <c r="A4716" s="45">
        <v>42769.729169999999</v>
      </c>
      <c r="B4716" s="25">
        <v>4825.42</v>
      </c>
      <c r="C4716" s="46">
        <f t="shared" si="147"/>
        <v>6.4931407987418588E-3</v>
      </c>
      <c r="D4716" s="25">
        <v>364.07</v>
      </c>
      <c r="E4716" s="46">
        <f t="shared" si="146"/>
        <v>5.8571625915182501E-3</v>
      </c>
      <c r="F4716" s="73">
        <f>C4716-('Analyse France'!$F$11+'Analyse France'!$F$12*'CAC40'!E4716)</f>
        <v>2.9033706723260479E-4</v>
      </c>
    </row>
    <row r="4717" spans="1:6" x14ac:dyDescent="0.3">
      <c r="A4717" s="45">
        <v>42772.729169999999</v>
      </c>
      <c r="B4717" s="25">
        <v>4778.08</v>
      </c>
      <c r="C4717" s="46">
        <f t="shared" si="147"/>
        <v>-9.81054498883005E-3</v>
      </c>
      <c r="D4717" s="25">
        <v>361.6</v>
      </c>
      <c r="E4717" s="46">
        <f t="shared" si="146"/>
        <v>-6.7844095915620128E-3</v>
      </c>
      <c r="F4717" s="73">
        <f>C4717-('Analyse France'!$F$11+'Analyse France'!$F$12*'CAC40'!E4717)</f>
        <v>-2.8736220944853849E-3</v>
      </c>
    </row>
    <row r="4718" spans="1:6" x14ac:dyDescent="0.3">
      <c r="A4718" s="45">
        <v>42773.729169999999</v>
      </c>
      <c r="B4718" s="25">
        <v>4754.47</v>
      </c>
      <c r="C4718" s="46">
        <f t="shared" si="147"/>
        <v>-4.9413153400528209E-3</v>
      </c>
      <c r="D4718" s="25">
        <v>362.74</v>
      </c>
      <c r="E4718" s="46">
        <f t="shared" si="146"/>
        <v>3.1526548672566879E-3</v>
      </c>
      <c r="F4718" s="73">
        <f>C4718-('Analyse France'!$F$11+'Analyse France'!$F$12*'CAC40'!E4718)</f>
        <v>-8.3330373770027534E-3</v>
      </c>
    </row>
    <row r="4719" spans="1:6" x14ac:dyDescent="0.3">
      <c r="A4719" s="45">
        <v>42774.729169999999</v>
      </c>
      <c r="B4719" s="25">
        <v>4766.6000000000004</v>
      </c>
      <c r="C4719" s="46">
        <f t="shared" si="147"/>
        <v>2.5512833186454031E-3</v>
      </c>
      <c r="D4719" s="25">
        <v>363.94</v>
      </c>
      <c r="E4719" s="46">
        <f t="shared" si="146"/>
        <v>3.308154601091573E-3</v>
      </c>
      <c r="F4719" s="73">
        <f>C4719-('Analyse France'!$F$11+'Analyse France'!$F$12*'CAC40'!E4719)</f>
        <v>-1.0020660826380685E-3</v>
      </c>
    </row>
    <row r="4720" spans="1:6" x14ac:dyDescent="0.3">
      <c r="A4720" s="45">
        <v>42775.729169999999</v>
      </c>
      <c r="B4720" s="25">
        <v>4826.24</v>
      </c>
      <c r="C4720" s="46">
        <f t="shared" si="147"/>
        <v>1.2512063105777571E-2</v>
      </c>
      <c r="D4720" s="25">
        <v>366.79</v>
      </c>
      <c r="E4720" s="46">
        <f t="shared" si="146"/>
        <v>7.8309611474418617E-3</v>
      </c>
      <c r="F4720" s="73">
        <f>C4720-('Analyse France'!$F$11+'Analyse France'!$F$12*'CAC40'!E4720)</f>
        <v>4.257681211066934E-3</v>
      </c>
    </row>
    <row r="4721" spans="1:6" x14ac:dyDescent="0.3">
      <c r="A4721" s="45">
        <v>42776.729169999999</v>
      </c>
      <c r="B4721" s="25">
        <v>4828.32</v>
      </c>
      <c r="C4721" s="46">
        <f t="shared" si="147"/>
        <v>4.30977323962356E-4</v>
      </c>
      <c r="D4721" s="25">
        <v>367.39</v>
      </c>
      <c r="E4721" s="46">
        <f t="shared" ref="E4721:E4783" si="148">D4721/D4720-1</f>
        <v>1.6358134082170572E-3</v>
      </c>
      <c r="F4721" s="73">
        <f>C4721-('Analyse France'!$F$11+'Analyse France'!$F$12*'CAC40'!E4721)</f>
        <v>-1.3841305215013284E-3</v>
      </c>
    </row>
    <row r="4722" spans="1:6" x14ac:dyDescent="0.3">
      <c r="A4722" s="45">
        <v>42779.729169999999</v>
      </c>
      <c r="B4722" s="25">
        <v>4888.1899999999996</v>
      </c>
      <c r="C4722" s="46">
        <f t="shared" si="147"/>
        <v>1.2399758093912583E-2</v>
      </c>
      <c r="D4722" s="25">
        <v>370.13</v>
      </c>
      <c r="E4722" s="46">
        <f t="shared" si="148"/>
        <v>7.4580146438389949E-3</v>
      </c>
      <c r="F4722" s="73">
        <f>C4722-('Analyse France'!$F$11+'Analyse France'!$F$12*'CAC40'!E4722)</f>
        <v>4.5330190518819737E-3</v>
      </c>
    </row>
    <row r="4723" spans="1:6" x14ac:dyDescent="0.3">
      <c r="A4723" s="45">
        <v>42780.729169999999</v>
      </c>
      <c r="B4723" s="25">
        <v>4895.82</v>
      </c>
      <c r="C4723" s="46">
        <f t="shared" si="147"/>
        <v>1.5609049566405186E-3</v>
      </c>
      <c r="D4723" s="25">
        <v>370.2</v>
      </c>
      <c r="E4723" s="46">
        <f t="shared" si="148"/>
        <v>1.8912274065874257E-4</v>
      </c>
      <c r="F4723" s="73">
        <f>C4723-('Analyse France'!$F$11+'Analyse France'!$F$12*'CAC40'!E4723)</f>
        <v>1.2494961454893986E-3</v>
      </c>
    </row>
    <row r="4724" spans="1:6" x14ac:dyDescent="0.3">
      <c r="A4724" s="45">
        <v>42781.729169999999</v>
      </c>
      <c r="B4724" s="25">
        <v>4924.8599999999997</v>
      </c>
      <c r="C4724" s="46">
        <f t="shared" si="147"/>
        <v>5.9315906222041637E-3</v>
      </c>
      <c r="D4724" s="25">
        <v>371.47</v>
      </c>
      <c r="E4724" s="46">
        <f t="shared" si="148"/>
        <v>3.4305780659105167E-3</v>
      </c>
      <c r="F4724" s="73">
        <f>C4724-('Analyse France'!$F$11+'Analyse France'!$F$12*'CAC40'!E4724)</f>
        <v>2.250993530758881E-3</v>
      </c>
    </row>
    <row r="4725" spans="1:6" x14ac:dyDescent="0.3">
      <c r="A4725" s="45">
        <v>42782.729169999999</v>
      </c>
      <c r="B4725" s="25">
        <v>4899.46</v>
      </c>
      <c r="C4725" s="46">
        <f t="shared" si="147"/>
        <v>-5.1575070154278313E-3</v>
      </c>
      <c r="D4725" s="25">
        <v>370.1</v>
      </c>
      <c r="E4725" s="46">
        <f t="shared" si="148"/>
        <v>-3.6880501790185205E-3</v>
      </c>
      <c r="F4725" s="73">
        <f>C4725-('Analyse France'!$F$11+'Analyse France'!$F$12*'CAC40'!E4725)</f>
        <v>-1.4389588316800947E-3</v>
      </c>
    </row>
    <row r="4726" spans="1:6" x14ac:dyDescent="0.3">
      <c r="A4726" s="45">
        <v>42783.729169999999</v>
      </c>
      <c r="B4726" s="25">
        <v>4867.58</v>
      </c>
      <c r="C4726" s="46">
        <f t="shared" ref="C4726:C4789" si="149">B4726/B4725-1</f>
        <v>-6.506839529254238E-3</v>
      </c>
      <c r="D4726" s="25">
        <v>370.22</v>
      </c>
      <c r="E4726" s="46">
        <f t="shared" si="148"/>
        <v>3.2423669278580647E-4</v>
      </c>
      <c r="F4726" s="73">
        <f>C4726-('Analyse France'!$F$11+'Analyse France'!$F$12*'CAC40'!E4726)</f>
        <v>-6.9586865998699926E-3</v>
      </c>
    </row>
    <row r="4727" spans="1:6" x14ac:dyDescent="0.3">
      <c r="A4727" s="45">
        <v>42786.729169999999</v>
      </c>
      <c r="B4727" s="25">
        <v>4864.99</v>
      </c>
      <c r="C4727" s="46">
        <f t="shared" si="149"/>
        <v>-5.3209192247483106E-4</v>
      </c>
      <c r="D4727" s="25">
        <v>371.04</v>
      </c>
      <c r="E4727" s="46">
        <f t="shared" si="148"/>
        <v>2.2148992490951258E-3</v>
      </c>
      <c r="F4727" s="73">
        <f>C4727-('Analyse France'!$F$11+'Analyse France'!$F$12*'CAC40'!E4727)</f>
        <v>-2.9491050952066412E-3</v>
      </c>
    </row>
    <row r="4728" spans="1:6" x14ac:dyDescent="0.3">
      <c r="A4728" s="45">
        <v>42787.729169999999</v>
      </c>
      <c r="B4728" s="25">
        <v>4888.76</v>
      </c>
      <c r="C4728" s="46">
        <f t="shared" si="149"/>
        <v>4.8859298785814964E-3</v>
      </c>
      <c r="D4728" s="25">
        <v>373.4</v>
      </c>
      <c r="E4728" s="46">
        <f t="shared" si="148"/>
        <v>6.3605002156099655E-3</v>
      </c>
      <c r="F4728" s="73">
        <f>C4728-('Analyse France'!$F$11+'Analyse France'!$F$12*'CAC40'!E4728)</f>
        <v>-1.840046025288083E-3</v>
      </c>
    </row>
    <row r="4729" spans="1:6" x14ac:dyDescent="0.3">
      <c r="A4729" s="45">
        <v>42788.729169999999</v>
      </c>
      <c r="B4729" s="25">
        <v>4895.88</v>
      </c>
      <c r="C4729" s="46">
        <f t="shared" si="149"/>
        <v>1.4564020324172589E-3</v>
      </c>
      <c r="D4729" s="25">
        <v>373.38</v>
      </c>
      <c r="E4729" s="46">
        <f t="shared" si="148"/>
        <v>-5.3561863952777955E-5</v>
      </c>
      <c r="F4729" s="73">
        <f>C4729-('Analyse France'!$F$11+'Analyse France'!$F$12*'CAC40'!E4729)</f>
        <v>1.3972410678723382E-3</v>
      </c>
    </row>
    <row r="4730" spans="1:6" x14ac:dyDescent="0.3">
      <c r="A4730" s="45">
        <v>42789.729169999999</v>
      </c>
      <c r="B4730" s="25">
        <v>4891.29</v>
      </c>
      <c r="C4730" s="46">
        <f t="shared" si="149"/>
        <v>-9.3752297850435706E-4</v>
      </c>
      <c r="D4730" s="25">
        <v>372.85</v>
      </c>
      <c r="E4730" s="46">
        <f t="shared" si="148"/>
        <v>-1.4194654239647608E-3</v>
      </c>
      <c r="F4730" s="73">
        <f>C4730-('Analyse France'!$F$11+'Analyse France'!$F$12*'CAC40'!E4730)</f>
        <v>4.230444828074002E-4</v>
      </c>
    </row>
    <row r="4731" spans="1:6" x14ac:dyDescent="0.3">
      <c r="A4731" s="45">
        <v>42790.729169999999</v>
      </c>
      <c r="B4731" s="25">
        <v>4845.24</v>
      </c>
      <c r="C4731" s="46">
        <f t="shared" si="149"/>
        <v>-9.4146942831032643E-3</v>
      </c>
      <c r="D4731" s="25">
        <v>370.01</v>
      </c>
      <c r="E4731" s="46">
        <f t="shared" si="148"/>
        <v>-7.6170041571678171E-3</v>
      </c>
      <c r="F4731" s="73">
        <f>C4731-('Analyse France'!$F$11+'Analyse France'!$F$12*'CAC40'!E4731)</f>
        <v>-1.6123675589347838E-3</v>
      </c>
    </row>
    <row r="4732" spans="1:6" x14ac:dyDescent="0.3">
      <c r="A4732" s="45">
        <v>42793.729169999999</v>
      </c>
      <c r="B4732" s="25">
        <v>4845.18</v>
      </c>
      <c r="C4732" s="46">
        <f t="shared" si="149"/>
        <v>-1.2383287515072006E-5</v>
      </c>
      <c r="D4732" s="25">
        <v>369.52</v>
      </c>
      <c r="E4732" s="46">
        <f t="shared" si="148"/>
        <v>-1.324288532742357E-3</v>
      </c>
      <c r="F4732" s="73">
        <f>C4732-('Analyse France'!$F$11+'Analyse France'!$F$12*'CAC40'!E4732)</f>
        <v>1.2492567371100642E-3</v>
      </c>
    </row>
    <row r="4733" spans="1:6" x14ac:dyDescent="0.3">
      <c r="A4733" s="45">
        <v>42794.729169999999</v>
      </c>
      <c r="B4733" s="25">
        <v>4858.58</v>
      </c>
      <c r="C4733" s="46">
        <f t="shared" si="149"/>
        <v>2.7656351260427758E-3</v>
      </c>
      <c r="D4733" s="25">
        <v>370.24</v>
      </c>
      <c r="E4733" s="46">
        <f t="shared" si="148"/>
        <v>1.9484736956052462E-3</v>
      </c>
      <c r="F4733" s="73">
        <f>C4733-('Analyse France'!$F$11+'Analyse France'!$F$12*'CAC40'!E4733)</f>
        <v>6.2554628584646482E-4</v>
      </c>
    </row>
    <row r="4734" spans="1:6" x14ac:dyDescent="0.3">
      <c r="A4734" s="45">
        <v>42795.729169999999</v>
      </c>
      <c r="B4734" s="25">
        <v>4960.83</v>
      </c>
      <c r="C4734" s="46">
        <f t="shared" si="149"/>
        <v>2.1045243672019431E-2</v>
      </c>
      <c r="D4734" s="25">
        <v>375.69</v>
      </c>
      <c r="E4734" s="46">
        <f t="shared" si="148"/>
        <v>1.4720181503889318E-2</v>
      </c>
      <c r="F4734" s="73">
        <f>C4734-('Analyse France'!$F$11+'Analyse France'!$F$12*'CAC40'!E4734)</f>
        <v>5.6301644496342691E-3</v>
      </c>
    </row>
    <row r="4735" spans="1:6" x14ac:dyDescent="0.3">
      <c r="A4735" s="45">
        <v>42796.729169999999</v>
      </c>
      <c r="B4735" s="25">
        <v>4963.8</v>
      </c>
      <c r="C4735" s="46">
        <f t="shared" si="149"/>
        <v>5.9869013854552122E-4</v>
      </c>
      <c r="D4735" s="25">
        <v>375.61</v>
      </c>
      <c r="E4735" s="46">
        <f t="shared" si="148"/>
        <v>-2.1294152093476182E-4</v>
      </c>
      <c r="F4735" s="73">
        <f>C4735-('Analyse France'!$F$11+'Analyse France'!$F$12*'CAC40'!E4735)</f>
        <v>7.0518935393206232E-4</v>
      </c>
    </row>
    <row r="4736" spans="1:6" x14ac:dyDescent="0.3">
      <c r="A4736" s="45">
        <v>42797.729169999999</v>
      </c>
      <c r="B4736" s="25">
        <v>4995.13</v>
      </c>
      <c r="C4736" s="46">
        <f t="shared" si="149"/>
        <v>6.3116966839920075E-3</v>
      </c>
      <c r="D4736" s="25">
        <v>375.23</v>
      </c>
      <c r="E4736" s="46">
        <f t="shared" si="148"/>
        <v>-1.011687654748239E-3</v>
      </c>
      <c r="F4736" s="73">
        <f>C4736-('Analyse France'!$F$11+'Analyse France'!$F$12*'CAC40'!E4736)</f>
        <v>7.2484174643682227E-3</v>
      </c>
    </row>
    <row r="4737" spans="1:6" x14ac:dyDescent="0.3">
      <c r="A4737" s="45">
        <v>42800.729169999999</v>
      </c>
      <c r="B4737" s="25">
        <v>4972.1899999999996</v>
      </c>
      <c r="C4737" s="46">
        <f t="shared" si="149"/>
        <v>-4.5924730687690873E-3</v>
      </c>
      <c r="D4737" s="25">
        <v>373.27</v>
      </c>
      <c r="E4737" s="46">
        <f t="shared" si="148"/>
        <v>-5.2234629427285739E-3</v>
      </c>
      <c r="F4737" s="73">
        <f>C4737-('Analyse France'!$F$11+'Analyse France'!$F$12*'CAC40'!E4737)</f>
        <v>7.2199243292106821E-4</v>
      </c>
    </row>
    <row r="4738" spans="1:6" x14ac:dyDescent="0.3">
      <c r="A4738" s="45">
        <v>42801.729169999999</v>
      </c>
      <c r="B4738" s="25">
        <v>4955</v>
      </c>
      <c r="C4738" s="46">
        <f t="shared" si="149"/>
        <v>-3.4572291083002638E-3</v>
      </c>
      <c r="D4738" s="25">
        <v>372.27</v>
      </c>
      <c r="E4738" s="46">
        <f t="shared" si="148"/>
        <v>-2.6790259061805211E-3</v>
      </c>
      <c r="F4738" s="73">
        <f>C4738-('Analyse France'!$F$11+'Analyse France'!$F$12*'CAC40'!E4738)</f>
        <v>-7.8746685971394122E-4</v>
      </c>
    </row>
    <row r="4739" spans="1:6" x14ac:dyDescent="0.3">
      <c r="A4739" s="45">
        <v>42802.729169999999</v>
      </c>
      <c r="B4739" s="25">
        <v>4960.4799999999996</v>
      </c>
      <c r="C4739" s="46">
        <f t="shared" si="149"/>
        <v>1.1059535822399713E-3</v>
      </c>
      <c r="D4739" s="25">
        <v>372.58</v>
      </c>
      <c r="E4739" s="46">
        <f t="shared" si="148"/>
        <v>8.3272893330099684E-4</v>
      </c>
      <c r="F4739" s="73">
        <f>C4739-('Analyse France'!$F$11+'Analyse France'!$F$12*'CAC40'!E4739)</f>
        <v>1.2557659976086886E-4</v>
      </c>
    </row>
    <row r="4740" spans="1:6" x14ac:dyDescent="0.3">
      <c r="A4740" s="45">
        <v>42803.729169999999</v>
      </c>
      <c r="B4740" s="25">
        <v>4981.51</v>
      </c>
      <c r="C4740" s="46">
        <f t="shared" si="149"/>
        <v>4.2395090797666679E-3</v>
      </c>
      <c r="D4740" s="25">
        <v>372.89</v>
      </c>
      <c r="E4740" s="46">
        <f t="shared" si="148"/>
        <v>8.3203607278981018E-4</v>
      </c>
      <c r="F4740" s="73">
        <f>C4740-('Analyse France'!$F$11+'Analyse France'!$F$12*'CAC40'!E4740)</f>
        <v>3.2598522606956445E-3</v>
      </c>
    </row>
    <row r="4741" spans="1:6" x14ac:dyDescent="0.3">
      <c r="A4741" s="45">
        <v>42804.729169999999</v>
      </c>
      <c r="B4741" s="25">
        <v>4993.32</v>
      </c>
      <c r="C4741" s="46">
        <f t="shared" si="149"/>
        <v>2.3707670967236805E-3</v>
      </c>
      <c r="D4741" s="25">
        <v>373.23</v>
      </c>
      <c r="E4741" s="46">
        <f t="shared" si="148"/>
        <v>9.1179704470500944E-4</v>
      </c>
      <c r="F4741" s="73">
        <f>C4741-('Analyse France'!$F$11+'Analyse France'!$F$12*'CAC40'!E4741)</f>
        <v>1.30820624078129E-3</v>
      </c>
    </row>
    <row r="4742" spans="1:6" x14ac:dyDescent="0.3">
      <c r="A4742" s="45">
        <v>42807.729169999999</v>
      </c>
      <c r="B4742" s="25">
        <v>4999.6000000000004</v>
      </c>
      <c r="C4742" s="46">
        <f t="shared" si="149"/>
        <v>1.2576802608286197E-3</v>
      </c>
      <c r="D4742" s="25">
        <v>374.64</v>
      </c>
      <c r="E4742" s="46">
        <f t="shared" si="148"/>
        <v>3.7778313640381977E-3</v>
      </c>
      <c r="F4742" s="73">
        <f>C4742-('Analyse France'!$F$11+'Analyse France'!$F$12*'CAC40'!E4742)</f>
        <v>-2.783854010046832E-3</v>
      </c>
    </row>
    <row r="4743" spans="1:6" x14ac:dyDescent="0.3">
      <c r="A4743" s="45">
        <v>42808.729169999999</v>
      </c>
      <c r="B4743" s="25">
        <v>4974.26</v>
      </c>
      <c r="C4743" s="46">
        <f t="shared" si="149"/>
        <v>-5.0684054724378091E-3</v>
      </c>
      <c r="D4743" s="25">
        <v>373.46</v>
      </c>
      <c r="E4743" s="46">
        <f t="shared" si="148"/>
        <v>-3.1496903694213652E-3</v>
      </c>
      <c r="F4743" s="73">
        <f>C4743-('Analyse France'!$F$11+'Analyse France'!$F$12*'CAC40'!E4743)</f>
        <v>-1.9094317325967602E-3</v>
      </c>
    </row>
    <row r="4744" spans="1:6" x14ac:dyDescent="0.3">
      <c r="A4744" s="45">
        <v>42809.729169999999</v>
      </c>
      <c r="B4744" s="25">
        <v>4985.4799999999996</v>
      </c>
      <c r="C4744" s="46">
        <f t="shared" si="149"/>
        <v>2.2556118900096678E-3</v>
      </c>
      <c r="D4744" s="25">
        <v>375.1</v>
      </c>
      <c r="E4744" s="46">
        <f t="shared" si="148"/>
        <v>4.3913672146951299E-3</v>
      </c>
      <c r="F4744" s="73">
        <f>C4744-('Analyse France'!$F$11+'Analyse France'!$F$12*'CAC40'!E4744)</f>
        <v>-2.4236352567676249E-3</v>
      </c>
    </row>
    <row r="4745" spans="1:6" x14ac:dyDescent="0.3">
      <c r="A4745" s="45">
        <v>42810.729169999999</v>
      </c>
      <c r="B4745" s="25">
        <v>5013.38</v>
      </c>
      <c r="C4745" s="46">
        <f t="shared" si="149"/>
        <v>5.5962515143979097E-3</v>
      </c>
      <c r="D4745" s="25">
        <v>377.73</v>
      </c>
      <c r="E4745" s="46">
        <f t="shared" si="148"/>
        <v>7.0114636097040606E-3</v>
      </c>
      <c r="F4745" s="73">
        <f>C4745-('Analyse France'!$F$11+'Analyse France'!$F$12*'CAC40'!E4745)</f>
        <v>-1.8063396805098027E-3</v>
      </c>
    </row>
    <row r="4746" spans="1:6" x14ac:dyDescent="0.3">
      <c r="A4746" s="45">
        <v>42811.729169999999</v>
      </c>
      <c r="B4746" s="25">
        <v>5029.24</v>
      </c>
      <c r="C4746" s="46">
        <f t="shared" si="149"/>
        <v>3.1635343819937933E-3</v>
      </c>
      <c r="D4746" s="25">
        <v>378.32</v>
      </c>
      <c r="E4746" s="46">
        <f t="shared" si="148"/>
        <v>1.5619622481666262E-3</v>
      </c>
      <c r="F4746" s="73">
        <f>C4746-('Analyse France'!$F$11+'Analyse France'!$F$12*'CAC40'!E4746)</f>
        <v>1.4251878791868102E-3</v>
      </c>
    </row>
    <row r="4747" spans="1:6" x14ac:dyDescent="0.3">
      <c r="A4747" s="45">
        <v>42814.729169999999</v>
      </c>
      <c r="B4747" s="25">
        <v>5012.16</v>
      </c>
      <c r="C4747" s="46">
        <f t="shared" si="149"/>
        <v>-3.3961393769237347E-3</v>
      </c>
      <c r="D4747" s="25">
        <v>377.68</v>
      </c>
      <c r="E4747" s="46">
        <f t="shared" si="148"/>
        <v>-1.6916895749629068E-3</v>
      </c>
      <c r="F4747" s="73">
        <f>C4747-('Analyse France'!$F$11+'Analyse France'!$F$12*'CAC40'!E4747)</f>
        <v>-1.7526204857369592E-3</v>
      </c>
    </row>
    <row r="4748" spans="1:6" x14ac:dyDescent="0.3">
      <c r="A4748" s="45">
        <v>42815.729169999999</v>
      </c>
      <c r="B4748" s="25">
        <v>5002.43</v>
      </c>
      <c r="C4748" s="46">
        <f t="shared" si="149"/>
        <v>-1.9412788099341105E-3</v>
      </c>
      <c r="D4748" s="25">
        <v>375.67</v>
      </c>
      <c r="E4748" s="46">
        <f t="shared" si="148"/>
        <v>-5.3219656852361297E-3</v>
      </c>
      <c r="F4748" s="73">
        <f>C4748-('Analyse France'!$F$11+'Analyse France'!$F$12*'CAC40'!E4748)</f>
        <v>3.4755710383943912E-3</v>
      </c>
    </row>
    <row r="4749" spans="1:6" x14ac:dyDescent="0.3">
      <c r="A4749" s="45">
        <v>42816.729169999999</v>
      </c>
      <c r="B4749" s="25">
        <v>4994.7</v>
      </c>
      <c r="C4749" s="46">
        <f t="shared" si="149"/>
        <v>-1.5452490089816751E-3</v>
      </c>
      <c r="D4749" s="25">
        <v>374.03</v>
      </c>
      <c r="E4749" s="46">
        <f t="shared" si="148"/>
        <v>-4.3655335800037998E-3</v>
      </c>
      <c r="F4749" s="73">
        <f>C4749-('Analyse France'!$F$11+'Analyse France'!$F$12*'CAC40'!E4749)</f>
        <v>2.8774795214491179E-3</v>
      </c>
    </row>
    <row r="4750" spans="1:6" x14ac:dyDescent="0.3">
      <c r="A4750" s="45">
        <v>42817.729169999999</v>
      </c>
      <c r="B4750" s="25">
        <v>5032.76</v>
      </c>
      <c r="C4750" s="46">
        <f t="shared" si="149"/>
        <v>7.6200772819188245E-3</v>
      </c>
      <c r="D4750" s="25">
        <v>377.2</v>
      </c>
      <c r="E4750" s="46">
        <f t="shared" si="148"/>
        <v>8.4752559955083573E-3</v>
      </c>
      <c r="F4750" s="73">
        <f>C4750-('Analyse France'!$F$11+'Analyse France'!$F$12*'CAC40'!E4750)</f>
        <v>-1.3039885767350563E-3</v>
      </c>
    </row>
    <row r="4751" spans="1:6" x14ac:dyDescent="0.3">
      <c r="A4751" s="45">
        <v>42818.729169999999</v>
      </c>
      <c r="B4751" s="25">
        <v>5020.8999999999996</v>
      </c>
      <c r="C4751" s="46">
        <f t="shared" si="149"/>
        <v>-2.356559820059112E-3</v>
      </c>
      <c r="D4751" s="25">
        <v>376.51</v>
      </c>
      <c r="E4751" s="46">
        <f t="shared" si="148"/>
        <v>-1.8292682926829285E-3</v>
      </c>
      <c r="F4751" s="73">
        <f>C4751-('Analyse France'!$F$11+'Analyse France'!$F$12*'CAC40'!E4751)</f>
        <v>-5.7004077713518667E-4</v>
      </c>
    </row>
    <row r="4752" spans="1:6" x14ac:dyDescent="0.3">
      <c r="A4752" s="45">
        <v>42821.729169999999</v>
      </c>
      <c r="B4752" s="25">
        <v>5017.43</v>
      </c>
      <c r="C4752" s="46">
        <f t="shared" si="149"/>
        <v>-6.9111115537046075E-4</v>
      </c>
      <c r="D4752" s="25">
        <v>375.01</v>
      </c>
      <c r="E4752" s="46">
        <f t="shared" si="148"/>
        <v>-3.9839579294043137E-3</v>
      </c>
      <c r="F4752" s="73">
        <f>C4752-('Analyse France'!$F$11+'Analyse France'!$F$12*'CAC40'!E4752)</f>
        <v>3.3350053347739059E-3</v>
      </c>
    </row>
    <row r="4753" spans="1:6" x14ac:dyDescent="0.3">
      <c r="A4753" s="45">
        <v>42822.729169999999</v>
      </c>
      <c r="B4753" s="25">
        <v>5046.2</v>
      </c>
      <c r="C4753" s="46">
        <f t="shared" si="149"/>
        <v>5.7340112368282625E-3</v>
      </c>
      <c r="D4753" s="25">
        <v>377.3</v>
      </c>
      <c r="E4753" s="46">
        <f t="shared" si="148"/>
        <v>6.1065038265646354E-3</v>
      </c>
      <c r="F4753" s="73">
        <f>C4753-('Analyse France'!$F$11+'Analyse France'!$F$12*'CAC40'!E4753)</f>
        <v>-7.2795928324288599E-4</v>
      </c>
    </row>
    <row r="4754" spans="1:6" x14ac:dyDescent="0.3">
      <c r="A4754" s="45">
        <v>42823.729169999999</v>
      </c>
      <c r="B4754" s="25">
        <v>5069.04</v>
      </c>
      <c r="C4754" s="46">
        <f t="shared" si="149"/>
        <v>4.5261781142245106E-3</v>
      </c>
      <c r="D4754" s="25">
        <v>378.53</v>
      </c>
      <c r="E4754" s="46">
        <f t="shared" si="148"/>
        <v>3.2600053008216001E-3</v>
      </c>
      <c r="F4754" s="73">
        <f>C4754-('Analyse France'!$F$11+'Analyse France'!$F$12*'CAC40'!E4754)</f>
        <v>1.0228753870106118E-3</v>
      </c>
    </row>
    <row r="4755" spans="1:6" x14ac:dyDescent="0.3">
      <c r="A4755" s="45">
        <v>42824.729169999999</v>
      </c>
      <c r="B4755" s="25">
        <v>5089.6400000000003</v>
      </c>
      <c r="C4755" s="46">
        <f t="shared" si="149"/>
        <v>4.063885863990091E-3</v>
      </c>
      <c r="D4755" s="25">
        <v>380.46</v>
      </c>
      <c r="E4755" s="46">
        <f t="shared" si="148"/>
        <v>5.0986711753362446E-3</v>
      </c>
      <c r="F4755" s="73">
        <f>C4755-('Analyse France'!$F$11+'Analyse France'!$F$12*'CAC40'!E4755)</f>
        <v>-1.3505372996316075E-3</v>
      </c>
    </row>
    <row r="4756" spans="1:6" x14ac:dyDescent="0.3">
      <c r="A4756" s="45">
        <v>42825.729169999999</v>
      </c>
      <c r="B4756" s="25">
        <v>5122.51</v>
      </c>
      <c r="C4756" s="46">
        <f t="shared" si="149"/>
        <v>6.4582170841158693E-3</v>
      </c>
      <c r="D4756" s="25">
        <v>381.14</v>
      </c>
      <c r="E4756" s="46">
        <f t="shared" si="148"/>
        <v>1.7873100983021306E-3</v>
      </c>
      <c r="F4756" s="73">
        <f>C4756-('Analyse France'!$F$11+'Analyse France'!$F$12*'CAC40'!E4756)</f>
        <v>4.4856426622160769E-3</v>
      </c>
    </row>
    <row r="4757" spans="1:6" x14ac:dyDescent="0.3">
      <c r="A4757" s="45">
        <v>42828.729169999999</v>
      </c>
      <c r="B4757" s="25">
        <v>5085.91</v>
      </c>
      <c r="C4757" s="46">
        <f t="shared" si="149"/>
        <v>-7.1449348073503449E-3</v>
      </c>
      <c r="D4757" s="25">
        <v>379.29</v>
      </c>
      <c r="E4757" s="46">
        <f t="shared" si="148"/>
        <v>-4.8538594742089103E-3</v>
      </c>
      <c r="F4757" s="73">
        <f>C4757-('Analyse France'!$F$11+'Analyse France'!$F$12*'CAC40'!E4757)</f>
        <v>-2.2146373874448117E-3</v>
      </c>
    </row>
    <row r="4758" spans="1:6" x14ac:dyDescent="0.3">
      <c r="A4758" s="45">
        <v>42829.729169999999</v>
      </c>
      <c r="B4758" s="25">
        <v>5101.13</v>
      </c>
      <c r="C4758" s="46">
        <f t="shared" si="149"/>
        <v>2.9925814652638216E-3</v>
      </c>
      <c r="D4758" s="25">
        <v>380.03</v>
      </c>
      <c r="E4758" s="46">
        <f t="shared" si="148"/>
        <v>1.9510137361911095E-3</v>
      </c>
      <c r="F4758" s="73">
        <f>C4758-('Analyse France'!$F$11+'Analyse France'!$F$12*'CAC40'!E4758)</f>
        <v>8.4985249151185325E-4</v>
      </c>
    </row>
    <row r="4759" spans="1:6" x14ac:dyDescent="0.3">
      <c r="A4759" s="45">
        <v>42830.729169999999</v>
      </c>
      <c r="B4759" s="25">
        <v>5091.8500000000004</v>
      </c>
      <c r="C4759" s="46">
        <f t="shared" si="149"/>
        <v>-1.8192047644345344E-3</v>
      </c>
      <c r="D4759" s="25">
        <v>380.09</v>
      </c>
      <c r="E4759" s="46">
        <f t="shared" si="148"/>
        <v>1.5788227245217001E-4</v>
      </c>
      <c r="F4759" s="73">
        <f>C4759-('Analyse France'!$F$11+'Analyse France'!$F$12*'CAC40'!E4759)</f>
        <v>-2.0981420438842846E-3</v>
      </c>
    </row>
    <row r="4760" spans="1:6" x14ac:dyDescent="0.3">
      <c r="A4760" s="45">
        <v>42831.729169999999</v>
      </c>
      <c r="B4760" s="25">
        <v>5121.4399999999996</v>
      </c>
      <c r="C4760" s="46">
        <f t="shared" si="149"/>
        <v>5.8112473855276292E-3</v>
      </c>
      <c r="D4760" s="25">
        <v>380.77</v>
      </c>
      <c r="E4760" s="46">
        <f t="shared" si="148"/>
        <v>1.7890499618511413E-3</v>
      </c>
      <c r="F4760" s="73">
        <f>C4760-('Analyse France'!$F$11+'Analyse France'!$F$12*'CAC40'!E4760)</f>
        <v>3.836864538926447E-3</v>
      </c>
    </row>
    <row r="4761" spans="1:6" x14ac:dyDescent="0.3">
      <c r="A4761" s="45">
        <v>42832.729169999999</v>
      </c>
      <c r="B4761" s="25">
        <v>5135.28</v>
      </c>
      <c r="C4761" s="46">
        <f t="shared" si="149"/>
        <v>2.7023649598549859E-3</v>
      </c>
      <c r="D4761" s="25">
        <v>381.26</v>
      </c>
      <c r="E4761" s="46">
        <f t="shared" si="148"/>
        <v>1.2868660871392379E-3</v>
      </c>
      <c r="F4761" s="73">
        <f>C4761-('Analyse France'!$F$11+'Analyse France'!$F$12*'CAC40'!E4761)</f>
        <v>1.2499550715269949E-3</v>
      </c>
    </row>
    <row r="4762" spans="1:6" x14ac:dyDescent="0.3">
      <c r="A4762" s="45">
        <v>42835.729169999999</v>
      </c>
      <c r="B4762" s="25">
        <v>5107.45</v>
      </c>
      <c r="C4762" s="46">
        <f t="shared" si="149"/>
        <v>-5.4193734324126108E-3</v>
      </c>
      <c r="D4762" s="25">
        <v>381.25</v>
      </c>
      <c r="E4762" s="46">
        <f t="shared" si="148"/>
        <v>-2.6228820227625071E-5</v>
      </c>
      <c r="F4762" s="73">
        <f>C4762-('Analyse France'!$F$11+'Analyse France'!$F$12*'CAC40'!E4762)</f>
        <v>-5.5069445280076642E-3</v>
      </c>
    </row>
    <row r="4763" spans="1:6" x14ac:dyDescent="0.3">
      <c r="A4763" s="45">
        <v>42836.729169999999</v>
      </c>
      <c r="B4763" s="25">
        <v>5101.8599999999997</v>
      </c>
      <c r="C4763" s="46">
        <f t="shared" si="149"/>
        <v>-1.0944796326934902E-3</v>
      </c>
      <c r="D4763" s="25">
        <v>381.18</v>
      </c>
      <c r="E4763" s="46">
        <f t="shared" si="148"/>
        <v>-1.8360655737703624E-4</v>
      </c>
      <c r="F4763" s="73">
        <f>C4763-('Analyse France'!$F$11+'Analyse France'!$F$12*'CAC40'!E4763)</f>
        <v>-1.0184713559454042E-3</v>
      </c>
    </row>
    <row r="4764" spans="1:6" x14ac:dyDescent="0.3">
      <c r="A4764" s="45">
        <v>42837.729169999999</v>
      </c>
      <c r="B4764" s="25">
        <v>5101.1099999999997</v>
      </c>
      <c r="C4764" s="46">
        <f t="shared" si="149"/>
        <v>-1.4700520986465904E-4</v>
      </c>
      <c r="D4764" s="25">
        <v>381.9</v>
      </c>
      <c r="E4764" s="46">
        <f t="shared" si="148"/>
        <v>1.8888713993387984E-3</v>
      </c>
      <c r="F4764" s="73">
        <f>C4764-('Analyse France'!$F$11+'Analyse France'!$F$12*'CAC40'!E4764)</f>
        <v>-2.2251430626464082E-3</v>
      </c>
    </row>
    <row r="4765" spans="1:6" x14ac:dyDescent="0.3">
      <c r="A4765" s="45">
        <v>42838.729169999999</v>
      </c>
      <c r="B4765" s="25">
        <v>5071.1000000000004</v>
      </c>
      <c r="C4765" s="46">
        <f t="shared" si="149"/>
        <v>-5.8830333005952529E-3</v>
      </c>
      <c r="D4765" s="25">
        <v>380.58</v>
      </c>
      <c r="E4765" s="46">
        <f t="shared" si="148"/>
        <v>-3.4564021995286964E-3</v>
      </c>
      <c r="F4765" s="73">
        <f>C4765-('Analyse France'!$F$11+'Analyse France'!$F$12*'CAC40'!E4765)</f>
        <v>-2.4052614285155838E-3</v>
      </c>
    </row>
    <row r="4766" spans="1:6" x14ac:dyDescent="0.3">
      <c r="A4766" s="45">
        <v>42843.729169999999</v>
      </c>
      <c r="B4766" s="25">
        <v>4990.25</v>
      </c>
      <c r="C4766" s="46">
        <f t="shared" si="149"/>
        <v>-1.594328646644716E-2</v>
      </c>
      <c r="D4766" s="25">
        <v>376.35</v>
      </c>
      <c r="E4766" s="46">
        <f t="shared" si="148"/>
        <v>-1.11146145357085E-2</v>
      </c>
      <c r="F4766" s="73">
        <f>C4766-('Analyse France'!$F$11+'Analyse France'!$F$12*'CAC40'!E4766)</f>
        <v>-4.5055223495084461E-3</v>
      </c>
    </row>
    <row r="4767" spans="1:6" x14ac:dyDescent="0.3">
      <c r="A4767" s="45">
        <v>42844.729169999999</v>
      </c>
      <c r="B4767" s="25">
        <v>5003.7299999999996</v>
      </c>
      <c r="C4767" s="46">
        <f t="shared" si="149"/>
        <v>2.7012674715694018E-3</v>
      </c>
      <c r="D4767" s="25">
        <v>377.24</v>
      </c>
      <c r="E4767" s="46">
        <f t="shared" si="148"/>
        <v>2.3648199814001458E-3</v>
      </c>
      <c r="F4767" s="73">
        <f>C4767-('Analyse France'!$F$11+'Analyse France'!$F$12*'CAC40'!E4767)</f>
        <v>1.284257824547665E-4</v>
      </c>
    </row>
    <row r="4768" spans="1:6" x14ac:dyDescent="0.3">
      <c r="A4768" s="45">
        <v>42845.729169999999</v>
      </c>
      <c r="B4768" s="25">
        <v>5077.91</v>
      </c>
      <c r="C4768" s="46">
        <f t="shared" si="149"/>
        <v>1.4824940594316605E-2</v>
      </c>
      <c r="D4768" s="25">
        <v>378.06</v>
      </c>
      <c r="E4768" s="46">
        <f t="shared" si="148"/>
        <v>2.1736825363163348E-3</v>
      </c>
      <c r="F4768" s="73">
        <f>C4768-('Analyse France'!$F$11+'Analyse France'!$F$12*'CAC40'!E4768)</f>
        <v>1.2450768322264419E-2</v>
      </c>
    </row>
    <row r="4769" spans="1:6" x14ac:dyDescent="0.3">
      <c r="A4769" s="47">
        <v>42846.729169999999</v>
      </c>
      <c r="B4769" s="48">
        <v>5059.2</v>
      </c>
      <c r="C4769" s="49">
        <f t="shared" si="149"/>
        <v>-3.6845867689659917E-3</v>
      </c>
      <c r="D4769" s="48">
        <v>378.12</v>
      </c>
      <c r="E4769" s="49">
        <f t="shared" si="148"/>
        <v>1.5870496746539509E-4</v>
      </c>
      <c r="F4769" s="74">
        <f>C4769-('Analyse France'!$F$11+'Analyse France'!$F$12*'CAC40'!E4769)</f>
        <v>-3.9643791625909152E-3</v>
      </c>
    </row>
    <row r="4770" spans="1:6" x14ac:dyDescent="0.3">
      <c r="A4770" s="47">
        <v>42849.729169999999</v>
      </c>
      <c r="B4770" s="48">
        <v>5268.85</v>
      </c>
      <c r="C4770" s="49">
        <f t="shared" si="149"/>
        <v>4.1439358001265081E-2</v>
      </c>
      <c r="D4770" s="48">
        <v>386.09</v>
      </c>
      <c r="E4770" s="49">
        <f t="shared" si="148"/>
        <v>2.1077964667301385E-2</v>
      </c>
      <c r="F4770" s="74">
        <f>C4770-('Analyse France'!$F$11+'Analyse France'!$F$12*'CAC40'!E4770)</f>
        <v>1.9415960485566503E-2</v>
      </c>
    </row>
    <row r="4771" spans="1:6" x14ac:dyDescent="0.3">
      <c r="A4771" s="47">
        <v>42850.729169999999</v>
      </c>
      <c r="B4771" s="48">
        <v>5277.88</v>
      </c>
      <c r="C4771" s="49">
        <f t="shared" si="149"/>
        <v>1.7138464750372506E-3</v>
      </c>
      <c r="D4771" s="48">
        <v>386.91</v>
      </c>
      <c r="E4771" s="49">
        <f t="shared" si="148"/>
        <v>2.123857131757001E-3</v>
      </c>
      <c r="F4771" s="74">
        <f>C4771-('Analyse France'!$F$11+'Analyse France'!$F$12*'CAC40'!E4771)</f>
        <v>-6.0853697000428199E-4</v>
      </c>
    </row>
    <row r="4772" spans="1:6" x14ac:dyDescent="0.3">
      <c r="A4772" s="47">
        <v>42851.729169999999</v>
      </c>
      <c r="B4772" s="48">
        <v>5287.88</v>
      </c>
      <c r="C4772" s="49">
        <f t="shared" si="149"/>
        <v>1.8947001447551237E-3</v>
      </c>
      <c r="D4772" s="48">
        <v>388.73</v>
      </c>
      <c r="E4772" s="49">
        <f t="shared" si="148"/>
        <v>4.7039363159391279E-3</v>
      </c>
      <c r="F4772" s="74">
        <f>C4772-('Analyse France'!$F$11+'Analyse France'!$F$12*'CAC40'!E4772)</f>
        <v>-3.1094332173247224E-3</v>
      </c>
    </row>
    <row r="4773" spans="1:6" x14ac:dyDescent="0.3">
      <c r="A4773" s="47">
        <v>42852.729169999999</v>
      </c>
      <c r="B4773" s="48">
        <v>5271.7</v>
      </c>
      <c r="C4773" s="49">
        <f t="shared" si="149"/>
        <v>-3.0598273788361441E-3</v>
      </c>
      <c r="D4773" s="48">
        <v>387.79</v>
      </c>
      <c r="E4773" s="49">
        <f t="shared" si="148"/>
        <v>-2.4181308363131482E-3</v>
      </c>
      <c r="F4773" s="74">
        <f>C4773-('Analyse France'!$F$11+'Analyse France'!$F$12*'CAC40'!E4773)</f>
        <v>-6.612410446411158E-4</v>
      </c>
    </row>
    <row r="4774" spans="1:6" x14ac:dyDescent="0.3">
      <c r="A4774" s="47">
        <v>42853.729169999999</v>
      </c>
      <c r="B4774" s="48">
        <v>5267.33</v>
      </c>
      <c r="C4774" s="49">
        <f t="shared" si="149"/>
        <v>-8.2895460667331555E-4</v>
      </c>
      <c r="D4774" s="48">
        <v>387.09</v>
      </c>
      <c r="E4774" s="49">
        <f t="shared" si="148"/>
        <v>-1.8051006988319962E-3</v>
      </c>
      <c r="F4774" s="74">
        <f>C4774-('Analyse France'!$F$11+'Analyse France'!$F$12*'CAC40'!E4774)</f>
        <v>9.3244449295503285E-4</v>
      </c>
    </row>
    <row r="4775" spans="1:6" x14ac:dyDescent="0.3">
      <c r="A4775" s="47">
        <v>42857.729169999999</v>
      </c>
      <c r="B4775" s="48">
        <v>5304.15</v>
      </c>
      <c r="C4775" s="49">
        <f t="shared" si="149"/>
        <v>6.9902588218317963E-3</v>
      </c>
      <c r="D4775" s="48">
        <v>389.53</v>
      </c>
      <c r="E4775" s="49">
        <f>D4775/D4774-1</f>
        <v>6.3034436435971397E-3</v>
      </c>
      <c r="F4775" s="74">
        <f>C4775-('Analyse France'!$F$11+'Analyse France'!$F$12*'CAC40'!E4775)</f>
        <v>3.2358786418245841E-4</v>
      </c>
    </row>
    <row r="4776" spans="1:6" x14ac:dyDescent="0.3">
      <c r="A4776" s="47">
        <v>42858.729169999999</v>
      </c>
      <c r="B4776" s="48">
        <v>5301</v>
      </c>
      <c r="C4776" s="49">
        <f t="shared" si="149"/>
        <v>-5.938746076185053E-4</v>
      </c>
      <c r="D4776" s="48">
        <v>389.37</v>
      </c>
      <c r="E4776" s="49">
        <f t="shared" si="148"/>
        <v>-4.1075141837587648E-4</v>
      </c>
      <c r="F4776" s="74">
        <f>C4776-('Analyse France'!$F$11+'Analyse France'!$F$12*'CAC40'!E4776)</f>
        <v>-2.8177058781189164E-4</v>
      </c>
    </row>
    <row r="4777" spans="1:6" x14ac:dyDescent="0.3">
      <c r="A4777" s="47">
        <v>42859.729169999999</v>
      </c>
      <c r="B4777" s="48">
        <v>5372.42</v>
      </c>
      <c r="C4777" s="49">
        <f t="shared" si="149"/>
        <v>1.347292963591773E-2</v>
      </c>
      <c r="D4777" s="48">
        <v>391.98</v>
      </c>
      <c r="E4777" s="49">
        <f t="shared" si="148"/>
        <v>6.7031358348101922E-3</v>
      </c>
      <c r="F4777" s="74">
        <f>C4777-('Analyse France'!$F$11+'Analyse France'!$F$12*'CAC40'!E4777)</f>
        <v>6.3908161960384352E-3</v>
      </c>
    </row>
    <row r="4778" spans="1:6" x14ac:dyDescent="0.3">
      <c r="A4778" s="47">
        <v>42860.729169999999</v>
      </c>
      <c r="B4778" s="48">
        <v>5432.4</v>
      </c>
      <c r="C4778" s="49">
        <f t="shared" si="149"/>
        <v>1.1164428693214434E-2</v>
      </c>
      <c r="D4778" s="48">
        <v>394.54</v>
      </c>
      <c r="E4778" s="49">
        <f t="shared" si="148"/>
        <v>6.5309454564008718E-3</v>
      </c>
      <c r="F4778" s="74">
        <f>C4778-('Analyse France'!$F$11+'Analyse France'!$F$12*'CAC40'!E4778)</f>
        <v>4.2612909746405185E-3</v>
      </c>
    </row>
    <row r="4779" spans="1:6" x14ac:dyDescent="0.3">
      <c r="A4779" s="32">
        <v>42863.729169999999</v>
      </c>
      <c r="B4779" s="33">
        <v>5382.95</v>
      </c>
      <c r="C4779" s="35">
        <f t="shared" si="149"/>
        <v>-9.1027906634267852E-3</v>
      </c>
      <c r="D4779" s="33">
        <v>394.04</v>
      </c>
      <c r="E4779" s="35">
        <f t="shared" si="148"/>
        <v>-1.2672986262483033E-3</v>
      </c>
      <c r="F4779" s="75">
        <f>C4779-('Analyse France'!$F$11+'Analyse France'!$F$12*'CAC40'!E4779)</f>
        <v>-7.9003862924782609E-3</v>
      </c>
    </row>
    <row r="4780" spans="1:6" x14ac:dyDescent="0.3">
      <c r="A4780" s="50">
        <v>42864.729169999999</v>
      </c>
      <c r="B4780" s="51">
        <v>5398.01</v>
      </c>
      <c r="C4780" s="52">
        <f t="shared" si="149"/>
        <v>2.797722438439898E-3</v>
      </c>
      <c r="D4780" s="51">
        <v>395.81</v>
      </c>
      <c r="E4780" s="52">
        <f t="shared" si="148"/>
        <v>4.491929753324575E-3</v>
      </c>
      <c r="F4780" s="76">
        <f>C4780-('Analyse France'!$F$11+'Analyse France'!$F$12*'CAC40'!E4780)</f>
        <v>-1.9860500195294098E-3</v>
      </c>
    </row>
    <row r="4781" spans="1:6" x14ac:dyDescent="0.3">
      <c r="A4781" s="50">
        <v>42865.729169999999</v>
      </c>
      <c r="B4781" s="51">
        <v>5400.46</v>
      </c>
      <c r="C4781" s="52">
        <f t="shared" si="149"/>
        <v>4.5387096355886669E-4</v>
      </c>
      <c r="D4781" s="51">
        <v>396.45</v>
      </c>
      <c r="E4781" s="52">
        <f t="shared" si="148"/>
        <v>1.616937419469E-3</v>
      </c>
      <c r="F4781" s="76">
        <f>C4781-('Analyse France'!$F$11+'Analyse France'!$F$12*'CAC40'!E4781)</f>
        <v>-1.3416170649746002E-3</v>
      </c>
    </row>
    <row r="4782" spans="1:6" x14ac:dyDescent="0.3">
      <c r="A4782" s="50">
        <v>42866.729169999999</v>
      </c>
      <c r="B4782" s="51">
        <v>5383.42</v>
      </c>
      <c r="C4782" s="52">
        <f t="shared" si="149"/>
        <v>-3.1552867718676048E-3</v>
      </c>
      <c r="D4782" s="51">
        <v>394.39</v>
      </c>
      <c r="E4782" s="52">
        <f t="shared" si="148"/>
        <v>-5.1961155252869817E-3</v>
      </c>
      <c r="F4782" s="76">
        <f>C4782-('Analyse France'!$F$11+'Analyse France'!$F$12*'CAC40'!E4782)</f>
        <v>2.1307536586445703E-3</v>
      </c>
    </row>
    <row r="4783" spans="1:6" x14ac:dyDescent="0.3">
      <c r="A4783" s="50">
        <v>42867.729169999999</v>
      </c>
      <c r="B4783" s="51">
        <v>5405.42</v>
      </c>
      <c r="C4783" s="52">
        <f t="shared" si="149"/>
        <v>4.0866215156907248E-3</v>
      </c>
      <c r="D4783" s="51">
        <v>395.63</v>
      </c>
      <c r="E4783" s="52">
        <f t="shared" si="148"/>
        <v>3.1440959456376927E-3</v>
      </c>
      <c r="F4783" s="76">
        <f>C4783-('Analyse France'!$F$11+'Analyse France'!$F$12*'CAC40'!E4783)</f>
        <v>7.0379567366472915E-4</v>
      </c>
    </row>
    <row r="4784" spans="1:6" x14ac:dyDescent="0.3">
      <c r="A4784" s="50">
        <v>42870.729169999999</v>
      </c>
      <c r="B4784" s="51">
        <v>5417.4</v>
      </c>
      <c r="C4784" s="52">
        <f t="shared" si="149"/>
        <v>2.2162940160059819E-3</v>
      </c>
      <c r="D4784" s="51">
        <v>395.97</v>
      </c>
      <c r="E4784" s="52">
        <f t="shared" ref="E4784:E4847" si="150">D4784/D4783-1</f>
        <v>8.5938882289005036E-4</v>
      </c>
      <c r="F4784" s="76">
        <f>C4784-('Analyse France'!$F$11+'Analyse France'!$F$12*'CAC40'!E4784)</f>
        <v>1.2082065829593094E-3</v>
      </c>
    </row>
    <row r="4785" spans="1:6" x14ac:dyDescent="0.3">
      <c r="A4785" s="50">
        <v>42871.729169999999</v>
      </c>
      <c r="B4785" s="51">
        <v>5406.1</v>
      </c>
      <c r="C4785" s="52">
        <f t="shared" si="149"/>
        <v>-2.0858714512494991E-3</v>
      </c>
      <c r="D4785" s="51">
        <v>395.91</v>
      </c>
      <c r="E4785" s="52">
        <f t="shared" si="150"/>
        <v>-1.5152663080542084E-4</v>
      </c>
      <c r="F4785" s="76">
        <f>C4785-('Analyse France'!$F$11+'Analyse France'!$F$12*'CAC40'!E4785)</f>
        <v>-2.0432072443072767E-3</v>
      </c>
    </row>
    <row r="4786" spans="1:6" x14ac:dyDescent="0.3">
      <c r="A4786" s="50">
        <v>42872.729169999999</v>
      </c>
      <c r="B4786" s="51">
        <v>5317.89</v>
      </c>
      <c r="C4786" s="52">
        <f t="shared" si="149"/>
        <v>-1.6316753297201281E-2</v>
      </c>
      <c r="D4786" s="51">
        <v>391.14</v>
      </c>
      <c r="E4786" s="52">
        <f t="shared" si="150"/>
        <v>-1.2048192771084487E-2</v>
      </c>
      <c r="F4786" s="76">
        <f>C4786-('Analyse France'!$F$11+'Analyse France'!$F$12*'CAC40'!E4786)</f>
        <v>-3.9086223129906374E-3</v>
      </c>
    </row>
    <row r="4787" spans="1:6" x14ac:dyDescent="0.3">
      <c r="A4787" s="50">
        <v>42873.729169999999</v>
      </c>
      <c r="B4787" s="51">
        <v>5289.73</v>
      </c>
      <c r="C4787" s="52">
        <f t="shared" si="149"/>
        <v>-5.2953332994855051E-3</v>
      </c>
      <c r="D4787" s="51">
        <v>389.19</v>
      </c>
      <c r="E4787" s="52">
        <f t="shared" si="150"/>
        <v>-4.9854272127626276E-3</v>
      </c>
      <c r="F4787" s="76">
        <f>C4787-('Analyse France'!$F$11+'Analyse France'!$F$12*'CAC40'!E4787)</f>
        <v>-2.2828357596290511E-4</v>
      </c>
    </row>
    <row r="4788" spans="1:6" x14ac:dyDescent="0.3">
      <c r="A4788" s="50">
        <v>42874.729169999999</v>
      </c>
      <c r="B4788" s="51">
        <v>5324.4</v>
      </c>
      <c r="C4788" s="52">
        <f t="shared" si="149"/>
        <v>6.5542097611788197E-3</v>
      </c>
      <c r="D4788" s="51">
        <v>391.51</v>
      </c>
      <c r="E4788" s="52">
        <f t="shared" si="150"/>
        <v>5.9610986921554421E-3</v>
      </c>
      <c r="F4788" s="76">
        <f>C4788-('Analyse France'!$F$11+'Analyse France'!$F$12*'CAC40'!E4788)</f>
        <v>2.4337421771204563E-4</v>
      </c>
    </row>
    <row r="4789" spans="1:6" x14ac:dyDescent="0.3">
      <c r="A4789" s="50">
        <v>42877.729169999999</v>
      </c>
      <c r="B4789" s="51">
        <v>5322.88</v>
      </c>
      <c r="C4789" s="52">
        <f t="shared" si="149"/>
        <v>-2.854781759445979E-4</v>
      </c>
      <c r="D4789" s="51">
        <v>391.14</v>
      </c>
      <c r="E4789" s="52">
        <f t="shared" si="150"/>
        <v>-9.4505887461371341E-4</v>
      </c>
      <c r="F4789" s="76">
        <f>C4789-('Analyse France'!$F$11+'Analyse France'!$F$12*'CAC40'!E4789)</f>
        <v>5.8198824716476074E-4</v>
      </c>
    </row>
    <row r="4790" spans="1:6" x14ac:dyDescent="0.3">
      <c r="A4790" s="1">
        <v>42878.729169999999</v>
      </c>
      <c r="B4790" s="2">
        <v>5348.16</v>
      </c>
      <c r="C4790" s="34">
        <f t="shared" ref="C4790:C4853" si="151">B4790/B4789-1</f>
        <v>4.7493086449439392E-3</v>
      </c>
      <c r="D4790" s="2">
        <v>392.02</v>
      </c>
      <c r="E4790" s="34">
        <f t="shared" si="150"/>
        <v>2.249833819092828E-3</v>
      </c>
      <c r="F4790" s="77"/>
    </row>
    <row r="4791" spans="1:6" x14ac:dyDescent="0.3">
      <c r="A4791" s="1">
        <v>42879.729169999999</v>
      </c>
      <c r="B4791" s="2">
        <v>5341.34</v>
      </c>
      <c r="C4791" s="34">
        <f t="shared" si="151"/>
        <v>-1.2752049302937607E-3</v>
      </c>
      <c r="D4791" s="2">
        <v>392.37</v>
      </c>
      <c r="E4791" s="34">
        <f t="shared" si="150"/>
        <v>8.9281159124543485E-4</v>
      </c>
      <c r="F4791" s="77"/>
    </row>
    <row r="4792" spans="1:6" x14ac:dyDescent="0.3">
      <c r="A4792" s="1">
        <v>42880.729169999999</v>
      </c>
      <c r="B4792" s="2">
        <v>5337.16</v>
      </c>
      <c r="C4792" s="34">
        <f t="shared" si="151"/>
        <v>-7.8257515904256447E-4</v>
      </c>
      <c r="D4792" s="2">
        <v>392.14</v>
      </c>
      <c r="E4792" s="34">
        <f t="shared" si="150"/>
        <v>-5.861814104034524E-4</v>
      </c>
      <c r="F4792" s="77"/>
    </row>
    <row r="4793" spans="1:6" x14ac:dyDescent="0.3">
      <c r="A4793" s="1">
        <v>42881.729169999999</v>
      </c>
      <c r="B4793" s="2">
        <v>5336.64</v>
      </c>
      <c r="C4793" s="34">
        <f t="shared" si="151"/>
        <v>-9.7430093907502346E-5</v>
      </c>
      <c r="D4793" s="2">
        <v>391.35</v>
      </c>
      <c r="E4793" s="34">
        <f t="shared" si="150"/>
        <v>-2.014586627224868E-3</v>
      </c>
      <c r="F4793" s="77"/>
    </row>
    <row r="4794" spans="1:6" x14ac:dyDescent="0.3">
      <c r="A4794" s="1">
        <v>42884.729169999999</v>
      </c>
      <c r="B4794" s="2">
        <v>5332.47</v>
      </c>
      <c r="C4794" s="34">
        <f t="shared" si="151"/>
        <v>-7.8139053786652202E-4</v>
      </c>
      <c r="D4794" s="2">
        <v>391.25</v>
      </c>
      <c r="E4794" s="34">
        <f t="shared" si="150"/>
        <v>-2.555257442188319E-4</v>
      </c>
      <c r="F4794" s="77"/>
    </row>
    <row r="4795" spans="1:6" x14ac:dyDescent="0.3">
      <c r="A4795" s="1">
        <v>42885.729169999999</v>
      </c>
      <c r="B4795" s="2">
        <v>5305.94</v>
      </c>
      <c r="C4795" s="34">
        <f t="shared" si="151"/>
        <v>-4.9751803573204745E-3</v>
      </c>
      <c r="D4795" s="2">
        <v>390.5</v>
      </c>
      <c r="E4795" s="34">
        <f t="shared" si="150"/>
        <v>-1.9169329073482899E-3</v>
      </c>
      <c r="F4795" s="77"/>
    </row>
    <row r="4796" spans="1:6" x14ac:dyDescent="0.3">
      <c r="A4796" s="1">
        <v>42886.729169999999</v>
      </c>
      <c r="B4796" s="2">
        <v>5283.63</v>
      </c>
      <c r="C4796" s="34">
        <f t="shared" si="151"/>
        <v>-4.2047215008084171E-3</v>
      </c>
      <c r="D4796" s="2">
        <v>389.99</v>
      </c>
      <c r="E4796" s="34">
        <f t="shared" si="150"/>
        <v>-1.3060179257362581E-3</v>
      </c>
      <c r="F4796" s="77"/>
    </row>
    <row r="4797" spans="1:6" x14ac:dyDescent="0.3">
      <c r="A4797" s="1">
        <v>42887.729169999999</v>
      </c>
      <c r="B4797" s="2">
        <v>5318.67</v>
      </c>
      <c r="C4797" s="34">
        <f t="shared" si="151"/>
        <v>6.631804270927466E-3</v>
      </c>
      <c r="D4797" s="2">
        <v>391.66</v>
      </c>
      <c r="E4797" s="34">
        <f t="shared" si="150"/>
        <v>4.2821610810535038E-3</v>
      </c>
      <c r="F4797" s="77"/>
    </row>
    <row r="4798" spans="1:6" x14ac:dyDescent="0.3">
      <c r="A4798" s="1">
        <v>42888.729169999999</v>
      </c>
      <c r="B4798" s="2">
        <v>5343.41</v>
      </c>
      <c r="C4798" s="34">
        <f t="shared" si="151"/>
        <v>4.6515388245558231E-3</v>
      </c>
      <c r="D4798" s="2">
        <v>392.55</v>
      </c>
      <c r="E4798" s="34">
        <f t="shared" si="150"/>
        <v>2.2723791043250952E-3</v>
      </c>
      <c r="F4798" s="77"/>
    </row>
    <row r="4799" spans="1:6" x14ac:dyDescent="0.3">
      <c r="A4799" s="1">
        <v>42891.729169999999</v>
      </c>
      <c r="B4799" s="2">
        <v>5307.89</v>
      </c>
      <c r="C4799" s="34">
        <f t="shared" si="151"/>
        <v>-6.6474404921200714E-3</v>
      </c>
      <c r="D4799" s="2">
        <v>392.04</v>
      </c>
      <c r="E4799" s="34">
        <f t="shared" si="150"/>
        <v>-1.2991975544516254E-3</v>
      </c>
      <c r="F4799" s="77"/>
    </row>
    <row r="4800" spans="1:6" x14ac:dyDescent="0.3">
      <c r="A4800" s="1">
        <v>42892.729169999999</v>
      </c>
      <c r="B4800" s="2">
        <v>5269.22</v>
      </c>
      <c r="C4800" s="34">
        <f t="shared" si="151"/>
        <v>-7.2853808198738434E-3</v>
      </c>
      <c r="D4800" s="2">
        <v>389.4</v>
      </c>
      <c r="E4800" s="34">
        <f t="shared" si="150"/>
        <v>-6.7340067340068144E-3</v>
      </c>
      <c r="F4800" s="77"/>
    </row>
    <row r="4801" spans="1:6" x14ac:dyDescent="0.3">
      <c r="A4801" s="1">
        <v>42893.729169999999</v>
      </c>
      <c r="B4801" s="2">
        <v>5265.53</v>
      </c>
      <c r="C4801" s="34">
        <f t="shared" si="151"/>
        <v>-7.002934020595708E-4</v>
      </c>
      <c r="D4801" s="2">
        <v>389.18</v>
      </c>
      <c r="E4801" s="34">
        <f t="shared" si="150"/>
        <v>-5.6497175141234646E-4</v>
      </c>
      <c r="F4801" s="77"/>
    </row>
    <row r="4802" spans="1:6" x14ac:dyDescent="0.3">
      <c r="A4802" s="1">
        <v>42894.729169999999</v>
      </c>
      <c r="B4802" s="2">
        <v>5264.24</v>
      </c>
      <c r="C4802" s="34">
        <f t="shared" si="151"/>
        <v>-2.4498958319485453E-4</v>
      </c>
      <c r="D4802" s="2">
        <v>389.15</v>
      </c>
      <c r="E4802" s="34">
        <f t="shared" si="150"/>
        <v>-7.7085153399547579E-5</v>
      </c>
      <c r="F4802" s="77"/>
    </row>
    <row r="4803" spans="1:6" x14ac:dyDescent="0.3">
      <c r="A4803" s="1">
        <v>42895.729169999999</v>
      </c>
      <c r="B4803" s="2">
        <v>5299.71</v>
      </c>
      <c r="C4803" s="34">
        <f t="shared" si="151"/>
        <v>6.7379146847408311E-3</v>
      </c>
      <c r="D4803" s="2">
        <v>390.39</v>
      </c>
      <c r="E4803" s="34">
        <f t="shared" si="150"/>
        <v>3.1864319671077723E-3</v>
      </c>
      <c r="F4803" s="77"/>
    </row>
    <row r="4804" spans="1:6" x14ac:dyDescent="0.3">
      <c r="A4804" s="1">
        <v>42898.729169999999</v>
      </c>
      <c r="B4804" s="2">
        <v>5240.59</v>
      </c>
      <c r="C4804" s="34">
        <f t="shared" si="151"/>
        <v>-1.1155327366969114E-2</v>
      </c>
      <c r="D4804" s="2">
        <v>386.62</v>
      </c>
      <c r="E4804" s="34">
        <f t="shared" si="150"/>
        <v>-9.6570096570096631E-3</v>
      </c>
      <c r="F4804" s="77"/>
    </row>
    <row r="4805" spans="1:6" x14ac:dyDescent="0.3">
      <c r="A4805" s="1">
        <v>42899.729169999999</v>
      </c>
      <c r="B4805" s="2">
        <v>5261.74</v>
      </c>
      <c r="C4805" s="34">
        <f t="shared" si="151"/>
        <v>4.0358051288118535E-3</v>
      </c>
      <c r="D4805" s="2">
        <v>388.75</v>
      </c>
      <c r="E4805" s="34">
        <f t="shared" si="150"/>
        <v>5.509285603434888E-3</v>
      </c>
      <c r="F4805" s="77"/>
    </row>
    <row r="4806" spans="1:6" x14ac:dyDescent="0.3">
      <c r="A4806" s="1">
        <v>42900.729169999999</v>
      </c>
      <c r="B4806" s="2">
        <v>5243.29</v>
      </c>
      <c r="C4806" s="34">
        <f t="shared" si="151"/>
        <v>-3.506444636184991E-3</v>
      </c>
      <c r="D4806" s="2">
        <v>387.58</v>
      </c>
      <c r="E4806" s="34">
        <f t="shared" si="150"/>
        <v>-3.0096463022508679E-3</v>
      </c>
      <c r="F4806" s="77"/>
    </row>
    <row r="4807" spans="1:6" x14ac:dyDescent="0.3">
      <c r="A4807" s="1">
        <v>42901.729169999999</v>
      </c>
      <c r="B4807" s="2">
        <v>5216.88</v>
      </c>
      <c r="C4807" s="34">
        <f t="shared" si="151"/>
        <v>-5.0369138460775176E-3</v>
      </c>
      <c r="D4807" s="2">
        <v>386.05</v>
      </c>
      <c r="E4807" s="34">
        <f t="shared" si="150"/>
        <v>-3.9475721141440934E-3</v>
      </c>
      <c r="F4807" s="77"/>
    </row>
    <row r="4808" spans="1:6" x14ac:dyDescent="0.3">
      <c r="A4808" s="1">
        <v>42902.729169999999</v>
      </c>
      <c r="B4808" s="2">
        <v>5263.31</v>
      </c>
      <c r="C4808" s="34">
        <f t="shared" si="151"/>
        <v>8.8999555289752674E-3</v>
      </c>
      <c r="D4808" s="2">
        <v>388.6</v>
      </c>
      <c r="E4808" s="34">
        <f t="shared" si="150"/>
        <v>6.605361999741044E-3</v>
      </c>
      <c r="F4808" s="77"/>
    </row>
    <row r="4809" spans="1:6" x14ac:dyDescent="0.3">
      <c r="A4809" s="1">
        <v>42905.729169999999</v>
      </c>
      <c r="B4809" s="2">
        <v>5310.72</v>
      </c>
      <c r="C4809" s="34">
        <f t="shared" si="151"/>
        <v>9.0076396792131419E-3</v>
      </c>
      <c r="D4809" s="2">
        <v>391.94</v>
      </c>
      <c r="E4809" s="34">
        <f t="shared" si="150"/>
        <v>8.5949562532166013E-3</v>
      </c>
      <c r="F4809" s="77"/>
    </row>
    <row r="4810" spans="1:6" x14ac:dyDescent="0.3">
      <c r="A4810" s="1">
        <v>42906.729169999999</v>
      </c>
      <c r="B4810" s="2">
        <v>5293.65</v>
      </c>
      <c r="C4810" s="34">
        <f t="shared" si="151"/>
        <v>-3.2142534345626084E-3</v>
      </c>
      <c r="D4810" s="2">
        <v>389.21</v>
      </c>
      <c r="E4810" s="34">
        <f t="shared" si="150"/>
        <v>-6.9653518395673686E-3</v>
      </c>
      <c r="F4810" s="77"/>
    </row>
    <row r="4811" spans="1:6" x14ac:dyDescent="0.3">
      <c r="A4811" s="1">
        <v>42907.729169999999</v>
      </c>
      <c r="B4811" s="2">
        <v>5274.26</v>
      </c>
      <c r="C4811" s="34">
        <f t="shared" si="151"/>
        <v>-3.6628791098768376E-3</v>
      </c>
      <c r="D4811" s="2">
        <v>388.5</v>
      </c>
      <c r="E4811" s="34">
        <f t="shared" si="150"/>
        <v>-1.824208011099393E-3</v>
      </c>
      <c r="F4811" s="77"/>
    </row>
    <row r="4812" spans="1:6" x14ac:dyDescent="0.3">
      <c r="A4812" s="1">
        <v>42908.729169999999</v>
      </c>
      <c r="B4812" s="2">
        <v>5281.93</v>
      </c>
      <c r="C4812" s="34">
        <f t="shared" si="151"/>
        <v>1.4542324420867558E-3</v>
      </c>
      <c r="D4812" s="2">
        <v>388.53</v>
      </c>
      <c r="E4812" s="34">
        <f t="shared" si="150"/>
        <v>7.7220077220108152E-5</v>
      </c>
      <c r="F4812" s="77"/>
    </row>
    <row r="4813" spans="1:6" x14ac:dyDescent="0.3">
      <c r="A4813" s="1">
        <v>42909.729169999999</v>
      </c>
      <c r="B4813" s="2">
        <v>5266.12</v>
      </c>
      <c r="C4813" s="34">
        <f t="shared" si="151"/>
        <v>-2.9932240677177369E-3</v>
      </c>
      <c r="D4813" s="2">
        <v>387.62</v>
      </c>
      <c r="E4813" s="34">
        <f t="shared" si="150"/>
        <v>-2.3421614804518542E-3</v>
      </c>
      <c r="F4813" s="77"/>
    </row>
    <row r="4814" spans="1:6" x14ac:dyDescent="0.3">
      <c r="A4814" s="1">
        <v>42912.729169999999</v>
      </c>
      <c r="B4814" s="2">
        <v>5295.75</v>
      </c>
      <c r="C4814" s="34">
        <f t="shared" si="151"/>
        <v>5.6265333870098022E-3</v>
      </c>
      <c r="D4814" s="2">
        <v>389.05</v>
      </c>
      <c r="E4814" s="34">
        <f t="shared" si="150"/>
        <v>3.6891801248646328E-3</v>
      </c>
      <c r="F4814" s="77"/>
    </row>
    <row r="4815" spans="1:6" x14ac:dyDescent="0.3">
      <c r="A4815" s="1">
        <v>42913.729169999999</v>
      </c>
      <c r="B4815" s="2">
        <v>5258.58</v>
      </c>
      <c r="C4815" s="34">
        <f t="shared" si="151"/>
        <v>-7.0188358589434729E-3</v>
      </c>
      <c r="D4815" s="2">
        <v>385.98</v>
      </c>
      <c r="E4815" s="34">
        <f t="shared" si="150"/>
        <v>-7.8910165788459441E-3</v>
      </c>
      <c r="F4815" s="77"/>
    </row>
    <row r="4816" spans="1:6" x14ac:dyDescent="0.3">
      <c r="A4816" s="1">
        <v>42914.729169999999</v>
      </c>
      <c r="B4816" s="2">
        <v>5252.9</v>
      </c>
      <c r="C4816" s="34">
        <f t="shared" si="151"/>
        <v>-1.0801395053418039E-3</v>
      </c>
      <c r="D4816" s="2">
        <v>385.82</v>
      </c>
      <c r="E4816" s="34">
        <f t="shared" si="150"/>
        <v>-4.1452925022023024E-4</v>
      </c>
      <c r="F4816" s="77"/>
    </row>
    <row r="4817" spans="1:6" x14ac:dyDescent="0.3">
      <c r="A4817" s="1">
        <v>42915.729169999999</v>
      </c>
      <c r="B4817" s="2">
        <v>5154.3500000000004</v>
      </c>
      <c r="C4817" s="34">
        <f t="shared" si="151"/>
        <v>-1.8761065316301284E-2</v>
      </c>
      <c r="D4817" s="2">
        <v>380.66</v>
      </c>
      <c r="E4817" s="34">
        <f t="shared" si="150"/>
        <v>-1.3374112280337913E-2</v>
      </c>
      <c r="F4817" s="77"/>
    </row>
    <row r="4818" spans="1:6" x14ac:dyDescent="0.3">
      <c r="A4818" s="1">
        <v>42916.729169999999</v>
      </c>
      <c r="B4818" s="2">
        <v>5120.68</v>
      </c>
      <c r="C4818" s="34">
        <f t="shared" si="151"/>
        <v>-6.5323464646366292E-3</v>
      </c>
      <c r="D4818" s="2">
        <v>379.37</v>
      </c>
      <c r="E4818" s="34">
        <f t="shared" si="150"/>
        <v>-3.3888509430989311E-3</v>
      </c>
      <c r="F4818" s="77"/>
    </row>
    <row r="4819" spans="1:6" x14ac:dyDescent="0.3">
      <c r="A4819" s="1">
        <v>42919.729169999999</v>
      </c>
      <c r="B4819" s="2">
        <v>5195.72</v>
      </c>
      <c r="C4819" s="34">
        <f t="shared" si="151"/>
        <v>1.4654303725286422E-2</v>
      </c>
      <c r="D4819" s="2">
        <v>383.41</v>
      </c>
      <c r="E4819" s="34">
        <f t="shared" si="150"/>
        <v>1.0649234256794315E-2</v>
      </c>
      <c r="F4819" s="77"/>
    </row>
    <row r="4820" spans="1:6" x14ac:dyDescent="0.3">
      <c r="A4820" s="1">
        <v>42920.729169999999</v>
      </c>
      <c r="B4820" s="2">
        <v>5174.8999999999996</v>
      </c>
      <c r="C4820" s="34">
        <f t="shared" si="151"/>
        <v>-4.0071443418815411E-3</v>
      </c>
      <c r="D4820" s="2">
        <v>382.3</v>
      </c>
      <c r="E4820" s="34">
        <f t="shared" si="150"/>
        <v>-2.8950731592811696E-3</v>
      </c>
      <c r="F4820" s="77"/>
    </row>
    <row r="4821" spans="1:6" x14ac:dyDescent="0.3">
      <c r="A4821" s="1">
        <v>42921.729169999999</v>
      </c>
      <c r="B4821" s="2">
        <v>5180.1000000000004</v>
      </c>
      <c r="C4821" s="34">
        <f t="shared" si="151"/>
        <v>1.0048503352724225E-3</v>
      </c>
      <c r="D4821" s="2">
        <v>382.99</v>
      </c>
      <c r="E4821" s="34">
        <f t="shared" si="150"/>
        <v>1.804865289040114E-3</v>
      </c>
      <c r="F4821" s="77"/>
    </row>
    <row r="4822" spans="1:6" x14ac:dyDescent="0.3">
      <c r="A4822" s="1">
        <v>42922.729169999999</v>
      </c>
      <c r="B4822" s="2">
        <v>5152.3999999999996</v>
      </c>
      <c r="C4822" s="34">
        <f t="shared" si="151"/>
        <v>-5.347387116078961E-3</v>
      </c>
      <c r="D4822" s="2">
        <v>380.43</v>
      </c>
      <c r="E4822" s="34">
        <f t="shared" si="150"/>
        <v>-6.6842476304864729E-3</v>
      </c>
      <c r="F4822" s="77"/>
    </row>
    <row r="4823" spans="1:6" x14ac:dyDescent="0.3">
      <c r="A4823" s="1">
        <v>42923.729169999999</v>
      </c>
      <c r="B4823" s="2">
        <v>5145.16</v>
      </c>
      <c r="C4823" s="34">
        <f t="shared" si="151"/>
        <v>-1.4051704060242809E-3</v>
      </c>
      <c r="D4823" s="2">
        <v>380.18</v>
      </c>
      <c r="E4823" s="34">
        <f t="shared" si="150"/>
        <v>-6.5715111847119978E-4</v>
      </c>
      <c r="F4823" s="77"/>
    </row>
    <row r="4824" spans="1:6" x14ac:dyDescent="0.3">
      <c r="A4824" s="1">
        <v>42926.729169999999</v>
      </c>
      <c r="B4824" s="2">
        <v>5165.6400000000003</v>
      </c>
      <c r="C4824" s="34">
        <f t="shared" si="151"/>
        <v>3.9804398697029786E-3</v>
      </c>
      <c r="D4824" s="2">
        <v>381.64</v>
      </c>
      <c r="E4824" s="34">
        <f t="shared" si="150"/>
        <v>3.8402861802304677E-3</v>
      </c>
      <c r="F4824" s="77"/>
    </row>
    <row r="4825" spans="1:6" x14ac:dyDescent="0.3">
      <c r="A4825" s="1">
        <v>42927.729169999999</v>
      </c>
      <c r="B4825" s="2">
        <v>5140.6000000000004</v>
      </c>
      <c r="C4825" s="34">
        <f t="shared" si="151"/>
        <v>-4.8474148411425944E-3</v>
      </c>
      <c r="D4825" s="2">
        <v>379.15</v>
      </c>
      <c r="E4825" s="34">
        <f t="shared" si="150"/>
        <v>-6.5244733256472065E-3</v>
      </c>
      <c r="F4825" s="77"/>
    </row>
    <row r="4826" spans="1:6" x14ac:dyDescent="0.3">
      <c r="A4826" s="1">
        <v>42928.729169999999</v>
      </c>
      <c r="B4826" s="2">
        <v>5222.13</v>
      </c>
      <c r="C4826" s="34">
        <f t="shared" si="151"/>
        <v>1.5860016340504934E-2</v>
      </c>
      <c r="D4826" s="2">
        <v>384.9</v>
      </c>
      <c r="E4826" s="34">
        <f t="shared" si="150"/>
        <v>1.5165501780298074E-2</v>
      </c>
      <c r="F4826" s="77"/>
    </row>
    <row r="4827" spans="1:6" x14ac:dyDescent="0.3">
      <c r="A4827" s="1">
        <v>42929.729169999999</v>
      </c>
      <c r="B4827" s="2">
        <v>5235.3999999999996</v>
      </c>
      <c r="C4827" s="34">
        <f t="shared" si="151"/>
        <v>2.5411087046856018E-3</v>
      </c>
      <c r="D4827" s="2">
        <v>386.14</v>
      </c>
      <c r="E4827" s="34">
        <f t="shared" si="150"/>
        <v>3.2216160041569353E-3</v>
      </c>
      <c r="F4827" s="77"/>
    </row>
    <row r="4828" spans="1:6" x14ac:dyDescent="0.3">
      <c r="A4828" s="1">
        <v>42930.729169999999</v>
      </c>
      <c r="B4828" s="2">
        <v>5235.3100000000004</v>
      </c>
      <c r="C4828" s="34">
        <f t="shared" si="151"/>
        <v>-1.7190663559429886E-5</v>
      </c>
      <c r="D4828" s="2">
        <v>386.84</v>
      </c>
      <c r="E4828" s="34">
        <f t="shared" si="150"/>
        <v>1.8128140052831032E-3</v>
      </c>
      <c r="F4828" s="77"/>
    </row>
    <row r="4829" spans="1:6" x14ac:dyDescent="0.3">
      <c r="A4829" s="1">
        <v>42933.729169999999</v>
      </c>
      <c r="B4829" s="2">
        <v>5230.17</v>
      </c>
      <c r="C4829" s="34">
        <f t="shared" si="151"/>
        <v>-9.8179477433046891E-4</v>
      </c>
      <c r="D4829" s="2">
        <v>386.86</v>
      </c>
      <c r="E4829" s="34">
        <f t="shared" si="150"/>
        <v>5.1700961638090348E-5</v>
      </c>
      <c r="F4829" s="77"/>
    </row>
    <row r="4830" spans="1:6" x14ac:dyDescent="0.3">
      <c r="A4830" s="1">
        <v>42934.729169999999</v>
      </c>
      <c r="B4830" s="2">
        <v>5173.2700000000004</v>
      </c>
      <c r="C4830" s="34">
        <f t="shared" si="151"/>
        <v>-1.0879187483389563E-2</v>
      </c>
      <c r="D4830" s="2">
        <v>382.58</v>
      </c>
      <c r="E4830" s="34">
        <f t="shared" si="150"/>
        <v>-1.1063433800341249E-2</v>
      </c>
      <c r="F4830" s="77"/>
    </row>
    <row r="4831" spans="1:6" x14ac:dyDescent="0.3">
      <c r="A4831" s="1">
        <v>42935.729169999999</v>
      </c>
      <c r="B4831" s="2">
        <v>5216.07</v>
      </c>
      <c r="C4831" s="34">
        <f t="shared" si="151"/>
        <v>8.2732971602099692E-3</v>
      </c>
      <c r="D4831" s="2">
        <v>385.54</v>
      </c>
      <c r="E4831" s="34">
        <f t="shared" si="150"/>
        <v>7.7369439071568458E-3</v>
      </c>
      <c r="F4831" s="77"/>
    </row>
    <row r="4832" spans="1:6" x14ac:dyDescent="0.3">
      <c r="A4832" s="1">
        <v>42936.729169999999</v>
      </c>
      <c r="B4832" s="2">
        <v>5199.22</v>
      </c>
      <c r="C4832" s="34">
        <f t="shared" si="151"/>
        <v>-3.2304014324959773E-3</v>
      </c>
      <c r="D4832" s="2">
        <v>384.07</v>
      </c>
      <c r="E4832" s="34">
        <f t="shared" si="150"/>
        <v>-3.8128339471910078E-3</v>
      </c>
      <c r="F4832" s="77"/>
    </row>
    <row r="4833" spans="1:6" x14ac:dyDescent="0.3">
      <c r="A4833" s="1">
        <v>42937.729169999999</v>
      </c>
      <c r="B4833" s="2">
        <v>5117.66</v>
      </c>
      <c r="C4833" s="34">
        <f t="shared" si="151"/>
        <v>-1.5686968429879933E-2</v>
      </c>
      <c r="D4833" s="2">
        <v>380.16</v>
      </c>
      <c r="E4833" s="34">
        <f t="shared" si="150"/>
        <v>-1.0180435858046621E-2</v>
      </c>
      <c r="F4833" s="77"/>
    </row>
    <row r="4834" spans="1:6" x14ac:dyDescent="0.3">
      <c r="A4834" s="1">
        <v>42940.729169999999</v>
      </c>
      <c r="B4834" s="2">
        <v>5127.7</v>
      </c>
      <c r="C4834" s="34">
        <f t="shared" si="151"/>
        <v>1.9618341195000166E-3</v>
      </c>
      <c r="D4834" s="2">
        <v>379.23</v>
      </c>
      <c r="E4834" s="34">
        <f t="shared" si="150"/>
        <v>-2.4463383838384534E-3</v>
      </c>
      <c r="F4834" s="77"/>
    </row>
    <row r="4835" spans="1:6" x14ac:dyDescent="0.3">
      <c r="A4835" s="1">
        <v>42941.729169999999</v>
      </c>
      <c r="B4835" s="2">
        <v>5161.08</v>
      </c>
      <c r="C4835" s="34">
        <f t="shared" si="151"/>
        <v>6.5097412095092011E-3</v>
      </c>
      <c r="D4835" s="2">
        <v>380.77</v>
      </c>
      <c r="E4835" s="34">
        <f t="shared" si="150"/>
        <v>4.060860164016411E-3</v>
      </c>
      <c r="F4835" s="77"/>
    </row>
    <row r="4836" spans="1:6" x14ac:dyDescent="0.3">
      <c r="A4836" s="1">
        <v>42942.729169999999</v>
      </c>
      <c r="B4836" s="2">
        <v>5190.17</v>
      </c>
      <c r="C4836" s="34">
        <f t="shared" si="151"/>
        <v>5.6364171840002086E-3</v>
      </c>
      <c r="D4836" s="2">
        <v>382.74</v>
      </c>
      <c r="E4836" s="34">
        <f t="shared" si="150"/>
        <v>5.173726921763766E-3</v>
      </c>
      <c r="F4836" s="77"/>
    </row>
    <row r="4837" spans="1:6" x14ac:dyDescent="0.3">
      <c r="A4837" s="1">
        <v>42943.729169999999</v>
      </c>
      <c r="B4837" s="2">
        <v>5186.95</v>
      </c>
      <c r="C4837" s="34">
        <f t="shared" si="151"/>
        <v>-6.2040357059600648E-4</v>
      </c>
      <c r="D4837" s="2">
        <v>382.32</v>
      </c>
      <c r="E4837" s="34">
        <f t="shared" si="150"/>
        <v>-1.0973506819250689E-3</v>
      </c>
      <c r="F4837" s="77"/>
    </row>
    <row r="4838" spans="1:6" x14ac:dyDescent="0.3">
      <c r="A4838" s="1">
        <v>42944.729169999999</v>
      </c>
      <c r="B4838" s="2">
        <v>5131.3900000000003</v>
      </c>
      <c r="C4838" s="34">
        <f t="shared" si="151"/>
        <v>-1.0711497122586344E-2</v>
      </c>
      <c r="D4838" s="2">
        <v>378.34</v>
      </c>
      <c r="E4838" s="34">
        <f t="shared" si="150"/>
        <v>-1.0410127641766076E-2</v>
      </c>
      <c r="F4838" s="77"/>
    </row>
    <row r="4839" spans="1:6" x14ac:dyDescent="0.3">
      <c r="A4839" s="1">
        <v>42947.729169999999</v>
      </c>
      <c r="B4839" s="2">
        <v>5093.7700000000004</v>
      </c>
      <c r="C4839" s="34">
        <f t="shared" si="151"/>
        <v>-7.3313468670281878E-3</v>
      </c>
      <c r="D4839" s="2">
        <v>377.85</v>
      </c>
      <c r="E4839" s="34">
        <f t="shared" si="150"/>
        <v>-1.2951313633238204E-3</v>
      </c>
      <c r="F4839" s="77"/>
    </row>
    <row r="4840" spans="1:6" x14ac:dyDescent="0.3">
      <c r="A4840" s="1">
        <v>42948.729169999999</v>
      </c>
      <c r="B4840" s="2">
        <v>5127.03</v>
      </c>
      <c r="C4840" s="34">
        <f t="shared" si="151"/>
        <v>6.5295449146700602E-3</v>
      </c>
      <c r="D4840" s="2">
        <v>380.26</v>
      </c>
      <c r="E4840" s="34">
        <f t="shared" si="150"/>
        <v>6.3781924043933014E-3</v>
      </c>
      <c r="F4840" s="77"/>
    </row>
    <row r="4841" spans="1:6" x14ac:dyDescent="0.3">
      <c r="A4841" s="1">
        <v>42949.729169999999</v>
      </c>
      <c r="B4841" s="2">
        <v>5107.25</v>
      </c>
      <c r="C4841" s="34">
        <f t="shared" si="151"/>
        <v>-3.8579840570466262E-3</v>
      </c>
      <c r="D4841" s="2">
        <v>378.63</v>
      </c>
      <c r="E4841" s="34">
        <f t="shared" si="150"/>
        <v>-4.2865407878819317E-3</v>
      </c>
      <c r="F4841" s="77"/>
    </row>
    <row r="4842" spans="1:6" x14ac:dyDescent="0.3">
      <c r="A4842" s="1">
        <v>42950.729169999999</v>
      </c>
      <c r="B4842" s="2">
        <v>5130.49</v>
      </c>
      <c r="C4842" s="34">
        <f t="shared" si="151"/>
        <v>4.5503940476772087E-3</v>
      </c>
      <c r="D4842" s="2">
        <v>378.93</v>
      </c>
      <c r="E4842" s="34">
        <f t="shared" si="150"/>
        <v>7.9233024324532053E-4</v>
      </c>
      <c r="F4842" s="77"/>
    </row>
    <row r="4843" spans="1:6" x14ac:dyDescent="0.3">
      <c r="A4843" s="1">
        <v>42951.729169999999</v>
      </c>
      <c r="B4843" s="2">
        <v>5203.4399999999996</v>
      </c>
      <c r="C4843" s="34">
        <f t="shared" si="151"/>
        <v>1.4218914762527568E-2</v>
      </c>
      <c r="D4843" s="2">
        <v>382.53</v>
      </c>
      <c r="E4843" s="34">
        <f t="shared" si="150"/>
        <v>9.500435436624155E-3</v>
      </c>
      <c r="F4843" s="77"/>
    </row>
    <row r="4844" spans="1:6" x14ac:dyDescent="0.3">
      <c r="A4844" s="1">
        <v>42954.729169999999</v>
      </c>
      <c r="B4844" s="2">
        <v>5207.8900000000003</v>
      </c>
      <c r="C4844" s="34">
        <f t="shared" si="151"/>
        <v>8.5520348077450237E-4</v>
      </c>
      <c r="D4844" s="2">
        <v>382.01</v>
      </c>
      <c r="E4844" s="34">
        <f t="shared" si="150"/>
        <v>-1.35937050688828E-3</v>
      </c>
      <c r="F4844" s="77"/>
    </row>
    <row r="4845" spans="1:6" x14ac:dyDescent="0.3">
      <c r="A4845" s="1">
        <v>42955.729169999999</v>
      </c>
      <c r="B4845" s="2">
        <v>5218.8900000000003</v>
      </c>
      <c r="C4845" s="34">
        <f t="shared" si="151"/>
        <v>2.1121797887435623E-3</v>
      </c>
      <c r="D4845" s="2">
        <v>382.65</v>
      </c>
      <c r="E4845" s="34">
        <f t="shared" si="150"/>
        <v>1.6753488128582461E-3</v>
      </c>
      <c r="F4845" s="77"/>
    </row>
    <row r="4846" spans="1:6" x14ac:dyDescent="0.3">
      <c r="A4846" s="1">
        <v>42956.729169999999</v>
      </c>
      <c r="B4846" s="2">
        <v>5145.7</v>
      </c>
      <c r="C4846" s="34">
        <f t="shared" si="151"/>
        <v>-1.4024054923556628E-2</v>
      </c>
      <c r="D4846" s="2">
        <v>379.84</v>
      </c>
      <c r="E4846" s="34">
        <f t="shared" si="150"/>
        <v>-7.3435254148700446E-3</v>
      </c>
      <c r="F4846" s="77"/>
    </row>
    <row r="4847" spans="1:6" x14ac:dyDescent="0.3">
      <c r="A4847" s="1">
        <v>42957.729169999999</v>
      </c>
      <c r="B4847" s="2">
        <v>5115.2299999999996</v>
      </c>
      <c r="C4847" s="34">
        <f t="shared" si="151"/>
        <v>-5.9214489768156797E-3</v>
      </c>
      <c r="D4847" s="2">
        <v>376.05</v>
      </c>
      <c r="E4847" s="34">
        <f t="shared" si="150"/>
        <v>-9.9778854254422011E-3</v>
      </c>
      <c r="F4847" s="77"/>
    </row>
    <row r="4848" spans="1:6" x14ac:dyDescent="0.3">
      <c r="A4848" s="1">
        <v>42958.729169999999</v>
      </c>
      <c r="B4848" s="2">
        <v>5060.92</v>
      </c>
      <c r="C4848" s="34">
        <f t="shared" si="151"/>
        <v>-1.0617313395487549E-2</v>
      </c>
      <c r="D4848" s="2">
        <v>372.14</v>
      </c>
      <c r="E4848" s="34">
        <f t="shared" ref="E4848:E4911" si="152">D4848/D4847-1</f>
        <v>-1.0397553516819591E-2</v>
      </c>
      <c r="F4848" s="77"/>
    </row>
    <row r="4849" spans="1:6" x14ac:dyDescent="0.3">
      <c r="A4849" s="1">
        <v>42961.729169999999</v>
      </c>
      <c r="B4849" s="2">
        <v>5121.67</v>
      </c>
      <c r="C4849" s="34">
        <f t="shared" si="151"/>
        <v>1.200374635441781E-2</v>
      </c>
      <c r="D4849" s="2">
        <v>376.16</v>
      </c>
      <c r="E4849" s="34">
        <f t="shared" si="152"/>
        <v>1.080238619874252E-2</v>
      </c>
      <c r="F4849" s="77"/>
    </row>
    <row r="4850" spans="1:6" x14ac:dyDescent="0.3">
      <c r="A4850" s="1">
        <v>42962.729169999999</v>
      </c>
      <c r="B4850" s="2">
        <v>5140.25</v>
      </c>
      <c r="C4850" s="34">
        <f t="shared" si="151"/>
        <v>3.6277229887906604E-3</v>
      </c>
      <c r="D4850" s="2">
        <v>376.5</v>
      </c>
      <c r="E4850" s="34">
        <f t="shared" si="152"/>
        <v>9.0387069332198422E-4</v>
      </c>
      <c r="F4850" s="77"/>
    </row>
    <row r="4851" spans="1:6" x14ac:dyDescent="0.3">
      <c r="A4851" s="1">
        <v>42963.729169999999</v>
      </c>
      <c r="B4851" s="2">
        <v>5176.6099999999997</v>
      </c>
      <c r="C4851" s="34">
        <f t="shared" si="151"/>
        <v>7.0735859150818925E-3</v>
      </c>
      <c r="D4851" s="2">
        <v>379.09</v>
      </c>
      <c r="E4851" s="34">
        <f t="shared" si="152"/>
        <v>6.8791500664009408E-3</v>
      </c>
      <c r="F4851" s="77"/>
    </row>
    <row r="4852" spans="1:6" x14ac:dyDescent="0.3">
      <c r="A4852" s="1">
        <v>42964.729169999999</v>
      </c>
      <c r="B4852" s="2">
        <v>5146.8500000000004</v>
      </c>
      <c r="C4852" s="34">
        <f t="shared" si="151"/>
        <v>-5.7489360797895461E-3</v>
      </c>
      <c r="D4852" s="2">
        <v>376.87</v>
      </c>
      <c r="E4852" s="34">
        <f t="shared" si="152"/>
        <v>-5.8561291513887781E-3</v>
      </c>
      <c r="F4852" s="77"/>
    </row>
    <row r="4853" spans="1:6" x14ac:dyDescent="0.3">
      <c r="A4853" s="1">
        <v>42965.729169999999</v>
      </c>
      <c r="B4853" s="2">
        <v>5114.1499999999996</v>
      </c>
      <c r="C4853" s="34">
        <f t="shared" si="151"/>
        <v>-6.3534006236826146E-3</v>
      </c>
      <c r="D4853" s="2">
        <v>374.2</v>
      </c>
      <c r="E4853" s="34">
        <f t="shared" si="152"/>
        <v>-7.0846711067477086E-3</v>
      </c>
      <c r="F4853" s="77"/>
    </row>
    <row r="4854" spans="1:6" x14ac:dyDescent="0.3">
      <c r="A4854" s="1">
        <v>42968.729169999999</v>
      </c>
      <c r="B4854" s="2">
        <v>5087.59</v>
      </c>
      <c r="C4854" s="34">
        <f t="shared" ref="C4854:C4915" si="153">B4854/B4853-1</f>
        <v>-5.1934339039721999E-3</v>
      </c>
      <c r="D4854" s="2">
        <v>372.72</v>
      </c>
      <c r="E4854" s="34">
        <f t="shared" si="152"/>
        <v>-3.9551042223409105E-3</v>
      </c>
      <c r="F4854" s="77"/>
    </row>
    <row r="4855" spans="1:6" x14ac:dyDescent="0.3">
      <c r="A4855" s="1">
        <v>42969.729169999999</v>
      </c>
      <c r="B4855" s="2">
        <v>5131.8599999999997</v>
      </c>
      <c r="C4855" s="34">
        <f t="shared" si="153"/>
        <v>8.7015659673832513E-3</v>
      </c>
      <c r="D4855" s="2">
        <v>375.8</v>
      </c>
      <c r="E4855" s="34">
        <f t="shared" si="152"/>
        <v>8.2635758746512078E-3</v>
      </c>
      <c r="F4855" s="77"/>
    </row>
    <row r="4856" spans="1:6" x14ac:dyDescent="0.3">
      <c r="A4856" s="1">
        <v>42970.729169999999</v>
      </c>
      <c r="B4856" s="2">
        <v>5115.3900000000003</v>
      </c>
      <c r="C4856" s="34">
        <f t="shared" si="153"/>
        <v>-3.2093626872127246E-3</v>
      </c>
      <c r="D4856" s="2">
        <v>373.92</v>
      </c>
      <c r="E4856" s="34">
        <f t="shared" si="152"/>
        <v>-5.0026609898882191E-3</v>
      </c>
      <c r="F4856" s="77"/>
    </row>
    <row r="4857" spans="1:6" x14ac:dyDescent="0.3">
      <c r="A4857" s="1">
        <v>42971.729169999999</v>
      </c>
      <c r="B4857" s="2">
        <v>5113.13</v>
      </c>
      <c r="C4857" s="34">
        <f t="shared" si="153"/>
        <v>-4.4180404622129466E-4</v>
      </c>
      <c r="D4857" s="2">
        <v>374.51</v>
      </c>
      <c r="E4857" s="34">
        <f t="shared" si="152"/>
        <v>1.5778776208814627E-3</v>
      </c>
      <c r="F4857" s="77"/>
    </row>
    <row r="4858" spans="1:6" x14ac:dyDescent="0.3">
      <c r="A4858" s="1">
        <v>42972.729169999999</v>
      </c>
      <c r="B4858" s="2">
        <v>5104.33</v>
      </c>
      <c r="C4858" s="34">
        <f t="shared" si="153"/>
        <v>-1.721059312006612E-3</v>
      </c>
      <c r="D4858" s="2">
        <v>374.07</v>
      </c>
      <c r="E4858" s="34">
        <f t="shared" si="152"/>
        <v>-1.174868494833281E-3</v>
      </c>
      <c r="F4858" s="77"/>
    </row>
    <row r="4859" spans="1:6" x14ac:dyDescent="0.3">
      <c r="A4859" s="1">
        <v>42975.729169999999</v>
      </c>
      <c r="B4859" s="2">
        <v>5079.75</v>
      </c>
      <c r="C4859" s="34">
        <f t="shared" si="153"/>
        <v>-4.8155193727678069E-3</v>
      </c>
      <c r="D4859" s="2">
        <v>372.29</v>
      </c>
      <c r="E4859" s="34">
        <f t="shared" si="152"/>
        <v>-4.7584676664794712E-3</v>
      </c>
      <c r="F4859" s="77"/>
    </row>
    <row r="4860" spans="1:6" x14ac:dyDescent="0.3">
      <c r="A4860" s="1">
        <v>42976.729169999999</v>
      </c>
      <c r="B4860" s="2">
        <v>5031.92</v>
      </c>
      <c r="C4860" s="34">
        <f t="shared" si="153"/>
        <v>-9.415817707564389E-3</v>
      </c>
      <c r="D4860" s="2">
        <v>368.42</v>
      </c>
      <c r="E4860" s="34">
        <f t="shared" si="152"/>
        <v>-1.0395122082247688E-2</v>
      </c>
      <c r="F4860" s="77"/>
    </row>
    <row r="4861" spans="1:6" x14ac:dyDescent="0.3">
      <c r="A4861" s="1">
        <v>42977.729169999999</v>
      </c>
      <c r="B4861" s="2">
        <v>5056.34</v>
      </c>
      <c r="C4861" s="34">
        <f t="shared" si="153"/>
        <v>4.8530183309751784E-3</v>
      </c>
      <c r="D4861" s="2">
        <v>371.01</v>
      </c>
      <c r="E4861" s="34">
        <f t="shared" si="152"/>
        <v>7.0300200857715822E-3</v>
      </c>
      <c r="F4861" s="77"/>
    </row>
    <row r="4862" spans="1:6" x14ac:dyDescent="0.3">
      <c r="A4862" s="1">
        <v>42978.729169999999</v>
      </c>
      <c r="B4862" s="2">
        <v>5085.59</v>
      </c>
      <c r="C4862" s="34">
        <f t="shared" si="153"/>
        <v>5.7848166855867245E-3</v>
      </c>
      <c r="D4862" s="2">
        <v>373.88</v>
      </c>
      <c r="E4862" s="34">
        <f t="shared" si="152"/>
        <v>7.7356405487722935E-3</v>
      </c>
      <c r="F4862" s="77"/>
    </row>
    <row r="4863" spans="1:6" x14ac:dyDescent="0.3">
      <c r="A4863" s="1">
        <v>42979.729169999999</v>
      </c>
      <c r="B4863" s="2">
        <v>5123.26</v>
      </c>
      <c r="C4863" s="34">
        <f t="shared" si="153"/>
        <v>7.4072034906471629E-3</v>
      </c>
      <c r="D4863" s="2">
        <v>376.14</v>
      </c>
      <c r="E4863" s="34">
        <f t="shared" si="152"/>
        <v>6.0447202310902615E-3</v>
      </c>
      <c r="F4863" s="77"/>
    </row>
    <row r="4864" spans="1:6" x14ac:dyDescent="0.3">
      <c r="A4864" s="1">
        <v>42982.729169999999</v>
      </c>
      <c r="B4864" s="2">
        <v>5103.97</v>
      </c>
      <c r="C4864" s="34">
        <f t="shared" si="153"/>
        <v>-3.7651807638104939E-3</v>
      </c>
      <c r="D4864" s="2">
        <v>374.18</v>
      </c>
      <c r="E4864" s="34">
        <f t="shared" si="152"/>
        <v>-5.2108257563672211E-3</v>
      </c>
      <c r="F4864" s="77"/>
    </row>
    <row r="4865" spans="1:6" x14ac:dyDescent="0.3">
      <c r="A4865" s="1">
        <v>42983.729169999999</v>
      </c>
      <c r="B4865" s="2">
        <v>5086.5600000000004</v>
      </c>
      <c r="C4865" s="34">
        <f t="shared" si="153"/>
        <v>-3.4110702061336262E-3</v>
      </c>
      <c r="D4865" s="2">
        <v>373.71</v>
      </c>
      <c r="E4865" s="34">
        <f t="shared" si="152"/>
        <v>-1.256079961515888E-3</v>
      </c>
      <c r="F4865" s="77"/>
    </row>
    <row r="4866" spans="1:6" x14ac:dyDescent="0.3">
      <c r="A4866" s="1">
        <v>42984.729169999999</v>
      </c>
      <c r="B4866" s="2">
        <v>5101.41</v>
      </c>
      <c r="C4866" s="34">
        <f t="shared" si="153"/>
        <v>2.9194583372651461E-3</v>
      </c>
      <c r="D4866" s="2">
        <v>373.95</v>
      </c>
      <c r="E4866" s="34">
        <f t="shared" si="152"/>
        <v>6.4220919964674827E-4</v>
      </c>
      <c r="F4866" s="77"/>
    </row>
    <row r="4867" spans="1:6" x14ac:dyDescent="0.3">
      <c r="A4867" s="1">
        <v>42985.729169999999</v>
      </c>
      <c r="B4867" s="2">
        <v>5114.62</v>
      </c>
      <c r="C4867" s="34">
        <f t="shared" si="153"/>
        <v>2.5894801633274955E-3</v>
      </c>
      <c r="D4867" s="2">
        <v>374.95</v>
      </c>
      <c r="E4867" s="34">
        <f t="shared" si="152"/>
        <v>2.6741542987029909E-3</v>
      </c>
      <c r="F4867" s="77"/>
    </row>
    <row r="4868" spans="1:6" x14ac:dyDescent="0.3">
      <c r="A4868" s="1">
        <v>42986.729169999999</v>
      </c>
      <c r="B4868" s="2">
        <v>5113.49</v>
      </c>
      <c r="C4868" s="34">
        <f t="shared" si="153"/>
        <v>-2.2093527964939241E-4</v>
      </c>
      <c r="D4868" s="2">
        <v>375.51</v>
      </c>
      <c r="E4868" s="34">
        <f t="shared" si="152"/>
        <v>1.4935324709961506E-3</v>
      </c>
      <c r="F4868" s="77"/>
    </row>
    <row r="4869" spans="1:6" x14ac:dyDescent="0.3">
      <c r="A4869" s="1">
        <v>42989.729169999999</v>
      </c>
      <c r="B4869" s="2">
        <v>5176.71</v>
      </c>
      <c r="C4869" s="34">
        <f t="shared" si="153"/>
        <v>1.2363376089520095E-2</v>
      </c>
      <c r="D4869" s="2">
        <v>379.43</v>
      </c>
      <c r="E4869" s="34">
        <f t="shared" si="152"/>
        <v>1.043913610822611E-2</v>
      </c>
      <c r="F4869" s="77"/>
    </row>
    <row r="4870" spans="1:6" x14ac:dyDescent="0.3">
      <c r="A4870" s="1">
        <v>42990.729169999999</v>
      </c>
      <c r="B4870" s="2">
        <v>5209.01</v>
      </c>
      <c r="C4870" s="34">
        <f t="shared" si="153"/>
        <v>6.2394841511308474E-3</v>
      </c>
      <c r="D4870" s="2">
        <v>381.42</v>
      </c>
      <c r="E4870" s="34">
        <f t="shared" si="152"/>
        <v>5.2447091690166481E-3</v>
      </c>
      <c r="F4870" s="77"/>
    </row>
    <row r="4871" spans="1:6" x14ac:dyDescent="0.3">
      <c r="A4871" s="1">
        <v>42991.729169999999</v>
      </c>
      <c r="B4871" s="2">
        <v>5217.59</v>
      </c>
      <c r="C4871" s="34">
        <f t="shared" si="153"/>
        <v>1.6471460027913665E-3</v>
      </c>
      <c r="D4871" s="2">
        <v>381.34</v>
      </c>
      <c r="E4871" s="34">
        <f t="shared" si="152"/>
        <v>-2.0974254103101053E-4</v>
      </c>
      <c r="F4871" s="77"/>
    </row>
    <row r="4872" spans="1:6" x14ac:dyDescent="0.3">
      <c r="A4872" s="1">
        <v>42992.729169999999</v>
      </c>
      <c r="B4872" s="2">
        <v>5225.2</v>
      </c>
      <c r="C4872" s="34">
        <f t="shared" si="153"/>
        <v>1.4585277877332548E-3</v>
      </c>
      <c r="D4872" s="2">
        <v>381.79</v>
      </c>
      <c r="E4872" s="34">
        <f t="shared" si="152"/>
        <v>1.1800492998375045E-3</v>
      </c>
      <c r="F4872" s="77"/>
    </row>
    <row r="4873" spans="1:6" x14ac:dyDescent="0.3">
      <c r="A4873" s="1">
        <v>42993.729169999999</v>
      </c>
      <c r="B4873" s="2">
        <v>5213.91</v>
      </c>
      <c r="C4873" s="34">
        <f t="shared" si="153"/>
        <v>-2.1606828446757431E-3</v>
      </c>
      <c r="D4873" s="2">
        <v>380.71</v>
      </c>
      <c r="E4873" s="34">
        <f t="shared" si="152"/>
        <v>-2.8287802194925105E-3</v>
      </c>
      <c r="F4873" s="77"/>
    </row>
    <row r="4874" spans="1:6" x14ac:dyDescent="0.3">
      <c r="A4874" s="1">
        <v>42996.729169999999</v>
      </c>
      <c r="B4874" s="2">
        <v>5229.32</v>
      </c>
      <c r="C4874" s="34">
        <f t="shared" si="153"/>
        <v>2.9555554276923246E-3</v>
      </c>
      <c r="D4874" s="2">
        <v>381.95</v>
      </c>
      <c r="E4874" s="34">
        <f t="shared" si="152"/>
        <v>3.2570723122586909E-3</v>
      </c>
      <c r="F4874" s="77"/>
    </row>
    <row r="4875" spans="1:6" x14ac:dyDescent="0.3">
      <c r="A4875" s="1">
        <v>42997.729169999999</v>
      </c>
      <c r="B4875" s="2">
        <v>5237.4399999999996</v>
      </c>
      <c r="C4875" s="34">
        <f t="shared" si="153"/>
        <v>1.552783153450088E-3</v>
      </c>
      <c r="D4875" s="2">
        <v>382.12</v>
      </c>
      <c r="E4875" s="34">
        <f t="shared" si="152"/>
        <v>4.4508443513557872E-4</v>
      </c>
      <c r="F4875" s="77"/>
    </row>
    <row r="4876" spans="1:6" x14ac:dyDescent="0.3">
      <c r="A4876" s="1">
        <v>42998.729169999999</v>
      </c>
      <c r="B4876" s="2">
        <v>5241.66</v>
      </c>
      <c r="C4876" s="34">
        <f t="shared" si="153"/>
        <v>8.0573715402953994E-4</v>
      </c>
      <c r="D4876" s="2">
        <v>381.98</v>
      </c>
      <c r="E4876" s="34">
        <f t="shared" si="152"/>
        <v>-3.6637705432840395E-4</v>
      </c>
      <c r="F4876" s="77"/>
    </row>
    <row r="4877" spans="1:6" x14ac:dyDescent="0.3">
      <c r="A4877" s="1">
        <v>42999.729169999999</v>
      </c>
      <c r="B4877" s="2">
        <v>5267.29</v>
      </c>
      <c r="C4877" s="34">
        <f t="shared" si="153"/>
        <v>4.8896723557041444E-3</v>
      </c>
      <c r="D4877" s="2">
        <v>382.88</v>
      </c>
      <c r="E4877" s="34">
        <f t="shared" si="152"/>
        <v>2.3561443007487082E-3</v>
      </c>
      <c r="F4877" s="77"/>
    </row>
    <row r="4878" spans="1:6" x14ac:dyDescent="0.3">
      <c r="A4878" s="1">
        <v>43000.729169999999</v>
      </c>
      <c r="B4878" s="2">
        <v>5281.29</v>
      </c>
      <c r="C4878" s="34">
        <f t="shared" si="153"/>
        <v>2.6579132722899246E-3</v>
      </c>
      <c r="D4878" s="2">
        <v>383.22</v>
      </c>
      <c r="E4878" s="34">
        <f t="shared" si="152"/>
        <v>8.8800668616806355E-4</v>
      </c>
      <c r="F4878" s="77"/>
    </row>
    <row r="4879" spans="1:6" x14ac:dyDescent="0.3">
      <c r="A4879" s="1">
        <v>43003.729169999999</v>
      </c>
      <c r="B4879" s="2">
        <v>5267.13</v>
      </c>
      <c r="C4879" s="34">
        <f t="shared" si="153"/>
        <v>-2.6811631249182843E-3</v>
      </c>
      <c r="D4879" s="2">
        <v>383.9</v>
      </c>
      <c r="E4879" s="34">
        <f t="shared" si="152"/>
        <v>1.774437659829653E-3</v>
      </c>
      <c r="F4879" s="77"/>
    </row>
    <row r="4880" spans="1:6" x14ac:dyDescent="0.3">
      <c r="A4880" s="1">
        <v>43004.729169999999</v>
      </c>
      <c r="B4880" s="2">
        <v>5268.76</v>
      </c>
      <c r="C4880" s="34">
        <f t="shared" si="153"/>
        <v>3.094664456735341E-4</v>
      </c>
      <c r="D4880" s="2">
        <v>384.03</v>
      </c>
      <c r="E4880" s="34">
        <f t="shared" si="152"/>
        <v>3.3862985152377512E-4</v>
      </c>
      <c r="F4880" s="77"/>
    </row>
    <row r="4881" spans="1:6" x14ac:dyDescent="0.3">
      <c r="A4881" s="1">
        <v>43005.729169999999</v>
      </c>
      <c r="B4881" s="2">
        <v>5281.96</v>
      </c>
      <c r="C4881" s="34">
        <f t="shared" si="153"/>
        <v>2.5053333232107899E-3</v>
      </c>
      <c r="D4881" s="2">
        <v>385.62</v>
      </c>
      <c r="E4881" s="34">
        <f t="shared" si="152"/>
        <v>4.1403015389422926E-3</v>
      </c>
      <c r="F4881" s="77"/>
    </row>
    <row r="4882" spans="1:6" x14ac:dyDescent="0.3">
      <c r="A4882" s="1">
        <v>43006.729169999999</v>
      </c>
      <c r="B4882" s="2">
        <v>5293.77</v>
      </c>
      <c r="C4882" s="34">
        <f t="shared" si="153"/>
        <v>2.2359124264479391E-3</v>
      </c>
      <c r="D4882" s="2">
        <v>386.36</v>
      </c>
      <c r="E4882" s="34">
        <f t="shared" si="152"/>
        <v>1.9189876043774756E-3</v>
      </c>
      <c r="F4882" s="77"/>
    </row>
    <row r="4883" spans="1:6" x14ac:dyDescent="0.3">
      <c r="A4883" s="1">
        <v>43007.729169999999</v>
      </c>
      <c r="B4883" s="2">
        <v>5329.81</v>
      </c>
      <c r="C4883" s="34">
        <f t="shared" si="153"/>
        <v>6.8080026143939598E-3</v>
      </c>
      <c r="D4883" s="2">
        <v>388.16</v>
      </c>
      <c r="E4883" s="34">
        <f t="shared" si="152"/>
        <v>4.6588673775753708E-3</v>
      </c>
      <c r="F4883" s="77"/>
    </row>
    <row r="4884" spans="1:6" x14ac:dyDescent="0.3">
      <c r="A4884" s="1">
        <v>43010.729169999999</v>
      </c>
      <c r="B4884" s="2">
        <v>5350.44</v>
      </c>
      <c r="C4884" s="34">
        <f t="shared" si="153"/>
        <v>3.8706820693419353E-3</v>
      </c>
      <c r="D4884" s="2">
        <v>390.13</v>
      </c>
      <c r="E4884" s="34">
        <f t="shared" si="152"/>
        <v>5.0752267106346505E-3</v>
      </c>
      <c r="F4884" s="77"/>
    </row>
    <row r="4885" spans="1:6" x14ac:dyDescent="0.3">
      <c r="A4885" s="1">
        <v>43012.729169999999</v>
      </c>
      <c r="B4885" s="2">
        <v>5363.23</v>
      </c>
      <c r="C4885" s="34">
        <f>B4885/B4884-1</f>
        <v>2.390457607224894E-3</v>
      </c>
      <c r="D4885" s="2">
        <v>390.4</v>
      </c>
      <c r="E4885" s="34">
        <f t="shared" si="152"/>
        <v>6.9207699997431149E-4</v>
      </c>
      <c r="F4885" s="77"/>
    </row>
    <row r="4886" spans="1:6" x14ac:dyDescent="0.3">
      <c r="A4886" s="1">
        <v>43013.729169999999</v>
      </c>
      <c r="B4886" s="2">
        <v>5379.21</v>
      </c>
      <c r="C4886" s="34">
        <f t="shared" si="153"/>
        <v>2.9795477725178543E-3</v>
      </c>
      <c r="D4886" s="2">
        <v>391.03</v>
      </c>
      <c r="E4886" s="34">
        <f t="shared" si="152"/>
        <v>1.6137295081966041E-3</v>
      </c>
      <c r="F4886" s="77"/>
    </row>
    <row r="4887" spans="1:6" x14ac:dyDescent="0.3">
      <c r="A4887" s="1">
        <v>43014.729169999999</v>
      </c>
      <c r="B4887" s="2">
        <v>5359.9</v>
      </c>
      <c r="C4887" s="34">
        <f t="shared" si="153"/>
        <v>-3.5897464497575138E-3</v>
      </c>
      <c r="D4887" s="2">
        <v>389.47</v>
      </c>
      <c r="E4887" s="34">
        <f t="shared" si="152"/>
        <v>-3.9894637240107667E-3</v>
      </c>
      <c r="F4887" s="77"/>
    </row>
    <row r="4888" spans="1:6" x14ac:dyDescent="0.3">
      <c r="A4888" s="1">
        <v>43017.729169999999</v>
      </c>
      <c r="B4888" s="2">
        <v>5365.83</v>
      </c>
      <c r="C4888" s="34">
        <f t="shared" si="153"/>
        <v>1.1063639247002044E-3</v>
      </c>
      <c r="D4888" s="2">
        <v>390.21</v>
      </c>
      <c r="E4888" s="34">
        <f t="shared" si="152"/>
        <v>1.9000179731427647E-3</v>
      </c>
      <c r="F4888" s="77"/>
    </row>
    <row r="4889" spans="1:6" x14ac:dyDescent="0.3">
      <c r="A4889" s="1">
        <v>43018.729169999999</v>
      </c>
      <c r="B4889" s="2">
        <v>5363.65</v>
      </c>
      <c r="C4889" s="34">
        <f t="shared" si="153"/>
        <v>-4.0627451857411234E-4</v>
      </c>
      <c r="D4889" s="2">
        <v>390.16</v>
      </c>
      <c r="E4889" s="34">
        <f t="shared" si="152"/>
        <v>-1.2813613182638406E-4</v>
      </c>
      <c r="F4889" s="77"/>
    </row>
    <row r="4890" spans="1:6" x14ac:dyDescent="0.3">
      <c r="A4890" s="1">
        <v>43019.729169999999</v>
      </c>
      <c r="B4890" s="2">
        <v>5362.41</v>
      </c>
      <c r="C4890" s="34">
        <f t="shared" si="153"/>
        <v>-2.3118585291725946E-4</v>
      </c>
      <c r="D4890" s="2">
        <v>390.15</v>
      </c>
      <c r="E4890" s="34">
        <f t="shared" si="152"/>
        <v>-2.5630510559926378E-5</v>
      </c>
      <c r="F4890" s="77"/>
    </row>
    <row r="4891" spans="1:6" x14ac:dyDescent="0.3">
      <c r="A4891" s="1">
        <v>43020.729169999999</v>
      </c>
      <c r="B4891" s="2">
        <v>5360.81</v>
      </c>
      <c r="C4891" s="34">
        <f t="shared" si="153"/>
        <v>-2.9837330603210699E-4</v>
      </c>
      <c r="D4891" s="2">
        <v>390.28</v>
      </c>
      <c r="E4891" s="34">
        <f t="shared" si="152"/>
        <v>3.3320517749579892E-4</v>
      </c>
      <c r="F4891" s="77"/>
    </row>
    <row r="4892" spans="1:6" x14ac:dyDescent="0.3">
      <c r="A4892" s="1">
        <v>43021.729169999999</v>
      </c>
      <c r="B4892" s="2">
        <v>5351.74</v>
      </c>
      <c r="C4892" s="34">
        <f t="shared" si="153"/>
        <v>-1.6919084989023281E-3</v>
      </c>
      <c r="D4892" s="2">
        <v>391.42</v>
      </c>
      <c r="E4892" s="34">
        <f t="shared" si="152"/>
        <v>2.9209798093676742E-3</v>
      </c>
      <c r="F4892" s="77"/>
    </row>
    <row r="4893" spans="1:6" x14ac:dyDescent="0.3">
      <c r="A4893" s="1">
        <v>43024.729169999999</v>
      </c>
      <c r="B4893" s="2">
        <v>5362.88</v>
      </c>
      <c r="C4893" s="34">
        <f t="shared" si="153"/>
        <v>2.0815659953585808E-3</v>
      </c>
      <c r="D4893" s="2">
        <v>391.41</v>
      </c>
      <c r="E4893" s="34">
        <f t="shared" si="152"/>
        <v>-2.5548004700781668E-5</v>
      </c>
      <c r="F4893" s="77"/>
    </row>
    <row r="4894" spans="1:6" x14ac:dyDescent="0.3">
      <c r="A4894" s="1">
        <v>43025.729169999999</v>
      </c>
      <c r="B4894" s="2">
        <v>5361.37</v>
      </c>
      <c r="C4894" s="34">
        <f t="shared" si="153"/>
        <v>-2.8156512918431353E-4</v>
      </c>
      <c r="D4894" s="2">
        <v>390.44</v>
      </c>
      <c r="E4894" s="34">
        <f t="shared" si="152"/>
        <v>-2.4782197695512043E-3</v>
      </c>
      <c r="F4894" s="77"/>
    </row>
    <row r="4895" spans="1:6" x14ac:dyDescent="0.3">
      <c r="A4895" s="1">
        <v>43026.729169999999</v>
      </c>
      <c r="B4895" s="2">
        <v>5383.81</v>
      </c>
      <c r="C4895" s="34">
        <f t="shared" si="153"/>
        <v>4.1854973635471193E-3</v>
      </c>
      <c r="D4895" s="2">
        <v>391.56</v>
      </c>
      <c r="E4895" s="34">
        <f t="shared" si="152"/>
        <v>2.8685585493288812E-3</v>
      </c>
      <c r="F4895" s="77"/>
    </row>
    <row r="4896" spans="1:6" x14ac:dyDescent="0.3">
      <c r="A4896" s="1">
        <v>43027.729169999999</v>
      </c>
      <c r="B4896" s="2">
        <v>5368.29</v>
      </c>
      <c r="C4896" s="34">
        <f t="shared" si="153"/>
        <v>-2.8827168863686525E-3</v>
      </c>
      <c r="D4896" s="2">
        <v>389.11</v>
      </c>
      <c r="E4896" s="34">
        <f t="shared" si="152"/>
        <v>-6.2570231892941086E-3</v>
      </c>
      <c r="F4896" s="77"/>
    </row>
    <row r="4897" spans="1:6" x14ac:dyDescent="0.3">
      <c r="A4897" s="1">
        <v>43028.729169999999</v>
      </c>
      <c r="B4897" s="2">
        <v>5372.38</v>
      </c>
      <c r="C4897" s="34">
        <f t="shared" si="153"/>
        <v>7.6188134396626417E-4</v>
      </c>
      <c r="D4897" s="2">
        <v>390.13</v>
      </c>
      <c r="E4897" s="34">
        <f t="shared" si="152"/>
        <v>2.6213667086427694E-3</v>
      </c>
      <c r="F4897" s="77"/>
    </row>
    <row r="4898" spans="1:6" x14ac:dyDescent="0.3">
      <c r="A4898" s="1">
        <v>43031.729169999999</v>
      </c>
      <c r="B4898" s="2">
        <v>5386.81</v>
      </c>
      <c r="C4898" s="34">
        <f t="shared" si="153"/>
        <v>2.6859604123312675E-3</v>
      </c>
      <c r="D4898" s="2">
        <v>390.74</v>
      </c>
      <c r="E4898" s="34">
        <f t="shared" si="152"/>
        <v>1.563581370312539E-3</v>
      </c>
      <c r="F4898" s="77"/>
    </row>
    <row r="4899" spans="1:6" x14ac:dyDescent="0.3">
      <c r="A4899" s="1">
        <v>43032.729169999999</v>
      </c>
      <c r="B4899" s="2">
        <v>5394.8</v>
      </c>
      <c r="C4899" s="34">
        <f t="shared" si="153"/>
        <v>1.4832526114714195E-3</v>
      </c>
      <c r="D4899" s="2">
        <v>389.33</v>
      </c>
      <c r="E4899" s="34">
        <f t="shared" si="152"/>
        <v>-3.6085376465169183E-3</v>
      </c>
      <c r="F4899" s="77"/>
    </row>
    <row r="4900" spans="1:6" x14ac:dyDescent="0.3">
      <c r="A4900" s="1">
        <v>43033.729169999999</v>
      </c>
      <c r="B4900" s="2">
        <v>5374.89</v>
      </c>
      <c r="C4900" s="34">
        <f t="shared" si="153"/>
        <v>-3.690590939423144E-3</v>
      </c>
      <c r="D4900" s="2">
        <v>387.13</v>
      </c>
      <c r="E4900" s="34">
        <f t="shared" si="152"/>
        <v>-5.6507333110727975E-3</v>
      </c>
      <c r="F4900" s="77"/>
    </row>
    <row r="4901" spans="1:6" x14ac:dyDescent="0.3">
      <c r="A4901" s="1">
        <v>43034.729169999999</v>
      </c>
      <c r="B4901" s="2">
        <v>5455.4</v>
      </c>
      <c r="C4901" s="34">
        <f t="shared" si="153"/>
        <v>1.4978911196322109E-2</v>
      </c>
      <c r="D4901" s="2">
        <v>391.27</v>
      </c>
      <c r="E4901" s="34">
        <f t="shared" si="152"/>
        <v>1.0694082091287083E-2</v>
      </c>
      <c r="F4901" s="77"/>
    </row>
    <row r="4902" spans="1:6" x14ac:dyDescent="0.3">
      <c r="A4902" s="1">
        <v>43035.729169999999</v>
      </c>
      <c r="B4902" s="2">
        <v>5494.13</v>
      </c>
      <c r="C4902" s="34">
        <f t="shared" si="153"/>
        <v>7.0993877625840085E-3</v>
      </c>
      <c r="D4902" s="2">
        <v>393.43</v>
      </c>
      <c r="E4902" s="34">
        <f t="shared" si="152"/>
        <v>5.5204845758682897E-3</v>
      </c>
      <c r="F4902" s="77"/>
    </row>
    <row r="4903" spans="1:6" x14ac:dyDescent="0.3">
      <c r="A4903" s="1">
        <v>43038.729169999999</v>
      </c>
      <c r="B4903" s="2">
        <v>5493.63</v>
      </c>
      <c r="C4903" s="34">
        <f t="shared" si="153"/>
        <v>-9.1006219365086238E-5</v>
      </c>
      <c r="D4903" s="2">
        <v>393.91</v>
      </c>
      <c r="E4903" s="34">
        <f t="shared" si="152"/>
        <v>1.2200391429224577E-3</v>
      </c>
      <c r="F4903" s="77"/>
    </row>
    <row r="4904" spans="1:6" x14ac:dyDescent="0.3">
      <c r="A4904" s="1">
        <v>43040.729169999999</v>
      </c>
      <c r="B4904" s="2">
        <v>5514.29</v>
      </c>
      <c r="C4904" s="34">
        <f>B4904/B4903-1</f>
        <v>3.7607192330024741E-3</v>
      </c>
      <c r="D4904" s="2">
        <v>396.77</v>
      </c>
      <c r="E4904" s="34">
        <f t="shared" si="152"/>
        <v>7.2605417481148571E-3</v>
      </c>
      <c r="F4904" s="77"/>
    </row>
    <row r="4905" spans="1:6" x14ac:dyDescent="0.3">
      <c r="A4905" s="1">
        <v>43041.729169999999</v>
      </c>
      <c r="B4905" s="2">
        <v>5510.5</v>
      </c>
      <c r="C4905" s="34">
        <f t="shared" si="153"/>
        <v>-6.8730516530690622E-4</v>
      </c>
      <c r="D4905" s="2">
        <v>394.94</v>
      </c>
      <c r="E4905" s="34">
        <f t="shared" si="152"/>
        <v>-4.6122438692440815E-3</v>
      </c>
      <c r="F4905" s="77"/>
    </row>
    <row r="4906" spans="1:6" x14ac:dyDescent="0.3">
      <c r="A4906" s="1">
        <v>43042.729169999999</v>
      </c>
      <c r="B4906" s="2">
        <v>5517.97</v>
      </c>
      <c r="C4906" s="34">
        <f t="shared" si="153"/>
        <v>1.355593866255278E-3</v>
      </c>
      <c r="D4906" s="2">
        <v>396.06</v>
      </c>
      <c r="E4906" s="34">
        <f t="shared" si="152"/>
        <v>2.8358738036158293E-3</v>
      </c>
      <c r="F4906" s="77"/>
    </row>
    <row r="4907" spans="1:6" x14ac:dyDescent="0.3">
      <c r="A4907" s="1">
        <v>43045.729169999999</v>
      </c>
      <c r="B4907" s="2">
        <v>5507.25</v>
      </c>
      <c r="C4907" s="34">
        <f t="shared" si="153"/>
        <v>-1.9427434364449603E-3</v>
      </c>
      <c r="D4907" s="2">
        <v>396.59</v>
      </c>
      <c r="E4907" s="34">
        <f t="shared" si="152"/>
        <v>1.338181083674117E-3</v>
      </c>
      <c r="F4907" s="77"/>
    </row>
    <row r="4908" spans="1:6" x14ac:dyDescent="0.3">
      <c r="A4908" s="1">
        <v>43046.729169999999</v>
      </c>
      <c r="B4908" s="2">
        <v>5480.64</v>
      </c>
      <c r="C4908" s="34">
        <f t="shared" si="153"/>
        <v>-4.8318126106495773E-3</v>
      </c>
      <c r="D4908" s="2">
        <v>394.65</v>
      </c>
      <c r="E4908" s="34">
        <f t="shared" si="152"/>
        <v>-4.8917017574825472E-3</v>
      </c>
      <c r="F4908" s="77"/>
    </row>
    <row r="4909" spans="1:6" x14ac:dyDescent="0.3">
      <c r="A4909" s="1">
        <v>43047.729169999999</v>
      </c>
      <c r="B4909" s="2">
        <v>5471.43</v>
      </c>
      <c r="C4909" s="34">
        <f t="shared" si="153"/>
        <v>-1.6804606761253726E-3</v>
      </c>
      <c r="D4909" s="2">
        <v>394.45</v>
      </c>
      <c r="E4909" s="34">
        <f t="shared" si="152"/>
        <v>-5.0677815786137614E-4</v>
      </c>
      <c r="F4909" s="77"/>
    </row>
    <row r="4910" spans="1:6" x14ac:dyDescent="0.3">
      <c r="A4910" s="1">
        <v>43048.729169999999</v>
      </c>
      <c r="B4910" s="2">
        <v>5407.75</v>
      </c>
      <c r="C4910" s="34">
        <f t="shared" si="153"/>
        <v>-1.163863925884101E-2</v>
      </c>
      <c r="D4910" s="2">
        <v>390.07</v>
      </c>
      <c r="E4910" s="34">
        <f t="shared" si="152"/>
        <v>-1.1104068956775293E-2</v>
      </c>
      <c r="F4910" s="77"/>
    </row>
    <row r="4911" spans="1:6" x14ac:dyDescent="0.3">
      <c r="A4911" s="1">
        <v>43049.729169999999</v>
      </c>
      <c r="B4911" s="2">
        <v>5380.72</v>
      </c>
      <c r="C4911" s="34">
        <f t="shared" si="153"/>
        <v>-4.9983819518283346E-3</v>
      </c>
      <c r="D4911" s="2">
        <v>388.69</v>
      </c>
      <c r="E4911" s="34">
        <f t="shared" si="152"/>
        <v>-3.5378265439536261E-3</v>
      </c>
      <c r="F4911" s="77"/>
    </row>
    <row r="4912" spans="1:6" x14ac:dyDescent="0.3">
      <c r="A4912" s="1">
        <v>43052.729169999999</v>
      </c>
      <c r="B4912" s="2">
        <v>5341.63</v>
      </c>
      <c r="C4912" s="34">
        <f t="shared" si="153"/>
        <v>-7.264827011998376E-3</v>
      </c>
      <c r="D4912" s="2">
        <v>386.13</v>
      </c>
      <c r="E4912" s="34">
        <f t="shared" ref="E4912:E4975" si="154">D4912/D4911-1</f>
        <v>-6.5862255267694625E-3</v>
      </c>
      <c r="F4912" s="77"/>
    </row>
    <row r="4913" spans="1:6" x14ac:dyDescent="0.3">
      <c r="A4913" s="1">
        <v>43053.729169999999</v>
      </c>
      <c r="B4913" s="2">
        <v>5315.58</v>
      </c>
      <c r="C4913" s="34">
        <f t="shared" si="153"/>
        <v>-4.8767885458184113E-3</v>
      </c>
      <c r="D4913" s="2">
        <v>383.86</v>
      </c>
      <c r="E4913" s="34">
        <f t="shared" si="154"/>
        <v>-5.8788490922745407E-3</v>
      </c>
      <c r="F4913" s="77"/>
    </row>
    <row r="4914" spans="1:6" x14ac:dyDescent="0.3">
      <c r="A4914" s="1">
        <v>43054.729169999999</v>
      </c>
      <c r="B4914" s="2">
        <v>5301.25</v>
      </c>
      <c r="C4914" s="34">
        <f t="shared" si="153"/>
        <v>-2.6958488067153619E-3</v>
      </c>
      <c r="D4914" s="2">
        <v>381.96</v>
      </c>
      <c r="E4914" s="34">
        <f t="shared" si="154"/>
        <v>-4.949721252540118E-3</v>
      </c>
      <c r="F4914" s="77"/>
    </row>
    <row r="4915" spans="1:6" x14ac:dyDescent="0.3">
      <c r="A4915" s="1">
        <v>43055.729169999999</v>
      </c>
      <c r="B4915" s="2">
        <v>5336.39</v>
      </c>
      <c r="C4915" s="34">
        <f t="shared" si="153"/>
        <v>6.628625324216042E-3</v>
      </c>
      <c r="D4915" s="2">
        <v>384.93</v>
      </c>
      <c r="E4915" s="34">
        <f t="shared" si="154"/>
        <v>7.7756833176250151E-3</v>
      </c>
      <c r="F4915" s="77"/>
    </row>
    <row r="4916" spans="1:6" x14ac:dyDescent="0.3">
      <c r="A4916" s="1">
        <v>43056.729169999999</v>
      </c>
      <c r="B4916" s="2">
        <v>5319.17</v>
      </c>
      <c r="C4916" s="34">
        <f t="shared" ref="C4916:C4979" si="155">B4916/B4915-1</f>
        <v>-3.2269005826036645E-3</v>
      </c>
      <c r="D4916" s="2">
        <v>383.8</v>
      </c>
      <c r="E4916" s="34">
        <f t="shared" si="154"/>
        <v>-2.9355986802794831E-3</v>
      </c>
      <c r="F4916" s="77"/>
    </row>
    <row r="4917" spans="1:6" x14ac:dyDescent="0.3">
      <c r="A4917" s="1">
        <v>43059.729169999999</v>
      </c>
      <c r="B4917" s="2">
        <v>5340.45</v>
      </c>
      <c r="C4917" s="34">
        <f t="shared" si="155"/>
        <v>4.0006241575283319E-3</v>
      </c>
      <c r="D4917" s="2">
        <v>386.39</v>
      </c>
      <c r="E4917" s="34">
        <f t="shared" si="154"/>
        <v>6.7483064095883449E-3</v>
      </c>
      <c r="F4917" s="77"/>
    </row>
    <row r="4918" spans="1:6" x14ac:dyDescent="0.3">
      <c r="A4918" s="1">
        <v>43060.729169999999</v>
      </c>
      <c r="B4918" s="2">
        <v>5366.15</v>
      </c>
      <c r="C4918" s="34">
        <f t="shared" si="155"/>
        <v>4.812328549092193E-3</v>
      </c>
      <c r="D4918" s="2">
        <v>388.1</v>
      </c>
      <c r="E4918" s="34">
        <f t="shared" si="154"/>
        <v>4.4255803721628961E-3</v>
      </c>
      <c r="F4918" s="77"/>
    </row>
    <row r="4919" spans="1:6" x14ac:dyDescent="0.3">
      <c r="A4919" s="1">
        <v>43061.729169999999</v>
      </c>
      <c r="B4919" s="2">
        <v>5352.76</v>
      </c>
      <c r="C4919" s="34">
        <f t="shared" si="155"/>
        <v>-2.495271283881273E-3</v>
      </c>
      <c r="D4919" s="2">
        <v>387.06</v>
      </c>
      <c r="E4919" s="34">
        <f t="shared" si="154"/>
        <v>-2.6797217212058966E-3</v>
      </c>
      <c r="F4919" s="77"/>
    </row>
    <row r="4920" spans="1:6" x14ac:dyDescent="0.3">
      <c r="A4920" s="1">
        <v>43062.729169999999</v>
      </c>
      <c r="B4920" s="2">
        <v>5379.54</v>
      </c>
      <c r="C4920" s="34">
        <f t="shared" si="155"/>
        <v>5.0030264760609899E-3</v>
      </c>
      <c r="D4920" s="2">
        <v>387.12</v>
      </c>
      <c r="E4920" s="34">
        <f t="shared" si="154"/>
        <v>1.550147263991164E-4</v>
      </c>
      <c r="F4920" s="77"/>
    </row>
    <row r="4921" spans="1:6" x14ac:dyDescent="0.3">
      <c r="A4921" s="1">
        <v>43063.729169999999</v>
      </c>
      <c r="B4921" s="2">
        <v>5390.46</v>
      </c>
      <c r="C4921" s="34">
        <f t="shared" si="155"/>
        <v>2.029913338315259E-3</v>
      </c>
      <c r="D4921" s="2">
        <v>386.63</v>
      </c>
      <c r="E4921" s="34">
        <f t="shared" si="154"/>
        <v>-1.2657573878900319E-3</v>
      </c>
      <c r="F4921" s="77"/>
    </row>
    <row r="4922" spans="1:6" x14ac:dyDescent="0.3">
      <c r="A4922" s="1">
        <v>43066.729169999999</v>
      </c>
      <c r="B4922" s="2">
        <v>5360.09</v>
      </c>
      <c r="C4922" s="34">
        <f t="shared" si="155"/>
        <v>-5.6340275226974823E-3</v>
      </c>
      <c r="D4922" s="2">
        <v>384.87</v>
      </c>
      <c r="E4922" s="34">
        <f t="shared" si="154"/>
        <v>-4.5521558078782665E-3</v>
      </c>
      <c r="F4922" s="77"/>
    </row>
    <row r="4923" spans="1:6" x14ac:dyDescent="0.3">
      <c r="A4923" s="1">
        <v>43067.729169999999</v>
      </c>
      <c r="B4923" s="2">
        <v>5390.48</v>
      </c>
      <c r="C4923" s="34">
        <f t="shared" si="155"/>
        <v>5.6696809195366793E-3</v>
      </c>
      <c r="D4923" s="2">
        <v>387.02</v>
      </c>
      <c r="E4923" s="34">
        <f t="shared" si="154"/>
        <v>5.5863018681632237E-3</v>
      </c>
      <c r="F4923" s="77"/>
    </row>
    <row r="4924" spans="1:6" x14ac:dyDescent="0.3">
      <c r="A4924" s="1">
        <v>43068.729169999999</v>
      </c>
      <c r="B4924" s="2">
        <v>5398.05</v>
      </c>
      <c r="C4924" s="34">
        <f t="shared" si="155"/>
        <v>1.4043276294506413E-3</v>
      </c>
      <c r="D4924" s="2">
        <v>387.96</v>
      </c>
      <c r="E4924" s="34">
        <f t="shared" si="154"/>
        <v>2.4288150483178228E-3</v>
      </c>
      <c r="F4924" s="77"/>
    </row>
    <row r="4925" spans="1:6" x14ac:dyDescent="0.3">
      <c r="A4925" s="1">
        <v>43069.729169999999</v>
      </c>
      <c r="B4925" s="2">
        <v>5372.79</v>
      </c>
      <c r="C4925" s="34">
        <f t="shared" si="155"/>
        <v>-4.679467585517072E-3</v>
      </c>
      <c r="D4925" s="2">
        <v>386.69</v>
      </c>
      <c r="E4925" s="34">
        <f t="shared" si="154"/>
        <v>-3.2735333539539724E-3</v>
      </c>
      <c r="F4925" s="77"/>
    </row>
    <row r="4926" spans="1:6" x14ac:dyDescent="0.3">
      <c r="A4926" s="1">
        <v>43070.729169999999</v>
      </c>
      <c r="B4926" s="2">
        <v>5316.89</v>
      </c>
      <c r="C4926" s="34">
        <f t="shared" si="155"/>
        <v>-1.0404277851916666E-2</v>
      </c>
      <c r="D4926" s="2">
        <v>383.97</v>
      </c>
      <c r="E4926" s="34">
        <f t="shared" si="154"/>
        <v>-7.0340582895859205E-3</v>
      </c>
      <c r="F4926" s="77"/>
    </row>
    <row r="4927" spans="1:6" x14ac:dyDescent="0.3">
      <c r="A4927" s="1">
        <v>43073.729169999999</v>
      </c>
      <c r="B4927" s="2">
        <v>5389.29</v>
      </c>
      <c r="C4927" s="34">
        <f t="shared" si="155"/>
        <v>1.3616982860281013E-2</v>
      </c>
      <c r="D4927" s="2">
        <v>387.47</v>
      </c>
      <c r="E4927" s="34">
        <f t="shared" si="154"/>
        <v>9.1152954657915952E-3</v>
      </c>
      <c r="F4927" s="77"/>
    </row>
    <row r="4928" spans="1:6" x14ac:dyDescent="0.3">
      <c r="A4928" s="1">
        <v>43074.729169999999</v>
      </c>
      <c r="B4928" s="2">
        <v>5375.53</v>
      </c>
      <c r="C4928" s="34">
        <f t="shared" si="155"/>
        <v>-2.5532120186518847E-3</v>
      </c>
      <c r="D4928" s="2">
        <v>386.74</v>
      </c>
      <c r="E4928" s="34">
        <f t="shared" si="154"/>
        <v>-1.8840168271092583E-3</v>
      </c>
      <c r="F4928" s="77"/>
    </row>
    <row r="4929" spans="1:6" x14ac:dyDescent="0.3">
      <c r="A4929" s="1">
        <v>43075.729169999999</v>
      </c>
      <c r="B4929" s="2">
        <v>5374.35</v>
      </c>
      <c r="C4929" s="34">
        <f t="shared" si="155"/>
        <v>-2.1951323869451311E-4</v>
      </c>
      <c r="D4929" s="2">
        <v>386.32</v>
      </c>
      <c r="E4929" s="34">
        <f t="shared" si="154"/>
        <v>-1.0860009308579777E-3</v>
      </c>
      <c r="F4929" s="77"/>
    </row>
    <row r="4930" spans="1:6" x14ac:dyDescent="0.3">
      <c r="A4930" s="1">
        <v>43076.729169999999</v>
      </c>
      <c r="B4930" s="2">
        <v>5383.86</v>
      </c>
      <c r="C4930" s="34">
        <f t="shared" si="155"/>
        <v>1.769516313600672E-3</v>
      </c>
      <c r="D4930" s="2">
        <v>386.41</v>
      </c>
      <c r="E4930" s="34">
        <f t="shared" si="154"/>
        <v>2.3296748809276124E-4</v>
      </c>
      <c r="F4930" s="77"/>
    </row>
    <row r="4931" spans="1:6" x14ac:dyDescent="0.3">
      <c r="A4931" s="1">
        <v>43077.729169999999</v>
      </c>
      <c r="B4931" s="2">
        <v>5399.09</v>
      </c>
      <c r="C4931" s="34">
        <f t="shared" si="155"/>
        <v>2.8288254152226688E-3</v>
      </c>
      <c r="D4931" s="2">
        <v>389.25</v>
      </c>
      <c r="E4931" s="34">
        <f t="shared" si="154"/>
        <v>7.349706270541656E-3</v>
      </c>
      <c r="F4931" s="77"/>
    </row>
    <row r="4932" spans="1:6" x14ac:dyDescent="0.3">
      <c r="A4932" s="1">
        <v>43080.729169999999</v>
      </c>
      <c r="B4932" s="2">
        <v>5386.83</v>
      </c>
      <c r="C4932" s="34">
        <f t="shared" si="155"/>
        <v>-2.2707530343076821E-3</v>
      </c>
      <c r="D4932" s="2">
        <v>389.05</v>
      </c>
      <c r="E4932" s="34">
        <f t="shared" si="154"/>
        <v>-5.138086062941305E-4</v>
      </c>
      <c r="F4932" s="77"/>
    </row>
    <row r="4933" spans="1:6" x14ac:dyDescent="0.3">
      <c r="A4933" s="1">
        <v>43081.729169999999</v>
      </c>
      <c r="B4933" s="2">
        <v>5427.19</v>
      </c>
      <c r="C4933" s="34">
        <f t="shared" si="155"/>
        <v>7.4923470761096844E-3</v>
      </c>
      <c r="D4933" s="2">
        <v>391.63</v>
      </c>
      <c r="E4933" s="34">
        <f t="shared" si="154"/>
        <v>6.6315383626782687E-3</v>
      </c>
      <c r="F4933" s="77"/>
    </row>
    <row r="4934" spans="1:6" x14ac:dyDescent="0.3">
      <c r="A4934" s="1">
        <v>43082.729169999999</v>
      </c>
      <c r="B4934" s="2">
        <v>5399.45</v>
      </c>
      <c r="C4934" s="34">
        <f t="shared" si="155"/>
        <v>-5.1113006915179948E-3</v>
      </c>
      <c r="D4934" s="2">
        <v>390.7</v>
      </c>
      <c r="E4934" s="34">
        <f t="shared" si="154"/>
        <v>-2.3746903965478072E-3</v>
      </c>
      <c r="F4934" s="77"/>
    </row>
    <row r="4935" spans="1:6" x14ac:dyDescent="0.3">
      <c r="A4935" s="1">
        <v>43083.729169999999</v>
      </c>
      <c r="B4935" s="2">
        <v>5357.14</v>
      </c>
      <c r="C4935" s="34">
        <f t="shared" si="155"/>
        <v>-7.8359832945946728E-3</v>
      </c>
      <c r="D4935" s="2">
        <v>388.91</v>
      </c>
      <c r="E4935" s="34">
        <f t="shared" si="154"/>
        <v>-4.5815203480931155E-3</v>
      </c>
      <c r="F4935" s="77"/>
    </row>
    <row r="4936" spans="1:6" x14ac:dyDescent="0.3">
      <c r="A4936" s="1">
        <v>43084.729169999999</v>
      </c>
      <c r="B4936" s="2">
        <v>5349.3</v>
      </c>
      <c r="C4936" s="34">
        <f t="shared" si="155"/>
        <v>-1.4634674471826203E-3</v>
      </c>
      <c r="D4936" s="2">
        <v>388.19</v>
      </c>
      <c r="E4936" s="34">
        <f t="shared" si="154"/>
        <v>-1.8513280707619373E-3</v>
      </c>
      <c r="F4936" s="77"/>
    </row>
    <row r="4937" spans="1:6" x14ac:dyDescent="0.3">
      <c r="A4937" s="1">
        <v>43087.729169999999</v>
      </c>
      <c r="B4937" s="2">
        <v>5420.58</v>
      </c>
      <c r="C4937" s="34">
        <f t="shared" si="155"/>
        <v>1.332510795805053E-2</v>
      </c>
      <c r="D4937" s="2">
        <v>392.66</v>
      </c>
      <c r="E4937" s="34">
        <f t="shared" si="154"/>
        <v>1.1514979777943912E-2</v>
      </c>
      <c r="F4937" s="77"/>
    </row>
    <row r="4938" spans="1:6" x14ac:dyDescent="0.3">
      <c r="A4938" s="1">
        <v>43088.729169999999</v>
      </c>
      <c r="B4938" s="2">
        <v>5382.91</v>
      </c>
      <c r="C4938" s="34">
        <f t="shared" si="155"/>
        <v>-6.9494408347445802E-3</v>
      </c>
      <c r="D4938" s="2">
        <v>391.02</v>
      </c>
      <c r="E4938" s="34">
        <f t="shared" si="154"/>
        <v>-4.176641369123546E-3</v>
      </c>
      <c r="F4938" s="77"/>
    </row>
    <row r="4939" spans="1:6" x14ac:dyDescent="0.3">
      <c r="A4939" s="1">
        <v>43089.729169999999</v>
      </c>
      <c r="B4939" s="2">
        <v>5352.77</v>
      </c>
      <c r="C4939" s="34">
        <f t="shared" si="155"/>
        <v>-5.599201918664698E-3</v>
      </c>
      <c r="D4939" s="2">
        <v>388.37</v>
      </c>
      <c r="E4939" s="34">
        <f t="shared" si="154"/>
        <v>-6.7771469490051084E-3</v>
      </c>
      <c r="F4939" s="77"/>
    </row>
    <row r="4940" spans="1:6" x14ac:dyDescent="0.3">
      <c r="A4940" s="1">
        <v>43090.729169999999</v>
      </c>
      <c r="B4940" s="2">
        <v>5385.97</v>
      </c>
      <c r="C4940" s="34">
        <f t="shared" si="155"/>
        <v>6.2023961425579088E-3</v>
      </c>
      <c r="D4940" s="2">
        <v>390.69</v>
      </c>
      <c r="E4940" s="34">
        <f t="shared" si="154"/>
        <v>5.9736848881222215E-3</v>
      </c>
      <c r="F4940" s="77"/>
    </row>
    <row r="4941" spans="1:6" x14ac:dyDescent="0.3">
      <c r="A4941" s="1">
        <v>43091.729169999999</v>
      </c>
      <c r="B4941" s="2">
        <v>5364.72</v>
      </c>
      <c r="C4941" s="34">
        <f t="shared" si="155"/>
        <v>-3.9454360124545618E-3</v>
      </c>
      <c r="D4941" s="2">
        <v>390.28</v>
      </c>
      <c r="E4941" s="34">
        <f t="shared" si="154"/>
        <v>-1.0494253756175853E-3</v>
      </c>
      <c r="F4941" s="77"/>
    </row>
    <row r="4942" spans="1:6" x14ac:dyDescent="0.3">
      <c r="A4942" s="1">
        <v>43096.729169999999</v>
      </c>
      <c r="B4942" s="2">
        <v>5368.84</v>
      </c>
      <c r="C4942" s="34">
        <f t="shared" si="155"/>
        <v>7.679804351392594E-4</v>
      </c>
      <c r="D4942" s="2">
        <v>390.54</v>
      </c>
      <c r="E4942" s="34">
        <f t="shared" si="154"/>
        <v>6.6618837757514981E-4</v>
      </c>
      <c r="F4942" s="77"/>
    </row>
    <row r="4943" spans="1:6" x14ac:dyDescent="0.3">
      <c r="A4943" s="1">
        <v>43097.729169999999</v>
      </c>
      <c r="B4943" s="2">
        <v>5339.42</v>
      </c>
      <c r="C4943" s="34">
        <f t="shared" si="155"/>
        <v>-5.4797684416000303E-3</v>
      </c>
      <c r="D4943" s="2">
        <v>389.54</v>
      </c>
      <c r="E4943" s="34">
        <f t="shared" si="154"/>
        <v>-2.5605571772417957E-3</v>
      </c>
      <c r="F4943" s="77"/>
    </row>
    <row r="4944" spans="1:6" x14ac:dyDescent="0.3">
      <c r="A4944" s="1">
        <v>43098.729169999999</v>
      </c>
      <c r="B4944" s="2">
        <v>5312.56</v>
      </c>
      <c r="C4944" s="34">
        <f t="shared" si="155"/>
        <v>-5.0305089316816654E-3</v>
      </c>
      <c r="D4944" s="2">
        <v>389.18</v>
      </c>
      <c r="E4944" s="34">
        <f t="shared" si="154"/>
        <v>-9.2416696616526295E-4</v>
      </c>
      <c r="F4944" s="77"/>
    </row>
    <row r="4945" spans="1:6" x14ac:dyDescent="0.3">
      <c r="A4945" s="1">
        <v>43102.729169999999</v>
      </c>
      <c r="B4945" s="2">
        <v>5288.6</v>
      </c>
      <c r="C4945" s="34">
        <f t="shared" si="155"/>
        <v>-4.5100667098347813E-3</v>
      </c>
      <c r="D4945" s="2">
        <v>388.35</v>
      </c>
      <c r="E4945" s="34">
        <f t="shared" si="154"/>
        <v>-2.1326892440515222E-3</v>
      </c>
      <c r="F4945" s="77"/>
    </row>
    <row r="4946" spans="1:6" x14ac:dyDescent="0.3">
      <c r="A4946" s="1">
        <v>43103.729169999999</v>
      </c>
      <c r="B4946" s="2">
        <v>5331.28</v>
      </c>
      <c r="C4946" s="34">
        <f t="shared" si="155"/>
        <v>8.0701887077865297E-3</v>
      </c>
      <c r="D4946" s="2">
        <v>390.22</v>
      </c>
      <c r="E4946" s="34">
        <f t="shared" si="154"/>
        <v>4.8152439809450165E-3</v>
      </c>
      <c r="F4946" s="77"/>
    </row>
    <row r="4947" spans="1:6" x14ac:dyDescent="0.3">
      <c r="A4947" s="1">
        <v>43104.729169999999</v>
      </c>
      <c r="B4947" s="2">
        <v>5413.69</v>
      </c>
      <c r="C4947" s="34">
        <f t="shared" si="155"/>
        <v>1.5457826263111318E-2</v>
      </c>
      <c r="D4947" s="2">
        <v>393.68</v>
      </c>
      <c r="E4947" s="34">
        <f t="shared" si="154"/>
        <v>8.8667930910768522E-3</v>
      </c>
      <c r="F4947" s="77"/>
    </row>
    <row r="4948" spans="1:6" x14ac:dyDescent="0.3">
      <c r="A4948" s="1">
        <v>43105.729169999999</v>
      </c>
      <c r="B4948" s="2">
        <v>5470.75</v>
      </c>
      <c r="C4948" s="34">
        <f t="shared" si="155"/>
        <v>1.0539945951836938E-2</v>
      </c>
      <c r="D4948" s="2">
        <v>397.35</v>
      </c>
      <c r="E4948" s="34">
        <f t="shared" si="154"/>
        <v>9.3222922170290712E-3</v>
      </c>
      <c r="F4948" s="77"/>
    </row>
    <row r="4949" spans="1:6" x14ac:dyDescent="0.3">
      <c r="A4949" s="1">
        <v>43108.729169999999</v>
      </c>
      <c r="B4949" s="2">
        <v>5487.42</v>
      </c>
      <c r="C4949" s="34">
        <f t="shared" si="155"/>
        <v>3.0471141982360006E-3</v>
      </c>
      <c r="D4949" s="2">
        <v>398.41</v>
      </c>
      <c r="E4949" s="34">
        <f t="shared" si="154"/>
        <v>2.6676733358499405E-3</v>
      </c>
      <c r="F4949" s="77"/>
    </row>
    <row r="4950" spans="1:6" x14ac:dyDescent="0.3">
      <c r="A4950" s="1">
        <v>43109.729169999999</v>
      </c>
      <c r="B4950" s="2">
        <v>5523.94</v>
      </c>
      <c r="C4950" s="34">
        <f t="shared" si="155"/>
        <v>6.6552223084801465E-3</v>
      </c>
      <c r="D4950" s="2">
        <v>400.11</v>
      </c>
      <c r="E4950" s="34">
        <f t="shared" si="154"/>
        <v>4.2669611706533939E-3</v>
      </c>
      <c r="F4950" s="77"/>
    </row>
    <row r="4951" spans="1:6" x14ac:dyDescent="0.3">
      <c r="A4951" s="1">
        <v>43110.729169999999</v>
      </c>
      <c r="B4951" s="2">
        <v>5504.68</v>
      </c>
      <c r="C4951" s="34">
        <f t="shared" si="155"/>
        <v>-3.486641781047406E-3</v>
      </c>
      <c r="D4951" s="2">
        <v>398.6</v>
      </c>
      <c r="E4951" s="34">
        <f t="shared" si="154"/>
        <v>-3.7739621604058193E-3</v>
      </c>
      <c r="F4951" s="77"/>
    </row>
    <row r="4952" spans="1:6" x14ac:dyDescent="0.3">
      <c r="A4952" s="1">
        <v>43111.729169999999</v>
      </c>
      <c r="B4952" s="2">
        <v>5488.55</v>
      </c>
      <c r="C4952" s="34">
        <f t="shared" si="155"/>
        <v>-2.9302339100547581E-3</v>
      </c>
      <c r="D4952" s="2">
        <v>397.25</v>
      </c>
      <c r="E4952" s="34">
        <f t="shared" si="154"/>
        <v>-3.3868539889614357E-3</v>
      </c>
      <c r="F4952" s="77"/>
    </row>
    <row r="4953" spans="1:6" x14ac:dyDescent="0.3">
      <c r="A4953" s="1">
        <v>43112.729169999999</v>
      </c>
      <c r="B4953" s="2">
        <v>5517.06</v>
      </c>
      <c r="C4953" s="34">
        <f t="shared" si="155"/>
        <v>5.1944502646419366E-3</v>
      </c>
      <c r="D4953" s="2">
        <v>398.49</v>
      </c>
      <c r="E4953" s="34">
        <f t="shared" si="154"/>
        <v>3.1214600377595936E-3</v>
      </c>
      <c r="F4953" s="77"/>
    </row>
    <row r="4954" spans="1:6" x14ac:dyDescent="0.3">
      <c r="A4954" s="1">
        <v>43115.729169999999</v>
      </c>
      <c r="B4954" s="2">
        <v>5509.69</v>
      </c>
      <c r="C4954" s="34">
        <f t="shared" si="155"/>
        <v>-1.3358564162798681E-3</v>
      </c>
      <c r="D4954" s="2">
        <v>397.83</v>
      </c>
      <c r="E4954" s="34">
        <f t="shared" si="154"/>
        <v>-1.6562523526312267E-3</v>
      </c>
      <c r="F4954" s="77"/>
    </row>
    <row r="4955" spans="1:6" x14ac:dyDescent="0.3">
      <c r="A4955" s="1">
        <v>43116.729169999999</v>
      </c>
      <c r="B4955" s="2">
        <v>5513.82</v>
      </c>
      <c r="C4955" s="34">
        <f t="shared" si="155"/>
        <v>7.4958845234496252E-4</v>
      </c>
      <c r="D4955" s="2">
        <v>398.35</v>
      </c>
      <c r="E4955" s="34">
        <f t="shared" si="154"/>
        <v>1.307090968504232E-3</v>
      </c>
      <c r="F4955" s="77"/>
    </row>
    <row r="4956" spans="1:6" x14ac:dyDescent="0.3">
      <c r="A4956" s="1">
        <v>43117.729169999999</v>
      </c>
      <c r="B4956" s="2">
        <v>5493.99</v>
      </c>
      <c r="C4956" s="34">
        <f t="shared" si="155"/>
        <v>-3.5964177285439103E-3</v>
      </c>
      <c r="D4956" s="2">
        <v>397.97</v>
      </c>
      <c r="E4956" s="34">
        <f t="shared" si="154"/>
        <v>-9.5393498179996428E-4</v>
      </c>
      <c r="F4956" s="77"/>
    </row>
    <row r="4957" spans="1:6" x14ac:dyDescent="0.3">
      <c r="A4957" s="1">
        <v>43118.729169999999</v>
      </c>
      <c r="B4957" s="2">
        <v>5494.83</v>
      </c>
      <c r="C4957" s="34">
        <f t="shared" si="155"/>
        <v>1.5289434454746065E-4</v>
      </c>
      <c r="D4957" s="2">
        <v>398.73</v>
      </c>
      <c r="E4957" s="34">
        <f t="shared" si="154"/>
        <v>1.9096916853029722E-3</v>
      </c>
      <c r="F4957" s="77"/>
    </row>
    <row r="4958" spans="1:6" x14ac:dyDescent="0.3">
      <c r="A4958" s="1">
        <v>43119.729169999999</v>
      </c>
      <c r="B4958" s="2">
        <v>5526.51</v>
      </c>
      <c r="C4958" s="34">
        <f t="shared" si="155"/>
        <v>5.7654194943246306E-3</v>
      </c>
      <c r="D4958" s="2">
        <v>400.88</v>
      </c>
      <c r="E4958" s="34">
        <f t="shared" si="154"/>
        <v>5.3921199809394693E-3</v>
      </c>
      <c r="F4958" s="77"/>
    </row>
    <row r="4959" spans="1:6" x14ac:dyDescent="0.3">
      <c r="A4959" s="1">
        <v>43122.729169999999</v>
      </c>
      <c r="B4959" s="2">
        <v>5541.99</v>
      </c>
      <c r="C4959" s="34">
        <f t="shared" si="155"/>
        <v>2.8010444204389362E-3</v>
      </c>
      <c r="D4959" s="2">
        <v>402.11</v>
      </c>
      <c r="E4959" s="34">
        <f t="shared" si="154"/>
        <v>3.0682498503293854E-3</v>
      </c>
      <c r="F4959" s="77"/>
    </row>
    <row r="4960" spans="1:6" x14ac:dyDescent="0.3">
      <c r="A4960" s="1">
        <v>43123.729169999999</v>
      </c>
      <c r="B4960" s="2">
        <v>5535.26</v>
      </c>
      <c r="C4960" s="34">
        <f t="shared" si="155"/>
        <v>-1.2143652370356639E-3</v>
      </c>
      <c r="D4960" s="2">
        <v>402.81</v>
      </c>
      <c r="E4960" s="34">
        <f t="shared" si="154"/>
        <v>1.7408171893262825E-3</v>
      </c>
      <c r="F4960" s="77"/>
    </row>
    <row r="4961" spans="1:6" x14ac:dyDescent="0.3">
      <c r="A4961" s="1">
        <v>43124.729169999999</v>
      </c>
      <c r="B4961" s="2">
        <v>5495.16</v>
      </c>
      <c r="C4961" s="34">
        <f t="shared" si="155"/>
        <v>-7.2444654812963138E-3</v>
      </c>
      <c r="D4961" s="2">
        <v>400.79</v>
      </c>
      <c r="E4961" s="34">
        <f t="shared" si="154"/>
        <v>-5.0147712320944837E-3</v>
      </c>
      <c r="F4961" s="77"/>
    </row>
    <row r="4962" spans="1:6" x14ac:dyDescent="0.3">
      <c r="A4962" s="1">
        <v>43125.729169999999</v>
      </c>
      <c r="B4962" s="2">
        <v>5481.21</v>
      </c>
      <c r="C4962" s="34">
        <f t="shared" si="155"/>
        <v>-2.5385976022536116E-3</v>
      </c>
      <c r="D4962" s="2">
        <v>398.56</v>
      </c>
      <c r="E4962" s="34">
        <f t="shared" si="154"/>
        <v>-5.5640110781207675E-3</v>
      </c>
      <c r="F4962" s="77"/>
    </row>
    <row r="4963" spans="1:6" x14ac:dyDescent="0.3">
      <c r="A4963" s="1">
        <v>43126.729169999999</v>
      </c>
      <c r="B4963" s="2">
        <v>5529.15</v>
      </c>
      <c r="C4963" s="34">
        <f t="shared" si="155"/>
        <v>8.7462439862731056E-3</v>
      </c>
      <c r="D4963" s="2">
        <v>400.57</v>
      </c>
      <c r="E4963" s="34">
        <f t="shared" si="154"/>
        <v>5.0431553592933387E-3</v>
      </c>
      <c r="F4963" s="77"/>
    </row>
    <row r="4964" spans="1:6" x14ac:dyDescent="0.3">
      <c r="A4964" s="1">
        <v>43129.729169999999</v>
      </c>
      <c r="B4964" s="2">
        <v>5521.59</v>
      </c>
      <c r="C4964" s="34">
        <f t="shared" si="155"/>
        <v>-1.3672987710587892E-3</v>
      </c>
      <c r="D4964" s="2">
        <v>399.8</v>
      </c>
      <c r="E4964" s="34">
        <f t="shared" si="154"/>
        <v>-1.9222607783907497E-3</v>
      </c>
      <c r="F4964" s="77"/>
    </row>
    <row r="4965" spans="1:6" x14ac:dyDescent="0.3">
      <c r="A4965" s="1">
        <v>43130.729169999999</v>
      </c>
      <c r="B4965" s="2">
        <v>5473.78</v>
      </c>
      <c r="C4965" s="34">
        <f t="shared" si="155"/>
        <v>-8.6587377911073737E-3</v>
      </c>
      <c r="D4965" s="2">
        <v>396.12</v>
      </c>
      <c r="E4965" s="34">
        <f t="shared" si="154"/>
        <v>-9.2046023011506106E-3</v>
      </c>
      <c r="F4965" s="77"/>
    </row>
    <row r="4966" spans="1:6" x14ac:dyDescent="0.3">
      <c r="A4966" s="1">
        <v>43131.729169999999</v>
      </c>
      <c r="B4966" s="2">
        <v>5481.93</v>
      </c>
      <c r="C4966" s="34">
        <f t="shared" si="155"/>
        <v>1.4889162516580345E-3</v>
      </c>
      <c r="D4966" s="2">
        <v>395.46</v>
      </c>
      <c r="E4966" s="34">
        <f t="shared" si="154"/>
        <v>-1.666161769160901E-3</v>
      </c>
      <c r="F4966" s="77"/>
    </row>
    <row r="4967" spans="1:6" x14ac:dyDescent="0.3">
      <c r="A4967" s="1">
        <v>43132.729169999999</v>
      </c>
      <c r="B4967" s="2">
        <v>5454.55</v>
      </c>
      <c r="C4967" s="34">
        <f t="shared" si="155"/>
        <v>-4.994591320939934E-3</v>
      </c>
      <c r="D4967" s="2">
        <v>393.49</v>
      </c>
      <c r="E4967" s="34">
        <f t="shared" si="154"/>
        <v>-4.9815404844989475E-3</v>
      </c>
      <c r="F4967" s="77"/>
    </row>
    <row r="4968" spans="1:6" x14ac:dyDescent="0.3">
      <c r="A4968" s="1">
        <v>43133.729169999999</v>
      </c>
      <c r="B4968" s="2">
        <v>5364.98</v>
      </c>
      <c r="C4968" s="34">
        <f t="shared" si="155"/>
        <v>-1.6421152982372678E-2</v>
      </c>
      <c r="D4968" s="2">
        <v>388.07</v>
      </c>
      <c r="E4968" s="34">
        <f t="shared" si="154"/>
        <v>-1.3774174693130692E-2</v>
      </c>
      <c r="F4968" s="77"/>
    </row>
    <row r="4969" spans="1:6" x14ac:dyDescent="0.3">
      <c r="A4969" s="1">
        <v>43136.729169999999</v>
      </c>
      <c r="B4969" s="2">
        <v>5285.83</v>
      </c>
      <c r="C4969" s="34">
        <f t="shared" si="155"/>
        <v>-1.4753083888476737E-2</v>
      </c>
      <c r="D4969" s="2">
        <v>382</v>
      </c>
      <c r="E4969" s="34">
        <f t="shared" si="154"/>
        <v>-1.5641507975365232E-2</v>
      </c>
      <c r="F4969" s="77"/>
    </row>
    <row r="4970" spans="1:6" x14ac:dyDescent="0.3">
      <c r="A4970" s="1">
        <v>43137.729169999999</v>
      </c>
      <c r="B4970" s="2">
        <v>5161.8100000000004</v>
      </c>
      <c r="C4970" s="34">
        <f t="shared" si="155"/>
        <v>-2.3462729599703303E-2</v>
      </c>
      <c r="D4970" s="2">
        <v>372.79</v>
      </c>
      <c r="E4970" s="34">
        <f t="shared" si="154"/>
        <v>-2.4109947643979002E-2</v>
      </c>
      <c r="F4970" s="77"/>
    </row>
    <row r="4971" spans="1:6" x14ac:dyDescent="0.3">
      <c r="A4971" s="1">
        <v>43138.729169999999</v>
      </c>
      <c r="B4971" s="2">
        <v>5255.9</v>
      </c>
      <c r="C4971" s="34">
        <f t="shared" si="155"/>
        <v>1.8228102157963777E-2</v>
      </c>
      <c r="D4971" s="2">
        <v>380.13</v>
      </c>
      <c r="E4971" s="34">
        <f t="shared" si="154"/>
        <v>1.9689369350036179E-2</v>
      </c>
      <c r="F4971" s="77"/>
    </row>
    <row r="4972" spans="1:6" x14ac:dyDescent="0.3">
      <c r="A4972" s="1">
        <v>43139.729169999999</v>
      </c>
      <c r="B4972" s="2">
        <v>5151.68</v>
      </c>
      <c r="C4972" s="34">
        <f t="shared" si="155"/>
        <v>-1.9829144390113851E-2</v>
      </c>
      <c r="D4972" s="2">
        <v>374.03</v>
      </c>
      <c r="E4972" s="34">
        <f t="shared" si="154"/>
        <v>-1.6047141767290163E-2</v>
      </c>
      <c r="F4972" s="77"/>
    </row>
    <row r="4973" spans="1:6" x14ac:dyDescent="0.3">
      <c r="A4973" s="1">
        <v>43140.729169999999</v>
      </c>
      <c r="B4973" s="2">
        <v>5079.21</v>
      </c>
      <c r="C4973" s="34">
        <f t="shared" si="155"/>
        <v>-1.4067255730169648E-2</v>
      </c>
      <c r="D4973" s="2">
        <v>368.61</v>
      </c>
      <c r="E4973" s="34">
        <f t="shared" si="154"/>
        <v>-1.4490816244686178E-2</v>
      </c>
      <c r="F4973" s="77"/>
    </row>
    <row r="4974" spans="1:6" x14ac:dyDescent="0.3">
      <c r="A4974" s="1">
        <v>43143.729169999999</v>
      </c>
      <c r="B4974" s="2">
        <v>5140.0600000000004</v>
      </c>
      <c r="C4974" s="34">
        <f t="shared" si="155"/>
        <v>1.1980209520771945E-2</v>
      </c>
      <c r="D4974" s="2">
        <v>372.93</v>
      </c>
      <c r="E4974" s="34">
        <f t="shared" si="154"/>
        <v>1.1719703751932986E-2</v>
      </c>
      <c r="F4974" s="77"/>
    </row>
    <row r="4975" spans="1:6" x14ac:dyDescent="0.3">
      <c r="A4975" s="1">
        <v>43144.729169999999</v>
      </c>
      <c r="B4975" s="2">
        <v>5109.24</v>
      </c>
      <c r="C4975" s="34">
        <f t="shared" si="155"/>
        <v>-5.9960389567438321E-3</v>
      </c>
      <c r="D4975" s="2">
        <v>370.58</v>
      </c>
      <c r="E4975" s="34">
        <f t="shared" si="154"/>
        <v>-6.3014506743893639E-3</v>
      </c>
      <c r="F4975" s="77"/>
    </row>
    <row r="4976" spans="1:6" x14ac:dyDescent="0.3">
      <c r="A4976" s="1">
        <v>43145.729169999999</v>
      </c>
      <c r="B4976" s="2">
        <v>5165.26</v>
      </c>
      <c r="C4976" s="34">
        <f t="shared" si="155"/>
        <v>1.0964448724272158E-2</v>
      </c>
      <c r="D4976" s="2">
        <v>374.53</v>
      </c>
      <c r="E4976" s="34">
        <f t="shared" ref="E4976:E5039" si="156">D4976/D4975-1</f>
        <v>1.0658967024663957E-2</v>
      </c>
      <c r="F4976" s="77"/>
    </row>
    <row r="4977" spans="1:6" x14ac:dyDescent="0.3">
      <c r="A4977" s="1">
        <v>43146.729169999999</v>
      </c>
      <c r="B4977" s="2">
        <v>5222.5200000000004</v>
      </c>
      <c r="C4977" s="34">
        <f t="shared" si="155"/>
        <v>1.1085598788831641E-2</v>
      </c>
      <c r="D4977" s="2">
        <v>376.51</v>
      </c>
      <c r="E4977" s="34">
        <f t="shared" si="156"/>
        <v>5.2866259044670461E-3</v>
      </c>
      <c r="F4977" s="77"/>
    </row>
    <row r="4978" spans="1:6" x14ac:dyDescent="0.3">
      <c r="A4978" s="1">
        <v>43147.729169999999</v>
      </c>
      <c r="B4978" s="2">
        <v>5281.58</v>
      </c>
      <c r="C4978" s="34">
        <f t="shared" si="155"/>
        <v>1.1308716864655288E-2</v>
      </c>
      <c r="D4978" s="2">
        <v>380.62</v>
      </c>
      <c r="E4978" s="34">
        <f t="shared" si="156"/>
        <v>1.0916044726567709E-2</v>
      </c>
      <c r="F4978" s="77"/>
    </row>
    <row r="4979" spans="1:6" x14ac:dyDescent="0.3">
      <c r="A4979" s="1">
        <v>43150.729169999999</v>
      </c>
      <c r="B4979" s="2">
        <v>5256.18</v>
      </c>
      <c r="C4979" s="34">
        <f t="shared" si="155"/>
        <v>-4.809166953828159E-3</v>
      </c>
      <c r="D4979" s="2">
        <v>378.24</v>
      </c>
      <c r="E4979" s="34">
        <f t="shared" si="156"/>
        <v>-6.2529557038516481E-3</v>
      </c>
      <c r="F4979" s="77"/>
    </row>
    <row r="4980" spans="1:6" x14ac:dyDescent="0.3">
      <c r="A4980" s="1">
        <v>43151.729169999999</v>
      </c>
      <c r="B4980" s="2">
        <v>5289.86</v>
      </c>
      <c r="C4980" s="34">
        <f t="shared" ref="C4980:C5042" si="157">B4980/B4979-1</f>
        <v>6.4076953224583288E-3</v>
      </c>
      <c r="D4980" s="2">
        <v>380.51</v>
      </c>
      <c r="E4980" s="34">
        <f t="shared" si="156"/>
        <v>6.0014805414552175E-3</v>
      </c>
      <c r="F4980" s="77"/>
    </row>
    <row r="4981" spans="1:6" x14ac:dyDescent="0.3">
      <c r="A4981" s="1">
        <v>43152.729169999999</v>
      </c>
      <c r="B4981" s="2">
        <v>5302.17</v>
      </c>
      <c r="C4981" s="34">
        <f t="shared" si="157"/>
        <v>2.3270937227073407E-3</v>
      </c>
      <c r="D4981" s="2">
        <v>381.1</v>
      </c>
      <c r="E4981" s="34">
        <f t="shared" si="156"/>
        <v>1.5505505768573791E-3</v>
      </c>
      <c r="F4981" s="77"/>
    </row>
    <row r="4982" spans="1:6" x14ac:dyDescent="0.3">
      <c r="A4982" s="1">
        <v>43153.729169999999</v>
      </c>
      <c r="B4982" s="2">
        <v>5309.23</v>
      </c>
      <c r="C4982" s="34">
        <f t="shared" si="157"/>
        <v>1.3315302979721721E-3</v>
      </c>
      <c r="D4982" s="2">
        <v>380.34</v>
      </c>
      <c r="E4982" s="34">
        <f t="shared" si="156"/>
        <v>-1.9942272369457559E-3</v>
      </c>
      <c r="F4982" s="77"/>
    </row>
    <row r="4983" spans="1:6" x14ac:dyDescent="0.3">
      <c r="A4983" s="1">
        <v>43154.729169999999</v>
      </c>
      <c r="B4983" s="2">
        <v>5317.37</v>
      </c>
      <c r="C4983" s="34">
        <f t="shared" si="157"/>
        <v>1.5331790108923382E-3</v>
      </c>
      <c r="D4983" s="2">
        <v>381.16</v>
      </c>
      <c r="E4983" s="34">
        <f t="shared" si="156"/>
        <v>2.1559657148868538E-3</v>
      </c>
      <c r="F4983" s="77"/>
    </row>
    <row r="4984" spans="1:6" x14ac:dyDescent="0.3">
      <c r="A4984" s="1">
        <v>43157.729169999999</v>
      </c>
      <c r="B4984" s="2">
        <v>5344.26</v>
      </c>
      <c r="C4984" s="34">
        <f t="shared" si="157"/>
        <v>5.0570112668482103E-3</v>
      </c>
      <c r="D4984" s="2">
        <v>383.06</v>
      </c>
      <c r="E4984" s="34">
        <f t="shared" si="156"/>
        <v>4.9847832931051439E-3</v>
      </c>
      <c r="F4984" s="77"/>
    </row>
    <row r="4985" spans="1:6" x14ac:dyDescent="0.3">
      <c r="A4985" s="1">
        <v>43158.729169999999</v>
      </c>
      <c r="B4985" s="2">
        <v>5343.93</v>
      </c>
      <c r="C4985" s="34">
        <f t="shared" si="157"/>
        <v>-6.1748492775404173E-5</v>
      </c>
      <c r="D4985" s="2">
        <v>382.36</v>
      </c>
      <c r="E4985" s="34">
        <f t="shared" si="156"/>
        <v>-1.8273899650185221E-3</v>
      </c>
      <c r="F4985" s="77"/>
    </row>
    <row r="4986" spans="1:6" x14ac:dyDescent="0.3">
      <c r="A4986" s="1">
        <v>43159.729169999999</v>
      </c>
      <c r="B4986" s="2">
        <v>5320.49</v>
      </c>
      <c r="C4986" s="34">
        <f t="shared" si="157"/>
        <v>-4.3862849999907194E-3</v>
      </c>
      <c r="D4986" s="2">
        <v>379.63</v>
      </c>
      <c r="E4986" s="34">
        <f t="shared" si="156"/>
        <v>-7.1398681870489256E-3</v>
      </c>
      <c r="F4986" s="77"/>
    </row>
    <row r="4987" spans="1:6" x14ac:dyDescent="0.3">
      <c r="A4987" s="1">
        <v>43160.729169999999</v>
      </c>
      <c r="B4987" s="2">
        <v>5262.56</v>
      </c>
      <c r="C4987" s="34">
        <f t="shared" si="157"/>
        <v>-1.0888094893515277E-2</v>
      </c>
      <c r="D4987" s="2">
        <v>374.86</v>
      </c>
      <c r="E4987" s="34">
        <f t="shared" si="156"/>
        <v>-1.2564865790374746E-2</v>
      </c>
      <c r="F4987" s="77"/>
    </row>
    <row r="4988" spans="1:6" x14ac:dyDescent="0.3">
      <c r="A4988" s="1">
        <v>43161.729169999999</v>
      </c>
      <c r="B4988" s="2">
        <v>5136.58</v>
      </c>
      <c r="C4988" s="34">
        <f t="shared" si="157"/>
        <v>-2.3938919461250929E-2</v>
      </c>
      <c r="D4988" s="2">
        <v>367.04</v>
      </c>
      <c r="E4988" s="34">
        <f t="shared" si="156"/>
        <v>-2.0861121485354461E-2</v>
      </c>
      <c r="F4988" s="77"/>
    </row>
    <row r="4989" spans="1:6" x14ac:dyDescent="0.3">
      <c r="A4989" s="1">
        <v>43164.729169999999</v>
      </c>
      <c r="B4989" s="2">
        <v>5167.2299999999996</v>
      </c>
      <c r="C4989" s="34">
        <f t="shared" si="157"/>
        <v>5.9670052836711118E-3</v>
      </c>
      <c r="D4989" s="2">
        <v>370.87</v>
      </c>
      <c r="E4989" s="34">
        <f t="shared" si="156"/>
        <v>1.0434829991281536E-2</v>
      </c>
      <c r="F4989" s="77"/>
    </row>
    <row r="4990" spans="1:6" x14ac:dyDescent="0.3">
      <c r="A4990" s="1">
        <v>43165.729169999999</v>
      </c>
      <c r="B4990" s="2">
        <v>5170.2299999999996</v>
      </c>
      <c r="C4990" s="34">
        <f t="shared" si="157"/>
        <v>5.8058185913933968E-4</v>
      </c>
      <c r="D4990" s="2">
        <v>371.37</v>
      </c>
      <c r="E4990" s="34">
        <f t="shared" si="156"/>
        <v>1.348181303421736E-3</v>
      </c>
      <c r="F4990" s="77"/>
    </row>
    <row r="4991" spans="1:6" x14ac:dyDescent="0.3">
      <c r="A4991" s="1">
        <v>43166.729169999999</v>
      </c>
      <c r="B4991" s="2">
        <v>5187.83</v>
      </c>
      <c r="C4991" s="34">
        <f t="shared" si="157"/>
        <v>3.4041038793246603E-3</v>
      </c>
      <c r="D4991" s="2">
        <v>372.71</v>
      </c>
      <c r="E4991" s="34">
        <f t="shared" si="156"/>
        <v>3.6082613027437205E-3</v>
      </c>
      <c r="F4991" s="77"/>
    </row>
    <row r="4992" spans="1:6" x14ac:dyDescent="0.3">
      <c r="A4992" s="1">
        <v>43167.729169999999</v>
      </c>
      <c r="B4992" s="2">
        <v>5254.1</v>
      </c>
      <c r="C4992" s="34">
        <f t="shared" si="157"/>
        <v>1.2774127139864033E-2</v>
      </c>
      <c r="D4992" s="2">
        <v>376.62</v>
      </c>
      <c r="E4992" s="34">
        <f t="shared" si="156"/>
        <v>1.0490730058222208E-2</v>
      </c>
      <c r="F4992" s="77"/>
    </row>
    <row r="4993" spans="1:6" x14ac:dyDescent="0.3">
      <c r="A4993" s="1">
        <v>43168.729169999999</v>
      </c>
      <c r="B4993" s="2">
        <v>5274.4</v>
      </c>
      <c r="C4993" s="34">
        <f t="shared" si="157"/>
        <v>3.8636493405148631E-3</v>
      </c>
      <c r="D4993" s="2">
        <v>378.24</v>
      </c>
      <c r="E4993" s="34">
        <f t="shared" si="156"/>
        <v>4.3014178747808884E-3</v>
      </c>
      <c r="F4993" s="77"/>
    </row>
    <row r="4994" spans="1:6" x14ac:dyDescent="0.3">
      <c r="A4994" s="1">
        <v>43171.729169999999</v>
      </c>
      <c r="B4994" s="2">
        <v>5276.71</v>
      </c>
      <c r="C4994" s="34">
        <f t="shared" si="157"/>
        <v>4.3796450781141694E-4</v>
      </c>
      <c r="D4994" s="2">
        <v>379.2</v>
      </c>
      <c r="E4994" s="34">
        <f t="shared" si="156"/>
        <v>2.5380710659896888E-3</v>
      </c>
      <c r="F4994" s="77"/>
    </row>
    <row r="4995" spans="1:6" x14ac:dyDescent="0.3">
      <c r="A4995" s="1">
        <v>43172.729169999999</v>
      </c>
      <c r="B4995" s="2">
        <v>5242.79</v>
      </c>
      <c r="C4995" s="34">
        <f t="shared" si="157"/>
        <v>-6.4282479044708296E-3</v>
      </c>
      <c r="D4995" s="2">
        <v>375.49</v>
      </c>
      <c r="E4995" s="34">
        <f t="shared" si="156"/>
        <v>-9.783755274261563E-3</v>
      </c>
      <c r="F4995" s="77"/>
    </row>
    <row r="4996" spans="1:6" x14ac:dyDescent="0.3">
      <c r="A4996" s="1">
        <v>43173.729169999999</v>
      </c>
      <c r="B4996" s="2">
        <v>5233.3599999999997</v>
      </c>
      <c r="C4996" s="34">
        <f t="shared" si="157"/>
        <v>-1.7986606367984548E-3</v>
      </c>
      <c r="D4996" s="2">
        <v>374.94</v>
      </c>
      <c r="E4996" s="34">
        <f t="shared" si="156"/>
        <v>-1.4647527231085311E-3</v>
      </c>
      <c r="F4996" s="77"/>
    </row>
    <row r="4997" spans="1:6" x14ac:dyDescent="0.3">
      <c r="A4997" s="1">
        <v>43174.729169999999</v>
      </c>
      <c r="B4997" s="2">
        <v>5267.26</v>
      </c>
      <c r="C4997" s="34">
        <f t="shared" si="157"/>
        <v>6.4776739991134757E-3</v>
      </c>
      <c r="D4997" s="2">
        <v>376.88</v>
      </c>
      <c r="E4997" s="34">
        <f t="shared" si="156"/>
        <v>5.1741611991251713E-3</v>
      </c>
      <c r="F4997" s="77"/>
    </row>
    <row r="4998" spans="1:6" x14ac:dyDescent="0.3">
      <c r="A4998" s="1">
        <v>43175.729169999999</v>
      </c>
      <c r="B4998" s="2">
        <v>5282.75</v>
      </c>
      <c r="C4998" s="34">
        <f t="shared" si="157"/>
        <v>2.9408079342960747E-3</v>
      </c>
      <c r="D4998" s="2">
        <v>377.71</v>
      </c>
      <c r="E4998" s="34">
        <f t="shared" si="156"/>
        <v>2.2022925068987398E-3</v>
      </c>
      <c r="F4998" s="77"/>
    </row>
    <row r="4999" spans="1:6" x14ac:dyDescent="0.3">
      <c r="A4999" s="1">
        <v>43178.729169999999</v>
      </c>
      <c r="B4999" s="2">
        <v>5222.84</v>
      </c>
      <c r="C4999" s="34">
        <f t="shared" si="157"/>
        <v>-1.1340684302683202E-2</v>
      </c>
      <c r="D4999" s="2">
        <v>373.68</v>
      </c>
      <c r="E4999" s="34">
        <f t="shared" si="156"/>
        <v>-1.0669561303645603E-2</v>
      </c>
      <c r="F4999" s="77"/>
    </row>
    <row r="5000" spans="1:6" x14ac:dyDescent="0.3">
      <c r="A5000" s="1">
        <v>43179.729169999999</v>
      </c>
      <c r="B5000" s="2">
        <v>5252.43</v>
      </c>
      <c r="C5000" s="34">
        <f t="shared" si="157"/>
        <v>5.6654999961707198E-3</v>
      </c>
      <c r="D5000" s="2">
        <v>375.57</v>
      </c>
      <c r="E5000" s="34">
        <f t="shared" si="156"/>
        <v>5.0578034682080553E-3</v>
      </c>
      <c r="F5000" s="77"/>
    </row>
    <row r="5001" spans="1:6" x14ac:dyDescent="0.3">
      <c r="A5001" s="1">
        <v>43180.729169999999</v>
      </c>
      <c r="B5001" s="2">
        <v>5239.74</v>
      </c>
      <c r="C5001" s="34">
        <f t="shared" si="157"/>
        <v>-2.4160245829074611E-3</v>
      </c>
      <c r="D5001" s="2">
        <v>374.96</v>
      </c>
      <c r="E5001" s="34">
        <f t="shared" si="156"/>
        <v>-1.6241978858801964E-3</v>
      </c>
      <c r="F5001" s="77"/>
    </row>
    <row r="5002" spans="1:6" x14ac:dyDescent="0.3">
      <c r="A5002" s="1">
        <v>43181.729169999999</v>
      </c>
      <c r="B5002" s="2">
        <v>5167.21</v>
      </c>
      <c r="C5002" s="34">
        <f t="shared" si="157"/>
        <v>-1.3842289884612557E-2</v>
      </c>
      <c r="D5002" s="2">
        <v>369.15</v>
      </c>
      <c r="E5002" s="34">
        <f t="shared" si="156"/>
        <v>-1.5494986131854072E-2</v>
      </c>
      <c r="F5002" s="77"/>
    </row>
    <row r="5003" spans="1:6" x14ac:dyDescent="0.3">
      <c r="A5003" s="1">
        <v>43182.729169999999</v>
      </c>
      <c r="B5003" s="2">
        <v>5095.22</v>
      </c>
      <c r="C5003" s="34">
        <f t="shared" si="157"/>
        <v>-1.3932083271243068E-2</v>
      </c>
      <c r="D5003" s="2">
        <v>365.82</v>
      </c>
      <c r="E5003" s="34">
        <f t="shared" si="156"/>
        <v>-9.0207232832181239E-3</v>
      </c>
      <c r="F5003" s="77"/>
    </row>
    <row r="5004" spans="1:6" x14ac:dyDescent="0.3">
      <c r="A5004" s="1">
        <v>43185.729169999999</v>
      </c>
      <c r="B5004" s="2">
        <v>5066.28</v>
      </c>
      <c r="C5004" s="34">
        <f t="shared" si="157"/>
        <v>-5.6798332554827136E-3</v>
      </c>
      <c r="D5004" s="2">
        <v>363.18</v>
      </c>
      <c r="E5004" s="34">
        <f t="shared" si="156"/>
        <v>-7.2166639330818461E-3</v>
      </c>
      <c r="F5004" s="77"/>
    </row>
    <row r="5005" spans="1:6" x14ac:dyDescent="0.3">
      <c r="A5005" s="1">
        <v>43186.729169999999</v>
      </c>
      <c r="B5005" s="2">
        <v>5115.74</v>
      </c>
      <c r="C5005" s="34">
        <f t="shared" si="157"/>
        <v>9.7625871448083767E-3</v>
      </c>
      <c r="D5005" s="2">
        <v>367.57</v>
      </c>
      <c r="E5005" s="34">
        <f t="shared" si="156"/>
        <v>1.2087670025882513E-2</v>
      </c>
      <c r="F5005" s="77"/>
    </row>
    <row r="5006" spans="1:6" x14ac:dyDescent="0.3">
      <c r="A5006" s="1">
        <v>43187.729169999999</v>
      </c>
      <c r="B5006" s="2">
        <v>5130.4399999999996</v>
      </c>
      <c r="C5006" s="34">
        <f t="shared" si="157"/>
        <v>2.873484578965968E-3</v>
      </c>
      <c r="D5006" s="2">
        <v>369.26</v>
      </c>
      <c r="E5006" s="34">
        <f t="shared" si="156"/>
        <v>4.5977636912697406E-3</v>
      </c>
      <c r="F5006" s="77"/>
    </row>
    <row r="5007" spans="1:6" x14ac:dyDescent="0.3">
      <c r="A5007" s="1">
        <v>43188.729169999999</v>
      </c>
      <c r="B5007" s="2">
        <v>5167.3</v>
      </c>
      <c r="C5007" s="34">
        <f t="shared" si="157"/>
        <v>7.184568964845317E-3</v>
      </c>
      <c r="D5007" s="2">
        <v>370.87</v>
      </c>
      <c r="E5007" s="34">
        <f t="shared" si="156"/>
        <v>4.3600714943401453E-3</v>
      </c>
      <c r="F5007" s="77"/>
    </row>
    <row r="5008" spans="1:6" x14ac:dyDescent="0.3">
      <c r="A5008" s="1">
        <v>43193.729169999999</v>
      </c>
      <c r="B5008" s="2">
        <v>5152.12</v>
      </c>
      <c r="C5008" s="34">
        <f t="shared" si="157"/>
        <v>-2.9377044104271777E-3</v>
      </c>
      <c r="D5008" s="2">
        <v>369.07</v>
      </c>
      <c r="E5008" s="34">
        <f t="shared" si="156"/>
        <v>-4.8534526923180721E-3</v>
      </c>
      <c r="F5008" s="77"/>
    </row>
    <row r="5009" spans="1:6" x14ac:dyDescent="0.3">
      <c r="A5009" s="1">
        <v>43194.729169999999</v>
      </c>
      <c r="B5009" s="2">
        <v>5141.8</v>
      </c>
      <c r="C5009" s="34">
        <f t="shared" si="157"/>
        <v>-2.0030589349626648E-3</v>
      </c>
      <c r="D5009" s="2">
        <v>367.33</v>
      </c>
      <c r="E5009" s="34">
        <f t="shared" si="156"/>
        <v>-4.7145527948627697E-3</v>
      </c>
      <c r="F5009" s="77"/>
    </row>
    <row r="5010" spans="1:6" x14ac:dyDescent="0.3">
      <c r="A5010" s="1">
        <v>43195.729169999999</v>
      </c>
      <c r="B5010" s="2">
        <v>5276.67</v>
      </c>
      <c r="C5010" s="34">
        <f t="shared" si="157"/>
        <v>2.6230113967871116E-2</v>
      </c>
      <c r="D5010" s="2">
        <v>376.13</v>
      </c>
      <c r="E5010" s="34">
        <f t="shared" si="156"/>
        <v>2.3956660223777071E-2</v>
      </c>
      <c r="F5010" s="77"/>
    </row>
    <row r="5011" spans="1:6" x14ac:dyDescent="0.3">
      <c r="A5011" s="1">
        <v>43196.729169999999</v>
      </c>
      <c r="B5011" s="2">
        <v>5258.24</v>
      </c>
      <c r="C5011" s="34">
        <f t="shared" si="157"/>
        <v>-3.4927331062962752E-3</v>
      </c>
      <c r="D5011" s="2">
        <v>374.82</v>
      </c>
      <c r="E5011" s="34">
        <f t="shared" si="156"/>
        <v>-3.4828383803472418E-3</v>
      </c>
      <c r="F5011" s="77"/>
    </row>
    <row r="5012" spans="1:6" x14ac:dyDescent="0.3">
      <c r="A5012" s="1">
        <v>43199.729169999999</v>
      </c>
      <c r="B5012" s="2">
        <v>5263.39</v>
      </c>
      <c r="C5012" s="34">
        <f t="shared" si="157"/>
        <v>9.7941516553068375E-4</v>
      </c>
      <c r="D5012" s="2">
        <v>375.3</v>
      </c>
      <c r="E5012" s="34">
        <f t="shared" si="156"/>
        <v>1.2806146950536945E-3</v>
      </c>
      <c r="F5012" s="77"/>
    </row>
    <row r="5013" spans="1:6" x14ac:dyDescent="0.3">
      <c r="A5013" s="1">
        <v>43200.729169999999</v>
      </c>
      <c r="B5013" s="2">
        <v>5307.56</v>
      </c>
      <c r="C5013" s="34">
        <f t="shared" si="157"/>
        <v>8.3919299158907723E-3</v>
      </c>
      <c r="D5013" s="2">
        <v>378.42</v>
      </c>
      <c r="E5013" s="34">
        <f t="shared" si="156"/>
        <v>8.3133493205436171E-3</v>
      </c>
      <c r="F5013" s="77"/>
    </row>
    <row r="5014" spans="1:6" x14ac:dyDescent="0.3">
      <c r="A5014" s="1">
        <v>43201.729169999999</v>
      </c>
      <c r="B5014" s="2">
        <v>5277.94</v>
      </c>
      <c r="C5014" s="34">
        <f t="shared" si="157"/>
        <v>-5.5807188237158023E-3</v>
      </c>
      <c r="D5014" s="2">
        <v>376.18</v>
      </c>
      <c r="E5014" s="34">
        <f t="shared" si="156"/>
        <v>-5.9193488716241527E-3</v>
      </c>
      <c r="F5014" s="77"/>
    </row>
    <row r="5015" spans="1:6" x14ac:dyDescent="0.3">
      <c r="A5015" s="1">
        <v>43202.729169999999</v>
      </c>
      <c r="B5015" s="2">
        <v>5309.22</v>
      </c>
      <c r="C5015" s="34">
        <f t="shared" si="157"/>
        <v>5.9265546785300938E-3</v>
      </c>
      <c r="D5015" s="2">
        <v>378.82</v>
      </c>
      <c r="E5015" s="34">
        <f t="shared" si="156"/>
        <v>7.0179169546493725E-3</v>
      </c>
      <c r="F5015" s="77"/>
    </row>
    <row r="5016" spans="1:6" x14ac:dyDescent="0.3">
      <c r="A5016" s="1">
        <v>43203.729169999999</v>
      </c>
      <c r="B5016" s="2">
        <v>5315.02</v>
      </c>
      <c r="C5016" s="34">
        <f t="shared" si="157"/>
        <v>1.0924391906910191E-3</v>
      </c>
      <c r="D5016" s="2">
        <v>379.2</v>
      </c>
      <c r="E5016" s="34">
        <f t="shared" si="156"/>
        <v>1.0031149358533664E-3</v>
      </c>
      <c r="F5016" s="77"/>
    </row>
    <row r="5017" spans="1:6" x14ac:dyDescent="0.3">
      <c r="A5017" s="1">
        <v>43206.729169999999</v>
      </c>
      <c r="B5017" s="2">
        <v>5312.96</v>
      </c>
      <c r="C5017" s="34">
        <f t="shared" si="157"/>
        <v>-3.8758085576351409E-4</v>
      </c>
      <c r="D5017" s="2">
        <v>377.74</v>
      </c>
      <c r="E5017" s="34">
        <f t="shared" si="156"/>
        <v>-3.8502109704641185E-3</v>
      </c>
      <c r="F5017" s="77"/>
    </row>
    <row r="5018" spans="1:6" x14ac:dyDescent="0.3">
      <c r="A5018" s="1">
        <v>43207.729169999999</v>
      </c>
      <c r="B5018" s="2">
        <v>5353.54</v>
      </c>
      <c r="C5018" s="34">
        <f t="shared" si="157"/>
        <v>7.6379268806840983E-3</v>
      </c>
      <c r="D5018" s="2">
        <v>380.77</v>
      </c>
      <c r="E5018" s="34">
        <f t="shared" si="156"/>
        <v>8.0213903743315829E-3</v>
      </c>
      <c r="F5018" s="77"/>
    </row>
    <row r="5019" spans="1:6" x14ac:dyDescent="0.3">
      <c r="A5019" s="1">
        <v>43208.729169999999</v>
      </c>
      <c r="B5019" s="2">
        <v>5380.17</v>
      </c>
      <c r="C5019" s="34">
        <f t="shared" si="157"/>
        <v>4.9742787015694123E-3</v>
      </c>
      <c r="D5019" s="2">
        <v>381.86</v>
      </c>
      <c r="E5019" s="34">
        <f t="shared" si="156"/>
        <v>2.8626204795547672E-3</v>
      </c>
      <c r="F5019" s="77"/>
    </row>
    <row r="5020" spans="1:6" x14ac:dyDescent="0.3">
      <c r="A5020" s="1">
        <v>43209.729169999999</v>
      </c>
      <c r="B5020" s="2">
        <v>5391.64</v>
      </c>
      <c r="C5020" s="34">
        <f t="shared" si="157"/>
        <v>2.1319028952617725E-3</v>
      </c>
      <c r="D5020" s="2">
        <v>381.95</v>
      </c>
      <c r="E5020" s="34">
        <f t="shared" si="156"/>
        <v>2.3568847221477895E-4</v>
      </c>
      <c r="F5020" s="77"/>
    </row>
    <row r="5021" spans="1:6" x14ac:dyDescent="0.3">
      <c r="A5021" s="1">
        <v>43210.729169999999</v>
      </c>
      <c r="B5021" s="2">
        <v>5412.83</v>
      </c>
      <c r="C5021" s="34">
        <f t="shared" si="157"/>
        <v>3.9301585417423901E-3</v>
      </c>
      <c r="D5021" s="2">
        <v>381.84</v>
      </c>
      <c r="E5021" s="34">
        <f t="shared" si="156"/>
        <v>-2.8799581097005422E-4</v>
      </c>
      <c r="F5021" s="77"/>
    </row>
    <row r="5022" spans="1:6" x14ac:dyDescent="0.3">
      <c r="A5022" s="1">
        <v>43213.729169999999</v>
      </c>
      <c r="B5022" s="2">
        <v>5438.55</v>
      </c>
      <c r="C5022" s="34">
        <f t="shared" si="157"/>
        <v>4.7516733390851051E-3</v>
      </c>
      <c r="D5022" s="2">
        <v>383.18</v>
      </c>
      <c r="E5022" s="34">
        <f t="shared" si="156"/>
        <v>3.5093232767651195E-3</v>
      </c>
      <c r="F5022" s="77"/>
    </row>
    <row r="5023" spans="1:6" x14ac:dyDescent="0.3">
      <c r="A5023" s="1">
        <v>43214.729169999999</v>
      </c>
      <c r="B5023" s="2">
        <v>5444.16</v>
      </c>
      <c r="C5023" s="34">
        <f t="shared" si="157"/>
        <v>1.0315249469068366E-3</v>
      </c>
      <c r="D5023" s="2">
        <v>383.11</v>
      </c>
      <c r="E5023" s="34">
        <f t="shared" si="156"/>
        <v>-1.8268176835944949E-4</v>
      </c>
      <c r="F5023" s="77"/>
    </row>
    <row r="5024" spans="1:6" x14ac:dyDescent="0.3">
      <c r="A5024" s="1">
        <v>43215.729169999999</v>
      </c>
      <c r="B5024" s="2">
        <v>5413.3</v>
      </c>
      <c r="C5024" s="34">
        <f t="shared" si="157"/>
        <v>-5.6684594133896704E-3</v>
      </c>
      <c r="D5024" s="2">
        <v>380.17</v>
      </c>
      <c r="E5024" s="34">
        <f t="shared" si="156"/>
        <v>-7.6740361775990973E-3</v>
      </c>
      <c r="F5024" s="77"/>
    </row>
    <row r="5025" spans="1:6" x14ac:dyDescent="0.3">
      <c r="A5025" s="1">
        <v>43216.729169999999</v>
      </c>
      <c r="B5025" s="2">
        <v>5453.58</v>
      </c>
      <c r="C5025" s="34">
        <f t="shared" si="157"/>
        <v>7.4409325180573305E-3</v>
      </c>
      <c r="D5025" s="2">
        <v>383.75</v>
      </c>
      <c r="E5025" s="34">
        <f t="shared" si="156"/>
        <v>9.4168398348106752E-3</v>
      </c>
      <c r="F5025" s="77"/>
    </row>
    <row r="5026" spans="1:6" x14ac:dyDescent="0.3">
      <c r="A5026" s="1">
        <v>43217.729169999999</v>
      </c>
      <c r="B5026" s="2">
        <v>5483.19</v>
      </c>
      <c r="C5026" s="34">
        <f t="shared" si="157"/>
        <v>5.4294610145995126E-3</v>
      </c>
      <c r="D5026" s="2">
        <v>384.64</v>
      </c>
      <c r="E5026" s="34">
        <f t="shared" si="156"/>
        <v>2.319218241042309E-3</v>
      </c>
      <c r="F5026" s="77"/>
    </row>
    <row r="5027" spans="1:6" x14ac:dyDescent="0.3">
      <c r="A5027" s="1">
        <v>43220.729169999999</v>
      </c>
      <c r="B5027" s="2">
        <v>5520.5</v>
      </c>
      <c r="C5027" s="34">
        <f t="shared" si="157"/>
        <v>6.8044331857914919E-3</v>
      </c>
      <c r="D5027" s="2">
        <v>385.32</v>
      </c>
      <c r="E5027" s="34">
        <f t="shared" si="156"/>
        <v>1.7678868552413185E-3</v>
      </c>
      <c r="F5027" s="77"/>
    </row>
    <row r="5028" spans="1:6" x14ac:dyDescent="0.3">
      <c r="A5028" s="1">
        <v>43222.729169999999</v>
      </c>
      <c r="B5028" s="2">
        <v>5529.22</v>
      </c>
      <c r="C5028" s="34">
        <f t="shared" si="157"/>
        <v>1.5795670682003937E-3</v>
      </c>
      <c r="D5028" s="2">
        <v>387.44</v>
      </c>
      <c r="E5028" s="34">
        <f t="shared" si="156"/>
        <v>5.5019204816775247E-3</v>
      </c>
      <c r="F5028" s="77"/>
    </row>
    <row r="5029" spans="1:6" x14ac:dyDescent="0.3">
      <c r="A5029" s="1">
        <v>43223.729169999999</v>
      </c>
      <c r="B5029" s="2">
        <v>5501.66</v>
      </c>
      <c r="C5029" s="34">
        <f t="shared" si="157"/>
        <v>-4.9844281833604231E-3</v>
      </c>
      <c r="D5029" s="2">
        <v>384.62</v>
      </c>
      <c r="E5029" s="34">
        <f t="shared" si="156"/>
        <v>-7.2785463555646857E-3</v>
      </c>
      <c r="F5029" s="77"/>
    </row>
    <row r="5030" spans="1:6" x14ac:dyDescent="0.3">
      <c r="A5030" s="1">
        <v>43224.729169999999</v>
      </c>
      <c r="B5030" s="2">
        <v>5516.05</v>
      </c>
      <c r="C5030" s="34">
        <f t="shared" si="157"/>
        <v>2.6155742085116618E-3</v>
      </c>
      <c r="D5030" s="2">
        <v>387.03</v>
      </c>
      <c r="E5030" s="34">
        <f t="shared" si="156"/>
        <v>6.2659248089023123E-3</v>
      </c>
      <c r="F5030" s="77"/>
    </row>
    <row r="5031" spans="1:6" x14ac:dyDescent="0.3">
      <c r="A5031" s="1">
        <v>43227.729169999999</v>
      </c>
      <c r="B5031" s="2">
        <v>5531.42</v>
      </c>
      <c r="C5031" s="34">
        <f t="shared" si="157"/>
        <v>2.7864141913143126E-3</v>
      </c>
      <c r="D5031" s="2">
        <v>389.51</v>
      </c>
      <c r="E5031" s="34">
        <f t="shared" si="156"/>
        <v>6.4077720073378863E-3</v>
      </c>
      <c r="F5031" s="77"/>
    </row>
    <row r="5032" spans="1:6" x14ac:dyDescent="0.3">
      <c r="A5032" s="1">
        <v>43228.729169999999</v>
      </c>
      <c r="B5032" s="2">
        <v>5521.93</v>
      </c>
      <c r="C5032" s="34">
        <f t="shared" si="157"/>
        <v>-1.7156534850002458E-3</v>
      </c>
      <c r="D5032" s="2">
        <v>390</v>
      </c>
      <c r="E5032" s="34">
        <f t="shared" si="156"/>
        <v>1.2579908089651592E-3</v>
      </c>
      <c r="F5032" s="77"/>
    </row>
    <row r="5033" spans="1:6" x14ac:dyDescent="0.3">
      <c r="A5033" s="1">
        <v>43229.729169999999</v>
      </c>
      <c r="B5033" s="2">
        <v>5534.63</v>
      </c>
      <c r="C5033" s="34">
        <f t="shared" si="157"/>
        <v>2.2999204988110034E-3</v>
      </c>
      <c r="D5033" s="2">
        <v>392.44</v>
      </c>
      <c r="E5033" s="34">
        <f t="shared" si="156"/>
        <v>6.2564102564102164E-3</v>
      </c>
      <c r="F5033" s="77"/>
    </row>
    <row r="5034" spans="1:6" x14ac:dyDescent="0.3">
      <c r="A5034" s="1">
        <v>43230.729169999999</v>
      </c>
      <c r="B5034" s="2">
        <v>5545.95</v>
      </c>
      <c r="C5034" s="34">
        <f t="shared" si="157"/>
        <v>2.0453038414491864E-3</v>
      </c>
      <c r="D5034" s="2">
        <v>391.97</v>
      </c>
      <c r="E5034" s="34">
        <f t="shared" si="156"/>
        <v>-1.1976353073080981E-3</v>
      </c>
      <c r="F5034" s="77"/>
    </row>
    <row r="5035" spans="1:6" x14ac:dyDescent="0.3">
      <c r="A5035" s="1">
        <v>43231.729169999999</v>
      </c>
      <c r="B5035" s="2">
        <v>5541.94</v>
      </c>
      <c r="C5035" s="34">
        <f t="shared" si="157"/>
        <v>-7.230501537157652E-4</v>
      </c>
      <c r="D5035" s="2">
        <v>392.4</v>
      </c>
      <c r="E5035" s="34">
        <f t="shared" si="156"/>
        <v>1.0970227313313874E-3</v>
      </c>
      <c r="F5035" s="77"/>
    </row>
    <row r="5036" spans="1:6" x14ac:dyDescent="0.3">
      <c r="A5036" s="1">
        <v>43234.729169999999</v>
      </c>
      <c r="B5036" s="2">
        <v>5540.68</v>
      </c>
      <c r="C5036" s="34">
        <f t="shared" si="157"/>
        <v>-2.2735720704292195E-4</v>
      </c>
      <c r="D5036" s="2">
        <v>392.19</v>
      </c>
      <c r="E5036" s="34">
        <f t="shared" si="156"/>
        <v>-5.3516819571863827E-4</v>
      </c>
      <c r="F5036" s="77"/>
    </row>
    <row r="5037" spans="1:6" x14ac:dyDescent="0.3">
      <c r="A5037" s="1">
        <v>43235.729169999999</v>
      </c>
      <c r="B5037" s="2">
        <v>5553.16</v>
      </c>
      <c r="C5037" s="34">
        <f t="shared" si="157"/>
        <v>2.2524311095388772E-3</v>
      </c>
      <c r="D5037" s="2">
        <v>392.37</v>
      </c>
      <c r="E5037" s="34">
        <f t="shared" si="156"/>
        <v>4.5896121777722065E-4</v>
      </c>
      <c r="F5037" s="77"/>
    </row>
    <row r="5038" spans="1:6" x14ac:dyDescent="0.3">
      <c r="A5038" s="1">
        <v>43236.729169999999</v>
      </c>
      <c r="B5038" s="2">
        <v>5567.54</v>
      </c>
      <c r="C5038" s="34">
        <f t="shared" si="157"/>
        <v>2.5895165995577507E-3</v>
      </c>
      <c r="D5038" s="2">
        <v>393.21</v>
      </c>
      <c r="E5038" s="34">
        <f t="shared" si="156"/>
        <v>2.1408364553865411E-3</v>
      </c>
      <c r="F5038" s="77"/>
    </row>
    <row r="5039" spans="1:6" x14ac:dyDescent="0.3">
      <c r="A5039" s="1">
        <v>43237.729169999999</v>
      </c>
      <c r="B5039" s="2">
        <v>5621.92</v>
      </c>
      <c r="C5039" s="34">
        <f t="shared" si="157"/>
        <v>9.7673299159053428E-3</v>
      </c>
      <c r="D5039" s="2">
        <v>395.79</v>
      </c>
      <c r="E5039" s="34">
        <f t="shared" si="156"/>
        <v>6.5613794155796601E-3</v>
      </c>
      <c r="F5039" s="77"/>
    </row>
    <row r="5040" spans="1:6" x14ac:dyDescent="0.3">
      <c r="A5040" s="1">
        <v>43238.729169999999</v>
      </c>
      <c r="B5040" s="2">
        <v>5614.51</v>
      </c>
      <c r="C5040" s="34">
        <f t="shared" si="157"/>
        <v>-1.3180550416939107E-3</v>
      </c>
      <c r="D5040" s="2">
        <v>394.67</v>
      </c>
      <c r="E5040" s="34">
        <f t="shared" ref="E5040:E5103" si="158">D5040/D5039-1</f>
        <v>-2.8297834710325764E-3</v>
      </c>
      <c r="F5040" s="77"/>
    </row>
    <row r="5041" spans="1:6" x14ac:dyDescent="0.3">
      <c r="A5041" s="1">
        <v>43242.729169999999</v>
      </c>
      <c r="B5041" s="2">
        <v>5640.1</v>
      </c>
      <c r="C5041" s="34">
        <f>B5041/B5040-1</f>
        <v>4.5578331857989429E-3</v>
      </c>
      <c r="D5041" s="2">
        <v>396.94</v>
      </c>
      <c r="E5041" s="34">
        <f t="shared" si="158"/>
        <v>5.751640611143527E-3</v>
      </c>
      <c r="F5041" s="77"/>
    </row>
    <row r="5042" spans="1:6" x14ac:dyDescent="0.3">
      <c r="A5042" s="1">
        <v>43243.729169999999</v>
      </c>
      <c r="B5042" s="2">
        <v>5565.85</v>
      </c>
      <c r="C5042" s="34">
        <f t="shared" si="157"/>
        <v>-1.3164660201060219E-2</v>
      </c>
      <c r="D5042" s="2">
        <v>392.58</v>
      </c>
      <c r="E5042" s="34">
        <f t="shared" si="158"/>
        <v>-1.0984027812767749E-2</v>
      </c>
      <c r="F5042" s="77"/>
    </row>
    <row r="5043" spans="1:6" x14ac:dyDescent="0.3">
      <c r="A5043" s="1">
        <v>43244.729169999999</v>
      </c>
      <c r="B5043" s="2">
        <v>5548.45</v>
      </c>
      <c r="C5043" s="34">
        <f t="shared" ref="C5043:C5106" si="159">B5043/B5042-1</f>
        <v>-3.1262071381730205E-3</v>
      </c>
      <c r="D5043" s="2">
        <v>390.54</v>
      </c>
      <c r="E5043" s="34">
        <f t="shared" si="158"/>
        <v>-5.1963930918538237E-3</v>
      </c>
      <c r="F5043" s="77"/>
    </row>
    <row r="5044" spans="1:6" x14ac:dyDescent="0.3">
      <c r="A5044" s="1">
        <v>43245.729169999999</v>
      </c>
      <c r="B5044" s="2">
        <v>5542.55</v>
      </c>
      <c r="C5044" s="34">
        <f t="shared" si="159"/>
        <v>-1.0633600374878593E-3</v>
      </c>
      <c r="D5044" s="2">
        <v>391.08</v>
      </c>
      <c r="E5044" s="34">
        <f t="shared" si="158"/>
        <v>1.3827008757103521E-3</v>
      </c>
      <c r="F5044" s="77"/>
    </row>
    <row r="5045" spans="1:6" x14ac:dyDescent="0.3">
      <c r="A5045" s="1">
        <v>43248.729169999999</v>
      </c>
      <c r="B5045" s="2">
        <v>5508.93</v>
      </c>
      <c r="C5045" s="34">
        <f t="shared" si="159"/>
        <v>-6.0658000378887023E-3</v>
      </c>
      <c r="D5045" s="2">
        <v>389.82</v>
      </c>
      <c r="E5045" s="34">
        <f t="shared" si="158"/>
        <v>-3.2218471923902703E-3</v>
      </c>
      <c r="F5045" s="77"/>
    </row>
    <row r="5046" spans="1:6" x14ac:dyDescent="0.3">
      <c r="A5046" s="1">
        <v>43249.729169999999</v>
      </c>
      <c r="B5046" s="2">
        <v>5438.06</v>
      </c>
      <c r="C5046" s="34">
        <f t="shared" si="159"/>
        <v>-1.286456716640072E-2</v>
      </c>
      <c r="D5046" s="2">
        <v>384.47</v>
      </c>
      <c r="E5046" s="34">
        <f t="shared" si="158"/>
        <v>-1.3724283002411242E-2</v>
      </c>
      <c r="F5046" s="77"/>
    </row>
    <row r="5047" spans="1:6" x14ac:dyDescent="0.3">
      <c r="A5047" s="1">
        <v>43250.729169999999</v>
      </c>
      <c r="B5047" s="2">
        <v>5427.35</v>
      </c>
      <c r="C5047" s="34">
        <f t="shared" si="159"/>
        <v>-1.9694523414600651E-3</v>
      </c>
      <c r="D5047" s="2">
        <v>385.49</v>
      </c>
      <c r="E5047" s="34">
        <f t="shared" si="158"/>
        <v>2.6530028350715273E-3</v>
      </c>
      <c r="F5047" s="77"/>
    </row>
    <row r="5048" spans="1:6" x14ac:dyDescent="0.3">
      <c r="A5048" s="1">
        <v>43251.729169999999</v>
      </c>
      <c r="B5048" s="2">
        <v>5398.4</v>
      </c>
      <c r="C5048" s="34">
        <f t="shared" si="159"/>
        <v>-5.3340949081965849E-3</v>
      </c>
      <c r="D5048" s="2">
        <v>383.06</v>
      </c>
      <c r="E5048" s="34">
        <f t="shared" si="158"/>
        <v>-6.3036654647332657E-3</v>
      </c>
      <c r="F5048" s="77"/>
    </row>
    <row r="5049" spans="1:6" x14ac:dyDescent="0.3">
      <c r="A5049" s="1">
        <v>43252.729169999999</v>
      </c>
      <c r="B5049" s="2">
        <v>5465.53</v>
      </c>
      <c r="C5049" s="34">
        <f t="shared" si="159"/>
        <v>1.2435165975103857E-2</v>
      </c>
      <c r="D5049" s="2">
        <v>386.91</v>
      </c>
      <c r="E5049" s="34">
        <f t="shared" si="158"/>
        <v>1.0050644807602094E-2</v>
      </c>
      <c r="F5049" s="77"/>
    </row>
    <row r="5050" spans="1:6" x14ac:dyDescent="0.3">
      <c r="A5050" s="1">
        <v>43255.729169999999</v>
      </c>
      <c r="B5050" s="2">
        <v>5472.91</v>
      </c>
      <c r="C5050" s="34">
        <f t="shared" si="159"/>
        <v>1.3502807595970889E-3</v>
      </c>
      <c r="D5050" s="2">
        <v>388.11</v>
      </c>
      <c r="E5050" s="34">
        <f t="shared" si="158"/>
        <v>3.1014964720477156E-3</v>
      </c>
      <c r="F5050" s="77"/>
    </row>
    <row r="5051" spans="1:6" x14ac:dyDescent="0.3">
      <c r="A5051" s="1">
        <v>43256.729169999999</v>
      </c>
      <c r="B5051" s="2">
        <v>5460.95</v>
      </c>
      <c r="C5051" s="34">
        <f t="shared" si="159"/>
        <v>-2.1853090951614584E-3</v>
      </c>
      <c r="D5051" s="2">
        <v>386.89</v>
      </c>
      <c r="E5051" s="34">
        <f t="shared" si="158"/>
        <v>-3.1434387158280064E-3</v>
      </c>
      <c r="F5051" s="77"/>
    </row>
    <row r="5052" spans="1:6" x14ac:dyDescent="0.3">
      <c r="A5052" s="1">
        <v>43257.729169999999</v>
      </c>
      <c r="B5052" s="2">
        <v>5457.56</v>
      </c>
      <c r="C5052" s="34">
        <f t="shared" si="159"/>
        <v>-6.2077111125347084E-4</v>
      </c>
      <c r="D5052" s="2">
        <v>386.88</v>
      </c>
      <c r="E5052" s="34">
        <f t="shared" si="158"/>
        <v>-2.5847140013968151E-5</v>
      </c>
      <c r="F5052" s="77"/>
    </row>
    <row r="5053" spans="1:6" x14ac:dyDescent="0.3">
      <c r="A5053" s="1">
        <v>43258.729169999999</v>
      </c>
      <c r="B5053" s="2">
        <v>5448.36</v>
      </c>
      <c r="C5053" s="34">
        <f t="shared" si="159"/>
        <v>-1.6857350171139984E-3</v>
      </c>
      <c r="D5053" s="2">
        <v>385.94</v>
      </c>
      <c r="E5053" s="34">
        <f t="shared" si="158"/>
        <v>-2.4296939619520286E-3</v>
      </c>
      <c r="F5053" s="77"/>
    </row>
    <row r="5054" spans="1:6" x14ac:dyDescent="0.3">
      <c r="A5054" s="1">
        <v>43259.729169999999</v>
      </c>
      <c r="B5054" s="2">
        <v>5450.22</v>
      </c>
      <c r="C5054" s="34">
        <f t="shared" si="159"/>
        <v>3.4138713300890799E-4</v>
      </c>
      <c r="D5054" s="2">
        <v>385.12</v>
      </c>
      <c r="E5054" s="34">
        <f t="shared" si="158"/>
        <v>-2.1246825931491298E-3</v>
      </c>
      <c r="F5054" s="77"/>
    </row>
    <row r="5055" spans="1:6" x14ac:dyDescent="0.3">
      <c r="A5055" s="1">
        <v>43262.729169999999</v>
      </c>
      <c r="B5055" s="2">
        <v>5473.91</v>
      </c>
      <c r="C5055" s="34">
        <f t="shared" si="159"/>
        <v>4.346613531196919E-3</v>
      </c>
      <c r="D5055" s="2">
        <v>387.94</v>
      </c>
      <c r="E5055" s="34">
        <f t="shared" si="158"/>
        <v>7.3223930203571985E-3</v>
      </c>
      <c r="F5055" s="77"/>
    </row>
    <row r="5056" spans="1:6" x14ac:dyDescent="0.3">
      <c r="A5056" s="1">
        <v>43263.729169999999</v>
      </c>
      <c r="B5056" s="2">
        <v>5453.37</v>
      </c>
      <c r="C5056" s="34">
        <f t="shared" si="159"/>
        <v>-3.7523452157598447E-3</v>
      </c>
      <c r="D5056" s="2">
        <v>387.53</v>
      </c>
      <c r="E5056" s="34">
        <f t="shared" si="158"/>
        <v>-1.0568644635768898E-3</v>
      </c>
      <c r="F5056" s="77"/>
    </row>
    <row r="5057" spans="1:6" x14ac:dyDescent="0.3">
      <c r="A5057" s="1">
        <v>43264.729169999999</v>
      </c>
      <c r="B5057" s="2">
        <v>5452.73</v>
      </c>
      <c r="C5057" s="34">
        <f t="shared" si="159"/>
        <v>-1.1735862411688114E-4</v>
      </c>
      <c r="D5057" s="2">
        <v>388.25</v>
      </c>
      <c r="E5057" s="34">
        <f t="shared" si="158"/>
        <v>1.8579206771089929E-3</v>
      </c>
      <c r="F5057" s="77"/>
    </row>
    <row r="5058" spans="1:6" x14ac:dyDescent="0.3">
      <c r="A5058" s="1">
        <v>43265.729169999999</v>
      </c>
      <c r="B5058" s="2">
        <v>5528.46</v>
      </c>
      <c r="C5058" s="34">
        <f t="shared" si="159"/>
        <v>1.3888455874397021E-2</v>
      </c>
      <c r="D5058" s="2">
        <v>393.04</v>
      </c>
      <c r="E5058" s="34">
        <f t="shared" si="158"/>
        <v>1.2337411461687209E-2</v>
      </c>
      <c r="F5058" s="77"/>
    </row>
    <row r="5059" spans="1:6" x14ac:dyDescent="0.3">
      <c r="A5059" s="1">
        <v>43266.729169999999</v>
      </c>
      <c r="B5059" s="2">
        <v>5501.88</v>
      </c>
      <c r="C5059" s="34">
        <f t="shared" si="159"/>
        <v>-4.8078488403642261E-3</v>
      </c>
      <c r="D5059" s="2">
        <v>389.13</v>
      </c>
      <c r="E5059" s="34">
        <f t="shared" si="158"/>
        <v>-9.9480968858132179E-3</v>
      </c>
      <c r="F5059" s="77"/>
    </row>
    <row r="5060" spans="1:6" x14ac:dyDescent="0.3">
      <c r="A5060" s="1">
        <v>43269.729169999999</v>
      </c>
      <c r="B5060" s="2">
        <v>5450.48</v>
      </c>
      <c r="C5060" s="34">
        <f t="shared" si="159"/>
        <v>-9.3422611907203468E-3</v>
      </c>
      <c r="D5060" s="2">
        <v>385.91</v>
      </c>
      <c r="E5060" s="34">
        <f t="shared" si="158"/>
        <v>-8.2748695808597672E-3</v>
      </c>
      <c r="F5060" s="77"/>
    </row>
    <row r="5061" spans="1:6" x14ac:dyDescent="0.3">
      <c r="A5061" s="1">
        <v>43270.729169999999</v>
      </c>
      <c r="B5061" s="2">
        <v>5390.63</v>
      </c>
      <c r="C5061" s="34">
        <f t="shared" si="159"/>
        <v>-1.09806842700092E-2</v>
      </c>
      <c r="D5061" s="2">
        <v>383.21</v>
      </c>
      <c r="E5061" s="34">
        <f t="shared" si="158"/>
        <v>-6.9964499494702403E-3</v>
      </c>
      <c r="F5061" s="77"/>
    </row>
    <row r="5062" spans="1:6" x14ac:dyDescent="0.3">
      <c r="A5062" s="1">
        <v>43271.729169999999</v>
      </c>
      <c r="B5062" s="2">
        <v>5372.31</v>
      </c>
      <c r="C5062" s="34">
        <f t="shared" si="159"/>
        <v>-3.3984896014008781E-3</v>
      </c>
      <c r="D5062" s="2">
        <v>384.29</v>
      </c>
      <c r="E5062" s="34">
        <f t="shared" si="158"/>
        <v>2.8182980611153319E-3</v>
      </c>
      <c r="F5062" s="77"/>
    </row>
    <row r="5063" spans="1:6" x14ac:dyDescent="0.3">
      <c r="A5063" s="1">
        <v>43272.729169999999</v>
      </c>
      <c r="B5063" s="2">
        <v>5316.01</v>
      </c>
      <c r="C5063" s="34">
        <f t="shared" si="159"/>
        <v>-1.0479663310568488E-2</v>
      </c>
      <c r="D5063" s="2">
        <v>380.85</v>
      </c>
      <c r="E5063" s="34">
        <f t="shared" si="158"/>
        <v>-8.9515730307840879E-3</v>
      </c>
      <c r="F5063" s="77"/>
    </row>
    <row r="5064" spans="1:6" x14ac:dyDescent="0.3">
      <c r="A5064" s="1">
        <v>43273.729169999999</v>
      </c>
      <c r="B5064" s="2">
        <v>5387.38</v>
      </c>
      <c r="C5064" s="34">
        <f t="shared" si="159"/>
        <v>1.3425482645818887E-2</v>
      </c>
      <c r="D5064" s="2">
        <v>385.01</v>
      </c>
      <c r="E5064" s="34">
        <f t="shared" si="158"/>
        <v>1.0922935538925982E-2</v>
      </c>
      <c r="F5064" s="77"/>
    </row>
    <row r="5065" spans="1:6" x14ac:dyDescent="0.3">
      <c r="A5065" s="1">
        <v>43276.729169999999</v>
      </c>
      <c r="B5065" s="2">
        <v>5283.86</v>
      </c>
      <c r="C5065" s="34">
        <f t="shared" si="159"/>
        <v>-1.9215277184828294E-2</v>
      </c>
      <c r="D5065" s="2">
        <v>377.17</v>
      </c>
      <c r="E5065" s="34">
        <f t="shared" si="158"/>
        <v>-2.0363107451754403E-2</v>
      </c>
      <c r="F5065" s="77"/>
    </row>
    <row r="5066" spans="1:6" x14ac:dyDescent="0.3">
      <c r="A5066" s="1">
        <v>43277.729169999999</v>
      </c>
      <c r="B5066" s="2">
        <v>5281.29</v>
      </c>
      <c r="C5066" s="34">
        <f t="shared" si="159"/>
        <v>-4.8638684598001358E-4</v>
      </c>
      <c r="D5066" s="2">
        <v>377.25</v>
      </c>
      <c r="E5066" s="34">
        <f t="shared" si="158"/>
        <v>2.1210594692044893E-4</v>
      </c>
      <c r="F5066" s="77"/>
    </row>
    <row r="5067" spans="1:6" x14ac:dyDescent="0.3">
      <c r="A5067" s="1">
        <v>43278.729169999999</v>
      </c>
      <c r="B5067" s="2">
        <v>5327.2</v>
      </c>
      <c r="C5067" s="34">
        <f t="shared" si="159"/>
        <v>8.6929519113700948E-3</v>
      </c>
      <c r="D5067" s="2">
        <v>379.97</v>
      </c>
      <c r="E5067" s="34">
        <f t="shared" si="158"/>
        <v>7.2100728959576532E-3</v>
      </c>
      <c r="F5067" s="77"/>
    </row>
    <row r="5068" spans="1:6" x14ac:dyDescent="0.3">
      <c r="A5068" s="1">
        <v>43279.729169999999</v>
      </c>
      <c r="B5068" s="2">
        <v>5275.64</v>
      </c>
      <c r="C5068" s="34">
        <f t="shared" si="159"/>
        <v>-9.6786304249886213E-3</v>
      </c>
      <c r="D5068" s="2">
        <v>376.87</v>
      </c>
      <c r="E5068" s="34">
        <f t="shared" si="158"/>
        <v>-8.158538832013118E-3</v>
      </c>
      <c r="F5068" s="77"/>
    </row>
    <row r="5069" spans="1:6" x14ac:dyDescent="0.3">
      <c r="A5069" s="1">
        <v>43280.729169999999</v>
      </c>
      <c r="B5069" s="2">
        <v>5323.53</v>
      </c>
      <c r="C5069" s="34">
        <f t="shared" si="159"/>
        <v>9.077571631119552E-3</v>
      </c>
      <c r="D5069" s="2">
        <v>379.93</v>
      </c>
      <c r="E5069" s="34">
        <f t="shared" si="158"/>
        <v>8.1195107066096561E-3</v>
      </c>
      <c r="F5069" s="77"/>
    </row>
    <row r="5070" spans="1:6" x14ac:dyDescent="0.3">
      <c r="A5070" s="1">
        <v>43283.729169999999</v>
      </c>
      <c r="B5070" s="2">
        <v>5276.76</v>
      </c>
      <c r="C5070" s="34">
        <f t="shared" si="159"/>
        <v>-8.7855238911022093E-3</v>
      </c>
      <c r="D5070" s="2">
        <v>376.75</v>
      </c>
      <c r="E5070" s="34">
        <f t="shared" si="158"/>
        <v>-8.3699628879003729E-3</v>
      </c>
      <c r="F5070" s="77"/>
    </row>
    <row r="5071" spans="1:6" x14ac:dyDescent="0.3">
      <c r="A5071" s="1">
        <v>43284.729169999999</v>
      </c>
      <c r="B5071" s="2">
        <v>5316.77</v>
      </c>
      <c r="C5071" s="34">
        <f t="shared" si="159"/>
        <v>7.5823042927858353E-3</v>
      </c>
      <c r="D5071" s="2">
        <v>379.81</v>
      </c>
      <c r="E5071" s="34">
        <f t="shared" si="158"/>
        <v>8.1220968812210081E-3</v>
      </c>
      <c r="F5071" s="77"/>
    </row>
    <row r="5072" spans="1:6" x14ac:dyDescent="0.3">
      <c r="A5072" s="1">
        <v>43285.729169999999</v>
      </c>
      <c r="B5072" s="2">
        <v>5320.5</v>
      </c>
      <c r="C5072" s="34">
        <f t="shared" si="159"/>
        <v>7.0155376290492732E-4</v>
      </c>
      <c r="D5072" s="2">
        <v>380.05</v>
      </c>
      <c r="E5072" s="34">
        <f t="shared" si="158"/>
        <v>6.3189489481585426E-4</v>
      </c>
      <c r="F5072" s="77"/>
    </row>
    <row r="5073" spans="1:6" x14ac:dyDescent="0.3">
      <c r="A5073" s="1">
        <v>43286.729169999999</v>
      </c>
      <c r="B5073" s="2">
        <v>5366.32</v>
      </c>
      <c r="C5073" s="34">
        <f t="shared" si="159"/>
        <v>8.6119725589699492E-3</v>
      </c>
      <c r="D5073" s="2">
        <v>381.59</v>
      </c>
      <c r="E5073" s="34">
        <f t="shared" si="158"/>
        <v>4.0520984081040545E-3</v>
      </c>
      <c r="F5073" s="77"/>
    </row>
    <row r="5074" spans="1:6" x14ac:dyDescent="0.3">
      <c r="A5074" s="1">
        <v>43287.729169999999</v>
      </c>
      <c r="B5074" s="2">
        <v>5375.77</v>
      </c>
      <c r="C5074" s="34">
        <f t="shared" si="159"/>
        <v>1.7609833181773116E-3</v>
      </c>
      <c r="D5074" s="2">
        <v>382.36</v>
      </c>
      <c r="E5074" s="34">
        <f t="shared" si="158"/>
        <v>2.0178725857595836E-3</v>
      </c>
      <c r="F5074" s="77"/>
    </row>
    <row r="5075" spans="1:6" x14ac:dyDescent="0.3">
      <c r="A5075" s="1">
        <v>43290.729169999999</v>
      </c>
      <c r="B5075" s="2">
        <v>5398.11</v>
      </c>
      <c r="C5075" s="34">
        <f t="shared" si="159"/>
        <v>4.1556837439100658E-3</v>
      </c>
      <c r="D5075" s="2">
        <v>384.59</v>
      </c>
      <c r="E5075" s="34">
        <f t="shared" si="158"/>
        <v>5.8322000209225511E-3</v>
      </c>
      <c r="F5075" s="77"/>
    </row>
    <row r="5076" spans="1:6" x14ac:dyDescent="0.3">
      <c r="A5076" s="1">
        <v>43291.729169999999</v>
      </c>
      <c r="B5076" s="2">
        <v>5434.36</v>
      </c>
      <c r="C5076" s="34">
        <f t="shared" si="159"/>
        <v>6.715313322625871E-3</v>
      </c>
      <c r="D5076" s="2">
        <v>386.25</v>
      </c>
      <c r="E5076" s="34">
        <f t="shared" si="158"/>
        <v>4.3162848748017346E-3</v>
      </c>
      <c r="F5076" s="77"/>
    </row>
    <row r="5077" spans="1:6" x14ac:dyDescent="0.3">
      <c r="A5077" s="1">
        <v>43292.729169999999</v>
      </c>
      <c r="B5077" s="2">
        <v>5353.93</v>
      </c>
      <c r="C5077" s="34">
        <f t="shared" si="159"/>
        <v>-1.4800270869062659E-2</v>
      </c>
      <c r="D5077" s="2">
        <v>381.4</v>
      </c>
      <c r="E5077" s="34">
        <f t="shared" si="158"/>
        <v>-1.255663430420717E-2</v>
      </c>
      <c r="F5077" s="77"/>
    </row>
    <row r="5078" spans="1:6" x14ac:dyDescent="0.3">
      <c r="A5078" s="1">
        <v>43293.729169999999</v>
      </c>
      <c r="B5078" s="2">
        <v>5405.9</v>
      </c>
      <c r="C5078" s="34">
        <f t="shared" si="159"/>
        <v>9.7068882110897814E-3</v>
      </c>
      <c r="D5078" s="2">
        <v>384.37</v>
      </c>
      <c r="E5078" s="34">
        <f t="shared" si="158"/>
        <v>7.7871001573153187E-3</v>
      </c>
      <c r="F5078" s="77"/>
    </row>
    <row r="5079" spans="1:6" x14ac:dyDescent="0.3">
      <c r="A5079" s="1">
        <v>43294.729169999999</v>
      </c>
      <c r="B5079" s="2">
        <v>5429.2</v>
      </c>
      <c r="C5079" s="34">
        <f t="shared" si="159"/>
        <v>4.3101056253354031E-3</v>
      </c>
      <c r="D5079" s="2">
        <v>385.03</v>
      </c>
      <c r="E5079" s="34">
        <f t="shared" si="158"/>
        <v>1.7170955069334415E-3</v>
      </c>
      <c r="F5079" s="77"/>
    </row>
    <row r="5080" spans="1:6" x14ac:dyDescent="0.3">
      <c r="A5080" s="1">
        <v>43297.729169999999</v>
      </c>
      <c r="B5080" s="2">
        <v>5409.43</v>
      </c>
      <c r="C5080" s="34">
        <f t="shared" si="159"/>
        <v>-3.6414204671036954E-3</v>
      </c>
      <c r="D5080" s="2">
        <v>384.05</v>
      </c>
      <c r="E5080" s="34">
        <f t="shared" si="158"/>
        <v>-2.5452562138014168E-3</v>
      </c>
      <c r="F5080" s="77"/>
    </row>
    <row r="5081" spans="1:6" x14ac:dyDescent="0.3">
      <c r="A5081" s="1">
        <v>43298.729169999999</v>
      </c>
      <c r="B5081" s="2">
        <v>5422.54</v>
      </c>
      <c r="C5081" s="34">
        <f t="shared" si="159"/>
        <v>2.4235455491612434E-3</v>
      </c>
      <c r="D5081" s="2">
        <v>384.98</v>
      </c>
      <c r="E5081" s="34">
        <f t="shared" si="158"/>
        <v>2.4215596927483762E-3</v>
      </c>
      <c r="F5081" s="77"/>
    </row>
    <row r="5082" spans="1:6" x14ac:dyDescent="0.3">
      <c r="A5082" s="1">
        <v>43299.729169999999</v>
      </c>
      <c r="B5082" s="2">
        <v>5447.44</v>
      </c>
      <c r="C5082" s="34">
        <f t="shared" si="159"/>
        <v>4.591943996724801E-3</v>
      </c>
      <c r="D5082" s="2">
        <v>387.06</v>
      </c>
      <c r="E5082" s="34">
        <f t="shared" si="158"/>
        <v>5.4028780715880131E-3</v>
      </c>
      <c r="F5082" s="77"/>
    </row>
    <row r="5083" spans="1:6" x14ac:dyDescent="0.3">
      <c r="A5083" s="1">
        <v>43300.729169999999</v>
      </c>
      <c r="B5083" s="2">
        <v>5417.07</v>
      </c>
      <c r="C5083" s="34">
        <f t="shared" si="159"/>
        <v>-5.575095824827736E-3</v>
      </c>
      <c r="D5083" s="2">
        <v>386.18</v>
      </c>
      <c r="E5083" s="34">
        <f t="shared" si="158"/>
        <v>-2.2735493205188195E-3</v>
      </c>
      <c r="F5083" s="77"/>
    </row>
    <row r="5084" spans="1:6" x14ac:dyDescent="0.3">
      <c r="A5084" s="1">
        <v>43301.729169999999</v>
      </c>
      <c r="B5084" s="2">
        <v>5398.32</v>
      </c>
      <c r="C5084" s="34">
        <f t="shared" si="159"/>
        <v>-3.4612807292503378E-3</v>
      </c>
      <c r="D5084" s="2">
        <v>385.62</v>
      </c>
      <c r="E5084" s="34">
        <f t="shared" si="158"/>
        <v>-1.4501009891760841E-3</v>
      </c>
      <c r="F5084" s="77"/>
    </row>
    <row r="5085" spans="1:6" x14ac:dyDescent="0.3">
      <c r="A5085" s="1">
        <v>43304.729169999999</v>
      </c>
      <c r="B5085" s="2">
        <v>5378.25</v>
      </c>
      <c r="C5085" s="34">
        <f t="shared" si="159"/>
        <v>-3.7178233228114532E-3</v>
      </c>
      <c r="D5085" s="2">
        <v>384.88</v>
      </c>
      <c r="E5085" s="34">
        <f t="shared" si="158"/>
        <v>-1.9189876043773646E-3</v>
      </c>
      <c r="F5085" s="77"/>
    </row>
    <row r="5086" spans="1:6" x14ac:dyDescent="0.3">
      <c r="A5086" s="1">
        <v>43305.729169999999</v>
      </c>
      <c r="B5086" s="2">
        <v>5434.19</v>
      </c>
      <c r="C5086" s="34">
        <f t="shared" si="159"/>
        <v>1.0401152791335466E-2</v>
      </c>
      <c r="D5086" s="2">
        <v>388.18</v>
      </c>
      <c r="E5086" s="34">
        <f t="shared" si="158"/>
        <v>8.5741010184992028E-3</v>
      </c>
      <c r="F5086" s="77"/>
    </row>
    <row r="5087" spans="1:6" x14ac:dyDescent="0.3">
      <c r="A5087" s="1">
        <v>43306.729169999999</v>
      </c>
      <c r="B5087" s="2">
        <v>5426.41</v>
      </c>
      <c r="C5087" s="34">
        <f t="shared" si="159"/>
        <v>-1.431676109962976E-3</v>
      </c>
      <c r="D5087" s="2">
        <v>387.17</v>
      </c>
      <c r="E5087" s="34">
        <f t="shared" si="158"/>
        <v>-2.6018857231181469E-3</v>
      </c>
      <c r="F5087" s="77"/>
    </row>
    <row r="5088" spans="1:6" x14ac:dyDescent="0.3">
      <c r="A5088" s="1">
        <v>43307.729169999999</v>
      </c>
      <c r="B5088" s="2">
        <v>5480.55</v>
      </c>
      <c r="C5088" s="34">
        <f t="shared" si="159"/>
        <v>9.9771303679596635E-3</v>
      </c>
      <c r="D5088" s="2">
        <v>390.53</v>
      </c>
      <c r="E5088" s="34">
        <f t="shared" si="158"/>
        <v>8.6783583438798662E-3</v>
      </c>
      <c r="F5088" s="77"/>
    </row>
    <row r="5089" spans="1:6" x14ac:dyDescent="0.3">
      <c r="A5089" s="1">
        <v>43308.729169999999</v>
      </c>
      <c r="B5089" s="2">
        <v>5511.76</v>
      </c>
      <c r="C5089" s="34">
        <f t="shared" si="159"/>
        <v>5.6946839277078887E-3</v>
      </c>
      <c r="D5089" s="2">
        <v>392.08</v>
      </c>
      <c r="E5089" s="34">
        <f t="shared" si="158"/>
        <v>3.9689652523493546E-3</v>
      </c>
      <c r="F5089" s="77"/>
    </row>
    <row r="5090" spans="1:6" x14ac:dyDescent="0.3">
      <c r="A5090" s="1">
        <v>43311.729169999999</v>
      </c>
      <c r="B5090" s="2">
        <v>5491.22</v>
      </c>
      <c r="C5090" s="34">
        <f t="shared" si="159"/>
        <v>-3.7265773546018011E-3</v>
      </c>
      <c r="D5090" s="2">
        <v>390.92</v>
      </c>
      <c r="E5090" s="34">
        <f t="shared" si="158"/>
        <v>-2.9585798816567088E-3</v>
      </c>
      <c r="F5090" s="77"/>
    </row>
    <row r="5091" spans="1:6" x14ac:dyDescent="0.3">
      <c r="A5091" s="1">
        <v>43312.729169999999</v>
      </c>
      <c r="B5091" s="2">
        <v>5511.3</v>
      </c>
      <c r="C5091" s="34">
        <f t="shared" si="159"/>
        <v>3.6567465881898187E-3</v>
      </c>
      <c r="D5091" s="2">
        <v>391.61</v>
      </c>
      <c r="E5091" s="34">
        <f t="shared" si="158"/>
        <v>1.765067021385347E-3</v>
      </c>
      <c r="F5091" s="77"/>
    </row>
    <row r="5092" spans="1:6" x14ac:dyDescent="0.3">
      <c r="A5092" s="1">
        <v>43313.729169999999</v>
      </c>
      <c r="B5092" s="2">
        <v>5498.37</v>
      </c>
      <c r="C5092" s="34">
        <f t="shared" si="159"/>
        <v>-2.3460889445321431E-3</v>
      </c>
      <c r="D5092" s="2">
        <v>389.84</v>
      </c>
      <c r="E5092" s="34">
        <f t="shared" si="158"/>
        <v>-4.5198028650954569E-3</v>
      </c>
      <c r="F5092" s="77"/>
    </row>
    <row r="5093" spans="1:6" x14ac:dyDescent="0.3">
      <c r="A5093" s="1">
        <v>43314.729169999999</v>
      </c>
      <c r="B5093" s="2">
        <v>5460.98</v>
      </c>
      <c r="C5093" s="34">
        <f t="shared" si="159"/>
        <v>-6.800197149336995E-3</v>
      </c>
      <c r="D5093" s="2">
        <v>386.64</v>
      </c>
      <c r="E5093" s="34">
        <f t="shared" si="158"/>
        <v>-8.2084957931458646E-3</v>
      </c>
      <c r="F5093" s="77"/>
    </row>
    <row r="5094" spans="1:6" x14ac:dyDescent="0.3">
      <c r="A5094" s="1">
        <v>43315.729169999999</v>
      </c>
      <c r="B5094" s="2">
        <v>5478.98</v>
      </c>
      <c r="C5094" s="34">
        <f t="shared" si="159"/>
        <v>3.296111686913239E-3</v>
      </c>
      <c r="D5094" s="2">
        <v>389.16</v>
      </c>
      <c r="E5094" s="34">
        <f t="shared" si="158"/>
        <v>6.5176908752329066E-3</v>
      </c>
      <c r="F5094" s="77"/>
    </row>
    <row r="5095" spans="1:6" x14ac:dyDescent="0.3">
      <c r="A5095" s="1">
        <v>43318.729169999999</v>
      </c>
      <c r="B5095" s="2">
        <v>5477.18</v>
      </c>
      <c r="C5095" s="34">
        <f t="shared" si="159"/>
        <v>-3.2852830271312694E-4</v>
      </c>
      <c r="D5095" s="2">
        <v>388.66</v>
      </c>
      <c r="E5095" s="34">
        <f t="shared" si="158"/>
        <v>-1.2848185836159542E-3</v>
      </c>
      <c r="F5095" s="77"/>
    </row>
    <row r="5096" spans="1:6" x14ac:dyDescent="0.3">
      <c r="A5096" s="1">
        <v>43319.729169999999</v>
      </c>
      <c r="B5096" s="2">
        <v>5521.31</v>
      </c>
      <c r="C5096" s="34">
        <f t="shared" si="159"/>
        <v>8.0570658623597691E-3</v>
      </c>
      <c r="D5096" s="2">
        <v>390.49</v>
      </c>
      <c r="E5096" s="34">
        <f t="shared" si="158"/>
        <v>4.708485565790177E-3</v>
      </c>
      <c r="F5096" s="77"/>
    </row>
    <row r="5097" spans="1:6" x14ac:dyDescent="0.3">
      <c r="A5097" s="1">
        <v>43320.729169999999</v>
      </c>
      <c r="B5097" s="2">
        <v>5501.9</v>
      </c>
      <c r="C5097" s="34">
        <f t="shared" si="159"/>
        <v>-3.5154700605473099E-3</v>
      </c>
      <c r="D5097" s="2">
        <v>389.69</v>
      </c>
      <c r="E5097" s="34">
        <f t="shared" si="158"/>
        <v>-2.048708033496438E-3</v>
      </c>
      <c r="F5097" s="77"/>
    </row>
    <row r="5098" spans="1:6" x14ac:dyDescent="0.3">
      <c r="A5098" s="1">
        <v>43321.729169999999</v>
      </c>
      <c r="B5098" s="2">
        <v>5502.25</v>
      </c>
      <c r="C5098" s="34">
        <f t="shared" si="159"/>
        <v>6.3614387757038315E-5</v>
      </c>
      <c r="D5098" s="2">
        <v>390.05</v>
      </c>
      <c r="E5098" s="34">
        <f t="shared" si="158"/>
        <v>9.2381123457108139E-4</v>
      </c>
      <c r="F5098" s="77"/>
    </row>
    <row r="5099" spans="1:6" x14ac:dyDescent="0.3">
      <c r="A5099" s="1">
        <v>43322.729169999999</v>
      </c>
      <c r="B5099" s="2">
        <v>5414.68</v>
      </c>
      <c r="C5099" s="34">
        <f t="shared" si="159"/>
        <v>-1.5915307374255949E-2</v>
      </c>
      <c r="D5099" s="2">
        <v>385.86</v>
      </c>
      <c r="E5099" s="34">
        <f t="shared" si="158"/>
        <v>-1.0742212536854256E-2</v>
      </c>
      <c r="F5099" s="77"/>
    </row>
    <row r="5100" spans="1:6" x14ac:dyDescent="0.3">
      <c r="A5100" s="1">
        <v>43325.729169999999</v>
      </c>
      <c r="B5100" s="2">
        <v>5412.32</v>
      </c>
      <c r="C5100" s="34">
        <f t="shared" si="159"/>
        <v>-4.3585216485564349E-4</v>
      </c>
      <c r="D5100" s="2">
        <v>384.91</v>
      </c>
      <c r="E5100" s="34">
        <f t="shared" si="158"/>
        <v>-2.4620328616596909E-3</v>
      </c>
      <c r="F5100" s="77"/>
    </row>
    <row r="5101" spans="1:6" x14ac:dyDescent="0.3">
      <c r="A5101" s="1">
        <v>43326.729169999999</v>
      </c>
      <c r="B5101" s="2">
        <v>5403.41</v>
      </c>
      <c r="C5101" s="34">
        <f t="shared" si="159"/>
        <v>-1.646244124515861E-3</v>
      </c>
      <c r="D5101" s="2">
        <v>384.92</v>
      </c>
      <c r="E5101" s="34">
        <f t="shared" si="158"/>
        <v>2.5980099243927413E-5</v>
      </c>
      <c r="F5101" s="77"/>
    </row>
    <row r="5102" spans="1:6" x14ac:dyDescent="0.3">
      <c r="A5102" s="1">
        <v>43327.729169999999</v>
      </c>
      <c r="B5102" s="2">
        <v>5305.22</v>
      </c>
      <c r="C5102" s="34">
        <f t="shared" si="159"/>
        <v>-1.8171858141432851E-2</v>
      </c>
      <c r="D5102" s="2">
        <v>379.7</v>
      </c>
      <c r="E5102" s="34">
        <f t="shared" si="158"/>
        <v>-1.3561259482489985E-2</v>
      </c>
      <c r="F5102" s="77"/>
    </row>
    <row r="5103" spans="1:6" x14ac:dyDescent="0.3">
      <c r="A5103" s="1">
        <v>43328.729169999999</v>
      </c>
      <c r="B5103" s="2">
        <v>5349.02</v>
      </c>
      <c r="C5103" s="34">
        <f t="shared" si="159"/>
        <v>8.2560195430161354E-3</v>
      </c>
      <c r="D5103" s="2">
        <v>381.43</v>
      </c>
      <c r="E5103" s="34">
        <f t="shared" si="158"/>
        <v>4.55622860152749E-3</v>
      </c>
      <c r="F5103" s="77"/>
    </row>
    <row r="5104" spans="1:6" x14ac:dyDescent="0.3">
      <c r="A5104" s="1">
        <v>43329.729169999999</v>
      </c>
      <c r="B5104" s="2">
        <v>5344.93</v>
      </c>
      <c r="C5104" s="34">
        <f t="shared" si="159"/>
        <v>-7.6462604364913034E-4</v>
      </c>
      <c r="D5104" s="2">
        <v>381.06</v>
      </c>
      <c r="E5104" s="34">
        <f t="shared" ref="E5104:E5167" si="160">D5104/D5103-1</f>
        <v>-9.7003382009808181E-4</v>
      </c>
      <c r="F5104" s="77"/>
    </row>
    <row r="5105" spans="1:6" x14ac:dyDescent="0.3">
      <c r="A5105" s="1">
        <v>43332.729169999999</v>
      </c>
      <c r="B5105" s="2">
        <v>5379.65</v>
      </c>
      <c r="C5105" s="34">
        <f t="shared" si="159"/>
        <v>6.4958755306430138E-3</v>
      </c>
      <c r="D5105" s="2">
        <v>383.23</v>
      </c>
      <c r="E5105" s="34">
        <f t="shared" si="160"/>
        <v>5.6946412638430033E-3</v>
      </c>
      <c r="F5105" s="77"/>
    </row>
    <row r="5106" spans="1:6" x14ac:dyDescent="0.3">
      <c r="A5106" s="1">
        <v>43333.729169999999</v>
      </c>
      <c r="B5106" s="2">
        <v>5408.6</v>
      </c>
      <c r="C5106" s="34">
        <f t="shared" si="159"/>
        <v>5.3813909826849748E-3</v>
      </c>
      <c r="D5106" s="2">
        <v>384.15</v>
      </c>
      <c r="E5106" s="34">
        <f t="shared" si="160"/>
        <v>2.4006471309656607E-3</v>
      </c>
      <c r="F5106" s="77"/>
    </row>
    <row r="5107" spans="1:6" x14ac:dyDescent="0.3">
      <c r="A5107" s="1">
        <v>43334.729169999999</v>
      </c>
      <c r="B5107" s="2">
        <v>5420.61</v>
      </c>
      <c r="C5107" s="34">
        <f t="shared" ref="C5107:C5169" si="161">B5107/B5106-1</f>
        <v>2.2205376622415063E-3</v>
      </c>
      <c r="D5107" s="2">
        <v>384.02</v>
      </c>
      <c r="E5107" s="34">
        <f t="shared" si="160"/>
        <v>-3.3840947546526223E-4</v>
      </c>
      <c r="F5107" s="77"/>
    </row>
    <row r="5108" spans="1:6" x14ac:dyDescent="0.3">
      <c r="A5108" s="1">
        <v>43335.729169999999</v>
      </c>
      <c r="B5108" s="2">
        <v>5419.33</v>
      </c>
      <c r="C5108" s="34">
        <f t="shared" si="161"/>
        <v>-2.3613578545578218E-4</v>
      </c>
      <c r="D5108" s="2">
        <v>383.38</v>
      </c>
      <c r="E5108" s="34">
        <f t="shared" si="160"/>
        <v>-1.6665798656320119E-3</v>
      </c>
      <c r="F5108" s="77"/>
    </row>
    <row r="5109" spans="1:6" x14ac:dyDescent="0.3">
      <c r="A5109" s="1">
        <v>43336.729169999999</v>
      </c>
      <c r="B5109" s="2">
        <v>5432.5</v>
      </c>
      <c r="C5109" s="34">
        <f t="shared" si="161"/>
        <v>2.4301897097980252E-3</v>
      </c>
      <c r="D5109" s="2">
        <v>383.56</v>
      </c>
      <c r="E5109" s="34">
        <f t="shared" si="160"/>
        <v>4.6950805988843491E-4</v>
      </c>
      <c r="F5109" s="77"/>
    </row>
    <row r="5110" spans="1:6" x14ac:dyDescent="0.3">
      <c r="A5110" s="1">
        <v>43339.729169999999</v>
      </c>
      <c r="B5110" s="2">
        <v>5479.1</v>
      </c>
      <c r="C5110" s="34">
        <f t="shared" si="161"/>
        <v>8.5780027611597198E-3</v>
      </c>
      <c r="D5110" s="2">
        <v>385.57</v>
      </c>
      <c r="E5110" s="34">
        <f t="shared" si="160"/>
        <v>5.2403796016269322E-3</v>
      </c>
      <c r="F5110" s="77"/>
    </row>
    <row r="5111" spans="1:6" x14ac:dyDescent="0.3">
      <c r="A5111" s="1">
        <v>43340.729169999999</v>
      </c>
      <c r="B5111" s="2">
        <v>5484.99</v>
      </c>
      <c r="C5111" s="34">
        <f t="shared" si="161"/>
        <v>1.0749940683687509E-3</v>
      </c>
      <c r="D5111" s="2">
        <v>385.46</v>
      </c>
      <c r="E5111" s="34">
        <f t="shared" si="160"/>
        <v>-2.8529190549064776E-4</v>
      </c>
      <c r="F5111" s="77"/>
    </row>
    <row r="5112" spans="1:6" x14ac:dyDescent="0.3">
      <c r="A5112" s="1">
        <v>43341.729169999999</v>
      </c>
      <c r="B5112" s="2">
        <v>5501.33</v>
      </c>
      <c r="C5112" s="34">
        <f t="shared" si="161"/>
        <v>2.9790391595974075E-3</v>
      </c>
      <c r="D5112" s="2">
        <v>386.58</v>
      </c>
      <c r="E5112" s="34">
        <f t="shared" si="160"/>
        <v>2.905619260104908E-3</v>
      </c>
      <c r="F5112" s="77"/>
    </row>
    <row r="5113" spans="1:6" x14ac:dyDescent="0.3">
      <c r="A5113" s="1">
        <v>43342.729169999999</v>
      </c>
      <c r="B5113" s="2">
        <v>5478.06</v>
      </c>
      <c r="C5113" s="34">
        <f t="shared" si="161"/>
        <v>-4.2298862275121918E-3</v>
      </c>
      <c r="D5113" s="2">
        <v>385.36</v>
      </c>
      <c r="E5113" s="34">
        <f t="shared" si="160"/>
        <v>-3.1558797661543903E-3</v>
      </c>
      <c r="F5113" s="77"/>
    </row>
    <row r="5114" spans="1:6" x14ac:dyDescent="0.3">
      <c r="A5114" s="1">
        <v>43343.729169999999</v>
      </c>
      <c r="B5114" s="2">
        <v>5406.85</v>
      </c>
      <c r="C5114" s="34">
        <f t="shared" si="161"/>
        <v>-1.2999127428323209E-2</v>
      </c>
      <c r="D5114" s="2">
        <v>382.26</v>
      </c>
      <c r="E5114" s="34">
        <f t="shared" si="160"/>
        <v>-8.0444259912809679E-3</v>
      </c>
      <c r="F5114" s="77"/>
    </row>
    <row r="5115" spans="1:6" x14ac:dyDescent="0.3">
      <c r="A5115" s="1">
        <v>43346.729169999999</v>
      </c>
      <c r="B5115" s="2">
        <v>5413.8</v>
      </c>
      <c r="C5115" s="34">
        <f t="shared" si="161"/>
        <v>1.2854064751195438E-3</v>
      </c>
      <c r="D5115" s="2">
        <v>382.51</v>
      </c>
      <c r="E5115" s="34">
        <f t="shared" si="160"/>
        <v>6.5400512740021455E-4</v>
      </c>
      <c r="F5115" s="77"/>
    </row>
    <row r="5116" spans="1:6" x14ac:dyDescent="0.3">
      <c r="A5116" s="1">
        <v>43347.729169999999</v>
      </c>
      <c r="B5116" s="2">
        <v>5342.7</v>
      </c>
      <c r="C5116" s="34">
        <f t="shared" si="161"/>
        <v>-1.3133104289039244E-2</v>
      </c>
      <c r="D5116" s="2">
        <v>379.83</v>
      </c>
      <c r="E5116" s="34">
        <f t="shared" si="160"/>
        <v>-7.0063527750908738E-3</v>
      </c>
      <c r="F5116" s="77"/>
    </row>
    <row r="5117" spans="1:6" x14ac:dyDescent="0.3">
      <c r="A5117" s="1">
        <v>43348.729169999999</v>
      </c>
      <c r="B5117" s="2">
        <v>5260.22</v>
      </c>
      <c r="C5117" s="34">
        <f t="shared" si="161"/>
        <v>-1.5437887210586365E-2</v>
      </c>
      <c r="D5117" s="2">
        <v>375.68</v>
      </c>
      <c r="E5117" s="34">
        <f t="shared" si="160"/>
        <v>-1.0925940552352298E-2</v>
      </c>
      <c r="F5117" s="77"/>
    </row>
    <row r="5118" spans="1:6" x14ac:dyDescent="0.3">
      <c r="A5118" s="1">
        <v>43349.729169999999</v>
      </c>
      <c r="B5118" s="2">
        <v>5243.84</v>
      </c>
      <c r="C5118" s="34">
        <f t="shared" si="161"/>
        <v>-3.1139382003034788E-3</v>
      </c>
      <c r="D5118" s="2">
        <v>373.47</v>
      </c>
      <c r="E5118" s="34">
        <f t="shared" si="160"/>
        <v>-5.8826660988073876E-3</v>
      </c>
      <c r="F5118" s="77"/>
    </row>
    <row r="5119" spans="1:6" x14ac:dyDescent="0.3">
      <c r="A5119" s="1">
        <v>43350.729169999999</v>
      </c>
      <c r="B5119" s="2">
        <v>5252.22</v>
      </c>
      <c r="C5119" s="34">
        <f t="shared" si="161"/>
        <v>1.5980655397571653E-3</v>
      </c>
      <c r="D5119" s="2">
        <v>373.77</v>
      </c>
      <c r="E5119" s="34">
        <f t="shared" si="160"/>
        <v>8.0327737167640301E-4</v>
      </c>
      <c r="F5119" s="77"/>
    </row>
    <row r="5120" spans="1:6" x14ac:dyDescent="0.3">
      <c r="A5120" s="1">
        <v>43353.729169999999</v>
      </c>
      <c r="B5120" s="2">
        <v>5269.63</v>
      </c>
      <c r="C5120" s="34">
        <f t="shared" si="161"/>
        <v>3.3147887940718768E-3</v>
      </c>
      <c r="D5120" s="2">
        <v>375.51</v>
      </c>
      <c r="E5120" s="34">
        <f t="shared" si="160"/>
        <v>4.6552692832491083E-3</v>
      </c>
      <c r="F5120" s="77"/>
    </row>
    <row r="5121" spans="1:6" x14ac:dyDescent="0.3">
      <c r="A5121" s="1">
        <v>43354.729169999999</v>
      </c>
      <c r="B5121" s="2">
        <v>5283.79</v>
      </c>
      <c r="C5121" s="34">
        <f t="shared" si="161"/>
        <v>2.6870956784441624E-3</v>
      </c>
      <c r="D5121" s="2">
        <v>375.31</v>
      </c>
      <c r="E5121" s="34">
        <f t="shared" si="160"/>
        <v>-5.3260898511353627E-4</v>
      </c>
      <c r="F5121" s="77"/>
    </row>
    <row r="5122" spans="1:6" x14ac:dyDescent="0.3">
      <c r="A5122" s="1">
        <v>43355.729169999999</v>
      </c>
      <c r="B5122" s="2">
        <v>5332.13</v>
      </c>
      <c r="C5122" s="34">
        <f t="shared" si="161"/>
        <v>9.1487360398501139E-3</v>
      </c>
      <c r="D5122" s="2">
        <v>377.08</v>
      </c>
      <c r="E5122" s="34">
        <f t="shared" si="160"/>
        <v>4.7161013562122545E-3</v>
      </c>
      <c r="F5122" s="77"/>
    </row>
    <row r="5123" spans="1:6" x14ac:dyDescent="0.3">
      <c r="A5123" s="1">
        <v>43356.729169999999</v>
      </c>
      <c r="B5123" s="2">
        <v>5328.12</v>
      </c>
      <c r="C5123" s="34">
        <f t="shared" si="161"/>
        <v>-7.5204468008094327E-4</v>
      </c>
      <c r="D5123" s="2">
        <v>376.52</v>
      </c>
      <c r="E5123" s="34">
        <f t="shared" si="160"/>
        <v>-1.4850960008486735E-3</v>
      </c>
      <c r="F5123" s="77"/>
    </row>
    <row r="5124" spans="1:6" x14ac:dyDescent="0.3">
      <c r="A5124" s="1">
        <v>43357.729169999999</v>
      </c>
      <c r="B5124" s="2">
        <v>5352.57</v>
      </c>
      <c r="C5124" s="34">
        <f t="shared" si="161"/>
        <v>4.588860611247414E-3</v>
      </c>
      <c r="D5124" s="2">
        <v>377.85</v>
      </c>
      <c r="E5124" s="34">
        <f t="shared" si="160"/>
        <v>3.5323488792096125E-3</v>
      </c>
      <c r="F5124" s="77"/>
    </row>
    <row r="5125" spans="1:6" x14ac:dyDescent="0.3">
      <c r="A5125" s="1">
        <v>43360.729169999999</v>
      </c>
      <c r="B5125" s="2">
        <v>5348.87</v>
      </c>
      <c r="C5125" s="34">
        <f t="shared" si="161"/>
        <v>-6.9125672340575317E-4</v>
      </c>
      <c r="D5125" s="2">
        <v>378.31</v>
      </c>
      <c r="E5125" s="34">
        <f t="shared" si="160"/>
        <v>1.21741431785094E-3</v>
      </c>
      <c r="F5125" s="77"/>
    </row>
    <row r="5126" spans="1:6" x14ac:dyDescent="0.3">
      <c r="A5126" s="1">
        <v>43361.729169999999</v>
      </c>
      <c r="B5126" s="2">
        <v>5363.79</v>
      </c>
      <c r="C5126" s="34">
        <f t="shared" si="161"/>
        <v>2.7893742042712777E-3</v>
      </c>
      <c r="D5126" s="2">
        <v>378.73</v>
      </c>
      <c r="E5126" s="34">
        <f t="shared" si="160"/>
        <v>1.1102006291137112E-3</v>
      </c>
      <c r="F5126" s="77"/>
    </row>
    <row r="5127" spans="1:6" x14ac:dyDescent="0.3">
      <c r="A5127" s="1">
        <v>43362.729169999999</v>
      </c>
      <c r="B5127" s="2">
        <v>5393.74</v>
      </c>
      <c r="C5127" s="34">
        <f t="shared" si="161"/>
        <v>5.583738364104418E-3</v>
      </c>
      <c r="D5127" s="2">
        <v>379.98</v>
      </c>
      <c r="E5127" s="34">
        <f t="shared" si="160"/>
        <v>3.3005043170597492E-3</v>
      </c>
      <c r="F5127" s="77"/>
    </row>
    <row r="5128" spans="1:6" x14ac:dyDescent="0.3">
      <c r="A5128" s="1">
        <v>43363.729169999999</v>
      </c>
      <c r="B5128" s="2">
        <v>5451.59</v>
      </c>
      <c r="C5128" s="34">
        <f t="shared" si="161"/>
        <v>1.0725396478139526E-2</v>
      </c>
      <c r="D5128" s="2">
        <v>382.63</v>
      </c>
      <c r="E5128" s="34">
        <f t="shared" si="160"/>
        <v>6.9740512658560405E-3</v>
      </c>
      <c r="F5128" s="77"/>
    </row>
    <row r="5129" spans="1:6" x14ac:dyDescent="0.3">
      <c r="A5129" s="1">
        <v>43364.729169999999</v>
      </c>
      <c r="B5129" s="2">
        <v>5494.17</v>
      </c>
      <c r="C5129" s="34">
        <f t="shared" si="161"/>
        <v>7.8105653579965129E-3</v>
      </c>
      <c r="D5129" s="2">
        <v>384.29</v>
      </c>
      <c r="E5129" s="34">
        <f t="shared" si="160"/>
        <v>4.3383947939263923E-3</v>
      </c>
      <c r="F5129" s="77"/>
    </row>
    <row r="5130" spans="1:6" x14ac:dyDescent="0.3">
      <c r="A5130" s="1">
        <v>43367.729169999999</v>
      </c>
      <c r="B5130" s="2">
        <v>5476.17</v>
      </c>
      <c r="C5130" s="34">
        <f t="shared" si="161"/>
        <v>-3.2762000447746908E-3</v>
      </c>
      <c r="D5130" s="2">
        <v>382.14</v>
      </c>
      <c r="E5130" s="34">
        <f t="shared" si="160"/>
        <v>-5.5947331442400827E-3</v>
      </c>
      <c r="F5130" s="77"/>
    </row>
    <row r="5131" spans="1:6" x14ac:dyDescent="0.3">
      <c r="A5131" s="1">
        <v>43368.729169999999</v>
      </c>
      <c r="B5131" s="2">
        <v>5479.1</v>
      </c>
      <c r="C5131" s="34">
        <f t="shared" si="161"/>
        <v>5.3504547886573661E-4</v>
      </c>
      <c r="D5131" s="2">
        <v>383.89</v>
      </c>
      <c r="E5131" s="34">
        <f t="shared" si="160"/>
        <v>4.579473491390651E-3</v>
      </c>
      <c r="F5131" s="77"/>
    </row>
    <row r="5132" spans="1:6" x14ac:dyDescent="0.3">
      <c r="A5132" s="1">
        <v>43369.729169999999</v>
      </c>
      <c r="B5132" s="2">
        <v>5512.73</v>
      </c>
      <c r="C5132" s="34">
        <f t="shared" si="161"/>
        <v>6.1378693581060073E-3</v>
      </c>
      <c r="D5132" s="2">
        <v>385.04</v>
      </c>
      <c r="E5132" s="34">
        <f t="shared" si="160"/>
        <v>2.9956497955143657E-3</v>
      </c>
      <c r="F5132" s="77"/>
    </row>
    <row r="5133" spans="1:6" x14ac:dyDescent="0.3">
      <c r="A5133" s="1">
        <v>43370.729169999999</v>
      </c>
      <c r="B5133" s="2">
        <v>5540.41</v>
      </c>
      <c r="C5133" s="34">
        <f t="shared" si="161"/>
        <v>5.0211056953632927E-3</v>
      </c>
      <c r="D5133" s="2">
        <v>386.38</v>
      </c>
      <c r="E5133" s="34">
        <f t="shared" si="160"/>
        <v>3.4801579056720211E-3</v>
      </c>
      <c r="F5133" s="77"/>
    </row>
    <row r="5134" spans="1:6" x14ac:dyDescent="0.3">
      <c r="A5134" s="1">
        <v>43371.729169999999</v>
      </c>
      <c r="B5134" s="2">
        <v>5493.49</v>
      </c>
      <c r="C5134" s="34">
        <f t="shared" si="161"/>
        <v>-8.4686873354138381E-3</v>
      </c>
      <c r="D5134" s="2">
        <v>383.18</v>
      </c>
      <c r="E5134" s="34">
        <f t="shared" si="160"/>
        <v>-8.2820021740255267E-3</v>
      </c>
      <c r="F5134" s="77"/>
    </row>
    <row r="5135" spans="1:6" x14ac:dyDescent="0.3">
      <c r="A5135" s="1">
        <v>43374.729169999999</v>
      </c>
      <c r="B5135" s="2">
        <v>5506.82</v>
      </c>
      <c r="C5135" s="34">
        <f t="shared" si="161"/>
        <v>2.4265084672949744E-3</v>
      </c>
      <c r="D5135" s="2">
        <v>383.94</v>
      </c>
      <c r="E5135" s="34">
        <f t="shared" si="160"/>
        <v>1.9834020564748478E-3</v>
      </c>
      <c r="F5135" s="77"/>
    </row>
    <row r="5136" spans="1:6" x14ac:dyDescent="0.3">
      <c r="A5136" s="1">
        <v>43375.729169999999</v>
      </c>
      <c r="B5136" s="2">
        <v>5467.89</v>
      </c>
      <c r="C5136" s="34">
        <f t="shared" si="161"/>
        <v>-7.069415742660845E-3</v>
      </c>
      <c r="D5136" s="2">
        <v>381.94</v>
      </c>
      <c r="E5136" s="34">
        <f t="shared" si="160"/>
        <v>-5.209147262593139E-3</v>
      </c>
      <c r="F5136" s="77"/>
    </row>
    <row r="5137" spans="1:6" x14ac:dyDescent="0.3">
      <c r="A5137" s="1">
        <v>43377.729169999999</v>
      </c>
      <c r="B5137" s="2">
        <v>5410.85</v>
      </c>
      <c r="C5137" s="34">
        <f>B5137/B5136-1</f>
        <v>-1.0431811905506461E-2</v>
      </c>
      <c r="D5137" s="2">
        <v>379.68</v>
      </c>
      <c r="E5137" s="34">
        <f t="shared" si="160"/>
        <v>-5.9171597633136397E-3</v>
      </c>
      <c r="F5137" s="77"/>
    </row>
    <row r="5138" spans="1:6" x14ac:dyDescent="0.3">
      <c r="A5138" s="1">
        <v>43378.729169999999</v>
      </c>
      <c r="B5138" s="2">
        <v>5359.36</v>
      </c>
      <c r="C5138" s="34">
        <f t="shared" si="161"/>
        <v>-9.5160649435857003E-3</v>
      </c>
      <c r="D5138" s="2">
        <v>376.41</v>
      </c>
      <c r="E5138" s="34">
        <f t="shared" si="160"/>
        <v>-8.6125158027812176E-3</v>
      </c>
      <c r="F5138" s="77"/>
    </row>
    <row r="5139" spans="1:6" x14ac:dyDescent="0.3">
      <c r="A5139" s="1">
        <v>43381.729169999999</v>
      </c>
      <c r="B5139" s="2">
        <v>5300.25</v>
      </c>
      <c r="C5139" s="34">
        <f t="shared" si="161"/>
        <v>-1.1029302006209663E-2</v>
      </c>
      <c r="D5139" s="2">
        <v>372.21</v>
      </c>
      <c r="E5139" s="34">
        <f t="shared" si="160"/>
        <v>-1.1158045747987733E-2</v>
      </c>
      <c r="F5139" s="77"/>
    </row>
    <row r="5140" spans="1:6" x14ac:dyDescent="0.3">
      <c r="A5140" s="1">
        <v>43382.729169999999</v>
      </c>
      <c r="B5140" s="2">
        <v>5318.55</v>
      </c>
      <c r="C5140" s="34">
        <f t="shared" si="161"/>
        <v>3.4526673270129926E-3</v>
      </c>
      <c r="D5140" s="2">
        <v>372.93</v>
      </c>
      <c r="E5140" s="34">
        <f t="shared" si="160"/>
        <v>1.934391875554109E-3</v>
      </c>
      <c r="F5140" s="77"/>
    </row>
    <row r="5141" spans="1:6" x14ac:dyDescent="0.3">
      <c r="A5141" s="1">
        <v>43383.729169999999</v>
      </c>
      <c r="B5141" s="2">
        <v>5206.22</v>
      </c>
      <c r="C5141" s="34">
        <f t="shared" si="161"/>
        <v>-2.112041815908472E-2</v>
      </c>
      <c r="D5141" s="2">
        <v>366.93</v>
      </c>
      <c r="E5141" s="34">
        <f t="shared" si="160"/>
        <v>-1.6088810232483319E-2</v>
      </c>
      <c r="F5141" s="77"/>
    </row>
    <row r="5142" spans="1:6" x14ac:dyDescent="0.3">
      <c r="A5142" s="1">
        <v>43384.729169999999</v>
      </c>
      <c r="B5142" s="2">
        <v>5106.37</v>
      </c>
      <c r="C5142" s="34">
        <f t="shared" si="161"/>
        <v>-1.9178982063762229E-2</v>
      </c>
      <c r="D5142" s="2">
        <v>359.65</v>
      </c>
      <c r="E5142" s="34">
        <f t="shared" si="160"/>
        <v>-1.984029651432162E-2</v>
      </c>
      <c r="F5142" s="77"/>
    </row>
    <row r="5143" spans="1:6" x14ac:dyDescent="0.3">
      <c r="A5143" s="1">
        <v>43385.729169999999</v>
      </c>
      <c r="B5143" s="2">
        <v>5095.9799999999996</v>
      </c>
      <c r="C5143" s="34">
        <f t="shared" si="161"/>
        <v>-2.0347135048969234E-3</v>
      </c>
      <c r="D5143" s="2">
        <v>358.95</v>
      </c>
      <c r="E5143" s="34">
        <f t="shared" si="160"/>
        <v>-1.9463367162518841E-3</v>
      </c>
      <c r="F5143" s="77"/>
    </row>
    <row r="5144" spans="1:6" x14ac:dyDescent="0.3">
      <c r="A5144" s="1">
        <v>43388.729169999999</v>
      </c>
      <c r="B5144" s="2">
        <v>5095.07</v>
      </c>
      <c r="C5144" s="34">
        <f t="shared" si="161"/>
        <v>-1.7857212940397549E-4</v>
      </c>
      <c r="D5144" s="2">
        <v>359.31</v>
      </c>
      <c r="E5144" s="34">
        <f t="shared" si="160"/>
        <v>1.0029251984955412E-3</v>
      </c>
      <c r="F5144" s="77"/>
    </row>
    <row r="5145" spans="1:6" x14ac:dyDescent="0.3">
      <c r="A5145" s="1">
        <v>43389.729169999999</v>
      </c>
      <c r="B5145" s="2">
        <v>5173.05</v>
      </c>
      <c r="C5145" s="34">
        <f t="shared" si="161"/>
        <v>1.5304990902970994E-2</v>
      </c>
      <c r="D5145" s="2">
        <v>364.99</v>
      </c>
      <c r="E5145" s="34">
        <f t="shared" si="160"/>
        <v>1.580807659124428E-2</v>
      </c>
      <c r="F5145" s="77"/>
    </row>
    <row r="5146" spans="1:6" x14ac:dyDescent="0.3">
      <c r="A5146" s="1">
        <v>43390.729169999999</v>
      </c>
      <c r="B5146" s="2">
        <v>5144.95</v>
      </c>
      <c r="C5146" s="34">
        <f t="shared" si="161"/>
        <v>-5.431998530847415E-3</v>
      </c>
      <c r="D5146" s="2">
        <v>363.54</v>
      </c>
      <c r="E5146" s="34">
        <f t="shared" si="160"/>
        <v>-3.97271158113921E-3</v>
      </c>
      <c r="F5146" s="77"/>
    </row>
    <row r="5147" spans="1:6" x14ac:dyDescent="0.3">
      <c r="A5147" s="1">
        <v>43391.729169999999</v>
      </c>
      <c r="B5147" s="2">
        <v>5116.79</v>
      </c>
      <c r="C5147" s="34">
        <f t="shared" si="161"/>
        <v>-5.4733282150457585E-3</v>
      </c>
      <c r="D5147" s="2">
        <v>361.67</v>
      </c>
      <c r="E5147" s="34">
        <f t="shared" si="160"/>
        <v>-5.1438631237278321E-3</v>
      </c>
      <c r="F5147" s="77"/>
    </row>
    <row r="5148" spans="1:6" x14ac:dyDescent="0.3">
      <c r="A5148" s="1">
        <v>43392.729169999999</v>
      </c>
      <c r="B5148" s="2">
        <v>5084.66</v>
      </c>
      <c r="C5148" s="34">
        <f t="shared" si="161"/>
        <v>-6.2793274689796341E-3</v>
      </c>
      <c r="D5148" s="2">
        <v>361.24</v>
      </c>
      <c r="E5148" s="34">
        <f t="shared" si="160"/>
        <v>-1.1889291342936925E-3</v>
      </c>
      <c r="F5148" s="77"/>
    </row>
    <row r="5149" spans="1:6" x14ac:dyDescent="0.3">
      <c r="A5149" s="1">
        <v>43395.729169999999</v>
      </c>
      <c r="B5149" s="2">
        <v>5053.3100000000004</v>
      </c>
      <c r="C5149" s="34">
        <f t="shared" si="161"/>
        <v>-6.1656039931872186E-3</v>
      </c>
      <c r="D5149" s="2">
        <v>359.74</v>
      </c>
      <c r="E5149" s="34">
        <f t="shared" si="160"/>
        <v>-4.1523640792824335E-3</v>
      </c>
      <c r="F5149" s="77"/>
    </row>
    <row r="5150" spans="1:6" x14ac:dyDescent="0.3">
      <c r="A5150" s="1">
        <v>43396.729169999999</v>
      </c>
      <c r="B5150" s="2">
        <v>4967.6899999999996</v>
      </c>
      <c r="C5150" s="34">
        <f t="shared" si="161"/>
        <v>-1.694335000227587E-2</v>
      </c>
      <c r="D5150" s="2">
        <v>354.06</v>
      </c>
      <c r="E5150" s="34">
        <f t="shared" si="160"/>
        <v>-1.5789181075220982E-2</v>
      </c>
      <c r="F5150" s="77"/>
    </row>
    <row r="5151" spans="1:6" x14ac:dyDescent="0.3">
      <c r="A5151" s="1">
        <v>43397.729169999999</v>
      </c>
      <c r="B5151" s="2">
        <v>4953.09</v>
      </c>
      <c r="C5151" s="34">
        <f t="shared" si="161"/>
        <v>-2.9389917647839603E-3</v>
      </c>
      <c r="D5151" s="2">
        <v>353.27</v>
      </c>
      <c r="E5151" s="34">
        <f t="shared" si="160"/>
        <v>-2.2312602383777191E-3</v>
      </c>
      <c r="F5151" s="77"/>
    </row>
    <row r="5152" spans="1:6" x14ac:dyDescent="0.3">
      <c r="A5152" s="1">
        <v>43398.729169999999</v>
      </c>
      <c r="B5152" s="2">
        <v>5032.3</v>
      </c>
      <c r="C5152" s="34">
        <f t="shared" si="161"/>
        <v>1.5992037293891315E-2</v>
      </c>
      <c r="D5152" s="2">
        <v>355.07</v>
      </c>
      <c r="E5152" s="34">
        <f t="shared" si="160"/>
        <v>5.0952529226937493E-3</v>
      </c>
      <c r="F5152" s="77"/>
    </row>
    <row r="5153" spans="1:6" x14ac:dyDescent="0.3">
      <c r="A5153" s="1">
        <v>43399.729169999999</v>
      </c>
      <c r="B5153" s="2">
        <v>4967.37</v>
      </c>
      <c r="C5153" s="34">
        <f t="shared" si="161"/>
        <v>-1.2902648888182378E-2</v>
      </c>
      <c r="D5153" s="2">
        <v>352.34</v>
      </c>
      <c r="E5153" s="34">
        <f t="shared" si="160"/>
        <v>-7.6886247782127493E-3</v>
      </c>
      <c r="F5153" s="77"/>
    </row>
    <row r="5154" spans="1:6" x14ac:dyDescent="0.3">
      <c r="A5154" s="1">
        <v>43402.729169999999</v>
      </c>
      <c r="B5154" s="2">
        <v>4989.3500000000004</v>
      </c>
      <c r="C5154" s="34">
        <f t="shared" si="161"/>
        <v>4.4248767456420701E-3</v>
      </c>
      <c r="D5154" s="2">
        <v>355.51</v>
      </c>
      <c r="E5154" s="34">
        <f t="shared" si="160"/>
        <v>8.996991542260302E-3</v>
      </c>
      <c r="F5154" s="77"/>
    </row>
    <row r="5155" spans="1:6" x14ac:dyDescent="0.3">
      <c r="A5155" s="1">
        <v>43403.729169999999</v>
      </c>
      <c r="B5155" s="2">
        <v>4978.53</v>
      </c>
      <c r="C5155" s="34">
        <f t="shared" si="161"/>
        <v>-2.1686191588083936E-3</v>
      </c>
      <c r="D5155" s="2">
        <v>355.53</v>
      </c>
      <c r="E5155" s="34">
        <f t="shared" si="160"/>
        <v>5.6257207954768518E-5</v>
      </c>
      <c r="F5155" s="77"/>
    </row>
    <row r="5156" spans="1:6" x14ac:dyDescent="0.3">
      <c r="A5156" s="1">
        <v>43404.729169999999</v>
      </c>
      <c r="B5156" s="2">
        <v>5093.4399999999996</v>
      </c>
      <c r="C5156" s="34">
        <f t="shared" si="161"/>
        <v>2.3081110287574758E-2</v>
      </c>
      <c r="D5156" s="2">
        <v>361.61</v>
      </c>
      <c r="E5156" s="34">
        <f t="shared" si="160"/>
        <v>1.7101229150845443E-2</v>
      </c>
      <c r="F5156" s="77"/>
    </row>
    <row r="5157" spans="1:6" x14ac:dyDescent="0.3">
      <c r="A5157" s="1">
        <v>43405.729169999999</v>
      </c>
      <c r="B5157" s="2">
        <v>5085.78</v>
      </c>
      <c r="C5157" s="34">
        <f t="shared" si="161"/>
        <v>-1.5038952063830546E-3</v>
      </c>
      <c r="D5157" s="2">
        <v>363.08</v>
      </c>
      <c r="E5157" s="34">
        <f t="shared" si="160"/>
        <v>4.0651530654571832E-3</v>
      </c>
      <c r="F5157" s="77"/>
    </row>
    <row r="5158" spans="1:6" x14ac:dyDescent="0.3">
      <c r="A5158" s="1">
        <v>43406.729169999999</v>
      </c>
      <c r="B5158" s="2">
        <v>5102.13</v>
      </c>
      <c r="C5158" s="34">
        <f t="shared" si="161"/>
        <v>3.2148461003032036E-3</v>
      </c>
      <c r="D5158" s="2">
        <v>364.08</v>
      </c>
      <c r="E5158" s="34">
        <f t="shared" si="160"/>
        <v>2.7542139473393235E-3</v>
      </c>
      <c r="F5158" s="77"/>
    </row>
    <row r="5159" spans="1:6" x14ac:dyDescent="0.3">
      <c r="A5159" s="1">
        <v>43409.729169999999</v>
      </c>
      <c r="B5159" s="2">
        <v>5101.3900000000003</v>
      </c>
      <c r="C5159" s="34">
        <f t="shared" si="161"/>
        <v>-1.4503746474503476E-4</v>
      </c>
      <c r="D5159" s="2">
        <v>363.5</v>
      </c>
      <c r="E5159" s="34">
        <f t="shared" si="160"/>
        <v>-1.593056471105192E-3</v>
      </c>
      <c r="F5159" s="77"/>
    </row>
    <row r="5160" spans="1:6" x14ac:dyDescent="0.3">
      <c r="A5160" s="1">
        <v>43410.729169999999</v>
      </c>
      <c r="B5160" s="2">
        <v>5075.1899999999996</v>
      </c>
      <c r="C5160" s="34">
        <f t="shared" si="161"/>
        <v>-5.1358551296805111E-3</v>
      </c>
      <c r="D5160" s="2">
        <v>362.55</v>
      </c>
      <c r="E5160" s="34">
        <f t="shared" si="160"/>
        <v>-2.6134800550206005E-3</v>
      </c>
      <c r="F5160" s="77"/>
    </row>
    <row r="5161" spans="1:6" x14ac:dyDescent="0.3">
      <c r="A5161" s="1">
        <v>43411.729169999999</v>
      </c>
      <c r="B5161" s="2">
        <v>5137.9399999999996</v>
      </c>
      <c r="C5161" s="34">
        <f t="shared" si="161"/>
        <v>1.2364069128446342E-2</v>
      </c>
      <c r="D5161" s="2">
        <v>366.39</v>
      </c>
      <c r="E5161" s="34">
        <f t="shared" si="160"/>
        <v>1.059164253206446E-2</v>
      </c>
      <c r="F5161" s="77"/>
    </row>
    <row r="5162" spans="1:6" x14ac:dyDescent="0.3">
      <c r="A5162" s="1">
        <v>43412.729169999999</v>
      </c>
      <c r="B5162" s="2">
        <v>5131.45</v>
      </c>
      <c r="C5162" s="34">
        <f t="shared" si="161"/>
        <v>-1.2631521582578964E-3</v>
      </c>
      <c r="D5162" s="2">
        <v>367.08</v>
      </c>
      <c r="E5162" s="34">
        <f t="shared" si="160"/>
        <v>1.8832391713747842E-3</v>
      </c>
      <c r="F5162" s="77"/>
    </row>
    <row r="5163" spans="1:6" x14ac:dyDescent="0.3">
      <c r="A5163" s="1">
        <v>43413.729169999999</v>
      </c>
      <c r="B5163" s="2">
        <v>5106.75</v>
      </c>
      <c r="C5163" s="34">
        <f t="shared" si="161"/>
        <v>-4.813454286800023E-3</v>
      </c>
      <c r="D5163" s="2">
        <v>365.74</v>
      </c>
      <c r="E5163" s="34">
        <f t="shared" si="160"/>
        <v>-3.6504304238856866E-3</v>
      </c>
      <c r="F5163" s="77"/>
    </row>
    <row r="5164" spans="1:6" x14ac:dyDescent="0.3">
      <c r="A5164" s="1">
        <v>43416.729169999999</v>
      </c>
      <c r="B5164" s="2">
        <v>5059.09</v>
      </c>
      <c r="C5164" s="34">
        <f t="shared" si="161"/>
        <v>-9.3327458755568804E-3</v>
      </c>
      <c r="D5164" s="2">
        <v>362.03</v>
      </c>
      <c r="E5164" s="34">
        <f t="shared" si="160"/>
        <v>-1.0143818012796069E-2</v>
      </c>
      <c r="F5164" s="77"/>
    </row>
    <row r="5165" spans="1:6" x14ac:dyDescent="0.3">
      <c r="A5165" s="1">
        <v>43417.729169999999</v>
      </c>
      <c r="B5165" s="2">
        <v>5101.8500000000004</v>
      </c>
      <c r="C5165" s="34">
        <f t="shared" si="161"/>
        <v>8.4521129294004016E-3</v>
      </c>
      <c r="D5165" s="2">
        <v>364.44</v>
      </c>
      <c r="E5165" s="34">
        <f t="shared" si="160"/>
        <v>6.6569068861697112E-3</v>
      </c>
      <c r="F5165" s="77"/>
    </row>
    <row r="5166" spans="1:6" x14ac:dyDescent="0.3">
      <c r="A5166" s="1">
        <v>43418.729169999999</v>
      </c>
      <c r="B5166" s="2">
        <v>5068.8500000000004</v>
      </c>
      <c r="C5166" s="34">
        <f t="shared" si="161"/>
        <v>-6.4682419122474855E-3</v>
      </c>
      <c r="D5166" s="2">
        <v>362.27</v>
      </c>
      <c r="E5166" s="34">
        <f t="shared" si="160"/>
        <v>-5.9543409065964115E-3</v>
      </c>
      <c r="F5166" s="77"/>
    </row>
    <row r="5167" spans="1:6" x14ac:dyDescent="0.3">
      <c r="A5167" s="1">
        <v>43419.729169999999</v>
      </c>
      <c r="B5167" s="2">
        <v>5033.62</v>
      </c>
      <c r="C5167" s="34">
        <f t="shared" si="161"/>
        <v>-6.9502944454857829E-3</v>
      </c>
      <c r="D5167" s="2">
        <v>358.43</v>
      </c>
      <c r="E5167" s="34">
        <f t="shared" si="160"/>
        <v>-1.0599828856929894E-2</v>
      </c>
      <c r="F5167" s="77"/>
    </row>
    <row r="5168" spans="1:6" x14ac:dyDescent="0.3">
      <c r="A5168" s="1">
        <v>43420.729169999999</v>
      </c>
      <c r="B5168" s="2">
        <v>5025.2</v>
      </c>
      <c r="C5168" s="34">
        <f t="shared" si="161"/>
        <v>-1.6727524127765347E-3</v>
      </c>
      <c r="D5168" s="2">
        <v>357.71</v>
      </c>
      <c r="E5168" s="34">
        <f t="shared" ref="E5168:E5231" si="162">D5168/D5167-1</f>
        <v>-2.0087604274197091E-3</v>
      </c>
      <c r="F5168" s="77"/>
    </row>
    <row r="5169" spans="1:6" x14ac:dyDescent="0.3">
      <c r="A5169" s="1">
        <v>43423.729169999999</v>
      </c>
      <c r="B5169" s="2">
        <v>4985.45</v>
      </c>
      <c r="C5169" s="34">
        <f t="shared" si="161"/>
        <v>-7.9101329300326206E-3</v>
      </c>
      <c r="D5169" s="2">
        <v>355.11</v>
      </c>
      <c r="E5169" s="34">
        <f t="shared" si="162"/>
        <v>-7.2684576891894892E-3</v>
      </c>
      <c r="F5169" s="77"/>
    </row>
    <row r="5170" spans="1:6" x14ac:dyDescent="0.3">
      <c r="A5170" s="1">
        <v>43424.729169999999</v>
      </c>
      <c r="B5170" s="2">
        <v>4924.8900000000003</v>
      </c>
      <c r="C5170" s="34">
        <f t="shared" ref="C5170:C5231" si="163">B5170/B5169-1</f>
        <v>-1.2147348784964151E-2</v>
      </c>
      <c r="D5170" s="2">
        <v>351.06</v>
      </c>
      <c r="E5170" s="34">
        <f t="shared" si="162"/>
        <v>-1.1404916786347918E-2</v>
      </c>
      <c r="F5170" s="77"/>
    </row>
    <row r="5171" spans="1:6" x14ac:dyDescent="0.3">
      <c r="A5171" s="1">
        <v>43425.729169999999</v>
      </c>
      <c r="B5171" s="2">
        <v>4975.5</v>
      </c>
      <c r="C5171" s="34">
        <f t="shared" si="163"/>
        <v>1.0276371655001393E-2</v>
      </c>
      <c r="D5171" s="2">
        <v>355.07</v>
      </c>
      <c r="E5171" s="34">
        <f t="shared" si="162"/>
        <v>1.1422548852048076E-2</v>
      </c>
      <c r="F5171" s="77"/>
    </row>
    <row r="5172" spans="1:6" x14ac:dyDescent="0.3">
      <c r="A5172" s="1">
        <v>43426.729169999999</v>
      </c>
      <c r="B5172" s="2">
        <v>4938.1400000000003</v>
      </c>
      <c r="C5172" s="34">
        <f t="shared" si="163"/>
        <v>-7.5087930861219565E-3</v>
      </c>
      <c r="D5172" s="2">
        <v>352.57</v>
      </c>
      <c r="E5172" s="34">
        <f t="shared" si="162"/>
        <v>-7.0408651815134782E-3</v>
      </c>
      <c r="F5172" s="77"/>
    </row>
    <row r="5173" spans="1:6" x14ac:dyDescent="0.3">
      <c r="A5173" s="1">
        <v>43427.729169999999</v>
      </c>
      <c r="B5173" s="2">
        <v>4946.95</v>
      </c>
      <c r="C5173" s="34">
        <f t="shared" si="163"/>
        <v>1.7840725455331441E-3</v>
      </c>
      <c r="D5173" s="2">
        <v>353.98</v>
      </c>
      <c r="E5173" s="34">
        <f t="shared" si="162"/>
        <v>3.9992058314661794E-3</v>
      </c>
      <c r="F5173" s="77"/>
    </row>
    <row r="5174" spans="1:6" x14ac:dyDescent="0.3">
      <c r="A5174" s="1">
        <v>43430.729169999999</v>
      </c>
      <c r="B5174" s="2">
        <v>4994.9799999999996</v>
      </c>
      <c r="C5174" s="34">
        <f t="shared" si="163"/>
        <v>9.7090126239398611E-3</v>
      </c>
      <c r="D5174" s="2">
        <v>358.33</v>
      </c>
      <c r="E5174" s="34">
        <f t="shared" si="162"/>
        <v>1.2288829877394214E-2</v>
      </c>
      <c r="F5174" s="77"/>
    </row>
    <row r="5175" spans="1:6" x14ac:dyDescent="0.3">
      <c r="A5175" s="1">
        <v>43431.729169999999</v>
      </c>
      <c r="B5175" s="2">
        <v>4983.1499999999996</v>
      </c>
      <c r="C5175" s="34">
        <f t="shared" si="163"/>
        <v>-2.3683778513627907E-3</v>
      </c>
      <c r="D5175" s="2">
        <v>357.4</v>
      </c>
      <c r="E5175" s="34">
        <f t="shared" si="162"/>
        <v>-2.5953729802138392E-3</v>
      </c>
      <c r="F5175" s="77"/>
    </row>
    <row r="5176" spans="1:6" x14ac:dyDescent="0.3">
      <c r="A5176" s="1">
        <v>43432.729169999999</v>
      </c>
      <c r="B5176" s="2">
        <v>4983.24</v>
      </c>
      <c r="C5176" s="34">
        <f t="shared" si="163"/>
        <v>1.8060865115465674E-5</v>
      </c>
      <c r="D5176" s="2">
        <v>357.39</v>
      </c>
      <c r="E5176" s="34">
        <f t="shared" si="162"/>
        <v>-2.7979854504756041E-5</v>
      </c>
      <c r="F5176" s="77"/>
    </row>
    <row r="5177" spans="1:6" x14ac:dyDescent="0.3">
      <c r="A5177" s="1">
        <v>43433.729169999999</v>
      </c>
      <c r="B5177" s="2">
        <v>5006.25</v>
      </c>
      <c r="C5177" s="34">
        <f t="shared" si="163"/>
        <v>4.6174777855372273E-3</v>
      </c>
      <c r="D5177" s="2">
        <v>358.1</v>
      </c>
      <c r="E5177" s="34">
        <f t="shared" si="162"/>
        <v>1.9866252553233377E-3</v>
      </c>
      <c r="F5177" s="77"/>
    </row>
    <row r="5178" spans="1:6" x14ac:dyDescent="0.3">
      <c r="A5178" s="1">
        <v>43434.729169999999</v>
      </c>
      <c r="B5178" s="2">
        <v>5003.92</v>
      </c>
      <c r="C5178" s="34">
        <f t="shared" si="163"/>
        <v>-4.65418227216019E-4</v>
      </c>
      <c r="D5178" s="2">
        <v>357.49</v>
      </c>
      <c r="E5178" s="34">
        <f t="shared" si="162"/>
        <v>-1.7034347947501027E-3</v>
      </c>
      <c r="F5178" s="77"/>
    </row>
    <row r="5179" spans="1:6" x14ac:dyDescent="0.3">
      <c r="A5179" s="1">
        <v>43437.729169999999</v>
      </c>
      <c r="B5179" s="2">
        <v>5053.9799999999996</v>
      </c>
      <c r="C5179" s="34">
        <f t="shared" si="163"/>
        <v>1.0004156741114878E-2</v>
      </c>
      <c r="D5179" s="2">
        <v>361.18</v>
      </c>
      <c r="E5179" s="34">
        <f t="shared" si="162"/>
        <v>1.0321967048029235E-2</v>
      </c>
      <c r="F5179" s="77"/>
    </row>
    <row r="5180" spans="1:6" x14ac:dyDescent="0.3">
      <c r="A5180" s="1">
        <v>43438.729169999999</v>
      </c>
      <c r="B5180" s="2">
        <v>5012.66</v>
      </c>
      <c r="C5180" s="34">
        <f t="shared" si="163"/>
        <v>-8.1757347674505931E-3</v>
      </c>
      <c r="D5180" s="2">
        <v>358.43</v>
      </c>
      <c r="E5180" s="34">
        <f t="shared" si="162"/>
        <v>-7.6139321114125913E-3</v>
      </c>
      <c r="F5180" s="77"/>
    </row>
    <row r="5181" spans="1:6" x14ac:dyDescent="0.3">
      <c r="A5181" s="1">
        <v>43439.729169999999</v>
      </c>
      <c r="B5181" s="2">
        <v>4944.37</v>
      </c>
      <c r="C5181" s="34">
        <f t="shared" si="163"/>
        <v>-1.3623505284619308E-2</v>
      </c>
      <c r="D5181" s="2">
        <v>354.27</v>
      </c>
      <c r="E5181" s="34">
        <f t="shared" si="162"/>
        <v>-1.1606171358424344E-2</v>
      </c>
      <c r="F5181" s="77"/>
    </row>
    <row r="5182" spans="1:6" x14ac:dyDescent="0.3">
      <c r="A5182" s="1">
        <v>43440.729169999999</v>
      </c>
      <c r="B5182" s="2">
        <v>4780.46</v>
      </c>
      <c r="C5182" s="34">
        <f t="shared" si="163"/>
        <v>-3.3150836203601264E-2</v>
      </c>
      <c r="D5182" s="2">
        <v>343.31</v>
      </c>
      <c r="E5182" s="34">
        <f t="shared" si="162"/>
        <v>-3.0936856070228891E-2</v>
      </c>
      <c r="F5182" s="77"/>
    </row>
    <row r="5183" spans="1:6" x14ac:dyDescent="0.3">
      <c r="A5183" s="1">
        <v>43441.729169999999</v>
      </c>
      <c r="B5183" s="2">
        <v>4813.13</v>
      </c>
      <c r="C5183" s="34">
        <f t="shared" si="163"/>
        <v>6.8340703614295784E-3</v>
      </c>
      <c r="D5183" s="2">
        <v>345.45</v>
      </c>
      <c r="E5183" s="34">
        <f t="shared" si="162"/>
        <v>6.2334333401299347E-3</v>
      </c>
      <c r="F5183" s="77"/>
    </row>
    <row r="5184" spans="1:6" x14ac:dyDescent="0.3">
      <c r="A5184" s="1">
        <v>43444.729169999999</v>
      </c>
      <c r="B5184" s="2">
        <v>4742.38</v>
      </c>
      <c r="C5184" s="34">
        <f t="shared" si="163"/>
        <v>-1.4699374419556488E-2</v>
      </c>
      <c r="D5184" s="2">
        <v>338.99</v>
      </c>
      <c r="E5184" s="34">
        <f t="shared" si="162"/>
        <v>-1.8700246055869063E-2</v>
      </c>
      <c r="F5184" s="77"/>
    </row>
    <row r="5185" spans="1:6" x14ac:dyDescent="0.3">
      <c r="A5185" s="1">
        <v>43445.729169999999</v>
      </c>
      <c r="B5185" s="2">
        <v>4806.2</v>
      </c>
      <c r="C5185" s="34">
        <f t="shared" si="163"/>
        <v>1.3457377941033855E-2</v>
      </c>
      <c r="D5185" s="2">
        <v>344.18</v>
      </c>
      <c r="E5185" s="34">
        <f t="shared" si="162"/>
        <v>1.5310186141184179E-2</v>
      </c>
      <c r="F5185" s="77"/>
    </row>
    <row r="5186" spans="1:6" x14ac:dyDescent="0.3">
      <c r="A5186" s="1">
        <v>43446.729169999999</v>
      </c>
      <c r="B5186" s="2">
        <v>4909.45</v>
      </c>
      <c r="C5186" s="34">
        <f t="shared" si="163"/>
        <v>2.1482668220215606E-2</v>
      </c>
      <c r="D5186" s="2">
        <v>350</v>
      </c>
      <c r="E5186" s="34">
        <f t="shared" si="162"/>
        <v>1.6909756522749619E-2</v>
      </c>
      <c r="F5186" s="77"/>
    </row>
    <row r="5187" spans="1:6" x14ac:dyDescent="0.3">
      <c r="A5187" s="1">
        <v>43447.729169999999</v>
      </c>
      <c r="B5187" s="2">
        <v>4896.92</v>
      </c>
      <c r="C5187" s="34">
        <f t="shared" si="163"/>
        <v>-2.5522207171881917E-3</v>
      </c>
      <c r="D5187" s="2">
        <v>349.42</v>
      </c>
      <c r="E5187" s="34">
        <f t="shared" si="162"/>
        <v>-1.6571428571428015E-3</v>
      </c>
      <c r="F5187" s="77"/>
    </row>
    <row r="5188" spans="1:6" x14ac:dyDescent="0.3">
      <c r="A5188" s="1">
        <v>43448.729169999999</v>
      </c>
      <c r="B5188" s="2">
        <v>4853.7</v>
      </c>
      <c r="C5188" s="34">
        <f t="shared" si="163"/>
        <v>-8.8259559069783222E-3</v>
      </c>
      <c r="D5188" s="2">
        <v>347.21</v>
      </c>
      <c r="E5188" s="34">
        <f t="shared" si="162"/>
        <v>-6.3247667563391952E-3</v>
      </c>
      <c r="F5188" s="77"/>
    </row>
    <row r="5189" spans="1:6" x14ac:dyDescent="0.3">
      <c r="A5189" s="1">
        <v>43451.729169999999</v>
      </c>
      <c r="B5189" s="2">
        <v>4799.87</v>
      </c>
      <c r="C5189" s="34">
        <f t="shared" si="163"/>
        <v>-1.1090508272039834E-2</v>
      </c>
      <c r="D5189" s="2">
        <v>343.26</v>
      </c>
      <c r="E5189" s="34">
        <f t="shared" si="162"/>
        <v>-1.1376400449295776E-2</v>
      </c>
      <c r="F5189" s="77"/>
    </row>
    <row r="5190" spans="1:6" x14ac:dyDescent="0.3">
      <c r="A5190" s="1">
        <v>43452.729169999999</v>
      </c>
      <c r="B5190" s="2">
        <v>4754.08</v>
      </c>
      <c r="C5190" s="34">
        <f t="shared" si="163"/>
        <v>-9.5398417040460926E-3</v>
      </c>
      <c r="D5190" s="2">
        <v>340.46</v>
      </c>
      <c r="E5190" s="34">
        <f t="shared" si="162"/>
        <v>-8.1570820952048262E-3</v>
      </c>
      <c r="F5190" s="77"/>
    </row>
    <row r="5191" spans="1:6" x14ac:dyDescent="0.3">
      <c r="A5191" s="1">
        <v>43453.729169999999</v>
      </c>
      <c r="B5191" s="2">
        <v>4777.45</v>
      </c>
      <c r="C5191" s="34">
        <f t="shared" si="163"/>
        <v>4.9157776057617841E-3</v>
      </c>
      <c r="D5191" s="2">
        <v>341.52</v>
      </c>
      <c r="E5191" s="34">
        <f t="shared" si="162"/>
        <v>3.1134347647301386E-3</v>
      </c>
      <c r="F5191" s="77"/>
    </row>
    <row r="5192" spans="1:6" x14ac:dyDescent="0.3">
      <c r="A5192" s="1">
        <v>43454.729169999999</v>
      </c>
      <c r="B5192" s="2">
        <v>4692.46</v>
      </c>
      <c r="C5192" s="34">
        <f t="shared" si="163"/>
        <v>-1.7789825115909097E-2</v>
      </c>
      <c r="D5192" s="2">
        <v>336.58</v>
      </c>
      <c r="E5192" s="34">
        <f t="shared" si="162"/>
        <v>-1.4464745842117543E-2</v>
      </c>
      <c r="F5192" s="77"/>
    </row>
    <row r="5193" spans="1:6" x14ac:dyDescent="0.3">
      <c r="A5193" s="1">
        <v>43455.729169999999</v>
      </c>
      <c r="B5193" s="2">
        <v>4694.38</v>
      </c>
      <c r="C5193" s="34">
        <f t="shared" si="163"/>
        <v>4.091670467090136E-4</v>
      </c>
      <c r="D5193" s="2">
        <v>336.67</v>
      </c>
      <c r="E5193" s="34">
        <f t="shared" si="162"/>
        <v>2.673955671756989E-4</v>
      </c>
      <c r="F5193" s="77"/>
    </row>
    <row r="5194" spans="1:6" x14ac:dyDescent="0.3">
      <c r="A5194" s="1">
        <v>43461.729169999999</v>
      </c>
      <c r="B5194" s="2">
        <v>4598.6099999999997</v>
      </c>
      <c r="C5194" s="34">
        <f>B5194/B5193-1</f>
        <v>-2.0400990120101103E-2</v>
      </c>
      <c r="D5194" s="2">
        <v>329.58</v>
      </c>
      <c r="E5194" s="34">
        <f t="shared" si="162"/>
        <v>-2.1059197433688892E-2</v>
      </c>
      <c r="F5194" s="77"/>
    </row>
    <row r="5195" spans="1:6" x14ac:dyDescent="0.3">
      <c r="A5195" s="1">
        <v>43462.729169999999</v>
      </c>
      <c r="B5195" s="2">
        <v>4678.74</v>
      </c>
      <c r="C5195" s="34">
        <f t="shared" si="163"/>
        <v>1.7424830546621806E-2</v>
      </c>
      <c r="D5195" s="2">
        <v>336.23</v>
      </c>
      <c r="E5195" s="34">
        <f t="shared" si="162"/>
        <v>2.0177195218156641E-2</v>
      </c>
      <c r="F5195" s="77"/>
    </row>
    <row r="5196" spans="1:6" x14ac:dyDescent="0.3">
      <c r="A5196" s="1">
        <v>43467.729169999999</v>
      </c>
      <c r="B5196" s="2">
        <v>4689.3900000000003</v>
      </c>
      <c r="C5196" s="34">
        <f>B5196/B5195-1</f>
        <v>2.2762538632197238E-3</v>
      </c>
      <c r="D5196" s="2">
        <v>337.21</v>
      </c>
      <c r="E5196" s="34">
        <f t="shared" si="162"/>
        <v>2.9146715046246552E-3</v>
      </c>
      <c r="F5196" s="77"/>
    </row>
    <row r="5197" spans="1:6" x14ac:dyDescent="0.3">
      <c r="A5197" s="1">
        <v>43468.729169999999</v>
      </c>
      <c r="B5197" s="2">
        <v>4611.49</v>
      </c>
      <c r="C5197" s="34">
        <f t="shared" si="163"/>
        <v>-1.6611968720878556E-2</v>
      </c>
      <c r="D5197" s="2">
        <v>333.92</v>
      </c>
      <c r="E5197" s="34">
        <f t="shared" si="162"/>
        <v>-9.7565315382105444E-3</v>
      </c>
      <c r="F5197" s="77"/>
    </row>
    <row r="5198" spans="1:6" x14ac:dyDescent="0.3">
      <c r="A5198" s="1">
        <v>43469.729169999999</v>
      </c>
      <c r="B5198" s="2">
        <v>4737.12</v>
      </c>
      <c r="C5198" s="34">
        <f t="shared" si="163"/>
        <v>2.7242821734406952E-2</v>
      </c>
      <c r="D5198" s="2">
        <v>343.38</v>
      </c>
      <c r="E5198" s="34">
        <f t="shared" si="162"/>
        <v>2.8330138955438455E-2</v>
      </c>
      <c r="F5198" s="77"/>
    </row>
    <row r="5199" spans="1:6" x14ac:dyDescent="0.3">
      <c r="A5199" s="1">
        <v>43472.729169999999</v>
      </c>
      <c r="B5199" s="2">
        <v>4719.17</v>
      </c>
      <c r="C5199" s="34">
        <f t="shared" si="163"/>
        <v>-3.789222143412041E-3</v>
      </c>
      <c r="D5199" s="2">
        <v>342.88</v>
      </c>
      <c r="E5199" s="34">
        <f t="shared" si="162"/>
        <v>-1.4561127613722524E-3</v>
      </c>
      <c r="F5199" s="77"/>
    </row>
    <row r="5200" spans="1:6" x14ac:dyDescent="0.3">
      <c r="A5200" s="1">
        <v>43473.729169999999</v>
      </c>
      <c r="B5200" s="2">
        <v>4773.2700000000004</v>
      </c>
      <c r="C5200" s="34">
        <f t="shared" si="163"/>
        <v>1.1463880300985219E-2</v>
      </c>
      <c r="D5200" s="2">
        <v>345.85</v>
      </c>
      <c r="E5200" s="34">
        <f t="shared" si="162"/>
        <v>8.6619225384976239E-3</v>
      </c>
      <c r="F5200" s="77"/>
    </row>
    <row r="5201" spans="1:6" x14ac:dyDescent="0.3">
      <c r="A5201" s="1">
        <v>43474.729169999999</v>
      </c>
      <c r="B5201" s="2">
        <v>4813.58</v>
      </c>
      <c r="C5201" s="34">
        <f t="shared" si="163"/>
        <v>8.4449444510785732E-3</v>
      </c>
      <c r="D5201" s="2">
        <v>347.7</v>
      </c>
      <c r="E5201" s="34">
        <f t="shared" si="162"/>
        <v>5.3491398004914537E-3</v>
      </c>
      <c r="F5201" s="77"/>
    </row>
    <row r="5202" spans="1:6" x14ac:dyDescent="0.3">
      <c r="A5202" s="1">
        <v>43475.729169999999</v>
      </c>
      <c r="B5202" s="2">
        <v>4805.66</v>
      </c>
      <c r="C5202" s="34">
        <f t="shared" si="163"/>
        <v>-1.6453450446445306E-3</v>
      </c>
      <c r="D5202" s="2">
        <v>348.88</v>
      </c>
      <c r="E5202" s="34">
        <f t="shared" si="162"/>
        <v>3.3937302272073477E-3</v>
      </c>
      <c r="F5202" s="77"/>
    </row>
    <row r="5203" spans="1:6" x14ac:dyDescent="0.3">
      <c r="A5203" s="1">
        <v>43476.729169999999</v>
      </c>
      <c r="B5203" s="2">
        <v>4781.34</v>
      </c>
      <c r="C5203" s="34">
        <f t="shared" si="163"/>
        <v>-5.0606992587906019E-3</v>
      </c>
      <c r="D5203" s="2">
        <v>349.2</v>
      </c>
      <c r="E5203" s="34">
        <f t="shared" si="162"/>
        <v>9.1722082091272306E-4</v>
      </c>
      <c r="F5203" s="77"/>
    </row>
    <row r="5204" spans="1:6" x14ac:dyDescent="0.3">
      <c r="A5204" s="1">
        <v>43479.729169999999</v>
      </c>
      <c r="B5204" s="2">
        <v>4762.75</v>
      </c>
      <c r="C5204" s="34">
        <f t="shared" si="163"/>
        <v>-3.8880313886902051E-3</v>
      </c>
      <c r="D5204" s="2">
        <v>347.51</v>
      </c>
      <c r="E5204" s="34">
        <f t="shared" si="162"/>
        <v>-4.8396334478808534E-3</v>
      </c>
      <c r="F5204" s="77"/>
    </row>
    <row r="5205" spans="1:6" x14ac:dyDescent="0.3">
      <c r="A5205" s="1">
        <v>43480.729169999999</v>
      </c>
      <c r="B5205" s="2">
        <v>4786.17</v>
      </c>
      <c r="C5205" s="34">
        <f t="shared" si="163"/>
        <v>4.9173271744265001E-3</v>
      </c>
      <c r="D5205" s="2">
        <v>348.71</v>
      </c>
      <c r="E5205" s="34">
        <f t="shared" si="162"/>
        <v>3.4531380391931155E-3</v>
      </c>
      <c r="F5205" s="77"/>
    </row>
    <row r="5206" spans="1:6" x14ac:dyDescent="0.3">
      <c r="A5206" s="1">
        <v>43481.729169999999</v>
      </c>
      <c r="B5206" s="2">
        <v>4810.74</v>
      </c>
      <c r="C5206" s="34">
        <f t="shared" si="163"/>
        <v>5.1335410150494809E-3</v>
      </c>
      <c r="D5206" s="2">
        <v>350.59</v>
      </c>
      <c r="E5206" s="34">
        <f t="shared" si="162"/>
        <v>5.3912993605000903E-3</v>
      </c>
      <c r="F5206" s="77"/>
    </row>
    <row r="5207" spans="1:6" x14ac:dyDescent="0.3">
      <c r="A5207" s="1">
        <v>43482.729169999999</v>
      </c>
      <c r="B5207" s="2">
        <v>4794.37</v>
      </c>
      <c r="C5207" s="34">
        <f t="shared" si="163"/>
        <v>-3.4028028951886835E-3</v>
      </c>
      <c r="D5207" s="2">
        <v>350.73</v>
      </c>
      <c r="E5207" s="34">
        <f t="shared" si="162"/>
        <v>3.9932684902610482E-4</v>
      </c>
      <c r="F5207" s="77"/>
    </row>
    <row r="5208" spans="1:6" x14ac:dyDescent="0.3">
      <c r="A5208" s="1">
        <v>43483.729169999999</v>
      </c>
      <c r="B5208" s="2">
        <v>4875.93</v>
      </c>
      <c r="C5208" s="34">
        <f t="shared" si="163"/>
        <v>1.7011619879149897E-2</v>
      </c>
      <c r="D5208" s="2">
        <v>357.05</v>
      </c>
      <c r="E5208" s="34">
        <f t="shared" si="162"/>
        <v>1.8019559205086466E-2</v>
      </c>
      <c r="F5208" s="77"/>
    </row>
    <row r="5209" spans="1:6" x14ac:dyDescent="0.3">
      <c r="A5209" s="1">
        <v>43486.729169999999</v>
      </c>
      <c r="B5209" s="2">
        <v>4867.78</v>
      </c>
      <c r="C5209" s="34">
        <f t="shared" si="163"/>
        <v>-1.6714760056031341E-3</v>
      </c>
      <c r="D5209" s="2">
        <v>356.36</v>
      </c>
      <c r="E5209" s="34">
        <f t="shared" si="162"/>
        <v>-1.9325024506371413E-3</v>
      </c>
      <c r="F5209" s="77"/>
    </row>
    <row r="5210" spans="1:6" x14ac:dyDescent="0.3">
      <c r="A5210" s="1">
        <v>43487.729169999999</v>
      </c>
      <c r="B5210" s="2">
        <v>4847.53</v>
      </c>
      <c r="C5210" s="34">
        <f t="shared" si="163"/>
        <v>-4.1600072312224512E-3</v>
      </c>
      <c r="D5210" s="2">
        <v>355.09</v>
      </c>
      <c r="E5210" s="34">
        <f t="shared" si="162"/>
        <v>-3.563811875631484E-3</v>
      </c>
      <c r="F5210" s="77"/>
    </row>
    <row r="5211" spans="1:6" x14ac:dyDescent="0.3">
      <c r="A5211" s="1">
        <v>43488.729169999999</v>
      </c>
      <c r="B5211" s="2">
        <v>4840.38</v>
      </c>
      <c r="C5211" s="34">
        <f t="shared" si="163"/>
        <v>-1.4749779784755113E-3</v>
      </c>
      <c r="D5211" s="2">
        <v>354.89</v>
      </c>
      <c r="E5211" s="34">
        <f t="shared" si="162"/>
        <v>-5.632374890872649E-4</v>
      </c>
      <c r="F5211" s="77"/>
    </row>
    <row r="5212" spans="1:6" x14ac:dyDescent="0.3">
      <c r="A5212" s="1">
        <v>43489.729169999999</v>
      </c>
      <c r="B5212" s="2">
        <v>4871.96</v>
      </c>
      <c r="C5212" s="34">
        <f t="shared" si="163"/>
        <v>6.5242811514798493E-3</v>
      </c>
      <c r="D5212" s="2">
        <v>355.67</v>
      </c>
      <c r="E5212" s="34">
        <f t="shared" si="162"/>
        <v>2.1978641269126964E-3</v>
      </c>
      <c r="F5212" s="77"/>
    </row>
    <row r="5213" spans="1:6" x14ac:dyDescent="0.3">
      <c r="A5213" s="1">
        <v>43490.729169999999</v>
      </c>
      <c r="B5213" s="2">
        <v>4925.82</v>
      </c>
      <c r="C5213" s="34">
        <f t="shared" si="163"/>
        <v>1.1055098974539934E-2</v>
      </c>
      <c r="D5213" s="2">
        <v>357.84</v>
      </c>
      <c r="E5213" s="34">
        <f t="shared" si="162"/>
        <v>6.1011611887422657E-3</v>
      </c>
      <c r="F5213" s="77"/>
    </row>
    <row r="5214" spans="1:6" x14ac:dyDescent="0.3">
      <c r="A5214" s="1">
        <v>43493.729169999999</v>
      </c>
      <c r="B5214" s="2">
        <v>4888.58</v>
      </c>
      <c r="C5214" s="34">
        <f t="shared" si="163"/>
        <v>-7.5601625719169396E-3</v>
      </c>
      <c r="D5214" s="2">
        <v>354.38</v>
      </c>
      <c r="E5214" s="34">
        <f t="shared" si="162"/>
        <v>-9.6691258663088586E-3</v>
      </c>
      <c r="F5214" s="77"/>
    </row>
    <row r="5215" spans="1:6" x14ac:dyDescent="0.3">
      <c r="A5215" s="1">
        <v>43494.729169999999</v>
      </c>
      <c r="B5215" s="2">
        <v>4928.18</v>
      </c>
      <c r="C5215" s="34">
        <f t="shared" si="163"/>
        <v>8.1005118050641034E-3</v>
      </c>
      <c r="D5215" s="2">
        <v>357.23</v>
      </c>
      <c r="E5215" s="34">
        <f t="shared" si="162"/>
        <v>8.042214571928552E-3</v>
      </c>
      <c r="F5215" s="77"/>
    </row>
    <row r="5216" spans="1:6" x14ac:dyDescent="0.3">
      <c r="A5216" s="1">
        <v>43495.729169999999</v>
      </c>
      <c r="B5216" s="2">
        <v>4974.76</v>
      </c>
      <c r="C5216" s="34">
        <f t="shared" si="163"/>
        <v>9.4517651546819348E-3</v>
      </c>
      <c r="D5216" s="2">
        <v>358.51</v>
      </c>
      <c r="E5216" s="34">
        <f t="shared" si="162"/>
        <v>3.5831257173248865E-3</v>
      </c>
      <c r="F5216" s="77"/>
    </row>
    <row r="5217" spans="1:6" x14ac:dyDescent="0.3">
      <c r="A5217" s="1">
        <v>43496.729169999999</v>
      </c>
      <c r="B5217" s="2">
        <v>4992.72</v>
      </c>
      <c r="C5217" s="34">
        <f t="shared" si="163"/>
        <v>3.6102244128359828E-3</v>
      </c>
      <c r="D5217" s="2">
        <v>358.67</v>
      </c>
      <c r="E5217" s="34">
        <f t="shared" si="162"/>
        <v>4.4629159577147526E-4</v>
      </c>
      <c r="F5217" s="77"/>
    </row>
    <row r="5218" spans="1:6" x14ac:dyDescent="0.3">
      <c r="A5218" s="1">
        <v>43497.729169999999</v>
      </c>
      <c r="B5218" s="2">
        <v>5019.26</v>
      </c>
      <c r="C5218" s="34">
        <f t="shared" si="163"/>
        <v>5.3157397170280341E-3</v>
      </c>
      <c r="D5218" s="2">
        <v>359.71</v>
      </c>
      <c r="E5218" s="34">
        <f t="shared" si="162"/>
        <v>2.8996013048205871E-3</v>
      </c>
      <c r="F5218" s="77"/>
    </row>
    <row r="5219" spans="1:6" x14ac:dyDescent="0.3">
      <c r="A5219" s="1">
        <v>43500.729169999999</v>
      </c>
      <c r="B5219" s="2">
        <v>5000.1899999999996</v>
      </c>
      <c r="C5219" s="34">
        <f t="shared" si="163"/>
        <v>-3.7993648466110308E-3</v>
      </c>
      <c r="D5219" s="2">
        <v>359.92</v>
      </c>
      <c r="E5219" s="34">
        <f t="shared" si="162"/>
        <v>5.8380361958243476E-4</v>
      </c>
      <c r="F5219" s="77"/>
    </row>
    <row r="5220" spans="1:6" x14ac:dyDescent="0.3">
      <c r="A5220" s="1">
        <v>43501.729169999999</v>
      </c>
      <c r="B5220" s="2">
        <v>5083.34</v>
      </c>
      <c r="C5220" s="34">
        <f t="shared" si="163"/>
        <v>1.662936808401283E-2</v>
      </c>
      <c r="D5220" s="2">
        <v>364.99</v>
      </c>
      <c r="E5220" s="34">
        <f t="shared" si="162"/>
        <v>1.4086463658590676E-2</v>
      </c>
      <c r="F5220" s="77"/>
    </row>
    <row r="5221" spans="1:6" x14ac:dyDescent="0.3">
      <c r="A5221" s="1">
        <v>43502.729169999999</v>
      </c>
      <c r="B5221" s="2">
        <v>5079.05</v>
      </c>
      <c r="C5221" s="34">
        <f t="shared" si="163"/>
        <v>-8.4393331943166672E-4</v>
      </c>
      <c r="D5221" s="2">
        <v>365.52</v>
      </c>
      <c r="E5221" s="34">
        <f t="shared" si="162"/>
        <v>1.4520945779334937E-3</v>
      </c>
      <c r="F5221" s="77"/>
    </row>
    <row r="5222" spans="1:6" x14ac:dyDescent="0.3">
      <c r="A5222" s="1">
        <v>43503.729169999999</v>
      </c>
      <c r="B5222" s="2">
        <v>4985.5600000000004</v>
      </c>
      <c r="C5222" s="34">
        <f t="shared" si="163"/>
        <v>-1.8406985558322875E-2</v>
      </c>
      <c r="D5222" s="2">
        <v>360.08</v>
      </c>
      <c r="E5222" s="34">
        <f t="shared" si="162"/>
        <v>-1.4882906544101515E-2</v>
      </c>
      <c r="F5222" s="77"/>
    </row>
    <row r="5223" spans="1:6" x14ac:dyDescent="0.3">
      <c r="A5223" s="1">
        <v>43504.729169999999</v>
      </c>
      <c r="B5223" s="2">
        <v>4961.6400000000003</v>
      </c>
      <c r="C5223" s="34">
        <f t="shared" si="163"/>
        <v>-4.7978562087308552E-3</v>
      </c>
      <c r="D5223" s="2">
        <v>358.07</v>
      </c>
      <c r="E5223" s="34">
        <f t="shared" si="162"/>
        <v>-5.5820928682515092E-3</v>
      </c>
      <c r="F5223" s="77"/>
    </row>
    <row r="5224" spans="1:6" x14ac:dyDescent="0.3">
      <c r="A5224" s="1">
        <v>43507.729169999999</v>
      </c>
      <c r="B5224" s="2">
        <v>5014.47</v>
      </c>
      <c r="C5224" s="34">
        <f t="shared" si="163"/>
        <v>1.0647689070549138E-2</v>
      </c>
      <c r="D5224" s="2">
        <v>361.12</v>
      </c>
      <c r="E5224" s="34">
        <f t="shared" si="162"/>
        <v>8.5178875638842744E-3</v>
      </c>
      <c r="F5224" s="77"/>
    </row>
    <row r="5225" spans="1:6" x14ac:dyDescent="0.3">
      <c r="A5225" s="1">
        <v>43508.729169999999</v>
      </c>
      <c r="B5225" s="2">
        <v>5056.3500000000004</v>
      </c>
      <c r="C5225" s="34">
        <f t="shared" si="163"/>
        <v>8.3518298045457406E-3</v>
      </c>
      <c r="D5225" s="2">
        <v>362.78</v>
      </c>
      <c r="E5225" s="34">
        <f t="shared" si="162"/>
        <v>4.596809924678702E-3</v>
      </c>
      <c r="F5225" s="77"/>
    </row>
    <row r="5226" spans="1:6" x14ac:dyDescent="0.3">
      <c r="A5226" s="1">
        <v>43509.729169999999</v>
      </c>
      <c r="B5226" s="2">
        <v>5074.2700000000004</v>
      </c>
      <c r="C5226" s="34">
        <f t="shared" si="163"/>
        <v>3.5440584611430292E-3</v>
      </c>
      <c r="D5226" s="2">
        <v>364.97</v>
      </c>
      <c r="E5226" s="34">
        <f t="shared" si="162"/>
        <v>6.0367164672805451E-3</v>
      </c>
      <c r="F5226" s="77"/>
    </row>
    <row r="5227" spans="1:6" x14ac:dyDescent="0.3">
      <c r="A5227" s="1">
        <v>43510.729169999999</v>
      </c>
      <c r="B5227" s="2">
        <v>5062.5200000000004</v>
      </c>
      <c r="C5227" s="34">
        <f t="shared" si="163"/>
        <v>-2.3156040179178605E-3</v>
      </c>
      <c r="D5227" s="2">
        <v>363.8</v>
      </c>
      <c r="E5227" s="34">
        <f t="shared" si="162"/>
        <v>-3.2057429377757574E-3</v>
      </c>
      <c r="F5227" s="77"/>
    </row>
    <row r="5228" spans="1:6" x14ac:dyDescent="0.3">
      <c r="A5228" s="1">
        <v>43511.729169999999</v>
      </c>
      <c r="B5228" s="2">
        <v>5153.1899999999996</v>
      </c>
      <c r="C5228" s="34">
        <f t="shared" si="163"/>
        <v>1.7910052701026302E-2</v>
      </c>
      <c r="D5228" s="2">
        <v>368.94</v>
      </c>
      <c r="E5228" s="34">
        <f t="shared" si="162"/>
        <v>1.4128642111050027E-2</v>
      </c>
      <c r="F5228" s="77"/>
    </row>
    <row r="5229" spans="1:6" x14ac:dyDescent="0.3">
      <c r="A5229" s="1">
        <v>43514.729169999999</v>
      </c>
      <c r="B5229" s="2">
        <v>5168.54</v>
      </c>
      <c r="C5229" s="34">
        <f t="shared" si="163"/>
        <v>2.9787374422445279E-3</v>
      </c>
      <c r="D5229" s="2">
        <v>369.78</v>
      </c>
      <c r="E5229" s="34">
        <f t="shared" si="162"/>
        <v>2.2767929744673676E-3</v>
      </c>
      <c r="F5229" s="77"/>
    </row>
    <row r="5230" spans="1:6" x14ac:dyDescent="0.3">
      <c r="A5230" s="1">
        <v>43515.729169999999</v>
      </c>
      <c r="B5230" s="2">
        <v>5160.5200000000004</v>
      </c>
      <c r="C5230" s="34">
        <f t="shared" si="163"/>
        <v>-1.5516954497787339E-3</v>
      </c>
      <c r="D5230" s="2">
        <v>368.97</v>
      </c>
      <c r="E5230" s="34">
        <f t="shared" si="162"/>
        <v>-2.1904916436799038E-3</v>
      </c>
      <c r="F5230" s="77"/>
    </row>
    <row r="5231" spans="1:6" x14ac:dyDescent="0.3">
      <c r="A5231" s="1">
        <v>43516.729169999999</v>
      </c>
      <c r="B5231" s="2">
        <v>5195.95</v>
      </c>
      <c r="C5231" s="34">
        <f t="shared" si="163"/>
        <v>6.8655871888878561E-3</v>
      </c>
      <c r="D5231" s="2">
        <v>371.46</v>
      </c>
      <c r="E5231" s="34">
        <f t="shared" si="162"/>
        <v>6.7485161395233195E-3</v>
      </c>
      <c r="F5231" s="77"/>
    </row>
    <row r="5232" spans="1:6" x14ac:dyDescent="0.3">
      <c r="A5232" s="1">
        <v>43517.729169999999</v>
      </c>
      <c r="B5232" s="2">
        <v>5196.1099999999997</v>
      </c>
      <c r="C5232" s="34">
        <f t="shared" ref="C5232:C5295" si="164">B5232/B5231-1</f>
        <v>3.0793213945390363E-5</v>
      </c>
      <c r="D5232" s="2">
        <v>370.41</v>
      </c>
      <c r="E5232" s="34">
        <f t="shared" ref="E5232:E5295" si="165">D5232/D5231-1</f>
        <v>-2.826683895977955E-3</v>
      </c>
      <c r="F5232" s="77"/>
    </row>
    <row r="5233" spans="1:6" x14ac:dyDescent="0.3">
      <c r="A5233" s="1">
        <v>43518.729169999999</v>
      </c>
      <c r="B5233" s="2">
        <v>5215.8500000000004</v>
      </c>
      <c r="C5233" s="34">
        <f t="shared" si="164"/>
        <v>3.7989957872333058E-3</v>
      </c>
      <c r="D5233" s="2">
        <v>371.23</v>
      </c>
      <c r="E5233" s="34">
        <f t="shared" si="165"/>
        <v>2.2137631273453362E-3</v>
      </c>
      <c r="F5233" s="77"/>
    </row>
    <row r="5234" spans="1:6" x14ac:dyDescent="0.3">
      <c r="A5234" s="1">
        <v>43521.729169999999</v>
      </c>
      <c r="B5234" s="2">
        <v>5231.8500000000004</v>
      </c>
      <c r="C5234" s="34">
        <f t="shared" si="164"/>
        <v>3.0675728788212009E-3</v>
      </c>
      <c r="D5234" s="2">
        <v>372.18</v>
      </c>
      <c r="E5234" s="34">
        <f t="shared" si="165"/>
        <v>2.5590604207634815E-3</v>
      </c>
      <c r="F5234" s="77"/>
    </row>
    <row r="5235" spans="1:6" x14ac:dyDescent="0.3">
      <c r="A5235" s="1">
        <v>43522.729169999999</v>
      </c>
      <c r="B5235" s="2">
        <v>5238.72</v>
      </c>
      <c r="C5235" s="34">
        <f t="shared" si="164"/>
        <v>1.3131110410276037E-3</v>
      </c>
      <c r="D5235" s="2">
        <v>373.64</v>
      </c>
      <c r="E5235" s="34">
        <f t="shared" si="165"/>
        <v>3.9228330377774068E-3</v>
      </c>
      <c r="F5235" s="77"/>
    </row>
    <row r="5236" spans="1:6" x14ac:dyDescent="0.3">
      <c r="A5236" s="1">
        <v>43523.729169999999</v>
      </c>
      <c r="B5236" s="2">
        <v>5225.3500000000004</v>
      </c>
      <c r="C5236" s="34">
        <f t="shared" si="164"/>
        <v>-2.5521501435464833E-3</v>
      </c>
      <c r="D5236" s="2">
        <v>372.58</v>
      </c>
      <c r="E5236" s="34">
        <f t="shared" si="165"/>
        <v>-2.8369553580986917E-3</v>
      </c>
      <c r="F5236" s="77"/>
    </row>
    <row r="5237" spans="1:6" x14ac:dyDescent="0.3">
      <c r="A5237" s="1">
        <v>43524.729169999999</v>
      </c>
      <c r="B5237" s="2">
        <v>5240.53</v>
      </c>
      <c r="C5237" s="34">
        <f t="shared" si="164"/>
        <v>2.9050685600007231E-3</v>
      </c>
      <c r="D5237" s="2">
        <v>372.8</v>
      </c>
      <c r="E5237" s="34">
        <f t="shared" si="165"/>
        <v>5.9047721294769318E-4</v>
      </c>
      <c r="F5237" s="77"/>
    </row>
    <row r="5238" spans="1:6" x14ac:dyDescent="0.3">
      <c r="A5238" s="1">
        <v>43525.729169999999</v>
      </c>
      <c r="B5238" s="2">
        <v>5265.19</v>
      </c>
      <c r="C5238" s="34">
        <f t="shared" si="164"/>
        <v>4.7056309190101064E-3</v>
      </c>
      <c r="D5238" s="2">
        <v>374.24</v>
      </c>
      <c r="E5238" s="34">
        <f t="shared" si="165"/>
        <v>3.8626609442060644E-3</v>
      </c>
      <c r="F5238" s="77"/>
    </row>
    <row r="5239" spans="1:6" x14ac:dyDescent="0.3">
      <c r="A5239" s="1">
        <v>43528.729169999999</v>
      </c>
      <c r="B5239" s="2">
        <v>5286.57</v>
      </c>
      <c r="C5239" s="34">
        <f t="shared" si="164"/>
        <v>4.0606321899114839E-3</v>
      </c>
      <c r="D5239" s="2">
        <v>375.09</v>
      </c>
      <c r="E5239" s="34">
        <f t="shared" si="165"/>
        <v>2.2712697734073028E-3</v>
      </c>
      <c r="F5239" s="77"/>
    </row>
    <row r="5240" spans="1:6" x14ac:dyDescent="0.3">
      <c r="A5240" s="1">
        <v>43529.729169999999</v>
      </c>
      <c r="B5240" s="2">
        <v>5297.52</v>
      </c>
      <c r="C5240" s="34">
        <f t="shared" si="164"/>
        <v>2.0712862971643542E-3</v>
      </c>
      <c r="D5240" s="2">
        <v>375.64</v>
      </c>
      <c r="E5240" s="34">
        <f t="shared" si="165"/>
        <v>1.4663147511264629E-3</v>
      </c>
      <c r="F5240" s="77"/>
    </row>
    <row r="5241" spans="1:6" x14ac:dyDescent="0.3">
      <c r="A5241" s="1">
        <v>43530.729169999999</v>
      </c>
      <c r="B5241" s="2">
        <v>5288.81</v>
      </c>
      <c r="C5241" s="34">
        <f t="shared" si="164"/>
        <v>-1.6441655718147929E-3</v>
      </c>
      <c r="D5241" s="2">
        <v>375.48</v>
      </c>
      <c r="E5241" s="34">
        <f t="shared" si="165"/>
        <v>-4.2593972952820192E-4</v>
      </c>
      <c r="F5241" s="77"/>
    </row>
    <row r="5242" spans="1:6" x14ac:dyDescent="0.3">
      <c r="A5242" s="1">
        <v>43531.729169999999</v>
      </c>
      <c r="B5242" s="2">
        <v>5267.92</v>
      </c>
      <c r="C5242" s="34">
        <f t="shared" si="164"/>
        <v>-3.949848831778846E-3</v>
      </c>
      <c r="D5242" s="2">
        <v>373.88</v>
      </c>
      <c r="E5242" s="34">
        <f t="shared" si="165"/>
        <v>-4.2612123149036174E-3</v>
      </c>
      <c r="F5242" s="77"/>
    </row>
    <row r="5243" spans="1:6" x14ac:dyDescent="0.3">
      <c r="A5243" s="1">
        <v>43532.729169999999</v>
      </c>
      <c r="B5243" s="2">
        <v>5231.22</v>
      </c>
      <c r="C5243" s="34">
        <f t="shared" si="164"/>
        <v>-6.9666965329768793E-3</v>
      </c>
      <c r="D5243" s="2">
        <v>370.57</v>
      </c>
      <c r="E5243" s="34">
        <f t="shared" si="165"/>
        <v>-8.8531079490745679E-3</v>
      </c>
      <c r="F5243" s="77"/>
    </row>
    <row r="5244" spans="1:6" x14ac:dyDescent="0.3">
      <c r="A5244" s="1">
        <v>43535.729169999999</v>
      </c>
      <c r="B5244" s="2">
        <v>5265.96</v>
      </c>
      <c r="C5244" s="34">
        <f t="shared" si="164"/>
        <v>6.6408982990582288E-3</v>
      </c>
      <c r="D5244" s="2">
        <v>373.47</v>
      </c>
      <c r="E5244" s="34">
        <f t="shared" si="165"/>
        <v>7.8257819035540965E-3</v>
      </c>
      <c r="F5244" s="77"/>
    </row>
    <row r="5245" spans="1:6" x14ac:dyDescent="0.3">
      <c r="A5245" s="1">
        <v>43536.729169999999</v>
      </c>
      <c r="B5245" s="2">
        <v>5270.25</v>
      </c>
      <c r="C5245" s="34">
        <f t="shared" si="164"/>
        <v>8.1466627167703365E-4</v>
      </c>
      <c r="D5245" s="2">
        <v>373.25</v>
      </c>
      <c r="E5245" s="34">
        <f t="shared" si="165"/>
        <v>-5.8907007256281396E-4</v>
      </c>
      <c r="F5245" s="77"/>
    </row>
    <row r="5246" spans="1:6" x14ac:dyDescent="0.3">
      <c r="A5246" s="1">
        <v>43537.729169999999</v>
      </c>
      <c r="B5246" s="2">
        <v>5306.38</v>
      </c>
      <c r="C5246" s="34">
        <f t="shared" si="164"/>
        <v>6.8554622645984331E-3</v>
      </c>
      <c r="D5246" s="2">
        <v>375.6</v>
      </c>
      <c r="E5246" s="34">
        <f t="shared" si="165"/>
        <v>6.2960482250502547E-3</v>
      </c>
      <c r="F5246" s="77"/>
    </row>
    <row r="5247" spans="1:6" x14ac:dyDescent="0.3">
      <c r="A5247" s="1">
        <v>43538.729169999999</v>
      </c>
      <c r="B5247" s="2">
        <v>5349.78</v>
      </c>
      <c r="C5247" s="34">
        <f t="shared" si="164"/>
        <v>8.1788337812218614E-3</v>
      </c>
      <c r="D5247" s="2">
        <v>378.52</v>
      </c>
      <c r="E5247" s="34">
        <f t="shared" si="165"/>
        <v>7.7742279020234228E-3</v>
      </c>
      <c r="F5247" s="77"/>
    </row>
    <row r="5248" spans="1:6" x14ac:dyDescent="0.3">
      <c r="A5248" s="1">
        <v>43539.729169999999</v>
      </c>
      <c r="B5248" s="2">
        <v>5405.32</v>
      </c>
      <c r="C5248" s="34">
        <f t="shared" si="164"/>
        <v>1.0381735323695462E-2</v>
      </c>
      <c r="D5248" s="2">
        <v>381.1</v>
      </c>
      <c r="E5248" s="34">
        <f t="shared" si="165"/>
        <v>6.8160202895488631E-3</v>
      </c>
      <c r="F5248" s="77"/>
    </row>
    <row r="5249" spans="1:6" x14ac:dyDescent="0.3">
      <c r="A5249" s="1">
        <v>43542.729169999999</v>
      </c>
      <c r="B5249" s="2">
        <v>5412.83</v>
      </c>
      <c r="C5249" s="34">
        <f t="shared" si="164"/>
        <v>1.3893719520767789E-3</v>
      </c>
      <c r="D5249" s="2">
        <v>382.11</v>
      </c>
      <c r="E5249" s="34">
        <f t="shared" si="165"/>
        <v>2.6502230385725412E-3</v>
      </c>
      <c r="F5249" s="77"/>
    </row>
    <row r="5250" spans="1:6" x14ac:dyDescent="0.3">
      <c r="A5250" s="1">
        <v>43543.729169999999</v>
      </c>
      <c r="B5250" s="2">
        <v>5425.9</v>
      </c>
      <c r="C5250" s="34">
        <f t="shared" si="164"/>
        <v>2.4146333803203301E-3</v>
      </c>
      <c r="D5250" s="2">
        <v>384.29</v>
      </c>
      <c r="E5250" s="34">
        <f t="shared" si="165"/>
        <v>5.7051634346130253E-3</v>
      </c>
      <c r="F5250" s="77"/>
    </row>
    <row r="5251" spans="1:6" x14ac:dyDescent="0.3">
      <c r="A5251" s="1">
        <v>43544.729169999999</v>
      </c>
      <c r="B5251" s="2">
        <v>5382.66</v>
      </c>
      <c r="C5251" s="34">
        <f t="shared" si="164"/>
        <v>-7.9691848356954198E-3</v>
      </c>
      <c r="D5251" s="2">
        <v>380.84</v>
      </c>
      <c r="E5251" s="34">
        <f t="shared" si="165"/>
        <v>-8.9775950454085152E-3</v>
      </c>
      <c r="F5251" s="77"/>
    </row>
    <row r="5252" spans="1:6" x14ac:dyDescent="0.3">
      <c r="A5252" s="1">
        <v>43545.729169999999</v>
      </c>
      <c r="B5252" s="2">
        <v>5378.85</v>
      </c>
      <c r="C5252" s="34">
        <f t="shared" si="164"/>
        <v>-7.0782847142480954E-4</v>
      </c>
      <c r="D5252" s="2">
        <v>380.69</v>
      </c>
      <c r="E5252" s="34">
        <f t="shared" si="165"/>
        <v>-3.9386619052617089E-4</v>
      </c>
      <c r="F5252" s="77"/>
    </row>
    <row r="5253" spans="1:6" x14ac:dyDescent="0.3">
      <c r="A5253" s="1">
        <v>43546.729169999999</v>
      </c>
      <c r="B5253" s="2">
        <v>5269.92</v>
      </c>
      <c r="C5253" s="34">
        <f t="shared" si="164"/>
        <v>-2.0251540756853315E-2</v>
      </c>
      <c r="D5253" s="2">
        <v>376.03</v>
      </c>
      <c r="E5253" s="34">
        <f t="shared" si="165"/>
        <v>-1.2240930941185835E-2</v>
      </c>
      <c r="F5253" s="77"/>
    </row>
    <row r="5254" spans="1:6" x14ac:dyDescent="0.3">
      <c r="A5254" s="1">
        <v>43549.729169999999</v>
      </c>
      <c r="B5254" s="2">
        <v>5260.64</v>
      </c>
      <c r="C5254" s="34">
        <f t="shared" si="164"/>
        <v>-1.760937547439001E-3</v>
      </c>
      <c r="D5254" s="2">
        <v>374.33</v>
      </c>
      <c r="E5254" s="34">
        <f t="shared" si="165"/>
        <v>-4.5209158843708686E-3</v>
      </c>
      <c r="F5254" s="77"/>
    </row>
    <row r="5255" spans="1:6" x14ac:dyDescent="0.3">
      <c r="A5255" s="1">
        <v>43550.729169999999</v>
      </c>
      <c r="B5255" s="2">
        <v>5307.38</v>
      </c>
      <c r="C5255" s="34">
        <f t="shared" si="164"/>
        <v>8.8848505124852206E-3</v>
      </c>
      <c r="D5255" s="2">
        <v>377.2</v>
      </c>
      <c r="E5255" s="34">
        <f t="shared" si="165"/>
        <v>7.6670317634173202E-3</v>
      </c>
      <c r="F5255" s="77"/>
    </row>
    <row r="5256" spans="1:6" x14ac:dyDescent="0.3">
      <c r="A5256" s="1">
        <v>43551.729169999999</v>
      </c>
      <c r="B5256" s="2">
        <v>5301.24</v>
      </c>
      <c r="C5256" s="34">
        <f t="shared" si="164"/>
        <v>-1.1568796656731273E-3</v>
      </c>
      <c r="D5256" s="2">
        <v>377.28</v>
      </c>
      <c r="E5256" s="34">
        <f t="shared" si="165"/>
        <v>2.1208907741243621E-4</v>
      </c>
      <c r="F5256" s="77"/>
    </row>
    <row r="5257" spans="1:6" x14ac:dyDescent="0.3">
      <c r="A5257" s="1">
        <v>43552.729169999999</v>
      </c>
      <c r="B5257" s="2">
        <v>5296.54</v>
      </c>
      <c r="C5257" s="34">
        <f t="shared" si="164"/>
        <v>-8.8658502539029627E-4</v>
      </c>
      <c r="D5257" s="2">
        <v>376.84</v>
      </c>
      <c r="E5257" s="34">
        <f t="shared" si="165"/>
        <v>-1.1662425784563224E-3</v>
      </c>
      <c r="F5257" s="77"/>
    </row>
    <row r="5258" spans="1:6" x14ac:dyDescent="0.3">
      <c r="A5258" s="1">
        <v>43553.729169999999</v>
      </c>
      <c r="B5258" s="2">
        <v>5350.53</v>
      </c>
      <c r="C5258" s="34">
        <f t="shared" si="164"/>
        <v>1.0193447042786463E-2</v>
      </c>
      <c r="D5258" s="2">
        <v>379.09</v>
      </c>
      <c r="E5258" s="34">
        <f t="shared" si="165"/>
        <v>5.9707037469483026E-3</v>
      </c>
      <c r="F5258" s="77"/>
    </row>
    <row r="5259" spans="1:6" x14ac:dyDescent="0.3">
      <c r="A5259" s="1">
        <v>43556.729169999999</v>
      </c>
      <c r="B5259" s="2">
        <v>5405.53</v>
      </c>
      <c r="C5259" s="34">
        <f t="shared" si="164"/>
        <v>1.0279355503099774E-2</v>
      </c>
      <c r="D5259" s="2">
        <v>383.67</v>
      </c>
      <c r="E5259" s="34">
        <f t="shared" si="165"/>
        <v>1.2081563744757329E-2</v>
      </c>
      <c r="F5259" s="77"/>
    </row>
    <row r="5260" spans="1:6" x14ac:dyDescent="0.3">
      <c r="A5260" s="1">
        <v>43557.729169999999</v>
      </c>
      <c r="B5260" s="2">
        <v>5423.47</v>
      </c>
      <c r="C5260" s="34">
        <f t="shared" si="164"/>
        <v>3.3188235011183398E-3</v>
      </c>
      <c r="D5260" s="2">
        <v>385.03</v>
      </c>
      <c r="E5260" s="34">
        <f t="shared" si="165"/>
        <v>3.5447129043186809E-3</v>
      </c>
      <c r="F5260" s="77"/>
    </row>
    <row r="5261" spans="1:6" x14ac:dyDescent="0.3">
      <c r="A5261" s="1">
        <v>43558.729169999999</v>
      </c>
      <c r="B5261" s="2">
        <v>5468.91</v>
      </c>
      <c r="C5261" s="34">
        <f t="shared" si="164"/>
        <v>8.3783998067656906E-3</v>
      </c>
      <c r="D5261" s="2">
        <v>388.92</v>
      </c>
      <c r="E5261" s="34">
        <f t="shared" si="165"/>
        <v>1.0103108848661169E-2</v>
      </c>
      <c r="F5261" s="77"/>
    </row>
    <row r="5262" spans="1:6" x14ac:dyDescent="0.3">
      <c r="A5262" s="1">
        <v>43559.729169999999</v>
      </c>
      <c r="B5262" s="2">
        <v>5463.8</v>
      </c>
      <c r="C5262" s="34">
        <f t="shared" si="164"/>
        <v>-9.3437266292550891E-4</v>
      </c>
      <c r="D5262" s="2">
        <v>387.87</v>
      </c>
      <c r="E5262" s="34">
        <f t="shared" si="165"/>
        <v>-2.6997840172786614E-3</v>
      </c>
      <c r="F5262" s="77"/>
    </row>
    <row r="5263" spans="1:6" x14ac:dyDescent="0.3">
      <c r="A5263" s="1">
        <v>43560.729169999999</v>
      </c>
      <c r="B5263" s="2">
        <v>5476.2</v>
      </c>
      <c r="C5263" s="34">
        <f t="shared" si="164"/>
        <v>2.2694827775540105E-3</v>
      </c>
      <c r="D5263" s="2">
        <v>388.23</v>
      </c>
      <c r="E5263" s="34">
        <f t="shared" si="165"/>
        <v>9.2814602830859627E-4</v>
      </c>
      <c r="F5263" s="77"/>
    </row>
    <row r="5264" spans="1:6" x14ac:dyDescent="0.3">
      <c r="A5264" s="1">
        <v>43563.729169999999</v>
      </c>
      <c r="B5264" s="2">
        <v>5471.78</v>
      </c>
      <c r="C5264" s="34">
        <f t="shared" si="164"/>
        <v>-8.0712903107993395E-4</v>
      </c>
      <c r="D5264" s="2">
        <v>387.51</v>
      </c>
      <c r="E5264" s="34">
        <f t="shared" si="165"/>
        <v>-1.854570744146633E-3</v>
      </c>
      <c r="F5264" s="77"/>
    </row>
    <row r="5265" spans="1:6" x14ac:dyDescent="0.3">
      <c r="A5265" s="1">
        <v>43564.729169999999</v>
      </c>
      <c r="B5265" s="2">
        <v>5436.42</v>
      </c>
      <c r="C5265" s="34">
        <f t="shared" si="164"/>
        <v>-6.4622481167004864E-3</v>
      </c>
      <c r="D5265" s="2">
        <v>385.68</v>
      </c>
      <c r="E5265" s="34">
        <f t="shared" si="165"/>
        <v>-4.7224587752573433E-3</v>
      </c>
      <c r="F5265" s="77"/>
    </row>
    <row r="5266" spans="1:6" x14ac:dyDescent="0.3">
      <c r="A5266" s="1">
        <v>43565.729169999999</v>
      </c>
      <c r="B5266" s="2">
        <v>5449.88</v>
      </c>
      <c r="C5266" s="34">
        <f t="shared" si="164"/>
        <v>2.4758940626368187E-3</v>
      </c>
      <c r="D5266" s="2">
        <v>386.68</v>
      </c>
      <c r="E5266" s="34">
        <f t="shared" si="165"/>
        <v>2.5928230657539242E-3</v>
      </c>
      <c r="F5266" s="77"/>
    </row>
    <row r="5267" spans="1:6" x14ac:dyDescent="0.3">
      <c r="A5267" s="1">
        <v>43566.729169999999</v>
      </c>
      <c r="B5267" s="2">
        <v>5485.72</v>
      </c>
      <c r="C5267" s="34">
        <f t="shared" si="164"/>
        <v>6.5762915880716033E-3</v>
      </c>
      <c r="D5267" s="2">
        <v>386.91</v>
      </c>
      <c r="E5267" s="34">
        <f t="shared" si="165"/>
        <v>5.9480707561809787E-4</v>
      </c>
      <c r="F5267" s="77"/>
    </row>
    <row r="5268" spans="1:6" x14ac:dyDescent="0.3">
      <c r="A5268" s="1">
        <v>43567.729169999999</v>
      </c>
      <c r="B5268" s="2">
        <v>5502.7</v>
      </c>
      <c r="C5268" s="34">
        <f t="shared" si="164"/>
        <v>3.0953092757193268E-3</v>
      </c>
      <c r="D5268" s="2">
        <v>387.53</v>
      </c>
      <c r="E5268" s="34">
        <f t="shared" si="165"/>
        <v>1.6024398438911902E-3</v>
      </c>
      <c r="F5268" s="77"/>
    </row>
    <row r="5269" spans="1:6" x14ac:dyDescent="0.3">
      <c r="A5269" s="1">
        <v>43570.729169999999</v>
      </c>
      <c r="B5269" s="2">
        <v>5508.73</v>
      </c>
      <c r="C5269" s="34">
        <f t="shared" si="164"/>
        <v>1.0958256855724269E-3</v>
      </c>
      <c r="D5269" s="2">
        <v>388.1</v>
      </c>
      <c r="E5269" s="34">
        <f t="shared" si="165"/>
        <v>1.4708538693779527E-3</v>
      </c>
      <c r="F5269" s="77"/>
    </row>
    <row r="5270" spans="1:6" x14ac:dyDescent="0.3">
      <c r="A5270" s="1">
        <v>43571.729169999999</v>
      </c>
      <c r="B5270" s="2">
        <v>5528.67</v>
      </c>
      <c r="C5270" s="34">
        <f t="shared" si="164"/>
        <v>3.6197090799514609E-3</v>
      </c>
      <c r="D5270" s="2">
        <v>389.21</v>
      </c>
      <c r="E5270" s="34">
        <f t="shared" si="165"/>
        <v>2.8600876062869762E-3</v>
      </c>
      <c r="F5270" s="77"/>
    </row>
    <row r="5271" spans="1:6" x14ac:dyDescent="0.3">
      <c r="A5271" s="1">
        <v>43572.729169999999</v>
      </c>
      <c r="B5271" s="2">
        <v>5563.09</v>
      </c>
      <c r="C5271" s="34">
        <f t="shared" si="164"/>
        <v>6.2257287919156301E-3</v>
      </c>
      <c r="D5271" s="2">
        <v>389.59</v>
      </c>
      <c r="E5271" s="34">
        <f t="shared" si="165"/>
        <v>9.7633668199681445E-4</v>
      </c>
      <c r="F5271" s="77"/>
    </row>
    <row r="5272" spans="1:6" x14ac:dyDescent="0.3">
      <c r="A5272" s="1">
        <v>43573.729169999999</v>
      </c>
      <c r="B5272" s="2">
        <v>5580.38</v>
      </c>
      <c r="C5272" s="34">
        <f t="shared" si="164"/>
        <v>3.1079849508097723E-3</v>
      </c>
      <c r="D5272" s="2">
        <v>390.46</v>
      </c>
      <c r="E5272" s="34">
        <f t="shared" si="165"/>
        <v>2.2331168664493362E-3</v>
      </c>
      <c r="F5272" s="77"/>
    </row>
    <row r="5273" spans="1:6" x14ac:dyDescent="0.3">
      <c r="A5273" s="1">
        <v>43578.729169999999</v>
      </c>
      <c r="B5273" s="2">
        <v>5591.69</v>
      </c>
      <c r="C5273" s="34">
        <f t="shared" si="164"/>
        <v>2.0267436984577891E-3</v>
      </c>
      <c r="D5273" s="2">
        <v>391.35</v>
      </c>
      <c r="E5273" s="34">
        <f t="shared" si="165"/>
        <v>2.2793628028481283E-3</v>
      </c>
      <c r="F5273" s="77"/>
    </row>
    <row r="5274" spans="1:6" x14ac:dyDescent="0.3">
      <c r="A5274" s="1">
        <v>43579.729169999999</v>
      </c>
      <c r="B5274" s="2">
        <v>5576.06</v>
      </c>
      <c r="C5274" s="34">
        <f t="shared" si="164"/>
        <v>-2.7952193344049636E-3</v>
      </c>
      <c r="D5274" s="2">
        <v>390.98</v>
      </c>
      <c r="E5274" s="34">
        <f t="shared" si="165"/>
        <v>-9.4544525360928944E-4</v>
      </c>
      <c r="F5274" s="77"/>
    </row>
    <row r="5275" spans="1:6" x14ac:dyDescent="0.3">
      <c r="A5275" s="1">
        <v>43580.729169999999</v>
      </c>
      <c r="B5275" s="2">
        <v>5557.67</v>
      </c>
      <c r="C5275" s="34">
        <f t="shared" si="164"/>
        <v>-3.2980276395878638E-3</v>
      </c>
      <c r="D5275" s="2">
        <v>390.15</v>
      </c>
      <c r="E5275" s="34">
        <f t="shared" si="165"/>
        <v>-2.12287073507611E-3</v>
      </c>
      <c r="F5275" s="77"/>
    </row>
    <row r="5276" spans="1:6" x14ac:dyDescent="0.3">
      <c r="A5276" s="1">
        <v>43581.729169999999</v>
      </c>
      <c r="B5276" s="2">
        <v>5569.36</v>
      </c>
      <c r="C5276" s="34">
        <f t="shared" si="164"/>
        <v>2.1033994461707728E-3</v>
      </c>
      <c r="D5276" s="2">
        <v>391.01</v>
      </c>
      <c r="E5276" s="34">
        <f t="shared" si="165"/>
        <v>2.2042804049724474E-3</v>
      </c>
      <c r="F5276" s="77"/>
    </row>
    <row r="5277" spans="1:6" x14ac:dyDescent="0.3">
      <c r="A5277" s="1">
        <v>43584.729169999999</v>
      </c>
      <c r="B5277" s="2">
        <v>5580.98</v>
      </c>
      <c r="C5277" s="34">
        <f t="shared" si="164"/>
        <v>2.0864156743323203E-3</v>
      </c>
      <c r="D5277" s="2">
        <v>391.32</v>
      </c>
      <c r="E5277" s="34">
        <f t="shared" si="165"/>
        <v>7.9281859798974175E-4</v>
      </c>
      <c r="F5277" s="77"/>
    </row>
    <row r="5278" spans="1:6" x14ac:dyDescent="0.3">
      <c r="A5278" s="1">
        <v>43585.729169999999</v>
      </c>
      <c r="B5278" s="2">
        <v>5586.41</v>
      </c>
      <c r="C5278" s="34">
        <f t="shared" si="164"/>
        <v>9.7294740350273301E-4</v>
      </c>
      <c r="D5278" s="2">
        <v>391.35</v>
      </c>
      <c r="E5278" s="34">
        <f t="shared" si="165"/>
        <v>7.6663600122817144E-5</v>
      </c>
      <c r="F5278" s="77"/>
    </row>
    <row r="5279" spans="1:6" x14ac:dyDescent="0.3">
      <c r="A5279" s="1">
        <v>43587.729169999999</v>
      </c>
      <c r="B5279" s="2">
        <v>5538.86</v>
      </c>
      <c r="C5279" s="34">
        <f t="shared" si="164"/>
        <v>-8.5117275674360116E-3</v>
      </c>
      <c r="D5279" s="2">
        <v>388.84</v>
      </c>
      <c r="E5279" s="34">
        <f t="shared" si="165"/>
        <v>-6.4136961798902936E-3</v>
      </c>
      <c r="F5279" s="77"/>
    </row>
    <row r="5280" spans="1:6" x14ac:dyDescent="0.3">
      <c r="A5280" s="1">
        <v>43588.729169999999</v>
      </c>
      <c r="B5280" s="2">
        <v>5548.84</v>
      </c>
      <c r="C5280" s="34">
        <f t="shared" si="164"/>
        <v>1.8018148138787549E-3</v>
      </c>
      <c r="D5280" s="2">
        <v>390.37</v>
      </c>
      <c r="E5280" s="34">
        <f t="shared" si="165"/>
        <v>3.9347803723897012E-3</v>
      </c>
      <c r="F5280" s="77"/>
    </row>
    <row r="5281" spans="1:6" x14ac:dyDescent="0.3">
      <c r="A5281" s="1">
        <v>43591.729169999999</v>
      </c>
      <c r="B5281" s="2">
        <v>5483.52</v>
      </c>
      <c r="C5281" s="34">
        <f t="shared" si="164"/>
        <v>-1.1771829787847521E-2</v>
      </c>
      <c r="D5281" s="2">
        <v>386.95</v>
      </c>
      <c r="E5281" s="34">
        <f t="shared" si="165"/>
        <v>-8.7609191280068055E-3</v>
      </c>
      <c r="F5281" s="77"/>
    </row>
    <row r="5282" spans="1:6" x14ac:dyDescent="0.3">
      <c r="A5282" s="1">
        <v>43592.729169999999</v>
      </c>
      <c r="B5282" s="2">
        <v>5395.75</v>
      </c>
      <c r="C5282" s="34">
        <f t="shared" si="164"/>
        <v>-1.6006142040149496E-2</v>
      </c>
      <c r="D5282" s="2">
        <v>381.64</v>
      </c>
      <c r="E5282" s="34">
        <f t="shared" si="165"/>
        <v>-1.3722703191626828E-2</v>
      </c>
      <c r="F5282" s="77"/>
    </row>
    <row r="5283" spans="1:6" x14ac:dyDescent="0.3">
      <c r="A5283" s="1">
        <v>43593.729169999999</v>
      </c>
      <c r="B5283" s="2">
        <v>5417.59</v>
      </c>
      <c r="C5283" s="34">
        <f t="shared" si="164"/>
        <v>4.0476300792291475E-3</v>
      </c>
      <c r="D5283" s="2">
        <v>382.23</v>
      </c>
      <c r="E5283" s="34">
        <f t="shared" si="165"/>
        <v>1.545959543024944E-3</v>
      </c>
      <c r="F5283" s="77"/>
    </row>
    <row r="5284" spans="1:6" x14ac:dyDescent="0.3">
      <c r="A5284" s="1">
        <v>43594.729169999999</v>
      </c>
      <c r="B5284" s="2">
        <v>5313.16</v>
      </c>
      <c r="C5284" s="34">
        <f t="shared" si="164"/>
        <v>-1.9276098781930817E-2</v>
      </c>
      <c r="D5284" s="2">
        <v>375.92</v>
      </c>
      <c r="E5284" s="34">
        <f t="shared" si="165"/>
        <v>-1.650838500379348E-2</v>
      </c>
      <c r="F5284" s="77"/>
    </row>
    <row r="5285" spans="1:6" x14ac:dyDescent="0.3">
      <c r="A5285" s="1">
        <v>43595.729169999999</v>
      </c>
      <c r="B5285" s="2">
        <v>5327.44</v>
      </c>
      <c r="C5285" s="34">
        <f t="shared" si="164"/>
        <v>2.687666097011876E-3</v>
      </c>
      <c r="D5285" s="2">
        <v>377.14</v>
      </c>
      <c r="E5285" s="34">
        <f t="shared" si="165"/>
        <v>3.2453713556075403E-3</v>
      </c>
      <c r="F5285" s="77"/>
    </row>
    <row r="5286" spans="1:6" x14ac:dyDescent="0.3">
      <c r="A5286" s="1">
        <v>43598.729169999999</v>
      </c>
      <c r="B5286" s="2">
        <v>5262.57</v>
      </c>
      <c r="C5286" s="34">
        <f t="shared" si="164"/>
        <v>-1.2176580121033731E-2</v>
      </c>
      <c r="D5286" s="2">
        <v>372.57</v>
      </c>
      <c r="E5286" s="34">
        <f t="shared" si="165"/>
        <v>-1.2117516041788123E-2</v>
      </c>
      <c r="F5286" s="77"/>
    </row>
    <row r="5287" spans="1:6" x14ac:dyDescent="0.3">
      <c r="A5287" s="1">
        <v>43599.729169999999</v>
      </c>
      <c r="B5287" s="2">
        <v>5341.35</v>
      </c>
      <c r="C5287" s="34">
        <f t="shared" si="164"/>
        <v>1.4969872134717566E-2</v>
      </c>
      <c r="D5287" s="2">
        <v>376.34</v>
      </c>
      <c r="E5287" s="34">
        <f t="shared" si="165"/>
        <v>1.011890383015257E-2</v>
      </c>
      <c r="F5287" s="77"/>
    </row>
    <row r="5288" spans="1:6" x14ac:dyDescent="0.3">
      <c r="A5288" s="1">
        <v>43600.729169999999</v>
      </c>
      <c r="B5288" s="2">
        <v>5374.26</v>
      </c>
      <c r="C5288" s="34">
        <f t="shared" si="164"/>
        <v>6.1613637001880495E-3</v>
      </c>
      <c r="D5288" s="2">
        <v>378.06</v>
      </c>
      <c r="E5288" s="34">
        <f t="shared" si="165"/>
        <v>4.5703353350694531E-3</v>
      </c>
      <c r="F5288" s="77"/>
    </row>
    <row r="5289" spans="1:6" x14ac:dyDescent="0.3">
      <c r="A5289" s="1">
        <v>43601.729169999999</v>
      </c>
      <c r="B5289" s="2">
        <v>5448.11</v>
      </c>
      <c r="C5289" s="34">
        <f t="shared" si="164"/>
        <v>1.3741426726656236E-2</v>
      </c>
      <c r="D5289" s="2">
        <v>382.88</v>
      </c>
      <c r="E5289" s="34">
        <f t="shared" si="165"/>
        <v>1.2749299053060437E-2</v>
      </c>
      <c r="F5289" s="77"/>
    </row>
    <row r="5290" spans="1:6" x14ac:dyDescent="0.3">
      <c r="A5290" s="1">
        <v>43602.729169999999</v>
      </c>
      <c r="B5290" s="2">
        <v>5438.23</v>
      </c>
      <c r="C5290" s="34">
        <f t="shared" si="164"/>
        <v>-1.8134729291442442E-3</v>
      </c>
      <c r="D5290" s="2">
        <v>381.51</v>
      </c>
      <c r="E5290" s="34">
        <f t="shared" si="165"/>
        <v>-3.5781445883827923E-3</v>
      </c>
      <c r="F5290" s="77"/>
    </row>
    <row r="5291" spans="1:6" x14ac:dyDescent="0.3">
      <c r="A5291" s="1">
        <v>43605.729169999999</v>
      </c>
      <c r="B5291" s="2">
        <v>5358.59</v>
      </c>
      <c r="C5291" s="34">
        <f t="shared" si="164"/>
        <v>-1.4644470719333169E-2</v>
      </c>
      <c r="D5291" s="2">
        <v>377.46</v>
      </c>
      <c r="E5291" s="34">
        <f t="shared" si="165"/>
        <v>-1.0615711252653925E-2</v>
      </c>
      <c r="F5291" s="77"/>
    </row>
    <row r="5292" spans="1:6" x14ac:dyDescent="0.3">
      <c r="A5292" s="1">
        <v>43606.729169999999</v>
      </c>
      <c r="B5292" s="2">
        <v>5385.46</v>
      </c>
      <c r="C5292" s="34">
        <f t="shared" si="164"/>
        <v>5.0143787824781239E-3</v>
      </c>
      <c r="D5292" s="2">
        <v>379.5</v>
      </c>
      <c r="E5292" s="34">
        <f t="shared" si="165"/>
        <v>5.4045461770784176E-3</v>
      </c>
      <c r="F5292" s="77"/>
    </row>
    <row r="5293" spans="1:6" x14ac:dyDescent="0.3">
      <c r="A5293" s="1">
        <v>43607.729169999999</v>
      </c>
      <c r="B5293" s="2">
        <v>5378.98</v>
      </c>
      <c r="C5293" s="34">
        <f t="shared" si="164"/>
        <v>-1.2032398346659701E-3</v>
      </c>
      <c r="D5293" s="2">
        <v>379.19</v>
      </c>
      <c r="E5293" s="34">
        <f t="shared" si="165"/>
        <v>-8.1686429512517478E-4</v>
      </c>
      <c r="F5293" s="77"/>
    </row>
    <row r="5294" spans="1:6" x14ac:dyDescent="0.3">
      <c r="A5294" s="1">
        <v>43608.729169999999</v>
      </c>
      <c r="B5294" s="2">
        <v>5281.37</v>
      </c>
      <c r="C5294" s="34">
        <f t="shared" si="164"/>
        <v>-1.8146563103041746E-2</v>
      </c>
      <c r="D5294" s="2">
        <v>373.79</v>
      </c>
      <c r="E5294" s="34">
        <f t="shared" si="165"/>
        <v>-1.424088187979633E-2</v>
      </c>
      <c r="F5294" s="77"/>
    </row>
    <row r="5295" spans="1:6" x14ac:dyDescent="0.3">
      <c r="A5295" s="1">
        <v>43609.729169999999</v>
      </c>
      <c r="B5295" s="2">
        <v>5316.51</v>
      </c>
      <c r="C5295" s="34">
        <f t="shared" si="164"/>
        <v>6.6535766287914022E-3</v>
      </c>
      <c r="D5295" s="2">
        <v>375.89</v>
      </c>
      <c r="E5295" s="34">
        <f t="shared" si="165"/>
        <v>5.6181278257845246E-3</v>
      </c>
      <c r="F5295" s="77"/>
    </row>
    <row r="5296" spans="1:6" x14ac:dyDescent="0.3">
      <c r="A5296" s="1">
        <v>43612.729169999999</v>
      </c>
      <c r="B5296" s="2">
        <v>5336.19</v>
      </c>
      <c r="C5296" s="34">
        <f t="shared" ref="C5296:C5358" si="166">B5296/B5295-1</f>
        <v>3.7016764757329401E-3</v>
      </c>
      <c r="D5296" s="2">
        <v>376.71</v>
      </c>
      <c r="E5296" s="34">
        <f t="shared" ref="E5296:E5359" si="167">D5296/D5295-1</f>
        <v>2.1814892654765661E-3</v>
      </c>
      <c r="F5296" s="77"/>
    </row>
    <row r="5297" spans="1:6" x14ac:dyDescent="0.3">
      <c r="A5297" s="1">
        <v>43613.729169999999</v>
      </c>
      <c r="B5297" s="2">
        <v>5312.69</v>
      </c>
      <c r="C5297" s="34">
        <f t="shared" si="166"/>
        <v>-4.4038911657943158E-3</v>
      </c>
      <c r="D5297" s="2">
        <v>375.9</v>
      </c>
      <c r="E5297" s="34">
        <f t="shared" si="167"/>
        <v>-2.1501951102970152E-3</v>
      </c>
      <c r="F5297" s="77"/>
    </row>
    <row r="5298" spans="1:6" x14ac:dyDescent="0.3">
      <c r="A5298" s="1">
        <v>43614.729169999999</v>
      </c>
      <c r="B5298" s="2">
        <v>5222.12</v>
      </c>
      <c r="C5298" s="34">
        <f t="shared" si="166"/>
        <v>-1.7047860876505117E-2</v>
      </c>
      <c r="D5298" s="2">
        <v>370.51</v>
      </c>
      <c r="E5298" s="34">
        <f t="shared" si="167"/>
        <v>-1.4338919925512061E-2</v>
      </c>
      <c r="F5298" s="77"/>
    </row>
    <row r="5299" spans="1:6" x14ac:dyDescent="0.3">
      <c r="A5299" s="1">
        <v>43615.729169999999</v>
      </c>
      <c r="B5299" s="2">
        <v>5248.91</v>
      </c>
      <c r="C5299" s="34">
        <f t="shared" si="166"/>
        <v>5.1301004189869825E-3</v>
      </c>
      <c r="D5299" s="2">
        <v>372.07</v>
      </c>
      <c r="E5299" s="34">
        <f t="shared" si="167"/>
        <v>4.2104126744217929E-3</v>
      </c>
      <c r="F5299" s="77"/>
    </row>
    <row r="5300" spans="1:6" x14ac:dyDescent="0.3">
      <c r="A5300" s="1">
        <v>43616.729169999999</v>
      </c>
      <c r="B5300" s="2">
        <v>5207.63</v>
      </c>
      <c r="C5300" s="34">
        <f t="shared" si="166"/>
        <v>-7.8644899607727137E-3</v>
      </c>
      <c r="D5300" s="2">
        <v>369.06</v>
      </c>
      <c r="E5300" s="34">
        <f t="shared" si="167"/>
        <v>-8.0898755610503414E-3</v>
      </c>
      <c r="F5300" s="77"/>
    </row>
    <row r="5301" spans="1:6" x14ac:dyDescent="0.3">
      <c r="A5301" s="1">
        <v>43619.729169999999</v>
      </c>
      <c r="B5301" s="2">
        <v>5241.46</v>
      </c>
      <c r="C5301" s="34">
        <f t="shared" si="166"/>
        <v>6.4962372518784228E-3</v>
      </c>
      <c r="D5301" s="2">
        <v>370.49</v>
      </c>
      <c r="E5301" s="34">
        <f t="shared" si="167"/>
        <v>3.8747087194495045E-3</v>
      </c>
      <c r="F5301" s="77"/>
    </row>
    <row r="5302" spans="1:6" x14ac:dyDescent="0.3">
      <c r="A5302" s="1">
        <v>43620.729169999999</v>
      </c>
      <c r="B5302" s="2">
        <v>5268.26</v>
      </c>
      <c r="C5302" s="34">
        <f t="shared" si="166"/>
        <v>5.1130791802285191E-3</v>
      </c>
      <c r="D5302" s="2">
        <v>372.67</v>
      </c>
      <c r="E5302" s="34">
        <f t="shared" si="167"/>
        <v>5.8840994358821952E-3</v>
      </c>
      <c r="F5302" s="77"/>
    </row>
    <row r="5303" spans="1:6" x14ac:dyDescent="0.3">
      <c r="A5303" s="1">
        <v>43621.729169999999</v>
      </c>
      <c r="B5303" s="2">
        <v>5292</v>
      </c>
      <c r="C5303" s="34">
        <f t="shared" si="166"/>
        <v>4.5062316590296358E-3</v>
      </c>
      <c r="D5303" s="2">
        <v>374.08</v>
      </c>
      <c r="E5303" s="34">
        <f t="shared" si="167"/>
        <v>3.7835081976009821E-3</v>
      </c>
      <c r="F5303" s="77"/>
    </row>
    <row r="5304" spans="1:6" x14ac:dyDescent="0.3">
      <c r="A5304" s="1">
        <v>43622.729169999999</v>
      </c>
      <c r="B5304" s="2">
        <v>5278.43</v>
      </c>
      <c r="C5304" s="34">
        <f t="shared" si="166"/>
        <v>-2.564247921390761E-3</v>
      </c>
      <c r="D5304" s="2">
        <v>374.01</v>
      </c>
      <c r="E5304" s="34">
        <f t="shared" si="167"/>
        <v>-1.8712574850299202E-4</v>
      </c>
      <c r="F5304" s="77"/>
    </row>
    <row r="5305" spans="1:6" x14ac:dyDescent="0.3">
      <c r="A5305" s="1">
        <v>43623.729169999999</v>
      </c>
      <c r="B5305" s="2">
        <v>5364.05</v>
      </c>
      <c r="C5305" s="34">
        <f t="shared" si="166"/>
        <v>1.6220732301081897E-2</v>
      </c>
      <c r="D5305" s="2">
        <v>377.48</v>
      </c>
      <c r="E5305" s="34">
        <f t="shared" si="167"/>
        <v>9.2778267960751393E-3</v>
      </c>
      <c r="F5305" s="77"/>
    </row>
    <row r="5306" spans="1:6" x14ac:dyDescent="0.3">
      <c r="A5306" s="1">
        <v>43627.729169999999</v>
      </c>
      <c r="B5306" s="2">
        <v>5408.45</v>
      </c>
      <c r="C5306" s="34">
        <f>B5306/B5305-1</f>
        <v>8.2773277654011324E-3</v>
      </c>
      <c r="D5306" s="2">
        <v>380.89</v>
      </c>
      <c r="E5306" s="34">
        <f t="shared" si="167"/>
        <v>9.0335911836387783E-3</v>
      </c>
      <c r="F5306" s="77"/>
    </row>
    <row r="5307" spans="1:6" x14ac:dyDescent="0.3">
      <c r="A5307" s="1">
        <v>43628.729169999999</v>
      </c>
      <c r="B5307" s="2">
        <v>5374.92</v>
      </c>
      <c r="C5307" s="34">
        <f t="shared" si="166"/>
        <v>-6.1995580989007149E-3</v>
      </c>
      <c r="D5307" s="2">
        <v>379.74</v>
      </c>
      <c r="E5307" s="34">
        <f t="shared" si="167"/>
        <v>-3.0192444012706598E-3</v>
      </c>
      <c r="F5307" s="77"/>
    </row>
    <row r="5308" spans="1:6" x14ac:dyDescent="0.3">
      <c r="A5308" s="1">
        <v>43629.729169999999</v>
      </c>
      <c r="B5308" s="2">
        <v>5375.63</v>
      </c>
      <c r="C5308" s="34">
        <f t="shared" si="166"/>
        <v>1.3209498932087449E-4</v>
      </c>
      <c r="D5308" s="2">
        <v>380.33</v>
      </c>
      <c r="E5308" s="34">
        <f t="shared" si="167"/>
        <v>1.5536946331700108E-3</v>
      </c>
      <c r="F5308" s="77"/>
    </row>
    <row r="5309" spans="1:6" x14ac:dyDescent="0.3">
      <c r="A5309" s="1">
        <v>43630.729169999999</v>
      </c>
      <c r="B5309" s="2">
        <v>5367.62</v>
      </c>
      <c r="C5309" s="34">
        <f t="shared" si="166"/>
        <v>-1.4900579094915267E-3</v>
      </c>
      <c r="D5309" s="2">
        <v>378.81</v>
      </c>
      <c r="E5309" s="34">
        <f t="shared" si="167"/>
        <v>-3.996529329792553E-3</v>
      </c>
      <c r="F5309" s="77"/>
    </row>
    <row r="5310" spans="1:6" x14ac:dyDescent="0.3">
      <c r="A5310" s="1">
        <v>43633.729169999999</v>
      </c>
      <c r="B5310" s="2">
        <v>5390.95</v>
      </c>
      <c r="C5310" s="34">
        <f t="shared" si="166"/>
        <v>4.3464328696889432E-3</v>
      </c>
      <c r="D5310" s="2">
        <v>378.46</v>
      </c>
      <c r="E5310" s="34">
        <f t="shared" si="167"/>
        <v>-9.2394604155121574E-4</v>
      </c>
      <c r="F5310" s="77"/>
    </row>
    <row r="5311" spans="1:6" x14ac:dyDescent="0.3">
      <c r="A5311" s="1">
        <v>43634.729169999999</v>
      </c>
      <c r="B5311" s="2">
        <v>5509.73</v>
      </c>
      <c r="C5311" s="34">
        <f t="shared" si="166"/>
        <v>2.2033222344855607E-2</v>
      </c>
      <c r="D5311" s="2">
        <v>384.78</v>
      </c>
      <c r="E5311" s="34">
        <f t="shared" si="167"/>
        <v>1.6699254875019776E-2</v>
      </c>
      <c r="F5311" s="77"/>
    </row>
    <row r="5312" spans="1:6" x14ac:dyDescent="0.3">
      <c r="A5312" s="1">
        <v>43635.729169999999</v>
      </c>
      <c r="B5312" s="2">
        <v>5518.45</v>
      </c>
      <c r="C5312" s="34">
        <f t="shared" si="166"/>
        <v>1.5826546854382784E-3</v>
      </c>
      <c r="D5312" s="2">
        <v>384.77</v>
      </c>
      <c r="E5312" s="34">
        <f t="shared" si="167"/>
        <v>-2.59888767607519E-5</v>
      </c>
      <c r="F5312" s="77"/>
    </row>
    <row r="5313" spans="1:6" x14ac:dyDescent="0.3">
      <c r="A5313" s="1">
        <v>43636.729169999999</v>
      </c>
      <c r="B5313" s="2">
        <v>5535.57</v>
      </c>
      <c r="C5313" s="34">
        <f t="shared" si="166"/>
        <v>3.1023203979378966E-3</v>
      </c>
      <c r="D5313" s="2">
        <v>386.16</v>
      </c>
      <c r="E5313" s="34">
        <f t="shared" si="167"/>
        <v>3.6125477558022201E-3</v>
      </c>
      <c r="F5313" s="77"/>
    </row>
    <row r="5314" spans="1:6" x14ac:dyDescent="0.3">
      <c r="A5314" s="1">
        <v>43637.729169999999</v>
      </c>
      <c r="B5314" s="2">
        <v>5528.33</v>
      </c>
      <c r="C5314" s="34">
        <f t="shared" si="166"/>
        <v>-1.3079050576543239E-3</v>
      </c>
      <c r="D5314" s="2">
        <v>384.76</v>
      </c>
      <c r="E5314" s="34">
        <f t="shared" si="167"/>
        <v>-3.6254402320282653E-3</v>
      </c>
      <c r="F5314" s="77"/>
    </row>
    <row r="5315" spans="1:6" x14ac:dyDescent="0.3">
      <c r="A5315" s="1">
        <v>43640.729169999999</v>
      </c>
      <c r="B5315" s="2">
        <v>5521.71</v>
      </c>
      <c r="C5315" s="34">
        <f t="shared" si="166"/>
        <v>-1.197468313215766E-3</v>
      </c>
      <c r="D5315" s="2">
        <v>383.79</v>
      </c>
      <c r="E5315" s="34">
        <f t="shared" si="167"/>
        <v>-2.5210520844162199E-3</v>
      </c>
      <c r="F5315" s="77"/>
    </row>
    <row r="5316" spans="1:6" x14ac:dyDescent="0.3">
      <c r="A5316" s="1">
        <v>43641.729169999999</v>
      </c>
      <c r="B5316" s="2">
        <v>5514.57</v>
      </c>
      <c r="C5316" s="34">
        <f t="shared" si="166"/>
        <v>-1.2930776878902206E-3</v>
      </c>
      <c r="D5316" s="2">
        <v>383.4</v>
      </c>
      <c r="E5316" s="34">
        <f t="shared" si="167"/>
        <v>-1.0161807238334708E-3</v>
      </c>
      <c r="F5316" s="77"/>
    </row>
    <row r="5317" spans="1:6" x14ac:dyDescent="0.3">
      <c r="A5317" s="1">
        <v>43642.729169999999</v>
      </c>
      <c r="B5317" s="2">
        <v>5500.72</v>
      </c>
      <c r="C5317" s="34">
        <f t="shared" si="166"/>
        <v>-2.5115285507301133E-3</v>
      </c>
      <c r="D5317" s="2">
        <v>382.2</v>
      </c>
      <c r="E5317" s="34">
        <f t="shared" si="167"/>
        <v>-3.12989045383405E-3</v>
      </c>
      <c r="F5317" s="77"/>
    </row>
    <row r="5318" spans="1:6" x14ac:dyDescent="0.3">
      <c r="A5318" s="1">
        <v>43643.729169999999</v>
      </c>
      <c r="B5318" s="2">
        <v>5493.61</v>
      </c>
      <c r="C5318" s="34">
        <f t="shared" si="166"/>
        <v>-1.2925580651260704E-3</v>
      </c>
      <c r="D5318" s="2">
        <v>382.21</v>
      </c>
      <c r="E5318" s="34">
        <f t="shared" si="167"/>
        <v>2.6164311878629221E-5</v>
      </c>
      <c r="F5318" s="77"/>
    </row>
    <row r="5319" spans="1:6" x14ac:dyDescent="0.3">
      <c r="A5319" s="1">
        <v>43644.729169999999</v>
      </c>
      <c r="B5319" s="2">
        <v>5538.97</v>
      </c>
      <c r="C5319" s="34">
        <f t="shared" si="166"/>
        <v>8.256865703972549E-3</v>
      </c>
      <c r="D5319" s="2">
        <v>384.87</v>
      </c>
      <c r="E5319" s="34">
        <f t="shared" si="167"/>
        <v>6.959524868527911E-3</v>
      </c>
      <c r="F5319" s="77"/>
    </row>
    <row r="5320" spans="1:6" x14ac:dyDescent="0.3">
      <c r="A5320" s="1">
        <v>43647.729169999999</v>
      </c>
      <c r="B5320" s="2">
        <v>5567.91</v>
      </c>
      <c r="C5320" s="34">
        <f t="shared" si="166"/>
        <v>5.224798112284379E-3</v>
      </c>
      <c r="D5320" s="2">
        <v>387.87</v>
      </c>
      <c r="E5320" s="34">
        <f t="shared" si="167"/>
        <v>7.7948398160416765E-3</v>
      </c>
      <c r="F5320" s="77"/>
    </row>
    <row r="5321" spans="1:6" x14ac:dyDescent="0.3">
      <c r="A5321" s="1">
        <v>43648.729169999999</v>
      </c>
      <c r="B5321" s="2">
        <v>5576.82</v>
      </c>
      <c r="C5321" s="34">
        <f t="shared" si="166"/>
        <v>1.6002413832119089E-3</v>
      </c>
      <c r="D5321" s="2">
        <v>389.29</v>
      </c>
      <c r="E5321" s="34">
        <f t="shared" si="167"/>
        <v>3.6610204449945005E-3</v>
      </c>
      <c r="F5321" s="77"/>
    </row>
    <row r="5322" spans="1:6" x14ac:dyDescent="0.3">
      <c r="A5322" s="1">
        <v>43649.729169999999</v>
      </c>
      <c r="B5322" s="2">
        <v>5618.81</v>
      </c>
      <c r="C5322" s="34">
        <f t="shared" si="166"/>
        <v>7.529380543033648E-3</v>
      </c>
      <c r="D5322" s="2">
        <v>392.58</v>
      </c>
      <c r="E5322" s="34">
        <f t="shared" si="167"/>
        <v>8.4512831051399839E-3</v>
      </c>
      <c r="F5322" s="77"/>
    </row>
    <row r="5323" spans="1:6" x14ac:dyDescent="0.3">
      <c r="A5323" s="1">
        <v>43650.729169999999</v>
      </c>
      <c r="B5323" s="2">
        <v>5620.73</v>
      </c>
      <c r="C5323" s="34">
        <f t="shared" si="166"/>
        <v>3.417093655060377E-4</v>
      </c>
      <c r="D5323" s="2">
        <v>392.94</v>
      </c>
      <c r="E5323" s="34">
        <f t="shared" si="167"/>
        <v>9.1701054562132178E-4</v>
      </c>
      <c r="F5323" s="77"/>
    </row>
    <row r="5324" spans="1:6" x14ac:dyDescent="0.3">
      <c r="A5324" s="1">
        <v>43651.729169999999</v>
      </c>
      <c r="B5324" s="2">
        <v>5593.72</v>
      </c>
      <c r="C5324" s="34">
        <f t="shared" si="166"/>
        <v>-4.8054256297668241E-3</v>
      </c>
      <c r="D5324" s="2">
        <v>390.11</v>
      </c>
      <c r="E5324" s="34">
        <f t="shared" si="167"/>
        <v>-7.2021173716088072E-3</v>
      </c>
      <c r="F5324" s="77"/>
    </row>
    <row r="5325" spans="1:6" x14ac:dyDescent="0.3">
      <c r="A5325" s="1">
        <v>43654.729169999999</v>
      </c>
      <c r="B5325" s="2">
        <v>5589.19</v>
      </c>
      <c r="C5325" s="34">
        <f t="shared" si="166"/>
        <v>-8.0983674549328644E-4</v>
      </c>
      <c r="D5325" s="2">
        <v>389.9</v>
      </c>
      <c r="E5325" s="34">
        <f t="shared" si="167"/>
        <v>-5.3830970751844731E-4</v>
      </c>
      <c r="F5325" s="77"/>
    </row>
    <row r="5326" spans="1:6" x14ac:dyDescent="0.3">
      <c r="A5326" s="1">
        <v>43655.729169999999</v>
      </c>
      <c r="B5326" s="2">
        <v>5572.1</v>
      </c>
      <c r="C5326" s="34">
        <f t="shared" si="166"/>
        <v>-3.057688144435855E-3</v>
      </c>
      <c r="D5326" s="2">
        <v>387.92</v>
      </c>
      <c r="E5326" s="34">
        <f t="shared" si="167"/>
        <v>-5.0782251859450289E-3</v>
      </c>
      <c r="F5326" s="77"/>
    </row>
    <row r="5327" spans="1:6" x14ac:dyDescent="0.3">
      <c r="A5327" s="1">
        <v>43656.729169999999</v>
      </c>
      <c r="B5327" s="2">
        <v>5567.59</v>
      </c>
      <c r="C5327" s="34">
        <f t="shared" si="166"/>
        <v>-8.0938963765908589E-4</v>
      </c>
      <c r="D5327" s="2">
        <v>387.15</v>
      </c>
      <c r="E5327" s="34">
        <f t="shared" si="167"/>
        <v>-1.9849453495567326E-3</v>
      </c>
      <c r="F5327" s="77"/>
    </row>
    <row r="5328" spans="1:6" x14ac:dyDescent="0.3">
      <c r="A5328" s="1">
        <v>43657.729169999999</v>
      </c>
      <c r="B5328" s="2">
        <v>5551.95</v>
      </c>
      <c r="C5328" s="34">
        <f t="shared" si="166"/>
        <v>-2.80911489531388E-3</v>
      </c>
      <c r="D5328" s="2">
        <v>386.7</v>
      </c>
      <c r="E5328" s="34">
        <f t="shared" si="167"/>
        <v>-1.1623401782254739E-3</v>
      </c>
      <c r="F5328" s="77"/>
    </row>
    <row r="5329" spans="1:6" x14ac:dyDescent="0.3">
      <c r="A5329" s="1">
        <v>43658.729169999999</v>
      </c>
      <c r="B5329" s="2">
        <v>5572.86</v>
      </c>
      <c r="C5329" s="34">
        <f t="shared" si="166"/>
        <v>3.7662442925459061E-3</v>
      </c>
      <c r="D5329" s="2">
        <v>386.85</v>
      </c>
      <c r="E5329" s="34">
        <f t="shared" si="167"/>
        <v>3.8789759503510268E-4</v>
      </c>
      <c r="F5329" s="77"/>
    </row>
    <row r="5330" spans="1:6" x14ac:dyDescent="0.3">
      <c r="A5330" s="1">
        <v>43661.729169999999</v>
      </c>
      <c r="B5330" s="2">
        <v>5578.21</v>
      </c>
      <c r="C5330" s="34">
        <f t="shared" si="166"/>
        <v>9.6000976159471563E-4</v>
      </c>
      <c r="D5330" s="2">
        <v>387.75</v>
      </c>
      <c r="E5330" s="34">
        <f t="shared" si="167"/>
        <v>2.3264831329972147E-3</v>
      </c>
      <c r="F5330" s="77"/>
    </row>
    <row r="5331" spans="1:6" x14ac:dyDescent="0.3">
      <c r="A5331" s="1">
        <v>43662.729169999999</v>
      </c>
      <c r="B5331" s="2">
        <v>5614.38</v>
      </c>
      <c r="C5331" s="34">
        <f t="shared" si="166"/>
        <v>6.4841588968505004E-3</v>
      </c>
      <c r="D5331" s="2">
        <v>389.1</v>
      </c>
      <c r="E5331" s="34">
        <f t="shared" si="167"/>
        <v>3.4816247582205584E-3</v>
      </c>
      <c r="F5331" s="77"/>
    </row>
    <row r="5332" spans="1:6" x14ac:dyDescent="0.3">
      <c r="A5332" s="1">
        <v>43663.729169999999</v>
      </c>
      <c r="B5332" s="2">
        <v>5571.71</v>
      </c>
      <c r="C5332" s="34">
        <f t="shared" si="166"/>
        <v>-7.6001268172086744E-3</v>
      </c>
      <c r="D5332" s="2">
        <v>387.66</v>
      </c>
      <c r="E5332" s="34">
        <f t="shared" si="167"/>
        <v>-3.7008481110254454E-3</v>
      </c>
      <c r="F5332" s="77"/>
    </row>
    <row r="5333" spans="1:6" x14ac:dyDescent="0.3">
      <c r="A5333" s="1">
        <v>43664.729169999999</v>
      </c>
      <c r="B5333" s="2">
        <v>5550.55</v>
      </c>
      <c r="C5333" s="34">
        <f t="shared" si="166"/>
        <v>-3.7977568825369179E-3</v>
      </c>
      <c r="D5333" s="2">
        <v>386.8</v>
      </c>
      <c r="E5333" s="34">
        <f t="shared" si="167"/>
        <v>-2.2184388381571996E-3</v>
      </c>
      <c r="F5333" s="77"/>
    </row>
    <row r="5334" spans="1:6" x14ac:dyDescent="0.3">
      <c r="A5334" s="1">
        <v>43665.729169999999</v>
      </c>
      <c r="B5334" s="2">
        <v>5552.34</v>
      </c>
      <c r="C5334" s="34">
        <f t="shared" si="166"/>
        <v>3.2249056399824561E-4</v>
      </c>
      <c r="D5334" s="2">
        <v>387.25</v>
      </c>
      <c r="E5334" s="34">
        <f t="shared" si="167"/>
        <v>1.1633919338158716E-3</v>
      </c>
      <c r="F5334" s="77"/>
    </row>
    <row r="5335" spans="1:6" x14ac:dyDescent="0.3">
      <c r="A5335" s="1">
        <v>43668.729169999999</v>
      </c>
      <c r="B5335" s="2">
        <v>5567.02</v>
      </c>
      <c r="C5335" s="34">
        <f t="shared" si="166"/>
        <v>2.6439303068617193E-3</v>
      </c>
      <c r="D5335" s="2">
        <v>387.74</v>
      </c>
      <c r="E5335" s="34">
        <f t="shared" si="167"/>
        <v>1.2653324725628856E-3</v>
      </c>
      <c r="F5335" s="77"/>
    </row>
    <row r="5336" spans="1:6" x14ac:dyDescent="0.3">
      <c r="A5336" s="1">
        <v>43669.729169999999</v>
      </c>
      <c r="B5336" s="2">
        <v>5618.16</v>
      </c>
      <c r="C5336" s="34">
        <f t="shared" si="166"/>
        <v>9.1862432683913475E-3</v>
      </c>
      <c r="D5336" s="2">
        <v>391.54</v>
      </c>
      <c r="E5336" s="34">
        <f t="shared" si="167"/>
        <v>9.8003816990768211E-3</v>
      </c>
      <c r="F5336" s="77"/>
    </row>
    <row r="5337" spans="1:6" x14ac:dyDescent="0.3">
      <c r="A5337" s="1">
        <v>43670.729169999999</v>
      </c>
      <c r="B5337" s="2">
        <v>5605.87</v>
      </c>
      <c r="C5337" s="34">
        <f t="shared" si="166"/>
        <v>-2.1875489484101118E-3</v>
      </c>
      <c r="D5337" s="2">
        <v>391.73</v>
      </c>
      <c r="E5337" s="34">
        <f t="shared" si="167"/>
        <v>4.8526331920117904E-4</v>
      </c>
      <c r="F5337" s="77"/>
    </row>
    <row r="5338" spans="1:6" x14ac:dyDescent="0.3">
      <c r="A5338" s="1">
        <v>43671.729169999999</v>
      </c>
      <c r="B5338" s="2">
        <v>5578.05</v>
      </c>
      <c r="C5338" s="34">
        <f t="shared" si="166"/>
        <v>-4.9626552167637561E-3</v>
      </c>
      <c r="D5338" s="2">
        <v>389.52</v>
      </c>
      <c r="E5338" s="34">
        <f t="shared" si="167"/>
        <v>-5.6416409261481615E-3</v>
      </c>
      <c r="F5338" s="77"/>
    </row>
    <row r="5339" spans="1:6" x14ac:dyDescent="0.3">
      <c r="A5339" s="1">
        <v>43672.729169999999</v>
      </c>
      <c r="B5339" s="2">
        <v>5610.05</v>
      </c>
      <c r="C5339" s="34">
        <f t="shared" si="166"/>
        <v>5.7367718109375687E-3</v>
      </c>
      <c r="D5339" s="2">
        <v>390.73</v>
      </c>
      <c r="E5339" s="34">
        <f t="shared" si="167"/>
        <v>3.1063873485315252E-3</v>
      </c>
      <c r="F5339" s="77"/>
    </row>
    <row r="5340" spans="1:6" x14ac:dyDescent="0.3">
      <c r="A5340" s="1">
        <v>43675.729169999999</v>
      </c>
      <c r="B5340" s="2">
        <v>5601.1</v>
      </c>
      <c r="C5340" s="34">
        <f t="shared" si="166"/>
        <v>-1.5953512000783654E-3</v>
      </c>
      <c r="D5340" s="2">
        <v>390.85</v>
      </c>
      <c r="E5340" s="34">
        <f t="shared" si="167"/>
        <v>3.0711744683031839E-4</v>
      </c>
      <c r="F5340" s="77"/>
    </row>
    <row r="5341" spans="1:6" x14ac:dyDescent="0.3">
      <c r="A5341" s="1">
        <v>43676.729169999999</v>
      </c>
      <c r="B5341" s="2">
        <v>5511.07</v>
      </c>
      <c r="C5341" s="34">
        <f t="shared" si="166"/>
        <v>-1.6073628394422612E-2</v>
      </c>
      <c r="D5341" s="2">
        <v>385.11</v>
      </c>
      <c r="E5341" s="34">
        <f t="shared" si="167"/>
        <v>-1.468594089804276E-2</v>
      </c>
      <c r="F5341" s="77"/>
    </row>
    <row r="5342" spans="1:6" x14ac:dyDescent="0.3">
      <c r="A5342" s="1">
        <v>43677.729169999999</v>
      </c>
      <c r="B5342" s="2">
        <v>5518.9</v>
      </c>
      <c r="C5342" s="34">
        <f t="shared" si="166"/>
        <v>1.4207767275682404E-3</v>
      </c>
      <c r="D5342" s="2">
        <v>385.77</v>
      </c>
      <c r="E5342" s="34">
        <f t="shared" si="167"/>
        <v>1.7137960582689349E-3</v>
      </c>
      <c r="F5342" s="77"/>
    </row>
    <row r="5343" spans="1:6" x14ac:dyDescent="0.3">
      <c r="A5343" s="1">
        <v>43678.729169999999</v>
      </c>
      <c r="B5343" s="2">
        <v>5557.41</v>
      </c>
      <c r="C5343" s="34">
        <f t="shared" si="166"/>
        <v>6.9778397869140196E-3</v>
      </c>
      <c r="D5343" s="2">
        <v>387.68</v>
      </c>
      <c r="E5343" s="34">
        <f t="shared" si="167"/>
        <v>4.9511366876637819E-3</v>
      </c>
      <c r="F5343" s="77"/>
    </row>
    <row r="5344" spans="1:6" x14ac:dyDescent="0.3">
      <c r="A5344" s="1">
        <v>43679.729169999999</v>
      </c>
      <c r="B5344" s="2">
        <v>5359</v>
      </c>
      <c r="C5344" s="34">
        <f t="shared" si="166"/>
        <v>-3.5701882711550836E-2</v>
      </c>
      <c r="D5344" s="2">
        <v>378.15</v>
      </c>
      <c r="E5344" s="34">
        <f t="shared" si="167"/>
        <v>-2.4582129591415702E-2</v>
      </c>
      <c r="F5344" s="77"/>
    </row>
    <row r="5345" spans="1:6" x14ac:dyDescent="0.3">
      <c r="A5345" s="1">
        <v>43682.729169999999</v>
      </c>
      <c r="B5345" s="2">
        <v>5241.55</v>
      </c>
      <c r="C5345" s="34">
        <f t="shared" si="166"/>
        <v>-2.1916402313864491E-2</v>
      </c>
      <c r="D5345" s="2">
        <v>369.43</v>
      </c>
      <c r="E5345" s="34">
        <f t="shared" si="167"/>
        <v>-2.3059632420996845E-2</v>
      </c>
      <c r="F5345" s="77"/>
    </row>
    <row r="5346" spans="1:6" x14ac:dyDescent="0.3">
      <c r="A5346" s="1">
        <v>43683.729169999999</v>
      </c>
      <c r="B5346" s="2">
        <v>5234.6499999999996</v>
      </c>
      <c r="C5346" s="34">
        <f t="shared" si="166"/>
        <v>-1.3164044986694323E-3</v>
      </c>
      <c r="D5346" s="2">
        <v>367.71</v>
      </c>
      <c r="E5346" s="34">
        <f t="shared" si="167"/>
        <v>-4.6558211298487473E-3</v>
      </c>
      <c r="F5346" s="77"/>
    </row>
    <row r="5347" spans="1:6" x14ac:dyDescent="0.3">
      <c r="A5347" s="1">
        <v>43684.729169999999</v>
      </c>
      <c r="B5347" s="2">
        <v>5266.51</v>
      </c>
      <c r="C5347" s="34">
        <f t="shared" si="166"/>
        <v>6.0863668058037668E-3</v>
      </c>
      <c r="D5347" s="2">
        <v>368.6</v>
      </c>
      <c r="E5347" s="34">
        <f t="shared" si="167"/>
        <v>2.4203856299802595E-3</v>
      </c>
      <c r="F5347" s="77"/>
    </row>
    <row r="5348" spans="1:6" x14ac:dyDescent="0.3">
      <c r="A5348" s="1">
        <v>43685.729169999999</v>
      </c>
      <c r="B5348" s="2">
        <v>5387.96</v>
      </c>
      <c r="C5348" s="34">
        <f t="shared" si="166"/>
        <v>2.3060812568475031E-2</v>
      </c>
      <c r="D5348" s="2">
        <v>374.71</v>
      </c>
      <c r="E5348" s="34">
        <f t="shared" si="167"/>
        <v>1.6576234400433876E-2</v>
      </c>
      <c r="F5348" s="77"/>
    </row>
    <row r="5349" spans="1:6" x14ac:dyDescent="0.3">
      <c r="A5349" s="1">
        <v>43686.729169999999</v>
      </c>
      <c r="B5349" s="2">
        <v>5327.92</v>
      </c>
      <c r="C5349" s="34">
        <f t="shared" si="166"/>
        <v>-1.1143364093274655E-2</v>
      </c>
      <c r="D5349" s="2">
        <v>371.56</v>
      </c>
      <c r="E5349" s="34">
        <f t="shared" si="167"/>
        <v>-8.4065010274612106E-3</v>
      </c>
      <c r="F5349" s="77"/>
    </row>
    <row r="5350" spans="1:6" x14ac:dyDescent="0.3">
      <c r="A5350" s="1">
        <v>43689.729169999999</v>
      </c>
      <c r="B5350" s="2">
        <v>5310.31</v>
      </c>
      <c r="C5350" s="34">
        <f t="shared" si="166"/>
        <v>-3.3052298082553166E-3</v>
      </c>
      <c r="D5350" s="2">
        <v>370.41</v>
      </c>
      <c r="E5350" s="34">
        <f t="shared" si="167"/>
        <v>-3.0950586715469131E-3</v>
      </c>
      <c r="F5350" s="77"/>
    </row>
    <row r="5351" spans="1:6" x14ac:dyDescent="0.3">
      <c r="A5351" s="1">
        <v>43690.729169999999</v>
      </c>
      <c r="B5351" s="2">
        <v>5363.07</v>
      </c>
      <c r="C5351" s="34">
        <f t="shared" si="166"/>
        <v>9.9353898359981763E-3</v>
      </c>
      <c r="D5351" s="2">
        <v>372.4</v>
      </c>
      <c r="E5351" s="34">
        <f t="shared" si="167"/>
        <v>5.3724251505087306E-3</v>
      </c>
      <c r="F5351" s="77"/>
    </row>
    <row r="5352" spans="1:6" x14ac:dyDescent="0.3">
      <c r="A5352" s="1">
        <v>43691.729169999999</v>
      </c>
      <c r="B5352" s="2">
        <v>5251.3</v>
      </c>
      <c r="C5352" s="34">
        <f t="shared" si="166"/>
        <v>-2.0840675210280546E-2</v>
      </c>
      <c r="D5352" s="2">
        <v>366.16</v>
      </c>
      <c r="E5352" s="34">
        <f t="shared" si="167"/>
        <v>-1.6756176154672286E-2</v>
      </c>
      <c r="F5352" s="77"/>
    </row>
    <row r="5353" spans="1:6" x14ac:dyDescent="0.3">
      <c r="A5353" s="1">
        <v>43692.729169999999</v>
      </c>
      <c r="B5353" s="2">
        <v>5236.93</v>
      </c>
      <c r="C5353" s="34">
        <f t="shared" si="166"/>
        <v>-2.7364652562222869E-3</v>
      </c>
      <c r="D5353" s="2">
        <v>365.09</v>
      </c>
      <c r="E5353" s="34">
        <f t="shared" si="167"/>
        <v>-2.9222197946254802E-3</v>
      </c>
      <c r="F5353" s="77"/>
    </row>
    <row r="5354" spans="1:6" x14ac:dyDescent="0.3">
      <c r="A5354" s="1">
        <v>43693.729169999999</v>
      </c>
      <c r="B5354" s="2">
        <v>5300.79</v>
      </c>
      <c r="C5354" s="34">
        <f t="shared" si="166"/>
        <v>1.2194167193374739E-2</v>
      </c>
      <c r="D5354" s="2">
        <v>369.63</v>
      </c>
      <c r="E5354" s="34">
        <f t="shared" si="167"/>
        <v>1.2435289928510729E-2</v>
      </c>
      <c r="F5354" s="77"/>
    </row>
    <row r="5355" spans="1:6" x14ac:dyDescent="0.3">
      <c r="A5355" s="1">
        <v>43696.729169999999</v>
      </c>
      <c r="B5355" s="2">
        <v>5371.56</v>
      </c>
      <c r="C5355" s="34">
        <f t="shared" si="166"/>
        <v>1.335084015778798E-2</v>
      </c>
      <c r="D5355" s="2">
        <v>373.86</v>
      </c>
      <c r="E5355" s="34">
        <f t="shared" si="167"/>
        <v>1.1443876308741219E-2</v>
      </c>
      <c r="F5355" s="77"/>
    </row>
    <row r="5356" spans="1:6" x14ac:dyDescent="0.3">
      <c r="A5356" s="1">
        <v>43697.729169999999</v>
      </c>
      <c r="B5356" s="2">
        <v>5344.64</v>
      </c>
      <c r="C5356" s="34">
        <f t="shared" si="166"/>
        <v>-5.0115795039057387E-3</v>
      </c>
      <c r="D5356" s="2">
        <v>371.3</v>
      </c>
      <c r="E5356" s="34">
        <f t="shared" si="167"/>
        <v>-6.8474830150323518E-3</v>
      </c>
      <c r="F5356" s="77"/>
    </row>
    <row r="5357" spans="1:6" x14ac:dyDescent="0.3">
      <c r="A5357" s="1">
        <v>43698.729169999999</v>
      </c>
      <c r="B5357" s="2">
        <v>5435.48</v>
      </c>
      <c r="C5357" s="34">
        <f t="shared" si="166"/>
        <v>1.6996467488923361E-2</v>
      </c>
      <c r="D5357" s="2">
        <v>375.8</v>
      </c>
      <c r="E5357" s="34">
        <f t="shared" si="167"/>
        <v>1.2119579854565021E-2</v>
      </c>
      <c r="F5357" s="77"/>
    </row>
    <row r="5358" spans="1:6" x14ac:dyDescent="0.3">
      <c r="A5358" s="1">
        <v>43699.729169999999</v>
      </c>
      <c r="B5358" s="2">
        <v>5388.25</v>
      </c>
      <c r="C5358" s="34">
        <f t="shared" si="166"/>
        <v>-8.6892050012141731E-3</v>
      </c>
      <c r="D5358" s="2">
        <v>374.29</v>
      </c>
      <c r="E5358" s="34">
        <f t="shared" si="167"/>
        <v>-4.0180947312400406E-3</v>
      </c>
      <c r="F5358" s="77"/>
    </row>
    <row r="5359" spans="1:6" x14ac:dyDescent="0.3">
      <c r="A5359" s="1">
        <v>43700.729169999999</v>
      </c>
      <c r="B5359" s="2">
        <v>5326.87</v>
      </c>
      <c r="C5359" s="34">
        <f t="shared" ref="C5359:C5421" si="168">B5359/B5358-1</f>
        <v>-1.1391453625945402E-2</v>
      </c>
      <c r="D5359" s="2">
        <v>371.36</v>
      </c>
      <c r="E5359" s="34">
        <f t="shared" si="167"/>
        <v>-7.8281546394507462E-3</v>
      </c>
      <c r="F5359" s="77"/>
    </row>
    <row r="5360" spans="1:6" x14ac:dyDescent="0.3">
      <c r="A5360" s="1">
        <v>43703.729169999999</v>
      </c>
      <c r="B5360" s="2">
        <v>5351.02</v>
      </c>
      <c r="C5360" s="34">
        <f t="shared" si="168"/>
        <v>4.5336191797435976E-3</v>
      </c>
      <c r="D5360" s="2">
        <v>371.28</v>
      </c>
      <c r="E5360" s="34">
        <f t="shared" ref="E5360:E5423" si="169">D5360/D5359-1</f>
        <v>-2.1542438604060798E-4</v>
      </c>
      <c r="F5360" s="77"/>
    </row>
    <row r="5361" spans="1:6" x14ac:dyDescent="0.3">
      <c r="A5361" s="1">
        <v>43704.729169999999</v>
      </c>
      <c r="B5361" s="2">
        <v>5387.09</v>
      </c>
      <c r="C5361" s="34">
        <f t="shared" si="168"/>
        <v>6.7407709184417186E-3</v>
      </c>
      <c r="D5361" s="2">
        <v>373.62</v>
      </c>
      <c r="E5361" s="34">
        <f t="shared" si="169"/>
        <v>6.302521008403339E-3</v>
      </c>
      <c r="F5361" s="77"/>
    </row>
    <row r="5362" spans="1:6" x14ac:dyDescent="0.3">
      <c r="A5362" s="1">
        <v>43705.729169999999</v>
      </c>
      <c r="B5362" s="2">
        <v>5368.8</v>
      </c>
      <c r="C5362" s="34">
        <f t="shared" si="168"/>
        <v>-3.3951539699540456E-3</v>
      </c>
      <c r="D5362" s="2">
        <v>372.86</v>
      </c>
      <c r="E5362" s="34">
        <f t="shared" si="169"/>
        <v>-2.0341523473047518E-3</v>
      </c>
      <c r="F5362" s="77"/>
    </row>
    <row r="5363" spans="1:6" x14ac:dyDescent="0.3">
      <c r="A5363" s="1">
        <v>43706.729169999999</v>
      </c>
      <c r="B5363" s="2">
        <v>5449.97</v>
      </c>
      <c r="C5363" s="34">
        <f t="shared" si="168"/>
        <v>1.5118834748919729E-2</v>
      </c>
      <c r="D5363" s="2">
        <v>376.74</v>
      </c>
      <c r="E5363" s="34">
        <f t="shared" si="169"/>
        <v>1.0406050528348532E-2</v>
      </c>
      <c r="F5363" s="77"/>
    </row>
    <row r="5364" spans="1:6" x14ac:dyDescent="0.3">
      <c r="A5364" s="1">
        <v>43707.729169999999</v>
      </c>
      <c r="B5364" s="2">
        <v>5480.48</v>
      </c>
      <c r="C5364" s="34">
        <f t="shared" si="168"/>
        <v>5.598195953372187E-3</v>
      </c>
      <c r="D5364" s="2">
        <v>379.48</v>
      </c>
      <c r="E5364" s="34">
        <f t="shared" si="169"/>
        <v>7.27292031639859E-3</v>
      </c>
      <c r="F5364" s="77"/>
    </row>
    <row r="5365" spans="1:6" x14ac:dyDescent="0.3">
      <c r="A5365" s="1">
        <v>43710.729169999999</v>
      </c>
      <c r="B5365" s="2">
        <v>5493.04</v>
      </c>
      <c r="C5365" s="34">
        <f t="shared" si="168"/>
        <v>2.2917700639359939E-3</v>
      </c>
      <c r="D5365" s="2">
        <v>380.69</v>
      </c>
      <c r="E5365" s="34">
        <f t="shared" si="169"/>
        <v>3.1885738378834017E-3</v>
      </c>
      <c r="F5365" s="77"/>
    </row>
    <row r="5366" spans="1:6" x14ac:dyDescent="0.3">
      <c r="A5366" s="1">
        <v>43711.729169999999</v>
      </c>
      <c r="B5366" s="2">
        <v>5466.07</v>
      </c>
      <c r="C5366" s="34">
        <f t="shared" si="168"/>
        <v>-4.9098495550733423E-3</v>
      </c>
      <c r="D5366" s="2">
        <v>379.81</v>
      </c>
      <c r="E5366" s="34">
        <f t="shared" si="169"/>
        <v>-2.3115921090650637E-3</v>
      </c>
      <c r="F5366" s="77"/>
    </row>
    <row r="5367" spans="1:6" x14ac:dyDescent="0.3">
      <c r="A5367" s="1">
        <v>43712.729169999999</v>
      </c>
      <c r="B5367" s="2">
        <v>5532.07</v>
      </c>
      <c r="C5367" s="34">
        <f t="shared" si="168"/>
        <v>1.2074488617965118E-2</v>
      </c>
      <c r="D5367" s="2">
        <v>383.18</v>
      </c>
      <c r="E5367" s="34">
        <f t="shared" si="169"/>
        <v>8.8728574813723426E-3</v>
      </c>
      <c r="F5367" s="77"/>
    </row>
    <row r="5368" spans="1:6" x14ac:dyDescent="0.3">
      <c r="A5368" s="1">
        <v>43713.729169999999</v>
      </c>
      <c r="B5368" s="2">
        <v>5593.37</v>
      </c>
      <c r="C5368" s="34">
        <f t="shared" si="168"/>
        <v>1.1080843156359155E-2</v>
      </c>
      <c r="D5368" s="2">
        <v>385.92</v>
      </c>
      <c r="E5368" s="34">
        <f t="shared" si="169"/>
        <v>7.1506863615011795E-3</v>
      </c>
      <c r="F5368" s="77"/>
    </row>
    <row r="5369" spans="1:6" x14ac:dyDescent="0.3">
      <c r="A5369" s="1">
        <v>43714.729169999999</v>
      </c>
      <c r="B5369" s="2">
        <v>5603.99</v>
      </c>
      <c r="C5369" s="34">
        <f t="shared" si="168"/>
        <v>1.8986764687478619E-3</v>
      </c>
      <c r="D5369" s="2">
        <v>387.14</v>
      </c>
      <c r="E5369" s="34">
        <f t="shared" si="169"/>
        <v>3.1612769485902525E-3</v>
      </c>
      <c r="F5369" s="77"/>
    </row>
    <row r="5370" spans="1:6" x14ac:dyDescent="0.3">
      <c r="A5370" s="1">
        <v>43717.729169999999</v>
      </c>
      <c r="B5370" s="2">
        <v>5588.95</v>
      </c>
      <c r="C5370" s="34">
        <f t="shared" si="168"/>
        <v>-2.683802076734576E-3</v>
      </c>
      <c r="D5370" s="2">
        <v>386.06</v>
      </c>
      <c r="E5370" s="34">
        <f t="shared" si="169"/>
        <v>-2.7896884847857795E-3</v>
      </c>
      <c r="F5370" s="77"/>
    </row>
    <row r="5371" spans="1:6" x14ac:dyDescent="0.3">
      <c r="A5371" s="1">
        <v>43718.729169999999</v>
      </c>
      <c r="B5371" s="2">
        <v>5593.21</v>
      </c>
      <c r="C5371" s="34">
        <f t="shared" si="168"/>
        <v>7.6221830576406191E-4</v>
      </c>
      <c r="D5371" s="2">
        <v>386.44</v>
      </c>
      <c r="E5371" s="34">
        <f t="shared" si="169"/>
        <v>9.8430295808937807E-4</v>
      </c>
      <c r="F5371" s="77"/>
    </row>
    <row r="5372" spans="1:6" x14ac:dyDescent="0.3">
      <c r="A5372" s="1">
        <v>43719.729169999999</v>
      </c>
      <c r="B5372" s="2">
        <v>5618.06</v>
      </c>
      <c r="C5372" s="34">
        <f t="shared" si="168"/>
        <v>4.442887000488227E-3</v>
      </c>
      <c r="D5372" s="2">
        <v>389.71</v>
      </c>
      <c r="E5372" s="34">
        <f t="shared" si="169"/>
        <v>8.4618569506262897E-3</v>
      </c>
      <c r="F5372" s="77"/>
    </row>
    <row r="5373" spans="1:6" x14ac:dyDescent="0.3">
      <c r="A5373" s="1">
        <v>43720.729169999999</v>
      </c>
      <c r="B5373" s="2">
        <v>5642.86</v>
      </c>
      <c r="C5373" s="34">
        <f t="shared" si="168"/>
        <v>4.4143351975591827E-3</v>
      </c>
      <c r="D5373" s="2">
        <v>390.48</v>
      </c>
      <c r="E5373" s="34">
        <f t="shared" si="169"/>
        <v>1.9758281799286959E-3</v>
      </c>
      <c r="F5373" s="77"/>
    </row>
    <row r="5374" spans="1:6" x14ac:dyDescent="0.3">
      <c r="A5374" s="1">
        <v>43721.729169999999</v>
      </c>
      <c r="B5374" s="2">
        <v>5655.46</v>
      </c>
      <c r="C5374" s="34">
        <f t="shared" si="168"/>
        <v>2.232910261817711E-3</v>
      </c>
      <c r="D5374" s="2">
        <v>391.79</v>
      </c>
      <c r="E5374" s="34">
        <f t="shared" si="169"/>
        <v>3.3548453185823224E-3</v>
      </c>
      <c r="F5374" s="77"/>
    </row>
    <row r="5375" spans="1:6" x14ac:dyDescent="0.3">
      <c r="A5375" s="1">
        <v>43724.729169999999</v>
      </c>
      <c r="B5375" s="2">
        <v>5602.23</v>
      </c>
      <c r="C5375" s="34">
        <f t="shared" si="168"/>
        <v>-9.412143309297627E-3</v>
      </c>
      <c r="D5375" s="2">
        <v>389.53</v>
      </c>
      <c r="E5375" s="34">
        <f t="shared" si="169"/>
        <v>-5.7683963347713307E-3</v>
      </c>
      <c r="F5375" s="77"/>
    </row>
    <row r="5376" spans="1:6" x14ac:dyDescent="0.3">
      <c r="A5376" s="1">
        <v>43725.729169999999</v>
      </c>
      <c r="B5376" s="2">
        <v>5615.51</v>
      </c>
      <c r="C5376" s="34">
        <f t="shared" si="168"/>
        <v>2.3704846105927491E-3</v>
      </c>
      <c r="D5376" s="2">
        <v>389.33</v>
      </c>
      <c r="E5376" s="34">
        <f t="shared" si="169"/>
        <v>-5.1343927296998437E-4</v>
      </c>
      <c r="F5376" s="77"/>
    </row>
    <row r="5377" spans="1:6" x14ac:dyDescent="0.3">
      <c r="A5377" s="1">
        <v>43726.729169999999</v>
      </c>
      <c r="B5377" s="2">
        <v>5620.65</v>
      </c>
      <c r="C5377" s="34">
        <f t="shared" si="168"/>
        <v>9.1532202774091687E-4</v>
      </c>
      <c r="D5377" s="2">
        <v>389.41</v>
      </c>
      <c r="E5377" s="34">
        <f t="shared" si="169"/>
        <v>2.0548121131191976E-4</v>
      </c>
      <c r="F5377" s="77"/>
    </row>
    <row r="5378" spans="1:6" x14ac:dyDescent="0.3">
      <c r="A5378" s="1">
        <v>43727.729169999999</v>
      </c>
      <c r="B5378" s="2">
        <v>5659.08</v>
      </c>
      <c r="C5378" s="34">
        <f t="shared" si="168"/>
        <v>6.8372875023352542E-3</v>
      </c>
      <c r="D5378" s="2">
        <v>391.8</v>
      </c>
      <c r="E5378" s="34">
        <f t="shared" si="169"/>
        <v>6.1374900490485107E-3</v>
      </c>
      <c r="F5378" s="77"/>
    </row>
    <row r="5379" spans="1:6" x14ac:dyDescent="0.3">
      <c r="A5379" s="1">
        <v>43728.729169999999</v>
      </c>
      <c r="B5379" s="2">
        <v>5690.78</v>
      </c>
      <c r="C5379" s="34">
        <f t="shared" si="168"/>
        <v>5.6016172240009876E-3</v>
      </c>
      <c r="D5379" s="2">
        <v>392.95</v>
      </c>
      <c r="E5379" s="34">
        <f t="shared" si="169"/>
        <v>2.9351710056151337E-3</v>
      </c>
      <c r="F5379" s="77"/>
    </row>
    <row r="5380" spans="1:6" x14ac:dyDescent="0.3">
      <c r="A5380" s="1">
        <v>43731.729169999999</v>
      </c>
      <c r="B5380" s="2">
        <v>5630.76</v>
      </c>
      <c r="C5380" s="34">
        <f t="shared" si="168"/>
        <v>-1.0546884609842544E-2</v>
      </c>
      <c r="D5380" s="2">
        <v>389.8</v>
      </c>
      <c r="E5380" s="34">
        <f t="shared" si="169"/>
        <v>-8.0162870594222557E-3</v>
      </c>
      <c r="F5380" s="77"/>
    </row>
    <row r="5381" spans="1:6" x14ac:dyDescent="0.3">
      <c r="A5381" s="1">
        <v>43732.729169999999</v>
      </c>
      <c r="B5381" s="2">
        <v>5628.33</v>
      </c>
      <c r="C5381" s="34">
        <f t="shared" si="168"/>
        <v>-4.3155808452155497E-4</v>
      </c>
      <c r="D5381" s="2">
        <v>389.84</v>
      </c>
      <c r="E5381" s="34">
        <f t="shared" si="169"/>
        <v>1.0261672652633891E-4</v>
      </c>
      <c r="F5381" s="77"/>
    </row>
    <row r="5382" spans="1:6" x14ac:dyDescent="0.3">
      <c r="A5382" s="1">
        <v>43733.729169999999</v>
      </c>
      <c r="B5382" s="2">
        <v>5583.8</v>
      </c>
      <c r="C5382" s="34">
        <f t="shared" si="168"/>
        <v>-7.9117606821206277E-3</v>
      </c>
      <c r="D5382" s="2">
        <v>387.59</v>
      </c>
      <c r="E5382" s="34">
        <f t="shared" si="169"/>
        <v>-5.7715986045556722E-3</v>
      </c>
      <c r="F5382" s="77"/>
    </row>
    <row r="5383" spans="1:6" x14ac:dyDescent="0.3">
      <c r="A5383" s="1">
        <v>43734.729169999999</v>
      </c>
      <c r="B5383" s="2">
        <v>5620.57</v>
      </c>
      <c r="C5383" s="34">
        <f t="shared" si="168"/>
        <v>6.5851212435974471E-3</v>
      </c>
      <c r="D5383" s="2">
        <v>389.95</v>
      </c>
      <c r="E5383" s="34">
        <f t="shared" si="169"/>
        <v>6.088908382569258E-3</v>
      </c>
      <c r="F5383" s="77"/>
    </row>
    <row r="5384" spans="1:6" x14ac:dyDescent="0.3">
      <c r="A5384" s="1">
        <v>43735.729169999999</v>
      </c>
      <c r="B5384" s="2">
        <v>5640.58</v>
      </c>
      <c r="C5384" s="34">
        <f t="shared" si="168"/>
        <v>3.5601371391158487E-3</v>
      </c>
      <c r="D5384" s="2">
        <v>391.79</v>
      </c>
      <c r="E5384" s="34">
        <f t="shared" si="169"/>
        <v>4.7185536607257106E-3</v>
      </c>
      <c r="F5384" s="77"/>
    </row>
    <row r="5385" spans="1:6" x14ac:dyDescent="0.3">
      <c r="A5385" s="1">
        <v>43738.729169999999</v>
      </c>
      <c r="B5385" s="2">
        <v>5677.79</v>
      </c>
      <c r="C5385" s="34">
        <f t="shared" si="168"/>
        <v>6.5968393321254037E-3</v>
      </c>
      <c r="D5385" s="2">
        <v>393.15</v>
      </c>
      <c r="E5385" s="34">
        <f t="shared" si="169"/>
        <v>3.4712473518976328E-3</v>
      </c>
      <c r="F5385" s="77"/>
    </row>
    <row r="5386" spans="1:6" x14ac:dyDescent="0.3">
      <c r="A5386" s="1">
        <v>43739.729169999999</v>
      </c>
      <c r="B5386" s="2">
        <v>5597.63</v>
      </c>
      <c r="C5386" s="34">
        <f t="shared" si="168"/>
        <v>-1.4118169217248289E-2</v>
      </c>
      <c r="D5386" s="2">
        <v>387.99</v>
      </c>
      <c r="E5386" s="34">
        <f t="shared" si="169"/>
        <v>-1.3124761541396301E-2</v>
      </c>
      <c r="F5386" s="77"/>
    </row>
    <row r="5387" spans="1:6" x14ac:dyDescent="0.3">
      <c r="A5387" s="1">
        <v>43740.729169999999</v>
      </c>
      <c r="B5387" s="2">
        <v>5422.77</v>
      </c>
      <c r="C5387" s="34">
        <f t="shared" si="168"/>
        <v>-3.1238220461159427E-2</v>
      </c>
      <c r="D5387" s="2">
        <v>377.52</v>
      </c>
      <c r="E5387" s="34">
        <f t="shared" si="169"/>
        <v>-2.6985231578133484E-2</v>
      </c>
      <c r="F5387" s="77"/>
    </row>
    <row r="5388" spans="1:6" x14ac:dyDescent="0.3">
      <c r="A5388" s="1">
        <v>43742.729169999999</v>
      </c>
      <c r="B5388" s="2">
        <v>5488.32</v>
      </c>
      <c r="C5388" s="34">
        <f>B5388/B5387-1</f>
        <v>1.2087918167283274E-2</v>
      </c>
      <c r="D5388" s="2">
        <v>380.22</v>
      </c>
      <c r="E5388" s="34">
        <f t="shared" si="169"/>
        <v>7.1519389701208969E-3</v>
      </c>
      <c r="F5388" s="77"/>
    </row>
    <row r="5389" spans="1:6" x14ac:dyDescent="0.3">
      <c r="A5389" s="1">
        <v>43745.729169999999</v>
      </c>
      <c r="B5389" s="2">
        <v>5521.61</v>
      </c>
      <c r="C5389" s="34">
        <f t="shared" si="168"/>
        <v>6.0656084193342341E-3</v>
      </c>
      <c r="D5389" s="2">
        <v>382.91</v>
      </c>
      <c r="E5389" s="34">
        <f t="shared" si="169"/>
        <v>7.0748514018199593E-3</v>
      </c>
      <c r="F5389" s="77"/>
    </row>
    <row r="5390" spans="1:6" x14ac:dyDescent="0.3">
      <c r="A5390" s="1">
        <v>43746.729169999999</v>
      </c>
      <c r="B5390" s="2">
        <v>5456.62</v>
      </c>
      <c r="C5390" s="34">
        <f t="shared" si="168"/>
        <v>-1.1770117773620359E-2</v>
      </c>
      <c r="D5390" s="2">
        <v>378.71</v>
      </c>
      <c r="E5390" s="34">
        <f t="shared" si="169"/>
        <v>-1.0968634927267629E-2</v>
      </c>
      <c r="F5390" s="77"/>
    </row>
    <row r="5391" spans="1:6" x14ac:dyDescent="0.3">
      <c r="A5391" s="1">
        <v>43747.729169999999</v>
      </c>
      <c r="B5391" s="2">
        <v>5499.14</v>
      </c>
      <c r="C5391" s="34">
        <f t="shared" si="168"/>
        <v>7.7923696354154082E-3</v>
      </c>
      <c r="D5391" s="2">
        <v>380.3</v>
      </c>
      <c r="E5391" s="34">
        <f t="shared" si="169"/>
        <v>4.1984632040348302E-3</v>
      </c>
      <c r="F5391" s="77"/>
    </row>
    <row r="5392" spans="1:6" x14ac:dyDescent="0.3">
      <c r="A5392" s="1">
        <v>43748.729169999999</v>
      </c>
      <c r="B5392" s="2">
        <v>5569.05</v>
      </c>
      <c r="C5392" s="34">
        <f t="shared" si="168"/>
        <v>1.27128969257011E-2</v>
      </c>
      <c r="D5392" s="2">
        <v>382.76</v>
      </c>
      <c r="E5392" s="34">
        <f t="shared" si="169"/>
        <v>6.4685774388639761E-3</v>
      </c>
      <c r="F5392" s="77"/>
    </row>
    <row r="5393" spans="1:6" x14ac:dyDescent="0.3">
      <c r="A5393" s="1">
        <v>43749.729169999999</v>
      </c>
      <c r="B5393" s="2">
        <v>5665.48</v>
      </c>
      <c r="C5393" s="34">
        <f t="shared" si="168"/>
        <v>1.7315341036622023E-2</v>
      </c>
      <c r="D5393" s="2">
        <v>391.61</v>
      </c>
      <c r="E5393" s="34">
        <f t="shared" si="169"/>
        <v>2.3121538300763023E-2</v>
      </c>
      <c r="F5393" s="77"/>
    </row>
    <row r="5394" spans="1:6" x14ac:dyDescent="0.3">
      <c r="A5394" s="1">
        <v>43752.729169999999</v>
      </c>
      <c r="B5394" s="2">
        <v>5643.08</v>
      </c>
      <c r="C5394" s="34">
        <f t="shared" si="168"/>
        <v>-3.9537691422438792E-3</v>
      </c>
      <c r="D5394" s="2">
        <v>389.69</v>
      </c>
      <c r="E5394" s="34">
        <f t="shared" si="169"/>
        <v>-4.9028370062051962E-3</v>
      </c>
      <c r="F5394" s="77"/>
    </row>
    <row r="5395" spans="1:6" x14ac:dyDescent="0.3">
      <c r="A5395" s="1">
        <v>43753.729169999999</v>
      </c>
      <c r="B5395" s="2">
        <v>5702.05</v>
      </c>
      <c r="C5395" s="34">
        <f t="shared" si="168"/>
        <v>1.0449967039276364E-2</v>
      </c>
      <c r="D5395" s="2">
        <v>394.02</v>
      </c>
      <c r="E5395" s="34">
        <f t="shared" si="169"/>
        <v>1.1111396238035365E-2</v>
      </c>
      <c r="F5395" s="77"/>
    </row>
    <row r="5396" spans="1:6" x14ac:dyDescent="0.3">
      <c r="A5396" s="1">
        <v>43754.729169999999</v>
      </c>
      <c r="B5396" s="2">
        <v>5696.9</v>
      </c>
      <c r="C5396" s="34">
        <f t="shared" si="168"/>
        <v>-9.0318394261723611E-4</v>
      </c>
      <c r="D5396" s="2">
        <v>393.46</v>
      </c>
      <c r="E5396" s="34">
        <f t="shared" si="169"/>
        <v>-1.4212476524034789E-3</v>
      </c>
      <c r="F5396" s="77"/>
    </row>
    <row r="5397" spans="1:6" x14ac:dyDescent="0.3">
      <c r="A5397" s="1">
        <v>43755.729169999999</v>
      </c>
      <c r="B5397" s="2">
        <v>5673.07</v>
      </c>
      <c r="C5397" s="34">
        <f t="shared" si="168"/>
        <v>-4.1829767066299262E-3</v>
      </c>
      <c r="D5397" s="2">
        <v>393.08</v>
      </c>
      <c r="E5397" s="34">
        <f t="shared" si="169"/>
        <v>-9.657906775784042E-4</v>
      </c>
      <c r="F5397" s="77"/>
    </row>
    <row r="5398" spans="1:6" x14ac:dyDescent="0.3">
      <c r="A5398" s="1">
        <v>43756.729169999999</v>
      </c>
      <c r="B5398" s="2">
        <v>5636.25</v>
      </c>
      <c r="C5398" s="34">
        <f t="shared" si="168"/>
        <v>-6.4903130051277014E-3</v>
      </c>
      <c r="D5398" s="2">
        <v>391.84</v>
      </c>
      <c r="E5398" s="34">
        <f t="shared" si="169"/>
        <v>-3.154574132492094E-3</v>
      </c>
      <c r="F5398" s="77"/>
    </row>
    <row r="5399" spans="1:6" x14ac:dyDescent="0.3">
      <c r="A5399" s="1">
        <v>43759.729169999999</v>
      </c>
      <c r="B5399" s="2">
        <v>5648.35</v>
      </c>
      <c r="C5399" s="34">
        <f t="shared" si="168"/>
        <v>2.1468174761589687E-3</v>
      </c>
      <c r="D5399" s="2">
        <v>394.22</v>
      </c>
      <c r="E5399" s="34">
        <f t="shared" si="169"/>
        <v>6.073907717435878E-3</v>
      </c>
      <c r="F5399" s="77"/>
    </row>
    <row r="5400" spans="1:6" x14ac:dyDescent="0.3">
      <c r="A5400" s="1">
        <v>43760.729169999999</v>
      </c>
      <c r="B5400" s="2">
        <v>5657.69</v>
      </c>
      <c r="C5400" s="34">
        <f t="shared" si="168"/>
        <v>1.653580249099118E-3</v>
      </c>
      <c r="D5400" s="2">
        <v>394.59</v>
      </c>
      <c r="E5400" s="34">
        <f t="shared" si="169"/>
        <v>9.3856222413868373E-4</v>
      </c>
      <c r="F5400" s="77"/>
    </row>
    <row r="5401" spans="1:6" x14ac:dyDescent="0.3">
      <c r="A5401" s="1">
        <v>43761.729169999999</v>
      </c>
      <c r="B5401" s="2">
        <v>5653.44</v>
      </c>
      <c r="C5401" s="34">
        <f t="shared" si="168"/>
        <v>-7.5118997329293169E-4</v>
      </c>
      <c r="D5401" s="2">
        <v>395.03</v>
      </c>
      <c r="E5401" s="34">
        <f t="shared" si="169"/>
        <v>1.115081476976032E-3</v>
      </c>
      <c r="F5401" s="77"/>
    </row>
    <row r="5402" spans="1:6" x14ac:dyDescent="0.3">
      <c r="A5402" s="1">
        <v>43762.729169999999</v>
      </c>
      <c r="B5402" s="2">
        <v>5684.33</v>
      </c>
      <c r="C5402" s="34">
        <f t="shared" si="168"/>
        <v>5.4639299258505414E-3</v>
      </c>
      <c r="D5402" s="2">
        <v>397.37</v>
      </c>
      <c r="E5402" s="34">
        <f t="shared" si="169"/>
        <v>5.9236007391845202E-3</v>
      </c>
      <c r="F5402" s="77"/>
    </row>
    <row r="5403" spans="1:6" x14ac:dyDescent="0.3">
      <c r="A5403" s="1">
        <v>43763.729169999999</v>
      </c>
      <c r="B5403" s="2">
        <v>5722.15</v>
      </c>
      <c r="C5403" s="34">
        <f t="shared" si="168"/>
        <v>6.65337867435567E-3</v>
      </c>
      <c r="D5403" s="2">
        <v>398.01</v>
      </c>
      <c r="E5403" s="34">
        <f t="shared" si="169"/>
        <v>1.6105896267961661E-3</v>
      </c>
      <c r="F5403" s="77"/>
    </row>
    <row r="5404" spans="1:6" x14ac:dyDescent="0.3">
      <c r="A5404" s="1">
        <v>43766.729169999999</v>
      </c>
      <c r="B5404" s="2">
        <v>5730.57</v>
      </c>
      <c r="C5404" s="34">
        <f t="shared" si="168"/>
        <v>1.4714748826927249E-3</v>
      </c>
      <c r="D5404" s="2">
        <v>398.99</v>
      </c>
      <c r="E5404" s="34">
        <f t="shared" si="169"/>
        <v>2.4622496922188652E-3</v>
      </c>
      <c r="F5404" s="77"/>
    </row>
    <row r="5405" spans="1:6" x14ac:dyDescent="0.3">
      <c r="A5405" s="1">
        <v>43767.729169999999</v>
      </c>
      <c r="B5405" s="2">
        <v>5740.14</v>
      </c>
      <c r="C5405" s="34">
        <f t="shared" si="168"/>
        <v>1.6699909433093296E-3</v>
      </c>
      <c r="D5405" s="2">
        <v>398.37</v>
      </c>
      <c r="E5405" s="34">
        <f t="shared" si="169"/>
        <v>-1.5539236572345017E-3</v>
      </c>
      <c r="F5405" s="77"/>
    </row>
    <row r="5406" spans="1:6" x14ac:dyDescent="0.3">
      <c r="A5406" s="1">
        <v>43768.729169999999</v>
      </c>
      <c r="B5406" s="2">
        <v>5765.87</v>
      </c>
      <c r="C5406" s="34">
        <f t="shared" si="168"/>
        <v>4.4824690686986468E-3</v>
      </c>
      <c r="D5406" s="2">
        <v>398.7</v>
      </c>
      <c r="E5406" s="34">
        <f t="shared" si="169"/>
        <v>8.2837563069504405E-4</v>
      </c>
      <c r="F5406" s="77"/>
    </row>
    <row r="5407" spans="1:6" x14ac:dyDescent="0.3">
      <c r="A5407" s="1">
        <v>43769.729169999999</v>
      </c>
      <c r="B5407" s="2">
        <v>5729.86</v>
      </c>
      <c r="C5407" s="34">
        <f t="shared" si="168"/>
        <v>-6.2453714703939456E-3</v>
      </c>
      <c r="D5407" s="2">
        <v>396.75</v>
      </c>
      <c r="E5407" s="34">
        <f t="shared" si="169"/>
        <v>-4.8908954100826962E-3</v>
      </c>
      <c r="F5407" s="77"/>
    </row>
    <row r="5408" spans="1:6" x14ac:dyDescent="0.3">
      <c r="A5408" s="1">
        <v>43770.729169999999</v>
      </c>
      <c r="B5408" s="2">
        <v>5761.89</v>
      </c>
      <c r="C5408" s="34">
        <f t="shared" si="168"/>
        <v>5.590014415710165E-3</v>
      </c>
      <c r="D5408" s="2">
        <v>399.43</v>
      </c>
      <c r="E5408" s="34">
        <f t="shared" si="169"/>
        <v>6.7548834278512437E-3</v>
      </c>
      <c r="F5408" s="77"/>
    </row>
    <row r="5409" spans="1:6" x14ac:dyDescent="0.3">
      <c r="A5409" s="1">
        <v>43773.729169999999</v>
      </c>
      <c r="B5409" s="2">
        <v>5824.3</v>
      </c>
      <c r="C5409" s="34">
        <f t="shared" si="168"/>
        <v>1.0831515353469046E-2</v>
      </c>
      <c r="D5409" s="2">
        <v>403.41</v>
      </c>
      <c r="E5409" s="34">
        <f t="shared" si="169"/>
        <v>9.9641989835514977E-3</v>
      </c>
      <c r="F5409" s="77"/>
    </row>
    <row r="5410" spans="1:6" x14ac:dyDescent="0.3">
      <c r="A5410" s="1">
        <v>43774.729169999999</v>
      </c>
      <c r="B5410" s="2">
        <v>5846.89</v>
      </c>
      <c r="C5410" s="34">
        <f t="shared" si="168"/>
        <v>3.8785776831551377E-3</v>
      </c>
      <c r="D5410" s="2">
        <v>404.23</v>
      </c>
      <c r="E5410" s="34">
        <f t="shared" si="169"/>
        <v>2.0326714756699893E-3</v>
      </c>
      <c r="F5410" s="77"/>
    </row>
    <row r="5411" spans="1:6" x14ac:dyDescent="0.3">
      <c r="A5411" s="1">
        <v>43775.729169999999</v>
      </c>
      <c r="B5411" s="2">
        <v>5866.74</v>
      </c>
      <c r="C5411" s="34">
        <f t="shared" si="168"/>
        <v>3.3949672389936847E-3</v>
      </c>
      <c r="D5411" s="2">
        <v>405.07</v>
      </c>
      <c r="E5411" s="34">
        <f t="shared" si="169"/>
        <v>2.0780248868217388E-3</v>
      </c>
      <c r="F5411" s="77"/>
    </row>
    <row r="5412" spans="1:6" x14ac:dyDescent="0.3">
      <c r="A5412" s="1">
        <v>43776.729169999999</v>
      </c>
      <c r="B5412" s="2">
        <v>5890.99</v>
      </c>
      <c r="C5412" s="34">
        <f t="shared" si="168"/>
        <v>4.1334710588845081E-3</v>
      </c>
      <c r="D5412" s="2">
        <v>406.56</v>
      </c>
      <c r="E5412" s="34">
        <f t="shared" si="169"/>
        <v>3.678376576887965E-3</v>
      </c>
      <c r="F5412" s="77"/>
    </row>
    <row r="5413" spans="1:6" x14ac:dyDescent="0.3">
      <c r="A5413" s="1">
        <v>43777.729169999999</v>
      </c>
      <c r="B5413" s="2">
        <v>5889.7</v>
      </c>
      <c r="C5413" s="34">
        <f t="shared" si="168"/>
        <v>-2.1897847390672798E-4</v>
      </c>
      <c r="D5413" s="2">
        <v>405.42</v>
      </c>
      <c r="E5413" s="34">
        <f t="shared" si="169"/>
        <v>-2.8040141676505259E-3</v>
      </c>
      <c r="F5413" s="77"/>
    </row>
    <row r="5414" spans="1:6" x14ac:dyDescent="0.3">
      <c r="A5414" s="1">
        <v>43780.729169999999</v>
      </c>
      <c r="B5414" s="2">
        <v>5893.82</v>
      </c>
      <c r="C5414" s="34">
        <f t="shared" si="168"/>
        <v>6.9952629166158964E-4</v>
      </c>
      <c r="D5414" s="2">
        <v>405.34</v>
      </c>
      <c r="E5414" s="34">
        <f t="shared" si="169"/>
        <v>-1.9732622958912316E-4</v>
      </c>
      <c r="F5414" s="77"/>
    </row>
    <row r="5415" spans="1:6" x14ac:dyDescent="0.3">
      <c r="A5415" s="1">
        <v>43781.729169999999</v>
      </c>
      <c r="B5415" s="2">
        <v>5919.75</v>
      </c>
      <c r="C5415" s="34">
        <f t="shared" si="168"/>
        <v>4.3995235687550593E-3</v>
      </c>
      <c r="D5415" s="2">
        <v>406.9</v>
      </c>
      <c r="E5415" s="34">
        <f t="shared" si="169"/>
        <v>3.8486209108403724E-3</v>
      </c>
      <c r="F5415" s="77"/>
    </row>
    <row r="5416" spans="1:6" x14ac:dyDescent="0.3">
      <c r="A5416" s="1">
        <v>43782.729169999999</v>
      </c>
      <c r="B5416" s="2">
        <v>5907.09</v>
      </c>
      <c r="C5416" s="34">
        <f t="shared" si="168"/>
        <v>-2.138603826175034E-3</v>
      </c>
      <c r="D5416" s="2">
        <v>405.86</v>
      </c>
      <c r="E5416" s="34">
        <f t="shared" si="169"/>
        <v>-2.5559105431308682E-3</v>
      </c>
      <c r="F5416" s="77"/>
    </row>
    <row r="5417" spans="1:6" x14ac:dyDescent="0.3">
      <c r="A5417" s="1">
        <v>43783.729169999999</v>
      </c>
      <c r="B5417" s="2">
        <v>5901.08</v>
      </c>
      <c r="C5417" s="34">
        <f t="shared" si="168"/>
        <v>-1.0174214376283963E-3</v>
      </c>
      <c r="D5417" s="2">
        <v>404.41</v>
      </c>
      <c r="E5417" s="34">
        <f t="shared" si="169"/>
        <v>-3.5726605233331599E-3</v>
      </c>
      <c r="F5417" s="77"/>
    </row>
    <row r="5418" spans="1:6" x14ac:dyDescent="0.3">
      <c r="A5418" s="1">
        <v>43784.729169999999</v>
      </c>
      <c r="B5418" s="2">
        <v>5939.27</v>
      </c>
      <c r="C5418" s="34">
        <f t="shared" si="168"/>
        <v>6.4716967063656039E-3</v>
      </c>
      <c r="D5418" s="2">
        <v>406.04</v>
      </c>
      <c r="E5418" s="34">
        <f t="shared" si="169"/>
        <v>4.0305630424568584E-3</v>
      </c>
      <c r="F5418" s="77"/>
    </row>
    <row r="5419" spans="1:6" x14ac:dyDescent="0.3">
      <c r="A5419" s="1">
        <v>43787.729169999999</v>
      </c>
      <c r="B5419" s="2">
        <v>5929.79</v>
      </c>
      <c r="C5419" s="34">
        <f t="shared" si="168"/>
        <v>-1.5961557565156159E-3</v>
      </c>
      <c r="D5419" s="2">
        <v>405.99</v>
      </c>
      <c r="E5419" s="34">
        <f t="shared" si="169"/>
        <v>-1.2314057728302075E-4</v>
      </c>
      <c r="F5419" s="77"/>
    </row>
    <row r="5420" spans="1:6" x14ac:dyDescent="0.3">
      <c r="A5420" s="1">
        <v>43788.729169999999</v>
      </c>
      <c r="B5420" s="2">
        <v>5909.05</v>
      </c>
      <c r="C5420" s="34">
        <f t="shared" si="168"/>
        <v>-3.49759434988417E-3</v>
      </c>
      <c r="D5420" s="2">
        <v>405.5</v>
      </c>
      <c r="E5420" s="34">
        <f t="shared" si="169"/>
        <v>-1.2069262789724533E-3</v>
      </c>
      <c r="F5420" s="77"/>
    </row>
    <row r="5421" spans="1:6" x14ac:dyDescent="0.3">
      <c r="A5421" s="1">
        <v>43789.729169999999</v>
      </c>
      <c r="B5421" s="2">
        <v>5894.03</v>
      </c>
      <c r="C5421" s="34">
        <f t="shared" si="168"/>
        <v>-2.5418637513645592E-3</v>
      </c>
      <c r="D5421" s="2">
        <v>403.82</v>
      </c>
      <c r="E5421" s="34">
        <f t="shared" si="169"/>
        <v>-4.143033292231868E-3</v>
      </c>
      <c r="F5421" s="77"/>
    </row>
    <row r="5422" spans="1:6" x14ac:dyDescent="0.3">
      <c r="A5422" s="1">
        <v>43790.729169999999</v>
      </c>
      <c r="B5422" s="2">
        <v>5881.21</v>
      </c>
      <c r="C5422" s="34">
        <f t="shared" ref="C5422:C5483" si="170">B5422/B5421-1</f>
        <v>-2.1750822442369033E-3</v>
      </c>
      <c r="D5422" s="2">
        <v>402.22</v>
      </c>
      <c r="E5422" s="34">
        <f t="shared" si="169"/>
        <v>-3.9621613590212768E-3</v>
      </c>
      <c r="F5422" s="77"/>
    </row>
    <row r="5423" spans="1:6" x14ac:dyDescent="0.3">
      <c r="A5423" s="1">
        <v>43791.729169999999</v>
      </c>
      <c r="B5423" s="2">
        <v>5893.13</v>
      </c>
      <c r="C5423" s="34">
        <f t="shared" si="170"/>
        <v>2.026793806036542E-3</v>
      </c>
      <c r="D5423" s="2">
        <v>403.98</v>
      </c>
      <c r="E5423" s="34">
        <f t="shared" si="169"/>
        <v>4.3757147829546206E-3</v>
      </c>
      <c r="F5423" s="77"/>
    </row>
    <row r="5424" spans="1:6" x14ac:dyDescent="0.3">
      <c r="A5424" s="1">
        <v>43794.729169999999</v>
      </c>
      <c r="B5424" s="2">
        <v>5924.86</v>
      </c>
      <c r="C5424" s="34">
        <f t="shared" si="170"/>
        <v>5.3842355420632426E-3</v>
      </c>
      <c r="D5424" s="2">
        <v>408.09</v>
      </c>
      <c r="E5424" s="34">
        <f t="shared" ref="E5424:E5487" si="171">D5424/D5423-1</f>
        <v>1.0173770978761265E-2</v>
      </c>
      <c r="F5424" s="77"/>
    </row>
    <row r="5425" spans="1:6" x14ac:dyDescent="0.3">
      <c r="A5425" s="1">
        <v>43795.729169999999</v>
      </c>
      <c r="B5425" s="2">
        <v>5929.62</v>
      </c>
      <c r="C5425" s="34">
        <f t="shared" si="170"/>
        <v>8.0339451058764055E-4</v>
      </c>
      <c r="D5425" s="2">
        <v>408.49</v>
      </c>
      <c r="E5425" s="34">
        <f t="shared" si="171"/>
        <v>9.80175941581507E-4</v>
      </c>
      <c r="F5425" s="77"/>
    </row>
    <row r="5426" spans="1:6" x14ac:dyDescent="0.3">
      <c r="A5426" s="1">
        <v>43796.729169999999</v>
      </c>
      <c r="B5426" s="2">
        <v>5926.84</v>
      </c>
      <c r="C5426" s="34">
        <f t="shared" si="170"/>
        <v>-4.688327413897575E-4</v>
      </c>
      <c r="D5426" s="2">
        <v>409.81</v>
      </c>
      <c r="E5426" s="34">
        <f t="shared" si="171"/>
        <v>3.2314132536903628E-3</v>
      </c>
      <c r="F5426" s="77"/>
    </row>
    <row r="5427" spans="1:6" x14ac:dyDescent="0.3">
      <c r="A5427" s="1">
        <v>43797.729169999999</v>
      </c>
      <c r="B5427" s="2">
        <v>5912.72</v>
      </c>
      <c r="C5427" s="34">
        <f t="shared" si="170"/>
        <v>-2.3823825174966728E-3</v>
      </c>
      <c r="D5427" s="2">
        <v>409.25</v>
      </c>
      <c r="E5427" s="34">
        <f t="shared" si="171"/>
        <v>-1.3664869085674436E-3</v>
      </c>
      <c r="F5427" s="77"/>
    </row>
    <row r="5428" spans="1:6" x14ac:dyDescent="0.3">
      <c r="A5428" s="1">
        <v>43798.729169999999</v>
      </c>
      <c r="B5428" s="2">
        <v>5905.17</v>
      </c>
      <c r="C5428" s="34">
        <f t="shared" si="170"/>
        <v>-1.2769080896778418E-3</v>
      </c>
      <c r="D5428" s="2">
        <v>407.43</v>
      </c>
      <c r="E5428" s="34">
        <f t="shared" si="171"/>
        <v>-4.4471594379963397E-3</v>
      </c>
      <c r="F5428" s="77"/>
    </row>
    <row r="5429" spans="1:6" x14ac:dyDescent="0.3">
      <c r="A5429" s="1">
        <v>43801.729169999999</v>
      </c>
      <c r="B5429" s="2">
        <v>5786.74</v>
      </c>
      <c r="C5429" s="34">
        <f t="shared" si="170"/>
        <v>-2.0055307467862993E-2</v>
      </c>
      <c r="D5429" s="2">
        <v>401.01</v>
      </c>
      <c r="E5429" s="34">
        <f t="shared" si="171"/>
        <v>-1.5757308003828907E-2</v>
      </c>
      <c r="F5429" s="77"/>
    </row>
    <row r="5430" spans="1:6" x14ac:dyDescent="0.3">
      <c r="A5430" s="1">
        <v>43802.729169999999</v>
      </c>
      <c r="B5430" s="2">
        <v>5727.22</v>
      </c>
      <c r="C5430" s="34">
        <f t="shared" si="170"/>
        <v>-1.0285583938452358E-2</v>
      </c>
      <c r="D5430" s="2">
        <v>398.48</v>
      </c>
      <c r="E5430" s="34">
        <f t="shared" si="171"/>
        <v>-6.3090695992618073E-3</v>
      </c>
      <c r="F5430" s="77"/>
    </row>
    <row r="5431" spans="1:6" x14ac:dyDescent="0.3">
      <c r="A5431" s="1">
        <v>43803.729169999999</v>
      </c>
      <c r="B5431" s="2">
        <v>5799.68</v>
      </c>
      <c r="C5431" s="34">
        <f t="shared" si="170"/>
        <v>1.2651862509210465E-2</v>
      </c>
      <c r="D5431" s="2">
        <v>403.19</v>
      </c>
      <c r="E5431" s="34">
        <f t="shared" si="171"/>
        <v>1.1819915679582405E-2</v>
      </c>
      <c r="F5431" s="77"/>
    </row>
    <row r="5432" spans="1:6" x14ac:dyDescent="0.3">
      <c r="A5432" s="1">
        <v>43804.729169999999</v>
      </c>
      <c r="B5432" s="2">
        <v>5801.55</v>
      </c>
      <c r="C5432" s="34">
        <f t="shared" si="170"/>
        <v>3.2243158243216996E-4</v>
      </c>
      <c r="D5432" s="2">
        <v>402.66</v>
      </c>
      <c r="E5432" s="34">
        <f t="shared" si="171"/>
        <v>-1.3145167290854465E-3</v>
      </c>
      <c r="F5432" s="77"/>
    </row>
    <row r="5433" spans="1:6" x14ac:dyDescent="0.3">
      <c r="A5433" s="1">
        <v>43805.729169999999</v>
      </c>
      <c r="B5433" s="2">
        <v>5871.91</v>
      </c>
      <c r="C5433" s="34">
        <f t="shared" si="170"/>
        <v>1.2127793434513201E-2</v>
      </c>
      <c r="D5433" s="2">
        <v>407.35</v>
      </c>
      <c r="E5433" s="34">
        <f t="shared" si="171"/>
        <v>1.1647543833507079E-2</v>
      </c>
      <c r="F5433" s="77"/>
    </row>
    <row r="5434" spans="1:6" x14ac:dyDescent="0.3">
      <c r="A5434" s="1">
        <v>43808.729169999999</v>
      </c>
      <c r="B5434" s="2">
        <v>5837.25</v>
      </c>
      <c r="C5434" s="34">
        <f t="shared" si="170"/>
        <v>-5.9026790260749973E-3</v>
      </c>
      <c r="D5434" s="2">
        <v>406.39</v>
      </c>
      <c r="E5434" s="34">
        <f t="shared" si="171"/>
        <v>-2.3566957162146629E-3</v>
      </c>
      <c r="F5434" s="77"/>
    </row>
    <row r="5435" spans="1:6" x14ac:dyDescent="0.3">
      <c r="A5435" s="1">
        <v>43809.729169999999</v>
      </c>
      <c r="B5435" s="2">
        <v>5848.03</v>
      </c>
      <c r="C5435" s="34">
        <f t="shared" si="170"/>
        <v>1.846760032549577E-3</v>
      </c>
      <c r="D5435" s="2">
        <v>405.34</v>
      </c>
      <c r="E5435" s="34">
        <f t="shared" si="171"/>
        <v>-2.5837249932331163E-3</v>
      </c>
      <c r="F5435" s="77"/>
    </row>
    <row r="5436" spans="1:6" x14ac:dyDescent="0.3">
      <c r="A5436" s="1">
        <v>43810.729169999999</v>
      </c>
      <c r="B5436" s="2">
        <v>5860.88</v>
      </c>
      <c r="C5436" s="34">
        <f t="shared" si="170"/>
        <v>2.1973211491734812E-3</v>
      </c>
      <c r="D5436" s="2">
        <v>406.22</v>
      </c>
      <c r="E5436" s="34">
        <f t="shared" si="171"/>
        <v>2.1710169240638511E-3</v>
      </c>
      <c r="F5436" s="77"/>
    </row>
    <row r="5437" spans="1:6" x14ac:dyDescent="0.3">
      <c r="A5437" s="1">
        <v>43811.729169999999</v>
      </c>
      <c r="B5437" s="2">
        <v>5884.26</v>
      </c>
      <c r="C5437" s="34">
        <f t="shared" si="170"/>
        <v>3.9891620371002023E-3</v>
      </c>
      <c r="D5437" s="2">
        <v>407.58</v>
      </c>
      <c r="E5437" s="34">
        <f t="shared" si="171"/>
        <v>3.3479395401505574E-3</v>
      </c>
      <c r="F5437" s="77"/>
    </row>
    <row r="5438" spans="1:6" x14ac:dyDescent="0.3">
      <c r="A5438" s="1">
        <v>43812.729169999999</v>
      </c>
      <c r="B5438" s="2">
        <v>5919.02</v>
      </c>
      <c r="C5438" s="34">
        <f t="shared" si="170"/>
        <v>5.9072848582490955E-3</v>
      </c>
      <c r="D5438" s="2">
        <v>412.02</v>
      </c>
      <c r="E5438" s="34">
        <f t="shared" si="171"/>
        <v>1.0893566907110186E-2</v>
      </c>
      <c r="F5438" s="77"/>
    </row>
    <row r="5439" spans="1:6" x14ac:dyDescent="0.3">
      <c r="A5439" s="1">
        <v>43815.729169999999</v>
      </c>
      <c r="B5439" s="2">
        <v>5991.66</v>
      </c>
      <c r="C5439" s="34">
        <f t="shared" si="170"/>
        <v>1.2272301833749388E-2</v>
      </c>
      <c r="D5439" s="2">
        <v>417.75</v>
      </c>
      <c r="E5439" s="34">
        <f t="shared" si="171"/>
        <v>1.3907091888743395E-2</v>
      </c>
      <c r="F5439" s="77"/>
    </row>
    <row r="5440" spans="1:6" x14ac:dyDescent="0.3">
      <c r="A5440" s="1">
        <v>43816.729169999999</v>
      </c>
      <c r="B5440" s="2">
        <v>5968.26</v>
      </c>
      <c r="C5440" s="34">
        <f t="shared" si="170"/>
        <v>-3.9054285456784354E-3</v>
      </c>
      <c r="D5440" s="2">
        <v>414.92</v>
      </c>
      <c r="E5440" s="34">
        <f t="shared" si="171"/>
        <v>-6.7743865948532989E-3</v>
      </c>
      <c r="F5440" s="77"/>
    </row>
    <row r="5441" spans="1:6" x14ac:dyDescent="0.3">
      <c r="A5441" s="1">
        <v>43817.729169999999</v>
      </c>
      <c r="B5441" s="2">
        <v>5959.6</v>
      </c>
      <c r="C5441" s="34">
        <f t="shared" si="170"/>
        <v>-1.4510091718523688E-3</v>
      </c>
      <c r="D5441" s="2">
        <v>414.38</v>
      </c>
      <c r="E5441" s="34">
        <f t="shared" si="171"/>
        <v>-1.3014557023041107E-3</v>
      </c>
      <c r="F5441" s="77"/>
    </row>
    <row r="5442" spans="1:6" x14ac:dyDescent="0.3">
      <c r="A5442" s="1">
        <v>43818.729169999999</v>
      </c>
      <c r="B5442" s="2">
        <v>5972.28</v>
      </c>
      <c r="C5442" s="34">
        <f t="shared" si="170"/>
        <v>2.1276595744679216E-3</v>
      </c>
      <c r="D5442" s="2">
        <v>415.07</v>
      </c>
      <c r="E5442" s="34">
        <f t="shared" si="171"/>
        <v>1.6651382788743785E-3</v>
      </c>
      <c r="F5442" s="77"/>
    </row>
    <row r="5443" spans="1:6" x14ac:dyDescent="0.3">
      <c r="A5443" s="1">
        <v>43819.729169999999</v>
      </c>
      <c r="B5443" s="2">
        <v>6021.53</v>
      </c>
      <c r="C5443" s="34">
        <f t="shared" si="170"/>
        <v>8.2464318484731791E-3</v>
      </c>
      <c r="D5443" s="2">
        <v>418.4</v>
      </c>
      <c r="E5443" s="34">
        <f t="shared" si="171"/>
        <v>8.0227431517574388E-3</v>
      </c>
      <c r="F5443" s="77"/>
    </row>
    <row r="5444" spans="1:6" x14ac:dyDescent="0.3">
      <c r="A5444" s="1">
        <v>43822.729169999999</v>
      </c>
      <c r="B5444" s="2">
        <v>6029.37</v>
      </c>
      <c r="C5444" s="34">
        <f t="shared" si="170"/>
        <v>1.3019946757717449E-3</v>
      </c>
      <c r="D5444" s="2">
        <v>418.27</v>
      </c>
      <c r="E5444" s="34">
        <f t="shared" si="171"/>
        <v>-3.1070745697892033E-4</v>
      </c>
      <c r="F5444" s="77"/>
    </row>
    <row r="5445" spans="1:6" x14ac:dyDescent="0.3">
      <c r="A5445" s="1">
        <v>43826.729169999999</v>
      </c>
      <c r="B5445" s="2">
        <v>6037.39</v>
      </c>
      <c r="C5445" s="34">
        <f>B5445/B5444-1</f>
        <v>1.3301555552238664E-3</v>
      </c>
      <c r="D5445" s="2">
        <v>419.74</v>
      </c>
      <c r="E5445" s="34">
        <f t="shared" si="171"/>
        <v>3.5144762952161734E-3</v>
      </c>
      <c r="F5445" s="77"/>
    </row>
    <row r="5446" spans="1:6" x14ac:dyDescent="0.3">
      <c r="A5446" s="1">
        <v>43829.729169999999</v>
      </c>
      <c r="B5446" s="2">
        <v>5982.22</v>
      </c>
      <c r="C5446" s="34">
        <f t="shared" si="170"/>
        <v>-9.138054689195152E-3</v>
      </c>
      <c r="D5446" s="2">
        <v>416.17</v>
      </c>
      <c r="E5446" s="34">
        <f t="shared" si="171"/>
        <v>-8.5052651641491783E-3</v>
      </c>
      <c r="F5446" s="77"/>
    </row>
    <row r="5447" spans="1:6" x14ac:dyDescent="0.3">
      <c r="A5447" s="1">
        <v>43832.729169999999</v>
      </c>
      <c r="B5447" s="2">
        <v>6041.5</v>
      </c>
      <c r="C5447" s="34">
        <f>B5447/B5446-1</f>
        <v>9.9093647508783356E-3</v>
      </c>
      <c r="D5447" s="2">
        <v>419.72</v>
      </c>
      <c r="E5447" s="34">
        <f t="shared" si="171"/>
        <v>8.5301679602085567E-3</v>
      </c>
      <c r="F5447" s="77"/>
    </row>
    <row r="5448" spans="1:6" x14ac:dyDescent="0.3">
      <c r="A5448" s="1">
        <v>43833.729169999999</v>
      </c>
      <c r="B5448" s="2">
        <v>6044.16</v>
      </c>
      <c r="C5448" s="34">
        <f t="shared" si="170"/>
        <v>4.4028800794504441E-4</v>
      </c>
      <c r="D5448" s="2">
        <v>418.33</v>
      </c>
      <c r="E5448" s="34">
        <f t="shared" si="171"/>
        <v>-3.3117316306109368E-3</v>
      </c>
      <c r="F5448" s="77"/>
    </row>
    <row r="5449" spans="1:6" x14ac:dyDescent="0.3">
      <c r="A5449" s="1">
        <v>43836.729169999999</v>
      </c>
      <c r="B5449" s="2">
        <v>6013.59</v>
      </c>
      <c r="C5449" s="34">
        <f t="shared" si="170"/>
        <v>-5.0577747776365811E-3</v>
      </c>
      <c r="D5449" s="2">
        <v>416.63</v>
      </c>
      <c r="E5449" s="34">
        <f t="shared" si="171"/>
        <v>-4.0637774006166971E-3</v>
      </c>
      <c r="F5449" s="77"/>
    </row>
    <row r="5450" spans="1:6" x14ac:dyDescent="0.3">
      <c r="A5450" s="1">
        <v>43837.729169999999</v>
      </c>
      <c r="B5450" s="2">
        <v>6012.35</v>
      </c>
      <c r="C5450" s="34">
        <f t="shared" si="170"/>
        <v>-2.0619962451706719E-4</v>
      </c>
      <c r="D5450" s="2">
        <v>417.67</v>
      </c>
      <c r="E5450" s="34">
        <f t="shared" si="171"/>
        <v>2.4962196673308235E-3</v>
      </c>
      <c r="F5450" s="77"/>
    </row>
    <row r="5451" spans="1:6" x14ac:dyDescent="0.3">
      <c r="A5451" s="1">
        <v>43838.729169999999</v>
      </c>
      <c r="B5451" s="2">
        <v>6031</v>
      </c>
      <c r="C5451" s="34">
        <f t="shared" si="170"/>
        <v>3.1019484893592963E-3</v>
      </c>
      <c r="D5451" s="2">
        <v>418.36</v>
      </c>
      <c r="E5451" s="34">
        <f t="shared" si="171"/>
        <v>1.6520219311897399E-3</v>
      </c>
      <c r="F5451" s="77"/>
    </row>
    <row r="5452" spans="1:6" x14ac:dyDescent="0.3">
      <c r="A5452" s="1">
        <v>43839.729169999999</v>
      </c>
      <c r="B5452" s="2">
        <v>6042.55</v>
      </c>
      <c r="C5452" s="34">
        <f t="shared" si="170"/>
        <v>1.9151052893384701E-3</v>
      </c>
      <c r="D5452" s="2">
        <v>419.64</v>
      </c>
      <c r="E5452" s="34">
        <f t="shared" si="171"/>
        <v>3.0595659240844064E-3</v>
      </c>
      <c r="F5452" s="77"/>
    </row>
    <row r="5453" spans="1:6" x14ac:dyDescent="0.3">
      <c r="A5453" s="1">
        <v>43840.729169999999</v>
      </c>
      <c r="B5453" s="2">
        <v>6037.11</v>
      </c>
      <c r="C5453" s="34">
        <f t="shared" si="170"/>
        <v>-9.0028216564208563E-4</v>
      </c>
      <c r="D5453" s="2">
        <v>419.14</v>
      </c>
      <c r="E5453" s="34">
        <f t="shared" si="171"/>
        <v>-1.1914974740253603E-3</v>
      </c>
      <c r="F5453" s="77"/>
    </row>
    <row r="5454" spans="1:6" x14ac:dyDescent="0.3">
      <c r="A5454" s="1">
        <v>43843.729169999999</v>
      </c>
      <c r="B5454" s="2">
        <v>6036.14</v>
      </c>
      <c r="C5454" s="34">
        <f t="shared" si="170"/>
        <v>-1.6067290475063611E-4</v>
      </c>
      <c r="D5454" s="2">
        <v>418.39</v>
      </c>
      <c r="E5454" s="34">
        <f t="shared" si="171"/>
        <v>-1.7893782507037992E-3</v>
      </c>
      <c r="F5454" s="77"/>
    </row>
    <row r="5455" spans="1:6" x14ac:dyDescent="0.3">
      <c r="A5455" s="1">
        <v>43844.729169999999</v>
      </c>
      <c r="B5455" s="2">
        <v>6040.89</v>
      </c>
      <c r="C5455" s="34">
        <f t="shared" si="170"/>
        <v>7.8692674457525591E-4</v>
      </c>
      <c r="D5455" s="2">
        <v>419.59</v>
      </c>
      <c r="E5455" s="34">
        <f t="shared" si="171"/>
        <v>2.8681373837806667E-3</v>
      </c>
      <c r="F5455" s="77"/>
    </row>
    <row r="5456" spans="1:6" x14ac:dyDescent="0.3">
      <c r="A5456" s="1">
        <v>43845.729169999999</v>
      </c>
      <c r="B5456" s="2">
        <v>6032.61</v>
      </c>
      <c r="C5456" s="34">
        <f t="shared" si="170"/>
        <v>-1.3706589591931939E-3</v>
      </c>
      <c r="D5456" s="2">
        <v>419.63</v>
      </c>
      <c r="E5456" s="34">
        <f t="shared" si="171"/>
        <v>9.5331156605205081E-5</v>
      </c>
      <c r="F5456" s="77"/>
    </row>
    <row r="5457" spans="1:6" x14ac:dyDescent="0.3">
      <c r="A5457" s="1">
        <v>43846.729169999999</v>
      </c>
      <c r="B5457" s="2">
        <v>6039.03</v>
      </c>
      <c r="C5457" s="34">
        <f t="shared" si="170"/>
        <v>1.064215986115391E-3</v>
      </c>
      <c r="D5457" s="2">
        <v>420.54</v>
      </c>
      <c r="E5457" s="34">
        <f t="shared" si="171"/>
        <v>2.1685770798085535E-3</v>
      </c>
      <c r="F5457" s="77"/>
    </row>
    <row r="5458" spans="1:6" x14ac:dyDescent="0.3">
      <c r="A5458" s="1">
        <v>43847.729169999999</v>
      </c>
      <c r="B5458" s="2">
        <v>6100.72</v>
      </c>
      <c r="C5458" s="34">
        <f t="shared" si="170"/>
        <v>1.0215216682149419E-2</v>
      </c>
      <c r="D5458" s="2">
        <v>424.56</v>
      </c>
      <c r="E5458" s="34">
        <f t="shared" si="171"/>
        <v>9.5591382508202205E-3</v>
      </c>
      <c r="F5458" s="77"/>
    </row>
    <row r="5459" spans="1:6" x14ac:dyDescent="0.3">
      <c r="A5459" s="1">
        <v>43850.729169999999</v>
      </c>
      <c r="B5459" s="2">
        <v>6078.54</v>
      </c>
      <c r="C5459" s="34">
        <f t="shared" si="170"/>
        <v>-3.6356364494682936E-3</v>
      </c>
      <c r="D5459" s="2">
        <v>423.98</v>
      </c>
      <c r="E5459" s="34">
        <f t="shared" si="171"/>
        <v>-1.366120218579181E-3</v>
      </c>
      <c r="F5459" s="77"/>
    </row>
    <row r="5460" spans="1:6" x14ac:dyDescent="0.3">
      <c r="A5460" s="1">
        <v>43851.729169999999</v>
      </c>
      <c r="B5460" s="2">
        <v>6045.99</v>
      </c>
      <c r="C5460" s="34">
        <f t="shared" si="170"/>
        <v>-5.3549043026779319E-3</v>
      </c>
      <c r="D5460" s="2">
        <v>423.38</v>
      </c>
      <c r="E5460" s="34">
        <f t="shared" si="171"/>
        <v>-1.4151610925043911E-3</v>
      </c>
      <c r="F5460" s="77"/>
    </row>
    <row r="5461" spans="1:6" x14ac:dyDescent="0.3">
      <c r="A5461" s="1">
        <v>43852.729169999999</v>
      </c>
      <c r="B5461" s="2">
        <v>6010.98</v>
      </c>
      <c r="C5461" s="34">
        <f t="shared" si="170"/>
        <v>-5.7906149365116732E-3</v>
      </c>
      <c r="D5461" s="2">
        <v>423.04</v>
      </c>
      <c r="E5461" s="34">
        <f t="shared" si="171"/>
        <v>-8.0306107988092901E-4</v>
      </c>
      <c r="F5461" s="77"/>
    </row>
    <row r="5462" spans="1:6" x14ac:dyDescent="0.3">
      <c r="A5462" s="1">
        <v>43853.729169999999</v>
      </c>
      <c r="B5462" s="2">
        <v>5971.79</v>
      </c>
      <c r="C5462" s="34">
        <f t="shared" si="170"/>
        <v>-6.5197355506090293E-3</v>
      </c>
      <c r="D5462" s="2">
        <v>420.03</v>
      </c>
      <c r="E5462" s="34">
        <f t="shared" si="171"/>
        <v>-7.1151664145235882E-3</v>
      </c>
      <c r="F5462" s="77"/>
    </row>
    <row r="5463" spans="1:6" x14ac:dyDescent="0.3">
      <c r="A5463" s="1">
        <v>43854.729169999999</v>
      </c>
      <c r="B5463" s="2">
        <v>6024.26</v>
      </c>
      <c r="C5463" s="34">
        <f t="shared" si="170"/>
        <v>8.7863103022711719E-3</v>
      </c>
      <c r="D5463" s="2">
        <v>423.64</v>
      </c>
      <c r="E5463" s="34">
        <f t="shared" si="171"/>
        <v>8.594624193509981E-3</v>
      </c>
      <c r="F5463" s="77"/>
    </row>
    <row r="5464" spans="1:6" x14ac:dyDescent="0.3">
      <c r="A5464" s="1">
        <v>43857.729169999999</v>
      </c>
      <c r="B5464" s="2">
        <v>5863.02</v>
      </c>
      <c r="C5464" s="34">
        <f t="shared" si="170"/>
        <v>-2.6765113059529222E-2</v>
      </c>
      <c r="D5464" s="2">
        <v>414.07</v>
      </c>
      <c r="E5464" s="34">
        <f t="shared" si="171"/>
        <v>-2.2589934850344662E-2</v>
      </c>
      <c r="F5464" s="77"/>
    </row>
    <row r="5465" spans="1:6" x14ac:dyDescent="0.3">
      <c r="A5465" s="1">
        <v>43858.729169999999</v>
      </c>
      <c r="B5465" s="2">
        <v>5925.82</v>
      </c>
      <c r="C5465" s="34">
        <f t="shared" si="170"/>
        <v>1.0711203441229777E-2</v>
      </c>
      <c r="D5465" s="2">
        <v>417.56</v>
      </c>
      <c r="E5465" s="34">
        <f t="shared" si="171"/>
        <v>8.428526577631823E-3</v>
      </c>
      <c r="F5465" s="77"/>
    </row>
    <row r="5466" spans="1:6" x14ac:dyDescent="0.3">
      <c r="A5466" s="1">
        <v>43859.729169999999</v>
      </c>
      <c r="B5466" s="2">
        <v>5954.89</v>
      </c>
      <c r="C5466" s="34">
        <f t="shared" si="170"/>
        <v>4.9056501884972015E-3</v>
      </c>
      <c r="D5466" s="2">
        <v>419.41</v>
      </c>
      <c r="E5466" s="34">
        <f t="shared" si="171"/>
        <v>4.4305010058436345E-3</v>
      </c>
      <c r="F5466" s="77"/>
    </row>
    <row r="5467" spans="1:6" x14ac:dyDescent="0.3">
      <c r="A5467" s="1">
        <v>43860.729169999999</v>
      </c>
      <c r="B5467" s="2">
        <v>5871.77</v>
      </c>
      <c r="C5467" s="34">
        <f t="shared" si="170"/>
        <v>-1.3958276307370898E-2</v>
      </c>
      <c r="D5467" s="2">
        <v>415.16</v>
      </c>
      <c r="E5467" s="34">
        <f t="shared" si="171"/>
        <v>-1.0133282468229199E-2</v>
      </c>
      <c r="F5467" s="77"/>
    </row>
    <row r="5468" spans="1:6" x14ac:dyDescent="0.3">
      <c r="A5468" s="1">
        <v>43861.729169999999</v>
      </c>
      <c r="B5468" s="2">
        <v>5806.34</v>
      </c>
      <c r="C5468" s="34">
        <f t="shared" si="170"/>
        <v>-1.1143147636913597E-2</v>
      </c>
      <c r="D5468" s="2">
        <v>410.71</v>
      </c>
      <c r="E5468" s="34">
        <f t="shared" si="171"/>
        <v>-1.0718759032662173E-2</v>
      </c>
      <c r="F5468" s="77"/>
    </row>
    <row r="5469" spans="1:6" x14ac:dyDescent="0.3">
      <c r="A5469" s="1">
        <v>43864.729169999999</v>
      </c>
      <c r="B5469" s="2">
        <v>5832.51</v>
      </c>
      <c r="C5469" s="34">
        <f t="shared" si="170"/>
        <v>4.5071421928444266E-3</v>
      </c>
      <c r="D5469" s="2">
        <v>411.72</v>
      </c>
      <c r="E5469" s="34">
        <f t="shared" si="171"/>
        <v>2.4591560955420366E-3</v>
      </c>
      <c r="F5469" s="77"/>
    </row>
    <row r="5470" spans="1:6" x14ac:dyDescent="0.3">
      <c r="A5470" s="1">
        <v>43865.729169999999</v>
      </c>
      <c r="B5470" s="2">
        <v>5935.05</v>
      </c>
      <c r="C5470" s="34">
        <f t="shared" si="170"/>
        <v>1.7580767113986928E-2</v>
      </c>
      <c r="D5470" s="2">
        <v>418.47</v>
      </c>
      <c r="E5470" s="34">
        <f t="shared" si="171"/>
        <v>1.6394637132031376E-2</v>
      </c>
      <c r="F5470" s="77"/>
    </row>
    <row r="5471" spans="1:6" x14ac:dyDescent="0.3">
      <c r="A5471" s="1">
        <v>43866.729169999999</v>
      </c>
      <c r="B5471" s="2">
        <v>5985.4</v>
      </c>
      <c r="C5471" s="34">
        <f t="shared" si="170"/>
        <v>8.4835005602310609E-3</v>
      </c>
      <c r="D5471" s="2">
        <v>423.62</v>
      </c>
      <c r="E5471" s="34">
        <f t="shared" si="171"/>
        <v>1.2306736444667399E-2</v>
      </c>
      <c r="F5471" s="77"/>
    </row>
    <row r="5472" spans="1:6" x14ac:dyDescent="0.3">
      <c r="A5472" s="1">
        <v>43867.729169999999</v>
      </c>
      <c r="B5472" s="2">
        <v>6038.18</v>
      </c>
      <c r="C5472" s="34">
        <f t="shared" si="170"/>
        <v>8.8181241019815726E-3</v>
      </c>
      <c r="D5472" s="2">
        <v>425.49</v>
      </c>
      <c r="E5472" s="34">
        <f t="shared" si="171"/>
        <v>4.4143336008686251E-3</v>
      </c>
      <c r="F5472" s="77"/>
    </row>
    <row r="5473" spans="1:6" x14ac:dyDescent="0.3">
      <c r="A5473" s="1">
        <v>43868.729169999999</v>
      </c>
      <c r="B5473" s="2">
        <v>6029.75</v>
      </c>
      <c r="C5473" s="34">
        <f t="shared" si="170"/>
        <v>-1.396116048213214E-3</v>
      </c>
      <c r="D5473" s="2">
        <v>424.36</v>
      </c>
      <c r="E5473" s="34">
        <f t="shared" si="171"/>
        <v>-2.6557615925169031E-3</v>
      </c>
      <c r="F5473" s="77"/>
    </row>
    <row r="5474" spans="1:6" x14ac:dyDescent="0.3">
      <c r="A5474" s="1">
        <v>43871.729169999999</v>
      </c>
      <c r="B5474" s="2">
        <v>6015.67</v>
      </c>
      <c r="C5474" s="34">
        <f t="shared" si="170"/>
        <v>-2.3350885194245441E-3</v>
      </c>
      <c r="D5474" s="2">
        <v>424.64</v>
      </c>
      <c r="E5474" s="34">
        <f t="shared" si="171"/>
        <v>6.598171363936256E-4</v>
      </c>
      <c r="F5474" s="77"/>
    </row>
    <row r="5475" spans="1:6" x14ac:dyDescent="0.3">
      <c r="A5475" s="1">
        <v>43872.729169999999</v>
      </c>
      <c r="B5475" s="2">
        <v>6054.76</v>
      </c>
      <c r="C5475" s="34">
        <f t="shared" si="170"/>
        <v>6.4980293134431211E-3</v>
      </c>
      <c r="D5475" s="2">
        <v>428.48</v>
      </c>
      <c r="E5475" s="34">
        <f t="shared" si="171"/>
        <v>9.042954031650341E-3</v>
      </c>
      <c r="F5475" s="77"/>
    </row>
    <row r="5476" spans="1:6" x14ac:dyDescent="0.3">
      <c r="A5476" s="1">
        <v>43873.729169999999</v>
      </c>
      <c r="B5476" s="2">
        <v>6104.73</v>
      </c>
      <c r="C5476" s="34">
        <f t="shared" si="170"/>
        <v>8.2530108542699931E-3</v>
      </c>
      <c r="D5476" s="2">
        <v>431.16</v>
      </c>
      <c r="E5476" s="34">
        <f t="shared" si="171"/>
        <v>6.2546676624346542E-3</v>
      </c>
      <c r="F5476" s="77"/>
    </row>
    <row r="5477" spans="1:6" x14ac:dyDescent="0.3">
      <c r="A5477" s="1">
        <v>43874.729169999999</v>
      </c>
      <c r="B5477" s="2">
        <v>6093.14</v>
      </c>
      <c r="C5477" s="34">
        <f t="shared" si="170"/>
        <v>-1.8985278628209645E-3</v>
      </c>
      <c r="D5477" s="2">
        <v>431.08</v>
      </c>
      <c r="E5477" s="34">
        <f t="shared" si="171"/>
        <v>-1.8554596901387832E-4</v>
      </c>
      <c r="F5477" s="77"/>
    </row>
    <row r="5478" spans="1:6" x14ac:dyDescent="0.3">
      <c r="A5478" s="1">
        <v>43875.729169999999</v>
      </c>
      <c r="B5478" s="2">
        <v>6069.35</v>
      </c>
      <c r="C5478" s="34">
        <f t="shared" si="170"/>
        <v>-3.9043908395343108E-3</v>
      </c>
      <c r="D5478" s="2">
        <v>430.52</v>
      </c>
      <c r="E5478" s="34">
        <f t="shared" si="171"/>
        <v>-1.2990628189663012E-3</v>
      </c>
      <c r="F5478" s="77"/>
    </row>
    <row r="5479" spans="1:6" x14ac:dyDescent="0.3">
      <c r="A5479" s="1">
        <v>43878.729169999999</v>
      </c>
      <c r="B5479" s="2">
        <v>6085.95</v>
      </c>
      <c r="C5479" s="34">
        <f t="shared" si="170"/>
        <v>2.7350540008401758E-3</v>
      </c>
      <c r="D5479" s="2">
        <v>431.98</v>
      </c>
      <c r="E5479" s="34">
        <f t="shared" si="171"/>
        <v>3.3912477933661922E-3</v>
      </c>
      <c r="F5479" s="77"/>
    </row>
    <row r="5480" spans="1:6" x14ac:dyDescent="0.3">
      <c r="A5480" s="1">
        <v>43879.729169999999</v>
      </c>
      <c r="B5480" s="2">
        <v>6056.82</v>
      </c>
      <c r="C5480" s="34">
        <f t="shared" si="170"/>
        <v>-4.7864343282478794E-3</v>
      </c>
      <c r="D5480" s="2">
        <v>430.33</v>
      </c>
      <c r="E5480" s="34">
        <f t="shared" si="171"/>
        <v>-3.8196212787630079E-3</v>
      </c>
      <c r="F5480" s="77"/>
    </row>
    <row r="5481" spans="1:6" x14ac:dyDescent="0.3">
      <c r="A5481" s="1">
        <v>43880.729169999999</v>
      </c>
      <c r="B5481" s="2">
        <v>6111.24</v>
      </c>
      <c r="C5481" s="34">
        <f t="shared" si="170"/>
        <v>8.9849128750729701E-3</v>
      </c>
      <c r="D5481" s="2">
        <v>433.9</v>
      </c>
      <c r="E5481" s="34">
        <f t="shared" si="171"/>
        <v>8.2959589152511448E-3</v>
      </c>
      <c r="F5481" s="77"/>
    </row>
    <row r="5482" spans="1:6" x14ac:dyDescent="0.3">
      <c r="A5482" s="1">
        <v>43881.729169999999</v>
      </c>
      <c r="B5482" s="2">
        <v>6062.3</v>
      </c>
      <c r="C5482" s="34">
        <f t="shared" si="170"/>
        <v>-8.0081947362563577E-3</v>
      </c>
      <c r="D5482" s="2">
        <v>430.19</v>
      </c>
      <c r="E5482" s="34">
        <f t="shared" si="171"/>
        <v>-8.5503572251670601E-3</v>
      </c>
      <c r="F5482" s="77"/>
    </row>
    <row r="5483" spans="1:6" x14ac:dyDescent="0.3">
      <c r="A5483" s="1">
        <v>43882.729169999999</v>
      </c>
      <c r="B5483" s="2">
        <v>6029.72</v>
      </c>
      <c r="C5483" s="34">
        <f t="shared" si="170"/>
        <v>-5.374197911683698E-3</v>
      </c>
      <c r="D5483" s="2">
        <v>428.07</v>
      </c>
      <c r="E5483" s="34">
        <f t="shared" si="171"/>
        <v>-4.9280550454450234E-3</v>
      </c>
      <c r="F5483" s="77"/>
    </row>
    <row r="5484" spans="1:6" x14ac:dyDescent="0.3">
      <c r="A5484" s="1">
        <v>43885.729169999999</v>
      </c>
      <c r="B5484" s="2">
        <v>5791.87</v>
      </c>
      <c r="C5484" s="34">
        <f t="shared" ref="C5484:C5547" si="172">B5484/B5483-1</f>
        <v>-3.9446276112323653E-2</v>
      </c>
      <c r="D5484" s="2">
        <v>411.86</v>
      </c>
      <c r="E5484" s="34">
        <f t="shared" si="171"/>
        <v>-3.7867638470343579E-2</v>
      </c>
      <c r="F5484" s="77"/>
    </row>
    <row r="5485" spans="1:6" x14ac:dyDescent="0.3">
      <c r="A5485" s="1">
        <v>43886.729169999999</v>
      </c>
      <c r="B5485" s="2">
        <v>5679.68</v>
      </c>
      <c r="C5485" s="34">
        <f t="shared" si="172"/>
        <v>-1.937025520255109E-2</v>
      </c>
      <c r="D5485" s="2">
        <v>404.6</v>
      </c>
      <c r="E5485" s="34">
        <f t="shared" si="171"/>
        <v>-1.7627349099208489E-2</v>
      </c>
      <c r="F5485" s="77"/>
    </row>
    <row r="5486" spans="1:6" x14ac:dyDescent="0.3">
      <c r="A5486" s="1">
        <v>43887.729169999999</v>
      </c>
      <c r="B5486" s="2">
        <v>5684.55</v>
      </c>
      <c r="C5486" s="34">
        <f t="shared" si="172"/>
        <v>8.5744267282672482E-4</v>
      </c>
      <c r="D5486" s="2">
        <v>404.62</v>
      </c>
      <c r="E5486" s="34">
        <f t="shared" si="171"/>
        <v>4.9431537320732133E-5</v>
      </c>
      <c r="F5486" s="77"/>
    </row>
    <row r="5487" spans="1:6" x14ac:dyDescent="0.3">
      <c r="A5487" s="1">
        <v>43888.729169999999</v>
      </c>
      <c r="B5487" s="2">
        <v>5495.6</v>
      </c>
      <c r="C5487" s="34">
        <f t="shared" si="172"/>
        <v>-3.3239218583704933E-2</v>
      </c>
      <c r="D5487" s="2">
        <v>389.45</v>
      </c>
      <c r="E5487" s="34">
        <f t="shared" si="171"/>
        <v>-3.7491967772230739E-2</v>
      </c>
      <c r="F5487" s="77"/>
    </row>
    <row r="5488" spans="1:6" x14ac:dyDescent="0.3">
      <c r="A5488" s="1">
        <v>43889.729169999999</v>
      </c>
      <c r="B5488" s="2">
        <v>5309.9</v>
      </c>
      <c r="C5488" s="34">
        <f t="shared" si="172"/>
        <v>-3.3790668898755483E-2</v>
      </c>
      <c r="D5488" s="2">
        <v>375.65</v>
      </c>
      <c r="E5488" s="34">
        <f t="shared" ref="E5488:E5551" si="173">D5488/D5487-1</f>
        <v>-3.5434587238413195E-2</v>
      </c>
      <c r="F5488" s="77"/>
    </row>
    <row r="5489" spans="1:6" x14ac:dyDescent="0.3">
      <c r="A5489" s="1">
        <v>43892.729169999999</v>
      </c>
      <c r="B5489" s="2">
        <v>5333.52</v>
      </c>
      <c r="C5489" s="34">
        <f t="shared" si="172"/>
        <v>4.4482946948154467E-3</v>
      </c>
      <c r="D5489" s="2">
        <v>375.97</v>
      </c>
      <c r="E5489" s="34">
        <f t="shared" si="173"/>
        <v>8.5185678157873035E-4</v>
      </c>
      <c r="F5489" s="77"/>
    </row>
    <row r="5490" spans="1:6" x14ac:dyDescent="0.3">
      <c r="A5490" s="1">
        <v>43893.729169999999</v>
      </c>
      <c r="B5490" s="2">
        <v>5393.17</v>
      </c>
      <c r="C5490" s="34">
        <f t="shared" si="172"/>
        <v>1.1183983560575372E-2</v>
      </c>
      <c r="D5490" s="2">
        <v>381.13</v>
      </c>
      <c r="E5490" s="34">
        <f t="shared" si="173"/>
        <v>1.37244992951564E-2</v>
      </c>
      <c r="F5490" s="77"/>
    </row>
    <row r="5491" spans="1:6" x14ac:dyDescent="0.3">
      <c r="A5491" s="1">
        <v>43894.729169999999</v>
      </c>
      <c r="B5491" s="2">
        <v>5464.89</v>
      </c>
      <c r="C5491" s="34">
        <f t="shared" si="172"/>
        <v>1.3298301370066268E-2</v>
      </c>
      <c r="D5491" s="2">
        <v>386.3</v>
      </c>
      <c r="E5491" s="34">
        <f t="shared" si="173"/>
        <v>1.3564925353553914E-2</v>
      </c>
      <c r="F5491" s="77"/>
    </row>
    <row r="5492" spans="1:6" x14ac:dyDescent="0.3">
      <c r="A5492" s="1">
        <v>43895.729169999999</v>
      </c>
      <c r="B5492" s="2">
        <v>5361.1</v>
      </c>
      <c r="C5492" s="34">
        <f t="shared" si="172"/>
        <v>-1.8992148057874858E-2</v>
      </c>
      <c r="D5492" s="2">
        <v>380.76</v>
      </c>
      <c r="E5492" s="34">
        <f t="shared" si="173"/>
        <v>-1.4341185607041229E-2</v>
      </c>
      <c r="F5492" s="77"/>
    </row>
    <row r="5493" spans="1:6" x14ac:dyDescent="0.3">
      <c r="A5493" s="1">
        <v>43896.729169999999</v>
      </c>
      <c r="B5493" s="2">
        <v>5139.1099999999997</v>
      </c>
      <c r="C5493" s="34">
        <f t="shared" si="172"/>
        <v>-4.1407546958646679E-2</v>
      </c>
      <c r="D5493" s="2">
        <v>366.8</v>
      </c>
      <c r="E5493" s="34">
        <f t="shared" si="173"/>
        <v>-3.6663515075112896E-2</v>
      </c>
      <c r="F5493" s="77"/>
    </row>
    <row r="5494" spans="1:6" x14ac:dyDescent="0.3">
      <c r="A5494" s="1">
        <v>43899.729169999999</v>
      </c>
      <c r="B5494" s="2">
        <v>4707.91</v>
      </c>
      <c r="C5494" s="34">
        <f t="shared" si="172"/>
        <v>-8.390557898157458E-2</v>
      </c>
      <c r="D5494" s="2">
        <v>339.5</v>
      </c>
      <c r="E5494" s="34">
        <f t="shared" si="173"/>
        <v>-7.4427480916030575E-2</v>
      </c>
      <c r="F5494" s="77"/>
    </row>
    <row r="5495" spans="1:6" x14ac:dyDescent="0.3">
      <c r="A5495" s="1">
        <v>43900.729169999999</v>
      </c>
      <c r="B5495" s="2">
        <v>4636.6099999999997</v>
      </c>
      <c r="C5495" s="34">
        <f t="shared" si="172"/>
        <v>-1.5144724516823804E-2</v>
      </c>
      <c r="D5495" s="2">
        <v>335.64</v>
      </c>
      <c r="E5495" s="34">
        <f t="shared" si="173"/>
        <v>-1.1369661266568576E-2</v>
      </c>
      <c r="F5495" s="77"/>
    </row>
    <row r="5496" spans="1:6" x14ac:dyDescent="0.3">
      <c r="A5496" s="1">
        <v>43901.729169999999</v>
      </c>
      <c r="B5496" s="2">
        <v>4610.25</v>
      </c>
      <c r="C5496" s="34">
        <f t="shared" si="172"/>
        <v>-5.685188100789107E-3</v>
      </c>
      <c r="D5496" s="2">
        <v>333.17</v>
      </c>
      <c r="E5496" s="34">
        <f t="shared" si="173"/>
        <v>-7.3590751996185366E-3</v>
      </c>
      <c r="F5496" s="77"/>
    </row>
    <row r="5497" spans="1:6" x14ac:dyDescent="0.3">
      <c r="A5497" s="1">
        <v>43902.729169999999</v>
      </c>
      <c r="B5497" s="2">
        <v>4044.26</v>
      </c>
      <c r="C5497" s="34">
        <f t="shared" si="172"/>
        <v>-0.12276774578385119</v>
      </c>
      <c r="D5497" s="2">
        <v>294.93</v>
      </c>
      <c r="E5497" s="34">
        <f t="shared" si="173"/>
        <v>-0.11477624035777534</v>
      </c>
      <c r="F5497" s="77"/>
    </row>
    <row r="5498" spans="1:6" x14ac:dyDescent="0.3">
      <c r="A5498" s="1">
        <v>43903.729169999999</v>
      </c>
      <c r="B5498" s="2">
        <v>4118.3599999999997</v>
      </c>
      <c r="C5498" s="34">
        <f t="shared" si="172"/>
        <v>1.8322264147210943E-2</v>
      </c>
      <c r="D5498" s="2">
        <v>299.16000000000003</v>
      </c>
      <c r="E5498" s="34">
        <f t="shared" si="173"/>
        <v>1.4342386328959567E-2</v>
      </c>
      <c r="F5498" s="77"/>
    </row>
    <row r="5499" spans="1:6" x14ac:dyDescent="0.3">
      <c r="A5499" s="1">
        <v>43906.729169999999</v>
      </c>
      <c r="B5499" s="2">
        <v>3881.46</v>
      </c>
      <c r="C5499" s="34">
        <f t="shared" si="172"/>
        <v>-5.7522897464039047E-2</v>
      </c>
      <c r="D5499" s="2">
        <v>284.63</v>
      </c>
      <c r="E5499" s="34">
        <f t="shared" si="173"/>
        <v>-4.8569327450193933E-2</v>
      </c>
      <c r="F5499" s="77"/>
    </row>
    <row r="5500" spans="1:6" x14ac:dyDescent="0.3">
      <c r="A5500" s="1">
        <v>43907.729169999999</v>
      </c>
      <c r="B5500" s="2">
        <v>3991.78</v>
      </c>
      <c r="C5500" s="34">
        <f t="shared" si="172"/>
        <v>2.8422294703539519E-2</v>
      </c>
      <c r="D5500" s="2">
        <v>291.07</v>
      </c>
      <c r="E5500" s="34">
        <f t="shared" si="173"/>
        <v>2.2625865158275582E-2</v>
      </c>
      <c r="F5500" s="77"/>
    </row>
    <row r="5501" spans="1:6" x14ac:dyDescent="0.3">
      <c r="A5501" s="1">
        <v>43908.729169999999</v>
      </c>
      <c r="B5501" s="2">
        <v>3754.84</v>
      </c>
      <c r="C5501" s="34">
        <f t="shared" si="172"/>
        <v>-5.9356978591004528E-2</v>
      </c>
      <c r="D5501" s="2">
        <v>279.66000000000003</v>
      </c>
      <c r="E5501" s="34">
        <f t="shared" si="173"/>
        <v>-3.9200192393582189E-2</v>
      </c>
      <c r="F5501" s="77"/>
    </row>
    <row r="5502" spans="1:6" x14ac:dyDescent="0.3">
      <c r="A5502" s="1">
        <v>43909.729169999999</v>
      </c>
      <c r="B5502" s="2">
        <v>3855.5</v>
      </c>
      <c r="C5502" s="34">
        <f t="shared" si="172"/>
        <v>2.6808066388980478E-2</v>
      </c>
      <c r="D5502" s="2">
        <v>287.8</v>
      </c>
      <c r="E5502" s="34">
        <f t="shared" si="173"/>
        <v>2.9106772509475798E-2</v>
      </c>
      <c r="F5502" s="77"/>
    </row>
    <row r="5503" spans="1:6" x14ac:dyDescent="0.3">
      <c r="A5503" s="1">
        <v>43910.729169999999</v>
      </c>
      <c r="B5503" s="2">
        <v>4048.8</v>
      </c>
      <c r="C5503" s="34">
        <f t="shared" si="172"/>
        <v>5.0136169109064932E-2</v>
      </c>
      <c r="D5503" s="2">
        <v>293.04000000000002</v>
      </c>
      <c r="E5503" s="34">
        <f t="shared" si="173"/>
        <v>1.820708825573325E-2</v>
      </c>
      <c r="F5503" s="77"/>
    </row>
    <row r="5504" spans="1:6" x14ac:dyDescent="0.3">
      <c r="A5504" s="1">
        <v>43913.729169999999</v>
      </c>
      <c r="B5504" s="2">
        <v>3914.31</v>
      </c>
      <c r="C5504" s="34">
        <f t="shared" si="172"/>
        <v>-3.3217249555423933E-2</v>
      </c>
      <c r="D5504" s="2">
        <v>280.43</v>
      </c>
      <c r="E5504" s="34">
        <f t="shared" si="173"/>
        <v>-4.3031668031668024E-2</v>
      </c>
      <c r="F5504" s="77"/>
    </row>
    <row r="5505" spans="1:6" x14ac:dyDescent="0.3">
      <c r="A5505" s="1">
        <v>43914.729169999999</v>
      </c>
      <c r="B5505" s="2">
        <v>4242.7</v>
      </c>
      <c r="C5505" s="34">
        <f t="shared" si="172"/>
        <v>8.3894734959673478E-2</v>
      </c>
      <c r="D5505" s="2">
        <v>304</v>
      </c>
      <c r="E5505" s="34">
        <f t="shared" si="173"/>
        <v>8.4049495417751308E-2</v>
      </c>
      <c r="F5505" s="77"/>
    </row>
    <row r="5506" spans="1:6" x14ac:dyDescent="0.3">
      <c r="A5506" s="1">
        <v>43915.729169999999</v>
      </c>
      <c r="B5506" s="2">
        <v>4432.3</v>
      </c>
      <c r="C5506" s="34">
        <f t="shared" si="172"/>
        <v>4.4688523817380421E-2</v>
      </c>
      <c r="D5506" s="2">
        <v>313.38</v>
      </c>
      <c r="E5506" s="34">
        <f t="shared" si="173"/>
        <v>3.0855263157894663E-2</v>
      </c>
      <c r="F5506" s="77"/>
    </row>
    <row r="5507" spans="1:6" x14ac:dyDescent="0.3">
      <c r="A5507" s="1">
        <v>43916.729169999999</v>
      </c>
      <c r="B5507" s="2">
        <v>4543.58</v>
      </c>
      <c r="C5507" s="34">
        <f t="shared" si="172"/>
        <v>2.5106603794869509E-2</v>
      </c>
      <c r="D5507" s="2">
        <v>321.38</v>
      </c>
      <c r="E5507" s="34">
        <f t="shared" si="173"/>
        <v>2.552811283425882E-2</v>
      </c>
      <c r="F5507" s="77"/>
    </row>
    <row r="5508" spans="1:6" x14ac:dyDescent="0.3">
      <c r="A5508" s="1">
        <v>43917.729169999999</v>
      </c>
      <c r="B5508" s="2">
        <v>4351.49</v>
      </c>
      <c r="C5508" s="34">
        <f t="shared" si="172"/>
        <v>-4.2277235131768398E-2</v>
      </c>
      <c r="D5508" s="2">
        <v>310.89999999999998</v>
      </c>
      <c r="E5508" s="34">
        <f t="shared" si="173"/>
        <v>-3.2609372082892607E-2</v>
      </c>
      <c r="F5508" s="77"/>
    </row>
    <row r="5509" spans="1:6" x14ac:dyDescent="0.3">
      <c r="A5509" s="1">
        <v>43920.729169999999</v>
      </c>
      <c r="B5509" s="2">
        <v>4378.51</v>
      </c>
      <c r="C5509" s="34">
        <f t="shared" si="172"/>
        <v>6.209367366120766E-3</v>
      </c>
      <c r="D5509" s="2">
        <v>314.88</v>
      </c>
      <c r="E5509" s="34">
        <f t="shared" si="173"/>
        <v>1.2801543904792601E-2</v>
      </c>
      <c r="F5509" s="77"/>
    </row>
    <row r="5510" spans="1:6" x14ac:dyDescent="0.3">
      <c r="A5510" s="1">
        <v>43921.729169999999</v>
      </c>
      <c r="B5510" s="2">
        <v>4396.12</v>
      </c>
      <c r="C5510" s="34">
        <f t="shared" si="172"/>
        <v>4.0219161312866625E-3</v>
      </c>
      <c r="D5510" s="2">
        <v>320.06</v>
      </c>
      <c r="E5510" s="34">
        <f t="shared" si="173"/>
        <v>1.6450711382113736E-2</v>
      </c>
      <c r="F5510" s="77"/>
    </row>
    <row r="5511" spans="1:6" x14ac:dyDescent="0.3">
      <c r="A5511" s="1">
        <v>43922.729169999999</v>
      </c>
      <c r="B5511" s="2">
        <v>4207.24</v>
      </c>
      <c r="C5511" s="34">
        <f t="shared" si="172"/>
        <v>-4.296516018671015E-2</v>
      </c>
      <c r="D5511" s="2">
        <v>310.77</v>
      </c>
      <c r="E5511" s="34">
        <f t="shared" si="173"/>
        <v>-2.9025807661063663E-2</v>
      </c>
      <c r="F5511" s="77"/>
    </row>
    <row r="5512" spans="1:6" x14ac:dyDescent="0.3">
      <c r="A5512" s="1">
        <v>43923.729169999999</v>
      </c>
      <c r="B5512" s="2">
        <v>4220.96</v>
      </c>
      <c r="C5512" s="34">
        <f t="shared" si="172"/>
        <v>3.2610452458143868E-3</v>
      </c>
      <c r="D5512" s="2">
        <v>312.08</v>
      </c>
      <c r="E5512" s="34">
        <f t="shared" si="173"/>
        <v>4.2153361006531664E-3</v>
      </c>
      <c r="F5512" s="77"/>
    </row>
    <row r="5513" spans="1:6" x14ac:dyDescent="0.3">
      <c r="A5513" s="1">
        <v>43924.729169999999</v>
      </c>
      <c r="B5513" s="2">
        <v>4154.58</v>
      </c>
      <c r="C5513" s="34">
        <f t="shared" si="172"/>
        <v>-1.5726280277472471E-2</v>
      </c>
      <c r="D5513" s="2">
        <v>309.06</v>
      </c>
      <c r="E5513" s="34">
        <f t="shared" si="173"/>
        <v>-9.6770058959240179E-3</v>
      </c>
      <c r="F5513" s="77"/>
    </row>
    <row r="5514" spans="1:6" x14ac:dyDescent="0.3">
      <c r="A5514" s="1">
        <v>43927.729169999999</v>
      </c>
      <c r="B5514" s="2">
        <v>4346.1400000000003</v>
      </c>
      <c r="C5514" s="34">
        <f t="shared" si="172"/>
        <v>4.6108150523037406E-2</v>
      </c>
      <c r="D5514" s="2">
        <v>320.58</v>
      </c>
      <c r="E5514" s="34">
        <f t="shared" si="173"/>
        <v>3.727431566686068E-2</v>
      </c>
      <c r="F5514" s="77"/>
    </row>
    <row r="5515" spans="1:6" x14ac:dyDescent="0.3">
      <c r="A5515" s="1">
        <v>43928.729169999999</v>
      </c>
      <c r="B5515" s="2">
        <v>4438.2700000000004</v>
      </c>
      <c r="C5515" s="34">
        <f t="shared" si="172"/>
        <v>2.1198120631180872E-2</v>
      </c>
      <c r="D5515" s="2">
        <v>326.61</v>
      </c>
      <c r="E5515" s="34">
        <f t="shared" si="173"/>
        <v>1.8809657495789001E-2</v>
      </c>
      <c r="F5515" s="77"/>
    </row>
    <row r="5516" spans="1:6" x14ac:dyDescent="0.3">
      <c r="A5516" s="1">
        <v>43929.729169999999</v>
      </c>
      <c r="B5516" s="2">
        <v>4442.75</v>
      </c>
      <c r="C5516" s="34">
        <f t="shared" si="172"/>
        <v>1.0094023121620666E-3</v>
      </c>
      <c r="D5516" s="2">
        <v>326.67</v>
      </c>
      <c r="E5516" s="34">
        <f t="shared" si="173"/>
        <v>1.8370533664002764E-4</v>
      </c>
      <c r="F5516" s="77"/>
    </row>
    <row r="5517" spans="1:6" x14ac:dyDescent="0.3">
      <c r="A5517" s="1">
        <v>43930.729169999999</v>
      </c>
      <c r="B5517" s="2">
        <v>4506.8500000000004</v>
      </c>
      <c r="C5517" s="34">
        <f t="shared" si="172"/>
        <v>1.4428000675257513E-2</v>
      </c>
      <c r="D5517" s="2">
        <v>331.8</v>
      </c>
      <c r="E5517" s="34">
        <f t="shared" si="173"/>
        <v>1.5703921388557252E-2</v>
      </c>
      <c r="F5517" s="77"/>
    </row>
    <row r="5518" spans="1:6" x14ac:dyDescent="0.3">
      <c r="A5518" s="1">
        <v>43935.729169999999</v>
      </c>
      <c r="B5518" s="2">
        <v>4523.91</v>
      </c>
      <c r="C5518" s="34">
        <f t="shared" si="172"/>
        <v>3.7853489687917907E-3</v>
      </c>
      <c r="D5518" s="2">
        <v>333.91</v>
      </c>
      <c r="E5518" s="34">
        <f t="shared" si="173"/>
        <v>6.3592525617841567E-3</v>
      </c>
      <c r="F5518" s="77"/>
    </row>
    <row r="5519" spans="1:6" x14ac:dyDescent="0.3">
      <c r="A5519" s="1">
        <v>43936.729169999999</v>
      </c>
      <c r="B5519" s="2">
        <v>4353.72</v>
      </c>
      <c r="C5519" s="34">
        <f t="shared" si="172"/>
        <v>-3.7620111805937717E-2</v>
      </c>
      <c r="D5519" s="2">
        <v>323.06</v>
      </c>
      <c r="E5519" s="34">
        <f t="shared" si="173"/>
        <v>-3.2493785750651427E-2</v>
      </c>
      <c r="F5519" s="77"/>
    </row>
    <row r="5520" spans="1:6" x14ac:dyDescent="0.3">
      <c r="A5520" s="1">
        <v>43937.729169999999</v>
      </c>
      <c r="B5520" s="2">
        <v>4350.16</v>
      </c>
      <c r="C5520" s="34">
        <f t="shared" si="172"/>
        <v>-8.176915373520055E-4</v>
      </c>
      <c r="D5520" s="2">
        <v>324.92</v>
      </c>
      <c r="E5520" s="34">
        <f t="shared" si="173"/>
        <v>5.7574444375658729E-3</v>
      </c>
      <c r="F5520" s="77"/>
    </row>
    <row r="5521" spans="1:6" x14ac:dyDescent="0.3">
      <c r="A5521" s="1">
        <v>43938.729169999999</v>
      </c>
      <c r="B5521" s="2">
        <v>4499.01</v>
      </c>
      <c r="C5521" s="34">
        <f t="shared" si="172"/>
        <v>3.4217132243411719E-2</v>
      </c>
      <c r="D5521" s="2">
        <v>333.47</v>
      </c>
      <c r="E5521" s="34">
        <f t="shared" si="173"/>
        <v>2.6314169641757923E-2</v>
      </c>
      <c r="F5521" s="77"/>
    </row>
    <row r="5522" spans="1:6" x14ac:dyDescent="0.3">
      <c r="A5522" s="1">
        <v>43941.729169999999</v>
      </c>
      <c r="B5522" s="2">
        <v>4528.3</v>
      </c>
      <c r="C5522" s="34">
        <f t="shared" si="172"/>
        <v>6.5103211595440857E-3</v>
      </c>
      <c r="D5522" s="2">
        <v>335.7</v>
      </c>
      <c r="E5522" s="34">
        <f t="shared" si="173"/>
        <v>6.6872582241279677E-3</v>
      </c>
      <c r="F5522" s="77"/>
    </row>
    <row r="5523" spans="1:6" x14ac:dyDescent="0.3">
      <c r="A5523" s="1">
        <v>43942.729169999999</v>
      </c>
      <c r="B5523" s="2">
        <v>4357.46</v>
      </c>
      <c r="C5523" s="34">
        <f t="shared" si="172"/>
        <v>-3.7727182386325997E-2</v>
      </c>
      <c r="D5523" s="2">
        <v>324.31</v>
      </c>
      <c r="E5523" s="34">
        <f t="shared" si="173"/>
        <v>-3.3929103366100666E-2</v>
      </c>
      <c r="F5523" s="77"/>
    </row>
    <row r="5524" spans="1:6" x14ac:dyDescent="0.3">
      <c r="A5524" s="1">
        <v>43943.729169999999</v>
      </c>
      <c r="B5524" s="2">
        <v>4411.8</v>
      </c>
      <c r="C5524" s="34">
        <f t="shared" si="172"/>
        <v>1.2470567716054815E-2</v>
      </c>
      <c r="D5524" s="2">
        <v>330.14</v>
      </c>
      <c r="E5524" s="34">
        <f t="shared" si="173"/>
        <v>1.7976627301039105E-2</v>
      </c>
      <c r="F5524" s="77"/>
    </row>
    <row r="5525" spans="1:6" x14ac:dyDescent="0.3">
      <c r="A5525" s="1">
        <v>43944.729169999999</v>
      </c>
      <c r="B5525" s="2">
        <v>4451</v>
      </c>
      <c r="C5525" s="34">
        <f t="shared" si="172"/>
        <v>8.8852622512352042E-3</v>
      </c>
      <c r="D5525" s="2">
        <v>333.24</v>
      </c>
      <c r="E5525" s="34">
        <f t="shared" si="173"/>
        <v>9.3899557763372776E-3</v>
      </c>
      <c r="F5525" s="77"/>
    </row>
    <row r="5526" spans="1:6" x14ac:dyDescent="0.3">
      <c r="A5526" s="1">
        <v>43945.729169999999</v>
      </c>
      <c r="B5526" s="2">
        <v>4393.32</v>
      </c>
      <c r="C5526" s="34">
        <f t="shared" si="172"/>
        <v>-1.2958885643675644E-2</v>
      </c>
      <c r="D5526" s="2">
        <v>329.59</v>
      </c>
      <c r="E5526" s="34">
        <f t="shared" si="173"/>
        <v>-1.095306685872055E-2</v>
      </c>
      <c r="F5526" s="77"/>
    </row>
    <row r="5527" spans="1:6" x14ac:dyDescent="0.3">
      <c r="A5527" s="1">
        <v>43948.729169999999</v>
      </c>
      <c r="B5527" s="2">
        <v>4505.26</v>
      </c>
      <c r="C5527" s="34">
        <f t="shared" si="172"/>
        <v>2.54795917438293E-2</v>
      </c>
      <c r="D5527" s="2">
        <v>335.44</v>
      </c>
      <c r="E5527" s="34">
        <f t="shared" si="173"/>
        <v>1.7749324918838738E-2</v>
      </c>
      <c r="F5527" s="77"/>
    </row>
    <row r="5528" spans="1:6" x14ac:dyDescent="0.3">
      <c r="A5528" s="1">
        <v>43949.729169999999</v>
      </c>
      <c r="B5528" s="2">
        <v>4569.79</v>
      </c>
      <c r="C5528" s="34">
        <f t="shared" si="172"/>
        <v>1.4323257703217962E-2</v>
      </c>
      <c r="D5528" s="2">
        <v>341.09</v>
      </c>
      <c r="E5528" s="34">
        <f t="shared" si="173"/>
        <v>1.6843548771762418E-2</v>
      </c>
      <c r="F5528" s="77"/>
    </row>
    <row r="5529" spans="1:6" x14ac:dyDescent="0.3">
      <c r="A5529" s="1">
        <v>43950.729169999999</v>
      </c>
      <c r="B5529" s="2">
        <v>4671.1099999999997</v>
      </c>
      <c r="C5529" s="34">
        <f t="shared" si="172"/>
        <v>2.2171697167703508E-2</v>
      </c>
      <c r="D5529" s="2">
        <v>347.06</v>
      </c>
      <c r="E5529" s="34">
        <f t="shared" si="173"/>
        <v>1.7502711894221479E-2</v>
      </c>
      <c r="F5529" s="77"/>
    </row>
    <row r="5530" spans="1:6" x14ac:dyDescent="0.3">
      <c r="A5530" s="1">
        <v>43951.729169999999</v>
      </c>
      <c r="B5530" s="2">
        <v>4572.18</v>
      </c>
      <c r="C5530" s="34">
        <f t="shared" si="172"/>
        <v>-2.1179120166298637E-2</v>
      </c>
      <c r="D5530" s="2">
        <v>340.03</v>
      </c>
      <c r="E5530" s="34">
        <f t="shared" si="173"/>
        <v>-2.0255863539445751E-2</v>
      </c>
      <c r="F5530" s="77"/>
    </row>
    <row r="5531" spans="1:6" x14ac:dyDescent="0.3">
      <c r="A5531" s="1">
        <v>43955.729169999999</v>
      </c>
      <c r="B5531" s="2">
        <v>4378.2299999999996</v>
      </c>
      <c r="C5531" s="34">
        <f t="shared" si="172"/>
        <v>-4.24195897799301E-2</v>
      </c>
      <c r="D5531" s="2">
        <v>328.44</v>
      </c>
      <c r="E5531" s="34">
        <f t="shared" si="173"/>
        <v>-3.4085227774019899E-2</v>
      </c>
      <c r="F5531" s="77"/>
    </row>
    <row r="5532" spans="1:6" x14ac:dyDescent="0.3">
      <c r="A5532" s="1">
        <v>43956.729169999999</v>
      </c>
      <c r="B5532" s="2">
        <v>4483.13</v>
      </c>
      <c r="C5532" s="34">
        <f t="shared" si="172"/>
        <v>2.3959453934581099E-2</v>
      </c>
      <c r="D5532" s="2">
        <v>335.5</v>
      </c>
      <c r="E5532" s="34">
        <f t="shared" si="173"/>
        <v>2.1495554743636625E-2</v>
      </c>
      <c r="F5532" s="77"/>
    </row>
    <row r="5533" spans="1:6" x14ac:dyDescent="0.3">
      <c r="A5533" s="1">
        <v>43957.729169999999</v>
      </c>
      <c r="B5533" s="2">
        <v>4433.38</v>
      </c>
      <c r="C5533" s="34">
        <f t="shared" si="172"/>
        <v>-1.1097157566253957E-2</v>
      </c>
      <c r="D5533" s="2">
        <v>334.34</v>
      </c>
      <c r="E5533" s="34">
        <f t="shared" si="173"/>
        <v>-3.4575260804770025E-3</v>
      </c>
      <c r="F5533" s="77"/>
    </row>
    <row r="5534" spans="1:6" x14ac:dyDescent="0.3">
      <c r="A5534" s="1">
        <v>43958.729169999999</v>
      </c>
      <c r="B5534" s="2">
        <v>4501.4399999999996</v>
      </c>
      <c r="C5534" s="34">
        <f t="shared" si="172"/>
        <v>1.5351718102215361E-2</v>
      </c>
      <c r="D5534" s="2">
        <v>337.98</v>
      </c>
      <c r="E5534" s="34">
        <f t="shared" si="173"/>
        <v>1.0887120894897517E-2</v>
      </c>
      <c r="F5534" s="77"/>
    </row>
    <row r="5535" spans="1:6" x14ac:dyDescent="0.3">
      <c r="A5535" s="1">
        <v>43959.729169999999</v>
      </c>
      <c r="B5535" s="2">
        <v>4549.6400000000003</v>
      </c>
      <c r="C5535" s="34">
        <f t="shared" si="172"/>
        <v>1.0707684652022653E-2</v>
      </c>
      <c r="D5535" s="2">
        <v>341.05</v>
      </c>
      <c r="E5535" s="34">
        <f t="shared" si="173"/>
        <v>9.0833777146577255E-3</v>
      </c>
      <c r="F5535" s="77"/>
    </row>
    <row r="5536" spans="1:6" x14ac:dyDescent="0.3">
      <c r="A5536" s="1">
        <v>43962.729169999999</v>
      </c>
      <c r="B5536" s="2">
        <v>4490.22</v>
      </c>
      <c r="C5536" s="34">
        <f t="shared" si="172"/>
        <v>-1.306037400761384E-2</v>
      </c>
      <c r="D5536" s="2">
        <v>339.7</v>
      </c>
      <c r="E5536" s="34">
        <f t="shared" si="173"/>
        <v>-3.9583638762645812E-3</v>
      </c>
      <c r="F5536" s="77"/>
    </row>
    <row r="5537" spans="1:6" x14ac:dyDescent="0.3">
      <c r="A5537" s="1">
        <v>43963.729169999999</v>
      </c>
      <c r="B5537" s="2">
        <v>4472.5</v>
      </c>
      <c r="C5537" s="34">
        <f t="shared" si="172"/>
        <v>-3.9463545216047446E-3</v>
      </c>
      <c r="D5537" s="2">
        <v>340.57</v>
      </c>
      <c r="E5537" s="34">
        <f t="shared" si="173"/>
        <v>2.5610833088018925E-3</v>
      </c>
      <c r="F5537" s="77"/>
    </row>
    <row r="5538" spans="1:6" x14ac:dyDescent="0.3">
      <c r="A5538" s="1">
        <v>43964.729169999999</v>
      </c>
      <c r="B5538" s="2">
        <v>4344.95</v>
      </c>
      <c r="C5538" s="34">
        <f t="shared" si="172"/>
        <v>-2.8518725544997237E-2</v>
      </c>
      <c r="D5538" s="2">
        <v>333.97</v>
      </c>
      <c r="E5538" s="34">
        <f t="shared" si="173"/>
        <v>-1.9379275919781391E-2</v>
      </c>
      <c r="F5538" s="77"/>
    </row>
    <row r="5539" spans="1:6" x14ac:dyDescent="0.3">
      <c r="A5539" s="1">
        <v>43965.729169999999</v>
      </c>
      <c r="B5539" s="2">
        <v>4273.13</v>
      </c>
      <c r="C5539" s="34">
        <f t="shared" si="172"/>
        <v>-1.6529534286930714E-2</v>
      </c>
      <c r="D5539" s="2">
        <v>326.70999999999998</v>
      </c>
      <c r="E5539" s="34">
        <f t="shared" si="173"/>
        <v>-2.1738479504147201E-2</v>
      </c>
      <c r="F5539" s="77"/>
    </row>
    <row r="5540" spans="1:6" x14ac:dyDescent="0.3">
      <c r="A5540" s="1">
        <v>43966.729169999999</v>
      </c>
      <c r="B5540" s="2">
        <v>4277.63</v>
      </c>
      <c r="C5540" s="34">
        <f t="shared" si="172"/>
        <v>1.0530922298175316E-3</v>
      </c>
      <c r="D5540" s="2">
        <v>328.24</v>
      </c>
      <c r="E5540" s="34">
        <f t="shared" si="173"/>
        <v>4.6830522481713377E-3</v>
      </c>
      <c r="F5540" s="77"/>
    </row>
    <row r="5541" spans="1:6" x14ac:dyDescent="0.3">
      <c r="A5541" s="1">
        <v>43969.729169999999</v>
      </c>
      <c r="B5541" s="2">
        <v>4498.34</v>
      </c>
      <c r="C5541" s="34">
        <f t="shared" si="172"/>
        <v>5.159632787314461E-2</v>
      </c>
      <c r="D5541" s="2">
        <v>341.59</v>
      </c>
      <c r="E5541" s="34">
        <f t="shared" si="173"/>
        <v>4.0671459907384744E-2</v>
      </c>
      <c r="F5541" s="77"/>
    </row>
    <row r="5542" spans="1:6" x14ac:dyDescent="0.3">
      <c r="A5542" s="1">
        <v>43970.729169999999</v>
      </c>
      <c r="B5542" s="2">
        <v>4458.16</v>
      </c>
      <c r="C5542" s="34">
        <f t="shared" si="172"/>
        <v>-8.932183872272903E-3</v>
      </c>
      <c r="D5542" s="2">
        <v>339.49</v>
      </c>
      <c r="E5542" s="34">
        <f t="shared" si="173"/>
        <v>-6.1477209520184317E-3</v>
      </c>
      <c r="F5542" s="77"/>
    </row>
    <row r="5543" spans="1:6" x14ac:dyDescent="0.3">
      <c r="A5543" s="1">
        <v>43971.729169999999</v>
      </c>
      <c r="B5543" s="2">
        <v>4496.9799999999996</v>
      </c>
      <c r="C5543" s="34">
        <f t="shared" si="172"/>
        <v>8.707628259192024E-3</v>
      </c>
      <c r="D5543" s="2">
        <v>342.82</v>
      </c>
      <c r="E5543" s="34">
        <f t="shared" si="173"/>
        <v>9.80883089339879E-3</v>
      </c>
      <c r="F5543" s="77"/>
    </row>
    <row r="5544" spans="1:6" x14ac:dyDescent="0.3">
      <c r="A5544" s="1">
        <v>43972.729169999999</v>
      </c>
      <c r="B5544" s="2">
        <v>4445.45</v>
      </c>
      <c r="C5544" s="34">
        <f t="shared" si="172"/>
        <v>-1.145880123994325E-2</v>
      </c>
      <c r="D5544" s="2">
        <v>340.26</v>
      </c>
      <c r="E5544" s="34">
        <f t="shared" si="173"/>
        <v>-7.4674756431947209E-3</v>
      </c>
      <c r="F5544" s="77"/>
    </row>
    <row r="5545" spans="1:6" x14ac:dyDescent="0.3">
      <c r="A5545" s="1">
        <v>43973.729169999999</v>
      </c>
      <c r="B5545" s="2">
        <v>4444.5600000000004</v>
      </c>
      <c r="C5545" s="34">
        <f t="shared" si="172"/>
        <v>-2.0020470368564691E-4</v>
      </c>
      <c r="D5545" s="2">
        <v>340.17</v>
      </c>
      <c r="E5545" s="34">
        <f t="shared" si="173"/>
        <v>-2.6450361488261631E-4</v>
      </c>
      <c r="F5545" s="77"/>
    </row>
    <row r="5546" spans="1:6" x14ac:dyDescent="0.3">
      <c r="A5546" s="1">
        <v>43976.729169999999</v>
      </c>
      <c r="B5546" s="2">
        <v>4539.91</v>
      </c>
      <c r="C5546" s="34">
        <f t="shared" si="172"/>
        <v>2.1453192217002259E-2</v>
      </c>
      <c r="D5546" s="2">
        <v>345.18</v>
      </c>
      <c r="E5546" s="34">
        <f t="shared" si="173"/>
        <v>1.4727930152570679E-2</v>
      </c>
      <c r="F5546" s="77"/>
    </row>
    <row r="5547" spans="1:6" x14ac:dyDescent="0.3">
      <c r="A5547" s="1">
        <v>43977.729169999999</v>
      </c>
      <c r="B5547" s="2">
        <v>4606.24</v>
      </c>
      <c r="C5547" s="34">
        <f t="shared" si="172"/>
        <v>1.4610421792502493E-2</v>
      </c>
      <c r="D5547" s="2">
        <v>348.92</v>
      </c>
      <c r="E5547" s="34">
        <f t="shared" si="173"/>
        <v>1.083492670490771E-2</v>
      </c>
      <c r="F5547" s="77"/>
    </row>
    <row r="5548" spans="1:6" x14ac:dyDescent="0.3">
      <c r="A5548" s="1">
        <v>43978.729169999999</v>
      </c>
      <c r="B5548" s="2">
        <v>4688.74</v>
      </c>
      <c r="C5548" s="34">
        <f t="shared" ref="C5548:C5610" si="174">B5548/B5547-1</f>
        <v>1.791048664420436E-2</v>
      </c>
      <c r="D5548" s="2">
        <v>349.75</v>
      </c>
      <c r="E5548" s="34">
        <f t="shared" si="173"/>
        <v>2.378768772211437E-3</v>
      </c>
      <c r="F5548" s="77"/>
    </row>
    <row r="5549" spans="1:6" x14ac:dyDescent="0.3">
      <c r="A5549" s="1">
        <v>43979.729169999999</v>
      </c>
      <c r="B5549" s="2">
        <v>4771.3900000000003</v>
      </c>
      <c r="C5549" s="34">
        <f t="shared" si="174"/>
        <v>1.7627336981790531E-2</v>
      </c>
      <c r="D5549" s="2">
        <v>355.47</v>
      </c>
      <c r="E5549" s="34">
        <f t="shared" si="173"/>
        <v>1.6354538956397491E-2</v>
      </c>
      <c r="F5549" s="77"/>
    </row>
    <row r="5550" spans="1:6" x14ac:dyDescent="0.3">
      <c r="A5550" s="1">
        <v>43980.729169999999</v>
      </c>
      <c r="B5550" s="2">
        <v>4695.4399999999996</v>
      </c>
      <c r="C5550" s="34">
        <f t="shared" si="174"/>
        <v>-1.5917793347431375E-2</v>
      </c>
      <c r="D5550" s="2">
        <v>350.36</v>
      </c>
      <c r="E5550" s="34">
        <f t="shared" si="173"/>
        <v>-1.4375334064759326E-2</v>
      </c>
      <c r="F5550" s="77"/>
    </row>
    <row r="5551" spans="1:6" x14ac:dyDescent="0.3">
      <c r="A5551" s="1">
        <v>43984.729169999999</v>
      </c>
      <c r="B5551" s="2">
        <v>4858.97</v>
      </c>
      <c r="C5551" s="34">
        <f>B5551/B5550-1</f>
        <v>3.4827407016168932E-2</v>
      </c>
      <c r="D5551" s="2">
        <v>359.77</v>
      </c>
      <c r="E5551" s="34">
        <f t="shared" si="173"/>
        <v>2.6858088822924842E-2</v>
      </c>
      <c r="F5551" s="77"/>
    </row>
    <row r="5552" spans="1:6" x14ac:dyDescent="0.3">
      <c r="A5552" s="1">
        <v>43985.729169999999</v>
      </c>
      <c r="B5552" s="2">
        <v>5022.38</v>
      </c>
      <c r="C5552" s="34">
        <f t="shared" si="174"/>
        <v>3.363058425962695E-2</v>
      </c>
      <c r="D5552" s="2">
        <v>368.92</v>
      </c>
      <c r="E5552" s="34">
        <f t="shared" ref="E5552:E5614" si="175">D5552/D5551-1</f>
        <v>2.5432915473774909E-2</v>
      </c>
      <c r="F5552" s="77"/>
    </row>
    <row r="5553" spans="1:6" x14ac:dyDescent="0.3">
      <c r="A5553" s="1">
        <v>43986.729169999999</v>
      </c>
      <c r="B5553" s="2">
        <v>5011.9799999999996</v>
      </c>
      <c r="C5553" s="34">
        <f t="shared" si="174"/>
        <v>-2.0707314062258231E-3</v>
      </c>
      <c r="D5553" s="2">
        <v>366.25</v>
      </c>
      <c r="E5553" s="34">
        <f t="shared" si="175"/>
        <v>-7.2373414290362037E-3</v>
      </c>
      <c r="F5553" s="77"/>
    </row>
    <row r="5554" spans="1:6" x14ac:dyDescent="0.3">
      <c r="A5554" s="1">
        <v>43987.729169999999</v>
      </c>
      <c r="B5554" s="2">
        <v>5197.79</v>
      </c>
      <c r="C5554" s="34">
        <f t="shared" si="174"/>
        <v>3.7073172678262933E-2</v>
      </c>
      <c r="D5554" s="2">
        <v>375.32</v>
      </c>
      <c r="E5554" s="34">
        <f t="shared" si="175"/>
        <v>2.4764505119453828E-2</v>
      </c>
      <c r="F5554" s="77"/>
    </row>
    <row r="5555" spans="1:6" x14ac:dyDescent="0.3">
      <c r="A5555" s="1">
        <v>43990.729169999999</v>
      </c>
      <c r="B5555" s="2">
        <v>5175.5200000000004</v>
      </c>
      <c r="C5555" s="34">
        <f t="shared" si="174"/>
        <v>-4.2845132258131358E-3</v>
      </c>
      <c r="D5555" s="2">
        <v>374.12</v>
      </c>
      <c r="E5555" s="34">
        <f t="shared" si="175"/>
        <v>-3.1972716615155106E-3</v>
      </c>
      <c r="F5555" s="77"/>
    </row>
    <row r="5556" spans="1:6" x14ac:dyDescent="0.3">
      <c r="A5556" s="1">
        <v>43991.729169999999</v>
      </c>
      <c r="B5556" s="2">
        <v>5095.1099999999997</v>
      </c>
      <c r="C5556" s="34">
        <f t="shared" si="174"/>
        <v>-1.5536603085294032E-2</v>
      </c>
      <c r="D5556" s="2">
        <v>369.54</v>
      </c>
      <c r="E5556" s="34">
        <f t="shared" si="175"/>
        <v>-1.2242061370683177E-2</v>
      </c>
      <c r="F5556" s="77"/>
    </row>
    <row r="5557" spans="1:6" x14ac:dyDescent="0.3">
      <c r="A5557" s="1">
        <v>43992.729169999999</v>
      </c>
      <c r="B5557" s="2">
        <v>5053.42</v>
      </c>
      <c r="C5557" s="34">
        <f t="shared" si="174"/>
        <v>-8.1823552386502962E-3</v>
      </c>
      <c r="D5557" s="2">
        <v>368.15</v>
      </c>
      <c r="E5557" s="34">
        <f t="shared" si="175"/>
        <v>-3.7614331330845241E-3</v>
      </c>
      <c r="F5557" s="77"/>
    </row>
    <row r="5558" spans="1:6" x14ac:dyDescent="0.3">
      <c r="A5558" s="1">
        <v>43993.729169999999</v>
      </c>
      <c r="B5558" s="2">
        <v>4815.6000000000004</v>
      </c>
      <c r="C5558" s="34">
        <f t="shared" si="174"/>
        <v>-4.7061198158870554E-2</v>
      </c>
      <c r="D5558" s="2">
        <v>353.07</v>
      </c>
      <c r="E5558" s="34">
        <f t="shared" si="175"/>
        <v>-4.0961564579654941E-2</v>
      </c>
      <c r="F5558" s="77"/>
    </row>
    <row r="5559" spans="1:6" x14ac:dyDescent="0.3">
      <c r="A5559" s="1">
        <v>43994.729169999999</v>
      </c>
      <c r="B5559" s="2">
        <v>4839.26</v>
      </c>
      <c r="C5559" s="34">
        <f t="shared" si="174"/>
        <v>4.9131987706618752E-3</v>
      </c>
      <c r="D5559" s="2">
        <v>354.06</v>
      </c>
      <c r="E5559" s="34">
        <f t="shared" si="175"/>
        <v>2.8039765485599055E-3</v>
      </c>
      <c r="F5559" s="77"/>
    </row>
    <row r="5560" spans="1:6" x14ac:dyDescent="0.3">
      <c r="A5560" s="1">
        <v>43997.729169999999</v>
      </c>
      <c r="B5560" s="2">
        <v>4815.72</v>
      </c>
      <c r="C5560" s="34">
        <f t="shared" si="174"/>
        <v>-4.8643800911709612E-3</v>
      </c>
      <c r="D5560" s="2">
        <v>353.09</v>
      </c>
      <c r="E5560" s="34">
        <f t="shared" si="175"/>
        <v>-2.7396486471220616E-3</v>
      </c>
      <c r="F5560" s="77"/>
    </row>
    <row r="5561" spans="1:6" x14ac:dyDescent="0.3">
      <c r="A5561" s="1">
        <v>43998.729169999999</v>
      </c>
      <c r="B5561" s="2">
        <v>4952.46</v>
      </c>
      <c r="C5561" s="34">
        <f t="shared" si="174"/>
        <v>2.8394507986344575E-2</v>
      </c>
      <c r="D5561" s="2">
        <v>363.33</v>
      </c>
      <c r="E5561" s="34">
        <f t="shared" si="175"/>
        <v>2.900110453425464E-2</v>
      </c>
      <c r="F5561" s="77"/>
    </row>
    <row r="5562" spans="1:6" x14ac:dyDescent="0.3">
      <c r="A5562" s="1">
        <v>43999.729169999999</v>
      </c>
      <c r="B5562" s="2">
        <v>4995.97</v>
      </c>
      <c r="C5562" s="34">
        <f t="shared" si="174"/>
        <v>8.7855328463026794E-3</v>
      </c>
      <c r="D5562" s="2">
        <v>366.02</v>
      </c>
      <c r="E5562" s="34">
        <f t="shared" si="175"/>
        <v>7.4037376489692885E-3</v>
      </c>
      <c r="F5562" s="77"/>
    </row>
    <row r="5563" spans="1:6" x14ac:dyDescent="0.3">
      <c r="A5563" s="1">
        <v>44000.729169999999</v>
      </c>
      <c r="B5563" s="2">
        <v>4958.75</v>
      </c>
      <c r="C5563" s="34">
        <f t="shared" si="174"/>
        <v>-7.4500047037913131E-3</v>
      </c>
      <c r="D5563" s="2">
        <v>363.41</v>
      </c>
      <c r="E5563" s="34">
        <f t="shared" si="175"/>
        <v>-7.1307578820828388E-3</v>
      </c>
      <c r="F5563" s="77"/>
    </row>
    <row r="5564" spans="1:6" x14ac:dyDescent="0.3">
      <c r="A5564" s="1">
        <v>44001.729169999999</v>
      </c>
      <c r="B5564" s="2">
        <v>4979.45</v>
      </c>
      <c r="C5564" s="34">
        <f t="shared" si="174"/>
        <v>4.1744391227627187E-3</v>
      </c>
      <c r="D5564" s="2">
        <v>365.46</v>
      </c>
      <c r="E5564" s="34">
        <f t="shared" si="175"/>
        <v>5.641011529676998E-3</v>
      </c>
      <c r="F5564" s="77"/>
    </row>
    <row r="5565" spans="1:6" x14ac:dyDescent="0.3">
      <c r="A5565" s="1">
        <v>44004.729169999999</v>
      </c>
      <c r="B5565" s="2">
        <v>4948.7</v>
      </c>
      <c r="C5565" s="34">
        <f t="shared" si="174"/>
        <v>-6.1753808151502332E-3</v>
      </c>
      <c r="D5565" s="2">
        <v>362.7</v>
      </c>
      <c r="E5565" s="34">
        <f t="shared" si="175"/>
        <v>-7.5521260876703078E-3</v>
      </c>
      <c r="F5565" s="77"/>
    </row>
    <row r="5566" spans="1:6" x14ac:dyDescent="0.3">
      <c r="A5566" s="1">
        <v>44005.729169999999</v>
      </c>
      <c r="B5566" s="2">
        <v>5017.68</v>
      </c>
      <c r="C5566" s="34">
        <f t="shared" si="174"/>
        <v>1.3939014286580509E-2</v>
      </c>
      <c r="D5566" s="2">
        <v>367.4</v>
      </c>
      <c r="E5566" s="34">
        <f t="shared" si="175"/>
        <v>1.2958367797077486E-2</v>
      </c>
      <c r="F5566" s="77"/>
    </row>
    <row r="5567" spans="1:6" x14ac:dyDescent="0.3">
      <c r="A5567" s="1">
        <v>44006.729169999999</v>
      </c>
      <c r="B5567" s="2">
        <v>4871.3599999999997</v>
      </c>
      <c r="C5567" s="34">
        <f t="shared" si="174"/>
        <v>-2.9160887103203192E-2</v>
      </c>
      <c r="D5567" s="2">
        <v>357.17</v>
      </c>
      <c r="E5567" s="34">
        <f t="shared" si="175"/>
        <v>-2.7844311377245412E-2</v>
      </c>
      <c r="F5567" s="77"/>
    </row>
    <row r="5568" spans="1:6" x14ac:dyDescent="0.3">
      <c r="A5568" s="1">
        <v>44007.729169999999</v>
      </c>
      <c r="B5568" s="2">
        <v>4918.58</v>
      </c>
      <c r="C5568" s="34">
        <f t="shared" si="174"/>
        <v>9.6933915785324398E-3</v>
      </c>
      <c r="D5568" s="2">
        <v>359.74</v>
      </c>
      <c r="E5568" s="34">
        <f t="shared" si="175"/>
        <v>7.195453145560915E-3</v>
      </c>
      <c r="F5568" s="77"/>
    </row>
    <row r="5569" spans="1:6" x14ac:dyDescent="0.3">
      <c r="A5569" s="1">
        <v>44011.729169999999</v>
      </c>
      <c r="B5569" s="2">
        <v>4945.46</v>
      </c>
      <c r="C5569" s="34">
        <f t="shared" si="174"/>
        <v>5.4649919285647552E-3</v>
      </c>
      <c r="D5569" s="2">
        <v>359.89</v>
      </c>
      <c r="E5569" s="34">
        <f>D5569/D5568-1</f>
        <v>4.1696781008493389E-4</v>
      </c>
      <c r="F5569" s="77"/>
    </row>
    <row r="5570" spans="1:6" x14ac:dyDescent="0.3">
      <c r="A5570" s="1">
        <v>44012.729169999999</v>
      </c>
      <c r="B5570" s="2">
        <v>4935.99</v>
      </c>
      <c r="C5570" s="34">
        <f t="shared" si="174"/>
        <v>-1.9148875938740373E-3</v>
      </c>
      <c r="D5570" s="2">
        <v>360.34</v>
      </c>
      <c r="E5570" s="34">
        <f t="shared" si="175"/>
        <v>1.2503820611853289E-3</v>
      </c>
      <c r="F5570" s="77"/>
    </row>
    <row r="5571" spans="1:6" x14ac:dyDescent="0.3">
      <c r="A5571" s="1">
        <v>44013.729169999999</v>
      </c>
      <c r="B5571" s="2">
        <v>4926.9399999999996</v>
      </c>
      <c r="C5571" s="34">
        <f t="shared" si="174"/>
        <v>-1.8334721099516615E-3</v>
      </c>
      <c r="D5571" s="2">
        <v>361.19</v>
      </c>
      <c r="E5571" s="34">
        <f t="shared" si="175"/>
        <v>2.3588832769052548E-3</v>
      </c>
      <c r="F5571" s="77"/>
    </row>
    <row r="5572" spans="1:6" x14ac:dyDescent="0.3">
      <c r="A5572" s="1">
        <v>44014.729169999999</v>
      </c>
      <c r="B5572" s="2">
        <v>5049.38</v>
      </c>
      <c r="C5572" s="34">
        <f t="shared" si="174"/>
        <v>2.4851124633139543E-2</v>
      </c>
      <c r="D5572" s="2">
        <v>368.29</v>
      </c>
      <c r="E5572" s="34">
        <f t="shared" si="175"/>
        <v>1.9657244109748451E-2</v>
      </c>
      <c r="F5572" s="77"/>
    </row>
    <row r="5573" spans="1:6" x14ac:dyDescent="0.3">
      <c r="A5573" s="1">
        <v>44015.729169999999</v>
      </c>
      <c r="B5573" s="2">
        <v>5007.1400000000003</v>
      </c>
      <c r="C5573" s="34">
        <f t="shared" si="174"/>
        <v>-8.3653834728223408E-3</v>
      </c>
      <c r="D5573" s="2">
        <v>365.43</v>
      </c>
      <c r="E5573" s="34">
        <f t="shared" si="175"/>
        <v>-7.7656194846452697E-3</v>
      </c>
      <c r="F5573" s="77"/>
    </row>
    <row r="5574" spans="1:6" x14ac:dyDescent="0.3">
      <c r="A5574" s="1">
        <v>44018.729169999999</v>
      </c>
      <c r="B5574" s="2">
        <v>5081.51</v>
      </c>
      <c r="C5574" s="34">
        <f t="shared" si="174"/>
        <v>1.4852790215572176E-2</v>
      </c>
      <c r="D5574" s="2">
        <v>371.21</v>
      </c>
      <c r="E5574" s="34">
        <f t="shared" si="175"/>
        <v>1.581698273267107E-2</v>
      </c>
      <c r="F5574" s="77"/>
    </row>
    <row r="5575" spans="1:6" x14ac:dyDescent="0.3">
      <c r="A5575" s="1">
        <v>44019.729169999999</v>
      </c>
      <c r="B5575" s="2">
        <v>5043.7299999999996</v>
      </c>
      <c r="C5575" s="34">
        <f t="shared" si="174"/>
        <v>-7.4347979242391782E-3</v>
      </c>
      <c r="D5575" s="2">
        <v>368.96</v>
      </c>
      <c r="E5575" s="34">
        <f t="shared" si="175"/>
        <v>-6.0612591255623238E-3</v>
      </c>
      <c r="F5575" s="77"/>
    </row>
    <row r="5576" spans="1:6" x14ac:dyDescent="0.3">
      <c r="A5576" s="1">
        <v>44020.729169999999</v>
      </c>
      <c r="B5576" s="2">
        <v>4981.13</v>
      </c>
      <c r="C5576" s="34">
        <f t="shared" si="174"/>
        <v>-1.2411449462996549E-2</v>
      </c>
      <c r="D5576" s="2">
        <v>366.48</v>
      </c>
      <c r="E5576" s="34">
        <f t="shared" si="175"/>
        <v>-6.7215958369469808E-3</v>
      </c>
      <c r="F5576" s="77"/>
    </row>
    <row r="5577" spans="1:6" x14ac:dyDescent="0.3">
      <c r="A5577" s="1">
        <v>44021.729169999999</v>
      </c>
      <c r="B5577" s="2">
        <v>4921.01</v>
      </c>
      <c r="C5577" s="34">
        <f t="shared" si="174"/>
        <v>-1.206955048352476E-2</v>
      </c>
      <c r="D5577" s="2">
        <v>363.64</v>
      </c>
      <c r="E5577" s="34">
        <f t="shared" si="175"/>
        <v>-7.7493996943899246E-3</v>
      </c>
      <c r="F5577" s="77"/>
    </row>
    <row r="5578" spans="1:6" x14ac:dyDescent="0.3">
      <c r="A5578" s="1">
        <v>44022.729169999999</v>
      </c>
      <c r="B5578" s="2">
        <v>4970.4799999999996</v>
      </c>
      <c r="C5578" s="34">
        <f t="shared" si="174"/>
        <v>1.005281436127925E-2</v>
      </c>
      <c r="D5578" s="2">
        <v>366.83</v>
      </c>
      <c r="E5578" s="34">
        <f t="shared" si="175"/>
        <v>8.7724122758772172E-3</v>
      </c>
      <c r="F5578" s="77"/>
    </row>
    <row r="5579" spans="1:6" x14ac:dyDescent="0.3">
      <c r="A5579" s="1">
        <v>44025.729169999999</v>
      </c>
      <c r="B5579" s="2">
        <v>5056.2299999999996</v>
      </c>
      <c r="C5579" s="34">
        <f t="shared" si="174"/>
        <v>1.7251854951634504E-2</v>
      </c>
      <c r="D5579" s="2">
        <v>370.5</v>
      </c>
      <c r="E5579" s="34">
        <f t="shared" si="175"/>
        <v>1.000463429926679E-2</v>
      </c>
      <c r="F5579" s="77"/>
    </row>
    <row r="5580" spans="1:6" x14ac:dyDescent="0.3">
      <c r="A5580" s="1">
        <v>44026.729169999999</v>
      </c>
      <c r="B5580" s="2">
        <v>5007.46</v>
      </c>
      <c r="C5580" s="34">
        <f t="shared" si="174"/>
        <v>-9.6455264099931659E-3</v>
      </c>
      <c r="D5580" s="2">
        <v>367.4</v>
      </c>
      <c r="E5580" s="34">
        <f t="shared" si="175"/>
        <v>-8.3670715249662964E-3</v>
      </c>
      <c r="F5580" s="77"/>
    </row>
    <row r="5581" spans="1:6" x14ac:dyDescent="0.3">
      <c r="A5581" s="1">
        <v>44027.729169999999</v>
      </c>
      <c r="B5581" s="2">
        <v>5108.9799999999996</v>
      </c>
      <c r="C5581" s="34">
        <f t="shared" si="174"/>
        <v>2.0273751562668307E-2</v>
      </c>
      <c r="D5581" s="2">
        <v>373.87</v>
      </c>
      <c r="E5581" s="34">
        <f t="shared" si="175"/>
        <v>1.7610234077300113E-2</v>
      </c>
      <c r="F5581" s="77"/>
    </row>
    <row r="5582" spans="1:6" x14ac:dyDescent="0.3">
      <c r="A5582" s="1">
        <v>44028.729169999999</v>
      </c>
      <c r="B5582" s="2">
        <v>5085.28</v>
      </c>
      <c r="C5582" s="34">
        <f t="shared" si="174"/>
        <v>-4.6388907374856903E-3</v>
      </c>
      <c r="D5582" s="2">
        <v>372.13</v>
      </c>
      <c r="E5582" s="34">
        <f t="shared" si="175"/>
        <v>-4.6540241260331072E-3</v>
      </c>
      <c r="F5582" s="77"/>
    </row>
    <row r="5583" spans="1:6" x14ac:dyDescent="0.3">
      <c r="A5583" s="1">
        <v>44029.729169999999</v>
      </c>
      <c r="B5583" s="2">
        <v>5069.42</v>
      </c>
      <c r="C5583" s="34">
        <f t="shared" si="174"/>
        <v>-3.1188056508195672E-3</v>
      </c>
      <c r="D5583" s="2">
        <v>372.71</v>
      </c>
      <c r="E5583" s="34">
        <f t="shared" si="175"/>
        <v>1.5585951146104282E-3</v>
      </c>
      <c r="F5583" s="77"/>
    </row>
    <row r="5584" spans="1:6" x14ac:dyDescent="0.3">
      <c r="A5584" s="1">
        <v>44032.729169999999</v>
      </c>
      <c r="B5584" s="2">
        <v>5093.18</v>
      </c>
      <c r="C5584" s="34">
        <f t="shared" si="174"/>
        <v>4.6869267095643874E-3</v>
      </c>
      <c r="D5584" s="2">
        <v>375.51</v>
      </c>
      <c r="E5584" s="34">
        <f t="shared" si="175"/>
        <v>7.5125432642000334E-3</v>
      </c>
      <c r="F5584" s="77"/>
    </row>
    <row r="5585" spans="1:6" x14ac:dyDescent="0.3">
      <c r="A5585" s="1">
        <v>44033.729169999999</v>
      </c>
      <c r="B5585" s="2">
        <v>5104.28</v>
      </c>
      <c r="C5585" s="34">
        <f t="shared" si="174"/>
        <v>2.1793849814848443E-3</v>
      </c>
      <c r="D5585" s="2">
        <v>376.7</v>
      </c>
      <c r="E5585" s="34">
        <f t="shared" si="175"/>
        <v>3.1690234614258905E-3</v>
      </c>
      <c r="F5585" s="77"/>
    </row>
    <row r="5586" spans="1:6" x14ac:dyDescent="0.3">
      <c r="A5586" s="1">
        <v>44034.729169999999</v>
      </c>
      <c r="B5586" s="2">
        <v>5037.12</v>
      </c>
      <c r="C5586" s="34">
        <f t="shared" si="174"/>
        <v>-1.3157585398920091E-2</v>
      </c>
      <c r="D5586" s="2">
        <v>373.44</v>
      </c>
      <c r="E5586" s="34">
        <f t="shared" si="175"/>
        <v>-8.6541014069551059E-3</v>
      </c>
      <c r="F5586" s="77"/>
    </row>
    <row r="5587" spans="1:6" x14ac:dyDescent="0.3">
      <c r="A5587" s="1">
        <v>44035.729169999999</v>
      </c>
      <c r="B5587" s="2">
        <v>5033.76</v>
      </c>
      <c r="C5587" s="34">
        <f t="shared" si="174"/>
        <v>-6.6704783685911373E-4</v>
      </c>
      <c r="D5587" s="2">
        <v>373.65</v>
      </c>
      <c r="E5587" s="34">
        <f t="shared" si="175"/>
        <v>5.623393316194214E-4</v>
      </c>
      <c r="F5587" s="77"/>
    </row>
    <row r="5588" spans="1:6" x14ac:dyDescent="0.3">
      <c r="A5588" s="1">
        <v>44036.729169999999</v>
      </c>
      <c r="B5588" s="2">
        <v>4956.43</v>
      </c>
      <c r="C5588" s="34">
        <f t="shared" si="174"/>
        <v>-1.5362273926448622E-2</v>
      </c>
      <c r="D5588" s="2">
        <v>367.29</v>
      </c>
      <c r="E5588" s="34">
        <f t="shared" si="175"/>
        <v>-1.7021276595744594E-2</v>
      </c>
      <c r="F5588" s="77"/>
    </row>
    <row r="5589" spans="1:6" x14ac:dyDescent="0.3">
      <c r="A5589" s="1">
        <v>44039.729169999999</v>
      </c>
      <c r="B5589" s="2">
        <v>4939.62</v>
      </c>
      <c r="C5589" s="34">
        <f t="shared" si="174"/>
        <v>-3.3915540015697632E-3</v>
      </c>
      <c r="D5589" s="2">
        <v>366.15</v>
      </c>
      <c r="E5589" s="34">
        <f t="shared" si="175"/>
        <v>-3.1038144245693067E-3</v>
      </c>
      <c r="F5589" s="77"/>
    </row>
    <row r="5590" spans="1:6" x14ac:dyDescent="0.3">
      <c r="A5590" s="1">
        <v>44040.729169999999</v>
      </c>
      <c r="B5590" s="2">
        <v>4928.9399999999996</v>
      </c>
      <c r="C5590" s="34">
        <f t="shared" si="174"/>
        <v>-2.1621096359639713E-3</v>
      </c>
      <c r="D5590" s="2">
        <v>367.68</v>
      </c>
      <c r="E5590" s="34">
        <f t="shared" si="175"/>
        <v>4.178615321589696E-3</v>
      </c>
      <c r="F5590" s="77"/>
    </row>
    <row r="5591" spans="1:6" x14ac:dyDescent="0.3">
      <c r="A5591" s="1">
        <v>44041.729169999999</v>
      </c>
      <c r="B5591" s="2">
        <v>4958.74</v>
      </c>
      <c r="C5591" s="34">
        <f t="shared" si="174"/>
        <v>6.0459246815744994E-3</v>
      </c>
      <c r="D5591" s="2">
        <v>367.45</v>
      </c>
      <c r="E5591" s="34">
        <f t="shared" si="175"/>
        <v>-6.2554395126201978E-4</v>
      </c>
      <c r="F5591" s="77"/>
    </row>
    <row r="5592" spans="1:6" x14ac:dyDescent="0.3">
      <c r="A5592" s="1">
        <v>44042.729169999999</v>
      </c>
      <c r="B5592" s="2">
        <v>4852.9399999999996</v>
      </c>
      <c r="C5592" s="34">
        <f t="shared" si="174"/>
        <v>-2.1336065210113886E-2</v>
      </c>
      <c r="D5592" s="2">
        <v>359.52</v>
      </c>
      <c r="E5592" s="34">
        <f t="shared" si="175"/>
        <v>-2.1581167505783094E-2</v>
      </c>
      <c r="F5592" s="77"/>
    </row>
    <row r="5593" spans="1:6" x14ac:dyDescent="0.3">
      <c r="A5593" s="1">
        <v>44043.729169999999</v>
      </c>
      <c r="B5593" s="2">
        <v>4783.6899999999996</v>
      </c>
      <c r="C5593" s="34">
        <f t="shared" si="174"/>
        <v>-1.4269700429018317E-2</v>
      </c>
      <c r="D5593" s="2">
        <v>356.33</v>
      </c>
      <c r="E5593" s="34">
        <f t="shared" si="175"/>
        <v>-8.8729417000444899E-3</v>
      </c>
      <c r="F5593" s="77"/>
    </row>
    <row r="5594" spans="1:6" x14ac:dyDescent="0.3">
      <c r="A5594" s="1">
        <v>44046.729169999999</v>
      </c>
      <c r="B5594" s="2">
        <v>4875.93</v>
      </c>
      <c r="C5594" s="34">
        <f t="shared" si="174"/>
        <v>1.9282185927600004E-2</v>
      </c>
      <c r="D5594" s="2">
        <v>363.64</v>
      </c>
      <c r="E5594" s="34">
        <f t="shared" si="175"/>
        <v>2.051469143771234E-2</v>
      </c>
      <c r="F5594" s="77"/>
    </row>
    <row r="5595" spans="1:6" x14ac:dyDescent="0.3">
      <c r="A5595" s="1">
        <v>44047.729169999999</v>
      </c>
      <c r="B5595" s="2">
        <v>4889.5200000000004</v>
      </c>
      <c r="C5595" s="34">
        <f t="shared" si="174"/>
        <v>2.7871606032079388E-3</v>
      </c>
      <c r="D5595" s="2">
        <v>363.39</v>
      </c>
      <c r="E5595" s="34">
        <f t="shared" si="175"/>
        <v>-6.8749312506877214E-4</v>
      </c>
      <c r="F5595" s="77"/>
    </row>
    <row r="5596" spans="1:6" x14ac:dyDescent="0.3">
      <c r="A5596" s="1">
        <v>44048.729169999999</v>
      </c>
      <c r="B5596" s="2">
        <v>4933.34</v>
      </c>
      <c r="C5596" s="34">
        <f t="shared" si="174"/>
        <v>8.9620249022397402E-3</v>
      </c>
      <c r="D5596" s="2">
        <v>365.16</v>
      </c>
      <c r="E5596" s="34">
        <f t="shared" si="175"/>
        <v>4.8707999669777013E-3</v>
      </c>
      <c r="F5596" s="77"/>
    </row>
    <row r="5597" spans="1:6" x14ac:dyDescent="0.3">
      <c r="A5597" s="1">
        <v>44049.729169999999</v>
      </c>
      <c r="B5597" s="2">
        <v>4885.13</v>
      </c>
      <c r="C5597" s="34">
        <f t="shared" si="174"/>
        <v>-9.7722840915079878E-3</v>
      </c>
      <c r="D5597" s="2">
        <v>362.49</v>
      </c>
      <c r="E5597" s="34">
        <f t="shared" si="175"/>
        <v>-7.3118632928032001E-3</v>
      </c>
      <c r="F5597" s="77"/>
    </row>
    <row r="5598" spans="1:6" x14ac:dyDescent="0.3">
      <c r="A5598" s="1">
        <v>44050.729169999999</v>
      </c>
      <c r="B5598" s="2">
        <v>4889.5200000000004</v>
      </c>
      <c r="C5598" s="34">
        <f t="shared" si="174"/>
        <v>8.9864548128715249E-4</v>
      </c>
      <c r="D5598" s="2">
        <v>363.55</v>
      </c>
      <c r="E5598" s="34">
        <f t="shared" si="175"/>
        <v>2.9242185991338321E-3</v>
      </c>
      <c r="F5598" s="77"/>
    </row>
    <row r="5599" spans="1:6" x14ac:dyDescent="0.3">
      <c r="A5599" s="1">
        <v>44053.729169999999</v>
      </c>
      <c r="B5599" s="2">
        <v>4909.51</v>
      </c>
      <c r="C5599" s="34">
        <f t="shared" si="174"/>
        <v>4.0883358693695193E-3</v>
      </c>
      <c r="D5599" s="2">
        <v>364.65</v>
      </c>
      <c r="E5599" s="34">
        <f t="shared" si="175"/>
        <v>3.0257186081692478E-3</v>
      </c>
      <c r="F5599" s="77"/>
    </row>
    <row r="5600" spans="1:6" x14ac:dyDescent="0.3">
      <c r="A5600" s="1">
        <v>44054.729169999999</v>
      </c>
      <c r="B5600" s="2">
        <v>5027.99</v>
      </c>
      <c r="C5600" s="34">
        <f t="shared" si="174"/>
        <v>2.4132754592617101E-2</v>
      </c>
      <c r="D5600" s="2">
        <v>370.76</v>
      </c>
      <c r="E5600" s="34">
        <f t="shared" si="175"/>
        <v>1.6755793226381543E-2</v>
      </c>
      <c r="F5600" s="77"/>
    </row>
    <row r="5601" spans="1:6" x14ac:dyDescent="0.3">
      <c r="A5601" s="1">
        <v>44055.729169999999</v>
      </c>
      <c r="B5601" s="2">
        <v>5073.3100000000004</v>
      </c>
      <c r="C5601" s="34">
        <f t="shared" si="174"/>
        <v>9.0135421908159596E-3</v>
      </c>
      <c r="D5601" s="2">
        <v>374.88</v>
      </c>
      <c r="E5601" s="34">
        <f t="shared" si="175"/>
        <v>1.111230985003786E-2</v>
      </c>
      <c r="F5601" s="77"/>
    </row>
    <row r="5602" spans="1:6" x14ac:dyDescent="0.3">
      <c r="A5602" s="1">
        <v>44056.729169999999</v>
      </c>
      <c r="B5602" s="2">
        <v>5042.38</v>
      </c>
      <c r="C5602" s="34">
        <f t="shared" si="174"/>
        <v>-6.0966114824444473E-3</v>
      </c>
      <c r="D5602" s="2">
        <v>372.53</v>
      </c>
      <c r="E5602" s="34">
        <f t="shared" si="175"/>
        <v>-6.2686726419121097E-3</v>
      </c>
      <c r="F5602" s="77"/>
    </row>
    <row r="5603" spans="1:6" x14ac:dyDescent="0.3">
      <c r="A5603" s="1">
        <v>44057.729169999999</v>
      </c>
      <c r="B5603" s="2">
        <v>4962.93</v>
      </c>
      <c r="C5603" s="34">
        <f t="shared" si="174"/>
        <v>-1.5756448343837604E-2</v>
      </c>
      <c r="D5603" s="2">
        <v>368.07</v>
      </c>
      <c r="E5603" s="34">
        <f t="shared" si="175"/>
        <v>-1.1972190159181717E-2</v>
      </c>
      <c r="F5603" s="77"/>
    </row>
    <row r="5604" spans="1:6" x14ac:dyDescent="0.3">
      <c r="A5604" s="1">
        <v>44060.729169999999</v>
      </c>
      <c r="B5604" s="2">
        <v>4971.9399999999996</v>
      </c>
      <c r="C5604" s="34">
        <f t="shared" si="174"/>
        <v>1.815459819098697E-3</v>
      </c>
      <c r="D5604" s="2">
        <v>369.26</v>
      </c>
      <c r="E5604" s="34">
        <f t="shared" si="175"/>
        <v>3.2330806640041843E-3</v>
      </c>
      <c r="F5604" s="77"/>
    </row>
    <row r="5605" spans="1:6" x14ac:dyDescent="0.3">
      <c r="A5605" s="1">
        <v>44061.729169999999</v>
      </c>
      <c r="B5605" s="2">
        <v>4938.0600000000004</v>
      </c>
      <c r="C5605" s="34">
        <f t="shared" si="174"/>
        <v>-6.8142415234293541E-3</v>
      </c>
      <c r="D5605" s="2">
        <v>367.18</v>
      </c>
      <c r="E5605" s="34">
        <f t="shared" si="175"/>
        <v>-5.6328873964144321E-3</v>
      </c>
      <c r="F5605" s="77"/>
    </row>
    <row r="5606" spans="1:6" x14ac:dyDescent="0.3">
      <c r="A5606" s="1">
        <v>44062.729169999999</v>
      </c>
      <c r="B5606" s="2">
        <v>4977.2299999999996</v>
      </c>
      <c r="C5606" s="34">
        <f t="shared" si="174"/>
        <v>7.9322648975506116E-3</v>
      </c>
      <c r="D5606" s="2">
        <v>369.58</v>
      </c>
      <c r="E5606" s="34">
        <f t="shared" si="175"/>
        <v>6.5363037202461616E-3</v>
      </c>
      <c r="F5606" s="77"/>
    </row>
    <row r="5607" spans="1:6" x14ac:dyDescent="0.3">
      <c r="A5607" s="1">
        <v>44063.729169999999</v>
      </c>
      <c r="B5607" s="2">
        <v>4911.24</v>
      </c>
      <c r="C5607" s="34">
        <f t="shared" si="174"/>
        <v>-1.3258378656401226E-2</v>
      </c>
      <c r="D5607" s="2">
        <v>365.64</v>
      </c>
      <c r="E5607" s="34">
        <f t="shared" si="175"/>
        <v>-1.0660750040586642E-2</v>
      </c>
      <c r="F5607" s="77"/>
    </row>
    <row r="5608" spans="1:6" x14ac:dyDescent="0.3">
      <c r="A5608" s="1">
        <v>44064.729169999999</v>
      </c>
      <c r="B5608" s="2">
        <v>4896.33</v>
      </c>
      <c r="C5608" s="34">
        <f t="shared" si="174"/>
        <v>-3.0358931756542251E-3</v>
      </c>
      <c r="D5608" s="2">
        <v>365.09</v>
      </c>
      <c r="E5608" s="34">
        <f t="shared" si="175"/>
        <v>-1.5042117930205157E-3</v>
      </c>
      <c r="F5608" s="77"/>
    </row>
    <row r="5609" spans="1:6" x14ac:dyDescent="0.3">
      <c r="A5609" s="1">
        <v>44067.729169999999</v>
      </c>
      <c r="B5609" s="2">
        <v>5007.8900000000003</v>
      </c>
      <c r="C5609" s="34">
        <f t="shared" si="174"/>
        <v>2.2784411998374443E-2</v>
      </c>
      <c r="D5609" s="2">
        <v>370.85</v>
      </c>
      <c r="E5609" s="34">
        <f t="shared" si="175"/>
        <v>1.5776931715467457E-2</v>
      </c>
      <c r="F5609" s="77"/>
    </row>
    <row r="5610" spans="1:6" x14ac:dyDescent="0.3">
      <c r="A5610" s="1">
        <v>44068.729169999999</v>
      </c>
      <c r="B5610" s="2">
        <v>5008.2700000000004</v>
      </c>
      <c r="C5610" s="34">
        <f t="shared" si="174"/>
        <v>7.5880260948180123E-5</v>
      </c>
      <c r="D5610" s="2">
        <v>369.75</v>
      </c>
      <c r="E5610" s="34">
        <f t="shared" si="175"/>
        <v>-2.9661588243226067E-3</v>
      </c>
      <c r="F5610" s="77"/>
    </row>
    <row r="5611" spans="1:6" x14ac:dyDescent="0.3">
      <c r="A5611" s="1">
        <v>44069.729169999999</v>
      </c>
      <c r="B5611" s="2">
        <v>5048.43</v>
      </c>
      <c r="C5611" s="34">
        <f t="shared" ref="C5611:C5674" si="176">B5611/B5610-1</f>
        <v>8.0187370089870313E-3</v>
      </c>
      <c r="D5611" s="2">
        <v>373.12</v>
      </c>
      <c r="E5611" s="34">
        <f t="shared" si="175"/>
        <v>9.1142663962135995E-3</v>
      </c>
      <c r="F5611" s="77"/>
    </row>
    <row r="5612" spans="1:6" x14ac:dyDescent="0.3">
      <c r="A5612" s="1">
        <v>44070.729169999999</v>
      </c>
      <c r="B5612" s="2">
        <v>5015.97</v>
      </c>
      <c r="C5612" s="34">
        <f t="shared" si="176"/>
        <v>-6.4297217154640762E-3</v>
      </c>
      <c r="D5612" s="2">
        <v>370.72</v>
      </c>
      <c r="E5612" s="34">
        <f t="shared" si="175"/>
        <v>-6.4322469982847075E-3</v>
      </c>
      <c r="F5612" s="77"/>
    </row>
    <row r="5613" spans="1:6" x14ac:dyDescent="0.3">
      <c r="A5613" s="1">
        <v>44071.729169999999</v>
      </c>
      <c r="B5613" s="2">
        <v>5002.9399999999996</v>
      </c>
      <c r="C5613" s="34">
        <f t="shared" si="176"/>
        <v>-2.5977029368199345E-3</v>
      </c>
      <c r="D5613" s="2">
        <v>368.8</v>
      </c>
      <c r="E5613" s="34">
        <f t="shared" si="175"/>
        <v>-5.1791109192922402E-3</v>
      </c>
      <c r="F5613" s="77"/>
    </row>
    <row r="5614" spans="1:6" x14ac:dyDescent="0.3">
      <c r="A5614" s="1">
        <v>44074.729169999999</v>
      </c>
      <c r="B5614" s="2">
        <v>4947.22</v>
      </c>
      <c r="C5614" s="34">
        <f t="shared" si="176"/>
        <v>-1.1137451178706792E-2</v>
      </c>
      <c r="D5614" s="2">
        <v>366.51</v>
      </c>
      <c r="E5614" s="34">
        <f t="shared" si="175"/>
        <v>-6.2093275488069866E-3</v>
      </c>
      <c r="F5614" s="77"/>
    </row>
    <row r="5615" spans="1:6" x14ac:dyDescent="0.3">
      <c r="A5615" s="1">
        <v>44075.729169999999</v>
      </c>
      <c r="B5615" s="2">
        <v>4938.1000000000004</v>
      </c>
      <c r="C5615" s="34">
        <f t="shared" si="176"/>
        <v>-1.84345955910592E-3</v>
      </c>
      <c r="D5615" s="2">
        <v>365.23</v>
      </c>
      <c r="E5615" s="34">
        <f t="shared" ref="E5615:E5678" si="177">D5615/D5614-1</f>
        <v>-3.4924012987366249E-3</v>
      </c>
      <c r="F5615" s="77"/>
    </row>
    <row r="5616" spans="1:6" x14ac:dyDescent="0.3">
      <c r="A5616" s="1">
        <v>44076.729169999999</v>
      </c>
      <c r="B5616" s="2">
        <v>5031.74</v>
      </c>
      <c r="C5616" s="34">
        <f t="shared" si="176"/>
        <v>1.8962758955873626E-2</v>
      </c>
      <c r="D5616" s="2">
        <v>371.28</v>
      </c>
      <c r="E5616" s="34">
        <f t="shared" si="177"/>
        <v>1.6564904306874961E-2</v>
      </c>
      <c r="F5616" s="77"/>
    </row>
    <row r="5617" spans="1:6" x14ac:dyDescent="0.3">
      <c r="A5617" s="1">
        <v>44077.729169999999</v>
      </c>
      <c r="B5617" s="2">
        <v>5009.5200000000004</v>
      </c>
      <c r="C5617" s="34">
        <f t="shared" si="176"/>
        <v>-4.4159674386989867E-3</v>
      </c>
      <c r="D5617" s="2">
        <v>366.08</v>
      </c>
      <c r="E5617" s="34">
        <f t="shared" si="177"/>
        <v>-1.4005602240896309E-2</v>
      </c>
      <c r="F5617" s="77"/>
    </row>
    <row r="5618" spans="1:6" x14ac:dyDescent="0.3">
      <c r="A5618" s="1">
        <v>44078.729169999999</v>
      </c>
      <c r="B5618" s="2">
        <v>4965.07</v>
      </c>
      <c r="C5618" s="34">
        <f t="shared" si="176"/>
        <v>-8.8731056069245584E-3</v>
      </c>
      <c r="D5618" s="2">
        <v>361.93</v>
      </c>
      <c r="E5618" s="34">
        <f t="shared" si="177"/>
        <v>-1.1336319930069894E-2</v>
      </c>
      <c r="F5618" s="77"/>
    </row>
    <row r="5619" spans="1:6" x14ac:dyDescent="0.3">
      <c r="A5619" s="1">
        <v>44081.729169999999</v>
      </c>
      <c r="B5619" s="2">
        <v>5053.72</v>
      </c>
      <c r="C5619" s="34">
        <f t="shared" si="176"/>
        <v>1.7854733165897141E-2</v>
      </c>
      <c r="D5619" s="2">
        <v>367.97</v>
      </c>
      <c r="E5619" s="34">
        <f t="shared" si="177"/>
        <v>1.6688309894178577E-2</v>
      </c>
      <c r="F5619" s="77"/>
    </row>
    <row r="5620" spans="1:6" x14ac:dyDescent="0.3">
      <c r="A5620" s="1">
        <v>44082.729169999999</v>
      </c>
      <c r="B5620" s="2">
        <v>4973.5200000000004</v>
      </c>
      <c r="C5620" s="34">
        <f t="shared" si="176"/>
        <v>-1.5869498112281555E-2</v>
      </c>
      <c r="D5620" s="2">
        <v>363.75</v>
      </c>
      <c r="E5620" s="34">
        <f t="shared" si="177"/>
        <v>-1.1468326222246472E-2</v>
      </c>
      <c r="F5620" s="77"/>
    </row>
    <row r="5621" spans="1:6" x14ac:dyDescent="0.3">
      <c r="A5621" s="1">
        <v>44083.729169999999</v>
      </c>
      <c r="B5621" s="2">
        <v>5042.9799999999996</v>
      </c>
      <c r="C5621" s="34">
        <f t="shared" si="176"/>
        <v>1.3965963743987952E-2</v>
      </c>
      <c r="D5621" s="2">
        <v>369.65</v>
      </c>
      <c r="E5621" s="34">
        <f t="shared" si="177"/>
        <v>1.6219931271477694E-2</v>
      </c>
      <c r="F5621" s="77"/>
    </row>
    <row r="5622" spans="1:6" x14ac:dyDescent="0.3">
      <c r="A5622" s="1">
        <v>44084.729169999999</v>
      </c>
      <c r="B5622" s="2">
        <v>5023.93</v>
      </c>
      <c r="C5622" s="34">
        <f t="shared" si="176"/>
        <v>-3.7775283661642955E-3</v>
      </c>
      <c r="D5622" s="2">
        <v>367.48</v>
      </c>
      <c r="E5622" s="34">
        <f t="shared" si="177"/>
        <v>-5.8704179629378572E-3</v>
      </c>
      <c r="F5622" s="77"/>
    </row>
    <row r="5623" spans="1:6" x14ac:dyDescent="0.3">
      <c r="A5623" s="1">
        <v>44085.729169999999</v>
      </c>
      <c r="B5623" s="2">
        <v>5034.1400000000003</v>
      </c>
      <c r="C5623" s="34">
        <f t="shared" si="176"/>
        <v>2.0322735388431656E-3</v>
      </c>
      <c r="D5623" s="2">
        <v>367.96</v>
      </c>
      <c r="E5623" s="34">
        <f t="shared" si="177"/>
        <v>1.3061935343419151E-3</v>
      </c>
      <c r="F5623" s="77"/>
    </row>
    <row r="5624" spans="1:6" x14ac:dyDescent="0.3">
      <c r="A5624" s="1">
        <v>44088.729169999999</v>
      </c>
      <c r="B5624" s="2">
        <v>5051.88</v>
      </c>
      <c r="C5624" s="34">
        <f t="shared" si="176"/>
        <v>3.5239385475969165E-3</v>
      </c>
      <c r="D5624" s="2">
        <v>368.51</v>
      </c>
      <c r="E5624" s="34">
        <f t="shared" si="177"/>
        <v>1.4947276877921301E-3</v>
      </c>
      <c r="F5624" s="77"/>
    </row>
    <row r="5625" spans="1:6" x14ac:dyDescent="0.3">
      <c r="A5625" s="1">
        <v>44089.729169999999</v>
      </c>
      <c r="B5625" s="2">
        <v>5067.93</v>
      </c>
      <c r="C5625" s="34">
        <f t="shared" si="176"/>
        <v>3.1770350839688266E-3</v>
      </c>
      <c r="D5625" s="2">
        <v>370.96</v>
      </c>
      <c r="E5625" s="34">
        <f t="shared" si="177"/>
        <v>6.6483948875200038E-3</v>
      </c>
      <c r="F5625" s="77"/>
    </row>
    <row r="5626" spans="1:6" x14ac:dyDescent="0.3">
      <c r="A5626" s="1">
        <v>44090.729169999999</v>
      </c>
      <c r="B5626" s="2">
        <v>5074.42</v>
      </c>
      <c r="C5626" s="34">
        <f t="shared" si="176"/>
        <v>1.2806017446964635E-3</v>
      </c>
      <c r="D5626" s="2">
        <v>373.13</v>
      </c>
      <c r="E5626" s="34">
        <f t="shared" si="177"/>
        <v>5.8496872978219816E-3</v>
      </c>
      <c r="F5626" s="77"/>
    </row>
    <row r="5627" spans="1:6" x14ac:dyDescent="0.3">
      <c r="A5627" s="1">
        <v>44091.729169999999</v>
      </c>
      <c r="B5627" s="2">
        <v>5039.5</v>
      </c>
      <c r="C5627" s="34">
        <f t="shared" si="176"/>
        <v>-6.8815746430134217E-3</v>
      </c>
      <c r="D5627" s="2">
        <v>371.23</v>
      </c>
      <c r="E5627" s="34">
        <f t="shared" si="177"/>
        <v>-5.0920590678851241E-3</v>
      </c>
      <c r="F5627" s="77"/>
    </row>
    <row r="5628" spans="1:6" x14ac:dyDescent="0.3">
      <c r="A5628" s="1">
        <v>44092.729169999999</v>
      </c>
      <c r="B5628" s="2">
        <v>4978.18</v>
      </c>
      <c r="C5628" s="34">
        <f t="shared" si="176"/>
        <v>-1.216787379700357E-2</v>
      </c>
      <c r="D5628" s="2">
        <v>368.78</v>
      </c>
      <c r="E5628" s="34">
        <f t="shared" si="177"/>
        <v>-6.5996821377584114E-3</v>
      </c>
      <c r="F5628" s="77"/>
    </row>
    <row r="5629" spans="1:6" x14ac:dyDescent="0.3">
      <c r="A5629" s="1">
        <v>44095.729169999999</v>
      </c>
      <c r="B5629" s="2">
        <v>4792.04</v>
      </c>
      <c r="C5629" s="34">
        <f t="shared" si="176"/>
        <v>-3.7391175088084427E-2</v>
      </c>
      <c r="D5629" s="2">
        <v>356.82</v>
      </c>
      <c r="E5629" s="34">
        <f t="shared" si="177"/>
        <v>-3.2431259829708736E-2</v>
      </c>
      <c r="F5629" s="77"/>
    </row>
    <row r="5630" spans="1:6" x14ac:dyDescent="0.3">
      <c r="A5630" s="1">
        <v>44096.729169999999</v>
      </c>
      <c r="B5630" s="2">
        <v>4772.84</v>
      </c>
      <c r="C5630" s="34">
        <f t="shared" si="176"/>
        <v>-4.0066443518834705E-3</v>
      </c>
      <c r="D5630" s="2">
        <v>357.55</v>
      </c>
      <c r="E5630" s="34">
        <f t="shared" si="177"/>
        <v>2.0458494479009826E-3</v>
      </c>
      <c r="F5630" s="77"/>
    </row>
    <row r="5631" spans="1:6" x14ac:dyDescent="0.3">
      <c r="A5631" s="1">
        <v>44097.729169999999</v>
      </c>
      <c r="B5631" s="2">
        <v>4802.26</v>
      </c>
      <c r="C5631" s="34">
        <f t="shared" si="176"/>
        <v>6.1640448873208076E-3</v>
      </c>
      <c r="D5631" s="2">
        <v>359.53</v>
      </c>
      <c r="E5631" s="34">
        <f t="shared" si="177"/>
        <v>5.5376870367780384E-3</v>
      </c>
      <c r="F5631" s="77"/>
    </row>
    <row r="5632" spans="1:6" x14ac:dyDescent="0.3">
      <c r="A5632" s="1">
        <v>44098.729169999999</v>
      </c>
      <c r="B5632" s="2">
        <v>4762.62</v>
      </c>
      <c r="C5632" s="34">
        <f t="shared" si="176"/>
        <v>-8.2544468646013058E-3</v>
      </c>
      <c r="D5632" s="2">
        <v>355.85</v>
      </c>
      <c r="E5632" s="34">
        <f t="shared" si="177"/>
        <v>-1.023558534753688E-2</v>
      </c>
      <c r="F5632" s="77"/>
    </row>
    <row r="5633" spans="1:6" x14ac:dyDescent="0.3">
      <c r="A5633" s="1">
        <v>44099.729169999999</v>
      </c>
      <c r="B5633" s="2">
        <v>4729.66</v>
      </c>
      <c r="C5633" s="34">
        <f t="shared" si="176"/>
        <v>-6.9205605318081176E-3</v>
      </c>
      <c r="D5633" s="2">
        <v>355.51</v>
      </c>
      <c r="E5633" s="34">
        <f t="shared" si="177"/>
        <v>-9.554587607139009E-4</v>
      </c>
      <c r="F5633" s="77"/>
    </row>
    <row r="5634" spans="1:6" x14ac:dyDescent="0.3">
      <c r="A5634" s="1">
        <v>44102.729169999999</v>
      </c>
      <c r="B5634" s="2">
        <v>4843.2700000000004</v>
      </c>
      <c r="C5634" s="34">
        <f t="shared" si="176"/>
        <v>2.402075413454674E-2</v>
      </c>
      <c r="D5634" s="2">
        <v>363.39</v>
      </c>
      <c r="E5634" s="34">
        <f t="shared" si="177"/>
        <v>2.2165339934179018E-2</v>
      </c>
      <c r="F5634" s="77"/>
    </row>
    <row r="5635" spans="1:6" x14ac:dyDescent="0.3">
      <c r="A5635" s="1">
        <v>44103.729169999999</v>
      </c>
      <c r="B5635" s="2">
        <v>4832.07</v>
      </c>
      <c r="C5635" s="34">
        <f t="shared" si="176"/>
        <v>-2.3124872245405825E-3</v>
      </c>
      <c r="D5635" s="2">
        <v>361.49</v>
      </c>
      <c r="E5635" s="34">
        <f t="shared" si="177"/>
        <v>-5.2285423374335283E-3</v>
      </c>
      <c r="F5635" s="77"/>
    </row>
    <row r="5636" spans="1:6" x14ac:dyDescent="0.3">
      <c r="A5636" s="1">
        <v>44104.729169999999</v>
      </c>
      <c r="B5636" s="2">
        <v>4803.4399999999996</v>
      </c>
      <c r="C5636" s="34">
        <f t="shared" si="176"/>
        <v>-5.9249969474780562E-3</v>
      </c>
      <c r="D5636" s="2">
        <v>361.09</v>
      </c>
      <c r="E5636" s="34">
        <f t="shared" si="177"/>
        <v>-1.1065313010042432E-3</v>
      </c>
      <c r="F5636" s="77"/>
    </row>
    <row r="5637" spans="1:6" x14ac:dyDescent="0.3">
      <c r="A5637" s="1">
        <v>44105.729169999999</v>
      </c>
      <c r="B5637" s="2">
        <v>4824.04</v>
      </c>
      <c r="C5637" s="34">
        <f t="shared" si="176"/>
        <v>4.2885931748914974E-3</v>
      </c>
      <c r="D5637" s="2">
        <v>361.8</v>
      </c>
      <c r="E5637" s="34">
        <f t="shared" si="177"/>
        <v>1.9662687972528126E-3</v>
      </c>
      <c r="F5637" s="77"/>
    </row>
    <row r="5638" spans="1:6" x14ac:dyDescent="0.3">
      <c r="A5638" s="1">
        <v>44106.729169999999</v>
      </c>
      <c r="B5638" s="2">
        <v>4824.88</v>
      </c>
      <c r="C5638" s="34">
        <f t="shared" si="176"/>
        <v>1.7412790938720057E-4</v>
      </c>
      <c r="D5638" s="2">
        <v>362.69</v>
      </c>
      <c r="E5638" s="34">
        <f t="shared" si="177"/>
        <v>2.4599226091763793E-3</v>
      </c>
      <c r="F5638" s="77"/>
    </row>
    <row r="5639" spans="1:6" x14ac:dyDescent="0.3">
      <c r="A5639" s="1">
        <v>44109.729169999999</v>
      </c>
      <c r="B5639" s="2">
        <v>4871.87</v>
      </c>
      <c r="C5639" s="34">
        <f t="shared" si="176"/>
        <v>9.7391023196431448E-3</v>
      </c>
      <c r="D5639" s="2">
        <v>365.63</v>
      </c>
      <c r="E5639" s="34">
        <f t="shared" si="177"/>
        <v>8.1060961151395716E-3</v>
      </c>
      <c r="F5639" s="77"/>
    </row>
    <row r="5640" spans="1:6" x14ac:dyDescent="0.3">
      <c r="A5640" s="1">
        <v>44110.729169999999</v>
      </c>
      <c r="B5640" s="2">
        <v>4895.46</v>
      </c>
      <c r="C5640" s="34">
        <f t="shared" si="176"/>
        <v>4.8420832247166867E-3</v>
      </c>
      <c r="D5640" s="2">
        <v>365.88</v>
      </c>
      <c r="E5640" s="34">
        <f t="shared" si="177"/>
        <v>6.8375133331510796E-4</v>
      </c>
      <c r="F5640" s="77"/>
    </row>
    <row r="5641" spans="1:6" x14ac:dyDescent="0.3">
      <c r="A5641" s="1">
        <v>44111.729169999999</v>
      </c>
      <c r="B5641" s="2">
        <v>4882</v>
      </c>
      <c r="C5641" s="34">
        <f t="shared" si="176"/>
        <v>-2.7494862586968649E-3</v>
      </c>
      <c r="D5641" s="2">
        <v>365.45</v>
      </c>
      <c r="E5641" s="34">
        <f t="shared" si="177"/>
        <v>-1.1752487154258473E-3</v>
      </c>
      <c r="F5641" s="77"/>
    </row>
    <row r="5642" spans="1:6" x14ac:dyDescent="0.3">
      <c r="A5642" s="1">
        <v>44112.729169999999</v>
      </c>
      <c r="B5642" s="2">
        <v>4911.9399999999996</v>
      </c>
      <c r="C5642" s="34">
        <f t="shared" si="176"/>
        <v>6.1327324866857769E-3</v>
      </c>
      <c r="D5642" s="2">
        <v>368.31</v>
      </c>
      <c r="E5642" s="34">
        <f t="shared" si="177"/>
        <v>7.8259679846763852E-3</v>
      </c>
      <c r="F5642" s="77"/>
    </row>
    <row r="5643" spans="1:6" x14ac:dyDescent="0.3">
      <c r="A5643" s="1">
        <v>44113.729169999999</v>
      </c>
      <c r="B5643" s="2">
        <v>4946.8100000000004</v>
      </c>
      <c r="C5643" s="34">
        <f t="shared" si="176"/>
        <v>7.0990280825906638E-3</v>
      </c>
      <c r="D5643" s="2">
        <v>370.35</v>
      </c>
      <c r="E5643" s="34">
        <f t="shared" si="177"/>
        <v>5.5388124134561068E-3</v>
      </c>
      <c r="F5643" s="77"/>
    </row>
    <row r="5644" spans="1:6" x14ac:dyDescent="0.3">
      <c r="A5644" s="1">
        <v>44116.729169999999</v>
      </c>
      <c r="B5644" s="2">
        <v>4979.29</v>
      </c>
      <c r="C5644" s="34">
        <f t="shared" si="176"/>
        <v>6.5658474855512239E-3</v>
      </c>
      <c r="D5644" s="2">
        <v>373</v>
      </c>
      <c r="E5644" s="34">
        <f t="shared" si="177"/>
        <v>7.1553935466450724E-3</v>
      </c>
      <c r="F5644" s="77"/>
    </row>
    <row r="5645" spans="1:6" x14ac:dyDescent="0.3">
      <c r="A5645" s="1">
        <v>44117.729169999999</v>
      </c>
      <c r="B5645" s="2">
        <v>4947.6099999999997</v>
      </c>
      <c r="C5645" s="34">
        <f t="shared" si="176"/>
        <v>-6.3623528655692985E-3</v>
      </c>
      <c r="D5645" s="2">
        <v>370.96</v>
      </c>
      <c r="E5645" s="34">
        <f t="shared" si="177"/>
        <v>-5.4691689008043998E-3</v>
      </c>
      <c r="F5645" s="77"/>
    </row>
    <row r="5646" spans="1:6" x14ac:dyDescent="0.3">
      <c r="A5646" s="1">
        <v>44118.729169999999</v>
      </c>
      <c r="B5646" s="2">
        <v>4941.66</v>
      </c>
      <c r="C5646" s="34">
        <f t="shared" si="176"/>
        <v>-1.2026008517243003E-3</v>
      </c>
      <c r="D5646" s="2">
        <v>370.62</v>
      </c>
      <c r="E5646" s="34">
        <f t="shared" si="177"/>
        <v>-9.1654086693981895E-4</v>
      </c>
      <c r="F5646" s="77"/>
    </row>
    <row r="5647" spans="1:6" x14ac:dyDescent="0.3">
      <c r="A5647" s="1">
        <v>44119.729169999999</v>
      </c>
      <c r="B5647" s="2">
        <v>4837.42</v>
      </c>
      <c r="C5647" s="34">
        <f t="shared" si="176"/>
        <v>-2.109412626526308E-2</v>
      </c>
      <c r="D5647" s="2">
        <v>362.91</v>
      </c>
      <c r="E5647" s="34">
        <f t="shared" si="177"/>
        <v>-2.080297879229398E-2</v>
      </c>
      <c r="F5647" s="77"/>
    </row>
    <row r="5648" spans="1:6" x14ac:dyDescent="0.3">
      <c r="A5648" s="1">
        <v>44120.729169999999</v>
      </c>
      <c r="B5648" s="2">
        <v>4935.8599999999997</v>
      </c>
      <c r="C5648" s="34">
        <f t="shared" si="176"/>
        <v>2.0349690537517784E-2</v>
      </c>
      <c r="D5648" s="2">
        <v>367.48</v>
      </c>
      <c r="E5648" s="34">
        <f t="shared" si="177"/>
        <v>1.2592653826017486E-2</v>
      </c>
      <c r="F5648" s="77"/>
    </row>
    <row r="5649" spans="1:6" x14ac:dyDescent="0.3">
      <c r="A5649" s="1">
        <v>44123.729169999999</v>
      </c>
      <c r="B5649" s="2">
        <v>4929.2700000000004</v>
      </c>
      <c r="C5649" s="34">
        <f t="shared" si="176"/>
        <v>-1.3351270092748502E-3</v>
      </c>
      <c r="D5649" s="2">
        <v>366.81</v>
      </c>
      <c r="E5649" s="34">
        <f t="shared" si="177"/>
        <v>-1.8232284750191452E-3</v>
      </c>
      <c r="F5649" s="77"/>
    </row>
    <row r="5650" spans="1:6" x14ac:dyDescent="0.3">
      <c r="A5650" s="1">
        <v>44124.729169999999</v>
      </c>
      <c r="B5650" s="2">
        <v>4929.28</v>
      </c>
      <c r="C5650" s="34">
        <f t="shared" si="176"/>
        <v>2.0286979611761069E-6</v>
      </c>
      <c r="D5650" s="2">
        <v>365.51</v>
      </c>
      <c r="E5650" s="34">
        <f t="shared" si="177"/>
        <v>-3.5440691366103172E-3</v>
      </c>
      <c r="F5650" s="77"/>
    </row>
    <row r="5651" spans="1:6" x14ac:dyDescent="0.3">
      <c r="A5651" s="1">
        <v>44125.729169999999</v>
      </c>
      <c r="B5651" s="2">
        <v>4853.95</v>
      </c>
      <c r="C5651" s="34">
        <f t="shared" si="176"/>
        <v>-1.5282150740067446E-2</v>
      </c>
      <c r="D5651" s="2">
        <v>360.79</v>
      </c>
      <c r="E5651" s="34">
        <f t="shared" si="177"/>
        <v>-1.291346337993482E-2</v>
      </c>
      <c r="F5651" s="77"/>
    </row>
    <row r="5652" spans="1:6" x14ac:dyDescent="0.3">
      <c r="A5652" s="1">
        <v>44126.729169999999</v>
      </c>
      <c r="B5652" s="2">
        <v>4851.38</v>
      </c>
      <c r="C5652" s="34">
        <f t="shared" si="176"/>
        <v>-5.2946569288925271E-4</v>
      </c>
      <c r="D5652" s="2">
        <v>360.27</v>
      </c>
      <c r="E5652" s="34">
        <f t="shared" si="177"/>
        <v>-1.4412816319744337E-3</v>
      </c>
      <c r="F5652" s="77"/>
    </row>
    <row r="5653" spans="1:6" x14ac:dyDescent="0.3">
      <c r="A5653" s="1">
        <v>44127.729169999999</v>
      </c>
      <c r="B5653" s="2">
        <v>4909.6400000000003</v>
      </c>
      <c r="C5653" s="34">
        <f t="shared" si="176"/>
        <v>1.2008954153251317E-2</v>
      </c>
      <c r="D5653" s="2">
        <v>362.5</v>
      </c>
      <c r="E5653" s="34">
        <f t="shared" si="177"/>
        <v>6.1898020928747854E-3</v>
      </c>
      <c r="F5653" s="77"/>
    </row>
    <row r="5654" spans="1:6" x14ac:dyDescent="0.3">
      <c r="A5654" s="1">
        <v>44130.729169999999</v>
      </c>
      <c r="B5654" s="2">
        <v>4816.12</v>
      </c>
      <c r="C5654" s="34">
        <f t="shared" si="176"/>
        <v>-1.9048239789475452E-2</v>
      </c>
      <c r="D5654" s="2">
        <v>355.95</v>
      </c>
      <c r="E5654" s="34">
        <f t="shared" si="177"/>
        <v>-1.8068965517241464E-2</v>
      </c>
      <c r="F5654" s="77"/>
    </row>
    <row r="5655" spans="1:6" x14ac:dyDescent="0.3">
      <c r="A5655" s="1">
        <v>44131.729169999999</v>
      </c>
      <c r="B5655" s="2">
        <v>4730.66</v>
      </c>
      <c r="C5655" s="34">
        <f t="shared" si="176"/>
        <v>-1.7744574470735741E-2</v>
      </c>
      <c r="D5655" s="2">
        <v>352.58</v>
      </c>
      <c r="E5655" s="34">
        <f t="shared" si="177"/>
        <v>-9.4676218570024506E-3</v>
      </c>
      <c r="F5655" s="77"/>
    </row>
    <row r="5656" spans="1:6" x14ac:dyDescent="0.3">
      <c r="A5656" s="1">
        <v>44132.729169999999</v>
      </c>
      <c r="B5656" s="2">
        <v>4571.12</v>
      </c>
      <c r="C5656" s="34">
        <f t="shared" si="176"/>
        <v>-3.3724681122718647E-2</v>
      </c>
      <c r="D5656" s="2">
        <v>342.17</v>
      </c>
      <c r="E5656" s="34">
        <f t="shared" si="177"/>
        <v>-2.9525214135798894E-2</v>
      </c>
      <c r="F5656" s="77"/>
    </row>
    <row r="5657" spans="1:6" x14ac:dyDescent="0.3">
      <c r="A5657" s="1">
        <v>44133.729169999999</v>
      </c>
      <c r="B5657" s="2">
        <v>4569.67</v>
      </c>
      <c r="C5657" s="34">
        <f t="shared" si="176"/>
        <v>-3.1720891160147424E-4</v>
      </c>
      <c r="D5657" s="2">
        <v>341.76</v>
      </c>
      <c r="E5657" s="34">
        <f t="shared" si="177"/>
        <v>-1.1982347955695749E-3</v>
      </c>
      <c r="F5657" s="77"/>
    </row>
    <row r="5658" spans="1:6" x14ac:dyDescent="0.3">
      <c r="A5658" s="1">
        <v>44134.729169999999</v>
      </c>
      <c r="B5658" s="2">
        <v>4594.24</v>
      </c>
      <c r="C5658" s="34">
        <f t="shared" si="176"/>
        <v>5.3767558707740193E-3</v>
      </c>
      <c r="D5658" s="2">
        <v>342.36</v>
      </c>
      <c r="E5658" s="34">
        <f t="shared" si="177"/>
        <v>1.7556179775282121E-3</v>
      </c>
      <c r="F5658" s="77"/>
    </row>
    <row r="5659" spans="1:6" x14ac:dyDescent="0.3">
      <c r="A5659" s="1">
        <v>44137.729169999999</v>
      </c>
      <c r="B5659" s="2">
        <v>4691.1400000000003</v>
      </c>
      <c r="C5659" s="34">
        <f t="shared" si="176"/>
        <v>2.1091627777390931E-2</v>
      </c>
      <c r="D5659" s="2">
        <v>347.86</v>
      </c>
      <c r="E5659" s="34">
        <f t="shared" si="177"/>
        <v>1.6064960859913491E-2</v>
      </c>
      <c r="F5659" s="77"/>
    </row>
    <row r="5660" spans="1:6" x14ac:dyDescent="0.3">
      <c r="A5660" s="1">
        <v>44138.729169999999</v>
      </c>
      <c r="B5660" s="2">
        <v>4805.6099999999997</v>
      </c>
      <c r="C5660" s="34">
        <f t="shared" si="176"/>
        <v>2.4401318229683833E-2</v>
      </c>
      <c r="D5660" s="2">
        <v>356.01</v>
      </c>
      <c r="E5660" s="34">
        <f t="shared" si="177"/>
        <v>2.3428965675846625E-2</v>
      </c>
      <c r="F5660" s="77"/>
    </row>
    <row r="5661" spans="1:6" x14ac:dyDescent="0.3">
      <c r="A5661" s="1">
        <v>44139.729169999999</v>
      </c>
      <c r="B5661" s="2">
        <v>4922.8500000000004</v>
      </c>
      <c r="C5661" s="34">
        <f t="shared" si="176"/>
        <v>2.4396486606279133E-2</v>
      </c>
      <c r="D5661" s="2">
        <v>363.31</v>
      </c>
      <c r="E5661" s="34">
        <f t="shared" si="177"/>
        <v>2.0505041993202466E-2</v>
      </c>
      <c r="F5661" s="77"/>
    </row>
    <row r="5662" spans="1:6" x14ac:dyDescent="0.3">
      <c r="A5662" s="1">
        <v>44140.729169999999</v>
      </c>
      <c r="B5662" s="2">
        <v>4983.99</v>
      </c>
      <c r="C5662" s="34">
        <f t="shared" si="176"/>
        <v>1.2419634967549165E-2</v>
      </c>
      <c r="D5662" s="2">
        <v>367.12</v>
      </c>
      <c r="E5662" s="34">
        <f t="shared" si="177"/>
        <v>1.0486912003523141E-2</v>
      </c>
      <c r="F5662" s="77"/>
    </row>
    <row r="5663" spans="1:6" x14ac:dyDescent="0.3">
      <c r="A5663" s="1">
        <v>44141.729169999999</v>
      </c>
      <c r="B5663" s="2">
        <v>4960.88</v>
      </c>
      <c r="C5663" s="34">
        <f t="shared" si="176"/>
        <v>-4.6368471846852666E-3</v>
      </c>
      <c r="D5663" s="2">
        <v>366.4</v>
      </c>
      <c r="E5663" s="34">
        <f t="shared" si="177"/>
        <v>-1.9612115929397156E-3</v>
      </c>
      <c r="F5663" s="77"/>
    </row>
    <row r="5664" spans="1:6" x14ac:dyDescent="0.3">
      <c r="A5664" s="1">
        <v>44144.729169999999</v>
      </c>
      <c r="B5664" s="2">
        <v>5336.32</v>
      </c>
      <c r="C5664" s="34">
        <f t="shared" si="176"/>
        <v>7.5680121268806966E-2</v>
      </c>
      <c r="D5664" s="2">
        <v>380.99</v>
      </c>
      <c r="E5664" s="34">
        <f t="shared" si="177"/>
        <v>3.9819868995633279E-2</v>
      </c>
      <c r="F5664" s="77"/>
    </row>
    <row r="5665" spans="1:6" x14ac:dyDescent="0.3">
      <c r="A5665" s="1">
        <v>44145.729169999999</v>
      </c>
      <c r="B5665" s="2">
        <v>5418.97</v>
      </c>
      <c r="C5665" s="34">
        <f t="shared" si="176"/>
        <v>1.5488201607100072E-2</v>
      </c>
      <c r="D5665" s="2">
        <v>384.42</v>
      </c>
      <c r="E5665" s="34">
        <f t="shared" si="177"/>
        <v>9.0028609674794868E-3</v>
      </c>
      <c r="F5665" s="77"/>
    </row>
    <row r="5666" spans="1:6" x14ac:dyDescent="0.3">
      <c r="A5666" s="1">
        <v>44146.729169999999</v>
      </c>
      <c r="B5666" s="2">
        <v>5445.21</v>
      </c>
      <c r="C5666" s="34">
        <f t="shared" si="176"/>
        <v>4.8422486192025715E-3</v>
      </c>
      <c r="D5666" s="2">
        <v>388.56</v>
      </c>
      <c r="E5666" s="34">
        <f t="shared" si="177"/>
        <v>1.0769470891212718E-2</v>
      </c>
      <c r="F5666" s="77"/>
    </row>
    <row r="5667" spans="1:6" x14ac:dyDescent="0.3">
      <c r="A5667" s="1">
        <v>44147.729169999999</v>
      </c>
      <c r="B5667" s="2">
        <v>5362.57</v>
      </c>
      <c r="C5667" s="34">
        <f t="shared" si="176"/>
        <v>-1.5176641488574449E-2</v>
      </c>
      <c r="D5667" s="2">
        <v>385.16</v>
      </c>
      <c r="E5667" s="34">
        <f t="shared" si="177"/>
        <v>-8.7502573605104939E-3</v>
      </c>
      <c r="F5667" s="77"/>
    </row>
    <row r="5668" spans="1:6" x14ac:dyDescent="0.3">
      <c r="A5668" s="1">
        <v>44148.729169999999</v>
      </c>
      <c r="B5668" s="2">
        <v>5380.16</v>
      </c>
      <c r="C5668" s="34">
        <f t="shared" si="176"/>
        <v>3.280143662460322E-3</v>
      </c>
      <c r="D5668" s="2">
        <v>385.18</v>
      </c>
      <c r="E5668" s="34">
        <f t="shared" si="177"/>
        <v>5.1926472115493283E-5</v>
      </c>
      <c r="F5668" s="77"/>
    </row>
    <row r="5669" spans="1:6" x14ac:dyDescent="0.3">
      <c r="A5669" s="1">
        <v>44151.729169999999</v>
      </c>
      <c r="B5669" s="2">
        <v>5471.48</v>
      </c>
      <c r="C5669" s="34">
        <f t="shared" si="176"/>
        <v>1.697347290786877E-2</v>
      </c>
      <c r="D5669" s="2">
        <v>389.74</v>
      </c>
      <c r="E5669" s="34">
        <f t="shared" si="177"/>
        <v>1.1838620904512265E-2</v>
      </c>
      <c r="F5669" s="77"/>
    </row>
    <row r="5670" spans="1:6" x14ac:dyDescent="0.3">
      <c r="A5670" s="1">
        <v>44152.729169999999</v>
      </c>
      <c r="B5670" s="2">
        <v>5483</v>
      </c>
      <c r="C5670" s="34">
        <f t="shared" si="176"/>
        <v>2.1054632384658323E-3</v>
      </c>
      <c r="D5670" s="2">
        <v>388.82</v>
      </c>
      <c r="E5670" s="34">
        <f t="shared" si="177"/>
        <v>-2.3605480576794902E-3</v>
      </c>
      <c r="F5670" s="77"/>
    </row>
    <row r="5671" spans="1:6" x14ac:dyDescent="0.3">
      <c r="A5671" s="1">
        <v>44153.729169999999</v>
      </c>
      <c r="B5671" s="2">
        <v>5511.45</v>
      </c>
      <c r="C5671" s="34">
        <f t="shared" si="176"/>
        <v>5.1887652744846413E-3</v>
      </c>
      <c r="D5671" s="2">
        <v>390.54</v>
      </c>
      <c r="E5671" s="34">
        <f t="shared" si="177"/>
        <v>4.4236407592201932E-3</v>
      </c>
      <c r="F5671" s="77"/>
    </row>
    <row r="5672" spans="1:6" x14ac:dyDescent="0.3">
      <c r="A5672" s="1">
        <v>44154.729169999999</v>
      </c>
      <c r="B5672" s="2">
        <v>5474.66</v>
      </c>
      <c r="C5672" s="34">
        <f t="shared" si="176"/>
        <v>-6.6751943680882775E-3</v>
      </c>
      <c r="D5672" s="2">
        <v>387.6</v>
      </c>
      <c r="E5672" s="34">
        <f t="shared" si="177"/>
        <v>-7.5280381010908171E-3</v>
      </c>
      <c r="F5672" s="77"/>
    </row>
    <row r="5673" spans="1:6" x14ac:dyDescent="0.3">
      <c r="A5673" s="1">
        <v>44155.729169999999</v>
      </c>
      <c r="B5673" s="2">
        <v>5495.89</v>
      </c>
      <c r="C5673" s="34">
        <f t="shared" si="176"/>
        <v>3.8778663880496556E-3</v>
      </c>
      <c r="D5673" s="2">
        <v>389.61</v>
      </c>
      <c r="E5673" s="34">
        <f t="shared" si="177"/>
        <v>5.1857585139318818E-3</v>
      </c>
      <c r="F5673" s="77"/>
    </row>
    <row r="5674" spans="1:6" x14ac:dyDescent="0.3">
      <c r="A5674" s="1">
        <v>44158.729169999999</v>
      </c>
      <c r="B5674" s="2">
        <v>5492.15</v>
      </c>
      <c r="C5674" s="34">
        <f t="shared" si="176"/>
        <v>-6.805085254618648E-4</v>
      </c>
      <c r="D5674" s="2">
        <v>388.84</v>
      </c>
      <c r="E5674" s="34">
        <f t="shared" si="177"/>
        <v>-1.9763353096687863E-3</v>
      </c>
      <c r="F5674" s="77"/>
    </row>
    <row r="5675" spans="1:6" x14ac:dyDescent="0.3">
      <c r="A5675" s="1">
        <v>44159.729169999999</v>
      </c>
      <c r="B5675" s="2">
        <v>5558.42</v>
      </c>
      <c r="C5675" s="34">
        <f t="shared" ref="C5675:C5736" si="178">B5675/B5674-1</f>
        <v>1.2066312828309611E-2</v>
      </c>
      <c r="D5675" s="2">
        <v>392.39</v>
      </c>
      <c r="E5675" s="34">
        <f t="shared" si="177"/>
        <v>9.1297191646950715E-3</v>
      </c>
      <c r="F5675" s="77"/>
    </row>
    <row r="5676" spans="1:6" x14ac:dyDescent="0.3">
      <c r="A5676" s="1">
        <v>44160.729169999999</v>
      </c>
      <c r="B5676" s="2">
        <v>5571.29</v>
      </c>
      <c r="C5676" s="34">
        <f t="shared" si="178"/>
        <v>2.3154061765753298E-3</v>
      </c>
      <c r="D5676" s="2">
        <v>392.09</v>
      </c>
      <c r="E5676" s="34">
        <f t="shared" si="177"/>
        <v>-7.6454547771354076E-4</v>
      </c>
      <c r="F5676" s="77"/>
    </row>
    <row r="5677" spans="1:6" x14ac:dyDescent="0.3">
      <c r="A5677" s="1">
        <v>44161.729169999999</v>
      </c>
      <c r="B5677" s="2">
        <v>5566.79</v>
      </c>
      <c r="C5677" s="34">
        <f t="shared" si="178"/>
        <v>-8.0771239694932273E-4</v>
      </c>
      <c r="D5677" s="2">
        <v>391.63</v>
      </c>
      <c r="E5677" s="34">
        <f t="shared" si="177"/>
        <v>-1.1732000306051704E-3</v>
      </c>
      <c r="F5677" s="77"/>
    </row>
    <row r="5678" spans="1:6" x14ac:dyDescent="0.3">
      <c r="A5678" s="1">
        <v>44162.729169999999</v>
      </c>
      <c r="B5678" s="2">
        <v>5598.18</v>
      </c>
      <c r="C5678" s="34">
        <f t="shared" si="178"/>
        <v>5.6387972242530893E-3</v>
      </c>
      <c r="D5678" s="2">
        <v>393.23</v>
      </c>
      <c r="E5678" s="34">
        <f t="shared" si="177"/>
        <v>4.0854888542758427E-3</v>
      </c>
      <c r="F5678" s="77"/>
    </row>
    <row r="5679" spans="1:6" x14ac:dyDescent="0.3">
      <c r="A5679" s="1">
        <v>44165.729169999999</v>
      </c>
      <c r="B5679" s="2">
        <v>5518.55</v>
      </c>
      <c r="C5679" s="34">
        <f t="shared" si="178"/>
        <v>-1.4224265743509545E-2</v>
      </c>
      <c r="D5679" s="2">
        <v>389.36</v>
      </c>
      <c r="E5679" s="34">
        <f t="shared" ref="E5679:E5742" si="179">D5679/D5678-1</f>
        <v>-9.841568547669266E-3</v>
      </c>
      <c r="F5679" s="77"/>
    </row>
    <row r="5680" spans="1:6" x14ac:dyDescent="0.3">
      <c r="A5680" s="1">
        <v>44166.729169999999</v>
      </c>
      <c r="B5680" s="2">
        <v>5581.64</v>
      </c>
      <c r="C5680" s="34">
        <f t="shared" si="178"/>
        <v>1.1432350889273524E-2</v>
      </c>
      <c r="D5680" s="2">
        <v>391.9</v>
      </c>
      <c r="E5680" s="34">
        <f t="shared" si="179"/>
        <v>6.5235257859048712E-3</v>
      </c>
      <c r="F5680" s="77"/>
    </row>
    <row r="5681" spans="1:6" x14ac:dyDescent="0.3">
      <c r="A5681" s="1">
        <v>44167.729169999999</v>
      </c>
      <c r="B5681" s="2">
        <v>5583.01</v>
      </c>
      <c r="C5681" s="34">
        <f t="shared" si="178"/>
        <v>2.4544757454791899E-4</v>
      </c>
      <c r="D5681" s="2">
        <v>391.69</v>
      </c>
      <c r="E5681" s="34">
        <f t="shared" si="179"/>
        <v>-5.3585098239339324E-4</v>
      </c>
      <c r="F5681" s="77"/>
    </row>
    <row r="5682" spans="1:6" x14ac:dyDescent="0.3">
      <c r="A5682" s="1">
        <v>44168.729169999999</v>
      </c>
      <c r="B5682" s="2">
        <v>5574.36</v>
      </c>
      <c r="C5682" s="34">
        <f t="shared" si="178"/>
        <v>-1.5493434545165163E-3</v>
      </c>
      <c r="D5682" s="2">
        <v>391.72</v>
      </c>
      <c r="E5682" s="34">
        <f t="shared" si="179"/>
        <v>7.6591181801921593E-5</v>
      </c>
      <c r="F5682" s="77"/>
    </row>
    <row r="5683" spans="1:6" x14ac:dyDescent="0.3">
      <c r="A5683" s="1">
        <v>44169.729169999999</v>
      </c>
      <c r="B5683" s="2">
        <v>5609.15</v>
      </c>
      <c r="C5683" s="34">
        <f t="shared" si="178"/>
        <v>6.2410752086337062E-3</v>
      </c>
      <c r="D5683" s="2">
        <v>394.04</v>
      </c>
      <c r="E5683" s="34">
        <f t="shared" si="179"/>
        <v>5.9225977739201241E-3</v>
      </c>
      <c r="F5683" s="77"/>
    </row>
    <row r="5684" spans="1:6" x14ac:dyDescent="0.3">
      <c r="A5684" s="1">
        <v>44172.729169999999</v>
      </c>
      <c r="B5684" s="2">
        <v>5573.38</v>
      </c>
      <c r="C5684" s="34">
        <f t="shared" si="178"/>
        <v>-6.3770803062851433E-3</v>
      </c>
      <c r="D5684" s="2">
        <v>392.84</v>
      </c>
      <c r="E5684" s="34">
        <f t="shared" si="179"/>
        <v>-3.0453761039489491E-3</v>
      </c>
      <c r="F5684" s="77"/>
    </row>
    <row r="5685" spans="1:6" x14ac:dyDescent="0.3">
      <c r="A5685" s="1">
        <v>44173.729169999999</v>
      </c>
      <c r="B5685" s="2">
        <v>5560.67</v>
      </c>
      <c r="C5685" s="34">
        <f t="shared" si="178"/>
        <v>-2.2804832973886136E-3</v>
      </c>
      <c r="D5685" s="2">
        <v>393.64</v>
      </c>
      <c r="E5685" s="34">
        <f t="shared" si="179"/>
        <v>2.0364524997453781E-3</v>
      </c>
      <c r="F5685" s="77"/>
    </row>
    <row r="5686" spans="1:6" x14ac:dyDescent="0.3">
      <c r="A5686" s="1">
        <v>44174.729169999999</v>
      </c>
      <c r="B5686" s="2">
        <v>5546.82</v>
      </c>
      <c r="C5686" s="34">
        <f t="shared" si="178"/>
        <v>-2.4907070550851396E-3</v>
      </c>
      <c r="D5686" s="2">
        <v>394.9</v>
      </c>
      <c r="E5686" s="34">
        <f t="shared" si="179"/>
        <v>3.2008942180672406E-3</v>
      </c>
      <c r="F5686" s="77"/>
    </row>
    <row r="5687" spans="1:6" x14ac:dyDescent="0.3">
      <c r="A5687" s="1">
        <v>44175.729169999999</v>
      </c>
      <c r="B5687" s="2">
        <v>5549.65</v>
      </c>
      <c r="C5687" s="34">
        <f t="shared" si="178"/>
        <v>5.1020224200537534E-4</v>
      </c>
      <c r="D5687" s="2">
        <v>393.15</v>
      </c>
      <c r="E5687" s="34">
        <f t="shared" si="179"/>
        <v>-4.4315016459863799E-3</v>
      </c>
      <c r="F5687" s="77"/>
    </row>
    <row r="5688" spans="1:6" x14ac:dyDescent="0.3">
      <c r="A5688" s="1">
        <v>44176.729169999999</v>
      </c>
      <c r="B5688" s="2">
        <v>5507.55</v>
      </c>
      <c r="C5688" s="34">
        <f t="shared" si="178"/>
        <v>-7.586063986017022E-3</v>
      </c>
      <c r="D5688" s="2">
        <v>390.12</v>
      </c>
      <c r="E5688" s="34">
        <f t="shared" si="179"/>
        <v>-7.7069820679129819E-3</v>
      </c>
      <c r="F5688" s="77"/>
    </row>
    <row r="5689" spans="1:6" x14ac:dyDescent="0.3">
      <c r="A5689" s="1">
        <v>44179.729169999999</v>
      </c>
      <c r="B5689" s="2">
        <v>5527.84</v>
      </c>
      <c r="C5689" s="34">
        <f t="shared" si="178"/>
        <v>3.6840337355086294E-3</v>
      </c>
      <c r="D5689" s="2">
        <v>391.85</v>
      </c>
      <c r="E5689" s="34">
        <f t="shared" si="179"/>
        <v>4.4345329642161424E-3</v>
      </c>
      <c r="F5689" s="77"/>
    </row>
    <row r="5690" spans="1:6" x14ac:dyDescent="0.3">
      <c r="A5690" s="1">
        <v>44180.729169999999</v>
      </c>
      <c r="B5690" s="2">
        <v>5530.31</v>
      </c>
      <c r="C5690" s="34">
        <f t="shared" si="178"/>
        <v>4.4682914121985107E-4</v>
      </c>
      <c r="D5690" s="2">
        <v>392.84</v>
      </c>
      <c r="E5690" s="34">
        <f t="shared" si="179"/>
        <v>2.5264769682276089E-3</v>
      </c>
      <c r="F5690" s="77"/>
    </row>
    <row r="5691" spans="1:6" x14ac:dyDescent="0.3">
      <c r="A5691" s="1">
        <v>44181.729169999999</v>
      </c>
      <c r="B5691" s="2">
        <v>5547.68</v>
      </c>
      <c r="C5691" s="34">
        <f t="shared" si="178"/>
        <v>3.140872753968571E-3</v>
      </c>
      <c r="D5691" s="2">
        <v>396.08</v>
      </c>
      <c r="E5691" s="34">
        <f t="shared" si="179"/>
        <v>8.2476326239691033E-3</v>
      </c>
      <c r="F5691" s="77"/>
    </row>
    <row r="5692" spans="1:6" x14ac:dyDescent="0.3">
      <c r="A5692" s="1">
        <v>44182.729169999999</v>
      </c>
      <c r="B5692" s="2">
        <v>5549.46</v>
      </c>
      <c r="C5692" s="34">
        <f t="shared" si="178"/>
        <v>3.2085484382649021E-4</v>
      </c>
      <c r="D5692" s="2">
        <v>397.28</v>
      </c>
      <c r="E5692" s="34">
        <f t="shared" si="179"/>
        <v>3.0296909715208376E-3</v>
      </c>
      <c r="F5692" s="77"/>
    </row>
    <row r="5693" spans="1:6" x14ac:dyDescent="0.3">
      <c r="A5693" s="1">
        <v>44183.729169999999</v>
      </c>
      <c r="B5693" s="2">
        <v>5527.84</v>
      </c>
      <c r="C5693" s="34">
        <f t="shared" si="178"/>
        <v>-3.895874553560108E-3</v>
      </c>
      <c r="D5693" s="2">
        <v>395.9</v>
      </c>
      <c r="E5693" s="34">
        <f t="shared" si="179"/>
        <v>-3.4736206202174991E-3</v>
      </c>
      <c r="F5693" s="77"/>
    </row>
    <row r="5694" spans="1:6" x14ac:dyDescent="0.3">
      <c r="A5694" s="1">
        <v>44186.729169999999</v>
      </c>
      <c r="B5694" s="2">
        <v>5393.34</v>
      </c>
      <c r="C5694" s="34">
        <f t="shared" si="178"/>
        <v>-2.4331384410547385E-2</v>
      </c>
      <c r="D5694" s="2">
        <v>386.69</v>
      </c>
      <c r="E5694" s="34">
        <f t="shared" si="179"/>
        <v>-2.3263450366254101E-2</v>
      </c>
      <c r="F5694" s="77"/>
    </row>
    <row r="5695" spans="1:6" x14ac:dyDescent="0.3">
      <c r="A5695" s="1">
        <v>44187.729169999999</v>
      </c>
      <c r="B5695" s="2">
        <v>5466.86</v>
      </c>
      <c r="C5695" s="34">
        <f t="shared" si="178"/>
        <v>1.363162715497257E-2</v>
      </c>
      <c r="D5695" s="2">
        <v>391.25</v>
      </c>
      <c r="E5695" s="34">
        <f t="shared" si="179"/>
        <v>1.179239183842351E-2</v>
      </c>
      <c r="F5695" s="77"/>
    </row>
    <row r="5696" spans="1:6" x14ac:dyDescent="0.3">
      <c r="A5696" s="1">
        <v>44188.729169999999</v>
      </c>
      <c r="B5696" s="2">
        <v>5527.59</v>
      </c>
      <c r="C5696" s="34">
        <f t="shared" si="178"/>
        <v>1.1108753470914001E-2</v>
      </c>
      <c r="D5696" s="2">
        <v>395.49</v>
      </c>
      <c r="E5696" s="34">
        <f t="shared" si="179"/>
        <v>1.0837060702875378E-2</v>
      </c>
      <c r="F5696" s="77"/>
    </row>
    <row r="5697" spans="1:6" x14ac:dyDescent="0.3">
      <c r="A5697" s="1">
        <v>44193.729169999999</v>
      </c>
      <c r="B5697" s="2">
        <v>5588.38</v>
      </c>
      <c r="C5697" s="34">
        <f>B5697/B5696-1</f>
        <v>1.0997559515087074E-2</v>
      </c>
      <c r="D5697" s="2">
        <v>398.58</v>
      </c>
      <c r="E5697" s="34">
        <f t="shared" si="179"/>
        <v>7.8130926192823136E-3</v>
      </c>
      <c r="F5697" s="77"/>
    </row>
    <row r="5698" spans="1:6" x14ac:dyDescent="0.3">
      <c r="A5698" s="1">
        <v>44194.729169999999</v>
      </c>
      <c r="B5698" s="2">
        <v>5611.79</v>
      </c>
      <c r="C5698" s="34">
        <f t="shared" si="178"/>
        <v>4.1890494204044337E-3</v>
      </c>
      <c r="D5698" s="2">
        <v>401.61</v>
      </c>
      <c r="E5698" s="34">
        <f t="shared" si="179"/>
        <v>7.6019870540420253E-3</v>
      </c>
      <c r="F5698" s="77"/>
    </row>
    <row r="5699" spans="1:6" x14ac:dyDescent="0.3">
      <c r="A5699" s="1">
        <v>44195.729169999999</v>
      </c>
      <c r="B5699" s="2">
        <v>5599.41</v>
      </c>
      <c r="C5699" s="34">
        <f t="shared" si="178"/>
        <v>-2.2060697210694036E-3</v>
      </c>
      <c r="D5699" s="2">
        <v>400.25</v>
      </c>
      <c r="E5699" s="34">
        <f t="shared" si="179"/>
        <v>-3.3863698613082471E-3</v>
      </c>
      <c r="F5699" s="77"/>
    </row>
    <row r="5700" spans="1:6" x14ac:dyDescent="0.3">
      <c r="A5700" s="1">
        <v>44200.729169999999</v>
      </c>
      <c r="B5700" s="2">
        <v>5588.96</v>
      </c>
      <c r="C5700" s="34">
        <f>B5700/B5699-1</f>
        <v>-1.8662680532413045E-3</v>
      </c>
      <c r="D5700" s="2">
        <v>401.69</v>
      </c>
      <c r="E5700" s="34">
        <f t="shared" si="179"/>
        <v>3.597751405371552E-3</v>
      </c>
      <c r="F5700" s="77"/>
    </row>
    <row r="5701" spans="1:6" x14ac:dyDescent="0.3">
      <c r="A5701" s="1">
        <v>44201.729169999999</v>
      </c>
      <c r="B5701" s="2">
        <v>5564.6</v>
      </c>
      <c r="C5701" s="34">
        <f t="shared" si="178"/>
        <v>-4.3585926540894437E-3</v>
      </c>
      <c r="D5701" s="2">
        <v>400.94</v>
      </c>
      <c r="E5701" s="34">
        <f t="shared" si="179"/>
        <v>-1.8671114541064515E-3</v>
      </c>
      <c r="F5701" s="77"/>
    </row>
    <row r="5702" spans="1:6" x14ac:dyDescent="0.3">
      <c r="A5702" s="1">
        <v>44202.729169999999</v>
      </c>
      <c r="B5702" s="2">
        <v>5630.6</v>
      </c>
      <c r="C5702" s="34">
        <f t="shared" si="178"/>
        <v>1.1860690795385098E-2</v>
      </c>
      <c r="D5702" s="2">
        <v>406.41</v>
      </c>
      <c r="E5702" s="34">
        <f t="shared" si="179"/>
        <v>1.364293909313119E-2</v>
      </c>
      <c r="F5702" s="77"/>
    </row>
    <row r="5703" spans="1:6" x14ac:dyDescent="0.3">
      <c r="A5703" s="1">
        <v>44203.729169999999</v>
      </c>
      <c r="B5703" s="2">
        <v>5669.85</v>
      </c>
      <c r="C5703" s="34">
        <f t="shared" si="178"/>
        <v>6.9708379213582194E-3</v>
      </c>
      <c r="D5703" s="2">
        <v>408.49</v>
      </c>
      <c r="E5703" s="34">
        <f t="shared" si="179"/>
        <v>5.117984301567402E-3</v>
      </c>
      <c r="F5703" s="77"/>
    </row>
    <row r="5704" spans="1:6" x14ac:dyDescent="0.3">
      <c r="A5704" s="1">
        <v>44204.729169999999</v>
      </c>
      <c r="B5704" s="2">
        <v>5706.88</v>
      </c>
      <c r="C5704" s="34">
        <f t="shared" si="178"/>
        <v>6.5310369762867637E-3</v>
      </c>
      <c r="D5704" s="2">
        <v>411.17</v>
      </c>
      <c r="E5704" s="34">
        <f t="shared" si="179"/>
        <v>6.5607481211289453E-3</v>
      </c>
      <c r="F5704" s="77"/>
    </row>
    <row r="5705" spans="1:6" x14ac:dyDescent="0.3">
      <c r="A5705" s="1">
        <v>44207.729169999999</v>
      </c>
      <c r="B5705" s="2">
        <v>5662.43</v>
      </c>
      <c r="C5705" s="34">
        <f t="shared" si="178"/>
        <v>-7.7888443422675646E-3</v>
      </c>
      <c r="D5705" s="2">
        <v>408.41</v>
      </c>
      <c r="E5705" s="34">
        <f t="shared" si="179"/>
        <v>-6.7125519857965665E-3</v>
      </c>
      <c r="F5705" s="77"/>
    </row>
    <row r="5706" spans="1:6" x14ac:dyDescent="0.3">
      <c r="A5706" s="1">
        <v>44208.729169999999</v>
      </c>
      <c r="B5706" s="2">
        <v>5650.97</v>
      </c>
      <c r="C5706" s="34">
        <f t="shared" si="178"/>
        <v>-2.0238660786976448E-3</v>
      </c>
      <c r="D5706" s="2">
        <v>408.61</v>
      </c>
      <c r="E5706" s="34">
        <f t="shared" si="179"/>
        <v>4.8970397394776377E-4</v>
      </c>
      <c r="F5706" s="77"/>
    </row>
    <row r="5707" spans="1:6" x14ac:dyDescent="0.3">
      <c r="A5707" s="1">
        <v>44209.729169999999</v>
      </c>
      <c r="B5707" s="2">
        <v>5662.67</v>
      </c>
      <c r="C5707" s="34">
        <f t="shared" si="178"/>
        <v>2.0704410039338317E-3</v>
      </c>
      <c r="D5707" s="2">
        <v>409.07</v>
      </c>
      <c r="E5707" s="34">
        <f t="shared" si="179"/>
        <v>1.1257678470912857E-3</v>
      </c>
      <c r="F5707" s="77"/>
    </row>
    <row r="5708" spans="1:6" x14ac:dyDescent="0.3">
      <c r="A5708" s="1">
        <v>44210.729169999999</v>
      </c>
      <c r="B5708" s="2">
        <v>5681.14</v>
      </c>
      <c r="C5708" s="34">
        <f t="shared" si="178"/>
        <v>3.2617122311560109E-3</v>
      </c>
      <c r="D5708" s="2">
        <v>412</v>
      </c>
      <c r="E5708" s="34">
        <f t="shared" si="179"/>
        <v>7.1625883100692178E-3</v>
      </c>
      <c r="F5708" s="77"/>
    </row>
    <row r="5709" spans="1:6" x14ac:dyDescent="0.3">
      <c r="A5709" s="1">
        <v>44211.729169999999</v>
      </c>
      <c r="B5709" s="2">
        <v>5611.69</v>
      </c>
      <c r="C5709" s="34">
        <f t="shared" si="178"/>
        <v>-1.2224659135314564E-2</v>
      </c>
      <c r="D5709" s="2">
        <v>407.85</v>
      </c>
      <c r="E5709" s="34">
        <f t="shared" si="179"/>
        <v>-1.0072815533980539E-2</v>
      </c>
      <c r="F5709" s="77"/>
    </row>
    <row r="5710" spans="1:6" x14ac:dyDescent="0.3">
      <c r="A5710" s="1">
        <v>44214.729169999999</v>
      </c>
      <c r="B5710" s="2">
        <v>5617.27</v>
      </c>
      <c r="C5710" s="34">
        <f t="shared" si="178"/>
        <v>9.9435285983373589E-4</v>
      </c>
      <c r="D5710" s="2">
        <v>408.68</v>
      </c>
      <c r="E5710" s="34">
        <f t="shared" si="179"/>
        <v>2.0350619100157896E-3</v>
      </c>
      <c r="F5710" s="77"/>
    </row>
    <row r="5711" spans="1:6" x14ac:dyDescent="0.3">
      <c r="A5711" s="1">
        <v>44215.729169999999</v>
      </c>
      <c r="B5711" s="2">
        <v>5598.61</v>
      </c>
      <c r="C5711" s="34">
        <f t="shared" si="178"/>
        <v>-3.3218983598796159E-3</v>
      </c>
      <c r="D5711" s="2">
        <v>407.92</v>
      </c>
      <c r="E5711" s="34">
        <f t="shared" si="179"/>
        <v>-1.8596456885582313E-3</v>
      </c>
      <c r="F5711" s="77"/>
    </row>
    <row r="5712" spans="1:6" x14ac:dyDescent="0.3">
      <c r="A5712" s="1">
        <v>44216.729169999999</v>
      </c>
      <c r="B5712" s="2">
        <v>5628.44</v>
      </c>
      <c r="C5712" s="34">
        <f t="shared" si="178"/>
        <v>5.3281082268634705E-3</v>
      </c>
      <c r="D5712" s="2">
        <v>410.84</v>
      </c>
      <c r="E5712" s="34">
        <f t="shared" si="179"/>
        <v>7.1582663267306668E-3</v>
      </c>
      <c r="F5712" s="77"/>
    </row>
    <row r="5713" spans="1:6" x14ac:dyDescent="0.3">
      <c r="A5713" s="1">
        <v>44217.729169999999</v>
      </c>
      <c r="B5713" s="2">
        <v>5590.79</v>
      </c>
      <c r="C5713" s="34">
        <f t="shared" si="178"/>
        <v>-6.6892424899260838E-3</v>
      </c>
      <c r="D5713" s="2">
        <v>410.89</v>
      </c>
      <c r="E5713" s="34">
        <f t="shared" si="179"/>
        <v>1.2170187907711849E-4</v>
      </c>
      <c r="F5713" s="77"/>
    </row>
    <row r="5714" spans="1:6" x14ac:dyDescent="0.3">
      <c r="A5714" s="1">
        <v>44218.729169999999</v>
      </c>
      <c r="B5714" s="2">
        <v>5559.57</v>
      </c>
      <c r="C5714" s="34">
        <f t="shared" si="178"/>
        <v>-5.5841839883093991E-3</v>
      </c>
      <c r="D5714" s="2">
        <v>408.54</v>
      </c>
      <c r="E5714" s="34">
        <f t="shared" si="179"/>
        <v>-5.7192922680034952E-3</v>
      </c>
      <c r="F5714" s="77"/>
    </row>
    <row r="5715" spans="1:6" x14ac:dyDescent="0.3">
      <c r="A5715" s="1">
        <v>44221.729169999999</v>
      </c>
      <c r="B5715" s="2">
        <v>5472.36</v>
      </c>
      <c r="C5715" s="34">
        <f t="shared" si="178"/>
        <v>-1.5686464960419588E-2</v>
      </c>
      <c r="D5715" s="2">
        <v>405.13</v>
      </c>
      <c r="E5715" s="34">
        <f t="shared" si="179"/>
        <v>-8.3467959073775244E-3</v>
      </c>
      <c r="F5715" s="77"/>
    </row>
    <row r="5716" spans="1:6" x14ac:dyDescent="0.3">
      <c r="A5716" s="1">
        <v>44222.729169999999</v>
      </c>
      <c r="B5716" s="2">
        <v>5523.52</v>
      </c>
      <c r="C5716" s="34">
        <f t="shared" si="178"/>
        <v>9.3488001520369846E-3</v>
      </c>
      <c r="D5716" s="2">
        <v>407.7</v>
      </c>
      <c r="E5716" s="34">
        <f t="shared" si="179"/>
        <v>6.3436427813294838E-3</v>
      </c>
      <c r="F5716" s="77"/>
    </row>
    <row r="5717" spans="1:6" x14ac:dyDescent="0.3">
      <c r="A5717" s="1">
        <v>44223.729169999999</v>
      </c>
      <c r="B5717" s="2">
        <v>5459.62</v>
      </c>
      <c r="C5717" s="34">
        <f t="shared" si="178"/>
        <v>-1.156870980823832E-2</v>
      </c>
      <c r="D5717" s="2">
        <v>402.98</v>
      </c>
      <c r="E5717" s="34">
        <f t="shared" si="179"/>
        <v>-1.1577140053961155E-2</v>
      </c>
      <c r="F5717" s="77"/>
    </row>
    <row r="5718" spans="1:6" x14ac:dyDescent="0.3">
      <c r="A5718" s="1">
        <v>44224.729169999999</v>
      </c>
      <c r="B5718" s="2">
        <v>5510.52</v>
      </c>
      <c r="C5718" s="34">
        <f t="shared" si="178"/>
        <v>9.3229931753493478E-3</v>
      </c>
      <c r="D5718" s="2">
        <v>403.39</v>
      </c>
      <c r="E5718" s="34">
        <f t="shared" si="179"/>
        <v>1.0174202193655724E-3</v>
      </c>
      <c r="F5718" s="77"/>
    </row>
    <row r="5719" spans="1:6" x14ac:dyDescent="0.3">
      <c r="A5719" s="1">
        <v>44225.729169999999</v>
      </c>
      <c r="B5719" s="2">
        <v>5399.21</v>
      </c>
      <c r="C5719" s="34">
        <f t="shared" si="178"/>
        <v>-2.0199545596422896E-2</v>
      </c>
      <c r="D5719" s="2">
        <v>395.85</v>
      </c>
      <c r="E5719" s="34">
        <f t="shared" si="179"/>
        <v>-1.869158878504662E-2</v>
      </c>
      <c r="F5719" s="77"/>
    </row>
    <row r="5720" spans="1:6" x14ac:dyDescent="0.3">
      <c r="A5720" s="1">
        <v>44228.729169999999</v>
      </c>
      <c r="B5720" s="2">
        <v>5461.68</v>
      </c>
      <c r="C5720" s="34">
        <f t="shared" si="178"/>
        <v>1.1570211197564184E-2</v>
      </c>
      <c r="D5720" s="2">
        <v>400.77</v>
      </c>
      <c r="E5720" s="34">
        <f t="shared" si="179"/>
        <v>1.2428950359984814E-2</v>
      </c>
      <c r="F5720" s="77"/>
    </row>
    <row r="5721" spans="1:6" x14ac:dyDescent="0.3">
      <c r="A5721" s="1">
        <v>44229.729169999999</v>
      </c>
      <c r="B5721" s="2">
        <v>5563.11</v>
      </c>
      <c r="C5721" s="34">
        <f t="shared" si="178"/>
        <v>1.8571208858812582E-2</v>
      </c>
      <c r="D5721" s="2">
        <v>405.92</v>
      </c>
      <c r="E5721" s="34">
        <f t="shared" si="179"/>
        <v>1.2850263243256776E-2</v>
      </c>
      <c r="F5721" s="77"/>
    </row>
    <row r="5722" spans="1:6" x14ac:dyDescent="0.3">
      <c r="A5722" s="1">
        <v>44230.729169999999</v>
      </c>
      <c r="B5722" s="2">
        <v>5563.05</v>
      </c>
      <c r="C5722" s="34">
        <f t="shared" si="178"/>
        <v>-1.0785334102592081E-5</v>
      </c>
      <c r="D5722" s="2">
        <v>407.27</v>
      </c>
      <c r="E5722" s="34">
        <f t="shared" si="179"/>
        <v>3.3257784785178934E-3</v>
      </c>
      <c r="F5722" s="77"/>
    </row>
    <row r="5723" spans="1:6" x14ac:dyDescent="0.3">
      <c r="A5723" s="1">
        <v>44231.729169999999</v>
      </c>
      <c r="B5723" s="2">
        <v>5608.54</v>
      </c>
      <c r="C5723" s="34">
        <f t="shared" si="178"/>
        <v>8.1771689990202123E-3</v>
      </c>
      <c r="D5723" s="2">
        <v>409.54</v>
      </c>
      <c r="E5723" s="34">
        <f t="shared" si="179"/>
        <v>5.5736980381566603E-3</v>
      </c>
      <c r="F5723" s="77"/>
    </row>
    <row r="5724" spans="1:6" x14ac:dyDescent="0.3">
      <c r="A5724" s="1">
        <v>44232.729169999999</v>
      </c>
      <c r="B5724" s="2">
        <v>5659.26</v>
      </c>
      <c r="C5724" s="34">
        <f t="shared" si="178"/>
        <v>9.0433517457306767E-3</v>
      </c>
      <c r="D5724" s="2">
        <v>409.54</v>
      </c>
      <c r="E5724" s="34">
        <f t="shared" si="179"/>
        <v>0</v>
      </c>
      <c r="F5724" s="77"/>
    </row>
    <row r="5725" spans="1:6" x14ac:dyDescent="0.3">
      <c r="A5725" s="1">
        <v>44235.729169999999</v>
      </c>
      <c r="B5725" s="2">
        <v>5686.03</v>
      </c>
      <c r="C5725" s="34">
        <f t="shared" si="178"/>
        <v>4.7303004279710681E-3</v>
      </c>
      <c r="D5725" s="2">
        <v>410.78</v>
      </c>
      <c r="E5725" s="34">
        <f t="shared" si="179"/>
        <v>3.0277872735262612E-3</v>
      </c>
      <c r="F5725" s="77"/>
    </row>
    <row r="5726" spans="1:6" x14ac:dyDescent="0.3">
      <c r="A5726" s="1">
        <v>44236.729169999999</v>
      </c>
      <c r="B5726" s="2">
        <v>5691.54</v>
      </c>
      <c r="C5726" s="34">
        <f t="shared" si="178"/>
        <v>9.6904166879174802E-4</v>
      </c>
      <c r="D5726" s="2">
        <v>410.42</v>
      </c>
      <c r="E5726" s="34">
        <f t="shared" si="179"/>
        <v>-8.7638151808744347E-4</v>
      </c>
      <c r="F5726" s="77"/>
    </row>
    <row r="5727" spans="1:6" x14ac:dyDescent="0.3">
      <c r="A5727" s="1">
        <v>44237.729169999999</v>
      </c>
      <c r="B5727" s="2">
        <v>5670.8</v>
      </c>
      <c r="C5727" s="34">
        <f t="shared" si="178"/>
        <v>-3.6440049617502135E-3</v>
      </c>
      <c r="D5727" s="2">
        <v>409.47</v>
      </c>
      <c r="E5727" s="34">
        <f t="shared" si="179"/>
        <v>-2.3147020125724449E-3</v>
      </c>
      <c r="F5727" s="77"/>
    </row>
    <row r="5728" spans="1:6" x14ac:dyDescent="0.3">
      <c r="A5728" s="1">
        <v>44238.729169999999</v>
      </c>
      <c r="B5728" s="2">
        <v>5669.82</v>
      </c>
      <c r="C5728" s="34">
        <f t="shared" si="178"/>
        <v>-1.7281512308675584E-4</v>
      </c>
      <c r="D5728" s="2">
        <v>411.35</v>
      </c>
      <c r="E5728" s="34">
        <f t="shared" si="179"/>
        <v>4.5913009500084812E-3</v>
      </c>
      <c r="F5728" s="77"/>
    </row>
    <row r="5729" spans="1:6" x14ac:dyDescent="0.3">
      <c r="A5729" s="1">
        <v>44239.729169999999</v>
      </c>
      <c r="B5729" s="2">
        <v>5703.67</v>
      </c>
      <c r="C5729" s="34">
        <f t="shared" si="178"/>
        <v>5.9702071670706403E-3</v>
      </c>
      <c r="D5729" s="2">
        <v>414</v>
      </c>
      <c r="E5729" s="34">
        <f t="shared" si="179"/>
        <v>6.4422025039503339E-3</v>
      </c>
      <c r="F5729" s="77"/>
    </row>
    <row r="5730" spans="1:6" x14ac:dyDescent="0.3">
      <c r="A5730" s="1">
        <v>44242.729169999999</v>
      </c>
      <c r="B5730" s="2">
        <v>5786.25</v>
      </c>
      <c r="C5730" s="34">
        <f t="shared" si="178"/>
        <v>1.4478397242477126E-2</v>
      </c>
      <c r="D5730" s="2">
        <v>419.47</v>
      </c>
      <c r="E5730" s="34">
        <f t="shared" si="179"/>
        <v>1.3212560386473449E-2</v>
      </c>
      <c r="F5730" s="77"/>
    </row>
    <row r="5731" spans="1:6" x14ac:dyDescent="0.3">
      <c r="A5731" s="1">
        <v>44243.729169999999</v>
      </c>
      <c r="B5731" s="2">
        <v>5786.53</v>
      </c>
      <c r="C5731" s="34">
        <f t="shared" si="178"/>
        <v>4.8390581119051035E-5</v>
      </c>
      <c r="D5731" s="2">
        <v>419.2</v>
      </c>
      <c r="E5731" s="34">
        <f t="shared" si="179"/>
        <v>-6.4366939232851639E-4</v>
      </c>
      <c r="F5731" s="77"/>
    </row>
    <row r="5732" spans="1:6" x14ac:dyDescent="0.3">
      <c r="A5732" s="1">
        <v>44244.729169999999</v>
      </c>
      <c r="B5732" s="2">
        <v>5765.84</v>
      </c>
      <c r="C5732" s="34">
        <f t="shared" si="178"/>
        <v>-3.575545274974723E-3</v>
      </c>
      <c r="D5732" s="2">
        <v>416.1</v>
      </c>
      <c r="E5732" s="34">
        <f t="shared" si="179"/>
        <v>-7.3950381679388499E-3</v>
      </c>
      <c r="F5732" s="77"/>
    </row>
    <row r="5733" spans="1:6" x14ac:dyDescent="0.3">
      <c r="A5733" s="1">
        <v>44245.729169999999</v>
      </c>
      <c r="B5733" s="2">
        <v>5728.33</v>
      </c>
      <c r="C5733" s="34">
        <f t="shared" si="178"/>
        <v>-6.5055568659554419E-3</v>
      </c>
      <c r="D5733" s="2">
        <v>412.7</v>
      </c>
      <c r="E5733" s="34">
        <f t="shared" si="179"/>
        <v>-8.1711127132901851E-3</v>
      </c>
      <c r="F5733" s="77"/>
    </row>
    <row r="5734" spans="1:6" x14ac:dyDescent="0.3">
      <c r="A5734" s="1">
        <v>44246.729169999999</v>
      </c>
      <c r="B5734" s="2">
        <v>5773.55</v>
      </c>
      <c r="C5734" s="34">
        <f t="shared" si="178"/>
        <v>7.8940982799524662E-3</v>
      </c>
      <c r="D5734" s="2">
        <v>414.88</v>
      </c>
      <c r="E5734" s="34">
        <f t="shared" si="179"/>
        <v>5.2822873758178179E-3</v>
      </c>
      <c r="F5734" s="77"/>
    </row>
    <row r="5735" spans="1:6" x14ac:dyDescent="0.3">
      <c r="A5735" s="1">
        <v>44249.729169999999</v>
      </c>
      <c r="B5735" s="2">
        <v>5767.44</v>
      </c>
      <c r="C5735" s="34">
        <f t="shared" si="178"/>
        <v>-1.0582743719202981E-3</v>
      </c>
      <c r="D5735" s="2">
        <v>413.06</v>
      </c>
      <c r="E5735" s="34">
        <f t="shared" si="179"/>
        <v>-4.3868106440416721E-3</v>
      </c>
      <c r="F5735" s="77"/>
    </row>
    <row r="5736" spans="1:6" x14ac:dyDescent="0.3">
      <c r="A5736" s="1">
        <v>44250.729169999999</v>
      </c>
      <c r="B5736" s="2">
        <v>5779.84</v>
      </c>
      <c r="C5736" s="34">
        <f t="shared" si="178"/>
        <v>2.1500006935486482E-3</v>
      </c>
      <c r="D5736" s="2">
        <v>411.32</v>
      </c>
      <c r="E5736" s="34">
        <f t="shared" si="179"/>
        <v>-4.2124630804242225E-3</v>
      </c>
      <c r="F5736" s="77"/>
    </row>
    <row r="5737" spans="1:6" x14ac:dyDescent="0.3">
      <c r="A5737" s="1">
        <v>44251.729169999999</v>
      </c>
      <c r="B5737" s="2">
        <v>5797.98</v>
      </c>
      <c r="C5737" s="34">
        <f t="shared" ref="C5737:C5799" si="180">B5737/B5736-1</f>
        <v>3.1384951832575947E-3</v>
      </c>
      <c r="D5737" s="2">
        <v>413.21</v>
      </c>
      <c r="E5737" s="34">
        <f t="shared" si="179"/>
        <v>4.594962559564264E-3</v>
      </c>
      <c r="F5737" s="77"/>
    </row>
    <row r="5738" spans="1:6" x14ac:dyDescent="0.3">
      <c r="A5738" s="1">
        <v>44252.729169999999</v>
      </c>
      <c r="B5738" s="2">
        <v>5783.89</v>
      </c>
      <c r="C5738" s="34">
        <f t="shared" si="180"/>
        <v>-2.4301567097505528E-3</v>
      </c>
      <c r="D5738" s="2">
        <v>411.73</v>
      </c>
      <c r="E5738" s="34">
        <f t="shared" si="179"/>
        <v>-3.5817138985019259E-3</v>
      </c>
      <c r="F5738" s="77"/>
    </row>
    <row r="5739" spans="1:6" x14ac:dyDescent="0.3">
      <c r="A5739" s="1">
        <v>44253.729169999999</v>
      </c>
      <c r="B5739" s="2">
        <v>5703.22</v>
      </c>
      <c r="C5739" s="34">
        <f t="shared" si="180"/>
        <v>-1.3947360686320076E-2</v>
      </c>
      <c r="D5739" s="2">
        <v>404.99</v>
      </c>
      <c r="E5739" s="34">
        <f t="shared" si="179"/>
        <v>-1.6369951181599562E-2</v>
      </c>
      <c r="F5739" s="77"/>
    </row>
    <row r="5740" spans="1:6" x14ac:dyDescent="0.3">
      <c r="A5740" s="1">
        <v>44256.729169999999</v>
      </c>
      <c r="B5740" s="2">
        <v>5792.79</v>
      </c>
      <c r="C5740" s="34">
        <f t="shared" si="180"/>
        <v>1.5705163048242765E-2</v>
      </c>
      <c r="D5740" s="2">
        <v>412.44</v>
      </c>
      <c r="E5740" s="34">
        <f t="shared" si="179"/>
        <v>1.8395515938665064E-2</v>
      </c>
      <c r="F5740" s="77"/>
    </row>
    <row r="5741" spans="1:6" x14ac:dyDescent="0.3">
      <c r="A5741" s="1">
        <v>44257.729169999999</v>
      </c>
      <c r="B5741" s="2">
        <v>5809.73</v>
      </c>
      <c r="C5741" s="34">
        <f t="shared" si="180"/>
        <v>2.9243248935313382E-3</v>
      </c>
      <c r="D5741" s="2">
        <v>413.23</v>
      </c>
      <c r="E5741" s="34">
        <f t="shared" si="179"/>
        <v>1.9154301231694149E-3</v>
      </c>
      <c r="F5741" s="77"/>
    </row>
    <row r="5742" spans="1:6" x14ac:dyDescent="0.3">
      <c r="A5742" s="1">
        <v>44258.729169999999</v>
      </c>
      <c r="B5742" s="2">
        <v>5830.06</v>
      </c>
      <c r="C5742" s="34">
        <f t="shared" si="180"/>
        <v>3.4993020329689983E-3</v>
      </c>
      <c r="D5742" s="2">
        <v>413.42</v>
      </c>
      <c r="E5742" s="34">
        <f t="shared" si="179"/>
        <v>4.5979236744675411E-4</v>
      </c>
      <c r="F5742" s="77"/>
    </row>
    <row r="5743" spans="1:6" x14ac:dyDescent="0.3">
      <c r="A5743" s="1">
        <v>44259.729169999999</v>
      </c>
      <c r="B5743" s="2">
        <v>5830.65</v>
      </c>
      <c r="C5743" s="34">
        <f t="shared" si="180"/>
        <v>1.0119964460053588E-4</v>
      </c>
      <c r="D5743" s="2">
        <v>411.91</v>
      </c>
      <c r="E5743" s="34">
        <f t="shared" ref="E5743:E5806" si="181">D5743/D5742-1</f>
        <v>-3.6524599680711756E-3</v>
      </c>
      <c r="F5743" s="77"/>
    </row>
    <row r="5744" spans="1:6" x14ac:dyDescent="0.3">
      <c r="A5744" s="1">
        <v>44260.729169999999</v>
      </c>
      <c r="B5744" s="2">
        <v>5782.65</v>
      </c>
      <c r="C5744" s="34">
        <f t="shared" si="180"/>
        <v>-8.2323583133956379E-3</v>
      </c>
      <c r="D5744" s="2">
        <v>408.68</v>
      </c>
      <c r="E5744" s="34">
        <f t="shared" si="181"/>
        <v>-7.8415187783739126E-3</v>
      </c>
      <c r="F5744" s="77"/>
    </row>
    <row r="5745" spans="1:6" x14ac:dyDescent="0.3">
      <c r="A5745" s="1">
        <v>44263.729169999999</v>
      </c>
      <c r="B5745" s="2">
        <v>5902.99</v>
      </c>
      <c r="C5745" s="34">
        <f t="shared" si="180"/>
        <v>2.0810528045100529E-2</v>
      </c>
      <c r="D5745" s="2">
        <v>417.25</v>
      </c>
      <c r="E5745" s="34">
        <f t="shared" si="181"/>
        <v>2.09699520407165E-2</v>
      </c>
      <c r="F5745" s="77"/>
    </row>
    <row r="5746" spans="1:6" x14ac:dyDescent="0.3">
      <c r="A5746" s="1">
        <v>44264.729169999999</v>
      </c>
      <c r="B5746" s="2">
        <v>5924.97</v>
      </c>
      <c r="C5746" s="34">
        <f t="shared" si="180"/>
        <v>3.7235367161387867E-3</v>
      </c>
      <c r="D5746" s="2">
        <v>420.41</v>
      </c>
      <c r="E5746" s="34">
        <f t="shared" si="181"/>
        <v>7.5733972438587482E-3</v>
      </c>
      <c r="F5746" s="77"/>
    </row>
    <row r="5747" spans="1:6" x14ac:dyDescent="0.3">
      <c r="A5747" s="1">
        <v>44265.729169999999</v>
      </c>
      <c r="B5747" s="2">
        <v>5990.55</v>
      </c>
      <c r="C5747" s="34">
        <f t="shared" si="180"/>
        <v>1.1068410472964363E-2</v>
      </c>
      <c r="D5747" s="2">
        <v>422.11</v>
      </c>
      <c r="E5747" s="34">
        <f t="shared" si="181"/>
        <v>4.0436716538616579E-3</v>
      </c>
      <c r="F5747" s="77"/>
    </row>
    <row r="5748" spans="1:6" x14ac:dyDescent="0.3">
      <c r="A5748" s="1">
        <v>44266.729169999999</v>
      </c>
      <c r="B5748" s="2">
        <v>6033.76</v>
      </c>
      <c r="C5748" s="34">
        <f t="shared" si="180"/>
        <v>7.2130271844821348E-3</v>
      </c>
      <c r="D5748" s="2">
        <v>424.17</v>
      </c>
      <c r="E5748" s="34">
        <f t="shared" si="181"/>
        <v>4.880244486034524E-3</v>
      </c>
      <c r="F5748" s="77"/>
    </row>
    <row r="5749" spans="1:6" x14ac:dyDescent="0.3">
      <c r="A5749" s="1">
        <v>44267.729169999999</v>
      </c>
      <c r="B5749" s="2">
        <v>6046.55</v>
      </c>
      <c r="C5749" s="34">
        <f t="shared" si="180"/>
        <v>2.1197395985255163E-3</v>
      </c>
      <c r="D5749" s="2">
        <v>423.08</v>
      </c>
      <c r="E5749" s="34">
        <f t="shared" si="181"/>
        <v>-2.5697244029516675E-3</v>
      </c>
      <c r="F5749" s="77"/>
    </row>
    <row r="5750" spans="1:6" x14ac:dyDescent="0.3">
      <c r="A5750" s="1">
        <v>44270.729169999999</v>
      </c>
      <c r="B5750" s="2">
        <v>6035.97</v>
      </c>
      <c r="C5750" s="34">
        <f t="shared" si="180"/>
        <v>-1.7497581265349949E-3</v>
      </c>
      <c r="D5750" s="2">
        <v>423.08</v>
      </c>
      <c r="E5750" s="34">
        <f t="shared" si="181"/>
        <v>0</v>
      </c>
      <c r="F5750" s="77"/>
    </row>
    <row r="5751" spans="1:6" x14ac:dyDescent="0.3">
      <c r="A5751" s="1">
        <v>44271.729169999999</v>
      </c>
      <c r="B5751" s="2">
        <v>6055.43</v>
      </c>
      <c r="C5751" s="34">
        <f t="shared" si="180"/>
        <v>3.2240054208354518E-3</v>
      </c>
      <c r="D5751" s="2">
        <v>426.82</v>
      </c>
      <c r="E5751" s="34">
        <f t="shared" si="181"/>
        <v>8.839935709558544E-3</v>
      </c>
      <c r="F5751" s="77"/>
    </row>
    <row r="5752" spans="1:6" x14ac:dyDescent="0.3">
      <c r="A5752" s="1">
        <v>44272.729169999999</v>
      </c>
      <c r="B5752" s="2">
        <v>6054.82</v>
      </c>
      <c r="C5752" s="34">
        <f t="shared" si="180"/>
        <v>-1.0073603360960526E-4</v>
      </c>
      <c r="D5752" s="2">
        <v>424.91</v>
      </c>
      <c r="E5752" s="34">
        <f t="shared" si="181"/>
        <v>-4.4749543132935887E-3</v>
      </c>
      <c r="F5752" s="77"/>
    </row>
    <row r="5753" spans="1:6" x14ac:dyDescent="0.3">
      <c r="A5753" s="1">
        <v>44273.729169999999</v>
      </c>
      <c r="B5753" s="2">
        <v>6062.79</v>
      </c>
      <c r="C5753" s="34">
        <f t="shared" si="180"/>
        <v>1.3163066779855459E-3</v>
      </c>
      <c r="D5753" s="2">
        <v>426.59</v>
      </c>
      <c r="E5753" s="34">
        <f t="shared" si="181"/>
        <v>3.9537784472005733E-3</v>
      </c>
      <c r="F5753" s="77"/>
    </row>
    <row r="5754" spans="1:6" x14ac:dyDescent="0.3">
      <c r="A5754" s="1">
        <v>44274.729169999999</v>
      </c>
      <c r="B5754" s="2">
        <v>5997.96</v>
      </c>
      <c r="C5754" s="34">
        <f t="shared" si="180"/>
        <v>-1.0693096742588781E-2</v>
      </c>
      <c r="D5754" s="2">
        <v>423.35</v>
      </c>
      <c r="E5754" s="34">
        <f t="shared" si="181"/>
        <v>-7.5951147471809977E-3</v>
      </c>
      <c r="F5754" s="77"/>
    </row>
    <row r="5755" spans="1:6" x14ac:dyDescent="0.3">
      <c r="A5755" s="1">
        <v>44277.729169999999</v>
      </c>
      <c r="B5755" s="2">
        <v>5968.48</v>
      </c>
      <c r="C5755" s="34">
        <f t="shared" si="180"/>
        <v>-4.9150044348412747E-3</v>
      </c>
      <c r="D5755" s="2">
        <v>424.17</v>
      </c>
      <c r="E5755" s="34">
        <f t="shared" si="181"/>
        <v>1.9369316168653672E-3</v>
      </c>
      <c r="F5755" s="77"/>
    </row>
    <row r="5756" spans="1:6" x14ac:dyDescent="0.3">
      <c r="A5756" s="1">
        <v>44278.729169999999</v>
      </c>
      <c r="B5756" s="2">
        <v>5945.3</v>
      </c>
      <c r="C5756" s="34">
        <f t="shared" si="180"/>
        <v>-3.8837358925554177E-3</v>
      </c>
      <c r="D5756" s="2">
        <v>423.31</v>
      </c>
      <c r="E5756" s="34">
        <f t="shared" si="181"/>
        <v>-2.0274889784756001E-3</v>
      </c>
      <c r="F5756" s="77"/>
    </row>
    <row r="5757" spans="1:6" x14ac:dyDescent="0.3">
      <c r="A5757" s="1">
        <v>44279.729169999999</v>
      </c>
      <c r="B5757" s="2">
        <v>5947.29</v>
      </c>
      <c r="C5757" s="34">
        <f t="shared" si="180"/>
        <v>3.3471818074781723E-4</v>
      </c>
      <c r="D5757" s="2">
        <v>423.39</v>
      </c>
      <c r="E5757" s="34">
        <f t="shared" si="181"/>
        <v>1.889867945477075E-4</v>
      </c>
      <c r="F5757" s="77"/>
    </row>
    <row r="5758" spans="1:6" x14ac:dyDescent="0.3">
      <c r="A5758" s="1">
        <v>44280.729169999999</v>
      </c>
      <c r="B5758" s="2">
        <v>5952.41</v>
      </c>
      <c r="C5758" s="34">
        <f t="shared" si="180"/>
        <v>8.6089630739372147E-4</v>
      </c>
      <c r="D5758" s="2">
        <v>423.08</v>
      </c>
      <c r="E5758" s="34">
        <f t="shared" si="181"/>
        <v>-7.3218545549025293E-4</v>
      </c>
      <c r="F5758" s="77"/>
    </row>
    <row r="5759" spans="1:6" x14ac:dyDescent="0.3">
      <c r="A5759" s="1">
        <v>44281.729169999999</v>
      </c>
      <c r="B5759" s="2">
        <v>5988.81</v>
      </c>
      <c r="C5759" s="34">
        <f t="shared" si="180"/>
        <v>6.115170157969807E-3</v>
      </c>
      <c r="D5759" s="2">
        <v>426.93</v>
      </c>
      <c r="E5759" s="34">
        <f t="shared" si="181"/>
        <v>9.0999338186632528E-3</v>
      </c>
      <c r="F5759" s="77"/>
    </row>
    <row r="5760" spans="1:6" x14ac:dyDescent="0.3">
      <c r="A5760" s="1">
        <v>44284.729169999999</v>
      </c>
      <c r="B5760" s="2">
        <v>6015.51</v>
      </c>
      <c r="C5760" s="34">
        <f t="shared" si="180"/>
        <v>4.4583147570218529E-3</v>
      </c>
      <c r="D5760" s="2">
        <v>427.61</v>
      </c>
      <c r="E5760" s="34">
        <f t="shared" si="181"/>
        <v>1.5927669641393472E-3</v>
      </c>
      <c r="F5760" s="77"/>
    </row>
    <row r="5761" spans="1:6" x14ac:dyDescent="0.3">
      <c r="A5761" s="1">
        <v>44285.729169999999</v>
      </c>
      <c r="B5761" s="2">
        <v>6088.04</v>
      </c>
      <c r="C5761" s="34">
        <f t="shared" si="180"/>
        <v>1.205716556035985E-2</v>
      </c>
      <c r="D5761" s="2">
        <v>430.65</v>
      </c>
      <c r="E5761" s="34">
        <f t="shared" si="181"/>
        <v>7.1092818222211474E-3</v>
      </c>
      <c r="F5761" s="77"/>
    </row>
    <row r="5762" spans="1:6" x14ac:dyDescent="0.3">
      <c r="A5762" s="1">
        <v>44286.729169999999</v>
      </c>
      <c r="B5762" s="2">
        <v>6067.23</v>
      </c>
      <c r="C5762" s="34">
        <f t="shared" si="180"/>
        <v>-3.4181772787301723E-3</v>
      </c>
      <c r="D5762" s="2">
        <v>429.6</v>
      </c>
      <c r="E5762" s="34">
        <f t="shared" si="181"/>
        <v>-2.4381748519678448E-3</v>
      </c>
      <c r="F5762" s="77"/>
    </row>
    <row r="5763" spans="1:6" x14ac:dyDescent="0.3">
      <c r="A5763" s="1">
        <v>44287.729169999999</v>
      </c>
      <c r="B5763" s="2">
        <v>6102.96</v>
      </c>
      <c r="C5763" s="34">
        <f t="shared" si="180"/>
        <v>5.889013602583093E-3</v>
      </c>
      <c r="D5763" s="2">
        <v>432.22</v>
      </c>
      <c r="E5763" s="34">
        <f t="shared" si="181"/>
        <v>6.0986964618250372E-3</v>
      </c>
      <c r="F5763" s="77"/>
    </row>
    <row r="5764" spans="1:6" x14ac:dyDescent="0.3">
      <c r="A5764" s="1">
        <v>44292.729169999999</v>
      </c>
      <c r="B5764" s="2">
        <v>6131.34</v>
      </c>
      <c r="C5764" s="34">
        <f t="shared" si="180"/>
        <v>4.6502025246766276E-3</v>
      </c>
      <c r="D5764" s="2">
        <v>435.26</v>
      </c>
      <c r="E5764" s="34">
        <f t="shared" si="181"/>
        <v>7.0334551848594273E-3</v>
      </c>
      <c r="F5764" s="77"/>
    </row>
    <row r="5765" spans="1:6" x14ac:dyDescent="0.3">
      <c r="A5765" s="1">
        <v>44293.729169999999</v>
      </c>
      <c r="B5765" s="2">
        <v>6130.66</v>
      </c>
      <c r="C5765" s="34">
        <f t="shared" si="180"/>
        <v>-1.1090560954052364E-4</v>
      </c>
      <c r="D5765" s="2">
        <v>434.32</v>
      </c>
      <c r="E5765" s="34">
        <f t="shared" si="181"/>
        <v>-2.1596287276570703E-3</v>
      </c>
      <c r="F5765" s="77"/>
    </row>
    <row r="5766" spans="1:6" x14ac:dyDescent="0.3">
      <c r="A5766" s="1">
        <v>44294.729169999999</v>
      </c>
      <c r="B5766" s="2">
        <v>6165.72</v>
      </c>
      <c r="C5766" s="34">
        <f t="shared" si="180"/>
        <v>5.7187969973868658E-3</v>
      </c>
      <c r="D5766" s="2">
        <v>436.86</v>
      </c>
      <c r="E5766" s="34">
        <f t="shared" si="181"/>
        <v>5.848222508749279E-3</v>
      </c>
      <c r="F5766" s="77"/>
    </row>
    <row r="5767" spans="1:6" x14ac:dyDescent="0.3">
      <c r="A5767" s="1">
        <v>44295.729169999999</v>
      </c>
      <c r="B5767" s="2">
        <v>6169.41</v>
      </c>
      <c r="C5767" s="34">
        <f t="shared" si="180"/>
        <v>5.9847025164927459E-4</v>
      </c>
      <c r="D5767" s="2">
        <v>437.23</v>
      </c>
      <c r="E5767" s="34">
        <f t="shared" si="181"/>
        <v>8.469532573365246E-4</v>
      </c>
      <c r="F5767" s="77"/>
    </row>
    <row r="5768" spans="1:6" x14ac:dyDescent="0.3">
      <c r="A5768" s="1">
        <v>44298.729169999999</v>
      </c>
      <c r="B5768" s="2">
        <v>6161.68</v>
      </c>
      <c r="C5768" s="34">
        <f t="shared" si="180"/>
        <v>-1.2529561173596493E-3</v>
      </c>
      <c r="D5768" s="2">
        <v>435.24</v>
      </c>
      <c r="E5768" s="34">
        <f t="shared" si="181"/>
        <v>-4.5513802804015846E-3</v>
      </c>
      <c r="F5768" s="77"/>
    </row>
    <row r="5769" spans="1:6" x14ac:dyDescent="0.3">
      <c r="A5769" s="1">
        <v>44299.729169999999</v>
      </c>
      <c r="B5769" s="2">
        <v>6184.1</v>
      </c>
      <c r="C5769" s="34">
        <f t="shared" si="180"/>
        <v>3.6386180392360412E-3</v>
      </c>
      <c r="D5769" s="2">
        <v>435.75</v>
      </c>
      <c r="E5769" s="34">
        <f t="shared" si="181"/>
        <v>1.1717673007995977E-3</v>
      </c>
      <c r="F5769" s="77"/>
    </row>
    <row r="5770" spans="1:6" x14ac:dyDescent="0.3">
      <c r="A5770" s="1">
        <v>44300.729169999999</v>
      </c>
      <c r="B5770" s="2">
        <v>6208.58</v>
      </c>
      <c r="C5770" s="34">
        <f t="shared" si="180"/>
        <v>3.9585388334599791E-3</v>
      </c>
      <c r="D5770" s="2">
        <v>436.57</v>
      </c>
      <c r="E5770" s="34">
        <f t="shared" si="181"/>
        <v>1.8818129661501981E-3</v>
      </c>
      <c r="F5770" s="77"/>
    </row>
    <row r="5771" spans="1:6" x14ac:dyDescent="0.3">
      <c r="A5771" s="1">
        <v>44301.729169999999</v>
      </c>
      <c r="B5771" s="2">
        <v>6234.14</v>
      </c>
      <c r="C5771" s="34">
        <f t="shared" si="180"/>
        <v>4.1168834097331519E-3</v>
      </c>
      <c r="D5771" s="2">
        <v>438.55</v>
      </c>
      <c r="E5771" s="34">
        <f t="shared" si="181"/>
        <v>4.5353551549580651E-3</v>
      </c>
      <c r="F5771" s="77"/>
    </row>
    <row r="5772" spans="1:6" x14ac:dyDescent="0.3">
      <c r="A5772" s="1">
        <v>44302.729169999999</v>
      </c>
      <c r="B5772" s="2">
        <v>6287.07</v>
      </c>
      <c r="C5772" s="34">
        <f t="shared" si="180"/>
        <v>8.4903450997249053E-3</v>
      </c>
      <c r="D5772" s="2">
        <v>442.49</v>
      </c>
      <c r="E5772" s="34">
        <f t="shared" si="181"/>
        <v>8.9841523201459328E-3</v>
      </c>
      <c r="F5772" s="77"/>
    </row>
    <row r="5773" spans="1:6" x14ac:dyDescent="0.3">
      <c r="A5773" s="45">
        <v>44305.729169999999</v>
      </c>
      <c r="B5773" s="25">
        <v>6296.69</v>
      </c>
      <c r="C5773" s="46">
        <f t="shared" si="180"/>
        <v>1.5301245254148998E-3</v>
      </c>
      <c r="D5773" s="25">
        <v>442.18</v>
      </c>
      <c r="E5773" s="46">
        <f t="shared" si="181"/>
        <v>-7.0058080408597068E-4</v>
      </c>
      <c r="F5773" s="73">
        <f>C5773-('Analyse France'!$G$11+'Analyse France'!$G$12*'CAC40'!E5773)</f>
        <v>2.3416915672778748E-3</v>
      </c>
    </row>
    <row r="5774" spans="1:6" x14ac:dyDescent="0.3">
      <c r="A5774" s="45">
        <v>44306.729169999999</v>
      </c>
      <c r="B5774" s="25">
        <v>6165.11</v>
      </c>
      <c r="C5774" s="46">
        <f t="shared" si="180"/>
        <v>-2.089669334205746E-2</v>
      </c>
      <c r="D5774" s="25">
        <v>433.8</v>
      </c>
      <c r="E5774" s="46">
        <f t="shared" si="181"/>
        <v>-1.8951558188972761E-2</v>
      </c>
      <c r="F5774" s="73">
        <f>C5774-('Analyse France'!$G$11+'Analyse France'!$G$12*'CAC40'!E5774)</f>
        <v>1.2913223834236792E-3</v>
      </c>
    </row>
    <row r="5775" spans="1:6" x14ac:dyDescent="0.3">
      <c r="A5775" s="45">
        <v>44307.729169999999</v>
      </c>
      <c r="B5775" s="25">
        <v>6210.55</v>
      </c>
      <c r="C5775" s="46">
        <f t="shared" si="180"/>
        <v>7.3705092042153364E-3</v>
      </c>
      <c r="D5775" s="25">
        <v>436.64</v>
      </c>
      <c r="E5775" s="46">
        <f t="shared" si="181"/>
        <v>6.5467957584139924E-3</v>
      </c>
      <c r="F5775" s="73">
        <f>C5775-('Analyse France'!$G$11+'Analyse France'!$G$12*'CAC40'!E5775)</f>
        <v>-3.0641014629570733E-4</v>
      </c>
    </row>
    <row r="5776" spans="1:6" x14ac:dyDescent="0.3">
      <c r="A5776" s="45">
        <v>44308.729169999999</v>
      </c>
      <c r="B5776" s="25">
        <v>6267.28</v>
      </c>
      <c r="C5776" s="46">
        <f t="shared" si="180"/>
        <v>9.1344566906312874E-3</v>
      </c>
      <c r="D5776" s="25">
        <v>439.63</v>
      </c>
      <c r="E5776" s="46">
        <f t="shared" si="181"/>
        <v>6.8477464272627131E-3</v>
      </c>
      <c r="F5776" s="73">
        <f>C5776-('Analyse France'!$G$11+'Analyse France'!$G$12*'CAC40'!E5776)</f>
        <v>1.1050490106857616E-3</v>
      </c>
    </row>
    <row r="5777" spans="1:6" x14ac:dyDescent="0.3">
      <c r="A5777" s="45">
        <v>44309.729169999999</v>
      </c>
      <c r="B5777" s="25">
        <v>6257.94</v>
      </c>
      <c r="C5777" s="46">
        <f t="shared" si="180"/>
        <v>-1.4902796747552349E-3</v>
      </c>
      <c r="D5777" s="25">
        <v>439.04</v>
      </c>
      <c r="E5777" s="46">
        <f t="shared" si="181"/>
        <v>-1.3420376225461439E-3</v>
      </c>
      <c r="F5777" s="73">
        <f>C5777-('Analyse France'!$G$11+'Analyse France'!$G$12*'CAC40'!E5777)</f>
        <v>7.2593364227955225E-5</v>
      </c>
    </row>
    <row r="5778" spans="1:6" x14ac:dyDescent="0.3">
      <c r="A5778" s="45">
        <v>44312.729169999999</v>
      </c>
      <c r="B5778" s="25">
        <v>6275.52</v>
      </c>
      <c r="C5778" s="46">
        <f t="shared" si="180"/>
        <v>2.8092311527436742E-3</v>
      </c>
      <c r="D5778" s="25">
        <v>440.2</v>
      </c>
      <c r="E5778" s="46">
        <f t="shared" si="181"/>
        <v>2.6421282798834156E-3</v>
      </c>
      <c r="F5778" s="73">
        <f>C5778-('Analyse France'!$G$11+'Analyse France'!$G$12*'CAC40'!E5778)</f>
        <v>-2.9434824883293889E-4</v>
      </c>
    </row>
    <row r="5779" spans="1:6" x14ac:dyDescent="0.3">
      <c r="A5779" s="45">
        <v>44313.729169999999</v>
      </c>
      <c r="B5779" s="25">
        <v>6273.76</v>
      </c>
      <c r="C5779" s="46">
        <f t="shared" si="180"/>
        <v>-2.8045484676975097E-4</v>
      </c>
      <c r="D5779" s="25">
        <v>439.85</v>
      </c>
      <c r="E5779" s="46">
        <f t="shared" si="181"/>
        <v>-7.9509313948200599E-4</v>
      </c>
      <c r="F5779" s="73">
        <f>C5779-('Analyse France'!$G$11+'Analyse France'!$G$12*'CAC40'!E5779)</f>
        <v>6.4180972350259314E-4</v>
      </c>
    </row>
    <row r="5780" spans="1:6" x14ac:dyDescent="0.3">
      <c r="A5780" s="45">
        <v>44314.729169999999</v>
      </c>
      <c r="B5780" s="25">
        <v>6306.98</v>
      </c>
      <c r="C5780" s="46">
        <f t="shared" si="180"/>
        <v>5.2950702608960398E-3</v>
      </c>
      <c r="D5780" s="25">
        <v>439.92</v>
      </c>
      <c r="E5780" s="46">
        <f t="shared" si="181"/>
        <v>1.5914516312376392E-4</v>
      </c>
      <c r="F5780" s="73">
        <f>C5780-('Analyse France'!$G$11+'Analyse France'!$G$12*'CAC40'!E5780)</f>
        <v>5.0996836677580102E-3</v>
      </c>
    </row>
    <row r="5781" spans="1:6" x14ac:dyDescent="0.3">
      <c r="A5781" s="45">
        <v>44315.729169999999</v>
      </c>
      <c r="B5781" s="25">
        <v>6302.57</v>
      </c>
      <c r="C5781" s="46">
        <f t="shared" si="180"/>
        <v>-6.9922530275978723E-4</v>
      </c>
      <c r="D5781" s="25">
        <v>438.77</v>
      </c>
      <c r="E5781" s="46">
        <f t="shared" si="181"/>
        <v>-2.6141116566649192E-3</v>
      </c>
      <c r="F5781" s="73">
        <f>C5781-('Analyse France'!$G$11+'Analyse France'!$G$12*'CAC40'!E5781)</f>
        <v>2.353563850777386E-3</v>
      </c>
    </row>
    <row r="5782" spans="1:6" x14ac:dyDescent="0.3">
      <c r="A5782" s="45">
        <v>44316.729169999999</v>
      </c>
      <c r="B5782" s="25">
        <v>6269.48</v>
      </c>
      <c r="C5782" s="46">
        <f t="shared" si="180"/>
        <v>-5.2502391881407151E-3</v>
      </c>
      <c r="D5782" s="25">
        <v>437.39</v>
      </c>
      <c r="E5782" s="46">
        <f t="shared" si="181"/>
        <v>-3.1451557763748639E-3</v>
      </c>
      <c r="F5782" s="73">
        <f>C5782-('Analyse France'!$G$11+'Analyse France'!$G$12*'CAC40'!E5782)</f>
        <v>-1.5754648589977132E-3</v>
      </c>
    </row>
    <row r="5783" spans="1:6" x14ac:dyDescent="0.3">
      <c r="A5783" s="45">
        <v>44319.729169999999</v>
      </c>
      <c r="B5783" s="25">
        <v>6307.9</v>
      </c>
      <c r="C5783" s="46">
        <f t="shared" si="180"/>
        <v>6.1280999381128076E-3</v>
      </c>
      <c r="D5783" s="25">
        <v>439.92</v>
      </c>
      <c r="E5783" s="46">
        <f t="shared" si="181"/>
        <v>5.7843114840303578E-3</v>
      </c>
      <c r="F5783" s="73">
        <f>C5783-('Analyse France'!$G$11+'Analyse France'!$G$12*'CAC40'!E5783)</f>
        <v>-6.5576006441369575E-4</v>
      </c>
    </row>
    <row r="5784" spans="1:6" x14ac:dyDescent="0.3">
      <c r="A5784" s="45">
        <v>44320.729169999999</v>
      </c>
      <c r="B5784" s="25">
        <v>6251.75</v>
      </c>
      <c r="C5784" s="46">
        <f t="shared" si="180"/>
        <v>-8.901536168930968E-3</v>
      </c>
      <c r="D5784" s="25">
        <v>433.65</v>
      </c>
      <c r="E5784" s="46">
        <f t="shared" si="181"/>
        <v>-1.4252591380251034E-2</v>
      </c>
      <c r="F5784" s="73">
        <f>C5784-('Analyse France'!$G$11+'Analyse France'!$G$12*'CAC40'!E5784)</f>
        <v>7.7828168904705425E-3</v>
      </c>
    </row>
    <row r="5785" spans="1:6" x14ac:dyDescent="0.3">
      <c r="A5785" s="45">
        <v>44321.729169999999</v>
      </c>
      <c r="B5785" s="25">
        <v>6339.47</v>
      </c>
      <c r="C5785" s="46">
        <f t="shared" si="180"/>
        <v>1.4031271244051791E-2</v>
      </c>
      <c r="D5785" s="25">
        <v>441.55</v>
      </c>
      <c r="E5785" s="46">
        <f t="shared" si="181"/>
        <v>1.8217456474115101E-2</v>
      </c>
      <c r="F5785" s="73">
        <f>C5785-('Analyse France'!$G$11+'Analyse France'!$G$12*'CAC40'!E5785)</f>
        <v>-7.3149039842123828E-3</v>
      </c>
    </row>
    <row r="5786" spans="1:6" x14ac:dyDescent="0.3">
      <c r="A5786" s="45">
        <v>44322.729169999999</v>
      </c>
      <c r="B5786" s="25">
        <v>6357.09</v>
      </c>
      <c r="C5786" s="46">
        <f t="shared" si="180"/>
        <v>2.7794121590605236E-3</v>
      </c>
      <c r="D5786" s="25">
        <v>441.02</v>
      </c>
      <c r="E5786" s="46">
        <f t="shared" si="181"/>
        <v>-1.2003170648851036E-3</v>
      </c>
      <c r="F5786" s="73">
        <f>C5786-('Analyse France'!$G$11+'Analyse France'!$G$12*'CAC40'!E5786)</f>
        <v>4.1762950614955404E-3</v>
      </c>
    </row>
    <row r="5787" spans="1:6" x14ac:dyDescent="0.3">
      <c r="A5787" s="45">
        <v>44323.729169999999</v>
      </c>
      <c r="B5787" s="25">
        <v>6385.51</v>
      </c>
      <c r="C5787" s="46">
        <f t="shared" si="180"/>
        <v>4.4705989690252412E-3</v>
      </c>
      <c r="D5787" s="25">
        <v>444.93</v>
      </c>
      <c r="E5787" s="46">
        <f t="shared" si="181"/>
        <v>8.8658110743278229E-3</v>
      </c>
      <c r="F5787" s="73">
        <f>C5787-('Analyse France'!$G$11+'Analyse France'!$G$12*'CAC40'!E5787)</f>
        <v>-5.9224659802528164E-3</v>
      </c>
    </row>
    <row r="5788" spans="1:6" x14ac:dyDescent="0.3">
      <c r="A5788" s="45">
        <v>44326.729169999999</v>
      </c>
      <c r="B5788" s="25">
        <v>6385.99</v>
      </c>
      <c r="C5788" s="46">
        <f t="shared" si="180"/>
        <v>7.5170190008355675E-5</v>
      </c>
      <c r="D5788" s="25">
        <v>445.39</v>
      </c>
      <c r="E5788" s="46">
        <f t="shared" si="181"/>
        <v>1.0338704964825141E-3</v>
      </c>
      <c r="F5788" s="73">
        <f>C5788-('Analyse France'!$G$11+'Analyse France'!$G$12*'CAC40'!E5788)</f>
        <v>-1.1447380386826239E-3</v>
      </c>
    </row>
    <row r="5789" spans="1:6" x14ac:dyDescent="0.3">
      <c r="A5789" s="45">
        <v>44327.729169999999</v>
      </c>
      <c r="B5789" s="25">
        <v>6267.39</v>
      </c>
      <c r="C5789" s="46">
        <f t="shared" si="180"/>
        <v>-1.8571905060922322E-2</v>
      </c>
      <c r="D5789" s="25">
        <v>436.61</v>
      </c>
      <c r="E5789" s="46">
        <f t="shared" si="181"/>
        <v>-1.9713060463863119E-2</v>
      </c>
      <c r="F5789" s="73">
        <f>C5789-('Analyse France'!$G$11+'Analyse France'!$G$12*'CAC40'!E5789)</f>
        <v>4.5080198460984225E-3</v>
      </c>
    </row>
    <row r="5790" spans="1:6" x14ac:dyDescent="0.3">
      <c r="A5790" s="45">
        <v>44328.729169999999</v>
      </c>
      <c r="B5790" s="25">
        <v>6279.35</v>
      </c>
      <c r="C5790" s="46">
        <f t="shared" si="180"/>
        <v>1.9082903728664391E-3</v>
      </c>
      <c r="D5790" s="25">
        <v>437.93</v>
      </c>
      <c r="E5790" s="46">
        <f t="shared" si="181"/>
        <v>3.0232930991045404E-3</v>
      </c>
      <c r="F5790" s="73">
        <f>C5790-('Analyse France'!$G$11+'Analyse France'!$G$12*'CAC40'!E5790)</f>
        <v>-1.6417281440656122E-3</v>
      </c>
    </row>
    <row r="5791" spans="1:6" x14ac:dyDescent="0.3">
      <c r="A5791" s="45">
        <v>44329.729169999999</v>
      </c>
      <c r="B5791" s="25">
        <v>6288.33</v>
      </c>
      <c r="C5791" s="46">
        <f t="shared" si="180"/>
        <v>1.430084324014258E-3</v>
      </c>
      <c r="D5791" s="25">
        <v>437.32</v>
      </c>
      <c r="E5791" s="46">
        <f t="shared" si="181"/>
        <v>-1.3929166761811329E-3</v>
      </c>
      <c r="F5791" s="73">
        <f>C5791-('Analyse France'!$G$11+'Analyse France'!$G$12*'CAC40'!E5791)</f>
        <v>3.0525494306529602E-3</v>
      </c>
    </row>
    <row r="5792" spans="1:6" x14ac:dyDescent="0.3">
      <c r="A5792" s="45">
        <v>44330.729169999999</v>
      </c>
      <c r="B5792" s="25">
        <v>6385.14</v>
      </c>
      <c r="C5792" s="46">
        <f t="shared" si="180"/>
        <v>1.5395184413031782E-2</v>
      </c>
      <c r="D5792" s="25">
        <v>442.53</v>
      </c>
      <c r="E5792" s="46">
        <f t="shared" si="181"/>
        <v>1.1913472971736949E-2</v>
      </c>
      <c r="F5792" s="73">
        <f>C5792-('Analyse France'!$G$11+'Analyse France'!$G$12*'CAC40'!E5792)</f>
        <v>1.4325468988930466E-3</v>
      </c>
    </row>
    <row r="5793" spans="1:6" x14ac:dyDescent="0.3">
      <c r="A5793" s="45">
        <v>44333.729169999999</v>
      </c>
      <c r="B5793" s="25">
        <v>6367.35</v>
      </c>
      <c r="C5793" s="46">
        <f t="shared" si="180"/>
        <v>-2.7861566073726918E-3</v>
      </c>
      <c r="D5793" s="25">
        <v>442.29</v>
      </c>
      <c r="E5793" s="46">
        <f t="shared" si="181"/>
        <v>-5.4233611280585237E-4</v>
      </c>
      <c r="F5793" s="73">
        <f>C5793-('Analyse France'!$G$11+'Analyse France'!$G$12*'CAC40'!E5793)</f>
        <v>-2.1599335857924655E-3</v>
      </c>
    </row>
    <row r="5794" spans="1:6" x14ac:dyDescent="0.3">
      <c r="A5794" s="45">
        <v>44334.729169999999</v>
      </c>
      <c r="B5794" s="25">
        <v>6353.67</v>
      </c>
      <c r="C5794" s="46">
        <f t="shared" si="180"/>
        <v>-2.1484605055478445E-3</v>
      </c>
      <c r="D5794" s="25">
        <v>443.04</v>
      </c>
      <c r="E5794" s="46">
        <f t="shared" si="181"/>
        <v>1.6957200027132302E-3</v>
      </c>
      <c r="F5794" s="73">
        <f>C5794-('Analyse France'!$G$11+'Analyse France'!$G$12*'CAC40'!E5794)</f>
        <v>-4.1435596573251975E-3</v>
      </c>
    </row>
    <row r="5795" spans="1:6" x14ac:dyDescent="0.3">
      <c r="A5795" s="45">
        <v>44335.729169999999</v>
      </c>
      <c r="B5795" s="25">
        <v>6262.55</v>
      </c>
      <c r="C5795" s="46">
        <f t="shared" si="180"/>
        <v>-1.4341317695127365E-2</v>
      </c>
      <c r="D5795" s="25">
        <v>436.34</v>
      </c>
      <c r="E5795" s="46">
        <f t="shared" si="181"/>
        <v>-1.512278801011202E-2</v>
      </c>
      <c r="F5795" s="73">
        <f>C5795-('Analyse France'!$G$11+'Analyse France'!$G$12*'CAC40'!E5795)</f>
        <v>3.3622527579839495E-3</v>
      </c>
    </row>
    <row r="5796" spans="1:6" x14ac:dyDescent="0.3">
      <c r="A5796" s="45">
        <v>44336.729169999999</v>
      </c>
      <c r="B5796" s="25">
        <v>6343.58</v>
      </c>
      <c r="C5796" s="46">
        <f t="shared" si="180"/>
        <v>1.2938818851745637E-2</v>
      </c>
      <c r="D5796" s="25">
        <v>441.9</v>
      </c>
      <c r="E5796" s="46">
        <f t="shared" si="181"/>
        <v>1.2742356877664118E-2</v>
      </c>
      <c r="F5796" s="73">
        <f>C5796-('Analyse France'!$G$11+'Analyse France'!$G$12*'CAC40'!E5796)</f>
        <v>-1.9946485476134632E-3</v>
      </c>
    </row>
    <row r="5797" spans="1:6" x14ac:dyDescent="0.3">
      <c r="A5797" s="45">
        <v>44337.729169999999</v>
      </c>
      <c r="B5797" s="25">
        <v>6386.41</v>
      </c>
      <c r="C5797" s="46">
        <f t="shared" si="180"/>
        <v>6.7517080260672824E-3</v>
      </c>
      <c r="D5797" s="25">
        <v>444.44</v>
      </c>
      <c r="E5797" s="46">
        <f t="shared" si="181"/>
        <v>5.74790676623671E-3</v>
      </c>
      <c r="F5797" s="73">
        <f>C5797-('Analyse France'!$G$11+'Analyse France'!$G$12*'CAC40'!E5797)</f>
        <v>1.0487032145432146E-5</v>
      </c>
    </row>
    <row r="5798" spans="1:6" x14ac:dyDescent="0.3">
      <c r="A5798" s="45">
        <v>44341.729169999999</v>
      </c>
      <c r="B5798" s="25">
        <v>6390.27</v>
      </c>
      <c r="C5798" s="46">
        <f>B5798/B5797-1</f>
        <v>6.0440842351194846E-4</v>
      </c>
      <c r="D5798" s="25">
        <v>445.2</v>
      </c>
      <c r="E5798" s="46">
        <f t="shared" si="181"/>
        <v>1.7100171001709352E-3</v>
      </c>
      <c r="F5798" s="73">
        <f>C5798-('Analyse France'!$G$11+'Analyse France'!$G$12*'CAC40'!E5798)</f>
        <v>-1.407436196942737E-3</v>
      </c>
    </row>
    <row r="5799" spans="1:6" x14ac:dyDescent="0.3">
      <c r="A5799" s="45">
        <v>44342.729169999999</v>
      </c>
      <c r="B5799" s="25">
        <v>6391.6</v>
      </c>
      <c r="C5799" s="46">
        <f t="shared" si="180"/>
        <v>2.0812892100030567E-4</v>
      </c>
      <c r="D5799" s="25">
        <v>445.22</v>
      </c>
      <c r="E5799" s="46">
        <f t="shared" si="181"/>
        <v>4.492362982944087E-5</v>
      </c>
      <c r="F5799" s="73">
        <f>C5799-('Analyse France'!$G$11+'Analyse France'!$G$12*'CAC40'!E5799)</f>
        <v>1.4652424504618282E-4</v>
      </c>
    </row>
    <row r="5800" spans="1:6" x14ac:dyDescent="0.3">
      <c r="A5800" s="45">
        <v>44343.729169999999</v>
      </c>
      <c r="B5800" s="25">
        <v>6435.71</v>
      </c>
      <c r="C5800" s="46">
        <f t="shared" ref="C5800:C5863" si="182">B5800/B5799-1</f>
        <v>6.9012453845671562E-3</v>
      </c>
      <c r="D5800" s="25">
        <v>446.44</v>
      </c>
      <c r="E5800" s="46">
        <f t="shared" si="181"/>
        <v>2.7402183190332607E-3</v>
      </c>
      <c r="F5800" s="73">
        <f>C5800-('Analyse France'!$G$11+'Analyse France'!$G$12*'CAC40'!E5800)</f>
        <v>3.6827780707411376E-3</v>
      </c>
    </row>
    <row r="5801" spans="1:6" x14ac:dyDescent="0.3">
      <c r="A5801" s="45">
        <v>44344.729169999999</v>
      </c>
      <c r="B5801" s="25">
        <v>6484.11</v>
      </c>
      <c r="C5801" s="46">
        <f t="shared" si="182"/>
        <v>7.5205377495255465E-3</v>
      </c>
      <c r="D5801" s="25">
        <v>448.98</v>
      </c>
      <c r="E5801" s="46">
        <f t="shared" si="181"/>
        <v>5.6894543499685923E-3</v>
      </c>
      <c r="F5801" s="73">
        <f>C5801-('Analyse France'!$G$11+'Analyse France'!$G$12*'CAC40'!E5801)</f>
        <v>8.4777912068358455E-4</v>
      </c>
    </row>
    <row r="5802" spans="1:6" x14ac:dyDescent="0.3">
      <c r="A5802" s="45">
        <v>44347.729169999999</v>
      </c>
      <c r="B5802" s="25">
        <v>6447.17</v>
      </c>
      <c r="C5802" s="46">
        <f t="shared" si="182"/>
        <v>-5.697003906472875E-3</v>
      </c>
      <c r="D5802" s="25">
        <v>446.76</v>
      </c>
      <c r="E5802" s="46">
        <f t="shared" si="181"/>
        <v>-4.9445409595082479E-3</v>
      </c>
      <c r="F5802" s="73">
        <f>C5802-('Analyse France'!$G$11+'Analyse France'!$G$12*'CAC40'!E5802)</f>
        <v>8.5299472657618391E-5</v>
      </c>
    </row>
    <row r="5803" spans="1:6" x14ac:dyDescent="0.3">
      <c r="A5803" s="45">
        <v>44348.729169999999</v>
      </c>
      <c r="B5803" s="25">
        <v>6489.4</v>
      </c>
      <c r="C5803" s="46">
        <f t="shared" si="182"/>
        <v>6.5501607682130203E-3</v>
      </c>
      <c r="D5803" s="25">
        <v>450.1</v>
      </c>
      <c r="E5803" s="46">
        <f t="shared" si="181"/>
        <v>7.4760497806429793E-3</v>
      </c>
      <c r="F5803" s="73">
        <f>C5803-('Analyse France'!$G$11+'Analyse France'!$G$12*'CAC40'!E5803)</f>
        <v>-2.2151469190603464E-3</v>
      </c>
    </row>
    <row r="5804" spans="1:6" x14ac:dyDescent="0.3">
      <c r="A5804" s="45">
        <v>44349.729169999999</v>
      </c>
      <c r="B5804" s="25">
        <v>6521.52</v>
      </c>
      <c r="C5804" s="46">
        <f t="shared" si="182"/>
        <v>4.9496101334485232E-3</v>
      </c>
      <c r="D5804" s="25">
        <v>451.34</v>
      </c>
      <c r="E5804" s="46">
        <f t="shared" si="181"/>
        <v>2.7549433459230777E-3</v>
      </c>
      <c r="F5804" s="73">
        <f>C5804-('Analyse France'!$G$11+'Analyse France'!$G$12*'CAC40'!E5804)</f>
        <v>1.7138961387989492E-3</v>
      </c>
    </row>
    <row r="5805" spans="1:6" x14ac:dyDescent="0.3">
      <c r="A5805" s="45">
        <v>44350.729169999999</v>
      </c>
      <c r="B5805" s="25">
        <v>6507.92</v>
      </c>
      <c r="C5805" s="46">
        <f t="shared" si="182"/>
        <v>-2.0854034028877644E-3</v>
      </c>
      <c r="D5805" s="25">
        <v>450.79</v>
      </c>
      <c r="E5805" s="46">
        <f t="shared" si="181"/>
        <v>-1.2185935215136556E-3</v>
      </c>
      <c r="F5805" s="73">
        <f>C5805-('Analyse France'!$G$11+'Analyse France'!$G$12*'CAC40'!E5805)</f>
        <v>-6.6711420921696202E-4</v>
      </c>
    </row>
    <row r="5806" spans="1:6" x14ac:dyDescent="0.3">
      <c r="A5806" s="45">
        <v>44351.729169999999</v>
      </c>
      <c r="B5806" s="25">
        <v>6515.66</v>
      </c>
      <c r="C5806" s="46">
        <f t="shared" si="182"/>
        <v>1.1893200899826262E-3</v>
      </c>
      <c r="D5806" s="25">
        <v>452.57</v>
      </c>
      <c r="E5806" s="46">
        <f t="shared" si="181"/>
        <v>3.9486235275847381E-3</v>
      </c>
      <c r="F5806" s="73">
        <f>C5806-('Analyse France'!$G$11+'Analyse France'!$G$12*'CAC40'!E5806)</f>
        <v>-3.4444912563776691E-3</v>
      </c>
    </row>
    <row r="5807" spans="1:6" x14ac:dyDescent="0.3">
      <c r="A5807" s="45">
        <v>44354.729169999999</v>
      </c>
      <c r="B5807" s="25">
        <v>6543.56</v>
      </c>
      <c r="C5807" s="46">
        <f t="shared" si="182"/>
        <v>4.281991386904771E-3</v>
      </c>
      <c r="D5807" s="25">
        <v>453.56</v>
      </c>
      <c r="E5807" s="46">
        <f t="shared" ref="E5807:E5870" si="183">D5807/D5806-1</f>
        <v>2.1875069050092399E-3</v>
      </c>
      <c r="F5807" s="73">
        <f>C5807-('Analyse France'!$G$11+'Analyse France'!$G$12*'CAC40'!E5807)</f>
        <v>1.7108870569657549E-3</v>
      </c>
    </row>
    <row r="5808" spans="1:6" x14ac:dyDescent="0.3">
      <c r="A5808" s="45">
        <v>44355.729169999999</v>
      </c>
      <c r="B5808" s="25">
        <v>6551.01</v>
      </c>
      <c r="C5808" s="46">
        <f t="shared" si="182"/>
        <v>1.1385239838863637E-3</v>
      </c>
      <c r="D5808" s="25">
        <v>454.01</v>
      </c>
      <c r="E5808" s="46">
        <f t="shared" si="183"/>
        <v>9.9215098333194085E-4</v>
      </c>
      <c r="F5808" s="73">
        <f>C5808-('Analyse France'!$G$11+'Analyse France'!$G$12*'CAC40'!E5808)</f>
        <v>-3.2520284636255179E-5</v>
      </c>
    </row>
    <row r="5809" spans="1:6" x14ac:dyDescent="0.3">
      <c r="A5809" s="45">
        <v>44356.729169999999</v>
      </c>
      <c r="B5809" s="25">
        <v>6563.45</v>
      </c>
      <c r="C5809" s="46">
        <f t="shared" si="182"/>
        <v>1.8989438269823022E-3</v>
      </c>
      <c r="D5809" s="25">
        <v>454.44</v>
      </c>
      <c r="E5809" s="46">
        <f t="shared" si="183"/>
        <v>9.4711570229732978E-4</v>
      </c>
      <c r="F5809" s="73">
        <f>C5809-('Analyse France'!$G$11+'Analyse France'!$G$12*'CAC40'!E5809)</f>
        <v>7.8064711020372698E-4</v>
      </c>
    </row>
    <row r="5810" spans="1:6" x14ac:dyDescent="0.3">
      <c r="A5810" s="45">
        <v>44357.729169999999</v>
      </c>
      <c r="B5810" s="25">
        <v>6546.49</v>
      </c>
      <c r="C5810" s="46">
        <f t="shared" si="182"/>
        <v>-2.5840068866220811E-3</v>
      </c>
      <c r="D5810" s="25">
        <v>454.56</v>
      </c>
      <c r="E5810" s="46">
        <f t="shared" si="183"/>
        <v>2.6406126221290016E-4</v>
      </c>
      <c r="F5810" s="73">
        <f>C5810-('Analyse France'!$G$11+'Analyse France'!$G$12*'CAC40'!E5810)</f>
        <v>-2.9022764115049868E-3</v>
      </c>
    </row>
    <row r="5811" spans="1:6" x14ac:dyDescent="0.3">
      <c r="A5811" s="45">
        <v>44358.729169999999</v>
      </c>
      <c r="B5811" s="25">
        <v>6600.66</v>
      </c>
      <c r="C5811" s="46">
        <f t="shared" si="182"/>
        <v>8.2746632164716338E-3</v>
      </c>
      <c r="D5811" s="25">
        <v>457.51</v>
      </c>
      <c r="E5811" s="46">
        <f t="shared" si="183"/>
        <v>6.4897923266455937E-3</v>
      </c>
      <c r="F5811" s="73">
        <f>C5811-('Analyse France'!$G$11+'Analyse France'!$G$12*'CAC40'!E5811)</f>
        <v>6.6450910862624231E-4</v>
      </c>
    </row>
    <row r="5812" spans="1:6" x14ac:dyDescent="0.3">
      <c r="A5812" s="45">
        <v>44361.729169999999</v>
      </c>
      <c r="B5812" s="25">
        <v>6616.35</v>
      </c>
      <c r="C5812" s="46">
        <f t="shared" si="182"/>
        <v>2.3770350237704019E-3</v>
      </c>
      <c r="D5812" s="25">
        <v>458.32</v>
      </c>
      <c r="E5812" s="46">
        <f t="shared" si="183"/>
        <v>1.7704531048501337E-3</v>
      </c>
      <c r="F5812" s="73">
        <f>C5812-('Analyse France'!$G$11+'Analyse France'!$G$12*'CAC40'!E5812)</f>
        <v>2.9440476124168715E-4</v>
      </c>
    </row>
    <row r="5813" spans="1:6" x14ac:dyDescent="0.3">
      <c r="A5813" s="45">
        <v>44362.729169999999</v>
      </c>
      <c r="B5813" s="25">
        <v>6639.52</v>
      </c>
      <c r="C5813" s="46">
        <f t="shared" si="182"/>
        <v>3.501930822885635E-3</v>
      </c>
      <c r="D5813" s="25">
        <v>458.81</v>
      </c>
      <c r="E5813" s="46">
        <f t="shared" si="183"/>
        <v>1.0691220108220989E-3</v>
      </c>
      <c r="F5813" s="73">
        <f>C5813-('Analyse France'!$G$11+'Analyse France'!$G$12*'CAC40'!E5813)</f>
        <v>2.2407342745935383E-3</v>
      </c>
    </row>
    <row r="5814" spans="1:6" x14ac:dyDescent="0.3">
      <c r="A5814" s="45">
        <v>44363.729169999999</v>
      </c>
      <c r="B5814" s="25">
        <v>6652.65</v>
      </c>
      <c r="C5814" s="46">
        <f t="shared" si="182"/>
        <v>1.9775525941632122E-3</v>
      </c>
      <c r="D5814" s="25">
        <v>459.86</v>
      </c>
      <c r="E5814" s="46">
        <f t="shared" si="183"/>
        <v>2.2885290207275144E-3</v>
      </c>
      <c r="F5814" s="73">
        <f>C5814-('Analyse France'!$G$11+'Analyse France'!$G$12*'CAC40'!E5814)</f>
        <v>-7.1187384132783077E-4</v>
      </c>
    </row>
    <row r="5815" spans="1:6" x14ac:dyDescent="0.3">
      <c r="A5815" s="45">
        <v>44364.729169999999</v>
      </c>
      <c r="B5815" s="25">
        <v>6666.26</v>
      </c>
      <c r="C5815" s="46">
        <f t="shared" si="182"/>
        <v>2.0458012972275341E-3</v>
      </c>
      <c r="D5815" s="25">
        <v>459.33</v>
      </c>
      <c r="E5815" s="46">
        <f t="shared" si="183"/>
        <v>-1.1525246814247936E-3</v>
      </c>
      <c r="F5815" s="73">
        <f>C5815-('Analyse France'!$G$11+'Analyse France'!$G$12*'CAC40'!E5815)</f>
        <v>3.3867073929983171E-3</v>
      </c>
    </row>
    <row r="5816" spans="1:6" x14ac:dyDescent="0.3">
      <c r="A5816" s="45">
        <v>44365.729169999999</v>
      </c>
      <c r="B5816" s="25">
        <v>6569.16</v>
      </c>
      <c r="C5816" s="46">
        <f t="shared" si="182"/>
        <v>-1.456588851919971E-2</v>
      </c>
      <c r="D5816" s="25">
        <v>452.05</v>
      </c>
      <c r="E5816" s="46">
        <f t="shared" si="183"/>
        <v>-1.5849171619532698E-2</v>
      </c>
      <c r="F5816" s="73">
        <f>C5816-('Analyse France'!$G$11+'Analyse France'!$G$12*'CAC40'!E5816)</f>
        <v>3.9884583950265257E-3</v>
      </c>
    </row>
    <row r="5817" spans="1:6" x14ac:dyDescent="0.3">
      <c r="A5817" s="45">
        <v>44368.729169999999</v>
      </c>
      <c r="B5817" s="25">
        <v>6602.54</v>
      </c>
      <c r="C5817" s="46">
        <f t="shared" si="182"/>
        <v>5.0813193772110132E-3</v>
      </c>
      <c r="D5817" s="25">
        <v>455.23</v>
      </c>
      <c r="E5817" s="46">
        <f t="shared" si="183"/>
        <v>7.0346200641522305E-3</v>
      </c>
      <c r="F5817" s="73">
        <f>C5817-('Analyse France'!$G$11+'Analyse France'!$G$12*'CAC40'!E5817)</f>
        <v>-3.1669639621059262E-3</v>
      </c>
    </row>
    <row r="5818" spans="1:6" x14ac:dyDescent="0.3">
      <c r="A5818" s="45">
        <v>44369.729169999999</v>
      </c>
      <c r="B5818" s="25">
        <v>6611.5</v>
      </c>
      <c r="C5818" s="46">
        <f t="shared" si="182"/>
        <v>1.3570534975932969E-3</v>
      </c>
      <c r="D5818" s="25">
        <v>456.42</v>
      </c>
      <c r="E5818" s="46">
        <f t="shared" si="183"/>
        <v>2.6140632207893866E-3</v>
      </c>
      <c r="F5818" s="73">
        <f>C5818-('Analyse France'!$G$11+'Analyse France'!$G$12*'CAC40'!E5818)</f>
        <v>-1.713654716710737E-3</v>
      </c>
    </row>
    <row r="5819" spans="1:6" x14ac:dyDescent="0.3">
      <c r="A5819" s="45">
        <v>44370.729169999999</v>
      </c>
      <c r="B5819" s="25">
        <v>6551.07</v>
      </c>
      <c r="C5819" s="46">
        <f t="shared" si="182"/>
        <v>-9.1401346139302619E-3</v>
      </c>
      <c r="D5819" s="25">
        <v>453.1</v>
      </c>
      <c r="E5819" s="46">
        <f t="shared" si="183"/>
        <v>-7.2740020156872864E-3</v>
      </c>
      <c r="F5819" s="73">
        <f>C5819-('Analyse France'!$G$11+'Analyse France'!$G$12*'CAC40'!E5819)</f>
        <v>-6.2945106765689707E-4</v>
      </c>
    </row>
    <row r="5820" spans="1:6" x14ac:dyDescent="0.3">
      <c r="A5820" s="45">
        <v>44371.729169999999</v>
      </c>
      <c r="B5820" s="25">
        <v>6631.15</v>
      </c>
      <c r="C5820" s="46">
        <f t="shared" si="182"/>
        <v>1.2223957307737399E-2</v>
      </c>
      <c r="D5820" s="25">
        <v>457.04</v>
      </c>
      <c r="E5820" s="46">
        <f t="shared" si="183"/>
        <v>8.6956521739129933E-3</v>
      </c>
      <c r="F5820" s="73">
        <f>C5820-('Analyse France'!$G$11+'Analyse France'!$G$12*'CAC40'!E5820)</f>
        <v>2.030190890591135E-3</v>
      </c>
    </row>
    <row r="5821" spans="1:6" x14ac:dyDescent="0.3">
      <c r="A5821" s="45">
        <v>44372.729169999999</v>
      </c>
      <c r="B5821" s="25">
        <v>6622.87</v>
      </c>
      <c r="C5821" s="46">
        <f t="shared" si="182"/>
        <v>-1.2486521945664908E-3</v>
      </c>
      <c r="D5821" s="25">
        <v>457.63</v>
      </c>
      <c r="E5821" s="46">
        <f t="shared" si="183"/>
        <v>1.2909154559774816E-3</v>
      </c>
      <c r="F5821" s="73">
        <f>C5821-('Analyse France'!$G$11+'Analyse France'!$G$12*'CAC40'!E5821)</f>
        <v>-2.7696242112481848E-3</v>
      </c>
    </row>
    <row r="5822" spans="1:6" x14ac:dyDescent="0.3">
      <c r="A5822" s="45">
        <v>44375.729169999999</v>
      </c>
      <c r="B5822" s="25">
        <v>6558.02</v>
      </c>
      <c r="C5822" s="46">
        <f t="shared" si="182"/>
        <v>-9.791827410171039E-3</v>
      </c>
      <c r="D5822" s="25">
        <v>454.94</v>
      </c>
      <c r="E5822" s="46">
        <f t="shared" si="183"/>
        <v>-5.8781111378187756E-3</v>
      </c>
      <c r="F5822" s="73">
        <f>C5822-('Analyse France'!$G$11+'Analyse France'!$G$12*'CAC40'!E5822)</f>
        <v>-2.9160803984964222E-3</v>
      </c>
    </row>
    <row r="5823" spans="1:6" x14ac:dyDescent="0.3">
      <c r="A5823" s="45">
        <v>44376.729169999999</v>
      </c>
      <c r="B5823" s="25">
        <v>6567.43</v>
      </c>
      <c r="C5823" s="46">
        <f t="shared" si="182"/>
        <v>1.4348843095934871E-3</v>
      </c>
      <c r="D5823" s="25">
        <v>456.37</v>
      </c>
      <c r="E5823" s="46">
        <f t="shared" si="183"/>
        <v>3.1432716402162164E-3</v>
      </c>
      <c r="F5823" s="73">
        <f>C5823-('Analyse France'!$G$11+'Analyse France'!$G$12*'CAC40'!E5823)</f>
        <v>-2.2556590172226033E-3</v>
      </c>
    </row>
    <row r="5824" spans="1:6" x14ac:dyDescent="0.3">
      <c r="A5824" s="45">
        <v>44377.729169999999</v>
      </c>
      <c r="B5824" s="25">
        <v>6507.83</v>
      </c>
      <c r="C5824" s="46">
        <f t="shared" si="182"/>
        <v>-9.0750872106745151E-3</v>
      </c>
      <c r="D5824" s="25">
        <v>452.84</v>
      </c>
      <c r="E5824" s="46">
        <f t="shared" si="183"/>
        <v>-7.7349519030611713E-3</v>
      </c>
      <c r="F5824" s="73">
        <f>C5824-('Analyse France'!$G$11+'Analyse France'!$G$12*'CAC40'!E5824)</f>
        <v>-2.4516325472833181E-5</v>
      </c>
    </row>
    <row r="5825" spans="1:6" x14ac:dyDescent="0.3">
      <c r="A5825" s="45">
        <v>44378.729169999999</v>
      </c>
      <c r="B5825" s="25">
        <v>6553.82</v>
      </c>
      <c r="C5825" s="46">
        <f t="shared" si="182"/>
        <v>7.0668717529498437E-3</v>
      </c>
      <c r="D5825" s="25">
        <v>455.63</v>
      </c>
      <c r="E5825" s="46">
        <f t="shared" si="183"/>
        <v>6.1611165091424169E-3</v>
      </c>
      <c r="F5825" s="73">
        <f>C5825-('Analyse France'!$G$11+'Analyse France'!$G$12*'CAC40'!E5825)</f>
        <v>-1.5832095813107013E-4</v>
      </c>
    </row>
    <row r="5826" spans="1:6" x14ac:dyDescent="0.3">
      <c r="A5826" s="45">
        <v>44379.729169999999</v>
      </c>
      <c r="B5826" s="25">
        <v>6552.86</v>
      </c>
      <c r="C5826" s="46">
        <f t="shared" si="182"/>
        <v>-1.4647945778190063E-4</v>
      </c>
      <c r="D5826" s="25">
        <v>456.81</v>
      </c>
      <c r="E5826" s="46">
        <f t="shared" si="183"/>
        <v>2.5898206878387509E-3</v>
      </c>
      <c r="F5826" s="73">
        <f>C5826-('Analyse France'!$G$11+'Analyse France'!$G$12*'CAC40'!E5826)</f>
        <v>-3.1887936167621185E-3</v>
      </c>
    </row>
    <row r="5827" spans="1:6" x14ac:dyDescent="0.3">
      <c r="A5827" s="45">
        <v>44382.729169999999</v>
      </c>
      <c r="B5827" s="25">
        <v>6567.54</v>
      </c>
      <c r="C5827" s="46">
        <f t="shared" si="182"/>
        <v>2.2402431915224952E-3</v>
      </c>
      <c r="D5827" s="25">
        <v>458.36</v>
      </c>
      <c r="E5827" s="46">
        <f t="shared" si="183"/>
        <v>3.3930955977321542E-3</v>
      </c>
      <c r="F5827" s="73">
        <f>C5827-('Analyse France'!$G$11+'Analyse France'!$G$12*'CAC40'!E5827)</f>
        <v>-1.7429063281104284E-3</v>
      </c>
    </row>
    <row r="5828" spans="1:6" x14ac:dyDescent="0.3">
      <c r="A5828" s="45">
        <v>44383.729169999999</v>
      </c>
      <c r="B5828" s="25">
        <v>6507.48</v>
      </c>
      <c r="C5828" s="46">
        <f t="shared" si="182"/>
        <v>-9.1449766579267955E-3</v>
      </c>
      <c r="D5828" s="25">
        <v>455.98</v>
      </c>
      <c r="E5828" s="46">
        <f t="shared" si="183"/>
        <v>-5.1924251679902333E-3</v>
      </c>
      <c r="F5828" s="73">
        <f>C5828-('Analyse France'!$G$11+'Analyse France'!$G$12*'CAC40'!E5828)</f>
        <v>-3.0723390161237528E-3</v>
      </c>
    </row>
    <row r="5829" spans="1:6" x14ac:dyDescent="0.3">
      <c r="A5829" s="45">
        <v>44384.729169999999</v>
      </c>
      <c r="B5829" s="25">
        <v>6527.72</v>
      </c>
      <c r="C5829" s="46">
        <f t="shared" si="182"/>
        <v>3.1102669543356942E-3</v>
      </c>
      <c r="D5829" s="25">
        <v>459.53</v>
      </c>
      <c r="E5829" s="46">
        <f t="shared" si="183"/>
        <v>7.7854291854904112E-3</v>
      </c>
      <c r="F5829" s="73">
        <f>C5829-('Analyse France'!$G$11+'Analyse France'!$G$12*'CAC40'!E5829)</f>
        <v>-6.0174012154489212E-3</v>
      </c>
    </row>
    <row r="5830" spans="1:6" x14ac:dyDescent="0.3">
      <c r="A5830" s="45">
        <v>44385.729169999999</v>
      </c>
      <c r="B5830" s="25">
        <v>6396.73</v>
      </c>
      <c r="C5830" s="46">
        <f t="shared" si="182"/>
        <v>-2.0066730803404709E-2</v>
      </c>
      <c r="D5830" s="25">
        <v>451.61</v>
      </c>
      <c r="E5830" s="46">
        <f t="shared" si="183"/>
        <v>-1.7235000979261339E-2</v>
      </c>
      <c r="F5830" s="73">
        <f>C5830-('Analyse France'!$G$11+'Analyse France'!$G$12*'CAC40'!E5830)</f>
        <v>1.1076809702812579E-4</v>
      </c>
    </row>
    <row r="5831" spans="1:6" x14ac:dyDescent="0.3">
      <c r="A5831" s="45">
        <v>44386.729169999999</v>
      </c>
      <c r="B5831" s="25">
        <v>6529.42</v>
      </c>
      <c r="C5831" s="46">
        <f t="shared" si="182"/>
        <v>2.0743411086602048E-2</v>
      </c>
      <c r="D5831" s="25">
        <v>457.67</v>
      </c>
      <c r="E5831" s="46">
        <f t="shared" si="183"/>
        <v>1.341865769137085E-2</v>
      </c>
      <c r="F5831" s="73">
        <f>C5831-('Analyse France'!$G$11+'Analyse France'!$G$12*'CAC40'!E5831)</f>
        <v>5.0178266770677799E-3</v>
      </c>
    </row>
    <row r="5832" spans="1:6" x14ac:dyDescent="0.3">
      <c r="A5832" s="45">
        <v>44389.729169999999</v>
      </c>
      <c r="B5832" s="25">
        <v>6559.25</v>
      </c>
      <c r="C5832" s="46">
        <f t="shared" si="182"/>
        <v>4.568552796419878E-3</v>
      </c>
      <c r="D5832" s="25">
        <v>460.83</v>
      </c>
      <c r="E5832" s="46">
        <f t="shared" si="183"/>
        <v>6.9045382043830816E-3</v>
      </c>
      <c r="F5832" s="73">
        <f>C5832-('Analyse France'!$G$11+'Analyse France'!$G$12*'CAC40'!E5832)</f>
        <v>-3.5273722257842775E-3</v>
      </c>
    </row>
    <row r="5833" spans="1:6" x14ac:dyDescent="0.3">
      <c r="A5833" s="45">
        <v>44390.729169999999</v>
      </c>
      <c r="B5833" s="25">
        <v>6558.47</v>
      </c>
      <c r="C5833" s="46">
        <f t="shared" si="182"/>
        <v>-1.189160346075635E-4</v>
      </c>
      <c r="D5833" s="25">
        <v>460.96</v>
      </c>
      <c r="E5833" s="46">
        <f t="shared" si="183"/>
        <v>2.82099689690396E-4</v>
      </c>
      <c r="F5833" s="73">
        <f>C5833-('Analyse France'!$G$11+'Analyse France'!$G$12*'CAC40'!E5833)</f>
        <v>-4.5831305919495966E-4</v>
      </c>
    </row>
    <row r="5834" spans="1:6" x14ac:dyDescent="0.3">
      <c r="A5834" s="45">
        <v>44391.729169999999</v>
      </c>
      <c r="B5834" s="25">
        <v>6558.38</v>
      </c>
      <c r="C5834" s="46">
        <f t="shared" si="182"/>
        <v>-1.3722712766894851E-5</v>
      </c>
      <c r="D5834" s="25">
        <v>460.56</v>
      </c>
      <c r="E5834" s="46">
        <f t="shared" si="183"/>
        <v>-8.6775425199581147E-4</v>
      </c>
      <c r="F5834" s="73">
        <f>C5834-('Analyse France'!$G$11+'Analyse France'!$G$12*'CAC40'!E5834)</f>
        <v>9.9364615138464543E-4</v>
      </c>
    </row>
    <row r="5835" spans="1:6" x14ac:dyDescent="0.3">
      <c r="A5835" s="45">
        <v>44392.729169999999</v>
      </c>
      <c r="B5835" s="25">
        <v>6493.36</v>
      </c>
      <c r="C5835" s="46">
        <f t="shared" si="182"/>
        <v>-9.9140336485534775E-3</v>
      </c>
      <c r="D5835" s="25">
        <v>456.2</v>
      </c>
      <c r="E5835" s="46">
        <f t="shared" si="183"/>
        <v>-9.4667361472989819E-3</v>
      </c>
      <c r="F5835" s="73">
        <f>C5835-('Analyse France'!$G$11+'Analyse France'!$G$12*'CAC40'!E5835)</f>
        <v>1.1648887187284424E-3</v>
      </c>
    </row>
    <row r="5836" spans="1:6" x14ac:dyDescent="0.3">
      <c r="A5836" s="45">
        <v>44393.729169999999</v>
      </c>
      <c r="B5836" s="25">
        <v>6460.08</v>
      </c>
      <c r="C5836" s="46">
        <f t="shared" si="182"/>
        <v>-5.1252356253156384E-3</v>
      </c>
      <c r="D5836" s="25">
        <v>454.74</v>
      </c>
      <c r="E5836" s="46">
        <f t="shared" si="183"/>
        <v>-3.2003507233668849E-3</v>
      </c>
      <c r="F5836" s="73">
        <f>C5836-('Analyse France'!$G$11+'Analyse France'!$G$12*'CAC40'!E5836)</f>
        <v>-1.3858142404512817E-3</v>
      </c>
    </row>
    <row r="5837" spans="1:6" x14ac:dyDescent="0.3">
      <c r="A5837" s="45">
        <v>44396.729169999999</v>
      </c>
      <c r="B5837" s="25">
        <v>6295.97</v>
      </c>
      <c r="C5837" s="46">
        <f t="shared" si="182"/>
        <v>-2.5403710170771809E-2</v>
      </c>
      <c r="D5837" s="25">
        <v>444.29</v>
      </c>
      <c r="E5837" s="46">
        <f t="shared" si="183"/>
        <v>-2.2980164489598387E-2</v>
      </c>
      <c r="F5837" s="73">
        <f>C5837-('Analyse France'!$G$11+'Analyse France'!$G$12*'CAC40'!E5837)</f>
        <v>1.5028087907681398E-3</v>
      </c>
    </row>
    <row r="5838" spans="1:6" x14ac:dyDescent="0.3">
      <c r="A5838" s="45">
        <v>44397.729169999999</v>
      </c>
      <c r="B5838" s="25">
        <v>6346.85</v>
      </c>
      <c r="C5838" s="46">
        <f t="shared" si="182"/>
        <v>8.0813599810671821E-3</v>
      </c>
      <c r="D5838" s="25">
        <v>446.61</v>
      </c>
      <c r="E5838" s="46">
        <f t="shared" si="183"/>
        <v>5.2218145805666971E-3</v>
      </c>
      <c r="F5838" s="73">
        <f>C5838-('Analyse France'!$G$11+'Analyse France'!$G$12*'CAC40'!E5838)</f>
        <v>1.9563242123344276E-3</v>
      </c>
    </row>
    <row r="5839" spans="1:6" x14ac:dyDescent="0.3">
      <c r="A5839" s="45">
        <v>44398.729169999999</v>
      </c>
      <c r="B5839" s="25">
        <v>6464.48</v>
      </c>
      <c r="C5839" s="46">
        <f t="shared" si="182"/>
        <v>1.8533603283518385E-2</v>
      </c>
      <c r="D5839" s="25">
        <v>453.97</v>
      </c>
      <c r="E5839" s="46">
        <f t="shared" si="183"/>
        <v>1.6479702648843464E-2</v>
      </c>
      <c r="F5839" s="73">
        <f>C5839-('Analyse France'!$G$11+'Analyse France'!$G$12*'CAC40'!E5839)</f>
        <v>-7.772285936855361E-4</v>
      </c>
    </row>
    <row r="5840" spans="1:6" x14ac:dyDescent="0.3">
      <c r="A5840" s="45">
        <v>44399.729169999999</v>
      </c>
      <c r="B5840" s="25">
        <v>6481.59</v>
      </c>
      <c r="C5840" s="46">
        <f t="shared" si="182"/>
        <v>2.6467712793605269E-3</v>
      </c>
      <c r="D5840" s="25">
        <v>456.53</v>
      </c>
      <c r="E5840" s="46">
        <f t="shared" si="183"/>
        <v>5.6391391501640076E-3</v>
      </c>
      <c r="F5840" s="73">
        <f>C5840-('Analyse France'!$G$11+'Analyse France'!$G$12*'CAC40'!E5840)</f>
        <v>-3.9670556953597573E-3</v>
      </c>
    </row>
    <row r="5841" spans="1:6" x14ac:dyDescent="0.3">
      <c r="A5841" s="45">
        <v>44400.729169999999</v>
      </c>
      <c r="B5841" s="25">
        <v>6568.82</v>
      </c>
      <c r="C5841" s="46">
        <f t="shared" si="182"/>
        <v>1.3458117529803637E-2</v>
      </c>
      <c r="D5841" s="25">
        <v>461.51</v>
      </c>
      <c r="E5841" s="46">
        <f t="shared" si="183"/>
        <v>1.0908374038945956E-2</v>
      </c>
      <c r="F5841" s="73">
        <f>C5841-('Analyse France'!$G$11+'Analyse France'!$G$12*'CAC40'!E5841)</f>
        <v>6.7270166827390968E-4</v>
      </c>
    </row>
    <row r="5842" spans="1:6" x14ac:dyDescent="0.3">
      <c r="A5842" s="45">
        <v>44403.729169999999</v>
      </c>
      <c r="B5842" s="25">
        <v>6578.6</v>
      </c>
      <c r="C5842" s="46">
        <f t="shared" si="182"/>
        <v>1.4888518790285854E-3</v>
      </c>
      <c r="D5842" s="25">
        <v>461.14</v>
      </c>
      <c r="E5842" s="46">
        <f t="shared" si="183"/>
        <v>-8.017161058265776E-4</v>
      </c>
      <c r="F5842" s="73">
        <f>C5842-('Analyse France'!$G$11+'Analyse France'!$G$12*'CAC40'!E5842)</f>
        <v>2.418873595519044E-3</v>
      </c>
    </row>
    <row r="5843" spans="1:6" x14ac:dyDescent="0.3">
      <c r="A5843" s="45">
        <v>44404.729169999999</v>
      </c>
      <c r="B5843" s="25">
        <v>6531.92</v>
      </c>
      <c r="C5843" s="46">
        <f t="shared" si="182"/>
        <v>-7.0957346547898537E-3</v>
      </c>
      <c r="D5843" s="25">
        <v>458.65</v>
      </c>
      <c r="E5843" s="46">
        <f t="shared" si="183"/>
        <v>-5.3996617079412612E-3</v>
      </c>
      <c r="F5843" s="73">
        <f>C5843-('Analyse France'!$G$11+'Analyse France'!$G$12*'CAC40'!E5843)</f>
        <v>-7.8037131297569329E-4</v>
      </c>
    </row>
    <row r="5844" spans="1:6" x14ac:dyDescent="0.3">
      <c r="A5844" s="45">
        <v>44405.729169999999</v>
      </c>
      <c r="B5844" s="25">
        <v>6609.31</v>
      </c>
      <c r="C5844" s="46">
        <f t="shared" si="182"/>
        <v>1.1847971193768458E-2</v>
      </c>
      <c r="D5844" s="25">
        <v>461.7</v>
      </c>
      <c r="E5844" s="46">
        <f t="shared" si="183"/>
        <v>6.6499509429849279E-3</v>
      </c>
      <c r="F5844" s="73">
        <f>C5844-('Analyse France'!$G$11+'Analyse France'!$G$12*'CAC40'!E5844)</f>
        <v>4.0502313818143055E-3</v>
      </c>
    </row>
    <row r="5845" spans="1:6" x14ac:dyDescent="0.3">
      <c r="A5845" s="45">
        <v>44406.729169999999</v>
      </c>
      <c r="B5845" s="25">
        <v>6633.77</v>
      </c>
      <c r="C5845" s="46">
        <f t="shared" si="182"/>
        <v>3.7008401784754952E-3</v>
      </c>
      <c r="D5845" s="25">
        <v>463.84</v>
      </c>
      <c r="E5845" s="46">
        <f t="shared" si="183"/>
        <v>4.6350444011262759E-3</v>
      </c>
      <c r="F5845" s="73">
        <f>C5845-('Analyse France'!$G$11+'Analyse France'!$G$12*'CAC40'!E5845)</f>
        <v>-1.736941293384797E-3</v>
      </c>
    </row>
    <row r="5846" spans="1:6" x14ac:dyDescent="0.3">
      <c r="A5846" s="45">
        <v>44407.729169999999</v>
      </c>
      <c r="B5846" s="25">
        <v>6612.76</v>
      </c>
      <c r="C5846" s="46">
        <f t="shared" si="182"/>
        <v>-3.1671281940737206E-3</v>
      </c>
      <c r="D5846" s="25">
        <v>461.74</v>
      </c>
      <c r="E5846" s="46">
        <f t="shared" si="183"/>
        <v>-4.5274232493962563E-3</v>
      </c>
      <c r="F5846" s="73">
        <f>C5846-('Analyse France'!$G$11+'Analyse France'!$G$12*'CAC40'!E5846)</f>
        <v>2.1266262631441943E-3</v>
      </c>
    </row>
    <row r="5847" spans="1:6" x14ac:dyDescent="0.3">
      <c r="A5847" s="45">
        <v>44410.729169999999</v>
      </c>
      <c r="B5847" s="25">
        <v>6675.9</v>
      </c>
      <c r="C5847" s="46">
        <f t="shared" si="182"/>
        <v>9.5482068001861986E-3</v>
      </c>
      <c r="D5847" s="25">
        <v>464.45</v>
      </c>
      <c r="E5847" s="46">
        <f t="shared" si="183"/>
        <v>5.8691038246632132E-3</v>
      </c>
      <c r="F5847" s="73">
        <f>C5847-('Analyse France'!$G$11+'Analyse France'!$G$12*'CAC40'!E5847)</f>
        <v>2.6650338085480521E-3</v>
      </c>
    </row>
    <row r="5848" spans="1:6" x14ac:dyDescent="0.3">
      <c r="A5848" s="45">
        <v>44411.729169999999</v>
      </c>
      <c r="B5848" s="25">
        <v>6723.81</v>
      </c>
      <c r="C5848" s="46">
        <f t="shared" si="182"/>
        <v>7.1765604637579195E-3</v>
      </c>
      <c r="D5848" s="25">
        <v>465.38</v>
      </c>
      <c r="E5848" s="46">
        <f t="shared" si="183"/>
        <v>2.0023683927226088E-3</v>
      </c>
      <c r="F5848" s="73">
        <f>C5848-('Analyse France'!$G$11+'Analyse France'!$G$12*'CAC40'!E5848)</f>
        <v>4.82229952931474E-3</v>
      </c>
    </row>
    <row r="5849" spans="1:6" x14ac:dyDescent="0.3">
      <c r="A5849" s="45">
        <v>44412.729169999999</v>
      </c>
      <c r="B5849" s="25">
        <v>6746.23</v>
      </c>
      <c r="C5849" s="46">
        <f t="shared" si="182"/>
        <v>3.3344190273072449E-3</v>
      </c>
      <c r="D5849" s="25">
        <v>468.22</v>
      </c>
      <c r="E5849" s="46">
        <f t="shared" si="183"/>
        <v>6.1025398598995029E-3</v>
      </c>
      <c r="F5849" s="73">
        <f>C5849-('Analyse France'!$G$11+'Analyse France'!$G$12*'CAC40'!E5849)</f>
        <v>-3.8221658108804433E-3</v>
      </c>
    </row>
    <row r="5850" spans="1:6" x14ac:dyDescent="0.3">
      <c r="A5850" s="45">
        <v>44413.729169999999</v>
      </c>
      <c r="B5850" s="25">
        <v>6781.19</v>
      </c>
      <c r="C5850" s="46">
        <f t="shared" si="182"/>
        <v>5.1821535880038905E-3</v>
      </c>
      <c r="D5850" s="25">
        <v>469.96</v>
      </c>
      <c r="E5850" s="46">
        <f t="shared" si="183"/>
        <v>3.7162017854852625E-3</v>
      </c>
      <c r="F5850" s="73">
        <f>C5850-('Analyse France'!$G$11+'Analyse France'!$G$12*'CAC40'!E5850)</f>
        <v>8.2056609783338723E-4</v>
      </c>
    </row>
    <row r="5851" spans="1:6" x14ac:dyDescent="0.3">
      <c r="A5851" s="45">
        <v>44414.729169999999</v>
      </c>
      <c r="B5851" s="25">
        <v>6816.96</v>
      </c>
      <c r="C5851" s="46">
        <f t="shared" si="182"/>
        <v>5.274885381474359E-3</v>
      </c>
      <c r="D5851" s="25">
        <v>469.97</v>
      </c>
      <c r="E5851" s="46">
        <f t="shared" si="183"/>
        <v>2.127840667309755E-5</v>
      </c>
      <c r="F5851" s="73">
        <f>C5851-('Analyse France'!$G$11+'Analyse France'!$G$12*'CAC40'!E5851)</f>
        <v>5.2409751620282382E-3</v>
      </c>
    </row>
    <row r="5852" spans="1:6" x14ac:dyDescent="0.3">
      <c r="A5852" s="45">
        <v>44417.729169999999</v>
      </c>
      <c r="B5852" s="25">
        <v>6813.18</v>
      </c>
      <c r="C5852" s="46">
        <f t="shared" si="182"/>
        <v>-5.5449936628637619E-4</v>
      </c>
      <c r="D5852" s="25">
        <v>470.68</v>
      </c>
      <c r="E5852" s="46">
        <f t="shared" si="183"/>
        <v>1.5107347277485417E-3</v>
      </c>
      <c r="F5852" s="73">
        <f>C5852-('Analyse France'!$G$11+'Analyse France'!$G$12*'CAC40'!E5852)</f>
        <v>-2.3329346017091925E-3</v>
      </c>
    </row>
    <row r="5853" spans="1:6" x14ac:dyDescent="0.3">
      <c r="A5853" s="45">
        <v>44418.729169999999</v>
      </c>
      <c r="B5853" s="25">
        <v>6820.21</v>
      </c>
      <c r="C5853" s="46">
        <f t="shared" si="182"/>
        <v>1.0318236124686742E-3</v>
      </c>
      <c r="D5853" s="25">
        <v>472.32</v>
      </c>
      <c r="E5853" s="46">
        <f t="shared" si="183"/>
        <v>3.4843205574912606E-3</v>
      </c>
      <c r="F5853" s="73">
        <f>C5853-('Analyse France'!$G$11+'Analyse France'!$G$12*'CAC40'!E5853)</f>
        <v>-3.0581730984040167E-3</v>
      </c>
    </row>
    <row r="5854" spans="1:6" x14ac:dyDescent="0.3">
      <c r="A5854" s="45">
        <v>44419.729169999999</v>
      </c>
      <c r="B5854" s="25">
        <v>6857.99</v>
      </c>
      <c r="C5854" s="46">
        <f t="shared" si="182"/>
        <v>5.5394188741988426E-3</v>
      </c>
      <c r="D5854" s="25">
        <v>474.32</v>
      </c>
      <c r="E5854" s="46">
        <f t="shared" si="183"/>
        <v>4.2344173441735133E-3</v>
      </c>
      <c r="F5854" s="73">
        <f>C5854-('Analyse France'!$G$11+'Analyse France'!$G$12*'CAC40'!E5854)</f>
        <v>5.7087165448941549E-4</v>
      </c>
    </row>
    <row r="5855" spans="1:6" x14ac:dyDescent="0.3">
      <c r="A5855" s="45">
        <v>44420.729169999999</v>
      </c>
      <c r="B5855" s="25">
        <v>6882.47</v>
      </c>
      <c r="C5855" s="46">
        <f t="shared" si="182"/>
        <v>3.5695590107305275E-3</v>
      </c>
      <c r="D5855" s="25">
        <v>474.84</v>
      </c>
      <c r="E5855" s="46">
        <f t="shared" si="183"/>
        <v>1.0963062911113486E-3</v>
      </c>
      <c r="F5855" s="73">
        <f>C5855-('Analyse France'!$G$11+'Analyse France'!$G$12*'CAC40'!E5855)</f>
        <v>2.2765228869269607E-3</v>
      </c>
    </row>
    <row r="5856" spans="1:6" x14ac:dyDescent="0.3">
      <c r="A5856" s="45">
        <v>44421.729169999999</v>
      </c>
      <c r="B5856" s="25">
        <v>6896.04</v>
      </c>
      <c r="C5856" s="46">
        <f t="shared" si="182"/>
        <v>1.9716758663677059E-3</v>
      </c>
      <c r="D5856" s="25">
        <v>475.83</v>
      </c>
      <c r="E5856" s="46">
        <f t="shared" si="183"/>
        <v>2.0849128127369276E-3</v>
      </c>
      <c r="F5856" s="73">
        <f>C5856-('Analyse France'!$G$11+'Analyse France'!$G$12*'CAC40'!E5856)</f>
        <v>-4.7926518121923622E-4</v>
      </c>
    </row>
    <row r="5857" spans="1:6" x14ac:dyDescent="0.3">
      <c r="A5857" s="45">
        <v>44424.729169999999</v>
      </c>
      <c r="B5857" s="25">
        <v>6838.77</v>
      </c>
      <c r="C5857" s="46">
        <f t="shared" si="182"/>
        <v>-8.3047662136529476E-3</v>
      </c>
      <c r="D5857" s="25">
        <v>473.45</v>
      </c>
      <c r="E5857" s="46">
        <f t="shared" si="183"/>
        <v>-5.0017863522686667E-3</v>
      </c>
      <c r="F5857" s="73">
        <f>C5857-('Analyse France'!$G$11+'Analyse France'!$G$12*'CAC40'!E5857)</f>
        <v>-2.4554141951586258E-3</v>
      </c>
    </row>
    <row r="5858" spans="1:6" x14ac:dyDescent="0.3">
      <c r="A5858" s="45">
        <v>44425.729169999999</v>
      </c>
      <c r="B5858" s="25">
        <v>6819.84</v>
      </c>
      <c r="C5858" s="46">
        <f t="shared" si="182"/>
        <v>-2.7680416215196679E-3</v>
      </c>
      <c r="D5858" s="25">
        <v>473.78</v>
      </c>
      <c r="E5858" s="46">
        <f t="shared" si="183"/>
        <v>6.9701130003174683E-4</v>
      </c>
      <c r="F5858" s="73">
        <f>C5858-('Analyse France'!$G$11+'Analyse France'!$G$12*'CAC40'!E5858)</f>
        <v>-3.5934036747002039E-3</v>
      </c>
    </row>
    <row r="5859" spans="1:6" x14ac:dyDescent="0.3">
      <c r="A5859" s="45">
        <v>44426.729169999999</v>
      </c>
      <c r="B5859" s="25">
        <v>6770.11</v>
      </c>
      <c r="C5859" s="46">
        <f t="shared" si="182"/>
        <v>-7.291959928678704E-3</v>
      </c>
      <c r="D5859" s="25">
        <v>474.42</v>
      </c>
      <c r="E5859" s="46">
        <f t="shared" si="183"/>
        <v>1.3508379416606875E-3</v>
      </c>
      <c r="F5859" s="73">
        <f>C5859-('Analyse France'!$G$11+'Analyse France'!$G$12*'CAC40'!E5859)</f>
        <v>-8.8831161285517386E-3</v>
      </c>
    </row>
    <row r="5860" spans="1:6" x14ac:dyDescent="0.3">
      <c r="A5860" s="45">
        <v>44427.729169999999</v>
      </c>
      <c r="B5860" s="25">
        <v>6605.89</v>
      </c>
      <c r="C5860" s="46">
        <f t="shared" si="182"/>
        <v>-2.4256622122830973E-2</v>
      </c>
      <c r="D5860" s="25">
        <v>467.24</v>
      </c>
      <c r="E5860" s="46">
        <f t="shared" si="183"/>
        <v>-1.5134269212933704E-2</v>
      </c>
      <c r="F5860" s="73">
        <f>C5860-('Analyse France'!$G$11+'Analyse France'!$G$12*'CAC40'!E5860)</f>
        <v>-6.5396043163112247E-3</v>
      </c>
    </row>
    <row r="5861" spans="1:6" x14ac:dyDescent="0.3">
      <c r="A5861" s="45">
        <v>44428.729169999999</v>
      </c>
      <c r="B5861" s="25">
        <v>6626.11</v>
      </c>
      <c r="C5861" s="46">
        <f t="shared" si="182"/>
        <v>3.0609047380443233E-3</v>
      </c>
      <c r="D5861" s="25">
        <v>468.8</v>
      </c>
      <c r="E5861" s="46">
        <f t="shared" si="183"/>
        <v>3.3387552435579781E-3</v>
      </c>
      <c r="F5861" s="73">
        <f>C5861-('Analyse France'!$G$11+'Analyse France'!$G$12*'CAC40'!E5861)</f>
        <v>-8.585986673034663E-4</v>
      </c>
    </row>
    <row r="5862" spans="1:6" x14ac:dyDescent="0.3">
      <c r="A5862" s="45">
        <v>44431.729169999999</v>
      </c>
      <c r="B5862" s="25">
        <v>6683.1</v>
      </c>
      <c r="C5862" s="46">
        <f t="shared" si="182"/>
        <v>8.6008231073737562E-3</v>
      </c>
      <c r="D5862" s="25">
        <v>471.88</v>
      </c>
      <c r="E5862" s="46">
        <f t="shared" si="183"/>
        <v>6.5699658703071151E-3</v>
      </c>
      <c r="F5862" s="73">
        <f>C5862-('Analyse France'!$G$11+'Analyse France'!$G$12*'CAC40'!E5862)</f>
        <v>8.9676577419844309E-4</v>
      </c>
    </row>
    <row r="5863" spans="1:6" x14ac:dyDescent="0.3">
      <c r="A5863" s="45">
        <v>44432.729169999999</v>
      </c>
      <c r="B5863" s="25">
        <v>6664.31</v>
      </c>
      <c r="C5863" s="46">
        <f t="shared" si="182"/>
        <v>-2.8115694812287373E-3</v>
      </c>
      <c r="D5863" s="25">
        <v>471.79</v>
      </c>
      <c r="E5863" s="46">
        <f t="shared" si="183"/>
        <v>-1.9072645587858705E-4</v>
      </c>
      <c r="F5863" s="73">
        <f>C5863-('Analyse France'!$G$11+'Analyse France'!$G$12*'CAC40'!E5863)</f>
        <v>-2.5971691050589558E-3</v>
      </c>
    </row>
    <row r="5864" spans="1:6" x14ac:dyDescent="0.3">
      <c r="A5864" s="45">
        <v>44433.729169999999</v>
      </c>
      <c r="B5864" s="25">
        <v>6676.48</v>
      </c>
      <c r="C5864" s="46">
        <f t="shared" ref="C5864:C5927" si="184">B5864/B5863-1</f>
        <v>1.8261455424490869E-3</v>
      </c>
      <c r="D5864" s="25">
        <v>471.84</v>
      </c>
      <c r="E5864" s="46">
        <f t="shared" si="183"/>
        <v>1.0597935522160817E-4</v>
      </c>
      <c r="F5864" s="73">
        <f>C5864-('Analyse France'!$G$11+'Analyse France'!$G$12*'CAC40'!E5864)</f>
        <v>1.693029376827155E-3</v>
      </c>
    </row>
    <row r="5865" spans="1:6" x14ac:dyDescent="0.3">
      <c r="A5865" s="45">
        <v>44434.729169999999</v>
      </c>
      <c r="B5865" s="25">
        <v>6666.03</v>
      </c>
      <c r="C5865" s="46">
        <f t="shared" si="184"/>
        <v>-1.5651960314416735E-3</v>
      </c>
      <c r="D5865" s="25">
        <v>470.34</v>
      </c>
      <c r="E5865" s="46">
        <f t="shared" si="183"/>
        <v>-3.1790437436418628E-3</v>
      </c>
      <c r="F5865" s="73">
        <f>C5865-('Analyse France'!$G$11+'Analyse France'!$G$12*'CAC40'!E5865)</f>
        <v>2.1492695634345816E-3</v>
      </c>
    </row>
    <row r="5866" spans="1:6" x14ac:dyDescent="0.3">
      <c r="A5866" s="45">
        <v>44435.729169999999</v>
      </c>
      <c r="B5866" s="25">
        <v>6681.92</v>
      </c>
      <c r="C5866" s="46">
        <f t="shared" si="184"/>
        <v>2.3837276459901524E-3</v>
      </c>
      <c r="D5866" s="25">
        <v>472.34</v>
      </c>
      <c r="E5866" s="46">
        <f t="shared" si="183"/>
        <v>4.2522430582132564E-3</v>
      </c>
      <c r="F5866" s="73">
        <f>C5866-('Analyse France'!$G$11+'Analyse France'!$G$12*'CAC40'!E5866)</f>
        <v>-2.6056979329097786E-3</v>
      </c>
    </row>
    <row r="5867" spans="1:6" x14ac:dyDescent="0.3">
      <c r="A5867" s="45">
        <v>44438.729169999999</v>
      </c>
      <c r="B5867" s="25">
        <v>6687.3</v>
      </c>
      <c r="C5867" s="46">
        <f t="shared" si="184"/>
        <v>8.0515779895606876E-4</v>
      </c>
      <c r="D5867" s="25">
        <v>472.68</v>
      </c>
      <c r="E5867" s="46">
        <f t="shared" si="183"/>
        <v>7.1982046830676438E-4</v>
      </c>
      <c r="F5867" s="73">
        <f>C5867-('Analyse France'!$G$11+'Analyse France'!$G$12*'CAC40'!E5867)</f>
        <v>-4.691948184568388E-5</v>
      </c>
    </row>
    <row r="5868" spans="1:6" x14ac:dyDescent="0.3">
      <c r="A5868" s="45">
        <v>44439.729169999999</v>
      </c>
      <c r="B5868" s="25">
        <v>6680.18</v>
      </c>
      <c r="C5868" s="46">
        <f t="shared" si="184"/>
        <v>-1.0647047388332442E-3</v>
      </c>
      <c r="D5868" s="25">
        <v>470.88</v>
      </c>
      <c r="E5868" s="46">
        <f t="shared" si="183"/>
        <v>-3.8080731150038627E-3</v>
      </c>
      <c r="F5868" s="73">
        <f>C5868-('Analyse France'!$G$11+'Analyse France'!$G$12*'CAC40'!E5868)</f>
        <v>3.3865112115907111E-3</v>
      </c>
    </row>
    <row r="5869" spans="1:6" x14ac:dyDescent="0.3">
      <c r="A5869" s="45">
        <v>44440.729169999999</v>
      </c>
      <c r="B5869" s="25">
        <v>6758.69</v>
      </c>
      <c r="C5869" s="46">
        <f t="shared" si="184"/>
        <v>1.1752677323066063E-2</v>
      </c>
      <c r="D5869" s="25">
        <v>473.12</v>
      </c>
      <c r="E5869" s="46">
        <f t="shared" si="183"/>
        <v>4.7570506286103154E-3</v>
      </c>
      <c r="F5869" s="73">
        <f>C5869-('Analyse France'!$G$11+'Analyse France'!$G$12*'CAC40'!E5869)</f>
        <v>6.1719961146111659E-3</v>
      </c>
    </row>
    <row r="5870" spans="1:6" x14ac:dyDescent="0.3">
      <c r="A5870" s="45">
        <v>44441.729169999999</v>
      </c>
      <c r="B5870" s="25">
        <v>6763.08</v>
      </c>
      <c r="C5870" s="46">
        <f t="shared" si="184"/>
        <v>6.4953415528745673E-4</v>
      </c>
      <c r="D5870" s="25">
        <v>474.6</v>
      </c>
      <c r="E5870" s="46">
        <f t="shared" si="183"/>
        <v>3.1281704430166091E-3</v>
      </c>
      <c r="F5870" s="73">
        <f>C5870-('Analyse France'!$G$11+'Analyse France'!$G$12*'CAC40'!E5870)</f>
        <v>-3.023321901406546E-3</v>
      </c>
    </row>
    <row r="5871" spans="1:6" x14ac:dyDescent="0.3">
      <c r="A5871" s="45">
        <v>44442.729169999999</v>
      </c>
      <c r="B5871" s="25">
        <v>6689.99</v>
      </c>
      <c r="C5871" s="46">
        <f t="shared" si="184"/>
        <v>-1.0807206184164642E-2</v>
      </c>
      <c r="D5871" s="25">
        <v>471.93</v>
      </c>
      <c r="E5871" s="46">
        <f t="shared" ref="E5871:E5934" si="185">D5871/D5870-1</f>
        <v>-5.6257901390645015E-3</v>
      </c>
      <c r="F5871" s="73">
        <f>C5871-('Analyse France'!$G$11+'Analyse France'!$G$12*'CAC40'!E5871)</f>
        <v>-4.2269900236835854E-3</v>
      </c>
    </row>
    <row r="5872" spans="1:6" x14ac:dyDescent="0.3">
      <c r="A5872" s="45">
        <v>44445.729169999999</v>
      </c>
      <c r="B5872" s="25">
        <v>6743.5</v>
      </c>
      <c r="C5872" s="46">
        <f t="shared" si="184"/>
        <v>7.9985171876191252E-3</v>
      </c>
      <c r="D5872" s="25">
        <v>475.19</v>
      </c>
      <c r="E5872" s="46">
        <f t="shared" si="185"/>
        <v>6.9078041234929E-3</v>
      </c>
      <c r="F5872" s="73">
        <f>C5872-('Analyse France'!$G$11+'Analyse France'!$G$12*'CAC40'!E5872)</f>
        <v>-1.0123304080733933E-4</v>
      </c>
    </row>
    <row r="5873" spans="1:6" x14ac:dyDescent="0.3">
      <c r="A5873" s="45">
        <v>44446.729169999999</v>
      </c>
      <c r="B5873" s="25">
        <v>6726.07</v>
      </c>
      <c r="C5873" s="46">
        <f t="shared" si="184"/>
        <v>-2.584711203381107E-3</v>
      </c>
      <c r="D5873" s="25">
        <v>472.87</v>
      </c>
      <c r="E5873" s="46">
        <f t="shared" si="185"/>
        <v>-4.8822576232664394E-3</v>
      </c>
      <c r="F5873" s="73">
        <f>C5873-('Analyse France'!$G$11+'Analyse France'!$G$12*'CAC40'!E5873)</f>
        <v>3.124642847450944E-3</v>
      </c>
    </row>
    <row r="5874" spans="1:6" x14ac:dyDescent="0.3">
      <c r="A5874" s="45">
        <v>44447.729169999999</v>
      </c>
      <c r="B5874" s="25">
        <v>6668.89</v>
      </c>
      <c r="C5874" s="46">
        <f t="shared" si="184"/>
        <v>-8.5012496153027417E-3</v>
      </c>
      <c r="D5874" s="25">
        <v>467.87</v>
      </c>
      <c r="E5874" s="46">
        <f t="shared" si="185"/>
        <v>-1.0573730623638644E-2</v>
      </c>
      <c r="F5874" s="73">
        <f>C5874-('Analyse France'!$G$11+'Analyse France'!$G$12*'CAC40'!E5874)</f>
        <v>3.874239512076029E-3</v>
      </c>
    </row>
    <row r="5875" spans="1:6" x14ac:dyDescent="0.3">
      <c r="A5875" s="45">
        <v>44448.729169999999</v>
      </c>
      <c r="B5875" s="25">
        <v>6684.72</v>
      </c>
      <c r="C5875" s="46">
        <f t="shared" si="184"/>
        <v>2.3737083682591198E-3</v>
      </c>
      <c r="D5875" s="25">
        <v>467.57</v>
      </c>
      <c r="E5875" s="46">
        <f t="shared" si="185"/>
        <v>-6.4120375317933131E-4</v>
      </c>
      <c r="F5875" s="73">
        <f>C5875-('Analyse France'!$G$11+'Analyse France'!$G$12*'CAC40'!E5875)</f>
        <v>3.1157300671564403E-3</v>
      </c>
    </row>
    <row r="5876" spans="1:6" x14ac:dyDescent="0.3">
      <c r="A5876" s="45">
        <v>44449.729169999999</v>
      </c>
      <c r="B5876" s="25">
        <v>6663.77</v>
      </c>
      <c r="C5876" s="46">
        <f t="shared" si="184"/>
        <v>-3.1340130925453513E-3</v>
      </c>
      <c r="D5876" s="25">
        <v>466.34</v>
      </c>
      <c r="E5876" s="46">
        <f t="shared" si="185"/>
        <v>-2.6306221528327178E-3</v>
      </c>
      <c r="F5876" s="73">
        <f>C5876-('Analyse France'!$G$11+'Analyse France'!$G$12*'CAC40'!E5876)</f>
        <v>-6.1886028132003383E-5</v>
      </c>
    </row>
    <row r="5877" spans="1:6" x14ac:dyDescent="0.3">
      <c r="A5877" s="45">
        <v>44452.729169999999</v>
      </c>
      <c r="B5877" s="25">
        <v>6676.93</v>
      </c>
      <c r="C5877" s="46">
        <f t="shared" si="184"/>
        <v>1.974858075833863E-3</v>
      </c>
      <c r="D5877" s="25">
        <v>467.69</v>
      </c>
      <c r="E5877" s="46">
        <f t="shared" si="185"/>
        <v>2.8948835613500368E-3</v>
      </c>
      <c r="F5877" s="73">
        <f>C5877-('Analyse France'!$G$11+'Analyse France'!$G$12*'CAC40'!E5877)</f>
        <v>-1.4247608303590235E-3</v>
      </c>
    </row>
    <row r="5878" spans="1:6" x14ac:dyDescent="0.3">
      <c r="A5878" s="45">
        <v>44453.729169999999</v>
      </c>
      <c r="B5878" s="25">
        <v>6652.97</v>
      </c>
      <c r="C5878" s="46">
        <f t="shared" si="184"/>
        <v>-3.5884755419032244E-3</v>
      </c>
      <c r="D5878" s="25">
        <v>467.65</v>
      </c>
      <c r="E5878" s="46">
        <f t="shared" si="185"/>
        <v>-8.5526737796493002E-5</v>
      </c>
      <c r="F5878" s="73">
        <f>C5878-('Analyse France'!$G$11+'Analyse France'!$G$12*'CAC40'!E5878)</f>
        <v>-3.4972902860905125E-3</v>
      </c>
    </row>
    <row r="5879" spans="1:6" x14ac:dyDescent="0.3">
      <c r="A5879" s="45">
        <v>44454.729169999999</v>
      </c>
      <c r="B5879" s="25">
        <v>6583.62</v>
      </c>
      <c r="C5879" s="46">
        <f t="shared" si="184"/>
        <v>-1.042391593528913E-2</v>
      </c>
      <c r="D5879" s="25">
        <v>463.91</v>
      </c>
      <c r="E5879" s="46">
        <f t="shared" si="185"/>
        <v>-7.9974339784025794E-3</v>
      </c>
      <c r="F5879" s="73">
        <f>C5879-('Analyse France'!$G$11+'Analyse France'!$G$12*'CAC40'!E5879)</f>
        <v>-1.0659130427171735E-3</v>
      </c>
    </row>
    <row r="5880" spans="1:6" x14ac:dyDescent="0.3">
      <c r="A5880" s="45">
        <v>44455.729169999999</v>
      </c>
      <c r="B5880" s="25">
        <v>6622.59</v>
      </c>
      <c r="C5880" s="46">
        <f t="shared" si="184"/>
        <v>5.9192359218789292E-3</v>
      </c>
      <c r="D5880" s="25">
        <v>465.95</v>
      </c>
      <c r="E5880" s="46">
        <f t="shared" si="185"/>
        <v>4.397404669008953E-3</v>
      </c>
      <c r="F5880" s="73">
        <f>C5880-('Analyse France'!$G$11+'Analyse France'!$G$12*'CAC40'!E5880)</f>
        <v>7.597898745642425E-4</v>
      </c>
    </row>
    <row r="5881" spans="1:6" x14ac:dyDescent="0.3">
      <c r="A5881" s="45">
        <v>44456.729169999999</v>
      </c>
      <c r="B5881" s="25">
        <v>6570.19</v>
      </c>
      <c r="C5881" s="46">
        <f t="shared" si="184"/>
        <v>-7.9123122524572542E-3</v>
      </c>
      <c r="D5881" s="25">
        <v>461.84</v>
      </c>
      <c r="E5881" s="46">
        <f t="shared" si="185"/>
        <v>-8.8206889151196677E-3</v>
      </c>
      <c r="F5881" s="73">
        <f>C5881-('Analyse France'!$G$11+'Analyse France'!$G$12*'CAC40'!E5881)</f>
        <v>2.4099275977935205E-3</v>
      </c>
    </row>
    <row r="5882" spans="1:6" x14ac:dyDescent="0.3">
      <c r="A5882" s="45">
        <v>44459.729169999999</v>
      </c>
      <c r="B5882" s="25">
        <v>6455.81</v>
      </c>
      <c r="C5882" s="46">
        <f t="shared" si="184"/>
        <v>-1.740893337939986E-2</v>
      </c>
      <c r="D5882" s="25">
        <v>454.12</v>
      </c>
      <c r="E5882" s="46">
        <f t="shared" si="185"/>
        <v>-1.6715745712800878E-2</v>
      </c>
      <c r="F5882" s="73">
        <f>C5882-('Analyse France'!$G$11+'Analyse France'!$G$12*'CAC40'!E5882)</f>
        <v>2.1603880342545428E-3</v>
      </c>
    </row>
    <row r="5883" spans="1:6" x14ac:dyDescent="0.3">
      <c r="A5883" s="45">
        <v>44460.729169999999</v>
      </c>
      <c r="B5883" s="25">
        <v>6552.73</v>
      </c>
      <c r="C5883" s="46">
        <f t="shared" si="184"/>
        <v>1.5012833401230719E-2</v>
      </c>
      <c r="D5883" s="25">
        <v>458.68</v>
      </c>
      <c r="E5883" s="46">
        <f t="shared" si="185"/>
        <v>1.004139874922938E-2</v>
      </c>
      <c r="F5883" s="73">
        <f>C5883-('Analyse France'!$G$11+'Analyse France'!$G$12*'CAC40'!E5883)</f>
        <v>3.2428619402807644E-3</v>
      </c>
    </row>
    <row r="5884" spans="1:6" x14ac:dyDescent="0.3">
      <c r="A5884" s="45">
        <v>44461.729169999999</v>
      </c>
      <c r="B5884" s="25">
        <v>6637</v>
      </c>
      <c r="C5884" s="46">
        <f t="shared" si="184"/>
        <v>1.2860288765140782E-2</v>
      </c>
      <c r="D5884" s="25">
        <v>463.2</v>
      </c>
      <c r="E5884" s="46">
        <f t="shared" si="185"/>
        <v>9.8543646987006017E-3</v>
      </c>
      <c r="F5884" s="73">
        <f>C5884-('Analyse France'!$G$11+'Analyse France'!$G$12*'CAC40'!E5884)</f>
        <v>1.3093808479618281E-3</v>
      </c>
    </row>
    <row r="5885" spans="1:6" x14ac:dyDescent="0.3">
      <c r="A5885" s="45">
        <v>44462.729169999999</v>
      </c>
      <c r="B5885" s="25">
        <v>6701.98</v>
      </c>
      <c r="C5885" s="46">
        <f t="shared" si="184"/>
        <v>9.7905680277232676E-3</v>
      </c>
      <c r="D5885" s="25">
        <v>467.5</v>
      </c>
      <c r="E5885" s="46">
        <f t="shared" si="185"/>
        <v>9.2832469775474546E-3</v>
      </c>
      <c r="F5885" s="73">
        <f>C5885-('Analyse France'!$G$11+'Analyse France'!$G$12*'CAC40'!E5885)</f>
        <v>-1.0914185269951335E-3</v>
      </c>
    </row>
    <row r="5886" spans="1:6" x14ac:dyDescent="0.3">
      <c r="A5886" s="45">
        <v>44463.729169999999</v>
      </c>
      <c r="B5886" s="25">
        <v>6638.46</v>
      </c>
      <c r="C5886" s="46">
        <f t="shared" si="184"/>
        <v>-9.4777961139841382E-3</v>
      </c>
      <c r="D5886" s="25">
        <v>463.29</v>
      </c>
      <c r="E5886" s="46">
        <f t="shared" si="185"/>
        <v>-9.0053475935828464E-3</v>
      </c>
      <c r="F5886" s="73">
        <f>C5886-('Analyse France'!$G$11+'Analyse France'!$G$12*'CAC40'!E5886)</f>
        <v>1.0607251266222893E-3</v>
      </c>
    </row>
    <row r="5887" spans="1:6" x14ac:dyDescent="0.3">
      <c r="A5887" s="45">
        <v>44466.729169999999</v>
      </c>
      <c r="B5887" s="25">
        <v>6650.91</v>
      </c>
      <c r="C5887" s="46">
        <f t="shared" si="184"/>
        <v>1.8754349653382629E-3</v>
      </c>
      <c r="D5887" s="25">
        <v>462.42</v>
      </c>
      <c r="E5887" s="46">
        <f t="shared" si="185"/>
        <v>-1.8778734701806465E-3</v>
      </c>
      <c r="F5887" s="73">
        <f>C5887-('Analyse France'!$G$11+'Analyse France'!$G$12*'CAC40'!E5887)</f>
        <v>4.065905489006684E-3</v>
      </c>
    </row>
    <row r="5888" spans="1:6" x14ac:dyDescent="0.3">
      <c r="A5888" s="45">
        <v>44467.729169999999</v>
      </c>
      <c r="B5888" s="25">
        <v>6506.5</v>
      </c>
      <c r="C5888" s="46">
        <f t="shared" si="184"/>
        <v>-2.1712818245924193E-2</v>
      </c>
      <c r="D5888" s="25">
        <v>452.35</v>
      </c>
      <c r="E5888" s="46">
        <f t="shared" si="185"/>
        <v>-2.1776739760390962E-2</v>
      </c>
      <c r="F5888" s="73">
        <f>C5888-('Analyse France'!$G$11+'Analyse France'!$G$12*'CAC40'!E5888)</f>
        <v>3.7841900671722467E-3</v>
      </c>
    </row>
    <row r="5889" spans="1:6" x14ac:dyDescent="0.3">
      <c r="A5889" s="45">
        <v>44468.729169999999</v>
      </c>
      <c r="B5889" s="25">
        <v>6560.8</v>
      </c>
      <c r="C5889" s="46">
        <f t="shared" si="184"/>
        <v>8.3455006531929499E-3</v>
      </c>
      <c r="D5889" s="25">
        <v>455.03</v>
      </c>
      <c r="E5889" s="46">
        <f t="shared" si="185"/>
        <v>5.9246158947716676E-3</v>
      </c>
      <c r="F5889" s="73">
        <f>C5889-('Analyse France'!$G$11+'Analyse France'!$G$12*'CAC40'!E5889)</f>
        <v>1.3973091755323823E-3</v>
      </c>
    </row>
    <row r="5890" spans="1:6" x14ac:dyDescent="0.3">
      <c r="A5890" s="45">
        <v>44469.729169999999</v>
      </c>
      <c r="B5890" s="25">
        <v>6520.01</v>
      </c>
      <c r="C5890" s="46">
        <f t="shared" si="184"/>
        <v>-6.217229606145569E-3</v>
      </c>
      <c r="D5890" s="25">
        <v>454.81</v>
      </c>
      <c r="E5890" s="46">
        <f t="shared" si="185"/>
        <v>-4.8348460541058902E-4</v>
      </c>
      <c r="F5890" s="73">
        <f>C5890-('Analyse France'!$G$11+'Analyse France'!$G$12*'CAC40'!E5890)</f>
        <v>-5.6599363849403174E-3</v>
      </c>
    </row>
    <row r="5891" spans="1:6" x14ac:dyDescent="0.3">
      <c r="A5891" s="45">
        <v>44470.729169999999</v>
      </c>
      <c r="B5891" s="25">
        <v>6517.69</v>
      </c>
      <c r="C5891" s="46">
        <f t="shared" si="184"/>
        <v>-3.5582767511099789E-4</v>
      </c>
      <c r="D5891" s="25">
        <v>452.9</v>
      </c>
      <c r="E5891" s="46">
        <f t="shared" si="185"/>
        <v>-4.1995558584904114E-3</v>
      </c>
      <c r="F5891" s="73">
        <f>C5891-('Analyse France'!$G$11+'Analyse France'!$G$12*'CAC40'!E5891)</f>
        <v>4.5539122546145831E-3</v>
      </c>
    </row>
    <row r="5892" spans="1:6" x14ac:dyDescent="0.3">
      <c r="A5892" s="45">
        <v>44473.729169999999</v>
      </c>
      <c r="B5892" s="25">
        <v>6477.66</v>
      </c>
      <c r="C5892" s="46">
        <f t="shared" si="184"/>
        <v>-6.1417465390345427E-3</v>
      </c>
      <c r="D5892" s="25">
        <v>450.77</v>
      </c>
      <c r="E5892" s="46">
        <f t="shared" si="185"/>
        <v>-4.703024950320156E-3</v>
      </c>
      <c r="F5892" s="73">
        <f>C5892-('Analyse France'!$G$11+'Analyse France'!$G$12*'CAC40'!E5892)</f>
        <v>-6.4231867214684275E-4</v>
      </c>
    </row>
    <row r="5893" spans="1:6" x14ac:dyDescent="0.3">
      <c r="A5893" s="45">
        <v>44474.729169999999</v>
      </c>
      <c r="B5893" s="25">
        <v>6576.28</v>
      </c>
      <c r="C5893" s="46">
        <f t="shared" si="184"/>
        <v>1.5224633586820024E-2</v>
      </c>
      <c r="D5893" s="25">
        <v>456.03</v>
      </c>
      <c r="E5893" s="46">
        <f t="shared" si="185"/>
        <v>1.1668922066685905E-2</v>
      </c>
      <c r="F5893" s="73">
        <f>C5893-('Analyse France'!$G$11+'Analyse France'!$G$12*'CAC40'!E5893)</f>
        <v>1.5484262052770873E-3</v>
      </c>
    </row>
    <row r="5894" spans="1:6" x14ac:dyDescent="0.3">
      <c r="A5894" s="45">
        <v>44475.729169999999</v>
      </c>
      <c r="B5894" s="25">
        <v>6493.12</v>
      </c>
      <c r="C5894" s="46">
        <f t="shared" si="184"/>
        <v>-1.2645446970019458E-2</v>
      </c>
      <c r="D5894" s="25">
        <v>451.33</v>
      </c>
      <c r="E5894" s="46">
        <f t="shared" si="185"/>
        <v>-1.030633949520865E-2</v>
      </c>
      <c r="F5894" s="73">
        <f>C5894-('Analyse France'!$G$11+'Analyse France'!$G$12*'CAC40'!E5894)</f>
        <v>-5.831395761335869E-4</v>
      </c>
    </row>
    <row r="5895" spans="1:6" x14ac:dyDescent="0.3">
      <c r="A5895" s="45">
        <v>44476.729169999999</v>
      </c>
      <c r="B5895" s="25">
        <v>6600.19</v>
      </c>
      <c r="C5895" s="46">
        <f t="shared" si="184"/>
        <v>1.6489761470602771E-2</v>
      </c>
      <c r="D5895" s="25">
        <v>458.57</v>
      </c>
      <c r="E5895" s="46">
        <f t="shared" si="185"/>
        <v>1.6041477411206984E-2</v>
      </c>
      <c r="F5895" s="73">
        <f>C5895-('Analyse France'!$G$11+'Analyse France'!$G$12*'CAC40'!E5895)</f>
        <v>-2.3077993029965993E-3</v>
      </c>
    </row>
    <row r="5896" spans="1:6" x14ac:dyDescent="0.3">
      <c r="A5896" s="45">
        <v>44477.729169999999</v>
      </c>
      <c r="B5896" s="25">
        <v>6559.99</v>
      </c>
      <c r="C5896" s="46">
        <f t="shared" si="184"/>
        <v>-6.0907337516040716E-3</v>
      </c>
      <c r="D5896" s="25">
        <v>457.29</v>
      </c>
      <c r="E5896" s="46">
        <f t="shared" si="185"/>
        <v>-2.7912859541617818E-3</v>
      </c>
      <c r="F5896" s="73">
        <f>C5896-('Analyse France'!$G$11+'Analyse France'!$G$12*'CAC40'!E5896)</f>
        <v>-2.8304292854001911E-3</v>
      </c>
    </row>
    <row r="5897" spans="1:6" x14ac:dyDescent="0.3">
      <c r="A5897" s="45">
        <v>44480.729169999999</v>
      </c>
      <c r="B5897" s="25">
        <v>6570.54</v>
      </c>
      <c r="C5897" s="46">
        <f t="shared" si="184"/>
        <v>1.6082341588936622E-3</v>
      </c>
      <c r="D5897" s="25">
        <v>457.53</v>
      </c>
      <c r="E5897" s="46">
        <f t="shared" si="185"/>
        <v>5.2483106999923201E-4</v>
      </c>
      <c r="F5897" s="73">
        <f>C5897-('Analyse France'!$G$11+'Analyse France'!$G$12*'CAC40'!E5897)</f>
        <v>9.8453811920955637E-4</v>
      </c>
    </row>
    <row r="5898" spans="1:6" x14ac:dyDescent="0.3">
      <c r="A5898" s="45">
        <v>44481.729169999999</v>
      </c>
      <c r="B5898" s="25">
        <v>6548.11</v>
      </c>
      <c r="C5898" s="46">
        <f t="shared" si="184"/>
        <v>-3.413722464211455E-3</v>
      </c>
      <c r="D5898" s="25">
        <v>457.21</v>
      </c>
      <c r="E5898" s="46">
        <f t="shared" si="185"/>
        <v>-6.9940768911325168E-4</v>
      </c>
      <c r="F5898" s="73">
        <f>C5898-('Analyse France'!$G$11+'Analyse France'!$G$12*'CAC40'!E5898)</f>
        <v>-2.6035294327088829E-3</v>
      </c>
    </row>
    <row r="5899" spans="1:6" x14ac:dyDescent="0.3">
      <c r="A5899" s="45">
        <v>44482.729169999999</v>
      </c>
      <c r="B5899" s="25">
        <v>6597.38</v>
      </c>
      <c r="C5899" s="46">
        <f t="shared" si="184"/>
        <v>7.5243085409377741E-3</v>
      </c>
      <c r="D5899" s="25">
        <v>460.39</v>
      </c>
      <c r="E5899" s="46">
        <f t="shared" si="185"/>
        <v>6.9552284508211937E-3</v>
      </c>
      <c r="F5899" s="73">
        <f>C5899-('Analyse France'!$G$11+'Analyse France'!$G$12*'CAC40'!E5899)</f>
        <v>-6.3098740858129505E-4</v>
      </c>
    </row>
    <row r="5900" spans="1:6" x14ac:dyDescent="0.3">
      <c r="A5900" s="45">
        <v>44483.729169999999</v>
      </c>
      <c r="B5900" s="25">
        <v>6685.21</v>
      </c>
      <c r="C5900" s="46">
        <f t="shared" si="184"/>
        <v>1.3312860559798079E-2</v>
      </c>
      <c r="D5900" s="25">
        <v>465.92</v>
      </c>
      <c r="E5900" s="46">
        <f t="shared" si="185"/>
        <v>1.2011555420404552E-2</v>
      </c>
      <c r="F5900" s="73">
        <f>C5900-('Analyse France'!$G$11+'Analyse France'!$G$12*'CAC40'!E5900)</f>
        <v>-7.6465597624130258E-4</v>
      </c>
    </row>
    <row r="5901" spans="1:6" x14ac:dyDescent="0.3">
      <c r="A5901" s="45">
        <v>44484.729169999999</v>
      </c>
      <c r="B5901" s="25">
        <v>6727.52</v>
      </c>
      <c r="C5901" s="46">
        <f t="shared" si="184"/>
        <v>6.3288961752885342E-3</v>
      </c>
      <c r="D5901" s="25">
        <v>469.39</v>
      </c>
      <c r="E5901" s="46">
        <f t="shared" si="185"/>
        <v>7.447630494505475E-3</v>
      </c>
      <c r="F5901" s="73">
        <f>C5901-('Analyse France'!$G$11+'Analyse France'!$G$12*'CAC40'!E5901)</f>
        <v>-2.4031254364540785E-3</v>
      </c>
    </row>
    <row r="5902" spans="1:6" x14ac:dyDescent="0.3">
      <c r="A5902" s="45">
        <v>44487.729169999999</v>
      </c>
      <c r="B5902" s="25">
        <v>6673.1</v>
      </c>
      <c r="C5902" s="46">
        <f t="shared" si="184"/>
        <v>-8.0891621280947401E-3</v>
      </c>
      <c r="D5902" s="25">
        <v>467.04</v>
      </c>
      <c r="E5902" s="46">
        <f t="shared" si="185"/>
        <v>-5.0064977950105005E-3</v>
      </c>
      <c r="F5902" s="73">
        <f>C5902-('Analyse France'!$G$11+'Analyse France'!$G$12*'CAC40'!E5902)</f>
        <v>-2.2342918345035446E-3</v>
      </c>
    </row>
    <row r="5903" spans="1:6" x14ac:dyDescent="0.3">
      <c r="A5903" s="45">
        <v>44488.729169999999</v>
      </c>
      <c r="B5903" s="25">
        <v>6669.85</v>
      </c>
      <c r="C5903" s="46">
        <f t="shared" si="184"/>
        <v>-4.8703001603456197E-4</v>
      </c>
      <c r="D5903" s="25">
        <v>468.58</v>
      </c>
      <c r="E5903" s="46">
        <f t="shared" si="185"/>
        <v>3.2973621103116191E-3</v>
      </c>
      <c r="F5903" s="73">
        <f>C5903-('Analyse France'!$G$11+'Analyse France'!$G$12*'CAC40'!E5903)</f>
        <v>-4.3580517335233947E-3</v>
      </c>
    </row>
    <row r="5904" spans="1:6" x14ac:dyDescent="0.3">
      <c r="A5904" s="45">
        <v>44489.729169999999</v>
      </c>
      <c r="B5904" s="25">
        <v>6705.61</v>
      </c>
      <c r="C5904" s="46">
        <f t="shared" si="184"/>
        <v>5.3614399124417567E-3</v>
      </c>
      <c r="D5904" s="25">
        <v>470.07</v>
      </c>
      <c r="E5904" s="46">
        <f t="shared" si="185"/>
        <v>3.1798198813437484E-3</v>
      </c>
      <c r="F5904" s="73">
        <f>C5904-('Analyse France'!$G$11+'Analyse France'!$G$12*'CAC40'!E5904)</f>
        <v>1.6280894753836614E-3</v>
      </c>
    </row>
    <row r="5905" spans="1:6" x14ac:dyDescent="0.3">
      <c r="A5905" s="45">
        <v>44490.729169999999</v>
      </c>
      <c r="B5905" s="25">
        <v>6686.17</v>
      </c>
      <c r="C5905" s="46">
        <f t="shared" si="184"/>
        <v>-2.8990651111531207E-3</v>
      </c>
      <c r="D5905" s="25">
        <v>469.71</v>
      </c>
      <c r="E5905" s="46">
        <f t="shared" si="185"/>
        <v>-7.6584338502783122E-4</v>
      </c>
      <c r="F5905" s="73">
        <f>C5905-('Analyse France'!$G$11+'Analyse France'!$G$12*'CAC40'!E5905)</f>
        <v>-2.0110593020370893E-3</v>
      </c>
    </row>
    <row r="5906" spans="1:6" x14ac:dyDescent="0.3">
      <c r="A5906" s="45">
        <v>44491.729169999999</v>
      </c>
      <c r="B5906" s="25">
        <v>6733.69</v>
      </c>
      <c r="C5906" s="46">
        <f t="shared" si="184"/>
        <v>7.1072078633955815E-3</v>
      </c>
      <c r="D5906" s="25">
        <v>471.88</v>
      </c>
      <c r="E5906" s="46">
        <f t="shared" si="185"/>
        <v>4.6198718358136937E-3</v>
      </c>
      <c r="F5906" s="73">
        <f>C5906-('Analyse France'!$G$11+'Analyse France'!$G$12*'CAC40'!E5906)</f>
        <v>1.6871972515261537E-3</v>
      </c>
    </row>
    <row r="5907" spans="1:6" x14ac:dyDescent="0.3">
      <c r="A5907" s="45">
        <v>44494.729169999999</v>
      </c>
      <c r="B5907" s="25">
        <v>6712.87</v>
      </c>
      <c r="C5907" s="46">
        <f t="shared" si="184"/>
        <v>-3.0919154282421646E-3</v>
      </c>
      <c r="D5907" s="25">
        <v>472.21</v>
      </c>
      <c r="E5907" s="46">
        <f t="shared" si="185"/>
        <v>6.9933033822144886E-4</v>
      </c>
      <c r="F5907" s="73">
        <f>C5907-('Analyse France'!$G$11+'Analyse France'!$G$12*'CAC40'!E5907)</f>
        <v>-3.9199936538123811E-3</v>
      </c>
    </row>
    <row r="5908" spans="1:6" x14ac:dyDescent="0.3">
      <c r="A5908" s="45">
        <v>44495.729169999999</v>
      </c>
      <c r="B5908" s="25">
        <v>6766.51</v>
      </c>
      <c r="C5908" s="46">
        <f t="shared" si="184"/>
        <v>7.9906210011515544E-3</v>
      </c>
      <c r="D5908" s="25">
        <v>475.74</v>
      </c>
      <c r="E5908" s="46">
        <f t="shared" si="185"/>
        <v>7.4754876008555904E-3</v>
      </c>
      <c r="F5908" s="73">
        <f>C5908-('Analyse France'!$G$11+'Analyse France'!$G$12*'CAC40'!E5908)</f>
        <v>-7.7402823331007217E-4</v>
      </c>
    </row>
    <row r="5909" spans="1:6" x14ac:dyDescent="0.3">
      <c r="A5909" s="45">
        <v>44496.729169999999</v>
      </c>
      <c r="B5909" s="25">
        <v>6753.52</v>
      </c>
      <c r="C5909" s="46">
        <f t="shared" si="184"/>
        <v>-1.9197488808854191E-3</v>
      </c>
      <c r="D5909" s="25">
        <v>474.04</v>
      </c>
      <c r="E5909" s="46">
        <f t="shared" si="185"/>
        <v>-3.5733804178752493E-3</v>
      </c>
      <c r="F5909" s="73">
        <f>C5909-('Analyse France'!$G$11+'Analyse France'!$G$12*'CAC40'!E5909)</f>
        <v>2.2565833583382735E-3</v>
      </c>
    </row>
    <row r="5910" spans="1:6" x14ac:dyDescent="0.3">
      <c r="A5910" s="45">
        <v>44497.729169999999</v>
      </c>
      <c r="B5910" s="25">
        <v>6804.22</v>
      </c>
      <c r="C5910" s="46">
        <f t="shared" si="184"/>
        <v>7.5071962472903486E-3</v>
      </c>
      <c r="D5910" s="25">
        <v>475.16</v>
      </c>
      <c r="E5910" s="46">
        <f t="shared" si="185"/>
        <v>2.3626698168930371E-3</v>
      </c>
      <c r="F5910" s="73">
        <f>C5910-('Analyse France'!$G$11+'Analyse France'!$G$12*'CAC40'!E5910)</f>
        <v>4.7309324391385252E-3</v>
      </c>
    </row>
    <row r="5911" spans="1:6" x14ac:dyDescent="0.3">
      <c r="A5911" s="45">
        <v>44498.729169999999</v>
      </c>
      <c r="B5911" s="25">
        <v>6830.34</v>
      </c>
      <c r="C5911" s="46">
        <f t="shared" si="184"/>
        <v>3.838794160094805E-3</v>
      </c>
      <c r="D5911" s="25">
        <v>475.51</v>
      </c>
      <c r="E5911" s="46">
        <f t="shared" si="185"/>
        <v>7.3659398939307508E-4</v>
      </c>
      <c r="F5911" s="73">
        <f>C5911-('Analyse France'!$G$11+'Analyse France'!$G$12*'CAC40'!E5911)</f>
        <v>2.9670709006046989E-3</v>
      </c>
    </row>
    <row r="5912" spans="1:6" x14ac:dyDescent="0.3">
      <c r="A5912" s="45">
        <v>44501.729169999999</v>
      </c>
      <c r="B5912" s="25">
        <v>6893.29</v>
      </c>
      <c r="C5912" s="46">
        <f t="shared" si="184"/>
        <v>9.2162322812627817E-3</v>
      </c>
      <c r="D5912" s="25">
        <v>478.87</v>
      </c>
      <c r="E5912" s="46">
        <f t="shared" si="185"/>
        <v>7.0660974532608112E-3</v>
      </c>
      <c r="F5912" s="73">
        <f>C5912-('Analyse France'!$G$11+'Analyse France'!$G$12*'CAC40'!E5912)</f>
        <v>9.3108106474760338E-4</v>
      </c>
    </row>
    <row r="5913" spans="1:6" x14ac:dyDescent="0.3">
      <c r="A5913" s="45">
        <v>44502.729169999999</v>
      </c>
      <c r="B5913" s="25">
        <v>6927.03</v>
      </c>
      <c r="C5913" s="46">
        <f t="shared" si="184"/>
        <v>4.8946149081208201E-3</v>
      </c>
      <c r="D5913" s="25">
        <v>479.53</v>
      </c>
      <c r="E5913" s="46">
        <f t="shared" si="185"/>
        <v>1.3782446175369945E-3</v>
      </c>
      <c r="F5913" s="73">
        <f>C5913-('Analyse France'!$G$11+'Analyse France'!$G$12*'CAC40'!E5913)</f>
        <v>3.2713586520095065E-3</v>
      </c>
    </row>
    <row r="5914" spans="1:6" x14ac:dyDescent="0.3">
      <c r="A5914" s="45">
        <v>44503.729169999999</v>
      </c>
      <c r="B5914" s="25">
        <v>6950.65</v>
      </c>
      <c r="C5914" s="46">
        <f t="shared" si="184"/>
        <v>3.4098307644112591E-3</v>
      </c>
      <c r="D5914" s="25">
        <v>481.22</v>
      </c>
      <c r="E5914" s="46">
        <f t="shared" si="185"/>
        <v>3.5242841949409964E-3</v>
      </c>
      <c r="F5914" s="73">
        <f>C5914-('Analyse France'!$G$11+'Analyse France'!$G$12*'CAC40'!E5914)</f>
        <v>-7.2697333804049372E-4</v>
      </c>
    </row>
    <row r="5915" spans="1:6" x14ac:dyDescent="0.3">
      <c r="A5915" s="45">
        <v>44504.729169999999</v>
      </c>
      <c r="B5915" s="25">
        <v>6987.79</v>
      </c>
      <c r="C5915" s="46">
        <f t="shared" si="184"/>
        <v>5.3433851510291674E-3</v>
      </c>
      <c r="D5915" s="25">
        <v>483.21</v>
      </c>
      <c r="E5915" s="46">
        <f t="shared" si="185"/>
        <v>4.1353227214162569E-3</v>
      </c>
      <c r="F5915" s="73">
        <f>C5915-('Analyse France'!$G$11+'Analyse France'!$G$12*'CAC40'!E5915)</f>
        <v>4.9090246164714552E-4</v>
      </c>
    </row>
    <row r="5916" spans="1:6" x14ac:dyDescent="0.3">
      <c r="A5916" s="45">
        <v>44505.729169999999</v>
      </c>
      <c r="B5916" s="25">
        <v>7040.79</v>
      </c>
      <c r="C5916" s="46">
        <f t="shared" si="184"/>
        <v>7.5846583826932878E-3</v>
      </c>
      <c r="D5916" s="25">
        <v>483.44</v>
      </c>
      <c r="E5916" s="46">
        <f t="shared" si="185"/>
        <v>4.7598352683109191E-4</v>
      </c>
      <c r="F5916" s="73">
        <f>C5916-('Analyse France'!$G$11+'Analyse France'!$G$12*'CAC40'!E5916)</f>
        <v>7.0181750049852602E-3</v>
      </c>
    </row>
    <row r="5917" spans="1:6" x14ac:dyDescent="0.3">
      <c r="A5917" s="45">
        <v>44508.729169999999</v>
      </c>
      <c r="B5917" s="25">
        <v>7047.48</v>
      </c>
      <c r="C5917" s="46">
        <f t="shared" si="184"/>
        <v>9.5017746588088592E-4</v>
      </c>
      <c r="D5917" s="25">
        <v>483.61</v>
      </c>
      <c r="E5917" s="46">
        <f t="shared" si="185"/>
        <v>3.516465331789842E-4</v>
      </c>
      <c r="F5917" s="73">
        <f>C5917-('Analyse France'!$G$11+'Analyse France'!$G$12*'CAC40'!E5917)</f>
        <v>5.2932373354629256E-4</v>
      </c>
    </row>
    <row r="5918" spans="1:6" x14ac:dyDescent="0.3">
      <c r="A5918" s="45">
        <v>44509.729169999999</v>
      </c>
      <c r="B5918" s="25">
        <v>7043.27</v>
      </c>
      <c r="C5918" s="46">
        <f t="shared" si="184"/>
        <v>-5.9737665094461434E-4</v>
      </c>
      <c r="D5918" s="25">
        <v>482.71</v>
      </c>
      <c r="E5918" s="46">
        <f t="shared" si="185"/>
        <v>-1.8610037013296887E-3</v>
      </c>
      <c r="F5918" s="73">
        <f>C5918-('Analyse France'!$G$11+'Analyse France'!$G$12*'CAC40'!E5918)</f>
        <v>1.5733351638863497E-3</v>
      </c>
    </row>
    <row r="5919" spans="1:6" x14ac:dyDescent="0.3">
      <c r="A5919" s="45">
        <v>44510.729169999999</v>
      </c>
      <c r="B5919" s="25">
        <v>7045.16</v>
      </c>
      <c r="C5919" s="46">
        <f t="shared" si="184"/>
        <v>2.6834126762143029E-4</v>
      </c>
      <c r="D5919" s="25">
        <v>483.76</v>
      </c>
      <c r="E5919" s="46">
        <f t="shared" si="185"/>
        <v>2.1752190756354484E-3</v>
      </c>
      <c r="F5919" s="73">
        <f>C5919-('Analyse France'!$G$11+'Analyse France'!$G$12*'CAC40'!E5919)</f>
        <v>-2.2883709479391296E-3</v>
      </c>
    </row>
    <row r="5920" spans="1:6" x14ac:dyDescent="0.3">
      <c r="A5920" s="45">
        <v>44511.729169999999</v>
      </c>
      <c r="B5920" s="25">
        <v>7059.55</v>
      </c>
      <c r="C5920" s="46">
        <f t="shared" si="184"/>
        <v>2.0425370041277091E-3</v>
      </c>
      <c r="D5920" s="25">
        <v>485.29</v>
      </c>
      <c r="E5920" s="46">
        <f t="shared" si="185"/>
        <v>3.1627253183397208E-3</v>
      </c>
      <c r="F5920" s="73">
        <f>C5920-('Analyse France'!$G$11+'Analyse France'!$G$12*'CAC40'!E5920)</f>
        <v>-1.670791434046805E-3</v>
      </c>
    </row>
    <row r="5921" spans="1:6" x14ac:dyDescent="0.3">
      <c r="A5921" s="45">
        <v>44512.729169999999</v>
      </c>
      <c r="B5921" s="25">
        <v>7091.4</v>
      </c>
      <c r="C5921" s="46">
        <f t="shared" si="184"/>
        <v>4.5116190125431554E-3</v>
      </c>
      <c r="D5921" s="25">
        <v>486.75</v>
      </c>
      <c r="E5921" s="46">
        <f t="shared" si="185"/>
        <v>3.0085103752395259E-3</v>
      </c>
      <c r="F5921" s="73">
        <f>C5921-('Analyse France'!$G$11+'Analyse France'!$G$12*'CAC40'!E5921)</f>
        <v>9.7891475398974087E-4</v>
      </c>
    </row>
    <row r="5922" spans="1:6" x14ac:dyDescent="0.3">
      <c r="A5922" s="45">
        <v>44515.729169999999</v>
      </c>
      <c r="B5922" s="25">
        <v>7128.63</v>
      </c>
      <c r="C5922" s="46">
        <f t="shared" si="184"/>
        <v>5.250021152381823E-3</v>
      </c>
      <c r="D5922" s="25">
        <v>488.43</v>
      </c>
      <c r="E5922" s="46">
        <f t="shared" si="185"/>
        <v>3.4514637904468071E-3</v>
      </c>
      <c r="F5922" s="73">
        <f>C5922-('Analyse France'!$G$11+'Analyse France'!$G$12*'CAC40'!E5922)</f>
        <v>1.198507914466419E-3</v>
      </c>
    </row>
    <row r="5923" spans="1:6" x14ac:dyDescent="0.3">
      <c r="A5923" s="45">
        <v>44516.729169999999</v>
      </c>
      <c r="B5923" s="25">
        <v>7152.6</v>
      </c>
      <c r="C5923" s="46">
        <f t="shared" si="184"/>
        <v>3.3624974223658288E-3</v>
      </c>
      <c r="D5923" s="25">
        <v>489.27</v>
      </c>
      <c r="E5923" s="46">
        <f t="shared" si="185"/>
        <v>1.7197960813217783E-3</v>
      </c>
      <c r="F5923" s="73">
        <f>C5923-('Analyse France'!$G$11+'Analyse France'!$G$12*'CAC40'!E5923)</f>
        <v>1.3391991748345918E-3</v>
      </c>
    </row>
    <row r="5924" spans="1:6" x14ac:dyDescent="0.3">
      <c r="A5924" s="45">
        <v>44517.729169999999</v>
      </c>
      <c r="B5924" s="25">
        <v>7156.85</v>
      </c>
      <c r="C5924" s="46">
        <f t="shared" si="184"/>
        <v>5.9418952548728754E-4</v>
      </c>
      <c r="D5924" s="25">
        <v>489.95</v>
      </c>
      <c r="E5924" s="46">
        <f t="shared" si="185"/>
        <v>1.3898256586342139E-3</v>
      </c>
      <c r="F5924" s="73">
        <f>C5924-('Analyse France'!$G$11+'Analyse France'!$G$12*'CAC40'!E5924)</f>
        <v>-1.0426310195657559E-3</v>
      </c>
    </row>
    <row r="5925" spans="1:6" x14ac:dyDescent="0.3">
      <c r="A5925" s="45">
        <v>44518.729169999999</v>
      </c>
      <c r="B5925" s="25">
        <v>7141.98</v>
      </c>
      <c r="C5925" s="46">
        <f t="shared" si="184"/>
        <v>-2.0777297274640061E-3</v>
      </c>
      <c r="D5925" s="25">
        <v>487.7</v>
      </c>
      <c r="E5925" s="46">
        <f t="shared" si="185"/>
        <v>-4.5923053372792788E-3</v>
      </c>
      <c r="F5925" s="73">
        <f>C5925-('Analyse France'!$G$11+'Analyse France'!$G$12*'CAC40'!E5925)</f>
        <v>3.2920178446906425E-3</v>
      </c>
    </row>
    <row r="5926" spans="1:6" x14ac:dyDescent="0.3">
      <c r="A5926" s="45">
        <v>44519.729169999999</v>
      </c>
      <c r="B5926" s="25">
        <v>7112.29</v>
      </c>
      <c r="C5926" s="46">
        <f t="shared" si="184"/>
        <v>-4.1571104931684699E-3</v>
      </c>
      <c r="D5926" s="25">
        <v>486.08</v>
      </c>
      <c r="E5926" s="46">
        <f t="shared" si="185"/>
        <v>-3.3217141685462082E-3</v>
      </c>
      <c r="F5926" s="73">
        <f>C5926-('Analyse France'!$G$11+'Analyse France'!$G$12*'CAC40'!E5926)</f>
        <v>-2.7554223018178307E-4</v>
      </c>
    </row>
    <row r="5927" spans="1:6" x14ac:dyDescent="0.3">
      <c r="A5927" s="45">
        <v>44522.729169999999</v>
      </c>
      <c r="B5927" s="25">
        <v>7105</v>
      </c>
      <c r="C5927" s="46">
        <f t="shared" si="184"/>
        <v>-1.0249863264855108E-3</v>
      </c>
      <c r="D5927" s="25">
        <v>485.46</v>
      </c>
      <c r="E5927" s="46">
        <f t="shared" si="185"/>
        <v>-1.2755102040816757E-3</v>
      </c>
      <c r="F5927" s="73">
        <f>C5927-('Analyse France'!$G$11+'Analyse France'!$G$12*'CAC40'!E5927)</f>
        <v>4.5996650489077504E-4</v>
      </c>
    </row>
    <row r="5928" spans="1:6" x14ac:dyDescent="0.3">
      <c r="A5928" s="45">
        <v>44523.729169999999</v>
      </c>
      <c r="B5928" s="25">
        <v>7044.62</v>
      </c>
      <c r="C5928" s="46">
        <f t="shared" ref="C5928:C5989" si="186">B5928/B5927-1</f>
        <v>-8.4982406755805817E-3</v>
      </c>
      <c r="D5928" s="25">
        <v>479.25</v>
      </c>
      <c r="E5928" s="46">
        <f t="shared" si="185"/>
        <v>-1.2791991101223532E-2</v>
      </c>
      <c r="F5928" s="73">
        <f>C5928-('Analyse France'!$G$11+'Analyse France'!$G$12*'CAC40'!E5928)</f>
        <v>6.4753849935298043E-3</v>
      </c>
    </row>
    <row r="5929" spans="1:6" x14ac:dyDescent="0.3">
      <c r="A5929" s="45">
        <v>44524.729169999999</v>
      </c>
      <c r="B5929" s="25">
        <v>7042.23</v>
      </c>
      <c r="C5929" s="46">
        <f t="shared" si="186"/>
        <v>-3.3926599305578176E-4</v>
      </c>
      <c r="D5929" s="25">
        <v>479.69</v>
      </c>
      <c r="E5929" s="46">
        <f t="shared" si="185"/>
        <v>9.1810119979141014E-4</v>
      </c>
      <c r="F5929" s="73">
        <f>C5929-('Analyse France'!$G$11+'Analyse France'!$G$12*'CAC40'!E5929)</f>
        <v>-1.4235794874118636E-3</v>
      </c>
    </row>
    <row r="5930" spans="1:6" x14ac:dyDescent="0.3">
      <c r="A5930" s="45">
        <v>44525.729169999999</v>
      </c>
      <c r="B5930" s="25">
        <v>7075.87</v>
      </c>
      <c r="C5930" s="46">
        <f t="shared" si="186"/>
        <v>4.7768959548324386E-3</v>
      </c>
      <c r="D5930" s="25">
        <v>481.72</v>
      </c>
      <c r="E5930" s="46">
        <f t="shared" si="185"/>
        <v>4.231899768600611E-3</v>
      </c>
      <c r="F5930" s="73">
        <f>C5930-('Analyse France'!$G$11+'Analyse France'!$G$12*'CAC40'!E5930)</f>
        <v>-1.8870255567055277E-4</v>
      </c>
    </row>
    <row r="5931" spans="1:6" x14ac:dyDescent="0.3">
      <c r="A5931" s="45">
        <v>44526.729169999999</v>
      </c>
      <c r="B5931" s="25">
        <v>6739.73</v>
      </c>
      <c r="C5931" s="46">
        <f t="shared" si="186"/>
        <v>-4.750511244553679E-2</v>
      </c>
      <c r="D5931" s="25">
        <v>464.05</v>
      </c>
      <c r="E5931" s="46">
        <f t="shared" si="185"/>
        <v>-3.6681059536660343E-2</v>
      </c>
      <c r="F5931" s="73">
        <f>C5931-('Analyse France'!$G$11+'Analyse France'!$G$12*'CAC40'!E5931)</f>
        <v>-4.5514265998998563E-3</v>
      </c>
    </row>
    <row r="5932" spans="1:6" x14ac:dyDescent="0.3">
      <c r="A5932" s="45">
        <v>44529.729169999999</v>
      </c>
      <c r="B5932" s="25">
        <v>6776.25</v>
      </c>
      <c r="C5932" s="46">
        <f t="shared" si="186"/>
        <v>5.4186146922801104E-3</v>
      </c>
      <c r="D5932" s="25">
        <v>467.24</v>
      </c>
      <c r="E5932" s="46">
        <f t="shared" si="185"/>
        <v>6.8742592393060686E-3</v>
      </c>
      <c r="F5932" s="73">
        <f>C5932-('Analyse France'!$G$11+'Analyse France'!$G$12*'CAC40'!E5932)</f>
        <v>-2.6418461063094888E-3</v>
      </c>
    </row>
    <row r="5933" spans="1:6" x14ac:dyDescent="0.3">
      <c r="A5933" s="45">
        <v>44530.729169999999</v>
      </c>
      <c r="B5933" s="25">
        <v>6721.16</v>
      </c>
      <c r="C5933" s="46">
        <f t="shared" si="186"/>
        <v>-8.1298653384984654E-3</v>
      </c>
      <c r="D5933" s="25">
        <v>462.96</v>
      </c>
      <c r="E5933" s="46">
        <f t="shared" si="185"/>
        <v>-9.1601746425820085E-3</v>
      </c>
      <c r="F5933" s="73">
        <f>C5933-('Analyse France'!$G$11+'Analyse France'!$G$12*'CAC40'!E5933)</f>
        <v>2.5899970104755199E-3</v>
      </c>
    </row>
    <row r="5934" spans="1:6" x14ac:dyDescent="0.3">
      <c r="A5934" s="45">
        <v>44531.729169999999</v>
      </c>
      <c r="B5934" s="25">
        <v>6881.87</v>
      </c>
      <c r="C5934" s="46">
        <f t="shared" si="186"/>
        <v>2.3911051068565614E-2</v>
      </c>
      <c r="D5934" s="25">
        <v>470.86</v>
      </c>
      <c r="E5934" s="46">
        <f t="shared" si="185"/>
        <v>1.7064109210298994E-2</v>
      </c>
      <c r="F5934" s="73">
        <f>C5934-('Analyse France'!$G$11+'Analyse France'!$G$12*'CAC40'!E5934)</f>
        <v>3.915733280943072E-3</v>
      </c>
    </row>
    <row r="5935" spans="1:6" x14ac:dyDescent="0.3">
      <c r="A5935" s="45">
        <v>44532.729169999999</v>
      </c>
      <c r="B5935" s="25">
        <v>6795.75</v>
      </c>
      <c r="C5935" s="46">
        <f t="shared" si="186"/>
        <v>-1.2514040515150704E-2</v>
      </c>
      <c r="D5935" s="25">
        <v>465.44</v>
      </c>
      <c r="E5935" s="46">
        <f t="shared" ref="E5935:E5998" si="187">D5935/D5934-1</f>
        <v>-1.1510852482691236E-2</v>
      </c>
      <c r="F5935" s="73">
        <f>C5935-('Analyse France'!$G$11+'Analyse France'!$G$12*'CAC40'!E5935)</f>
        <v>9.59052149171951E-4</v>
      </c>
    </row>
    <row r="5936" spans="1:6" x14ac:dyDescent="0.3">
      <c r="A5936" s="45">
        <v>44533.729169999999</v>
      </c>
      <c r="B5936" s="25">
        <v>6765.52</v>
      </c>
      <c r="C5936" s="46">
        <f t="shared" si="186"/>
        <v>-4.4483684655850508E-3</v>
      </c>
      <c r="D5936" s="25">
        <v>462.77</v>
      </c>
      <c r="E5936" s="46">
        <f t="shared" si="187"/>
        <v>-5.7365073908559605E-3</v>
      </c>
      <c r="F5936" s="73">
        <f>C5936-('Analyse France'!$G$11+'Analyse France'!$G$12*'CAC40'!E5936)</f>
        <v>2.2615252240167855E-3</v>
      </c>
    </row>
    <row r="5937" spans="1:6" x14ac:dyDescent="0.3">
      <c r="A5937" s="45">
        <v>44536.729169999999</v>
      </c>
      <c r="B5937" s="25">
        <v>6865.78</v>
      </c>
      <c r="C5937" s="46">
        <f t="shared" si="186"/>
        <v>1.4819260012534086E-2</v>
      </c>
      <c r="D5937" s="25">
        <v>468.71</v>
      </c>
      <c r="E5937" s="46">
        <f t="shared" si="187"/>
        <v>1.2835749940575125E-2</v>
      </c>
      <c r="F5937" s="73">
        <f>C5937-('Analyse France'!$G$11+'Analyse France'!$G$12*'CAC40'!E5937)</f>
        <v>-2.2359396786238162E-4</v>
      </c>
    </row>
    <row r="5938" spans="1:6" x14ac:dyDescent="0.3">
      <c r="A5938" s="45">
        <v>44537.729169999999</v>
      </c>
      <c r="B5938" s="25">
        <v>7065.39</v>
      </c>
      <c r="C5938" s="46">
        <f t="shared" si="186"/>
        <v>2.9073171584292012E-2</v>
      </c>
      <c r="D5938" s="25">
        <v>480.18</v>
      </c>
      <c r="E5938" s="46">
        <f t="shared" si="187"/>
        <v>2.4471421561306661E-2</v>
      </c>
      <c r="F5938" s="73">
        <f>C5938-('Analyse France'!$G$11+'Analyse France'!$G$12*'CAC40'!E5938)</f>
        <v>4.0204268717974889E-4</v>
      </c>
    </row>
    <row r="5939" spans="1:6" x14ac:dyDescent="0.3">
      <c r="A5939" s="45">
        <v>44538.729169999999</v>
      </c>
      <c r="B5939" s="25">
        <v>7014.57</v>
      </c>
      <c r="C5939" s="46">
        <f t="shared" si="186"/>
        <v>-7.1928088895305553E-3</v>
      </c>
      <c r="D5939" s="25">
        <v>477.36</v>
      </c>
      <c r="E5939" s="46">
        <f t="shared" si="187"/>
        <v>-5.8727977008621313E-3</v>
      </c>
      <c r="F5939" s="73">
        <f>C5939-('Analyse France'!$G$11+'Analyse France'!$G$12*'CAC40'!E5939)</f>
        <v>-3.2328523839395516E-4</v>
      </c>
    </row>
    <row r="5940" spans="1:6" x14ac:dyDescent="0.3">
      <c r="A5940" s="45">
        <v>44539.729169999999</v>
      </c>
      <c r="B5940" s="25">
        <v>7008.23</v>
      </c>
      <c r="C5940" s="46">
        <f t="shared" si="186"/>
        <v>-9.0383302183882908E-4</v>
      </c>
      <c r="D5940" s="25">
        <v>476.99</v>
      </c>
      <c r="E5940" s="46">
        <f t="shared" si="187"/>
        <v>-7.7509636333161769E-4</v>
      </c>
      <c r="F5940" s="73">
        <f>C5940-('Analyse France'!$G$11+'Analyse France'!$G$12*'CAC40'!E5940)</f>
        <v>-4.989666233626267E-6</v>
      </c>
    </row>
    <row r="5941" spans="1:6" x14ac:dyDescent="0.3">
      <c r="A5941" s="45">
        <v>44540.729169999999</v>
      </c>
      <c r="B5941" s="25">
        <v>6991.68</v>
      </c>
      <c r="C5941" s="46">
        <f t="shared" si="186"/>
        <v>-2.3615092541197091E-3</v>
      </c>
      <c r="D5941" s="25">
        <v>475.56</v>
      </c>
      <c r="E5941" s="46">
        <f t="shared" si="187"/>
        <v>-2.9979664143902074E-3</v>
      </c>
      <c r="F5941" s="73">
        <f>C5941-('Analyse France'!$G$11+'Analyse France'!$G$12*'CAC40'!E5941)</f>
        <v>1.1408696039815632E-3</v>
      </c>
    </row>
    <row r="5942" spans="1:6" x14ac:dyDescent="0.3">
      <c r="A5942" s="45">
        <v>44543.729169999999</v>
      </c>
      <c r="B5942" s="25">
        <v>6942.91</v>
      </c>
      <c r="C5942" s="46">
        <f t="shared" si="186"/>
        <v>-6.9754336582910081E-3</v>
      </c>
      <c r="D5942" s="25">
        <v>473.53</v>
      </c>
      <c r="E5942" s="46">
        <f t="shared" si="187"/>
        <v>-4.2686516948440278E-3</v>
      </c>
      <c r="F5942" s="73">
        <f>C5942-('Analyse France'!$G$11+'Analyse France'!$G$12*'CAC40'!E5942)</f>
        <v>-1.9847652627130808E-3</v>
      </c>
    </row>
    <row r="5943" spans="1:6" x14ac:dyDescent="0.3">
      <c r="A5943" s="45">
        <v>44544.729169999999</v>
      </c>
      <c r="B5943" s="25">
        <v>6895.31</v>
      </c>
      <c r="C5943" s="46">
        <f t="shared" si="186"/>
        <v>-6.8559148829524519E-3</v>
      </c>
      <c r="D5943" s="25">
        <v>469.56</v>
      </c>
      <c r="E5943" s="46">
        <f t="shared" si="187"/>
        <v>-8.3838405169682773E-3</v>
      </c>
      <c r="F5943" s="73">
        <f>C5943-('Analyse France'!$G$11+'Analyse France'!$G$12*'CAC40'!E5943)</f>
        <v>2.9546664862935296E-3</v>
      </c>
    </row>
    <row r="5944" spans="1:6" x14ac:dyDescent="0.3">
      <c r="A5944" s="45">
        <v>44545.729169999999</v>
      </c>
      <c r="B5944" s="25">
        <v>6927.63</v>
      </c>
      <c r="C5944" s="46">
        <f t="shared" si="186"/>
        <v>4.687243938271024E-3</v>
      </c>
      <c r="D5944" s="25">
        <v>470.76</v>
      </c>
      <c r="E5944" s="46">
        <f t="shared" si="187"/>
        <v>2.5555839509328049E-3</v>
      </c>
      <c r="F5944" s="73">
        <f>C5944-('Analyse France'!$G$11+'Analyse France'!$G$12*'CAC40'!E5944)</f>
        <v>1.6850295412997453E-3</v>
      </c>
    </row>
    <row r="5945" spans="1:6" x14ac:dyDescent="0.3">
      <c r="A5945" s="45">
        <v>44546.729169999999</v>
      </c>
      <c r="B5945" s="25">
        <v>7005.07</v>
      </c>
      <c r="C5945" s="46">
        <f t="shared" si="186"/>
        <v>1.1178426099546224E-2</v>
      </c>
      <c r="D5945" s="25">
        <v>476.56</v>
      </c>
      <c r="E5945" s="46">
        <f t="shared" si="187"/>
        <v>1.2320503016399087E-2</v>
      </c>
      <c r="F5945" s="73">
        <f>C5945-('Analyse France'!$G$11+'Analyse France'!$G$12*'CAC40'!E5945)</f>
        <v>-3.260945163088412E-3</v>
      </c>
    </row>
    <row r="5946" spans="1:6" x14ac:dyDescent="0.3">
      <c r="A5946" s="45">
        <v>44547.729169999999</v>
      </c>
      <c r="B5946" s="25">
        <v>6926.63</v>
      </c>
      <c r="C5946" s="46">
        <f t="shared" si="186"/>
        <v>-1.1197604021087493E-2</v>
      </c>
      <c r="D5946" s="25">
        <v>473.9</v>
      </c>
      <c r="E5946" s="46">
        <f t="shared" si="187"/>
        <v>-5.5816686251469738E-3</v>
      </c>
      <c r="F5946" s="73">
        <f>C5946-('Analyse France'!$G$11+'Analyse France'!$G$12*'CAC40'!E5946)</f>
        <v>-4.6690651630440904E-3</v>
      </c>
    </row>
    <row r="5947" spans="1:6" x14ac:dyDescent="0.3">
      <c r="A5947" s="45">
        <v>44550.729169999999</v>
      </c>
      <c r="B5947" s="25">
        <v>6870.1</v>
      </c>
      <c r="C5947" s="46">
        <f t="shared" si="186"/>
        <v>-8.161255906551923E-3</v>
      </c>
      <c r="D5947" s="25">
        <v>467.35</v>
      </c>
      <c r="E5947" s="46">
        <f t="shared" si="187"/>
        <v>-1.3821481325174023E-2</v>
      </c>
      <c r="F5947" s="73">
        <f>C5947-('Analyse France'!$G$11+'Analyse France'!$G$12*'CAC40'!E5947)</f>
        <v>8.0181597034734986E-3</v>
      </c>
    </row>
    <row r="5948" spans="1:6" x14ac:dyDescent="0.3">
      <c r="A5948" s="45">
        <v>44551.729169999999</v>
      </c>
      <c r="B5948" s="25">
        <v>6964.99</v>
      </c>
      <c r="C5948" s="46">
        <f t="shared" si="186"/>
        <v>1.3812026025821877E-2</v>
      </c>
      <c r="D5948" s="25">
        <v>473.99</v>
      </c>
      <c r="E5948" s="46">
        <f t="shared" si="187"/>
        <v>1.4207767198031407E-2</v>
      </c>
      <c r="F5948" s="73">
        <f>C5948-('Analyse France'!$G$11+'Analyse France'!$G$12*'CAC40'!E5948)</f>
        <v>-2.8378025224867348E-3</v>
      </c>
    </row>
    <row r="5949" spans="1:6" x14ac:dyDescent="0.3">
      <c r="A5949" s="45">
        <v>44552.729169999999</v>
      </c>
      <c r="B5949" s="25">
        <v>7051.67</v>
      </c>
      <c r="C5949" s="46">
        <f t="shared" si="186"/>
        <v>1.2445100423690514E-2</v>
      </c>
      <c r="D5949" s="25">
        <v>478.36</v>
      </c>
      <c r="E5949" s="46">
        <f t="shared" si="187"/>
        <v>9.2196037891094651E-3</v>
      </c>
      <c r="F5949" s="73">
        <f>C5949-('Analyse France'!$G$11+'Analyse France'!$G$12*'CAC40'!E5949)</f>
        <v>1.6376559235161663E-3</v>
      </c>
    </row>
    <row r="5950" spans="1:6" x14ac:dyDescent="0.3">
      <c r="A5950" s="45">
        <v>44553.729169999999</v>
      </c>
      <c r="B5950" s="25">
        <v>7106.15</v>
      </c>
      <c r="C5950" s="46">
        <f t="shared" si="186"/>
        <v>7.7258294843631781E-3</v>
      </c>
      <c r="D5950" s="25">
        <v>483.01</v>
      </c>
      <c r="E5950" s="46">
        <f t="shared" si="187"/>
        <v>9.7207124341500695E-3</v>
      </c>
      <c r="F5950" s="73">
        <f>C5950-('Analyse France'!$G$11+'Analyse France'!$G$12*'CAC40'!E5950)</f>
        <v>-3.668538280780979E-3</v>
      </c>
    </row>
    <row r="5951" spans="1:6" x14ac:dyDescent="0.3">
      <c r="A5951" s="45">
        <v>44557.729169999999</v>
      </c>
      <c r="B5951" s="25">
        <v>7140.39</v>
      </c>
      <c r="C5951" s="46">
        <f>B5951/B5950-1</f>
        <v>4.8183615600572161E-3</v>
      </c>
      <c r="D5951" s="25">
        <v>485.49</v>
      </c>
      <c r="E5951" s="46">
        <f t="shared" si="187"/>
        <v>5.1344692656467572E-3</v>
      </c>
      <c r="F5951" s="73">
        <f>C5951-('Analyse France'!$G$11+'Analyse France'!$G$12*'CAC40'!E5951)</f>
        <v>-1.2043710496301117E-3</v>
      </c>
    </row>
    <row r="5952" spans="1:6" x14ac:dyDescent="0.3">
      <c r="A5952" s="45">
        <v>44558.729169999999</v>
      </c>
      <c r="B5952" s="25">
        <v>7181.11</v>
      </c>
      <c r="C5952" s="46">
        <f t="shared" si="186"/>
        <v>5.7027697366669461E-3</v>
      </c>
      <c r="D5952" s="25">
        <v>488.5</v>
      </c>
      <c r="E5952" s="46">
        <f t="shared" si="187"/>
        <v>6.1999217285628738E-3</v>
      </c>
      <c r="F5952" s="73">
        <f>C5952-('Analyse France'!$G$11+'Analyse France'!$G$12*'CAC40'!E5952)</f>
        <v>-1.5678735694207233E-3</v>
      </c>
    </row>
    <row r="5953" spans="1:6" x14ac:dyDescent="0.3">
      <c r="A5953" s="45">
        <v>44559.729169999999</v>
      </c>
      <c r="B5953" s="25">
        <v>7161.52</v>
      </c>
      <c r="C5953" s="46">
        <f t="shared" si="186"/>
        <v>-2.7279905195713994E-3</v>
      </c>
      <c r="D5953" s="25">
        <v>487.98</v>
      </c>
      <c r="E5953" s="46">
        <f t="shared" si="187"/>
        <v>-1.0644831115659281E-3</v>
      </c>
      <c r="F5953" s="73">
        <f>C5953-('Analyse France'!$G$11+'Analyse France'!$G$12*'CAC40'!E5953)</f>
        <v>-1.4902030711160023E-3</v>
      </c>
    </row>
    <row r="5954" spans="1:6" x14ac:dyDescent="0.3">
      <c r="A5954" s="45">
        <v>44560.729169999999</v>
      </c>
      <c r="B5954" s="25">
        <v>7173.23</v>
      </c>
      <c r="C5954" s="46">
        <f t="shared" si="186"/>
        <v>1.6351277382453677E-3</v>
      </c>
      <c r="D5954" s="25">
        <v>488.71</v>
      </c>
      <c r="E5954" s="46">
        <f t="shared" si="187"/>
        <v>1.4959629493012105E-3</v>
      </c>
      <c r="F5954" s="73">
        <f>C5954-('Analyse France'!$G$11+'Analyse France'!$G$12*'CAC40'!E5954)</f>
        <v>-1.2600605861412908E-4</v>
      </c>
    </row>
    <row r="5955" spans="1:6" x14ac:dyDescent="0.3">
      <c r="A5955" s="45">
        <v>44564.729169999999</v>
      </c>
      <c r="B5955" s="25">
        <v>7217.22</v>
      </c>
      <c r="C5955" s="46">
        <f>B5955/B5954-1</f>
        <v>6.1325232844897659E-3</v>
      </c>
      <c r="D5955" s="25">
        <v>489.99</v>
      </c>
      <c r="E5955" s="46">
        <f t="shared" si="187"/>
        <v>2.6191401853861151E-3</v>
      </c>
      <c r="F5955" s="73">
        <f>C5955-('Analyse France'!$G$11+'Analyse France'!$G$12*'CAC40'!E5955)</f>
        <v>3.0558686777881184E-3</v>
      </c>
    </row>
    <row r="5956" spans="1:6" x14ac:dyDescent="0.3">
      <c r="A5956" s="45">
        <v>44565.729169999999</v>
      </c>
      <c r="B5956" s="25">
        <v>7317.41</v>
      </c>
      <c r="C5956" s="46">
        <f t="shared" si="186"/>
        <v>1.3882076478200611E-2</v>
      </c>
      <c r="D5956" s="25">
        <v>494.02</v>
      </c>
      <c r="E5956" s="46">
        <f t="shared" si="187"/>
        <v>8.2246576460742737E-3</v>
      </c>
      <c r="F5956" s="73">
        <f>C5956-('Analyse France'!$G$11+'Analyse France'!$G$12*'CAC40'!E5956)</f>
        <v>4.2399621804058603E-3</v>
      </c>
    </row>
    <row r="5957" spans="1:6" x14ac:dyDescent="0.3">
      <c r="A5957" s="45">
        <v>44566.729169999999</v>
      </c>
      <c r="B5957" s="25">
        <v>7376.37</v>
      </c>
      <c r="C5957" s="46">
        <f t="shared" si="186"/>
        <v>8.0574957532788538E-3</v>
      </c>
      <c r="D5957" s="25">
        <v>494.35</v>
      </c>
      <c r="E5957" s="46">
        <f t="shared" si="187"/>
        <v>6.6798915023702499E-4</v>
      </c>
      <c r="F5957" s="73">
        <f>C5957-('Analyse France'!$G$11+'Analyse France'!$G$12*'CAC40'!E5957)</f>
        <v>7.2661258794042257E-3</v>
      </c>
    </row>
    <row r="5958" spans="1:6" x14ac:dyDescent="0.3">
      <c r="A5958" s="45">
        <v>44567.729169999999</v>
      </c>
      <c r="B5958" s="25">
        <v>7249.66</v>
      </c>
      <c r="C5958" s="46">
        <f t="shared" si="186"/>
        <v>-1.7177825949620251E-2</v>
      </c>
      <c r="D5958" s="25">
        <v>488.16</v>
      </c>
      <c r="E5958" s="46">
        <f t="shared" si="187"/>
        <v>-1.25214928694245E-2</v>
      </c>
      <c r="F5958" s="73">
        <f>C5958-('Analyse France'!$G$11+'Analyse France'!$G$12*'CAC40'!E5958)</f>
        <v>-2.5210212073633314E-3</v>
      </c>
    </row>
    <row r="5959" spans="1:6" x14ac:dyDescent="0.3">
      <c r="A5959" s="45">
        <v>44568.729169999999</v>
      </c>
      <c r="B5959" s="25">
        <v>7219.48</v>
      </c>
      <c r="C5959" s="46">
        <f t="shared" si="186"/>
        <v>-4.1629538488702211E-3</v>
      </c>
      <c r="D5959" s="25">
        <v>486.25</v>
      </c>
      <c r="E5959" s="46">
        <f t="shared" si="187"/>
        <v>-3.9126515896428238E-3</v>
      </c>
      <c r="F5959" s="73">
        <f>C5959-('Analyse France'!$G$11+'Analyse France'!$G$12*'CAC40'!E5959)</f>
        <v>4.1074959082003457E-4</v>
      </c>
    </row>
    <row r="5960" spans="1:6" x14ac:dyDescent="0.3">
      <c r="A5960" s="45">
        <v>44571.729169999999</v>
      </c>
      <c r="B5960" s="25">
        <v>7115.77</v>
      </c>
      <c r="C5960" s="46">
        <f t="shared" si="186"/>
        <v>-1.4365300547961812E-2</v>
      </c>
      <c r="D5960" s="25">
        <v>479.04</v>
      </c>
      <c r="E5960" s="46">
        <f t="shared" si="187"/>
        <v>-1.4827763496143898E-2</v>
      </c>
      <c r="F5960" s="73">
        <f>C5960-('Analyse France'!$G$11+'Analyse France'!$G$12*'CAC40'!E5960)</f>
        <v>2.9927225818334735E-3</v>
      </c>
    </row>
    <row r="5961" spans="1:6" x14ac:dyDescent="0.3">
      <c r="A5961" s="45">
        <v>44572.729169999999</v>
      </c>
      <c r="B5961" s="25">
        <v>7183.38</v>
      </c>
      <c r="C5961" s="46">
        <f t="shared" si="186"/>
        <v>9.5014313278816154E-3</v>
      </c>
      <c r="D5961" s="25">
        <v>483.08</v>
      </c>
      <c r="E5961" s="46">
        <f t="shared" si="187"/>
        <v>8.4335337341348016E-3</v>
      </c>
      <c r="F5961" s="73">
        <f>C5961-('Analyse France'!$G$11+'Analyse France'!$G$12*'CAC40'!E5961)</f>
        <v>-3.8532898987687567E-4</v>
      </c>
    </row>
    <row r="5962" spans="1:6" x14ac:dyDescent="0.3">
      <c r="A5962" s="45">
        <v>44573.729169999999</v>
      </c>
      <c r="B5962" s="25">
        <v>7237.19</v>
      </c>
      <c r="C5962" s="46">
        <f t="shared" si="186"/>
        <v>7.4909026113054722E-3</v>
      </c>
      <c r="D5962" s="25">
        <v>486.2</v>
      </c>
      <c r="E5962" s="46">
        <f t="shared" si="187"/>
        <v>6.4585575888052027E-3</v>
      </c>
      <c r="F5962" s="73">
        <f>C5962-('Analyse France'!$G$11+'Analyse France'!$G$12*'CAC40'!E5962)</f>
        <v>-8.2667824525494565E-5</v>
      </c>
    </row>
    <row r="5963" spans="1:6" x14ac:dyDescent="0.3">
      <c r="A5963" s="45">
        <v>44574.729169999999</v>
      </c>
      <c r="B5963" s="25">
        <v>7201.14</v>
      </c>
      <c r="C5963" s="46">
        <f t="shared" si="186"/>
        <v>-4.9812150848601577E-3</v>
      </c>
      <c r="D5963" s="25">
        <v>486.05</v>
      </c>
      <c r="E5963" s="46">
        <f t="shared" si="187"/>
        <v>-3.0851501439732587E-4</v>
      </c>
      <c r="F5963" s="73">
        <f>C5963-('Analyse France'!$G$11+'Analyse France'!$G$12*'CAC40'!E5963)</f>
        <v>-4.6288549148889666E-3</v>
      </c>
    </row>
    <row r="5964" spans="1:6" x14ac:dyDescent="0.3">
      <c r="A5964" s="45">
        <v>44575.729169999999</v>
      </c>
      <c r="B5964" s="25">
        <v>7143</v>
      </c>
      <c r="C5964" s="46">
        <f t="shared" si="186"/>
        <v>-8.0737216607370543E-3</v>
      </c>
      <c r="D5964" s="25">
        <v>481.16</v>
      </c>
      <c r="E5964" s="46">
        <f t="shared" si="187"/>
        <v>-1.0060693344306149E-2</v>
      </c>
      <c r="F5964" s="73">
        <f>C5964-('Analyse France'!$G$11+'Analyse France'!$G$12*'CAC40'!E5964)</f>
        <v>3.7008727943642957E-3</v>
      </c>
    </row>
    <row r="5965" spans="1:6" x14ac:dyDescent="0.3">
      <c r="A5965" s="45">
        <v>44578.729169999999</v>
      </c>
      <c r="B5965" s="25">
        <v>7201.64</v>
      </c>
      <c r="C5965" s="46">
        <f t="shared" si="186"/>
        <v>8.2094358112838606E-3</v>
      </c>
      <c r="D5965" s="25">
        <v>484.51</v>
      </c>
      <c r="E5965" s="46">
        <f t="shared" si="187"/>
        <v>6.9623410092276572E-3</v>
      </c>
      <c r="F5965" s="73">
        <f>C5965-('Analyse France'!$G$11+'Analyse France'!$G$12*'CAC40'!E5965)</f>
        <v>4.5809281074307012E-5</v>
      </c>
    </row>
    <row r="5966" spans="1:6" x14ac:dyDescent="0.3">
      <c r="A5966" s="45">
        <v>44579.729169999999</v>
      </c>
      <c r="B5966" s="25">
        <v>7133.83</v>
      </c>
      <c r="C5966" s="46">
        <f t="shared" si="186"/>
        <v>-9.4159108203132336E-3</v>
      </c>
      <c r="D5966" s="25">
        <v>479.79</v>
      </c>
      <c r="E5966" s="46">
        <f t="shared" si="187"/>
        <v>-9.7418009948194717E-3</v>
      </c>
      <c r="F5966" s="73">
        <f>C5966-('Analyse France'!$G$11+'Analyse France'!$G$12*'CAC40'!E5966)</f>
        <v>1.9851811203394822E-3</v>
      </c>
    </row>
    <row r="5967" spans="1:6" x14ac:dyDescent="0.3">
      <c r="A5967" s="45">
        <v>44580.729169999999</v>
      </c>
      <c r="B5967" s="25">
        <v>7172.98</v>
      </c>
      <c r="C5967" s="46">
        <f t="shared" si="186"/>
        <v>5.4879356530783685E-3</v>
      </c>
      <c r="D5967" s="25">
        <v>480.9</v>
      </c>
      <c r="E5967" s="46">
        <f t="shared" si="187"/>
        <v>2.3135121615704968E-3</v>
      </c>
      <c r="F5967" s="73">
        <f>C5967-('Analyse France'!$G$11+'Analyse France'!$G$12*'CAC40'!E5967)</f>
        <v>2.7692477256177034E-3</v>
      </c>
    </row>
    <row r="5968" spans="1:6" x14ac:dyDescent="0.3">
      <c r="A5968" s="45">
        <v>44581.729169999999</v>
      </c>
      <c r="B5968" s="25">
        <v>7194.16</v>
      </c>
      <c r="C5968" s="46">
        <f t="shared" si="186"/>
        <v>2.9527476725155211E-3</v>
      </c>
      <c r="D5968" s="25">
        <v>483.35</v>
      </c>
      <c r="E5968" s="46">
        <f t="shared" si="187"/>
        <v>5.0946142649199722E-3</v>
      </c>
      <c r="F5968" s="73">
        <f>C5968-('Analyse France'!$G$11+'Analyse France'!$G$12*'CAC40'!E5968)</f>
        <v>-3.0233047863034391E-3</v>
      </c>
    </row>
    <row r="5969" spans="1:6" x14ac:dyDescent="0.3">
      <c r="A5969" s="45">
        <v>44582.729169999999</v>
      </c>
      <c r="B5969" s="25">
        <v>7068.59</v>
      </c>
      <c r="C5969" s="46">
        <f t="shared" si="186"/>
        <v>-1.7454435264158685E-2</v>
      </c>
      <c r="D5969" s="25">
        <v>474.44</v>
      </c>
      <c r="E5969" s="46">
        <f t="shared" si="187"/>
        <v>-1.8433847108720425E-2</v>
      </c>
      <c r="F5969" s="73">
        <f>C5969-('Analyse France'!$G$11+'Analyse France'!$G$12*'CAC40'!E5969)</f>
        <v>4.1272116019144753E-3</v>
      </c>
    </row>
    <row r="5970" spans="1:6" x14ac:dyDescent="0.3">
      <c r="A5970" s="45">
        <v>44585.729169999999</v>
      </c>
      <c r="B5970" s="25">
        <v>6787.79</v>
      </c>
      <c r="C5970" s="46">
        <f t="shared" si="186"/>
        <v>-3.972503710075137E-2</v>
      </c>
      <c r="D5970" s="25">
        <v>456.36</v>
      </c>
      <c r="E5970" s="46">
        <f t="shared" si="187"/>
        <v>-3.8108085321642338E-2</v>
      </c>
      <c r="F5970" s="73">
        <f>C5970-('Analyse France'!$G$11+'Analyse France'!$G$12*'CAC40'!E5970)</f>
        <v>4.9000520248067697E-3</v>
      </c>
    </row>
    <row r="5971" spans="1:6" x14ac:dyDescent="0.3">
      <c r="A5971" s="45">
        <v>44586.729169999999</v>
      </c>
      <c r="B5971" s="25">
        <v>6837.96</v>
      </c>
      <c r="C5971" s="46">
        <f t="shared" si="186"/>
        <v>7.3912127511310821E-3</v>
      </c>
      <c r="D5971" s="25">
        <v>459.59</v>
      </c>
      <c r="E5971" s="46">
        <f t="shared" si="187"/>
        <v>7.077745639407329E-3</v>
      </c>
      <c r="F5971" s="73">
        <f>C5971-('Analyse France'!$G$11+'Analyse France'!$G$12*'CAC40'!E5971)</f>
        <v>-9.0758139793325684E-4</v>
      </c>
    </row>
    <row r="5972" spans="1:6" x14ac:dyDescent="0.3">
      <c r="A5972" s="45">
        <v>44587.729169999999</v>
      </c>
      <c r="B5972" s="25">
        <v>6981.96</v>
      </c>
      <c r="C5972" s="46">
        <f t="shared" si="186"/>
        <v>2.1058912307179378E-2</v>
      </c>
      <c r="D5972" s="25">
        <v>467.31</v>
      </c>
      <c r="E5972" s="46">
        <f t="shared" si="187"/>
        <v>1.679758045214208E-2</v>
      </c>
      <c r="F5972" s="73">
        <f>C5972-('Analyse France'!$G$11+'Analyse France'!$G$12*'CAC40'!E5972)</f>
        <v>1.3757662022727268E-3</v>
      </c>
    </row>
    <row r="5973" spans="1:6" x14ac:dyDescent="0.3">
      <c r="A5973" s="45">
        <v>44588.729169999999</v>
      </c>
      <c r="B5973" s="25">
        <v>7023.8</v>
      </c>
      <c r="C5973" s="46">
        <f t="shared" si="186"/>
        <v>5.9925866089178825E-3</v>
      </c>
      <c r="D5973" s="25">
        <v>470.33</v>
      </c>
      <c r="E5973" s="46">
        <f t="shared" si="187"/>
        <v>6.4625195266525548E-3</v>
      </c>
      <c r="F5973" s="73">
        <f>C5973-('Analyse France'!$G$11+'Analyse France'!$G$12*'CAC40'!E5973)</f>
        <v>-1.5856242447545819E-3</v>
      </c>
    </row>
    <row r="5974" spans="1:6" x14ac:dyDescent="0.3">
      <c r="A5974" s="45">
        <v>44589.729169999999</v>
      </c>
      <c r="B5974" s="25">
        <v>6965.88</v>
      </c>
      <c r="C5974" s="46">
        <f t="shared" si="186"/>
        <v>-8.2462484694895144E-3</v>
      </c>
      <c r="D5974" s="25">
        <v>465.55</v>
      </c>
      <c r="E5974" s="46">
        <f t="shared" si="187"/>
        <v>-1.0163076988497388E-2</v>
      </c>
      <c r="F5974" s="73">
        <f>C5974-('Analyse France'!$G$11+'Analyse France'!$G$12*'CAC40'!E5974)</f>
        <v>3.6482627807478685E-3</v>
      </c>
    </row>
    <row r="5975" spans="1:6" x14ac:dyDescent="0.3">
      <c r="A5975" s="45">
        <v>44592.729169999999</v>
      </c>
      <c r="B5975" s="25">
        <v>6999.2</v>
      </c>
      <c r="C5975" s="46">
        <f t="shared" si="186"/>
        <v>4.7833152451663974E-3</v>
      </c>
      <c r="D5975" s="25">
        <v>468.88</v>
      </c>
      <c r="E5975" s="46">
        <f t="shared" si="187"/>
        <v>7.1528299860379452E-3</v>
      </c>
      <c r="F5975" s="73">
        <f>C5975-('Analyse France'!$G$11+'Analyse France'!$G$12*'CAC40'!E5975)</f>
        <v>-3.6034214095974713E-3</v>
      </c>
    </row>
    <row r="5976" spans="1:6" x14ac:dyDescent="0.3">
      <c r="A5976" s="45">
        <v>44593.729169999999</v>
      </c>
      <c r="B5976" s="25">
        <v>7099.49</v>
      </c>
      <c r="C5976" s="46">
        <f t="shared" si="186"/>
        <v>1.4328780432049326E-2</v>
      </c>
      <c r="D5976" s="25">
        <v>474.86</v>
      </c>
      <c r="E5976" s="46">
        <f t="shared" si="187"/>
        <v>1.275379628049822E-2</v>
      </c>
      <c r="F5976" s="73">
        <f>C5976-('Analyse France'!$G$11+'Analyse France'!$G$12*'CAC40'!E5976)</f>
        <v>-6.1808536250240048E-4</v>
      </c>
    </row>
    <row r="5977" spans="1:6" x14ac:dyDescent="0.3">
      <c r="A5977" s="45">
        <v>44594.729169999999</v>
      </c>
      <c r="B5977" s="25">
        <v>7115.27</v>
      </c>
      <c r="C5977" s="46">
        <f t="shared" si="186"/>
        <v>2.2226948696315585E-3</v>
      </c>
      <c r="D5977" s="25">
        <v>477.01</v>
      </c>
      <c r="E5977" s="46">
        <f t="shared" si="187"/>
        <v>4.5276502548119435E-3</v>
      </c>
      <c r="F5977" s="73">
        <f>C5977-('Analyse France'!$G$11+'Analyse France'!$G$12*'CAC40'!E5977)</f>
        <v>-3.0893012588360932E-3</v>
      </c>
    </row>
    <row r="5978" spans="1:6" x14ac:dyDescent="0.3">
      <c r="A5978" s="45">
        <v>44595.729169999999</v>
      </c>
      <c r="B5978" s="25">
        <v>7005.63</v>
      </c>
      <c r="C5978" s="46">
        <f t="shared" si="186"/>
        <v>-1.540911307652415E-2</v>
      </c>
      <c r="D5978" s="25">
        <v>468.63</v>
      </c>
      <c r="E5978" s="46">
        <f t="shared" si="187"/>
        <v>-1.7567765874929253E-2</v>
      </c>
      <c r="F5978" s="73">
        <f>C5978-('Analyse France'!$G$11+'Analyse France'!$G$12*'CAC40'!E5978)</f>
        <v>5.1581365515516384E-3</v>
      </c>
    </row>
    <row r="5979" spans="1:6" x14ac:dyDescent="0.3">
      <c r="A5979" s="45">
        <v>44596.729169999999</v>
      </c>
      <c r="B5979" s="25">
        <v>6951.38</v>
      </c>
      <c r="C5979" s="46">
        <f t="shared" si="186"/>
        <v>-7.7437717949706553E-3</v>
      </c>
      <c r="D5979" s="25">
        <v>462.15</v>
      </c>
      <c r="E5979" s="46">
        <f t="shared" si="187"/>
        <v>-1.3827539850201687E-2</v>
      </c>
      <c r="F5979" s="73">
        <f>C5979-('Analyse France'!$G$11+'Analyse France'!$G$12*'CAC40'!E5979)</f>
        <v>8.4427398596457481E-3</v>
      </c>
    </row>
    <row r="5980" spans="1:6" x14ac:dyDescent="0.3">
      <c r="A5980" s="45">
        <v>44599.729169999999</v>
      </c>
      <c r="B5980" s="25">
        <v>7009.25</v>
      </c>
      <c r="C5980" s="46">
        <f t="shared" si="186"/>
        <v>8.324965690265751E-3</v>
      </c>
      <c r="D5980" s="25">
        <v>465.28</v>
      </c>
      <c r="E5980" s="46">
        <f t="shared" si="187"/>
        <v>6.7726928486422366E-3</v>
      </c>
      <c r="F5980" s="73">
        <f>C5980-('Analyse France'!$G$11+'Analyse France'!$G$12*'CAC40'!E5980)</f>
        <v>3.8346447900233956E-4</v>
      </c>
    </row>
    <row r="5981" spans="1:6" x14ac:dyDescent="0.3">
      <c r="A5981" s="45">
        <v>44600.729169999999</v>
      </c>
      <c r="B5981" s="25">
        <v>7028.41</v>
      </c>
      <c r="C5981" s="46">
        <f t="shared" si="186"/>
        <v>2.7335306915861057E-3</v>
      </c>
      <c r="D5981" s="25">
        <v>465.34</v>
      </c>
      <c r="E5981" s="46">
        <f t="shared" si="187"/>
        <v>1.289546079779047E-4</v>
      </c>
      <c r="F5981" s="73">
        <f>C5981-('Analyse France'!$G$11+'Analyse France'!$G$12*'CAC40'!E5981)</f>
        <v>2.5735047719723236E-3</v>
      </c>
    </row>
    <row r="5982" spans="1:6" x14ac:dyDescent="0.3">
      <c r="A5982" s="45">
        <v>44601.729169999999</v>
      </c>
      <c r="B5982" s="25">
        <v>7130.88</v>
      </c>
      <c r="C5982" s="46">
        <f t="shared" si="186"/>
        <v>1.4579399892721057E-2</v>
      </c>
      <c r="D5982" s="25">
        <v>473.33</v>
      </c>
      <c r="E5982" s="46">
        <f t="shared" si="187"/>
        <v>1.7170241114024209E-2</v>
      </c>
      <c r="F5982" s="73">
        <f>C5982-('Analyse France'!$G$11+'Analyse France'!$G$12*'CAC40'!E5982)</f>
        <v>-5.5402248372549145E-3</v>
      </c>
    </row>
    <row r="5983" spans="1:6" x14ac:dyDescent="0.3">
      <c r="A5983" s="45">
        <v>44602.729169999999</v>
      </c>
      <c r="B5983" s="25">
        <v>7101.55</v>
      </c>
      <c r="C5983" s="46">
        <f t="shared" si="186"/>
        <v>-4.1130968407826485E-3</v>
      </c>
      <c r="D5983" s="25">
        <v>472.35</v>
      </c>
      <c r="E5983" s="46">
        <f t="shared" si="187"/>
        <v>-2.0704371157542756E-3</v>
      </c>
      <c r="F5983" s="73">
        <f>C5983-('Analyse France'!$G$11+'Analyse France'!$G$12*'CAC40'!E5983)</f>
        <v>-1.6970862377459982E-3</v>
      </c>
    </row>
    <row r="5984" spans="1:6" x14ac:dyDescent="0.3">
      <c r="A5984" s="45">
        <v>44603.729169999999</v>
      </c>
      <c r="B5984" s="25">
        <v>7011.6</v>
      </c>
      <c r="C5984" s="46">
        <f t="shared" si="186"/>
        <v>-1.2666248917489797E-2</v>
      </c>
      <c r="D5984" s="25">
        <v>469.57</v>
      </c>
      <c r="E5984" s="46">
        <f t="shared" si="187"/>
        <v>-5.8854662855933881E-3</v>
      </c>
      <c r="F5984" s="73">
        <f>C5984-('Analyse France'!$G$11+'Analyse France'!$G$12*'CAC40'!E5984)</f>
        <v>-5.781887192441275E-3</v>
      </c>
    </row>
    <row r="5985" spans="1:6" x14ac:dyDescent="0.3">
      <c r="A5985" s="45">
        <v>44606.729169999999</v>
      </c>
      <c r="B5985" s="25">
        <v>6852.2</v>
      </c>
      <c r="C5985" s="46">
        <f t="shared" si="186"/>
        <v>-2.2733755490900842E-2</v>
      </c>
      <c r="D5985" s="25">
        <v>460.96</v>
      </c>
      <c r="E5985" s="46">
        <f t="shared" si="187"/>
        <v>-1.8335924356326028E-2</v>
      </c>
      <c r="F5985" s="73">
        <f>C5985-('Analyse France'!$G$11+'Analyse France'!$G$12*'CAC40'!E5985)</f>
        <v>-1.2668006025433956E-3</v>
      </c>
    </row>
    <row r="5986" spans="1:6" x14ac:dyDescent="0.3">
      <c r="A5986" s="45">
        <v>44607.729169999999</v>
      </c>
      <c r="B5986" s="25">
        <v>6979.97</v>
      </c>
      <c r="C5986" s="46">
        <f t="shared" si="186"/>
        <v>1.8646566066372827E-2</v>
      </c>
      <c r="D5986" s="25">
        <v>467.56</v>
      </c>
      <c r="E5986" s="46">
        <f t="shared" si="187"/>
        <v>1.4317945157931389E-2</v>
      </c>
      <c r="F5986" s="73">
        <f>C5986-('Analyse France'!$G$11+'Analyse France'!$G$12*'CAC40'!E5986)</f>
        <v>1.867691634317846E-3</v>
      </c>
    </row>
    <row r="5987" spans="1:6" x14ac:dyDescent="0.3">
      <c r="A5987" s="45">
        <v>44608.729169999999</v>
      </c>
      <c r="B5987" s="25">
        <v>6964.98</v>
      </c>
      <c r="C5987" s="46">
        <f t="shared" si="186"/>
        <v>-2.1475737001735995E-3</v>
      </c>
      <c r="D5987" s="25">
        <v>467.77</v>
      </c>
      <c r="E5987" s="46">
        <f t="shared" si="187"/>
        <v>4.4914021729836051E-4</v>
      </c>
      <c r="F5987" s="73">
        <f>C5987-('Analyse France'!$G$11+'Analyse France'!$G$12*'CAC40'!E5987)</f>
        <v>-2.682616864208464E-3</v>
      </c>
    </row>
    <row r="5988" spans="1:6" x14ac:dyDescent="0.3">
      <c r="A5988" s="45">
        <v>44609.729169999999</v>
      </c>
      <c r="B5988" s="25">
        <v>6946.82</v>
      </c>
      <c r="C5988" s="46">
        <f t="shared" si="186"/>
        <v>-2.6073298128637123E-3</v>
      </c>
      <c r="D5988" s="25">
        <v>464.55</v>
      </c>
      <c r="E5988" s="46">
        <f t="shared" si="187"/>
        <v>-6.8837249075399676E-3</v>
      </c>
      <c r="F5988" s="73">
        <f>C5988-('Analyse France'!$G$11+'Analyse France'!$G$12*'CAC40'!E5988)</f>
        <v>5.4462418539324205E-3</v>
      </c>
    </row>
    <row r="5989" spans="1:6" x14ac:dyDescent="0.3">
      <c r="A5989" s="45">
        <v>44610.729169999999</v>
      </c>
      <c r="B5989" s="25">
        <v>6929.63</v>
      </c>
      <c r="C5989" s="46">
        <f t="shared" si="186"/>
        <v>-2.4745135184155442E-3</v>
      </c>
      <c r="D5989" s="25">
        <v>460.81</v>
      </c>
      <c r="E5989" s="46">
        <f t="shared" si="187"/>
        <v>-8.0508018512539525E-3</v>
      </c>
      <c r="F5989" s="73">
        <f>C5989-('Analyse France'!$G$11+'Analyse France'!$G$12*'CAC40'!E5989)</f>
        <v>6.9459964701493043E-3</v>
      </c>
    </row>
    <row r="5990" spans="1:6" x14ac:dyDescent="0.3">
      <c r="A5990" s="45">
        <v>44613.729169999999</v>
      </c>
      <c r="B5990" s="25">
        <v>6788.34</v>
      </c>
      <c r="C5990" s="46">
        <f t="shared" ref="C5990:C6053" si="188">B5990/B5989-1</f>
        <v>-2.0389255992022681E-2</v>
      </c>
      <c r="D5990" s="25">
        <v>454.81</v>
      </c>
      <c r="E5990" s="46">
        <f t="shared" si="187"/>
        <v>-1.3020550769297534E-2</v>
      </c>
      <c r="F5990" s="73">
        <f>C5990-('Analyse France'!$G$11+'Analyse France'!$G$12*'CAC40'!E5990)</f>
        <v>-5.1479299191095652E-3</v>
      </c>
    </row>
    <row r="5991" spans="1:6" x14ac:dyDescent="0.3">
      <c r="A5991" s="45">
        <v>44614.729169999999</v>
      </c>
      <c r="B5991" s="25">
        <v>6787.6</v>
      </c>
      <c r="C5991" s="46">
        <f t="shared" si="188"/>
        <v>-1.0901045027200684E-4</v>
      </c>
      <c r="D5991" s="25">
        <v>455.12</v>
      </c>
      <c r="E5991" s="46">
        <f t="shared" si="187"/>
        <v>6.8160330687550008E-4</v>
      </c>
      <c r="F5991" s="73">
        <f>C5991-('Analyse France'!$G$11+'Analyse France'!$G$12*'CAC40'!E5991)</f>
        <v>-9.1632589871044358E-4</v>
      </c>
    </row>
    <row r="5992" spans="1:6" x14ac:dyDescent="0.3">
      <c r="A5992" s="45">
        <v>44615.729169999999</v>
      </c>
      <c r="B5992" s="25">
        <v>6780.67</v>
      </c>
      <c r="C5992" s="46">
        <f t="shared" si="188"/>
        <v>-1.0209794330838795E-3</v>
      </c>
      <c r="D5992" s="25">
        <v>453.86</v>
      </c>
      <c r="E5992" s="46">
        <f t="shared" si="187"/>
        <v>-2.7685006152223801E-3</v>
      </c>
      <c r="F5992" s="73">
        <f>C5992-('Analyse France'!$G$11+'Analyse France'!$G$12*'CAC40'!E5992)</f>
        <v>2.2126377155969241E-3</v>
      </c>
    </row>
    <row r="5993" spans="1:6" x14ac:dyDescent="0.3">
      <c r="A5993" s="45">
        <v>44616.729169999999</v>
      </c>
      <c r="B5993" s="25">
        <v>6521.05</v>
      </c>
      <c r="C5993" s="46">
        <f t="shared" si="188"/>
        <v>-3.82882517509332E-2</v>
      </c>
      <c r="D5993" s="25">
        <v>438.96</v>
      </c>
      <c r="E5993" s="46">
        <f t="shared" si="187"/>
        <v>-3.2829506896399852E-2</v>
      </c>
      <c r="F5993" s="73">
        <f>C5993-('Analyse France'!$G$11+'Analyse France'!$G$12*'CAC40'!E5993)</f>
        <v>1.5430487512779756E-4</v>
      </c>
    </row>
    <row r="5994" spans="1:6" x14ac:dyDescent="0.3">
      <c r="A5994" s="45">
        <v>44617.729169999999</v>
      </c>
      <c r="B5994" s="25">
        <v>6752.43</v>
      </c>
      <c r="C5994" s="46">
        <f t="shared" si="188"/>
        <v>3.5482015933016919E-2</v>
      </c>
      <c r="D5994" s="25">
        <v>453.53</v>
      </c>
      <c r="E5994" s="46">
        <f t="shared" si="187"/>
        <v>3.3192090395480323E-2</v>
      </c>
      <c r="F5994" s="73">
        <f>C5994-('Analyse France'!$G$11+'Analyse France'!$G$12*'CAC40'!E5994)</f>
        <v>-3.4031922371817805E-3</v>
      </c>
    </row>
    <row r="5995" spans="1:6" x14ac:dyDescent="0.3">
      <c r="A5995" s="45">
        <v>44620.729169999999</v>
      </c>
      <c r="B5995" s="25">
        <v>6658.83</v>
      </c>
      <c r="C5995" s="46">
        <f t="shared" si="188"/>
        <v>-1.386167646313996E-2</v>
      </c>
      <c r="D5995" s="25">
        <v>453.11</v>
      </c>
      <c r="E5995" s="46">
        <f t="shared" si="187"/>
        <v>-9.2606883778356686E-4</v>
      </c>
      <c r="F5995" s="73">
        <f>C5995-('Analyse France'!$G$11+'Analyse France'!$G$12*'CAC40'!E5995)</f>
        <v>-1.2786006667793871E-2</v>
      </c>
    </row>
    <row r="5996" spans="1:6" x14ac:dyDescent="0.3">
      <c r="A5996" s="45">
        <v>44621.729169999999</v>
      </c>
      <c r="B5996" s="25">
        <v>6396.49</v>
      </c>
      <c r="C5996" s="46">
        <f t="shared" si="188"/>
        <v>-3.939731153971493E-2</v>
      </c>
      <c r="D5996" s="25">
        <v>442.37</v>
      </c>
      <c r="E5996" s="46">
        <f t="shared" si="187"/>
        <v>-2.3702853611705765E-2</v>
      </c>
      <c r="F5996" s="73">
        <f>C5996-('Analyse France'!$G$11+'Analyse France'!$G$12*'CAC40'!E5996)</f>
        <v>-1.1644343283589251E-2</v>
      </c>
    </row>
    <row r="5997" spans="1:6" x14ac:dyDescent="0.3">
      <c r="A5997" s="45">
        <v>44622.729169999999</v>
      </c>
      <c r="B5997" s="25">
        <v>6498.02</v>
      </c>
      <c r="C5997" s="46">
        <f t="shared" si="188"/>
        <v>1.5872767721047065E-2</v>
      </c>
      <c r="D5997" s="25">
        <v>446.33</v>
      </c>
      <c r="E5997" s="46">
        <f t="shared" si="187"/>
        <v>8.9517824445599636E-3</v>
      </c>
      <c r="F5997" s="73">
        <f>C5997-('Analyse France'!$G$11+'Analyse France'!$G$12*'CAC40'!E5997)</f>
        <v>5.3790088447933752E-3</v>
      </c>
    </row>
    <row r="5998" spans="1:6" x14ac:dyDescent="0.3">
      <c r="A5998" s="45">
        <v>44623.729169999999</v>
      </c>
      <c r="B5998" s="25">
        <v>6378.37</v>
      </c>
      <c r="C5998" s="46">
        <f t="shared" si="188"/>
        <v>-1.8413301282544592E-2</v>
      </c>
      <c r="D5998" s="25">
        <v>437.36</v>
      </c>
      <c r="E5998" s="46">
        <f t="shared" si="187"/>
        <v>-2.0097237470033336E-2</v>
      </c>
      <c r="F5998" s="73">
        <f>C5998-('Analyse France'!$G$11+'Analyse France'!$G$12*'CAC40'!E5998)</f>
        <v>5.1165907623799134E-3</v>
      </c>
    </row>
    <row r="5999" spans="1:6" x14ac:dyDescent="0.3">
      <c r="A5999" s="45">
        <v>44624.729169999999</v>
      </c>
      <c r="B5999" s="25">
        <v>6061.66</v>
      </c>
      <c r="C5999" s="46">
        <f t="shared" si="188"/>
        <v>-4.9653751663826351E-2</v>
      </c>
      <c r="D5999" s="25">
        <v>421.78</v>
      </c>
      <c r="E5999" s="46">
        <f t="shared" ref="E5999:E6062" si="189">D5999/D5998-1</f>
        <v>-3.5622827876349072E-2</v>
      </c>
      <c r="F5999" s="73">
        <f>C5999-('Analyse France'!$G$11+'Analyse France'!$G$12*'CAC40'!E5999)</f>
        <v>-7.9395191529327974E-3</v>
      </c>
    </row>
    <row r="6000" spans="1:6" x14ac:dyDescent="0.3">
      <c r="A6000" s="45">
        <v>44627.729169999999</v>
      </c>
      <c r="B6000" s="25">
        <v>5982.27</v>
      </c>
      <c r="C6000" s="46">
        <f t="shared" si="188"/>
        <v>-1.3097072419106182E-2</v>
      </c>
      <c r="D6000" s="25">
        <v>417.13</v>
      </c>
      <c r="E6000" s="46">
        <f t="shared" si="189"/>
        <v>-1.102470482241924E-2</v>
      </c>
      <c r="F6000" s="73">
        <f>C6000-('Analyse France'!$G$11+'Analyse France'!$G$12*'CAC40'!E6000)</f>
        <v>-1.9337997337515178E-4</v>
      </c>
    </row>
    <row r="6001" spans="1:6" x14ac:dyDescent="0.3">
      <c r="A6001" s="45">
        <v>44628.729169999999</v>
      </c>
      <c r="B6001" s="25">
        <v>5962.96</v>
      </c>
      <c r="C6001" s="46">
        <f t="shared" si="188"/>
        <v>-3.227871694189699E-3</v>
      </c>
      <c r="D6001" s="25">
        <v>415.01</v>
      </c>
      <c r="E6001" s="46">
        <f t="shared" si="189"/>
        <v>-5.0823484285474896E-3</v>
      </c>
      <c r="F6001" s="73">
        <f>C6001-('Analyse France'!$G$11+'Analyse France'!$G$12*'CAC40'!E6001)</f>
        <v>2.7158386182799393E-3</v>
      </c>
    </row>
    <row r="6002" spans="1:6" x14ac:dyDescent="0.3">
      <c r="A6002" s="45">
        <v>44629.729169999999</v>
      </c>
      <c r="B6002" s="25">
        <v>6387.83</v>
      </c>
      <c r="C6002" s="46">
        <f t="shared" si="188"/>
        <v>7.12515260877149E-2</v>
      </c>
      <c r="D6002" s="25">
        <v>434.45</v>
      </c>
      <c r="E6002" s="46">
        <f t="shared" si="189"/>
        <v>4.6842244765186392E-2</v>
      </c>
      <c r="F6002" s="73">
        <f>C6002-('Analyse France'!$G$11+'Analyse France'!$G$12*'CAC40'!E6002)</f>
        <v>1.6378581027922876E-2</v>
      </c>
    </row>
    <row r="6003" spans="1:6" x14ac:dyDescent="0.3">
      <c r="A6003" s="45">
        <v>44630.729169999999</v>
      </c>
      <c r="B6003" s="25">
        <v>6207.2</v>
      </c>
      <c r="C6003" s="46">
        <f t="shared" si="188"/>
        <v>-2.8277208379058338E-2</v>
      </c>
      <c r="D6003" s="25">
        <v>427.12</v>
      </c>
      <c r="E6003" s="46">
        <f t="shared" si="189"/>
        <v>-1.6871907008861764E-2</v>
      </c>
      <c r="F6003" s="73">
        <f>C6003-('Analyse France'!$G$11+'Analyse France'!$G$12*'CAC40'!E6003)</f>
        <v>-8.5249831207924662E-3</v>
      </c>
    </row>
    <row r="6004" spans="1:6" x14ac:dyDescent="0.3">
      <c r="A6004" s="45">
        <v>44631.729169999999</v>
      </c>
      <c r="B6004" s="25">
        <v>6260.25</v>
      </c>
      <c r="C6004" s="46">
        <f t="shared" si="188"/>
        <v>8.5465266142543683E-3</v>
      </c>
      <c r="D6004" s="25">
        <v>431.17</v>
      </c>
      <c r="E6004" s="46">
        <f t="shared" si="189"/>
        <v>9.4821127551976137E-3</v>
      </c>
      <c r="F6004" s="73">
        <f>C6004-('Analyse France'!$G$11+'Analyse France'!$G$12*'CAC40'!E6004)</f>
        <v>-2.5683813890647333E-3</v>
      </c>
    </row>
    <row r="6005" spans="1:6" x14ac:dyDescent="0.3">
      <c r="A6005" s="45">
        <v>44634.729169999999</v>
      </c>
      <c r="B6005" s="25">
        <v>6369.94</v>
      </c>
      <c r="C6005" s="46">
        <f t="shared" si="188"/>
        <v>1.7521664470268705E-2</v>
      </c>
      <c r="D6005" s="25">
        <v>436.35</v>
      </c>
      <c r="E6005" s="46">
        <f t="shared" si="189"/>
        <v>1.2013822854094691E-2</v>
      </c>
      <c r="F6005" s="73">
        <f>C6005-('Analyse France'!$G$11+'Analyse France'!$G$12*'CAC40'!E6005)</f>
        <v>3.4414922035855E-3</v>
      </c>
    </row>
    <row r="6006" spans="1:6" x14ac:dyDescent="0.3">
      <c r="A6006" s="45">
        <v>44635.729169999999</v>
      </c>
      <c r="B6006" s="25">
        <v>6355</v>
      </c>
      <c r="C6006" s="46">
        <f t="shared" si="188"/>
        <v>-2.3453910083924834E-3</v>
      </c>
      <c r="D6006" s="25">
        <v>435.12</v>
      </c>
      <c r="E6006" s="46">
        <f t="shared" si="189"/>
        <v>-2.818838088690323E-3</v>
      </c>
      <c r="F6006" s="73">
        <f>C6006-('Analyse France'!$G$11+'Analyse France'!$G$12*'CAC40'!E6006)</f>
        <v>9.4718388242773666E-4</v>
      </c>
    </row>
    <row r="6007" spans="1:6" x14ac:dyDescent="0.3">
      <c r="A6007" s="45">
        <v>44636.729169999999</v>
      </c>
      <c r="B6007" s="25">
        <v>6588.64</v>
      </c>
      <c r="C6007" s="46">
        <f t="shared" si="188"/>
        <v>3.6764752163650716E-2</v>
      </c>
      <c r="D6007" s="25">
        <v>448.45</v>
      </c>
      <c r="E6007" s="46">
        <f t="shared" si="189"/>
        <v>3.0635227063798398E-2</v>
      </c>
      <c r="F6007" s="73">
        <f>C6007-('Analyse France'!$G$11+'Analyse France'!$G$12*'CAC40'!E6007)</f>
        <v>8.7426896889269967E-4</v>
      </c>
    </row>
    <row r="6008" spans="1:6" x14ac:dyDescent="0.3">
      <c r="A6008" s="45">
        <v>44637.729169999999</v>
      </c>
      <c r="B6008" s="25">
        <v>6612.52</v>
      </c>
      <c r="C6008" s="46">
        <f t="shared" si="188"/>
        <v>3.624420214186852E-3</v>
      </c>
      <c r="D6008" s="25">
        <v>450.49</v>
      </c>
      <c r="E6008" s="46">
        <f t="shared" si="189"/>
        <v>4.5490021184078078E-3</v>
      </c>
      <c r="F6008" s="73">
        <f>C6008-('Analyse France'!$G$11+'Analyse France'!$G$12*'CAC40'!E6008)</f>
        <v>-1.7125842744815283E-3</v>
      </c>
    </row>
    <row r="6009" spans="1:6" x14ac:dyDescent="0.3">
      <c r="A6009" s="45">
        <v>44638.729169999999</v>
      </c>
      <c r="B6009" s="25">
        <v>6620.24</v>
      </c>
      <c r="C6009" s="46">
        <f t="shared" si="188"/>
        <v>1.1674822911686977E-3</v>
      </c>
      <c r="D6009" s="25">
        <v>454.6</v>
      </c>
      <c r="E6009" s="46">
        <f t="shared" si="189"/>
        <v>9.1233989655707948E-3</v>
      </c>
      <c r="F6009" s="73">
        <f>C6009-('Analyse France'!$G$11+'Analyse France'!$G$12*'CAC40'!E6009)</f>
        <v>-9.5272823546547324E-3</v>
      </c>
    </row>
    <row r="6010" spans="1:6" x14ac:dyDescent="0.3">
      <c r="A6010" s="45">
        <v>44641.729169999999</v>
      </c>
      <c r="B6010" s="25">
        <v>6582.33</v>
      </c>
      <c r="C6010" s="46">
        <f t="shared" si="188"/>
        <v>-5.7263784998731193E-3</v>
      </c>
      <c r="D6010" s="25">
        <v>454.79</v>
      </c>
      <c r="E6010" s="46">
        <f t="shared" si="189"/>
        <v>4.1794984601839502E-4</v>
      </c>
      <c r="F6010" s="73">
        <f>C6010-('Analyse France'!$G$11+'Analyse France'!$G$12*'CAC40'!E6010)</f>
        <v>-6.2248899562066043E-3</v>
      </c>
    </row>
    <row r="6011" spans="1:6" x14ac:dyDescent="0.3">
      <c r="A6011" s="45">
        <v>44642.729169999999</v>
      </c>
      <c r="B6011" s="25">
        <v>6659.41</v>
      </c>
      <c r="C6011" s="46">
        <f t="shared" si="188"/>
        <v>1.171013911487262E-2</v>
      </c>
      <c r="D6011" s="25">
        <v>458.65</v>
      </c>
      <c r="E6011" s="46">
        <f t="shared" si="189"/>
        <v>8.4874337606366534E-3</v>
      </c>
      <c r="F6011" s="73">
        <f>C6011-('Analyse France'!$G$11+'Analyse France'!$G$12*'CAC40'!E6011)</f>
        <v>1.7602484164082385E-3</v>
      </c>
    </row>
    <row r="6012" spans="1:6" x14ac:dyDescent="0.3">
      <c r="A6012" s="45">
        <v>44643.729169999999</v>
      </c>
      <c r="B6012" s="25">
        <v>6581.43</v>
      </c>
      <c r="C6012" s="46">
        <f t="shared" si="188"/>
        <v>-1.1709746058584658E-2</v>
      </c>
      <c r="D6012" s="25">
        <v>454.03</v>
      </c>
      <c r="E6012" s="46">
        <f t="shared" si="189"/>
        <v>-1.0073040444783632E-2</v>
      </c>
      <c r="F6012" s="73">
        <f>C6012-('Analyse France'!$G$11+'Analyse France'!$G$12*'CAC40'!E6012)</f>
        <v>7.93099321474873E-5</v>
      </c>
    </row>
    <row r="6013" spans="1:6" x14ac:dyDescent="0.3">
      <c r="A6013" s="45">
        <v>44644.729169999999</v>
      </c>
      <c r="B6013" s="25">
        <v>6555.77</v>
      </c>
      <c r="C6013" s="46">
        <f t="shared" si="188"/>
        <v>-3.8988487304431052E-3</v>
      </c>
      <c r="D6013" s="25">
        <v>453.07</v>
      </c>
      <c r="E6013" s="46">
        <f t="shared" si="189"/>
        <v>-2.1143977270223768E-3</v>
      </c>
      <c r="F6013" s="73">
        <f>C6013-('Analyse France'!$G$11+'Analyse France'!$G$12*'CAC40'!E6013)</f>
        <v>-1.4313492821213135E-3</v>
      </c>
    </row>
    <row r="6014" spans="1:6" x14ac:dyDescent="0.3">
      <c r="A6014" s="45">
        <v>44645.729169999999</v>
      </c>
      <c r="B6014" s="25">
        <v>6553.68</v>
      </c>
      <c r="C6014" s="46">
        <f t="shared" si="188"/>
        <v>-3.1880313067722543E-4</v>
      </c>
      <c r="D6014" s="25">
        <v>453.55</v>
      </c>
      <c r="E6014" s="46">
        <f t="shared" si="189"/>
        <v>1.0594389387954539E-3</v>
      </c>
      <c r="F6014" s="73">
        <f>C6014-('Analyse France'!$G$11+'Analyse France'!$G$12*'CAC40'!E6014)</f>
        <v>-1.5686583854094078E-3</v>
      </c>
    </row>
    <row r="6015" spans="1:6" x14ac:dyDescent="0.3">
      <c r="A6015" s="45">
        <v>44648.729169999999</v>
      </c>
      <c r="B6015" s="25">
        <v>6589.11</v>
      </c>
      <c r="C6015" s="46">
        <f t="shared" si="188"/>
        <v>5.4061229721316106E-3</v>
      </c>
      <c r="D6015" s="25">
        <v>454.17</v>
      </c>
      <c r="E6015" s="46">
        <f t="shared" si="189"/>
        <v>1.366993716238607E-3</v>
      </c>
      <c r="F6015" s="73">
        <f>C6015-('Analyse France'!$G$11+'Analyse France'!$G$12*'CAC40'!E6015)</f>
        <v>3.7960443288778192E-3</v>
      </c>
    </row>
    <row r="6016" spans="1:6" x14ac:dyDescent="0.3">
      <c r="A6016" s="45">
        <v>44649.729169999999</v>
      </c>
      <c r="B6016" s="25">
        <v>6792.16</v>
      </c>
      <c r="C6016" s="46">
        <f t="shared" si="188"/>
        <v>3.081599791170575E-2</v>
      </c>
      <c r="D6016" s="25">
        <v>462.09</v>
      </c>
      <c r="E6016" s="46">
        <f t="shared" si="189"/>
        <v>1.7438404121804529E-2</v>
      </c>
      <c r="F6016" s="73">
        <f>C6016-('Analyse France'!$G$11+'Analyse France'!$G$12*'CAC40'!E6016)</f>
        <v>1.0382287384910621E-2</v>
      </c>
    </row>
    <row r="6017" spans="1:6" x14ac:dyDescent="0.3">
      <c r="A6017" s="45">
        <v>44650.729169999999</v>
      </c>
      <c r="B6017" s="25">
        <v>6741.59</v>
      </c>
      <c r="C6017" s="46">
        <f t="shared" si="188"/>
        <v>-7.4453487550352193E-3</v>
      </c>
      <c r="D6017" s="25">
        <v>460.19</v>
      </c>
      <c r="E6017" s="46">
        <f t="shared" si="189"/>
        <v>-4.1117531216862124E-3</v>
      </c>
      <c r="F6017" s="73">
        <f>C6017-('Analyse France'!$G$11+'Analyse France'!$G$12*'CAC40'!E6017)</f>
        <v>-2.6384477395220039E-3</v>
      </c>
    </row>
    <row r="6018" spans="1:6" x14ac:dyDescent="0.3">
      <c r="A6018" s="45">
        <v>44651.729169999999</v>
      </c>
      <c r="B6018" s="25">
        <v>6659.87</v>
      </c>
      <c r="C6018" s="46">
        <f t="shared" si="188"/>
        <v>-1.2121769493546819E-2</v>
      </c>
      <c r="D6018" s="25">
        <v>455.86</v>
      </c>
      <c r="E6018" s="46">
        <f t="shared" si="189"/>
        <v>-9.4091570872899544E-3</v>
      </c>
      <c r="F6018" s="73">
        <f>C6018-('Analyse France'!$G$11+'Analyse France'!$G$12*'CAC40'!E6018)</f>
        <v>-1.1102865732368281E-3</v>
      </c>
    </row>
    <row r="6019" spans="1:6" x14ac:dyDescent="0.3">
      <c r="A6019" s="45">
        <v>44652.729169999999</v>
      </c>
      <c r="B6019" s="25">
        <v>6684.31</v>
      </c>
      <c r="C6019" s="46">
        <f t="shared" si="188"/>
        <v>3.6697413012567459E-3</v>
      </c>
      <c r="D6019" s="25">
        <v>458.34</v>
      </c>
      <c r="E6019" s="46">
        <f t="shared" si="189"/>
        <v>5.4402667485631273E-3</v>
      </c>
      <c r="F6019" s="73">
        <f>C6019-('Analyse France'!$G$11+'Analyse France'!$G$12*'CAC40'!E6019)</f>
        <v>-2.7111564665636698E-3</v>
      </c>
    </row>
    <row r="6020" spans="1:6" x14ac:dyDescent="0.3">
      <c r="A6020" s="45">
        <v>44655.729169999999</v>
      </c>
      <c r="B6020" s="25">
        <v>6731.37</v>
      </c>
      <c r="C6020" s="46">
        <f t="shared" si="188"/>
        <v>7.0403676669692494E-3</v>
      </c>
      <c r="D6020" s="25">
        <v>462.19</v>
      </c>
      <c r="E6020" s="46">
        <f t="shared" si="189"/>
        <v>8.3998778199589896E-3</v>
      </c>
      <c r="F6020" s="73">
        <f>C6020-('Analyse France'!$G$11+'Analyse France'!$G$12*'CAC40'!E6020)</f>
        <v>-2.8069731771299695E-3</v>
      </c>
    </row>
    <row r="6021" spans="1:6" x14ac:dyDescent="0.3">
      <c r="A6021" s="45">
        <v>44656.729169999999</v>
      </c>
      <c r="B6021" s="25">
        <v>6645.51</v>
      </c>
      <c r="C6021" s="46">
        <f t="shared" si="188"/>
        <v>-1.2755204364044759E-2</v>
      </c>
      <c r="D6021" s="25">
        <v>463.07</v>
      </c>
      <c r="E6021" s="46">
        <f t="shared" si="189"/>
        <v>1.9039788831431981E-3</v>
      </c>
      <c r="F6021" s="73">
        <f>C6021-('Analyse France'!$G$11+'Analyse France'!$G$12*'CAC40'!E6021)</f>
        <v>-1.4994226631638663E-2</v>
      </c>
    </row>
    <row r="6022" spans="1:6" x14ac:dyDescent="0.3">
      <c r="A6022" s="45">
        <v>44657.729169999999</v>
      </c>
      <c r="B6022" s="25">
        <v>6498.83</v>
      </c>
      <c r="C6022" s="46">
        <f t="shared" si="188"/>
        <v>-2.2072045636828519E-2</v>
      </c>
      <c r="D6022" s="25">
        <v>455.97</v>
      </c>
      <c r="E6022" s="46">
        <f t="shared" si="189"/>
        <v>-1.533245513637238E-2</v>
      </c>
      <c r="F6022" s="73">
        <f>C6022-('Analyse France'!$G$11+'Analyse France'!$G$12*'CAC40'!E6022)</f>
        <v>-4.1229026606337191E-3</v>
      </c>
    </row>
    <row r="6023" spans="1:6" x14ac:dyDescent="0.3">
      <c r="A6023" s="47">
        <v>44658.729169999999</v>
      </c>
      <c r="B6023" s="48">
        <v>6461.68</v>
      </c>
      <c r="C6023" s="49">
        <f t="shared" si="188"/>
        <v>-5.7164135698271057E-3</v>
      </c>
      <c r="D6023" s="48">
        <v>455.02</v>
      </c>
      <c r="E6023" s="49">
        <f t="shared" si="189"/>
        <v>-2.0834704037547835E-3</v>
      </c>
      <c r="F6023" s="74">
        <f>C6023-('Analyse France'!$G$11+'Analyse France'!$G$12*'CAC40'!E6023)</f>
        <v>-3.2851377343458424E-3</v>
      </c>
    </row>
    <row r="6024" spans="1:6" x14ac:dyDescent="0.3">
      <c r="A6024" s="47">
        <v>44659.729169999999</v>
      </c>
      <c r="B6024" s="48">
        <v>6548.22</v>
      </c>
      <c r="C6024" s="49">
        <f t="shared" si="188"/>
        <v>1.3392801871958904E-2</v>
      </c>
      <c r="D6024" s="48">
        <v>460.97</v>
      </c>
      <c r="E6024" s="49">
        <f t="shared" si="189"/>
        <v>1.30763482923828E-2</v>
      </c>
      <c r="F6024" s="74">
        <f>C6024-('Analyse France'!$G$11+'Analyse France'!$G$12*'CAC40'!E6024)</f>
        <v>-1.9318528149048653E-3</v>
      </c>
    </row>
    <row r="6025" spans="1:6" x14ac:dyDescent="0.3">
      <c r="A6025" s="47">
        <v>44662.729169999999</v>
      </c>
      <c r="B6025" s="48">
        <v>6555.81</v>
      </c>
      <c r="C6025" s="49">
        <f t="shared" si="188"/>
        <v>1.1590936162804155E-3</v>
      </c>
      <c r="D6025" s="48">
        <v>458.26</v>
      </c>
      <c r="E6025" s="49">
        <f t="shared" si="189"/>
        <v>-5.8789075210968766E-3</v>
      </c>
      <c r="F6025" s="74">
        <f>C6025-('Analyse France'!$G$11+'Analyse France'!$G$12*'CAC40'!E6025)</f>
        <v>8.0357733914951865E-3</v>
      </c>
    </row>
    <row r="6026" spans="1:6" x14ac:dyDescent="0.3">
      <c r="A6026" s="47">
        <v>44663.729169999999</v>
      </c>
      <c r="B6026" s="48">
        <v>6537.41</v>
      </c>
      <c r="C6026" s="49">
        <f t="shared" si="188"/>
        <v>-2.8066707241364286E-3</v>
      </c>
      <c r="D6026" s="48">
        <v>456.65</v>
      </c>
      <c r="E6026" s="49">
        <f t="shared" si="189"/>
        <v>-3.513289399031172E-3</v>
      </c>
      <c r="F6026" s="74">
        <f>C6026-('Analyse France'!$G$11+'Analyse France'!$G$12*'CAC40'!E6026)</f>
        <v>1.299279937510469E-3</v>
      </c>
    </row>
    <row r="6027" spans="1:6" x14ac:dyDescent="0.3">
      <c r="A6027" s="47">
        <v>44664.729169999999</v>
      </c>
      <c r="B6027" s="48">
        <v>6542.14</v>
      </c>
      <c r="C6027" s="49">
        <f t="shared" si="188"/>
        <v>7.2352812505260822E-4</v>
      </c>
      <c r="D6027" s="48">
        <v>456.78</v>
      </c>
      <c r="E6027" s="49">
        <f t="shared" si="189"/>
        <v>2.8468192269781589E-4</v>
      </c>
      <c r="F6027" s="74">
        <f>C6027-('Analyse France'!$G$11+'Analyse France'!$G$12*'CAC40'!E6027)</f>
        <v>3.8110666126898773E-4</v>
      </c>
    </row>
    <row r="6028" spans="1:6" x14ac:dyDescent="0.3">
      <c r="A6028" s="47">
        <v>44665.729169999999</v>
      </c>
      <c r="B6028" s="48">
        <v>6589.35</v>
      </c>
      <c r="C6028" s="49">
        <f t="shared" si="188"/>
        <v>7.2162931395536312E-3</v>
      </c>
      <c r="D6028" s="48">
        <v>459.82</v>
      </c>
      <c r="E6028" s="49">
        <f t="shared" si="189"/>
        <v>6.6552826305881219E-3</v>
      </c>
      <c r="F6028" s="74">
        <f>C6028-('Analyse France'!$G$11+'Analyse France'!$G$12*'CAC40'!E6028)</f>
        <v>-5.8769140899973121E-4</v>
      </c>
    </row>
    <row r="6029" spans="1:6" x14ac:dyDescent="0.3">
      <c r="A6029" s="47">
        <v>44670.729169999999</v>
      </c>
      <c r="B6029" s="48">
        <v>6534.79</v>
      </c>
      <c r="C6029" s="49">
        <f t="shared" si="188"/>
        <v>-8.2800276203267575E-3</v>
      </c>
      <c r="D6029" s="48">
        <v>456.28</v>
      </c>
      <c r="E6029" s="49">
        <f t="shared" si="189"/>
        <v>-7.6986646948806747E-3</v>
      </c>
      <c r="F6029" s="74">
        <f>C6029-('Analyse France'!$G$11+'Analyse France'!$G$12*'CAC40'!E6029)</f>
        <v>7.280418893494435E-4</v>
      </c>
    </row>
    <row r="6030" spans="1:6" x14ac:dyDescent="0.3">
      <c r="A6030" s="47">
        <v>44671.729169999999</v>
      </c>
      <c r="B6030" s="48">
        <v>6624.91</v>
      </c>
      <c r="C6030" s="49">
        <f t="shared" si="188"/>
        <v>1.3790802764893639E-2</v>
      </c>
      <c r="D6030" s="48">
        <v>460.1</v>
      </c>
      <c r="E6030" s="49">
        <f t="shared" si="189"/>
        <v>8.3720522486194771E-3</v>
      </c>
      <c r="F6030" s="74">
        <f>C6030-('Analyse France'!$G$11+'Analyse France'!$G$12*'CAC40'!E6030)</f>
        <v>3.9760526081470873E-3</v>
      </c>
    </row>
    <row r="6031" spans="1:6" x14ac:dyDescent="0.3">
      <c r="A6031" s="47">
        <v>44672.729169999999</v>
      </c>
      <c r="B6031" s="48">
        <v>6715.1</v>
      </c>
      <c r="C6031" s="49">
        <f t="shared" si="188"/>
        <v>1.361376984743945E-2</v>
      </c>
      <c r="D6031" s="48">
        <v>461.57</v>
      </c>
      <c r="E6031" s="49">
        <f t="shared" si="189"/>
        <v>3.194957617909111E-3</v>
      </c>
      <c r="F6031" s="74">
        <f>C6031-('Analyse France'!$G$11+'Analyse France'!$G$12*'CAC40'!E6031)</f>
        <v>9.8626893435442998E-3</v>
      </c>
    </row>
    <row r="6032" spans="1:6" x14ac:dyDescent="0.3">
      <c r="A6032" s="47">
        <v>44673.729169999999</v>
      </c>
      <c r="B6032" s="48">
        <v>6581.42</v>
      </c>
      <c r="C6032" s="49">
        <f t="shared" si="188"/>
        <v>-1.9907372935622725E-2</v>
      </c>
      <c r="D6032" s="48">
        <v>453.31</v>
      </c>
      <c r="E6032" s="49">
        <f t="shared" si="189"/>
        <v>-1.7895443811339562E-2</v>
      </c>
      <c r="F6032" s="74">
        <f>C6032-('Analyse France'!$G$11+'Analyse France'!$G$12*'CAC40'!E6032)</f>
        <v>1.0436693214565529E-3</v>
      </c>
    </row>
    <row r="6033" spans="1:6" x14ac:dyDescent="0.3">
      <c r="A6033" s="32">
        <v>44676.729169999999</v>
      </c>
      <c r="B6033" s="33">
        <v>6449.38</v>
      </c>
      <c r="C6033" s="35">
        <f t="shared" si="188"/>
        <v>-2.0062539695080983E-2</v>
      </c>
      <c r="D6033" s="33">
        <v>445.11</v>
      </c>
      <c r="E6033" s="35">
        <f t="shared" si="189"/>
        <v>-1.8089166354150588E-2</v>
      </c>
      <c r="F6033" s="75">
        <f>C6033-('Analyse France'!$G$11+'Analyse France'!$G$12*'CAC40'!E6033)</f>
        <v>1.1153999992111127E-3</v>
      </c>
    </row>
    <row r="6034" spans="1:6" x14ac:dyDescent="0.3">
      <c r="A6034" s="50">
        <v>44677.729169999999</v>
      </c>
      <c r="B6034" s="51">
        <v>6414.57</v>
      </c>
      <c r="C6034" s="52">
        <f t="shared" si="188"/>
        <v>-5.3974180463859378E-3</v>
      </c>
      <c r="D6034" s="51">
        <v>441.1</v>
      </c>
      <c r="E6034" s="52">
        <f t="shared" si="189"/>
        <v>-9.009009009009028E-3</v>
      </c>
      <c r="F6034" s="76">
        <f>C6034-('Analyse France'!$G$11+'Analyse France'!$G$12*'CAC40'!E6034)</f>
        <v>5.1453916253174446E-3</v>
      </c>
    </row>
    <row r="6035" spans="1:6" x14ac:dyDescent="0.3">
      <c r="A6035" s="50">
        <v>44678.729169999999</v>
      </c>
      <c r="B6035" s="51">
        <v>6445.26</v>
      </c>
      <c r="C6035" s="52">
        <f t="shared" si="188"/>
        <v>4.7844204677789381E-3</v>
      </c>
      <c r="D6035" s="51">
        <v>444.31</v>
      </c>
      <c r="E6035" s="52">
        <f t="shared" si="189"/>
        <v>7.2772613919744877E-3</v>
      </c>
      <c r="F6035" s="76">
        <f>C6035-('Analyse France'!$G$11+'Analyse France'!$G$12*'CAC40'!E6035)</f>
        <v>-3.7480564127021325E-3</v>
      </c>
    </row>
    <row r="6036" spans="1:6" x14ac:dyDescent="0.3">
      <c r="A6036" s="50">
        <v>44679.729169999999</v>
      </c>
      <c r="B6036" s="51">
        <v>6508.14</v>
      </c>
      <c r="C6036" s="52">
        <f t="shared" si="188"/>
        <v>9.7560067398367867E-3</v>
      </c>
      <c r="D6036" s="51">
        <v>447.07</v>
      </c>
      <c r="E6036" s="52">
        <f t="shared" si="189"/>
        <v>6.2118790934257984E-3</v>
      </c>
      <c r="F6036" s="76">
        <f>C6036-('Analyse France'!$G$11+'Analyse France'!$G$12*'CAC40'!E6036)</f>
        <v>2.4713583757736872E-3</v>
      </c>
    </row>
    <row r="6037" spans="1:6" x14ac:dyDescent="0.3">
      <c r="A6037" s="50">
        <v>44680.729169999999</v>
      </c>
      <c r="B6037" s="51">
        <v>6533.77</v>
      </c>
      <c r="C6037" s="52">
        <f t="shared" si="188"/>
        <v>3.9381451536075751E-3</v>
      </c>
      <c r="D6037" s="51">
        <v>450.39</v>
      </c>
      <c r="E6037" s="52">
        <f t="shared" si="189"/>
        <v>7.426130136220177E-3</v>
      </c>
      <c r="F6037" s="76">
        <f>C6037-('Analyse France'!$G$11+'Analyse France'!$G$12*'CAC40'!E6037)</f>
        <v>-4.768694173599106E-3</v>
      </c>
    </row>
    <row r="6038" spans="1:6" x14ac:dyDescent="0.3">
      <c r="A6038" s="50">
        <v>44683.729169999999</v>
      </c>
      <c r="B6038" s="51">
        <v>6425.61</v>
      </c>
      <c r="C6038" s="52">
        <f t="shared" si="188"/>
        <v>-1.6553995625802731E-2</v>
      </c>
      <c r="D6038" s="51">
        <v>443.83</v>
      </c>
      <c r="E6038" s="52">
        <f t="shared" si="189"/>
        <v>-1.4565154643753186E-2</v>
      </c>
      <c r="F6038" s="76">
        <f>C6038-('Analyse France'!$G$11+'Analyse France'!$G$12*'CAC40'!E6038)</f>
        <v>4.9644700906287947E-4</v>
      </c>
    </row>
    <row r="6039" spans="1:6" x14ac:dyDescent="0.3">
      <c r="A6039" s="50">
        <v>44684.729169999999</v>
      </c>
      <c r="B6039" s="51">
        <v>6476.18</v>
      </c>
      <c r="C6039" s="52">
        <f t="shared" si="188"/>
        <v>7.8700699233225091E-3</v>
      </c>
      <c r="D6039" s="51">
        <v>446.2</v>
      </c>
      <c r="E6039" s="52">
        <f t="shared" si="189"/>
        <v>5.3398823874006851E-3</v>
      </c>
      <c r="F6039" s="76">
        <f>C6039-('Analyse France'!$G$11+'Analyse France'!$G$12*'CAC40'!E6039)</f>
        <v>1.606747291330363E-3</v>
      </c>
    </row>
    <row r="6040" spans="1:6" x14ac:dyDescent="0.3">
      <c r="A6040" s="50">
        <v>44685.729169999999</v>
      </c>
      <c r="B6040" s="51">
        <v>6395.68</v>
      </c>
      <c r="C6040" s="52">
        <f t="shared" si="188"/>
        <v>-1.2430167166446848E-2</v>
      </c>
      <c r="D6040" s="51">
        <v>441.37</v>
      </c>
      <c r="E6040" s="52">
        <f t="shared" si="189"/>
        <v>-1.0824742268041199E-2</v>
      </c>
      <c r="F6040" s="76">
        <f>C6040-('Analyse France'!$G$11+'Analyse France'!$G$12*'CAC40'!E6040)</f>
        <v>2.3931923145646163E-4</v>
      </c>
    </row>
    <row r="6041" spans="1:6" x14ac:dyDescent="0.3">
      <c r="A6041" s="50">
        <v>44686.729169999999</v>
      </c>
      <c r="B6041" s="51">
        <v>6368.4</v>
      </c>
      <c r="C6041" s="52">
        <f t="shared" si="188"/>
        <v>-4.2653791309135158E-3</v>
      </c>
      <c r="D6041" s="51">
        <v>438.26</v>
      </c>
      <c r="E6041" s="52">
        <f t="shared" si="189"/>
        <v>-7.0462423816752828E-3</v>
      </c>
      <c r="F6041" s="76">
        <f>C6041-('Analyse France'!$G$11+'Analyse France'!$G$12*'CAC40'!E6041)</f>
        <v>3.9785410510761975E-3</v>
      </c>
    </row>
    <row r="6042" spans="1:6" x14ac:dyDescent="0.3">
      <c r="A6042" s="50">
        <v>44687.729169999999</v>
      </c>
      <c r="B6042" s="51">
        <v>6258.36</v>
      </c>
      <c r="C6042" s="52">
        <f t="shared" si="188"/>
        <v>-1.7279065385340076E-2</v>
      </c>
      <c r="D6042" s="51">
        <v>429.91</v>
      </c>
      <c r="E6042" s="52">
        <f t="shared" si="189"/>
        <v>-1.9052617167891084E-2</v>
      </c>
      <c r="F6042" s="76">
        <f>C6042-('Analyse France'!$G$11+'Analyse France'!$G$12*'CAC40'!E6042)</f>
        <v>5.0273156216988218E-3</v>
      </c>
    </row>
    <row r="6043" spans="1:6" x14ac:dyDescent="0.3">
      <c r="A6043" s="50">
        <v>44690.729169999999</v>
      </c>
      <c r="B6043" s="51">
        <v>6086.02</v>
      </c>
      <c r="C6043" s="52">
        <f t="shared" si="188"/>
        <v>-2.7537565752049908E-2</v>
      </c>
      <c r="D6043" s="51">
        <v>417.46</v>
      </c>
      <c r="E6043" s="52">
        <f t="shared" si="189"/>
        <v>-2.8959549673187479E-2</v>
      </c>
      <c r="F6043" s="76">
        <f>C6043-('Analyse France'!$G$11+'Analyse France'!$G$12*'CAC40'!E6043)</f>
        <v>6.3723052953033876E-3</v>
      </c>
    </row>
    <row r="6044" spans="1:6" x14ac:dyDescent="0.3">
      <c r="A6044" s="1">
        <v>44691.729169999999</v>
      </c>
      <c r="B6044" s="2">
        <v>6116.91</v>
      </c>
      <c r="C6044" s="34">
        <f t="shared" si="188"/>
        <v>5.0755666264652444E-3</v>
      </c>
      <c r="D6044" s="2">
        <v>420.29</v>
      </c>
      <c r="E6044" s="34">
        <f t="shared" si="189"/>
        <v>6.7790926076751745E-3</v>
      </c>
      <c r="F6044" s="77"/>
    </row>
    <row r="6045" spans="1:6" x14ac:dyDescent="0.3">
      <c r="A6045" s="1">
        <v>44692.729169999999</v>
      </c>
      <c r="B6045" s="2">
        <v>6269.73</v>
      </c>
      <c r="C6045" s="34">
        <f t="shared" si="188"/>
        <v>2.4983202303123564E-2</v>
      </c>
      <c r="D6045" s="2">
        <v>427.59</v>
      </c>
      <c r="E6045" s="34">
        <f t="shared" si="189"/>
        <v>1.7368959527944927E-2</v>
      </c>
      <c r="F6045" s="77"/>
    </row>
    <row r="6046" spans="1:6" x14ac:dyDescent="0.3">
      <c r="A6046" s="1">
        <v>44693.729169999999</v>
      </c>
      <c r="B6046" s="2">
        <v>6206.26</v>
      </c>
      <c r="C6046" s="34">
        <f t="shared" si="188"/>
        <v>-1.0123242946665889E-2</v>
      </c>
      <c r="D6046" s="2">
        <v>424.4</v>
      </c>
      <c r="E6046" s="34">
        <f t="shared" si="189"/>
        <v>-7.4604176898430685E-3</v>
      </c>
      <c r="F6046" s="77"/>
    </row>
    <row r="6047" spans="1:6" x14ac:dyDescent="0.3">
      <c r="A6047" s="1">
        <v>44694.729169999999</v>
      </c>
      <c r="B6047" s="2">
        <v>6362.68</v>
      </c>
      <c r="C6047" s="34">
        <f t="shared" si="188"/>
        <v>2.5203584767637954E-2</v>
      </c>
      <c r="D6047" s="2">
        <v>433.48</v>
      </c>
      <c r="E6047" s="34">
        <f t="shared" si="189"/>
        <v>2.1394910461828509E-2</v>
      </c>
      <c r="F6047" s="77"/>
    </row>
    <row r="6048" spans="1:6" x14ac:dyDescent="0.3">
      <c r="A6048" s="1">
        <v>44697.729169999999</v>
      </c>
      <c r="B6048" s="2">
        <v>6347.77</v>
      </c>
      <c r="C6048" s="34">
        <f t="shared" si="188"/>
        <v>-2.3433521723550399E-3</v>
      </c>
      <c r="D6048" s="2">
        <v>433.67</v>
      </c>
      <c r="E6048" s="34">
        <f t="shared" si="189"/>
        <v>4.3831318630616067E-4</v>
      </c>
      <c r="F6048" s="77"/>
    </row>
    <row r="6049" spans="1:6" x14ac:dyDescent="0.3">
      <c r="A6049" s="1">
        <v>44698.729169999999</v>
      </c>
      <c r="B6049" s="2">
        <v>6430.19</v>
      </c>
      <c r="C6049" s="34">
        <f t="shared" si="188"/>
        <v>1.2984087325154992E-2</v>
      </c>
      <c r="D6049" s="2">
        <v>438.97</v>
      </c>
      <c r="E6049" s="34">
        <f t="shared" si="189"/>
        <v>1.2221274240782121E-2</v>
      </c>
      <c r="F6049" s="77"/>
    </row>
    <row r="6050" spans="1:6" x14ac:dyDescent="0.3">
      <c r="A6050" s="1">
        <v>44699.729169999999</v>
      </c>
      <c r="B6050" s="2">
        <v>6352.94</v>
      </c>
      <c r="C6050" s="34">
        <f t="shared" si="188"/>
        <v>-1.2013641898606431E-2</v>
      </c>
      <c r="D6050" s="2">
        <v>433.95</v>
      </c>
      <c r="E6050" s="34">
        <f t="shared" si="189"/>
        <v>-1.1435861220584598E-2</v>
      </c>
      <c r="F6050" s="77"/>
    </row>
    <row r="6051" spans="1:6" x14ac:dyDescent="0.3">
      <c r="A6051" s="1">
        <v>44700.729169999999</v>
      </c>
      <c r="B6051" s="2">
        <v>6272.71</v>
      </c>
      <c r="C6051" s="34">
        <f t="shared" si="188"/>
        <v>-1.262879863496269E-2</v>
      </c>
      <c r="D6051" s="2">
        <v>427.99</v>
      </c>
      <c r="E6051" s="34">
        <f t="shared" si="189"/>
        <v>-1.3734301186772657E-2</v>
      </c>
      <c r="F6051" s="77"/>
    </row>
    <row r="6052" spans="1:6" x14ac:dyDescent="0.3">
      <c r="A6052" s="1">
        <v>44701.729169999999</v>
      </c>
      <c r="B6052" s="2">
        <v>6285.24</v>
      </c>
      <c r="C6052" s="34">
        <f t="shared" si="188"/>
        <v>1.9975417323612188E-3</v>
      </c>
      <c r="D6052" s="2">
        <v>431.1</v>
      </c>
      <c r="E6052" s="34">
        <f t="shared" si="189"/>
        <v>7.2665249188066383E-3</v>
      </c>
      <c r="F6052" s="77"/>
    </row>
    <row r="6053" spans="1:6" x14ac:dyDescent="0.3">
      <c r="A6053" s="1">
        <v>44704.729169999999</v>
      </c>
      <c r="B6053" s="2">
        <v>6358.74</v>
      </c>
      <c r="C6053" s="34">
        <f t="shared" si="188"/>
        <v>1.1694064188479736E-2</v>
      </c>
      <c r="D6053" s="2">
        <v>436.54</v>
      </c>
      <c r="E6053" s="34">
        <f t="shared" si="189"/>
        <v>1.2618881929946646E-2</v>
      </c>
      <c r="F6053" s="77"/>
    </row>
    <row r="6054" spans="1:6" x14ac:dyDescent="0.3">
      <c r="A6054" s="1">
        <v>44705.729169999999</v>
      </c>
      <c r="B6054" s="2">
        <v>6253.14</v>
      </c>
      <c r="C6054" s="34">
        <f t="shared" ref="C6054:C6117" si="190">B6054/B6053-1</f>
        <v>-1.660706366355591E-2</v>
      </c>
      <c r="D6054" s="2">
        <v>431.58</v>
      </c>
      <c r="E6054" s="34">
        <f t="shared" si="189"/>
        <v>-1.1362074494891683E-2</v>
      </c>
      <c r="F6054" s="77"/>
    </row>
    <row r="6055" spans="1:6" x14ac:dyDescent="0.3">
      <c r="A6055" s="1">
        <v>44706.729169999999</v>
      </c>
      <c r="B6055" s="2">
        <v>6298.64</v>
      </c>
      <c r="C6055" s="34">
        <f t="shared" si="190"/>
        <v>7.2763443645911252E-3</v>
      </c>
      <c r="D6055" s="2">
        <v>434.31</v>
      </c>
      <c r="E6055" s="34">
        <f t="shared" si="189"/>
        <v>6.3255943278186511E-3</v>
      </c>
      <c r="F6055" s="77"/>
    </row>
    <row r="6056" spans="1:6" x14ac:dyDescent="0.3">
      <c r="A6056" s="1">
        <v>44707.729169999999</v>
      </c>
      <c r="B6056" s="2">
        <v>6410.58</v>
      </c>
      <c r="C6056" s="34">
        <f t="shared" si="190"/>
        <v>1.7772090483024749E-2</v>
      </c>
      <c r="D6056" s="2">
        <v>437.71</v>
      </c>
      <c r="E6056" s="34">
        <f t="shared" si="189"/>
        <v>7.8285095899242041E-3</v>
      </c>
      <c r="F6056" s="77"/>
    </row>
    <row r="6057" spans="1:6" x14ac:dyDescent="0.3">
      <c r="A6057" s="1">
        <v>44708.729169999999</v>
      </c>
      <c r="B6057" s="2">
        <v>6515.75</v>
      </c>
      <c r="C6057" s="34">
        <f t="shared" si="190"/>
        <v>1.6405691840675862E-2</v>
      </c>
      <c r="D6057" s="2">
        <v>443.93</v>
      </c>
      <c r="E6057" s="34">
        <f t="shared" si="189"/>
        <v>1.4210321902629719E-2</v>
      </c>
      <c r="F6057" s="77"/>
    </row>
    <row r="6058" spans="1:6" x14ac:dyDescent="0.3">
      <c r="A6058" s="1">
        <v>44711.729169999999</v>
      </c>
      <c r="B6058" s="2">
        <v>6562.39</v>
      </c>
      <c r="C6058" s="34">
        <f t="shared" si="190"/>
        <v>7.1580401335227251E-3</v>
      </c>
      <c r="D6058" s="2">
        <v>446.57</v>
      </c>
      <c r="E6058" s="34">
        <f t="shared" si="189"/>
        <v>5.9468835176716972E-3</v>
      </c>
      <c r="F6058" s="77"/>
    </row>
    <row r="6059" spans="1:6" x14ac:dyDescent="0.3">
      <c r="A6059" s="1">
        <v>44712.729169999999</v>
      </c>
      <c r="B6059" s="2">
        <v>6468.8</v>
      </c>
      <c r="C6059" s="34">
        <f t="shared" si="190"/>
        <v>-1.4261572384451471E-2</v>
      </c>
      <c r="D6059" s="2">
        <v>443.35</v>
      </c>
      <c r="E6059" s="34">
        <f t="shared" si="189"/>
        <v>-7.2105157086234106E-3</v>
      </c>
      <c r="F6059" s="77"/>
    </row>
    <row r="6060" spans="1:6" x14ac:dyDescent="0.3">
      <c r="A6060" s="1">
        <v>44713.729169999999</v>
      </c>
      <c r="B6060" s="2">
        <v>6418.89</v>
      </c>
      <c r="C6060" s="34">
        <f t="shared" si="190"/>
        <v>-7.7154959188721062E-3</v>
      </c>
      <c r="D6060" s="2">
        <v>438.72</v>
      </c>
      <c r="E6060" s="34">
        <f t="shared" si="189"/>
        <v>-1.0443216420435331E-2</v>
      </c>
      <c r="F6060" s="77"/>
    </row>
    <row r="6061" spans="1:6" x14ac:dyDescent="0.3">
      <c r="A6061" s="1">
        <v>44714.729169999999</v>
      </c>
      <c r="B6061" s="2">
        <v>6500.44</v>
      </c>
      <c r="C6061" s="34">
        <f t="shared" si="190"/>
        <v>1.2704688816913778E-2</v>
      </c>
      <c r="D6061" s="2">
        <v>441.23</v>
      </c>
      <c r="E6061" s="34">
        <f t="shared" si="189"/>
        <v>5.7211889132020577E-3</v>
      </c>
      <c r="F6061" s="77"/>
    </row>
    <row r="6062" spans="1:6" x14ac:dyDescent="0.3">
      <c r="A6062" s="1">
        <v>44715.729169999999</v>
      </c>
      <c r="B6062" s="2">
        <v>6485.3</v>
      </c>
      <c r="C6062" s="34">
        <f t="shared" si="190"/>
        <v>-2.3290731088971839E-3</v>
      </c>
      <c r="D6062" s="2">
        <v>440.09</v>
      </c>
      <c r="E6062" s="34">
        <f t="shared" si="189"/>
        <v>-2.5836865127032427E-3</v>
      </c>
      <c r="F6062" s="77"/>
    </row>
    <row r="6063" spans="1:6" x14ac:dyDescent="0.3">
      <c r="A6063" s="1">
        <v>44718.729169999999</v>
      </c>
      <c r="B6063" s="2">
        <v>6548.78</v>
      </c>
      <c r="C6063" s="34">
        <f t="shared" si="190"/>
        <v>9.7882904414599015E-3</v>
      </c>
      <c r="D6063" s="2">
        <v>444.12</v>
      </c>
      <c r="E6063" s="34">
        <f t="shared" ref="E6063:E6126" si="191">D6063/D6062-1</f>
        <v>9.1572178418051209E-3</v>
      </c>
      <c r="F6063" s="77"/>
    </row>
    <row r="6064" spans="1:6" x14ac:dyDescent="0.3">
      <c r="A6064" s="1">
        <v>44719.729169999999</v>
      </c>
      <c r="B6064" s="2">
        <v>6500.35</v>
      </c>
      <c r="C6064" s="34">
        <f t="shared" si="190"/>
        <v>-7.3952705694799725E-3</v>
      </c>
      <c r="D6064" s="2">
        <v>442.88</v>
      </c>
      <c r="E6064" s="34">
        <f t="shared" si="191"/>
        <v>-2.7920381878772105E-3</v>
      </c>
      <c r="F6064" s="77"/>
    </row>
    <row r="6065" spans="1:6" x14ac:dyDescent="0.3">
      <c r="A6065" s="1">
        <v>44720.729169999999</v>
      </c>
      <c r="B6065" s="2">
        <v>6448.63</v>
      </c>
      <c r="C6065" s="34">
        <f t="shared" si="190"/>
        <v>-7.9564946502881373E-3</v>
      </c>
      <c r="D6065" s="2">
        <v>440.37</v>
      </c>
      <c r="E6065" s="34">
        <f t="shared" si="191"/>
        <v>-5.6674494219652871E-3</v>
      </c>
      <c r="F6065" s="77"/>
    </row>
    <row r="6066" spans="1:6" x14ac:dyDescent="0.3">
      <c r="A6066" s="1">
        <v>44721.729169999999</v>
      </c>
      <c r="B6066" s="2">
        <v>6358.46</v>
      </c>
      <c r="C6066" s="34">
        <f t="shared" si="190"/>
        <v>-1.3982814954494271E-2</v>
      </c>
      <c r="D6066" s="2">
        <v>434.38</v>
      </c>
      <c r="E6066" s="34">
        <f t="shared" si="191"/>
        <v>-1.360219815155439E-2</v>
      </c>
      <c r="F6066" s="77"/>
    </row>
    <row r="6067" spans="1:6" x14ac:dyDescent="0.3">
      <c r="A6067" s="1">
        <v>44722.729169999999</v>
      </c>
      <c r="B6067" s="2">
        <v>6187.23</v>
      </c>
      <c r="C6067" s="34">
        <f t="shared" si="190"/>
        <v>-2.692947663427947E-2</v>
      </c>
      <c r="D6067" s="2">
        <v>422.71</v>
      </c>
      <c r="E6067" s="34">
        <f t="shared" si="191"/>
        <v>-2.6865877802845439E-2</v>
      </c>
      <c r="F6067" s="77"/>
    </row>
    <row r="6068" spans="1:6" x14ac:dyDescent="0.3">
      <c r="A6068" s="1">
        <v>44725.729169999999</v>
      </c>
      <c r="B6068" s="2">
        <v>6022.32</v>
      </c>
      <c r="C6068" s="34">
        <f t="shared" si="190"/>
        <v>-2.6653284264525512E-2</v>
      </c>
      <c r="D6068" s="2">
        <v>412.52</v>
      </c>
      <c r="E6068" s="34">
        <f t="shared" si="191"/>
        <v>-2.4106361335194282E-2</v>
      </c>
      <c r="F6068" s="77"/>
    </row>
    <row r="6069" spans="1:6" x14ac:dyDescent="0.3">
      <c r="A6069" s="1">
        <v>44726.729169999999</v>
      </c>
      <c r="B6069" s="2">
        <v>5949.84</v>
      </c>
      <c r="C6069" s="34">
        <f t="shared" si="190"/>
        <v>-1.2035228948312215E-2</v>
      </c>
      <c r="D6069" s="2">
        <v>407.32</v>
      </c>
      <c r="E6069" s="34">
        <f t="shared" si="191"/>
        <v>-1.2605449432754767E-2</v>
      </c>
      <c r="F6069" s="77"/>
    </row>
    <row r="6070" spans="1:6" x14ac:dyDescent="0.3">
      <c r="A6070" s="1">
        <v>44727.729169999999</v>
      </c>
      <c r="B6070" s="2">
        <v>6030.13</v>
      </c>
      <c r="C6070" s="34">
        <f t="shared" si="190"/>
        <v>1.3494480523845942E-2</v>
      </c>
      <c r="D6070" s="2">
        <v>413.1</v>
      </c>
      <c r="E6070" s="34">
        <f t="shared" si="191"/>
        <v>1.4190317195325708E-2</v>
      </c>
      <c r="F6070" s="77"/>
    </row>
    <row r="6071" spans="1:6" x14ac:dyDescent="0.3">
      <c r="A6071" s="1">
        <v>44728.729169999999</v>
      </c>
      <c r="B6071" s="2">
        <v>5886.24</v>
      </c>
      <c r="C6071" s="34">
        <f t="shared" si="190"/>
        <v>-2.3861840457834349E-2</v>
      </c>
      <c r="D6071" s="2">
        <v>402.88</v>
      </c>
      <c r="E6071" s="34">
        <f t="shared" si="191"/>
        <v>-2.4739772452190834E-2</v>
      </c>
      <c r="F6071" s="77"/>
    </row>
    <row r="6072" spans="1:6" x14ac:dyDescent="0.3">
      <c r="A6072" s="1">
        <v>44729.729169999999</v>
      </c>
      <c r="B6072" s="2">
        <v>5882.65</v>
      </c>
      <c r="C6072" s="34">
        <f t="shared" si="190"/>
        <v>-6.0989698007563042E-4</v>
      </c>
      <c r="D6072" s="2">
        <v>403.25</v>
      </c>
      <c r="E6072" s="34">
        <f t="shared" si="191"/>
        <v>9.1838760921358897E-4</v>
      </c>
      <c r="F6072" s="77"/>
    </row>
    <row r="6073" spans="1:6" x14ac:dyDescent="0.3">
      <c r="A6073" s="1">
        <v>44732.729169999999</v>
      </c>
      <c r="B6073" s="2">
        <v>5920.09</v>
      </c>
      <c r="C6073" s="34">
        <f t="shared" si="190"/>
        <v>6.3644785938310466E-3</v>
      </c>
      <c r="D6073" s="2">
        <v>407.14</v>
      </c>
      <c r="E6073" s="34">
        <f t="shared" si="191"/>
        <v>9.6466212027277454E-3</v>
      </c>
      <c r="F6073" s="77"/>
    </row>
    <row r="6074" spans="1:6" x14ac:dyDescent="0.3">
      <c r="A6074" s="1">
        <v>44733.729169999999</v>
      </c>
      <c r="B6074" s="2">
        <v>5964.66</v>
      </c>
      <c r="C6074" s="34">
        <f t="shared" si="190"/>
        <v>7.5286017611218004E-3</v>
      </c>
      <c r="D6074" s="2">
        <v>408.58</v>
      </c>
      <c r="E6074" s="34">
        <f t="shared" si="191"/>
        <v>3.5368669253819096E-3</v>
      </c>
      <c r="F6074" s="77"/>
    </row>
    <row r="6075" spans="1:6" x14ac:dyDescent="0.3">
      <c r="A6075" s="1">
        <v>44734.729169999999</v>
      </c>
      <c r="B6075" s="2">
        <v>5916.63</v>
      </c>
      <c r="C6075" s="34">
        <f t="shared" si="190"/>
        <v>-8.0524288056653681E-3</v>
      </c>
      <c r="D6075" s="2">
        <v>405.74</v>
      </c>
      <c r="E6075" s="34">
        <f t="shared" si="191"/>
        <v>-6.9509031279063604E-3</v>
      </c>
      <c r="F6075" s="77"/>
    </row>
    <row r="6076" spans="1:6" x14ac:dyDescent="0.3">
      <c r="A6076" s="1">
        <v>44735.729169999999</v>
      </c>
      <c r="B6076" s="2">
        <v>5883.33</v>
      </c>
      <c r="C6076" s="34">
        <f t="shared" si="190"/>
        <v>-5.6282038930945966E-3</v>
      </c>
      <c r="D6076" s="2">
        <v>402.4</v>
      </c>
      <c r="E6076" s="34">
        <f t="shared" si="191"/>
        <v>-8.2318726277912369E-3</v>
      </c>
      <c r="F6076" s="77"/>
    </row>
    <row r="6077" spans="1:6" x14ac:dyDescent="0.3">
      <c r="A6077" s="1">
        <v>44736.729169999999</v>
      </c>
      <c r="B6077" s="2">
        <v>6073.35</v>
      </c>
      <c r="C6077" s="34">
        <f t="shared" si="190"/>
        <v>3.2298035296337346E-2</v>
      </c>
      <c r="D6077" s="2">
        <v>412.93</v>
      </c>
      <c r="E6077" s="34">
        <f t="shared" si="191"/>
        <v>2.6167992047713806E-2</v>
      </c>
      <c r="F6077" s="77"/>
    </row>
    <row r="6078" spans="1:6" x14ac:dyDescent="0.3">
      <c r="A6078" s="1">
        <v>44739.729169999999</v>
      </c>
      <c r="B6078" s="2">
        <v>6047.31</v>
      </c>
      <c r="C6078" s="34">
        <f t="shared" si="190"/>
        <v>-4.2875842821507026E-3</v>
      </c>
      <c r="D6078" s="2">
        <v>415.09</v>
      </c>
      <c r="E6078" s="34">
        <f t="shared" si="191"/>
        <v>5.2309108081272093E-3</v>
      </c>
      <c r="F6078" s="77"/>
    </row>
    <row r="6079" spans="1:6" x14ac:dyDescent="0.3">
      <c r="A6079" s="1">
        <v>44740.729169999999</v>
      </c>
      <c r="B6079" s="2">
        <v>6086.02</v>
      </c>
      <c r="C6079" s="34">
        <f t="shared" si="190"/>
        <v>6.4011932578287301E-3</v>
      </c>
      <c r="D6079" s="2">
        <v>416.19</v>
      </c>
      <c r="E6079" s="34">
        <f t="shared" si="191"/>
        <v>2.6500277048351339E-3</v>
      </c>
      <c r="F6079" s="77"/>
    </row>
    <row r="6080" spans="1:6" x14ac:dyDescent="0.3">
      <c r="A6080" s="1">
        <v>44741.729169999999</v>
      </c>
      <c r="B6080" s="2">
        <v>6031.48</v>
      </c>
      <c r="C6080" s="34">
        <f t="shared" si="190"/>
        <v>-8.9615216512599627E-3</v>
      </c>
      <c r="D6080" s="2">
        <v>413.42</v>
      </c>
      <c r="E6080" s="34">
        <f t="shared" si="191"/>
        <v>-6.655614022441636E-3</v>
      </c>
      <c r="F6080" s="77"/>
    </row>
    <row r="6081" spans="1:6" x14ac:dyDescent="0.3">
      <c r="A6081" s="1">
        <v>44742.729169999999</v>
      </c>
      <c r="B6081" s="2">
        <v>5922.86</v>
      </c>
      <c r="C6081" s="34">
        <f t="shared" si="190"/>
        <v>-1.800884691651139E-2</v>
      </c>
      <c r="D6081" s="2">
        <v>407.2</v>
      </c>
      <c r="E6081" s="34">
        <f t="shared" si="191"/>
        <v>-1.5045232451260326E-2</v>
      </c>
      <c r="F6081" s="77"/>
    </row>
    <row r="6082" spans="1:6" x14ac:dyDescent="0.3">
      <c r="A6082" s="1">
        <v>44743.729169999999</v>
      </c>
      <c r="B6082" s="2">
        <v>5931.06</v>
      </c>
      <c r="C6082" s="34">
        <f t="shared" si="190"/>
        <v>1.3844662882460668E-3</v>
      </c>
      <c r="D6082" s="2">
        <v>407.13</v>
      </c>
      <c r="E6082" s="34">
        <f t="shared" si="191"/>
        <v>-1.7190569744596207E-4</v>
      </c>
      <c r="F6082" s="77"/>
    </row>
    <row r="6083" spans="1:6" x14ac:dyDescent="0.3">
      <c r="A6083" s="1">
        <v>44746.729169999999</v>
      </c>
      <c r="B6083" s="2">
        <v>5954.65</v>
      </c>
      <c r="C6083" s="34">
        <f t="shared" si="190"/>
        <v>3.9773666090039406E-3</v>
      </c>
      <c r="D6083" s="2">
        <v>409.31</v>
      </c>
      <c r="E6083" s="34">
        <f t="shared" si="191"/>
        <v>5.3545550561246991E-3</v>
      </c>
      <c r="F6083" s="77"/>
    </row>
    <row r="6084" spans="1:6" x14ac:dyDescent="0.3">
      <c r="A6084" s="1">
        <v>44747.729169999999</v>
      </c>
      <c r="B6084" s="2">
        <v>5794.96</v>
      </c>
      <c r="C6084" s="34">
        <f t="shared" si="190"/>
        <v>-2.6817697093867721E-2</v>
      </c>
      <c r="D6084" s="2">
        <v>400.68</v>
      </c>
      <c r="E6084" s="34">
        <f t="shared" si="191"/>
        <v>-2.1084263760963506E-2</v>
      </c>
      <c r="F6084" s="77"/>
    </row>
    <row r="6085" spans="1:6" x14ac:dyDescent="0.3">
      <c r="A6085" s="1">
        <v>44748.729169999999</v>
      </c>
      <c r="B6085" s="2">
        <v>5912.38</v>
      </c>
      <c r="C6085" s="34">
        <f t="shared" si="190"/>
        <v>2.0262434943468133E-2</v>
      </c>
      <c r="D6085" s="2">
        <v>407.34</v>
      </c>
      <c r="E6085" s="34">
        <f t="shared" si="191"/>
        <v>1.6621743036837389E-2</v>
      </c>
      <c r="F6085" s="77"/>
    </row>
    <row r="6086" spans="1:6" x14ac:dyDescent="0.3">
      <c r="A6086" s="1">
        <v>44749.729169999999</v>
      </c>
      <c r="B6086" s="2">
        <v>6006.7</v>
      </c>
      <c r="C6086" s="34">
        <f t="shared" si="190"/>
        <v>1.5952966487269071E-2</v>
      </c>
      <c r="D6086" s="2">
        <v>415.01</v>
      </c>
      <c r="E6086" s="34">
        <f t="shared" si="191"/>
        <v>1.8829479059262466E-2</v>
      </c>
      <c r="F6086" s="77"/>
    </row>
    <row r="6087" spans="1:6" x14ac:dyDescent="0.3">
      <c r="A6087" s="1">
        <v>44750.729169999999</v>
      </c>
      <c r="B6087" s="2">
        <v>6033.13</v>
      </c>
      <c r="C6087" s="34">
        <f t="shared" si="190"/>
        <v>4.4000865699969083E-3</v>
      </c>
      <c r="D6087" s="2">
        <v>417.12</v>
      </c>
      <c r="E6087" s="34">
        <f t="shared" si="191"/>
        <v>5.0842148381966545E-3</v>
      </c>
      <c r="F6087" s="77"/>
    </row>
    <row r="6088" spans="1:6" x14ac:dyDescent="0.3">
      <c r="A6088" s="1">
        <v>44753.729169999999</v>
      </c>
      <c r="B6088" s="2">
        <v>5996.3</v>
      </c>
      <c r="C6088" s="34">
        <f t="shared" si="190"/>
        <v>-6.1046256255045117E-3</v>
      </c>
      <c r="D6088" s="2">
        <v>415.02</v>
      </c>
      <c r="E6088" s="34">
        <f t="shared" si="191"/>
        <v>-5.0345224395857979E-3</v>
      </c>
      <c r="F6088" s="77"/>
    </row>
    <row r="6089" spans="1:6" x14ac:dyDescent="0.3">
      <c r="A6089" s="1">
        <v>44754.729169999999</v>
      </c>
      <c r="B6089" s="2">
        <v>6044.2</v>
      </c>
      <c r="C6089" s="34">
        <f t="shared" si="190"/>
        <v>7.9882594266462714E-3</v>
      </c>
      <c r="D6089" s="2">
        <v>417.04</v>
      </c>
      <c r="E6089" s="34">
        <f t="shared" si="191"/>
        <v>4.8672353139609381E-3</v>
      </c>
      <c r="F6089" s="77"/>
    </row>
    <row r="6090" spans="1:6" x14ac:dyDescent="0.3">
      <c r="A6090" s="1">
        <v>44755.729169999999</v>
      </c>
      <c r="B6090" s="2">
        <v>6000.24</v>
      </c>
      <c r="C6090" s="34">
        <f t="shared" si="190"/>
        <v>-7.2730882498924787E-3</v>
      </c>
      <c r="D6090" s="2">
        <v>412.81</v>
      </c>
      <c r="E6090" s="34">
        <f t="shared" si="191"/>
        <v>-1.0142911950892008E-2</v>
      </c>
      <c r="F6090" s="77"/>
    </row>
    <row r="6091" spans="1:6" x14ac:dyDescent="0.3">
      <c r="A6091" s="1">
        <v>44756.729169999999</v>
      </c>
      <c r="B6091" s="2">
        <v>5915.41</v>
      </c>
      <c r="C6091" s="34">
        <f t="shared" si="190"/>
        <v>-1.413776782262044E-2</v>
      </c>
      <c r="D6091" s="2">
        <v>406.5</v>
      </c>
      <c r="E6091" s="34">
        <f t="shared" si="191"/>
        <v>-1.52854824253289E-2</v>
      </c>
      <c r="F6091" s="77"/>
    </row>
    <row r="6092" spans="1:6" x14ac:dyDescent="0.3">
      <c r="A6092" s="1">
        <v>44757.729169999999</v>
      </c>
      <c r="B6092" s="2">
        <v>6036</v>
      </c>
      <c r="C6092" s="34">
        <f t="shared" si="190"/>
        <v>2.038573826666279E-2</v>
      </c>
      <c r="D6092" s="2">
        <v>413.78</v>
      </c>
      <c r="E6092" s="34">
        <f t="shared" si="191"/>
        <v>1.7908979089790833E-2</v>
      </c>
      <c r="F6092" s="77"/>
    </row>
    <row r="6093" spans="1:6" x14ac:dyDescent="0.3">
      <c r="A6093" s="1">
        <v>44760.729169999999</v>
      </c>
      <c r="B6093" s="2">
        <v>6091.91</v>
      </c>
      <c r="C6093" s="34">
        <f t="shared" si="190"/>
        <v>9.2627567925778198E-3</v>
      </c>
      <c r="D6093" s="2">
        <v>417.63</v>
      </c>
      <c r="E6093" s="34">
        <f t="shared" si="191"/>
        <v>9.3044613079413807E-3</v>
      </c>
      <c r="F6093" s="77"/>
    </row>
    <row r="6094" spans="1:6" x14ac:dyDescent="0.3">
      <c r="A6094" s="1">
        <v>44761.729169999999</v>
      </c>
      <c r="B6094" s="2">
        <v>6201.22</v>
      </c>
      <c r="C6094" s="34">
        <f t="shared" si="190"/>
        <v>1.7943469289599001E-2</v>
      </c>
      <c r="D6094" s="2">
        <v>423.41</v>
      </c>
      <c r="E6094" s="34">
        <f t="shared" si="191"/>
        <v>1.3840001915571332E-2</v>
      </c>
      <c r="F6094" s="77"/>
    </row>
    <row r="6095" spans="1:6" x14ac:dyDescent="0.3">
      <c r="A6095" s="1">
        <v>44762.729169999999</v>
      </c>
      <c r="B6095" s="2">
        <v>6184.66</v>
      </c>
      <c r="C6095" s="34">
        <f t="shared" si="190"/>
        <v>-2.6704422678118789E-3</v>
      </c>
      <c r="D6095" s="2">
        <v>422.51</v>
      </c>
      <c r="E6095" s="34">
        <f t="shared" si="191"/>
        <v>-2.1255993009140495E-3</v>
      </c>
      <c r="F6095" s="77"/>
    </row>
    <row r="6096" spans="1:6" x14ac:dyDescent="0.3">
      <c r="A6096" s="1">
        <v>44763.729169999999</v>
      </c>
      <c r="B6096" s="2">
        <v>6201.11</v>
      </c>
      <c r="C6096" s="34">
        <f t="shared" si="190"/>
        <v>2.6598066829865985E-3</v>
      </c>
      <c r="D6096" s="2">
        <v>424.39</v>
      </c>
      <c r="E6096" s="34">
        <f t="shared" si="191"/>
        <v>4.4495988260633279E-3</v>
      </c>
      <c r="F6096" s="77"/>
    </row>
    <row r="6097" spans="1:6" x14ac:dyDescent="0.3">
      <c r="A6097" s="1">
        <v>44764.729169999999</v>
      </c>
      <c r="B6097" s="2">
        <v>6216.82</v>
      </c>
      <c r="C6097" s="34">
        <f t="shared" si="190"/>
        <v>2.5334174043034619E-3</v>
      </c>
      <c r="D6097" s="2">
        <v>425.71</v>
      </c>
      <c r="E6097" s="34">
        <f t="shared" si="191"/>
        <v>3.1103466151416459E-3</v>
      </c>
      <c r="F6097" s="77"/>
    </row>
    <row r="6098" spans="1:6" x14ac:dyDescent="0.3">
      <c r="A6098" s="1">
        <v>44767.729169999999</v>
      </c>
      <c r="B6098" s="2">
        <v>6237.55</v>
      </c>
      <c r="C6098" s="34">
        <f t="shared" si="190"/>
        <v>3.3345022053075102E-3</v>
      </c>
      <c r="D6098" s="2">
        <v>426.25</v>
      </c>
      <c r="E6098" s="34">
        <f t="shared" si="191"/>
        <v>1.2684691456625874E-3</v>
      </c>
      <c r="F6098" s="77"/>
    </row>
    <row r="6099" spans="1:6" x14ac:dyDescent="0.3">
      <c r="A6099" s="1">
        <v>44768.729169999999</v>
      </c>
      <c r="B6099" s="2">
        <v>6211.45</v>
      </c>
      <c r="C6099" s="34">
        <f t="shared" si="190"/>
        <v>-4.1843351957099317E-3</v>
      </c>
      <c r="D6099" s="2">
        <v>426.13</v>
      </c>
      <c r="E6099" s="34">
        <f t="shared" si="191"/>
        <v>-2.8152492668620521E-4</v>
      </c>
      <c r="F6099" s="77"/>
    </row>
    <row r="6100" spans="1:6" x14ac:dyDescent="0.3">
      <c r="A6100" s="1">
        <v>44769.729169999999</v>
      </c>
      <c r="B6100" s="2">
        <v>6257.94</v>
      </c>
      <c r="C6100" s="34">
        <f t="shared" si="190"/>
        <v>7.4845647956596206E-3</v>
      </c>
      <c r="D6100" s="2">
        <v>428.12</v>
      </c>
      <c r="E6100" s="34">
        <f t="shared" si="191"/>
        <v>4.6699364043836233E-3</v>
      </c>
      <c r="F6100" s="77"/>
    </row>
    <row r="6101" spans="1:6" x14ac:dyDescent="0.3">
      <c r="A6101" s="1">
        <v>44770.729169999999</v>
      </c>
      <c r="B6101" s="2">
        <v>6339.21</v>
      </c>
      <c r="C6101" s="34">
        <f t="shared" si="190"/>
        <v>1.2986701694167824E-2</v>
      </c>
      <c r="D6101" s="2">
        <v>432.77</v>
      </c>
      <c r="E6101" s="34">
        <f t="shared" si="191"/>
        <v>1.0861440717555793E-2</v>
      </c>
      <c r="F6101" s="77"/>
    </row>
    <row r="6102" spans="1:6" x14ac:dyDescent="0.3">
      <c r="A6102" s="1">
        <v>44771.729169999999</v>
      </c>
      <c r="B6102" s="2">
        <v>6448.5</v>
      </c>
      <c r="C6102" s="34">
        <f t="shared" si="190"/>
        <v>1.7240318588593873E-2</v>
      </c>
      <c r="D6102" s="2">
        <v>438.29</v>
      </c>
      <c r="E6102" s="34">
        <f t="shared" si="191"/>
        <v>1.2755043094484497E-2</v>
      </c>
      <c r="F6102" s="77"/>
    </row>
    <row r="6103" spans="1:6" x14ac:dyDescent="0.3">
      <c r="A6103" s="1">
        <v>44774.729169999999</v>
      </c>
      <c r="B6103" s="2">
        <v>6436.86</v>
      </c>
      <c r="C6103" s="34">
        <f t="shared" si="190"/>
        <v>-1.8050709467318793E-3</v>
      </c>
      <c r="D6103" s="2">
        <v>437.46</v>
      </c>
      <c r="E6103" s="34">
        <f t="shared" si="191"/>
        <v>-1.8937233338658377E-3</v>
      </c>
      <c r="F6103" s="77"/>
    </row>
    <row r="6104" spans="1:6" x14ac:dyDescent="0.3">
      <c r="A6104" s="1">
        <v>44775.729169999999</v>
      </c>
      <c r="B6104" s="2">
        <v>6409.8</v>
      </c>
      <c r="C6104" s="34">
        <f t="shared" si="190"/>
        <v>-4.203913088058342E-3</v>
      </c>
      <c r="D6104" s="2">
        <v>436.07</v>
      </c>
      <c r="E6104" s="34">
        <f t="shared" si="191"/>
        <v>-3.1774333653362685E-3</v>
      </c>
      <c r="F6104" s="77"/>
    </row>
    <row r="6105" spans="1:6" x14ac:dyDescent="0.3">
      <c r="A6105" s="1">
        <v>44776.729169999999</v>
      </c>
      <c r="B6105" s="2">
        <v>6472.06</v>
      </c>
      <c r="C6105" s="34">
        <f t="shared" si="190"/>
        <v>9.713251583512772E-3</v>
      </c>
      <c r="D6105" s="2">
        <v>438.29</v>
      </c>
      <c r="E6105" s="34">
        <f t="shared" si="191"/>
        <v>5.0909257687985487E-3</v>
      </c>
      <c r="F6105" s="77"/>
    </row>
    <row r="6106" spans="1:6" x14ac:dyDescent="0.3">
      <c r="A6106" s="1">
        <v>44777.729169999999</v>
      </c>
      <c r="B6106" s="2">
        <v>6513.39</v>
      </c>
      <c r="C6106" s="34">
        <f t="shared" si="190"/>
        <v>6.3859111318498307E-3</v>
      </c>
      <c r="D6106" s="2">
        <v>439.06</v>
      </c>
      <c r="E6106" s="34">
        <f t="shared" si="191"/>
        <v>1.7568276711765751E-3</v>
      </c>
      <c r="F6106" s="77"/>
    </row>
    <row r="6107" spans="1:6" x14ac:dyDescent="0.3">
      <c r="A6107" s="1">
        <v>44778.729169999999</v>
      </c>
      <c r="B6107" s="2">
        <v>6472.35</v>
      </c>
      <c r="C6107" s="34">
        <f t="shared" si="190"/>
        <v>-6.300866369125746E-3</v>
      </c>
      <c r="D6107" s="2">
        <v>435.72</v>
      </c>
      <c r="E6107" s="34">
        <f t="shared" si="191"/>
        <v>-7.6071607525166618E-3</v>
      </c>
      <c r="F6107" s="77"/>
    </row>
    <row r="6108" spans="1:6" x14ac:dyDescent="0.3">
      <c r="A6108" s="1">
        <v>44781.729169999999</v>
      </c>
      <c r="B6108" s="2">
        <v>6524.44</v>
      </c>
      <c r="C6108" s="34">
        <f t="shared" si="190"/>
        <v>8.0480814541856738E-3</v>
      </c>
      <c r="D6108" s="2">
        <v>438.93</v>
      </c>
      <c r="E6108" s="34">
        <f t="shared" si="191"/>
        <v>7.3671164968327485E-3</v>
      </c>
      <c r="F6108" s="77"/>
    </row>
    <row r="6109" spans="1:6" x14ac:dyDescent="0.3">
      <c r="A6109" s="1">
        <v>44782.729169999999</v>
      </c>
      <c r="B6109" s="2">
        <v>6490</v>
      </c>
      <c r="C6109" s="34">
        <f t="shared" si="190"/>
        <v>-5.278613950009392E-3</v>
      </c>
      <c r="D6109" s="2">
        <v>435.98</v>
      </c>
      <c r="E6109" s="34">
        <f t="shared" si="191"/>
        <v>-6.7208894356730609E-3</v>
      </c>
      <c r="F6109" s="77"/>
    </row>
    <row r="6110" spans="1:6" x14ac:dyDescent="0.3">
      <c r="A6110" s="1">
        <v>44783.729169999999</v>
      </c>
      <c r="B6110" s="2">
        <v>6523.44</v>
      </c>
      <c r="C6110" s="34">
        <f t="shared" si="190"/>
        <v>5.1525423728813191E-3</v>
      </c>
      <c r="D6110" s="2">
        <v>439.88</v>
      </c>
      <c r="E6110" s="34">
        <f t="shared" si="191"/>
        <v>8.9453644662598197E-3</v>
      </c>
      <c r="F6110" s="77"/>
    </row>
    <row r="6111" spans="1:6" x14ac:dyDescent="0.3">
      <c r="A6111" s="1">
        <v>44784.729169999999</v>
      </c>
      <c r="B6111" s="2">
        <v>6544.67</v>
      </c>
      <c r="C6111" s="34">
        <f t="shared" si="190"/>
        <v>3.2544179144746721E-3</v>
      </c>
      <c r="D6111" s="2">
        <v>440.16</v>
      </c>
      <c r="E6111" s="34">
        <f t="shared" si="191"/>
        <v>6.3653723742840285E-4</v>
      </c>
      <c r="F6111" s="77"/>
    </row>
    <row r="6112" spans="1:6" x14ac:dyDescent="0.3">
      <c r="A6112" s="1">
        <v>44785.729169999999</v>
      </c>
      <c r="B6112" s="2">
        <v>6553.86</v>
      </c>
      <c r="C6112" s="34">
        <f t="shared" si="190"/>
        <v>1.404196086280729E-3</v>
      </c>
      <c r="D6112" s="2">
        <v>440.87</v>
      </c>
      <c r="E6112" s="34">
        <f t="shared" si="191"/>
        <v>1.6130498000725968E-3</v>
      </c>
      <c r="F6112" s="77"/>
    </row>
    <row r="6113" spans="1:6" x14ac:dyDescent="0.3">
      <c r="A6113" s="1">
        <v>44788.729169999999</v>
      </c>
      <c r="B6113" s="2">
        <v>6569.95</v>
      </c>
      <c r="C6113" s="34">
        <f t="shared" si="190"/>
        <v>2.4550417616489018E-3</v>
      </c>
      <c r="D6113" s="2">
        <v>442.35</v>
      </c>
      <c r="E6113" s="34">
        <f t="shared" si="191"/>
        <v>3.3569986617369985E-3</v>
      </c>
      <c r="F6113" s="77"/>
    </row>
    <row r="6114" spans="1:6" x14ac:dyDescent="0.3">
      <c r="A6114" s="1">
        <v>44789.729169999999</v>
      </c>
      <c r="B6114" s="2">
        <v>6592.58</v>
      </c>
      <c r="C6114" s="34">
        <f t="shared" si="190"/>
        <v>3.4444706580720741E-3</v>
      </c>
      <c r="D6114" s="2">
        <v>443.07</v>
      </c>
      <c r="E6114" s="34">
        <f t="shared" si="191"/>
        <v>1.6276703967446071E-3</v>
      </c>
      <c r="F6114" s="77"/>
    </row>
    <row r="6115" spans="1:6" x14ac:dyDescent="0.3">
      <c r="A6115" s="1">
        <v>44790.729169999999</v>
      </c>
      <c r="B6115" s="2">
        <v>6528.32</v>
      </c>
      <c r="C6115" s="34">
        <f t="shared" si="190"/>
        <v>-9.7473219892667551E-3</v>
      </c>
      <c r="D6115" s="2">
        <v>439.03</v>
      </c>
      <c r="E6115" s="34">
        <f t="shared" si="191"/>
        <v>-9.1181980273997709E-3</v>
      </c>
      <c r="F6115" s="77"/>
    </row>
    <row r="6116" spans="1:6" x14ac:dyDescent="0.3">
      <c r="A6116" s="1">
        <v>44791.729169999999</v>
      </c>
      <c r="B6116" s="2">
        <v>6557.4</v>
      </c>
      <c r="C6116" s="34">
        <f t="shared" si="190"/>
        <v>4.4544385079161586E-3</v>
      </c>
      <c r="D6116" s="2">
        <v>440.76</v>
      </c>
      <c r="E6116" s="34">
        <f t="shared" si="191"/>
        <v>3.9405052046557199E-3</v>
      </c>
      <c r="F6116" s="77"/>
    </row>
    <row r="6117" spans="1:6" x14ac:dyDescent="0.3">
      <c r="A6117" s="1">
        <v>44792.729169999999</v>
      </c>
      <c r="B6117" s="2">
        <v>6495.83</v>
      </c>
      <c r="C6117" s="34">
        <f t="shared" si="190"/>
        <v>-9.389392137127528E-3</v>
      </c>
      <c r="D6117" s="2">
        <v>437.36</v>
      </c>
      <c r="E6117" s="34">
        <f t="shared" si="191"/>
        <v>-7.7139486341772923E-3</v>
      </c>
      <c r="F6117" s="77"/>
    </row>
    <row r="6118" spans="1:6" x14ac:dyDescent="0.3">
      <c r="A6118" s="1">
        <v>44795.729169999999</v>
      </c>
      <c r="B6118" s="2">
        <v>6378.74</v>
      </c>
      <c r="C6118" s="34">
        <f t="shared" ref="C6118:C6181" si="192">B6118/B6117-1</f>
        <v>-1.802541014774095E-2</v>
      </c>
      <c r="D6118" s="2">
        <v>433.17</v>
      </c>
      <c r="E6118" s="34">
        <f t="shared" si="191"/>
        <v>-9.580208523870537E-3</v>
      </c>
      <c r="F6118" s="77"/>
    </row>
    <row r="6119" spans="1:6" x14ac:dyDescent="0.3">
      <c r="A6119" s="1">
        <v>44796.729169999999</v>
      </c>
      <c r="B6119" s="2">
        <v>6362.02</v>
      </c>
      <c r="C6119" s="34">
        <f t="shared" si="192"/>
        <v>-2.6212073230762467E-3</v>
      </c>
      <c r="D6119" s="2">
        <v>431.35</v>
      </c>
      <c r="E6119" s="34">
        <f t="shared" si="191"/>
        <v>-4.2015836738462653E-3</v>
      </c>
      <c r="F6119" s="77"/>
    </row>
    <row r="6120" spans="1:6" x14ac:dyDescent="0.3">
      <c r="A6120" s="1">
        <v>44797.729169999999</v>
      </c>
      <c r="B6120" s="2">
        <v>6386.76</v>
      </c>
      <c r="C6120" s="34">
        <f t="shared" si="192"/>
        <v>3.888702016026313E-3</v>
      </c>
      <c r="D6120" s="2">
        <v>432.05</v>
      </c>
      <c r="E6120" s="34">
        <f t="shared" si="191"/>
        <v>1.622812101541582E-3</v>
      </c>
      <c r="F6120" s="77"/>
    </row>
    <row r="6121" spans="1:6" x14ac:dyDescent="0.3">
      <c r="A6121" s="1">
        <v>44798.729169999999</v>
      </c>
      <c r="B6121" s="2">
        <v>6381.56</v>
      </c>
      <c r="C6121" s="34">
        <f t="shared" si="192"/>
        <v>-8.1418434386137939E-4</v>
      </c>
      <c r="D6121" s="2">
        <v>433.36</v>
      </c>
      <c r="E6121" s="34">
        <f t="shared" si="191"/>
        <v>3.0320564749450885E-3</v>
      </c>
      <c r="F6121" s="77"/>
    </row>
    <row r="6122" spans="1:6" x14ac:dyDescent="0.3">
      <c r="A6122" s="1">
        <v>44799.729169999999</v>
      </c>
      <c r="B6122" s="2">
        <v>6274.26</v>
      </c>
      <c r="C6122" s="34">
        <f t="shared" si="192"/>
        <v>-1.6814070540745574E-2</v>
      </c>
      <c r="D6122" s="2">
        <v>426.09</v>
      </c>
      <c r="E6122" s="34">
        <f t="shared" si="191"/>
        <v>-1.6775890714417652E-2</v>
      </c>
      <c r="F6122" s="77"/>
    </row>
    <row r="6123" spans="1:6" x14ac:dyDescent="0.3">
      <c r="A6123" s="1">
        <v>44802.729169999999</v>
      </c>
      <c r="B6123" s="2">
        <v>6222.28</v>
      </c>
      <c r="C6123" s="34">
        <f t="shared" si="192"/>
        <v>-8.2846423323229557E-3</v>
      </c>
      <c r="D6123" s="2">
        <v>422.65</v>
      </c>
      <c r="E6123" s="34">
        <f t="shared" si="191"/>
        <v>-8.073411720528556E-3</v>
      </c>
      <c r="F6123" s="77"/>
    </row>
    <row r="6124" spans="1:6" x14ac:dyDescent="0.3">
      <c r="A6124" s="1">
        <v>44803.729169999999</v>
      </c>
      <c r="B6124" s="2">
        <v>6210.22</v>
      </c>
      <c r="C6124" s="34">
        <f t="shared" si="192"/>
        <v>-1.938196288177263E-3</v>
      </c>
      <c r="D6124" s="2">
        <v>419.81</v>
      </c>
      <c r="E6124" s="34">
        <f t="shared" si="191"/>
        <v>-6.7195078670293507E-3</v>
      </c>
      <c r="F6124" s="77"/>
    </row>
    <row r="6125" spans="1:6" x14ac:dyDescent="0.3">
      <c r="A6125" s="1">
        <v>44804.729169999999</v>
      </c>
      <c r="B6125" s="2">
        <v>6125.1</v>
      </c>
      <c r="C6125" s="34">
        <f t="shared" si="192"/>
        <v>-1.3706438741300619E-2</v>
      </c>
      <c r="D6125" s="2">
        <v>415.12</v>
      </c>
      <c r="E6125" s="34">
        <f t="shared" si="191"/>
        <v>-1.1171720540244401E-2</v>
      </c>
      <c r="F6125" s="77"/>
    </row>
    <row r="6126" spans="1:6" x14ac:dyDescent="0.3">
      <c r="A6126" s="1">
        <v>44805.729169999999</v>
      </c>
      <c r="B6126" s="2">
        <v>6034.31</v>
      </c>
      <c r="C6126" s="34">
        <f t="shared" si="192"/>
        <v>-1.4822615140977269E-2</v>
      </c>
      <c r="D6126" s="2">
        <v>407.66</v>
      </c>
      <c r="E6126" s="34">
        <f t="shared" si="191"/>
        <v>-1.7970707265368979E-2</v>
      </c>
      <c r="F6126" s="77"/>
    </row>
    <row r="6127" spans="1:6" x14ac:dyDescent="0.3">
      <c r="A6127" s="1">
        <v>44806.729169999999</v>
      </c>
      <c r="B6127" s="2">
        <v>6167.51</v>
      </c>
      <c r="C6127" s="34">
        <f t="shared" si="192"/>
        <v>2.2073774797781276E-2</v>
      </c>
      <c r="D6127" s="2">
        <v>415.97</v>
      </c>
      <c r="E6127" s="34">
        <f t="shared" ref="E6127:E6190" si="193">D6127/D6126-1</f>
        <v>2.038463425403525E-2</v>
      </c>
      <c r="F6127" s="77"/>
    </row>
    <row r="6128" spans="1:6" x14ac:dyDescent="0.3">
      <c r="A6128" s="1">
        <v>44809.729169999999</v>
      </c>
      <c r="B6128" s="2">
        <v>6093.22</v>
      </c>
      <c r="C6128" s="34">
        <f t="shared" si="192"/>
        <v>-1.2045379739959894E-2</v>
      </c>
      <c r="D6128" s="2">
        <v>413.39</v>
      </c>
      <c r="E6128" s="34">
        <f t="shared" si="193"/>
        <v>-6.2023703632474447E-3</v>
      </c>
      <c r="F6128" s="77"/>
    </row>
    <row r="6129" spans="1:6" x14ac:dyDescent="0.3">
      <c r="A6129" s="1">
        <v>44810.729169999999</v>
      </c>
      <c r="B6129" s="2">
        <v>6104.61</v>
      </c>
      <c r="C6129" s="34">
        <f t="shared" si="192"/>
        <v>1.869290785496025E-3</v>
      </c>
      <c r="D6129" s="2">
        <v>414.38</v>
      </c>
      <c r="E6129" s="34">
        <f t="shared" si="193"/>
        <v>2.3948329664482682E-3</v>
      </c>
      <c r="F6129" s="77"/>
    </row>
    <row r="6130" spans="1:6" x14ac:dyDescent="0.3">
      <c r="A6130" s="1">
        <v>44811.729169999999</v>
      </c>
      <c r="B6130" s="2">
        <v>6105.92</v>
      </c>
      <c r="C6130" s="34">
        <f t="shared" si="192"/>
        <v>2.1459192315331777E-4</v>
      </c>
      <c r="D6130" s="2">
        <v>412.01</v>
      </c>
      <c r="E6130" s="34">
        <f t="shared" si="193"/>
        <v>-5.7193880013514109E-3</v>
      </c>
      <c r="F6130" s="77"/>
    </row>
    <row r="6131" spans="1:6" x14ac:dyDescent="0.3">
      <c r="A6131" s="1">
        <v>44812.729169999999</v>
      </c>
      <c r="B6131" s="2">
        <v>6125.9</v>
      </c>
      <c r="C6131" s="34">
        <f t="shared" si="192"/>
        <v>3.2722341596351789E-3</v>
      </c>
      <c r="D6131" s="2">
        <v>414.09</v>
      </c>
      <c r="E6131" s="34">
        <f t="shared" si="193"/>
        <v>5.0484211548262881E-3</v>
      </c>
      <c r="F6131" s="77"/>
    </row>
    <row r="6132" spans="1:6" x14ac:dyDescent="0.3">
      <c r="A6132" s="1">
        <v>44813.729169999999</v>
      </c>
      <c r="B6132" s="2">
        <v>6212.33</v>
      </c>
      <c r="C6132" s="34">
        <f t="shared" si="192"/>
        <v>1.4108947256729731E-2</v>
      </c>
      <c r="D6132" s="2">
        <v>420.37</v>
      </c>
      <c r="E6132" s="34">
        <f t="shared" si="193"/>
        <v>1.5165785215774497E-2</v>
      </c>
      <c r="F6132" s="77"/>
    </row>
    <row r="6133" spans="1:6" x14ac:dyDescent="0.3">
      <c r="A6133" s="1">
        <v>44816.729169999999</v>
      </c>
      <c r="B6133" s="2">
        <v>6333.59</v>
      </c>
      <c r="C6133" s="34">
        <f t="shared" si="192"/>
        <v>1.9519246401913604E-2</v>
      </c>
      <c r="D6133" s="2">
        <v>427.75</v>
      </c>
      <c r="E6133" s="34">
        <f t="shared" si="193"/>
        <v>1.7555962604372422E-2</v>
      </c>
      <c r="F6133" s="77"/>
    </row>
    <row r="6134" spans="1:6" x14ac:dyDescent="0.3">
      <c r="A6134" s="1">
        <v>44817.729169999999</v>
      </c>
      <c r="B6134" s="2">
        <v>6245.69</v>
      </c>
      <c r="C6134" s="34">
        <f t="shared" si="192"/>
        <v>-1.3878384928610821E-2</v>
      </c>
      <c r="D6134" s="2">
        <v>421.13</v>
      </c>
      <c r="E6134" s="34">
        <f t="shared" si="193"/>
        <v>-1.5476329631794239E-2</v>
      </c>
      <c r="F6134" s="77"/>
    </row>
    <row r="6135" spans="1:6" x14ac:dyDescent="0.3">
      <c r="A6135" s="1">
        <v>44818.729169999999</v>
      </c>
      <c r="B6135" s="2">
        <v>6222.41</v>
      </c>
      <c r="C6135" s="34">
        <f t="shared" si="192"/>
        <v>-3.7273703946241188E-3</v>
      </c>
      <c r="D6135" s="2">
        <v>417.51</v>
      </c>
      <c r="E6135" s="34">
        <f t="shared" si="193"/>
        <v>-8.5959204996082228E-3</v>
      </c>
      <c r="F6135" s="77"/>
    </row>
    <row r="6136" spans="1:6" x14ac:dyDescent="0.3">
      <c r="A6136" s="1">
        <v>44819.729169999999</v>
      </c>
      <c r="B6136" s="2">
        <v>6157.84</v>
      </c>
      <c r="C6136" s="34">
        <f t="shared" si="192"/>
        <v>-1.0377008265286203E-2</v>
      </c>
      <c r="D6136" s="2">
        <v>414.78</v>
      </c>
      <c r="E6136" s="34">
        <f t="shared" si="193"/>
        <v>-6.5387655385500398E-3</v>
      </c>
      <c r="F6136" s="77"/>
    </row>
    <row r="6137" spans="1:6" x14ac:dyDescent="0.3">
      <c r="A6137" s="1">
        <v>44820.729169999999</v>
      </c>
      <c r="B6137" s="2">
        <v>6077.3</v>
      </c>
      <c r="C6137" s="34">
        <f t="shared" si="192"/>
        <v>-1.307926155924799E-2</v>
      </c>
      <c r="D6137" s="2">
        <v>408.24</v>
      </c>
      <c r="E6137" s="34">
        <f t="shared" si="193"/>
        <v>-1.5767394763488984E-2</v>
      </c>
      <c r="F6137" s="77"/>
    </row>
    <row r="6138" spans="1:6" x14ac:dyDescent="0.3">
      <c r="A6138" s="1">
        <v>44823.729169999999</v>
      </c>
      <c r="B6138" s="2">
        <v>6061.59</v>
      </c>
      <c r="C6138" s="34">
        <f t="shared" si="192"/>
        <v>-2.5850295361427023E-3</v>
      </c>
      <c r="D6138" s="2">
        <v>407.87</v>
      </c>
      <c r="E6138" s="34">
        <f t="shared" si="193"/>
        <v>-9.0632961003334067E-4</v>
      </c>
      <c r="F6138" s="77"/>
    </row>
    <row r="6139" spans="1:6" x14ac:dyDescent="0.3">
      <c r="A6139" s="1">
        <v>44824.729169999999</v>
      </c>
      <c r="B6139" s="2">
        <v>5979.47</v>
      </c>
      <c r="C6139" s="34">
        <f t="shared" si="192"/>
        <v>-1.3547600547051175E-2</v>
      </c>
      <c r="D6139" s="2">
        <v>403.42</v>
      </c>
      <c r="E6139" s="34">
        <f t="shared" si="193"/>
        <v>-1.0910339078627929E-2</v>
      </c>
      <c r="F6139" s="77"/>
    </row>
    <row r="6140" spans="1:6" x14ac:dyDescent="0.3">
      <c r="A6140" s="1">
        <v>44825.729169999999</v>
      </c>
      <c r="B6140" s="2">
        <v>6031.33</v>
      </c>
      <c r="C6140" s="34">
        <f t="shared" si="192"/>
        <v>8.6730094807734304E-3</v>
      </c>
      <c r="D6140" s="2">
        <v>407.05</v>
      </c>
      <c r="E6140" s="34">
        <f t="shared" si="193"/>
        <v>8.9980665311586439E-3</v>
      </c>
      <c r="F6140" s="77"/>
    </row>
    <row r="6141" spans="1:6" x14ac:dyDescent="0.3">
      <c r="A6141" s="1">
        <v>44826.729169999999</v>
      </c>
      <c r="B6141" s="2">
        <v>5918.5</v>
      </c>
      <c r="C6141" s="34">
        <f t="shared" si="192"/>
        <v>-1.8707316628339021E-2</v>
      </c>
      <c r="D6141" s="2">
        <v>399.76</v>
      </c>
      <c r="E6141" s="34">
        <f t="shared" si="193"/>
        <v>-1.7909347745977189E-2</v>
      </c>
      <c r="F6141" s="77"/>
    </row>
    <row r="6142" spans="1:6" x14ac:dyDescent="0.3">
      <c r="A6142" s="1">
        <v>44827.729169999999</v>
      </c>
      <c r="B6142" s="2">
        <v>5783.41</v>
      </c>
      <c r="C6142" s="34">
        <f t="shared" si="192"/>
        <v>-2.2825040128410912E-2</v>
      </c>
      <c r="D6142" s="2">
        <v>390.4</v>
      </c>
      <c r="E6142" s="34">
        <f t="shared" si="193"/>
        <v>-2.3414048429057477E-2</v>
      </c>
      <c r="F6142" s="77"/>
    </row>
    <row r="6143" spans="1:6" x14ac:dyDescent="0.3">
      <c r="A6143" s="1">
        <v>44830.729169999999</v>
      </c>
      <c r="B6143" s="2">
        <v>5769.39</v>
      </c>
      <c r="C6143" s="34">
        <f t="shared" si="192"/>
        <v>-2.4241753567530999E-3</v>
      </c>
      <c r="D6143" s="2">
        <v>388.75</v>
      </c>
      <c r="E6143" s="34">
        <f t="shared" si="193"/>
        <v>-4.2264344262294973E-3</v>
      </c>
      <c r="F6143" s="77"/>
    </row>
    <row r="6144" spans="1:6" x14ac:dyDescent="0.3">
      <c r="A6144" s="1">
        <v>44831.729169999999</v>
      </c>
      <c r="B6144" s="2">
        <v>5753.82</v>
      </c>
      <c r="C6144" s="34">
        <f t="shared" si="192"/>
        <v>-2.6987255151759149E-3</v>
      </c>
      <c r="D6144" s="2">
        <v>388.24</v>
      </c>
      <c r="E6144" s="34">
        <f t="shared" si="193"/>
        <v>-1.3118971061093498E-3</v>
      </c>
      <c r="F6144" s="77"/>
    </row>
    <row r="6145" spans="1:6" x14ac:dyDescent="0.3">
      <c r="A6145" s="1">
        <v>44832.729169999999</v>
      </c>
      <c r="B6145" s="2">
        <v>5765.01</v>
      </c>
      <c r="C6145" s="34">
        <f t="shared" si="192"/>
        <v>1.9447949362336736E-3</v>
      </c>
      <c r="D6145" s="2">
        <v>389.41</v>
      </c>
      <c r="E6145" s="34">
        <f t="shared" si="193"/>
        <v>3.0135998351534798E-3</v>
      </c>
      <c r="F6145" s="77"/>
    </row>
    <row r="6146" spans="1:6" x14ac:dyDescent="0.3">
      <c r="A6146" s="1">
        <v>44833.729169999999</v>
      </c>
      <c r="B6146" s="2">
        <v>5676.87</v>
      </c>
      <c r="C6146" s="34">
        <f t="shared" si="192"/>
        <v>-1.5288785275307526E-2</v>
      </c>
      <c r="D6146" s="2">
        <v>382.89</v>
      </c>
      <c r="E6146" s="34">
        <f t="shared" si="193"/>
        <v>-1.6743278292801977E-2</v>
      </c>
      <c r="F6146" s="77"/>
    </row>
    <row r="6147" spans="1:6" x14ac:dyDescent="0.3">
      <c r="A6147" s="1">
        <v>44834.729169999999</v>
      </c>
      <c r="B6147" s="2">
        <v>5762.34</v>
      </c>
      <c r="C6147" s="34">
        <f t="shared" si="192"/>
        <v>1.5055831822818E-2</v>
      </c>
      <c r="D6147" s="2">
        <v>387.85</v>
      </c>
      <c r="E6147" s="34">
        <f t="shared" si="193"/>
        <v>1.2954112147091967E-2</v>
      </c>
      <c r="F6147" s="77"/>
    </row>
    <row r="6148" spans="1:6" x14ac:dyDescent="0.3">
      <c r="A6148" s="1">
        <v>44837.729169999999</v>
      </c>
      <c r="B6148" s="2">
        <v>5794.15</v>
      </c>
      <c r="C6148" s="34">
        <f t="shared" si="192"/>
        <v>5.5203268116770232E-3</v>
      </c>
      <c r="D6148" s="2">
        <v>390.83</v>
      </c>
      <c r="E6148" s="34">
        <f t="shared" si="193"/>
        <v>7.6833827510633945E-3</v>
      </c>
      <c r="F6148" s="77"/>
    </row>
    <row r="6149" spans="1:6" x14ac:dyDescent="0.3">
      <c r="A6149" s="1">
        <v>44838.729169999999</v>
      </c>
      <c r="B6149" s="2">
        <v>6039.69</v>
      </c>
      <c r="C6149" s="34">
        <f t="shared" si="192"/>
        <v>4.2377225304833344E-2</v>
      </c>
      <c r="D6149" s="2">
        <v>403.03</v>
      </c>
      <c r="E6149" s="34">
        <f t="shared" si="193"/>
        <v>3.1215618043650695E-2</v>
      </c>
      <c r="F6149" s="77"/>
    </row>
    <row r="6150" spans="1:6" x14ac:dyDescent="0.3">
      <c r="A6150" s="1">
        <v>44839.729169999999</v>
      </c>
      <c r="B6150" s="2">
        <v>5985.46</v>
      </c>
      <c r="C6150" s="34">
        <f t="shared" si="192"/>
        <v>-8.9789376607076754E-3</v>
      </c>
      <c r="D6150" s="2">
        <v>398.91</v>
      </c>
      <c r="E6150" s="34">
        <f t="shared" si="193"/>
        <v>-1.0222564077115748E-2</v>
      </c>
      <c r="F6150" s="77"/>
    </row>
    <row r="6151" spans="1:6" x14ac:dyDescent="0.3">
      <c r="A6151" s="1">
        <v>44840.729169999999</v>
      </c>
      <c r="B6151" s="2">
        <v>5936.42</v>
      </c>
      <c r="C6151" s="34">
        <f t="shared" si="192"/>
        <v>-8.1931881593060307E-3</v>
      </c>
      <c r="D6151" s="2">
        <v>396.35</v>
      </c>
      <c r="E6151" s="34">
        <f t="shared" si="193"/>
        <v>-6.417487653856746E-3</v>
      </c>
      <c r="F6151" s="77"/>
    </row>
    <row r="6152" spans="1:6" x14ac:dyDescent="0.3">
      <c r="A6152" s="1">
        <v>44841.729169999999</v>
      </c>
      <c r="B6152" s="2">
        <v>5866.94</v>
      </c>
      <c r="C6152" s="34">
        <f t="shared" si="192"/>
        <v>-1.1704023637141625E-2</v>
      </c>
      <c r="D6152" s="2">
        <v>391.67</v>
      </c>
      <c r="E6152" s="34">
        <f t="shared" si="193"/>
        <v>-1.1807745679323856E-2</v>
      </c>
      <c r="F6152" s="77"/>
    </row>
    <row r="6153" spans="1:6" x14ac:dyDescent="0.3">
      <c r="A6153" s="1">
        <v>44844.729169999999</v>
      </c>
      <c r="B6153" s="2">
        <v>5840.55</v>
      </c>
      <c r="C6153" s="34">
        <f t="shared" si="192"/>
        <v>-4.4980858846348504E-3</v>
      </c>
      <c r="D6153" s="2">
        <v>390.12</v>
      </c>
      <c r="E6153" s="34">
        <f t="shared" si="193"/>
        <v>-3.9574131283989233E-3</v>
      </c>
      <c r="F6153" s="77"/>
    </row>
    <row r="6154" spans="1:6" x14ac:dyDescent="0.3">
      <c r="A6154" s="1">
        <v>44845.729169999999</v>
      </c>
      <c r="B6154" s="2">
        <v>5833.2</v>
      </c>
      <c r="C6154" s="34">
        <f t="shared" si="192"/>
        <v>-1.2584431260754814E-3</v>
      </c>
      <c r="D6154" s="2">
        <v>387.95</v>
      </c>
      <c r="E6154" s="34">
        <f t="shared" si="193"/>
        <v>-5.5623910591613424E-3</v>
      </c>
      <c r="F6154" s="77"/>
    </row>
    <row r="6155" spans="1:6" x14ac:dyDescent="0.3">
      <c r="A6155" s="1">
        <v>44846.729169999999</v>
      </c>
      <c r="B6155" s="2">
        <v>5818.47</v>
      </c>
      <c r="C6155" s="34">
        <f t="shared" si="192"/>
        <v>-2.5252005760131313E-3</v>
      </c>
      <c r="D6155" s="2">
        <v>385.88</v>
      </c>
      <c r="E6155" s="34">
        <f t="shared" si="193"/>
        <v>-5.3357391416419819E-3</v>
      </c>
      <c r="F6155" s="77"/>
    </row>
    <row r="6156" spans="1:6" x14ac:dyDescent="0.3">
      <c r="A6156" s="1">
        <v>44847.729169999999</v>
      </c>
      <c r="B6156" s="2">
        <v>5879.19</v>
      </c>
      <c r="C6156" s="34">
        <f t="shared" si="192"/>
        <v>1.0435733105094602E-2</v>
      </c>
      <c r="D6156" s="2">
        <v>389.15</v>
      </c>
      <c r="E6156" s="34">
        <f t="shared" si="193"/>
        <v>8.4741370374208369E-3</v>
      </c>
      <c r="F6156" s="77"/>
    </row>
    <row r="6157" spans="1:6" x14ac:dyDescent="0.3">
      <c r="A6157" s="1">
        <v>44848.729169999999</v>
      </c>
      <c r="B6157" s="2">
        <v>5931.92</v>
      </c>
      <c r="C6157" s="34">
        <f t="shared" si="192"/>
        <v>8.9689225896765201E-3</v>
      </c>
      <c r="D6157" s="2">
        <v>391.31</v>
      </c>
      <c r="E6157" s="34">
        <f t="shared" si="193"/>
        <v>5.5505589104458686E-3</v>
      </c>
      <c r="F6157" s="77"/>
    </row>
    <row r="6158" spans="1:6" x14ac:dyDescent="0.3">
      <c r="A6158" s="1">
        <v>44851.729169999999</v>
      </c>
      <c r="B6158" s="2">
        <v>6040.66</v>
      </c>
      <c r="C6158" s="34">
        <f t="shared" si="192"/>
        <v>1.8331332856815319E-2</v>
      </c>
      <c r="D6158" s="2">
        <v>398.48</v>
      </c>
      <c r="E6158" s="34">
        <f t="shared" si="193"/>
        <v>1.8323068666785902E-2</v>
      </c>
      <c r="F6158" s="77"/>
    </row>
    <row r="6159" spans="1:6" x14ac:dyDescent="0.3">
      <c r="A6159" s="1">
        <v>44852.729169999999</v>
      </c>
      <c r="B6159" s="2">
        <v>6067</v>
      </c>
      <c r="C6159" s="34">
        <f t="shared" si="192"/>
        <v>4.3604506792305209E-3</v>
      </c>
      <c r="D6159" s="2">
        <v>399.84</v>
      </c>
      <c r="E6159" s="34">
        <f t="shared" si="193"/>
        <v>3.4129692832762792E-3</v>
      </c>
      <c r="F6159" s="77"/>
    </row>
    <row r="6160" spans="1:6" x14ac:dyDescent="0.3">
      <c r="A6160" s="1">
        <v>44853.729169999999</v>
      </c>
      <c r="B6160" s="2">
        <v>6040.72</v>
      </c>
      <c r="C6160" s="34">
        <f t="shared" si="192"/>
        <v>-4.3316301302125382E-3</v>
      </c>
      <c r="D6160" s="2">
        <v>397.73</v>
      </c>
      <c r="E6160" s="34">
        <f t="shared" si="193"/>
        <v>-5.2771108443375736E-3</v>
      </c>
      <c r="F6160" s="77"/>
    </row>
    <row r="6161" spans="1:6" x14ac:dyDescent="0.3">
      <c r="A6161" s="1">
        <v>44854.729169999999</v>
      </c>
      <c r="B6161" s="2">
        <v>6086.9</v>
      </c>
      <c r="C6161" s="34">
        <f t="shared" si="192"/>
        <v>7.6447840654756405E-3</v>
      </c>
      <c r="D6161" s="2">
        <v>398.77</v>
      </c>
      <c r="E6161" s="34">
        <f t="shared" si="193"/>
        <v>2.6148392125309172E-3</v>
      </c>
      <c r="F6161" s="77"/>
    </row>
    <row r="6162" spans="1:6" x14ac:dyDescent="0.3">
      <c r="A6162" s="1">
        <v>44855.729169999999</v>
      </c>
      <c r="B6162" s="2">
        <v>6035.39</v>
      </c>
      <c r="C6162" s="34">
        <f t="shared" si="192"/>
        <v>-8.4624357226172897E-3</v>
      </c>
      <c r="D6162" s="2">
        <v>396.29</v>
      </c>
      <c r="E6162" s="34">
        <f t="shared" si="193"/>
        <v>-6.2191238057024423E-3</v>
      </c>
      <c r="F6162" s="77"/>
    </row>
    <row r="6163" spans="1:6" x14ac:dyDescent="0.3">
      <c r="A6163" s="1">
        <v>44858.729169999999</v>
      </c>
      <c r="B6163" s="2">
        <v>6131.36</v>
      </c>
      <c r="C6163" s="34">
        <f t="shared" si="192"/>
        <v>1.5901209366751656E-2</v>
      </c>
      <c r="D6163" s="2">
        <v>401.84</v>
      </c>
      <c r="E6163" s="34">
        <f t="shared" si="193"/>
        <v>1.4004895404880147E-2</v>
      </c>
      <c r="F6163" s="77"/>
    </row>
    <row r="6164" spans="1:6" x14ac:dyDescent="0.3">
      <c r="A6164" s="1">
        <v>44859.729169999999</v>
      </c>
      <c r="B6164" s="2">
        <v>6250.55</v>
      </c>
      <c r="C6164" s="34">
        <f t="shared" si="192"/>
        <v>1.9439406591686081E-2</v>
      </c>
      <c r="D6164" s="2">
        <v>407.61</v>
      </c>
      <c r="E6164" s="34">
        <f t="shared" si="193"/>
        <v>1.4358948835357488E-2</v>
      </c>
      <c r="F6164" s="77"/>
    </row>
    <row r="6165" spans="1:6" x14ac:dyDescent="0.3">
      <c r="A6165" s="1">
        <v>44860.729169999999</v>
      </c>
      <c r="B6165" s="2">
        <v>6276.31</v>
      </c>
      <c r="C6165" s="34">
        <f t="shared" si="192"/>
        <v>4.1212373311148021E-3</v>
      </c>
      <c r="D6165" s="2">
        <v>410.31</v>
      </c>
      <c r="E6165" s="34">
        <f t="shared" si="193"/>
        <v>6.623978803267816E-3</v>
      </c>
      <c r="F6165" s="77"/>
    </row>
    <row r="6166" spans="1:6" x14ac:dyDescent="0.3">
      <c r="A6166" s="1">
        <v>44861.729169999999</v>
      </c>
      <c r="B6166" s="2">
        <v>6244.03</v>
      </c>
      <c r="C6166" s="34">
        <f t="shared" si="192"/>
        <v>-5.1431493982930787E-3</v>
      </c>
      <c r="D6166" s="2">
        <v>410.19</v>
      </c>
      <c r="E6166" s="34">
        <f t="shared" si="193"/>
        <v>-2.9246179717778986E-4</v>
      </c>
      <c r="F6166" s="77"/>
    </row>
    <row r="6167" spans="1:6" x14ac:dyDescent="0.3">
      <c r="A6167" s="1">
        <v>44862.729169999999</v>
      </c>
      <c r="B6167" s="2">
        <v>6273.05</v>
      </c>
      <c r="C6167" s="34">
        <f t="shared" si="192"/>
        <v>4.6476394251790953E-3</v>
      </c>
      <c r="D6167" s="2">
        <v>410.76</v>
      </c>
      <c r="E6167" s="34">
        <f t="shared" si="193"/>
        <v>1.3895999414905713E-3</v>
      </c>
      <c r="F6167" s="77"/>
    </row>
    <row r="6168" spans="1:6" x14ac:dyDescent="0.3">
      <c r="A6168" s="1">
        <v>44865.729169999999</v>
      </c>
      <c r="B6168" s="2">
        <v>6266.77</v>
      </c>
      <c r="C6168" s="34">
        <f t="shared" si="192"/>
        <v>-1.0011079140130885E-3</v>
      </c>
      <c r="D6168" s="2">
        <v>412.2</v>
      </c>
      <c r="E6168" s="34">
        <f t="shared" si="193"/>
        <v>3.5056967572304476E-3</v>
      </c>
      <c r="F6168" s="77"/>
    </row>
    <row r="6169" spans="1:6" x14ac:dyDescent="0.3">
      <c r="A6169" s="1">
        <v>44866.729169999999</v>
      </c>
      <c r="B6169" s="2">
        <v>6328.25</v>
      </c>
      <c r="C6169" s="34">
        <f t="shared" si="192"/>
        <v>9.8104765293762775E-3</v>
      </c>
      <c r="D6169" s="2">
        <v>414.61</v>
      </c>
      <c r="E6169" s="34">
        <f t="shared" si="193"/>
        <v>5.8466763706939151E-3</v>
      </c>
      <c r="F6169" s="77"/>
    </row>
    <row r="6170" spans="1:6" x14ac:dyDescent="0.3">
      <c r="A6170" s="1">
        <v>44867.729169999999</v>
      </c>
      <c r="B6170" s="2">
        <v>6276.88</v>
      </c>
      <c r="C6170" s="34">
        <f t="shared" si="192"/>
        <v>-8.117568048038537E-3</v>
      </c>
      <c r="D6170" s="2">
        <v>413.39</v>
      </c>
      <c r="E6170" s="34">
        <f t="shared" si="193"/>
        <v>-2.9425242999445711E-3</v>
      </c>
      <c r="F6170" s="77"/>
    </row>
    <row r="6171" spans="1:6" x14ac:dyDescent="0.3">
      <c r="A6171" s="1">
        <v>44868.729169999999</v>
      </c>
      <c r="B6171" s="2">
        <v>6243.28</v>
      </c>
      <c r="C6171" s="34">
        <f t="shared" si="192"/>
        <v>-5.3529779125935928E-3</v>
      </c>
      <c r="D6171" s="2">
        <v>409.55</v>
      </c>
      <c r="E6171" s="34">
        <f t="shared" si="193"/>
        <v>-9.2890490819805827E-3</v>
      </c>
      <c r="F6171" s="77"/>
    </row>
    <row r="6172" spans="1:6" x14ac:dyDescent="0.3">
      <c r="A6172" s="1">
        <v>44869.729169999999</v>
      </c>
      <c r="B6172" s="2">
        <v>6416.44</v>
      </c>
      <c r="C6172" s="34">
        <f t="shared" si="192"/>
        <v>2.7735421124793325E-2</v>
      </c>
      <c r="D6172" s="2">
        <v>416.98</v>
      </c>
      <c r="E6172" s="34">
        <f t="shared" si="193"/>
        <v>1.8141863020388227E-2</v>
      </c>
      <c r="F6172" s="77"/>
    </row>
    <row r="6173" spans="1:6" x14ac:dyDescent="0.3">
      <c r="A6173" s="1">
        <v>44872.729169999999</v>
      </c>
      <c r="B6173" s="2">
        <v>6416.61</v>
      </c>
      <c r="C6173" s="34">
        <f t="shared" si="192"/>
        <v>2.6494442401103768E-5</v>
      </c>
      <c r="D6173" s="2">
        <v>418.34</v>
      </c>
      <c r="E6173" s="34">
        <f t="shared" si="193"/>
        <v>3.2615473164179232E-3</v>
      </c>
      <c r="F6173" s="77"/>
    </row>
    <row r="6174" spans="1:6" x14ac:dyDescent="0.3">
      <c r="A6174" s="1">
        <v>44873.729169999999</v>
      </c>
      <c r="B6174" s="2">
        <v>6441.5</v>
      </c>
      <c r="C6174" s="34">
        <f t="shared" si="192"/>
        <v>3.8789952950233353E-3</v>
      </c>
      <c r="D6174" s="2">
        <v>421.61</v>
      </c>
      <c r="E6174" s="34">
        <f t="shared" si="193"/>
        <v>7.8166085002631114E-3</v>
      </c>
      <c r="F6174" s="77"/>
    </row>
    <row r="6175" spans="1:6" x14ac:dyDescent="0.3">
      <c r="A6175" s="1">
        <v>44874.729169999999</v>
      </c>
      <c r="B6175" s="2">
        <v>6430.57</v>
      </c>
      <c r="C6175" s="34">
        <f t="shared" si="192"/>
        <v>-1.6968097492819911E-3</v>
      </c>
      <c r="D6175" s="2">
        <v>420.34</v>
      </c>
      <c r="E6175" s="34">
        <f t="shared" si="193"/>
        <v>-3.0122625174925366E-3</v>
      </c>
      <c r="F6175" s="77"/>
    </row>
    <row r="6176" spans="1:6" x14ac:dyDescent="0.3">
      <c r="A6176" s="1">
        <v>44875.729169999999</v>
      </c>
      <c r="B6176" s="2">
        <v>6556.83</v>
      </c>
      <c r="C6176" s="34">
        <f t="shared" si="192"/>
        <v>1.9634340346190271E-2</v>
      </c>
      <c r="D6176" s="2">
        <v>431.89</v>
      </c>
      <c r="E6176" s="34">
        <f t="shared" si="193"/>
        <v>2.7477756102203044E-2</v>
      </c>
      <c r="F6176" s="77"/>
    </row>
    <row r="6177" spans="1:6" x14ac:dyDescent="0.3">
      <c r="A6177" s="1">
        <v>44876.729169999999</v>
      </c>
      <c r="B6177" s="2">
        <v>6594.62</v>
      </c>
      <c r="C6177" s="34">
        <f t="shared" si="192"/>
        <v>5.7634558163015548E-3</v>
      </c>
      <c r="D6177" s="2">
        <v>432.26</v>
      </c>
      <c r="E6177" s="34">
        <f t="shared" si="193"/>
        <v>8.5669962258916321E-4</v>
      </c>
      <c r="F6177" s="77"/>
    </row>
    <row r="6178" spans="1:6" x14ac:dyDescent="0.3">
      <c r="A6178" s="1">
        <v>44879.729169999999</v>
      </c>
      <c r="B6178" s="2">
        <v>6609.17</v>
      </c>
      <c r="C6178" s="34">
        <f t="shared" si="192"/>
        <v>2.2063439591666345E-3</v>
      </c>
      <c r="D6178" s="2">
        <v>432.86</v>
      </c>
      <c r="E6178" s="34">
        <f t="shared" si="193"/>
        <v>1.388053486327756E-3</v>
      </c>
      <c r="F6178" s="77"/>
    </row>
    <row r="6179" spans="1:6" x14ac:dyDescent="0.3">
      <c r="A6179" s="1">
        <v>44880.729169999999</v>
      </c>
      <c r="B6179" s="2">
        <v>6641.66</v>
      </c>
      <c r="C6179" s="34">
        <f t="shared" si="192"/>
        <v>4.9158971550133934E-3</v>
      </c>
      <c r="D6179" s="2">
        <v>434.44</v>
      </c>
      <c r="E6179" s="34">
        <f t="shared" si="193"/>
        <v>3.6501409231621817E-3</v>
      </c>
      <c r="F6179" s="77"/>
    </row>
    <row r="6180" spans="1:6" x14ac:dyDescent="0.3">
      <c r="A6180" s="1">
        <v>44881.729169999999</v>
      </c>
      <c r="B6180" s="2">
        <v>6607.22</v>
      </c>
      <c r="C6180" s="34">
        <f t="shared" si="192"/>
        <v>-5.1854506252954069E-3</v>
      </c>
      <c r="D6180" s="2">
        <v>430.17</v>
      </c>
      <c r="E6180" s="34">
        <f t="shared" si="193"/>
        <v>-9.8287450511002072E-3</v>
      </c>
      <c r="F6180" s="77"/>
    </row>
    <row r="6181" spans="1:6" x14ac:dyDescent="0.3">
      <c r="A6181" s="1">
        <v>44882.729169999999</v>
      </c>
      <c r="B6181" s="2">
        <v>6576.12</v>
      </c>
      <c r="C6181" s="34">
        <f t="shared" si="192"/>
        <v>-4.7069720699477458E-3</v>
      </c>
      <c r="D6181" s="2">
        <v>428.38</v>
      </c>
      <c r="E6181" s="34">
        <f t="shared" si="193"/>
        <v>-4.1611455936025887E-3</v>
      </c>
      <c r="F6181" s="77"/>
    </row>
    <row r="6182" spans="1:6" x14ac:dyDescent="0.3">
      <c r="A6182" s="1">
        <v>44883.729169999999</v>
      </c>
      <c r="B6182" s="2">
        <v>6644.46</v>
      </c>
      <c r="C6182" s="34">
        <f t="shared" ref="C6182:C6211" si="194">B6182/B6181-1</f>
        <v>1.0392146128720192E-2</v>
      </c>
      <c r="D6182" s="2">
        <v>433.33</v>
      </c>
      <c r="E6182" s="34">
        <f t="shared" si="193"/>
        <v>1.1555161305383033E-2</v>
      </c>
      <c r="F6182" s="77"/>
    </row>
    <row r="6183" spans="1:6" x14ac:dyDescent="0.3">
      <c r="A6183" s="1">
        <v>44886.729169999999</v>
      </c>
      <c r="B6183" s="2">
        <v>6634.45</v>
      </c>
      <c r="C6183" s="34">
        <f t="shared" si="194"/>
        <v>-1.5065182121647425E-3</v>
      </c>
      <c r="D6183" s="2">
        <v>433.06</v>
      </c>
      <c r="E6183" s="34">
        <f t="shared" si="193"/>
        <v>-6.2308171601310747E-4</v>
      </c>
      <c r="F6183" s="77"/>
    </row>
    <row r="6184" spans="1:6" x14ac:dyDescent="0.3">
      <c r="A6184" s="1">
        <v>44887.729169999999</v>
      </c>
      <c r="B6184" s="2">
        <v>6657.53</v>
      </c>
      <c r="C6184" s="34">
        <f t="shared" si="194"/>
        <v>3.4788113558772427E-3</v>
      </c>
      <c r="D6184" s="2">
        <v>436.22</v>
      </c>
      <c r="E6184" s="34">
        <f t="shared" si="193"/>
        <v>7.2969103588418349E-3</v>
      </c>
      <c r="F6184" s="77"/>
    </row>
    <row r="6185" spans="1:6" x14ac:dyDescent="0.3">
      <c r="A6185" s="1">
        <v>44888.729169999999</v>
      </c>
      <c r="B6185" s="2">
        <v>6679.09</v>
      </c>
      <c r="C6185" s="34">
        <f t="shared" si="194"/>
        <v>3.2384382796624145E-3</v>
      </c>
      <c r="D6185" s="2">
        <v>438.82</v>
      </c>
      <c r="E6185" s="34">
        <f t="shared" si="193"/>
        <v>5.9602952638575513E-3</v>
      </c>
      <c r="F6185" s="77"/>
    </row>
    <row r="6186" spans="1:6" x14ac:dyDescent="0.3">
      <c r="A6186" s="1">
        <v>44889.729169999999</v>
      </c>
      <c r="B6186" s="2">
        <v>6707.32</v>
      </c>
      <c r="C6186" s="34">
        <f t="shared" si="194"/>
        <v>4.2266236867596341E-3</v>
      </c>
      <c r="D6186" s="2">
        <v>440.84</v>
      </c>
      <c r="E6186" s="34">
        <f t="shared" si="193"/>
        <v>4.6032541816689587E-3</v>
      </c>
      <c r="F6186" s="77"/>
    </row>
    <row r="6187" spans="1:6" x14ac:dyDescent="0.3">
      <c r="A6187" s="1">
        <v>44890.729169999999</v>
      </c>
      <c r="B6187" s="2">
        <v>6712.48</v>
      </c>
      <c r="C6187" s="34">
        <f t="shared" si="194"/>
        <v>7.6930875521075137E-4</v>
      </c>
      <c r="D6187" s="2">
        <v>440.73</v>
      </c>
      <c r="E6187" s="34">
        <f t="shared" si="193"/>
        <v>-2.4952363669350497E-4</v>
      </c>
      <c r="F6187" s="77"/>
    </row>
    <row r="6188" spans="1:6" x14ac:dyDescent="0.3">
      <c r="A6188" s="1">
        <v>44893.729169999999</v>
      </c>
      <c r="B6188" s="2">
        <v>6665.2</v>
      </c>
      <c r="C6188" s="34">
        <f t="shared" si="194"/>
        <v>-7.04359640550134E-3</v>
      </c>
      <c r="D6188" s="2">
        <v>437.85</v>
      </c>
      <c r="E6188" s="34">
        <f t="shared" si="193"/>
        <v>-6.5346130283847614E-3</v>
      </c>
      <c r="F6188" s="77"/>
    </row>
    <row r="6189" spans="1:6" x14ac:dyDescent="0.3">
      <c r="A6189" s="1">
        <v>44894.729169999999</v>
      </c>
      <c r="B6189" s="2">
        <v>6668.97</v>
      </c>
      <c r="C6189" s="34">
        <f t="shared" si="194"/>
        <v>5.6562443737617762E-4</v>
      </c>
      <c r="D6189" s="2">
        <v>437.29</v>
      </c>
      <c r="E6189" s="34">
        <f t="shared" si="193"/>
        <v>-1.2789768185451633E-3</v>
      </c>
      <c r="F6189" s="77"/>
    </row>
    <row r="6190" spans="1:6" x14ac:dyDescent="0.3">
      <c r="A6190" s="1">
        <v>44895.729169999999</v>
      </c>
      <c r="B6190" s="2">
        <v>6738.55</v>
      </c>
      <c r="C6190" s="34">
        <f t="shared" si="194"/>
        <v>1.0433395261937095E-2</v>
      </c>
      <c r="D6190" s="2">
        <v>440.04</v>
      </c>
      <c r="E6190" s="34">
        <f t="shared" si="193"/>
        <v>6.2887328774954288E-3</v>
      </c>
      <c r="F6190" s="77"/>
    </row>
    <row r="6191" spans="1:6" x14ac:dyDescent="0.3">
      <c r="A6191" s="1">
        <v>44896.729169999999</v>
      </c>
      <c r="B6191" s="2">
        <v>6753.97</v>
      </c>
      <c r="C6191" s="34">
        <f t="shared" si="194"/>
        <v>2.2883261235726593E-3</v>
      </c>
      <c r="D6191" s="2">
        <v>443.96</v>
      </c>
      <c r="E6191" s="34">
        <f t="shared" ref="E6191:E6211" si="195">D6191/D6190-1</f>
        <v>8.9082810653575706E-3</v>
      </c>
      <c r="F6191" s="77"/>
    </row>
    <row r="6192" spans="1:6" x14ac:dyDescent="0.3">
      <c r="A6192" s="1">
        <v>44897.729169999999</v>
      </c>
      <c r="B6192" s="2">
        <v>6742.25</v>
      </c>
      <c r="C6192" s="34">
        <f t="shared" si="194"/>
        <v>-1.7352756971085181E-3</v>
      </c>
      <c r="D6192" s="2">
        <v>443.29</v>
      </c>
      <c r="E6192" s="34">
        <f t="shared" si="195"/>
        <v>-1.5091449680150193E-3</v>
      </c>
      <c r="F6192" s="77"/>
    </row>
    <row r="6193" spans="1:6" x14ac:dyDescent="0.3">
      <c r="A6193" s="1">
        <v>44900.729169999999</v>
      </c>
      <c r="B6193" s="2">
        <v>6696.96</v>
      </c>
      <c r="C6193" s="34">
        <f t="shared" si="194"/>
        <v>-6.7173421335607886E-3</v>
      </c>
      <c r="D6193" s="2">
        <v>441.47</v>
      </c>
      <c r="E6193" s="34">
        <f t="shared" si="195"/>
        <v>-4.1056644634437367E-3</v>
      </c>
      <c r="F6193" s="77"/>
    </row>
    <row r="6194" spans="1:6" x14ac:dyDescent="0.3">
      <c r="A6194" s="1">
        <v>44901.729169999999</v>
      </c>
      <c r="B6194" s="2">
        <v>6687.79</v>
      </c>
      <c r="C6194" s="34">
        <f t="shared" si="194"/>
        <v>-1.3692780007645844E-3</v>
      </c>
      <c r="D6194" s="2">
        <v>438.92</v>
      </c>
      <c r="E6194" s="34">
        <f t="shared" si="195"/>
        <v>-5.7761569302557936E-3</v>
      </c>
      <c r="F6194" s="77"/>
    </row>
    <row r="6195" spans="1:6" x14ac:dyDescent="0.3">
      <c r="A6195" s="1">
        <v>44902.729169999999</v>
      </c>
      <c r="B6195" s="2">
        <v>6660.59</v>
      </c>
      <c r="C6195" s="34">
        <f t="shared" si="194"/>
        <v>-4.067113351346241E-3</v>
      </c>
      <c r="D6195" s="2">
        <v>436.2</v>
      </c>
      <c r="E6195" s="34">
        <f t="shared" si="195"/>
        <v>-6.1970290713569964E-3</v>
      </c>
      <c r="F6195" s="77"/>
    </row>
    <row r="6196" spans="1:6" x14ac:dyDescent="0.3">
      <c r="A6196" s="1">
        <v>44903.729169999999</v>
      </c>
      <c r="B6196" s="2">
        <v>6647.31</v>
      </c>
      <c r="C6196" s="34">
        <f t="shared" si="194"/>
        <v>-1.9938173645277502E-3</v>
      </c>
      <c r="D6196" s="2">
        <v>435.47</v>
      </c>
      <c r="E6196" s="34">
        <f t="shared" si="195"/>
        <v>-1.673544245758718E-3</v>
      </c>
      <c r="F6196" s="77"/>
    </row>
    <row r="6197" spans="1:6" x14ac:dyDescent="0.3">
      <c r="A6197" s="1">
        <v>44904.729169999999</v>
      </c>
      <c r="B6197" s="2">
        <v>6677.64</v>
      </c>
      <c r="C6197" s="34">
        <f t="shared" si="194"/>
        <v>4.5627479386398662E-3</v>
      </c>
      <c r="D6197" s="2">
        <v>439.13</v>
      </c>
      <c r="E6197" s="34">
        <f t="shared" si="195"/>
        <v>8.404712150090532E-3</v>
      </c>
      <c r="F6197" s="77"/>
    </row>
    <row r="6198" spans="1:6" x14ac:dyDescent="0.3">
      <c r="A6198" s="1">
        <v>44907.729169999999</v>
      </c>
      <c r="B6198" s="2">
        <v>6650.55</v>
      </c>
      <c r="C6198" s="34">
        <f t="shared" si="194"/>
        <v>-4.0568224702139943E-3</v>
      </c>
      <c r="D6198" s="2">
        <v>436.98</v>
      </c>
      <c r="E6198" s="34">
        <f t="shared" si="195"/>
        <v>-4.8960444515291357E-3</v>
      </c>
      <c r="F6198" s="77"/>
    </row>
    <row r="6199" spans="1:6" x14ac:dyDescent="0.3">
      <c r="A6199" s="1">
        <v>44908.729169999999</v>
      </c>
      <c r="B6199" s="2">
        <v>6744.98</v>
      </c>
      <c r="C6199" s="34">
        <f t="shared" si="194"/>
        <v>1.4198825661035475E-2</v>
      </c>
      <c r="D6199" s="2">
        <v>442.6</v>
      </c>
      <c r="E6199" s="34">
        <f t="shared" si="195"/>
        <v>1.2861000503455511E-2</v>
      </c>
      <c r="F6199" s="77"/>
    </row>
    <row r="6200" spans="1:6" x14ac:dyDescent="0.3">
      <c r="A6200" s="1">
        <v>44909.729169999999</v>
      </c>
      <c r="B6200" s="2">
        <v>6730.79</v>
      </c>
      <c r="C6200" s="34">
        <f t="shared" si="194"/>
        <v>-2.1037868162692153E-3</v>
      </c>
      <c r="D6200" s="2">
        <v>442.51</v>
      </c>
      <c r="E6200" s="34">
        <f t="shared" si="195"/>
        <v>-2.033438770899787E-4</v>
      </c>
      <c r="F6200" s="77"/>
    </row>
    <row r="6201" spans="1:6" x14ac:dyDescent="0.3">
      <c r="A6201" s="1">
        <v>44910.729169999999</v>
      </c>
      <c r="B6201" s="2">
        <v>6522.77</v>
      </c>
      <c r="C6201" s="34">
        <f t="shared" si="194"/>
        <v>-3.0905733205165986E-2</v>
      </c>
      <c r="D6201" s="2">
        <v>429.91</v>
      </c>
      <c r="E6201" s="34">
        <f t="shared" si="195"/>
        <v>-2.8473932792479228E-2</v>
      </c>
      <c r="F6201" s="77"/>
    </row>
    <row r="6202" spans="1:6" x14ac:dyDescent="0.3">
      <c r="A6202" s="1">
        <v>44911.729169999999</v>
      </c>
      <c r="B6202" s="2">
        <v>6452.63</v>
      </c>
      <c r="C6202" s="34">
        <f t="shared" si="194"/>
        <v>-1.075310029328036E-2</v>
      </c>
      <c r="D6202" s="2">
        <v>424.74</v>
      </c>
      <c r="E6202" s="34">
        <f t="shared" si="195"/>
        <v>-1.2025772836175008E-2</v>
      </c>
      <c r="F6202" s="77"/>
    </row>
    <row r="6203" spans="1:6" x14ac:dyDescent="0.3">
      <c r="A6203" s="1">
        <v>44914.729169999999</v>
      </c>
      <c r="B6203" s="2">
        <v>6473.29</v>
      </c>
      <c r="C6203" s="34">
        <f t="shared" si="194"/>
        <v>3.2017952369809421E-3</v>
      </c>
      <c r="D6203" s="2">
        <v>425.87</v>
      </c>
      <c r="E6203" s="34">
        <f t="shared" si="195"/>
        <v>2.6604510994960862E-3</v>
      </c>
      <c r="F6203" s="77"/>
    </row>
    <row r="6204" spans="1:6" x14ac:dyDescent="0.3">
      <c r="A6204" s="1">
        <v>44915.729169999999</v>
      </c>
      <c r="B6204" s="2">
        <v>6450.43</v>
      </c>
      <c r="C6204" s="34">
        <f t="shared" si="194"/>
        <v>-3.5314345564619876E-3</v>
      </c>
      <c r="D6204" s="2">
        <v>424.18</v>
      </c>
      <c r="E6204" s="34">
        <f t="shared" si="195"/>
        <v>-3.9683471481907207E-3</v>
      </c>
      <c r="F6204" s="77"/>
    </row>
    <row r="6205" spans="1:6" x14ac:dyDescent="0.3">
      <c r="A6205" s="1">
        <v>44916.729169999999</v>
      </c>
      <c r="B6205" s="2">
        <v>6580.24</v>
      </c>
      <c r="C6205" s="34">
        <f t="shared" si="194"/>
        <v>2.0124239779363506E-2</v>
      </c>
      <c r="D6205" s="2">
        <v>431.44</v>
      </c>
      <c r="E6205" s="34">
        <f t="shared" si="195"/>
        <v>1.7115375548116374E-2</v>
      </c>
      <c r="F6205" s="77"/>
    </row>
    <row r="6206" spans="1:6" x14ac:dyDescent="0.3">
      <c r="A6206" s="1">
        <v>44917.729169999999</v>
      </c>
      <c r="B6206" s="2">
        <v>6517.97</v>
      </c>
      <c r="C6206" s="34">
        <f t="shared" si="194"/>
        <v>-9.4631806742609959E-3</v>
      </c>
      <c r="D6206" s="2">
        <v>427.26</v>
      </c>
      <c r="E6206" s="34">
        <f t="shared" si="195"/>
        <v>-9.6884850732431582E-3</v>
      </c>
      <c r="F6206" s="77"/>
    </row>
    <row r="6207" spans="1:6" x14ac:dyDescent="0.3">
      <c r="A6207" s="1">
        <v>44918.729169999999</v>
      </c>
      <c r="B6207" s="2">
        <v>6504.9</v>
      </c>
      <c r="C6207" s="34">
        <f t="shared" si="194"/>
        <v>-2.0052255533549168E-3</v>
      </c>
      <c r="D6207" s="2">
        <v>427.45</v>
      </c>
      <c r="E6207" s="34">
        <f t="shared" si="195"/>
        <v>4.4469409727088127E-4</v>
      </c>
      <c r="F6207" s="77"/>
    </row>
    <row r="6208" spans="1:6" x14ac:dyDescent="0.3">
      <c r="A6208" s="1">
        <v>44922.729169999999</v>
      </c>
      <c r="B6208" s="2">
        <v>6550.66</v>
      </c>
      <c r="C6208" s="34">
        <f t="shared" si="194"/>
        <v>7.0346969207828458E-3</v>
      </c>
      <c r="D6208" s="2">
        <v>428</v>
      </c>
      <c r="E6208" s="34">
        <f t="shared" si="195"/>
        <v>1.2867001988536853E-3</v>
      </c>
      <c r="F6208" s="77"/>
    </row>
    <row r="6209" spans="1:6" x14ac:dyDescent="0.3">
      <c r="A6209" s="1">
        <v>44923.729169999999</v>
      </c>
      <c r="B6209" s="2">
        <v>6510.49</v>
      </c>
      <c r="C6209" s="34">
        <f t="shared" si="194"/>
        <v>-6.1322065257546354E-3</v>
      </c>
      <c r="D6209" s="2">
        <v>427.46</v>
      </c>
      <c r="E6209" s="34">
        <f t="shared" si="195"/>
        <v>-1.2616822429907248E-3</v>
      </c>
      <c r="F6209" s="77"/>
    </row>
    <row r="6210" spans="1:6" x14ac:dyDescent="0.3">
      <c r="A6210" s="1">
        <v>44924.729169999999</v>
      </c>
      <c r="B6210" s="2">
        <v>6573.47</v>
      </c>
      <c r="C6210" s="34">
        <f t="shared" si="194"/>
        <v>9.6736190363553298E-3</v>
      </c>
      <c r="D6210" s="2">
        <v>430.35</v>
      </c>
      <c r="E6210" s="34">
        <f t="shared" si="195"/>
        <v>6.7608665138259028E-3</v>
      </c>
      <c r="F6210" s="77"/>
    </row>
    <row r="6211" spans="1:6" x14ac:dyDescent="0.3">
      <c r="A6211" s="1">
        <v>44925.729169999999</v>
      </c>
      <c r="B6211" s="2">
        <v>6473.76</v>
      </c>
      <c r="C6211" s="34">
        <f t="shared" si="194"/>
        <v>-1.5168548726928077E-2</v>
      </c>
      <c r="D6211" s="2">
        <v>424.89</v>
      </c>
      <c r="E6211" s="34">
        <f t="shared" si="195"/>
        <v>-1.2687347507842506E-2</v>
      </c>
      <c r="F6211" s="77"/>
    </row>
  </sheetData>
  <mergeCells count="2">
    <mergeCell ref="D1:E1"/>
    <mergeCell ref="B1:C1"/>
  </mergeCells>
  <phoneticPr fontId="8" type="noConversion"/>
  <pageMargins left="0.7" right="0.7" top="0.75" bottom="0.75" header="0.3" footer="0.3"/>
  <pageSetup paperSize="9" orientation="portrait" horizontalDpi="0" verticalDpi="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A5CC8-7FFF-4335-90CA-230BA17ED50E}">
  <sheetPr>
    <tabColor theme="4"/>
  </sheetPr>
  <dimension ref="A1:K60"/>
  <sheetViews>
    <sheetView workbookViewId="0">
      <selection activeCell="F66" sqref="F66"/>
    </sheetView>
  </sheetViews>
  <sheetFormatPr baseColWidth="10" defaultColWidth="11.44140625" defaultRowHeight="14.4" x14ac:dyDescent="0.3"/>
  <cols>
    <col min="1" max="1" width="14.5546875" bestFit="1" customWidth="1"/>
    <col min="2" max="2" width="21.77734375" bestFit="1" customWidth="1"/>
    <col min="3" max="3" width="12.77734375" bestFit="1" customWidth="1"/>
    <col min="4" max="4" width="12" bestFit="1" customWidth="1"/>
    <col min="5" max="5" width="12.88671875" bestFit="1" customWidth="1"/>
    <col min="6" max="6" width="12" bestFit="1" customWidth="1"/>
    <col min="7" max="7" width="12.6640625" bestFit="1" customWidth="1"/>
  </cols>
  <sheetData>
    <row r="1" spans="2:7" x14ac:dyDescent="0.3">
      <c r="C1" s="128" t="s">
        <v>5</v>
      </c>
      <c r="D1" s="128"/>
      <c r="E1" s="128"/>
      <c r="F1" s="128"/>
      <c r="G1" s="129"/>
    </row>
    <row r="3" spans="2:7" x14ac:dyDescent="0.3">
      <c r="B3" s="19" t="s">
        <v>6</v>
      </c>
      <c r="C3" s="20">
        <v>37381</v>
      </c>
      <c r="D3" s="20">
        <v>39208</v>
      </c>
      <c r="E3" s="20">
        <v>41035</v>
      </c>
      <c r="F3" s="20">
        <v>42862</v>
      </c>
      <c r="G3" s="20">
        <v>44675</v>
      </c>
    </row>
    <row r="4" spans="2:7" x14ac:dyDescent="0.3">
      <c r="B4" s="13" t="s">
        <v>87</v>
      </c>
      <c r="C4" s="21">
        <v>37382</v>
      </c>
      <c r="D4" s="21">
        <v>39209</v>
      </c>
      <c r="E4" s="21">
        <v>41036</v>
      </c>
      <c r="F4" s="21">
        <v>42863</v>
      </c>
      <c r="G4" s="21">
        <v>44676</v>
      </c>
    </row>
    <row r="5" spans="2:7" x14ac:dyDescent="0.3">
      <c r="B5" s="19" t="s">
        <v>7</v>
      </c>
      <c r="C5" s="22" t="s">
        <v>8</v>
      </c>
      <c r="D5" s="22" t="s">
        <v>8</v>
      </c>
      <c r="E5" s="22" t="s">
        <v>9</v>
      </c>
      <c r="F5" s="22" t="s">
        <v>8</v>
      </c>
      <c r="G5" s="22" t="s">
        <v>8</v>
      </c>
    </row>
    <row r="6" spans="2:7" x14ac:dyDescent="0.3">
      <c r="B6" s="10" t="s">
        <v>91</v>
      </c>
      <c r="C6" s="23" t="s">
        <v>10</v>
      </c>
      <c r="D6" s="23" t="s">
        <v>10</v>
      </c>
      <c r="E6" s="23" t="s">
        <v>10</v>
      </c>
      <c r="F6" s="23" t="s">
        <v>10</v>
      </c>
      <c r="G6" s="23" t="s">
        <v>10</v>
      </c>
    </row>
    <row r="7" spans="2:7" x14ac:dyDescent="0.3">
      <c r="B7" s="16" t="s">
        <v>11</v>
      </c>
      <c r="C7" s="24" t="s">
        <v>10</v>
      </c>
      <c r="D7" s="24" t="s">
        <v>10</v>
      </c>
      <c r="E7" s="24" t="s">
        <v>10</v>
      </c>
      <c r="F7" s="24" t="s">
        <v>10</v>
      </c>
      <c r="G7" s="24" t="s">
        <v>10</v>
      </c>
    </row>
    <row r="8" spans="2:7" x14ac:dyDescent="0.3">
      <c r="B8" s="25" t="s">
        <v>105</v>
      </c>
      <c r="C8" s="26" t="s">
        <v>42</v>
      </c>
      <c r="D8" s="26" t="s">
        <v>42</v>
      </c>
      <c r="E8" s="26" t="s">
        <v>42</v>
      </c>
      <c r="F8" s="26" t="s">
        <v>42</v>
      </c>
      <c r="G8" s="26" t="s">
        <v>44</v>
      </c>
    </row>
    <row r="10" spans="2:7" x14ac:dyDescent="0.3">
      <c r="B10" t="s">
        <v>39</v>
      </c>
    </row>
    <row r="11" spans="2:7" x14ac:dyDescent="0.3">
      <c r="B11" t="s">
        <v>13</v>
      </c>
      <c r="C11" s="69">
        <f>INTERCEPT('CAC40'!C703:C952,'CAC40'!E703:E952)</f>
        <v>-1.746743898852674E-4</v>
      </c>
      <c r="D11" s="62">
        <f>INTERCEPT('CAC40'!C1972:C2221,'CAC40'!E1972:E2221)</f>
        <v>-1.0811715161629902E-4</v>
      </c>
      <c r="E11" s="62">
        <f>INTERCEPT('CAC40'!C3242:C3491,'CAC40'!E3242:E3491)</f>
        <v>-4.7540071345889641E-4</v>
      </c>
      <c r="F11" s="62">
        <f>INTERCEPT('CAC40'!C4519:C4768,'CAC40'!E4519:E4768)</f>
        <v>1.1483349005979657E-4</v>
      </c>
      <c r="G11" s="62">
        <f>INTERCEPT('CAC40'!C5773:C6022,'CAC40'!E5773:E6022)</f>
        <v>8.9878956316558761E-6</v>
      </c>
    </row>
    <row r="12" spans="2:7" x14ac:dyDescent="0.3">
      <c r="B12" t="s">
        <v>14</v>
      </c>
      <c r="C12">
        <f>SLOPE('CAC40'!C703:C952,'CAC40'!E703:E952)</f>
        <v>1.0899186351850969</v>
      </c>
      <c r="D12">
        <f>SLOPE('CAC40'!C1972:C2221,'CAC40'!E1972:E2221)</f>
        <v>1.0730559664395458</v>
      </c>
      <c r="E12">
        <f>SLOPE('CAC40'!C3242:C3491,'CAC40'!E3242:E3491)</f>
        <v>1.2636862716922987</v>
      </c>
      <c r="F12">
        <f>SLOPE('CAC40'!C4519:C4768,'CAC40'!E4519:E4768)</f>
        <v>1.0394060513644336</v>
      </c>
      <c r="G12">
        <f>SLOPE('CAC40'!C5773:C6022,'CAC40'!E5773:E6022)</f>
        <v>1.1712495299741867</v>
      </c>
    </row>
    <row r="14" spans="2:7" x14ac:dyDescent="0.3">
      <c r="B14" t="s">
        <v>6</v>
      </c>
      <c r="C14" s="28">
        <v>37381</v>
      </c>
      <c r="D14" s="28">
        <v>39208</v>
      </c>
      <c r="E14" s="28">
        <v>41035</v>
      </c>
      <c r="F14" s="28">
        <v>42862</v>
      </c>
      <c r="G14" s="28">
        <v>44675</v>
      </c>
    </row>
    <row r="15" spans="2:7" x14ac:dyDescent="0.3">
      <c r="B15" t="s">
        <v>15</v>
      </c>
      <c r="C15" s="31">
        <f>_xlfn.STDEV.S('CAC40'!F703:F952)</f>
        <v>4.9506058055803874E-3</v>
      </c>
      <c r="D15" s="31">
        <f>+_xlfn.STDEV.S('CAC40'!F1972:F2221)</f>
        <v>2.3346325118975978E-3</v>
      </c>
      <c r="E15" s="31">
        <f>_xlfn.STDEV.S('CAC40'!F3242:F3491)</f>
        <v>4.5570918926783072E-3</v>
      </c>
      <c r="F15" s="31">
        <f>_xlfn.STDEV.S('CAC40'!F4519:F4768)</f>
        <v>2.9368053111273138E-3</v>
      </c>
      <c r="G15" s="31">
        <f>_xlfn.STDEV.S('CAC40'!F5773:F6022)</f>
        <v>3.6704928179738866E-3</v>
      </c>
    </row>
    <row r="16" spans="2:7" x14ac:dyDescent="0.3">
      <c r="B16" t="s">
        <v>85</v>
      </c>
      <c r="C16" s="31">
        <f>C15*SQRT(3)</f>
        <v>8.574700783510681E-3</v>
      </c>
      <c r="D16" s="31">
        <f>D15*SQRT(3)</f>
        <v>4.0437021276087904E-3</v>
      </c>
      <c r="E16" s="31">
        <f t="shared" ref="E16:G16" si="0">E15*SQRT(3)</f>
        <v>7.8931146928790455E-3</v>
      </c>
      <c r="F16" s="31">
        <f t="shared" si="0"/>
        <v>5.0866960108106318E-3</v>
      </c>
      <c r="G16" s="31">
        <f t="shared" si="0"/>
        <v>6.3574800495474343E-3</v>
      </c>
    </row>
    <row r="17" spans="1:11" x14ac:dyDescent="0.3">
      <c r="B17" t="s">
        <v>16</v>
      </c>
      <c r="C17" s="31">
        <f t="shared" ref="C17:G17" si="1">C15*SQRT(10)</f>
        <v>1.5655190143286743E-2</v>
      </c>
      <c r="D17" s="31">
        <f t="shared" si="1"/>
        <v>7.3827562370765622E-3</v>
      </c>
      <c r="E17" s="31">
        <f t="shared" si="1"/>
        <v>1.441078988755105E-2</v>
      </c>
      <c r="F17" s="31">
        <f t="shared" si="1"/>
        <v>9.2869938276417523E-3</v>
      </c>
      <c r="G17" s="31">
        <f t="shared" si="1"/>
        <v>1.1607117440087304E-2</v>
      </c>
    </row>
    <row r="18" spans="1:11" x14ac:dyDescent="0.3">
      <c r="B18" t="s">
        <v>17</v>
      </c>
      <c r="C18" s="31">
        <f t="shared" ref="C18:G18" si="2">C15*SQRT(21)</f>
        <v>2.2686525839959958E-2</v>
      </c>
      <c r="D18" s="31">
        <f t="shared" si="2"/>
        <v>1.0698630205675632E-2</v>
      </c>
      <c r="E18" s="31">
        <f t="shared" si="2"/>
        <v>2.0883218547067917E-2</v>
      </c>
      <c r="F18" s="31">
        <f t="shared" si="2"/>
        <v>1.3458132639589251E-2</v>
      </c>
      <c r="G18" s="31">
        <f t="shared" si="2"/>
        <v>1.6820311176157104E-2</v>
      </c>
      <c r="I18" s="68"/>
    </row>
    <row r="20" spans="1:11" x14ac:dyDescent="0.3">
      <c r="A20" s="94" t="s">
        <v>18</v>
      </c>
      <c r="H20" s="95" t="s">
        <v>95</v>
      </c>
      <c r="I20" s="95" t="s">
        <v>117</v>
      </c>
      <c r="J20" s="95" t="s">
        <v>118</v>
      </c>
    </row>
    <row r="21" spans="1:11" x14ac:dyDescent="0.3">
      <c r="B21" t="s">
        <v>86</v>
      </c>
      <c r="C21" s="31">
        <f>SUM('CAC40'!F960:F962)</f>
        <v>-1.1047209903940475E-2</v>
      </c>
      <c r="D21" s="31">
        <f>SUM('CAC40'!F2229:F2231)</f>
        <v>2.4739118941424039E-3</v>
      </c>
      <c r="E21" s="31">
        <f>SUM('CAC40'!F3499:F3501)</f>
        <v>6.6724259499964227E-3</v>
      </c>
      <c r="F21" s="31">
        <f>SUM('CAC40'!F4776:F4778)</f>
        <v>1.0370336582867061E-2</v>
      </c>
      <c r="G21" s="31">
        <f>SUM('CAC40'!F6030:F6032)</f>
        <v>1.488241127314794E-2</v>
      </c>
      <c r="H21" s="68">
        <f>SUM(C21:G21)</f>
        <v>2.3351875796213353E-2</v>
      </c>
      <c r="I21" s="68" cm="1">
        <f t="array" ref="I21:I25">E21:E25</f>
        <v>6.6724259499964227E-3</v>
      </c>
      <c r="J21" s="68">
        <f>SUM(C21:D21,F21:G21)</f>
        <v>1.6679449846216929E-2</v>
      </c>
      <c r="K21" s="68"/>
    </row>
    <row r="22" spans="1:11" x14ac:dyDescent="0.3">
      <c r="B22" t="s">
        <v>87</v>
      </c>
      <c r="C22" s="31">
        <f>SUM('CAC40'!F964:F966)</f>
        <v>-2.7390390313170926E-3</v>
      </c>
      <c r="D22" s="31">
        <f>SUM('CAC40'!F2233:F2235)</f>
        <v>4.7717422997618697E-3</v>
      </c>
      <c r="E22" s="31">
        <f>SUM('CAC40'!F3503:F3505)</f>
        <v>-6.2385533553849055E-3</v>
      </c>
      <c r="F22" s="31">
        <f>SUM('CAC40'!F4780:F4782)</f>
        <v>-1.1969134258594397E-3</v>
      </c>
      <c r="G22" s="31">
        <f>SUM('CAC40'!F6034:F6036)</f>
        <v>3.8686935883889993E-3</v>
      </c>
      <c r="H22" s="68">
        <f t="shared" ref="H22:H25" si="3">SUM(C22:G22)</f>
        <v>-1.5340699244105688E-3</v>
      </c>
      <c r="I22" s="31">
        <v>-6.2385533553849055E-3</v>
      </c>
      <c r="J22" s="68">
        <f t="shared" ref="J22:J32" si="4">SUM(C22:D22,F22:G22)</f>
        <v>4.7044834309743367E-3</v>
      </c>
      <c r="K22" s="68"/>
    </row>
    <row r="23" spans="1:11" x14ac:dyDescent="0.3">
      <c r="B23" t="s">
        <v>83</v>
      </c>
      <c r="C23" s="31">
        <f>SUM('CAC40'!F953:F962)</f>
        <v>-1.0438813692009684E-2</v>
      </c>
      <c r="D23" s="31">
        <f>SUM('CAC40'!F2222:F2231)</f>
        <v>1.8480053173625957E-2</v>
      </c>
      <c r="E23" s="31">
        <f>SUM('CAC40'!F3492:F3501)</f>
        <v>1.8867748864942142E-2</v>
      </c>
      <c r="F23" s="31">
        <f>SUM('CAC40'!F4769:F4778)</f>
        <v>2.269873903101002E-2</v>
      </c>
      <c r="G23" s="31">
        <f>SUM('CAC40'!F6023:F6032)</f>
        <v>1.9521931194521586E-2</v>
      </c>
      <c r="H23" s="68">
        <f t="shared" si="3"/>
        <v>6.9129658572090025E-2</v>
      </c>
      <c r="I23" s="31">
        <v>1.8867748864942142E-2</v>
      </c>
      <c r="J23" s="68">
        <f t="shared" si="4"/>
        <v>5.0261909707147875E-2</v>
      </c>
      <c r="K23" s="68"/>
    </row>
    <row r="24" spans="1:11" x14ac:dyDescent="0.3">
      <c r="B24" t="s">
        <v>84</v>
      </c>
      <c r="C24" s="31">
        <f>SUM('CAC40'!F964:F973)</f>
        <v>7.0992955432665067E-3</v>
      </c>
      <c r="D24" s="31">
        <f>SUM('CAC40'!F2233:F2242)</f>
        <v>2.8347103407847327E-3</v>
      </c>
      <c r="E24" s="31">
        <f>SUM('CAC40'!F3503:F3512)</f>
        <v>1.9801510322228447E-2</v>
      </c>
      <c r="F24" s="31">
        <f>SUM('CAC40'!F4780:F4789)</f>
        <v>-4.6396618376194146E-3</v>
      </c>
      <c r="G24" s="31">
        <f>SUM('CAC40'!F6034:F6043)</f>
        <v>1.6820674914718003E-2</v>
      </c>
      <c r="H24" s="68">
        <f t="shared" si="3"/>
        <v>4.1916529283378273E-2</v>
      </c>
      <c r="I24" s="31">
        <v>1.9801510322228447E-2</v>
      </c>
      <c r="J24" s="68">
        <f t="shared" si="4"/>
        <v>2.2115018961149827E-2</v>
      </c>
      <c r="K24" s="68"/>
    </row>
    <row r="25" spans="1:11" x14ac:dyDescent="0.3">
      <c r="B25" t="s">
        <v>94</v>
      </c>
      <c r="C25" s="31">
        <f>SUM('CAC40'!F953:F973)</f>
        <v>2.0188392366938205E-3</v>
      </c>
      <c r="D25" s="31">
        <f>SUM('CAC40'!F2222:F2242)</f>
        <v>2.1449693224848639E-2</v>
      </c>
      <c r="E25" s="31">
        <f>SUM('CAC40'!F3492:F3512)</f>
        <v>4.6528670817473708E-2</v>
      </c>
      <c r="F25" s="31">
        <f>SUM('CAC40'!F4769:F4789)</f>
        <v>1.0158690900912343E-2</v>
      </c>
      <c r="G25" s="31">
        <f>SUM('CAC40'!F6023:F6043)</f>
        <v>3.7458006108450695E-2</v>
      </c>
      <c r="H25" s="68">
        <f t="shared" si="3"/>
        <v>0.1176139002883792</v>
      </c>
      <c r="I25" s="31">
        <v>4.6528670817473708E-2</v>
      </c>
      <c r="J25" s="68">
        <f t="shared" si="4"/>
        <v>7.1085229470905495E-2</v>
      </c>
      <c r="K25" s="68"/>
    </row>
    <row r="26" spans="1:11" x14ac:dyDescent="0.3">
      <c r="I26" s="31"/>
      <c r="J26" s="68"/>
    </row>
    <row r="27" spans="1:11" x14ac:dyDescent="0.3">
      <c r="A27" s="94" t="s">
        <v>19</v>
      </c>
      <c r="H27" s="95" t="s">
        <v>96</v>
      </c>
      <c r="I27" s="31"/>
      <c r="J27" s="68"/>
    </row>
    <row r="28" spans="1:11" x14ac:dyDescent="0.3">
      <c r="B28" t="s">
        <v>86</v>
      </c>
      <c r="C28" s="31" cm="1">
        <f t="array" ref="C28">PRODUCT(1+'CAC40'!F960:F962)-1</f>
        <v>-1.1024870459666714E-2</v>
      </c>
      <c r="D28" s="31" cm="1">
        <f t="array" ref="D28">PRODUCT(1+'CAC40'!F2229:F2231)-1</f>
        <v>2.4734495819567215E-3</v>
      </c>
      <c r="E28" s="31" cm="1">
        <f t="array" ref="E28">PRODUCT(1+'CAC40'!F3499:F3501)-1</f>
        <v>6.6787394257459276E-3</v>
      </c>
      <c r="F28" s="31" cm="1">
        <f t="array" ref="F28">PRODUCT(1+'CAC40'!F4776:F4778)-1</f>
        <v>1.0394560586250545E-2</v>
      </c>
      <c r="G28" s="31" cm="1">
        <f t="array" ref="G28">PRODUCT(1+'CAC40'!F6030:F6032)-1</f>
        <v>1.4936109842303757E-2</v>
      </c>
      <c r="H28" s="68">
        <f>SUM(C28:G28)</f>
        <v>2.3457988976590238E-2</v>
      </c>
      <c r="I28" s="31">
        <f>E28</f>
        <v>6.6787394257459276E-3</v>
      </c>
      <c r="J28" s="68">
        <f>SUM(C28:D28,F28:G28)</f>
        <v>1.6779249550844311E-2</v>
      </c>
    </row>
    <row r="29" spans="1:11" x14ac:dyDescent="0.3">
      <c r="B29" t="s">
        <v>87</v>
      </c>
      <c r="C29" s="31" cm="1">
        <f t="array" ref="C29">PRODUCT(1+'CAC40'!F964:F966)-1</f>
        <v>-2.7466424210138563E-3</v>
      </c>
      <c r="D29" s="31" cm="1">
        <f t="array" ref="D29">PRODUCT(1+'CAC40'!F2233:F2235)-1</f>
        <v>4.7786916692047487E-3</v>
      </c>
      <c r="E29" s="31" cm="1">
        <f t="array" ref="E29">PRODUCT(1+'CAC40'!F3503:F3505)-1</f>
        <v>-6.2464172603389212E-3</v>
      </c>
      <c r="F29" s="31" cm="1">
        <f t="array" ref="F29">PRODUCT(1+'CAC40'!F4780:F4782)-1</f>
        <v>-1.2013336686437226E-3</v>
      </c>
      <c r="G29" s="31" cm="1">
        <f t="array" ref="G29">PRODUCT(1+'CAC40'!F6034:F6036)-1</f>
        <v>3.852814025707918E-3</v>
      </c>
      <c r="H29" s="68">
        <f t="shared" ref="H29:H32" si="5">SUM(C29:G29)</f>
        <v>-1.5628876550838333E-3</v>
      </c>
      <c r="I29" s="31">
        <f t="shared" ref="I29:I32" si="6">E29</f>
        <v>-6.2464172603389212E-3</v>
      </c>
      <c r="J29" s="68">
        <f>SUM(C29:D29,F29:G29)</f>
        <v>4.6835296052550879E-3</v>
      </c>
    </row>
    <row r="30" spans="1:11" x14ac:dyDescent="0.3">
      <c r="B30" t="s">
        <v>83</v>
      </c>
      <c r="C30" s="31" cm="1">
        <f t="array" ref="C30">PRODUCT(1+'CAC40'!F953:F962)-1</f>
        <v>-1.0469290029169409E-2</v>
      </c>
      <c r="D30" s="31" cm="1">
        <f t="array" ref="D30">(PRODUCT(1+'CAC40'!F2222:F2231)-1)</f>
        <v>1.8599178368410296E-2</v>
      </c>
      <c r="E30" s="31" cm="1">
        <f t="array" ref="E30">PRODUCT(1+'CAC40'!F3492:F3501)-1</f>
        <v>1.8914492620717205E-2</v>
      </c>
      <c r="F30" s="31" cm="1">
        <f t="array" ref="F30">PRODUCT(1+'CAC40'!F4769:F4778)-1</f>
        <v>2.2723955216821246E-2</v>
      </c>
      <c r="G30" s="31" cm="1">
        <f t="array" ref="G30">PRODUCT(1+'CAC40'!F6023:F6032)-1</f>
        <v>1.9614321518878652E-2</v>
      </c>
      <c r="H30" s="68">
        <f t="shared" si="5"/>
        <v>6.938265769565799E-2</v>
      </c>
      <c r="I30" s="31">
        <f t="shared" si="6"/>
        <v>1.8914492620717205E-2</v>
      </c>
      <c r="J30" s="68">
        <f t="shared" si="4"/>
        <v>5.0468165074940785E-2</v>
      </c>
    </row>
    <row r="31" spans="1:11" x14ac:dyDescent="0.3">
      <c r="B31" t="s">
        <v>84</v>
      </c>
      <c r="C31" s="31" cm="1">
        <f t="array" ref="C31">PRODUCT(1+'CAC40'!F964:F973)-1</f>
        <v>7.087155677730328E-3</v>
      </c>
      <c r="D31" s="31" cm="1">
        <f t="array" ref="D31">PRODUCT(1+'CAC40'!F2233:F2242)-1</f>
        <v>2.8237807816162697E-3</v>
      </c>
      <c r="E31" s="31" cm="1">
        <f t="array" ref="E31">PRODUCT(1+'CAC40'!F3503:F3512)-1</f>
        <v>1.9805338683966944E-2</v>
      </c>
      <c r="F31" s="31" cm="1">
        <f t="array" ref="F31">PRODUCT(1+'CAC40'!F4780:F4789)-1</f>
        <v>-4.6449336593190615E-3</v>
      </c>
      <c r="G31" s="31" cm="1">
        <f t="array" ref="G31">PRODUCT(1+'CAC40'!F6034:F6043)-1</f>
        <v>1.6884802728663661E-2</v>
      </c>
      <c r="H31" s="68">
        <f t="shared" si="5"/>
        <v>4.1956144212658142E-2</v>
      </c>
      <c r="I31" s="31">
        <f t="shared" si="6"/>
        <v>1.9805338683966944E-2</v>
      </c>
      <c r="J31" s="68">
        <f>SUM(C31:D31,F31:G31)</f>
        <v>2.2150805528691198E-2</v>
      </c>
    </row>
    <row r="32" spans="1:11" x14ac:dyDescent="0.3">
      <c r="B32" t="s">
        <v>94</v>
      </c>
      <c r="C32" s="31" cm="1">
        <f t="array" ref="C32">PRODUCT(1+'CAC40'!F953:F973)-1</f>
        <v>1.8835052844861089E-3</v>
      </c>
      <c r="D32" s="31" cm="1">
        <f t="array" ref="D32">PRODUCT(1+'CAC40'!F2222:F2242)-1</f>
        <v>2.1613306543079247E-2</v>
      </c>
      <c r="E32" s="31" cm="1">
        <f t="array" ref="E32">PRODUCT(1+'CAC40'!F3492:F3512)-1</f>
        <v>4.7261110157795994E-2</v>
      </c>
      <c r="F32" s="31" cm="1">
        <f t="array" ref="F32">PRODUCT(1+'CAC40'!F4769:F4789)-1</f>
        <v>9.9310866422333E-3</v>
      </c>
      <c r="G32" s="31" cm="1">
        <f t="array" ref="G32">PRODUCT(1+'CAC40'!F6023:F6043)-1</f>
        <v>3.7986788721990461E-2</v>
      </c>
      <c r="H32" s="68">
        <f t="shared" si="5"/>
        <v>0.11867579734958511</v>
      </c>
      <c r="I32" s="31">
        <f t="shared" si="6"/>
        <v>4.7261110157795994E-2</v>
      </c>
      <c r="J32" s="68">
        <f t="shared" si="4"/>
        <v>7.1414687191789117E-2</v>
      </c>
    </row>
    <row r="34" spans="1:7" x14ac:dyDescent="0.3">
      <c r="A34" s="94" t="s">
        <v>20</v>
      </c>
    </row>
    <row r="35" spans="1:7" x14ac:dyDescent="0.3">
      <c r="B35" t="s">
        <v>86</v>
      </c>
      <c r="C35" s="43">
        <f>C21/C16</f>
        <v>-1.288349317702663</v>
      </c>
      <c r="D35" s="43">
        <f>D21/D16</f>
        <v>0.61179380084688162</v>
      </c>
      <c r="E35" s="43">
        <f>E21/E16</f>
        <v>0.84534764913730509</v>
      </c>
      <c r="F35" s="43">
        <f>F21/F16</f>
        <v>2.0387175802971589</v>
      </c>
      <c r="G35" s="43">
        <f t="shared" ref="G35" si="7">G21/G16</f>
        <v>2.3409292922920559</v>
      </c>
    </row>
    <row r="36" spans="1:7" x14ac:dyDescent="0.3">
      <c r="B36" t="s">
        <v>87</v>
      </c>
      <c r="C36" s="43">
        <f t="shared" ref="C36:E37" si="8">C22/C16</f>
        <v>-0.31943260767586418</v>
      </c>
      <c r="D36" s="43">
        <f t="shared" si="8"/>
        <v>1.1800429777411918</v>
      </c>
      <c r="E36" s="43">
        <f t="shared" si="8"/>
        <v>-0.79037915932137148</v>
      </c>
      <c r="F36" s="43">
        <f t="shared" ref="F36:G36" si="9">F22/F16</f>
        <v>-0.23530272367675767</v>
      </c>
      <c r="G36" s="43">
        <f t="shared" si="9"/>
        <v>0.60852626484677641</v>
      </c>
    </row>
    <row r="37" spans="1:7" x14ac:dyDescent="0.3">
      <c r="B37" t="s">
        <v>83</v>
      </c>
      <c r="C37" s="43">
        <f t="shared" si="8"/>
        <v>-0.66679571416678418</v>
      </c>
      <c r="D37" s="43">
        <f t="shared" si="8"/>
        <v>2.5031373893693289</v>
      </c>
      <c r="E37" s="43">
        <f t="shared" si="8"/>
        <v>1.30927929781568</v>
      </c>
      <c r="F37" s="43">
        <f t="shared" ref="F37:G37" si="10">F23/F17</f>
        <v>2.4441427928432158</v>
      </c>
      <c r="G37" s="43">
        <f t="shared" si="10"/>
        <v>1.6818931397298544</v>
      </c>
    </row>
    <row r="38" spans="1:7" x14ac:dyDescent="0.3">
      <c r="B38" t="s">
        <v>84</v>
      </c>
      <c r="C38" s="43">
        <f>C24/C17</f>
        <v>0.45347871717232552</v>
      </c>
      <c r="D38" s="43">
        <f>D24/D17</f>
        <v>0.38396369184569296</v>
      </c>
      <c r="E38" s="43">
        <f>E24/E17</f>
        <v>1.3740752919681551</v>
      </c>
      <c r="F38" s="43">
        <f>F24/F17</f>
        <v>-0.49958704869706633</v>
      </c>
      <c r="G38" s="43">
        <f>G24/G17</f>
        <v>1.4491690121635821</v>
      </c>
    </row>
    <row r="39" spans="1:7" x14ac:dyDescent="0.3">
      <c r="B39" t="s">
        <v>94</v>
      </c>
      <c r="C39" s="43">
        <f>C25/C18</f>
        <v>8.8988470554528229E-2</v>
      </c>
      <c r="D39" s="43">
        <f>D25/D18</f>
        <v>2.0049008903466503</v>
      </c>
      <c r="E39" s="43">
        <f>E25/E18</f>
        <v>2.2280411763447501</v>
      </c>
      <c r="F39" s="43">
        <f t="shared" ref="F39:G39" si="11">F25/F18</f>
        <v>0.754836586394529</v>
      </c>
      <c r="G39" s="43">
        <f t="shared" si="11"/>
        <v>2.2269508403356801</v>
      </c>
    </row>
    <row r="41" spans="1:7" x14ac:dyDescent="0.3">
      <c r="A41" s="94" t="s">
        <v>21</v>
      </c>
    </row>
    <row r="42" spans="1:7" x14ac:dyDescent="0.3">
      <c r="B42" t="s">
        <v>86</v>
      </c>
      <c r="C42" s="43">
        <f>C28/C16</f>
        <v>-1.2857440437884151</v>
      </c>
      <c r="D42" s="43">
        <f t="shared" ref="D42:G42" si="12">D28/D16</f>
        <v>0.6116794719049633</v>
      </c>
      <c r="E42" s="43">
        <f t="shared" si="12"/>
        <v>0.84614752041691543</v>
      </c>
      <c r="F42" s="43">
        <f t="shared" si="12"/>
        <v>2.0434798077493204</v>
      </c>
      <c r="G42" s="43">
        <f t="shared" si="12"/>
        <v>2.3493758102106832</v>
      </c>
    </row>
    <row r="43" spans="1:7" x14ac:dyDescent="0.3">
      <c r="B43" t="s">
        <v>87</v>
      </c>
      <c r="C43" s="43">
        <f>C29/C16</f>
        <v>-0.32031933129325096</v>
      </c>
      <c r="D43" s="43">
        <f>D29/D16</f>
        <v>1.1817615438530307</v>
      </c>
      <c r="E43" s="43">
        <f t="shared" ref="E43:G43" si="13">E29/E16</f>
        <v>-0.79137545866073244</v>
      </c>
      <c r="F43" s="43">
        <f t="shared" si="13"/>
        <v>-0.23617170479434141</v>
      </c>
      <c r="G43" s="43">
        <f t="shared" si="13"/>
        <v>0.60602848859623015</v>
      </c>
    </row>
    <row r="44" spans="1:7" x14ac:dyDescent="0.3">
      <c r="B44" t="s">
        <v>83</v>
      </c>
      <c r="C44" s="43">
        <f>C30/C17</f>
        <v>-0.66874243834456704</v>
      </c>
      <c r="D44" s="43">
        <f t="shared" ref="D44:G44" si="14">D30/D17</f>
        <v>2.5192729884544089</v>
      </c>
      <c r="E44" s="43">
        <f t="shared" si="14"/>
        <v>1.312522961496839</v>
      </c>
      <c r="F44" s="43">
        <f t="shared" si="14"/>
        <v>2.4468580079364113</v>
      </c>
      <c r="G44" s="43">
        <f t="shared" si="14"/>
        <v>1.689852938950803</v>
      </c>
    </row>
    <row r="45" spans="1:7" x14ac:dyDescent="0.3">
      <c r="B45" t="s">
        <v>84</v>
      </c>
      <c r="C45" s="43">
        <f t="shared" ref="C45:G46" si="15">C31/C17</f>
        <v>0.4527032640845593</v>
      </c>
      <c r="D45" s="43">
        <f t="shared" si="15"/>
        <v>0.38248327466578197</v>
      </c>
      <c r="E45" s="43">
        <f t="shared" si="15"/>
        <v>1.3743409513642306</v>
      </c>
      <c r="F45" s="43">
        <f t="shared" si="15"/>
        <v>-0.50015470512039206</v>
      </c>
      <c r="G45" s="43">
        <f t="shared" si="15"/>
        <v>1.4546938820786723</v>
      </c>
    </row>
    <row r="46" spans="1:7" x14ac:dyDescent="0.3">
      <c r="B46" t="s">
        <v>94</v>
      </c>
      <c r="C46" s="43">
        <f t="shared" si="15"/>
        <v>8.3023081531880483E-2</v>
      </c>
      <c r="D46" s="43">
        <f t="shared" si="15"/>
        <v>2.0201938124390328</v>
      </c>
      <c r="E46" s="43">
        <f t="shared" si="15"/>
        <v>2.263114282469243</v>
      </c>
      <c r="F46" s="43">
        <f t="shared" si="15"/>
        <v>0.7379245626558486</v>
      </c>
      <c r="G46" s="43">
        <f t="shared" si="15"/>
        <v>2.2583879884360862</v>
      </c>
    </row>
    <row r="48" spans="1:7" x14ac:dyDescent="0.3">
      <c r="A48" s="94" t="s">
        <v>22</v>
      </c>
    </row>
    <row r="49" spans="1:7" x14ac:dyDescent="0.3">
      <c r="B49" t="s">
        <v>86</v>
      </c>
      <c r="C49" s="31">
        <f>_xlfn.T.DIST.2T(ABS(C35),1)</f>
        <v>0.42020166474390064</v>
      </c>
      <c r="D49" s="31">
        <f t="shared" ref="D49:G49" si="16">_xlfn.T.DIST.2T(ABS(D35),1)</f>
        <v>0.65046626249585404</v>
      </c>
      <c r="E49" s="31">
        <f t="shared" si="16"/>
        <v>0.55322856664106013</v>
      </c>
      <c r="F49" s="31">
        <f t="shared" si="16"/>
        <v>0.29031283565832</v>
      </c>
      <c r="G49" s="31">
        <f t="shared" si="16"/>
        <v>0.25701380213891456</v>
      </c>
    </row>
    <row r="50" spans="1:7" x14ac:dyDescent="0.3">
      <c r="B50" t="s">
        <v>87</v>
      </c>
      <c r="C50" s="31">
        <f t="shared" ref="C50:G50" si="17">_xlfn.T.DIST.2T(ABS(C36),1)</f>
        <v>0.80316469660456913</v>
      </c>
      <c r="D50" s="31">
        <f t="shared" si="17"/>
        <v>0.44754259792670198</v>
      </c>
      <c r="E50" s="31">
        <f t="shared" si="17"/>
        <v>0.57419878594180151</v>
      </c>
      <c r="F50" s="31">
        <f t="shared" si="17"/>
        <v>0.85287792070558388</v>
      </c>
      <c r="G50" s="31">
        <f t="shared" si="17"/>
        <v>0.65198210109960197</v>
      </c>
    </row>
    <row r="51" spans="1:7" x14ac:dyDescent="0.3">
      <c r="B51" t="s">
        <v>83</v>
      </c>
      <c r="C51" s="31">
        <f>_xlfn.T.DIST.2T(ABS(C37),8)</f>
        <v>0.52366418852440777</v>
      </c>
      <c r="D51" s="31">
        <f t="shared" ref="D51:G51" si="18">_xlfn.T.DIST.2T(ABS(D37),8)</f>
        <v>3.6761887728031829E-2</v>
      </c>
      <c r="E51" s="31">
        <f t="shared" si="18"/>
        <v>0.22679109265617003</v>
      </c>
      <c r="F51" s="31">
        <f t="shared" si="18"/>
        <v>4.0303232699658229E-2</v>
      </c>
      <c r="G51" s="31">
        <f t="shared" si="18"/>
        <v>0.13109326854035996</v>
      </c>
    </row>
    <row r="52" spans="1:7" x14ac:dyDescent="0.3">
      <c r="B52" t="s">
        <v>84</v>
      </c>
      <c r="C52" s="31">
        <f>_xlfn.T.DIST.2T(ABS(C38),8)</f>
        <v>0.66225193757012901</v>
      </c>
      <c r="D52" s="31">
        <f t="shared" ref="D52:G52" si="19">_xlfn.T.DIST.2T(ABS(D38),8)</f>
        <v>0.7110092703591312</v>
      </c>
      <c r="E52" s="31">
        <f t="shared" si="19"/>
        <v>0.20668209295874793</v>
      </c>
      <c r="F52" s="31">
        <f t="shared" si="19"/>
        <v>0.63081418323672311</v>
      </c>
      <c r="G52" s="31">
        <f t="shared" si="19"/>
        <v>0.18532938636538393</v>
      </c>
    </row>
    <row r="53" spans="1:7" x14ac:dyDescent="0.3">
      <c r="B53" t="s">
        <v>94</v>
      </c>
      <c r="C53" s="31">
        <f>_xlfn.T.DIST.2T(ABS(C39),19)</f>
        <v>0.93002239372651907</v>
      </c>
      <c r="D53" s="31">
        <f t="shared" ref="D53:G53" si="20">_xlfn.T.DIST.2T(ABS(D39),19)</f>
        <v>5.9433300741207368E-2</v>
      </c>
      <c r="E53" s="31">
        <f t="shared" si="20"/>
        <v>3.8156355725562897E-2</v>
      </c>
      <c r="F53" s="31">
        <f t="shared" si="20"/>
        <v>0.45960194915051489</v>
      </c>
      <c r="G53" s="31">
        <f t="shared" si="20"/>
        <v>3.8240716679389428E-2</v>
      </c>
    </row>
    <row r="55" spans="1:7" x14ac:dyDescent="0.3">
      <c r="A55" s="94" t="s">
        <v>23</v>
      </c>
    </row>
    <row r="56" spans="1:7" x14ac:dyDescent="0.3">
      <c r="B56" t="s">
        <v>86</v>
      </c>
      <c r="C56" s="31">
        <f>_xlfn.T.DIST.2T(ABS(C42),1)</f>
        <v>0.42082601113307128</v>
      </c>
      <c r="D56" s="31">
        <f t="shared" ref="D56:G56" si="21">_xlfn.T.DIST.2T(ABS(D42),1)</f>
        <v>0.65051922634028592</v>
      </c>
      <c r="E56" s="31">
        <f t="shared" si="21"/>
        <v>0.55293169894745053</v>
      </c>
      <c r="F56" s="31">
        <f t="shared" si="21"/>
        <v>0.28972598289010193</v>
      </c>
      <c r="G56" s="31">
        <f t="shared" si="21"/>
        <v>0.25618650264091603</v>
      </c>
    </row>
    <row r="57" spans="1:7" x14ac:dyDescent="0.3">
      <c r="B57" t="s">
        <v>87</v>
      </c>
      <c r="C57" s="31">
        <f>_xlfn.T.DIST.2T(ABS(C43),1)</f>
        <v>0.80265258991982014</v>
      </c>
      <c r="D57" s="31">
        <f t="shared" ref="D57:G57" si="22">_xlfn.T.DIST.2T(ABS(D43),1)</f>
        <v>0.44708569271018922</v>
      </c>
      <c r="E57" s="31">
        <f t="shared" si="22"/>
        <v>0.57380858663040657</v>
      </c>
      <c r="F57" s="31">
        <f t="shared" si="22"/>
        <v>0.85235383469598669</v>
      </c>
      <c r="G57" s="31">
        <f t="shared" si="22"/>
        <v>0.65314381228970531</v>
      </c>
    </row>
    <row r="58" spans="1:7" x14ac:dyDescent="0.3">
      <c r="B58" t="s">
        <v>83</v>
      </c>
      <c r="C58" s="31">
        <f>_xlfn.T.DIST.2T(ABS(C44),8)</f>
        <v>0.52248467724476677</v>
      </c>
      <c r="D58" s="31">
        <f>_xlfn.T.DIST.2T(ABS(D44),8)</f>
        <v>3.5849347913149185E-2</v>
      </c>
      <c r="E58" s="31">
        <f t="shared" ref="E58:G58" si="23">_xlfn.T.DIST.2T(ABS(E44),8)</f>
        <v>0.22574599925309655</v>
      </c>
      <c r="F58" s="31">
        <f t="shared" si="23"/>
        <v>4.0132913234470331E-2</v>
      </c>
      <c r="G58" s="31">
        <f t="shared" si="23"/>
        <v>0.12952583427444694</v>
      </c>
    </row>
    <row r="59" spans="1:7" x14ac:dyDescent="0.3">
      <c r="B59" t="s">
        <v>84</v>
      </c>
      <c r="C59" s="31">
        <f>_xlfn.T.DIST.2T(ABS(C45),8)</f>
        <v>0.66278704438131864</v>
      </c>
      <c r="D59" s="31">
        <f t="shared" ref="D59:G59" si="24">_xlfn.T.DIST.2T(ABS(D45),8)</f>
        <v>0.71206423011879649</v>
      </c>
      <c r="E59" s="31">
        <f t="shared" si="24"/>
        <v>0.20660292369680783</v>
      </c>
      <c r="F59" s="31">
        <f t="shared" si="24"/>
        <v>0.63043190341269839</v>
      </c>
      <c r="G59" s="31">
        <f t="shared" si="24"/>
        <v>0.18383790831491931</v>
      </c>
    </row>
    <row r="60" spans="1:7" x14ac:dyDescent="0.3">
      <c r="B60" t="s">
        <v>94</v>
      </c>
      <c r="C60" s="31">
        <f>_xlfn.T.DIST.2T(ABS(C46),19)</f>
        <v>0.93470164042280313</v>
      </c>
      <c r="D60" s="31">
        <f t="shared" ref="D60:G60" si="25">_xlfn.T.DIST.2T(ABS(D46),19)</f>
        <v>5.7689524918049358E-2</v>
      </c>
      <c r="E60" s="31">
        <f t="shared" si="25"/>
        <v>3.5532211843252989E-2</v>
      </c>
      <c r="F60" s="31">
        <f t="shared" si="25"/>
        <v>0.46957704093230612</v>
      </c>
      <c r="G60" s="31">
        <f t="shared" si="25"/>
        <v>3.5875876451309942E-2</v>
      </c>
    </row>
  </sheetData>
  <mergeCells count="1">
    <mergeCell ref="C1:G1"/>
  </mergeCells>
  <phoneticPr fontId="8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7EE73-883E-4C61-A6EB-A6FF77CE295E}">
  <sheetPr>
    <tabColor theme="0"/>
  </sheetPr>
  <dimension ref="A1:F6144"/>
  <sheetViews>
    <sheetView workbookViewId="0">
      <selection activeCell="I4238" sqref="I4238"/>
    </sheetView>
  </sheetViews>
  <sheetFormatPr baseColWidth="10" defaultColWidth="11.44140625" defaultRowHeight="14.4" x14ac:dyDescent="0.3"/>
  <cols>
    <col min="1" max="1" width="10.6640625" style="1" customWidth="1"/>
    <col min="2" max="2" width="8" style="2" bestFit="1" customWidth="1"/>
    <col min="3" max="3" width="8.88671875" style="36" bestFit="1" customWidth="1"/>
    <col min="4" max="4" width="7" style="2" bestFit="1" customWidth="1"/>
    <col min="5" max="5" width="8.88671875" style="19" bestFit="1" customWidth="1"/>
    <col min="6" max="6" width="23.33203125" style="19" bestFit="1" customWidth="1"/>
  </cols>
  <sheetData>
    <row r="1" spans="1:6" x14ac:dyDescent="0.3">
      <c r="B1" s="130" t="s">
        <v>24</v>
      </c>
      <c r="C1" s="131"/>
      <c r="D1" s="132" t="s">
        <v>25</v>
      </c>
      <c r="E1" s="133"/>
      <c r="F1" s="84"/>
    </row>
    <row r="2" spans="1:6" x14ac:dyDescent="0.3">
      <c r="A2" s="1" t="s">
        <v>0</v>
      </c>
      <c r="B2" s="2" t="s">
        <v>1</v>
      </c>
      <c r="C2" s="61" t="s">
        <v>2</v>
      </c>
      <c r="D2" s="2" t="s">
        <v>1</v>
      </c>
      <c r="E2" s="2" t="s">
        <v>2</v>
      </c>
      <c r="F2" s="2" t="s">
        <v>41</v>
      </c>
    </row>
    <row r="3" spans="1:6" x14ac:dyDescent="0.3">
      <c r="A3" s="1">
        <v>35993.6875</v>
      </c>
      <c r="B3" s="2">
        <v>6174</v>
      </c>
      <c r="C3" s="34">
        <v>0</v>
      </c>
      <c r="D3" s="2">
        <v>313.83</v>
      </c>
      <c r="E3" s="34">
        <v>0</v>
      </c>
      <c r="F3" s="2"/>
    </row>
    <row r="4" spans="1:6" x14ac:dyDescent="0.3">
      <c r="A4" s="1">
        <v>35996.6875</v>
      </c>
      <c r="B4" s="2">
        <v>6179</v>
      </c>
      <c r="C4" s="34">
        <f t="shared" ref="C4:C66" si="0">B4/B3-1</f>
        <v>8.0984774862336018E-4</v>
      </c>
      <c r="D4" s="2">
        <v>315</v>
      </c>
      <c r="E4" s="34">
        <f>D4/D3-1</f>
        <v>3.7281330656726563E-3</v>
      </c>
      <c r="F4" s="2"/>
    </row>
    <row r="5" spans="1:6" x14ac:dyDescent="0.3">
      <c r="A5" s="1">
        <v>35997.6875</v>
      </c>
      <c r="B5" s="2">
        <v>6132.7</v>
      </c>
      <c r="C5" s="34">
        <f t="shared" si="0"/>
        <v>-7.4931218643793374E-3</v>
      </c>
      <c r="D5" s="2">
        <v>313.52</v>
      </c>
      <c r="E5" s="34">
        <f t="shared" ref="E5:E67" si="1">D5/D4-1</f>
        <v>-4.6984126984127572E-3</v>
      </c>
      <c r="F5" s="2"/>
    </row>
    <row r="6" spans="1:6" x14ac:dyDescent="0.3">
      <c r="A6" s="1">
        <v>35998.6875</v>
      </c>
      <c r="B6" s="2">
        <v>5989.6</v>
      </c>
      <c r="C6" s="34">
        <f t="shared" si="0"/>
        <v>-2.3333931221158566E-2</v>
      </c>
      <c r="D6" s="2">
        <v>308.13</v>
      </c>
      <c r="E6" s="34">
        <f t="shared" si="1"/>
        <v>-1.7191885685123753E-2</v>
      </c>
      <c r="F6" s="2"/>
    </row>
    <row r="7" spans="1:6" x14ac:dyDescent="0.3">
      <c r="A7" s="1">
        <v>35999.6875</v>
      </c>
      <c r="B7" s="2">
        <v>5976.2</v>
      </c>
      <c r="C7" s="34">
        <f t="shared" si="0"/>
        <v>-2.237211166021158E-3</v>
      </c>
      <c r="D7" s="2">
        <v>307.42</v>
      </c>
      <c r="E7" s="34">
        <f t="shared" si="1"/>
        <v>-2.3042222438580673E-3</v>
      </c>
      <c r="F7" s="2"/>
    </row>
    <row r="8" spans="1:6" x14ac:dyDescent="0.3">
      <c r="A8" s="1">
        <v>36000.6875</v>
      </c>
      <c r="B8" s="2">
        <v>5892.3</v>
      </c>
      <c r="C8" s="34">
        <f t="shared" si="0"/>
        <v>-1.4039021451758615E-2</v>
      </c>
      <c r="D8" s="2">
        <v>305.3</v>
      </c>
      <c r="E8" s="34">
        <f t="shared" si="1"/>
        <v>-6.896103051200364E-3</v>
      </c>
      <c r="F8" s="2"/>
    </row>
    <row r="9" spans="1:6" x14ac:dyDescent="0.3">
      <c r="A9" s="1">
        <v>36003.6875</v>
      </c>
      <c r="B9" s="2">
        <v>5836.1</v>
      </c>
      <c r="C9" s="34">
        <f t="shared" si="0"/>
        <v>-9.537871459362135E-3</v>
      </c>
      <c r="D9" s="2">
        <v>300.5</v>
      </c>
      <c r="E9" s="34">
        <f t="shared" si="1"/>
        <v>-1.5722240419259736E-2</v>
      </c>
      <c r="F9" s="2"/>
    </row>
    <row r="10" spans="1:6" x14ac:dyDescent="0.3">
      <c r="A10" s="1">
        <v>36004.6875</v>
      </c>
      <c r="B10" s="2">
        <v>5835.8</v>
      </c>
      <c r="C10" s="34">
        <f t="shared" si="0"/>
        <v>-5.1404191155124401E-5</v>
      </c>
      <c r="D10" s="2">
        <v>299.72000000000003</v>
      </c>
      <c r="E10" s="34">
        <f t="shared" si="1"/>
        <v>-2.5956738768717624E-3</v>
      </c>
      <c r="F10" s="2"/>
    </row>
    <row r="11" spans="1:6" x14ac:dyDescent="0.3">
      <c r="A11" s="1">
        <v>36005.6875</v>
      </c>
      <c r="B11" s="2">
        <v>5844.1</v>
      </c>
      <c r="C11" s="34">
        <f t="shared" si="0"/>
        <v>1.4222557318619433E-3</v>
      </c>
      <c r="D11" s="2">
        <v>299.16000000000003</v>
      </c>
      <c r="E11" s="34">
        <f t="shared" si="1"/>
        <v>-1.8684105164820108E-3</v>
      </c>
      <c r="F11" s="2"/>
    </row>
    <row r="12" spans="1:6" x14ac:dyDescent="0.3">
      <c r="A12" s="1">
        <v>36006.6875</v>
      </c>
      <c r="B12" s="2">
        <v>5910.7</v>
      </c>
      <c r="C12" s="34">
        <f t="shared" si="0"/>
        <v>1.1396108896151613E-2</v>
      </c>
      <c r="D12" s="2">
        <v>302.63</v>
      </c>
      <c r="E12" s="34">
        <f t="shared" si="1"/>
        <v>1.1599144270624251E-2</v>
      </c>
      <c r="F12" s="2"/>
    </row>
    <row r="13" spans="1:6" x14ac:dyDescent="0.3">
      <c r="A13" s="1">
        <v>36007.6875</v>
      </c>
      <c r="B13" s="2">
        <v>5837</v>
      </c>
      <c r="C13" s="34">
        <f t="shared" si="0"/>
        <v>-1.2468912311570546E-2</v>
      </c>
      <c r="D13" s="2">
        <v>299.76</v>
      </c>
      <c r="E13" s="34">
        <f t="shared" si="1"/>
        <v>-9.4835277401447149E-3</v>
      </c>
      <c r="F13" s="2"/>
    </row>
    <row r="14" spans="1:6" x14ac:dyDescent="0.3">
      <c r="A14" s="1">
        <v>36010.6875</v>
      </c>
      <c r="B14" s="2">
        <v>5809.7</v>
      </c>
      <c r="C14" s="34">
        <f t="shared" si="0"/>
        <v>-4.6770601336303397E-3</v>
      </c>
      <c r="D14" s="2">
        <v>296.31</v>
      </c>
      <c r="E14" s="34">
        <f t="shared" si="1"/>
        <v>-1.1509207365892671E-2</v>
      </c>
      <c r="F14" s="2"/>
    </row>
    <row r="15" spans="1:6" x14ac:dyDescent="0.3">
      <c r="A15" s="1">
        <v>36011.6875</v>
      </c>
      <c r="B15" s="2">
        <v>5736.1</v>
      </c>
      <c r="C15" s="34">
        <f t="shared" si="0"/>
        <v>-1.2668468251372578E-2</v>
      </c>
      <c r="D15" s="2">
        <v>294.95</v>
      </c>
      <c r="E15" s="34">
        <f t="shared" si="1"/>
        <v>-4.589787722317884E-3</v>
      </c>
      <c r="F15" s="2"/>
    </row>
    <row r="16" spans="1:6" x14ac:dyDescent="0.3">
      <c r="A16" s="1">
        <v>36012.6875</v>
      </c>
      <c r="B16" s="2">
        <v>5632.5</v>
      </c>
      <c r="C16" s="34">
        <f t="shared" si="0"/>
        <v>-1.8061051934241124E-2</v>
      </c>
      <c r="D16" s="2">
        <v>288.68</v>
      </c>
      <c r="E16" s="34">
        <f t="shared" si="1"/>
        <v>-2.1257840311917242E-2</v>
      </c>
      <c r="F16" s="2"/>
    </row>
    <row r="17" spans="1:6" x14ac:dyDescent="0.3">
      <c r="A17" s="1">
        <v>36013.6875</v>
      </c>
      <c r="B17" s="2">
        <v>5594.1</v>
      </c>
      <c r="C17" s="34">
        <f t="shared" si="0"/>
        <v>-6.8175765645804853E-3</v>
      </c>
      <c r="D17" s="2">
        <v>285.2</v>
      </c>
      <c r="E17" s="34">
        <f t="shared" si="1"/>
        <v>-1.2054870444783261E-2</v>
      </c>
      <c r="F17" s="2"/>
    </row>
    <row r="18" spans="1:6" x14ac:dyDescent="0.3">
      <c r="A18" s="1">
        <v>36014.6875</v>
      </c>
      <c r="B18" s="2">
        <v>5680.4</v>
      </c>
      <c r="C18" s="34">
        <f t="shared" si="0"/>
        <v>1.5426967698110472E-2</v>
      </c>
      <c r="D18" s="2">
        <v>289.42</v>
      </c>
      <c r="E18" s="34">
        <f t="shared" si="1"/>
        <v>1.4796633941094095E-2</v>
      </c>
      <c r="F18" s="2"/>
    </row>
    <row r="19" spans="1:6" x14ac:dyDescent="0.3">
      <c r="A19" s="1">
        <v>36017.6875</v>
      </c>
      <c r="B19" s="2">
        <v>5587.6</v>
      </c>
      <c r="C19" s="34">
        <f t="shared" si="0"/>
        <v>-1.6336877684669959E-2</v>
      </c>
      <c r="D19" s="2">
        <v>284.26</v>
      </c>
      <c r="E19" s="34">
        <f t="shared" si="1"/>
        <v>-1.7828760970216351E-2</v>
      </c>
      <c r="F19" s="2"/>
    </row>
    <row r="20" spans="1:6" x14ac:dyDescent="0.3">
      <c r="A20" s="1">
        <v>36018.6875</v>
      </c>
      <c r="B20" s="2">
        <v>5432.8</v>
      </c>
      <c r="C20" s="34">
        <f t="shared" si="0"/>
        <v>-2.7704202161930036E-2</v>
      </c>
      <c r="D20" s="2">
        <v>275.85000000000002</v>
      </c>
      <c r="E20" s="34">
        <f t="shared" si="1"/>
        <v>-2.9585590656441174E-2</v>
      </c>
      <c r="F20" s="2"/>
    </row>
    <row r="21" spans="1:6" x14ac:dyDescent="0.3">
      <c r="A21" s="1">
        <v>36019.6875</v>
      </c>
      <c r="B21" s="2">
        <v>5462.2</v>
      </c>
      <c r="C21" s="34">
        <f t="shared" si="0"/>
        <v>5.4115741422471331E-3</v>
      </c>
      <c r="D21" s="2">
        <v>279.49</v>
      </c>
      <c r="E21" s="34">
        <f t="shared" si="1"/>
        <v>1.3195577306507111E-2</v>
      </c>
      <c r="F21" s="2"/>
    </row>
    <row r="22" spans="1:6" x14ac:dyDescent="0.3">
      <c r="A22" s="1">
        <v>36020.6875</v>
      </c>
      <c r="B22" s="2">
        <v>5399.5</v>
      </c>
      <c r="C22" s="34">
        <f t="shared" si="0"/>
        <v>-1.147889128922408E-2</v>
      </c>
      <c r="D22" s="2">
        <v>277.8</v>
      </c>
      <c r="E22" s="34">
        <f t="shared" si="1"/>
        <v>-6.0467279688003472E-3</v>
      </c>
      <c r="F22" s="2"/>
    </row>
    <row r="23" spans="1:6" x14ac:dyDescent="0.3">
      <c r="A23" s="1">
        <v>36021.6875</v>
      </c>
      <c r="B23" s="2">
        <v>5455</v>
      </c>
      <c r="C23" s="34">
        <f t="shared" si="0"/>
        <v>1.0278729511991935E-2</v>
      </c>
      <c r="D23" s="2">
        <v>281.56</v>
      </c>
      <c r="E23" s="34">
        <f t="shared" si="1"/>
        <v>1.3534917206623476E-2</v>
      </c>
      <c r="F23" s="2"/>
    </row>
    <row r="24" spans="1:6" x14ac:dyDescent="0.3">
      <c r="A24" s="1">
        <v>36024.6875</v>
      </c>
      <c r="B24" s="2">
        <v>5467.2</v>
      </c>
      <c r="C24" s="34">
        <f t="shared" si="0"/>
        <v>2.2364802933088068E-3</v>
      </c>
      <c r="D24" s="2">
        <v>280.68</v>
      </c>
      <c r="E24" s="34">
        <f t="shared" si="1"/>
        <v>-3.1254439551072766E-3</v>
      </c>
      <c r="F24" s="2"/>
    </row>
    <row r="25" spans="1:6" x14ac:dyDescent="0.3">
      <c r="A25" s="1">
        <v>36025.6875</v>
      </c>
      <c r="B25" s="2">
        <v>5648.2</v>
      </c>
      <c r="C25" s="34">
        <f t="shared" si="0"/>
        <v>3.3106526192566488E-2</v>
      </c>
      <c r="D25" s="2">
        <v>289.27</v>
      </c>
      <c r="E25" s="34">
        <f t="shared" si="1"/>
        <v>3.0604246829129211E-2</v>
      </c>
      <c r="F25" s="2"/>
    </row>
    <row r="26" spans="1:6" x14ac:dyDescent="0.3">
      <c r="A26" s="1">
        <v>36026.6875</v>
      </c>
      <c r="B26" s="2">
        <v>5694.3</v>
      </c>
      <c r="C26" s="34">
        <f t="shared" si="0"/>
        <v>8.1618922842676689E-3</v>
      </c>
      <c r="D26" s="2">
        <v>290.33999999999997</v>
      </c>
      <c r="E26" s="34">
        <f t="shared" si="1"/>
        <v>3.6989663636048942E-3</v>
      </c>
      <c r="F26" s="2"/>
    </row>
    <row r="27" spans="1:6" x14ac:dyDescent="0.3">
      <c r="A27" s="1">
        <v>36027.6875</v>
      </c>
      <c r="B27" s="2">
        <v>5667.4</v>
      </c>
      <c r="C27" s="34">
        <f t="shared" si="0"/>
        <v>-4.7240222678820443E-3</v>
      </c>
      <c r="D27" s="2">
        <v>287.36</v>
      </c>
      <c r="E27" s="34">
        <f t="shared" si="1"/>
        <v>-1.026382861472741E-2</v>
      </c>
      <c r="F27" s="2"/>
    </row>
    <row r="28" spans="1:6" x14ac:dyDescent="0.3">
      <c r="A28" s="1">
        <v>36028.6875</v>
      </c>
      <c r="B28" s="2">
        <v>5477</v>
      </c>
      <c r="C28" s="34">
        <f t="shared" si="0"/>
        <v>-3.3595652327345848E-2</v>
      </c>
      <c r="D28" s="2">
        <v>277.18</v>
      </c>
      <c r="E28" s="34">
        <f t="shared" si="1"/>
        <v>-3.5425946547884224E-2</v>
      </c>
      <c r="F28" s="2"/>
    </row>
    <row r="29" spans="1:6" x14ac:dyDescent="0.3">
      <c r="A29" s="1">
        <v>36031.6875</v>
      </c>
      <c r="B29" s="2">
        <v>5553.7</v>
      </c>
      <c r="C29" s="34">
        <f t="shared" si="0"/>
        <v>1.4004016797516838E-2</v>
      </c>
      <c r="D29" s="2">
        <v>277.27999999999997</v>
      </c>
      <c r="E29" s="34">
        <f t="shared" si="1"/>
        <v>3.6077639079290513E-4</v>
      </c>
      <c r="F29" s="2"/>
    </row>
    <row r="30" spans="1:6" x14ac:dyDescent="0.3">
      <c r="A30" s="1">
        <v>36032.6875</v>
      </c>
      <c r="B30" s="2">
        <v>5654.4</v>
      </c>
      <c r="C30" s="34">
        <f t="shared" si="0"/>
        <v>1.8132056106739514E-2</v>
      </c>
      <c r="D30" s="2">
        <v>282.98</v>
      </c>
      <c r="E30" s="34">
        <f t="shared" si="1"/>
        <v>2.0556837853433541E-2</v>
      </c>
      <c r="F30" s="2"/>
    </row>
    <row r="31" spans="1:6" x14ac:dyDescent="0.3">
      <c r="A31" s="1">
        <v>36033.6875</v>
      </c>
      <c r="B31" s="2">
        <v>5545.4</v>
      </c>
      <c r="C31" s="34">
        <f t="shared" si="0"/>
        <v>-1.9277023203169263E-2</v>
      </c>
      <c r="D31" s="2">
        <v>276.41000000000003</v>
      </c>
      <c r="E31" s="34">
        <f t="shared" si="1"/>
        <v>-2.3217188493886431E-2</v>
      </c>
      <c r="F31" s="2"/>
    </row>
    <row r="32" spans="1:6" x14ac:dyDescent="0.3">
      <c r="A32" s="1">
        <v>36034.6875</v>
      </c>
      <c r="B32" s="2">
        <v>5368.5</v>
      </c>
      <c r="C32" s="34">
        <f t="shared" si="0"/>
        <v>-3.1900313773578048E-2</v>
      </c>
      <c r="D32" s="2">
        <v>266.31</v>
      </c>
      <c r="E32" s="34">
        <f t="shared" si="1"/>
        <v>-3.6539922578778028E-2</v>
      </c>
      <c r="F32" s="2"/>
    </row>
    <row r="33" spans="1:6" x14ac:dyDescent="0.3">
      <c r="A33" s="1">
        <v>36035.6875</v>
      </c>
      <c r="B33" s="2">
        <v>5249.4</v>
      </c>
      <c r="C33" s="34">
        <f t="shared" si="0"/>
        <v>-2.2184967868119632E-2</v>
      </c>
      <c r="D33" s="2">
        <v>261.62</v>
      </c>
      <c r="E33" s="34">
        <f t="shared" si="1"/>
        <v>-1.7611054785775959E-2</v>
      </c>
      <c r="F33" s="2"/>
    </row>
    <row r="34" spans="1:6" x14ac:dyDescent="0.3">
      <c r="A34" s="1">
        <v>36039.6875</v>
      </c>
      <c r="B34" s="2">
        <v>5169.1000000000004</v>
      </c>
      <c r="C34" s="34">
        <f t="shared" si="0"/>
        <v>-1.5296986322246187E-2</v>
      </c>
      <c r="D34" s="2">
        <v>255.09</v>
      </c>
      <c r="E34" s="34">
        <f>D34/D33-1</f>
        <v>-2.4959865453711538E-2</v>
      </c>
      <c r="F34" s="2"/>
    </row>
    <row r="35" spans="1:6" x14ac:dyDescent="0.3">
      <c r="A35" s="1">
        <v>36040.6875</v>
      </c>
      <c r="B35" s="2">
        <v>5235.8</v>
      </c>
      <c r="C35" s="34">
        <f t="shared" si="0"/>
        <v>1.2903600239887014E-2</v>
      </c>
      <c r="D35" s="2">
        <v>261.02</v>
      </c>
      <c r="E35" s="34">
        <f t="shared" si="1"/>
        <v>2.3246697244109882E-2</v>
      </c>
      <c r="F35" s="2"/>
    </row>
    <row r="36" spans="1:6" x14ac:dyDescent="0.3">
      <c r="A36" s="1">
        <v>36041.6875</v>
      </c>
      <c r="B36" s="2">
        <v>5118.7</v>
      </c>
      <c r="C36" s="34">
        <f t="shared" si="0"/>
        <v>-2.236525459337646E-2</v>
      </c>
      <c r="D36" s="2">
        <v>254.31</v>
      </c>
      <c r="E36" s="34">
        <f t="shared" si="1"/>
        <v>-2.5706842387556383E-2</v>
      </c>
      <c r="F36" s="2"/>
    </row>
    <row r="37" spans="1:6" x14ac:dyDescent="0.3">
      <c r="A37" s="1">
        <v>36042.6875</v>
      </c>
      <c r="B37" s="2">
        <v>5167</v>
      </c>
      <c r="C37" s="34">
        <f t="shared" si="0"/>
        <v>9.4359896067361948E-3</v>
      </c>
      <c r="D37" s="2">
        <v>256.83999999999997</v>
      </c>
      <c r="E37" s="34">
        <f t="shared" si="1"/>
        <v>9.9484880657463304E-3</v>
      </c>
      <c r="F37" s="2"/>
    </row>
    <row r="38" spans="1:6" x14ac:dyDescent="0.3">
      <c r="A38" s="1">
        <v>36045.6875</v>
      </c>
      <c r="B38" s="2">
        <v>5347</v>
      </c>
      <c r="C38" s="34">
        <f t="shared" si="0"/>
        <v>3.4836462163731374E-2</v>
      </c>
      <c r="D38" s="2">
        <v>261.55</v>
      </c>
      <c r="E38" s="34">
        <f t="shared" si="1"/>
        <v>1.8338265067746606E-2</v>
      </c>
      <c r="F38" s="2"/>
    </row>
    <row r="39" spans="1:6" x14ac:dyDescent="0.3">
      <c r="A39" s="1">
        <v>36046.6875</v>
      </c>
      <c r="B39" s="2">
        <v>5344.2</v>
      </c>
      <c r="C39" s="34">
        <f t="shared" si="0"/>
        <v>-5.236581260520401E-4</v>
      </c>
      <c r="D39" s="2">
        <v>265.42</v>
      </c>
      <c r="E39" s="34">
        <f t="shared" si="1"/>
        <v>1.4796406040910037E-2</v>
      </c>
      <c r="F39" s="2"/>
    </row>
    <row r="40" spans="1:6" x14ac:dyDescent="0.3">
      <c r="A40" s="1">
        <v>36047.6875</v>
      </c>
      <c r="B40" s="2">
        <v>5311.3</v>
      </c>
      <c r="C40" s="34">
        <f t="shared" si="0"/>
        <v>-6.1562067287900257E-3</v>
      </c>
      <c r="D40" s="2">
        <v>262.22000000000003</v>
      </c>
      <c r="E40" s="34">
        <f t="shared" si="1"/>
        <v>-1.2056363499359457E-2</v>
      </c>
      <c r="F40" s="2"/>
    </row>
    <row r="41" spans="1:6" x14ac:dyDescent="0.3">
      <c r="A41" s="1">
        <v>36048.6875</v>
      </c>
      <c r="B41" s="2">
        <v>5136.6000000000004</v>
      </c>
      <c r="C41" s="34">
        <f t="shared" si="0"/>
        <v>-3.2892135635343434E-2</v>
      </c>
      <c r="D41" s="2">
        <v>250.71</v>
      </c>
      <c r="E41" s="34">
        <f t="shared" si="1"/>
        <v>-4.3894439783388028E-2</v>
      </c>
      <c r="F41" s="2"/>
    </row>
    <row r="42" spans="1:6" x14ac:dyDescent="0.3">
      <c r="A42" s="1">
        <v>36049.6875</v>
      </c>
      <c r="B42" s="2">
        <v>5118.6000000000004</v>
      </c>
      <c r="C42" s="34">
        <f t="shared" si="0"/>
        <v>-3.5042635206167239E-3</v>
      </c>
      <c r="D42" s="2">
        <v>249.14</v>
      </c>
      <c r="E42" s="34">
        <f t="shared" si="1"/>
        <v>-6.2622153085238885E-3</v>
      </c>
      <c r="F42" s="2"/>
    </row>
    <row r="43" spans="1:6" x14ac:dyDescent="0.3">
      <c r="A43" s="1">
        <v>36052.6875</v>
      </c>
      <c r="B43" s="2">
        <v>5268.6</v>
      </c>
      <c r="C43" s="34">
        <f t="shared" si="0"/>
        <v>2.9304888055327716E-2</v>
      </c>
      <c r="D43" s="2">
        <v>256.8</v>
      </c>
      <c r="E43" s="34">
        <f t="shared" si="1"/>
        <v>3.0745765433089822E-2</v>
      </c>
      <c r="F43" s="2"/>
    </row>
    <row r="44" spans="1:6" x14ac:dyDescent="0.3">
      <c r="A44" s="1">
        <v>36053.6875</v>
      </c>
      <c r="B44" s="2">
        <v>5281.7</v>
      </c>
      <c r="C44" s="34">
        <f t="shared" si="0"/>
        <v>2.4864290323804994E-3</v>
      </c>
      <c r="D44" s="2">
        <v>254.82</v>
      </c>
      <c r="E44" s="34">
        <f t="shared" si="1"/>
        <v>-7.7102803738318126E-3</v>
      </c>
      <c r="F44" s="2"/>
    </row>
    <row r="45" spans="1:6" x14ac:dyDescent="0.3">
      <c r="A45" s="1">
        <v>36054.6875</v>
      </c>
      <c r="B45" s="2">
        <v>5291.7</v>
      </c>
      <c r="C45" s="34">
        <f t="shared" si="0"/>
        <v>1.8933297991177156E-3</v>
      </c>
      <c r="D45" s="2">
        <v>256.66000000000003</v>
      </c>
      <c r="E45" s="34">
        <f t="shared" si="1"/>
        <v>7.2207832980144548E-3</v>
      </c>
      <c r="F45" s="2"/>
    </row>
    <row r="46" spans="1:6" x14ac:dyDescent="0.3">
      <c r="A46" s="1">
        <v>36055.6875</v>
      </c>
      <c r="B46" s="2">
        <v>5132.8999999999996</v>
      </c>
      <c r="C46" s="34">
        <f t="shared" si="0"/>
        <v>-3.0009259784190334E-2</v>
      </c>
      <c r="D46" s="2">
        <v>246.34</v>
      </c>
      <c r="E46" s="34">
        <f t="shared" si="1"/>
        <v>-4.0208836593158326E-2</v>
      </c>
      <c r="F46" s="2"/>
    </row>
    <row r="47" spans="1:6" x14ac:dyDescent="0.3">
      <c r="A47" s="1">
        <v>36056.6875</v>
      </c>
      <c r="B47" s="2">
        <v>5055.6000000000004</v>
      </c>
      <c r="C47" s="34">
        <f t="shared" si="0"/>
        <v>-1.5059712832901306E-2</v>
      </c>
      <c r="D47" s="2">
        <v>243.11</v>
      </c>
      <c r="E47" s="34">
        <f t="shared" si="1"/>
        <v>-1.3111959080944979E-2</v>
      </c>
      <c r="F47" s="2"/>
    </row>
    <row r="48" spans="1:6" x14ac:dyDescent="0.3">
      <c r="A48" s="1">
        <v>36059.6875</v>
      </c>
      <c r="B48" s="2">
        <v>4990.3</v>
      </c>
      <c r="C48" s="34">
        <f t="shared" si="0"/>
        <v>-1.2916369965978336E-2</v>
      </c>
      <c r="D48" s="2">
        <v>234.79</v>
      </c>
      <c r="E48" s="34">
        <f t="shared" si="1"/>
        <v>-3.4223191148040066E-2</v>
      </c>
      <c r="F48" s="2"/>
    </row>
    <row r="49" spans="1:6" x14ac:dyDescent="0.3">
      <c r="A49" s="1">
        <v>36060.6875</v>
      </c>
      <c r="B49" s="2">
        <v>5103.3</v>
      </c>
      <c r="C49" s="34">
        <f t="shared" si="0"/>
        <v>2.2643929222692094E-2</v>
      </c>
      <c r="D49" s="2">
        <v>240.1</v>
      </c>
      <c r="E49" s="34">
        <f t="shared" si="1"/>
        <v>2.2615954682908113E-2</v>
      </c>
      <c r="F49" s="2"/>
    </row>
    <row r="50" spans="1:6" x14ac:dyDescent="0.3">
      <c r="A50" s="1">
        <v>36061.6875</v>
      </c>
      <c r="B50" s="2">
        <v>5214.7</v>
      </c>
      <c r="C50" s="34">
        <f t="shared" si="0"/>
        <v>2.1829012599690278E-2</v>
      </c>
      <c r="D50" s="2">
        <v>246.28</v>
      </c>
      <c r="E50" s="34">
        <f t="shared" si="1"/>
        <v>2.5739275301957631E-2</v>
      </c>
      <c r="F50" s="2"/>
    </row>
    <row r="51" spans="1:6" x14ac:dyDescent="0.3">
      <c r="A51" s="1">
        <v>36062.6875</v>
      </c>
      <c r="B51" s="2">
        <v>5167.6000000000004</v>
      </c>
      <c r="C51" s="34">
        <f t="shared" si="0"/>
        <v>-9.0321590887297853E-3</v>
      </c>
      <c r="D51" s="2">
        <v>243.4</v>
      </c>
      <c r="E51" s="34">
        <f t="shared" si="1"/>
        <v>-1.169400682150401E-2</v>
      </c>
      <c r="F51" s="2"/>
    </row>
    <row r="52" spans="1:6" x14ac:dyDescent="0.3">
      <c r="A52" s="1">
        <v>36063.6875</v>
      </c>
      <c r="B52" s="2">
        <v>5061</v>
      </c>
      <c r="C52" s="34">
        <f t="shared" si="0"/>
        <v>-2.0628531620094481E-2</v>
      </c>
      <c r="D52" s="2">
        <v>240.3</v>
      </c>
      <c r="E52" s="34">
        <f t="shared" si="1"/>
        <v>-1.2736236647493793E-2</v>
      </c>
      <c r="F52" s="2"/>
    </row>
    <row r="53" spans="1:6" x14ac:dyDescent="0.3">
      <c r="A53" s="1">
        <v>36066.6875</v>
      </c>
      <c r="B53" s="2">
        <v>5093.5</v>
      </c>
      <c r="C53" s="34">
        <f t="shared" si="0"/>
        <v>6.4216557992491374E-3</v>
      </c>
      <c r="D53" s="2">
        <v>243.42</v>
      </c>
      <c r="E53" s="34">
        <f t="shared" si="1"/>
        <v>1.2983770287140928E-2</v>
      </c>
      <c r="F53" s="2"/>
    </row>
    <row r="54" spans="1:6" x14ac:dyDescent="0.3">
      <c r="A54" s="1">
        <v>36067.6875</v>
      </c>
      <c r="B54" s="2">
        <v>5108.7</v>
      </c>
      <c r="C54" s="34">
        <f t="shared" si="0"/>
        <v>2.9841955433396183E-3</v>
      </c>
      <c r="D54" s="2">
        <v>242.21</v>
      </c>
      <c r="E54" s="34">
        <f t="shared" si="1"/>
        <v>-4.9708323063017978E-3</v>
      </c>
      <c r="F54" s="2"/>
    </row>
    <row r="55" spans="1:6" x14ac:dyDescent="0.3">
      <c r="A55" s="1">
        <v>36068.6875</v>
      </c>
      <c r="B55" s="2">
        <v>5064.3999999999996</v>
      </c>
      <c r="C55" s="34">
        <f t="shared" si="0"/>
        <v>-8.6714819817175215E-3</v>
      </c>
      <c r="D55" s="2">
        <v>235.86</v>
      </c>
      <c r="E55" s="34">
        <f t="shared" si="1"/>
        <v>-2.6216919202345035E-2</v>
      </c>
      <c r="F55" s="2"/>
    </row>
    <row r="56" spans="1:6" x14ac:dyDescent="0.3">
      <c r="A56" s="1">
        <v>36069.6875</v>
      </c>
      <c r="B56" s="2">
        <v>4908.2</v>
      </c>
      <c r="C56" s="34">
        <f t="shared" si="0"/>
        <v>-3.0842745438748875E-2</v>
      </c>
      <c r="D56" s="2">
        <v>224.49</v>
      </c>
      <c r="E56" s="34">
        <f t="shared" si="1"/>
        <v>-4.8206563215466791E-2</v>
      </c>
      <c r="F56" s="2"/>
    </row>
    <row r="57" spans="1:6" x14ac:dyDescent="0.3">
      <c r="A57" s="1">
        <v>36070.6875</v>
      </c>
      <c r="B57" s="2">
        <v>4750.3999999999996</v>
      </c>
      <c r="C57" s="34">
        <f t="shared" si="0"/>
        <v>-3.2150279124730119E-2</v>
      </c>
      <c r="D57" s="2">
        <v>218.73</v>
      </c>
      <c r="E57" s="34">
        <f t="shared" si="1"/>
        <v>-2.5658158492583238E-2</v>
      </c>
      <c r="F57" s="2"/>
    </row>
    <row r="58" spans="1:6" x14ac:dyDescent="0.3">
      <c r="A58" s="1">
        <v>36073.6875</v>
      </c>
      <c r="B58" s="2">
        <v>4648.7</v>
      </c>
      <c r="C58" s="34">
        <f t="shared" si="0"/>
        <v>-2.1408723475917824E-2</v>
      </c>
      <c r="D58" s="2">
        <v>212.96</v>
      </c>
      <c r="E58" s="34">
        <f t="shared" si="1"/>
        <v>-2.6379554702144148E-2</v>
      </c>
      <c r="F58" s="2"/>
    </row>
    <row r="59" spans="1:6" x14ac:dyDescent="0.3">
      <c r="A59" s="1">
        <v>36074.6875</v>
      </c>
      <c r="B59" s="2">
        <v>4854</v>
      </c>
      <c r="C59" s="34">
        <f t="shared" si="0"/>
        <v>4.4162884247209044E-2</v>
      </c>
      <c r="D59" s="2">
        <v>223.27</v>
      </c>
      <c r="E59" s="34">
        <f t="shared" si="1"/>
        <v>4.8412847483095378E-2</v>
      </c>
      <c r="F59" s="2"/>
    </row>
    <row r="60" spans="1:6" x14ac:dyDescent="0.3">
      <c r="A60" s="1">
        <v>36075.6875</v>
      </c>
      <c r="B60" s="2">
        <v>4828.8999999999996</v>
      </c>
      <c r="C60" s="34">
        <f t="shared" si="0"/>
        <v>-5.1709929954677492E-3</v>
      </c>
      <c r="D60" s="2">
        <v>220.37</v>
      </c>
      <c r="E60" s="34">
        <f t="shared" si="1"/>
        <v>-1.2988758006001744E-2</v>
      </c>
      <c r="F60" s="2"/>
    </row>
    <row r="61" spans="1:6" x14ac:dyDescent="0.3">
      <c r="A61" s="1">
        <v>36076.6875</v>
      </c>
      <c r="B61" s="2">
        <v>4698.7</v>
      </c>
      <c r="C61" s="34">
        <f t="shared" si="0"/>
        <v>-2.6962662304044316E-2</v>
      </c>
      <c r="D61" s="2">
        <v>212.07</v>
      </c>
      <c r="E61" s="34">
        <f t="shared" si="1"/>
        <v>-3.7663928846939254E-2</v>
      </c>
      <c r="F61" s="2"/>
    </row>
    <row r="62" spans="1:6" x14ac:dyDescent="0.3">
      <c r="A62" s="1">
        <v>36077.6875</v>
      </c>
      <c r="B62" s="2">
        <v>4823.3999999999996</v>
      </c>
      <c r="C62" s="34">
        <f t="shared" si="0"/>
        <v>2.6539255538766016E-2</v>
      </c>
      <c r="D62" s="2">
        <v>216.09</v>
      </c>
      <c r="E62" s="34">
        <f t="shared" si="1"/>
        <v>1.8956005092658046E-2</v>
      </c>
      <c r="F62" s="2"/>
    </row>
    <row r="63" spans="1:6" x14ac:dyDescent="0.3">
      <c r="A63" s="1">
        <v>36080.6875</v>
      </c>
      <c r="B63" s="2">
        <v>5037.6000000000004</v>
      </c>
      <c r="C63" s="34">
        <f t="shared" si="0"/>
        <v>4.4408508520960455E-2</v>
      </c>
      <c r="D63" s="2">
        <v>216.09</v>
      </c>
      <c r="E63" s="34">
        <f t="shared" si="1"/>
        <v>0</v>
      </c>
      <c r="F63" s="2"/>
    </row>
    <row r="64" spans="1:6" x14ac:dyDescent="0.3">
      <c r="A64" s="1">
        <v>36081.6875</v>
      </c>
      <c r="B64" s="2">
        <v>4990.1000000000004</v>
      </c>
      <c r="C64" s="34">
        <f t="shared" si="0"/>
        <v>-9.429093218993212E-3</v>
      </c>
      <c r="D64" s="2">
        <v>216.09</v>
      </c>
      <c r="E64" s="34">
        <f t="shared" si="1"/>
        <v>0</v>
      </c>
      <c r="F64" s="2"/>
    </row>
    <row r="65" spans="1:6" x14ac:dyDescent="0.3">
      <c r="A65" s="1">
        <v>36082.6875</v>
      </c>
      <c r="B65" s="2">
        <v>5038.3999999999996</v>
      </c>
      <c r="C65" s="34">
        <f t="shared" si="0"/>
        <v>9.679164746197344E-3</v>
      </c>
      <c r="D65" s="2">
        <v>216.09</v>
      </c>
      <c r="E65" s="34">
        <f t="shared" si="1"/>
        <v>0</v>
      </c>
      <c r="F65" s="2"/>
    </row>
    <row r="66" spans="1:6" x14ac:dyDescent="0.3">
      <c r="A66" s="1">
        <v>36083.6875</v>
      </c>
      <c r="B66" s="2">
        <v>5056.3</v>
      </c>
      <c r="C66" s="34">
        <f t="shared" si="0"/>
        <v>3.5527151476659746E-3</v>
      </c>
      <c r="D66" s="2">
        <v>216.09</v>
      </c>
      <c r="E66" s="34">
        <f t="shared" si="1"/>
        <v>0</v>
      </c>
      <c r="F66" s="2"/>
    </row>
    <row r="67" spans="1:6" x14ac:dyDescent="0.3">
      <c r="A67" s="1">
        <v>36084.6875</v>
      </c>
      <c r="B67" s="2">
        <v>5133.1000000000004</v>
      </c>
      <c r="C67" s="34">
        <f t="shared" ref="C67:C129" si="2">B67/B66-1</f>
        <v>1.5188972173328263E-2</v>
      </c>
      <c r="D67" s="2">
        <v>216.09</v>
      </c>
      <c r="E67" s="34">
        <f t="shared" si="1"/>
        <v>0</v>
      </c>
      <c r="F67" s="2"/>
    </row>
    <row r="68" spans="1:6" x14ac:dyDescent="0.3">
      <c r="A68" s="1">
        <v>36087.6875</v>
      </c>
      <c r="B68" s="2">
        <v>5077.5</v>
      </c>
      <c r="C68" s="34">
        <f t="shared" si="2"/>
        <v>-1.0831661179404373E-2</v>
      </c>
      <c r="D68" s="2">
        <v>216.09</v>
      </c>
      <c r="E68" s="34">
        <f t="shared" ref="E68:E131" si="3">D68/D67-1</f>
        <v>0</v>
      </c>
      <c r="F68" s="2"/>
    </row>
    <row r="69" spans="1:6" x14ac:dyDescent="0.3">
      <c r="A69" s="1">
        <v>36088.6875</v>
      </c>
      <c r="B69" s="2">
        <v>5251.9</v>
      </c>
      <c r="C69" s="34">
        <f t="shared" si="2"/>
        <v>3.4347612013786222E-2</v>
      </c>
      <c r="D69" s="2">
        <v>216.09</v>
      </c>
      <c r="E69" s="34">
        <f t="shared" si="3"/>
        <v>0</v>
      </c>
      <c r="F69" s="2"/>
    </row>
    <row r="70" spans="1:6" x14ac:dyDescent="0.3">
      <c r="A70" s="1">
        <v>36089.6875</v>
      </c>
      <c r="B70" s="2">
        <v>5206.6000000000004</v>
      </c>
      <c r="C70" s="34">
        <f t="shared" si="2"/>
        <v>-8.6254498372015931E-3</v>
      </c>
      <c r="D70" s="2">
        <v>216.09</v>
      </c>
      <c r="E70" s="34">
        <f t="shared" si="3"/>
        <v>0</v>
      </c>
      <c r="F70" s="2"/>
    </row>
    <row r="71" spans="1:6" x14ac:dyDescent="0.3">
      <c r="A71" s="1">
        <v>36090.6875</v>
      </c>
      <c r="B71" s="2">
        <v>5229.8999999999996</v>
      </c>
      <c r="C71" s="34">
        <f t="shared" si="2"/>
        <v>4.475089309722069E-3</v>
      </c>
      <c r="D71" s="2">
        <v>242.74</v>
      </c>
      <c r="E71" s="34">
        <f t="shared" si="3"/>
        <v>0.12332824286177058</v>
      </c>
      <c r="F71" s="2"/>
    </row>
    <row r="72" spans="1:6" x14ac:dyDescent="0.3">
      <c r="A72" s="1">
        <v>36091.6875</v>
      </c>
      <c r="B72" s="2">
        <v>5217.1000000000004</v>
      </c>
      <c r="C72" s="34">
        <f t="shared" si="2"/>
        <v>-2.4474655347137553E-3</v>
      </c>
      <c r="D72" s="2">
        <v>242.55</v>
      </c>
      <c r="E72" s="34">
        <f t="shared" si="3"/>
        <v>-7.8273049353216884E-4</v>
      </c>
      <c r="F72" s="2"/>
    </row>
    <row r="73" spans="1:6" x14ac:dyDescent="0.3">
      <c r="A73" s="1">
        <v>36094.6875</v>
      </c>
      <c r="B73" s="2">
        <v>5231.5</v>
      </c>
      <c r="C73" s="34">
        <f t="shared" si="2"/>
        <v>2.7601541086044179E-3</v>
      </c>
      <c r="D73" s="2">
        <v>244.98</v>
      </c>
      <c r="E73" s="34">
        <f t="shared" si="3"/>
        <v>1.0018552875695752E-2</v>
      </c>
      <c r="F73" s="2"/>
    </row>
    <row r="74" spans="1:6" x14ac:dyDescent="0.3">
      <c r="A74" s="1">
        <v>36095.6875</v>
      </c>
      <c r="B74" s="2">
        <v>5331.2</v>
      </c>
      <c r="C74" s="34">
        <f t="shared" si="2"/>
        <v>1.9057631654401108E-2</v>
      </c>
      <c r="D74" s="2">
        <v>250.23</v>
      </c>
      <c r="E74" s="34">
        <f t="shared" si="3"/>
        <v>2.1430320842517725E-2</v>
      </c>
      <c r="F74" s="2"/>
    </row>
    <row r="75" spans="1:6" x14ac:dyDescent="0.3">
      <c r="A75" s="1">
        <v>36096.6875</v>
      </c>
      <c r="B75" s="2">
        <v>5293.9</v>
      </c>
      <c r="C75" s="34">
        <f t="shared" si="2"/>
        <v>-6.9965486194477622E-3</v>
      </c>
      <c r="D75" s="2">
        <v>246.21</v>
      </c>
      <c r="E75" s="34">
        <f t="shared" si="3"/>
        <v>-1.6065219997602131E-2</v>
      </c>
      <c r="F75" s="2"/>
    </row>
    <row r="76" spans="1:6" x14ac:dyDescent="0.3">
      <c r="A76" s="1">
        <v>36097.6875</v>
      </c>
      <c r="B76" s="2">
        <v>5358.5</v>
      </c>
      <c r="C76" s="34">
        <f t="shared" si="2"/>
        <v>1.2202723889759959E-2</v>
      </c>
      <c r="D76" s="2">
        <v>247.32</v>
      </c>
      <c r="E76" s="34">
        <f t="shared" si="3"/>
        <v>4.5083465334470052E-3</v>
      </c>
      <c r="F76" s="2"/>
    </row>
    <row r="77" spans="1:6" x14ac:dyDescent="0.3">
      <c r="A77" s="1">
        <v>36098.6875</v>
      </c>
      <c r="B77" s="2">
        <v>5438.4</v>
      </c>
      <c r="C77" s="34">
        <f t="shared" si="2"/>
        <v>1.4910889241392056E-2</v>
      </c>
      <c r="D77" s="2">
        <v>251.64</v>
      </c>
      <c r="E77" s="34">
        <f t="shared" si="3"/>
        <v>1.7467248908296984E-2</v>
      </c>
      <c r="F77" s="2"/>
    </row>
    <row r="78" spans="1:6" x14ac:dyDescent="0.3">
      <c r="A78" s="1">
        <v>36101.6875</v>
      </c>
      <c r="B78" s="2">
        <v>5525.5</v>
      </c>
      <c r="C78" s="34">
        <f t="shared" si="2"/>
        <v>1.6015739923507022E-2</v>
      </c>
      <c r="D78" s="2">
        <v>256.63</v>
      </c>
      <c r="E78" s="34">
        <f t="shared" si="3"/>
        <v>1.9829915752662464E-2</v>
      </c>
      <c r="F78" s="2"/>
    </row>
    <row r="79" spans="1:6" x14ac:dyDescent="0.3">
      <c r="A79" s="1">
        <v>36102.6875</v>
      </c>
      <c r="B79" s="2">
        <v>5503.9</v>
      </c>
      <c r="C79" s="34">
        <f t="shared" si="2"/>
        <v>-3.9091484933491127E-3</v>
      </c>
      <c r="D79" s="2">
        <v>255.92</v>
      </c>
      <c r="E79" s="34">
        <f t="shared" si="3"/>
        <v>-2.7666289989479731E-3</v>
      </c>
      <c r="F79" s="2"/>
    </row>
    <row r="80" spans="1:6" x14ac:dyDescent="0.3">
      <c r="A80" s="1">
        <v>36103.6875</v>
      </c>
      <c r="B80" s="2">
        <v>5622.9</v>
      </c>
      <c r="C80" s="34">
        <f t="shared" si="2"/>
        <v>2.1621032358872805E-2</v>
      </c>
      <c r="D80" s="2">
        <v>261.81</v>
      </c>
      <c r="E80" s="34">
        <f t="shared" si="3"/>
        <v>2.3015004688965446E-2</v>
      </c>
      <c r="F80" s="2"/>
    </row>
    <row r="81" spans="1:6" x14ac:dyDescent="0.3">
      <c r="A81" s="1">
        <v>36104.6875</v>
      </c>
      <c r="B81" s="2">
        <v>5479.8</v>
      </c>
      <c r="C81" s="34">
        <f t="shared" si="2"/>
        <v>-2.5449501147094766E-2</v>
      </c>
      <c r="D81" s="2">
        <v>256.58</v>
      </c>
      <c r="E81" s="34">
        <f t="shared" si="3"/>
        <v>-1.9976318704403973E-2</v>
      </c>
      <c r="F81" s="2"/>
    </row>
    <row r="82" spans="1:6" x14ac:dyDescent="0.3">
      <c r="A82" s="1">
        <v>36105.6875</v>
      </c>
      <c r="B82" s="2">
        <v>5491</v>
      </c>
      <c r="C82" s="34">
        <f t="shared" si="2"/>
        <v>2.0438702142413501E-3</v>
      </c>
      <c r="D82" s="2">
        <v>257.33</v>
      </c>
      <c r="E82" s="34">
        <f t="shared" si="3"/>
        <v>2.9230649310156842E-3</v>
      </c>
      <c r="F82" s="2"/>
    </row>
    <row r="83" spans="1:6" x14ac:dyDescent="0.3">
      <c r="A83" s="1">
        <v>36108.6875</v>
      </c>
      <c r="B83" s="2">
        <v>5433.9</v>
      </c>
      <c r="C83" s="34">
        <f t="shared" si="2"/>
        <v>-1.0398834456383232E-2</v>
      </c>
      <c r="D83" s="2">
        <v>256.72000000000003</v>
      </c>
      <c r="E83" s="34">
        <f t="shared" si="3"/>
        <v>-2.3704970271634096E-3</v>
      </c>
      <c r="F83" s="2"/>
    </row>
    <row r="84" spans="1:6" x14ac:dyDescent="0.3">
      <c r="A84" s="1">
        <v>36109.6875</v>
      </c>
      <c r="B84" s="2">
        <v>5432.3</v>
      </c>
      <c r="C84" s="34">
        <f t="shared" si="2"/>
        <v>-2.9444781832554945E-4</v>
      </c>
      <c r="D84" s="2">
        <v>253.94</v>
      </c>
      <c r="E84" s="34">
        <f t="shared" si="3"/>
        <v>-1.0828918666251242E-2</v>
      </c>
      <c r="F84" s="2"/>
    </row>
    <row r="85" spans="1:6" x14ac:dyDescent="0.3">
      <c r="A85" s="1">
        <v>36110.6875</v>
      </c>
      <c r="B85" s="2">
        <v>5476.8</v>
      </c>
      <c r="C85" s="34">
        <f t="shared" si="2"/>
        <v>8.1917419877399755E-3</v>
      </c>
      <c r="D85" s="2">
        <v>255.37</v>
      </c>
      <c r="E85" s="34">
        <f t="shared" si="3"/>
        <v>5.6312514767267174E-3</v>
      </c>
      <c r="F85" s="2"/>
    </row>
    <row r="86" spans="1:6" x14ac:dyDescent="0.3">
      <c r="A86" s="1">
        <v>36111.6875</v>
      </c>
      <c r="B86" s="2">
        <v>5449</v>
      </c>
      <c r="C86" s="34">
        <f t="shared" si="2"/>
        <v>-5.0759567630733748E-3</v>
      </c>
      <c r="D86" s="2">
        <v>255.03</v>
      </c>
      <c r="E86" s="34">
        <f t="shared" si="3"/>
        <v>-1.3314014958687448E-3</v>
      </c>
      <c r="F86" s="2"/>
    </row>
    <row r="87" spans="1:6" x14ac:dyDescent="0.3">
      <c r="A87" s="1">
        <v>36112.6875</v>
      </c>
      <c r="B87" s="2">
        <v>5463.2</v>
      </c>
      <c r="C87" s="34">
        <f t="shared" si="2"/>
        <v>2.6059827491282661E-3</v>
      </c>
      <c r="D87" s="2">
        <v>254.91</v>
      </c>
      <c r="E87" s="34">
        <f t="shared" si="3"/>
        <v>-4.7053287848486391E-4</v>
      </c>
      <c r="F87" s="2"/>
    </row>
    <row r="88" spans="1:6" x14ac:dyDescent="0.3">
      <c r="A88" s="1">
        <v>36115.6875</v>
      </c>
      <c r="B88" s="2">
        <v>5510.5</v>
      </c>
      <c r="C88" s="34">
        <f t="shared" si="2"/>
        <v>8.6579294186557298E-3</v>
      </c>
      <c r="D88" s="2">
        <v>258.27999999999997</v>
      </c>
      <c r="E88" s="34">
        <f t="shared" si="3"/>
        <v>1.3220352281197112E-2</v>
      </c>
      <c r="F88" s="2"/>
    </row>
    <row r="89" spans="1:6" x14ac:dyDescent="0.3">
      <c r="A89" s="1">
        <v>36116.6875</v>
      </c>
      <c r="B89" s="2">
        <v>5502.7</v>
      </c>
      <c r="C89" s="34">
        <f t="shared" si="2"/>
        <v>-1.415479539061848E-3</v>
      </c>
      <c r="D89" s="2">
        <v>257.35000000000002</v>
      </c>
      <c r="E89" s="34">
        <f t="shared" si="3"/>
        <v>-3.6007433792780708E-3</v>
      </c>
      <c r="F89" s="2"/>
    </row>
    <row r="90" spans="1:6" x14ac:dyDescent="0.3">
      <c r="A90" s="1">
        <v>36117.6875</v>
      </c>
      <c r="B90" s="2">
        <v>5474</v>
      </c>
      <c r="C90" s="34">
        <f t="shared" si="2"/>
        <v>-5.215621422210881E-3</v>
      </c>
      <c r="D90" s="2">
        <v>257.07</v>
      </c>
      <c r="E90" s="34">
        <f t="shared" si="3"/>
        <v>-1.0880124344279096E-3</v>
      </c>
      <c r="F90" s="2"/>
    </row>
    <row r="91" spans="1:6" x14ac:dyDescent="0.3">
      <c r="A91" s="1">
        <v>36118.6875</v>
      </c>
      <c r="B91" s="2">
        <v>5606.2</v>
      </c>
      <c r="C91" s="34">
        <f t="shared" si="2"/>
        <v>2.4150529777128282E-2</v>
      </c>
      <c r="D91" s="2">
        <v>262.79000000000002</v>
      </c>
      <c r="E91" s="34">
        <f t="shared" si="3"/>
        <v>2.2250748823277711E-2</v>
      </c>
      <c r="F91" s="2"/>
    </row>
    <row r="92" spans="1:6" x14ac:dyDescent="0.3">
      <c r="A92" s="1">
        <v>36119.6875</v>
      </c>
      <c r="B92" s="2">
        <v>5717.5</v>
      </c>
      <c r="C92" s="34">
        <f t="shared" si="2"/>
        <v>1.9853019870857302E-2</v>
      </c>
      <c r="D92" s="2">
        <v>267.88</v>
      </c>
      <c r="E92" s="34">
        <f t="shared" si="3"/>
        <v>1.9369077971003401E-2</v>
      </c>
      <c r="F92" s="2"/>
    </row>
    <row r="93" spans="1:6" x14ac:dyDescent="0.3">
      <c r="A93" s="1">
        <v>36122.6875</v>
      </c>
      <c r="B93" s="2">
        <v>5848.4</v>
      </c>
      <c r="C93" s="34">
        <f t="shared" si="2"/>
        <v>2.2894621775251256E-2</v>
      </c>
      <c r="D93" s="2">
        <v>273.57</v>
      </c>
      <c r="E93" s="34">
        <f t="shared" si="3"/>
        <v>2.1240854113782293E-2</v>
      </c>
      <c r="F93" s="2"/>
    </row>
    <row r="94" spans="1:6" x14ac:dyDescent="0.3">
      <c r="A94" s="1">
        <v>36123.6875</v>
      </c>
      <c r="B94" s="2">
        <v>5798.3</v>
      </c>
      <c r="C94" s="34">
        <f t="shared" si="2"/>
        <v>-8.5664455235618941E-3</v>
      </c>
      <c r="D94" s="2">
        <v>270.97000000000003</v>
      </c>
      <c r="E94" s="34">
        <f t="shared" si="3"/>
        <v>-9.5039660781517377E-3</v>
      </c>
      <c r="F94" s="2"/>
    </row>
    <row r="95" spans="1:6" x14ac:dyDescent="0.3">
      <c r="A95" s="1">
        <v>36124.6875</v>
      </c>
      <c r="B95" s="2">
        <v>5755.3</v>
      </c>
      <c r="C95" s="34">
        <f t="shared" si="2"/>
        <v>-7.4159667488746805E-3</v>
      </c>
      <c r="D95" s="2">
        <v>270.58</v>
      </c>
      <c r="E95" s="34">
        <f t="shared" si="3"/>
        <v>-1.4392737203382522E-3</v>
      </c>
      <c r="F95" s="2"/>
    </row>
    <row r="96" spans="1:6" x14ac:dyDescent="0.3">
      <c r="A96" s="1">
        <v>36125.6875</v>
      </c>
      <c r="B96" s="2">
        <v>5827.9</v>
      </c>
      <c r="C96" s="34">
        <f t="shared" si="2"/>
        <v>1.2614459715392767E-2</v>
      </c>
      <c r="D96" s="2">
        <v>275.26</v>
      </c>
      <c r="E96" s="34">
        <f t="shared" si="3"/>
        <v>1.7296178579348176E-2</v>
      </c>
      <c r="F96" s="2"/>
    </row>
    <row r="97" spans="1:6" x14ac:dyDescent="0.3">
      <c r="A97" s="1">
        <v>36126.6875</v>
      </c>
      <c r="B97" s="2">
        <v>5844.2</v>
      </c>
      <c r="C97" s="34">
        <f t="shared" si="2"/>
        <v>2.7968908183051422E-3</v>
      </c>
      <c r="D97" s="2">
        <v>277.62</v>
      </c>
      <c r="E97" s="34">
        <f t="shared" si="3"/>
        <v>8.5737121267166483E-3</v>
      </c>
      <c r="F97" s="2"/>
    </row>
    <row r="98" spans="1:6" x14ac:dyDescent="0.3">
      <c r="A98" s="1">
        <v>36129.6875</v>
      </c>
      <c r="B98" s="2">
        <v>5743.9</v>
      </c>
      <c r="C98" s="34">
        <f t="shared" si="2"/>
        <v>-1.7162314773621734E-2</v>
      </c>
      <c r="D98" s="2">
        <v>271.27</v>
      </c>
      <c r="E98" s="34">
        <f t="shared" si="3"/>
        <v>-2.2872991859376191E-2</v>
      </c>
      <c r="F98" s="2"/>
    </row>
    <row r="99" spans="1:6" x14ac:dyDescent="0.3">
      <c r="A99" s="1">
        <v>36130.6875</v>
      </c>
      <c r="B99" s="2">
        <v>5537.5</v>
      </c>
      <c r="C99" s="34">
        <f t="shared" si="2"/>
        <v>-3.5933773220285792E-2</v>
      </c>
      <c r="D99" s="2">
        <v>260.98</v>
      </c>
      <c r="E99" s="34">
        <f t="shared" si="3"/>
        <v>-3.7932686990820863E-2</v>
      </c>
      <c r="F99" s="2"/>
    </row>
    <row r="100" spans="1:6" x14ac:dyDescent="0.3">
      <c r="A100" s="1">
        <v>36131.6875</v>
      </c>
      <c r="B100" s="2">
        <v>5507.2</v>
      </c>
      <c r="C100" s="34">
        <f t="shared" si="2"/>
        <v>-5.4717832957110746E-3</v>
      </c>
      <c r="D100" s="2">
        <v>258.94</v>
      </c>
      <c r="E100" s="34">
        <f t="shared" si="3"/>
        <v>-7.8166909341712554E-3</v>
      </c>
      <c r="F100" s="2"/>
    </row>
    <row r="101" spans="1:6" x14ac:dyDescent="0.3">
      <c r="A101" s="1">
        <v>36132.6875</v>
      </c>
      <c r="B101" s="2">
        <v>5566.1</v>
      </c>
      <c r="C101" s="34">
        <f t="shared" si="2"/>
        <v>1.0695090063916446E-2</v>
      </c>
      <c r="D101" s="2">
        <v>261.89</v>
      </c>
      <c r="E101" s="34">
        <f t="shared" si="3"/>
        <v>1.139260060245606E-2</v>
      </c>
      <c r="F101" s="2"/>
    </row>
    <row r="102" spans="1:6" x14ac:dyDescent="0.3">
      <c r="A102" s="1">
        <v>36133.6875</v>
      </c>
      <c r="B102" s="2">
        <v>5581.9</v>
      </c>
      <c r="C102" s="34">
        <f t="shared" si="2"/>
        <v>2.8386123138282038E-3</v>
      </c>
      <c r="D102" s="2">
        <v>262.95</v>
      </c>
      <c r="E102" s="34">
        <f t="shared" si="3"/>
        <v>4.0475008591394079E-3</v>
      </c>
      <c r="F102" s="2"/>
    </row>
    <row r="103" spans="1:6" x14ac:dyDescent="0.3">
      <c r="A103" s="1">
        <v>36136.6875</v>
      </c>
      <c r="B103" s="2">
        <v>5576.7</v>
      </c>
      <c r="C103" s="34">
        <f t="shared" si="2"/>
        <v>-9.3158243608804092E-4</v>
      </c>
      <c r="D103" s="2">
        <v>263.07</v>
      </c>
      <c r="E103" s="34">
        <f t="shared" si="3"/>
        <v>4.563605248146807E-4</v>
      </c>
      <c r="F103" s="2"/>
    </row>
    <row r="104" spans="1:6" x14ac:dyDescent="0.3">
      <c r="A104" s="1">
        <v>36137.6875</v>
      </c>
      <c r="B104" s="2">
        <v>5615.7</v>
      </c>
      <c r="C104" s="34">
        <f t="shared" si="2"/>
        <v>6.9933831836030969E-3</v>
      </c>
      <c r="D104" s="2">
        <v>263.29000000000002</v>
      </c>
      <c r="E104" s="34">
        <f t="shared" si="3"/>
        <v>8.3627931729202132E-4</v>
      </c>
      <c r="F104" s="2"/>
    </row>
    <row r="105" spans="1:6" x14ac:dyDescent="0.3">
      <c r="A105" s="1">
        <v>36138.6875</v>
      </c>
      <c r="B105" s="2">
        <v>5669.1</v>
      </c>
      <c r="C105" s="34">
        <f t="shared" si="2"/>
        <v>9.5090549708853889E-3</v>
      </c>
      <c r="D105" s="2">
        <v>265.04000000000002</v>
      </c>
      <c r="E105" s="34">
        <f t="shared" si="3"/>
        <v>6.6466633749857618E-3</v>
      </c>
      <c r="F105" s="2"/>
    </row>
    <row r="106" spans="1:6" x14ac:dyDescent="0.3">
      <c r="A106" s="1">
        <v>36139.6875</v>
      </c>
      <c r="B106" s="2">
        <v>5660.3</v>
      </c>
      <c r="C106" s="34">
        <f t="shared" si="2"/>
        <v>-1.552274611490434E-3</v>
      </c>
      <c r="D106" s="2">
        <v>263.08</v>
      </c>
      <c r="E106" s="34">
        <f t="shared" si="3"/>
        <v>-7.3951101720496348E-3</v>
      </c>
      <c r="F106" s="2"/>
    </row>
    <row r="107" spans="1:6" x14ac:dyDescent="0.3">
      <c r="A107" s="1">
        <v>36140.6875</v>
      </c>
      <c r="B107" s="2">
        <v>5541.7</v>
      </c>
      <c r="C107" s="34">
        <f t="shared" si="2"/>
        <v>-2.0952953023691379E-2</v>
      </c>
      <c r="D107" s="2">
        <v>259.13</v>
      </c>
      <c r="E107" s="34">
        <f t="shared" si="3"/>
        <v>-1.5014444275505467E-2</v>
      </c>
      <c r="F107" s="2"/>
    </row>
    <row r="108" spans="1:6" x14ac:dyDescent="0.3">
      <c r="A108" s="1">
        <v>36143.6875</v>
      </c>
      <c r="B108" s="2">
        <v>5534.5</v>
      </c>
      <c r="C108" s="34">
        <f t="shared" si="2"/>
        <v>-1.2992403053214696E-3</v>
      </c>
      <c r="D108" s="2">
        <v>258.64999999999998</v>
      </c>
      <c r="E108" s="34">
        <f t="shared" si="3"/>
        <v>-1.8523521012620003E-3</v>
      </c>
      <c r="F108" s="2"/>
    </row>
    <row r="109" spans="1:6" x14ac:dyDescent="0.3">
      <c r="A109" s="1">
        <v>36144.6875</v>
      </c>
      <c r="B109" s="2">
        <v>5557.1</v>
      </c>
      <c r="C109" s="34">
        <f t="shared" si="2"/>
        <v>4.0834763754631354E-3</v>
      </c>
      <c r="D109" s="2">
        <v>260.32</v>
      </c>
      <c r="E109" s="34">
        <f t="shared" si="3"/>
        <v>6.4566015851537095E-3</v>
      </c>
      <c r="F109" s="2"/>
    </row>
    <row r="110" spans="1:6" x14ac:dyDescent="0.3">
      <c r="A110" s="1">
        <v>36145.6875</v>
      </c>
      <c r="B110" s="2">
        <v>5630.4</v>
      </c>
      <c r="C110" s="34">
        <f t="shared" si="2"/>
        <v>1.3190333087401473E-2</v>
      </c>
      <c r="D110" s="2">
        <v>263.88</v>
      </c>
      <c r="E110" s="34">
        <f t="shared" si="3"/>
        <v>1.3675476336816317E-2</v>
      </c>
      <c r="F110" s="2"/>
    </row>
    <row r="111" spans="1:6" x14ac:dyDescent="0.3">
      <c r="A111" s="1">
        <v>36146.6875</v>
      </c>
      <c r="B111" s="2">
        <v>5685.2</v>
      </c>
      <c r="C111" s="34">
        <f t="shared" si="2"/>
        <v>9.7328786587098648E-3</v>
      </c>
      <c r="D111" s="2">
        <v>266.58999999999997</v>
      </c>
      <c r="E111" s="34">
        <f t="shared" si="3"/>
        <v>1.0269819614976416E-2</v>
      </c>
      <c r="F111" s="2"/>
    </row>
    <row r="112" spans="1:6" x14ac:dyDescent="0.3">
      <c r="A112" s="1">
        <v>36147.6875</v>
      </c>
      <c r="B112" s="2">
        <v>5741.9</v>
      </c>
      <c r="C112" s="34">
        <f t="shared" si="2"/>
        <v>9.9732639133187639E-3</v>
      </c>
      <c r="D112" s="2">
        <v>266.31</v>
      </c>
      <c r="E112" s="34">
        <f t="shared" si="3"/>
        <v>-1.050301961813882E-3</v>
      </c>
      <c r="F112" s="2"/>
    </row>
    <row r="113" spans="1:6" x14ac:dyDescent="0.3">
      <c r="A113" s="1">
        <v>36150.6875</v>
      </c>
      <c r="B113" s="2">
        <v>5876.5</v>
      </c>
      <c r="C113" s="34">
        <f t="shared" si="2"/>
        <v>2.3441717898256664E-2</v>
      </c>
      <c r="D113" s="2">
        <v>273.52999999999997</v>
      </c>
      <c r="E113" s="34">
        <f t="shared" si="3"/>
        <v>2.7111261312004586E-2</v>
      </c>
      <c r="F113" s="2"/>
    </row>
    <row r="114" spans="1:6" x14ac:dyDescent="0.3">
      <c r="A114" s="1">
        <v>36151.6875</v>
      </c>
      <c r="B114" s="2">
        <v>5843.3</v>
      </c>
      <c r="C114" s="34">
        <f t="shared" si="2"/>
        <v>-5.6496213732664113E-3</v>
      </c>
      <c r="D114" s="2">
        <v>273.72000000000003</v>
      </c>
      <c r="E114" s="34">
        <f t="shared" si="3"/>
        <v>6.9462216210314232E-4</v>
      </c>
      <c r="F114" s="2"/>
    </row>
    <row r="115" spans="1:6" x14ac:dyDescent="0.3">
      <c r="A115" s="1">
        <v>36152.6875</v>
      </c>
      <c r="B115" s="2">
        <v>5908.8</v>
      </c>
      <c r="C115" s="34">
        <f t="shared" si="2"/>
        <v>1.1209419334964776E-2</v>
      </c>
      <c r="D115" s="2">
        <v>277.68</v>
      </c>
      <c r="E115" s="34">
        <f t="shared" si="3"/>
        <v>1.4467338886453129E-2</v>
      </c>
      <c r="F115" s="2"/>
    </row>
    <row r="116" spans="1:6" x14ac:dyDescent="0.3">
      <c r="A116" s="1">
        <v>36153.6875</v>
      </c>
      <c r="B116" s="2">
        <v>5867.2</v>
      </c>
      <c r="C116" s="34">
        <f t="shared" si="2"/>
        <v>-7.0403466016789595E-3</v>
      </c>
      <c r="D116" s="2">
        <v>279.45999999999998</v>
      </c>
      <c r="E116" s="34">
        <f t="shared" si="3"/>
        <v>6.4102564102563875E-3</v>
      </c>
      <c r="F116" s="2"/>
    </row>
    <row r="117" spans="1:6" x14ac:dyDescent="0.3">
      <c r="A117" s="1">
        <v>36158.6875</v>
      </c>
      <c r="B117" s="2">
        <v>5941.5</v>
      </c>
      <c r="C117" s="34">
        <f t="shared" si="2"/>
        <v>1.2663621488955501E-2</v>
      </c>
      <c r="D117" s="2">
        <v>280.68</v>
      </c>
      <c r="E117" s="34">
        <f t="shared" si="3"/>
        <v>4.3655621555858115E-3</v>
      </c>
      <c r="F117" s="2"/>
    </row>
    <row r="118" spans="1:6" x14ac:dyDescent="0.3">
      <c r="A118" s="1">
        <v>36159.6875</v>
      </c>
      <c r="B118" s="2">
        <v>5882.6</v>
      </c>
      <c r="C118" s="34">
        <f t="shared" si="2"/>
        <v>-9.9133215517965834E-3</v>
      </c>
      <c r="D118" s="2">
        <v>279.2</v>
      </c>
      <c r="E118" s="34">
        <f t="shared" si="3"/>
        <v>-5.2729086504205158E-3</v>
      </c>
      <c r="F118" s="2"/>
    </row>
    <row r="119" spans="1:6" x14ac:dyDescent="0.3">
      <c r="A119" s="1">
        <v>36165.6875</v>
      </c>
      <c r="B119" s="2">
        <v>5958.2</v>
      </c>
      <c r="C119" s="34">
        <f>B119/B118-1</f>
        <v>1.2851460238669787E-2</v>
      </c>
      <c r="D119" s="2">
        <v>288.95999999999998</v>
      </c>
      <c r="E119" s="34">
        <f t="shared" si="3"/>
        <v>3.4957020057306609E-2</v>
      </c>
      <c r="F119" s="2"/>
    </row>
    <row r="120" spans="1:6" x14ac:dyDescent="0.3">
      <c r="A120" s="1">
        <v>36166.6875</v>
      </c>
      <c r="B120" s="2">
        <v>6148.8</v>
      </c>
      <c r="C120" s="34">
        <f t="shared" si="2"/>
        <v>3.1989527038367438E-2</v>
      </c>
      <c r="D120" s="2">
        <v>294.31</v>
      </c>
      <c r="E120" s="34">
        <f t="shared" si="3"/>
        <v>1.8514673311184948E-2</v>
      </c>
      <c r="F120" s="2"/>
    </row>
    <row r="121" spans="1:6" x14ac:dyDescent="0.3">
      <c r="A121" s="1">
        <v>36167.6875</v>
      </c>
      <c r="B121" s="2">
        <v>6101.2</v>
      </c>
      <c r="C121" s="34">
        <f t="shared" si="2"/>
        <v>-7.7413479052823586E-3</v>
      </c>
      <c r="D121" s="2">
        <v>297.33</v>
      </c>
      <c r="E121" s="34">
        <f t="shared" si="3"/>
        <v>1.0261289116917371E-2</v>
      </c>
      <c r="F121" s="2"/>
    </row>
    <row r="122" spans="1:6" x14ac:dyDescent="0.3">
      <c r="A122" s="1">
        <v>36168.6875</v>
      </c>
      <c r="B122" s="2">
        <v>6147.2</v>
      </c>
      <c r="C122" s="34">
        <f t="shared" si="2"/>
        <v>7.5395004261455956E-3</v>
      </c>
      <c r="D122" s="2">
        <v>297.47000000000003</v>
      </c>
      <c r="E122" s="34">
        <f t="shared" si="3"/>
        <v>4.7085729660656384E-4</v>
      </c>
      <c r="F122" s="2"/>
    </row>
    <row r="123" spans="1:6" x14ac:dyDescent="0.3">
      <c r="A123" s="1">
        <v>36171.6875</v>
      </c>
      <c r="B123" s="2">
        <v>6085</v>
      </c>
      <c r="C123" s="34">
        <f t="shared" si="2"/>
        <v>-1.0118427902134242E-2</v>
      </c>
      <c r="D123" s="2">
        <v>296.91000000000003</v>
      </c>
      <c r="E123" s="34">
        <f t="shared" si="3"/>
        <v>-1.8825427774229464E-3</v>
      </c>
      <c r="F123" s="2"/>
    </row>
    <row r="124" spans="1:6" x14ac:dyDescent="0.3">
      <c r="A124" s="1">
        <v>36172.6875</v>
      </c>
      <c r="B124" s="2">
        <v>6033.6</v>
      </c>
      <c r="C124" s="34">
        <f t="shared" si="2"/>
        <v>-8.4470008216925851E-3</v>
      </c>
      <c r="D124" s="2">
        <v>291.37</v>
      </c>
      <c r="E124" s="34">
        <f t="shared" si="3"/>
        <v>-1.8658852851032415E-2</v>
      </c>
      <c r="F124" s="2"/>
    </row>
    <row r="125" spans="1:6" x14ac:dyDescent="0.3">
      <c r="A125" s="1">
        <v>36173.6875</v>
      </c>
      <c r="B125" s="2">
        <v>5850.1</v>
      </c>
      <c r="C125" s="34">
        <f t="shared" si="2"/>
        <v>-3.0413020418986969E-2</v>
      </c>
      <c r="D125" s="2">
        <v>281.52999999999997</v>
      </c>
      <c r="E125" s="34">
        <f t="shared" si="3"/>
        <v>-3.3771493290318255E-2</v>
      </c>
      <c r="F125" s="2"/>
    </row>
    <row r="126" spans="1:6" x14ac:dyDescent="0.3">
      <c r="A126" s="1">
        <v>36174.6875</v>
      </c>
      <c r="B126" s="2">
        <v>5820.2</v>
      </c>
      <c r="C126" s="34">
        <f t="shared" si="2"/>
        <v>-5.1110237431839511E-3</v>
      </c>
      <c r="D126" s="2">
        <v>276.79000000000002</v>
      </c>
      <c r="E126" s="34">
        <f t="shared" si="3"/>
        <v>-1.6836571590949312E-2</v>
      </c>
      <c r="F126" s="2"/>
    </row>
    <row r="127" spans="1:6" x14ac:dyDescent="0.3">
      <c r="A127" s="1">
        <v>36175.6875</v>
      </c>
      <c r="B127" s="2">
        <v>5941</v>
      </c>
      <c r="C127" s="34">
        <f t="shared" si="2"/>
        <v>2.0755300505137297E-2</v>
      </c>
      <c r="D127" s="2">
        <v>274.58999999999997</v>
      </c>
      <c r="E127" s="34">
        <f t="shared" si="3"/>
        <v>-7.9482640268797589E-3</v>
      </c>
      <c r="F127" s="2"/>
    </row>
    <row r="128" spans="1:6" x14ac:dyDescent="0.3">
      <c r="A128" s="1">
        <v>36178.6875</v>
      </c>
      <c r="B128" s="2">
        <v>6123.9</v>
      </c>
      <c r="C128" s="34">
        <f t="shared" si="2"/>
        <v>3.0786062952364857E-2</v>
      </c>
      <c r="D128" s="2">
        <v>287.24</v>
      </c>
      <c r="E128" s="34">
        <f t="shared" si="3"/>
        <v>4.6068684220110123E-2</v>
      </c>
      <c r="F128" s="2"/>
    </row>
    <row r="129" spans="1:6" x14ac:dyDescent="0.3">
      <c r="A129" s="1">
        <v>36179.6875</v>
      </c>
      <c r="B129" s="2">
        <v>6027.6</v>
      </c>
      <c r="C129" s="34">
        <f t="shared" si="2"/>
        <v>-1.5725273110272719E-2</v>
      </c>
      <c r="D129" s="2">
        <v>288.27999999999997</v>
      </c>
      <c r="E129" s="34">
        <f t="shared" si="3"/>
        <v>3.6206656454531583E-3</v>
      </c>
      <c r="F129" s="2"/>
    </row>
    <row r="130" spans="1:6" x14ac:dyDescent="0.3">
      <c r="A130" s="1">
        <v>36180.6875</v>
      </c>
      <c r="B130" s="2">
        <v>6105.6</v>
      </c>
      <c r="C130" s="34">
        <f t="shared" ref="C130:C193" si="4">B130/B129-1</f>
        <v>1.2940473820425957E-2</v>
      </c>
      <c r="D130" s="2">
        <v>291.41000000000003</v>
      </c>
      <c r="E130" s="34">
        <f t="shared" si="3"/>
        <v>1.0857499653115221E-2</v>
      </c>
      <c r="F130" s="2"/>
    </row>
    <row r="131" spans="1:6" x14ac:dyDescent="0.3">
      <c r="A131" s="1">
        <v>36181.6875</v>
      </c>
      <c r="B131" s="2">
        <v>6022.3</v>
      </c>
      <c r="C131" s="34">
        <f t="shared" si="4"/>
        <v>-1.3643212788259973E-2</v>
      </c>
      <c r="D131" s="2">
        <v>288.97000000000003</v>
      </c>
      <c r="E131" s="34">
        <f t="shared" si="3"/>
        <v>-8.3730825984008606E-3</v>
      </c>
      <c r="F131" s="2"/>
    </row>
    <row r="132" spans="1:6" x14ac:dyDescent="0.3">
      <c r="A132" s="1">
        <v>36182.6875</v>
      </c>
      <c r="B132" s="2">
        <v>5861.2</v>
      </c>
      <c r="C132" s="34">
        <f t="shared" si="4"/>
        <v>-2.6750577022068067E-2</v>
      </c>
      <c r="D132" s="2">
        <v>281.64999999999998</v>
      </c>
      <c r="E132" s="34">
        <f t="shared" ref="E132:E195" si="5">D132/D131-1</f>
        <v>-2.5331349275011461E-2</v>
      </c>
      <c r="F132" s="2"/>
    </row>
    <row r="133" spans="1:6" x14ac:dyDescent="0.3">
      <c r="A133" s="1">
        <v>36185.6875</v>
      </c>
      <c r="B133" s="2">
        <v>5880.9</v>
      </c>
      <c r="C133" s="34">
        <f t="shared" si="4"/>
        <v>3.3610864669351148E-3</v>
      </c>
      <c r="D133" s="2">
        <v>276.49</v>
      </c>
      <c r="E133" s="34">
        <f t="shared" si="5"/>
        <v>-1.8320610687022842E-2</v>
      </c>
      <c r="F133" s="2"/>
    </row>
    <row r="134" spans="1:6" x14ac:dyDescent="0.3">
      <c r="A134" s="1">
        <v>36186.6875</v>
      </c>
      <c r="B134" s="2">
        <v>5885.7</v>
      </c>
      <c r="C134" s="34">
        <f t="shared" si="4"/>
        <v>8.1620160179562973E-4</v>
      </c>
      <c r="D134" s="2">
        <v>283.77999999999997</v>
      </c>
      <c r="E134" s="34">
        <f t="shared" si="5"/>
        <v>2.6366233860175559E-2</v>
      </c>
      <c r="F134" s="2"/>
    </row>
    <row r="135" spans="1:6" x14ac:dyDescent="0.3">
      <c r="A135" s="1">
        <v>36187.6875</v>
      </c>
      <c r="B135" s="2">
        <v>5876.4</v>
      </c>
      <c r="C135" s="34">
        <f t="shared" si="4"/>
        <v>-1.5801009225751006E-3</v>
      </c>
      <c r="D135" s="2">
        <v>282.52999999999997</v>
      </c>
      <c r="E135" s="34">
        <f t="shared" si="5"/>
        <v>-4.4048206357036879E-3</v>
      </c>
      <c r="F135" s="2"/>
    </row>
    <row r="136" spans="1:6" x14ac:dyDescent="0.3">
      <c r="A136" s="1">
        <v>36188.6875</v>
      </c>
      <c r="B136" s="2">
        <v>5872.5</v>
      </c>
      <c r="C136" s="34">
        <f t="shared" si="4"/>
        <v>-6.6367163569525101E-4</v>
      </c>
      <c r="D136" s="2">
        <v>286.31</v>
      </c>
      <c r="E136" s="34">
        <f t="shared" si="5"/>
        <v>1.3379110182989429E-2</v>
      </c>
      <c r="F136" s="2"/>
    </row>
    <row r="137" spans="1:6" x14ac:dyDescent="0.3">
      <c r="A137" s="1">
        <v>36189.6875</v>
      </c>
      <c r="B137" s="2">
        <v>5896</v>
      </c>
      <c r="C137" s="34">
        <f t="shared" si="4"/>
        <v>4.0017028522776332E-3</v>
      </c>
      <c r="D137" s="2">
        <v>288.31</v>
      </c>
      <c r="E137" s="34">
        <f t="shared" si="5"/>
        <v>6.9854353672593739E-3</v>
      </c>
      <c r="F137" s="2"/>
    </row>
    <row r="138" spans="1:6" x14ac:dyDescent="0.3">
      <c r="A138" s="1">
        <v>36192.6875</v>
      </c>
      <c r="B138" s="2">
        <v>6012.4</v>
      </c>
      <c r="C138" s="34">
        <f t="shared" si="4"/>
        <v>1.9742198100406894E-2</v>
      </c>
      <c r="D138" s="2">
        <v>292.89</v>
      </c>
      <c r="E138" s="34">
        <f t="shared" si="5"/>
        <v>1.588567860982959E-2</v>
      </c>
      <c r="F138" s="2"/>
    </row>
    <row r="139" spans="1:6" x14ac:dyDescent="0.3">
      <c r="A139" s="1">
        <v>36193.6875</v>
      </c>
      <c r="B139" s="2">
        <v>6013</v>
      </c>
      <c r="C139" s="34">
        <f t="shared" si="4"/>
        <v>9.9793759563704398E-5</v>
      </c>
      <c r="D139" s="2">
        <v>291</v>
      </c>
      <c r="E139" s="34">
        <f t="shared" si="5"/>
        <v>-6.452934548806688E-3</v>
      </c>
      <c r="F139" s="2"/>
    </row>
    <row r="140" spans="1:6" x14ac:dyDescent="0.3">
      <c r="A140" s="1">
        <v>36194.6875</v>
      </c>
      <c r="B140" s="2">
        <v>5940.3</v>
      </c>
      <c r="C140" s="34">
        <f t="shared" si="4"/>
        <v>-1.2090470646931584E-2</v>
      </c>
      <c r="D140" s="2">
        <v>287.69</v>
      </c>
      <c r="E140" s="34">
        <f t="shared" si="5"/>
        <v>-1.1374570446735399E-2</v>
      </c>
      <c r="F140" s="2"/>
    </row>
    <row r="141" spans="1:6" x14ac:dyDescent="0.3">
      <c r="A141" s="1">
        <v>36195.6875</v>
      </c>
      <c r="B141" s="2">
        <v>5939.9</v>
      </c>
      <c r="C141" s="34">
        <f t="shared" si="4"/>
        <v>-6.7336666498385433E-5</v>
      </c>
      <c r="D141" s="2">
        <v>288.05</v>
      </c>
      <c r="E141" s="34">
        <f t="shared" si="5"/>
        <v>1.2513469359380913E-3</v>
      </c>
      <c r="F141" s="2"/>
    </row>
    <row r="142" spans="1:6" x14ac:dyDescent="0.3">
      <c r="A142" s="1">
        <v>36196.6875</v>
      </c>
      <c r="B142" s="2">
        <v>5855.3</v>
      </c>
      <c r="C142" s="34">
        <f t="shared" si="4"/>
        <v>-1.4242664017912632E-2</v>
      </c>
      <c r="D142" s="2">
        <v>287.14</v>
      </c>
      <c r="E142" s="34">
        <f t="shared" si="5"/>
        <v>-3.1591737545565435E-3</v>
      </c>
      <c r="F142" s="2"/>
    </row>
    <row r="143" spans="1:6" x14ac:dyDescent="0.3">
      <c r="A143" s="1">
        <v>36199.6875</v>
      </c>
      <c r="B143" s="2">
        <v>5834.9</v>
      </c>
      <c r="C143" s="34">
        <f t="shared" si="4"/>
        <v>-3.4840230218776691E-3</v>
      </c>
      <c r="D143" s="2">
        <v>285.05</v>
      </c>
      <c r="E143" s="34">
        <f t="shared" si="5"/>
        <v>-7.2786793898446112E-3</v>
      </c>
      <c r="F143" s="2"/>
    </row>
    <row r="144" spans="1:6" x14ac:dyDescent="0.3">
      <c r="A144" s="1">
        <v>36200.6875</v>
      </c>
      <c r="B144" s="2">
        <v>5779.9</v>
      </c>
      <c r="C144" s="34">
        <f t="shared" si="4"/>
        <v>-9.4260398635794829E-3</v>
      </c>
      <c r="D144" s="2">
        <v>279.32</v>
      </c>
      <c r="E144" s="34">
        <f t="shared" si="5"/>
        <v>-2.0101736537449622E-2</v>
      </c>
      <c r="F144" s="2"/>
    </row>
    <row r="145" spans="1:6" x14ac:dyDescent="0.3">
      <c r="A145" s="1">
        <v>36201.6875</v>
      </c>
      <c r="B145" s="2">
        <v>5770.2</v>
      </c>
      <c r="C145" s="34">
        <f t="shared" si="4"/>
        <v>-1.6782297271579205E-3</v>
      </c>
      <c r="D145" s="2">
        <v>277.38</v>
      </c>
      <c r="E145" s="34">
        <f t="shared" si="5"/>
        <v>-6.9454389230989566E-3</v>
      </c>
      <c r="F145" s="2"/>
    </row>
    <row r="146" spans="1:6" x14ac:dyDescent="0.3">
      <c r="A146" s="1">
        <v>36202.6875</v>
      </c>
      <c r="B146" s="2">
        <v>5888.5</v>
      </c>
      <c r="C146" s="34">
        <f t="shared" si="4"/>
        <v>2.0501889015978714E-2</v>
      </c>
      <c r="D146" s="2">
        <v>281.11</v>
      </c>
      <c r="E146" s="34">
        <f t="shared" si="5"/>
        <v>1.3447256471266877E-2</v>
      </c>
      <c r="F146" s="2"/>
    </row>
    <row r="147" spans="1:6" x14ac:dyDescent="0.3">
      <c r="A147" s="1">
        <v>36203.6875</v>
      </c>
      <c r="B147" s="2">
        <v>5950.7</v>
      </c>
      <c r="C147" s="34">
        <f t="shared" si="4"/>
        <v>1.0562961705018248E-2</v>
      </c>
      <c r="D147" s="2">
        <v>283.75</v>
      </c>
      <c r="E147" s="34">
        <f t="shared" si="5"/>
        <v>9.3913414677528895E-3</v>
      </c>
      <c r="F147" s="2"/>
    </row>
    <row r="148" spans="1:6" x14ac:dyDescent="0.3">
      <c r="A148" s="1">
        <v>36206.6875</v>
      </c>
      <c r="B148" s="2">
        <v>6023.2</v>
      </c>
      <c r="C148" s="34">
        <f t="shared" si="4"/>
        <v>1.2183440603626527E-2</v>
      </c>
      <c r="D148" s="2">
        <v>285.57</v>
      </c>
      <c r="E148" s="34">
        <f t="shared" si="5"/>
        <v>6.414096916299572E-3</v>
      </c>
      <c r="F148" s="2"/>
    </row>
    <row r="149" spans="1:6" x14ac:dyDescent="0.3">
      <c r="A149" s="1">
        <v>36207.6875</v>
      </c>
      <c r="B149" s="2">
        <v>6108.6</v>
      </c>
      <c r="C149" s="34">
        <f t="shared" si="4"/>
        <v>1.4178509762252656E-2</v>
      </c>
      <c r="D149" s="2">
        <v>286.72000000000003</v>
      </c>
      <c r="E149" s="34">
        <f t="shared" si="5"/>
        <v>4.0270336519943051E-3</v>
      </c>
      <c r="F149" s="2"/>
    </row>
    <row r="150" spans="1:6" x14ac:dyDescent="0.3">
      <c r="A150" s="1">
        <v>36208.6875</v>
      </c>
      <c r="B150" s="2">
        <v>6078.4</v>
      </c>
      <c r="C150" s="34">
        <f t="shared" si="4"/>
        <v>-4.9438496545854971E-3</v>
      </c>
      <c r="D150" s="2">
        <v>283.77</v>
      </c>
      <c r="E150" s="34">
        <f t="shared" si="5"/>
        <v>-1.0288783482143016E-2</v>
      </c>
      <c r="F150" s="2"/>
    </row>
    <row r="151" spans="1:6" x14ac:dyDescent="0.3">
      <c r="A151" s="1">
        <v>36209.6875</v>
      </c>
      <c r="B151" s="2">
        <v>6074.9</v>
      </c>
      <c r="C151" s="34">
        <f t="shared" si="4"/>
        <v>-5.7580942353252507E-4</v>
      </c>
      <c r="D151" s="2">
        <v>284.42</v>
      </c>
      <c r="E151" s="34">
        <f t="shared" si="5"/>
        <v>2.2905874475809274E-3</v>
      </c>
      <c r="F151" s="2"/>
    </row>
    <row r="152" spans="1:6" x14ac:dyDescent="0.3">
      <c r="A152" s="1">
        <v>36210.6875</v>
      </c>
      <c r="B152" s="2">
        <v>6031.2</v>
      </c>
      <c r="C152" s="34">
        <f t="shared" si="4"/>
        <v>-7.1935340499431621E-3</v>
      </c>
      <c r="D152" s="2">
        <v>285.99</v>
      </c>
      <c r="E152" s="34">
        <f t="shared" si="5"/>
        <v>5.5200056254833818E-3</v>
      </c>
      <c r="F152" s="2"/>
    </row>
    <row r="153" spans="1:6" x14ac:dyDescent="0.3">
      <c r="A153" s="1">
        <v>36213.6875</v>
      </c>
      <c r="B153" s="2">
        <v>6069.9</v>
      </c>
      <c r="C153" s="34">
        <f t="shared" si="4"/>
        <v>6.4166335057700419E-3</v>
      </c>
      <c r="D153" s="2">
        <v>289.58999999999997</v>
      </c>
      <c r="E153" s="34">
        <f t="shared" si="5"/>
        <v>1.2587852722123039E-2</v>
      </c>
      <c r="F153" s="2"/>
    </row>
    <row r="154" spans="1:6" x14ac:dyDescent="0.3">
      <c r="A154" s="1">
        <v>36214.6875</v>
      </c>
      <c r="B154" s="2">
        <v>6155.2</v>
      </c>
      <c r="C154" s="34">
        <f t="shared" si="4"/>
        <v>1.405294980147942E-2</v>
      </c>
      <c r="D154" s="2">
        <v>292.76</v>
      </c>
      <c r="E154" s="34">
        <f t="shared" si="5"/>
        <v>1.0946510583929037E-2</v>
      </c>
      <c r="F154" s="2"/>
    </row>
    <row r="155" spans="1:6" x14ac:dyDescent="0.3">
      <c r="A155" s="1">
        <v>36215.6875</v>
      </c>
      <c r="B155" s="2">
        <v>6307.6</v>
      </c>
      <c r="C155" s="34">
        <f t="shared" si="4"/>
        <v>2.4759552898362402E-2</v>
      </c>
      <c r="D155" s="2">
        <v>295.81</v>
      </c>
      <c r="E155" s="34">
        <f t="shared" si="5"/>
        <v>1.04180899029922E-2</v>
      </c>
      <c r="F155" s="2"/>
    </row>
    <row r="156" spans="1:6" x14ac:dyDescent="0.3">
      <c r="A156" s="1">
        <v>36216.6875</v>
      </c>
      <c r="B156" s="2">
        <v>6206.5</v>
      </c>
      <c r="C156" s="34">
        <f t="shared" si="4"/>
        <v>-1.6028283340731919E-2</v>
      </c>
      <c r="D156" s="2">
        <v>291.08999999999997</v>
      </c>
      <c r="E156" s="34">
        <f t="shared" si="5"/>
        <v>-1.5956188093708912E-2</v>
      </c>
      <c r="F156" s="2"/>
    </row>
    <row r="157" spans="1:6" x14ac:dyDescent="0.3">
      <c r="A157" s="1">
        <v>36217.6875</v>
      </c>
      <c r="B157" s="2">
        <v>6175.1</v>
      </c>
      <c r="C157" s="34">
        <f t="shared" si="4"/>
        <v>-5.0592121163296477E-3</v>
      </c>
      <c r="D157" s="2">
        <v>289.95999999999998</v>
      </c>
      <c r="E157" s="34">
        <f t="shared" si="5"/>
        <v>-3.8819609055618098E-3</v>
      </c>
      <c r="F157" s="2"/>
    </row>
    <row r="158" spans="1:6" x14ac:dyDescent="0.3">
      <c r="A158" s="1">
        <v>36220.6875</v>
      </c>
      <c r="B158" s="2">
        <v>6060.9</v>
      </c>
      <c r="C158" s="34">
        <f t="shared" si="4"/>
        <v>-1.8493627633560661E-2</v>
      </c>
      <c r="D158" s="2">
        <v>286.47000000000003</v>
      </c>
      <c r="E158" s="34">
        <f t="shared" si="5"/>
        <v>-1.2036142916264203E-2</v>
      </c>
      <c r="F158" s="2"/>
    </row>
    <row r="159" spans="1:6" x14ac:dyDescent="0.3">
      <c r="A159" s="1">
        <v>36221.6875</v>
      </c>
      <c r="B159" s="2">
        <v>6061.3</v>
      </c>
      <c r="C159" s="34">
        <f t="shared" si="4"/>
        <v>6.5996799155421115E-5</v>
      </c>
      <c r="D159" s="2">
        <v>287.11</v>
      </c>
      <c r="E159" s="34">
        <f t="shared" si="5"/>
        <v>2.2340908297553419E-3</v>
      </c>
      <c r="F159" s="2"/>
    </row>
    <row r="160" spans="1:6" x14ac:dyDescent="0.3">
      <c r="A160" s="1">
        <v>36222.6875</v>
      </c>
      <c r="B160" s="2">
        <v>6048.3</v>
      </c>
      <c r="C160" s="34">
        <f t="shared" si="4"/>
        <v>-2.1447544256182338E-3</v>
      </c>
      <c r="D160" s="2">
        <v>285.19</v>
      </c>
      <c r="E160" s="34">
        <f t="shared" si="5"/>
        <v>-6.6873323813173569E-3</v>
      </c>
      <c r="F160" s="2"/>
    </row>
    <row r="161" spans="1:6" x14ac:dyDescent="0.3">
      <c r="A161" s="1">
        <v>36223.6875</v>
      </c>
      <c r="B161" s="2">
        <v>6101.4</v>
      </c>
      <c r="C161" s="34">
        <f t="shared" si="4"/>
        <v>8.7793264223003931E-3</v>
      </c>
      <c r="D161" s="2">
        <v>288.08999999999997</v>
      </c>
      <c r="E161" s="34">
        <f t="shared" si="5"/>
        <v>1.0168659490164433E-2</v>
      </c>
      <c r="F161" s="2"/>
    </row>
    <row r="162" spans="1:6" x14ac:dyDescent="0.3">
      <c r="A162" s="1">
        <v>36224.6875</v>
      </c>
      <c r="B162" s="2">
        <v>6205.5</v>
      </c>
      <c r="C162" s="34">
        <f t="shared" si="4"/>
        <v>1.7061657980135703E-2</v>
      </c>
      <c r="D162" s="2">
        <v>293.86</v>
      </c>
      <c r="E162" s="34">
        <f t="shared" si="5"/>
        <v>2.0028463327432577E-2</v>
      </c>
      <c r="F162" s="2"/>
    </row>
    <row r="163" spans="1:6" x14ac:dyDescent="0.3">
      <c r="A163" s="1">
        <v>36227.6875</v>
      </c>
      <c r="B163" s="2">
        <v>6208.8</v>
      </c>
      <c r="C163" s="34">
        <f t="shared" si="4"/>
        <v>5.3178631858830094E-4</v>
      </c>
      <c r="D163" s="2">
        <v>292.23</v>
      </c>
      <c r="E163" s="34">
        <f t="shared" si="5"/>
        <v>-5.5468590485264757E-3</v>
      </c>
      <c r="F163" s="2"/>
    </row>
    <row r="164" spans="1:6" x14ac:dyDescent="0.3">
      <c r="A164" s="1">
        <v>36228.6875</v>
      </c>
      <c r="B164" s="2">
        <v>6237.7</v>
      </c>
      <c r="C164" s="34">
        <f t="shared" si="4"/>
        <v>4.6546836747840548E-3</v>
      </c>
      <c r="D164" s="2">
        <v>293.45</v>
      </c>
      <c r="E164" s="34">
        <f t="shared" si="5"/>
        <v>4.1747938267802098E-3</v>
      </c>
      <c r="F164" s="2"/>
    </row>
    <row r="165" spans="1:6" x14ac:dyDescent="0.3">
      <c r="A165" s="1">
        <v>36229.6875</v>
      </c>
      <c r="B165" s="2">
        <v>6241.5</v>
      </c>
      <c r="C165" s="34">
        <f t="shared" si="4"/>
        <v>6.0919890344202088E-4</v>
      </c>
      <c r="D165" s="2">
        <v>292.95</v>
      </c>
      <c r="E165" s="34">
        <f t="shared" si="5"/>
        <v>-1.703867779860313E-3</v>
      </c>
      <c r="F165" s="2"/>
    </row>
    <row r="166" spans="1:6" x14ac:dyDescent="0.3">
      <c r="A166" s="1">
        <v>36230.6875</v>
      </c>
      <c r="B166" s="2">
        <v>6335.7</v>
      </c>
      <c r="C166" s="34">
        <f t="shared" si="4"/>
        <v>1.5092525835135762E-2</v>
      </c>
      <c r="D166" s="2">
        <v>297.82</v>
      </c>
      <c r="E166" s="34">
        <f t="shared" si="5"/>
        <v>1.6623997269158641E-2</v>
      </c>
      <c r="F166" s="2"/>
    </row>
    <row r="167" spans="1:6" x14ac:dyDescent="0.3">
      <c r="A167" s="1">
        <v>36231.6875</v>
      </c>
      <c r="B167" s="2">
        <v>6282.2</v>
      </c>
      <c r="C167" s="34">
        <f t="shared" si="4"/>
        <v>-8.4442129520021503E-3</v>
      </c>
      <c r="D167" s="2">
        <v>297.99</v>
      </c>
      <c r="E167" s="34">
        <f t="shared" si="5"/>
        <v>5.7081458599150814E-4</v>
      </c>
      <c r="F167" s="2"/>
    </row>
    <row r="168" spans="1:6" x14ac:dyDescent="0.3">
      <c r="A168" s="1">
        <v>36234.6875</v>
      </c>
      <c r="B168" s="2">
        <v>6206.8</v>
      </c>
      <c r="C168" s="34">
        <f t="shared" si="4"/>
        <v>-1.2002164846709684E-2</v>
      </c>
      <c r="D168" s="2">
        <v>296.58</v>
      </c>
      <c r="E168" s="34">
        <f t="shared" si="5"/>
        <v>-4.7317024061210855E-3</v>
      </c>
      <c r="F168" s="2"/>
    </row>
    <row r="169" spans="1:6" x14ac:dyDescent="0.3">
      <c r="A169" s="1">
        <v>36235.6875</v>
      </c>
      <c r="B169" s="2">
        <v>6201.9</v>
      </c>
      <c r="C169" s="34">
        <f t="shared" si="4"/>
        <v>-7.8945672488250906E-4</v>
      </c>
      <c r="D169" s="2">
        <v>297.17</v>
      </c>
      <c r="E169" s="34">
        <f t="shared" si="5"/>
        <v>1.9893452019692504E-3</v>
      </c>
      <c r="F169" s="2"/>
    </row>
    <row r="170" spans="1:6" x14ac:dyDescent="0.3">
      <c r="A170" s="1">
        <v>36236.6875</v>
      </c>
      <c r="B170" s="2">
        <v>6140.6</v>
      </c>
      <c r="C170" s="34">
        <f t="shared" si="4"/>
        <v>-9.8840677856785186E-3</v>
      </c>
      <c r="D170" s="2">
        <v>295.02999999999997</v>
      </c>
      <c r="E170" s="34">
        <f t="shared" si="5"/>
        <v>-7.2012652690380818E-3</v>
      </c>
      <c r="F170" s="2"/>
    </row>
    <row r="171" spans="1:6" x14ac:dyDescent="0.3">
      <c r="A171" s="1">
        <v>36237.6875</v>
      </c>
      <c r="B171" s="2">
        <v>6114.3</v>
      </c>
      <c r="C171" s="34">
        <f t="shared" si="4"/>
        <v>-4.2829690909683693E-3</v>
      </c>
      <c r="D171" s="2">
        <v>293.99</v>
      </c>
      <c r="E171" s="34">
        <f t="shared" si="5"/>
        <v>-3.5250652476017663E-3</v>
      </c>
      <c r="F171" s="2"/>
    </row>
    <row r="172" spans="1:6" x14ac:dyDescent="0.3">
      <c r="A172" s="1">
        <v>36238.6875</v>
      </c>
      <c r="B172" s="2">
        <v>6163.2</v>
      </c>
      <c r="C172" s="34">
        <f t="shared" si="4"/>
        <v>7.9976448653156229E-3</v>
      </c>
      <c r="D172" s="2">
        <v>297.85000000000002</v>
      </c>
      <c r="E172" s="34">
        <f t="shared" si="5"/>
        <v>1.3129698289057412E-2</v>
      </c>
      <c r="F172" s="2"/>
    </row>
    <row r="173" spans="1:6" x14ac:dyDescent="0.3">
      <c r="A173" s="1">
        <v>36241.6875</v>
      </c>
      <c r="B173" s="2">
        <v>6152.8</v>
      </c>
      <c r="C173" s="34">
        <f t="shared" si="4"/>
        <v>-1.687435098649992E-3</v>
      </c>
      <c r="D173" s="2">
        <v>296.02</v>
      </c>
      <c r="E173" s="34">
        <f t="shared" si="5"/>
        <v>-6.1440322309889162E-3</v>
      </c>
      <c r="F173" s="2"/>
    </row>
    <row r="174" spans="1:6" x14ac:dyDescent="0.3">
      <c r="A174" s="1">
        <v>36242.6875</v>
      </c>
      <c r="B174" s="2">
        <v>6060.5</v>
      </c>
      <c r="C174" s="34">
        <f t="shared" si="4"/>
        <v>-1.5001300221037628E-2</v>
      </c>
      <c r="D174" s="2">
        <v>291.93</v>
      </c>
      <c r="E174" s="34">
        <f t="shared" si="5"/>
        <v>-1.3816634011215356E-2</v>
      </c>
      <c r="F174" s="2"/>
    </row>
    <row r="175" spans="1:6" x14ac:dyDescent="0.3">
      <c r="A175" s="1">
        <v>36243.6875</v>
      </c>
      <c r="B175" s="2">
        <v>6016.7</v>
      </c>
      <c r="C175" s="34">
        <f t="shared" si="4"/>
        <v>-7.2271264747133523E-3</v>
      </c>
      <c r="D175" s="2">
        <v>287.95</v>
      </c>
      <c r="E175" s="34">
        <f t="shared" si="5"/>
        <v>-1.3633405268386301E-2</v>
      </c>
      <c r="F175" s="2"/>
    </row>
    <row r="176" spans="1:6" x14ac:dyDescent="0.3">
      <c r="A176" s="1">
        <v>36244.6875</v>
      </c>
      <c r="B176" s="2">
        <v>6085</v>
      </c>
      <c r="C176" s="34">
        <f t="shared" si="4"/>
        <v>1.1351737663503281E-2</v>
      </c>
      <c r="D176" s="2">
        <v>292.42</v>
      </c>
      <c r="E176" s="34">
        <f t="shared" si="5"/>
        <v>1.5523528390345653E-2</v>
      </c>
      <c r="F176" s="2"/>
    </row>
    <row r="177" spans="1:6" x14ac:dyDescent="0.3">
      <c r="A177" s="1">
        <v>36245.6875</v>
      </c>
      <c r="B177" s="2">
        <v>6139.2</v>
      </c>
      <c r="C177" s="34">
        <f t="shared" si="4"/>
        <v>8.9071487263763238E-3</v>
      </c>
      <c r="D177" s="2">
        <v>292.11</v>
      </c>
      <c r="E177" s="34">
        <f t="shared" si="5"/>
        <v>-1.0601190069078337E-3</v>
      </c>
      <c r="F177" s="2"/>
    </row>
    <row r="178" spans="1:6" x14ac:dyDescent="0.3">
      <c r="A178" s="1">
        <v>36248.6875</v>
      </c>
      <c r="B178" s="2">
        <v>6252.9</v>
      </c>
      <c r="C178" s="34">
        <f t="shared" si="4"/>
        <v>1.8520328381548046E-2</v>
      </c>
      <c r="D178" s="2">
        <v>296.2</v>
      </c>
      <c r="E178" s="34">
        <f t="shared" si="5"/>
        <v>1.4001574749238133E-2</v>
      </c>
      <c r="F178" s="2"/>
    </row>
    <row r="179" spans="1:6" x14ac:dyDescent="0.3">
      <c r="A179" s="1">
        <v>36249.6875</v>
      </c>
      <c r="B179" s="2">
        <v>6264.1</v>
      </c>
      <c r="C179" s="34">
        <f t="shared" si="4"/>
        <v>1.7911688976315343E-3</v>
      </c>
      <c r="D179" s="2">
        <v>295.27</v>
      </c>
      <c r="E179" s="34">
        <f t="shared" si="5"/>
        <v>-3.1397704253882663E-3</v>
      </c>
      <c r="F179" s="2"/>
    </row>
    <row r="180" spans="1:6" x14ac:dyDescent="0.3">
      <c r="A180" s="1">
        <v>36250.6875</v>
      </c>
      <c r="B180" s="2">
        <v>6295.3</v>
      </c>
      <c r="C180" s="34">
        <f t="shared" si="4"/>
        <v>4.9807633977745347E-3</v>
      </c>
      <c r="D180" s="2">
        <v>297.14999999999998</v>
      </c>
      <c r="E180" s="34">
        <f t="shared" si="5"/>
        <v>6.3670538828868306E-3</v>
      </c>
      <c r="F180" s="2"/>
    </row>
    <row r="181" spans="1:6" x14ac:dyDescent="0.3">
      <c r="A181" s="1">
        <v>36251.6875</v>
      </c>
      <c r="B181" s="2">
        <v>6330</v>
      </c>
      <c r="C181" s="34">
        <f t="shared" si="4"/>
        <v>5.5120486712307848E-3</v>
      </c>
      <c r="D181" s="2">
        <v>297</v>
      </c>
      <c r="E181" s="34">
        <f t="shared" si="5"/>
        <v>-5.0479555779903151E-4</v>
      </c>
      <c r="F181" s="2"/>
    </row>
    <row r="182" spans="1:6" x14ac:dyDescent="0.3">
      <c r="A182" s="1">
        <v>36256.6875</v>
      </c>
      <c r="B182" s="2">
        <v>6415.28</v>
      </c>
      <c r="C182" s="34">
        <f t="shared" si="4"/>
        <v>1.3472353870458198E-2</v>
      </c>
      <c r="D182" s="2">
        <v>300.7</v>
      </c>
      <c r="E182" s="34">
        <f t="shared" si="5"/>
        <v>1.2457912457912501E-2</v>
      </c>
      <c r="F182" s="2"/>
    </row>
    <row r="183" spans="1:6" x14ac:dyDescent="0.3">
      <c r="A183" s="1">
        <v>36257.6875</v>
      </c>
      <c r="B183" s="2">
        <v>6473.2</v>
      </c>
      <c r="C183" s="34">
        <f t="shared" si="4"/>
        <v>9.0284445885449038E-3</v>
      </c>
      <c r="D183" s="2">
        <v>302.87</v>
      </c>
      <c r="E183" s="34">
        <f t="shared" si="5"/>
        <v>7.2164948453607991E-3</v>
      </c>
      <c r="F183" s="2"/>
    </row>
    <row r="184" spans="1:6" x14ac:dyDescent="0.3">
      <c r="A184" s="1">
        <v>36258.6875</v>
      </c>
      <c r="B184" s="2">
        <v>6437.9</v>
      </c>
      <c r="C184" s="34">
        <f t="shared" si="4"/>
        <v>-5.4532534140765421E-3</v>
      </c>
      <c r="D184" s="2">
        <v>303.58</v>
      </c>
      <c r="E184" s="34">
        <f t="shared" si="5"/>
        <v>2.3442401030144833E-3</v>
      </c>
      <c r="F184" s="2"/>
    </row>
    <row r="185" spans="1:6" x14ac:dyDescent="0.3">
      <c r="A185" s="1">
        <v>36259.6875</v>
      </c>
      <c r="B185" s="2">
        <v>6472.8</v>
      </c>
      <c r="C185" s="34">
        <f t="shared" si="4"/>
        <v>5.4210223830752913E-3</v>
      </c>
      <c r="D185" s="2">
        <v>305.23</v>
      </c>
      <c r="E185" s="34">
        <f t="shared" si="5"/>
        <v>5.4351406548522885E-3</v>
      </c>
      <c r="F185" s="2"/>
    </row>
    <row r="186" spans="1:6" x14ac:dyDescent="0.3">
      <c r="A186" s="1">
        <v>36262.6875</v>
      </c>
      <c r="B186" s="2">
        <v>6441.2</v>
      </c>
      <c r="C186" s="34">
        <f t="shared" si="4"/>
        <v>-4.8819676183414762E-3</v>
      </c>
      <c r="D186" s="2">
        <v>304.3</v>
      </c>
      <c r="E186" s="34">
        <f t="shared" si="5"/>
        <v>-3.0468826786358427E-3</v>
      </c>
      <c r="F186" s="2"/>
    </row>
    <row r="187" spans="1:6" x14ac:dyDescent="0.3">
      <c r="A187" s="1">
        <v>36263.6875</v>
      </c>
      <c r="B187" s="2">
        <v>6513.1</v>
      </c>
      <c r="C187" s="34">
        <f t="shared" si="4"/>
        <v>1.1162516301310488E-2</v>
      </c>
      <c r="D187" s="2">
        <v>307.41000000000003</v>
      </c>
      <c r="E187" s="34">
        <f t="shared" si="5"/>
        <v>1.0220177456457424E-2</v>
      </c>
      <c r="F187" s="2"/>
    </row>
    <row r="188" spans="1:6" x14ac:dyDescent="0.3">
      <c r="A188" s="1">
        <v>36264.6875</v>
      </c>
      <c r="B188" s="2">
        <v>6493.6</v>
      </c>
      <c r="C188" s="34">
        <f t="shared" si="4"/>
        <v>-2.9939660069705498E-3</v>
      </c>
      <c r="D188" s="2">
        <v>306.57</v>
      </c>
      <c r="E188" s="34">
        <f t="shared" si="5"/>
        <v>-2.7325070752416414E-3</v>
      </c>
      <c r="F188" s="2"/>
    </row>
    <row r="189" spans="1:6" x14ac:dyDescent="0.3">
      <c r="A189" s="1">
        <v>36265.6875</v>
      </c>
      <c r="B189" s="2">
        <v>6466.1</v>
      </c>
      <c r="C189" s="34">
        <f t="shared" si="4"/>
        <v>-4.2349390168781031E-3</v>
      </c>
      <c r="D189" s="2">
        <v>304.62</v>
      </c>
      <c r="E189" s="34">
        <f t="shared" si="5"/>
        <v>-6.3607006556414269E-3</v>
      </c>
      <c r="F189" s="2"/>
    </row>
    <row r="190" spans="1:6" x14ac:dyDescent="0.3">
      <c r="A190" s="1">
        <v>36266.6875</v>
      </c>
      <c r="B190" s="2">
        <v>6420.6</v>
      </c>
      <c r="C190" s="34">
        <f t="shared" si="4"/>
        <v>-7.0366990921885142E-3</v>
      </c>
      <c r="D190" s="2">
        <v>304</v>
      </c>
      <c r="E190" s="34">
        <f t="shared" si="5"/>
        <v>-2.0353226971309146E-3</v>
      </c>
      <c r="F190" s="2"/>
    </row>
    <row r="191" spans="1:6" x14ac:dyDescent="0.3">
      <c r="A191" s="1">
        <v>36269.6875</v>
      </c>
      <c r="B191" s="2">
        <v>6515.3</v>
      </c>
      <c r="C191" s="34">
        <f t="shared" si="4"/>
        <v>1.4749400367566778E-2</v>
      </c>
      <c r="D191" s="2">
        <v>308.24</v>
      </c>
      <c r="E191" s="34">
        <f t="shared" si="5"/>
        <v>1.3947368421052708E-2</v>
      </c>
      <c r="F191" s="2"/>
    </row>
    <row r="192" spans="1:6" x14ac:dyDescent="0.3">
      <c r="A192" s="1">
        <v>36270.6875</v>
      </c>
      <c r="B192" s="2">
        <v>6319.8</v>
      </c>
      <c r="C192" s="34">
        <f t="shared" si="4"/>
        <v>-3.0006292879836693E-2</v>
      </c>
      <c r="D192" s="2">
        <v>301.27999999999997</v>
      </c>
      <c r="E192" s="34">
        <f t="shared" si="5"/>
        <v>-2.257980794186365E-2</v>
      </c>
      <c r="F192" s="2"/>
    </row>
    <row r="193" spans="1:6" x14ac:dyDescent="0.3">
      <c r="A193" s="1">
        <v>36271.6875</v>
      </c>
      <c r="B193" s="2">
        <v>6311</v>
      </c>
      <c r="C193" s="34">
        <f t="shared" si="4"/>
        <v>-1.3924491281369633E-3</v>
      </c>
      <c r="D193" s="2">
        <v>302.5</v>
      </c>
      <c r="E193" s="34">
        <f t="shared" si="5"/>
        <v>4.0493892724375868E-3</v>
      </c>
      <c r="F193" s="2"/>
    </row>
    <row r="194" spans="1:6" x14ac:dyDescent="0.3">
      <c r="A194" s="1">
        <v>36272.6875</v>
      </c>
      <c r="B194" s="2">
        <v>6413.6</v>
      </c>
      <c r="C194" s="34">
        <f t="shared" ref="C194:C256" si="6">B194/B193-1</f>
        <v>1.6257328474093002E-2</v>
      </c>
      <c r="D194" s="2">
        <v>305.61</v>
      </c>
      <c r="E194" s="34">
        <f t="shared" si="5"/>
        <v>1.0280991735537315E-2</v>
      </c>
      <c r="F194" s="2"/>
    </row>
    <row r="195" spans="1:6" x14ac:dyDescent="0.3">
      <c r="A195" s="1">
        <v>36273.6875</v>
      </c>
      <c r="B195" s="2">
        <v>6428</v>
      </c>
      <c r="C195" s="34">
        <f t="shared" si="6"/>
        <v>2.2452288886116722E-3</v>
      </c>
      <c r="D195" s="2">
        <v>305.56</v>
      </c>
      <c r="E195" s="34">
        <f t="shared" si="5"/>
        <v>-1.6360721180597171E-4</v>
      </c>
      <c r="F195" s="2"/>
    </row>
    <row r="196" spans="1:6" x14ac:dyDescent="0.3">
      <c r="A196" s="1">
        <v>36276.6875</v>
      </c>
      <c r="B196" s="2">
        <v>6503.6</v>
      </c>
      <c r="C196" s="34">
        <f t="shared" si="6"/>
        <v>1.1761045426260219E-2</v>
      </c>
      <c r="D196" s="2">
        <v>307.63</v>
      </c>
      <c r="E196" s="34">
        <f t="shared" ref="E196:E257" si="7">D196/D195-1</f>
        <v>6.7744469171358013E-3</v>
      </c>
      <c r="F196" s="2"/>
    </row>
    <row r="197" spans="1:6" x14ac:dyDescent="0.3">
      <c r="A197" s="1">
        <v>36277.6875</v>
      </c>
      <c r="B197" s="2">
        <v>6593.6</v>
      </c>
      <c r="C197" s="34">
        <f t="shared" si="6"/>
        <v>1.3838489451995839E-2</v>
      </c>
      <c r="D197" s="2">
        <v>312.45999999999998</v>
      </c>
      <c r="E197" s="34">
        <f t="shared" si="7"/>
        <v>1.5700679387576022E-2</v>
      </c>
      <c r="F197" s="2"/>
    </row>
    <row r="198" spans="1:6" x14ac:dyDescent="0.3">
      <c r="A198" s="1">
        <v>36278.6875</v>
      </c>
      <c r="B198" s="2">
        <v>6598.8</v>
      </c>
      <c r="C198" s="34">
        <f t="shared" si="6"/>
        <v>7.8864353312302349E-4</v>
      </c>
      <c r="D198" s="2">
        <v>312.33</v>
      </c>
      <c r="E198" s="34">
        <f t="shared" si="7"/>
        <v>-4.1605325481663957E-4</v>
      </c>
      <c r="F198" s="2"/>
    </row>
    <row r="199" spans="1:6" x14ac:dyDescent="0.3">
      <c r="A199" s="1">
        <v>36279.6875</v>
      </c>
      <c r="B199" s="2">
        <v>6497.6</v>
      </c>
      <c r="C199" s="34">
        <f t="shared" si="6"/>
        <v>-1.5336121719100371E-2</v>
      </c>
      <c r="D199" s="2">
        <v>310.32</v>
      </c>
      <c r="E199" s="34">
        <f t="shared" si="7"/>
        <v>-6.4355009124963392E-3</v>
      </c>
      <c r="F199" s="2"/>
    </row>
    <row r="200" spans="1:6" x14ac:dyDescent="0.3">
      <c r="A200" s="1">
        <v>36280.6875</v>
      </c>
      <c r="B200" s="2">
        <v>6552.2</v>
      </c>
      <c r="C200" s="34">
        <f t="shared" si="6"/>
        <v>8.4031026840678535E-3</v>
      </c>
      <c r="D200" s="2">
        <v>312.35000000000002</v>
      </c>
      <c r="E200" s="34">
        <f t="shared" si="7"/>
        <v>6.5416344418665062E-3</v>
      </c>
      <c r="F200" s="2"/>
    </row>
    <row r="201" spans="1:6" x14ac:dyDescent="0.3">
      <c r="A201" s="1">
        <v>36284.6875</v>
      </c>
      <c r="B201" s="2">
        <v>6533.1</v>
      </c>
      <c r="C201" s="34">
        <f t="shared" si="6"/>
        <v>-2.9150514331063304E-3</v>
      </c>
      <c r="D201" s="2">
        <v>313.63</v>
      </c>
      <c r="E201" s="34">
        <f>D201/D200-1</f>
        <v>4.0979670241714228E-3</v>
      </c>
      <c r="F201" s="2"/>
    </row>
    <row r="202" spans="1:6" x14ac:dyDescent="0.3">
      <c r="A202" s="1">
        <v>36285.6875</v>
      </c>
      <c r="B202" s="2">
        <v>6401.7</v>
      </c>
      <c r="C202" s="34">
        <f t="shared" si="6"/>
        <v>-2.0112963218074209E-2</v>
      </c>
      <c r="D202" s="2">
        <v>308.12</v>
      </c>
      <c r="E202" s="34">
        <f t="shared" si="7"/>
        <v>-1.7568472403787894E-2</v>
      </c>
      <c r="F202" s="2"/>
    </row>
    <row r="203" spans="1:6" x14ac:dyDescent="0.3">
      <c r="A203" s="1">
        <v>36286.6875</v>
      </c>
      <c r="B203" s="2">
        <v>6384.9</v>
      </c>
      <c r="C203" s="34">
        <f t="shared" si="6"/>
        <v>-2.6243029195370804E-3</v>
      </c>
      <c r="D203" s="2">
        <v>307.57</v>
      </c>
      <c r="E203" s="34">
        <f t="shared" si="7"/>
        <v>-1.7850188238348608E-3</v>
      </c>
      <c r="F203" s="2"/>
    </row>
    <row r="204" spans="1:6" x14ac:dyDescent="0.3">
      <c r="A204" s="1">
        <v>36287.6875</v>
      </c>
      <c r="B204" s="2">
        <v>6356</v>
      </c>
      <c r="C204" s="34">
        <f t="shared" si="6"/>
        <v>-4.5263042490876204E-3</v>
      </c>
      <c r="D204" s="2">
        <v>306.2</v>
      </c>
      <c r="E204" s="34">
        <f t="shared" si="7"/>
        <v>-4.4542705725526544E-3</v>
      </c>
      <c r="F204" s="2"/>
    </row>
    <row r="205" spans="1:6" x14ac:dyDescent="0.3">
      <c r="A205" s="1">
        <v>36290.6875</v>
      </c>
      <c r="B205" s="2">
        <v>6348.8</v>
      </c>
      <c r="C205" s="34">
        <f t="shared" si="6"/>
        <v>-1.1327879169288346E-3</v>
      </c>
      <c r="D205" s="2">
        <v>305.69</v>
      </c>
      <c r="E205" s="34">
        <f t="shared" si="7"/>
        <v>-1.6655780535597131E-3</v>
      </c>
      <c r="F205" s="2"/>
    </row>
    <row r="206" spans="1:6" x14ac:dyDescent="0.3">
      <c r="A206" s="1">
        <v>36291.6875</v>
      </c>
      <c r="B206" s="2">
        <v>6378.3</v>
      </c>
      <c r="C206" s="34">
        <f t="shared" si="6"/>
        <v>4.6465473790322509E-3</v>
      </c>
      <c r="D206" s="2">
        <v>306.95</v>
      </c>
      <c r="E206" s="34">
        <f t="shared" si="7"/>
        <v>4.1218227616213188E-3</v>
      </c>
      <c r="F206" s="2"/>
    </row>
    <row r="207" spans="1:6" x14ac:dyDescent="0.3">
      <c r="A207" s="1">
        <v>36292.6875</v>
      </c>
      <c r="B207" s="2">
        <v>6343.1</v>
      </c>
      <c r="C207" s="34">
        <f t="shared" si="6"/>
        <v>-5.5187118824765458E-3</v>
      </c>
      <c r="D207" s="2">
        <v>305.75</v>
      </c>
      <c r="E207" s="34">
        <f t="shared" si="7"/>
        <v>-3.9094315035022031E-3</v>
      </c>
      <c r="F207" s="2"/>
    </row>
    <row r="208" spans="1:6" x14ac:dyDescent="0.3">
      <c r="A208" s="1">
        <v>36293.6875</v>
      </c>
      <c r="B208" s="2">
        <v>6456.6</v>
      </c>
      <c r="C208" s="34">
        <f t="shared" si="6"/>
        <v>1.7893459034226122E-2</v>
      </c>
      <c r="D208" s="2">
        <v>308.33999999999997</v>
      </c>
      <c r="E208" s="34">
        <f t="shared" si="7"/>
        <v>8.4709730171708131E-3</v>
      </c>
      <c r="F208" s="2"/>
    </row>
    <row r="209" spans="1:6" x14ac:dyDescent="0.3">
      <c r="A209" s="1">
        <v>36294.6875</v>
      </c>
      <c r="B209" s="2">
        <v>6300.4</v>
      </c>
      <c r="C209" s="34">
        <f t="shared" si="6"/>
        <v>-2.4192299352600588E-2</v>
      </c>
      <c r="D209" s="2">
        <v>303.24</v>
      </c>
      <c r="E209" s="34">
        <f t="shared" si="7"/>
        <v>-1.6540182914963841E-2</v>
      </c>
      <c r="F209" s="2"/>
    </row>
    <row r="210" spans="1:6" x14ac:dyDescent="0.3">
      <c r="A210" s="1">
        <v>36297.6875</v>
      </c>
      <c r="B210" s="2">
        <v>6165.8</v>
      </c>
      <c r="C210" s="34">
        <f t="shared" si="6"/>
        <v>-2.1363722938226082E-2</v>
      </c>
      <c r="D210" s="2">
        <v>297.8</v>
      </c>
      <c r="E210" s="34">
        <f t="shared" si="7"/>
        <v>-1.7939585806621805E-2</v>
      </c>
      <c r="F210" s="2"/>
    </row>
    <row r="211" spans="1:6" x14ac:dyDescent="0.3">
      <c r="A211" s="1">
        <v>36298.6875</v>
      </c>
      <c r="B211" s="2">
        <v>6206.4</v>
      </c>
      <c r="C211" s="34">
        <f t="shared" si="6"/>
        <v>6.5847092023743059E-3</v>
      </c>
      <c r="D211" s="2">
        <v>299.99</v>
      </c>
      <c r="E211" s="34">
        <f t="shared" si="7"/>
        <v>7.3539288112827172E-3</v>
      </c>
      <c r="F211" s="2"/>
    </row>
    <row r="212" spans="1:6" x14ac:dyDescent="0.3">
      <c r="A212" s="1">
        <v>36299.6875</v>
      </c>
      <c r="B212" s="2">
        <v>6266.7</v>
      </c>
      <c r="C212" s="34">
        <f t="shared" si="6"/>
        <v>9.7157772621809801E-3</v>
      </c>
      <c r="D212" s="2">
        <v>303.10000000000002</v>
      </c>
      <c r="E212" s="34">
        <f t="shared" si="7"/>
        <v>1.0367012233741146E-2</v>
      </c>
      <c r="F212" s="2"/>
    </row>
    <row r="213" spans="1:6" x14ac:dyDescent="0.3">
      <c r="A213" s="1">
        <v>36300.6875</v>
      </c>
      <c r="B213" s="2">
        <v>6368.2</v>
      </c>
      <c r="C213" s="34">
        <f t="shared" si="6"/>
        <v>1.619672235785985E-2</v>
      </c>
      <c r="D213" s="2">
        <v>306.68</v>
      </c>
      <c r="E213" s="34">
        <f t="shared" si="7"/>
        <v>1.1811283404816741E-2</v>
      </c>
      <c r="F213" s="2"/>
    </row>
    <row r="214" spans="1:6" x14ac:dyDescent="0.3">
      <c r="A214" s="1">
        <v>36301.6875</v>
      </c>
      <c r="B214" s="2">
        <v>6353.1</v>
      </c>
      <c r="C214" s="34">
        <f t="shared" si="6"/>
        <v>-2.3711566847773868E-3</v>
      </c>
      <c r="D214" s="2">
        <v>307.04000000000002</v>
      </c>
      <c r="E214" s="34">
        <f t="shared" si="7"/>
        <v>1.1738620059997817E-3</v>
      </c>
      <c r="F214" s="2"/>
    </row>
    <row r="215" spans="1:6" x14ac:dyDescent="0.3">
      <c r="A215" s="1">
        <v>36305.6875</v>
      </c>
      <c r="B215" s="2">
        <v>6249.3</v>
      </c>
      <c r="C215" s="34">
        <f>B215/B214-1</f>
        <v>-1.6338480426878244E-2</v>
      </c>
      <c r="D215" s="2">
        <v>301.58</v>
      </c>
      <c r="E215" s="34">
        <f t="shared" si="7"/>
        <v>-1.7782699322563933E-2</v>
      </c>
      <c r="F215" s="2"/>
    </row>
    <row r="216" spans="1:6" x14ac:dyDescent="0.3">
      <c r="A216" s="1">
        <v>36306.6875</v>
      </c>
      <c r="B216" s="2">
        <v>6236.8</v>
      </c>
      <c r="C216" s="34">
        <f t="shared" si="6"/>
        <v>-2.0002240250908132E-3</v>
      </c>
      <c r="D216" s="2">
        <v>302.41000000000003</v>
      </c>
      <c r="E216" s="34">
        <f t="shared" si="7"/>
        <v>2.7521718946881268E-3</v>
      </c>
      <c r="F216" s="2"/>
    </row>
    <row r="217" spans="1:6" x14ac:dyDescent="0.3">
      <c r="A217" s="1">
        <v>36307.6875</v>
      </c>
      <c r="B217" s="2">
        <v>6199.5</v>
      </c>
      <c r="C217" s="34">
        <f t="shared" si="6"/>
        <v>-5.9806310928681716E-3</v>
      </c>
      <c r="D217" s="2">
        <v>299.38</v>
      </c>
      <c r="E217" s="34">
        <f t="shared" si="7"/>
        <v>-1.0019509936840865E-2</v>
      </c>
      <c r="F217" s="2"/>
    </row>
    <row r="218" spans="1:6" x14ac:dyDescent="0.3">
      <c r="A218" s="1">
        <v>36308.6875</v>
      </c>
      <c r="B218" s="2">
        <v>6226.2</v>
      </c>
      <c r="C218" s="34">
        <f t="shared" si="6"/>
        <v>4.3067989353979819E-3</v>
      </c>
      <c r="D218" s="2">
        <v>300.08</v>
      </c>
      <c r="E218" s="34">
        <f t="shared" si="7"/>
        <v>2.3381655421204073E-3</v>
      </c>
      <c r="F218" s="2"/>
    </row>
    <row r="219" spans="1:6" x14ac:dyDescent="0.3">
      <c r="A219" s="1">
        <v>36312.6875</v>
      </c>
      <c r="B219" s="2">
        <v>6250</v>
      </c>
      <c r="C219" s="34">
        <f t="shared" si="6"/>
        <v>3.8225562943690061E-3</v>
      </c>
      <c r="D219" s="2">
        <v>301.5</v>
      </c>
      <c r="E219" s="34">
        <f>D219/D218-1</f>
        <v>4.7320714476140058E-3</v>
      </c>
      <c r="F219" s="2"/>
    </row>
    <row r="220" spans="1:6" x14ac:dyDescent="0.3">
      <c r="A220" s="1">
        <v>36313.6875</v>
      </c>
      <c r="B220" s="2">
        <v>6302.2</v>
      </c>
      <c r="C220" s="34">
        <f t="shared" si="6"/>
        <v>8.351999999999915E-3</v>
      </c>
      <c r="D220" s="2">
        <v>303.44</v>
      </c>
      <c r="E220" s="34">
        <f t="shared" si="7"/>
        <v>6.4344941956882007E-3</v>
      </c>
      <c r="F220" s="2"/>
    </row>
    <row r="221" spans="1:6" x14ac:dyDescent="0.3">
      <c r="A221" s="1">
        <v>36314.6875</v>
      </c>
      <c r="B221" s="2">
        <v>6348.6</v>
      </c>
      <c r="C221" s="34">
        <f t="shared" si="6"/>
        <v>7.3625083304242889E-3</v>
      </c>
      <c r="D221" s="2">
        <v>305.88</v>
      </c>
      <c r="E221" s="34">
        <f t="shared" si="7"/>
        <v>8.0411283944108458E-3</v>
      </c>
      <c r="F221" s="2"/>
    </row>
    <row r="222" spans="1:6" x14ac:dyDescent="0.3">
      <c r="A222" s="1">
        <v>36315.6875</v>
      </c>
      <c r="B222" s="2">
        <v>6361.5</v>
      </c>
      <c r="C222" s="34">
        <f t="shared" si="6"/>
        <v>2.0319440506568753E-3</v>
      </c>
      <c r="D222" s="2">
        <v>307.95</v>
      </c>
      <c r="E222" s="34">
        <f t="shared" si="7"/>
        <v>6.7673597489210646E-3</v>
      </c>
      <c r="F222" s="2"/>
    </row>
    <row r="223" spans="1:6" x14ac:dyDescent="0.3">
      <c r="A223" s="1">
        <v>36318.6875</v>
      </c>
      <c r="B223" s="2">
        <v>6412</v>
      </c>
      <c r="C223" s="34">
        <f t="shared" si="6"/>
        <v>7.9383793130551883E-3</v>
      </c>
      <c r="D223" s="2">
        <v>310.92</v>
      </c>
      <c r="E223" s="34">
        <f t="shared" si="7"/>
        <v>9.6444227959084916E-3</v>
      </c>
      <c r="F223" s="2"/>
    </row>
    <row r="224" spans="1:6" x14ac:dyDescent="0.3">
      <c r="A224" s="1">
        <v>36319.6875</v>
      </c>
      <c r="B224" s="2">
        <v>6431.5</v>
      </c>
      <c r="C224" s="34">
        <f t="shared" si="6"/>
        <v>3.0411728009980266E-3</v>
      </c>
      <c r="D224" s="2">
        <v>310.29000000000002</v>
      </c>
      <c r="E224" s="34">
        <f t="shared" si="7"/>
        <v>-2.0262446931686995E-3</v>
      </c>
      <c r="F224" s="2"/>
    </row>
    <row r="225" spans="1:6" x14ac:dyDescent="0.3">
      <c r="A225" s="1">
        <v>36320.6875</v>
      </c>
      <c r="B225" s="2">
        <v>6453</v>
      </c>
      <c r="C225" s="34">
        <f t="shared" si="6"/>
        <v>3.3429215579570126E-3</v>
      </c>
      <c r="D225" s="2">
        <v>310.97000000000003</v>
      </c>
      <c r="E225" s="34">
        <f t="shared" si="7"/>
        <v>2.1914982758064472E-3</v>
      </c>
      <c r="F225" s="2"/>
    </row>
    <row r="226" spans="1:6" x14ac:dyDescent="0.3">
      <c r="A226" s="1">
        <v>36321.6875</v>
      </c>
      <c r="B226" s="2">
        <v>6403.4</v>
      </c>
      <c r="C226" s="34">
        <f t="shared" si="6"/>
        <v>-7.6863474353014993E-3</v>
      </c>
      <c r="D226" s="2">
        <v>307.73</v>
      </c>
      <c r="E226" s="34">
        <f t="shared" si="7"/>
        <v>-1.0419011480207074E-2</v>
      </c>
      <c r="F226" s="2"/>
    </row>
    <row r="227" spans="1:6" x14ac:dyDescent="0.3">
      <c r="A227" s="1">
        <v>36322.6875</v>
      </c>
      <c r="B227" s="2">
        <v>6484.8</v>
      </c>
      <c r="C227" s="34">
        <f t="shared" si="6"/>
        <v>1.271199675172574E-2</v>
      </c>
      <c r="D227" s="2">
        <v>310.58</v>
      </c>
      <c r="E227" s="34">
        <f t="shared" si="7"/>
        <v>9.2613654827282677E-3</v>
      </c>
      <c r="F227" s="2"/>
    </row>
    <row r="228" spans="1:6" x14ac:dyDescent="0.3">
      <c r="A228" s="1">
        <v>36325.6875</v>
      </c>
      <c r="B228" s="2">
        <v>6430.1</v>
      </c>
      <c r="C228" s="34">
        <f t="shared" si="6"/>
        <v>-8.4351097952134468E-3</v>
      </c>
      <c r="D228" s="2">
        <v>309.89999999999998</v>
      </c>
      <c r="E228" s="34">
        <f t="shared" si="7"/>
        <v>-2.1894519930453216E-3</v>
      </c>
      <c r="F228" s="2"/>
    </row>
    <row r="229" spans="1:6" x14ac:dyDescent="0.3">
      <c r="A229" s="1">
        <v>36326.6875</v>
      </c>
      <c r="B229" s="2">
        <v>6451.2</v>
      </c>
      <c r="C229" s="34">
        <f t="shared" si="6"/>
        <v>3.2814419682429818E-3</v>
      </c>
      <c r="D229" s="2">
        <v>310.13</v>
      </c>
      <c r="E229" s="34">
        <f t="shared" si="7"/>
        <v>7.42174895127512E-4</v>
      </c>
      <c r="F229" s="2"/>
    </row>
    <row r="230" spans="1:6" x14ac:dyDescent="0.3">
      <c r="A230" s="1">
        <v>36327.6875</v>
      </c>
      <c r="B230" s="2">
        <v>6504.9</v>
      </c>
      <c r="C230" s="34">
        <f t="shared" si="6"/>
        <v>8.3240327380951218E-3</v>
      </c>
      <c r="D230" s="2">
        <v>313.29000000000002</v>
      </c>
      <c r="E230" s="34">
        <f t="shared" si="7"/>
        <v>1.0189275465127601E-2</v>
      </c>
      <c r="F230" s="2"/>
    </row>
    <row r="231" spans="1:6" x14ac:dyDescent="0.3">
      <c r="A231" s="1">
        <v>36328.6875</v>
      </c>
      <c r="B231" s="2">
        <v>6493.6</v>
      </c>
      <c r="C231" s="34">
        <f t="shared" si="6"/>
        <v>-1.737151993112751E-3</v>
      </c>
      <c r="D231" s="2">
        <v>314.41000000000003</v>
      </c>
      <c r="E231" s="34">
        <f t="shared" si="7"/>
        <v>3.5749624948131498E-3</v>
      </c>
      <c r="F231" s="2"/>
    </row>
    <row r="232" spans="1:6" x14ac:dyDescent="0.3">
      <c r="A232" s="1">
        <v>36329.6875</v>
      </c>
      <c r="B232" s="2">
        <v>6527.8</v>
      </c>
      <c r="C232" s="34">
        <f t="shared" si="6"/>
        <v>5.2667241591721758E-3</v>
      </c>
      <c r="D232" s="2">
        <v>315.51</v>
      </c>
      <c r="E232" s="34">
        <f t="shared" si="7"/>
        <v>3.4986164562194055E-3</v>
      </c>
      <c r="F232" s="2"/>
    </row>
    <row r="233" spans="1:6" x14ac:dyDescent="0.3">
      <c r="A233" s="1">
        <v>36332.6875</v>
      </c>
      <c r="B233" s="2">
        <v>6581.2</v>
      </c>
      <c r="C233" s="34">
        <f t="shared" si="6"/>
        <v>8.1803976837524495E-3</v>
      </c>
      <c r="D233" s="2">
        <v>318.93</v>
      </c>
      <c r="E233" s="34">
        <f t="shared" si="7"/>
        <v>1.0839593039840389E-2</v>
      </c>
      <c r="F233" s="2"/>
    </row>
    <row r="234" spans="1:6" x14ac:dyDescent="0.3">
      <c r="A234" s="1">
        <v>36333.6875</v>
      </c>
      <c r="B234" s="2">
        <v>6552.4</v>
      </c>
      <c r="C234" s="34">
        <f t="shared" si="6"/>
        <v>-4.3761016228043292E-3</v>
      </c>
      <c r="D234" s="2">
        <v>317.26</v>
      </c>
      <c r="E234" s="34">
        <f t="shared" si="7"/>
        <v>-5.236258740162425E-3</v>
      </c>
      <c r="F234" s="2"/>
    </row>
    <row r="235" spans="1:6" x14ac:dyDescent="0.3">
      <c r="A235" s="1">
        <v>36334.6875</v>
      </c>
      <c r="B235" s="2">
        <v>6496.5</v>
      </c>
      <c r="C235" s="34">
        <f t="shared" si="6"/>
        <v>-8.531225199926662E-3</v>
      </c>
      <c r="D235" s="2">
        <v>314.02</v>
      </c>
      <c r="E235" s="34">
        <f t="shared" si="7"/>
        <v>-1.0212444052197012E-2</v>
      </c>
      <c r="F235" s="2"/>
    </row>
    <row r="236" spans="1:6" x14ac:dyDescent="0.3">
      <c r="A236" s="1">
        <v>36335.6875</v>
      </c>
      <c r="B236" s="2">
        <v>6416.7</v>
      </c>
      <c r="C236" s="34">
        <f t="shared" si="6"/>
        <v>-1.2283537289309643E-2</v>
      </c>
      <c r="D236" s="2">
        <v>311.17</v>
      </c>
      <c r="E236" s="34">
        <f t="shared" si="7"/>
        <v>-9.0758550410801053E-3</v>
      </c>
      <c r="F236" s="2"/>
    </row>
    <row r="237" spans="1:6" x14ac:dyDescent="0.3">
      <c r="A237" s="1">
        <v>36336.6875</v>
      </c>
      <c r="B237" s="2">
        <v>6435.4</v>
      </c>
      <c r="C237" s="34">
        <f t="shared" si="6"/>
        <v>2.9142705752178699E-3</v>
      </c>
      <c r="D237" s="2">
        <v>309.07</v>
      </c>
      <c r="E237" s="34">
        <f t="shared" si="7"/>
        <v>-6.7487225632292258E-3</v>
      </c>
      <c r="F237" s="2"/>
    </row>
    <row r="238" spans="1:6" x14ac:dyDescent="0.3">
      <c r="A238" s="1">
        <v>36339.6875</v>
      </c>
      <c r="B238" s="2">
        <v>6405.7</v>
      </c>
      <c r="C238" s="34">
        <f t="shared" si="6"/>
        <v>-4.6150977406221871E-3</v>
      </c>
      <c r="D238" s="2">
        <v>309.98</v>
      </c>
      <c r="E238" s="34">
        <f t="shared" si="7"/>
        <v>2.9443168214320359E-3</v>
      </c>
      <c r="F238" s="2"/>
    </row>
    <row r="239" spans="1:6" x14ac:dyDescent="0.3">
      <c r="A239" s="1">
        <v>36340.6875</v>
      </c>
      <c r="B239" s="2">
        <v>6307.1</v>
      </c>
      <c r="C239" s="34">
        <f t="shared" si="6"/>
        <v>-1.539254101815557E-2</v>
      </c>
      <c r="D239" s="2">
        <v>309.93</v>
      </c>
      <c r="E239" s="34">
        <f t="shared" si="7"/>
        <v>-1.6130072907938331E-4</v>
      </c>
      <c r="F239" s="2"/>
    </row>
    <row r="240" spans="1:6" x14ac:dyDescent="0.3">
      <c r="A240" s="1">
        <v>36341.6875</v>
      </c>
      <c r="B240" s="2">
        <v>6318.5</v>
      </c>
      <c r="C240" s="34">
        <f t="shared" si="6"/>
        <v>1.8074868005897304E-3</v>
      </c>
      <c r="D240" s="2">
        <v>309.74</v>
      </c>
      <c r="E240" s="34">
        <f t="shared" si="7"/>
        <v>-6.1304165456710358E-4</v>
      </c>
      <c r="F240" s="2"/>
    </row>
    <row r="241" spans="1:6" x14ac:dyDescent="0.3">
      <c r="A241" s="1">
        <v>36342.6875</v>
      </c>
      <c r="B241" s="2">
        <v>6488.9</v>
      </c>
      <c r="C241" s="34">
        <f t="shared" si="6"/>
        <v>2.6968426050486549E-2</v>
      </c>
      <c r="D241" s="2">
        <v>319.64</v>
      </c>
      <c r="E241" s="34">
        <f t="shared" si="7"/>
        <v>3.1962290953702954E-2</v>
      </c>
      <c r="F241" s="2"/>
    </row>
    <row r="242" spans="1:6" x14ac:dyDescent="0.3">
      <c r="A242" s="1">
        <v>36343.6875</v>
      </c>
      <c r="B242" s="2">
        <v>6491.9</v>
      </c>
      <c r="C242" s="34">
        <f t="shared" si="6"/>
        <v>4.6232797546585935E-4</v>
      </c>
      <c r="D242" s="2">
        <v>321.12</v>
      </c>
      <c r="E242" s="34">
        <f t="shared" si="7"/>
        <v>4.6302089851082417E-3</v>
      </c>
      <c r="F242" s="2"/>
    </row>
    <row r="243" spans="1:6" x14ac:dyDescent="0.3">
      <c r="A243" s="1">
        <v>36346.6875</v>
      </c>
      <c r="B243" s="2">
        <v>6592</v>
      </c>
      <c r="C243" s="34">
        <f t="shared" si="6"/>
        <v>1.5419214713720208E-2</v>
      </c>
      <c r="D243" s="2">
        <v>326.08999999999997</v>
      </c>
      <c r="E243" s="34">
        <f t="shared" si="7"/>
        <v>1.5477080219232553E-2</v>
      </c>
      <c r="F243" s="2"/>
    </row>
    <row r="244" spans="1:6" x14ac:dyDescent="0.3">
      <c r="A244" s="1">
        <v>36347.6875</v>
      </c>
      <c r="B244" s="2">
        <v>6620.6</v>
      </c>
      <c r="C244" s="34">
        <f t="shared" si="6"/>
        <v>4.3385922330096971E-3</v>
      </c>
      <c r="D244" s="2">
        <v>325.24</v>
      </c>
      <c r="E244" s="34">
        <f t="shared" si="7"/>
        <v>-2.6066423380047832E-3</v>
      </c>
      <c r="F244" s="2"/>
    </row>
    <row r="245" spans="1:6" x14ac:dyDescent="0.3">
      <c r="A245" s="1">
        <v>36348.6875</v>
      </c>
      <c r="B245" s="2">
        <v>6597.4</v>
      </c>
      <c r="C245" s="34">
        <f t="shared" si="6"/>
        <v>-3.5042141195663623E-3</v>
      </c>
      <c r="D245" s="2">
        <v>323.42</v>
      </c>
      <c r="E245" s="34">
        <f t="shared" si="7"/>
        <v>-5.5958676669536356E-3</v>
      </c>
      <c r="F245" s="2"/>
    </row>
    <row r="246" spans="1:6" x14ac:dyDescent="0.3">
      <c r="A246" s="1">
        <v>36349.6875</v>
      </c>
      <c r="B246" s="2">
        <v>6557.3</v>
      </c>
      <c r="C246" s="34">
        <f t="shared" si="6"/>
        <v>-6.0781519992723076E-3</v>
      </c>
      <c r="D246" s="2">
        <v>319.43</v>
      </c>
      <c r="E246" s="34">
        <f t="shared" si="7"/>
        <v>-1.2336899387793032E-2</v>
      </c>
      <c r="F246" s="2"/>
    </row>
    <row r="247" spans="1:6" x14ac:dyDescent="0.3">
      <c r="A247" s="1">
        <v>36350.6875</v>
      </c>
      <c r="B247" s="2">
        <v>6562.6</v>
      </c>
      <c r="C247" s="34">
        <f t="shared" si="6"/>
        <v>8.0825949704910194E-4</v>
      </c>
      <c r="D247" s="2">
        <v>320.22000000000003</v>
      </c>
      <c r="E247" s="34">
        <f t="shared" si="7"/>
        <v>2.4731553078922719E-3</v>
      </c>
      <c r="F247" s="2"/>
    </row>
    <row r="248" spans="1:6" x14ac:dyDescent="0.3">
      <c r="A248" s="1">
        <v>36353.6875</v>
      </c>
      <c r="B248" s="2">
        <v>6545.5</v>
      </c>
      <c r="C248" s="34">
        <f t="shared" si="6"/>
        <v>-2.6056745801968928E-3</v>
      </c>
      <c r="D248" s="2">
        <v>321.42</v>
      </c>
      <c r="E248" s="34">
        <f t="shared" si="7"/>
        <v>3.7474236462431421E-3</v>
      </c>
      <c r="F248" s="2"/>
    </row>
    <row r="249" spans="1:6" x14ac:dyDescent="0.3">
      <c r="A249" s="1">
        <v>36354.6875</v>
      </c>
      <c r="B249" s="2">
        <v>6445.6</v>
      </c>
      <c r="C249" s="34">
        <f t="shared" si="6"/>
        <v>-1.5262394011152591E-2</v>
      </c>
      <c r="D249" s="2">
        <v>316.36</v>
      </c>
      <c r="E249" s="34">
        <f t="shared" si="7"/>
        <v>-1.5742642026009612E-2</v>
      </c>
      <c r="F249" s="2"/>
    </row>
    <row r="250" spans="1:6" x14ac:dyDescent="0.3">
      <c r="A250" s="1">
        <v>36355.6875</v>
      </c>
      <c r="B250" s="2">
        <v>6473.1</v>
      </c>
      <c r="C250" s="34">
        <f t="shared" si="6"/>
        <v>4.2664763559636665E-3</v>
      </c>
      <c r="D250" s="2">
        <v>317.79000000000002</v>
      </c>
      <c r="E250" s="34">
        <f t="shared" si="7"/>
        <v>4.5201668984700127E-3</v>
      </c>
      <c r="F250" s="2"/>
    </row>
    <row r="251" spans="1:6" x14ac:dyDescent="0.3">
      <c r="A251" s="1">
        <v>36356.6875</v>
      </c>
      <c r="B251" s="2">
        <v>6575</v>
      </c>
      <c r="C251" s="34">
        <f t="shared" si="6"/>
        <v>1.574207103242653E-2</v>
      </c>
      <c r="D251" s="2">
        <v>321.19</v>
      </c>
      <c r="E251" s="34">
        <f t="shared" si="7"/>
        <v>1.069888920356199E-2</v>
      </c>
      <c r="F251" s="2"/>
    </row>
    <row r="252" spans="1:6" x14ac:dyDescent="0.3">
      <c r="A252" s="1">
        <v>36357.6875</v>
      </c>
      <c r="B252" s="2">
        <v>6563.2</v>
      </c>
      <c r="C252" s="34">
        <f t="shared" si="6"/>
        <v>-1.7946768060836948E-3</v>
      </c>
      <c r="D252" s="2">
        <v>320.39</v>
      </c>
      <c r="E252" s="34">
        <f t="shared" si="7"/>
        <v>-2.4907375696628931E-3</v>
      </c>
      <c r="F252" s="2"/>
    </row>
    <row r="253" spans="1:6" x14ac:dyDescent="0.3">
      <c r="A253" s="1">
        <v>36360.6875</v>
      </c>
      <c r="B253" s="2">
        <v>6483.7</v>
      </c>
      <c r="C253" s="34">
        <f t="shared" si="6"/>
        <v>-1.2112993661628435E-2</v>
      </c>
      <c r="D253" s="2">
        <v>319.79000000000002</v>
      </c>
      <c r="E253" s="34">
        <f t="shared" si="7"/>
        <v>-1.8727176253939826E-3</v>
      </c>
      <c r="F253" s="2"/>
    </row>
    <row r="254" spans="1:6" x14ac:dyDescent="0.3">
      <c r="A254" s="1">
        <v>36361.6875</v>
      </c>
      <c r="B254" s="2">
        <v>6392</v>
      </c>
      <c r="C254" s="34">
        <f t="shared" si="6"/>
        <v>-1.4143158998719874E-2</v>
      </c>
      <c r="D254" s="2">
        <v>312.52999999999997</v>
      </c>
      <c r="E254" s="34">
        <f t="shared" si="7"/>
        <v>-2.2702398448982253E-2</v>
      </c>
      <c r="F254" s="2"/>
    </row>
    <row r="255" spans="1:6" x14ac:dyDescent="0.3">
      <c r="A255" s="1">
        <v>36362.6875</v>
      </c>
      <c r="B255" s="2">
        <v>6329.8</v>
      </c>
      <c r="C255" s="34">
        <f t="shared" si="6"/>
        <v>-9.7309136420525855E-3</v>
      </c>
      <c r="D255" s="2">
        <v>308.45</v>
      </c>
      <c r="E255" s="34">
        <f t="shared" si="7"/>
        <v>-1.3054746744312506E-2</v>
      </c>
      <c r="F255" s="2"/>
    </row>
    <row r="256" spans="1:6" x14ac:dyDescent="0.3">
      <c r="A256" s="1">
        <v>36363.6875</v>
      </c>
      <c r="B256" s="2">
        <v>6297.8</v>
      </c>
      <c r="C256" s="34">
        <f t="shared" si="6"/>
        <v>-5.055451989004367E-3</v>
      </c>
      <c r="D256" s="2">
        <v>306.75</v>
      </c>
      <c r="E256" s="34">
        <f t="shared" si="7"/>
        <v>-5.5114281082833116E-3</v>
      </c>
      <c r="F256" s="2"/>
    </row>
    <row r="257" spans="1:6" x14ac:dyDescent="0.3">
      <c r="A257" s="1">
        <v>36364.6875</v>
      </c>
      <c r="B257" s="2">
        <v>6207.4</v>
      </c>
      <c r="C257" s="34">
        <f t="shared" ref="C257:C320" si="8">B257/B256-1</f>
        <v>-1.4354218933595897E-2</v>
      </c>
      <c r="D257" s="2">
        <v>303.32</v>
      </c>
      <c r="E257" s="34">
        <f t="shared" si="7"/>
        <v>-1.1181744091279588E-2</v>
      </c>
      <c r="F257" s="2"/>
    </row>
    <row r="258" spans="1:6" x14ac:dyDescent="0.3">
      <c r="A258" s="1">
        <v>36367.6875</v>
      </c>
      <c r="B258" s="2">
        <v>6169.1</v>
      </c>
      <c r="C258" s="34">
        <f t="shared" si="8"/>
        <v>-6.1700550955310351E-3</v>
      </c>
      <c r="D258" s="2">
        <v>299.27</v>
      </c>
      <c r="E258" s="34">
        <f t="shared" ref="E258:E320" si="9">D258/D257-1</f>
        <v>-1.3352235263088486E-2</v>
      </c>
      <c r="F258" s="2"/>
    </row>
    <row r="259" spans="1:6" x14ac:dyDescent="0.3">
      <c r="A259" s="1">
        <v>36368.6875</v>
      </c>
      <c r="B259" s="2">
        <v>6262.8</v>
      </c>
      <c r="C259" s="34">
        <f t="shared" si="8"/>
        <v>1.5188601254640055E-2</v>
      </c>
      <c r="D259" s="2">
        <v>301.7</v>
      </c>
      <c r="E259" s="34">
        <f t="shared" si="9"/>
        <v>8.1197580779897027E-3</v>
      </c>
      <c r="F259" s="2"/>
    </row>
    <row r="260" spans="1:6" x14ac:dyDescent="0.3">
      <c r="A260" s="1">
        <v>36369.6875</v>
      </c>
      <c r="B260" s="2">
        <v>6297.2</v>
      </c>
      <c r="C260" s="34">
        <f t="shared" si="8"/>
        <v>5.4927508462667696E-3</v>
      </c>
      <c r="D260" s="2">
        <v>302.56</v>
      </c>
      <c r="E260" s="34">
        <f t="shared" si="9"/>
        <v>2.8505137553862525E-3</v>
      </c>
      <c r="F260" s="2"/>
    </row>
    <row r="261" spans="1:6" x14ac:dyDescent="0.3">
      <c r="A261" s="1">
        <v>36370.6875</v>
      </c>
      <c r="B261" s="2">
        <v>6117.5</v>
      </c>
      <c r="C261" s="34">
        <f t="shared" si="8"/>
        <v>-2.8536492409324765E-2</v>
      </c>
      <c r="D261" s="2">
        <v>296.13</v>
      </c>
      <c r="E261" s="34">
        <f t="shared" si="9"/>
        <v>-2.125198307773668E-2</v>
      </c>
      <c r="F261" s="2"/>
    </row>
    <row r="262" spans="1:6" x14ac:dyDescent="0.3">
      <c r="A262" s="1">
        <v>36371.6875</v>
      </c>
      <c r="B262" s="2">
        <v>6231.9</v>
      </c>
      <c r="C262" s="34">
        <f t="shared" si="8"/>
        <v>1.8700449530036689E-2</v>
      </c>
      <c r="D262" s="2">
        <v>301.27999999999997</v>
      </c>
      <c r="E262" s="34">
        <f t="shared" si="9"/>
        <v>1.7391010704757903E-2</v>
      </c>
      <c r="F262" s="2"/>
    </row>
    <row r="263" spans="1:6" x14ac:dyDescent="0.3">
      <c r="A263" s="1">
        <v>36374.6875</v>
      </c>
      <c r="B263" s="2">
        <v>6288.3</v>
      </c>
      <c r="C263" s="34">
        <f t="shared" si="8"/>
        <v>9.0502094064410787E-3</v>
      </c>
      <c r="D263" s="2">
        <v>301.69</v>
      </c>
      <c r="E263" s="34">
        <f t="shared" si="9"/>
        <v>1.3608603292618593E-3</v>
      </c>
      <c r="F263" s="2"/>
    </row>
    <row r="264" spans="1:6" x14ac:dyDescent="0.3">
      <c r="A264" s="1">
        <v>36375.6875</v>
      </c>
      <c r="B264" s="2">
        <v>6250.6</v>
      </c>
      <c r="C264" s="34">
        <f t="shared" si="8"/>
        <v>-5.995261040344757E-3</v>
      </c>
      <c r="D264" s="2">
        <v>300.7</v>
      </c>
      <c r="E264" s="34">
        <f t="shared" si="9"/>
        <v>-3.281514137028152E-3</v>
      </c>
      <c r="F264" s="2"/>
    </row>
    <row r="265" spans="1:6" x14ac:dyDescent="0.3">
      <c r="A265" s="1">
        <v>36376.6875</v>
      </c>
      <c r="B265" s="2">
        <v>6235.4</v>
      </c>
      <c r="C265" s="34">
        <f t="shared" si="8"/>
        <v>-2.4317665504113295E-3</v>
      </c>
      <c r="D265" s="2">
        <v>299.33</v>
      </c>
      <c r="E265" s="34">
        <f t="shared" si="9"/>
        <v>-4.5560359161955777E-3</v>
      </c>
      <c r="F265" s="2"/>
    </row>
    <row r="266" spans="1:6" x14ac:dyDescent="0.3">
      <c r="A266" s="1">
        <v>36377.6875</v>
      </c>
      <c r="B266" s="2">
        <v>6101.6</v>
      </c>
      <c r="C266" s="34">
        <f t="shared" si="8"/>
        <v>-2.1458126182762771E-2</v>
      </c>
      <c r="D266" s="2">
        <v>292.62</v>
      </c>
      <c r="E266" s="34">
        <f t="shared" si="9"/>
        <v>-2.2416730698560094E-2</v>
      </c>
      <c r="F266" s="2"/>
    </row>
    <row r="267" spans="1:6" x14ac:dyDescent="0.3">
      <c r="A267" s="1">
        <v>36378.6875</v>
      </c>
      <c r="B267" s="2">
        <v>6121</v>
      </c>
      <c r="C267" s="34">
        <f t="shared" si="8"/>
        <v>3.1794939032383507E-3</v>
      </c>
      <c r="D267" s="2">
        <v>293.68</v>
      </c>
      <c r="E267" s="34">
        <f t="shared" si="9"/>
        <v>3.6224454924476124E-3</v>
      </c>
      <c r="F267" s="2"/>
    </row>
    <row r="268" spans="1:6" x14ac:dyDescent="0.3">
      <c r="A268" s="1">
        <v>36381.6875</v>
      </c>
      <c r="B268" s="2">
        <v>6126.4</v>
      </c>
      <c r="C268" s="34">
        <f t="shared" si="8"/>
        <v>8.8220878941336345E-4</v>
      </c>
      <c r="D268" s="2">
        <v>296.33999999999997</v>
      </c>
      <c r="E268" s="34">
        <f t="shared" si="9"/>
        <v>9.0574775265594987E-3</v>
      </c>
      <c r="F268" s="2"/>
    </row>
    <row r="269" spans="1:6" x14ac:dyDescent="0.3">
      <c r="A269" s="1">
        <v>36382.6875</v>
      </c>
      <c r="B269" s="2">
        <v>5978.4</v>
      </c>
      <c r="C269" s="34">
        <f t="shared" si="8"/>
        <v>-2.4157743536171283E-2</v>
      </c>
      <c r="D269" s="2">
        <v>291.98</v>
      </c>
      <c r="E269" s="34">
        <f t="shared" si="9"/>
        <v>-1.4712829857595811E-2</v>
      </c>
      <c r="F269" s="2"/>
    </row>
    <row r="270" spans="1:6" x14ac:dyDescent="0.3">
      <c r="A270" s="1">
        <v>36383.6875</v>
      </c>
      <c r="B270" s="2">
        <v>6014.4</v>
      </c>
      <c r="C270" s="34">
        <f t="shared" si="8"/>
        <v>6.0216780409474424E-3</v>
      </c>
      <c r="D270" s="2">
        <v>293.91000000000003</v>
      </c>
      <c r="E270" s="34">
        <f t="shared" si="9"/>
        <v>6.610041783683851E-3</v>
      </c>
      <c r="F270" s="2"/>
    </row>
    <row r="271" spans="1:6" x14ac:dyDescent="0.3">
      <c r="A271" s="1">
        <v>36384.6875</v>
      </c>
      <c r="B271" s="2">
        <v>6153.3</v>
      </c>
      <c r="C271" s="34">
        <f t="shared" si="8"/>
        <v>2.3094573024740717E-2</v>
      </c>
      <c r="D271" s="2">
        <v>299.69</v>
      </c>
      <c r="E271" s="34">
        <f t="shared" si="9"/>
        <v>1.9665884114184573E-2</v>
      </c>
      <c r="F271" s="2"/>
    </row>
    <row r="272" spans="1:6" x14ac:dyDescent="0.3">
      <c r="A272" s="1">
        <v>36385.6875</v>
      </c>
      <c r="B272" s="2">
        <v>6245.1</v>
      </c>
      <c r="C272" s="34">
        <f t="shared" si="8"/>
        <v>1.491882404563416E-2</v>
      </c>
      <c r="D272" s="2">
        <v>304.60000000000002</v>
      </c>
      <c r="E272" s="34">
        <f t="shared" si="9"/>
        <v>1.6383596382929078E-2</v>
      </c>
      <c r="F272" s="2"/>
    </row>
    <row r="273" spans="1:6" x14ac:dyDescent="0.3">
      <c r="A273" s="1">
        <v>36388.6875</v>
      </c>
      <c r="B273" s="2">
        <v>6235.4</v>
      </c>
      <c r="C273" s="34">
        <f t="shared" si="8"/>
        <v>-1.5532177226946775E-3</v>
      </c>
      <c r="D273" s="2">
        <v>305.77999999999997</v>
      </c>
      <c r="E273" s="34">
        <f t="shared" si="9"/>
        <v>3.8739330269204064E-3</v>
      </c>
      <c r="F273" s="2"/>
    </row>
    <row r="274" spans="1:6" x14ac:dyDescent="0.3">
      <c r="A274" s="1">
        <v>36389.6875</v>
      </c>
      <c r="B274" s="2">
        <v>6166.4</v>
      </c>
      <c r="C274" s="34">
        <f t="shared" si="8"/>
        <v>-1.1065849825191654E-2</v>
      </c>
      <c r="D274" s="2">
        <v>306.27999999999997</v>
      </c>
      <c r="E274" s="34">
        <f t="shared" si="9"/>
        <v>1.6351625351560539E-3</v>
      </c>
      <c r="F274" s="2"/>
    </row>
    <row r="275" spans="1:6" x14ac:dyDescent="0.3">
      <c r="A275" s="1">
        <v>36390.6875</v>
      </c>
      <c r="B275" s="2">
        <v>6201.8</v>
      </c>
      <c r="C275" s="34">
        <f t="shared" si="8"/>
        <v>5.7407887908667021E-3</v>
      </c>
      <c r="D275" s="2">
        <v>306.19</v>
      </c>
      <c r="E275" s="34">
        <f t="shared" si="9"/>
        <v>-2.9384876583504749E-4</v>
      </c>
      <c r="F275" s="2"/>
    </row>
    <row r="276" spans="1:6" x14ac:dyDescent="0.3">
      <c r="A276" s="1">
        <v>36391.6875</v>
      </c>
      <c r="B276" s="2">
        <v>6118</v>
      </c>
      <c r="C276" s="34">
        <f t="shared" si="8"/>
        <v>-1.3512206133703186E-2</v>
      </c>
      <c r="D276" s="2">
        <v>302.94</v>
      </c>
      <c r="E276" s="34">
        <f t="shared" si="9"/>
        <v>-1.061432443907373E-2</v>
      </c>
      <c r="F276" s="2"/>
    </row>
    <row r="277" spans="1:6" x14ac:dyDescent="0.3">
      <c r="A277" s="1">
        <v>36392.6875</v>
      </c>
      <c r="B277" s="2">
        <v>6180.8</v>
      </c>
      <c r="C277" s="34">
        <f t="shared" si="8"/>
        <v>1.0264792415822122E-2</v>
      </c>
      <c r="D277" s="2">
        <v>305.55</v>
      </c>
      <c r="E277" s="34">
        <f t="shared" si="9"/>
        <v>8.6155674390968606E-3</v>
      </c>
      <c r="F277" s="2"/>
    </row>
    <row r="278" spans="1:6" x14ac:dyDescent="0.3">
      <c r="A278" s="1">
        <v>36395.6875</v>
      </c>
      <c r="B278" s="2">
        <v>6322.1</v>
      </c>
      <c r="C278" s="34">
        <f t="shared" si="8"/>
        <v>2.2861118301837902E-2</v>
      </c>
      <c r="D278" s="2">
        <v>309.95</v>
      </c>
      <c r="E278" s="34">
        <f t="shared" si="9"/>
        <v>1.4400261822942184E-2</v>
      </c>
      <c r="F278" s="2"/>
    </row>
    <row r="279" spans="1:6" x14ac:dyDescent="0.3">
      <c r="A279" s="1">
        <v>36396.6875</v>
      </c>
      <c r="B279" s="2">
        <v>6315.1</v>
      </c>
      <c r="C279" s="34">
        <f t="shared" si="8"/>
        <v>-1.1072270289935737E-3</v>
      </c>
      <c r="D279" s="2">
        <v>310.52999999999997</v>
      </c>
      <c r="E279" s="34">
        <f t="shared" si="9"/>
        <v>1.87126955960637E-3</v>
      </c>
      <c r="F279" s="2"/>
    </row>
    <row r="280" spans="1:6" x14ac:dyDescent="0.3">
      <c r="A280" s="1">
        <v>36397.6875</v>
      </c>
      <c r="B280" s="2">
        <v>6369.5</v>
      </c>
      <c r="C280" s="34">
        <f t="shared" si="8"/>
        <v>8.6142737248815493E-3</v>
      </c>
      <c r="D280" s="2">
        <v>314.33999999999997</v>
      </c>
      <c r="E280" s="34">
        <f t="shared" si="9"/>
        <v>1.2269345956912314E-2</v>
      </c>
      <c r="F280" s="2"/>
    </row>
    <row r="281" spans="1:6" x14ac:dyDescent="0.3">
      <c r="A281" s="1">
        <v>36398.6875</v>
      </c>
      <c r="B281" s="2">
        <v>6383.9</v>
      </c>
      <c r="C281" s="34">
        <f t="shared" si="8"/>
        <v>2.2607740010989197E-3</v>
      </c>
      <c r="D281" s="2">
        <v>314.54000000000002</v>
      </c>
      <c r="E281" s="34">
        <f t="shared" si="9"/>
        <v>6.3625373799092166E-4</v>
      </c>
      <c r="F281" s="2"/>
    </row>
    <row r="282" spans="1:6" x14ac:dyDescent="0.3">
      <c r="A282" s="1">
        <v>36399.6875</v>
      </c>
      <c r="B282" s="2">
        <v>6375.2</v>
      </c>
      <c r="C282" s="34">
        <f t="shared" si="8"/>
        <v>-1.3628033020567365E-3</v>
      </c>
      <c r="D282" s="2">
        <v>315.02</v>
      </c>
      <c r="E282" s="34">
        <f t="shared" si="9"/>
        <v>1.526038023780707E-3</v>
      </c>
      <c r="F282" s="2"/>
    </row>
    <row r="283" spans="1:6" x14ac:dyDescent="0.3">
      <c r="A283" s="1">
        <v>36403.6875</v>
      </c>
      <c r="B283" s="2">
        <v>6246.4</v>
      </c>
      <c r="C283" s="34">
        <f t="shared" si="8"/>
        <v>-2.020328773999247E-2</v>
      </c>
      <c r="D283" s="2">
        <v>308.69</v>
      </c>
      <c r="E283" s="34">
        <f>D283/D282-1</f>
        <v>-2.0093962288108669E-2</v>
      </c>
      <c r="F283" s="2"/>
    </row>
    <row r="284" spans="1:6" x14ac:dyDescent="0.3">
      <c r="A284" s="1">
        <v>36404.6875</v>
      </c>
      <c r="B284" s="2">
        <v>6276.2</v>
      </c>
      <c r="C284" s="34">
        <f t="shared" si="8"/>
        <v>4.7707479508196649E-3</v>
      </c>
      <c r="D284" s="2">
        <v>310.27</v>
      </c>
      <c r="E284" s="34">
        <f t="shared" si="9"/>
        <v>5.1184035764033631E-3</v>
      </c>
      <c r="F284" s="2"/>
    </row>
    <row r="285" spans="1:6" x14ac:dyDescent="0.3">
      <c r="A285" s="1">
        <v>36405.6875</v>
      </c>
      <c r="B285" s="2">
        <v>6195.6</v>
      </c>
      <c r="C285" s="34">
        <f t="shared" si="8"/>
        <v>-1.284216564163021E-2</v>
      </c>
      <c r="D285" s="2">
        <v>305.18</v>
      </c>
      <c r="E285" s="34">
        <f t="shared" si="9"/>
        <v>-1.6405066554935899E-2</v>
      </c>
      <c r="F285" s="2"/>
    </row>
    <row r="286" spans="1:6" x14ac:dyDescent="0.3">
      <c r="A286" s="1">
        <v>36406.6875</v>
      </c>
      <c r="B286" s="2">
        <v>6332.1</v>
      </c>
      <c r="C286" s="34">
        <f t="shared" si="8"/>
        <v>2.203176447801658E-2</v>
      </c>
      <c r="D286" s="2">
        <v>312.32</v>
      </c>
      <c r="E286" s="34">
        <f t="shared" si="9"/>
        <v>2.3396028573301031E-2</v>
      </c>
      <c r="F286" s="2"/>
    </row>
    <row r="287" spans="1:6" x14ac:dyDescent="0.3">
      <c r="A287" s="1">
        <v>36409.6875</v>
      </c>
      <c r="B287" s="2">
        <v>6375.7</v>
      </c>
      <c r="C287" s="34">
        <f t="shared" si="8"/>
        <v>6.8855513968508752E-3</v>
      </c>
      <c r="D287" s="2">
        <v>315.27</v>
      </c>
      <c r="E287" s="34">
        <f t="shared" si="9"/>
        <v>9.4454405737705027E-3</v>
      </c>
      <c r="F287" s="2"/>
    </row>
    <row r="288" spans="1:6" x14ac:dyDescent="0.3">
      <c r="A288" s="1">
        <v>36410.6875</v>
      </c>
      <c r="B288" s="2">
        <v>6309.5</v>
      </c>
      <c r="C288" s="34">
        <f t="shared" si="8"/>
        <v>-1.0383173612309227E-2</v>
      </c>
      <c r="D288" s="2">
        <v>313.98</v>
      </c>
      <c r="E288" s="34">
        <f t="shared" si="9"/>
        <v>-4.0917308973259514E-3</v>
      </c>
      <c r="F288" s="2"/>
    </row>
    <row r="289" spans="1:6" x14ac:dyDescent="0.3">
      <c r="A289" s="1">
        <v>36411.6875</v>
      </c>
      <c r="B289" s="2">
        <v>6253.6</v>
      </c>
      <c r="C289" s="34">
        <f t="shared" si="8"/>
        <v>-8.8596560741738273E-3</v>
      </c>
      <c r="D289" s="2">
        <v>313.62</v>
      </c>
      <c r="E289" s="34">
        <f t="shared" si="9"/>
        <v>-1.1465698452131079E-3</v>
      </c>
      <c r="F289" s="2"/>
    </row>
    <row r="290" spans="1:6" x14ac:dyDescent="0.3">
      <c r="A290" s="1">
        <v>36412.6875</v>
      </c>
      <c r="B290" s="2">
        <v>6260.6</v>
      </c>
      <c r="C290" s="34">
        <f t="shared" si="8"/>
        <v>1.119355251375298E-3</v>
      </c>
      <c r="D290" s="2">
        <v>316.41000000000003</v>
      </c>
      <c r="E290" s="34">
        <f t="shared" si="9"/>
        <v>8.8961163191123571E-3</v>
      </c>
      <c r="F290" s="2"/>
    </row>
    <row r="291" spans="1:6" x14ac:dyDescent="0.3">
      <c r="A291" s="1">
        <v>36413.6875</v>
      </c>
      <c r="B291" s="2">
        <v>6191</v>
      </c>
      <c r="C291" s="34">
        <f t="shared" si="8"/>
        <v>-1.1117145321534738E-2</v>
      </c>
      <c r="D291" s="2">
        <v>316.82</v>
      </c>
      <c r="E291" s="34">
        <f t="shared" si="9"/>
        <v>1.295787111658786E-3</v>
      </c>
      <c r="F291" s="2"/>
    </row>
    <row r="292" spans="1:6" x14ac:dyDescent="0.3">
      <c r="A292" s="1">
        <v>36416.6875</v>
      </c>
      <c r="B292" s="2">
        <v>6169</v>
      </c>
      <c r="C292" s="34">
        <f t="shared" si="8"/>
        <v>-3.5535454692294799E-3</v>
      </c>
      <c r="D292" s="2">
        <v>314.68</v>
      </c>
      <c r="E292" s="34">
        <f t="shared" si="9"/>
        <v>-6.7546240767627497E-3</v>
      </c>
      <c r="F292" s="2"/>
    </row>
    <row r="293" spans="1:6" x14ac:dyDescent="0.3">
      <c r="A293" s="1">
        <v>36417.6875</v>
      </c>
      <c r="B293" s="2">
        <v>6116</v>
      </c>
      <c r="C293" s="34">
        <f t="shared" si="8"/>
        <v>-8.5913438158534694E-3</v>
      </c>
      <c r="D293" s="2">
        <v>312.39999999999998</v>
      </c>
      <c r="E293" s="34">
        <f t="shared" si="9"/>
        <v>-7.245455701029746E-3</v>
      </c>
      <c r="F293" s="2"/>
    </row>
    <row r="294" spans="1:6" x14ac:dyDescent="0.3">
      <c r="A294" s="1">
        <v>36418.6875</v>
      </c>
      <c r="B294" s="2">
        <v>6067.7</v>
      </c>
      <c r="C294" s="34">
        <f t="shared" si="8"/>
        <v>-7.897318508829354E-3</v>
      </c>
      <c r="D294" s="2">
        <v>311.33</v>
      </c>
      <c r="E294" s="34">
        <f t="shared" si="9"/>
        <v>-3.4250960307298239E-3</v>
      </c>
      <c r="F294" s="2"/>
    </row>
    <row r="295" spans="1:6" x14ac:dyDescent="0.3">
      <c r="A295" s="1">
        <v>36419.6875</v>
      </c>
      <c r="B295" s="2">
        <v>6014.6</v>
      </c>
      <c r="C295" s="34">
        <f t="shared" si="8"/>
        <v>-8.7512566540862702E-3</v>
      </c>
      <c r="D295" s="2">
        <v>309.35000000000002</v>
      </c>
      <c r="E295" s="34">
        <f t="shared" si="9"/>
        <v>-6.3598111328814211E-3</v>
      </c>
      <c r="F295" s="2"/>
    </row>
    <row r="296" spans="1:6" x14ac:dyDescent="0.3">
      <c r="A296" s="1">
        <v>36420.6875</v>
      </c>
      <c r="B296" s="2">
        <v>6039.8</v>
      </c>
      <c r="C296" s="34">
        <f t="shared" si="8"/>
        <v>4.1898048082997796E-3</v>
      </c>
      <c r="D296" s="2">
        <v>310.25</v>
      </c>
      <c r="E296" s="34">
        <f t="shared" si="9"/>
        <v>2.9093260061419102E-3</v>
      </c>
      <c r="F296" s="2"/>
    </row>
    <row r="297" spans="1:6" x14ac:dyDescent="0.3">
      <c r="A297" s="1">
        <v>36423.6875</v>
      </c>
      <c r="B297" s="2">
        <v>6056.5</v>
      </c>
      <c r="C297" s="34">
        <f t="shared" si="8"/>
        <v>2.7649922182853004E-3</v>
      </c>
      <c r="D297" s="2">
        <v>311.77</v>
      </c>
      <c r="E297" s="34">
        <f t="shared" si="9"/>
        <v>4.899274778404461E-3</v>
      </c>
      <c r="F297" s="2"/>
    </row>
    <row r="298" spans="1:6" x14ac:dyDescent="0.3">
      <c r="A298" s="1">
        <v>36424.6875</v>
      </c>
      <c r="B298" s="2">
        <v>5957.3</v>
      </c>
      <c r="C298" s="34">
        <f t="shared" si="8"/>
        <v>-1.6379096838107787E-2</v>
      </c>
      <c r="D298" s="2">
        <v>307.58999999999997</v>
      </c>
      <c r="E298" s="34">
        <f t="shared" si="9"/>
        <v>-1.3407319498348169E-2</v>
      </c>
      <c r="F298" s="2"/>
    </row>
    <row r="299" spans="1:6" x14ac:dyDescent="0.3">
      <c r="A299" s="1">
        <v>36425.6875</v>
      </c>
      <c r="B299" s="2">
        <v>5913.9</v>
      </c>
      <c r="C299" s="34">
        <f t="shared" si="8"/>
        <v>-7.2851795276384079E-3</v>
      </c>
      <c r="D299" s="2">
        <v>305.72000000000003</v>
      </c>
      <c r="E299" s="34">
        <f t="shared" si="9"/>
        <v>-6.0795214408789766E-3</v>
      </c>
      <c r="F299" s="2"/>
    </row>
    <row r="300" spans="1:6" x14ac:dyDescent="0.3">
      <c r="A300" s="1">
        <v>36426.6875</v>
      </c>
      <c r="B300" s="2">
        <v>5969.7</v>
      </c>
      <c r="C300" s="34">
        <f t="shared" si="8"/>
        <v>9.4353979607366689E-3</v>
      </c>
      <c r="D300" s="2">
        <v>308.52</v>
      </c>
      <c r="E300" s="34">
        <f t="shared" si="9"/>
        <v>9.1587073138819086E-3</v>
      </c>
      <c r="F300" s="2"/>
    </row>
    <row r="301" spans="1:6" x14ac:dyDescent="0.3">
      <c r="A301" s="1">
        <v>36427.6875</v>
      </c>
      <c r="B301" s="2">
        <v>5937.6</v>
      </c>
      <c r="C301" s="34">
        <f t="shared" si="8"/>
        <v>-5.3771546308858387E-3</v>
      </c>
      <c r="D301" s="2">
        <v>305.02999999999997</v>
      </c>
      <c r="E301" s="34">
        <f t="shared" si="9"/>
        <v>-1.131207053027361E-2</v>
      </c>
      <c r="F301" s="2"/>
    </row>
    <row r="302" spans="1:6" x14ac:dyDescent="0.3">
      <c r="A302" s="1">
        <v>36430.6875</v>
      </c>
      <c r="B302" s="2">
        <v>6078.6</v>
      </c>
      <c r="C302" s="34">
        <f t="shared" si="8"/>
        <v>2.3746968472109886E-2</v>
      </c>
      <c r="D302" s="2">
        <v>309.38</v>
      </c>
      <c r="E302" s="34">
        <f t="shared" si="9"/>
        <v>1.4260892371242173E-2</v>
      </c>
      <c r="F302" s="2"/>
    </row>
    <row r="303" spans="1:6" x14ac:dyDescent="0.3">
      <c r="A303" s="1">
        <v>36431.6875</v>
      </c>
      <c r="B303" s="2">
        <v>6007.2</v>
      </c>
      <c r="C303" s="34">
        <f t="shared" si="8"/>
        <v>-1.1746125752640446E-2</v>
      </c>
      <c r="D303" s="2">
        <v>305.38</v>
      </c>
      <c r="E303" s="34">
        <f t="shared" si="9"/>
        <v>-1.2929083974400402E-2</v>
      </c>
      <c r="F303" s="2"/>
    </row>
    <row r="304" spans="1:6" x14ac:dyDescent="0.3">
      <c r="A304" s="1">
        <v>36432.6875</v>
      </c>
      <c r="B304" s="2">
        <v>6020.6</v>
      </c>
      <c r="C304" s="34">
        <f t="shared" si="8"/>
        <v>2.2306565454788263E-3</v>
      </c>
      <c r="D304" s="2">
        <v>303.14</v>
      </c>
      <c r="E304" s="34">
        <f t="shared" si="9"/>
        <v>-7.3351234527474496E-3</v>
      </c>
      <c r="F304" s="2"/>
    </row>
    <row r="305" spans="1:6" x14ac:dyDescent="0.3">
      <c r="A305" s="1">
        <v>36433.6875</v>
      </c>
      <c r="B305" s="2">
        <v>6029.8</v>
      </c>
      <c r="C305" s="34">
        <f t="shared" si="8"/>
        <v>1.5280869016376375E-3</v>
      </c>
      <c r="D305" s="2">
        <v>303.91000000000003</v>
      </c>
      <c r="E305" s="34">
        <f t="shared" si="9"/>
        <v>2.5400804908624064E-3</v>
      </c>
      <c r="F305" s="2"/>
    </row>
    <row r="306" spans="1:6" x14ac:dyDescent="0.3">
      <c r="A306" s="1">
        <v>36434.6875</v>
      </c>
      <c r="B306" s="2">
        <v>5970.7</v>
      </c>
      <c r="C306" s="34">
        <f t="shared" si="8"/>
        <v>-9.8013201101198044E-3</v>
      </c>
      <c r="D306" s="2">
        <v>301.49</v>
      </c>
      <c r="E306" s="34">
        <f t="shared" si="9"/>
        <v>-7.9628837484782E-3</v>
      </c>
      <c r="F306" s="2"/>
    </row>
    <row r="307" spans="1:6" x14ac:dyDescent="0.3">
      <c r="A307" s="1">
        <v>36437.6875</v>
      </c>
      <c r="B307" s="2">
        <v>6052.9</v>
      </c>
      <c r="C307" s="34">
        <f t="shared" si="8"/>
        <v>1.3767229973034922E-2</v>
      </c>
      <c r="D307" s="2">
        <v>305.82</v>
      </c>
      <c r="E307" s="34">
        <f t="shared" si="9"/>
        <v>1.4362002056452994E-2</v>
      </c>
      <c r="F307" s="2"/>
    </row>
    <row r="308" spans="1:6" x14ac:dyDescent="0.3">
      <c r="A308" s="1">
        <v>36438.6875</v>
      </c>
      <c r="B308" s="2">
        <v>6084.5</v>
      </c>
      <c r="C308" s="34">
        <f t="shared" si="8"/>
        <v>5.2206380412695985E-3</v>
      </c>
      <c r="D308" s="2">
        <v>307.83</v>
      </c>
      <c r="E308" s="34">
        <f t="shared" si="9"/>
        <v>6.5724936237001597E-3</v>
      </c>
      <c r="F308" s="2"/>
    </row>
    <row r="309" spans="1:6" x14ac:dyDescent="0.3">
      <c r="A309" s="1">
        <v>36439.6875</v>
      </c>
      <c r="B309" s="2">
        <v>6097.5</v>
      </c>
      <c r="C309" s="34">
        <f t="shared" si="8"/>
        <v>2.1365765469636422E-3</v>
      </c>
      <c r="D309" s="2">
        <v>308.93</v>
      </c>
      <c r="E309" s="34">
        <f t="shared" si="9"/>
        <v>3.5734009030958802E-3</v>
      </c>
      <c r="F309" s="2"/>
    </row>
    <row r="310" spans="1:6" x14ac:dyDescent="0.3">
      <c r="A310" s="1">
        <v>36440.6875</v>
      </c>
      <c r="B310" s="2">
        <v>6200.4</v>
      </c>
      <c r="C310" s="34">
        <f t="shared" si="8"/>
        <v>1.6875768757687482E-2</v>
      </c>
      <c r="D310" s="2">
        <v>311.57</v>
      </c>
      <c r="E310" s="34">
        <f t="shared" si="9"/>
        <v>8.545625222542208E-3</v>
      </c>
      <c r="F310" s="2"/>
    </row>
    <row r="311" spans="1:6" x14ac:dyDescent="0.3">
      <c r="A311" s="1">
        <v>36441.6875</v>
      </c>
      <c r="B311" s="2">
        <v>6199.4</v>
      </c>
      <c r="C311" s="34">
        <f t="shared" si="8"/>
        <v>-1.6127991742465042E-4</v>
      </c>
      <c r="D311" s="2">
        <v>312.37</v>
      </c>
      <c r="E311" s="34">
        <f t="shared" si="9"/>
        <v>2.5676413005104592E-3</v>
      </c>
      <c r="F311" s="2"/>
    </row>
    <row r="312" spans="1:6" x14ac:dyDescent="0.3">
      <c r="A312" s="1">
        <v>36444.6875</v>
      </c>
      <c r="B312" s="2">
        <v>6234.8</v>
      </c>
      <c r="C312" s="34">
        <f t="shared" si="8"/>
        <v>5.710230022260232E-3</v>
      </c>
      <c r="D312" s="2">
        <v>313.14999999999998</v>
      </c>
      <c r="E312" s="34">
        <f t="shared" si="9"/>
        <v>2.4970387681273465E-3</v>
      </c>
      <c r="F312" s="2"/>
    </row>
    <row r="313" spans="1:6" x14ac:dyDescent="0.3">
      <c r="A313" s="1">
        <v>36445.6875</v>
      </c>
      <c r="B313" s="2">
        <v>6174.8</v>
      </c>
      <c r="C313" s="34">
        <f t="shared" si="8"/>
        <v>-9.6234041188170139E-3</v>
      </c>
      <c r="D313" s="2">
        <v>309.62</v>
      </c>
      <c r="E313" s="34">
        <f t="shared" si="9"/>
        <v>-1.1272553089573645E-2</v>
      </c>
      <c r="F313" s="2"/>
    </row>
    <row r="314" spans="1:6" x14ac:dyDescent="0.3">
      <c r="A314" s="1">
        <v>36446.6875</v>
      </c>
      <c r="B314" s="2">
        <v>6113.4</v>
      </c>
      <c r="C314" s="34">
        <f t="shared" si="8"/>
        <v>-9.9436418993328335E-3</v>
      </c>
      <c r="D314" s="2">
        <v>306.47000000000003</v>
      </c>
      <c r="E314" s="34">
        <f t="shared" si="9"/>
        <v>-1.017376138492343E-2</v>
      </c>
      <c r="F314" s="2"/>
    </row>
    <row r="315" spans="1:6" x14ac:dyDescent="0.3">
      <c r="A315" s="1">
        <v>36447.6875</v>
      </c>
      <c r="B315" s="2">
        <v>6039.4</v>
      </c>
      <c r="C315" s="34">
        <f t="shared" si="8"/>
        <v>-1.2104557202211486E-2</v>
      </c>
      <c r="D315" s="2">
        <v>303.77999999999997</v>
      </c>
      <c r="E315" s="34">
        <f t="shared" si="9"/>
        <v>-8.7773680947565991E-3</v>
      </c>
      <c r="F315" s="2"/>
    </row>
    <row r="316" spans="1:6" x14ac:dyDescent="0.3">
      <c r="A316" s="1">
        <v>36448.6875</v>
      </c>
      <c r="B316" s="2">
        <v>5907.3</v>
      </c>
      <c r="C316" s="34">
        <f t="shared" si="8"/>
        <v>-2.1873033745073878E-2</v>
      </c>
      <c r="D316" s="2">
        <v>298.48</v>
      </c>
      <c r="E316" s="34">
        <f t="shared" si="9"/>
        <v>-1.7446836526433418E-2</v>
      </c>
      <c r="F316" s="2"/>
    </row>
    <row r="317" spans="1:6" x14ac:dyDescent="0.3">
      <c r="A317" s="1">
        <v>36451.6875</v>
      </c>
      <c r="B317" s="2">
        <v>5869.2</v>
      </c>
      <c r="C317" s="34">
        <f t="shared" si="8"/>
        <v>-6.4496470468742295E-3</v>
      </c>
      <c r="D317" s="2">
        <v>295.91000000000003</v>
      </c>
      <c r="E317" s="34">
        <f t="shared" si="9"/>
        <v>-8.610292146877474E-3</v>
      </c>
      <c r="F317" s="2"/>
    </row>
    <row r="318" spans="1:6" x14ac:dyDescent="0.3">
      <c r="A318" s="1">
        <v>36452.6875</v>
      </c>
      <c r="B318" s="2">
        <v>5993.7</v>
      </c>
      <c r="C318" s="34">
        <f t="shared" si="8"/>
        <v>2.1212430995706466E-2</v>
      </c>
      <c r="D318" s="2">
        <v>302.01</v>
      </c>
      <c r="E318" s="34">
        <f t="shared" si="9"/>
        <v>2.061437599270044E-2</v>
      </c>
      <c r="F318" s="2"/>
    </row>
    <row r="319" spans="1:6" x14ac:dyDescent="0.3">
      <c r="A319" s="1">
        <v>36453.6875</v>
      </c>
      <c r="B319" s="2">
        <v>6006.7</v>
      </c>
      <c r="C319" s="34">
        <f t="shared" si="8"/>
        <v>2.1689440579275576E-3</v>
      </c>
      <c r="D319" s="2">
        <v>302.60000000000002</v>
      </c>
      <c r="E319" s="34">
        <f t="shared" si="9"/>
        <v>1.9535776961028262E-3</v>
      </c>
      <c r="F319" s="2"/>
    </row>
    <row r="320" spans="1:6" x14ac:dyDescent="0.3">
      <c r="A320" s="1">
        <v>36454.6875</v>
      </c>
      <c r="B320" s="2">
        <v>5939.3</v>
      </c>
      <c r="C320" s="34">
        <f t="shared" si="8"/>
        <v>-1.1220803436162941E-2</v>
      </c>
      <c r="D320" s="2">
        <v>301.02999999999997</v>
      </c>
      <c r="E320" s="34">
        <f t="shared" si="9"/>
        <v>-5.1883674818243852E-3</v>
      </c>
      <c r="F320" s="2"/>
    </row>
    <row r="321" spans="1:6" x14ac:dyDescent="0.3">
      <c r="A321" s="1">
        <v>36455.6875</v>
      </c>
      <c r="B321" s="2">
        <v>6058.9</v>
      </c>
      <c r="C321" s="34">
        <f t="shared" ref="C321:C384" si="10">B321/B320-1</f>
        <v>2.0137053188086007E-2</v>
      </c>
      <c r="D321" s="2">
        <v>305.22000000000003</v>
      </c>
      <c r="E321" s="34">
        <f t="shared" ref="E321:E381" si="11">D321/D320-1</f>
        <v>1.3918878517091393E-2</v>
      </c>
      <c r="F321" s="2"/>
    </row>
    <row r="322" spans="1:6" x14ac:dyDescent="0.3">
      <c r="A322" s="1">
        <v>36458.6875</v>
      </c>
      <c r="B322" s="2">
        <v>6009.4</v>
      </c>
      <c r="C322" s="34">
        <f t="shared" si="10"/>
        <v>-8.1697997986432958E-3</v>
      </c>
      <c r="D322" s="2">
        <v>305.20999999999998</v>
      </c>
      <c r="E322" s="34">
        <f t="shared" si="11"/>
        <v>-3.27632527359345E-5</v>
      </c>
      <c r="F322" s="2"/>
    </row>
    <row r="323" spans="1:6" x14ac:dyDescent="0.3">
      <c r="A323" s="1">
        <v>36459.6875</v>
      </c>
      <c r="B323" s="2">
        <v>6092.4</v>
      </c>
      <c r="C323" s="34">
        <f t="shared" si="10"/>
        <v>1.3811695011149094E-2</v>
      </c>
      <c r="D323" s="2">
        <v>308.57</v>
      </c>
      <c r="E323" s="34">
        <f t="shared" si="11"/>
        <v>1.100881360374828E-2</v>
      </c>
      <c r="F323" s="2"/>
    </row>
    <row r="324" spans="1:6" x14ac:dyDescent="0.3">
      <c r="A324" s="1">
        <v>36460.6875</v>
      </c>
      <c r="B324" s="2">
        <v>6045.7</v>
      </c>
      <c r="C324" s="34">
        <f t="shared" si="10"/>
        <v>-7.6652878996782414E-3</v>
      </c>
      <c r="D324" s="2">
        <v>307.82</v>
      </c>
      <c r="E324" s="34">
        <f t="shared" si="11"/>
        <v>-2.4305668081796572E-3</v>
      </c>
      <c r="F324" s="2"/>
    </row>
    <row r="325" spans="1:6" x14ac:dyDescent="0.3">
      <c r="A325" s="1">
        <v>36461.6875</v>
      </c>
      <c r="B325" s="2">
        <v>6149.1</v>
      </c>
      <c r="C325" s="34">
        <f t="shared" si="10"/>
        <v>1.7103064988338801E-2</v>
      </c>
      <c r="D325" s="2">
        <v>312.05</v>
      </c>
      <c r="E325" s="34">
        <f t="shared" si="11"/>
        <v>1.3741797154181112E-2</v>
      </c>
      <c r="F325" s="2"/>
    </row>
    <row r="326" spans="1:6" x14ac:dyDescent="0.3">
      <c r="A326" s="1">
        <v>36462.6875</v>
      </c>
      <c r="B326" s="2">
        <v>6255.7</v>
      </c>
      <c r="C326" s="34">
        <f t="shared" si="10"/>
        <v>1.7335870289961086E-2</v>
      </c>
      <c r="D326" s="2">
        <v>317.27</v>
      </c>
      <c r="E326" s="34">
        <f t="shared" si="11"/>
        <v>1.6728088447364176E-2</v>
      </c>
      <c r="F326" s="2"/>
    </row>
    <row r="327" spans="1:6" x14ac:dyDescent="0.3">
      <c r="A327" s="1">
        <v>36465.6875</v>
      </c>
      <c r="B327" s="2">
        <v>6284</v>
      </c>
      <c r="C327" s="34">
        <f t="shared" si="10"/>
        <v>4.5238742267053045E-3</v>
      </c>
      <c r="D327" s="2">
        <v>317.94</v>
      </c>
      <c r="E327" s="34">
        <f t="shared" si="11"/>
        <v>2.1117660037193176E-3</v>
      </c>
      <c r="F327" s="2"/>
    </row>
    <row r="328" spans="1:6" x14ac:dyDescent="0.3">
      <c r="A328" s="1">
        <v>36466.6875</v>
      </c>
      <c r="B328" s="2">
        <v>6252</v>
      </c>
      <c r="C328" s="34">
        <f t="shared" si="10"/>
        <v>-5.0922978994271118E-3</v>
      </c>
      <c r="D328" s="2">
        <v>318.18</v>
      </c>
      <c r="E328" s="34">
        <f t="shared" si="11"/>
        <v>7.5485940743535984E-4</v>
      </c>
      <c r="F328" s="2"/>
    </row>
    <row r="329" spans="1:6" x14ac:dyDescent="0.3">
      <c r="A329" s="1">
        <v>36467.6875</v>
      </c>
      <c r="B329" s="2">
        <v>6280.8</v>
      </c>
      <c r="C329" s="34">
        <f t="shared" si="10"/>
        <v>4.6065259117082924E-3</v>
      </c>
      <c r="D329" s="2">
        <v>319.94</v>
      </c>
      <c r="E329" s="34">
        <f t="shared" si="11"/>
        <v>5.5314601797724627E-3</v>
      </c>
      <c r="F329" s="2"/>
    </row>
    <row r="330" spans="1:6" x14ac:dyDescent="0.3">
      <c r="A330" s="1">
        <v>36468.6875</v>
      </c>
      <c r="B330" s="2">
        <v>6331.3</v>
      </c>
      <c r="C330" s="34">
        <f t="shared" si="10"/>
        <v>8.0403770220354165E-3</v>
      </c>
      <c r="D330" s="2">
        <v>321.95</v>
      </c>
      <c r="E330" s="34">
        <f t="shared" si="11"/>
        <v>6.2824279552415874E-3</v>
      </c>
      <c r="F330" s="2"/>
    </row>
    <row r="331" spans="1:6" x14ac:dyDescent="0.3">
      <c r="A331" s="1">
        <v>36469.6875</v>
      </c>
      <c r="B331" s="2">
        <v>6356.6</v>
      </c>
      <c r="C331" s="34">
        <f t="shared" si="10"/>
        <v>3.9960197747699322E-3</v>
      </c>
      <c r="D331" s="2">
        <v>323.33999999999997</v>
      </c>
      <c r="E331" s="34">
        <f t="shared" si="11"/>
        <v>4.3174405963659623E-3</v>
      </c>
      <c r="F331" s="2"/>
    </row>
    <row r="332" spans="1:6" x14ac:dyDescent="0.3">
      <c r="A332" s="1">
        <v>36472.6875</v>
      </c>
      <c r="B332" s="2">
        <v>6374.3</v>
      </c>
      <c r="C332" s="34">
        <f t="shared" si="10"/>
        <v>2.784507441084827E-3</v>
      </c>
      <c r="D332" s="2">
        <v>324.19</v>
      </c>
      <c r="E332" s="34">
        <f t="shared" si="11"/>
        <v>2.628811777076745E-3</v>
      </c>
      <c r="F332" s="2"/>
    </row>
    <row r="333" spans="1:6" x14ac:dyDescent="0.3">
      <c r="A333" s="1">
        <v>36473.6875</v>
      </c>
      <c r="B333" s="2">
        <v>6435.5</v>
      </c>
      <c r="C333" s="34">
        <f t="shared" si="10"/>
        <v>9.601054233405959E-3</v>
      </c>
      <c r="D333" s="2">
        <v>325.89999999999998</v>
      </c>
      <c r="E333" s="34">
        <f t="shared" si="11"/>
        <v>5.2746845985378599E-3</v>
      </c>
      <c r="F333" s="2"/>
    </row>
    <row r="334" spans="1:6" x14ac:dyDescent="0.3">
      <c r="A334" s="1">
        <v>36474.6875</v>
      </c>
      <c r="B334" s="2">
        <v>6447</v>
      </c>
      <c r="C334" s="34">
        <f t="shared" si="10"/>
        <v>1.7869629399425158E-3</v>
      </c>
      <c r="D334" s="2">
        <v>327.47000000000003</v>
      </c>
      <c r="E334" s="34">
        <f t="shared" si="11"/>
        <v>4.8174286590980664E-3</v>
      </c>
      <c r="F334" s="2"/>
    </row>
    <row r="335" spans="1:6" x14ac:dyDescent="0.3">
      <c r="A335" s="1">
        <v>36475.6875</v>
      </c>
      <c r="B335" s="2">
        <v>6551.4</v>
      </c>
      <c r="C335" s="34">
        <f t="shared" si="10"/>
        <v>1.6193578408562059E-2</v>
      </c>
      <c r="D335" s="2">
        <v>331.75</v>
      </c>
      <c r="E335" s="34">
        <f t="shared" si="11"/>
        <v>1.3069899532781593E-2</v>
      </c>
      <c r="F335" s="2"/>
    </row>
    <row r="336" spans="1:6" x14ac:dyDescent="0.3">
      <c r="A336" s="1">
        <v>36476.6875</v>
      </c>
      <c r="B336" s="2">
        <v>6511.6</v>
      </c>
      <c r="C336" s="34">
        <f t="shared" si="10"/>
        <v>-6.0750373965868798E-3</v>
      </c>
      <c r="D336" s="2">
        <v>331.34</v>
      </c>
      <c r="E336" s="34">
        <f t="shared" si="11"/>
        <v>-1.2358703843255991E-3</v>
      </c>
      <c r="F336" s="2"/>
    </row>
    <row r="337" spans="1:6" x14ac:dyDescent="0.3">
      <c r="A337" s="1">
        <v>36479.6875</v>
      </c>
      <c r="B337" s="2">
        <v>6533.6</v>
      </c>
      <c r="C337" s="34">
        <f t="shared" si="10"/>
        <v>3.3785859082253733E-3</v>
      </c>
      <c r="D337" s="2">
        <v>334.63</v>
      </c>
      <c r="E337" s="34">
        <f t="shared" si="11"/>
        <v>9.929377678517648E-3</v>
      </c>
      <c r="F337" s="2"/>
    </row>
    <row r="338" spans="1:6" x14ac:dyDescent="0.3">
      <c r="A338" s="1">
        <v>36480.6875</v>
      </c>
      <c r="B338" s="2">
        <v>6583</v>
      </c>
      <c r="C338" s="34">
        <f t="shared" si="10"/>
        <v>7.5609158809843979E-3</v>
      </c>
      <c r="D338" s="2">
        <v>336.02</v>
      </c>
      <c r="E338" s="34">
        <f t="shared" si="11"/>
        <v>4.1538415563457942E-3</v>
      </c>
      <c r="F338" s="2"/>
    </row>
    <row r="339" spans="1:6" x14ac:dyDescent="0.3">
      <c r="A339" s="1">
        <v>36481.6875</v>
      </c>
      <c r="B339" s="2">
        <v>6555.7</v>
      </c>
      <c r="C339" s="34">
        <f t="shared" si="10"/>
        <v>-4.1470454200213114E-3</v>
      </c>
      <c r="D339" s="2">
        <v>335.73</v>
      </c>
      <c r="E339" s="34">
        <f t="shared" si="11"/>
        <v>-8.6304386643643038E-4</v>
      </c>
      <c r="F339" s="2"/>
    </row>
    <row r="340" spans="1:6" x14ac:dyDescent="0.3">
      <c r="A340" s="1">
        <v>36482.6875</v>
      </c>
      <c r="B340" s="2">
        <v>6550.8</v>
      </c>
      <c r="C340" s="34">
        <f t="shared" si="10"/>
        <v>-7.474411580761231E-4</v>
      </c>
      <c r="D340" s="2">
        <v>338.79</v>
      </c>
      <c r="E340" s="34">
        <f t="shared" si="11"/>
        <v>9.1144669823965963E-3</v>
      </c>
      <c r="F340" s="2"/>
    </row>
    <row r="341" spans="1:6" x14ac:dyDescent="0.3">
      <c r="A341" s="1">
        <v>36483.6875</v>
      </c>
      <c r="B341" s="2">
        <v>6482.3</v>
      </c>
      <c r="C341" s="34">
        <f t="shared" si="10"/>
        <v>-1.0456738108322594E-2</v>
      </c>
      <c r="D341" s="2">
        <v>337.58</v>
      </c>
      <c r="E341" s="34">
        <f t="shared" si="11"/>
        <v>-3.5715339886066566E-3</v>
      </c>
      <c r="F341" s="2"/>
    </row>
    <row r="342" spans="1:6" x14ac:dyDescent="0.3">
      <c r="A342" s="1">
        <v>36486.6875</v>
      </c>
      <c r="B342" s="2">
        <v>6442</v>
      </c>
      <c r="C342" s="34">
        <f t="shared" si="10"/>
        <v>-6.2169291763726209E-3</v>
      </c>
      <c r="D342" s="2">
        <v>334.04</v>
      </c>
      <c r="E342" s="34">
        <f t="shared" si="11"/>
        <v>-1.0486403222939589E-2</v>
      </c>
      <c r="F342" s="2"/>
    </row>
    <row r="343" spans="1:6" x14ac:dyDescent="0.3">
      <c r="A343" s="1">
        <v>36487.6875</v>
      </c>
      <c r="B343" s="2">
        <v>6534.2</v>
      </c>
      <c r="C343" s="34">
        <f t="shared" si="10"/>
        <v>1.4312325364793432E-2</v>
      </c>
      <c r="D343" s="2">
        <v>336.26</v>
      </c>
      <c r="E343" s="34">
        <f t="shared" si="11"/>
        <v>6.6459106693808057E-3</v>
      </c>
      <c r="F343" s="2"/>
    </row>
    <row r="344" spans="1:6" x14ac:dyDescent="0.3">
      <c r="A344" s="1">
        <v>36488.6875</v>
      </c>
      <c r="B344" s="2">
        <v>6561.8</v>
      </c>
      <c r="C344" s="34">
        <f t="shared" si="10"/>
        <v>4.2239294787427273E-3</v>
      </c>
      <c r="D344" s="2">
        <v>336.89</v>
      </c>
      <c r="E344" s="34">
        <f t="shared" si="11"/>
        <v>1.8735502289894956E-3</v>
      </c>
      <c r="F344" s="2"/>
    </row>
    <row r="345" spans="1:6" x14ac:dyDescent="0.3">
      <c r="A345" s="1">
        <v>36489.6875</v>
      </c>
      <c r="B345" s="2">
        <v>6682.8</v>
      </c>
      <c r="C345" s="34">
        <f t="shared" si="10"/>
        <v>1.8440062178060934E-2</v>
      </c>
      <c r="D345" s="2">
        <v>343.86</v>
      </c>
      <c r="E345" s="34">
        <f t="shared" si="11"/>
        <v>2.0689245747870233E-2</v>
      </c>
      <c r="F345" s="2"/>
    </row>
    <row r="346" spans="1:6" x14ac:dyDescent="0.3">
      <c r="A346" s="1">
        <v>36490.6875</v>
      </c>
      <c r="B346" s="2">
        <v>6684.8</v>
      </c>
      <c r="C346" s="34">
        <f t="shared" si="10"/>
        <v>2.9927575267851836E-4</v>
      </c>
      <c r="D346" s="2">
        <v>345.1</v>
      </c>
      <c r="E346" s="34">
        <f t="shared" si="11"/>
        <v>3.6061187692666419E-3</v>
      </c>
      <c r="F346" s="2"/>
    </row>
    <row r="347" spans="1:6" x14ac:dyDescent="0.3">
      <c r="A347" s="1">
        <v>36493.6875</v>
      </c>
      <c r="B347" s="2">
        <v>6692.3</v>
      </c>
      <c r="C347" s="34">
        <f t="shared" si="10"/>
        <v>1.1219483006223996E-3</v>
      </c>
      <c r="D347" s="2">
        <v>345.71</v>
      </c>
      <c r="E347" s="34">
        <f t="shared" si="11"/>
        <v>1.7676035931613043E-3</v>
      </c>
      <c r="F347" s="2"/>
    </row>
    <row r="348" spans="1:6" x14ac:dyDescent="0.3">
      <c r="A348" s="1">
        <v>36494.6875</v>
      </c>
      <c r="B348" s="2">
        <v>6597.2</v>
      </c>
      <c r="C348" s="34">
        <f t="shared" si="10"/>
        <v>-1.4210361161334673E-2</v>
      </c>
      <c r="D348" s="2">
        <v>342.13</v>
      </c>
      <c r="E348" s="34">
        <f t="shared" si="11"/>
        <v>-1.0355500274796703E-2</v>
      </c>
      <c r="F348" s="2"/>
    </row>
    <row r="349" spans="1:6" x14ac:dyDescent="0.3">
      <c r="A349" s="1">
        <v>36495.6875</v>
      </c>
      <c r="B349" s="2">
        <v>6646</v>
      </c>
      <c r="C349" s="34">
        <f t="shared" si="10"/>
        <v>7.3970775480507456E-3</v>
      </c>
      <c r="D349" s="2">
        <v>345.09</v>
      </c>
      <c r="E349" s="34">
        <f t="shared" si="11"/>
        <v>8.6516821091398022E-3</v>
      </c>
      <c r="F349" s="2"/>
    </row>
    <row r="350" spans="1:6" x14ac:dyDescent="0.3">
      <c r="A350" s="1">
        <v>36496.6875</v>
      </c>
      <c r="B350" s="2">
        <v>6653.7</v>
      </c>
      <c r="C350" s="34">
        <f t="shared" si="10"/>
        <v>1.1585916340655089E-3</v>
      </c>
      <c r="D350" s="2">
        <v>346.24</v>
      </c>
      <c r="E350" s="34">
        <f t="shared" si="11"/>
        <v>3.3324639948999479E-3</v>
      </c>
      <c r="F350" s="2"/>
    </row>
    <row r="351" spans="1:6" x14ac:dyDescent="0.3">
      <c r="A351" s="1">
        <v>36497.6875</v>
      </c>
      <c r="B351" s="2">
        <v>6742.2</v>
      </c>
      <c r="C351" s="34">
        <f t="shared" si="10"/>
        <v>1.330087019252435E-2</v>
      </c>
      <c r="D351" s="2">
        <v>353.24</v>
      </c>
      <c r="E351" s="34">
        <f t="shared" si="11"/>
        <v>2.0217190388170048E-2</v>
      </c>
      <c r="F351" s="2"/>
    </row>
    <row r="352" spans="1:6" x14ac:dyDescent="0.3">
      <c r="A352" s="1">
        <v>36500.6875</v>
      </c>
      <c r="B352" s="2">
        <v>6694</v>
      </c>
      <c r="C352" s="34">
        <f t="shared" si="10"/>
        <v>-7.1490018094984009E-3</v>
      </c>
      <c r="D352" s="2">
        <v>351.15</v>
      </c>
      <c r="E352" s="34">
        <f t="shared" si="11"/>
        <v>-5.9166572302118414E-3</v>
      </c>
      <c r="F352" s="2"/>
    </row>
    <row r="353" spans="1:6" x14ac:dyDescent="0.3">
      <c r="A353" s="1">
        <v>36501.6875</v>
      </c>
      <c r="B353" s="2">
        <v>6660.9</v>
      </c>
      <c r="C353" s="34">
        <f t="shared" si="10"/>
        <v>-4.9447266208545448E-3</v>
      </c>
      <c r="D353" s="2">
        <v>352.5</v>
      </c>
      <c r="E353" s="34">
        <f t="shared" si="11"/>
        <v>3.8445108927809279E-3</v>
      </c>
      <c r="F353" s="2"/>
    </row>
    <row r="354" spans="1:6" x14ac:dyDescent="0.3">
      <c r="A354" s="1">
        <v>36502.6875</v>
      </c>
      <c r="B354" s="2">
        <v>6619.4</v>
      </c>
      <c r="C354" s="34">
        <f t="shared" si="10"/>
        <v>-6.2303892867330291E-3</v>
      </c>
      <c r="D354" s="2">
        <v>351.79</v>
      </c>
      <c r="E354" s="34">
        <f t="shared" si="11"/>
        <v>-2.0141843971630546E-3</v>
      </c>
      <c r="F354" s="2"/>
    </row>
    <row r="355" spans="1:6" x14ac:dyDescent="0.3">
      <c r="A355" s="1">
        <v>36503.6875</v>
      </c>
      <c r="B355" s="2">
        <v>6680.8</v>
      </c>
      <c r="C355" s="34">
        <f t="shared" si="10"/>
        <v>9.2757651750914327E-3</v>
      </c>
      <c r="D355" s="2">
        <v>353.95</v>
      </c>
      <c r="E355" s="34">
        <f t="shared" si="11"/>
        <v>6.1400267204865244E-3</v>
      </c>
      <c r="F355" s="2"/>
    </row>
    <row r="356" spans="1:6" x14ac:dyDescent="0.3">
      <c r="A356" s="1">
        <v>36504.6875</v>
      </c>
      <c r="B356" s="2">
        <v>6739.5</v>
      </c>
      <c r="C356" s="34">
        <f t="shared" si="10"/>
        <v>8.7863728894743698E-3</v>
      </c>
      <c r="D356" s="2">
        <v>353.54</v>
      </c>
      <c r="E356" s="34">
        <f t="shared" si="11"/>
        <v>-1.1583556999574807E-3</v>
      </c>
      <c r="F356" s="2"/>
    </row>
    <row r="357" spans="1:6" x14ac:dyDescent="0.3">
      <c r="A357" s="1">
        <v>36507.6875</v>
      </c>
      <c r="B357" s="2">
        <v>6710.7</v>
      </c>
      <c r="C357" s="34">
        <f t="shared" si="10"/>
        <v>-4.2733140440686102E-3</v>
      </c>
      <c r="D357" s="2">
        <v>355.11</v>
      </c>
      <c r="E357" s="34">
        <f t="shared" si="11"/>
        <v>4.4407987780732405E-3</v>
      </c>
      <c r="F357" s="2"/>
    </row>
    <row r="358" spans="1:6" x14ac:dyDescent="0.3">
      <c r="A358" s="1">
        <v>36508.6875</v>
      </c>
      <c r="B358" s="2">
        <v>6702.1</v>
      </c>
      <c r="C358" s="34">
        <f t="shared" si="10"/>
        <v>-1.2815354582978999E-3</v>
      </c>
      <c r="D358" s="2">
        <v>356.24</v>
      </c>
      <c r="E358" s="34">
        <f t="shared" si="11"/>
        <v>3.182112584832808E-3</v>
      </c>
      <c r="F358" s="2"/>
    </row>
    <row r="359" spans="1:6" x14ac:dyDescent="0.3">
      <c r="A359" s="1">
        <v>36509.6875</v>
      </c>
      <c r="B359" s="2">
        <v>6633.8</v>
      </c>
      <c r="C359" s="34">
        <f t="shared" si="10"/>
        <v>-1.0190835708210888E-2</v>
      </c>
      <c r="D359" s="2">
        <v>352.99</v>
      </c>
      <c r="E359" s="34">
        <f t="shared" si="11"/>
        <v>-9.1230631035257304E-3</v>
      </c>
      <c r="F359" s="2"/>
    </row>
    <row r="360" spans="1:6" x14ac:dyDescent="0.3">
      <c r="A360" s="1">
        <v>36510.6875</v>
      </c>
      <c r="B360" s="2">
        <v>6672</v>
      </c>
      <c r="C360" s="34">
        <f t="shared" si="10"/>
        <v>5.7583888570653663E-3</v>
      </c>
      <c r="D360" s="2">
        <v>354.61</v>
      </c>
      <c r="E360" s="34">
        <f t="shared" si="11"/>
        <v>4.5893651378225986E-3</v>
      </c>
      <c r="F360" s="2"/>
    </row>
    <row r="361" spans="1:6" x14ac:dyDescent="0.3">
      <c r="A361" s="1">
        <v>36511.6875</v>
      </c>
      <c r="B361" s="2">
        <v>6724.6</v>
      </c>
      <c r="C361" s="34">
        <f t="shared" si="10"/>
        <v>7.8836930455636889E-3</v>
      </c>
      <c r="D361" s="2">
        <v>357.5</v>
      </c>
      <c r="E361" s="34">
        <f t="shared" si="11"/>
        <v>8.1497983700402621E-3</v>
      </c>
      <c r="F361" s="2"/>
    </row>
    <row r="362" spans="1:6" x14ac:dyDescent="0.3">
      <c r="A362" s="1">
        <v>36514.6875</v>
      </c>
      <c r="B362" s="2">
        <v>6731.2</v>
      </c>
      <c r="C362" s="34">
        <f t="shared" si="10"/>
        <v>9.8147101686341109E-4</v>
      </c>
      <c r="D362" s="2">
        <v>359.92</v>
      </c>
      <c r="E362" s="34">
        <f t="shared" si="11"/>
        <v>6.7692307692308606E-3</v>
      </c>
      <c r="F362" s="2"/>
    </row>
    <row r="363" spans="1:6" x14ac:dyDescent="0.3">
      <c r="A363" s="1">
        <v>36515.6875</v>
      </c>
      <c r="B363" s="2">
        <v>6707.5</v>
      </c>
      <c r="C363" s="34">
        <f t="shared" si="10"/>
        <v>-3.5209175184216512E-3</v>
      </c>
      <c r="D363" s="2">
        <v>358.66</v>
      </c>
      <c r="E363" s="34">
        <f t="shared" si="11"/>
        <v>-3.5007779506557313E-3</v>
      </c>
      <c r="F363" s="2"/>
    </row>
    <row r="364" spans="1:6" x14ac:dyDescent="0.3">
      <c r="A364" s="1">
        <v>36516.6875</v>
      </c>
      <c r="B364" s="2">
        <v>6728.6</v>
      </c>
      <c r="C364" s="34">
        <f t="shared" si="10"/>
        <v>3.14573238911664E-3</v>
      </c>
      <c r="D364" s="2">
        <v>362.31</v>
      </c>
      <c r="E364" s="34">
        <f t="shared" si="11"/>
        <v>1.0176769084927262E-2</v>
      </c>
      <c r="F364" s="2"/>
    </row>
    <row r="365" spans="1:6" x14ac:dyDescent="0.3">
      <c r="A365" s="1">
        <v>36517.6875</v>
      </c>
      <c r="B365" s="2">
        <v>6776.8</v>
      </c>
      <c r="C365" s="34">
        <f t="shared" si="10"/>
        <v>7.1634515352376749E-3</v>
      </c>
      <c r="D365" s="2">
        <v>367.59</v>
      </c>
      <c r="E365" s="34">
        <f t="shared" si="11"/>
        <v>1.4573155584996167E-2</v>
      </c>
      <c r="F365" s="2"/>
    </row>
    <row r="366" spans="1:6" x14ac:dyDescent="0.3">
      <c r="A366" s="1">
        <v>36518.6875</v>
      </c>
      <c r="B366" s="2">
        <v>6806.5</v>
      </c>
      <c r="C366" s="34">
        <f t="shared" si="10"/>
        <v>4.3825994569708371E-3</v>
      </c>
      <c r="D366" s="2">
        <v>369.61</v>
      </c>
      <c r="E366" s="34">
        <f t="shared" si="11"/>
        <v>5.4952528632443709E-3</v>
      </c>
      <c r="F366" s="2"/>
    </row>
    <row r="367" spans="1:6" x14ac:dyDescent="0.3">
      <c r="A367" s="1">
        <v>36523.6875</v>
      </c>
      <c r="B367" s="2">
        <v>6835.9</v>
      </c>
      <c r="C367" s="34">
        <f t="shared" si="10"/>
        <v>4.3194005729816354E-3</v>
      </c>
      <c r="D367" s="2">
        <v>374.37</v>
      </c>
      <c r="E367" s="34">
        <f>D367/D366-1</f>
        <v>1.2878439436162514E-2</v>
      </c>
      <c r="F367" s="2"/>
    </row>
    <row r="368" spans="1:6" x14ac:dyDescent="0.3">
      <c r="A368" s="1">
        <v>36524.6875</v>
      </c>
      <c r="B368" s="2">
        <v>6930.2</v>
      </c>
      <c r="C368" s="34">
        <f t="shared" si="10"/>
        <v>1.3794818531575936E-2</v>
      </c>
      <c r="D368" s="2">
        <v>379.49</v>
      </c>
      <c r="E368" s="34">
        <f t="shared" si="11"/>
        <v>1.3676309533349418E-2</v>
      </c>
      <c r="F368" s="2"/>
    </row>
    <row r="369" spans="1:6" x14ac:dyDescent="0.3">
      <c r="A369" s="1">
        <v>36529.6875</v>
      </c>
      <c r="B369" s="2">
        <v>6665.9</v>
      </c>
      <c r="C369" s="34">
        <f t="shared" si="10"/>
        <v>-3.8137427491270137E-2</v>
      </c>
      <c r="D369" s="2">
        <v>362.7</v>
      </c>
      <c r="E369" s="34">
        <f>D369/D368-1</f>
        <v>-4.4243590081425088E-2</v>
      </c>
      <c r="F369" s="2"/>
    </row>
    <row r="370" spans="1:6" x14ac:dyDescent="0.3">
      <c r="A370" s="1">
        <v>36530.6875</v>
      </c>
      <c r="B370" s="2">
        <v>6535.9</v>
      </c>
      <c r="C370" s="34">
        <f t="shared" si="10"/>
        <v>-1.9502242757917121E-2</v>
      </c>
      <c r="D370" s="2">
        <v>353.74</v>
      </c>
      <c r="E370" s="34">
        <f t="shared" si="11"/>
        <v>-2.4703611800385938E-2</v>
      </c>
      <c r="F370" s="2"/>
    </row>
    <row r="371" spans="1:6" x14ac:dyDescent="0.3">
      <c r="A371" s="1">
        <v>36531.6875</v>
      </c>
      <c r="B371" s="2">
        <v>6447.2</v>
      </c>
      <c r="C371" s="34">
        <f t="shared" si="10"/>
        <v>-1.3571199069753237E-2</v>
      </c>
      <c r="D371" s="2">
        <v>352.21</v>
      </c>
      <c r="E371" s="34">
        <f t="shared" si="11"/>
        <v>-4.3252106066603568E-3</v>
      </c>
      <c r="F371" s="2"/>
    </row>
    <row r="372" spans="1:6" x14ac:dyDescent="0.3">
      <c r="A372" s="1">
        <v>36532.6875</v>
      </c>
      <c r="B372" s="2">
        <v>6504.8</v>
      </c>
      <c r="C372" s="34">
        <f t="shared" si="10"/>
        <v>8.9341109318774592E-3</v>
      </c>
      <c r="D372" s="2">
        <v>359.75</v>
      </c>
      <c r="E372" s="34">
        <f t="shared" si="11"/>
        <v>2.1407682916442017E-2</v>
      </c>
      <c r="F372" s="2"/>
    </row>
    <row r="373" spans="1:6" x14ac:dyDescent="0.3">
      <c r="A373" s="1">
        <v>36535.6875</v>
      </c>
      <c r="B373" s="2">
        <v>6607.7</v>
      </c>
      <c r="C373" s="34">
        <f t="shared" si="10"/>
        <v>1.5819087443118773E-2</v>
      </c>
      <c r="D373" s="2">
        <v>365.39</v>
      </c>
      <c r="E373" s="34">
        <f t="shared" si="11"/>
        <v>1.5677553856844995E-2</v>
      </c>
      <c r="F373" s="2"/>
    </row>
    <row r="374" spans="1:6" x14ac:dyDescent="0.3">
      <c r="A374" s="1">
        <v>36536.6875</v>
      </c>
      <c r="B374" s="2">
        <v>6518.9</v>
      </c>
      <c r="C374" s="34">
        <f t="shared" si="10"/>
        <v>-1.3438866776639413E-2</v>
      </c>
      <c r="D374" s="2">
        <v>362.93</v>
      </c>
      <c r="E374" s="34">
        <f t="shared" si="11"/>
        <v>-6.7325323626808986E-3</v>
      </c>
      <c r="F374" s="2"/>
    </row>
    <row r="375" spans="1:6" x14ac:dyDescent="0.3">
      <c r="A375" s="1">
        <v>36537.6875</v>
      </c>
      <c r="B375" s="2">
        <v>6532.8</v>
      </c>
      <c r="C375" s="34">
        <f t="shared" si="10"/>
        <v>2.1322615778736065E-3</v>
      </c>
      <c r="D375" s="2">
        <v>362.92</v>
      </c>
      <c r="E375" s="34">
        <f t="shared" si="11"/>
        <v>-2.7553522717882473E-5</v>
      </c>
      <c r="F375" s="2"/>
    </row>
    <row r="376" spans="1:6" x14ac:dyDescent="0.3">
      <c r="A376" s="1">
        <v>36538.6875</v>
      </c>
      <c r="B376" s="2">
        <v>6531.5</v>
      </c>
      <c r="C376" s="34">
        <f t="shared" si="10"/>
        <v>-1.9899583639482188E-4</v>
      </c>
      <c r="D376" s="2">
        <v>364.83</v>
      </c>
      <c r="E376" s="34">
        <f t="shared" si="11"/>
        <v>5.2628678496637882E-3</v>
      </c>
      <c r="F376" s="2"/>
    </row>
    <row r="377" spans="1:6" x14ac:dyDescent="0.3">
      <c r="A377" s="1">
        <v>36539.6875</v>
      </c>
      <c r="B377" s="2">
        <v>6658.2</v>
      </c>
      <c r="C377" s="34">
        <f t="shared" si="10"/>
        <v>1.9398300543519875E-2</v>
      </c>
      <c r="D377" s="2">
        <v>373.63</v>
      </c>
      <c r="E377" s="34">
        <f t="shared" si="11"/>
        <v>2.4120823397198787E-2</v>
      </c>
      <c r="F377" s="2"/>
    </row>
    <row r="378" spans="1:6" x14ac:dyDescent="0.3">
      <c r="A378" s="1">
        <v>36542.6875</v>
      </c>
      <c r="B378" s="2">
        <v>6669.5</v>
      </c>
      <c r="C378" s="34">
        <f t="shared" si="10"/>
        <v>1.697155387341942E-3</v>
      </c>
      <c r="D378" s="2">
        <v>376.21</v>
      </c>
      <c r="E378" s="34">
        <f t="shared" si="11"/>
        <v>6.9052270963252393E-3</v>
      </c>
      <c r="F378" s="2"/>
    </row>
    <row r="379" spans="1:6" x14ac:dyDescent="0.3">
      <c r="A379" s="1">
        <v>36543.6875</v>
      </c>
      <c r="B379" s="2">
        <v>6504.6</v>
      </c>
      <c r="C379" s="34">
        <f t="shared" si="10"/>
        <v>-2.4724492090861361E-2</v>
      </c>
      <c r="D379" s="2">
        <v>368.3</v>
      </c>
      <c r="E379" s="34">
        <f t="shared" si="11"/>
        <v>-2.1025491082108272E-2</v>
      </c>
      <c r="F379" s="2"/>
    </row>
    <row r="380" spans="1:6" x14ac:dyDescent="0.3">
      <c r="A380" s="1">
        <v>36544.6875</v>
      </c>
      <c r="B380" s="2">
        <v>6445.4</v>
      </c>
      <c r="C380" s="34">
        <f t="shared" si="10"/>
        <v>-9.1012514220706331E-3</v>
      </c>
      <c r="D380" s="2">
        <v>366.58</v>
      </c>
      <c r="E380" s="34">
        <f t="shared" si="11"/>
        <v>-4.6701058919359495E-3</v>
      </c>
      <c r="F380" s="2"/>
    </row>
    <row r="381" spans="1:6" x14ac:dyDescent="0.3">
      <c r="A381" s="1">
        <v>36545.6875</v>
      </c>
      <c r="B381" s="2">
        <v>6348.7</v>
      </c>
      <c r="C381" s="34">
        <f t="shared" si="10"/>
        <v>-1.5002947838768654E-2</v>
      </c>
      <c r="D381" s="2">
        <v>365.64</v>
      </c>
      <c r="E381" s="34">
        <f t="shared" si="11"/>
        <v>-2.5642424573081302E-3</v>
      </c>
      <c r="F381" s="2"/>
    </row>
    <row r="382" spans="1:6" x14ac:dyDescent="0.3">
      <c r="A382" s="1">
        <v>36546.6875</v>
      </c>
      <c r="B382" s="2">
        <v>6346.3</v>
      </c>
      <c r="C382" s="34">
        <f t="shared" si="10"/>
        <v>-3.7803014790427358E-4</v>
      </c>
      <c r="D382" s="2">
        <v>364.63</v>
      </c>
      <c r="E382" s="34">
        <f t="shared" ref="E382:E445" si="12">D382/D381-1</f>
        <v>-2.7622798380920743E-3</v>
      </c>
      <c r="F382" s="2"/>
    </row>
    <row r="383" spans="1:6" x14ac:dyDescent="0.3">
      <c r="A383" s="1">
        <v>36549.6875</v>
      </c>
      <c r="B383" s="2">
        <v>6379.8</v>
      </c>
      <c r="C383" s="34">
        <f t="shared" si="10"/>
        <v>5.2786663095032438E-3</v>
      </c>
      <c r="D383" s="2">
        <v>366.45</v>
      </c>
      <c r="E383" s="34">
        <f t="shared" si="12"/>
        <v>4.991361105778358E-3</v>
      </c>
      <c r="F383" s="2"/>
    </row>
    <row r="384" spans="1:6" x14ac:dyDescent="0.3">
      <c r="A384" s="1">
        <v>36550.6875</v>
      </c>
      <c r="B384" s="2">
        <v>6274.1</v>
      </c>
      <c r="C384" s="34">
        <f t="shared" si="10"/>
        <v>-1.6567917489576423E-2</v>
      </c>
      <c r="D384" s="2">
        <v>360.18</v>
      </c>
      <c r="E384" s="34">
        <f t="shared" si="12"/>
        <v>-1.7110110519852562E-2</v>
      </c>
      <c r="F384" s="2"/>
    </row>
    <row r="385" spans="1:6" x14ac:dyDescent="0.3">
      <c r="A385" s="1">
        <v>36551.6875</v>
      </c>
      <c r="B385" s="2">
        <v>6375.6</v>
      </c>
      <c r="C385" s="34">
        <f t="shared" ref="C385:C448" si="13">B385/B384-1</f>
        <v>1.6177619100747442E-2</v>
      </c>
      <c r="D385" s="2">
        <v>364.28</v>
      </c>
      <c r="E385" s="34">
        <f t="shared" si="12"/>
        <v>1.1383197290243618E-2</v>
      </c>
      <c r="F385" s="2"/>
    </row>
    <row r="386" spans="1:6" x14ac:dyDescent="0.3">
      <c r="A386" s="1">
        <v>36552.6875</v>
      </c>
      <c r="B386" s="2">
        <v>6441</v>
      </c>
      <c r="C386" s="34">
        <f t="shared" si="13"/>
        <v>1.0257858083944971E-2</v>
      </c>
      <c r="D386" s="2">
        <v>369.06</v>
      </c>
      <c r="E386" s="34">
        <f t="shared" si="12"/>
        <v>1.3121774459207369E-2</v>
      </c>
      <c r="F386" s="2"/>
    </row>
    <row r="387" spans="1:6" x14ac:dyDescent="0.3">
      <c r="A387" s="1">
        <v>36553.6875</v>
      </c>
      <c r="B387" s="2">
        <v>6375.6</v>
      </c>
      <c r="C387" s="34">
        <f t="shared" si="13"/>
        <v>-1.0153702841173673E-2</v>
      </c>
      <c r="D387" s="2">
        <v>368.38</v>
      </c>
      <c r="E387" s="34">
        <f t="shared" si="12"/>
        <v>-1.8425188316263386E-3</v>
      </c>
      <c r="F387" s="2"/>
    </row>
    <row r="388" spans="1:6" x14ac:dyDescent="0.3">
      <c r="A388" s="1">
        <v>36556.6875</v>
      </c>
      <c r="B388" s="2">
        <v>6268.5</v>
      </c>
      <c r="C388" s="34">
        <f t="shared" si="13"/>
        <v>-1.679841897233203E-2</v>
      </c>
      <c r="D388" s="2">
        <v>360.93</v>
      </c>
      <c r="E388" s="34">
        <f t="shared" si="12"/>
        <v>-2.0223682067430304E-2</v>
      </c>
      <c r="F388" s="2"/>
    </row>
    <row r="389" spans="1:6" x14ac:dyDescent="0.3">
      <c r="A389" s="1">
        <v>36557.6875</v>
      </c>
      <c r="B389" s="2">
        <v>6290.9</v>
      </c>
      <c r="C389" s="34">
        <f t="shared" si="13"/>
        <v>3.5734226688999282E-3</v>
      </c>
      <c r="D389" s="2">
        <v>366.71</v>
      </c>
      <c r="E389" s="34">
        <f t="shared" si="12"/>
        <v>1.6014185576150419E-2</v>
      </c>
      <c r="F389" s="2"/>
    </row>
    <row r="390" spans="1:6" x14ac:dyDescent="0.3">
      <c r="A390" s="1">
        <v>36558.6875</v>
      </c>
      <c r="B390" s="2">
        <v>6302.8</v>
      </c>
      <c r="C390" s="34">
        <f t="shared" si="13"/>
        <v>1.8916212306665514E-3</v>
      </c>
      <c r="D390" s="2">
        <v>371.34</v>
      </c>
      <c r="E390" s="34">
        <f t="shared" si="12"/>
        <v>1.2625780589566649E-2</v>
      </c>
      <c r="F390" s="2"/>
    </row>
    <row r="391" spans="1:6" x14ac:dyDescent="0.3">
      <c r="A391" s="1">
        <v>36559.6875</v>
      </c>
      <c r="B391" s="2">
        <v>6324.3</v>
      </c>
      <c r="C391" s="34">
        <f t="shared" si="13"/>
        <v>3.4111823316620438E-3</v>
      </c>
      <c r="D391" s="2">
        <v>376.29</v>
      </c>
      <c r="E391" s="34">
        <f t="shared" si="12"/>
        <v>1.3330101793504801E-2</v>
      </c>
      <c r="F391" s="2"/>
    </row>
    <row r="392" spans="1:6" x14ac:dyDescent="0.3">
      <c r="A392" s="1">
        <v>36560.6875</v>
      </c>
      <c r="B392" s="2">
        <v>6185</v>
      </c>
      <c r="C392" s="34">
        <f t="shared" si="13"/>
        <v>-2.2026153092041811E-2</v>
      </c>
      <c r="D392" s="2">
        <v>377.37</v>
      </c>
      <c r="E392" s="34">
        <f t="shared" si="12"/>
        <v>2.8701267639319461E-3</v>
      </c>
      <c r="F392" s="2"/>
    </row>
    <row r="393" spans="1:6" x14ac:dyDescent="0.3">
      <c r="A393" s="1">
        <v>36563.6875</v>
      </c>
      <c r="B393" s="2">
        <v>6118.6</v>
      </c>
      <c r="C393" s="34">
        <f t="shared" si="13"/>
        <v>-1.0735650767986993E-2</v>
      </c>
      <c r="D393" s="2">
        <v>374.2</v>
      </c>
      <c r="E393" s="34">
        <f t="shared" si="12"/>
        <v>-8.4002437925643214E-3</v>
      </c>
      <c r="F393" s="2"/>
    </row>
    <row r="394" spans="1:6" x14ac:dyDescent="0.3">
      <c r="A394" s="1">
        <v>36564.6875</v>
      </c>
      <c r="B394" s="2">
        <v>6285.8</v>
      </c>
      <c r="C394" s="34">
        <f t="shared" si="13"/>
        <v>2.7326512600921671E-2</v>
      </c>
      <c r="D394" s="2">
        <v>382.38</v>
      </c>
      <c r="E394" s="34">
        <f t="shared" si="12"/>
        <v>2.1859967931587398E-2</v>
      </c>
      <c r="F394" s="2"/>
    </row>
    <row r="395" spans="1:6" x14ac:dyDescent="0.3">
      <c r="A395" s="1">
        <v>36565.6875</v>
      </c>
      <c r="B395" s="2">
        <v>6315.4</v>
      </c>
      <c r="C395" s="34">
        <f t="shared" si="13"/>
        <v>4.7090266950904347E-3</v>
      </c>
      <c r="D395" s="2">
        <v>382.35</v>
      </c>
      <c r="E395" s="34">
        <f t="shared" si="12"/>
        <v>-7.8455986191716676E-5</v>
      </c>
      <c r="F395" s="2"/>
    </row>
    <row r="396" spans="1:6" x14ac:dyDescent="0.3">
      <c r="A396" s="1">
        <v>36566.6875</v>
      </c>
      <c r="B396" s="2">
        <v>6279.8</v>
      </c>
      <c r="C396" s="34">
        <f t="shared" si="13"/>
        <v>-5.6370142825473701E-3</v>
      </c>
      <c r="D396" s="2">
        <v>381.61</v>
      </c>
      <c r="E396" s="34">
        <f t="shared" si="12"/>
        <v>-1.9353995030730875E-3</v>
      </c>
      <c r="F396" s="2"/>
    </row>
    <row r="397" spans="1:6" x14ac:dyDescent="0.3">
      <c r="A397" s="1">
        <v>36567.6875</v>
      </c>
      <c r="B397" s="2">
        <v>6193.3</v>
      </c>
      <c r="C397" s="34">
        <f t="shared" si="13"/>
        <v>-1.3774324023058004E-2</v>
      </c>
      <c r="D397" s="2">
        <v>381.41</v>
      </c>
      <c r="E397" s="34">
        <f t="shared" si="12"/>
        <v>-5.2409528052199672E-4</v>
      </c>
      <c r="F397" s="2"/>
    </row>
    <row r="398" spans="1:6" x14ac:dyDescent="0.3">
      <c r="A398" s="1">
        <v>36570.6875</v>
      </c>
      <c r="B398" s="2">
        <v>6068.6</v>
      </c>
      <c r="C398" s="34">
        <f t="shared" si="13"/>
        <v>-2.0134661650493269E-2</v>
      </c>
      <c r="D398" s="2">
        <v>379.14</v>
      </c>
      <c r="E398" s="34">
        <f t="shared" si="12"/>
        <v>-5.9516006397316579E-3</v>
      </c>
      <c r="F398" s="2"/>
    </row>
    <row r="399" spans="1:6" x14ac:dyDescent="0.3">
      <c r="A399" s="1">
        <v>36571.6875</v>
      </c>
      <c r="B399" s="2">
        <v>6005.2</v>
      </c>
      <c r="C399" s="34">
        <f t="shared" si="13"/>
        <v>-1.0447220116666212E-2</v>
      </c>
      <c r="D399" s="2">
        <v>371.3</v>
      </c>
      <c r="E399" s="34">
        <f t="shared" si="12"/>
        <v>-2.0678377380387136E-2</v>
      </c>
      <c r="F399" s="2"/>
    </row>
    <row r="400" spans="1:6" x14ac:dyDescent="0.3">
      <c r="A400" s="1">
        <v>36572.6875</v>
      </c>
      <c r="B400" s="2">
        <v>6147.4</v>
      </c>
      <c r="C400" s="34">
        <f t="shared" si="13"/>
        <v>2.3679477785918834E-2</v>
      </c>
      <c r="D400" s="2">
        <v>376.12</v>
      </c>
      <c r="E400" s="34">
        <f t="shared" si="12"/>
        <v>1.2981416644223032E-2</v>
      </c>
      <c r="F400" s="2"/>
    </row>
    <row r="401" spans="1:6" x14ac:dyDescent="0.3">
      <c r="A401" s="1">
        <v>36573.6875</v>
      </c>
      <c r="B401" s="2">
        <v>6209.3</v>
      </c>
      <c r="C401" s="34">
        <f t="shared" si="13"/>
        <v>1.0069297589224702E-2</v>
      </c>
      <c r="D401" s="2">
        <v>379.95</v>
      </c>
      <c r="E401" s="34">
        <f t="shared" si="12"/>
        <v>1.0182920344570912E-2</v>
      </c>
      <c r="F401" s="2"/>
    </row>
    <row r="402" spans="1:6" x14ac:dyDescent="0.3">
      <c r="A402" s="1">
        <v>36574.6875</v>
      </c>
      <c r="B402" s="2">
        <v>6165</v>
      </c>
      <c r="C402" s="34">
        <f t="shared" si="13"/>
        <v>-7.1344596009211836E-3</v>
      </c>
      <c r="D402" s="2">
        <v>378.76</v>
      </c>
      <c r="E402" s="34">
        <f t="shared" si="12"/>
        <v>-3.1319910514541194E-3</v>
      </c>
      <c r="F402" s="2"/>
    </row>
    <row r="403" spans="1:6" x14ac:dyDescent="0.3">
      <c r="A403" s="1">
        <v>36577.6875</v>
      </c>
      <c r="B403" s="2">
        <v>6081.6</v>
      </c>
      <c r="C403" s="34">
        <f t="shared" si="13"/>
        <v>-1.3527980535279704E-2</v>
      </c>
      <c r="D403" s="2">
        <v>374.48</v>
      </c>
      <c r="E403" s="34">
        <f t="shared" si="12"/>
        <v>-1.1300031682331735E-2</v>
      </c>
      <c r="F403" s="2"/>
    </row>
    <row r="404" spans="1:6" x14ac:dyDescent="0.3">
      <c r="A404" s="1">
        <v>36578.6875</v>
      </c>
      <c r="B404" s="2">
        <v>6014.7</v>
      </c>
      <c r="C404" s="34">
        <f t="shared" si="13"/>
        <v>-1.1000394632991406E-2</v>
      </c>
      <c r="D404" s="2">
        <v>371.76</v>
      </c>
      <c r="E404" s="34">
        <f t="shared" si="12"/>
        <v>-7.2634052552874584E-3</v>
      </c>
      <c r="F404" s="2"/>
    </row>
    <row r="405" spans="1:6" x14ac:dyDescent="0.3">
      <c r="A405" s="1">
        <v>36579.6875</v>
      </c>
      <c r="B405" s="2">
        <v>6144.1</v>
      </c>
      <c r="C405" s="34">
        <f t="shared" si="13"/>
        <v>2.1513957470863154E-2</v>
      </c>
      <c r="D405" s="2">
        <v>376.98</v>
      </c>
      <c r="E405" s="34">
        <f t="shared" si="12"/>
        <v>1.4041316978695928E-2</v>
      </c>
      <c r="F405" s="2"/>
    </row>
    <row r="406" spans="1:6" x14ac:dyDescent="0.3">
      <c r="A406" s="1">
        <v>36580.6875</v>
      </c>
      <c r="B406" s="2">
        <v>6086.7</v>
      </c>
      <c r="C406" s="34">
        <f t="shared" si="13"/>
        <v>-9.3422958610700491E-3</v>
      </c>
      <c r="D406" s="2">
        <v>377.77</v>
      </c>
      <c r="E406" s="34">
        <f t="shared" si="12"/>
        <v>2.0956018886941763E-3</v>
      </c>
      <c r="F406" s="2"/>
    </row>
    <row r="407" spans="1:6" x14ac:dyDescent="0.3">
      <c r="A407" s="1">
        <v>36581.6875</v>
      </c>
      <c r="B407" s="2">
        <v>6198</v>
      </c>
      <c r="C407" s="34">
        <f t="shared" si="13"/>
        <v>1.828577061461889E-2</v>
      </c>
      <c r="D407" s="2">
        <v>385.34</v>
      </c>
      <c r="E407" s="34">
        <f t="shared" si="12"/>
        <v>2.0038647854514702E-2</v>
      </c>
      <c r="F407" s="2"/>
    </row>
    <row r="408" spans="1:6" x14ac:dyDescent="0.3">
      <c r="A408" s="1">
        <v>36584.6875</v>
      </c>
      <c r="B408" s="2">
        <v>6099.6</v>
      </c>
      <c r="C408" s="34">
        <f t="shared" si="13"/>
        <v>-1.5876089060987364E-2</v>
      </c>
      <c r="D408" s="2">
        <v>381.51</v>
      </c>
      <c r="E408" s="34">
        <f t="shared" si="12"/>
        <v>-9.9392744070171402E-3</v>
      </c>
      <c r="F408" s="2"/>
    </row>
    <row r="409" spans="1:6" x14ac:dyDescent="0.3">
      <c r="A409" s="1">
        <v>36585.6875</v>
      </c>
      <c r="B409" s="2">
        <v>6232.5</v>
      </c>
      <c r="C409" s="34">
        <f t="shared" si="13"/>
        <v>2.1788313987802344E-2</v>
      </c>
      <c r="D409" s="2">
        <v>386.01</v>
      </c>
      <c r="E409" s="34">
        <f t="shared" si="12"/>
        <v>1.1795234725171078E-2</v>
      </c>
      <c r="F409" s="2"/>
    </row>
    <row r="410" spans="1:6" x14ac:dyDescent="0.3">
      <c r="A410" s="1">
        <v>36586.6875</v>
      </c>
      <c r="B410" s="2">
        <v>6364.9</v>
      </c>
      <c r="C410" s="34">
        <f t="shared" si="13"/>
        <v>2.1243481748896897E-2</v>
      </c>
      <c r="D410" s="2">
        <v>391.03</v>
      </c>
      <c r="E410" s="34">
        <f t="shared" si="12"/>
        <v>1.3004844434082008E-2</v>
      </c>
      <c r="F410" s="2"/>
    </row>
    <row r="411" spans="1:6" x14ac:dyDescent="0.3">
      <c r="A411" s="1">
        <v>36587.6875</v>
      </c>
      <c r="B411" s="2">
        <v>6432.1</v>
      </c>
      <c r="C411" s="34">
        <f t="shared" si="13"/>
        <v>1.0557903502018906E-2</v>
      </c>
      <c r="D411" s="2">
        <v>398.98</v>
      </c>
      <c r="E411" s="34">
        <f t="shared" si="12"/>
        <v>2.0330920901209693E-2</v>
      </c>
      <c r="F411" s="2"/>
    </row>
    <row r="412" spans="1:6" x14ac:dyDescent="0.3">
      <c r="A412" s="1">
        <v>36588.6875</v>
      </c>
      <c r="B412" s="2">
        <v>6487.5</v>
      </c>
      <c r="C412" s="34">
        <f t="shared" si="13"/>
        <v>8.6130501702399442E-3</v>
      </c>
      <c r="D412" s="2">
        <v>402.57</v>
      </c>
      <c r="E412" s="34">
        <f t="shared" si="12"/>
        <v>8.9979447591357342E-3</v>
      </c>
      <c r="F412" s="2"/>
    </row>
    <row r="413" spans="1:6" x14ac:dyDescent="0.3">
      <c r="A413" s="1">
        <v>36591.6875</v>
      </c>
      <c r="B413" s="2">
        <v>6567.8</v>
      </c>
      <c r="C413" s="34">
        <f t="shared" si="13"/>
        <v>1.2377649325626239E-2</v>
      </c>
      <c r="D413" s="2">
        <v>405.5</v>
      </c>
      <c r="E413" s="34">
        <f t="shared" si="12"/>
        <v>7.2782373251856214E-3</v>
      </c>
      <c r="F413" s="2"/>
    </row>
    <row r="414" spans="1:6" x14ac:dyDescent="0.3">
      <c r="A414" s="1">
        <v>36592.6875</v>
      </c>
      <c r="B414" s="2">
        <v>6466.5</v>
      </c>
      <c r="C414" s="34">
        <f t="shared" si="13"/>
        <v>-1.5423733974846976E-2</v>
      </c>
      <c r="D414" s="2">
        <v>402.62</v>
      </c>
      <c r="E414" s="34">
        <f t="shared" si="12"/>
        <v>-7.1023427866830913E-3</v>
      </c>
      <c r="F414" s="2"/>
    </row>
    <row r="415" spans="1:6" x14ac:dyDescent="0.3">
      <c r="A415" s="1">
        <v>36593.6875</v>
      </c>
      <c r="B415" s="2">
        <v>6410.7</v>
      </c>
      <c r="C415" s="34">
        <f t="shared" si="13"/>
        <v>-8.6290883785664629E-3</v>
      </c>
      <c r="D415" s="2">
        <v>398.35</v>
      </c>
      <c r="E415" s="34">
        <f t="shared" si="12"/>
        <v>-1.0605533753911822E-2</v>
      </c>
      <c r="F415" s="2"/>
    </row>
    <row r="416" spans="1:6" x14ac:dyDescent="0.3">
      <c r="A416" s="1">
        <v>36594.6875</v>
      </c>
      <c r="B416" s="2">
        <v>6532.1</v>
      </c>
      <c r="C416" s="34">
        <f t="shared" si="13"/>
        <v>1.8937089553402897E-2</v>
      </c>
      <c r="D416" s="2">
        <v>399.08</v>
      </c>
      <c r="E416" s="34">
        <f t="shared" si="12"/>
        <v>1.8325593071417678E-3</v>
      </c>
      <c r="F416" s="2"/>
    </row>
    <row r="417" spans="1:6" x14ac:dyDescent="0.3">
      <c r="A417" s="1">
        <v>36595.6875</v>
      </c>
      <c r="B417" s="2">
        <v>6568.7</v>
      </c>
      <c r="C417" s="34">
        <f t="shared" si="13"/>
        <v>5.6030985441128944E-3</v>
      </c>
      <c r="D417" s="2">
        <v>402.26</v>
      </c>
      <c r="E417" s="34">
        <f t="shared" si="12"/>
        <v>7.9683271524506605E-3</v>
      </c>
      <c r="F417" s="2"/>
    </row>
    <row r="418" spans="1:6" x14ac:dyDescent="0.3">
      <c r="A418" s="1">
        <v>36598.6875</v>
      </c>
      <c r="B418" s="2">
        <v>6466.9</v>
      </c>
      <c r="C418" s="34">
        <f t="shared" si="13"/>
        <v>-1.5497739278700573E-2</v>
      </c>
      <c r="D418" s="2">
        <v>392.86</v>
      </c>
      <c r="E418" s="34">
        <f t="shared" si="12"/>
        <v>-2.3367970964053075E-2</v>
      </c>
      <c r="F418" s="2"/>
    </row>
    <row r="419" spans="1:6" x14ac:dyDescent="0.3">
      <c r="A419" s="1">
        <v>36599.6875</v>
      </c>
      <c r="B419" s="2">
        <v>6487.1</v>
      </c>
      <c r="C419" s="34">
        <f t="shared" si="13"/>
        <v>3.1235986330391263E-3</v>
      </c>
      <c r="D419" s="2">
        <v>393.57</v>
      </c>
      <c r="E419" s="34">
        <f t="shared" si="12"/>
        <v>1.8072595835665339E-3</v>
      </c>
      <c r="F419" s="2"/>
    </row>
    <row r="420" spans="1:6" x14ac:dyDescent="0.3">
      <c r="A420" s="1">
        <v>36600.6875</v>
      </c>
      <c r="B420" s="2">
        <v>6447</v>
      </c>
      <c r="C420" s="34">
        <f t="shared" si="13"/>
        <v>-6.1814986665844618E-3</v>
      </c>
      <c r="D420" s="2">
        <v>385.36</v>
      </c>
      <c r="E420" s="34">
        <f t="shared" si="12"/>
        <v>-2.0860329801560051E-2</v>
      </c>
      <c r="F420" s="2"/>
    </row>
    <row r="421" spans="1:6" x14ac:dyDescent="0.3">
      <c r="A421" s="1">
        <v>36601.6875</v>
      </c>
      <c r="B421" s="2">
        <v>6557.2</v>
      </c>
      <c r="C421" s="34">
        <f t="shared" si="13"/>
        <v>1.709322165348226E-2</v>
      </c>
      <c r="D421" s="2">
        <v>390.38</v>
      </c>
      <c r="E421" s="34">
        <f t="shared" si="12"/>
        <v>1.3026780153622575E-2</v>
      </c>
      <c r="F421" s="2"/>
    </row>
    <row r="422" spans="1:6" x14ac:dyDescent="0.3">
      <c r="A422" s="1">
        <v>36602.6875</v>
      </c>
      <c r="B422" s="2">
        <v>6558</v>
      </c>
      <c r="C422" s="34">
        <f t="shared" si="13"/>
        <v>1.2200329408895705E-4</v>
      </c>
      <c r="D422" s="2">
        <v>393.74</v>
      </c>
      <c r="E422" s="34">
        <f t="shared" si="12"/>
        <v>8.6069983093397529E-3</v>
      </c>
      <c r="F422" s="2"/>
    </row>
    <row r="423" spans="1:6" x14ac:dyDescent="0.3">
      <c r="A423" s="1">
        <v>36605.6875</v>
      </c>
      <c r="B423" s="2">
        <v>6624.5</v>
      </c>
      <c r="C423" s="34">
        <f t="shared" si="13"/>
        <v>1.0140286672766008E-2</v>
      </c>
      <c r="D423" s="2">
        <v>397.39</v>
      </c>
      <c r="E423" s="34">
        <f t="shared" si="12"/>
        <v>9.2700767003606188E-3</v>
      </c>
      <c r="F423" s="2"/>
    </row>
    <row r="424" spans="1:6" x14ac:dyDescent="0.3">
      <c r="A424" s="1">
        <v>36606.6875</v>
      </c>
      <c r="B424" s="2">
        <v>6617.9</v>
      </c>
      <c r="C424" s="34">
        <f t="shared" si="13"/>
        <v>-9.9630160766850384E-4</v>
      </c>
      <c r="D424" s="2">
        <v>395.56</v>
      </c>
      <c r="E424" s="34">
        <f t="shared" si="12"/>
        <v>-4.6050479377940379E-3</v>
      </c>
      <c r="F424" s="2"/>
    </row>
    <row r="425" spans="1:6" x14ac:dyDescent="0.3">
      <c r="A425" s="1">
        <v>36607.6875</v>
      </c>
      <c r="B425" s="2">
        <v>6609.6</v>
      </c>
      <c r="C425" s="34">
        <f t="shared" si="13"/>
        <v>-1.2541742848939386E-3</v>
      </c>
      <c r="D425" s="2">
        <v>396.33</v>
      </c>
      <c r="E425" s="34">
        <f t="shared" si="12"/>
        <v>1.9466073414904361E-3</v>
      </c>
      <c r="F425" s="2"/>
    </row>
    <row r="426" spans="1:6" x14ac:dyDescent="0.3">
      <c r="A426" s="1">
        <v>36608.6875</v>
      </c>
      <c r="B426" s="2">
        <v>6594.6</v>
      </c>
      <c r="C426" s="34">
        <f t="shared" si="13"/>
        <v>-2.2694262890341488E-3</v>
      </c>
      <c r="D426" s="2">
        <v>394</v>
      </c>
      <c r="E426" s="34">
        <f t="shared" si="12"/>
        <v>-5.8789392677818242E-3</v>
      </c>
      <c r="F426" s="2"/>
    </row>
    <row r="427" spans="1:6" x14ac:dyDescent="0.3">
      <c r="A427" s="1">
        <v>36609.6875</v>
      </c>
      <c r="B427" s="2">
        <v>6738.5</v>
      </c>
      <c r="C427" s="34">
        <f t="shared" si="13"/>
        <v>2.1820883753373987E-2</v>
      </c>
      <c r="D427" s="2">
        <v>402.36</v>
      </c>
      <c r="E427" s="34">
        <f t="shared" si="12"/>
        <v>2.1218274111675095E-2</v>
      </c>
      <c r="F427" s="2"/>
    </row>
    <row r="428" spans="1:6" x14ac:dyDescent="0.3">
      <c r="A428" s="1">
        <v>36612.6875</v>
      </c>
      <c r="B428" s="2">
        <v>6687.2</v>
      </c>
      <c r="C428" s="34">
        <f t="shared" si="13"/>
        <v>-7.6129702456037007E-3</v>
      </c>
      <c r="D428" s="2">
        <v>402.37</v>
      </c>
      <c r="E428" s="34">
        <f t="shared" si="12"/>
        <v>2.4853365145682815E-5</v>
      </c>
      <c r="F428" s="2"/>
    </row>
    <row r="429" spans="1:6" x14ac:dyDescent="0.3">
      <c r="A429" s="1">
        <v>36613.6875</v>
      </c>
      <c r="B429" s="2">
        <v>6650.1</v>
      </c>
      <c r="C429" s="34">
        <f t="shared" si="13"/>
        <v>-5.5479124297164173E-3</v>
      </c>
      <c r="D429" s="2">
        <v>403.56</v>
      </c>
      <c r="E429" s="34">
        <f t="shared" si="12"/>
        <v>2.9574769490767761E-3</v>
      </c>
      <c r="F429" s="2"/>
    </row>
    <row r="430" spans="1:6" x14ac:dyDescent="0.3">
      <c r="A430" s="1">
        <v>36614.6875</v>
      </c>
      <c r="B430" s="2">
        <v>6598.8</v>
      </c>
      <c r="C430" s="34">
        <f t="shared" si="13"/>
        <v>-7.7141697117336649E-3</v>
      </c>
      <c r="D430" s="2">
        <v>403.06</v>
      </c>
      <c r="E430" s="34">
        <f t="shared" si="12"/>
        <v>-1.2389731390622938E-3</v>
      </c>
      <c r="F430" s="2"/>
    </row>
    <row r="431" spans="1:6" x14ac:dyDescent="0.3">
      <c r="A431" s="1">
        <v>36615.6875</v>
      </c>
      <c r="B431" s="2">
        <v>6445.2</v>
      </c>
      <c r="C431" s="34">
        <f t="shared" si="13"/>
        <v>-2.327695944717223E-2</v>
      </c>
      <c r="D431" s="2">
        <v>391.66</v>
      </c>
      <c r="E431" s="34">
        <f t="shared" si="12"/>
        <v>-2.8283630228750023E-2</v>
      </c>
      <c r="F431" s="2"/>
    </row>
    <row r="432" spans="1:6" x14ac:dyDescent="0.3">
      <c r="A432" s="1">
        <v>36616.6875</v>
      </c>
      <c r="B432" s="2">
        <v>6540.2</v>
      </c>
      <c r="C432" s="34">
        <f t="shared" si="13"/>
        <v>1.4739651213306004E-2</v>
      </c>
      <c r="D432" s="2">
        <v>394.1</v>
      </c>
      <c r="E432" s="34">
        <f t="shared" si="12"/>
        <v>6.2298932747790747E-3</v>
      </c>
      <c r="F432" s="2"/>
    </row>
    <row r="433" spans="1:6" x14ac:dyDescent="0.3">
      <c r="A433" s="1">
        <v>36619.6875</v>
      </c>
      <c r="B433" s="2">
        <v>6462.1</v>
      </c>
      <c r="C433" s="34">
        <f t="shared" si="13"/>
        <v>-1.1941530840035353E-2</v>
      </c>
      <c r="D433" s="2">
        <v>386.99</v>
      </c>
      <c r="E433" s="34">
        <f t="shared" si="12"/>
        <v>-1.8041106318193334E-2</v>
      </c>
      <c r="F433" s="2"/>
    </row>
    <row r="434" spans="1:6" x14ac:dyDescent="0.3">
      <c r="A434" s="1">
        <v>36620.6875</v>
      </c>
      <c r="B434" s="2">
        <v>6427</v>
      </c>
      <c r="C434" s="34">
        <f t="shared" si="13"/>
        <v>-5.4316708190836893E-3</v>
      </c>
      <c r="D434" s="2">
        <v>387.35</v>
      </c>
      <c r="E434" s="34">
        <f t="shared" si="12"/>
        <v>9.3025659577761211E-4</v>
      </c>
      <c r="F434" s="2"/>
    </row>
    <row r="435" spans="1:6" x14ac:dyDescent="0.3">
      <c r="A435" s="1">
        <v>36621.6875</v>
      </c>
      <c r="B435" s="2">
        <v>6379.3</v>
      </c>
      <c r="C435" s="34">
        <f t="shared" si="13"/>
        <v>-7.4218142212540972E-3</v>
      </c>
      <c r="D435" s="2">
        <v>377.52</v>
      </c>
      <c r="E435" s="34">
        <f t="shared" si="12"/>
        <v>-2.5377565509229538E-2</v>
      </c>
      <c r="F435" s="2"/>
    </row>
    <row r="436" spans="1:6" x14ac:dyDescent="0.3">
      <c r="A436" s="1">
        <v>36622.6875</v>
      </c>
      <c r="B436" s="2">
        <v>6451.1</v>
      </c>
      <c r="C436" s="34">
        <f t="shared" si="13"/>
        <v>1.1255153386735328E-2</v>
      </c>
      <c r="D436" s="2">
        <v>388.15</v>
      </c>
      <c r="E436" s="34">
        <f t="shared" si="12"/>
        <v>2.8157448611993985E-2</v>
      </c>
      <c r="F436" s="2"/>
    </row>
    <row r="437" spans="1:6" x14ac:dyDescent="0.3">
      <c r="A437" s="1">
        <v>36623.6875</v>
      </c>
      <c r="B437" s="2">
        <v>6569.9</v>
      </c>
      <c r="C437" s="34">
        <f t="shared" si="13"/>
        <v>1.8415464029390316E-2</v>
      </c>
      <c r="D437" s="2">
        <v>393.39</v>
      </c>
      <c r="E437" s="34">
        <f t="shared" si="12"/>
        <v>1.3499935591910317E-2</v>
      </c>
      <c r="F437" s="2"/>
    </row>
    <row r="438" spans="1:6" x14ac:dyDescent="0.3">
      <c r="A438" s="1">
        <v>36626.6875</v>
      </c>
      <c r="B438" s="2">
        <v>6533.4</v>
      </c>
      <c r="C438" s="34">
        <f t="shared" si="13"/>
        <v>-5.5556401162879521E-3</v>
      </c>
      <c r="D438" s="2">
        <v>392.88</v>
      </c>
      <c r="E438" s="34">
        <f t="shared" si="12"/>
        <v>-1.296423396629276E-3</v>
      </c>
      <c r="F438" s="2"/>
    </row>
    <row r="439" spans="1:6" x14ac:dyDescent="0.3">
      <c r="A439" s="1">
        <v>36627.6875</v>
      </c>
      <c r="B439" s="2">
        <v>6379.2</v>
      </c>
      <c r="C439" s="34">
        <f t="shared" si="13"/>
        <v>-2.3601799981632809E-2</v>
      </c>
      <c r="D439" s="2">
        <v>384.96</v>
      </c>
      <c r="E439" s="34">
        <f t="shared" si="12"/>
        <v>-2.0158827122785605E-2</v>
      </c>
      <c r="F439" s="2"/>
    </row>
    <row r="440" spans="1:6" x14ac:dyDescent="0.3">
      <c r="A440" s="1">
        <v>36628.6875</v>
      </c>
      <c r="B440" s="2">
        <v>6360.6</v>
      </c>
      <c r="C440" s="34">
        <f t="shared" si="13"/>
        <v>-2.9157261098569087E-3</v>
      </c>
      <c r="D440" s="2">
        <v>384.96</v>
      </c>
      <c r="E440" s="34">
        <f t="shared" si="12"/>
        <v>0</v>
      </c>
      <c r="F440" s="2"/>
    </row>
    <row r="441" spans="1:6" x14ac:dyDescent="0.3">
      <c r="A441" s="1">
        <v>36629.6875</v>
      </c>
      <c r="B441" s="2">
        <v>6357</v>
      </c>
      <c r="C441" s="34">
        <f t="shared" si="13"/>
        <v>-5.6598434110000095E-4</v>
      </c>
      <c r="D441" s="2">
        <v>384.95</v>
      </c>
      <c r="E441" s="34">
        <f t="shared" si="12"/>
        <v>-2.5976724854492872E-5</v>
      </c>
      <c r="F441" s="2"/>
    </row>
    <row r="442" spans="1:6" x14ac:dyDescent="0.3">
      <c r="A442" s="1">
        <v>36630.6875</v>
      </c>
      <c r="B442" s="2">
        <v>6178.1</v>
      </c>
      <c r="C442" s="34">
        <f t="shared" si="13"/>
        <v>-2.8142205442818868E-2</v>
      </c>
      <c r="D442" s="2">
        <v>374.04</v>
      </c>
      <c r="E442" s="34">
        <f t="shared" si="12"/>
        <v>-2.8341343031562438E-2</v>
      </c>
      <c r="F442" s="2"/>
    </row>
    <row r="443" spans="1:6" x14ac:dyDescent="0.3">
      <c r="A443" s="1">
        <v>36633.6875</v>
      </c>
      <c r="B443" s="2">
        <v>5994.6</v>
      </c>
      <c r="C443" s="34">
        <f t="shared" si="13"/>
        <v>-2.9701688221297817E-2</v>
      </c>
      <c r="D443" s="2">
        <v>368.15</v>
      </c>
      <c r="E443" s="34">
        <f t="shared" si="12"/>
        <v>-1.5746978932734579E-2</v>
      </c>
      <c r="F443" s="2"/>
    </row>
    <row r="444" spans="1:6" x14ac:dyDescent="0.3">
      <c r="A444" s="1">
        <v>36634.6875</v>
      </c>
      <c r="B444" s="2">
        <v>6074</v>
      </c>
      <c r="C444" s="34">
        <f t="shared" si="13"/>
        <v>1.3245254061988954E-2</v>
      </c>
      <c r="D444" s="2">
        <v>372.92</v>
      </c>
      <c r="E444" s="34">
        <f t="shared" si="12"/>
        <v>1.2956675268233075E-2</v>
      </c>
      <c r="F444" s="2"/>
    </row>
    <row r="445" spans="1:6" x14ac:dyDescent="0.3">
      <c r="A445" s="1">
        <v>36635.6875</v>
      </c>
      <c r="B445" s="2">
        <v>6184.9</v>
      </c>
      <c r="C445" s="34">
        <f t="shared" si="13"/>
        <v>1.8258149489627895E-2</v>
      </c>
      <c r="D445" s="2">
        <v>378.87</v>
      </c>
      <c r="E445" s="34">
        <f t="shared" si="12"/>
        <v>1.5955164646572984E-2</v>
      </c>
      <c r="F445" s="2"/>
    </row>
    <row r="446" spans="1:6" x14ac:dyDescent="0.3">
      <c r="A446" s="1">
        <v>36636.6875</v>
      </c>
      <c r="B446" s="2">
        <v>6241.2</v>
      </c>
      <c r="C446" s="34">
        <f t="shared" si="13"/>
        <v>9.1028149202090347E-3</v>
      </c>
      <c r="D446" s="2">
        <v>381.36</v>
      </c>
      <c r="E446" s="34">
        <f t="shared" ref="E446:E508" si="14">D446/D445-1</f>
        <v>6.5721751524270289E-3</v>
      </c>
      <c r="F446" s="2"/>
    </row>
    <row r="447" spans="1:6" x14ac:dyDescent="0.3">
      <c r="A447" s="1">
        <v>36641.6875</v>
      </c>
      <c r="B447" s="2">
        <v>6283</v>
      </c>
      <c r="C447" s="34">
        <f t="shared" si="13"/>
        <v>6.6974299814137606E-3</v>
      </c>
      <c r="D447" s="2">
        <v>385.04</v>
      </c>
      <c r="E447" s="34">
        <f t="shared" si="14"/>
        <v>9.6496748479126815E-3</v>
      </c>
      <c r="F447" s="2"/>
    </row>
    <row r="448" spans="1:6" x14ac:dyDescent="0.3">
      <c r="A448" s="1">
        <v>36642.6875</v>
      </c>
      <c r="B448" s="2">
        <v>6256.5</v>
      </c>
      <c r="C448" s="34">
        <f t="shared" si="13"/>
        <v>-4.2177303835747582E-3</v>
      </c>
      <c r="D448" s="2">
        <v>388.67</v>
      </c>
      <c r="E448" s="34">
        <f t="shared" si="14"/>
        <v>9.4275919384998463E-3</v>
      </c>
      <c r="F448" s="2"/>
    </row>
    <row r="449" spans="1:6" x14ac:dyDescent="0.3">
      <c r="A449" s="1">
        <v>36643.6875</v>
      </c>
      <c r="B449" s="2">
        <v>6179.3</v>
      </c>
      <c r="C449" s="34">
        <f t="shared" ref="C449:C512" si="15">B449/B448-1</f>
        <v>-1.2339167266043338E-2</v>
      </c>
      <c r="D449" s="2">
        <v>385.97</v>
      </c>
      <c r="E449" s="34">
        <f t="shared" si="14"/>
        <v>-6.9467671803843389E-3</v>
      </c>
      <c r="F449" s="2"/>
    </row>
    <row r="450" spans="1:6" x14ac:dyDescent="0.3">
      <c r="A450" s="1">
        <v>36644.6875</v>
      </c>
      <c r="B450" s="2">
        <v>6327.4</v>
      </c>
      <c r="C450" s="34">
        <f t="shared" si="15"/>
        <v>2.3967116016377243E-2</v>
      </c>
      <c r="D450" s="2">
        <v>392.62</v>
      </c>
      <c r="E450" s="34">
        <f t="shared" si="14"/>
        <v>1.7229318340803657E-2</v>
      </c>
      <c r="F450" s="2"/>
    </row>
    <row r="451" spans="1:6" x14ac:dyDescent="0.3">
      <c r="A451" s="1">
        <v>36648.6875</v>
      </c>
      <c r="B451" s="2">
        <v>6373.4</v>
      </c>
      <c r="C451" s="34">
        <f t="shared" si="15"/>
        <v>7.2699687075259423E-3</v>
      </c>
      <c r="D451" s="2">
        <v>400.66</v>
      </c>
      <c r="E451" s="34">
        <f t="shared" si="14"/>
        <v>2.0477815699658786E-2</v>
      </c>
      <c r="F451" s="2"/>
    </row>
    <row r="452" spans="1:6" x14ac:dyDescent="0.3">
      <c r="A452" s="1">
        <v>36649.6875</v>
      </c>
      <c r="B452" s="2">
        <v>6184.8</v>
      </c>
      <c r="C452" s="34">
        <f t="shared" si="15"/>
        <v>-2.9591740672168632E-2</v>
      </c>
      <c r="D452" s="2">
        <v>395.5</v>
      </c>
      <c r="E452" s="34">
        <f t="shared" si="14"/>
        <v>-1.2878750062397137E-2</v>
      </c>
      <c r="F452" s="2"/>
    </row>
    <row r="453" spans="1:6" x14ac:dyDescent="0.3">
      <c r="A453" s="1">
        <v>36650.6875</v>
      </c>
      <c r="B453" s="2">
        <v>6199.6</v>
      </c>
      <c r="C453" s="34">
        <f t="shared" si="15"/>
        <v>2.3929633941275341E-3</v>
      </c>
      <c r="D453" s="2">
        <v>394.74</v>
      </c>
      <c r="E453" s="34">
        <f t="shared" si="14"/>
        <v>-1.9216182048040764E-3</v>
      </c>
      <c r="F453" s="2"/>
    </row>
    <row r="454" spans="1:6" x14ac:dyDescent="0.3">
      <c r="A454" s="1">
        <v>36651.6875</v>
      </c>
      <c r="B454" s="2">
        <v>6238.8</v>
      </c>
      <c r="C454" s="34">
        <f t="shared" si="15"/>
        <v>6.3229885799083174E-3</v>
      </c>
      <c r="D454" s="2">
        <v>395.34</v>
      </c>
      <c r="E454" s="34">
        <f t="shared" si="14"/>
        <v>1.5199878400971034E-3</v>
      </c>
      <c r="F454" s="2"/>
    </row>
    <row r="455" spans="1:6" x14ac:dyDescent="0.3">
      <c r="A455" s="1">
        <v>36654.6875</v>
      </c>
      <c r="B455" s="2">
        <v>6216.3</v>
      </c>
      <c r="C455" s="34">
        <f t="shared" si="15"/>
        <v>-3.606462781304054E-3</v>
      </c>
      <c r="D455" s="2">
        <v>392.92</v>
      </c>
      <c r="E455" s="34">
        <f t="shared" si="14"/>
        <v>-6.1213132999442532E-3</v>
      </c>
      <c r="F455" s="2"/>
    </row>
    <row r="456" spans="1:6" x14ac:dyDescent="0.3">
      <c r="A456" s="1">
        <v>36655.6875</v>
      </c>
      <c r="B456" s="2">
        <v>6123.8</v>
      </c>
      <c r="C456" s="34">
        <f t="shared" si="15"/>
        <v>-1.4880234222930055E-2</v>
      </c>
      <c r="D456" s="2">
        <v>386.37</v>
      </c>
      <c r="E456" s="34">
        <f t="shared" si="14"/>
        <v>-1.667006006311722E-2</v>
      </c>
      <c r="F456" s="2"/>
    </row>
    <row r="457" spans="1:6" x14ac:dyDescent="0.3">
      <c r="A457" s="1">
        <v>36656.6875</v>
      </c>
      <c r="B457" s="2">
        <v>6100.6</v>
      </c>
      <c r="C457" s="34">
        <f t="shared" si="15"/>
        <v>-3.7884973382540377E-3</v>
      </c>
      <c r="D457" s="2">
        <v>378.6</v>
      </c>
      <c r="E457" s="34">
        <f t="shared" si="14"/>
        <v>-2.0110257007531551E-2</v>
      </c>
      <c r="F457" s="2"/>
    </row>
    <row r="458" spans="1:6" x14ac:dyDescent="0.3">
      <c r="A458" s="1">
        <v>36657.6875</v>
      </c>
      <c r="B458" s="2">
        <v>6245.9</v>
      </c>
      <c r="C458" s="34">
        <f t="shared" si="15"/>
        <v>2.3817329443005519E-2</v>
      </c>
      <c r="D458" s="2">
        <v>384.56</v>
      </c>
      <c r="E458" s="34">
        <f t="shared" si="14"/>
        <v>1.574220813523497E-2</v>
      </c>
      <c r="F458" s="2"/>
    </row>
    <row r="459" spans="1:6" x14ac:dyDescent="0.3">
      <c r="A459" s="1">
        <v>36658.6875</v>
      </c>
      <c r="B459" s="2">
        <v>6283.5</v>
      </c>
      <c r="C459" s="34">
        <f t="shared" si="15"/>
        <v>6.019949086600862E-3</v>
      </c>
      <c r="D459" s="2">
        <v>389</v>
      </c>
      <c r="E459" s="34">
        <f t="shared" si="14"/>
        <v>1.1545662575410898E-2</v>
      </c>
      <c r="F459" s="2"/>
    </row>
    <row r="460" spans="1:6" x14ac:dyDescent="0.3">
      <c r="A460" s="1">
        <v>36661.6875</v>
      </c>
      <c r="B460" s="2">
        <v>6247.7</v>
      </c>
      <c r="C460" s="34">
        <f t="shared" si="15"/>
        <v>-5.6974616057929861E-3</v>
      </c>
      <c r="D460" s="2">
        <v>384.55</v>
      </c>
      <c r="E460" s="34">
        <f t="shared" si="14"/>
        <v>-1.1439588688946012E-2</v>
      </c>
      <c r="F460" s="2"/>
    </row>
    <row r="461" spans="1:6" x14ac:dyDescent="0.3">
      <c r="A461" s="1">
        <v>36662.6875</v>
      </c>
      <c r="B461" s="2">
        <v>6318.4</v>
      </c>
      <c r="C461" s="34">
        <f t="shared" si="15"/>
        <v>1.1316164348480262E-2</v>
      </c>
      <c r="D461" s="2">
        <v>393.18</v>
      </c>
      <c r="E461" s="34">
        <f t="shared" si="14"/>
        <v>2.2441815108568353E-2</v>
      </c>
      <c r="F461" s="2"/>
    </row>
    <row r="462" spans="1:6" x14ac:dyDescent="0.3">
      <c r="A462" s="1">
        <v>36663.6875</v>
      </c>
      <c r="B462" s="2">
        <v>6196.2</v>
      </c>
      <c r="C462" s="34">
        <f t="shared" si="15"/>
        <v>-1.9340339326411771E-2</v>
      </c>
      <c r="D462" s="2">
        <v>387.48</v>
      </c>
      <c r="E462" s="34">
        <f t="shared" si="14"/>
        <v>-1.4497176865557737E-2</v>
      </c>
      <c r="F462" s="2"/>
    </row>
    <row r="463" spans="1:6" x14ac:dyDescent="0.3">
      <c r="A463" s="1">
        <v>36664.6875</v>
      </c>
      <c r="B463" s="2">
        <v>6232.9</v>
      </c>
      <c r="C463" s="34">
        <f t="shared" si="15"/>
        <v>5.9229850553563779E-3</v>
      </c>
      <c r="D463" s="2">
        <v>387.38</v>
      </c>
      <c r="E463" s="34">
        <f t="shared" si="14"/>
        <v>-2.580778362755165E-4</v>
      </c>
      <c r="F463" s="2"/>
    </row>
    <row r="464" spans="1:6" x14ac:dyDescent="0.3">
      <c r="A464" s="1">
        <v>36665.6875</v>
      </c>
      <c r="B464" s="2">
        <v>6045.4</v>
      </c>
      <c r="C464" s="34">
        <f t="shared" si="15"/>
        <v>-3.008230518699162E-2</v>
      </c>
      <c r="D464" s="2">
        <v>375.78</v>
      </c>
      <c r="E464" s="34">
        <f t="shared" si="14"/>
        <v>-2.9944757086065477E-2</v>
      </c>
      <c r="F464" s="2"/>
    </row>
    <row r="465" spans="1:6" x14ac:dyDescent="0.3">
      <c r="A465" s="1">
        <v>36668.6875</v>
      </c>
      <c r="B465" s="2">
        <v>6035.5</v>
      </c>
      <c r="C465" s="34">
        <f t="shared" si="15"/>
        <v>-1.6376087603797718E-3</v>
      </c>
      <c r="D465" s="2">
        <v>368.67</v>
      </c>
      <c r="E465" s="34">
        <f t="shared" si="14"/>
        <v>-1.8920645058278618E-2</v>
      </c>
      <c r="F465" s="2"/>
    </row>
    <row r="466" spans="1:6" x14ac:dyDescent="0.3">
      <c r="A466" s="1">
        <v>36669.6875</v>
      </c>
      <c r="B466" s="2">
        <v>6086.8</v>
      </c>
      <c r="C466" s="34">
        <f t="shared" si="15"/>
        <v>8.4997100488775068E-3</v>
      </c>
      <c r="D466" s="2">
        <v>370.71</v>
      </c>
      <c r="E466" s="34">
        <f t="shared" si="14"/>
        <v>5.533403857107988E-3</v>
      </c>
      <c r="F466" s="2"/>
    </row>
    <row r="467" spans="1:6" x14ac:dyDescent="0.3">
      <c r="A467" s="1">
        <v>36670.6875</v>
      </c>
      <c r="B467" s="2">
        <v>6118.6</v>
      </c>
      <c r="C467" s="34">
        <f t="shared" si="15"/>
        <v>5.2244200565156884E-3</v>
      </c>
      <c r="D467" s="2">
        <v>366.48</v>
      </c>
      <c r="E467" s="34">
        <f t="shared" si="14"/>
        <v>-1.1410536537994509E-2</v>
      </c>
      <c r="F467" s="2"/>
    </row>
    <row r="468" spans="1:6" x14ac:dyDescent="0.3">
      <c r="A468" s="1">
        <v>36671.6875</v>
      </c>
      <c r="B468" s="2">
        <v>6231.1</v>
      </c>
      <c r="C468" s="34">
        <f t="shared" si="15"/>
        <v>1.8386559016768445E-2</v>
      </c>
      <c r="D468" s="2">
        <v>374.1</v>
      </c>
      <c r="E468" s="34">
        <f t="shared" si="14"/>
        <v>2.0792403405369919E-2</v>
      </c>
      <c r="F468" s="2"/>
    </row>
    <row r="469" spans="1:6" x14ac:dyDescent="0.3">
      <c r="A469" s="1">
        <v>36672.6875</v>
      </c>
      <c r="B469" s="2">
        <v>6216.9</v>
      </c>
      <c r="C469" s="34">
        <f t="shared" si="15"/>
        <v>-2.2788913674953726E-3</v>
      </c>
      <c r="D469" s="2">
        <v>369.86</v>
      </c>
      <c r="E469" s="34">
        <f t="shared" si="14"/>
        <v>-1.1333867949746113E-2</v>
      </c>
      <c r="F469" s="2"/>
    </row>
    <row r="470" spans="1:6" x14ac:dyDescent="0.3">
      <c r="A470" s="45">
        <v>36676.6875</v>
      </c>
      <c r="B470" s="25">
        <v>6359.6</v>
      </c>
      <c r="C470" s="46">
        <f t="shared" si="15"/>
        <v>2.2953562064694788E-2</v>
      </c>
      <c r="D470" s="25">
        <v>379.08</v>
      </c>
      <c r="E470" s="46">
        <f>D470/D469-1</f>
        <v>2.4928351268047377E-2</v>
      </c>
      <c r="F470" s="73">
        <f>C470-('Analyse England'!$C$11+'Analyse England'!$C$12*FTSE100!E470)</f>
        <v>4.8816224788472001E-4</v>
      </c>
    </row>
    <row r="471" spans="1:6" x14ac:dyDescent="0.3">
      <c r="A471" s="45">
        <v>36677.6875</v>
      </c>
      <c r="B471" s="25">
        <v>6359.3</v>
      </c>
      <c r="C471" s="46">
        <f t="shared" si="15"/>
        <v>-4.7172778162130058E-5</v>
      </c>
      <c r="D471" s="25">
        <v>380.24</v>
      </c>
      <c r="E471" s="46">
        <f t="shared" si="14"/>
        <v>3.0600400970772768E-3</v>
      </c>
      <c r="F471" s="73">
        <f>C471-('Analyse England'!$C$11+'Analyse England'!$C$12*FTSE100!E471)</f>
        <v>-2.8228370754237999E-3</v>
      </c>
    </row>
    <row r="472" spans="1:6" x14ac:dyDescent="0.3">
      <c r="A472" s="45">
        <v>36678.6875</v>
      </c>
      <c r="B472" s="25">
        <v>6470.5</v>
      </c>
      <c r="C472" s="46">
        <f t="shared" si="15"/>
        <v>1.7486201311465166E-2</v>
      </c>
      <c r="D472" s="25">
        <v>385.55</v>
      </c>
      <c r="E472" s="46">
        <f t="shared" si="14"/>
        <v>1.3964864296234003E-2</v>
      </c>
      <c r="F472" s="73">
        <f>C472-('Analyse England'!$C$11+'Analyse England'!$C$12*FTSE100!E472)</f>
        <v>4.8920785749621536E-3</v>
      </c>
    </row>
    <row r="473" spans="1:6" x14ac:dyDescent="0.3">
      <c r="A473" s="45">
        <v>36679.6875</v>
      </c>
      <c r="B473" s="25">
        <v>6626.4</v>
      </c>
      <c r="C473" s="46">
        <f t="shared" si="15"/>
        <v>2.4093964917703437E-2</v>
      </c>
      <c r="D473" s="25">
        <v>394.83</v>
      </c>
      <c r="E473" s="46">
        <f t="shared" si="14"/>
        <v>2.4069511088055995E-2</v>
      </c>
      <c r="F473" s="73">
        <f>C473-('Analyse England'!$C$11+'Analyse England'!$C$12*FTSE100!E473)</f>
        <v>2.4018454820523803E-3</v>
      </c>
    </row>
    <row r="474" spans="1:6" x14ac:dyDescent="0.3">
      <c r="A474" s="45">
        <v>36682.6875</v>
      </c>
      <c r="B474" s="25">
        <v>6546.7</v>
      </c>
      <c r="C474" s="46">
        <f t="shared" si="15"/>
        <v>-1.202764698780634E-2</v>
      </c>
      <c r="D474" s="25">
        <v>391.39</v>
      </c>
      <c r="E474" s="46">
        <f t="shared" si="14"/>
        <v>-8.7126104905909108E-3</v>
      </c>
      <c r="F474" s="73">
        <f>C474-('Analyse England'!$C$11+'Analyse England'!$C$12*FTSE100!E474)</f>
        <v>-4.2034814846326363E-3</v>
      </c>
    </row>
    <row r="475" spans="1:6" x14ac:dyDescent="0.3">
      <c r="A475" s="45">
        <v>36683.6875</v>
      </c>
      <c r="B475" s="25">
        <v>6546.8</v>
      </c>
      <c r="C475" s="46">
        <f t="shared" si="15"/>
        <v>1.5274871309367555E-5</v>
      </c>
      <c r="D475" s="25">
        <v>388.91</v>
      </c>
      <c r="E475" s="46">
        <f t="shared" si="14"/>
        <v>-6.3363908122332502E-3</v>
      </c>
      <c r="F475" s="73">
        <f>C475-('Analyse England'!$C$11+'Analyse England'!$C$12*FTSE100!E475)</f>
        <v>5.6999456216684126E-3</v>
      </c>
    </row>
    <row r="476" spans="1:6" x14ac:dyDescent="0.3">
      <c r="A476" s="45">
        <v>36684.6875</v>
      </c>
      <c r="B476" s="25">
        <v>6503.8</v>
      </c>
      <c r="C476" s="46">
        <f t="shared" si="15"/>
        <v>-6.5680943361642319E-3</v>
      </c>
      <c r="D476" s="25">
        <v>386.31</v>
      </c>
      <c r="E476" s="46">
        <f t="shared" si="14"/>
        <v>-6.6853513666401687E-3</v>
      </c>
      <c r="F476" s="73">
        <f>C476-('Analyse England'!$C$11+'Analyse England'!$C$12*FTSE100!E476)</f>
        <v>-5.6922735138593798E-4</v>
      </c>
    </row>
    <row r="477" spans="1:6" x14ac:dyDescent="0.3">
      <c r="A477" s="45">
        <v>36685.6875</v>
      </c>
      <c r="B477" s="25">
        <v>6496.6</v>
      </c>
      <c r="C477" s="46">
        <f t="shared" si="15"/>
        <v>-1.1070451120882563E-3</v>
      </c>
      <c r="D477" s="25">
        <v>386.25</v>
      </c>
      <c r="E477" s="46">
        <f t="shared" si="14"/>
        <v>-1.5531567911786226E-4</v>
      </c>
      <c r="F477" s="73">
        <f>C477-('Analyse England'!$C$11+'Analyse England'!$C$12*FTSE100!E477)</f>
        <v>-9.8767538776635367E-4</v>
      </c>
    </row>
    <row r="478" spans="1:6" x14ac:dyDescent="0.3">
      <c r="A478" s="45">
        <v>36686.6875</v>
      </c>
      <c r="B478" s="25">
        <v>6443.8</v>
      </c>
      <c r="C478" s="46">
        <f t="shared" si="15"/>
        <v>-8.1273281408736908E-3</v>
      </c>
      <c r="D478" s="25">
        <v>386.76</v>
      </c>
      <c r="E478" s="46">
        <f t="shared" si="14"/>
        <v>1.3203883495145341E-3</v>
      </c>
      <c r="F478" s="73">
        <f>C478-('Analyse England'!$C$11+'Analyse England'!$C$12*FTSE100!E478)</f>
        <v>-9.3366491326174958E-3</v>
      </c>
    </row>
    <row r="479" spans="1:6" x14ac:dyDescent="0.3">
      <c r="A479" s="45">
        <v>36689.6875</v>
      </c>
      <c r="B479" s="25">
        <v>6430.9</v>
      </c>
      <c r="C479" s="46">
        <f t="shared" si="15"/>
        <v>-2.0019243303641687E-3</v>
      </c>
      <c r="D479" s="25">
        <v>386.6</v>
      </c>
      <c r="E479" s="46">
        <f t="shared" si="14"/>
        <v>-4.1369324645768035E-4</v>
      </c>
      <c r="F479" s="73">
        <f>C479-('Analyse England'!$C$11+'Analyse England'!$C$12*FTSE100!E479)</f>
        <v>-1.6499172557992001E-3</v>
      </c>
    </row>
    <row r="480" spans="1:6" x14ac:dyDescent="0.3">
      <c r="A480" s="45">
        <v>36690.6875</v>
      </c>
      <c r="B480" s="25">
        <v>6447.1</v>
      </c>
      <c r="C480" s="46">
        <f t="shared" si="15"/>
        <v>2.5190875305167726E-3</v>
      </c>
      <c r="D480" s="25">
        <v>385.53</v>
      </c>
      <c r="E480" s="46">
        <f t="shared" si="14"/>
        <v>-2.7677185721677322E-3</v>
      </c>
      <c r="F480" s="73">
        <f>C480-('Analyse England'!$C$11+'Analyse England'!$C$12*FTSE100!E480)</f>
        <v>4.9906060619645618E-3</v>
      </c>
    </row>
    <row r="481" spans="1:6" x14ac:dyDescent="0.3">
      <c r="A481" s="45">
        <v>36691.6875</v>
      </c>
      <c r="B481" s="25">
        <v>6536.3</v>
      </c>
      <c r="C481" s="46">
        <f t="shared" si="15"/>
        <v>1.3835678056800749E-2</v>
      </c>
      <c r="D481" s="25">
        <v>389.26</v>
      </c>
      <c r="E481" s="46">
        <f t="shared" si="14"/>
        <v>9.6749928669623841E-3</v>
      </c>
      <c r="F481" s="73">
        <f>C481-('Analyse England'!$C$11+'Analyse England'!$C$12*FTSE100!E481)</f>
        <v>5.1040590680655733E-3</v>
      </c>
    </row>
    <row r="482" spans="1:6" x14ac:dyDescent="0.3">
      <c r="A482" s="45">
        <v>36692.6875</v>
      </c>
      <c r="B482" s="25">
        <v>6490.8</v>
      </c>
      <c r="C482" s="46">
        <f t="shared" si="15"/>
        <v>-6.9611247953734745E-3</v>
      </c>
      <c r="D482" s="25">
        <v>387.84</v>
      </c>
      <c r="E482" s="46">
        <f t="shared" si="14"/>
        <v>-3.6479473873504142E-3</v>
      </c>
      <c r="F482" s="73">
        <f>C482-('Analyse England'!$C$11+'Analyse England'!$C$12*FTSE100!E482)</f>
        <v>-3.697068036710419E-3</v>
      </c>
    </row>
    <row r="483" spans="1:6" x14ac:dyDescent="0.3">
      <c r="A483" s="45">
        <v>36693.6875</v>
      </c>
      <c r="B483" s="25">
        <v>6526</v>
      </c>
      <c r="C483" s="46">
        <f t="shared" si="15"/>
        <v>5.423060331546159E-3</v>
      </c>
      <c r="D483" s="25">
        <v>385.49</v>
      </c>
      <c r="E483" s="46">
        <f t="shared" si="14"/>
        <v>-6.0591996699669304E-3</v>
      </c>
      <c r="F483" s="73">
        <f>C483-('Analyse England'!$C$11+'Analyse England'!$C$12*FTSE100!E483)</f>
        <v>1.0858154411950437E-2</v>
      </c>
    </row>
    <row r="484" spans="1:6" x14ac:dyDescent="0.3">
      <c r="A484" s="45">
        <v>36696.6875</v>
      </c>
      <c r="B484" s="25">
        <v>6490.2</v>
      </c>
      <c r="C484" s="46">
        <f t="shared" si="15"/>
        <v>-5.4857493104505384E-3</v>
      </c>
      <c r="D484" s="25">
        <v>384.62</v>
      </c>
      <c r="E484" s="46">
        <f t="shared" si="14"/>
        <v>-2.2568678824353983E-3</v>
      </c>
      <c r="F484" s="73">
        <f>C484-('Analyse England'!$C$11+'Analyse England'!$C$12*FTSE100!E484)</f>
        <v>-3.4741892500602251E-3</v>
      </c>
    </row>
    <row r="485" spans="1:6" x14ac:dyDescent="0.3">
      <c r="A485" s="45">
        <v>36697.6875</v>
      </c>
      <c r="B485" s="25">
        <v>6526.9</v>
      </c>
      <c r="C485" s="46">
        <f t="shared" si="15"/>
        <v>5.6546793627314518E-3</v>
      </c>
      <c r="D485" s="25">
        <v>388.1</v>
      </c>
      <c r="E485" s="46">
        <f t="shared" si="14"/>
        <v>9.0478914253029341E-3</v>
      </c>
      <c r="F485" s="73">
        <f>C485-('Analyse England'!$C$11+'Analyse England'!$C$12*FTSE100!E485)</f>
        <v>-2.5123115926056466E-3</v>
      </c>
    </row>
    <row r="486" spans="1:6" x14ac:dyDescent="0.3">
      <c r="A486" s="45">
        <v>36698.6875</v>
      </c>
      <c r="B486" s="25">
        <v>6477.8</v>
      </c>
      <c r="C486" s="46">
        <f t="shared" si="15"/>
        <v>-7.5227136925645199E-3</v>
      </c>
      <c r="D486" s="25">
        <v>384.95</v>
      </c>
      <c r="E486" s="46">
        <f t="shared" si="14"/>
        <v>-8.1164648286524699E-3</v>
      </c>
      <c r="F486" s="73">
        <f>C486-('Analyse England'!$C$11+'Analyse England'!$C$12*FTSE100!E486)</f>
        <v>-2.3530433498087939E-4</v>
      </c>
    </row>
    <row r="487" spans="1:6" x14ac:dyDescent="0.3">
      <c r="A487" s="45">
        <v>36699.6875</v>
      </c>
      <c r="B487" s="25">
        <v>6413.8</v>
      </c>
      <c r="C487" s="46">
        <f t="shared" si="15"/>
        <v>-9.8798974960634389E-3</v>
      </c>
      <c r="D487" s="25">
        <v>383.98</v>
      </c>
      <c r="E487" s="46">
        <f t="shared" si="14"/>
        <v>-2.5198077672424768E-3</v>
      </c>
      <c r="F487" s="73">
        <f>C487-('Analyse England'!$C$11+'Analyse England'!$C$12*FTSE100!E487)</f>
        <v>-7.6315922773975029E-3</v>
      </c>
    </row>
    <row r="488" spans="1:6" x14ac:dyDescent="0.3">
      <c r="A488" s="45">
        <v>36700.6875</v>
      </c>
      <c r="B488" s="25">
        <v>6391.5</v>
      </c>
      <c r="C488" s="46">
        <f t="shared" si="15"/>
        <v>-3.4768779818517004E-3</v>
      </c>
      <c r="D488" s="25">
        <v>383.43</v>
      </c>
      <c r="E488" s="46">
        <f t="shared" si="14"/>
        <v>-1.4323662690765016E-3</v>
      </c>
      <c r="F488" s="73">
        <f>C488-('Analyse England'!$C$11+'Analyse England'!$C$12*FTSE100!E488)</f>
        <v>-2.2076806295624292E-3</v>
      </c>
    </row>
    <row r="489" spans="1:6" x14ac:dyDescent="0.3">
      <c r="A489" s="45">
        <v>36703.6875</v>
      </c>
      <c r="B489" s="25">
        <v>6405.2</v>
      </c>
      <c r="C489" s="46">
        <f t="shared" si="15"/>
        <v>2.1434717984822882E-3</v>
      </c>
      <c r="D489" s="25">
        <v>383.2</v>
      </c>
      <c r="E489" s="46">
        <f t="shared" si="14"/>
        <v>-5.9984873379759218E-4</v>
      </c>
      <c r="F489" s="73">
        <f>C489-('Analyse England'!$C$11+'Analyse England'!$C$12*FTSE100!E489)</f>
        <v>2.6630890868666584E-3</v>
      </c>
    </row>
    <row r="490" spans="1:6" x14ac:dyDescent="0.3">
      <c r="A490" s="45">
        <v>36704.6875</v>
      </c>
      <c r="B490" s="25">
        <v>6375.3</v>
      </c>
      <c r="C490" s="46">
        <f t="shared" si="15"/>
        <v>-4.6680821832261188E-3</v>
      </c>
      <c r="D490" s="25">
        <v>380.92</v>
      </c>
      <c r="E490" s="46">
        <f t="shared" si="14"/>
        <v>-5.9498956158663407E-3</v>
      </c>
      <c r="F490" s="73">
        <f>C490-('Analyse England'!$C$11+'Analyse England'!$C$12*FTSE100!E490)</f>
        <v>6.6859698531646951E-4</v>
      </c>
    </row>
    <row r="491" spans="1:6" x14ac:dyDescent="0.3">
      <c r="A491" s="45">
        <v>36705.6875</v>
      </c>
      <c r="B491" s="25">
        <v>6313.5</v>
      </c>
      <c r="C491" s="46">
        <f t="shared" si="15"/>
        <v>-9.693661474754145E-3</v>
      </c>
      <c r="D491" s="25">
        <v>381.5</v>
      </c>
      <c r="E491" s="46">
        <f t="shared" si="14"/>
        <v>1.5226294235008986E-3</v>
      </c>
      <c r="F491" s="73">
        <f>C491-('Analyse England'!$C$11+'Analyse England'!$C$12*FTSE100!E491)</f>
        <v>-1.1085075780739201E-2</v>
      </c>
    </row>
    <row r="492" spans="1:6" x14ac:dyDescent="0.3">
      <c r="A492" s="45">
        <v>36706.6875</v>
      </c>
      <c r="B492" s="25">
        <v>6239</v>
      </c>
      <c r="C492" s="46">
        <f t="shared" si="15"/>
        <v>-1.1800110873524949E-2</v>
      </c>
      <c r="D492" s="25">
        <v>372.78</v>
      </c>
      <c r="E492" s="46">
        <f t="shared" si="14"/>
        <v>-2.2857142857142909E-2</v>
      </c>
      <c r="F492" s="73">
        <f>C492-('Analyse England'!$C$11+'Analyse England'!$C$12*FTSE100!E492)</f>
        <v>8.7594734357799159E-3</v>
      </c>
    </row>
    <row r="493" spans="1:6" x14ac:dyDescent="0.3">
      <c r="A493" s="45">
        <v>36707.6875</v>
      </c>
      <c r="B493" s="25">
        <v>6312.7</v>
      </c>
      <c r="C493" s="46">
        <f t="shared" si="15"/>
        <v>1.1812790511299909E-2</v>
      </c>
      <c r="D493" s="25">
        <v>376.74</v>
      </c>
      <c r="E493" s="46">
        <f t="shared" si="14"/>
        <v>1.062288749396445E-2</v>
      </c>
      <c r="F493" s="73">
        <f>C493-('Analyse England'!$C$11+'Analyse England'!$C$12*FTSE100!E493)</f>
        <v>2.2277085203166389E-3</v>
      </c>
    </row>
    <row r="494" spans="1:6" x14ac:dyDescent="0.3">
      <c r="A494" s="45">
        <v>36710.6875</v>
      </c>
      <c r="B494" s="25">
        <v>6470.4</v>
      </c>
      <c r="C494" s="46">
        <f t="shared" si="15"/>
        <v>2.498138672834127E-2</v>
      </c>
      <c r="D494" s="25">
        <v>381.87</v>
      </c>
      <c r="E494" s="46">
        <f t="shared" si="14"/>
        <v>1.361681796464409E-2</v>
      </c>
      <c r="F494" s="73">
        <f>C494-('Analyse England'!$C$11+'Analyse England'!$C$12*FTSE100!E494)</f>
        <v>1.2700637080595639E-2</v>
      </c>
    </row>
    <row r="495" spans="1:6" x14ac:dyDescent="0.3">
      <c r="A495" s="45">
        <v>36711.6875</v>
      </c>
      <c r="B495" s="25">
        <v>6417</v>
      </c>
      <c r="C495" s="46">
        <f t="shared" si="15"/>
        <v>-8.252967359050345E-3</v>
      </c>
      <c r="D495" s="25">
        <v>381.85</v>
      </c>
      <c r="E495" s="46">
        <f t="shared" si="14"/>
        <v>-5.2373844501962807E-5</v>
      </c>
      <c r="F495" s="73">
        <f>C495-('Analyse England'!$C$11+'Analyse England'!$C$12*FTSE100!E495)</f>
        <v>-8.2262841472642081E-3</v>
      </c>
    </row>
    <row r="496" spans="1:6" x14ac:dyDescent="0.3">
      <c r="A496" s="45">
        <v>36712.6875</v>
      </c>
      <c r="B496" s="25">
        <v>6382.5</v>
      </c>
      <c r="C496" s="46">
        <f t="shared" si="15"/>
        <v>-5.3763440860215006E-3</v>
      </c>
      <c r="D496" s="25">
        <v>379.73</v>
      </c>
      <c r="E496" s="46">
        <f t="shared" si="14"/>
        <v>-5.5519182925232169E-3</v>
      </c>
      <c r="F496" s="73">
        <f>C496-('Analyse England'!$C$11+'Analyse England'!$C$12*FTSE100!E496)</f>
        <v>-3.9799474817046442E-4</v>
      </c>
    </row>
    <row r="497" spans="1:6" x14ac:dyDescent="0.3">
      <c r="A497" s="45">
        <v>36713.6875</v>
      </c>
      <c r="B497" s="25">
        <v>6419.7</v>
      </c>
      <c r="C497" s="46">
        <f t="shared" si="15"/>
        <v>5.8284371327850248E-3</v>
      </c>
      <c r="D497" s="25">
        <v>380.61</v>
      </c>
      <c r="E497" s="46">
        <f t="shared" si="14"/>
        <v>2.3174360729991683E-3</v>
      </c>
      <c r="F497" s="73">
        <f>C497-('Analyse England'!$C$11+'Analyse England'!$C$12*FTSE100!E497)</f>
        <v>3.7213967962643375E-3</v>
      </c>
    </row>
    <row r="498" spans="1:6" x14ac:dyDescent="0.3">
      <c r="A498" s="45">
        <v>36714.6875</v>
      </c>
      <c r="B498" s="25">
        <v>6497.5</v>
      </c>
      <c r="C498" s="46">
        <f t="shared" si="15"/>
        <v>1.2118946368210315E-2</v>
      </c>
      <c r="D498" s="25">
        <v>386.85</v>
      </c>
      <c r="E498" s="46">
        <f t="shared" si="14"/>
        <v>1.6394734767872565E-2</v>
      </c>
      <c r="F498" s="73">
        <f>C498-('Analyse England'!$C$11+'Analyse England'!$C$12*FTSE100!E498)</f>
        <v>-2.6629770886718394E-3</v>
      </c>
    </row>
    <row r="499" spans="1:6" x14ac:dyDescent="0.3">
      <c r="A499" s="45">
        <v>36717.6875</v>
      </c>
      <c r="B499" s="25">
        <v>6466.2</v>
      </c>
      <c r="C499" s="46">
        <f t="shared" si="15"/>
        <v>-4.8172373989996409E-3</v>
      </c>
      <c r="D499" s="25">
        <v>385.83</v>
      </c>
      <c r="E499" s="46">
        <f t="shared" si="14"/>
        <v>-2.636680884063658E-3</v>
      </c>
      <c r="F499" s="73">
        <f>C499-('Analyse England'!$C$11+'Analyse England'!$C$12*FTSE100!E499)</f>
        <v>-2.4637022546406245E-3</v>
      </c>
    </row>
    <row r="500" spans="1:6" x14ac:dyDescent="0.3">
      <c r="A500" s="45">
        <v>36718.6875</v>
      </c>
      <c r="B500" s="25">
        <v>6475.8</v>
      </c>
      <c r="C500" s="46">
        <f t="shared" si="15"/>
        <v>1.484643221675741E-3</v>
      </c>
      <c r="D500" s="25">
        <v>385.82</v>
      </c>
      <c r="E500" s="46">
        <f t="shared" si="14"/>
        <v>-2.5918150480808144E-5</v>
      </c>
      <c r="F500" s="73">
        <f>C500-('Analyse England'!$C$11+'Analyse England'!$C$12*FTSE100!E500)</f>
        <v>1.487506321602754E-3</v>
      </c>
    </row>
    <row r="501" spans="1:6" x14ac:dyDescent="0.3">
      <c r="A501" s="45">
        <v>36719.6875</v>
      </c>
      <c r="B501" s="25">
        <v>6518.5</v>
      </c>
      <c r="C501" s="46">
        <f t="shared" si="15"/>
        <v>6.5937799190833868E-3</v>
      </c>
      <c r="D501" s="25">
        <v>388.68</v>
      </c>
      <c r="E501" s="46">
        <f t="shared" si="14"/>
        <v>7.4127831631332075E-3</v>
      </c>
      <c r="F501" s="73">
        <f>C501-('Analyse England'!$C$11+'Analyse England'!$C$12*FTSE100!E501)</f>
        <v>-1.0099633360723635E-4</v>
      </c>
    </row>
    <row r="502" spans="1:6" x14ac:dyDescent="0.3">
      <c r="A502" s="45">
        <v>36720.6875</v>
      </c>
      <c r="B502" s="25">
        <v>6475.7</v>
      </c>
      <c r="C502" s="46">
        <f t="shared" si="15"/>
        <v>-6.5659277441129094E-3</v>
      </c>
      <c r="D502" s="25">
        <v>390.68</v>
      </c>
      <c r="E502" s="46">
        <f t="shared" si="14"/>
        <v>5.1456210764639909E-3</v>
      </c>
      <c r="F502" s="73">
        <f>C502-('Analyse England'!$C$11+'Analyse England'!$C$12*FTSE100!E502)</f>
        <v>-1.1219402246638064E-2</v>
      </c>
    </row>
    <row r="503" spans="1:6" x14ac:dyDescent="0.3">
      <c r="A503" s="45">
        <v>36721.6875</v>
      </c>
      <c r="B503" s="25">
        <v>6475.4</v>
      </c>
      <c r="C503" s="46">
        <f t="shared" si="15"/>
        <v>-4.6327038003668441E-5</v>
      </c>
      <c r="D503" s="25">
        <v>391.82</v>
      </c>
      <c r="E503" s="46">
        <f t="shared" si="14"/>
        <v>2.9179891471280417E-3</v>
      </c>
      <c r="F503" s="73">
        <f>C503-('Analyse England'!$C$11+'Analyse England'!$C$12*FTSE100!E503)</f>
        <v>-2.6940918549198259E-3</v>
      </c>
    </row>
    <row r="504" spans="1:6" x14ac:dyDescent="0.3">
      <c r="A504" s="45">
        <v>36724.6875</v>
      </c>
      <c r="B504" s="25">
        <v>6525.5</v>
      </c>
      <c r="C504" s="46">
        <f t="shared" si="15"/>
        <v>7.7369737776817882E-3</v>
      </c>
      <c r="D504" s="25">
        <v>394.5</v>
      </c>
      <c r="E504" s="46">
        <f t="shared" si="14"/>
        <v>6.8398754530141215E-3</v>
      </c>
      <c r="F504" s="73">
        <f>C504-('Analyse England'!$C$11+'Analyse England'!$C$12*FTSE100!E504)</f>
        <v>1.5580307414276261E-3</v>
      </c>
    </row>
    <row r="505" spans="1:6" x14ac:dyDescent="0.3">
      <c r="A505" s="45">
        <v>36725.6875</v>
      </c>
      <c r="B505" s="25">
        <v>6450.5</v>
      </c>
      <c r="C505" s="46">
        <f t="shared" si="15"/>
        <v>-1.1493372155390369E-2</v>
      </c>
      <c r="D505" s="25">
        <v>391.32</v>
      </c>
      <c r="E505" s="46">
        <f t="shared" si="14"/>
        <v>-8.0608365019011474E-3</v>
      </c>
      <c r="F505" s="73">
        <f>C505-('Analyse England'!$C$11+'Analyse England'!$C$12*FTSE100!E505)</f>
        <v>-4.2560492920295911E-3</v>
      </c>
    </row>
    <row r="506" spans="1:6" x14ac:dyDescent="0.3">
      <c r="A506" s="45">
        <v>36726.6875</v>
      </c>
      <c r="B506" s="25">
        <v>6465.4</v>
      </c>
      <c r="C506" s="46">
        <f t="shared" si="15"/>
        <v>2.309898457483861E-3</v>
      </c>
      <c r="D506" s="25">
        <v>391.48</v>
      </c>
      <c r="E506" s="46">
        <f t="shared" si="14"/>
        <v>4.0887253398769197E-4</v>
      </c>
      <c r="F506" s="73">
        <f>C506-('Analyse England'!$C$11+'Analyse England'!$C$12*FTSE100!E506)</f>
        <v>1.9212858043626603E-3</v>
      </c>
    </row>
    <row r="507" spans="1:6" x14ac:dyDescent="0.3">
      <c r="A507" s="45">
        <v>36727.6875</v>
      </c>
      <c r="B507" s="25">
        <v>6469</v>
      </c>
      <c r="C507" s="46">
        <f t="shared" si="15"/>
        <v>5.5681009682317928E-4</v>
      </c>
      <c r="D507" s="25">
        <v>394.3</v>
      </c>
      <c r="E507" s="46">
        <f t="shared" si="14"/>
        <v>7.2034331255748096E-3</v>
      </c>
      <c r="F507" s="73">
        <f>C507-('Analyse England'!$C$11+'Analyse England'!$C$12*FTSE100!E507)</f>
        <v>-5.9494720907196817E-3</v>
      </c>
    </row>
    <row r="508" spans="1:6" x14ac:dyDescent="0.3">
      <c r="A508" s="45">
        <v>36728.6875</v>
      </c>
      <c r="B508" s="25">
        <v>6378.4</v>
      </c>
      <c r="C508" s="46">
        <f t="shared" si="15"/>
        <v>-1.4005255835523367E-2</v>
      </c>
      <c r="D508" s="25">
        <v>389.04</v>
      </c>
      <c r="E508" s="46">
        <f t="shared" si="14"/>
        <v>-1.3340096373319787E-2</v>
      </c>
      <c r="F508" s="73">
        <f>C508-('Analyse England'!$C$11+'Analyse England'!$C$12*FTSE100!E508)</f>
        <v>-2.0146061242628435E-3</v>
      </c>
    </row>
    <row r="509" spans="1:6" x14ac:dyDescent="0.3">
      <c r="A509" s="45">
        <v>36731.6875</v>
      </c>
      <c r="B509" s="25">
        <v>6381.3</v>
      </c>
      <c r="C509" s="46">
        <f t="shared" si="15"/>
        <v>4.5465947573064547E-4</v>
      </c>
      <c r="D509" s="25">
        <v>389.24</v>
      </c>
      <c r="E509" s="46">
        <f t="shared" ref="E509:E571" si="16">D509/D508-1</f>
        <v>5.1408595517177247E-4</v>
      </c>
      <c r="F509" s="73">
        <f>C509-('Analyse England'!$C$11+'Analyse England'!$C$12*FTSE100!E509)</f>
        <v>-2.8684975380125421E-5</v>
      </c>
    </row>
    <row r="510" spans="1:6" x14ac:dyDescent="0.3">
      <c r="A510" s="45">
        <v>36732.6875</v>
      </c>
      <c r="B510" s="25">
        <v>6390.7</v>
      </c>
      <c r="C510" s="46">
        <f t="shared" si="15"/>
        <v>1.4730540798895131E-3</v>
      </c>
      <c r="D510" s="25">
        <v>387.76</v>
      </c>
      <c r="E510" s="46">
        <f t="shared" si="16"/>
        <v>-3.8022813688213253E-3</v>
      </c>
      <c r="F510" s="73">
        <f>C510-('Analyse England'!$C$11+'Analyse England'!$C$12*FTSE100!E510)</f>
        <v>4.8760696842120857E-3</v>
      </c>
    </row>
    <row r="511" spans="1:6" x14ac:dyDescent="0.3">
      <c r="A511" s="45">
        <v>36733.6875</v>
      </c>
      <c r="B511" s="25">
        <v>6387.1</v>
      </c>
      <c r="C511" s="46">
        <f t="shared" si="15"/>
        <v>-5.6331857230029758E-4</v>
      </c>
      <c r="D511" s="25">
        <v>386.6</v>
      </c>
      <c r="E511" s="46">
        <f t="shared" si="16"/>
        <v>-2.9915411594799712E-3</v>
      </c>
      <c r="F511" s="73">
        <f>C511-('Analyse England'!$C$11+'Analyse England'!$C$12*FTSE100!E511)</f>
        <v>2.1097247825791823E-3</v>
      </c>
    </row>
    <row r="512" spans="1:6" x14ac:dyDescent="0.3">
      <c r="A512" s="45">
        <v>36734.6875</v>
      </c>
      <c r="B512" s="25">
        <v>6352.1</v>
      </c>
      <c r="C512" s="46">
        <f t="shared" si="15"/>
        <v>-5.4797952122246363E-3</v>
      </c>
      <c r="D512" s="25">
        <v>381.95</v>
      </c>
      <c r="E512" s="46">
        <f t="shared" si="16"/>
        <v>-1.202793585100892E-2</v>
      </c>
      <c r="F512" s="73">
        <f>C512-('Analyse England'!$C$11+'Analyse England'!$C$12*FTSE100!E512)</f>
        <v>5.3294146776659331E-3</v>
      </c>
    </row>
    <row r="513" spans="1:6" x14ac:dyDescent="0.3">
      <c r="A513" s="45">
        <v>36735.6875</v>
      </c>
      <c r="B513" s="25">
        <v>6335.7</v>
      </c>
      <c r="C513" s="46">
        <f t="shared" ref="C513:C576" si="17">B513/B512-1</f>
        <v>-2.5818233340155761E-3</v>
      </c>
      <c r="D513" s="25">
        <v>379.83</v>
      </c>
      <c r="E513" s="46">
        <f t="shared" si="16"/>
        <v>-5.5504647205131263E-3</v>
      </c>
      <c r="F513" s="73">
        <f>C513-('Analyse England'!$C$11+'Analyse England'!$C$12*FTSE100!E513)</f>
        <v>2.3952172402910994E-3</v>
      </c>
    </row>
    <row r="514" spans="1:6" x14ac:dyDescent="0.3">
      <c r="A514" s="45">
        <v>36738.6875</v>
      </c>
      <c r="B514" s="25">
        <v>6319.8</v>
      </c>
      <c r="C514" s="46">
        <f t="shared" si="17"/>
        <v>-2.5095885221837477E-3</v>
      </c>
      <c r="D514" s="25">
        <v>382.63</v>
      </c>
      <c r="E514" s="46">
        <f t="shared" si="16"/>
        <v>7.371718926888482E-3</v>
      </c>
      <c r="F514" s="73">
        <f>C514-('Analyse England'!$C$11+'Analyse England'!$C$12*FTSE100!E514)</f>
        <v>-9.1673914601702964E-3</v>
      </c>
    </row>
    <row r="515" spans="1:6" x14ac:dyDescent="0.3">
      <c r="A515" s="45">
        <v>36739.6875</v>
      </c>
      <c r="B515" s="25">
        <v>6377.1</v>
      </c>
      <c r="C515" s="46">
        <f t="shared" si="17"/>
        <v>9.0667426184374289E-3</v>
      </c>
      <c r="D515" s="25">
        <v>382.92</v>
      </c>
      <c r="E515" s="46">
        <f t="shared" si="16"/>
        <v>7.5791234351729742E-4</v>
      </c>
      <c r="F515" s="73">
        <f>C515-('Analyse England'!$C$11+'Analyse England'!$C$12*FTSE100!E515)</f>
        <v>8.3638623713671069E-3</v>
      </c>
    </row>
    <row r="516" spans="1:6" x14ac:dyDescent="0.3">
      <c r="A516" s="45">
        <v>36740.6875</v>
      </c>
      <c r="B516" s="25">
        <v>6391</v>
      </c>
      <c r="C516" s="46">
        <f t="shared" si="17"/>
        <v>2.1796741465556213E-3</v>
      </c>
      <c r="D516" s="25">
        <v>383.57</v>
      </c>
      <c r="E516" s="46">
        <f t="shared" si="16"/>
        <v>1.6974825028726048E-3</v>
      </c>
      <c r="F516" s="73">
        <f>C516-('Analyse England'!$C$11+'Analyse England'!$C$12*FTSE100!E516)</f>
        <v>6.3082606067366197E-4</v>
      </c>
    </row>
    <row r="517" spans="1:6" x14ac:dyDescent="0.3">
      <c r="A517" s="45">
        <v>36741.6875</v>
      </c>
      <c r="B517" s="25">
        <v>6317.1</v>
      </c>
      <c r="C517" s="46">
        <f t="shared" si="17"/>
        <v>-1.1563135659521162E-2</v>
      </c>
      <c r="D517" s="25">
        <v>378.9</v>
      </c>
      <c r="E517" s="46">
        <f t="shared" si="16"/>
        <v>-1.2175091899783608E-2</v>
      </c>
      <c r="F517" s="73">
        <f>C517-('Analyse England'!$C$11+'Analyse England'!$C$12*FTSE100!E517)</f>
        <v>-6.2142977312576279E-4</v>
      </c>
    </row>
    <row r="518" spans="1:6" x14ac:dyDescent="0.3">
      <c r="A518" s="45">
        <v>36742.6875</v>
      </c>
      <c r="B518" s="25">
        <v>6363.5</v>
      </c>
      <c r="C518" s="46">
        <f t="shared" si="17"/>
        <v>7.3451425495876244E-3</v>
      </c>
      <c r="D518" s="25">
        <v>382.47</v>
      </c>
      <c r="E518" s="46">
        <f t="shared" si="16"/>
        <v>9.422011084718962E-3</v>
      </c>
      <c r="F518" s="73">
        <f>C518-('Analyse England'!$C$11+'Analyse England'!$C$12*FTSE100!E518)</f>
        <v>-1.1586973324440863E-3</v>
      </c>
    </row>
    <row r="519" spans="1:6" x14ac:dyDescent="0.3">
      <c r="A519" s="45">
        <v>36745.6875</v>
      </c>
      <c r="B519" s="25">
        <v>6387.8</v>
      </c>
      <c r="C519" s="46">
        <f t="shared" si="17"/>
        <v>3.8186532568555975E-3</v>
      </c>
      <c r="D519" s="25">
        <v>385.44</v>
      </c>
      <c r="E519" s="46">
        <f t="shared" si="16"/>
        <v>7.7653149266607713E-3</v>
      </c>
      <c r="F519" s="73">
        <f>C519-('Analyse England'!$C$11+'Analyse England'!$C$12*FTSE100!E519)</f>
        <v>-3.1935346666234011E-3</v>
      </c>
    </row>
    <row r="520" spans="1:6" x14ac:dyDescent="0.3">
      <c r="A520" s="45">
        <v>36746.6875</v>
      </c>
      <c r="B520" s="25">
        <v>6358.1</v>
      </c>
      <c r="C520" s="46">
        <f t="shared" si="17"/>
        <v>-4.64948808666521E-3</v>
      </c>
      <c r="D520" s="25">
        <v>386.29</v>
      </c>
      <c r="E520" s="46">
        <f t="shared" si="16"/>
        <v>2.2052718970528851E-3</v>
      </c>
      <c r="F520" s="73">
        <f>C520-('Analyse England'!$C$11+'Analyse England'!$C$12*FTSE100!E520)</f>
        <v>-6.6555383219437797E-3</v>
      </c>
    </row>
    <row r="521" spans="1:6" x14ac:dyDescent="0.3">
      <c r="A521" s="45">
        <v>36747.6875</v>
      </c>
      <c r="B521" s="25">
        <v>6414</v>
      </c>
      <c r="C521" s="46">
        <f t="shared" si="17"/>
        <v>8.7919346974725254E-3</v>
      </c>
      <c r="D521" s="25">
        <v>389.9</v>
      </c>
      <c r="E521" s="46">
        <f t="shared" si="16"/>
        <v>9.3453105180045792E-3</v>
      </c>
      <c r="F521" s="73">
        <f>C521-('Analyse England'!$C$11+'Analyse England'!$C$12*FTSE100!E521)</f>
        <v>3.5715428057273881E-4</v>
      </c>
    </row>
    <row r="522" spans="1:6" x14ac:dyDescent="0.3">
      <c r="A522" s="45">
        <v>36748.6875</v>
      </c>
      <c r="B522" s="25">
        <v>6387.3</v>
      </c>
      <c r="C522" s="46">
        <f t="shared" si="17"/>
        <v>-4.1627689429373227E-3</v>
      </c>
      <c r="D522" s="25">
        <v>388.62</v>
      </c>
      <c r="E522" s="46">
        <f t="shared" si="16"/>
        <v>-3.2828930494998021E-3</v>
      </c>
      <c r="F522" s="73">
        <f>C522-('Analyse England'!$C$11+'Analyse England'!$C$12*FTSE100!E522)</f>
        <v>-1.2273988993272414E-3</v>
      </c>
    </row>
    <row r="523" spans="1:6" x14ac:dyDescent="0.3">
      <c r="A523" s="45">
        <v>36749.6875</v>
      </c>
      <c r="B523" s="25">
        <v>6384.5</v>
      </c>
      <c r="C523" s="46">
        <f t="shared" si="17"/>
        <v>-4.3836989025103357E-4</v>
      </c>
      <c r="D523" s="25">
        <v>389.28</v>
      </c>
      <c r="E523" s="46">
        <f t="shared" si="16"/>
        <v>1.6983171221243154E-3</v>
      </c>
      <c r="F523" s="73">
        <f>C523-('Analyse England'!$C$11+'Analyse England'!$C$12*FTSE100!E523)</f>
        <v>-1.9879694485351014E-3</v>
      </c>
    </row>
    <row r="524" spans="1:6" x14ac:dyDescent="0.3">
      <c r="A524" s="45">
        <v>36752.6875</v>
      </c>
      <c r="B524" s="25">
        <v>6419.9</v>
      </c>
      <c r="C524" s="46">
        <f t="shared" si="17"/>
        <v>5.5446785182864389E-3</v>
      </c>
      <c r="D524" s="25">
        <v>392.09</v>
      </c>
      <c r="E524" s="46">
        <f t="shared" si="16"/>
        <v>7.2184545828195557E-3</v>
      </c>
      <c r="F524" s="73">
        <f>C524-('Analyse England'!$C$11+'Analyse England'!$C$12*FTSE100!E524)</f>
        <v>-9.7512865149921527E-4</v>
      </c>
    </row>
    <row r="525" spans="1:6" x14ac:dyDescent="0.3">
      <c r="A525" s="45">
        <v>36753.6875</v>
      </c>
      <c r="B525" s="25">
        <v>6475.5</v>
      </c>
      <c r="C525" s="46">
        <f t="shared" si="17"/>
        <v>8.6605710369320743E-3</v>
      </c>
      <c r="D525" s="25">
        <v>391.31</v>
      </c>
      <c r="E525" s="46">
        <f t="shared" si="16"/>
        <v>-1.9893391823304629E-3</v>
      </c>
      <c r="F525" s="73">
        <f>C525-('Analyse England'!$C$11+'Analyse England'!$C$12*FTSE100!E525)</f>
        <v>1.0431254272963522E-2</v>
      </c>
    </row>
    <row r="526" spans="1:6" x14ac:dyDescent="0.3">
      <c r="A526" s="45">
        <v>36754.6875</v>
      </c>
      <c r="B526" s="25">
        <v>6532</v>
      </c>
      <c r="C526" s="46">
        <f t="shared" si="17"/>
        <v>8.7251949656397265E-3</v>
      </c>
      <c r="D526" s="25">
        <v>392.71</v>
      </c>
      <c r="E526" s="46">
        <f t="shared" si="16"/>
        <v>3.577726099511791E-3</v>
      </c>
      <c r="F526" s="73">
        <f>C526-('Analyse England'!$C$11+'Analyse England'!$C$12*FTSE100!E526)</f>
        <v>5.4834178355023713E-3</v>
      </c>
    </row>
    <row r="527" spans="1:6" x14ac:dyDescent="0.3">
      <c r="A527" s="45">
        <v>36755.6875</v>
      </c>
      <c r="B527" s="25">
        <v>6518.2</v>
      </c>
      <c r="C527" s="46">
        <f t="shared" si="17"/>
        <v>-2.1126760563380254E-3</v>
      </c>
      <c r="D527" s="25">
        <v>390.75</v>
      </c>
      <c r="E527" s="46">
        <f t="shared" si="16"/>
        <v>-4.9909602505665562E-3</v>
      </c>
      <c r="F527" s="73">
        <f>C527-('Analyse England'!$C$11+'Analyse England'!$C$12*FTSE100!E527)</f>
        <v>2.3605992775198427E-3</v>
      </c>
    </row>
    <row r="528" spans="1:6" x14ac:dyDescent="0.3">
      <c r="A528" s="45">
        <v>36756.6875</v>
      </c>
      <c r="B528" s="25">
        <v>6543.7</v>
      </c>
      <c r="C528" s="46">
        <f t="shared" si="17"/>
        <v>3.9121229787364431E-3</v>
      </c>
      <c r="D528" s="25">
        <v>391.05</v>
      </c>
      <c r="E528" s="46">
        <f t="shared" si="16"/>
        <v>7.6775431861797472E-4</v>
      </c>
      <c r="F528" s="73">
        <f>C528-('Analyse England'!$C$11+'Analyse England'!$C$12*FTSE100!E528)</f>
        <v>3.2003812386497063E-3</v>
      </c>
    </row>
    <row r="529" spans="1:6" x14ac:dyDescent="0.3">
      <c r="A529" s="45">
        <v>36759.6875</v>
      </c>
      <c r="B529" s="25">
        <v>6542.2</v>
      </c>
      <c r="C529" s="46">
        <f t="shared" si="17"/>
        <v>-2.2922811253567321E-4</v>
      </c>
      <c r="D529" s="25">
        <v>391.63</v>
      </c>
      <c r="E529" s="46">
        <f t="shared" si="16"/>
        <v>1.4831862933128992E-3</v>
      </c>
      <c r="F529" s="73">
        <f>C529-('Analyse England'!$C$11+'Analyse England'!$C$12*FTSE100!E529)</f>
        <v>-1.5851287112484556E-3</v>
      </c>
    </row>
    <row r="530" spans="1:6" x14ac:dyDescent="0.3">
      <c r="A530" s="45">
        <v>36760.6875</v>
      </c>
      <c r="B530" s="25">
        <v>6584.8</v>
      </c>
      <c r="C530" s="46">
        <f t="shared" si="17"/>
        <v>6.5115710311516306E-3</v>
      </c>
      <c r="D530" s="25">
        <v>392.53</v>
      </c>
      <c r="E530" s="46">
        <f t="shared" si="16"/>
        <v>2.2980874805300644E-3</v>
      </c>
      <c r="F530" s="73">
        <f>C530-('Analyse England'!$C$11+'Analyse England'!$C$12*FTSE100!E530)</f>
        <v>4.4219517321044685E-3</v>
      </c>
    </row>
    <row r="531" spans="1:6" x14ac:dyDescent="0.3">
      <c r="A531" s="45">
        <v>36761.6875</v>
      </c>
      <c r="B531" s="25">
        <v>6566.2</v>
      </c>
      <c r="C531" s="46">
        <f t="shared" si="17"/>
        <v>-2.8246871583039734E-3</v>
      </c>
      <c r="D531" s="25">
        <v>392.04</v>
      </c>
      <c r="E531" s="46">
        <f t="shared" si="16"/>
        <v>-1.2483122309121519E-3</v>
      </c>
      <c r="F531" s="73">
        <f>C531-('Analyse England'!$C$11+'Analyse England'!$C$12*FTSE100!E531)</f>
        <v>-1.721207922261909E-3</v>
      </c>
    </row>
    <row r="532" spans="1:6" x14ac:dyDescent="0.3">
      <c r="A532" s="45">
        <v>36762.6875</v>
      </c>
      <c r="B532" s="25">
        <v>6557</v>
      </c>
      <c r="C532" s="46">
        <f t="shared" si="17"/>
        <v>-1.4011148000365736E-3</v>
      </c>
      <c r="D532" s="25">
        <v>390.13</v>
      </c>
      <c r="E532" s="46">
        <f t="shared" si="16"/>
        <v>-4.8719518416489027E-3</v>
      </c>
      <c r="F532" s="73">
        <f>C532-('Analyse England'!$C$11+'Analyse England'!$C$12*FTSE100!E532)</f>
        <v>2.9650080391512221E-3</v>
      </c>
    </row>
    <row r="533" spans="1:6" x14ac:dyDescent="0.3">
      <c r="A533" s="45">
        <v>36763.6875</v>
      </c>
      <c r="B533" s="25">
        <v>6563.7</v>
      </c>
      <c r="C533" s="46">
        <f t="shared" si="17"/>
        <v>1.0218087540032617E-3</v>
      </c>
      <c r="D533" s="25">
        <v>391.71</v>
      </c>
      <c r="E533" s="46">
        <f t="shared" si="16"/>
        <v>4.0499320739240119E-3</v>
      </c>
      <c r="F533" s="73">
        <f>C533-('Analyse England'!$C$11+'Analyse England'!$C$12*FTSE100!E533)</f>
        <v>-2.6451320147085127E-3</v>
      </c>
    </row>
    <row r="534" spans="1:6" x14ac:dyDescent="0.3">
      <c r="A534" s="45">
        <v>36767.6875</v>
      </c>
      <c r="B534" s="25">
        <v>6586.3</v>
      </c>
      <c r="C534" s="46">
        <f t="shared" si="17"/>
        <v>3.4431799137681907E-3</v>
      </c>
      <c r="D534" s="25">
        <v>392.01</v>
      </c>
      <c r="E534" s="46">
        <f>D534/D533-1</f>
        <v>7.6587271195527329E-4</v>
      </c>
      <c r="F534" s="73">
        <f>C534-('Analyse England'!$C$11+'Analyse England'!$C$12*FTSE100!E534)</f>
        <v>2.7331323299997338E-3</v>
      </c>
    </row>
    <row r="535" spans="1:6" x14ac:dyDescent="0.3">
      <c r="A535" s="45">
        <v>36768.6875</v>
      </c>
      <c r="B535" s="25">
        <v>6615.1</v>
      </c>
      <c r="C535" s="46">
        <f t="shared" si="17"/>
        <v>4.3727130558888216E-3</v>
      </c>
      <c r="D535" s="25">
        <v>391.62</v>
      </c>
      <c r="E535" s="46">
        <f t="shared" si="16"/>
        <v>-9.9487257978114751E-4</v>
      </c>
      <c r="F535" s="73">
        <f>C535-('Analyse England'!$C$11+'Analyse England'!$C$12*FTSE100!E535)</f>
        <v>5.2480009303793613E-3</v>
      </c>
    </row>
    <row r="536" spans="1:6" x14ac:dyDescent="0.3">
      <c r="A536" s="45">
        <v>36769.6875</v>
      </c>
      <c r="B536" s="25">
        <v>6672.7</v>
      </c>
      <c r="C536" s="46">
        <f t="shared" si="17"/>
        <v>8.7073513627911048E-3</v>
      </c>
      <c r="D536" s="25">
        <v>394.96</v>
      </c>
      <c r="E536" s="46">
        <f t="shared" si="16"/>
        <v>8.5286757571114702E-3</v>
      </c>
      <c r="F536" s="73">
        <f>C536-('Analyse England'!$C$11+'Analyse England'!$C$12*FTSE100!E536)</f>
        <v>1.0078505169722361E-3</v>
      </c>
    </row>
    <row r="537" spans="1:6" x14ac:dyDescent="0.3">
      <c r="A537" s="45">
        <v>36770.6875</v>
      </c>
      <c r="B537" s="25">
        <v>6795</v>
      </c>
      <c r="C537" s="46">
        <f t="shared" si="17"/>
        <v>1.8328412786428272E-2</v>
      </c>
      <c r="D537" s="25">
        <v>400.84</v>
      </c>
      <c r="E537" s="46">
        <f t="shared" si="16"/>
        <v>1.4887583552764871E-2</v>
      </c>
      <c r="F537" s="73">
        <f>C537-('Analyse England'!$C$11+'Analyse England'!$C$12*FTSE100!E537)</f>
        <v>4.9034943850087553E-3</v>
      </c>
    </row>
    <row r="538" spans="1:6" x14ac:dyDescent="0.3">
      <c r="A538" s="45">
        <v>36773.6875</v>
      </c>
      <c r="B538" s="25">
        <v>6798.1</v>
      </c>
      <c r="C538" s="46">
        <f t="shared" si="17"/>
        <v>4.5621780721116778E-4</v>
      </c>
      <c r="D538" s="25">
        <v>404.28</v>
      </c>
      <c r="E538" s="46">
        <f t="shared" si="16"/>
        <v>8.5819778465223706E-3</v>
      </c>
      <c r="F538" s="73">
        <f>C538-('Analyse England'!$C$11+'Analyse England'!$C$12*FTSE100!E538)</f>
        <v>-7.2912750410506306E-3</v>
      </c>
    </row>
    <row r="539" spans="1:6" x14ac:dyDescent="0.3">
      <c r="A539" s="45">
        <v>36774.6875</v>
      </c>
      <c r="B539" s="25">
        <v>6752.5</v>
      </c>
      <c r="C539" s="46">
        <f t="shared" si="17"/>
        <v>-6.7077565790442106E-3</v>
      </c>
      <c r="D539" s="25">
        <v>402.11</v>
      </c>
      <c r="E539" s="46">
        <f t="shared" si="16"/>
        <v>-5.3675670327494318E-3</v>
      </c>
      <c r="F539" s="73">
        <f>C539-('Analyse England'!$C$11+'Analyse England'!$C$12*FTSE100!E539)</f>
        <v>-1.8953929690924531E-3</v>
      </c>
    </row>
    <row r="540" spans="1:6" x14ac:dyDescent="0.3">
      <c r="A540" s="45">
        <v>36775.6875</v>
      </c>
      <c r="B540" s="25">
        <v>6694.7</v>
      </c>
      <c r="C540" s="46">
        <f t="shared" si="17"/>
        <v>-8.5597926693817827E-3</v>
      </c>
      <c r="D540" s="25">
        <v>401.29</v>
      </c>
      <c r="E540" s="46">
        <f t="shared" si="16"/>
        <v>-2.0392429932107881E-3</v>
      </c>
      <c r="F540" s="73">
        <f>C540-('Analyse England'!$C$11+'Analyse England'!$C$12*FTSE100!E540)</f>
        <v>-6.7441771644627599E-3</v>
      </c>
    </row>
    <row r="541" spans="1:6" x14ac:dyDescent="0.3">
      <c r="A541" s="45">
        <v>36776.6875</v>
      </c>
      <c r="B541" s="25">
        <v>6689.2</v>
      </c>
      <c r="C541" s="46">
        <f t="shared" si="17"/>
        <v>-8.2154540158629885E-4</v>
      </c>
      <c r="D541" s="25">
        <v>401.2</v>
      </c>
      <c r="E541" s="46">
        <f t="shared" si="16"/>
        <v>-2.2427670761804297E-4</v>
      </c>
      <c r="F541" s="73">
        <f>C541-('Analyse England'!$C$11+'Analyse England'!$C$12*FTSE100!E541)</f>
        <v>-6.4008471826400054E-4</v>
      </c>
    </row>
    <row r="542" spans="1:6" x14ac:dyDescent="0.3">
      <c r="A542" s="45">
        <v>36777.6875</v>
      </c>
      <c r="B542" s="25">
        <v>6600.7</v>
      </c>
      <c r="C542" s="46">
        <f t="shared" si="17"/>
        <v>-1.323028164802964E-2</v>
      </c>
      <c r="D542" s="25">
        <v>395.47</v>
      </c>
      <c r="E542" s="46">
        <f t="shared" si="16"/>
        <v>-1.4282153539381781E-2</v>
      </c>
      <c r="F542" s="73">
        <f>C542-('Analyse England'!$C$11+'Analyse England'!$C$12*FTSE100!E542)</f>
        <v>-3.9142485305616349E-4</v>
      </c>
    </row>
    <row r="543" spans="1:6" x14ac:dyDescent="0.3">
      <c r="A543" s="45">
        <v>36780.6875</v>
      </c>
      <c r="B543" s="25">
        <v>6582</v>
      </c>
      <c r="C543" s="46">
        <f t="shared" si="17"/>
        <v>-2.8330328601511301E-3</v>
      </c>
      <c r="D543" s="25">
        <v>394.85</v>
      </c>
      <c r="E543" s="46">
        <f t="shared" si="16"/>
        <v>-1.5677548233746785E-3</v>
      </c>
      <c r="F543" s="73">
        <f>C543-('Analyse England'!$C$11+'Analyse England'!$C$12*FTSE100!E543)</f>
        <v>-1.4419346987109497E-3</v>
      </c>
    </row>
    <row r="544" spans="1:6" x14ac:dyDescent="0.3">
      <c r="A544" s="45">
        <v>36781.6875</v>
      </c>
      <c r="B544" s="25">
        <v>6555.5</v>
      </c>
      <c r="C544" s="46">
        <f t="shared" si="17"/>
        <v>-4.0261318748100461E-3</v>
      </c>
      <c r="D544" s="25">
        <v>393</v>
      </c>
      <c r="E544" s="46">
        <f t="shared" si="16"/>
        <v>-4.6853235405850402E-3</v>
      </c>
      <c r="F544" s="73">
        <f>C544-('Analyse England'!$C$11+'Analyse England'!$C$12*FTSE100!E544)</f>
        <v>1.71955039715759E-4</v>
      </c>
    </row>
    <row r="545" spans="1:6" x14ac:dyDescent="0.3">
      <c r="A545" s="45">
        <v>36782.6875</v>
      </c>
      <c r="B545" s="25">
        <v>6478.2</v>
      </c>
      <c r="C545" s="46">
        <f t="shared" si="17"/>
        <v>-1.179162535275724E-2</v>
      </c>
      <c r="D545" s="25">
        <v>388.7</v>
      </c>
      <c r="E545" s="46">
        <f t="shared" si="16"/>
        <v>-1.0941475826972025E-2</v>
      </c>
      <c r="F545" s="73">
        <f>C545-('Analyse England'!$C$11+'Analyse England'!$C$12*FTSE100!E545)</f>
        <v>-1.9606396320126802E-3</v>
      </c>
    </row>
    <row r="546" spans="1:6" x14ac:dyDescent="0.3">
      <c r="A546" s="45">
        <v>36783.6875</v>
      </c>
      <c r="B546" s="25">
        <v>6555.5</v>
      </c>
      <c r="C546" s="46">
        <f t="shared" si="17"/>
        <v>1.1932326880923716E-2</v>
      </c>
      <c r="D546" s="25">
        <v>392.06</v>
      </c>
      <c r="E546" s="46">
        <f t="shared" si="16"/>
        <v>8.6441986107539392E-3</v>
      </c>
      <c r="F546" s="73">
        <f>C546-('Analyse England'!$C$11+'Analyse England'!$C$12*FTSE100!E546)</f>
        <v>4.1288118560079612E-3</v>
      </c>
    </row>
    <row r="547" spans="1:6" x14ac:dyDescent="0.3">
      <c r="A547" s="45">
        <v>36784.6875</v>
      </c>
      <c r="B547" s="25">
        <v>6417.3</v>
      </c>
      <c r="C547" s="46">
        <f t="shared" si="17"/>
        <v>-2.1081534589276196E-2</v>
      </c>
      <c r="D547" s="25">
        <v>388.39</v>
      </c>
      <c r="E547" s="46">
        <f t="shared" si="16"/>
        <v>-9.3608121205938088E-3</v>
      </c>
      <c r="F547" s="73">
        <f>C547-('Analyse England'!$C$11+'Analyse England'!$C$12*FTSE100!E547)</f>
        <v>-1.2673742917702263E-2</v>
      </c>
    </row>
    <row r="548" spans="1:6" x14ac:dyDescent="0.3">
      <c r="A548" s="45">
        <v>36787.6875</v>
      </c>
      <c r="B548" s="25">
        <v>6410.2</v>
      </c>
      <c r="C548" s="46">
        <f t="shared" si="17"/>
        <v>-1.1063843049258226E-3</v>
      </c>
      <c r="D548" s="25">
        <v>386.75</v>
      </c>
      <c r="E548" s="46">
        <f t="shared" si="16"/>
        <v>-4.2225597981410123E-3</v>
      </c>
      <c r="F548" s="73">
        <f>C548-('Analyse England'!$C$11+'Analyse England'!$C$12*FTSE100!E548)</f>
        <v>2.6750405443164505E-3</v>
      </c>
    </row>
    <row r="549" spans="1:6" x14ac:dyDescent="0.3">
      <c r="A549" s="45">
        <v>36788.6875</v>
      </c>
      <c r="B549" s="25">
        <v>6403.5</v>
      </c>
      <c r="C549" s="46">
        <f t="shared" si="17"/>
        <v>-1.0452091978409017E-3</v>
      </c>
      <c r="D549" s="25">
        <v>386.97</v>
      </c>
      <c r="E549" s="46">
        <f t="shared" si="16"/>
        <v>5.6884292178427387E-4</v>
      </c>
      <c r="F549" s="73">
        <f>C549-('Analyse England'!$C$11+'Analyse England'!$C$12*FTSE100!E549)</f>
        <v>-1.5778555901040431E-3</v>
      </c>
    </row>
    <row r="550" spans="1:6" x14ac:dyDescent="0.3">
      <c r="A550" s="45">
        <v>36789.6875</v>
      </c>
      <c r="B550" s="25">
        <v>6279.9</v>
      </c>
      <c r="C550" s="46">
        <f t="shared" si="17"/>
        <v>-1.9301944249238701E-2</v>
      </c>
      <c r="D550" s="25">
        <v>382.08</v>
      </c>
      <c r="E550" s="46">
        <f t="shared" si="16"/>
        <v>-1.2636638499108566E-2</v>
      </c>
      <c r="F550" s="73">
        <f>C550-('Analyse England'!$C$11+'Analyse England'!$C$12*FTSE100!E550)</f>
        <v>-7.9446721858483782E-3</v>
      </c>
    </row>
    <row r="551" spans="1:6" x14ac:dyDescent="0.3">
      <c r="A551" s="45">
        <v>36790.6875</v>
      </c>
      <c r="B551" s="25">
        <v>6199.2</v>
      </c>
      <c r="C551" s="46">
        <f t="shared" si="17"/>
        <v>-1.2850523097501565E-2</v>
      </c>
      <c r="D551" s="25">
        <v>377.03</v>
      </c>
      <c r="E551" s="46">
        <f t="shared" si="16"/>
        <v>-1.3217127303182585E-2</v>
      </c>
      <c r="F551" s="73">
        <f>C551-('Analyse England'!$C$11+'Analyse England'!$C$12*FTSE100!E551)</f>
        <v>-9.7059197119059477E-4</v>
      </c>
    </row>
    <row r="552" spans="1:6" x14ac:dyDescent="0.3">
      <c r="A552" s="45">
        <v>36791.6875</v>
      </c>
      <c r="B552" s="25">
        <v>6205.9</v>
      </c>
      <c r="C552" s="46">
        <f t="shared" si="17"/>
        <v>1.0807846173699343E-3</v>
      </c>
      <c r="D552" s="25">
        <v>376.19</v>
      </c>
      <c r="E552" s="46">
        <f t="shared" si="16"/>
        <v>-2.2279394212662007E-3</v>
      </c>
      <c r="F552" s="73">
        <f>C552-('Analyse England'!$C$11+'Analyse England'!$C$12*FTSE100!E552)</f>
        <v>3.0662981419781353E-3</v>
      </c>
    </row>
    <row r="553" spans="1:6" x14ac:dyDescent="0.3">
      <c r="A553" s="45">
        <v>36794.6875</v>
      </c>
      <c r="B553" s="25">
        <v>6257.1</v>
      </c>
      <c r="C553" s="46">
        <f t="shared" si="17"/>
        <v>8.2502135065019022E-3</v>
      </c>
      <c r="D553" s="25">
        <v>379.84</v>
      </c>
      <c r="E553" s="46">
        <f t="shared" si="16"/>
        <v>9.7025439272706571E-3</v>
      </c>
      <c r="F553" s="73">
        <f>C553-('Analyse England'!$C$11+'Analyse England'!$C$12*FTSE100!E553)</f>
        <v>-5.0621183726050345E-4</v>
      </c>
    </row>
    <row r="554" spans="1:6" x14ac:dyDescent="0.3">
      <c r="A554" s="45">
        <v>36795.6875</v>
      </c>
      <c r="B554" s="25">
        <v>6213.2</v>
      </c>
      <c r="C554" s="46">
        <f t="shared" si="17"/>
        <v>-7.0160297901584734E-3</v>
      </c>
      <c r="D554" s="25">
        <v>376.63</v>
      </c>
      <c r="E554" s="46">
        <f t="shared" si="16"/>
        <v>-8.4509267059814652E-3</v>
      </c>
      <c r="F554" s="73">
        <f>C554-('Analyse England'!$C$11+'Analyse England'!$C$12*FTSE100!E554)</f>
        <v>5.7252151910553665E-4</v>
      </c>
    </row>
    <row r="555" spans="1:6" x14ac:dyDescent="0.3">
      <c r="A555" s="45">
        <v>36796.6875</v>
      </c>
      <c r="B555" s="25">
        <v>6269.3</v>
      </c>
      <c r="C555" s="46">
        <f t="shared" si="17"/>
        <v>9.0291637159596316E-3</v>
      </c>
      <c r="D555" s="25">
        <v>378.07</v>
      </c>
      <c r="E555" s="46">
        <f t="shared" si="16"/>
        <v>3.8233810370920107E-3</v>
      </c>
      <c r="F555" s="73">
        <f>C555-('Analyse England'!$C$11+'Analyse England'!$C$12*FTSE100!E555)</f>
        <v>5.5662044052592619E-3</v>
      </c>
    </row>
    <row r="556" spans="1:6" x14ac:dyDescent="0.3">
      <c r="A556" s="45">
        <v>36797.6875</v>
      </c>
      <c r="B556" s="25">
        <v>6264.1</v>
      </c>
      <c r="C556" s="46">
        <f t="shared" si="17"/>
        <v>-8.2943869331497666E-4</v>
      </c>
      <c r="D556" s="25">
        <v>376.84</v>
      </c>
      <c r="E556" s="46">
        <f t="shared" si="16"/>
        <v>-3.2533657788240689E-3</v>
      </c>
      <c r="F556" s="73">
        <f>C556-('Analyse England'!$C$11+'Analyse England'!$C$12*FTSE100!E556)</f>
        <v>2.0793456599016427E-3</v>
      </c>
    </row>
    <row r="557" spans="1:6" x14ac:dyDescent="0.3">
      <c r="A557" s="45">
        <v>36798.6875</v>
      </c>
      <c r="B557" s="25">
        <v>6294.2</v>
      </c>
      <c r="C557" s="46">
        <f t="shared" si="17"/>
        <v>4.8051595600324681E-3</v>
      </c>
      <c r="D557" s="25">
        <v>377.44</v>
      </c>
      <c r="E557" s="46">
        <f t="shared" si="16"/>
        <v>1.5921876658528955E-3</v>
      </c>
      <c r="F557" s="73">
        <f>C557-('Analyse England'!$C$11+'Analyse England'!$C$12*FTSE100!E557)</f>
        <v>3.351116577127286E-3</v>
      </c>
    </row>
    <row r="558" spans="1:6" x14ac:dyDescent="0.3">
      <c r="A558" s="45">
        <v>36801.6875</v>
      </c>
      <c r="B558" s="25">
        <v>6284.5</v>
      </c>
      <c r="C558" s="46">
        <f t="shared" si="17"/>
        <v>-1.5411013313844091E-3</v>
      </c>
      <c r="D558" s="25">
        <v>379.92</v>
      </c>
      <c r="E558" s="46">
        <f t="shared" si="16"/>
        <v>6.570580754557076E-3</v>
      </c>
      <c r="F558" s="73">
        <f>C558-('Analyse England'!$C$11+'Analyse England'!$C$12*FTSE100!E558)</f>
        <v>-7.4775774780840385E-3</v>
      </c>
    </row>
    <row r="559" spans="1:6" x14ac:dyDescent="0.3">
      <c r="A559" s="45">
        <v>36802.6875</v>
      </c>
      <c r="B559" s="25">
        <v>6345</v>
      </c>
      <c r="C559" s="46">
        <f t="shared" si="17"/>
        <v>9.6268597342668016E-3</v>
      </c>
      <c r="D559" s="25">
        <v>382.54</v>
      </c>
      <c r="E559" s="46">
        <f t="shared" si="16"/>
        <v>6.8961886712992637E-3</v>
      </c>
      <c r="F559" s="73">
        <f>C559-('Analyse England'!$C$11+'Analyse England'!$C$12*FTSE100!E559)</f>
        <v>3.3972135428572041E-3</v>
      </c>
    </row>
    <row r="560" spans="1:6" x14ac:dyDescent="0.3">
      <c r="A560" s="45">
        <v>36803.6875</v>
      </c>
      <c r="B560" s="25">
        <v>6334.9</v>
      </c>
      <c r="C560" s="46">
        <f t="shared" si="17"/>
        <v>-1.5918045705279882E-3</v>
      </c>
      <c r="D560" s="25">
        <v>380.59</v>
      </c>
      <c r="E560" s="46">
        <f t="shared" si="16"/>
        <v>-5.0975061431485225E-3</v>
      </c>
      <c r="F560" s="73">
        <f>C560-('Analyse England'!$C$11+'Analyse England'!$C$12*FTSE100!E560)</f>
        <v>2.9774022885963583E-3</v>
      </c>
    </row>
    <row r="561" spans="1:6" x14ac:dyDescent="0.3">
      <c r="A561" s="45">
        <v>36804.6875</v>
      </c>
      <c r="B561" s="25">
        <v>6382</v>
      </c>
      <c r="C561" s="46">
        <f t="shared" si="17"/>
        <v>7.4350029203302803E-3</v>
      </c>
      <c r="D561" s="25">
        <v>382.57</v>
      </c>
      <c r="E561" s="46">
        <f t="shared" si="16"/>
        <v>5.2024488294490911E-3</v>
      </c>
      <c r="F561" s="73">
        <f>C561-('Analyse England'!$C$11+'Analyse England'!$C$12*FTSE100!E561)</f>
        <v>2.7303619871786857E-3</v>
      </c>
    </row>
    <row r="562" spans="1:6" x14ac:dyDescent="0.3">
      <c r="A562" s="45">
        <v>36805.6875</v>
      </c>
      <c r="B562" s="25">
        <v>6391.2</v>
      </c>
      <c r="C562" s="46">
        <f t="shared" si="17"/>
        <v>1.4415543716703727E-3</v>
      </c>
      <c r="D562" s="25">
        <v>380.45</v>
      </c>
      <c r="E562" s="46">
        <f t="shared" si="16"/>
        <v>-5.5414695349870202E-3</v>
      </c>
      <c r="F562" s="73">
        <f>C562-('Analyse England'!$C$11+'Analyse England'!$C$12*FTSE100!E562)</f>
        <v>6.4104958832477132E-3</v>
      </c>
    </row>
    <row r="563" spans="1:6" x14ac:dyDescent="0.3">
      <c r="A563" s="45">
        <v>36808.6875</v>
      </c>
      <c r="B563" s="25">
        <v>6264.8</v>
      </c>
      <c r="C563" s="46">
        <f t="shared" si="17"/>
        <v>-1.977719364125663E-2</v>
      </c>
      <c r="D563" s="25">
        <v>372.6</v>
      </c>
      <c r="E563" s="46">
        <f t="shared" si="16"/>
        <v>-2.0633460375870549E-2</v>
      </c>
      <c r="F563" s="73">
        <f>C563-('Analyse England'!$C$11+'Analyse England'!$C$12*FTSE100!E563)</f>
        <v>-1.2197630233547023E-3</v>
      </c>
    </row>
    <row r="564" spans="1:6" x14ac:dyDescent="0.3">
      <c r="A564" s="45">
        <v>36809.6875</v>
      </c>
      <c r="B564" s="25">
        <v>6247.7</v>
      </c>
      <c r="C564" s="46">
        <f t="shared" si="17"/>
        <v>-2.729536457668269E-3</v>
      </c>
      <c r="D564" s="25">
        <v>373.3</v>
      </c>
      <c r="E564" s="46">
        <f t="shared" si="16"/>
        <v>1.8786902844873943E-3</v>
      </c>
      <c r="F564" s="73">
        <f>C564-('Analyse England'!$C$11+'Analyse England'!$C$12*FTSE100!E564)</f>
        <v>-4.4415399544177891E-3</v>
      </c>
    </row>
    <row r="565" spans="1:6" x14ac:dyDescent="0.3">
      <c r="A565" s="45">
        <v>36810.6875</v>
      </c>
      <c r="B565" s="25">
        <v>6117.6</v>
      </c>
      <c r="C565" s="46">
        <f t="shared" si="17"/>
        <v>-2.0823663108023638E-2</v>
      </c>
      <c r="D565" s="25">
        <v>365.75</v>
      </c>
      <c r="E565" s="46">
        <f t="shared" si="16"/>
        <v>-2.0225020091079626E-2</v>
      </c>
      <c r="F565" s="73">
        <f>C565-('Analyse England'!$C$11+'Analyse England'!$C$12*FTSE100!E565)</f>
        <v>-2.6339829359694929E-3</v>
      </c>
    </row>
    <row r="566" spans="1:6" x14ac:dyDescent="0.3">
      <c r="A566" s="45">
        <v>36811.6875</v>
      </c>
      <c r="B566" s="25">
        <v>6131.9</v>
      </c>
      <c r="C566" s="46">
        <f t="shared" si="17"/>
        <v>2.337517980907533E-3</v>
      </c>
      <c r="D566" s="25">
        <v>368.23</v>
      </c>
      <c r="E566" s="46">
        <f t="shared" si="16"/>
        <v>6.7805878332194425E-3</v>
      </c>
      <c r="F566" s="73">
        <f>C566-('Analyse England'!$C$11+'Analyse England'!$C$12*FTSE100!E566)</f>
        <v>-3.788043815971801E-3</v>
      </c>
    </row>
    <row r="567" spans="1:6" x14ac:dyDescent="0.3">
      <c r="A567" s="45">
        <v>36812.6875</v>
      </c>
      <c r="B567" s="25">
        <v>6209.6</v>
      </c>
      <c r="C567" s="46">
        <f t="shared" si="17"/>
        <v>1.2671439521192651E-2</v>
      </c>
      <c r="D567" s="25">
        <v>370.85</v>
      </c>
      <c r="E567" s="46">
        <f t="shared" si="16"/>
        <v>7.1151182684734415E-3</v>
      </c>
      <c r="F567" s="73">
        <f>C567-('Analyse England'!$C$11+'Analyse England'!$C$12*FTSE100!E567)</f>
        <v>6.2446740446192688E-3</v>
      </c>
    </row>
    <row r="568" spans="1:6" x14ac:dyDescent="0.3">
      <c r="A568" s="45">
        <v>36815.6875</v>
      </c>
      <c r="B568" s="25">
        <v>6285.7</v>
      </c>
      <c r="C568" s="46">
        <f t="shared" si="17"/>
        <v>1.22552177273898E-2</v>
      </c>
      <c r="D568" s="25">
        <v>373.41</v>
      </c>
      <c r="E568" s="46">
        <f t="shared" si="16"/>
        <v>6.9030605366051656E-3</v>
      </c>
      <c r="F568" s="73">
        <f>C568-('Analyse England'!$C$11+'Analyse England'!$C$12*FTSE100!E568)</f>
        <v>6.019384263019738E-3</v>
      </c>
    </row>
    <row r="569" spans="1:6" x14ac:dyDescent="0.3">
      <c r="A569" s="45">
        <v>36816.6875</v>
      </c>
      <c r="B569" s="25">
        <v>6203.2</v>
      </c>
      <c r="C569" s="46">
        <f t="shared" si="17"/>
        <v>-1.3125029829613277E-2</v>
      </c>
      <c r="D569" s="25">
        <v>369.69</v>
      </c>
      <c r="E569" s="46">
        <f t="shared" si="16"/>
        <v>-9.9622398971640491E-3</v>
      </c>
      <c r="F569" s="73">
        <f>C569-('Analyse England'!$C$11+'Analyse England'!$C$12*FTSE100!E569)</f>
        <v>-4.1757261152393435E-3</v>
      </c>
    </row>
    <row r="570" spans="1:6" x14ac:dyDescent="0.3">
      <c r="A570" s="45">
        <v>36817.6875</v>
      </c>
      <c r="B570" s="25">
        <v>6148.2</v>
      </c>
      <c r="C570" s="46">
        <f t="shared" si="17"/>
        <v>-8.8663915398503601E-3</v>
      </c>
      <c r="D570" s="25">
        <v>367.21</v>
      </c>
      <c r="E570" s="46">
        <f t="shared" si="16"/>
        <v>-6.7083231896994944E-3</v>
      </c>
      <c r="F570" s="73">
        <f>C570-('Analyse England'!$C$11+'Analyse England'!$C$12*FTSE100!E570)</f>
        <v>-2.8468412422682672E-3</v>
      </c>
    </row>
    <row r="571" spans="1:6" x14ac:dyDescent="0.3">
      <c r="A571" s="45">
        <v>36818.6875</v>
      </c>
      <c r="B571" s="25">
        <v>6218.9</v>
      </c>
      <c r="C571" s="46">
        <f t="shared" si="17"/>
        <v>1.1499300608308172E-2</v>
      </c>
      <c r="D571" s="25">
        <v>375.27</v>
      </c>
      <c r="E571" s="46">
        <f t="shared" si="16"/>
        <v>2.194929331989881E-2</v>
      </c>
      <c r="F571" s="73">
        <f>C571-('Analyse England'!$C$11+'Analyse England'!$C$12*FTSE100!E571)</f>
        <v>-8.283822436515955E-3</v>
      </c>
    </row>
    <row r="572" spans="1:6" x14ac:dyDescent="0.3">
      <c r="A572" s="45">
        <v>36819.6875</v>
      </c>
      <c r="B572" s="25">
        <v>6276.3</v>
      </c>
      <c r="C572" s="46">
        <f t="shared" si="17"/>
        <v>9.2299281223369167E-3</v>
      </c>
      <c r="D572" s="25">
        <v>377.5</v>
      </c>
      <c r="E572" s="46">
        <f t="shared" ref="E572:E635" si="18">D572/D571-1</f>
        <v>5.9423881472007167E-3</v>
      </c>
      <c r="F572" s="73">
        <f>C572-('Analyse England'!$C$11+'Analyse England'!$C$12*FTSE100!E572)</f>
        <v>3.8590624700865269E-3</v>
      </c>
    </row>
    <row r="573" spans="1:6" x14ac:dyDescent="0.3">
      <c r="A573" s="45">
        <v>36822.6875</v>
      </c>
      <c r="B573" s="25">
        <v>6315.9</v>
      </c>
      <c r="C573" s="46">
        <f t="shared" si="17"/>
        <v>6.3094498350937389E-3</v>
      </c>
      <c r="D573" s="25">
        <v>380.49</v>
      </c>
      <c r="E573" s="46">
        <f t="shared" si="18"/>
        <v>7.9205298013245162E-3</v>
      </c>
      <c r="F573" s="73">
        <f>C573-('Analyse England'!$C$11+'Analyse England'!$C$12*FTSE100!E573)</f>
        <v>-8.4249007046268559E-4</v>
      </c>
    </row>
    <row r="574" spans="1:6" x14ac:dyDescent="0.3">
      <c r="A574" s="45">
        <v>36823.6875</v>
      </c>
      <c r="B574" s="25">
        <v>6438.4</v>
      </c>
      <c r="C574" s="46">
        <f t="shared" si="17"/>
        <v>1.9395493912189865E-2</v>
      </c>
      <c r="D574" s="25">
        <v>388.14</v>
      </c>
      <c r="E574" s="46">
        <f t="shared" si="18"/>
        <v>2.010565323661595E-2</v>
      </c>
      <c r="F574" s="73">
        <f>C574-('Analyse England'!$C$11+'Analyse England'!$C$12*FTSE100!E574)</f>
        <v>1.2723429314758609E-3</v>
      </c>
    </row>
    <row r="575" spans="1:6" x14ac:dyDescent="0.3">
      <c r="A575" s="45">
        <v>36824.6875</v>
      </c>
      <c r="B575" s="25">
        <v>6367.8</v>
      </c>
      <c r="C575" s="46">
        <f t="shared" si="17"/>
        <v>-1.0965457256461142E-2</v>
      </c>
      <c r="D575" s="25">
        <v>384.83</v>
      </c>
      <c r="E575" s="46">
        <f t="shared" si="18"/>
        <v>-8.5278507754933397E-3</v>
      </c>
      <c r="F575" s="73">
        <f>C575-('Analyse England'!$C$11+'Analyse England'!$C$12*FTSE100!E575)</f>
        <v>-3.3076452451733379E-3</v>
      </c>
    </row>
    <row r="576" spans="1:6" x14ac:dyDescent="0.3">
      <c r="A576" s="45">
        <v>36825.6875</v>
      </c>
      <c r="B576" s="25">
        <v>6302.3</v>
      </c>
      <c r="C576" s="46">
        <f t="shared" si="17"/>
        <v>-1.0286127076855389E-2</v>
      </c>
      <c r="D576" s="25">
        <v>381.35</v>
      </c>
      <c r="E576" s="46">
        <f t="shared" si="18"/>
        <v>-9.0429540316502299E-3</v>
      </c>
      <c r="F576" s="73">
        <f>C576-('Analyse England'!$C$11+'Analyse England'!$C$12*FTSE100!E576)</f>
        <v>-2.1645276793495292E-3</v>
      </c>
    </row>
    <row r="577" spans="1:6" x14ac:dyDescent="0.3">
      <c r="A577" s="45">
        <v>36826.6875</v>
      </c>
      <c r="B577" s="25">
        <v>6366.5</v>
      </c>
      <c r="C577" s="46">
        <f t="shared" ref="C577:C640" si="19">B577/B576-1</f>
        <v>1.0186757215619568E-2</v>
      </c>
      <c r="D577" s="25">
        <v>384.55</v>
      </c>
      <c r="E577" s="46">
        <f t="shared" si="18"/>
        <v>8.3912416415365954E-3</v>
      </c>
      <c r="F577" s="73">
        <f>C577-('Analyse England'!$C$11+'Analyse England'!$C$12*FTSE100!E577)</f>
        <v>2.6109989563166888E-3</v>
      </c>
    </row>
    <row r="578" spans="1:6" x14ac:dyDescent="0.3">
      <c r="A578" s="45">
        <v>36829.6875</v>
      </c>
      <c r="B578" s="25">
        <v>6388.4</v>
      </c>
      <c r="C578" s="46">
        <f t="shared" si="19"/>
        <v>3.439880625147218E-3</v>
      </c>
      <c r="D578" s="25">
        <v>385.29</v>
      </c>
      <c r="E578" s="46">
        <f t="shared" si="18"/>
        <v>1.9243271356130798E-3</v>
      </c>
      <c r="F578" s="73">
        <f>C578-('Analyse England'!$C$11+'Analyse England'!$C$12*FTSE100!E578)</f>
        <v>1.6867867341013795E-3</v>
      </c>
    </row>
    <row r="579" spans="1:6" x14ac:dyDescent="0.3">
      <c r="A579" s="45">
        <v>36830.6875</v>
      </c>
      <c r="B579" s="25">
        <v>6438.4</v>
      </c>
      <c r="C579" s="46">
        <f t="shared" si="19"/>
        <v>7.8266858681359519E-3</v>
      </c>
      <c r="D579" s="25">
        <v>388.03</v>
      </c>
      <c r="E579" s="46">
        <f t="shared" si="18"/>
        <v>7.1115263827246089E-3</v>
      </c>
      <c r="F579" s="73">
        <f>C579-('Analyse England'!$C$11+'Analyse England'!$C$12*FTSE100!E579)</f>
        <v>1.4031544447026603E-3</v>
      </c>
    </row>
    <row r="580" spans="1:6" x14ac:dyDescent="0.3">
      <c r="A580" s="45">
        <v>36831.6875</v>
      </c>
      <c r="B580" s="25">
        <v>6457.6</v>
      </c>
      <c r="C580" s="46">
        <f t="shared" si="19"/>
        <v>2.9821073558649047E-3</v>
      </c>
      <c r="D580" s="25">
        <v>387.66</v>
      </c>
      <c r="E580" s="46">
        <f t="shared" si="18"/>
        <v>-9.5353452052659993E-4</v>
      </c>
      <c r="F580" s="73">
        <f>C580-('Analyse England'!$C$11+'Analyse England'!$C$12*FTSE100!E580)</f>
        <v>3.8201753715721124E-3</v>
      </c>
    </row>
    <row r="581" spans="1:6" x14ac:dyDescent="0.3">
      <c r="A581" s="45">
        <v>36832.6875</v>
      </c>
      <c r="B581" s="25">
        <v>6392</v>
      </c>
      <c r="C581" s="46">
        <f t="shared" si="19"/>
        <v>-1.0158572844400471E-2</v>
      </c>
      <c r="D581" s="25">
        <v>386.45</v>
      </c>
      <c r="E581" s="46">
        <f t="shared" si="18"/>
        <v>-3.1212918536862588E-3</v>
      </c>
      <c r="F581" s="73">
        <f>C581-('Analyse England'!$C$11+'Analyse England'!$C$12*FTSE100!E581)</f>
        <v>-7.3687048827909109E-3</v>
      </c>
    </row>
    <row r="582" spans="1:6" x14ac:dyDescent="0.3">
      <c r="A582" s="45">
        <v>36833.6875</v>
      </c>
      <c r="B582" s="25">
        <v>6385.4</v>
      </c>
      <c r="C582" s="46">
        <f t="shared" si="19"/>
        <v>-1.0325406758449063E-3</v>
      </c>
      <c r="D582" s="25">
        <v>386.52</v>
      </c>
      <c r="E582" s="46">
        <f t="shared" si="18"/>
        <v>1.8113598136881848E-4</v>
      </c>
      <c r="F582" s="73">
        <f>C582-('Analyse England'!$C$11+'Analyse England'!$C$12*FTSE100!E582)</f>
        <v>-1.2161044592046469E-3</v>
      </c>
    </row>
    <row r="583" spans="1:6" x14ac:dyDescent="0.3">
      <c r="A583" s="45">
        <v>36836.6875</v>
      </c>
      <c r="B583" s="25">
        <v>6431</v>
      </c>
      <c r="C583" s="46">
        <f t="shared" si="19"/>
        <v>7.1412910702539634E-3</v>
      </c>
      <c r="D583" s="25">
        <v>385.99</v>
      </c>
      <c r="E583" s="46">
        <f t="shared" si="18"/>
        <v>-1.3712097692227809E-3</v>
      </c>
      <c r="F583" s="73">
        <f>C583-('Analyse England'!$C$11+'Analyse England'!$C$12*FTSE100!E583)</f>
        <v>8.3554244855978173E-3</v>
      </c>
    </row>
    <row r="584" spans="1:6" x14ac:dyDescent="0.3">
      <c r="A584" s="45">
        <v>36837.6875</v>
      </c>
      <c r="B584" s="25">
        <v>6466.9</v>
      </c>
      <c r="C584" s="46">
        <f t="shared" si="19"/>
        <v>5.5823355621209547E-3</v>
      </c>
      <c r="D584" s="25">
        <v>386.85</v>
      </c>
      <c r="E584" s="46">
        <f t="shared" si="18"/>
        <v>2.2280369957772272E-3</v>
      </c>
      <c r="F584" s="73">
        <f>C584-('Analyse England'!$C$11+'Analyse England'!$C$12*FTSE100!E584)</f>
        <v>3.5557881439801922E-3</v>
      </c>
    </row>
    <row r="585" spans="1:6" x14ac:dyDescent="0.3">
      <c r="A585" s="45">
        <v>36838.6875</v>
      </c>
      <c r="B585" s="25">
        <v>6477.4</v>
      </c>
      <c r="C585" s="46">
        <f t="shared" si="19"/>
        <v>1.6236527547974777E-3</v>
      </c>
      <c r="D585" s="25">
        <v>385.63</v>
      </c>
      <c r="E585" s="46">
        <f t="shared" si="18"/>
        <v>-3.1536771358408044E-3</v>
      </c>
      <c r="F585" s="73">
        <f>C585-('Analyse England'!$C$11+'Analyse England'!$C$12*FTSE100!E585)</f>
        <v>4.4426796960540544E-3</v>
      </c>
    </row>
    <row r="586" spans="1:6" x14ac:dyDescent="0.3">
      <c r="A586" s="45">
        <v>36839.6875</v>
      </c>
      <c r="B586" s="25">
        <v>6442.2</v>
      </c>
      <c r="C586" s="46">
        <f t="shared" si="19"/>
        <v>-5.4342791860931827E-3</v>
      </c>
      <c r="D586" s="25">
        <v>381.96</v>
      </c>
      <c r="E586" s="46">
        <f t="shared" si="18"/>
        <v>-9.5168944324871552E-3</v>
      </c>
      <c r="F586" s="73">
        <f>C586-('Analyse England'!$C$11+'Analyse England'!$C$12*FTSE100!E586)</f>
        <v>3.1140454885294402E-3</v>
      </c>
    </row>
    <row r="587" spans="1:6" x14ac:dyDescent="0.3">
      <c r="A587" s="45">
        <v>36840.6875</v>
      </c>
      <c r="B587" s="25">
        <v>6400.2</v>
      </c>
      <c r="C587" s="46">
        <f t="shared" si="19"/>
        <v>-6.5195119679613001E-3</v>
      </c>
      <c r="D587" s="25">
        <v>377.68</v>
      </c>
      <c r="E587" s="46">
        <f t="shared" si="18"/>
        <v>-1.1205361817991366E-2</v>
      </c>
      <c r="F587" s="73">
        <f>C587-('Analyse England'!$C$11+'Analyse England'!$C$12*FTSE100!E587)</f>
        <v>3.5490707638127245E-3</v>
      </c>
    </row>
    <row r="588" spans="1:6" x14ac:dyDescent="0.3">
      <c r="A588" s="45">
        <v>36843.6875</v>
      </c>
      <c r="B588" s="25">
        <v>6274.8</v>
      </c>
      <c r="C588" s="46">
        <f t="shared" si="19"/>
        <v>-1.9593137714446374E-2</v>
      </c>
      <c r="D588" s="25">
        <v>372.33</v>
      </c>
      <c r="E588" s="46">
        <f t="shared" si="18"/>
        <v>-1.4165431052743149E-2</v>
      </c>
      <c r="F588" s="73">
        <f>C588-('Analyse England'!$C$11+'Analyse England'!$C$12*FTSE100!E588)</f>
        <v>-6.8593752211375623E-3</v>
      </c>
    </row>
    <row r="589" spans="1:6" x14ac:dyDescent="0.3">
      <c r="A589" s="45">
        <v>36844.6875</v>
      </c>
      <c r="B589" s="25">
        <v>6412.9</v>
      </c>
      <c r="C589" s="46">
        <f t="shared" si="19"/>
        <v>2.2008669599030917E-2</v>
      </c>
      <c r="D589" s="25">
        <v>380.91</v>
      </c>
      <c r="E589" s="46">
        <f t="shared" si="18"/>
        <v>2.3044073805495335E-2</v>
      </c>
      <c r="F589" s="73">
        <f>C589-('Analyse England'!$C$11+'Analyse England'!$C$12*FTSE100!E589)</f>
        <v>1.2398308286150697E-3</v>
      </c>
    </row>
    <row r="590" spans="1:6" x14ac:dyDescent="0.3">
      <c r="A590" s="45">
        <v>36845.6875</v>
      </c>
      <c r="B590" s="25">
        <v>6432.3</v>
      </c>
      <c r="C590" s="46">
        <f t="shared" si="19"/>
        <v>3.0251524271391883E-3</v>
      </c>
      <c r="D590" s="25">
        <v>382.84</v>
      </c>
      <c r="E590" s="46">
        <f t="shared" si="18"/>
        <v>5.0668136830220867E-3</v>
      </c>
      <c r="F590" s="73">
        <f>C590-('Analyse England'!$C$11+'Analyse England'!$C$12*FTSE100!E590)</f>
        <v>-1.5573656708550146E-3</v>
      </c>
    </row>
    <row r="591" spans="1:6" x14ac:dyDescent="0.3">
      <c r="A591" s="45">
        <v>36846.6875</v>
      </c>
      <c r="B591" s="25">
        <v>6430.4</v>
      </c>
      <c r="C591" s="46">
        <f t="shared" si="19"/>
        <v>-2.9538423270070169E-4</v>
      </c>
      <c r="D591" s="25">
        <v>381.52</v>
      </c>
      <c r="E591" s="46">
        <f t="shared" si="18"/>
        <v>-3.4479155783094795E-3</v>
      </c>
      <c r="F591" s="73">
        <f>C591-('Analyse England'!$C$11+'Analyse England'!$C$12*FTSE100!E591)</f>
        <v>2.7885683841875099E-3</v>
      </c>
    </row>
    <row r="592" spans="1:6" x14ac:dyDescent="0.3">
      <c r="A592" s="45">
        <v>36847.6875</v>
      </c>
      <c r="B592" s="25">
        <v>6440.1</v>
      </c>
      <c r="C592" s="46">
        <f t="shared" si="19"/>
        <v>1.5084598158747742E-3</v>
      </c>
      <c r="D592" s="25">
        <v>380.39</v>
      </c>
      <c r="E592" s="46">
        <f t="shared" si="18"/>
        <v>-2.9618368630740521E-3</v>
      </c>
      <c r="F592" s="73">
        <f>C592-('Analyse England'!$C$11+'Analyse England'!$C$12*FTSE100!E592)</f>
        <v>4.1547580903749685E-3</v>
      </c>
    </row>
    <row r="593" spans="1:6" x14ac:dyDescent="0.3">
      <c r="A593" s="45">
        <v>36850.6875</v>
      </c>
      <c r="B593" s="25">
        <v>6345</v>
      </c>
      <c r="C593" s="46">
        <f t="shared" si="19"/>
        <v>-1.4766851446406215E-2</v>
      </c>
      <c r="D593" s="25">
        <v>374.71</v>
      </c>
      <c r="E593" s="46">
        <f t="shared" si="18"/>
        <v>-1.4932043429112252E-2</v>
      </c>
      <c r="F593" s="73">
        <f>C593-('Analyse England'!$C$11+'Analyse England'!$C$12*FTSE100!E593)</f>
        <v>-1.3428484119458878E-3</v>
      </c>
    </row>
    <row r="594" spans="1:6" x14ac:dyDescent="0.3">
      <c r="A594" s="45">
        <v>36851.6875</v>
      </c>
      <c r="B594" s="25">
        <v>6382.1</v>
      </c>
      <c r="C594" s="46">
        <f t="shared" si="19"/>
        <v>5.8471237194641645E-3</v>
      </c>
      <c r="D594" s="25">
        <v>377.39</v>
      </c>
      <c r="E594" s="46">
        <f t="shared" si="18"/>
        <v>7.1521976995543302E-3</v>
      </c>
      <c r="F594" s="73">
        <f>C594-('Analyse England'!$C$11+'Analyse England'!$C$12*FTSE100!E594)</f>
        <v>-6.1302724286941678E-4</v>
      </c>
    </row>
    <row r="595" spans="1:6" x14ac:dyDescent="0.3">
      <c r="A595" s="45">
        <v>36852.6875</v>
      </c>
      <c r="B595" s="25">
        <v>6221.4</v>
      </c>
      <c r="C595" s="46">
        <f t="shared" si="19"/>
        <v>-2.5179799752432674E-2</v>
      </c>
      <c r="D595" s="25">
        <v>367.59</v>
      </c>
      <c r="E595" s="46">
        <f t="shared" si="18"/>
        <v>-2.596783168605421E-2</v>
      </c>
      <c r="F595" s="73">
        <f>C595-('Analyse England'!$C$11+'Analyse England'!$C$12*FTSE100!E595)</f>
        <v>-1.8194211867252376E-3</v>
      </c>
    </row>
    <row r="596" spans="1:6" x14ac:dyDescent="0.3">
      <c r="A596" s="45">
        <v>36853.6875</v>
      </c>
      <c r="B596" s="25">
        <v>6287.3</v>
      </c>
      <c r="C596" s="46">
        <f t="shared" si="19"/>
        <v>1.0592471147973237E-2</v>
      </c>
      <c r="D596" s="25">
        <v>371.31</v>
      </c>
      <c r="E596" s="46">
        <f t="shared" si="18"/>
        <v>1.0119970619440144E-2</v>
      </c>
      <c r="F596" s="73">
        <f>C596-('Analyse England'!$C$11+'Analyse England'!$C$12*FTSE100!E596)</f>
        <v>1.4602041992803245E-3</v>
      </c>
    </row>
    <row r="597" spans="1:6" x14ac:dyDescent="0.3">
      <c r="A597" s="45">
        <v>36854.6875</v>
      </c>
      <c r="B597" s="25">
        <v>6327.6</v>
      </c>
      <c r="C597" s="46">
        <f t="shared" si="19"/>
        <v>6.4097466320995888E-3</v>
      </c>
      <c r="D597" s="25">
        <v>375.94</v>
      </c>
      <c r="E597" s="46">
        <f t="shared" si="18"/>
        <v>1.2469365220435735E-2</v>
      </c>
      <c r="F597" s="73">
        <f>C597-('Analyse England'!$C$11+'Analyse England'!$C$12*FTSE100!E597)</f>
        <v>-4.8378623730968139E-3</v>
      </c>
    </row>
    <row r="598" spans="1:6" x14ac:dyDescent="0.3">
      <c r="A598" s="45">
        <v>36857.6875</v>
      </c>
      <c r="B598" s="25">
        <v>6374.7</v>
      </c>
      <c r="C598" s="46">
        <f t="shared" si="19"/>
        <v>7.4435805044565928E-3</v>
      </c>
      <c r="D598" s="25">
        <v>377.47</v>
      </c>
      <c r="E598" s="46">
        <f t="shared" si="18"/>
        <v>4.0697983720807684E-3</v>
      </c>
      <c r="F598" s="73">
        <f>C598-('Analyse England'!$C$11+'Analyse England'!$C$12*FTSE100!E598)</f>
        <v>3.7587525677142894E-3</v>
      </c>
    </row>
    <row r="599" spans="1:6" x14ac:dyDescent="0.3">
      <c r="A599" s="45">
        <v>36858.6875</v>
      </c>
      <c r="B599" s="25">
        <v>6249.8</v>
      </c>
      <c r="C599" s="46">
        <f t="shared" si="19"/>
        <v>-1.9593078889986959E-2</v>
      </c>
      <c r="D599" s="25">
        <v>371.72</v>
      </c>
      <c r="E599" s="46">
        <f t="shared" si="18"/>
        <v>-1.5232998648899265E-2</v>
      </c>
      <c r="F599" s="73">
        <f>C599-('Analyse England'!$C$11+'Analyse England'!$C$12*FTSE100!E599)</f>
        <v>-5.8981025446703198E-3</v>
      </c>
    </row>
    <row r="600" spans="1:6" x14ac:dyDescent="0.3">
      <c r="A600" s="45">
        <v>36859.6875</v>
      </c>
      <c r="B600" s="25">
        <v>6164.9</v>
      </c>
      <c r="C600" s="46">
        <f t="shared" si="19"/>
        <v>-1.3584434701910508E-2</v>
      </c>
      <c r="D600" s="25">
        <v>370.32</v>
      </c>
      <c r="E600" s="46">
        <f t="shared" si="18"/>
        <v>-3.7662756913806605E-3</v>
      </c>
      <c r="F600" s="73">
        <f>C600-('Analyse England'!$C$11+'Analyse England'!$C$12*FTSE100!E600)</f>
        <v>-1.0213837799721183E-2</v>
      </c>
    </row>
    <row r="601" spans="1:6" x14ac:dyDescent="0.3">
      <c r="A601" s="45">
        <v>36860.6875</v>
      </c>
      <c r="B601" s="25">
        <v>6142.2</v>
      </c>
      <c r="C601" s="46">
        <f t="shared" si="19"/>
        <v>-3.6821359632759343E-3</v>
      </c>
      <c r="D601" s="25">
        <v>363.25</v>
      </c>
      <c r="E601" s="46">
        <f t="shared" si="18"/>
        <v>-1.909159645711811E-2</v>
      </c>
      <c r="F601" s="73">
        <f>C601-('Analyse England'!$C$11+'Analyse England'!$C$12*FTSE100!E601)</f>
        <v>1.3487035061554579E-2</v>
      </c>
    </row>
    <row r="602" spans="1:6" x14ac:dyDescent="0.3">
      <c r="A602" s="45">
        <v>36861.6875</v>
      </c>
      <c r="B602" s="25">
        <v>6170.4</v>
      </c>
      <c r="C602" s="46">
        <f t="shared" si="19"/>
        <v>4.5911888248511001E-3</v>
      </c>
      <c r="D602" s="25">
        <v>366.97</v>
      </c>
      <c r="E602" s="46">
        <f t="shared" si="18"/>
        <v>1.0240880935994623E-2</v>
      </c>
      <c r="F602" s="73">
        <f>C602-('Analyse England'!$C$11+'Analyse England'!$C$12*FTSE100!E602)</f>
        <v>-4.6499430533706605E-3</v>
      </c>
    </row>
    <row r="603" spans="1:6" x14ac:dyDescent="0.3">
      <c r="A603" s="45">
        <v>36864.6875</v>
      </c>
      <c r="B603" s="25">
        <v>6158.7</v>
      </c>
      <c r="C603" s="46">
        <f t="shared" si="19"/>
        <v>-1.8961493582263511E-3</v>
      </c>
      <c r="D603" s="25">
        <v>362.46</v>
      </c>
      <c r="E603" s="46">
        <f t="shared" si="18"/>
        <v>-1.2289832956372537E-2</v>
      </c>
      <c r="F603" s="73">
        <f>C603-('Analyse England'!$C$11+'Analyse England'!$C$12*FTSE100!E603)</f>
        <v>9.1488667947829897E-3</v>
      </c>
    </row>
    <row r="604" spans="1:6" x14ac:dyDescent="0.3">
      <c r="A604" s="45">
        <v>36865.6875</v>
      </c>
      <c r="B604" s="25">
        <v>6299</v>
      </c>
      <c r="C604" s="46">
        <f t="shared" si="19"/>
        <v>2.2780781658466864E-2</v>
      </c>
      <c r="D604" s="25">
        <v>371.68</v>
      </c>
      <c r="E604" s="46">
        <f t="shared" si="18"/>
        <v>2.5437289631959459E-2</v>
      </c>
      <c r="F604" s="73">
        <f>C604-('Analyse England'!$C$11+'Analyse England'!$C$12*FTSE100!E604)</f>
        <v>-1.4285481424387153E-4</v>
      </c>
    </row>
    <row r="605" spans="1:6" x14ac:dyDescent="0.3">
      <c r="A605" s="45">
        <v>36866.6875</v>
      </c>
      <c r="B605" s="25">
        <v>6273.3</v>
      </c>
      <c r="C605" s="46">
        <f t="shared" si="19"/>
        <v>-4.0800127004285702E-3</v>
      </c>
      <c r="D605" s="25">
        <v>369.38</v>
      </c>
      <c r="E605" s="46">
        <f t="shared" si="18"/>
        <v>-6.1881188118811936E-3</v>
      </c>
      <c r="F605" s="73">
        <f>C605-('Analyse England'!$C$11+'Analyse England'!$C$12*FTSE100!E605)</f>
        <v>1.4711572757251995E-3</v>
      </c>
    </row>
    <row r="606" spans="1:6" x14ac:dyDescent="0.3">
      <c r="A606" s="45">
        <v>36867.6875</v>
      </c>
      <c r="B606" s="25">
        <v>6231.4</v>
      </c>
      <c r="C606" s="46">
        <f t="shared" si="19"/>
        <v>-6.679100314029407E-3</v>
      </c>
      <c r="D606" s="25">
        <v>368.63</v>
      </c>
      <c r="E606" s="46">
        <f t="shared" si="18"/>
        <v>-2.0304293681303598E-3</v>
      </c>
      <c r="F606" s="73">
        <f>C606-('Analyse England'!$C$11+'Analyse England'!$C$12*FTSE100!E606)</f>
        <v>-4.8714203988980617E-3</v>
      </c>
    </row>
    <row r="607" spans="1:6" x14ac:dyDescent="0.3">
      <c r="A607" s="45">
        <v>36868.6875</v>
      </c>
      <c r="B607" s="25">
        <v>6288.3</v>
      </c>
      <c r="C607" s="46">
        <f t="shared" si="19"/>
        <v>9.1311743749398211E-3</v>
      </c>
      <c r="D607" s="25">
        <v>371.38</v>
      </c>
      <c r="E607" s="46">
        <f t="shared" si="18"/>
        <v>7.4600547974934539E-3</v>
      </c>
      <c r="F607" s="73">
        <f>C607-('Analyse England'!$C$11+'Analyse England'!$C$12*FTSE100!E607)</f>
        <v>2.3938358058977812E-3</v>
      </c>
    </row>
    <row r="608" spans="1:6" x14ac:dyDescent="0.3">
      <c r="A608" s="45">
        <v>36871.6875</v>
      </c>
      <c r="B608" s="25">
        <v>6370.3</v>
      </c>
      <c r="C608" s="46">
        <f t="shared" si="19"/>
        <v>1.3040090326479348E-2</v>
      </c>
      <c r="D608" s="25">
        <v>378.35</v>
      </c>
      <c r="E608" s="46">
        <f t="shared" si="18"/>
        <v>1.8767838871237119E-2</v>
      </c>
      <c r="F608" s="73">
        <f>C608-('Analyse England'!$C$11+'Analyse England'!$C$12*FTSE100!E608)</f>
        <v>-3.8785226895687204E-3</v>
      </c>
    </row>
    <row r="609" spans="1:6" x14ac:dyDescent="0.3">
      <c r="A609" s="45">
        <v>36872.6875</v>
      </c>
      <c r="B609" s="25">
        <v>6390.4</v>
      </c>
      <c r="C609" s="46">
        <f t="shared" si="19"/>
        <v>3.1552674128376701E-3</v>
      </c>
      <c r="D609" s="25">
        <v>376.37</v>
      </c>
      <c r="E609" s="46">
        <f t="shared" si="18"/>
        <v>-5.2332496365798953E-3</v>
      </c>
      <c r="F609" s="73">
        <f>C609-('Analyse England'!$C$11+'Analyse England'!$C$12*FTSE100!E609)</f>
        <v>7.8466946603252177E-3</v>
      </c>
    </row>
    <row r="610" spans="1:6" x14ac:dyDescent="0.3">
      <c r="A610" s="45">
        <v>36873.6875</v>
      </c>
      <c r="B610" s="25">
        <v>6403</v>
      </c>
      <c r="C610" s="46">
        <f t="shared" si="19"/>
        <v>1.9717075613421287E-3</v>
      </c>
      <c r="D610" s="25">
        <v>375.57</v>
      </c>
      <c r="E610" s="46">
        <f t="shared" si="18"/>
        <v>-2.1255679251800386E-3</v>
      </c>
      <c r="F610" s="73">
        <f>C610-('Analyse England'!$C$11+'Analyse England'!$C$12*FTSE100!E610)</f>
        <v>3.8650480933987699E-3</v>
      </c>
    </row>
    <row r="611" spans="1:6" x14ac:dyDescent="0.3">
      <c r="A611" s="45">
        <v>36874.6875</v>
      </c>
      <c r="B611" s="25">
        <v>6263.8</v>
      </c>
      <c r="C611" s="46">
        <f t="shared" si="19"/>
        <v>-2.1739809464313531E-2</v>
      </c>
      <c r="D611" s="25">
        <v>368.4</v>
      </c>
      <c r="E611" s="46">
        <f t="shared" si="18"/>
        <v>-1.9090981707804211E-2</v>
      </c>
      <c r="F611" s="73">
        <f>C611-('Analyse England'!$C$11+'Analyse England'!$C$12*FTSE100!E611)</f>
        <v>-4.5711919459384028E-3</v>
      </c>
    </row>
    <row r="612" spans="1:6" x14ac:dyDescent="0.3">
      <c r="A612" s="45">
        <v>36875.6875</v>
      </c>
      <c r="B612" s="25">
        <v>6175.8</v>
      </c>
      <c r="C612" s="46">
        <f t="shared" si="19"/>
        <v>-1.4048979852485766E-2</v>
      </c>
      <c r="D612" s="25">
        <v>361.67</v>
      </c>
      <c r="E612" s="46">
        <f t="shared" si="18"/>
        <v>-1.8268186753528703E-2</v>
      </c>
      <c r="F612" s="73">
        <f>C612-('Analyse England'!$C$11+'Analyse England'!$C$12*FTSE100!E612)</f>
        <v>2.3788115952410836E-3</v>
      </c>
    </row>
    <row r="613" spans="1:6" x14ac:dyDescent="0.3">
      <c r="A613" s="45">
        <v>36878.6875</v>
      </c>
      <c r="B613" s="25">
        <v>6246.5</v>
      </c>
      <c r="C613" s="46">
        <f t="shared" si="19"/>
        <v>1.1447909582564142E-2</v>
      </c>
      <c r="D613" s="25">
        <v>364.58</v>
      </c>
      <c r="E613" s="46">
        <f t="shared" si="18"/>
        <v>8.0460087925455781E-3</v>
      </c>
      <c r="F613" s="73">
        <f>C613-('Analyse England'!$C$11+'Analyse England'!$C$12*FTSE100!E613)</f>
        <v>4.1829912155670283E-3</v>
      </c>
    </row>
    <row r="614" spans="1:6" x14ac:dyDescent="0.3">
      <c r="A614" s="45">
        <v>36879.6875</v>
      </c>
      <c r="B614" s="25">
        <v>6295</v>
      </c>
      <c r="C614" s="46">
        <f t="shared" si="19"/>
        <v>7.7643480348994487E-3</v>
      </c>
      <c r="D614" s="25">
        <v>367.87</v>
      </c>
      <c r="E614" s="46">
        <f t="shared" si="18"/>
        <v>9.0240825058971463E-3</v>
      </c>
      <c r="F614" s="73">
        <f>C614-('Analyse England'!$C$11+'Analyse England'!$C$12*FTSE100!E614)</f>
        <v>-3.8120590491134108E-4</v>
      </c>
    </row>
    <row r="615" spans="1:6" x14ac:dyDescent="0.3">
      <c r="A615" s="45">
        <v>36880.6875</v>
      </c>
      <c r="B615" s="25">
        <v>6176.7</v>
      </c>
      <c r="C615" s="46">
        <f t="shared" si="19"/>
        <v>-1.8792692613185058E-2</v>
      </c>
      <c r="D615" s="25">
        <v>356.72</v>
      </c>
      <c r="E615" s="46">
        <f t="shared" si="18"/>
        <v>-3.0309620246282587E-2</v>
      </c>
      <c r="F615" s="73">
        <f>C615-('Analyse England'!$C$11+'Analyse England'!$C$12*FTSE100!E615)</f>
        <v>8.4769347172913151E-3</v>
      </c>
    </row>
    <row r="616" spans="1:6" x14ac:dyDescent="0.3">
      <c r="A616" s="45">
        <v>36881.6875</v>
      </c>
      <c r="B616" s="25">
        <v>6115.5</v>
      </c>
      <c r="C616" s="46">
        <f t="shared" si="19"/>
        <v>-9.9082034095876459E-3</v>
      </c>
      <c r="D616" s="25">
        <v>353.07</v>
      </c>
      <c r="E616" s="46">
        <f t="shared" si="18"/>
        <v>-1.0232114823951699E-2</v>
      </c>
      <c r="F616" s="73">
        <f>C616-('Analyse England'!$C$11+'Analyse England'!$C$12*FTSE100!E616)</f>
        <v>-7.1591038112071327E-4</v>
      </c>
    </row>
    <row r="617" spans="1:6" x14ac:dyDescent="0.3">
      <c r="A617" s="45">
        <v>36882.6875</v>
      </c>
      <c r="B617" s="25">
        <v>6097.5</v>
      </c>
      <c r="C617" s="46">
        <f t="shared" si="19"/>
        <v>-2.9433406916851146E-3</v>
      </c>
      <c r="D617" s="25">
        <v>353.12</v>
      </c>
      <c r="E617" s="46">
        <f t="shared" si="18"/>
        <v>1.4161497719999971E-4</v>
      </c>
      <c r="F617" s="73">
        <f>C617-('Analyse England'!$C$11+'Analyse England'!$C$12*FTSE100!E617)</f>
        <v>-3.0913206517917818E-3</v>
      </c>
    </row>
    <row r="618" spans="1:6" x14ac:dyDescent="0.3">
      <c r="A618" s="45">
        <v>36887.6875</v>
      </c>
      <c r="B618" s="25">
        <v>6218.2</v>
      </c>
      <c r="C618" s="46">
        <f t="shared" si="19"/>
        <v>1.9794997949979409E-2</v>
      </c>
      <c r="D618" s="25">
        <v>358.51</v>
      </c>
      <c r="E618" s="46">
        <f t="shared" si="18"/>
        <v>1.5263932940643432E-2</v>
      </c>
      <c r="F618" s="73">
        <f>C618-('Analyse England'!$C$11+'Analyse England'!$C$12*FTSE100!E618)</f>
        <v>6.0312230245083333E-3</v>
      </c>
    </row>
    <row r="619" spans="1:6" x14ac:dyDescent="0.3">
      <c r="A619" s="45">
        <v>36888.6875</v>
      </c>
      <c r="B619" s="25">
        <v>6223.2</v>
      </c>
      <c r="C619" s="46">
        <f t="shared" si="19"/>
        <v>8.0409121610758305E-4</v>
      </c>
      <c r="D619" s="25">
        <v>361.01</v>
      </c>
      <c r="E619" s="46">
        <f t="shared" si="18"/>
        <v>6.9733061839278854E-3</v>
      </c>
      <c r="F619" s="73">
        <f>C619-('Analyse England'!$C$11+'Analyse England'!$C$12*FTSE100!E619)</f>
        <v>-5.4949898491572337E-3</v>
      </c>
    </row>
    <row r="620" spans="1:6" x14ac:dyDescent="0.3">
      <c r="A620" s="45">
        <v>36889.6875</v>
      </c>
      <c r="B620" s="25">
        <v>6222.5</v>
      </c>
      <c r="C620" s="46">
        <f t="shared" si="19"/>
        <v>-1.1248232420613125E-4</v>
      </c>
      <c r="D620" s="25">
        <v>359.79</v>
      </c>
      <c r="E620" s="46">
        <f t="shared" si="18"/>
        <v>-3.379407772637788E-3</v>
      </c>
      <c r="F620" s="73">
        <f>C620-('Analyse England'!$C$11+'Analyse England'!$C$12*FTSE100!E620)</f>
        <v>2.9097874053226362E-3</v>
      </c>
    </row>
    <row r="621" spans="1:6" x14ac:dyDescent="0.3">
      <c r="A621" s="45">
        <v>36893.6875</v>
      </c>
      <c r="B621" s="25">
        <v>6174.7</v>
      </c>
      <c r="C621" s="46">
        <f t="shared" si="19"/>
        <v>-7.6817999196464593E-3</v>
      </c>
      <c r="D621" s="25">
        <v>354.83</v>
      </c>
      <c r="E621" s="46">
        <f t="shared" si="18"/>
        <v>-1.3785819505822916E-2</v>
      </c>
      <c r="F621" s="73">
        <f>C621-('Analyse England'!$C$11+'Analyse England'!$C$12*FTSE100!E621)</f>
        <v>4.7101688749816677E-3</v>
      </c>
    </row>
    <row r="622" spans="1:6" x14ac:dyDescent="0.3">
      <c r="A622" s="45">
        <v>36894.6875</v>
      </c>
      <c r="B622" s="25">
        <v>6039.9</v>
      </c>
      <c r="C622" s="46">
        <f t="shared" si="19"/>
        <v>-2.183102013053273E-2</v>
      </c>
      <c r="D622" s="25">
        <v>351.38</v>
      </c>
      <c r="E622" s="46">
        <f t="shared" si="18"/>
        <v>-9.7229659273454505E-3</v>
      </c>
      <c r="F622" s="73">
        <f>C622-('Analyse England'!$C$11+'Analyse England'!$C$12*FTSE100!E622)</f>
        <v>-1.3097153316869023E-2</v>
      </c>
    </row>
    <row r="623" spans="1:6" x14ac:dyDescent="0.3">
      <c r="A623" s="45">
        <v>36895.6875</v>
      </c>
      <c r="B623" s="25">
        <v>6185.6</v>
      </c>
      <c r="C623" s="46">
        <f t="shared" si="19"/>
        <v>2.412291594231708E-2</v>
      </c>
      <c r="D623" s="25">
        <v>356.54</v>
      </c>
      <c r="E623" s="46">
        <f t="shared" si="18"/>
        <v>1.4684956457396536E-2</v>
      </c>
      <c r="F623" s="73">
        <f>C623-('Analyse England'!$C$11+'Analyse England'!$C$12*FTSE100!E623)</f>
        <v>1.0880438420108806E-2</v>
      </c>
    </row>
    <row r="624" spans="1:6" x14ac:dyDescent="0.3">
      <c r="A624" s="45">
        <v>36896.6875</v>
      </c>
      <c r="B624" s="25">
        <v>6198.1</v>
      </c>
      <c r="C624" s="46">
        <f t="shared" si="19"/>
        <v>2.0208225556130888E-3</v>
      </c>
      <c r="D624" s="25">
        <v>355.1</v>
      </c>
      <c r="E624" s="46">
        <f t="shared" si="18"/>
        <v>-4.038817523980498E-3</v>
      </c>
      <c r="F624" s="73">
        <f>C624-('Analyse England'!$C$11+'Analyse England'!$C$12*FTSE100!E624)</f>
        <v>5.6368099939050594E-3</v>
      </c>
    </row>
    <row r="625" spans="1:6" x14ac:dyDescent="0.3">
      <c r="A625" s="45">
        <v>36899.6875</v>
      </c>
      <c r="B625" s="25">
        <v>6149.6</v>
      </c>
      <c r="C625" s="46">
        <f t="shared" si="19"/>
        <v>-7.8249786224811047E-3</v>
      </c>
      <c r="D625" s="25">
        <v>353.65</v>
      </c>
      <c r="E625" s="46">
        <f t="shared" si="18"/>
        <v>-4.0833568009013277E-3</v>
      </c>
      <c r="F625" s="73">
        <f>C625-('Analyse England'!$C$11+'Analyse England'!$C$12*FTSE100!E625)</f>
        <v>-4.1688890210203923E-3</v>
      </c>
    </row>
    <row r="626" spans="1:6" x14ac:dyDescent="0.3">
      <c r="A626" s="45">
        <v>36900.6875</v>
      </c>
      <c r="B626" s="25">
        <v>6088.1</v>
      </c>
      <c r="C626" s="46">
        <f t="shared" si="19"/>
        <v>-1.0000650448809711E-2</v>
      </c>
      <c r="D626" s="25">
        <v>350.77</v>
      </c>
      <c r="E626" s="46">
        <f t="shared" si="18"/>
        <v>-8.1436448465996847E-3</v>
      </c>
      <c r="F626" s="73">
        <f>C626-('Analyse England'!$C$11+'Analyse England'!$C$12*FTSE100!E626)</f>
        <v>-2.6887688143953084E-3</v>
      </c>
    </row>
    <row r="627" spans="1:6" x14ac:dyDescent="0.3">
      <c r="A627" s="45">
        <v>36901.6875</v>
      </c>
      <c r="B627" s="25">
        <v>6060.6</v>
      </c>
      <c r="C627" s="46">
        <f t="shared" si="19"/>
        <v>-4.5170085905290591E-3</v>
      </c>
      <c r="D627" s="25">
        <v>348.83</v>
      </c>
      <c r="E627" s="46">
        <f t="shared" si="18"/>
        <v>-5.530689625680596E-3</v>
      </c>
      <c r="F627" s="73">
        <f>C627-('Analyse England'!$C$11+'Analyse England'!$C$12*FTSE100!E627)</f>
        <v>4.4222693316888894E-4</v>
      </c>
    </row>
    <row r="628" spans="1:6" x14ac:dyDescent="0.3">
      <c r="A628" s="45">
        <v>36902.6875</v>
      </c>
      <c r="B628" s="25">
        <v>6114.9</v>
      </c>
      <c r="C628" s="46">
        <f t="shared" si="19"/>
        <v>8.9595089595089217E-3</v>
      </c>
      <c r="D628" s="25">
        <v>352.12</v>
      </c>
      <c r="E628" s="46">
        <f t="shared" si="18"/>
        <v>9.4315282515839982E-3</v>
      </c>
      <c r="F628" s="73">
        <f>C628-('Analyse England'!$C$11+'Analyse England'!$C$12*FTSE100!E628)</f>
        <v>4.4710003449062972E-4</v>
      </c>
    </row>
    <row r="629" spans="1:6" x14ac:dyDescent="0.3">
      <c r="A629" s="45">
        <v>36903.6875</v>
      </c>
      <c r="B629" s="25">
        <v>6165.5</v>
      </c>
      <c r="C629" s="46">
        <f t="shared" si="19"/>
        <v>8.2748695808598782E-3</v>
      </c>
      <c r="D629" s="25">
        <v>353.85</v>
      </c>
      <c r="E629" s="46">
        <f t="shared" si="18"/>
        <v>4.9130978075655474E-3</v>
      </c>
      <c r="F629" s="73">
        <f>C629-('Analyse England'!$C$11+'Analyse England'!$C$12*FTSE100!E629)</f>
        <v>3.8307537997722E-3</v>
      </c>
    </row>
    <row r="630" spans="1:6" x14ac:dyDescent="0.3">
      <c r="A630" s="45">
        <v>36906.6875</v>
      </c>
      <c r="B630" s="25">
        <v>6170.3</v>
      </c>
      <c r="C630" s="46">
        <f t="shared" si="19"/>
        <v>7.7852566701808179E-4</v>
      </c>
      <c r="D630" s="25">
        <v>355.98</v>
      </c>
      <c r="E630" s="46">
        <f t="shared" si="18"/>
        <v>6.0194997880458345E-3</v>
      </c>
      <c r="F630" s="73">
        <f>C630-('Analyse England'!$C$11+'Analyse England'!$C$12*FTSE100!E630)</f>
        <v>-4.6617695722657275E-3</v>
      </c>
    </row>
    <row r="631" spans="1:6" x14ac:dyDescent="0.3">
      <c r="A631" s="45">
        <v>36907.6875</v>
      </c>
      <c r="B631" s="25">
        <v>6083.3</v>
      </c>
      <c r="C631" s="46">
        <f t="shared" si="19"/>
        <v>-1.4099800657990658E-2</v>
      </c>
      <c r="D631" s="25">
        <v>351.04</v>
      </c>
      <c r="E631" s="46">
        <f t="shared" si="18"/>
        <v>-1.3877184111466878E-2</v>
      </c>
      <c r="F631" s="73">
        <f>C631-('Analyse England'!$C$11+'Analyse England'!$C$12*FTSE100!E631)</f>
        <v>-1.6255692273997903E-3</v>
      </c>
    </row>
    <row r="632" spans="1:6" x14ac:dyDescent="0.3">
      <c r="A632" s="45">
        <v>36908.6875</v>
      </c>
      <c r="B632" s="25">
        <v>6197.4</v>
      </c>
      <c r="C632" s="46">
        <f t="shared" si="19"/>
        <v>1.8756267157628237E-2</v>
      </c>
      <c r="D632" s="25">
        <v>359.48</v>
      </c>
      <c r="E632" s="46">
        <f t="shared" si="18"/>
        <v>2.40428441203282E-2</v>
      </c>
      <c r="F632" s="73">
        <f>C632-('Analyse England'!$C$11+'Analyse England'!$C$12*FTSE100!E632)</f>
        <v>-2.9118419400701728E-3</v>
      </c>
    </row>
    <row r="633" spans="1:6" x14ac:dyDescent="0.3">
      <c r="A633" s="45">
        <v>36909.6875</v>
      </c>
      <c r="B633" s="25">
        <v>6209.9</v>
      </c>
      <c r="C633" s="46">
        <f t="shared" si="19"/>
        <v>2.0169748604252913E-3</v>
      </c>
      <c r="D633" s="25">
        <v>357.99</v>
      </c>
      <c r="E633" s="46">
        <f t="shared" si="18"/>
        <v>-4.1448759319017148E-3</v>
      </c>
      <c r="F633" s="73">
        <f>C633-('Analyse England'!$C$11+'Analyse England'!$C$12*FTSE100!E633)</f>
        <v>5.728454903759634E-3</v>
      </c>
    </row>
    <row r="634" spans="1:6" x14ac:dyDescent="0.3">
      <c r="A634" s="45">
        <v>36910.6875</v>
      </c>
      <c r="B634" s="25">
        <v>6209.3</v>
      </c>
      <c r="C634" s="46">
        <f t="shared" si="19"/>
        <v>-9.6619913364071053E-5</v>
      </c>
      <c r="D634" s="25">
        <v>357.19</v>
      </c>
      <c r="E634" s="46">
        <f t="shared" si="18"/>
        <v>-2.2346992932763543E-3</v>
      </c>
      <c r="F634" s="73">
        <f>C634-('Analyse England'!$C$11+'Analyse England'!$C$12*FTSE100!E634)</f>
        <v>1.8949800479600397E-3</v>
      </c>
    </row>
    <row r="635" spans="1:6" x14ac:dyDescent="0.3">
      <c r="A635" s="45">
        <v>36913.6875</v>
      </c>
      <c r="B635" s="25">
        <v>6232</v>
      </c>
      <c r="C635" s="46">
        <f t="shared" si="19"/>
        <v>3.6558066126615163E-3</v>
      </c>
      <c r="D635" s="25">
        <v>357.17</v>
      </c>
      <c r="E635" s="46">
        <f t="shared" si="18"/>
        <v>-5.599260897559688E-5</v>
      </c>
      <c r="F635" s="73">
        <f>C635-('Analyse England'!$C$11+'Analyse England'!$C$12*FTSE100!E635)</f>
        <v>3.6857480785870023E-3</v>
      </c>
    </row>
    <row r="636" spans="1:6" x14ac:dyDescent="0.3">
      <c r="A636" s="45">
        <v>36914.6875</v>
      </c>
      <c r="B636" s="25">
        <v>6214.7</v>
      </c>
      <c r="C636" s="46">
        <f t="shared" si="19"/>
        <v>-2.7759948652118505E-3</v>
      </c>
      <c r="D636" s="25">
        <v>356.87</v>
      </c>
      <c r="E636" s="46">
        <f t="shared" ref="E636:E699" si="20">D636/D635-1</f>
        <v>-8.3993616485145139E-4</v>
      </c>
      <c r="F636" s="73">
        <f>C636-('Analyse England'!$C$11+'Analyse England'!$C$12*FTSE100!E636)</f>
        <v>-2.0402082539172743E-3</v>
      </c>
    </row>
    <row r="637" spans="1:6" x14ac:dyDescent="0.3">
      <c r="A637" s="45">
        <v>36915.6875</v>
      </c>
      <c r="B637" s="25">
        <v>6264.4</v>
      </c>
      <c r="C637" s="46">
        <f t="shared" si="19"/>
        <v>7.9971680048915861E-3</v>
      </c>
      <c r="D637" s="25">
        <v>360.58</v>
      </c>
      <c r="E637" s="46">
        <f t="shared" si="20"/>
        <v>1.0395942500069921E-2</v>
      </c>
      <c r="F637" s="73">
        <f>C637-('Analyse England'!$C$11+'Analyse England'!$C$12*FTSE100!E637)</f>
        <v>-1.3835778180020016E-3</v>
      </c>
    </row>
    <row r="638" spans="1:6" x14ac:dyDescent="0.3">
      <c r="A638" s="45">
        <v>36916.6875</v>
      </c>
      <c r="B638" s="25">
        <v>6255.6</v>
      </c>
      <c r="C638" s="46">
        <f t="shared" si="19"/>
        <v>-1.404763425068567E-3</v>
      </c>
      <c r="D638" s="25">
        <v>361.97</v>
      </c>
      <c r="E638" s="46">
        <f t="shared" si="20"/>
        <v>3.8549004381831509E-3</v>
      </c>
      <c r="F638" s="73">
        <f>C638-('Analyse England'!$C$11+'Analyse England'!$C$12*FTSE100!E638)</f>
        <v>-4.896102095581732E-3</v>
      </c>
    </row>
    <row r="639" spans="1:6" x14ac:dyDescent="0.3">
      <c r="A639" s="45">
        <v>36917.6875</v>
      </c>
      <c r="B639" s="25">
        <v>6294.3</v>
      </c>
      <c r="C639" s="46">
        <f t="shared" si="19"/>
        <v>6.1864569345866371E-3</v>
      </c>
      <c r="D639" s="25">
        <v>361.36</v>
      </c>
      <c r="E639" s="46">
        <f t="shared" si="20"/>
        <v>-1.6852225322541159E-3</v>
      </c>
      <c r="F639" s="73">
        <f>C639-('Analyse England'!$C$11+'Analyse England'!$C$12*FTSE100!E639)</f>
        <v>7.6833203790356757E-3</v>
      </c>
    </row>
    <row r="640" spans="1:6" x14ac:dyDescent="0.3">
      <c r="A640" s="45">
        <v>36920.6875</v>
      </c>
      <c r="B640" s="25">
        <v>6317</v>
      </c>
      <c r="C640" s="46">
        <f t="shared" si="19"/>
        <v>3.606437570500276E-3</v>
      </c>
      <c r="D640" s="25">
        <v>362.47</v>
      </c>
      <c r="E640" s="46">
        <f t="shared" si="20"/>
        <v>3.0717290236883521E-3</v>
      </c>
      <c r="F640" s="73">
        <f>C640-('Analyse England'!$C$11+'Analyse England'!$C$12*FTSE100!E640)</f>
        <v>8.2024882662358727E-4</v>
      </c>
    </row>
    <row r="641" spans="1:6" x14ac:dyDescent="0.3">
      <c r="A641" s="45">
        <v>36921.6875</v>
      </c>
      <c r="B641" s="25">
        <v>6334.5</v>
      </c>
      <c r="C641" s="46">
        <f t="shared" ref="C641:C704" si="21">B641/B640-1</f>
        <v>2.7703023587146713E-3</v>
      </c>
      <c r="D641" s="25">
        <v>361.48</v>
      </c>
      <c r="E641" s="46">
        <f t="shared" si="20"/>
        <v>-2.7312605181118998E-3</v>
      </c>
      <c r="F641" s="73">
        <f>C641-('Analyse England'!$C$11+'Analyse England'!$C$12*FTSE100!E641)</f>
        <v>5.2089948782997027E-3</v>
      </c>
    </row>
    <row r="642" spans="1:6" x14ac:dyDescent="0.3">
      <c r="A642" s="45">
        <v>36922.6875</v>
      </c>
      <c r="B642" s="25">
        <v>6297.5</v>
      </c>
      <c r="C642" s="46">
        <f t="shared" si="21"/>
        <v>-5.8410292840792577E-3</v>
      </c>
      <c r="D642" s="25">
        <v>362.33</v>
      </c>
      <c r="E642" s="46">
        <f t="shared" si="20"/>
        <v>2.3514440632952383E-3</v>
      </c>
      <c r="F642" s="73">
        <f>C642-('Analyse England'!$C$11+'Analyse England'!$C$12*FTSE100!E642)</f>
        <v>-7.9786896501598814E-3</v>
      </c>
    </row>
    <row r="643" spans="1:6" x14ac:dyDescent="0.3">
      <c r="A643" s="45">
        <v>36923.6875</v>
      </c>
      <c r="B643" s="25">
        <v>6251.8</v>
      </c>
      <c r="C643" s="46">
        <f t="shared" si="21"/>
        <v>-7.2568479555379373E-3</v>
      </c>
      <c r="D643" s="25">
        <v>358.62</v>
      </c>
      <c r="E643" s="46">
        <f t="shared" si="20"/>
        <v>-1.0239284630033318E-2</v>
      </c>
      <c r="F643" s="73">
        <f>C643-('Analyse England'!$C$11+'Analyse England'!$C$12*FTSE100!E643)</f>
        <v>1.9419006050626769E-3</v>
      </c>
    </row>
    <row r="644" spans="1:6" x14ac:dyDescent="0.3">
      <c r="A644" s="45">
        <v>36924.6875</v>
      </c>
      <c r="B644" s="25">
        <v>6256.4</v>
      </c>
      <c r="C644" s="46">
        <f t="shared" si="21"/>
        <v>7.3578809302921044E-4</v>
      </c>
      <c r="D644" s="25">
        <v>356.86</v>
      </c>
      <c r="E644" s="46">
        <f t="shared" si="20"/>
        <v>-4.9077017455803063E-3</v>
      </c>
      <c r="F644" s="73">
        <f>C644-('Analyse England'!$C$11+'Analyse England'!$C$12*FTSE100!E644)</f>
        <v>5.1340993416353351E-3</v>
      </c>
    </row>
    <row r="645" spans="1:6" x14ac:dyDescent="0.3">
      <c r="A645" s="45">
        <v>36927.6875</v>
      </c>
      <c r="B645" s="25">
        <v>6269.2</v>
      </c>
      <c r="C645" s="46">
        <f t="shared" si="21"/>
        <v>2.045904993286829E-3</v>
      </c>
      <c r="D645" s="25">
        <v>356.55</v>
      </c>
      <c r="E645" s="46">
        <f t="shared" si="20"/>
        <v>-8.6868800089667797E-4</v>
      </c>
      <c r="F645" s="73">
        <f>C645-('Analyse England'!$C$11+'Analyse England'!$C$12*FTSE100!E645)</f>
        <v>2.8075791110745191E-3</v>
      </c>
    </row>
    <row r="646" spans="1:6" x14ac:dyDescent="0.3">
      <c r="A646" s="45">
        <v>36928.6875</v>
      </c>
      <c r="B646" s="25">
        <v>6293.4</v>
      </c>
      <c r="C646" s="46">
        <f t="shared" si="21"/>
        <v>3.8601416448669212E-3</v>
      </c>
      <c r="D646" s="25">
        <v>358.6</v>
      </c>
      <c r="E646" s="46">
        <f t="shared" si="20"/>
        <v>5.7495442434440935E-3</v>
      </c>
      <c r="F646" s="73">
        <f>C646-('Analyse England'!$C$11+'Analyse England'!$C$12*FTSE100!E646)</f>
        <v>-1.3370916938573243E-3</v>
      </c>
    </row>
    <row r="647" spans="1:6" x14ac:dyDescent="0.3">
      <c r="A647" s="45">
        <v>36929.6875</v>
      </c>
      <c r="B647" s="25">
        <v>6225.6</v>
      </c>
      <c r="C647" s="46">
        <f t="shared" si="21"/>
        <v>-1.0773190961960055E-2</v>
      </c>
      <c r="D647" s="25">
        <v>354.23</v>
      </c>
      <c r="E647" s="46">
        <f t="shared" si="20"/>
        <v>-1.2186279977691061E-2</v>
      </c>
      <c r="F647" s="73">
        <f>C647-('Analyse England'!$C$11+'Analyse England'!$C$12*FTSE100!E647)</f>
        <v>1.7858841814263546E-4</v>
      </c>
    </row>
    <row r="648" spans="1:6" x14ac:dyDescent="0.3">
      <c r="A648" s="45">
        <v>36930.6875</v>
      </c>
      <c r="B648" s="25">
        <v>6206.1</v>
      </c>
      <c r="C648" s="46">
        <f t="shared" si="21"/>
        <v>-3.1322282189668593E-3</v>
      </c>
      <c r="D648" s="25">
        <v>355</v>
      </c>
      <c r="E648" s="46">
        <f t="shared" si="20"/>
        <v>2.1737289331789089E-3</v>
      </c>
      <c r="F648" s="73">
        <f>C648-('Analyse England'!$C$11+'Analyse England'!$C$12*FTSE100!E648)</f>
        <v>-5.109877879032939E-3</v>
      </c>
    </row>
    <row r="649" spans="1:6" x14ac:dyDescent="0.3">
      <c r="A649" s="45">
        <v>36931.6875</v>
      </c>
      <c r="B649" s="25">
        <v>6164.3</v>
      </c>
      <c r="C649" s="46">
        <f t="shared" si="21"/>
        <v>-6.7353088090750246E-3</v>
      </c>
      <c r="D649" s="25">
        <v>350.29</v>
      </c>
      <c r="E649" s="46">
        <f t="shared" si="20"/>
        <v>-1.3267605633802804E-2</v>
      </c>
      <c r="F649" s="73">
        <f>C649-('Analyse England'!$C$11+'Analyse England'!$C$12*FTSE100!E649)</f>
        <v>5.190071870775307E-3</v>
      </c>
    </row>
    <row r="650" spans="1:6" x14ac:dyDescent="0.3">
      <c r="A650" s="45">
        <v>36934.6875</v>
      </c>
      <c r="B650" s="25">
        <v>6241.4</v>
      </c>
      <c r="C650" s="46">
        <f t="shared" si="21"/>
        <v>1.2507502879483434E-2</v>
      </c>
      <c r="D650" s="25">
        <v>352.65</v>
      </c>
      <c r="E650" s="46">
        <f t="shared" si="20"/>
        <v>6.7372748294269869E-3</v>
      </c>
      <c r="F650" s="73">
        <f>C650-('Analyse England'!$C$11+'Analyse England'!$C$12*FTSE100!E650)</f>
        <v>6.4209391370292062E-3</v>
      </c>
    </row>
    <row r="651" spans="1:6" x14ac:dyDescent="0.3">
      <c r="A651" s="45">
        <v>36935.6875</v>
      </c>
      <c r="B651" s="25">
        <v>6228.5</v>
      </c>
      <c r="C651" s="46">
        <f t="shared" si="21"/>
        <v>-2.0668439773127156E-3</v>
      </c>
      <c r="D651" s="25">
        <v>354.13</v>
      </c>
      <c r="E651" s="46">
        <f t="shared" si="20"/>
        <v>4.1967956897774883E-3</v>
      </c>
      <c r="F651" s="73">
        <f>C651-('Analyse England'!$C$11+'Analyse England'!$C$12*FTSE100!E651)</f>
        <v>-5.8660174425044179E-3</v>
      </c>
    </row>
    <row r="652" spans="1:6" x14ac:dyDescent="0.3">
      <c r="A652" s="45">
        <v>36936.6875</v>
      </c>
      <c r="B652" s="25">
        <v>6176.2</v>
      </c>
      <c r="C652" s="46">
        <f t="shared" si="21"/>
        <v>-8.3968852853817388E-3</v>
      </c>
      <c r="D652" s="25">
        <v>350.09</v>
      </c>
      <c r="E652" s="46">
        <f t="shared" si="20"/>
        <v>-1.1408239911896767E-2</v>
      </c>
      <c r="F652" s="73">
        <f>C652-('Analyse England'!$C$11+'Analyse England'!$C$12*FTSE100!E652)</f>
        <v>1.8543643190408812E-3</v>
      </c>
    </row>
    <row r="653" spans="1:6" x14ac:dyDescent="0.3">
      <c r="A653" s="45">
        <v>36937.6875</v>
      </c>
      <c r="B653" s="25">
        <v>6197.9</v>
      </c>
      <c r="C653" s="46">
        <f t="shared" si="21"/>
        <v>3.5134872575368625E-3</v>
      </c>
      <c r="D653" s="25">
        <v>354.68</v>
      </c>
      <c r="E653" s="46">
        <f t="shared" si="20"/>
        <v>1.3110914336313506E-2</v>
      </c>
      <c r="F653" s="73">
        <f>C653-('Analyse England'!$C$11+'Analyse England'!$C$12*FTSE100!E653)</f>
        <v>-8.311758141968861E-3</v>
      </c>
    </row>
    <row r="654" spans="1:6" x14ac:dyDescent="0.3">
      <c r="A654" s="45">
        <v>36938.6875</v>
      </c>
      <c r="B654" s="25">
        <v>6088.3</v>
      </c>
      <c r="C654" s="46">
        <f t="shared" si="21"/>
        <v>-1.7683408896561614E-2</v>
      </c>
      <c r="D654" s="25">
        <v>347.37</v>
      </c>
      <c r="E654" s="46">
        <f t="shared" si="20"/>
        <v>-2.0610127438818071E-2</v>
      </c>
      <c r="F654" s="73">
        <f>C654-('Analyse England'!$C$11+'Analyse England'!$C$12*FTSE100!E654)</f>
        <v>8.5301326961920165E-4</v>
      </c>
    </row>
    <row r="655" spans="1:6" x14ac:dyDescent="0.3">
      <c r="A655" s="45">
        <v>36941.6875</v>
      </c>
      <c r="B655" s="25">
        <v>6094</v>
      </c>
      <c r="C655" s="46">
        <f t="shared" si="21"/>
        <v>9.3622193387310482E-4</v>
      </c>
      <c r="D655" s="25">
        <v>345.83</v>
      </c>
      <c r="E655" s="46">
        <f t="shared" si="20"/>
        <v>-4.4333131819098703E-3</v>
      </c>
      <c r="F655" s="73">
        <f>C655-('Analyse England'!$C$11+'Analyse England'!$C$12*FTSE100!E655)</f>
        <v>4.9074043896271853E-3</v>
      </c>
    </row>
    <row r="656" spans="1:6" x14ac:dyDescent="0.3">
      <c r="A656" s="45">
        <v>36942.6875</v>
      </c>
      <c r="B656" s="25">
        <v>5980.1</v>
      </c>
      <c r="C656" s="46">
        <f t="shared" si="21"/>
        <v>-1.8690515260912366E-2</v>
      </c>
      <c r="D656" s="25">
        <v>343.62</v>
      </c>
      <c r="E656" s="46">
        <f t="shared" si="20"/>
        <v>-6.3904230402219708E-3</v>
      </c>
      <c r="F656" s="73">
        <f>C656-('Analyse England'!$C$11+'Analyse England'!$C$12*FTSE100!E656)</f>
        <v>-1.2957195107757089E-2</v>
      </c>
    </row>
    <row r="657" spans="1:6" x14ac:dyDescent="0.3">
      <c r="A657" s="45">
        <v>36943.6875</v>
      </c>
      <c r="B657" s="25">
        <v>5972.4</v>
      </c>
      <c r="C657" s="46">
        <f t="shared" si="21"/>
        <v>-1.2876038862227324E-3</v>
      </c>
      <c r="D657" s="25">
        <v>340.91</v>
      </c>
      <c r="E657" s="46">
        <f t="shared" si="20"/>
        <v>-7.8866189395261355E-3</v>
      </c>
      <c r="F657" s="73">
        <f>C657-('Analyse England'!$C$11+'Analyse England'!$C$12*FTSE100!E657)</f>
        <v>5.792857402451012E-3</v>
      </c>
    </row>
    <row r="658" spans="1:6" x14ac:dyDescent="0.3">
      <c r="A658" s="45">
        <v>36944.6875</v>
      </c>
      <c r="B658" s="25">
        <v>6003.1</v>
      </c>
      <c r="C658" s="46">
        <f t="shared" si="21"/>
        <v>5.1403121023374521E-3</v>
      </c>
      <c r="D658" s="25">
        <v>340.06</v>
      </c>
      <c r="E658" s="46">
        <f t="shared" si="20"/>
        <v>-2.493326684462227E-3</v>
      </c>
      <c r="F658" s="73">
        <f>C658-('Analyse England'!$C$11+'Analyse England'!$C$12*FTSE100!E658)</f>
        <v>7.3647743496766159E-3</v>
      </c>
    </row>
    <row r="659" spans="1:6" x14ac:dyDescent="0.3">
      <c r="A659" s="45">
        <v>36945.6875</v>
      </c>
      <c r="B659" s="25">
        <v>5943.7</v>
      </c>
      <c r="C659" s="46">
        <f t="shared" si="21"/>
        <v>-9.8948876413853526E-3</v>
      </c>
      <c r="D659" s="25">
        <v>333.86</v>
      </c>
      <c r="E659" s="46">
        <f t="shared" si="20"/>
        <v>-1.8232076692348387E-2</v>
      </c>
      <c r="F659" s="73">
        <f>C659-('Analyse England'!$C$11+'Analyse England'!$C$12*FTSE100!E659)</f>
        <v>6.5003911194368505E-3</v>
      </c>
    </row>
    <row r="660" spans="1:6" x14ac:dyDescent="0.3">
      <c r="A660" s="45">
        <v>36948.6875</v>
      </c>
      <c r="B660" s="25">
        <v>5916.7</v>
      </c>
      <c r="C660" s="46">
        <f t="shared" si="21"/>
        <v>-4.5426249642478433E-3</v>
      </c>
      <c r="D660" s="25">
        <v>336.24</v>
      </c>
      <c r="E660" s="46">
        <f t="shared" si="20"/>
        <v>7.1287365961780758E-3</v>
      </c>
      <c r="F660" s="73">
        <f>C660-('Analyse England'!$C$11+'Analyse England'!$C$12*FTSE100!E660)</f>
        <v>-1.0981652076785083E-2</v>
      </c>
    </row>
    <row r="661" spans="1:6" x14ac:dyDescent="0.3">
      <c r="A661" s="45">
        <v>36949.6875</v>
      </c>
      <c r="B661" s="25">
        <v>5941.2</v>
      </c>
      <c r="C661" s="46">
        <f t="shared" si="21"/>
        <v>4.1408217418492654E-3</v>
      </c>
      <c r="D661" s="25">
        <v>336.81</v>
      </c>
      <c r="E661" s="46">
        <f t="shared" si="20"/>
        <v>1.6952177016416048E-3</v>
      </c>
      <c r="F661" s="73">
        <f>C661-('Analyse England'!$C$11+'Analyse England'!$C$12*FTSE100!E661)</f>
        <v>2.5940128320561268E-3</v>
      </c>
    </row>
    <row r="662" spans="1:6" x14ac:dyDescent="0.3">
      <c r="A662" s="45">
        <v>36950.6875</v>
      </c>
      <c r="B662" s="25">
        <v>5917.9</v>
      </c>
      <c r="C662" s="46">
        <f t="shared" si="21"/>
        <v>-3.9217666464687051E-3</v>
      </c>
      <c r="D662" s="25">
        <v>335.02</v>
      </c>
      <c r="E662" s="46">
        <f t="shared" si="20"/>
        <v>-5.3145690448621608E-3</v>
      </c>
      <c r="F662" s="73">
        <f>C662-('Analyse England'!$C$11+'Analyse England'!$C$12*FTSE100!E662)</f>
        <v>8.4287876721219224E-4</v>
      </c>
    </row>
    <row r="663" spans="1:6" x14ac:dyDescent="0.3">
      <c r="A663" s="45">
        <v>36951.6875</v>
      </c>
      <c r="B663" s="25">
        <v>5908.6</v>
      </c>
      <c r="C663" s="46">
        <f t="shared" si="21"/>
        <v>-1.5715034049239573E-3</v>
      </c>
      <c r="D663" s="25">
        <v>332</v>
      </c>
      <c r="E663" s="46">
        <f t="shared" si="20"/>
        <v>-9.0143872007640846E-3</v>
      </c>
      <c r="F663" s="73">
        <f>C663-('Analyse England'!$C$11+'Analyse England'!$C$12*FTSE100!E663)</f>
        <v>6.5243750605729171E-3</v>
      </c>
    </row>
    <row r="664" spans="1:6" x14ac:dyDescent="0.3">
      <c r="A664" s="45">
        <v>36952.6875</v>
      </c>
      <c r="B664" s="25">
        <v>5858.6</v>
      </c>
      <c r="C664" s="46">
        <f t="shared" si="21"/>
        <v>-8.4622414785228139E-3</v>
      </c>
      <c r="D664" s="25">
        <v>332.38</v>
      </c>
      <c r="E664" s="46">
        <f t="shared" si="20"/>
        <v>1.1445783132530973E-3</v>
      </c>
      <c r="F664" s="73">
        <f>C664-('Analyse England'!$C$11+'Analyse England'!$C$12*FTSE100!E664)</f>
        <v>-9.5132670679099335E-3</v>
      </c>
    </row>
    <row r="665" spans="1:6" x14ac:dyDescent="0.3">
      <c r="A665" s="45">
        <v>36955.6875</v>
      </c>
      <c r="B665" s="25">
        <v>5931.3</v>
      </c>
      <c r="C665" s="46">
        <f t="shared" si="21"/>
        <v>1.2409107978015088E-2</v>
      </c>
      <c r="D665" s="25">
        <v>335.96</v>
      </c>
      <c r="E665" s="46">
        <f t="shared" si="20"/>
        <v>1.0770804500872533E-2</v>
      </c>
      <c r="F665" s="73">
        <f>C665-('Analyse England'!$C$11+'Analyse England'!$C$12*FTSE100!E665)</f>
        <v>2.6908448409390384E-3</v>
      </c>
    </row>
    <row r="666" spans="1:6" x14ac:dyDescent="0.3">
      <c r="A666" s="45">
        <v>36956.6875</v>
      </c>
      <c r="B666" s="25">
        <v>6012</v>
      </c>
      <c r="C666" s="46">
        <f t="shared" si="21"/>
        <v>1.3605786252592234E-2</v>
      </c>
      <c r="D666" s="25">
        <v>339.99</v>
      </c>
      <c r="E666" s="46">
        <f t="shared" si="20"/>
        <v>1.199547565186343E-2</v>
      </c>
      <c r="F666" s="73">
        <f>C666-('Analyse England'!$C$11+'Analyse England'!$C$12*FTSE100!E666)</f>
        <v>2.7848567562848408E-3</v>
      </c>
    </row>
    <row r="667" spans="1:6" x14ac:dyDescent="0.3">
      <c r="A667" s="45">
        <v>36957.6875</v>
      </c>
      <c r="B667" s="25">
        <v>6001.8</v>
      </c>
      <c r="C667" s="46">
        <f t="shared" si="21"/>
        <v>-1.696606786427135E-3</v>
      </c>
      <c r="D667" s="25">
        <v>339.87</v>
      </c>
      <c r="E667" s="46">
        <f t="shared" si="20"/>
        <v>-3.5295155739878403E-4</v>
      </c>
      <c r="F667" s="73">
        <f>C667-('Analyse England'!$C$11+'Analyse England'!$C$12*FTSE100!E667)</f>
        <v>-1.3992901624977861E-3</v>
      </c>
    </row>
    <row r="668" spans="1:6" x14ac:dyDescent="0.3">
      <c r="A668" s="45">
        <v>36958.6875</v>
      </c>
      <c r="B668" s="25">
        <v>6003.2</v>
      </c>
      <c r="C668" s="46">
        <f t="shared" si="21"/>
        <v>2.3326335432694023E-4</v>
      </c>
      <c r="D668" s="25">
        <v>338.6</v>
      </c>
      <c r="E668" s="46">
        <f t="shared" si="20"/>
        <v>-3.7367228646246753E-3</v>
      </c>
      <c r="F668" s="73">
        <f>C668-('Analyse England'!$C$11+'Analyse England'!$C$12*FTSE100!E668)</f>
        <v>3.5772515560029469E-3</v>
      </c>
    </row>
    <row r="669" spans="1:6" x14ac:dyDescent="0.3">
      <c r="A669" s="45">
        <v>36959.6875</v>
      </c>
      <c r="B669" s="25">
        <v>5917.3</v>
      </c>
      <c r="C669" s="46">
        <f t="shared" si="21"/>
        <v>-1.4309035181236607E-2</v>
      </c>
      <c r="D669" s="25">
        <v>334.74</v>
      </c>
      <c r="E669" s="46">
        <f t="shared" si="20"/>
        <v>-1.1399881866509198E-2</v>
      </c>
      <c r="F669" s="73">
        <f>C669-('Analyse England'!$C$11+'Analyse England'!$C$12*FTSE100!E669)</f>
        <v>-4.0653109728930447E-3</v>
      </c>
    </row>
    <row r="670" spans="1:6" x14ac:dyDescent="0.3">
      <c r="A670" s="45">
        <v>36962.6875</v>
      </c>
      <c r="B670" s="25">
        <v>5826.5</v>
      </c>
      <c r="C670" s="46">
        <f t="shared" si="21"/>
        <v>-1.5344836327379041E-2</v>
      </c>
      <c r="D670" s="25">
        <v>327.42</v>
      </c>
      <c r="E670" s="46">
        <f t="shared" si="20"/>
        <v>-2.1867718229073296E-2</v>
      </c>
      <c r="F670" s="73">
        <f>C670-('Analyse England'!$C$11+'Analyse England'!$C$12*FTSE100!E670)</f>
        <v>4.3238923008031005E-3</v>
      </c>
    </row>
    <row r="671" spans="1:6" x14ac:dyDescent="0.3">
      <c r="A671" s="45">
        <v>36963.6875</v>
      </c>
      <c r="B671" s="25">
        <v>5720.7</v>
      </c>
      <c r="C671" s="46">
        <f t="shared" si="21"/>
        <v>-1.8158414142281032E-2</v>
      </c>
      <c r="D671" s="25">
        <v>324.33999999999997</v>
      </c>
      <c r="E671" s="46">
        <f t="shared" si="20"/>
        <v>-9.4068780160040388E-3</v>
      </c>
      <c r="F671" s="73">
        <f>C671-('Analyse England'!$C$11+'Analyse England'!$C$12*FTSE100!E671)</f>
        <v>-9.7091457745869768E-3</v>
      </c>
    </row>
    <row r="672" spans="1:6" x14ac:dyDescent="0.3">
      <c r="A672" s="45">
        <v>36964.6875</v>
      </c>
      <c r="B672" s="25">
        <v>5625.9</v>
      </c>
      <c r="C672" s="46">
        <f t="shared" si="21"/>
        <v>-1.6571398605065846E-2</v>
      </c>
      <c r="D672" s="25">
        <v>318.95</v>
      </c>
      <c r="E672" s="46">
        <f t="shared" si="20"/>
        <v>-1.6618363445766726E-2</v>
      </c>
      <c r="F672" s="73">
        <f>C672-('Analyse England'!$C$11+'Analyse England'!$C$12*FTSE100!E672)</f>
        <v>-1.6290709560681203E-3</v>
      </c>
    </row>
    <row r="673" spans="1:6" x14ac:dyDescent="0.3">
      <c r="A673" s="45">
        <v>36965.6875</v>
      </c>
      <c r="B673" s="25">
        <v>5729.2</v>
      </c>
      <c r="C673" s="46">
        <f t="shared" si="21"/>
        <v>1.8361506603387978E-2</v>
      </c>
      <c r="D673" s="25">
        <v>324.61</v>
      </c>
      <c r="E673" s="46">
        <f t="shared" si="20"/>
        <v>1.7745728170559749E-2</v>
      </c>
      <c r="F673" s="73">
        <f>C673-('Analyse England'!$C$11+'Analyse England'!$C$12*FTSE100!E673)</f>
        <v>2.3631790730683881E-3</v>
      </c>
    </row>
    <row r="674" spans="1:6" x14ac:dyDescent="0.3">
      <c r="A674" s="45">
        <v>36966.6875</v>
      </c>
      <c r="B674" s="25">
        <v>5562.8</v>
      </c>
      <c r="C674" s="46">
        <f t="shared" si="21"/>
        <v>-2.9044194651958288E-2</v>
      </c>
      <c r="D674" s="25">
        <v>316.83</v>
      </c>
      <c r="E674" s="46">
        <f t="shared" si="20"/>
        <v>-2.3967222205107719E-2</v>
      </c>
      <c r="F674" s="73">
        <f>C674-('Analyse England'!$C$11+'Analyse England'!$C$12*FTSE100!E674)</f>
        <v>-7.4851198654850293E-3</v>
      </c>
    </row>
    <row r="675" spans="1:6" x14ac:dyDescent="0.3">
      <c r="A675" s="45">
        <v>36969.6875</v>
      </c>
      <c r="B675" s="25">
        <v>5551.6</v>
      </c>
      <c r="C675" s="46">
        <f t="shared" si="21"/>
        <v>-2.013374559574288E-3</v>
      </c>
      <c r="D675" s="25">
        <v>314.19</v>
      </c>
      <c r="E675" s="46">
        <f t="shared" si="20"/>
        <v>-8.3325442666414284E-3</v>
      </c>
      <c r="F675" s="73">
        <f>C675-('Analyse England'!$C$11+'Analyse England'!$C$12*FTSE100!E675)</f>
        <v>5.468587863948121E-3</v>
      </c>
    </row>
    <row r="676" spans="1:6" x14ac:dyDescent="0.3">
      <c r="A676" s="45">
        <v>36970.6875</v>
      </c>
      <c r="B676" s="25">
        <v>5646.8</v>
      </c>
      <c r="C676" s="46">
        <f t="shared" si="21"/>
        <v>1.7148209525181812E-2</v>
      </c>
      <c r="D676" s="25">
        <v>318.3</v>
      </c>
      <c r="E676" s="46">
        <f t="shared" si="20"/>
        <v>1.3081256564499322E-2</v>
      </c>
      <c r="F676" s="73">
        <f>C676-('Analyse England'!$C$11+'Analyse England'!$C$12*FTSE100!E676)</f>
        <v>5.3496673163593994E-3</v>
      </c>
    </row>
    <row r="677" spans="1:6" x14ac:dyDescent="0.3">
      <c r="A677" s="45">
        <v>36971.6875</v>
      </c>
      <c r="B677" s="25">
        <v>5540.7</v>
      </c>
      <c r="C677" s="46">
        <f t="shared" si="21"/>
        <v>-1.8789402847630532E-2</v>
      </c>
      <c r="D677" s="25">
        <v>313.05</v>
      </c>
      <c r="E677" s="46">
        <f t="shared" si="20"/>
        <v>-1.6493873704052753E-2</v>
      </c>
      <c r="F677" s="73">
        <f>C677-('Analyse England'!$C$11+'Analyse England'!$C$12*FTSE100!E677)</f>
        <v>-3.9591629620673655E-3</v>
      </c>
    </row>
    <row r="678" spans="1:6" x14ac:dyDescent="0.3">
      <c r="A678" s="45">
        <v>36972.6875</v>
      </c>
      <c r="B678" s="25">
        <v>5314.8</v>
      </c>
      <c r="C678" s="46">
        <f t="shared" si="21"/>
        <v>-4.0771021712057931E-2</v>
      </c>
      <c r="D678" s="25">
        <v>300.64</v>
      </c>
      <c r="E678" s="46">
        <f t="shared" si="20"/>
        <v>-3.964222967577069E-2</v>
      </c>
      <c r="F678" s="73">
        <f>C678-('Analyse England'!$C$11+'Analyse England'!$C$12*FTSE100!E678)</f>
        <v>-5.0985227589297466E-3</v>
      </c>
    </row>
    <row r="679" spans="1:6" x14ac:dyDescent="0.3">
      <c r="A679" s="45">
        <v>36973.6875</v>
      </c>
      <c r="B679" s="25">
        <v>5402.3</v>
      </c>
      <c r="C679" s="46">
        <f t="shared" si="21"/>
        <v>1.6463460525325546E-2</v>
      </c>
      <c r="D679" s="25">
        <v>307.14</v>
      </c>
      <c r="E679" s="46">
        <f t="shared" si="20"/>
        <v>2.1620542841937151E-2</v>
      </c>
      <c r="F679" s="73">
        <f>C679-('Analyse England'!$C$11+'Analyse England'!$C$12*FTSE100!E679)</f>
        <v>-3.0236629833486177E-3</v>
      </c>
    </row>
    <row r="680" spans="1:6" x14ac:dyDescent="0.3">
      <c r="A680" s="45">
        <v>36976.6875</v>
      </c>
      <c r="B680" s="25">
        <v>5576.6</v>
      </c>
      <c r="C680" s="46">
        <f t="shared" si="21"/>
        <v>3.2264035688503112E-2</v>
      </c>
      <c r="D680" s="25">
        <v>317.01</v>
      </c>
      <c r="E680" s="46">
        <f t="shared" si="20"/>
        <v>3.2135182652861971E-2</v>
      </c>
      <c r="F680" s="73">
        <f>C680-('Analyse England'!$C$11+'Analyse England'!$C$12*FTSE100!E680)</f>
        <v>3.3097669877825524E-3</v>
      </c>
    </row>
    <row r="681" spans="1:6" x14ac:dyDescent="0.3">
      <c r="A681" s="45">
        <v>36977.6875</v>
      </c>
      <c r="B681" s="25">
        <v>5728.1</v>
      </c>
      <c r="C681" s="46">
        <f t="shared" si="21"/>
        <v>2.7167091059068227E-2</v>
      </c>
      <c r="D681" s="25">
        <v>323.74</v>
      </c>
      <c r="E681" s="46">
        <f t="shared" si="20"/>
        <v>2.1229614207753711E-2</v>
      </c>
      <c r="F681" s="73">
        <f>C681-('Analyse England'!$C$11+'Analyse England'!$C$12*FTSE100!E681)</f>
        <v>8.0319508999042999E-3</v>
      </c>
    </row>
    <row r="682" spans="1:6" x14ac:dyDescent="0.3">
      <c r="A682" s="45">
        <v>36978.6875</v>
      </c>
      <c r="B682" s="25">
        <v>5614</v>
      </c>
      <c r="C682" s="46">
        <f t="shared" si="21"/>
        <v>-1.9919344983502452E-2</v>
      </c>
      <c r="D682" s="25">
        <v>319.63</v>
      </c>
      <c r="E682" s="46">
        <f t="shared" si="20"/>
        <v>-1.2695372830048846E-2</v>
      </c>
      <c r="F682" s="73">
        <f>C682-('Analyse England'!$C$11+'Analyse England'!$C$12*FTSE100!E682)</f>
        <v>-8.5091898495773133E-3</v>
      </c>
    </row>
    <row r="683" spans="1:6" x14ac:dyDescent="0.3">
      <c r="A683" s="45">
        <v>36979.6875</v>
      </c>
      <c r="B683" s="25">
        <v>5588.4</v>
      </c>
      <c r="C683" s="46">
        <f t="shared" si="21"/>
        <v>-4.5600285001782259E-3</v>
      </c>
      <c r="D683" s="25">
        <v>320.12</v>
      </c>
      <c r="E683" s="46">
        <f t="shared" si="20"/>
        <v>1.5330225573320089E-3</v>
      </c>
      <c r="F683" s="73">
        <f>C683-('Analyse England'!$C$11+'Analyse England'!$C$12*FTSE100!E683)</f>
        <v>-5.9608005501039975E-3</v>
      </c>
    </row>
    <row r="684" spans="1:6" x14ac:dyDescent="0.3">
      <c r="A684" s="45">
        <v>36980.6875</v>
      </c>
      <c r="B684" s="25">
        <v>5633.7</v>
      </c>
      <c r="C684" s="46">
        <f t="shared" si="21"/>
        <v>8.1060768735237154E-3</v>
      </c>
      <c r="D684" s="25">
        <v>321.7</v>
      </c>
      <c r="E684" s="46">
        <f t="shared" si="20"/>
        <v>4.9356491315755147E-3</v>
      </c>
      <c r="F684" s="73">
        <f>C684-('Analyse England'!$C$11+'Analyse England'!$C$12*FTSE100!E684)</f>
        <v>3.6416563875184792E-3</v>
      </c>
    </row>
    <row r="685" spans="1:6" x14ac:dyDescent="0.3">
      <c r="A685" s="45">
        <v>36983.6875</v>
      </c>
      <c r="B685" s="25">
        <v>5618.5</v>
      </c>
      <c r="C685" s="46">
        <f t="shared" si="21"/>
        <v>-2.6980492393985367E-3</v>
      </c>
      <c r="D685" s="25">
        <v>320.14999999999998</v>
      </c>
      <c r="E685" s="46">
        <f t="shared" si="20"/>
        <v>-4.8181535592166647E-3</v>
      </c>
      <c r="F685" s="73">
        <f>C685-('Analyse England'!$C$11+'Analyse England'!$C$12*FTSE100!E685)</f>
        <v>1.6196348363102164E-3</v>
      </c>
    </row>
    <row r="686" spans="1:6" x14ac:dyDescent="0.3">
      <c r="A686" s="45">
        <v>36984.6875</v>
      </c>
      <c r="B686" s="25">
        <v>5463.1</v>
      </c>
      <c r="C686" s="46">
        <f t="shared" si="21"/>
        <v>-2.7658627747619402E-2</v>
      </c>
      <c r="D686" s="25">
        <v>310.13</v>
      </c>
      <c r="E686" s="46">
        <f t="shared" si="20"/>
        <v>-3.1297829142589384E-2</v>
      </c>
      <c r="F686" s="73">
        <f>C686-('Analyse England'!$C$11+'Analyse England'!$C$12*FTSE100!E686)</f>
        <v>5.007606464445119E-4</v>
      </c>
    </row>
    <row r="687" spans="1:6" x14ac:dyDescent="0.3">
      <c r="A687" s="45">
        <v>36985.6875</v>
      </c>
      <c r="B687" s="25">
        <v>5535.7</v>
      </c>
      <c r="C687" s="46">
        <f t="shared" si="21"/>
        <v>1.3289158170269433E-2</v>
      </c>
      <c r="D687" s="25">
        <v>311.17</v>
      </c>
      <c r="E687" s="46">
        <f t="shared" si="20"/>
        <v>3.3534324315609432E-3</v>
      </c>
      <c r="F687" s="73">
        <f>C687-('Analyse England'!$C$11+'Analyse England'!$C$12*FTSE100!E687)</f>
        <v>1.0249330013975296E-2</v>
      </c>
    </row>
    <row r="688" spans="1:6" x14ac:dyDescent="0.3">
      <c r="A688" s="45">
        <v>36986.6875</v>
      </c>
      <c r="B688" s="25">
        <v>5621.8</v>
      </c>
      <c r="C688" s="46">
        <f t="shared" si="21"/>
        <v>1.5553588525389905E-2</v>
      </c>
      <c r="D688" s="25">
        <v>317.69</v>
      </c>
      <c r="E688" s="46">
        <f t="shared" si="20"/>
        <v>2.0953176720120759E-2</v>
      </c>
      <c r="F688" s="73">
        <f>C688-('Analyse England'!$C$11+'Analyse England'!$C$12*FTSE100!E688)</f>
        <v>-3.3326535375000493E-3</v>
      </c>
    </row>
    <row r="689" spans="1:6" x14ac:dyDescent="0.3">
      <c r="A689" s="45">
        <v>36987.6875</v>
      </c>
      <c r="B689" s="25">
        <v>5601.5</v>
      </c>
      <c r="C689" s="46">
        <f t="shared" si="21"/>
        <v>-3.6109431143050985E-3</v>
      </c>
      <c r="D689" s="25">
        <v>316.68</v>
      </c>
      <c r="E689" s="46">
        <f t="shared" si="20"/>
        <v>-3.1791998489092421E-3</v>
      </c>
      <c r="F689" s="73">
        <f>C689-('Analyse England'!$C$11+'Analyse England'!$C$12*FTSE100!E689)</f>
        <v>-7.6893609625475548E-4</v>
      </c>
    </row>
    <row r="690" spans="1:6" x14ac:dyDescent="0.3">
      <c r="A690" s="45">
        <v>36990.6875</v>
      </c>
      <c r="B690" s="25">
        <v>5663.3</v>
      </c>
      <c r="C690" s="46">
        <f t="shared" si="21"/>
        <v>1.1032759082388655E-2</v>
      </c>
      <c r="D690" s="25">
        <v>321.42</v>
      </c>
      <c r="E690" s="46">
        <f t="shared" si="20"/>
        <v>1.4967790829859773E-2</v>
      </c>
      <c r="F690" s="73">
        <f>C690-('Analyse England'!$C$11+'Analyse England'!$C$12*FTSE100!E690)</f>
        <v>-2.4643761473169979E-3</v>
      </c>
    </row>
    <row r="691" spans="1:6" x14ac:dyDescent="0.3">
      <c r="A691" s="45">
        <v>36991.6875</v>
      </c>
      <c r="B691" s="25">
        <v>5803</v>
      </c>
      <c r="C691" s="46">
        <f t="shared" si="21"/>
        <v>2.4667596630939537E-2</v>
      </c>
      <c r="D691" s="25">
        <v>329.27</v>
      </c>
      <c r="E691" s="46">
        <f t="shared" si="20"/>
        <v>2.4422873498848752E-2</v>
      </c>
      <c r="F691" s="73">
        <f>C691-('Analyse England'!$C$11+'Analyse England'!$C$12*FTSE100!E691)</f>
        <v>2.6573176283853188E-3</v>
      </c>
    </row>
    <row r="692" spans="1:6" x14ac:dyDescent="0.3">
      <c r="A692" s="45">
        <v>36992.6875</v>
      </c>
      <c r="B692" s="25">
        <v>5788.1</v>
      </c>
      <c r="C692" s="46">
        <f t="shared" si="21"/>
        <v>-2.5676374289159698E-3</v>
      </c>
      <c r="D692" s="25">
        <v>330.68</v>
      </c>
      <c r="E692" s="46">
        <f t="shared" si="20"/>
        <v>4.2822000182221043E-3</v>
      </c>
      <c r="F692" s="73">
        <f>C692-('Analyse England'!$C$11+'Analyse England'!$C$12*FTSE100!E692)</f>
        <v>-6.4437070305377875E-3</v>
      </c>
    </row>
    <row r="693" spans="1:6" x14ac:dyDescent="0.3">
      <c r="A693" s="45">
        <v>36993.6875</v>
      </c>
      <c r="B693" s="25">
        <v>5766.6</v>
      </c>
      <c r="C693" s="46">
        <f t="shared" si="21"/>
        <v>-3.7145177173856236E-3</v>
      </c>
      <c r="D693" s="25">
        <v>329.75</v>
      </c>
      <c r="E693" s="46">
        <f t="shared" si="20"/>
        <v>-2.8123865973146422E-3</v>
      </c>
      <c r="F693" s="73">
        <f>C693-('Analyse England'!$C$11+'Analyse England'!$C$12*FTSE100!E693)</f>
        <v>-1.2027811007621157E-3</v>
      </c>
    </row>
    <row r="694" spans="1:6" x14ac:dyDescent="0.3">
      <c r="A694" s="45">
        <v>36998.6875</v>
      </c>
      <c r="B694" s="25">
        <v>5761.1</v>
      </c>
      <c r="C694" s="46">
        <f t="shared" si="21"/>
        <v>-9.5376825165605084E-4</v>
      </c>
      <c r="D694" s="25">
        <v>329</v>
      </c>
      <c r="E694" s="46">
        <f t="shared" si="20"/>
        <v>-2.2744503411675776E-3</v>
      </c>
      <c r="F694" s="73">
        <f>C694-('Analyse England'!$C$11+'Analyse England'!$C$12*FTSE100!E694)</f>
        <v>1.0736226591146767E-3</v>
      </c>
    </row>
    <row r="695" spans="1:6" x14ac:dyDescent="0.3">
      <c r="A695" s="45">
        <v>36999.6875</v>
      </c>
      <c r="B695" s="25">
        <v>5890.2</v>
      </c>
      <c r="C695" s="46">
        <f t="shared" si="21"/>
        <v>2.2408914964155979E-2</v>
      </c>
      <c r="D695" s="25">
        <v>336.7</v>
      </c>
      <c r="E695" s="46">
        <f t="shared" si="20"/>
        <v>2.3404255319148914E-2</v>
      </c>
      <c r="F695" s="73">
        <f>C695-('Analyse England'!$C$11+'Analyse England'!$C$12*FTSE100!E695)</f>
        <v>1.3157768599953296E-3</v>
      </c>
    </row>
    <row r="696" spans="1:6" x14ac:dyDescent="0.3">
      <c r="A696" s="45">
        <v>37000.6875</v>
      </c>
      <c r="B696" s="25">
        <v>5871.6</v>
      </c>
      <c r="C696" s="46">
        <f t="shared" si="21"/>
        <v>-3.1577875114596754E-3</v>
      </c>
      <c r="D696" s="25">
        <v>336.2</v>
      </c>
      <c r="E696" s="46">
        <f t="shared" si="20"/>
        <v>-1.4850014850015247E-3</v>
      </c>
      <c r="F696" s="73">
        <f>C696-('Analyse England'!$C$11+'Analyse England'!$C$12*FTSE100!E696)</f>
        <v>-1.8411985946149392E-3</v>
      </c>
    </row>
    <row r="697" spans="1:6" x14ac:dyDescent="0.3">
      <c r="A697" s="45">
        <v>37001.6875</v>
      </c>
      <c r="B697" s="25">
        <v>5879.8</v>
      </c>
      <c r="C697" s="46">
        <f t="shared" si="21"/>
        <v>1.3965528986987774E-3</v>
      </c>
      <c r="D697" s="25">
        <v>333.21</v>
      </c>
      <c r="E697" s="46">
        <f t="shared" si="20"/>
        <v>-8.8935157644259855E-3</v>
      </c>
      <c r="F697" s="73">
        <f>C697-('Analyse England'!$C$11+'Analyse England'!$C$12*FTSE100!E697)</f>
        <v>9.3836014415391456E-3</v>
      </c>
    </row>
    <row r="698" spans="1:6" x14ac:dyDescent="0.3">
      <c r="A698" s="45">
        <v>37004.6875</v>
      </c>
      <c r="B698" s="25">
        <v>5871.3</v>
      </c>
      <c r="C698" s="46">
        <f t="shared" si="21"/>
        <v>-1.445627402292593E-3</v>
      </c>
      <c r="D698" s="25">
        <v>330.91</v>
      </c>
      <c r="E698" s="46">
        <f t="shared" si="20"/>
        <v>-6.902553944959533E-3</v>
      </c>
      <c r="F698" s="73">
        <f>C698-('Analyse England'!$C$11+'Analyse England'!$C$12*FTSE100!E698)</f>
        <v>4.7488038987164617E-3</v>
      </c>
    </row>
    <row r="699" spans="1:6" x14ac:dyDescent="0.3">
      <c r="A699" s="45">
        <v>37005.6875</v>
      </c>
      <c r="B699" s="25">
        <v>5840.3</v>
      </c>
      <c r="C699" s="46">
        <f t="shared" si="21"/>
        <v>-5.2799209715054252E-3</v>
      </c>
      <c r="D699" s="25">
        <v>332.3</v>
      </c>
      <c r="E699" s="46">
        <f t="shared" si="20"/>
        <v>4.200537910610036E-3</v>
      </c>
      <c r="F699" s="73">
        <f>C699-('Analyse England'!$C$11+'Analyse England'!$C$12*FTSE100!E699)</f>
        <v>-9.08246384816528E-3</v>
      </c>
    </row>
    <row r="700" spans="1:6" x14ac:dyDescent="0.3">
      <c r="A700" s="45">
        <v>37006.6875</v>
      </c>
      <c r="B700" s="25">
        <v>5827.5</v>
      </c>
      <c r="C700" s="46">
        <f t="shared" si="21"/>
        <v>-2.1916682362207451E-3</v>
      </c>
      <c r="D700" s="25">
        <v>331.64</v>
      </c>
      <c r="E700" s="46">
        <f t="shared" ref="E700:E762" si="22">D700/D699-1</f>
        <v>-1.9861570869696976E-3</v>
      </c>
      <c r="F700" s="73">
        <f>C700-('Analyse England'!$C$11+'Analyse England'!$C$12*FTSE100!E700)</f>
        <v>-4.2385008728091549E-4</v>
      </c>
    </row>
    <row r="701" spans="1:6" x14ac:dyDescent="0.3">
      <c r="A701" s="45">
        <v>37007.6875</v>
      </c>
      <c r="B701" s="25">
        <v>5868.3</v>
      </c>
      <c r="C701" s="46">
        <f t="shared" si="21"/>
        <v>7.0012870012869932E-3</v>
      </c>
      <c r="D701" s="25">
        <v>333.33</v>
      </c>
      <c r="E701" s="46">
        <f t="shared" si="22"/>
        <v>5.0958871065009959E-3</v>
      </c>
      <c r="F701" s="73">
        <f>C701-('Analyse England'!$C$11+'Analyse England'!$C$12*FTSE100!E701)</f>
        <v>2.3925918467074848E-3</v>
      </c>
    </row>
    <row r="702" spans="1:6" x14ac:dyDescent="0.3">
      <c r="A702" s="45">
        <v>37008.6875</v>
      </c>
      <c r="B702" s="25">
        <v>5951.4</v>
      </c>
      <c r="C702" s="46">
        <f t="shared" si="21"/>
        <v>1.4160830223403531E-2</v>
      </c>
      <c r="D702" s="25">
        <v>338.71</v>
      </c>
      <c r="E702" s="46">
        <f t="shared" si="22"/>
        <v>1.6140161401613895E-2</v>
      </c>
      <c r="F702" s="73">
        <f>C702-('Analyse England'!$C$11+'Analyse England'!$C$12*FTSE100!E702)</f>
        <v>-3.9188110032549982E-4</v>
      </c>
    </row>
    <row r="703" spans="1:6" x14ac:dyDescent="0.3">
      <c r="A703" s="45">
        <v>37011.6875</v>
      </c>
      <c r="B703" s="25">
        <v>5966.9</v>
      </c>
      <c r="C703" s="46">
        <f t="shared" si="21"/>
        <v>2.6044292099338673E-3</v>
      </c>
      <c r="D703" s="25">
        <v>342.02</v>
      </c>
      <c r="E703" s="46">
        <f t="shared" si="22"/>
        <v>9.7723716453603782E-3</v>
      </c>
      <c r="F703" s="73">
        <f>C703-('Analyse England'!$C$11+'Analyse England'!$C$12*FTSE100!E703)</f>
        <v>-6.2148674406419038E-3</v>
      </c>
    </row>
    <row r="704" spans="1:6" x14ac:dyDescent="0.3">
      <c r="A704" s="45">
        <v>37012.6875</v>
      </c>
      <c r="B704" s="25">
        <v>5928</v>
      </c>
      <c r="C704" s="46">
        <f t="shared" si="21"/>
        <v>-6.5192981280061124E-3</v>
      </c>
      <c r="D704" s="25">
        <v>339.31</v>
      </c>
      <c r="E704" s="46">
        <f t="shared" si="22"/>
        <v>-7.9235132448394197E-3</v>
      </c>
      <c r="F704" s="73">
        <f>C704-('Analyse England'!$C$11+'Analyse England'!$C$12*FTSE100!E704)</f>
        <v>5.9438196335050153E-4</v>
      </c>
    </row>
    <row r="705" spans="1:6" x14ac:dyDescent="0.3">
      <c r="A705" s="45">
        <v>37013.6875</v>
      </c>
      <c r="B705" s="25">
        <v>5904.2</v>
      </c>
      <c r="C705" s="46">
        <f t="shared" ref="C705:C768" si="23">B705/B704-1</f>
        <v>-4.0148448043185736E-3</v>
      </c>
      <c r="D705" s="25">
        <v>333.51</v>
      </c>
      <c r="E705" s="46">
        <f t="shared" si="22"/>
        <v>-1.7093513306415953E-2</v>
      </c>
      <c r="F705" s="73">
        <f>C705-('Analyse England'!$C$11+'Analyse England'!$C$12*FTSE100!E705)</f>
        <v>1.135529709220792E-2</v>
      </c>
    </row>
    <row r="706" spans="1:6" x14ac:dyDescent="0.3">
      <c r="A706" s="45">
        <v>37014.6875</v>
      </c>
      <c r="B706" s="25">
        <v>5765.8</v>
      </c>
      <c r="C706" s="46">
        <f t="shared" si="23"/>
        <v>-2.3440940347549177E-2</v>
      </c>
      <c r="D706" s="25">
        <v>336.17</v>
      </c>
      <c r="E706" s="46">
        <f t="shared" si="22"/>
        <v>7.9757728403946349E-3</v>
      </c>
      <c r="F706" s="73">
        <f>C706-('Analyse England'!$C$11+'Analyse England'!$C$12*FTSE100!E706)</f>
        <v>-3.0642619842966141E-2</v>
      </c>
    </row>
    <row r="707" spans="1:6" x14ac:dyDescent="0.3">
      <c r="A707" s="45">
        <v>37015.6875</v>
      </c>
      <c r="B707" s="25">
        <v>5870.3</v>
      </c>
      <c r="C707" s="46">
        <f t="shared" si="23"/>
        <v>1.8124111138090093E-2</v>
      </c>
      <c r="D707" s="25">
        <v>338.17</v>
      </c>
      <c r="E707" s="46">
        <f t="shared" si="22"/>
        <v>5.9493708540321322E-3</v>
      </c>
      <c r="F707" s="73">
        <f>C707-('Analyse England'!$C$11+'Analyse England'!$C$12*FTSE100!E707)</f>
        <v>1.2746958413662697E-2</v>
      </c>
    </row>
    <row r="708" spans="1:6" x14ac:dyDescent="0.3">
      <c r="A708" s="45">
        <v>37019.6875</v>
      </c>
      <c r="B708" s="25">
        <v>5886.4</v>
      </c>
      <c r="C708" s="46">
        <f t="shared" si="23"/>
        <v>2.7426196276167936E-3</v>
      </c>
      <c r="D708" s="25">
        <v>338.26</v>
      </c>
      <c r="E708" s="46">
        <f t="shared" si="22"/>
        <v>2.6613833279109933E-4</v>
      </c>
      <c r="F708" s="73">
        <f>C708-('Analyse England'!$C$11+'Analyse England'!$C$12*FTSE100!E708)</f>
        <v>2.482521638896641E-3</v>
      </c>
    </row>
    <row r="709" spans="1:6" x14ac:dyDescent="0.3">
      <c r="A709" s="45">
        <v>37020.6875</v>
      </c>
      <c r="B709" s="25">
        <v>5893.7</v>
      </c>
      <c r="C709" s="46">
        <f t="shared" si="23"/>
        <v>1.2401467790159604E-3</v>
      </c>
      <c r="D709" s="25">
        <v>336.54</v>
      </c>
      <c r="E709" s="46">
        <f t="shared" si="22"/>
        <v>-5.0848459764677445E-3</v>
      </c>
      <c r="F709" s="73">
        <f>C709-('Analyse England'!$C$11+'Analyse England'!$C$12*FTSE100!E709)</f>
        <v>5.7979547088115157E-3</v>
      </c>
    </row>
    <row r="710" spans="1:6" x14ac:dyDescent="0.3">
      <c r="A710" s="45">
        <v>37021.6875</v>
      </c>
      <c r="B710" s="25">
        <v>5964</v>
      </c>
      <c r="C710" s="46">
        <f t="shared" si="23"/>
        <v>1.1927990905543195E-2</v>
      </c>
      <c r="D710" s="25">
        <v>342.56</v>
      </c>
      <c r="E710" s="46">
        <f t="shared" si="22"/>
        <v>1.7887918226659583E-2</v>
      </c>
      <c r="F710" s="73">
        <f>C710-('Analyse England'!$C$11+'Analyse England'!$C$12*FTSE100!E710)</f>
        <v>-4.1983613531711532E-3</v>
      </c>
    </row>
    <row r="711" spans="1:6" x14ac:dyDescent="0.3">
      <c r="A711" s="45">
        <v>37022.6875</v>
      </c>
      <c r="B711" s="25">
        <v>5896.8</v>
      </c>
      <c r="C711" s="46">
        <f t="shared" si="23"/>
        <v>-1.1267605633802802E-2</v>
      </c>
      <c r="D711" s="25">
        <v>340.96</v>
      </c>
      <c r="E711" s="46">
        <f t="shared" si="22"/>
        <v>-4.6707146193368798E-3</v>
      </c>
      <c r="F711" s="73">
        <f>C711-('Analyse England'!$C$11+'Analyse England'!$C$12*FTSE100!E711)</f>
        <v>-7.0826722633871627E-3</v>
      </c>
    </row>
    <row r="712" spans="1:6" x14ac:dyDescent="0.3">
      <c r="A712" s="45">
        <v>37025.6875</v>
      </c>
      <c r="B712" s="25">
        <v>5690.5</v>
      </c>
      <c r="C712" s="46">
        <f t="shared" si="23"/>
        <v>-3.498507665174333E-2</v>
      </c>
      <c r="D712" s="25">
        <v>335.39</v>
      </c>
      <c r="E712" s="46">
        <f t="shared" si="22"/>
        <v>-1.6336227123416203E-2</v>
      </c>
      <c r="F712" s="73">
        <f>C712-('Analyse England'!$C$11+'Analyse England'!$C$12*FTSE100!E712)</f>
        <v>-2.0296778201621936E-2</v>
      </c>
    </row>
    <row r="713" spans="1:6" x14ac:dyDescent="0.3">
      <c r="A713" s="45">
        <v>37026.6875</v>
      </c>
      <c r="B713" s="25">
        <v>5842.9</v>
      </c>
      <c r="C713" s="46">
        <f t="shared" si="23"/>
        <v>2.6781477901766104E-2</v>
      </c>
      <c r="D713" s="25">
        <v>339</v>
      </c>
      <c r="E713" s="46">
        <f t="shared" si="22"/>
        <v>1.0763588657980216E-2</v>
      </c>
      <c r="F713" s="73">
        <f>C713-('Analyse England'!$C$11+'Analyse England'!$C$12*FTSE100!E713)</f>
        <v>1.7069711747332635E-2</v>
      </c>
    </row>
    <row r="714" spans="1:6" x14ac:dyDescent="0.3">
      <c r="A714" s="45">
        <v>37027.6875</v>
      </c>
      <c r="B714" s="25">
        <v>5884</v>
      </c>
      <c r="C714" s="46">
        <f t="shared" si="23"/>
        <v>7.0341782334115699E-3</v>
      </c>
      <c r="D714" s="25">
        <v>339.51</v>
      </c>
      <c r="E714" s="46">
        <f t="shared" si="22"/>
        <v>1.5044247787610043E-3</v>
      </c>
      <c r="F714" s="73">
        <f>C714-('Analyse England'!$C$11+'Analyse England'!$C$12*FTSE100!E714)</f>
        <v>5.6591549800941599E-3</v>
      </c>
    </row>
    <row r="715" spans="1:6" x14ac:dyDescent="0.3">
      <c r="A715" s="45">
        <v>37028.6875</v>
      </c>
      <c r="B715" s="25">
        <v>5904.5</v>
      </c>
      <c r="C715" s="46">
        <f t="shared" si="23"/>
        <v>3.4840244731475511E-3</v>
      </c>
      <c r="D715" s="25">
        <v>342.71</v>
      </c>
      <c r="E715" s="46">
        <f t="shared" si="22"/>
        <v>9.4253482960737767E-3</v>
      </c>
      <c r="F715" s="73">
        <f>C715-('Analyse England'!$C$11+'Analyse England'!$C$12*FTSE100!E715)</f>
        <v>-5.0228201589279757E-3</v>
      </c>
    </row>
    <row r="716" spans="1:6" x14ac:dyDescent="0.3">
      <c r="A716" s="45">
        <v>37029.6875</v>
      </c>
      <c r="B716" s="25">
        <v>5915</v>
      </c>
      <c r="C716" s="46">
        <f t="shared" si="23"/>
        <v>1.7783046828689919E-3</v>
      </c>
      <c r="D716" s="25">
        <v>346.09</v>
      </c>
      <c r="E716" s="46">
        <f t="shared" si="22"/>
        <v>9.862566017915908E-3</v>
      </c>
      <c r="F716" s="73">
        <f>C716-('Analyse England'!$C$11+'Analyse England'!$C$12*FTSE100!E716)</f>
        <v>-7.1222009521174027E-3</v>
      </c>
    </row>
    <row r="717" spans="1:6" x14ac:dyDescent="0.3">
      <c r="A717" s="45">
        <v>37032.6875</v>
      </c>
      <c r="B717" s="25">
        <v>5941.6</v>
      </c>
      <c r="C717" s="46">
        <f t="shared" si="23"/>
        <v>4.4970414201184195E-3</v>
      </c>
      <c r="D717" s="25">
        <v>347.72</v>
      </c>
      <c r="E717" s="46">
        <f t="shared" si="22"/>
        <v>4.7097575775087996E-3</v>
      </c>
      <c r="F717" s="73">
        <f>C717-('Analyse England'!$C$11+'Analyse England'!$C$12*FTSE100!E717)</f>
        <v>2.3600860867571162E-4</v>
      </c>
    </row>
    <row r="718" spans="1:6" x14ac:dyDescent="0.3">
      <c r="A718" s="45">
        <v>37033.6875</v>
      </c>
      <c r="B718" s="25">
        <v>5976.6</v>
      </c>
      <c r="C718" s="46">
        <f t="shared" si="23"/>
        <v>5.8906691800189037E-3</v>
      </c>
      <c r="D718" s="25">
        <v>350.74</v>
      </c>
      <c r="E718" s="46">
        <f t="shared" si="22"/>
        <v>8.6851489704360407E-3</v>
      </c>
      <c r="F718" s="73">
        <f>C718-('Analyse England'!$C$11+'Analyse England'!$C$12*FTSE100!E718)</f>
        <v>-1.9497166277052322E-3</v>
      </c>
    </row>
    <row r="719" spans="1:6" x14ac:dyDescent="0.3">
      <c r="A719" s="45">
        <v>37034.6875</v>
      </c>
      <c r="B719" s="25">
        <v>5897.4</v>
      </c>
      <c r="C719" s="46">
        <f t="shared" si="23"/>
        <v>-1.3251681558076656E-2</v>
      </c>
      <c r="D719" s="25">
        <v>347.89</v>
      </c>
      <c r="E719" s="46">
        <f t="shared" si="22"/>
        <v>-8.1256771397617555E-3</v>
      </c>
      <c r="F719" s="73">
        <f>C719-('Analyse England'!$C$11+'Analyse England'!$C$12*FTSE100!E719)</f>
        <v>-5.9559776427721414E-3</v>
      </c>
    </row>
    <row r="720" spans="1:6" x14ac:dyDescent="0.3">
      <c r="A720" s="47">
        <v>37035.6875</v>
      </c>
      <c r="B720" s="48">
        <v>5915.9</v>
      </c>
      <c r="C720" s="49">
        <f t="shared" si="23"/>
        <v>3.136975616373272E-3</v>
      </c>
      <c r="D720" s="48">
        <v>347.71</v>
      </c>
      <c r="E720" s="49">
        <f t="shared" si="22"/>
        <v>-5.1740492684471118E-4</v>
      </c>
      <c r="F720" s="74">
        <f>C720-('Analyse England'!$C$11+'Analyse England'!$C$12*FTSE100!E720)</f>
        <v>3.5823623552910773E-3</v>
      </c>
    </row>
    <row r="721" spans="1:6" x14ac:dyDescent="0.3">
      <c r="A721" s="47">
        <v>37036.6875</v>
      </c>
      <c r="B721" s="48">
        <v>5889.8</v>
      </c>
      <c r="C721" s="49">
        <f t="shared" si="23"/>
        <v>-4.4118392805827522E-3</v>
      </c>
      <c r="D721" s="48">
        <v>346</v>
      </c>
      <c r="E721" s="49">
        <f t="shared" si="22"/>
        <v>-4.917891346236769E-3</v>
      </c>
      <c r="F721" s="74">
        <f>C721-('Analyse England'!$C$11+'Analyse England'!$C$12*FTSE100!E721)</f>
        <v>-4.3535447285265177E-6</v>
      </c>
    </row>
    <row r="722" spans="1:6" x14ac:dyDescent="0.3">
      <c r="A722" s="47">
        <v>37040.6875</v>
      </c>
      <c r="B722" s="48">
        <v>5863.9</v>
      </c>
      <c r="C722" s="49">
        <f t="shared" si="23"/>
        <v>-4.3974328500119286E-3</v>
      </c>
      <c r="D722" s="48">
        <v>344.79</v>
      </c>
      <c r="E722" s="49">
        <f>D722/D721-1</f>
        <v>-3.4971098265895728E-3</v>
      </c>
      <c r="F722" s="74">
        <f>C722-('Analyse England'!$C$11+'Analyse England'!$C$12*FTSE100!E722)</f>
        <v>-1.2691868384420157E-3</v>
      </c>
    </row>
    <row r="723" spans="1:6" x14ac:dyDescent="0.3">
      <c r="A723" s="47">
        <v>37041.6875</v>
      </c>
      <c r="B723" s="48">
        <v>5796.9</v>
      </c>
      <c r="C723" s="49">
        <f t="shared" si="23"/>
        <v>-1.1425842869080327E-2</v>
      </c>
      <c r="D723" s="48">
        <v>340.83</v>
      </c>
      <c r="E723" s="49">
        <f t="shared" si="22"/>
        <v>-1.1485251892456416E-2</v>
      </c>
      <c r="F723" s="74">
        <f>C723-('Analyse England'!$C$11+'Analyse England'!$C$12*FTSE100!E723)</f>
        <v>-1.1052534095037786E-3</v>
      </c>
    </row>
    <row r="724" spans="1:6" x14ac:dyDescent="0.3">
      <c r="A724" s="47">
        <v>37042.6875</v>
      </c>
      <c r="B724" s="48">
        <v>5796.1</v>
      </c>
      <c r="C724" s="49">
        <f t="shared" si="23"/>
        <v>-1.3800479566650203E-4</v>
      </c>
      <c r="D724" s="48">
        <v>341.97</v>
      </c>
      <c r="E724" s="49">
        <f t="shared" si="22"/>
        <v>3.3447759880294026E-3</v>
      </c>
      <c r="F724" s="74">
        <f>C724-('Analyse England'!$C$11+'Analyse England'!$C$12*FTSE100!E724)</f>
        <v>-3.1700388849042766E-3</v>
      </c>
    </row>
    <row r="725" spans="1:6" x14ac:dyDescent="0.3">
      <c r="A725" s="47">
        <v>37043.6875</v>
      </c>
      <c r="B725" s="48">
        <v>5809.6</v>
      </c>
      <c r="C725" s="49">
        <f t="shared" si="23"/>
        <v>2.3291523610704523E-3</v>
      </c>
      <c r="D725" s="48">
        <v>341.57</v>
      </c>
      <c r="E725" s="49">
        <f t="shared" si="22"/>
        <v>-1.1696932479458022E-3</v>
      </c>
      <c r="F725" s="74">
        <f>C725-('Analyse England'!$C$11+'Analyse England'!$C$12*FTSE100!E725)</f>
        <v>3.3618448331360542E-3</v>
      </c>
    </row>
    <row r="726" spans="1:6" x14ac:dyDescent="0.3">
      <c r="A726" s="47">
        <v>37046.6875</v>
      </c>
      <c r="B726" s="48">
        <v>5856.5</v>
      </c>
      <c r="C726" s="49">
        <f t="shared" si="23"/>
        <v>8.0728449462956764E-3</v>
      </c>
      <c r="D726" s="48">
        <v>343.02</v>
      </c>
      <c r="E726" s="49">
        <f t="shared" si="22"/>
        <v>4.2451034926953568E-3</v>
      </c>
      <c r="F726" s="74">
        <f>C726-('Analyse England'!$C$11+'Analyse England'!$C$12*FTSE100!E726)</f>
        <v>4.2301762218886225E-3</v>
      </c>
    </row>
    <row r="727" spans="1:6" x14ac:dyDescent="0.3">
      <c r="A727" s="47">
        <v>37047.6875</v>
      </c>
      <c r="B727" s="48">
        <v>5922.5</v>
      </c>
      <c r="C727" s="49">
        <f t="shared" si="23"/>
        <v>1.1269529582515148E-2</v>
      </c>
      <c r="D727" s="48">
        <v>345.84</v>
      </c>
      <c r="E727" s="49">
        <f t="shared" si="22"/>
        <v>8.2210949798844357E-3</v>
      </c>
      <c r="F727" s="74">
        <f>C727-('Analyse England'!$C$11+'Analyse England'!$C$12*FTSE100!E727)</f>
        <v>3.8469675504505365E-3</v>
      </c>
    </row>
    <row r="728" spans="1:6" x14ac:dyDescent="0.3">
      <c r="A728" s="47">
        <v>37048.6875</v>
      </c>
      <c r="B728" s="48">
        <v>5901.5</v>
      </c>
      <c r="C728" s="49">
        <f t="shared" si="23"/>
        <v>-3.5457999155762421E-3</v>
      </c>
      <c r="D728" s="48">
        <v>343.39</v>
      </c>
      <c r="E728" s="49">
        <f t="shared" si="22"/>
        <v>-7.0842007864908574E-3</v>
      </c>
      <c r="F728" s="74">
        <f>C728-('Analyse England'!$C$11+'Analyse England'!$C$12*FTSE100!E728)</f>
        <v>2.8121821159739508E-3</v>
      </c>
    </row>
    <row r="729" spans="1:6" x14ac:dyDescent="0.3">
      <c r="A729" s="47">
        <v>37049.6875</v>
      </c>
      <c r="B729" s="48">
        <v>5948.3</v>
      </c>
      <c r="C729" s="49">
        <f t="shared" si="23"/>
        <v>7.9301872405321827E-3</v>
      </c>
      <c r="D729" s="48">
        <v>342.99</v>
      </c>
      <c r="E729" s="49">
        <f t="shared" si="22"/>
        <v>-1.1648562858557199E-3</v>
      </c>
      <c r="F729" s="74">
        <f>C729-('Analyse England'!$C$11+'Analyse England'!$C$12*FTSE100!E729)</f>
        <v>8.9585246207241048E-3</v>
      </c>
    </row>
    <row r="730" spans="1:6" x14ac:dyDescent="0.3">
      <c r="A730" s="32">
        <v>37050.6875</v>
      </c>
      <c r="B730" s="33">
        <v>5950.6</v>
      </c>
      <c r="C730" s="35">
        <f t="shared" si="23"/>
        <v>3.866650975909991E-4</v>
      </c>
      <c r="D730" s="33">
        <v>341.76</v>
      </c>
      <c r="E730" s="35">
        <f t="shared" si="22"/>
        <v>-3.5861103822268925E-3</v>
      </c>
      <c r="F730" s="75">
        <f>C730-('Analyse England'!$C$11+'Analyse England'!$C$12*FTSE100!E730)</f>
        <v>3.5950452076695316E-3</v>
      </c>
    </row>
    <row r="731" spans="1:6" x14ac:dyDescent="0.3">
      <c r="A731" s="50">
        <v>37053.6875</v>
      </c>
      <c r="B731" s="51">
        <v>5860.5</v>
      </c>
      <c r="C731" s="52">
        <f t="shared" si="23"/>
        <v>-1.5141330286021604E-2</v>
      </c>
      <c r="D731" s="51">
        <v>338.97</v>
      </c>
      <c r="E731" s="52">
        <f t="shared" si="22"/>
        <v>-8.163623595505487E-3</v>
      </c>
      <c r="F731" s="76">
        <f>C731-('Analyse England'!$C$11+'Analyse England'!$C$12*FTSE100!E731)</f>
        <v>-7.8114602354514562E-3</v>
      </c>
    </row>
    <row r="732" spans="1:6" x14ac:dyDescent="0.3">
      <c r="A732" s="50">
        <v>37054.6875</v>
      </c>
      <c r="B732" s="51">
        <v>5804</v>
      </c>
      <c r="C732" s="52">
        <f t="shared" si="23"/>
        <v>-9.6408156300656911E-3</v>
      </c>
      <c r="D732" s="51">
        <v>332.54</v>
      </c>
      <c r="E732" s="52">
        <f t="shared" si="22"/>
        <v>-1.8969230315367125E-2</v>
      </c>
      <c r="F732" s="76">
        <f>C732-('Analyse England'!$C$11+'Analyse England'!$C$12*FTSE100!E732)</f>
        <v>7.4181796729732435E-3</v>
      </c>
    </row>
    <row r="733" spans="1:6" x14ac:dyDescent="0.3">
      <c r="A733" s="50">
        <v>37055.6875</v>
      </c>
      <c r="B733" s="51">
        <v>5820.2</v>
      </c>
      <c r="C733" s="52">
        <f t="shared" si="23"/>
        <v>2.7911784975878096E-3</v>
      </c>
      <c r="D733" s="51">
        <v>335.07</v>
      </c>
      <c r="E733" s="52">
        <f t="shared" si="22"/>
        <v>7.6081072953628759E-3</v>
      </c>
      <c r="F733" s="76">
        <f>C733-('Analyse England'!$C$11+'Analyse England'!$C$12*FTSE100!E733)</f>
        <v>-4.079463210561159E-3</v>
      </c>
    </row>
    <row r="734" spans="1:6" x14ac:dyDescent="0.3">
      <c r="A734" s="50">
        <v>37056.6875</v>
      </c>
      <c r="B734" s="51">
        <v>5752.5</v>
      </c>
      <c r="C734" s="52">
        <f t="shared" si="23"/>
        <v>-1.1631902683756579E-2</v>
      </c>
      <c r="D734" s="51">
        <v>330.07</v>
      </c>
      <c r="E734" s="52">
        <f t="shared" si="22"/>
        <v>-1.4922255051183386E-2</v>
      </c>
      <c r="F734" s="76">
        <f>C734-('Analyse England'!$C$11+'Analyse England'!$C$12*FTSE100!E734)</f>
        <v>1.783287115375334E-3</v>
      </c>
    </row>
    <row r="735" spans="1:6" x14ac:dyDescent="0.3">
      <c r="A735" s="50">
        <v>37057.6875</v>
      </c>
      <c r="B735" s="51">
        <v>5723</v>
      </c>
      <c r="C735" s="52">
        <f t="shared" si="23"/>
        <v>-5.12820512820511E-3</v>
      </c>
      <c r="D735" s="51">
        <v>327.89</v>
      </c>
      <c r="E735" s="52">
        <f t="shared" si="22"/>
        <v>-6.6046596176568828E-3</v>
      </c>
      <c r="F735" s="76">
        <f>C735-('Analyse England'!$C$11+'Analyse England'!$C$12*FTSE100!E735)</f>
        <v>7.980088206954155E-4</v>
      </c>
    </row>
    <row r="736" spans="1:6" x14ac:dyDescent="0.3">
      <c r="A736" s="50">
        <v>37060.6875</v>
      </c>
      <c r="B736" s="51">
        <v>5671.6</v>
      </c>
      <c r="C736" s="52">
        <f t="shared" si="23"/>
        <v>-8.9813035121438789E-3</v>
      </c>
      <c r="D736" s="51">
        <v>324.92</v>
      </c>
      <c r="E736" s="52">
        <f t="shared" si="22"/>
        <v>-9.0579157644331554E-3</v>
      </c>
      <c r="F736" s="76">
        <f>C736-('Analyse England'!$C$11+'Analyse England'!$C$12*FTSE100!E736)</f>
        <v>-8.4623290695733447E-4</v>
      </c>
    </row>
    <row r="737" spans="1:6" x14ac:dyDescent="0.3">
      <c r="A737" s="50">
        <v>37061.6875</v>
      </c>
      <c r="B737" s="51">
        <v>5680.4</v>
      </c>
      <c r="C737" s="52">
        <f t="shared" si="23"/>
        <v>1.5515903801395226E-3</v>
      </c>
      <c r="D737" s="51">
        <v>326.52</v>
      </c>
      <c r="E737" s="52">
        <f t="shared" si="22"/>
        <v>4.9242890557674723E-3</v>
      </c>
      <c r="F737" s="76">
        <f>C737-('Analyse England'!$C$11+'Analyse England'!$C$12*FTSE100!E737)</f>
        <v>-2.9026017491172833E-3</v>
      </c>
    </row>
    <row r="738" spans="1:6" x14ac:dyDescent="0.3">
      <c r="A738" s="50">
        <v>37062.6875</v>
      </c>
      <c r="B738" s="51">
        <v>5699.6</v>
      </c>
      <c r="C738" s="52">
        <f t="shared" si="23"/>
        <v>3.3800436588973248E-3</v>
      </c>
      <c r="D738" s="51">
        <v>325.37</v>
      </c>
      <c r="E738" s="52">
        <f t="shared" si="22"/>
        <v>-3.5219894646575378E-3</v>
      </c>
      <c r="F738" s="76">
        <f>C738-('Analyse England'!$C$11+'Analyse England'!$C$12*FTSE100!E738)</f>
        <v>6.5306907369945249E-3</v>
      </c>
    </row>
    <row r="739" spans="1:6" x14ac:dyDescent="0.3">
      <c r="A739" s="50">
        <v>37063.6875</v>
      </c>
      <c r="B739" s="51">
        <v>5641.4</v>
      </c>
      <c r="C739" s="52">
        <f t="shared" si="23"/>
        <v>-1.0211242894238359E-2</v>
      </c>
      <c r="D739" s="51">
        <v>325.67</v>
      </c>
      <c r="E739" s="52">
        <f t="shared" si="22"/>
        <v>9.2202723053746993E-4</v>
      </c>
      <c r="F739" s="76">
        <f>C739-('Analyse England'!$C$11+'Analyse England'!$C$12*FTSE100!E739)</f>
        <v>-1.1061888494334085E-2</v>
      </c>
    </row>
    <row r="740" spans="1:6" x14ac:dyDescent="0.3">
      <c r="A740" s="50">
        <v>37064.6875</v>
      </c>
      <c r="B740" s="51">
        <v>5665.7</v>
      </c>
      <c r="C740" s="52">
        <f t="shared" si="23"/>
        <v>4.3074414152515228E-3</v>
      </c>
      <c r="D740" s="51">
        <v>326.2</v>
      </c>
      <c r="E740" s="52">
        <f t="shared" si="22"/>
        <v>1.6274142536922831E-3</v>
      </c>
      <c r="F740" s="76">
        <f>C740-('Analyse England'!$C$11+'Analyse England'!$C$12*FTSE100!E740)</f>
        <v>2.8216812049669153E-3</v>
      </c>
    </row>
    <row r="741" spans="1:6" x14ac:dyDescent="0.3">
      <c r="A741" s="1">
        <v>37067.6875</v>
      </c>
      <c r="B741" s="2">
        <v>5661.9</v>
      </c>
      <c r="C741" s="34">
        <f t="shared" si="23"/>
        <v>-6.7070264927548973E-4</v>
      </c>
      <c r="D741" s="2">
        <v>325.95</v>
      </c>
      <c r="E741" s="34">
        <f t="shared" si="22"/>
        <v>-7.6640098099323151E-4</v>
      </c>
      <c r="F741" s="77"/>
    </row>
    <row r="742" spans="1:6" x14ac:dyDescent="0.3">
      <c r="A742" s="1">
        <v>37068.6875</v>
      </c>
      <c r="B742" s="2">
        <v>5555.7</v>
      </c>
      <c r="C742" s="34">
        <f t="shared" si="23"/>
        <v>-1.875695437927194E-2</v>
      </c>
      <c r="D742" s="2">
        <v>320.81</v>
      </c>
      <c r="E742" s="34">
        <f t="shared" si="22"/>
        <v>-1.5769289768369332E-2</v>
      </c>
      <c r="F742" s="77"/>
    </row>
    <row r="743" spans="1:6" x14ac:dyDescent="0.3">
      <c r="A743" s="1">
        <v>37069.6875</v>
      </c>
      <c r="B743" s="2">
        <v>5607.9</v>
      </c>
      <c r="C743" s="34">
        <f t="shared" si="23"/>
        <v>9.39575571035145E-3</v>
      </c>
      <c r="D743" s="2">
        <v>321.67</v>
      </c>
      <c r="E743" s="34">
        <f t="shared" si="22"/>
        <v>2.6807144415699202E-3</v>
      </c>
      <c r="F743" s="77"/>
    </row>
    <row r="744" spans="1:6" x14ac:dyDescent="0.3">
      <c r="A744" s="1">
        <v>37070.6875</v>
      </c>
      <c r="B744" s="2">
        <v>5638.4</v>
      </c>
      <c r="C744" s="34">
        <f t="shared" si="23"/>
        <v>5.438756040585524E-3</v>
      </c>
      <c r="D744" s="2">
        <v>326.41000000000003</v>
      </c>
      <c r="E744" s="34">
        <f t="shared" si="22"/>
        <v>1.4735598594833199E-2</v>
      </c>
      <c r="F744" s="77"/>
    </row>
    <row r="745" spans="1:6" x14ac:dyDescent="0.3">
      <c r="A745" s="1">
        <v>37071.6875</v>
      </c>
      <c r="B745" s="2">
        <v>5642.5</v>
      </c>
      <c r="C745" s="34">
        <f t="shared" si="23"/>
        <v>7.271566401816365E-4</v>
      </c>
      <c r="D745" s="2">
        <v>329.35</v>
      </c>
      <c r="E745" s="34">
        <f t="shared" si="22"/>
        <v>9.0070769890628899E-3</v>
      </c>
      <c r="F745" s="77"/>
    </row>
    <row r="746" spans="1:6" x14ac:dyDescent="0.3">
      <c r="A746" s="1">
        <v>37074.6875</v>
      </c>
      <c r="B746" s="2">
        <v>5716.7</v>
      </c>
      <c r="C746" s="34">
        <f t="shared" si="23"/>
        <v>1.3150199379707628E-2</v>
      </c>
      <c r="D746" s="2">
        <v>333.79</v>
      </c>
      <c r="E746" s="34">
        <f t="shared" si="22"/>
        <v>1.3481099134659225E-2</v>
      </c>
      <c r="F746" s="77"/>
    </row>
    <row r="747" spans="1:6" x14ac:dyDescent="0.3">
      <c r="A747" s="1">
        <v>37075.6875</v>
      </c>
      <c r="B747" s="2">
        <v>5639.9</v>
      </c>
      <c r="C747" s="34">
        <f t="shared" si="23"/>
        <v>-1.3434323998110842E-2</v>
      </c>
      <c r="D747" s="2">
        <v>328.92</v>
      </c>
      <c r="E747" s="34">
        <f t="shared" si="22"/>
        <v>-1.4590011683992987E-2</v>
      </c>
      <c r="F747" s="77"/>
    </row>
    <row r="748" spans="1:6" x14ac:dyDescent="0.3">
      <c r="A748" s="1">
        <v>37076.6875</v>
      </c>
      <c r="B748" s="2">
        <v>5600.5</v>
      </c>
      <c r="C748" s="34">
        <f t="shared" si="23"/>
        <v>-6.9859394670117592E-3</v>
      </c>
      <c r="D748" s="2">
        <v>327.16000000000003</v>
      </c>
      <c r="E748" s="34">
        <f t="shared" si="22"/>
        <v>-5.3508451903198084E-3</v>
      </c>
      <c r="F748" s="77"/>
    </row>
    <row r="749" spans="1:6" x14ac:dyDescent="0.3">
      <c r="A749" s="1">
        <v>37077.6875</v>
      </c>
      <c r="B749" s="2">
        <v>5549.6</v>
      </c>
      <c r="C749" s="34">
        <f t="shared" si="23"/>
        <v>-9.0884742433711141E-3</v>
      </c>
      <c r="D749" s="2">
        <v>325.27</v>
      </c>
      <c r="E749" s="34">
        <f t="shared" si="22"/>
        <v>-5.7769898520603213E-3</v>
      </c>
      <c r="F749" s="77"/>
    </row>
    <row r="750" spans="1:6" x14ac:dyDescent="0.3">
      <c r="A750" s="1">
        <v>37078.6875</v>
      </c>
      <c r="B750" s="2">
        <v>5479.2</v>
      </c>
      <c r="C750" s="34">
        <f t="shared" si="23"/>
        <v>-1.268559896208743E-2</v>
      </c>
      <c r="D750" s="2">
        <v>318.37</v>
      </c>
      <c r="E750" s="34">
        <f t="shared" si="22"/>
        <v>-2.1213146001783034E-2</v>
      </c>
      <c r="F750" s="77"/>
    </row>
    <row r="751" spans="1:6" x14ac:dyDescent="0.3">
      <c r="A751" s="1">
        <v>37081.6875</v>
      </c>
      <c r="B751" s="2">
        <v>5468.9</v>
      </c>
      <c r="C751" s="34">
        <f t="shared" si="23"/>
        <v>-1.8798364724778027E-3</v>
      </c>
      <c r="D751" s="2">
        <v>317.86</v>
      </c>
      <c r="E751" s="34">
        <f t="shared" si="22"/>
        <v>-1.6019097276752658E-3</v>
      </c>
      <c r="F751" s="77"/>
    </row>
    <row r="752" spans="1:6" x14ac:dyDescent="0.3">
      <c r="A752" s="1">
        <v>37082.6875</v>
      </c>
      <c r="B752" s="2">
        <v>5467.9</v>
      </c>
      <c r="C752" s="34">
        <f t="shared" si="23"/>
        <v>-1.8285212748447854E-4</v>
      </c>
      <c r="D752" s="2">
        <v>315.49</v>
      </c>
      <c r="E752" s="34">
        <f t="shared" si="22"/>
        <v>-7.4561127540426764E-3</v>
      </c>
      <c r="F752" s="77"/>
    </row>
    <row r="753" spans="1:6" x14ac:dyDescent="0.3">
      <c r="A753" s="1">
        <v>37083.6875</v>
      </c>
      <c r="B753" s="2">
        <v>5391.9</v>
      </c>
      <c r="C753" s="34">
        <f t="shared" si="23"/>
        <v>-1.3899303205983982E-2</v>
      </c>
      <c r="D753" s="2">
        <v>310.77999999999997</v>
      </c>
      <c r="E753" s="34">
        <f t="shared" si="22"/>
        <v>-1.4929157817997529E-2</v>
      </c>
      <c r="F753" s="77"/>
    </row>
    <row r="754" spans="1:6" x14ac:dyDescent="0.3">
      <c r="A754" s="1">
        <v>37084.6875</v>
      </c>
      <c r="B754" s="2">
        <v>5481.6</v>
      </c>
      <c r="C754" s="34">
        <f t="shared" si="23"/>
        <v>1.6636065208924578E-2</v>
      </c>
      <c r="D754" s="2">
        <v>315.45999999999998</v>
      </c>
      <c r="E754" s="34">
        <f t="shared" si="22"/>
        <v>1.5058884098075875E-2</v>
      </c>
      <c r="F754" s="77"/>
    </row>
    <row r="755" spans="1:6" x14ac:dyDescent="0.3">
      <c r="A755" s="1">
        <v>37085.6875</v>
      </c>
      <c r="B755" s="2">
        <v>5537</v>
      </c>
      <c r="C755" s="34">
        <f t="shared" si="23"/>
        <v>1.0106538237011131E-2</v>
      </c>
      <c r="D755" s="2">
        <v>317.17</v>
      </c>
      <c r="E755" s="34">
        <f t="shared" si="22"/>
        <v>5.4206555506246534E-3</v>
      </c>
      <c r="F755" s="77"/>
    </row>
    <row r="756" spans="1:6" x14ac:dyDescent="0.3">
      <c r="A756" s="1">
        <v>37088.6875</v>
      </c>
      <c r="B756" s="2">
        <v>5517.1</v>
      </c>
      <c r="C756" s="34">
        <f t="shared" si="23"/>
        <v>-3.5940039732706985E-3</v>
      </c>
      <c r="D756" s="2">
        <v>315.06</v>
      </c>
      <c r="E756" s="34">
        <f t="shared" si="22"/>
        <v>-6.6525837878740335E-3</v>
      </c>
      <c r="F756" s="77"/>
    </row>
    <row r="757" spans="1:6" x14ac:dyDescent="0.3">
      <c r="A757" s="1">
        <v>37089.6875</v>
      </c>
      <c r="B757" s="2">
        <v>5427.8</v>
      </c>
      <c r="C757" s="34">
        <f t="shared" si="23"/>
        <v>-1.6186039767269067E-2</v>
      </c>
      <c r="D757" s="2">
        <v>311.92</v>
      </c>
      <c r="E757" s="34">
        <f t="shared" si="22"/>
        <v>-9.9663556148035237E-3</v>
      </c>
      <c r="F757" s="77"/>
    </row>
    <row r="758" spans="1:6" x14ac:dyDescent="0.3">
      <c r="A758" s="1">
        <v>37090.6875</v>
      </c>
      <c r="B758" s="2">
        <v>5404.6</v>
      </c>
      <c r="C758" s="34">
        <f t="shared" si="23"/>
        <v>-4.27429160986037E-3</v>
      </c>
      <c r="D758" s="2">
        <v>308.37</v>
      </c>
      <c r="E758" s="34">
        <f t="shared" si="22"/>
        <v>-1.138112336496544E-2</v>
      </c>
      <c r="F758" s="77"/>
    </row>
    <row r="759" spans="1:6" x14ac:dyDescent="0.3">
      <c r="A759" s="1">
        <v>37091.6875</v>
      </c>
      <c r="B759" s="2">
        <v>5437.4</v>
      </c>
      <c r="C759" s="34">
        <f t="shared" si="23"/>
        <v>6.0689042667356752E-3</v>
      </c>
      <c r="D759" s="2">
        <v>313.41000000000003</v>
      </c>
      <c r="E759" s="34">
        <f t="shared" si="22"/>
        <v>1.6344002334857555E-2</v>
      </c>
      <c r="F759" s="77"/>
    </row>
    <row r="760" spans="1:6" x14ac:dyDescent="0.3">
      <c r="A760" s="1">
        <v>37092.6875</v>
      </c>
      <c r="B760" s="2">
        <v>5387.1</v>
      </c>
      <c r="C760" s="34">
        <f t="shared" si="23"/>
        <v>-9.2507448412842974E-3</v>
      </c>
      <c r="D760" s="2">
        <v>310.52</v>
      </c>
      <c r="E760" s="34">
        <f t="shared" si="22"/>
        <v>-9.2211480169747118E-3</v>
      </c>
      <c r="F760" s="77"/>
    </row>
    <row r="761" spans="1:6" x14ac:dyDescent="0.3">
      <c r="A761" s="1">
        <v>37095.6875</v>
      </c>
      <c r="B761" s="2">
        <v>5405.3</v>
      </c>
      <c r="C761" s="34">
        <f t="shared" si="23"/>
        <v>3.3784410907538032E-3</v>
      </c>
      <c r="D761" s="2">
        <v>311.2</v>
      </c>
      <c r="E761" s="34">
        <f t="shared" si="22"/>
        <v>2.1898750483060336E-3</v>
      </c>
      <c r="F761" s="77"/>
    </row>
    <row r="762" spans="1:6" x14ac:dyDescent="0.3">
      <c r="A762" s="1">
        <v>37096.6875</v>
      </c>
      <c r="B762" s="2">
        <v>5320.2</v>
      </c>
      <c r="C762" s="34">
        <f t="shared" si="23"/>
        <v>-1.574380700423661E-2</v>
      </c>
      <c r="D762" s="2">
        <v>306.54000000000002</v>
      </c>
      <c r="E762" s="34">
        <f t="shared" si="22"/>
        <v>-1.4974293059125898E-2</v>
      </c>
      <c r="F762" s="77"/>
    </row>
    <row r="763" spans="1:6" x14ac:dyDescent="0.3">
      <c r="A763" s="1">
        <v>37097.6875</v>
      </c>
      <c r="B763" s="2">
        <v>5275.7</v>
      </c>
      <c r="C763" s="34">
        <f t="shared" si="23"/>
        <v>-8.3643472049922396E-3</v>
      </c>
      <c r="D763" s="2">
        <v>302.24</v>
      </c>
      <c r="E763" s="34">
        <f t="shared" ref="E763:E825" si="24">D763/D762-1</f>
        <v>-1.4027533111502621E-2</v>
      </c>
      <c r="F763" s="77"/>
    </row>
    <row r="764" spans="1:6" x14ac:dyDescent="0.3">
      <c r="A764" s="1">
        <v>37098.6875</v>
      </c>
      <c r="B764" s="2">
        <v>5286.1</v>
      </c>
      <c r="C764" s="34">
        <f t="shared" si="23"/>
        <v>1.9713023864131873E-3</v>
      </c>
      <c r="D764" s="2">
        <v>304.60000000000002</v>
      </c>
      <c r="E764" s="34">
        <f t="shared" si="24"/>
        <v>7.8083642138697673E-3</v>
      </c>
      <c r="F764" s="77"/>
    </row>
    <row r="765" spans="1:6" x14ac:dyDescent="0.3">
      <c r="A765" s="1">
        <v>37099.6875</v>
      </c>
      <c r="B765" s="2">
        <v>5403.1</v>
      </c>
      <c r="C765" s="34">
        <f t="shared" si="23"/>
        <v>2.2133519986379468E-2</v>
      </c>
      <c r="D765" s="2">
        <v>310</v>
      </c>
      <c r="E765" s="34">
        <f t="shared" si="24"/>
        <v>1.7728168089297336E-2</v>
      </c>
      <c r="F765" s="77"/>
    </row>
    <row r="766" spans="1:6" x14ac:dyDescent="0.3">
      <c r="A766" s="1">
        <v>37102.6875</v>
      </c>
      <c r="B766" s="2">
        <v>5446.7</v>
      </c>
      <c r="C766" s="34">
        <f t="shared" si="23"/>
        <v>8.0694416168494154E-3</v>
      </c>
      <c r="D766" s="2">
        <v>313.68</v>
      </c>
      <c r="E766" s="34">
        <f t="shared" si="24"/>
        <v>1.1870967741935523E-2</v>
      </c>
      <c r="F766" s="77"/>
    </row>
    <row r="767" spans="1:6" x14ac:dyDescent="0.3">
      <c r="A767" s="1">
        <v>37103.6875</v>
      </c>
      <c r="B767" s="2">
        <v>5529.1</v>
      </c>
      <c r="C767" s="34">
        <f t="shared" si="23"/>
        <v>1.5128426386619598E-2</v>
      </c>
      <c r="D767" s="2">
        <v>316.95</v>
      </c>
      <c r="E767" s="34">
        <f t="shared" si="24"/>
        <v>1.0424636572302859E-2</v>
      </c>
      <c r="F767" s="77"/>
    </row>
    <row r="768" spans="1:6" x14ac:dyDescent="0.3">
      <c r="A768" s="1">
        <v>37104.6875</v>
      </c>
      <c r="B768" s="2">
        <v>5546.9</v>
      </c>
      <c r="C768" s="34">
        <f t="shared" si="23"/>
        <v>3.2193304516103805E-3</v>
      </c>
      <c r="D768" s="2">
        <v>317.89</v>
      </c>
      <c r="E768" s="34">
        <f t="shared" si="24"/>
        <v>2.9657674712100235E-3</v>
      </c>
      <c r="F768" s="77"/>
    </row>
    <row r="769" spans="1:6" x14ac:dyDescent="0.3">
      <c r="A769" s="1">
        <v>37105.6875</v>
      </c>
      <c r="B769" s="2">
        <v>5584.5</v>
      </c>
      <c r="C769" s="34">
        <f t="shared" ref="C769:C832" si="25">B769/B768-1</f>
        <v>6.778560998035088E-3</v>
      </c>
      <c r="D769" s="2">
        <v>317.92</v>
      </c>
      <c r="E769" s="34">
        <f t="shared" si="24"/>
        <v>9.437226713648883E-5</v>
      </c>
      <c r="F769" s="77"/>
    </row>
    <row r="770" spans="1:6" x14ac:dyDescent="0.3">
      <c r="A770" s="1">
        <v>37106.6875</v>
      </c>
      <c r="B770" s="2">
        <v>5547.6</v>
      </c>
      <c r="C770" s="34">
        <f t="shared" si="25"/>
        <v>-6.6075745366639405E-3</v>
      </c>
      <c r="D770" s="2">
        <v>315.16000000000003</v>
      </c>
      <c r="E770" s="34">
        <f t="shared" si="24"/>
        <v>-8.6814292903875101E-3</v>
      </c>
      <c r="F770" s="77"/>
    </row>
    <row r="771" spans="1:6" x14ac:dyDescent="0.3">
      <c r="A771" s="1">
        <v>37109.6875</v>
      </c>
      <c r="B771" s="2">
        <v>5526.4</v>
      </c>
      <c r="C771" s="34">
        <f t="shared" si="25"/>
        <v>-3.8214723484030211E-3</v>
      </c>
      <c r="D771" s="2">
        <v>314.87</v>
      </c>
      <c r="E771" s="34">
        <f t="shared" si="24"/>
        <v>-9.2016753395107731E-4</v>
      </c>
      <c r="F771" s="77"/>
    </row>
    <row r="772" spans="1:6" x14ac:dyDescent="0.3">
      <c r="A772" s="1">
        <v>37110.6875</v>
      </c>
      <c r="B772" s="2">
        <v>5536.8</v>
      </c>
      <c r="C772" s="34">
        <f t="shared" si="25"/>
        <v>1.8818760856977867E-3</v>
      </c>
      <c r="D772" s="2">
        <v>315.38</v>
      </c>
      <c r="E772" s="34">
        <f t="shared" si="24"/>
        <v>1.619716073300026E-3</v>
      </c>
      <c r="F772" s="77"/>
    </row>
    <row r="773" spans="1:6" x14ac:dyDescent="0.3">
      <c r="A773" s="1">
        <v>37111.6875</v>
      </c>
      <c r="B773" s="2">
        <v>5476.5</v>
      </c>
      <c r="C773" s="34">
        <f t="shared" si="25"/>
        <v>-1.0890767230169129E-2</v>
      </c>
      <c r="D773" s="2">
        <v>311.48</v>
      </c>
      <c r="E773" s="34">
        <f t="shared" si="24"/>
        <v>-1.2366034624896827E-2</v>
      </c>
      <c r="F773" s="77"/>
    </row>
    <row r="774" spans="1:6" x14ac:dyDescent="0.3">
      <c r="A774" s="1">
        <v>37112.6875</v>
      </c>
      <c r="B774" s="2">
        <v>5402.9</v>
      </c>
      <c r="C774" s="34">
        <f t="shared" si="25"/>
        <v>-1.343924039076061E-2</v>
      </c>
      <c r="D774" s="2">
        <v>305.44</v>
      </c>
      <c r="E774" s="34">
        <f t="shared" si="24"/>
        <v>-1.9391293180942681E-2</v>
      </c>
      <c r="F774" s="77"/>
    </row>
    <row r="775" spans="1:6" x14ac:dyDescent="0.3">
      <c r="A775" s="1">
        <v>37113.6875</v>
      </c>
      <c r="B775" s="2">
        <v>5427.2</v>
      </c>
      <c r="C775" s="34">
        <f t="shared" si="25"/>
        <v>4.4975846304762257E-3</v>
      </c>
      <c r="D775" s="2">
        <v>303.19</v>
      </c>
      <c r="E775" s="34">
        <f t="shared" si="24"/>
        <v>-7.3664222105814803E-3</v>
      </c>
      <c r="F775" s="77"/>
    </row>
    <row r="776" spans="1:6" x14ac:dyDescent="0.3">
      <c r="A776" s="1">
        <v>37116.6875</v>
      </c>
      <c r="B776" s="2">
        <v>5431.1</v>
      </c>
      <c r="C776" s="34">
        <f t="shared" si="25"/>
        <v>7.1860259433975671E-4</v>
      </c>
      <c r="D776" s="2">
        <v>304.38</v>
      </c>
      <c r="E776" s="34">
        <f t="shared" si="24"/>
        <v>3.9249315610672131E-3</v>
      </c>
      <c r="F776" s="77"/>
    </row>
    <row r="777" spans="1:6" x14ac:dyDescent="0.3">
      <c r="A777" s="1">
        <v>37117.6875</v>
      </c>
      <c r="B777" s="2">
        <v>5507.8</v>
      </c>
      <c r="C777" s="34">
        <f t="shared" si="25"/>
        <v>1.4122369317449479E-2</v>
      </c>
      <c r="D777" s="2">
        <v>308.22000000000003</v>
      </c>
      <c r="E777" s="34">
        <f t="shared" si="24"/>
        <v>1.2615809185886118E-2</v>
      </c>
      <c r="F777" s="77"/>
    </row>
    <row r="778" spans="1:6" x14ac:dyDescent="0.3">
      <c r="A778" s="1">
        <v>37118.6875</v>
      </c>
      <c r="B778" s="2">
        <v>5461.6</v>
      </c>
      <c r="C778" s="34">
        <f t="shared" si="25"/>
        <v>-8.3881041432150028E-3</v>
      </c>
      <c r="D778" s="2">
        <v>305.73</v>
      </c>
      <c r="E778" s="34">
        <f t="shared" si="24"/>
        <v>-8.0786451236130041E-3</v>
      </c>
      <c r="F778" s="77"/>
    </row>
    <row r="779" spans="1:6" x14ac:dyDescent="0.3">
      <c r="A779" s="1">
        <v>37119.6875</v>
      </c>
      <c r="B779" s="2">
        <v>5389.8</v>
      </c>
      <c r="C779" s="34">
        <f t="shared" si="25"/>
        <v>-1.3146330745569146E-2</v>
      </c>
      <c r="D779" s="2">
        <v>302.27999999999997</v>
      </c>
      <c r="E779" s="34">
        <f t="shared" si="24"/>
        <v>-1.1284466686292016E-2</v>
      </c>
      <c r="F779" s="77"/>
    </row>
    <row r="780" spans="1:6" x14ac:dyDescent="0.3">
      <c r="A780" s="1">
        <v>37120.6875</v>
      </c>
      <c r="B780" s="2">
        <v>5342.1</v>
      </c>
      <c r="C780" s="34">
        <f t="shared" si="25"/>
        <v>-8.8500500946231409E-3</v>
      </c>
      <c r="D780" s="2">
        <v>297.92</v>
      </c>
      <c r="E780" s="34">
        <f t="shared" si="24"/>
        <v>-1.4423713113669301E-2</v>
      </c>
      <c r="F780" s="77"/>
    </row>
    <row r="781" spans="1:6" x14ac:dyDescent="0.3">
      <c r="A781" s="1">
        <v>37123.6875</v>
      </c>
      <c r="B781" s="2">
        <v>5357.4</v>
      </c>
      <c r="C781" s="34">
        <f t="shared" si="25"/>
        <v>2.8640422305834523E-3</v>
      </c>
      <c r="D781" s="2">
        <v>298.01</v>
      </c>
      <c r="E781" s="34">
        <f t="shared" si="24"/>
        <v>3.0209452201934717E-4</v>
      </c>
      <c r="F781" s="77"/>
    </row>
    <row r="782" spans="1:6" x14ac:dyDescent="0.3">
      <c r="A782" s="1">
        <v>37124.6875</v>
      </c>
      <c r="B782" s="2">
        <v>5430.3</v>
      </c>
      <c r="C782" s="34">
        <f t="shared" si="25"/>
        <v>1.3607346847351431E-2</v>
      </c>
      <c r="D782" s="2">
        <v>301.60000000000002</v>
      </c>
      <c r="E782" s="34">
        <f t="shared" si="24"/>
        <v>1.2046575618267941E-2</v>
      </c>
      <c r="F782" s="77"/>
    </row>
    <row r="783" spans="1:6" x14ac:dyDescent="0.3">
      <c r="A783" s="1">
        <v>37125.6875</v>
      </c>
      <c r="B783" s="2">
        <v>5408.7</v>
      </c>
      <c r="C783" s="34">
        <f t="shared" si="25"/>
        <v>-3.9776807911166001E-3</v>
      </c>
      <c r="D783" s="2">
        <v>300.5</v>
      </c>
      <c r="E783" s="34">
        <f t="shared" si="24"/>
        <v>-3.647214854111458E-3</v>
      </c>
      <c r="F783" s="77"/>
    </row>
    <row r="784" spans="1:6" x14ac:dyDescent="0.3">
      <c r="A784" s="1">
        <v>37126.6875</v>
      </c>
      <c r="B784" s="2">
        <v>5396.5</v>
      </c>
      <c r="C784" s="34">
        <f t="shared" si="25"/>
        <v>-2.2556251964427343E-3</v>
      </c>
      <c r="D784" s="2">
        <v>300.98</v>
      </c>
      <c r="E784" s="34">
        <f t="shared" si="24"/>
        <v>1.5973377703828451E-3</v>
      </c>
      <c r="F784" s="77"/>
    </row>
    <row r="785" spans="1:6" x14ac:dyDescent="0.3">
      <c r="A785" s="1">
        <v>37127.6875</v>
      </c>
      <c r="B785" s="2">
        <v>5471.9</v>
      </c>
      <c r="C785" s="34">
        <f t="shared" si="25"/>
        <v>1.3972018901139638E-2</v>
      </c>
      <c r="D785" s="2">
        <v>305.61</v>
      </c>
      <c r="E785" s="34">
        <f t="shared" si="24"/>
        <v>1.5383081932354381E-2</v>
      </c>
      <c r="F785" s="77"/>
    </row>
    <row r="786" spans="1:6" x14ac:dyDescent="0.3">
      <c r="A786" s="1">
        <v>37131.6875</v>
      </c>
      <c r="B786" s="2">
        <v>5434.7</v>
      </c>
      <c r="C786" s="34">
        <f t="shared" si="25"/>
        <v>-6.798369853250219E-3</v>
      </c>
      <c r="D786" s="2">
        <v>303.17</v>
      </c>
      <c r="E786" s="34">
        <f>D786/D785-1</f>
        <v>-7.9840319361277334E-3</v>
      </c>
      <c r="F786" s="77"/>
    </row>
    <row r="787" spans="1:6" x14ac:dyDescent="0.3">
      <c r="A787" s="1">
        <v>37132.6875</v>
      </c>
      <c r="B787" s="2">
        <v>5417.6</v>
      </c>
      <c r="C787" s="34">
        <f t="shared" si="25"/>
        <v>-3.1464478260068152E-3</v>
      </c>
      <c r="D787" s="2">
        <v>302.51</v>
      </c>
      <c r="E787" s="34">
        <f t="shared" si="24"/>
        <v>-2.1769964046575163E-3</v>
      </c>
      <c r="F787" s="77"/>
    </row>
    <row r="788" spans="1:6" x14ac:dyDescent="0.3">
      <c r="A788" s="1">
        <v>37133.6875</v>
      </c>
      <c r="B788" s="2">
        <v>5332.7</v>
      </c>
      <c r="C788" s="34">
        <f t="shared" si="25"/>
        <v>-1.5671145894861294E-2</v>
      </c>
      <c r="D788" s="2">
        <v>296.61</v>
      </c>
      <c r="E788" s="34">
        <f t="shared" si="24"/>
        <v>-1.9503487488016891E-2</v>
      </c>
      <c r="F788" s="77"/>
    </row>
    <row r="789" spans="1:6" x14ac:dyDescent="0.3">
      <c r="A789" s="1">
        <v>37134.6875</v>
      </c>
      <c r="B789" s="2">
        <v>5345</v>
      </c>
      <c r="C789" s="34">
        <f t="shared" si="25"/>
        <v>2.3065238997130866E-3</v>
      </c>
      <c r="D789" s="2">
        <v>297.66000000000003</v>
      </c>
      <c r="E789" s="34">
        <f t="shared" si="24"/>
        <v>3.5400020228584239E-3</v>
      </c>
      <c r="F789" s="77"/>
    </row>
    <row r="790" spans="1:6" x14ac:dyDescent="0.3">
      <c r="A790" s="1">
        <v>37137.6875</v>
      </c>
      <c r="B790" s="2">
        <v>5312.1</v>
      </c>
      <c r="C790" s="34">
        <f t="shared" si="25"/>
        <v>-6.1552853133769458E-3</v>
      </c>
      <c r="D790" s="2">
        <v>294.70999999999998</v>
      </c>
      <c r="E790" s="34">
        <f t="shared" si="24"/>
        <v>-9.9106362964457295E-3</v>
      </c>
      <c r="F790" s="77"/>
    </row>
    <row r="791" spans="1:6" x14ac:dyDescent="0.3">
      <c r="A791" s="1">
        <v>37138.6875</v>
      </c>
      <c r="B791" s="2">
        <v>5379.6</v>
      </c>
      <c r="C791" s="34">
        <f t="shared" si="25"/>
        <v>1.270683910317949E-2</v>
      </c>
      <c r="D791" s="2">
        <v>299.69</v>
      </c>
      <c r="E791" s="34">
        <f t="shared" si="24"/>
        <v>1.6897967493468169E-2</v>
      </c>
      <c r="F791" s="77"/>
    </row>
    <row r="792" spans="1:6" x14ac:dyDescent="0.3">
      <c r="A792" s="1">
        <v>37139.6875</v>
      </c>
      <c r="B792" s="2">
        <v>5316</v>
      </c>
      <c r="C792" s="34">
        <f t="shared" si="25"/>
        <v>-1.182244033013613E-2</v>
      </c>
      <c r="D792" s="2">
        <v>295.64999999999998</v>
      </c>
      <c r="E792" s="34">
        <f t="shared" si="24"/>
        <v>-1.3480596616503804E-2</v>
      </c>
      <c r="F792" s="77"/>
    </row>
    <row r="793" spans="1:6" x14ac:dyDescent="0.3">
      <c r="A793" s="1">
        <v>37140.6875</v>
      </c>
      <c r="B793" s="2">
        <v>5204.3</v>
      </c>
      <c r="C793" s="34">
        <f t="shared" si="25"/>
        <v>-2.1012039127163207E-2</v>
      </c>
      <c r="D793" s="2">
        <v>288.57</v>
      </c>
      <c r="E793" s="34">
        <f t="shared" si="24"/>
        <v>-2.3947234906138926E-2</v>
      </c>
      <c r="F793" s="77"/>
    </row>
    <row r="794" spans="1:6" x14ac:dyDescent="0.3">
      <c r="A794" s="1">
        <v>37141.6875</v>
      </c>
      <c r="B794" s="2">
        <v>5070.3</v>
      </c>
      <c r="C794" s="34">
        <f t="shared" si="25"/>
        <v>-2.5747939204119663E-2</v>
      </c>
      <c r="D794" s="2">
        <v>281.17</v>
      </c>
      <c r="E794" s="34">
        <f t="shared" si="24"/>
        <v>-2.564369130540245E-2</v>
      </c>
      <c r="F794" s="77"/>
    </row>
    <row r="795" spans="1:6" x14ac:dyDescent="0.3">
      <c r="A795" s="1">
        <v>37144.6875</v>
      </c>
      <c r="B795" s="2">
        <v>5033.7</v>
      </c>
      <c r="C795" s="34">
        <f t="shared" si="25"/>
        <v>-7.2185077806047326E-3</v>
      </c>
      <c r="D795" s="2">
        <v>278.82</v>
      </c>
      <c r="E795" s="34">
        <f t="shared" si="24"/>
        <v>-8.3579329231426858E-3</v>
      </c>
      <c r="F795" s="77"/>
    </row>
    <row r="796" spans="1:6" x14ac:dyDescent="0.3">
      <c r="A796" s="1">
        <v>37145.6875</v>
      </c>
      <c r="B796" s="2">
        <v>4746</v>
      </c>
      <c r="C796" s="34">
        <f t="shared" si="25"/>
        <v>-5.7154776804338669E-2</v>
      </c>
      <c r="D796" s="2">
        <v>261.5</v>
      </c>
      <c r="E796" s="34">
        <f t="shared" si="24"/>
        <v>-6.211892977548239E-2</v>
      </c>
      <c r="F796" s="77"/>
    </row>
    <row r="797" spans="1:6" x14ac:dyDescent="0.3">
      <c r="A797" s="1">
        <v>37146.6875</v>
      </c>
      <c r="B797" s="2">
        <v>4882.1000000000004</v>
      </c>
      <c r="C797" s="34">
        <f t="shared" si="25"/>
        <v>2.8676780446692085E-2</v>
      </c>
      <c r="D797" s="2">
        <v>266.37</v>
      </c>
      <c r="E797" s="34">
        <f t="shared" si="24"/>
        <v>1.8623326959847031E-2</v>
      </c>
      <c r="F797" s="77"/>
    </row>
    <row r="798" spans="1:6" x14ac:dyDescent="0.3">
      <c r="A798" s="1">
        <v>37147.6875</v>
      </c>
      <c r="B798" s="2">
        <v>4943.6000000000004</v>
      </c>
      <c r="C798" s="34">
        <f t="shared" si="25"/>
        <v>1.2597038159808172E-2</v>
      </c>
      <c r="D798" s="2">
        <v>268.68</v>
      </c>
      <c r="E798" s="34">
        <f t="shared" si="24"/>
        <v>8.6721477643878497E-3</v>
      </c>
      <c r="F798" s="77"/>
    </row>
    <row r="799" spans="1:6" x14ac:dyDescent="0.3">
      <c r="A799" s="1">
        <v>37148.6875</v>
      </c>
      <c r="B799" s="2">
        <v>4785.5</v>
      </c>
      <c r="C799" s="34">
        <f t="shared" si="25"/>
        <v>-3.1980742778542015E-2</v>
      </c>
      <c r="D799" s="2">
        <v>255.18</v>
      </c>
      <c r="E799" s="34">
        <f t="shared" si="24"/>
        <v>-5.0245645377400616E-2</v>
      </c>
      <c r="F799" s="77"/>
    </row>
    <row r="800" spans="1:6" x14ac:dyDescent="0.3">
      <c r="A800" s="1">
        <v>37151.6875</v>
      </c>
      <c r="B800" s="2">
        <v>4898.8999999999996</v>
      </c>
      <c r="C800" s="34">
        <f t="shared" si="25"/>
        <v>2.3696583429108742E-2</v>
      </c>
      <c r="D800" s="2">
        <v>260.79000000000002</v>
      </c>
      <c r="E800" s="34">
        <f t="shared" si="24"/>
        <v>2.1984481542440593E-2</v>
      </c>
      <c r="F800" s="77"/>
    </row>
    <row r="801" spans="1:6" x14ac:dyDescent="0.3">
      <c r="A801" s="1">
        <v>37152.6875</v>
      </c>
      <c r="B801" s="2">
        <v>4848.7</v>
      </c>
      <c r="C801" s="34">
        <f t="shared" si="25"/>
        <v>-1.0247198350650133E-2</v>
      </c>
      <c r="D801" s="2">
        <v>258.35000000000002</v>
      </c>
      <c r="E801" s="34">
        <f t="shared" si="24"/>
        <v>-9.356186970359337E-3</v>
      </c>
      <c r="F801" s="77"/>
    </row>
    <row r="802" spans="1:6" x14ac:dyDescent="0.3">
      <c r="A802" s="1">
        <v>37153.6875</v>
      </c>
      <c r="B802" s="2">
        <v>4721.7</v>
      </c>
      <c r="C802" s="34">
        <f t="shared" si="25"/>
        <v>-2.6192587703920633E-2</v>
      </c>
      <c r="D802" s="2">
        <v>252.07</v>
      </c>
      <c r="E802" s="34">
        <f t="shared" si="24"/>
        <v>-2.4308109154248192E-2</v>
      </c>
      <c r="F802" s="77"/>
    </row>
    <row r="803" spans="1:6" x14ac:dyDescent="0.3">
      <c r="A803" s="1">
        <v>37154.6875</v>
      </c>
      <c r="B803" s="2">
        <v>4556.8999999999996</v>
      </c>
      <c r="C803" s="34">
        <f t="shared" si="25"/>
        <v>-3.4902683355571118E-2</v>
      </c>
      <c r="D803" s="2">
        <v>242.33</v>
      </c>
      <c r="E803" s="34">
        <f t="shared" si="24"/>
        <v>-3.86400603007101E-2</v>
      </c>
      <c r="F803" s="77"/>
    </row>
    <row r="804" spans="1:6" x14ac:dyDescent="0.3">
      <c r="A804" s="1">
        <v>37155.6875</v>
      </c>
      <c r="B804" s="2">
        <v>4433.7</v>
      </c>
      <c r="C804" s="34">
        <f t="shared" si="25"/>
        <v>-2.7035923544514895E-2</v>
      </c>
      <c r="D804" s="2">
        <v>235.9</v>
      </c>
      <c r="E804" s="34">
        <f t="shared" si="24"/>
        <v>-2.6534065117814531E-2</v>
      </c>
      <c r="F804" s="77"/>
    </row>
    <row r="805" spans="1:6" x14ac:dyDescent="0.3">
      <c r="A805" s="1">
        <v>37158.6875</v>
      </c>
      <c r="B805" s="2">
        <v>4613.8999999999996</v>
      </c>
      <c r="C805" s="34">
        <f t="shared" si="25"/>
        <v>4.064325506912958E-2</v>
      </c>
      <c r="D805" s="2">
        <v>248.1</v>
      </c>
      <c r="E805" s="34">
        <f t="shared" si="24"/>
        <v>5.1716829164900391E-2</v>
      </c>
      <c r="F805" s="77"/>
    </row>
    <row r="806" spans="1:6" x14ac:dyDescent="0.3">
      <c r="A806" s="1">
        <v>37159.6875</v>
      </c>
      <c r="B806" s="2">
        <v>4663.3999999999996</v>
      </c>
      <c r="C806" s="34">
        <f t="shared" si="25"/>
        <v>1.0728450985066917E-2</v>
      </c>
      <c r="D806" s="2">
        <v>251.1</v>
      </c>
      <c r="E806" s="34">
        <f t="shared" si="24"/>
        <v>1.2091898428053138E-2</v>
      </c>
      <c r="F806" s="77"/>
    </row>
    <row r="807" spans="1:6" x14ac:dyDescent="0.3">
      <c r="A807" s="1">
        <v>37160.6875</v>
      </c>
      <c r="B807" s="2">
        <v>4696.1000000000004</v>
      </c>
      <c r="C807" s="34">
        <f t="shared" si="25"/>
        <v>7.0120512930480494E-3</v>
      </c>
      <c r="D807" s="2">
        <v>254.23</v>
      </c>
      <c r="E807" s="34">
        <f t="shared" si="24"/>
        <v>1.246515332536835E-2</v>
      </c>
      <c r="F807" s="77"/>
    </row>
    <row r="808" spans="1:6" x14ac:dyDescent="0.3">
      <c r="A808" s="1">
        <v>37161.6875</v>
      </c>
      <c r="B808" s="2">
        <v>4763.6000000000004</v>
      </c>
      <c r="C808" s="34">
        <f t="shared" si="25"/>
        <v>1.4373629181661407E-2</v>
      </c>
      <c r="D808" s="2">
        <v>257.70999999999998</v>
      </c>
      <c r="E808" s="34">
        <f t="shared" si="24"/>
        <v>1.3688392400582172E-2</v>
      </c>
      <c r="F808" s="77"/>
    </row>
    <row r="809" spans="1:6" x14ac:dyDescent="0.3">
      <c r="A809" s="1">
        <v>37162.6875</v>
      </c>
      <c r="B809" s="2">
        <v>4903.3999999999996</v>
      </c>
      <c r="C809" s="34">
        <f t="shared" si="25"/>
        <v>2.9347552271391297E-2</v>
      </c>
      <c r="D809" s="2">
        <v>266.29000000000002</v>
      </c>
      <c r="E809" s="34">
        <f t="shared" si="24"/>
        <v>3.3293236583757047E-2</v>
      </c>
      <c r="F809" s="77"/>
    </row>
    <row r="810" spans="1:6" x14ac:dyDescent="0.3">
      <c r="A810" s="1">
        <v>37165.6875</v>
      </c>
      <c r="B810" s="2">
        <v>4785.6000000000004</v>
      </c>
      <c r="C810" s="34">
        <f t="shared" si="25"/>
        <v>-2.4024146510584377E-2</v>
      </c>
      <c r="D810" s="2">
        <v>259.89</v>
      </c>
      <c r="E810" s="34">
        <f t="shared" si="24"/>
        <v>-2.4033947951481616E-2</v>
      </c>
      <c r="F810" s="77"/>
    </row>
    <row r="811" spans="1:6" x14ac:dyDescent="0.3">
      <c r="A811" s="1">
        <v>37166.6875</v>
      </c>
      <c r="B811" s="2">
        <v>4832.3</v>
      </c>
      <c r="C811" s="34">
        <f t="shared" si="25"/>
        <v>9.7584419926446397E-3</v>
      </c>
      <c r="D811" s="2">
        <v>261.61</v>
      </c>
      <c r="E811" s="34">
        <f t="shared" si="24"/>
        <v>6.6181846165687119E-3</v>
      </c>
      <c r="F811" s="77"/>
    </row>
    <row r="812" spans="1:6" x14ac:dyDescent="0.3">
      <c r="A812" s="1">
        <v>37167.6875</v>
      </c>
      <c r="B812" s="2">
        <v>4881.8</v>
      </c>
      <c r="C812" s="34">
        <f t="shared" si="25"/>
        <v>1.0243569314819068E-2</v>
      </c>
      <c r="D812" s="2">
        <v>263.37</v>
      </c>
      <c r="E812" s="34">
        <f t="shared" si="24"/>
        <v>6.7275715760100052E-3</v>
      </c>
      <c r="F812" s="77"/>
    </row>
    <row r="813" spans="1:6" x14ac:dyDescent="0.3">
      <c r="A813" s="1">
        <v>37168.6875</v>
      </c>
      <c r="B813" s="2">
        <v>5016.2</v>
      </c>
      <c r="C813" s="34">
        <f t="shared" si="25"/>
        <v>2.7530828792658335E-2</v>
      </c>
      <c r="D813" s="2">
        <v>271.67</v>
      </c>
      <c r="E813" s="34">
        <f t="shared" si="24"/>
        <v>3.1514599233018137E-2</v>
      </c>
      <c r="F813" s="77"/>
    </row>
    <row r="814" spans="1:6" x14ac:dyDescent="0.3">
      <c r="A814" s="1">
        <v>37169.6875</v>
      </c>
      <c r="B814" s="2">
        <v>5036</v>
      </c>
      <c r="C814" s="34">
        <f t="shared" si="25"/>
        <v>3.947211036242626E-3</v>
      </c>
      <c r="D814" s="2">
        <v>270.51</v>
      </c>
      <c r="E814" s="34">
        <f t="shared" si="24"/>
        <v>-4.2698862590644371E-3</v>
      </c>
      <c r="F814" s="77"/>
    </row>
    <row r="815" spans="1:6" x14ac:dyDescent="0.3">
      <c r="A815" s="1">
        <v>37172.6875</v>
      </c>
      <c r="B815" s="2">
        <v>5032.7</v>
      </c>
      <c r="C815" s="34">
        <f t="shared" si="25"/>
        <v>-6.552819698173451E-4</v>
      </c>
      <c r="D815" s="2">
        <v>269.95999999999998</v>
      </c>
      <c r="E815" s="34">
        <f t="shared" si="24"/>
        <v>-2.0331965546560582E-3</v>
      </c>
      <c r="F815" s="77"/>
    </row>
    <row r="816" spans="1:6" x14ac:dyDescent="0.3">
      <c r="A816" s="1">
        <v>37173.6875</v>
      </c>
      <c r="B816" s="2">
        <v>5009.8</v>
      </c>
      <c r="C816" s="34">
        <f t="shared" si="25"/>
        <v>-4.5502414211059383E-3</v>
      </c>
      <c r="D816" s="2">
        <v>269.32</v>
      </c>
      <c r="E816" s="34">
        <f t="shared" si="24"/>
        <v>-2.3707215883833621E-3</v>
      </c>
      <c r="F816" s="77"/>
    </row>
    <row r="817" spans="1:6" x14ac:dyDescent="0.3">
      <c r="A817" s="1">
        <v>37174.6875</v>
      </c>
      <c r="B817" s="2">
        <v>5153.1000000000004</v>
      </c>
      <c r="C817" s="34">
        <f t="shared" si="25"/>
        <v>2.8603936284881559E-2</v>
      </c>
      <c r="D817" s="2">
        <v>276.02</v>
      </c>
      <c r="E817" s="34">
        <f t="shared" si="24"/>
        <v>2.4877469181642686E-2</v>
      </c>
      <c r="F817" s="77"/>
    </row>
    <row r="818" spans="1:6" x14ac:dyDescent="0.3">
      <c r="A818" s="1">
        <v>37175.6875</v>
      </c>
      <c r="B818" s="2">
        <v>5164.8999999999996</v>
      </c>
      <c r="C818" s="34">
        <f t="shared" si="25"/>
        <v>2.2898837592904009E-3</v>
      </c>
      <c r="D818" s="2">
        <v>280.19</v>
      </c>
      <c r="E818" s="34">
        <f t="shared" si="24"/>
        <v>1.5107600898485618E-2</v>
      </c>
      <c r="F818" s="77"/>
    </row>
    <row r="819" spans="1:6" x14ac:dyDescent="0.3">
      <c r="A819" s="1">
        <v>37176.6875</v>
      </c>
      <c r="B819" s="2">
        <v>5145.5</v>
      </c>
      <c r="C819" s="34">
        <f t="shared" si="25"/>
        <v>-3.7561230614338026E-3</v>
      </c>
      <c r="D819" s="2">
        <v>278.26</v>
      </c>
      <c r="E819" s="34">
        <f t="shared" si="24"/>
        <v>-6.8881830186658943E-3</v>
      </c>
      <c r="F819" s="77"/>
    </row>
    <row r="820" spans="1:6" x14ac:dyDescent="0.3">
      <c r="A820" s="1">
        <v>37179.6875</v>
      </c>
      <c r="B820" s="2">
        <v>5067.3</v>
      </c>
      <c r="C820" s="34">
        <f t="shared" si="25"/>
        <v>-1.5197745602953949E-2</v>
      </c>
      <c r="D820" s="2">
        <v>273.29000000000002</v>
      </c>
      <c r="E820" s="34">
        <f t="shared" si="24"/>
        <v>-1.7860993315603979E-2</v>
      </c>
      <c r="F820" s="77"/>
    </row>
    <row r="821" spans="1:6" x14ac:dyDescent="0.3">
      <c r="A821" s="1">
        <v>37180.6875</v>
      </c>
      <c r="B821" s="2">
        <v>5082.6000000000004</v>
      </c>
      <c r="C821" s="34">
        <f t="shared" si="25"/>
        <v>3.0193594221774589E-3</v>
      </c>
      <c r="D821" s="2">
        <v>275.39999999999998</v>
      </c>
      <c r="E821" s="34">
        <f t="shared" si="24"/>
        <v>7.7207362142777125E-3</v>
      </c>
      <c r="F821" s="77"/>
    </row>
    <row r="822" spans="1:6" x14ac:dyDescent="0.3">
      <c r="A822" s="1">
        <v>37181.6875</v>
      </c>
      <c r="B822" s="2">
        <v>5203.3999999999996</v>
      </c>
      <c r="C822" s="34">
        <f t="shared" si="25"/>
        <v>2.3767363160587029E-2</v>
      </c>
      <c r="D822" s="2">
        <v>281.88</v>
      </c>
      <c r="E822" s="34">
        <f t="shared" si="24"/>
        <v>2.3529411764706021E-2</v>
      </c>
      <c r="F822" s="77"/>
    </row>
    <row r="823" spans="1:6" x14ac:dyDescent="0.3">
      <c r="A823" s="1">
        <v>37182.6875</v>
      </c>
      <c r="B823" s="2">
        <v>5116</v>
      </c>
      <c r="C823" s="34">
        <f t="shared" si="25"/>
        <v>-1.679670984356374E-2</v>
      </c>
      <c r="D823" s="2">
        <v>277.26</v>
      </c>
      <c r="E823" s="34">
        <f t="shared" si="24"/>
        <v>-1.6389953171562333E-2</v>
      </c>
      <c r="F823" s="77"/>
    </row>
    <row r="824" spans="1:6" x14ac:dyDescent="0.3">
      <c r="A824" s="1">
        <v>37183.6875</v>
      </c>
      <c r="B824" s="2">
        <v>5017.7</v>
      </c>
      <c r="C824" s="34">
        <f t="shared" si="25"/>
        <v>-1.9214229867083654E-2</v>
      </c>
      <c r="D824" s="2">
        <v>273.11</v>
      </c>
      <c r="E824" s="34">
        <f t="shared" si="24"/>
        <v>-1.4967900165909209E-2</v>
      </c>
      <c r="F824" s="77"/>
    </row>
    <row r="825" spans="1:6" x14ac:dyDescent="0.3">
      <c r="A825" s="1">
        <v>37186.6875</v>
      </c>
      <c r="B825" s="2">
        <v>5070.3999999999996</v>
      </c>
      <c r="C825" s="34">
        <f t="shared" si="25"/>
        <v>1.0502820017139314E-2</v>
      </c>
      <c r="D825" s="2">
        <v>276.67</v>
      </c>
      <c r="E825" s="34">
        <f t="shared" si="24"/>
        <v>1.30350408260409E-2</v>
      </c>
      <c r="F825" s="77"/>
    </row>
    <row r="826" spans="1:6" x14ac:dyDescent="0.3">
      <c r="A826" s="1">
        <v>37187.6875</v>
      </c>
      <c r="B826" s="2">
        <v>5193.3</v>
      </c>
      <c r="C826" s="34">
        <f t="shared" si="25"/>
        <v>2.4238718838750506E-2</v>
      </c>
      <c r="D826" s="2">
        <v>283.73</v>
      </c>
      <c r="E826" s="34">
        <f t="shared" ref="E826:E889" si="26">D826/D825-1</f>
        <v>2.5517764846206603E-2</v>
      </c>
      <c r="F826" s="77"/>
    </row>
    <row r="827" spans="1:6" x14ac:dyDescent="0.3">
      <c r="A827" s="1">
        <v>37188.6875</v>
      </c>
      <c r="B827" s="2">
        <v>5167.6000000000004</v>
      </c>
      <c r="C827" s="34">
        <f t="shared" si="25"/>
        <v>-4.9486838811545475E-3</v>
      </c>
      <c r="D827" s="2">
        <v>284.23</v>
      </c>
      <c r="E827" s="34">
        <f t="shared" si="26"/>
        <v>1.762238748105549E-3</v>
      </c>
      <c r="F827" s="77"/>
    </row>
    <row r="828" spans="1:6" x14ac:dyDescent="0.3">
      <c r="A828" s="1">
        <v>37189.6875</v>
      </c>
      <c r="B828" s="2">
        <v>5086.6000000000004</v>
      </c>
      <c r="C828" s="34">
        <f t="shared" si="25"/>
        <v>-1.5674587816394414E-2</v>
      </c>
      <c r="D828" s="2">
        <v>279.22000000000003</v>
      </c>
      <c r="E828" s="34">
        <f t="shared" si="26"/>
        <v>-1.7626570031312627E-2</v>
      </c>
      <c r="F828" s="77"/>
    </row>
    <row r="829" spans="1:6" x14ac:dyDescent="0.3">
      <c r="A829" s="1">
        <v>37190.6875</v>
      </c>
      <c r="B829" s="2">
        <v>5188.6000000000004</v>
      </c>
      <c r="C829" s="34">
        <f t="shared" si="25"/>
        <v>2.0052687453308682E-2</v>
      </c>
      <c r="D829" s="2">
        <v>285.69</v>
      </c>
      <c r="E829" s="34">
        <f t="shared" si="26"/>
        <v>2.3171692572165226E-2</v>
      </c>
      <c r="F829" s="77"/>
    </row>
    <row r="830" spans="1:6" x14ac:dyDescent="0.3">
      <c r="A830" s="1">
        <v>37193.6875</v>
      </c>
      <c r="B830" s="2">
        <v>5085.8999999999996</v>
      </c>
      <c r="C830" s="34">
        <f t="shared" si="25"/>
        <v>-1.9793393208187293E-2</v>
      </c>
      <c r="D830" s="2">
        <v>279.77999999999997</v>
      </c>
      <c r="E830" s="34">
        <f t="shared" si="26"/>
        <v>-2.0686758374461878E-2</v>
      </c>
      <c r="F830" s="77"/>
    </row>
    <row r="831" spans="1:6" x14ac:dyDescent="0.3">
      <c r="A831" s="1">
        <v>37194.6875</v>
      </c>
      <c r="B831" s="2">
        <v>5003.6000000000004</v>
      </c>
      <c r="C831" s="34">
        <f t="shared" si="25"/>
        <v>-1.6181993354175139E-2</v>
      </c>
      <c r="D831" s="2">
        <v>273.26</v>
      </c>
      <c r="E831" s="34">
        <f t="shared" si="26"/>
        <v>-2.3304024590749761E-2</v>
      </c>
      <c r="F831" s="77"/>
    </row>
    <row r="832" spans="1:6" x14ac:dyDescent="0.3">
      <c r="A832" s="1">
        <v>37195.6875</v>
      </c>
      <c r="B832" s="2">
        <v>5039.7</v>
      </c>
      <c r="C832" s="34">
        <f t="shared" si="25"/>
        <v>7.2148053401550616E-3</v>
      </c>
      <c r="D832" s="2">
        <v>277.41000000000003</v>
      </c>
      <c r="E832" s="34">
        <f t="shared" si="26"/>
        <v>1.5187001390617016E-2</v>
      </c>
      <c r="F832" s="77"/>
    </row>
    <row r="833" spans="1:6" x14ac:dyDescent="0.3">
      <c r="A833" s="1">
        <v>37196.6875</v>
      </c>
      <c r="B833" s="2">
        <v>5071.2</v>
      </c>
      <c r="C833" s="34">
        <f t="shared" ref="C833:C895" si="27">B833/B832-1</f>
        <v>6.2503720459550216E-3</v>
      </c>
      <c r="D833" s="2">
        <v>279.06</v>
      </c>
      <c r="E833" s="34">
        <f t="shared" si="26"/>
        <v>5.9478749864820823E-3</v>
      </c>
      <c r="F833" s="77"/>
    </row>
    <row r="834" spans="1:6" x14ac:dyDescent="0.3">
      <c r="A834" s="1">
        <v>37197.6875</v>
      </c>
      <c r="B834" s="2">
        <v>5129.5</v>
      </c>
      <c r="C834" s="34">
        <f t="shared" si="27"/>
        <v>1.1496292790661E-2</v>
      </c>
      <c r="D834" s="2">
        <v>280.35000000000002</v>
      </c>
      <c r="E834" s="34">
        <f t="shared" si="26"/>
        <v>4.6226617931628411E-3</v>
      </c>
      <c r="F834" s="77"/>
    </row>
    <row r="835" spans="1:6" x14ac:dyDescent="0.3">
      <c r="A835" s="1">
        <v>37200.6875</v>
      </c>
      <c r="B835" s="2">
        <v>5209.1000000000004</v>
      </c>
      <c r="C835" s="34">
        <f t="shared" si="27"/>
        <v>1.551808168437474E-2</v>
      </c>
      <c r="D835" s="2">
        <v>286.93</v>
      </c>
      <c r="E835" s="34">
        <f t="shared" si="26"/>
        <v>2.3470661672908788E-2</v>
      </c>
      <c r="F835" s="77"/>
    </row>
    <row r="836" spans="1:6" x14ac:dyDescent="0.3">
      <c r="A836" s="1">
        <v>37201.6875</v>
      </c>
      <c r="B836" s="2">
        <v>5214.1000000000004</v>
      </c>
      <c r="C836" s="34">
        <f t="shared" si="27"/>
        <v>9.5985870879800039E-4</v>
      </c>
      <c r="D836" s="2">
        <v>286.77</v>
      </c>
      <c r="E836" s="34">
        <f t="shared" si="26"/>
        <v>-5.5762729585617787E-4</v>
      </c>
      <c r="F836" s="77"/>
    </row>
    <row r="837" spans="1:6" x14ac:dyDescent="0.3">
      <c r="A837" s="1">
        <v>37202.6875</v>
      </c>
      <c r="B837" s="2">
        <v>5216.3</v>
      </c>
      <c r="C837" s="34">
        <f t="shared" si="27"/>
        <v>4.2193283596403397E-4</v>
      </c>
      <c r="D837" s="2">
        <v>289.14999999999998</v>
      </c>
      <c r="E837" s="34">
        <f t="shared" si="26"/>
        <v>8.2993339610140104E-3</v>
      </c>
      <c r="F837" s="77"/>
    </row>
    <row r="838" spans="1:6" x14ac:dyDescent="0.3">
      <c r="A838" s="1">
        <v>37203.6875</v>
      </c>
      <c r="B838" s="2">
        <v>5278.1</v>
      </c>
      <c r="C838" s="34">
        <f t="shared" si="27"/>
        <v>1.1847478097502195E-2</v>
      </c>
      <c r="D838" s="2">
        <v>294.14999999999998</v>
      </c>
      <c r="E838" s="34">
        <f t="shared" si="26"/>
        <v>1.7292062943109032E-2</v>
      </c>
      <c r="F838" s="77"/>
    </row>
    <row r="839" spans="1:6" x14ac:dyDescent="0.3">
      <c r="A839" s="1">
        <v>37204.6875</v>
      </c>
      <c r="B839" s="2">
        <v>5244.2</v>
      </c>
      <c r="C839" s="34">
        <f t="shared" si="27"/>
        <v>-6.4227657679848393E-3</v>
      </c>
      <c r="D839" s="2">
        <v>291.33999999999997</v>
      </c>
      <c r="E839" s="34">
        <f t="shared" si="26"/>
        <v>-9.5529491755906859E-3</v>
      </c>
      <c r="F839" s="77"/>
    </row>
    <row r="840" spans="1:6" x14ac:dyDescent="0.3">
      <c r="A840" s="1">
        <v>37207.6875</v>
      </c>
      <c r="B840" s="2">
        <v>5146.2</v>
      </c>
      <c r="C840" s="34">
        <f t="shared" si="27"/>
        <v>-1.8687311696731657E-2</v>
      </c>
      <c r="D840" s="2">
        <v>285.04000000000002</v>
      </c>
      <c r="E840" s="34">
        <f t="shared" si="26"/>
        <v>-2.1624219125420341E-2</v>
      </c>
      <c r="F840" s="77"/>
    </row>
    <row r="841" spans="1:6" x14ac:dyDescent="0.3">
      <c r="A841" s="1">
        <v>37208.6875</v>
      </c>
      <c r="B841" s="2">
        <v>5277.1</v>
      </c>
      <c r="C841" s="34">
        <f t="shared" si="27"/>
        <v>2.5436244219035453E-2</v>
      </c>
      <c r="D841" s="2">
        <v>294.61</v>
      </c>
      <c r="E841" s="34">
        <f t="shared" si="26"/>
        <v>3.3574235195060309E-2</v>
      </c>
      <c r="F841" s="77"/>
    </row>
    <row r="842" spans="1:6" x14ac:dyDescent="0.3">
      <c r="A842" s="1">
        <v>37209.6875</v>
      </c>
      <c r="B842" s="2">
        <v>5240.7</v>
      </c>
      <c r="C842" s="34">
        <f t="shared" si="27"/>
        <v>-6.8977279187433238E-3</v>
      </c>
      <c r="D842" s="2">
        <v>294.08999999999997</v>
      </c>
      <c r="E842" s="34">
        <f t="shared" si="26"/>
        <v>-1.7650453141442313E-3</v>
      </c>
      <c r="F842" s="77"/>
    </row>
    <row r="843" spans="1:6" x14ac:dyDescent="0.3">
      <c r="A843" s="1">
        <v>37210.6875</v>
      </c>
      <c r="B843" s="2">
        <v>5238.2</v>
      </c>
      <c r="C843" s="34">
        <f t="shared" si="27"/>
        <v>-4.7703551052336035E-4</v>
      </c>
      <c r="D843" s="2">
        <v>294.89999999999998</v>
      </c>
      <c r="E843" s="34">
        <f t="shared" si="26"/>
        <v>2.754258900336648E-3</v>
      </c>
      <c r="F843" s="77"/>
    </row>
    <row r="844" spans="1:6" x14ac:dyDescent="0.3">
      <c r="A844" s="1">
        <v>37211.6875</v>
      </c>
      <c r="B844" s="2">
        <v>5291</v>
      </c>
      <c r="C844" s="34">
        <f t="shared" si="27"/>
        <v>1.0079798404031948E-2</v>
      </c>
      <c r="D844" s="2">
        <v>296.91000000000003</v>
      </c>
      <c r="E844" s="34">
        <f t="shared" si="26"/>
        <v>6.8158697863685003E-3</v>
      </c>
      <c r="F844" s="77"/>
    </row>
    <row r="845" spans="1:6" x14ac:dyDescent="0.3">
      <c r="A845" s="1">
        <v>37214.6875</v>
      </c>
      <c r="B845" s="2">
        <v>5338</v>
      </c>
      <c r="C845" s="34">
        <f t="shared" si="27"/>
        <v>8.8830088830089693E-3</v>
      </c>
      <c r="D845" s="2">
        <v>299.74</v>
      </c>
      <c r="E845" s="34">
        <f t="shared" si="26"/>
        <v>9.5315078643358753E-3</v>
      </c>
      <c r="F845" s="77"/>
    </row>
    <row r="846" spans="1:6" x14ac:dyDescent="0.3">
      <c r="A846" s="1">
        <v>37215.6875</v>
      </c>
      <c r="B846" s="2">
        <v>5298.7</v>
      </c>
      <c r="C846" s="34">
        <f t="shared" si="27"/>
        <v>-7.3623079805170688E-3</v>
      </c>
      <c r="D846" s="2">
        <v>296.24</v>
      </c>
      <c r="E846" s="34">
        <f t="shared" si="26"/>
        <v>-1.1676786548341922E-2</v>
      </c>
      <c r="F846" s="77"/>
    </row>
    <row r="847" spans="1:6" x14ac:dyDescent="0.3">
      <c r="A847" s="1">
        <v>37216.6875</v>
      </c>
      <c r="B847" s="2">
        <v>5313.8</v>
      </c>
      <c r="C847" s="34">
        <f t="shared" si="27"/>
        <v>2.8497556004303259E-3</v>
      </c>
      <c r="D847" s="2">
        <v>296.14</v>
      </c>
      <c r="E847" s="34">
        <f t="shared" si="26"/>
        <v>-3.3756413718610823E-4</v>
      </c>
      <c r="F847" s="77"/>
    </row>
    <row r="848" spans="1:6" x14ac:dyDescent="0.3">
      <c r="A848" s="1">
        <v>37217.6875</v>
      </c>
      <c r="B848" s="2">
        <v>5345.9</v>
      </c>
      <c r="C848" s="34">
        <f t="shared" si="27"/>
        <v>6.0408747036018173E-3</v>
      </c>
      <c r="D848" s="2">
        <v>298.23</v>
      </c>
      <c r="E848" s="34">
        <f t="shared" si="26"/>
        <v>7.0574728169110479E-3</v>
      </c>
      <c r="F848" s="77"/>
    </row>
    <row r="849" spans="1:6" x14ac:dyDescent="0.3">
      <c r="A849" s="1">
        <v>37218.6875</v>
      </c>
      <c r="B849" s="2">
        <v>5293.2</v>
      </c>
      <c r="C849" s="34">
        <f t="shared" si="27"/>
        <v>-9.8580220355786174E-3</v>
      </c>
      <c r="D849" s="2">
        <v>296.74</v>
      </c>
      <c r="E849" s="34">
        <f t="shared" si="26"/>
        <v>-4.9961439157697463E-3</v>
      </c>
      <c r="F849" s="77"/>
    </row>
    <row r="850" spans="1:6" x14ac:dyDescent="0.3">
      <c r="A850" s="1">
        <v>37221.6875</v>
      </c>
      <c r="B850" s="2">
        <v>5302.5</v>
      </c>
      <c r="C850" s="34">
        <f t="shared" si="27"/>
        <v>1.756971208342728E-3</v>
      </c>
      <c r="D850" s="2">
        <v>296.76</v>
      </c>
      <c r="E850" s="34">
        <f t="shared" si="26"/>
        <v>6.739906989272626E-5</v>
      </c>
      <c r="F850" s="77"/>
    </row>
    <row r="851" spans="1:6" x14ac:dyDescent="0.3">
      <c r="A851" s="1">
        <v>37222.6875</v>
      </c>
      <c r="B851" s="2">
        <v>5266</v>
      </c>
      <c r="C851" s="34">
        <f t="shared" si="27"/>
        <v>-6.8835454974068844E-3</v>
      </c>
      <c r="D851" s="2">
        <v>293.29000000000002</v>
      </c>
      <c r="E851" s="34">
        <f t="shared" si="26"/>
        <v>-1.1692950532416702E-2</v>
      </c>
      <c r="F851" s="77"/>
    </row>
    <row r="852" spans="1:6" x14ac:dyDescent="0.3">
      <c r="A852" s="1">
        <v>37223.6875</v>
      </c>
      <c r="B852" s="2">
        <v>5205.2</v>
      </c>
      <c r="C852" s="34">
        <f t="shared" si="27"/>
        <v>-1.1545765286745224E-2</v>
      </c>
      <c r="D852" s="2">
        <v>289.52</v>
      </c>
      <c r="E852" s="34">
        <f t="shared" si="26"/>
        <v>-1.2854171638992273E-2</v>
      </c>
      <c r="F852" s="77"/>
    </row>
    <row r="853" spans="1:6" x14ac:dyDescent="0.3">
      <c r="A853" s="1">
        <v>37224.6875</v>
      </c>
      <c r="B853" s="2">
        <v>5208.5</v>
      </c>
      <c r="C853" s="34">
        <f t="shared" si="27"/>
        <v>6.3398140321213603E-4</v>
      </c>
      <c r="D853" s="2">
        <v>289.2</v>
      </c>
      <c r="E853" s="34">
        <f t="shared" si="26"/>
        <v>-1.1052777010223114E-3</v>
      </c>
      <c r="F853" s="77"/>
    </row>
    <row r="854" spans="1:6" x14ac:dyDescent="0.3">
      <c r="A854" s="1">
        <v>37225.6875</v>
      </c>
      <c r="B854" s="2">
        <v>5203.6000000000004</v>
      </c>
      <c r="C854" s="34">
        <f t="shared" si="27"/>
        <v>-9.4076989536329148E-4</v>
      </c>
      <c r="D854" s="2">
        <v>288.95</v>
      </c>
      <c r="E854" s="34">
        <f t="shared" si="26"/>
        <v>-8.6445366528353773E-4</v>
      </c>
      <c r="F854" s="77"/>
    </row>
    <row r="855" spans="1:6" x14ac:dyDescent="0.3">
      <c r="A855" s="1">
        <v>37228.6875</v>
      </c>
      <c r="B855" s="2">
        <v>5164.6000000000004</v>
      </c>
      <c r="C855" s="34">
        <f t="shared" si="27"/>
        <v>-7.4948112844953618E-3</v>
      </c>
      <c r="D855" s="2">
        <v>287.87</v>
      </c>
      <c r="E855" s="34">
        <f t="shared" si="26"/>
        <v>-3.7376708773143585E-3</v>
      </c>
      <c r="F855" s="77"/>
    </row>
    <row r="856" spans="1:6" x14ac:dyDescent="0.3">
      <c r="A856" s="1">
        <v>37229.6875</v>
      </c>
      <c r="B856" s="2">
        <v>5212.1000000000004</v>
      </c>
      <c r="C856" s="34">
        <f t="shared" si="27"/>
        <v>9.197227278007869E-3</v>
      </c>
      <c r="D856" s="2">
        <v>291.42</v>
      </c>
      <c r="E856" s="34">
        <f t="shared" si="26"/>
        <v>1.233195539653309E-2</v>
      </c>
      <c r="F856" s="77"/>
    </row>
    <row r="857" spans="1:6" x14ac:dyDescent="0.3">
      <c r="A857" s="1">
        <v>37230.6875</v>
      </c>
      <c r="B857" s="2">
        <v>5333.5</v>
      </c>
      <c r="C857" s="34">
        <f t="shared" si="27"/>
        <v>2.3291955257957353E-2</v>
      </c>
      <c r="D857" s="2">
        <v>299.81</v>
      </c>
      <c r="E857" s="34">
        <f t="shared" si="26"/>
        <v>2.8790062452817233E-2</v>
      </c>
      <c r="F857" s="77"/>
    </row>
    <row r="858" spans="1:6" x14ac:dyDescent="0.3">
      <c r="A858" s="1">
        <v>37231.6875</v>
      </c>
      <c r="B858" s="2">
        <v>5369.8</v>
      </c>
      <c r="C858" s="34">
        <f t="shared" si="27"/>
        <v>6.8060373113341122E-3</v>
      </c>
      <c r="D858" s="2">
        <v>300.62</v>
      </c>
      <c r="E858" s="34">
        <f t="shared" si="26"/>
        <v>2.7017110836864422E-3</v>
      </c>
      <c r="F858" s="77"/>
    </row>
    <row r="859" spans="1:6" x14ac:dyDescent="0.3">
      <c r="A859" s="1">
        <v>37232.6875</v>
      </c>
      <c r="B859" s="2">
        <v>5264.7</v>
      </c>
      <c r="C859" s="34">
        <f t="shared" si="27"/>
        <v>-1.9572423553949947E-2</v>
      </c>
      <c r="D859" s="2">
        <v>298.07</v>
      </c>
      <c r="E859" s="34">
        <f t="shared" si="26"/>
        <v>-8.4824695629033275E-3</v>
      </c>
      <c r="F859" s="77"/>
    </row>
    <row r="860" spans="1:6" x14ac:dyDescent="0.3">
      <c r="A860" s="1">
        <v>37235.6875</v>
      </c>
      <c r="B860" s="2">
        <v>5185</v>
      </c>
      <c r="C860" s="34">
        <f t="shared" si="27"/>
        <v>-1.513856440063055E-2</v>
      </c>
      <c r="D860" s="2">
        <v>293.58</v>
      </c>
      <c r="E860" s="34">
        <f t="shared" si="26"/>
        <v>-1.5063575670144602E-2</v>
      </c>
      <c r="F860" s="77"/>
    </row>
    <row r="861" spans="1:6" x14ac:dyDescent="0.3">
      <c r="A861" s="1">
        <v>37236.6875</v>
      </c>
      <c r="B861" s="2">
        <v>5160.8</v>
      </c>
      <c r="C861" s="34">
        <f t="shared" si="27"/>
        <v>-4.6673095467695269E-3</v>
      </c>
      <c r="D861" s="2">
        <v>293.64999999999998</v>
      </c>
      <c r="E861" s="34">
        <f t="shared" si="26"/>
        <v>2.384358607534498E-4</v>
      </c>
      <c r="F861" s="77"/>
    </row>
    <row r="862" spans="1:6" x14ac:dyDescent="0.3">
      <c r="A862" s="1">
        <v>37237.6875</v>
      </c>
      <c r="B862" s="2">
        <v>5120</v>
      </c>
      <c r="C862" s="34">
        <f t="shared" si="27"/>
        <v>-7.9057510463493852E-3</v>
      </c>
      <c r="D862" s="2">
        <v>290.5</v>
      </c>
      <c r="E862" s="34">
        <f t="shared" si="26"/>
        <v>-1.0727056019070202E-2</v>
      </c>
      <c r="F862" s="77"/>
    </row>
    <row r="863" spans="1:6" x14ac:dyDescent="0.3">
      <c r="A863" s="1">
        <v>37238.6875</v>
      </c>
      <c r="B863" s="2">
        <v>5074.8999999999996</v>
      </c>
      <c r="C863" s="34">
        <f t="shared" si="27"/>
        <v>-8.8085937500000933E-3</v>
      </c>
      <c r="D863" s="2">
        <v>286.16000000000003</v>
      </c>
      <c r="E863" s="34">
        <f t="shared" si="26"/>
        <v>-1.4939759036144529E-2</v>
      </c>
      <c r="F863" s="77"/>
    </row>
    <row r="864" spans="1:6" x14ac:dyDescent="0.3">
      <c r="A864" s="1">
        <v>37239.6875</v>
      </c>
      <c r="B864" s="2">
        <v>5061</v>
      </c>
      <c r="C864" s="34">
        <f t="shared" si="27"/>
        <v>-2.7389702260142146E-3</v>
      </c>
      <c r="D864" s="2">
        <v>283.72000000000003</v>
      </c>
      <c r="E864" s="34">
        <f t="shared" si="26"/>
        <v>-8.5266983505730698E-3</v>
      </c>
      <c r="F864" s="77"/>
    </row>
    <row r="865" spans="1:6" x14ac:dyDescent="0.3">
      <c r="A865" s="1">
        <v>37242.6875</v>
      </c>
      <c r="B865" s="2">
        <v>5136.3</v>
      </c>
      <c r="C865" s="34">
        <f t="shared" si="27"/>
        <v>1.4878482513337232E-2</v>
      </c>
      <c r="D865" s="2">
        <v>290.35000000000002</v>
      </c>
      <c r="E865" s="34">
        <f t="shared" si="26"/>
        <v>2.3368109403637316E-2</v>
      </c>
      <c r="F865" s="77"/>
    </row>
    <row r="866" spans="1:6" x14ac:dyDescent="0.3">
      <c r="A866" s="1">
        <v>37243.6875</v>
      </c>
      <c r="B866" s="2">
        <v>5151.1000000000004</v>
      </c>
      <c r="C866" s="34">
        <f t="shared" si="27"/>
        <v>2.8814516286042036E-3</v>
      </c>
      <c r="D866" s="2">
        <v>290.24</v>
      </c>
      <c r="E866" s="34">
        <f t="shared" si="26"/>
        <v>-3.7885310831764496E-4</v>
      </c>
      <c r="F866" s="77"/>
    </row>
    <row r="867" spans="1:6" x14ac:dyDescent="0.3">
      <c r="A867" s="1">
        <v>37244.6875</v>
      </c>
      <c r="B867" s="2">
        <v>5120.6000000000004</v>
      </c>
      <c r="C867" s="34">
        <f t="shared" si="27"/>
        <v>-5.9210654035060095E-3</v>
      </c>
      <c r="D867" s="2">
        <v>287.69</v>
      </c>
      <c r="E867" s="34">
        <f t="shared" si="26"/>
        <v>-8.7858324145535516E-3</v>
      </c>
      <c r="F867" s="77"/>
    </row>
    <row r="868" spans="1:6" x14ac:dyDescent="0.3">
      <c r="A868" s="1">
        <v>37245.6875</v>
      </c>
      <c r="B868" s="2">
        <v>5080.2</v>
      </c>
      <c r="C868" s="34">
        <f t="shared" si="27"/>
        <v>-7.8897004257314496E-3</v>
      </c>
      <c r="D868" s="2">
        <v>286.07</v>
      </c>
      <c r="E868" s="34">
        <f t="shared" si="26"/>
        <v>-5.6310612117209669E-3</v>
      </c>
      <c r="F868" s="77"/>
    </row>
    <row r="869" spans="1:6" x14ac:dyDescent="0.3">
      <c r="A869" s="1">
        <v>37246.6875</v>
      </c>
      <c r="B869" s="2">
        <v>5159.2</v>
      </c>
      <c r="C869" s="34">
        <f t="shared" si="27"/>
        <v>1.5550568875241089E-2</v>
      </c>
      <c r="D869" s="2">
        <v>291.39</v>
      </c>
      <c r="E869" s="34">
        <f t="shared" si="26"/>
        <v>1.8596846925577726E-2</v>
      </c>
      <c r="F869" s="77"/>
    </row>
    <row r="870" spans="1:6" x14ac:dyDescent="0.3">
      <c r="A870" s="1">
        <v>37249.6875</v>
      </c>
      <c r="B870" s="2">
        <v>5177.3999999999996</v>
      </c>
      <c r="C870" s="34">
        <f t="shared" si="27"/>
        <v>3.5276787098774687E-3</v>
      </c>
      <c r="D870" s="2">
        <v>291.89999999999998</v>
      </c>
      <c r="E870" s="34">
        <f t="shared" si="26"/>
        <v>1.7502316483064551E-3</v>
      </c>
      <c r="F870" s="77"/>
    </row>
    <row r="871" spans="1:6" x14ac:dyDescent="0.3">
      <c r="A871" s="1">
        <v>37252.6875</v>
      </c>
      <c r="B871" s="2">
        <v>5213.2</v>
      </c>
      <c r="C871" s="34">
        <f t="shared" si="27"/>
        <v>6.9146675937730162E-3</v>
      </c>
      <c r="D871" s="2">
        <v>297.11</v>
      </c>
      <c r="E871" s="34">
        <f t="shared" si="26"/>
        <v>1.7848578280233118E-2</v>
      </c>
      <c r="F871" s="77"/>
    </row>
    <row r="872" spans="1:6" x14ac:dyDescent="0.3">
      <c r="A872" s="1">
        <v>37253.6875</v>
      </c>
      <c r="B872" s="2">
        <v>5242.3999999999996</v>
      </c>
      <c r="C872" s="34">
        <f t="shared" si="27"/>
        <v>5.6011662702371012E-3</v>
      </c>
      <c r="D872" s="2">
        <v>298.73</v>
      </c>
      <c r="E872" s="34">
        <f t="shared" si="26"/>
        <v>5.4525260004711917E-3</v>
      </c>
      <c r="F872" s="77"/>
    </row>
    <row r="873" spans="1:6" x14ac:dyDescent="0.3">
      <c r="A873" s="1">
        <v>37258.6875</v>
      </c>
      <c r="B873" s="2">
        <v>5218.3</v>
      </c>
      <c r="C873" s="34">
        <f>B873/B872-1</f>
        <v>-4.5971310849991509E-3</v>
      </c>
      <c r="D873" s="2">
        <v>293.69</v>
      </c>
      <c r="E873" s="34">
        <f t="shared" si="26"/>
        <v>-1.687142235463468E-2</v>
      </c>
      <c r="F873" s="77"/>
    </row>
    <row r="874" spans="1:6" x14ac:dyDescent="0.3">
      <c r="A874" s="1">
        <v>37259.6875</v>
      </c>
      <c r="B874" s="2">
        <v>5318.8</v>
      </c>
      <c r="C874" s="34">
        <f t="shared" si="27"/>
        <v>1.9259145698790725E-2</v>
      </c>
      <c r="D874" s="2">
        <v>299.08999999999997</v>
      </c>
      <c r="E874" s="34">
        <f t="shared" si="26"/>
        <v>1.8386734311689024E-2</v>
      </c>
      <c r="F874" s="77"/>
    </row>
    <row r="875" spans="1:6" x14ac:dyDescent="0.3">
      <c r="A875" s="1">
        <v>37260.6875</v>
      </c>
      <c r="B875" s="2">
        <v>5323.8</v>
      </c>
      <c r="C875" s="34">
        <f t="shared" si="27"/>
        <v>9.4006166804549984E-4</v>
      </c>
      <c r="D875" s="2">
        <v>300.57</v>
      </c>
      <c r="E875" s="34">
        <f t="shared" si="26"/>
        <v>4.9483433080343975E-3</v>
      </c>
      <c r="F875" s="77"/>
    </row>
    <row r="876" spans="1:6" x14ac:dyDescent="0.3">
      <c r="A876" s="1">
        <v>37263.6875</v>
      </c>
      <c r="B876" s="2">
        <v>5293.6</v>
      </c>
      <c r="C876" s="34">
        <f t="shared" si="27"/>
        <v>-5.6726398437205727E-3</v>
      </c>
      <c r="D876" s="2">
        <v>297.77</v>
      </c>
      <c r="E876" s="34">
        <f t="shared" si="26"/>
        <v>-9.3156336294374364E-3</v>
      </c>
      <c r="F876" s="77"/>
    </row>
    <row r="877" spans="1:6" x14ac:dyDescent="0.3">
      <c r="A877" s="1">
        <v>37264.6875</v>
      </c>
      <c r="B877" s="2">
        <v>5250.4</v>
      </c>
      <c r="C877" s="34">
        <f t="shared" si="27"/>
        <v>-8.1607979446880474E-3</v>
      </c>
      <c r="D877" s="2">
        <v>295.36</v>
      </c>
      <c r="E877" s="34">
        <f t="shared" si="26"/>
        <v>-8.0934949793464162E-3</v>
      </c>
      <c r="F877" s="77"/>
    </row>
    <row r="878" spans="1:6" x14ac:dyDescent="0.3">
      <c r="A878" s="1">
        <v>37265.6875</v>
      </c>
      <c r="B878" s="2">
        <v>5227.3</v>
      </c>
      <c r="C878" s="34">
        <f t="shared" si="27"/>
        <v>-4.3996647874446904E-3</v>
      </c>
      <c r="D878" s="2">
        <v>295.24</v>
      </c>
      <c r="E878" s="34">
        <f t="shared" si="26"/>
        <v>-4.0628385698804337E-4</v>
      </c>
      <c r="F878" s="77"/>
    </row>
    <row r="879" spans="1:6" x14ac:dyDescent="0.3">
      <c r="A879" s="1">
        <v>37266.6875</v>
      </c>
      <c r="B879" s="2">
        <v>5190.7</v>
      </c>
      <c r="C879" s="34">
        <f t="shared" si="27"/>
        <v>-7.001702599812587E-3</v>
      </c>
      <c r="D879" s="2">
        <v>292.60000000000002</v>
      </c>
      <c r="E879" s="34">
        <f t="shared" si="26"/>
        <v>-8.94187779433675E-3</v>
      </c>
      <c r="F879" s="77"/>
    </row>
    <row r="880" spans="1:6" x14ac:dyDescent="0.3">
      <c r="A880" s="1">
        <v>37267.6875</v>
      </c>
      <c r="B880" s="2">
        <v>5198.6000000000004</v>
      </c>
      <c r="C880" s="34">
        <f t="shared" si="27"/>
        <v>1.5219527231395968E-3</v>
      </c>
      <c r="D880" s="2">
        <v>294.61</v>
      </c>
      <c r="E880" s="34">
        <f t="shared" si="26"/>
        <v>6.8694463431304698E-3</v>
      </c>
      <c r="F880" s="77"/>
    </row>
    <row r="881" spans="1:6" x14ac:dyDescent="0.3">
      <c r="A881" s="1">
        <v>37270.6875</v>
      </c>
      <c r="B881" s="2">
        <v>5113.5</v>
      </c>
      <c r="C881" s="34">
        <f t="shared" si="27"/>
        <v>-1.6369791867041239E-2</v>
      </c>
      <c r="D881" s="2">
        <v>288.17</v>
      </c>
      <c r="E881" s="34">
        <f t="shared" si="26"/>
        <v>-2.1859407352092575E-2</v>
      </c>
      <c r="F881" s="77"/>
    </row>
    <row r="882" spans="1:6" x14ac:dyDescent="0.3">
      <c r="A882" s="1">
        <v>37271.6875</v>
      </c>
      <c r="B882" s="2">
        <v>5166</v>
      </c>
      <c r="C882" s="34">
        <f t="shared" si="27"/>
        <v>1.0266940451745477E-2</v>
      </c>
      <c r="D882" s="2">
        <v>290.92</v>
      </c>
      <c r="E882" s="34">
        <f t="shared" si="26"/>
        <v>9.542978103203037E-3</v>
      </c>
      <c r="F882" s="77"/>
    </row>
    <row r="883" spans="1:6" x14ac:dyDescent="0.3">
      <c r="A883" s="1">
        <v>37272.6875</v>
      </c>
      <c r="B883" s="2">
        <v>5127.6000000000004</v>
      </c>
      <c r="C883" s="34">
        <f t="shared" si="27"/>
        <v>-7.433217189314667E-3</v>
      </c>
      <c r="D883" s="2">
        <v>287.93</v>
      </c>
      <c r="E883" s="34">
        <f t="shared" si="26"/>
        <v>-1.0277739584765633E-2</v>
      </c>
      <c r="F883" s="77"/>
    </row>
    <row r="884" spans="1:6" x14ac:dyDescent="0.3">
      <c r="A884" s="1">
        <v>37273.6875</v>
      </c>
      <c r="B884" s="2">
        <v>5138.3999999999996</v>
      </c>
      <c r="C884" s="34">
        <f t="shared" si="27"/>
        <v>2.1062485373273265E-3</v>
      </c>
      <c r="D884" s="2">
        <v>291.26</v>
      </c>
      <c r="E884" s="34">
        <f t="shared" si="26"/>
        <v>1.1565311013093327E-2</v>
      </c>
      <c r="F884" s="77"/>
    </row>
    <row r="885" spans="1:6" x14ac:dyDescent="0.3">
      <c r="A885" s="1">
        <v>37274.6875</v>
      </c>
      <c r="B885" s="2">
        <v>5126.8</v>
      </c>
      <c r="C885" s="34">
        <f t="shared" si="27"/>
        <v>-2.2575120660126569E-3</v>
      </c>
      <c r="D885" s="2">
        <v>290.25</v>
      </c>
      <c r="E885" s="34">
        <f t="shared" si="26"/>
        <v>-3.4676920964086255E-3</v>
      </c>
      <c r="F885" s="77"/>
    </row>
    <row r="886" spans="1:6" x14ac:dyDescent="0.3">
      <c r="A886" s="1">
        <v>37277.6875</v>
      </c>
      <c r="B886" s="2">
        <v>5138.5</v>
      </c>
      <c r="C886" s="34">
        <f t="shared" si="27"/>
        <v>2.2821253023328492E-3</v>
      </c>
      <c r="D886" s="2">
        <v>288.63</v>
      </c>
      <c r="E886" s="34">
        <f t="shared" si="26"/>
        <v>-5.5813953488371704E-3</v>
      </c>
      <c r="F886" s="77"/>
    </row>
    <row r="887" spans="1:6" x14ac:dyDescent="0.3">
      <c r="A887" s="1">
        <v>37278.6875</v>
      </c>
      <c r="B887" s="2">
        <v>5149.2</v>
      </c>
      <c r="C887" s="34">
        <f t="shared" si="27"/>
        <v>2.0823197431156792E-3</v>
      </c>
      <c r="D887" s="2">
        <v>288.61</v>
      </c>
      <c r="E887" s="34">
        <f t="shared" si="26"/>
        <v>-6.9292866299308642E-5</v>
      </c>
      <c r="F887" s="77"/>
    </row>
    <row r="888" spans="1:6" x14ac:dyDescent="0.3">
      <c r="A888" s="1">
        <v>37279.6875</v>
      </c>
      <c r="B888" s="2">
        <v>5180.6000000000004</v>
      </c>
      <c r="C888" s="34">
        <f t="shared" si="27"/>
        <v>6.0980346461587676E-3</v>
      </c>
      <c r="D888" s="2">
        <v>291.04000000000002</v>
      </c>
      <c r="E888" s="34">
        <f t="shared" si="26"/>
        <v>8.4196666782163643E-3</v>
      </c>
      <c r="F888" s="77"/>
    </row>
    <row r="889" spans="1:6" x14ac:dyDescent="0.3">
      <c r="A889" s="1">
        <v>37280.6875</v>
      </c>
      <c r="B889" s="2">
        <v>5233.1000000000004</v>
      </c>
      <c r="C889" s="34">
        <f t="shared" si="27"/>
        <v>1.0133961317221996E-2</v>
      </c>
      <c r="D889" s="2">
        <v>294.55</v>
      </c>
      <c r="E889" s="34">
        <f t="shared" si="26"/>
        <v>1.206019791094004E-2</v>
      </c>
      <c r="F889" s="77"/>
    </row>
    <row r="890" spans="1:6" x14ac:dyDescent="0.3">
      <c r="A890" s="1">
        <v>37281.6875</v>
      </c>
      <c r="B890" s="2">
        <v>5193</v>
      </c>
      <c r="C890" s="34">
        <f t="shared" si="27"/>
        <v>-7.6627620339760893E-3</v>
      </c>
      <c r="D890" s="2">
        <v>293.51</v>
      </c>
      <c r="E890" s="34">
        <f t="shared" ref="E890:E953" si="28">D890/D889-1</f>
        <v>-3.5308097097267455E-3</v>
      </c>
      <c r="F890" s="77"/>
    </row>
    <row r="891" spans="1:6" x14ac:dyDescent="0.3">
      <c r="A891" s="1">
        <v>37284.6875</v>
      </c>
      <c r="B891" s="2">
        <v>5223.6000000000004</v>
      </c>
      <c r="C891" s="34">
        <f t="shared" si="27"/>
        <v>5.8925476603119975E-3</v>
      </c>
      <c r="D891" s="2">
        <v>296.12</v>
      </c>
      <c r="E891" s="34">
        <f t="shared" si="28"/>
        <v>8.8923716398079389E-3</v>
      </c>
      <c r="F891" s="77"/>
    </row>
    <row r="892" spans="1:6" x14ac:dyDescent="0.3">
      <c r="A892" s="1">
        <v>37285.6875</v>
      </c>
      <c r="B892" s="2">
        <v>5131.3999999999996</v>
      </c>
      <c r="C892" s="34">
        <f t="shared" si="27"/>
        <v>-1.7650662378436488E-2</v>
      </c>
      <c r="D892" s="2">
        <v>291.95999999999998</v>
      </c>
      <c r="E892" s="34">
        <f t="shared" si="28"/>
        <v>-1.4048358773470326E-2</v>
      </c>
      <c r="F892" s="77"/>
    </row>
    <row r="893" spans="1:6" x14ac:dyDescent="0.3">
      <c r="A893" s="1">
        <v>37286.6875</v>
      </c>
      <c r="B893" s="2">
        <v>5089.3</v>
      </c>
      <c r="C893" s="34">
        <f t="shared" si="27"/>
        <v>-8.2043886658610399E-3</v>
      </c>
      <c r="D893" s="2">
        <v>288.70999999999998</v>
      </c>
      <c r="E893" s="34">
        <f t="shared" si="28"/>
        <v>-1.1131661871489285E-2</v>
      </c>
      <c r="F893" s="77"/>
    </row>
    <row r="894" spans="1:6" x14ac:dyDescent="0.3">
      <c r="A894" s="1">
        <v>37287.6875</v>
      </c>
      <c r="B894" s="2">
        <v>5164.8</v>
      </c>
      <c r="C894" s="34">
        <f t="shared" si="27"/>
        <v>1.4835046077063652E-2</v>
      </c>
      <c r="D894" s="2">
        <v>292.45</v>
      </c>
      <c r="E894" s="34">
        <f t="shared" si="28"/>
        <v>1.2954175470194951E-2</v>
      </c>
      <c r="F894" s="77"/>
    </row>
    <row r="895" spans="1:6" x14ac:dyDescent="0.3">
      <c r="A895" s="1">
        <v>37288.6875</v>
      </c>
      <c r="B895" s="2">
        <v>5189.7</v>
      </c>
      <c r="C895" s="34">
        <f t="shared" si="27"/>
        <v>4.8210966542749922E-3</v>
      </c>
      <c r="D895" s="2">
        <v>293.45999999999998</v>
      </c>
      <c r="E895" s="34">
        <f t="shared" si="28"/>
        <v>3.4535818088561321E-3</v>
      </c>
      <c r="F895" s="77"/>
    </row>
    <row r="896" spans="1:6" x14ac:dyDescent="0.3">
      <c r="A896" s="1">
        <v>37291.6875</v>
      </c>
      <c r="B896" s="2">
        <v>5167.3</v>
      </c>
      <c r="C896" s="34">
        <f t="shared" ref="C896:C959" si="29">B896/B895-1</f>
        <v>-4.3162417866157154E-3</v>
      </c>
      <c r="D896" s="2">
        <v>289.99</v>
      </c>
      <c r="E896" s="34">
        <f t="shared" si="28"/>
        <v>-1.1824439446602497E-2</v>
      </c>
      <c r="F896" s="77"/>
    </row>
    <row r="897" spans="1:6" x14ac:dyDescent="0.3">
      <c r="A897" s="1">
        <v>37292.6875</v>
      </c>
      <c r="B897" s="2">
        <v>5093.3999999999996</v>
      </c>
      <c r="C897" s="34">
        <f t="shared" si="29"/>
        <v>-1.430147272269866E-2</v>
      </c>
      <c r="D897" s="2">
        <v>285.20999999999998</v>
      </c>
      <c r="E897" s="34">
        <f t="shared" si="28"/>
        <v>-1.6483327011276305E-2</v>
      </c>
      <c r="F897" s="77"/>
    </row>
    <row r="898" spans="1:6" x14ac:dyDescent="0.3">
      <c r="A898" s="1">
        <v>37293.6875</v>
      </c>
      <c r="B898" s="2">
        <v>5073.8</v>
      </c>
      <c r="C898" s="34">
        <f t="shared" si="29"/>
        <v>-3.8481171712411166E-3</v>
      </c>
      <c r="D898" s="2">
        <v>282.33</v>
      </c>
      <c r="E898" s="34">
        <f t="shared" si="28"/>
        <v>-1.0097822656989552E-2</v>
      </c>
      <c r="F898" s="77"/>
    </row>
    <row r="899" spans="1:6" x14ac:dyDescent="0.3">
      <c r="A899" s="1">
        <v>37294.6875</v>
      </c>
      <c r="B899" s="2">
        <v>5127</v>
      </c>
      <c r="C899" s="34">
        <f t="shared" si="29"/>
        <v>1.0485237888761878E-2</v>
      </c>
      <c r="D899" s="2">
        <v>284.74</v>
      </c>
      <c r="E899" s="34">
        <f t="shared" si="28"/>
        <v>8.5361102256225063E-3</v>
      </c>
      <c r="F899" s="77"/>
    </row>
    <row r="900" spans="1:6" x14ac:dyDescent="0.3">
      <c r="A900" s="1">
        <v>37295.6875</v>
      </c>
      <c r="B900" s="2">
        <v>5128.1000000000004</v>
      </c>
      <c r="C900" s="34">
        <f t="shared" si="29"/>
        <v>2.1455041934870245E-4</v>
      </c>
      <c r="D900" s="2">
        <v>284.33999999999997</v>
      </c>
      <c r="E900" s="34">
        <f t="shared" si="28"/>
        <v>-1.4047903350425939E-3</v>
      </c>
      <c r="F900" s="77"/>
    </row>
    <row r="901" spans="1:6" x14ac:dyDescent="0.3">
      <c r="A901" s="1">
        <v>37298.6875</v>
      </c>
      <c r="B901" s="2">
        <v>5161.8</v>
      </c>
      <c r="C901" s="34">
        <f t="shared" si="29"/>
        <v>6.5716347185116319E-3</v>
      </c>
      <c r="D901" s="2">
        <v>286.94</v>
      </c>
      <c r="E901" s="34">
        <f t="shared" si="28"/>
        <v>9.1439825560948318E-3</v>
      </c>
      <c r="F901" s="77"/>
    </row>
    <row r="902" spans="1:6" x14ac:dyDescent="0.3">
      <c r="A902" s="1">
        <v>37299.6875</v>
      </c>
      <c r="B902" s="2">
        <v>5135.7</v>
      </c>
      <c r="C902" s="34">
        <f t="shared" si="29"/>
        <v>-5.0563756829014039E-3</v>
      </c>
      <c r="D902" s="2">
        <v>286.83999999999997</v>
      </c>
      <c r="E902" s="34">
        <f t="shared" si="28"/>
        <v>-3.4850491391935634E-4</v>
      </c>
      <c r="F902" s="77"/>
    </row>
    <row r="903" spans="1:6" x14ac:dyDescent="0.3">
      <c r="A903" s="1">
        <v>37300.6875</v>
      </c>
      <c r="B903" s="2">
        <v>5153.8999999999996</v>
      </c>
      <c r="C903" s="34">
        <f t="shared" si="29"/>
        <v>3.5438207060380922E-3</v>
      </c>
      <c r="D903" s="2">
        <v>288.88</v>
      </c>
      <c r="E903" s="34">
        <f t="shared" si="28"/>
        <v>7.1119788035143294E-3</v>
      </c>
      <c r="F903" s="77"/>
    </row>
    <row r="904" spans="1:6" x14ac:dyDescent="0.3">
      <c r="A904" s="1">
        <v>37301.6875</v>
      </c>
      <c r="B904" s="2">
        <v>5208.7</v>
      </c>
      <c r="C904" s="34">
        <f t="shared" si="29"/>
        <v>1.0632724732726695E-2</v>
      </c>
      <c r="D904" s="2">
        <v>291.7</v>
      </c>
      <c r="E904" s="34">
        <f t="shared" si="28"/>
        <v>9.7618388258100541E-3</v>
      </c>
      <c r="F904" s="77"/>
    </row>
    <row r="905" spans="1:6" x14ac:dyDescent="0.3">
      <c r="A905" s="1">
        <v>37302.6875</v>
      </c>
      <c r="B905" s="2">
        <v>5182.5</v>
      </c>
      <c r="C905" s="34">
        <f t="shared" si="29"/>
        <v>-5.0300458847696294E-3</v>
      </c>
      <c r="D905" s="2">
        <v>289.7</v>
      </c>
      <c r="E905" s="34">
        <f t="shared" si="28"/>
        <v>-6.8563592732259204E-3</v>
      </c>
      <c r="F905" s="77"/>
    </row>
    <row r="906" spans="1:6" x14ac:dyDescent="0.3">
      <c r="A906" s="1">
        <v>37305.6875</v>
      </c>
      <c r="B906" s="2">
        <v>5154.3</v>
      </c>
      <c r="C906" s="34">
        <f t="shared" si="29"/>
        <v>-5.441389290882781E-3</v>
      </c>
      <c r="D906" s="2">
        <v>288</v>
      </c>
      <c r="E906" s="34">
        <f t="shared" si="28"/>
        <v>-5.8681394546081789E-3</v>
      </c>
      <c r="F906" s="77"/>
    </row>
    <row r="907" spans="1:6" x14ac:dyDescent="0.3">
      <c r="A907" s="1">
        <v>37306.6875</v>
      </c>
      <c r="B907" s="2">
        <v>5092.5</v>
      </c>
      <c r="C907" s="34">
        <f t="shared" si="29"/>
        <v>-1.1989988941272345E-2</v>
      </c>
      <c r="D907" s="2">
        <v>282.64999999999998</v>
      </c>
      <c r="E907" s="34">
        <f t="shared" si="28"/>
        <v>-1.8576388888889017E-2</v>
      </c>
      <c r="F907" s="77"/>
    </row>
    <row r="908" spans="1:6" x14ac:dyDescent="0.3">
      <c r="A908" s="1">
        <v>37307.6875</v>
      </c>
      <c r="B908" s="2">
        <v>5024.1000000000004</v>
      </c>
      <c r="C908" s="34">
        <f t="shared" si="29"/>
        <v>-1.343151693667155E-2</v>
      </c>
      <c r="D908" s="2">
        <v>280.85000000000002</v>
      </c>
      <c r="E908" s="34">
        <f t="shared" si="28"/>
        <v>-6.3683000176895099E-3</v>
      </c>
      <c r="F908" s="77"/>
    </row>
    <row r="909" spans="1:6" x14ac:dyDescent="0.3">
      <c r="A909" s="1">
        <v>37308.6875</v>
      </c>
      <c r="B909" s="2">
        <v>5073.3</v>
      </c>
      <c r="C909" s="34">
        <f t="shared" si="29"/>
        <v>9.7927987102166547E-3</v>
      </c>
      <c r="D909" s="2">
        <v>283.64999999999998</v>
      </c>
      <c r="E909" s="34">
        <f t="shared" si="28"/>
        <v>9.9697347338434383E-3</v>
      </c>
      <c r="F909" s="77"/>
    </row>
    <row r="910" spans="1:6" x14ac:dyDescent="0.3">
      <c r="A910" s="1">
        <v>37309.6875</v>
      </c>
      <c r="B910" s="2">
        <v>5050.8</v>
      </c>
      <c r="C910" s="34">
        <f t="shared" si="29"/>
        <v>-4.4349831470640311E-3</v>
      </c>
      <c r="D910" s="2">
        <v>280.89</v>
      </c>
      <c r="E910" s="34">
        <f t="shared" si="28"/>
        <v>-9.7303014278159461E-3</v>
      </c>
      <c r="F910" s="77"/>
    </row>
    <row r="911" spans="1:6" x14ac:dyDescent="0.3">
      <c r="A911" s="1">
        <v>37312.6875</v>
      </c>
      <c r="B911" s="2">
        <v>5100.7</v>
      </c>
      <c r="C911" s="34">
        <f t="shared" si="29"/>
        <v>9.8796230300148835E-3</v>
      </c>
      <c r="D911" s="2">
        <v>284.86</v>
      </c>
      <c r="E911" s="34">
        <f t="shared" si="28"/>
        <v>1.4133646623233354E-2</v>
      </c>
      <c r="F911" s="77"/>
    </row>
    <row r="912" spans="1:6" x14ac:dyDescent="0.3">
      <c r="A912" s="1">
        <v>37313.6875</v>
      </c>
      <c r="B912" s="2">
        <v>5139</v>
      </c>
      <c r="C912" s="34">
        <f t="shared" si="29"/>
        <v>7.5087733056247163E-3</v>
      </c>
      <c r="D912" s="2">
        <v>286.87</v>
      </c>
      <c r="E912" s="34">
        <f t="shared" si="28"/>
        <v>7.0560977322193796E-3</v>
      </c>
      <c r="F912" s="77"/>
    </row>
    <row r="913" spans="1:6" x14ac:dyDescent="0.3">
      <c r="A913" s="1">
        <v>37314.6875</v>
      </c>
      <c r="B913" s="2">
        <v>5178.3999999999996</v>
      </c>
      <c r="C913" s="34">
        <f t="shared" si="29"/>
        <v>7.6668612570538475E-3</v>
      </c>
      <c r="D913" s="2">
        <v>290.87</v>
      </c>
      <c r="E913" s="34">
        <f t="shared" si="28"/>
        <v>1.394359814550139E-2</v>
      </c>
      <c r="F913" s="77"/>
    </row>
    <row r="914" spans="1:6" x14ac:dyDescent="0.3">
      <c r="A914" s="1">
        <v>37315.6875</v>
      </c>
      <c r="B914" s="2">
        <v>5101</v>
      </c>
      <c r="C914" s="34">
        <f t="shared" si="29"/>
        <v>-1.4946701683917762E-2</v>
      </c>
      <c r="D914" s="2">
        <v>289.83999999999997</v>
      </c>
      <c r="E914" s="34">
        <f t="shared" si="28"/>
        <v>-3.5411008354249152E-3</v>
      </c>
      <c r="F914" s="77"/>
    </row>
    <row r="915" spans="1:6" x14ac:dyDescent="0.3">
      <c r="A915" s="1">
        <v>37316.6875</v>
      </c>
      <c r="B915" s="2">
        <v>5169</v>
      </c>
      <c r="C915" s="34">
        <f t="shared" si="29"/>
        <v>1.3330719466771113E-2</v>
      </c>
      <c r="D915" s="2">
        <v>292.94</v>
      </c>
      <c r="E915" s="34">
        <f t="shared" si="28"/>
        <v>1.0695556168920817E-2</v>
      </c>
      <c r="F915" s="77"/>
    </row>
    <row r="916" spans="1:6" x14ac:dyDescent="0.3">
      <c r="A916" s="1">
        <v>37319.6875</v>
      </c>
      <c r="B916" s="2">
        <v>5242</v>
      </c>
      <c r="C916" s="34">
        <f t="shared" si="29"/>
        <v>1.4122654285161573E-2</v>
      </c>
      <c r="D916" s="2">
        <v>298.64</v>
      </c>
      <c r="E916" s="34">
        <f t="shared" si="28"/>
        <v>1.9457909469515977E-2</v>
      </c>
      <c r="F916" s="77"/>
    </row>
    <row r="917" spans="1:6" x14ac:dyDescent="0.3">
      <c r="A917" s="1">
        <v>37320.6875</v>
      </c>
      <c r="B917" s="2">
        <v>5214</v>
      </c>
      <c r="C917" s="34">
        <f t="shared" si="29"/>
        <v>-5.3414727203358048E-3</v>
      </c>
      <c r="D917" s="2">
        <v>297.35000000000002</v>
      </c>
      <c r="E917" s="34">
        <f t="shared" si="28"/>
        <v>-4.3195821055450612E-3</v>
      </c>
      <c r="F917" s="77"/>
    </row>
    <row r="918" spans="1:6" x14ac:dyDescent="0.3">
      <c r="A918" s="1">
        <v>37321.6875</v>
      </c>
      <c r="B918" s="2">
        <v>5245.5</v>
      </c>
      <c r="C918" s="34">
        <f t="shared" si="29"/>
        <v>6.0414269275028687E-3</v>
      </c>
      <c r="D918" s="2">
        <v>297.70999999999998</v>
      </c>
      <c r="E918" s="34">
        <f t="shared" si="28"/>
        <v>1.2106944677987563E-3</v>
      </c>
      <c r="F918" s="77"/>
    </row>
    <row r="919" spans="1:6" x14ac:dyDescent="0.3">
      <c r="A919" s="1">
        <v>37322.6875</v>
      </c>
      <c r="B919" s="2">
        <v>5282.1</v>
      </c>
      <c r="C919" s="34">
        <f t="shared" si="29"/>
        <v>6.977409207892471E-3</v>
      </c>
      <c r="D919" s="2">
        <v>299.35000000000002</v>
      </c>
      <c r="E919" s="34">
        <f t="shared" si="28"/>
        <v>5.5087165362266433E-3</v>
      </c>
      <c r="F919" s="77"/>
    </row>
    <row r="920" spans="1:6" x14ac:dyDescent="0.3">
      <c r="A920" s="1">
        <v>37323.6875</v>
      </c>
      <c r="B920" s="2">
        <v>5285.7</v>
      </c>
      <c r="C920" s="34">
        <f t="shared" si="29"/>
        <v>6.8154711194390316E-4</v>
      </c>
      <c r="D920" s="2">
        <v>301.36</v>
      </c>
      <c r="E920" s="34">
        <f t="shared" si="28"/>
        <v>6.7145481877399771E-3</v>
      </c>
      <c r="F920" s="77"/>
    </row>
    <row r="921" spans="1:6" x14ac:dyDescent="0.3">
      <c r="A921" s="1">
        <v>37326.6875</v>
      </c>
      <c r="B921" s="2">
        <v>5258.9</v>
      </c>
      <c r="C921" s="34">
        <f t="shared" si="29"/>
        <v>-5.0702839737405414E-3</v>
      </c>
      <c r="D921" s="2">
        <v>299.54000000000002</v>
      </c>
      <c r="E921" s="34">
        <f t="shared" si="28"/>
        <v>-6.039288558534639E-3</v>
      </c>
      <c r="F921" s="77"/>
    </row>
    <row r="922" spans="1:6" x14ac:dyDescent="0.3">
      <c r="A922" s="1">
        <v>37327.6875</v>
      </c>
      <c r="B922" s="2">
        <v>5252.5</v>
      </c>
      <c r="C922" s="34">
        <f t="shared" si="29"/>
        <v>-1.2169845404932378E-3</v>
      </c>
      <c r="D922" s="2">
        <v>297.36</v>
      </c>
      <c r="E922" s="34">
        <f t="shared" si="28"/>
        <v>-7.2778259998664829E-3</v>
      </c>
      <c r="F922" s="77"/>
    </row>
    <row r="923" spans="1:6" x14ac:dyDescent="0.3">
      <c r="A923" s="1">
        <v>37328.6875</v>
      </c>
      <c r="B923" s="2">
        <v>5272</v>
      </c>
      <c r="C923" s="34">
        <f t="shared" si="29"/>
        <v>3.7125178486434596E-3</v>
      </c>
      <c r="D923" s="2">
        <v>297.29000000000002</v>
      </c>
      <c r="E923" s="34">
        <f t="shared" si="28"/>
        <v>-2.3540489642182028E-4</v>
      </c>
      <c r="F923" s="77"/>
    </row>
    <row r="924" spans="1:6" x14ac:dyDescent="0.3">
      <c r="A924" s="1">
        <v>37329.6875</v>
      </c>
      <c r="B924" s="2">
        <v>5261.4</v>
      </c>
      <c r="C924" s="34">
        <f t="shared" si="29"/>
        <v>-2.0106221547799841E-3</v>
      </c>
      <c r="D924" s="2">
        <v>297.25</v>
      </c>
      <c r="E924" s="34">
        <f t="shared" si="28"/>
        <v>-1.345487571059456E-4</v>
      </c>
      <c r="F924" s="77"/>
    </row>
    <row r="925" spans="1:6" x14ac:dyDescent="0.3">
      <c r="A925" s="1">
        <v>37330.6875</v>
      </c>
      <c r="B925" s="2">
        <v>5292.7</v>
      </c>
      <c r="C925" s="34">
        <f t="shared" si="29"/>
        <v>5.9489869616451418E-3</v>
      </c>
      <c r="D925" s="2">
        <v>299.74</v>
      </c>
      <c r="E925" s="34">
        <f t="shared" si="28"/>
        <v>8.376787216147985E-3</v>
      </c>
      <c r="F925" s="77"/>
    </row>
    <row r="926" spans="1:6" x14ac:dyDescent="0.3">
      <c r="A926" s="1">
        <v>37333.6875</v>
      </c>
      <c r="B926" s="2">
        <v>5299.9</v>
      </c>
      <c r="C926" s="34">
        <f t="shared" si="29"/>
        <v>1.3603642753226008E-3</v>
      </c>
      <c r="D926" s="2">
        <v>301.39</v>
      </c>
      <c r="E926" s="34">
        <f t="shared" si="28"/>
        <v>5.5047708013611363E-3</v>
      </c>
      <c r="F926" s="77"/>
    </row>
    <row r="927" spans="1:6" x14ac:dyDescent="0.3">
      <c r="A927" s="1">
        <v>37334.6875</v>
      </c>
      <c r="B927" s="2">
        <v>5316.1</v>
      </c>
      <c r="C927" s="34">
        <f t="shared" si="29"/>
        <v>3.0566614464424546E-3</v>
      </c>
      <c r="D927" s="2">
        <v>302.27999999999997</v>
      </c>
      <c r="E927" s="34">
        <f t="shared" si="28"/>
        <v>2.952984505126155E-3</v>
      </c>
      <c r="F927" s="77"/>
    </row>
    <row r="928" spans="1:6" x14ac:dyDescent="0.3">
      <c r="A928" s="1">
        <v>37335.6875</v>
      </c>
      <c r="B928" s="2">
        <v>5266.9</v>
      </c>
      <c r="C928" s="34">
        <f t="shared" si="29"/>
        <v>-9.2549049114953874E-3</v>
      </c>
      <c r="D928" s="2">
        <v>299.45</v>
      </c>
      <c r="E928" s="34">
        <f t="shared" si="28"/>
        <v>-9.3621807595606343E-3</v>
      </c>
      <c r="F928" s="77"/>
    </row>
    <row r="929" spans="1:6" x14ac:dyDescent="0.3">
      <c r="A929" s="1">
        <v>37336.6875</v>
      </c>
      <c r="B929" s="2">
        <v>5253.3</v>
      </c>
      <c r="C929" s="34">
        <f t="shared" si="29"/>
        <v>-2.5821640813380453E-3</v>
      </c>
      <c r="D929" s="2">
        <v>298.67</v>
      </c>
      <c r="E929" s="34">
        <f t="shared" si="28"/>
        <v>-2.604775421606198E-3</v>
      </c>
      <c r="F929" s="77"/>
    </row>
    <row r="930" spans="1:6" x14ac:dyDescent="0.3">
      <c r="A930" s="1">
        <v>37337.6875</v>
      </c>
      <c r="B930" s="2">
        <v>5250.5</v>
      </c>
      <c r="C930" s="34">
        <f t="shared" si="29"/>
        <v>-5.3299830582687058E-4</v>
      </c>
      <c r="D930" s="2">
        <v>300.32</v>
      </c>
      <c r="E930" s="34">
        <f t="shared" si="28"/>
        <v>5.5244919141526072E-3</v>
      </c>
      <c r="F930" s="77"/>
    </row>
    <row r="931" spans="1:6" x14ac:dyDescent="0.3">
      <c r="A931" s="1">
        <v>37340.6875</v>
      </c>
      <c r="B931" s="2">
        <v>5203.6000000000004</v>
      </c>
      <c r="C931" s="34">
        <f t="shared" si="29"/>
        <v>-8.9324826207026753E-3</v>
      </c>
      <c r="D931" s="2">
        <v>298.25</v>
      </c>
      <c r="E931" s="34">
        <f t="shared" si="28"/>
        <v>-6.8926478423014803E-3</v>
      </c>
      <c r="F931" s="77"/>
    </row>
    <row r="932" spans="1:6" x14ac:dyDescent="0.3">
      <c r="A932" s="1">
        <v>37341.6875</v>
      </c>
      <c r="B932" s="2">
        <v>5195.5</v>
      </c>
      <c r="C932" s="34">
        <f t="shared" si="29"/>
        <v>-1.5566146513952273E-3</v>
      </c>
      <c r="D932" s="2">
        <v>298.77</v>
      </c>
      <c r="E932" s="34">
        <f t="shared" si="28"/>
        <v>1.7435037720032742E-3</v>
      </c>
      <c r="F932" s="77"/>
    </row>
    <row r="933" spans="1:6" x14ac:dyDescent="0.3">
      <c r="A933" s="1">
        <v>37342.6875</v>
      </c>
      <c r="B933" s="2">
        <v>5214.7</v>
      </c>
      <c r="C933" s="34">
        <f t="shared" si="29"/>
        <v>3.6955057261089941E-3</v>
      </c>
      <c r="D933" s="2">
        <v>299.52</v>
      </c>
      <c r="E933" s="34">
        <f t="shared" si="28"/>
        <v>2.5102921980117987E-3</v>
      </c>
      <c r="F933" s="77"/>
    </row>
    <row r="934" spans="1:6" x14ac:dyDescent="0.3">
      <c r="A934" s="1">
        <v>37343.6875</v>
      </c>
      <c r="B934" s="2">
        <v>5271.8</v>
      </c>
      <c r="C934" s="34">
        <f t="shared" si="29"/>
        <v>1.0949814946209724E-2</v>
      </c>
      <c r="D934" s="2">
        <v>303.02999999999997</v>
      </c>
      <c r="E934" s="34">
        <f t="shared" si="28"/>
        <v>1.171875E-2</v>
      </c>
      <c r="F934" s="77"/>
    </row>
    <row r="935" spans="1:6" x14ac:dyDescent="0.3">
      <c r="A935" s="1">
        <v>37348.6875</v>
      </c>
      <c r="B935" s="2">
        <v>5251.4</v>
      </c>
      <c r="C935" s="34">
        <f t="shared" si="29"/>
        <v>-3.8696460412004363E-3</v>
      </c>
      <c r="D935" s="2">
        <v>301.24</v>
      </c>
      <c r="E935" s="34">
        <f t="shared" si="28"/>
        <v>-5.907005907005769E-3</v>
      </c>
      <c r="F935" s="77"/>
    </row>
    <row r="936" spans="1:6" x14ac:dyDescent="0.3">
      <c r="A936" s="1">
        <v>37349.6875</v>
      </c>
      <c r="B936" s="2">
        <v>5247.8</v>
      </c>
      <c r="C936" s="34">
        <f t="shared" si="29"/>
        <v>-6.8553147732020037E-4</v>
      </c>
      <c r="D936" s="2">
        <v>300.79000000000002</v>
      </c>
      <c r="E936" s="34">
        <f t="shared" si="28"/>
        <v>-1.4938255211790485E-3</v>
      </c>
      <c r="F936" s="77"/>
    </row>
    <row r="937" spans="1:6" x14ac:dyDescent="0.3">
      <c r="A937" s="1">
        <v>37350.6875</v>
      </c>
      <c r="B937" s="2">
        <v>5209.5</v>
      </c>
      <c r="C937" s="34">
        <f t="shared" si="29"/>
        <v>-7.2982964289798335E-3</v>
      </c>
      <c r="D937" s="2">
        <v>298</v>
      </c>
      <c r="E937" s="34">
        <f t="shared" si="28"/>
        <v>-9.2755743209549379E-3</v>
      </c>
      <c r="F937" s="77"/>
    </row>
    <row r="938" spans="1:6" x14ac:dyDescent="0.3">
      <c r="A938" s="1">
        <v>37351.6875</v>
      </c>
      <c r="B938" s="2">
        <v>5233.6000000000004</v>
      </c>
      <c r="C938" s="34">
        <f t="shared" si="29"/>
        <v>4.6261637393225641E-3</v>
      </c>
      <c r="D938" s="2">
        <v>298</v>
      </c>
      <c r="E938" s="34">
        <f t="shared" si="28"/>
        <v>0</v>
      </c>
      <c r="F938" s="77"/>
    </row>
    <row r="939" spans="1:6" x14ac:dyDescent="0.3">
      <c r="A939" s="1">
        <v>37354.6875</v>
      </c>
      <c r="B939" s="2">
        <v>5178.6000000000004</v>
      </c>
      <c r="C939" s="34">
        <f t="shared" si="29"/>
        <v>-1.0509018648731328E-2</v>
      </c>
      <c r="D939" s="2">
        <v>294.29000000000002</v>
      </c>
      <c r="E939" s="34">
        <f t="shared" si="28"/>
        <v>-1.2449664429530105E-2</v>
      </c>
      <c r="F939" s="77"/>
    </row>
    <row r="940" spans="1:6" x14ac:dyDescent="0.3">
      <c r="A940" s="1">
        <v>37355.6875</v>
      </c>
      <c r="B940" s="2">
        <v>5179.6000000000004</v>
      </c>
      <c r="C940" s="34">
        <f t="shared" si="29"/>
        <v>1.9310238288339221E-4</v>
      </c>
      <c r="D940" s="2">
        <v>294.64</v>
      </c>
      <c r="E940" s="34">
        <f t="shared" si="28"/>
        <v>1.1893030684018147E-3</v>
      </c>
      <c r="F940" s="77"/>
    </row>
    <row r="941" spans="1:6" x14ac:dyDescent="0.3">
      <c r="A941" s="1">
        <v>37356.6875</v>
      </c>
      <c r="B941" s="2">
        <v>5229.1000000000004</v>
      </c>
      <c r="C941" s="34">
        <f t="shared" si="29"/>
        <v>9.5567225268360367E-3</v>
      </c>
      <c r="D941" s="2">
        <v>297.11</v>
      </c>
      <c r="E941" s="34">
        <f t="shared" si="28"/>
        <v>8.3831115938095557E-3</v>
      </c>
      <c r="F941" s="77"/>
    </row>
    <row r="942" spans="1:6" x14ac:dyDescent="0.3">
      <c r="A942" s="1">
        <v>37357.6875</v>
      </c>
      <c r="B942" s="2">
        <v>5137.3999999999996</v>
      </c>
      <c r="C942" s="34">
        <f t="shared" si="29"/>
        <v>-1.7536478552714785E-2</v>
      </c>
      <c r="D942" s="2">
        <v>292.37</v>
      </c>
      <c r="E942" s="34">
        <f t="shared" si="28"/>
        <v>-1.5953687186563981E-2</v>
      </c>
      <c r="F942" s="77"/>
    </row>
    <row r="943" spans="1:6" x14ac:dyDescent="0.3">
      <c r="A943" s="1">
        <v>37358.6875</v>
      </c>
      <c r="B943" s="2">
        <v>5161</v>
      </c>
      <c r="C943" s="34">
        <f t="shared" si="29"/>
        <v>4.5937633822557E-3</v>
      </c>
      <c r="D943" s="2">
        <v>293.8</v>
      </c>
      <c r="E943" s="34">
        <f t="shared" si="28"/>
        <v>4.8910626945308788E-3</v>
      </c>
      <c r="F943" s="77"/>
    </row>
    <row r="944" spans="1:6" x14ac:dyDescent="0.3">
      <c r="A944" s="1">
        <v>37361.6875</v>
      </c>
      <c r="B944" s="2">
        <v>5201.3999999999996</v>
      </c>
      <c r="C944" s="34">
        <f t="shared" si="29"/>
        <v>7.8279403216430232E-3</v>
      </c>
      <c r="D944" s="2">
        <v>295.77999999999997</v>
      </c>
      <c r="E944" s="34">
        <f t="shared" si="28"/>
        <v>6.7392784206943279E-3</v>
      </c>
      <c r="F944" s="77"/>
    </row>
    <row r="945" spans="1:6" x14ac:dyDescent="0.3">
      <c r="A945" s="1">
        <v>37362.6875</v>
      </c>
      <c r="B945" s="2">
        <v>5259.9</v>
      </c>
      <c r="C945" s="34">
        <f t="shared" si="29"/>
        <v>1.1246971969085306E-2</v>
      </c>
      <c r="D945" s="2">
        <v>300.36</v>
      </c>
      <c r="E945" s="34">
        <f t="shared" si="28"/>
        <v>1.5484481709378661E-2</v>
      </c>
      <c r="F945" s="77"/>
    </row>
    <row r="946" spans="1:6" x14ac:dyDescent="0.3">
      <c r="A946" s="1">
        <v>37363.6875</v>
      </c>
      <c r="B946" s="2">
        <v>5263.9</v>
      </c>
      <c r="C946" s="34">
        <f t="shared" si="29"/>
        <v>7.6047073138263421E-4</v>
      </c>
      <c r="D946" s="2">
        <v>300.25</v>
      </c>
      <c r="E946" s="34">
        <f t="shared" si="28"/>
        <v>-3.6622719403389681E-4</v>
      </c>
      <c r="F946" s="77"/>
    </row>
    <row r="947" spans="1:6" x14ac:dyDescent="0.3">
      <c r="A947" s="1">
        <v>37364.6875</v>
      </c>
      <c r="B947" s="2">
        <v>5229.3999999999996</v>
      </c>
      <c r="C947" s="34">
        <f t="shared" si="29"/>
        <v>-6.554075875301546E-3</v>
      </c>
      <c r="D947" s="2">
        <v>298.26</v>
      </c>
      <c r="E947" s="34">
        <f t="shared" si="28"/>
        <v>-6.6278101582015747E-3</v>
      </c>
      <c r="F947" s="77"/>
    </row>
    <row r="948" spans="1:6" x14ac:dyDescent="0.3">
      <c r="A948" s="1">
        <v>37365.6875</v>
      </c>
      <c r="B948" s="2">
        <v>5243.6</v>
      </c>
      <c r="C948" s="34">
        <f t="shared" si="29"/>
        <v>2.7154166826024451E-3</v>
      </c>
      <c r="D948" s="2">
        <v>298.54000000000002</v>
      </c>
      <c r="E948" s="34">
        <f t="shared" si="28"/>
        <v>9.3877824716703806E-4</v>
      </c>
      <c r="F948" s="77"/>
    </row>
    <row r="949" spans="1:6" x14ac:dyDescent="0.3">
      <c r="A949" s="1">
        <v>37368.6875</v>
      </c>
      <c r="B949" s="2">
        <v>5221.5</v>
      </c>
      <c r="C949" s="34">
        <f t="shared" si="29"/>
        <v>-4.2146616828133698E-3</v>
      </c>
      <c r="D949" s="2">
        <v>296.55</v>
      </c>
      <c r="E949" s="34">
        <f t="shared" si="28"/>
        <v>-6.6657734306960759E-3</v>
      </c>
      <c r="F949" s="77"/>
    </row>
    <row r="950" spans="1:6" x14ac:dyDescent="0.3">
      <c r="A950" s="1">
        <v>37369.6875</v>
      </c>
      <c r="B950" s="2">
        <v>5191</v>
      </c>
      <c r="C950" s="34">
        <f t="shared" si="29"/>
        <v>-5.8412333620606605E-3</v>
      </c>
      <c r="D950" s="2">
        <v>295.64999999999998</v>
      </c>
      <c r="E950" s="34">
        <f t="shared" si="28"/>
        <v>-3.0349013657057222E-3</v>
      </c>
      <c r="F950" s="77"/>
    </row>
    <row r="951" spans="1:6" x14ac:dyDescent="0.3">
      <c r="A951" s="1">
        <v>37370.6875</v>
      </c>
      <c r="B951" s="2">
        <v>5218.2</v>
      </c>
      <c r="C951" s="34">
        <f t="shared" si="29"/>
        <v>5.2398381814677819E-3</v>
      </c>
      <c r="D951" s="2">
        <v>294.43</v>
      </c>
      <c r="E951" s="34">
        <f t="shared" si="28"/>
        <v>-4.1265009301537647E-3</v>
      </c>
      <c r="F951" s="77"/>
    </row>
    <row r="952" spans="1:6" x14ac:dyDescent="0.3">
      <c r="A952" s="1">
        <v>37371.6875</v>
      </c>
      <c r="B952" s="2">
        <v>5197.5</v>
      </c>
      <c r="C952" s="34">
        <f t="shared" si="29"/>
        <v>-3.9668851328044097E-3</v>
      </c>
      <c r="D952" s="2">
        <v>291.42</v>
      </c>
      <c r="E952" s="34">
        <f t="shared" si="28"/>
        <v>-1.022314302211047E-2</v>
      </c>
      <c r="F952" s="77"/>
    </row>
    <row r="953" spans="1:6" x14ac:dyDescent="0.3">
      <c r="A953" s="1">
        <v>37372.6875</v>
      </c>
      <c r="B953" s="2">
        <v>5159</v>
      </c>
      <c r="C953" s="34">
        <f t="shared" si="29"/>
        <v>-7.4074074074074181E-3</v>
      </c>
      <c r="D953" s="2">
        <v>289.88</v>
      </c>
      <c r="E953" s="34">
        <f t="shared" si="28"/>
        <v>-5.2844691510535169E-3</v>
      </c>
      <c r="F953" s="77"/>
    </row>
    <row r="954" spans="1:6" x14ac:dyDescent="0.3">
      <c r="A954" s="1">
        <v>37375.6875</v>
      </c>
      <c r="B954" s="2">
        <v>5153.8999999999996</v>
      </c>
      <c r="C954" s="34">
        <f t="shared" si="29"/>
        <v>-9.8856367513089349E-4</v>
      </c>
      <c r="D954" s="2">
        <v>288.99</v>
      </c>
      <c r="E954" s="34">
        <f t="shared" ref="E954:E1015" si="30">D954/D953-1</f>
        <v>-3.0702359597074569E-3</v>
      </c>
      <c r="F954" s="77"/>
    </row>
    <row r="955" spans="1:6" x14ac:dyDescent="0.3">
      <c r="A955" s="1">
        <v>37376.6875</v>
      </c>
      <c r="B955" s="2">
        <v>5165.6000000000004</v>
      </c>
      <c r="C955" s="34">
        <f t="shared" si="29"/>
        <v>2.2701255360020323E-3</v>
      </c>
      <c r="D955" s="2">
        <v>290.64</v>
      </c>
      <c r="E955" s="34">
        <f t="shared" si="30"/>
        <v>5.7095401224955822E-3</v>
      </c>
      <c r="F955" s="77"/>
    </row>
    <row r="956" spans="1:6" x14ac:dyDescent="0.3">
      <c r="A956" s="1">
        <v>37377.6875</v>
      </c>
      <c r="B956" s="2">
        <v>5125.5</v>
      </c>
      <c r="C956" s="34">
        <f t="shared" si="29"/>
        <v>-7.7628929843581718E-3</v>
      </c>
      <c r="D956" s="2">
        <v>289.95</v>
      </c>
      <c r="E956" s="34">
        <f t="shared" si="30"/>
        <v>-2.3740710156895384E-3</v>
      </c>
      <c r="F956" s="77"/>
    </row>
    <row r="957" spans="1:6" x14ac:dyDescent="0.3">
      <c r="A957" s="1">
        <v>37378.6875</v>
      </c>
      <c r="B957" s="2">
        <v>5174.1000000000004</v>
      </c>
      <c r="C957" s="34">
        <f t="shared" si="29"/>
        <v>9.4820017559262837E-3</v>
      </c>
      <c r="D957" s="2">
        <v>287.54000000000002</v>
      </c>
      <c r="E957" s="34">
        <f t="shared" si="30"/>
        <v>-8.3117778927400687E-3</v>
      </c>
      <c r="F957" s="77"/>
    </row>
    <row r="958" spans="1:6" x14ac:dyDescent="0.3">
      <c r="A958" s="1">
        <v>37379.6875</v>
      </c>
      <c r="B958" s="2">
        <v>5203.1000000000004</v>
      </c>
      <c r="C958" s="34">
        <f t="shared" si="29"/>
        <v>5.6048394889931519E-3</v>
      </c>
      <c r="D958" s="2">
        <v>286.92</v>
      </c>
      <c r="E958" s="34">
        <f t="shared" si="30"/>
        <v>-2.156221743061848E-3</v>
      </c>
      <c r="F958" s="77"/>
    </row>
    <row r="959" spans="1:6" x14ac:dyDescent="0.3">
      <c r="A959" s="1">
        <v>37383.6875</v>
      </c>
      <c r="B959" s="2">
        <v>5119.8999999999996</v>
      </c>
      <c r="C959" s="34">
        <f t="shared" si="29"/>
        <v>-1.5990467221464244E-2</v>
      </c>
      <c r="D959" s="2">
        <v>283.86</v>
      </c>
      <c r="E959" s="34">
        <f t="shared" si="30"/>
        <v>-1.0664993726474337E-2</v>
      </c>
      <c r="F959" s="77"/>
    </row>
    <row r="960" spans="1:6" x14ac:dyDescent="0.3">
      <c r="A960" s="1">
        <v>37384.6875</v>
      </c>
      <c r="B960" s="2">
        <v>5209.1000000000004</v>
      </c>
      <c r="C960" s="34">
        <f t="shared" ref="C960:C1023" si="31">B960/B959-1</f>
        <v>1.7422215277642206E-2</v>
      </c>
      <c r="D960" s="2">
        <v>289.97000000000003</v>
      </c>
      <c r="E960" s="34">
        <f t="shared" si="30"/>
        <v>2.1524695272317373E-2</v>
      </c>
      <c r="F960" s="77"/>
    </row>
    <row r="961" spans="1:6" x14ac:dyDescent="0.3">
      <c r="A961" s="1">
        <v>37385.6875</v>
      </c>
      <c r="B961" s="2">
        <v>5197.6000000000004</v>
      </c>
      <c r="C961" s="34">
        <f t="shared" si="31"/>
        <v>-2.2076750302355563E-3</v>
      </c>
      <c r="D961" s="2">
        <v>289</v>
      </c>
      <c r="E961" s="34">
        <f t="shared" si="30"/>
        <v>-3.3451736386523878E-3</v>
      </c>
      <c r="F961" s="77"/>
    </row>
    <row r="962" spans="1:6" x14ac:dyDescent="0.3">
      <c r="A962" s="1">
        <v>37386.6875</v>
      </c>
      <c r="B962" s="2">
        <v>5171.2</v>
      </c>
      <c r="C962" s="34">
        <f t="shared" si="31"/>
        <v>-5.0792673541635303E-3</v>
      </c>
      <c r="D962" s="2">
        <v>285.83999999999997</v>
      </c>
      <c r="E962" s="34">
        <f t="shared" si="30"/>
        <v>-1.0934256055363356E-2</v>
      </c>
      <c r="F962" s="77"/>
    </row>
    <row r="963" spans="1:6" x14ac:dyDescent="0.3">
      <c r="A963" s="1">
        <v>37389.6875</v>
      </c>
      <c r="B963" s="2">
        <v>5204.8</v>
      </c>
      <c r="C963" s="34">
        <f t="shared" si="31"/>
        <v>6.4975247524752255E-3</v>
      </c>
      <c r="D963" s="2">
        <v>288.02</v>
      </c>
      <c r="E963" s="34">
        <f t="shared" si="30"/>
        <v>7.6266442765182685E-3</v>
      </c>
      <c r="F963" s="77"/>
    </row>
    <row r="964" spans="1:6" x14ac:dyDescent="0.3">
      <c r="A964" s="1">
        <v>37390.6875</v>
      </c>
      <c r="B964" s="2">
        <v>5239.5</v>
      </c>
      <c r="C964" s="34">
        <f t="shared" si="31"/>
        <v>6.6669228404550029E-3</v>
      </c>
      <c r="D964" s="2">
        <v>291.77999999999997</v>
      </c>
      <c r="E964" s="34">
        <f t="shared" si="30"/>
        <v>1.3054648982709471E-2</v>
      </c>
      <c r="F964" s="77"/>
    </row>
    <row r="965" spans="1:6" x14ac:dyDescent="0.3">
      <c r="A965" s="1">
        <v>37391.6875</v>
      </c>
      <c r="B965" s="2">
        <v>5259.1</v>
      </c>
      <c r="C965" s="34">
        <f t="shared" si="31"/>
        <v>3.740814963259842E-3</v>
      </c>
      <c r="D965" s="2">
        <v>292.89</v>
      </c>
      <c r="E965" s="34">
        <f t="shared" si="30"/>
        <v>3.8042360682706278E-3</v>
      </c>
      <c r="F965" s="77"/>
    </row>
    <row r="966" spans="1:6" x14ac:dyDescent="0.3">
      <c r="A966" s="1">
        <v>37392.6875</v>
      </c>
      <c r="B966" s="2">
        <v>5248.5</v>
      </c>
      <c r="C966" s="34">
        <f t="shared" si="31"/>
        <v>-2.0155539921280496E-3</v>
      </c>
      <c r="D966" s="2">
        <v>291.62</v>
      </c>
      <c r="E966" s="34">
        <f t="shared" si="30"/>
        <v>-4.3360988767113806E-3</v>
      </c>
      <c r="F966" s="77"/>
    </row>
    <row r="967" spans="1:6" x14ac:dyDescent="0.3">
      <c r="A967" s="1">
        <v>37393.6875</v>
      </c>
      <c r="B967" s="2">
        <v>5218</v>
      </c>
      <c r="C967" s="34">
        <f t="shared" si="31"/>
        <v>-5.8111841478517556E-3</v>
      </c>
      <c r="D967" s="2">
        <v>289.26</v>
      </c>
      <c r="E967" s="34">
        <f t="shared" si="30"/>
        <v>-8.0927234071738186E-3</v>
      </c>
      <c r="F967" s="77"/>
    </row>
    <row r="968" spans="1:6" x14ac:dyDescent="0.3">
      <c r="A968" s="1">
        <v>37396.6875</v>
      </c>
      <c r="B968" s="2">
        <v>5208.1000000000004</v>
      </c>
      <c r="C968" s="34">
        <f t="shared" si="31"/>
        <v>-1.897278650824008E-3</v>
      </c>
      <c r="D968" s="2">
        <v>287.58</v>
      </c>
      <c r="E968" s="34">
        <f t="shared" si="30"/>
        <v>-5.8079236672889945E-3</v>
      </c>
      <c r="F968" s="77"/>
    </row>
    <row r="969" spans="1:6" x14ac:dyDescent="0.3">
      <c r="A969" s="1">
        <v>37397.6875</v>
      </c>
      <c r="B969" s="2">
        <v>5197.2</v>
      </c>
      <c r="C969" s="34">
        <f t="shared" si="31"/>
        <v>-2.0928937616406795E-3</v>
      </c>
      <c r="D969" s="2">
        <v>287.48</v>
      </c>
      <c r="E969" s="34">
        <f t="shared" si="30"/>
        <v>-3.4772932749138619E-4</v>
      </c>
      <c r="F969" s="77"/>
    </row>
    <row r="970" spans="1:6" x14ac:dyDescent="0.3">
      <c r="A970" s="1">
        <v>37398.6875</v>
      </c>
      <c r="B970" s="2">
        <v>5151.8999999999996</v>
      </c>
      <c r="C970" s="34">
        <f t="shared" si="31"/>
        <v>-8.716231817132325E-3</v>
      </c>
      <c r="D970" s="2">
        <v>283.35000000000002</v>
      </c>
      <c r="E970" s="34">
        <f t="shared" si="30"/>
        <v>-1.4366216780297703E-2</v>
      </c>
      <c r="F970" s="77"/>
    </row>
    <row r="971" spans="1:6" x14ac:dyDescent="0.3">
      <c r="A971" s="1">
        <v>37399.6875</v>
      </c>
      <c r="B971" s="2">
        <v>5175.3</v>
      </c>
      <c r="C971" s="34">
        <f t="shared" si="31"/>
        <v>4.5420136260410082E-3</v>
      </c>
      <c r="D971" s="2">
        <v>283.98</v>
      </c>
      <c r="E971" s="34">
        <f t="shared" si="30"/>
        <v>2.2233986236104286E-3</v>
      </c>
      <c r="F971" s="77"/>
    </row>
    <row r="972" spans="1:6" x14ac:dyDescent="0.3">
      <c r="A972" s="1">
        <v>37400.6875</v>
      </c>
      <c r="B972" s="2">
        <v>5169.1000000000004</v>
      </c>
      <c r="C972" s="34">
        <f t="shared" si="31"/>
        <v>-1.1979981836801601E-3</v>
      </c>
      <c r="D972" s="2">
        <v>284.27999999999997</v>
      </c>
      <c r="E972" s="34">
        <f t="shared" si="30"/>
        <v>1.0564124234100358E-3</v>
      </c>
      <c r="F972" s="77"/>
    </row>
    <row r="973" spans="1:6" x14ac:dyDescent="0.3">
      <c r="A973" s="1">
        <v>37403.6875</v>
      </c>
      <c r="B973" s="2">
        <v>5136.3</v>
      </c>
      <c r="C973" s="34">
        <f t="shared" si="31"/>
        <v>-6.3453986187150813E-3</v>
      </c>
      <c r="D973" s="2">
        <v>284.39999999999998</v>
      </c>
      <c r="E973" s="34">
        <f t="shared" si="30"/>
        <v>4.2211903756861346E-4</v>
      </c>
      <c r="F973" s="77"/>
    </row>
    <row r="974" spans="1:6" x14ac:dyDescent="0.3">
      <c r="A974" s="1">
        <v>37404.6875</v>
      </c>
      <c r="B974" s="2">
        <v>5074.2</v>
      </c>
      <c r="C974" s="34">
        <f t="shared" si="31"/>
        <v>-1.2090415279481403E-2</v>
      </c>
      <c r="D974" s="2">
        <v>281.3</v>
      </c>
      <c r="E974" s="34">
        <f t="shared" si="30"/>
        <v>-1.0900140646975975E-2</v>
      </c>
      <c r="F974" s="77"/>
    </row>
    <row r="975" spans="1:6" x14ac:dyDescent="0.3">
      <c r="A975" s="1">
        <v>37405.6875</v>
      </c>
      <c r="B975" s="2">
        <v>5083</v>
      </c>
      <c r="C975" s="34">
        <f t="shared" si="31"/>
        <v>1.7342635292263431E-3</v>
      </c>
      <c r="D975" s="2">
        <v>280.22000000000003</v>
      </c>
      <c r="E975" s="34">
        <f t="shared" si="30"/>
        <v>-3.8393174546746955E-3</v>
      </c>
      <c r="F975" s="77"/>
    </row>
    <row r="976" spans="1:6" x14ac:dyDescent="0.3">
      <c r="A976" s="1">
        <v>37406.6875</v>
      </c>
      <c r="B976" s="2">
        <v>5040.8</v>
      </c>
      <c r="C976" s="34">
        <f t="shared" si="31"/>
        <v>-8.3021837497539996E-3</v>
      </c>
      <c r="D976" s="2">
        <v>276.58999999999997</v>
      </c>
      <c r="E976" s="34">
        <f t="shared" si="30"/>
        <v>-1.2954107486974675E-2</v>
      </c>
      <c r="F976" s="77"/>
    </row>
    <row r="977" spans="1:6" x14ac:dyDescent="0.3">
      <c r="A977" s="1">
        <v>37407.6875</v>
      </c>
      <c r="B977" s="2">
        <v>5085.1000000000004</v>
      </c>
      <c r="C977" s="34">
        <f t="shared" si="31"/>
        <v>8.7882875734011101E-3</v>
      </c>
      <c r="D977" s="2">
        <v>279.02999999999997</v>
      </c>
      <c r="E977" s="34">
        <f t="shared" si="30"/>
        <v>8.8217216819117539E-3</v>
      </c>
      <c r="F977" s="77"/>
    </row>
    <row r="978" spans="1:6" x14ac:dyDescent="0.3">
      <c r="A978" s="1">
        <v>37412.6875</v>
      </c>
      <c r="B978" s="2">
        <v>4989.1000000000004</v>
      </c>
      <c r="C978" s="34">
        <f t="shared" si="31"/>
        <v>-1.887868478496002E-2</v>
      </c>
      <c r="D978" s="2">
        <v>270.24</v>
      </c>
      <c r="E978" s="34">
        <f>D978/D977-1</f>
        <v>-3.150198903343715E-2</v>
      </c>
      <c r="F978" s="77"/>
    </row>
    <row r="979" spans="1:6" x14ac:dyDescent="0.3">
      <c r="A979" s="1">
        <v>37413.6875</v>
      </c>
      <c r="B979" s="2">
        <v>4957.6000000000004</v>
      </c>
      <c r="C979" s="34">
        <f t="shared" si="31"/>
        <v>-6.3137640055320743E-3</v>
      </c>
      <c r="D979" s="2">
        <v>269.02999999999997</v>
      </c>
      <c r="E979" s="34">
        <f t="shared" si="30"/>
        <v>-4.4775014801659019E-3</v>
      </c>
      <c r="F979" s="77"/>
    </row>
    <row r="980" spans="1:6" x14ac:dyDescent="0.3">
      <c r="A980" s="1">
        <v>37414.6875</v>
      </c>
      <c r="B980" s="2">
        <v>4920.3999999999996</v>
      </c>
      <c r="C980" s="34">
        <f t="shared" si="31"/>
        <v>-7.5036307890916643E-3</v>
      </c>
      <c r="D980" s="2">
        <v>265.62</v>
      </c>
      <c r="E980" s="34">
        <f t="shared" si="30"/>
        <v>-1.2675166338326438E-2</v>
      </c>
      <c r="F980" s="77"/>
    </row>
    <row r="981" spans="1:6" x14ac:dyDescent="0.3">
      <c r="A981" s="1">
        <v>37417.6875</v>
      </c>
      <c r="B981" s="2">
        <v>4928.2</v>
      </c>
      <c r="C981" s="34">
        <f t="shared" si="31"/>
        <v>1.5852369726039317E-3</v>
      </c>
      <c r="D981" s="2">
        <v>266.18</v>
      </c>
      <c r="E981" s="34">
        <f t="shared" si="30"/>
        <v>2.1082749792937783E-3</v>
      </c>
      <c r="F981" s="77"/>
    </row>
    <row r="982" spans="1:6" x14ac:dyDescent="0.3">
      <c r="A982" s="1">
        <v>37418.6875</v>
      </c>
      <c r="B982" s="2">
        <v>4934.8</v>
      </c>
      <c r="C982" s="34">
        <f t="shared" si="31"/>
        <v>1.3392313623636909E-3</v>
      </c>
      <c r="D982" s="2">
        <v>268.74</v>
      </c>
      <c r="E982" s="34">
        <f t="shared" si="30"/>
        <v>9.6175520324592867E-3</v>
      </c>
      <c r="F982" s="77"/>
    </row>
    <row r="983" spans="1:6" x14ac:dyDescent="0.3">
      <c r="A983" s="1">
        <v>37419.6875</v>
      </c>
      <c r="B983" s="2">
        <v>4851.7</v>
      </c>
      <c r="C983" s="34">
        <f t="shared" si="31"/>
        <v>-1.6839588230526115E-2</v>
      </c>
      <c r="D983" s="2">
        <v>262.94</v>
      </c>
      <c r="E983" s="34">
        <f t="shared" si="30"/>
        <v>-2.1582198407382625E-2</v>
      </c>
      <c r="F983" s="77"/>
    </row>
    <row r="984" spans="1:6" x14ac:dyDescent="0.3">
      <c r="A984" s="1">
        <v>37420.6875</v>
      </c>
      <c r="B984" s="2">
        <v>4771.8999999999996</v>
      </c>
      <c r="C984" s="34">
        <f t="shared" si="31"/>
        <v>-1.6447843024094633E-2</v>
      </c>
      <c r="D984" s="2">
        <v>259.87</v>
      </c>
      <c r="E984" s="34">
        <f t="shared" si="30"/>
        <v>-1.1675667452650806E-2</v>
      </c>
      <c r="F984" s="77"/>
    </row>
    <row r="985" spans="1:6" x14ac:dyDescent="0.3">
      <c r="A985" s="1">
        <v>37421.6875</v>
      </c>
      <c r="B985" s="2">
        <v>4630.8</v>
      </c>
      <c r="C985" s="34">
        <f t="shared" si="31"/>
        <v>-2.9568934805842439E-2</v>
      </c>
      <c r="D985" s="2">
        <v>253.3</v>
      </c>
      <c r="E985" s="34">
        <f t="shared" si="30"/>
        <v>-2.5281871705083336E-2</v>
      </c>
      <c r="F985" s="77"/>
    </row>
    <row r="986" spans="1:6" x14ac:dyDescent="0.3">
      <c r="A986" s="1">
        <v>37424.6875</v>
      </c>
      <c r="B986" s="2">
        <v>4756.8</v>
      </c>
      <c r="C986" s="34">
        <f t="shared" si="31"/>
        <v>2.7209121534076175E-2</v>
      </c>
      <c r="D986" s="2">
        <v>261.54000000000002</v>
      </c>
      <c r="E986" s="34">
        <f t="shared" si="30"/>
        <v>3.2530596131070011E-2</v>
      </c>
      <c r="F986" s="77"/>
    </row>
    <row r="987" spans="1:6" x14ac:dyDescent="0.3">
      <c r="A987" s="1">
        <v>37425.6875</v>
      </c>
      <c r="B987" s="2">
        <v>4702</v>
      </c>
      <c r="C987" s="34">
        <f t="shared" si="31"/>
        <v>-1.1520349815001718E-2</v>
      </c>
      <c r="D987" s="2">
        <v>259.93</v>
      </c>
      <c r="E987" s="34">
        <f t="shared" si="30"/>
        <v>-6.1558461420815336E-3</v>
      </c>
      <c r="F987" s="77"/>
    </row>
    <row r="988" spans="1:6" x14ac:dyDescent="0.3">
      <c r="A988" s="1">
        <v>37426.6875</v>
      </c>
      <c r="B988" s="2">
        <v>4652.3999999999996</v>
      </c>
      <c r="C988" s="34">
        <f t="shared" si="31"/>
        <v>-1.0548702679710864E-2</v>
      </c>
      <c r="D988" s="2">
        <v>255.63</v>
      </c>
      <c r="E988" s="34">
        <f t="shared" si="30"/>
        <v>-1.6542915400300173E-2</v>
      </c>
      <c r="F988" s="77"/>
    </row>
    <row r="989" spans="1:6" x14ac:dyDescent="0.3">
      <c r="A989" s="1">
        <v>37427.6875</v>
      </c>
      <c r="B989" s="2">
        <v>4580.3</v>
      </c>
      <c r="C989" s="34">
        <f t="shared" si="31"/>
        <v>-1.5497377697532344E-2</v>
      </c>
      <c r="D989" s="2">
        <v>250.14</v>
      </c>
      <c r="E989" s="34">
        <f t="shared" si="30"/>
        <v>-2.1476352540781618E-2</v>
      </c>
      <c r="F989" s="77"/>
    </row>
    <row r="990" spans="1:6" x14ac:dyDescent="0.3">
      <c r="A990" s="1">
        <v>37428.6875</v>
      </c>
      <c r="B990" s="2">
        <v>4605.3</v>
      </c>
      <c r="C990" s="34">
        <f t="shared" si="31"/>
        <v>5.4581577625920641E-3</v>
      </c>
      <c r="D990" s="2">
        <v>249.15</v>
      </c>
      <c r="E990" s="34">
        <f t="shared" si="30"/>
        <v>-3.9577836411608391E-3</v>
      </c>
      <c r="F990" s="77"/>
    </row>
    <row r="991" spans="1:6" x14ac:dyDescent="0.3">
      <c r="A991" s="1">
        <v>37431.6875</v>
      </c>
      <c r="B991" s="2">
        <v>4541.8999999999996</v>
      </c>
      <c r="C991" s="34">
        <f t="shared" si="31"/>
        <v>-1.3766747008881142E-2</v>
      </c>
      <c r="D991" s="2">
        <v>243.26</v>
      </c>
      <c r="E991" s="34">
        <f t="shared" si="30"/>
        <v>-2.3640377282761471E-2</v>
      </c>
      <c r="F991" s="77"/>
    </row>
    <row r="992" spans="1:6" x14ac:dyDescent="0.3">
      <c r="A992" s="1">
        <v>37432.6875</v>
      </c>
      <c r="B992" s="2">
        <v>4631</v>
      </c>
      <c r="C992" s="34">
        <f t="shared" si="31"/>
        <v>1.9617340760474722E-2</v>
      </c>
      <c r="D992" s="2">
        <v>248.47</v>
      </c>
      <c r="E992" s="34">
        <f t="shared" si="30"/>
        <v>2.1417413467072377E-2</v>
      </c>
      <c r="F992" s="77"/>
    </row>
    <row r="993" spans="1:6" x14ac:dyDescent="0.3">
      <c r="A993" s="1">
        <v>37433.6875</v>
      </c>
      <c r="B993" s="2">
        <v>4531</v>
      </c>
      <c r="C993" s="34">
        <f t="shared" si="31"/>
        <v>-2.1593608291945565E-2</v>
      </c>
      <c r="D993" s="2">
        <v>243.66</v>
      </c>
      <c r="E993" s="34">
        <f t="shared" si="30"/>
        <v>-1.9358473860023317E-2</v>
      </c>
      <c r="F993" s="77"/>
    </row>
    <row r="994" spans="1:6" x14ac:dyDescent="0.3">
      <c r="A994" s="1">
        <v>37434.6875</v>
      </c>
      <c r="B994" s="2">
        <v>4540.6000000000004</v>
      </c>
      <c r="C994" s="34">
        <f t="shared" si="31"/>
        <v>2.1187375855220569E-3</v>
      </c>
      <c r="D994" s="2">
        <v>246.44</v>
      </c>
      <c r="E994" s="34">
        <f t="shared" si="30"/>
        <v>1.140934088483947E-2</v>
      </c>
      <c r="F994" s="77"/>
    </row>
    <row r="995" spans="1:6" x14ac:dyDescent="0.3">
      <c r="A995" s="1">
        <v>37435.6875</v>
      </c>
      <c r="B995" s="2">
        <v>4650</v>
      </c>
      <c r="C995" s="34">
        <f t="shared" si="31"/>
        <v>2.4093732105888943E-2</v>
      </c>
      <c r="D995" s="2">
        <v>254.04</v>
      </c>
      <c r="E995" s="34">
        <f t="shared" si="30"/>
        <v>3.0839149488719242E-2</v>
      </c>
      <c r="F995" s="77"/>
    </row>
    <row r="996" spans="1:6" x14ac:dyDescent="0.3">
      <c r="A996" s="1">
        <v>37438.6875</v>
      </c>
      <c r="B996" s="2">
        <v>4685.8</v>
      </c>
      <c r="C996" s="34">
        <f t="shared" si="31"/>
        <v>7.6989247311829434E-3</v>
      </c>
      <c r="D996" s="2">
        <v>254.86</v>
      </c>
      <c r="E996" s="34">
        <f t="shared" si="30"/>
        <v>3.2278381357266905E-3</v>
      </c>
      <c r="F996" s="77"/>
    </row>
    <row r="997" spans="1:6" x14ac:dyDescent="0.3">
      <c r="A997" s="1">
        <v>37439.6875</v>
      </c>
      <c r="B997" s="2">
        <v>4546.8</v>
      </c>
      <c r="C997" s="34">
        <f t="shared" si="31"/>
        <v>-2.9664091510521184E-2</v>
      </c>
      <c r="D997" s="2">
        <v>247.7</v>
      </c>
      <c r="E997" s="34">
        <f t="shared" si="30"/>
        <v>-2.8093855450051053E-2</v>
      </c>
      <c r="F997" s="77"/>
    </row>
    <row r="998" spans="1:6" x14ac:dyDescent="0.3">
      <c r="A998" s="1">
        <v>37440.6875</v>
      </c>
      <c r="B998" s="2">
        <v>4392.6000000000004</v>
      </c>
      <c r="C998" s="34">
        <f t="shared" si="31"/>
        <v>-3.3913961467405551E-2</v>
      </c>
      <c r="D998" s="2">
        <v>240.75</v>
      </c>
      <c r="E998" s="34">
        <f t="shared" si="30"/>
        <v>-2.8058134840532878E-2</v>
      </c>
      <c r="F998" s="77"/>
    </row>
    <row r="999" spans="1:6" x14ac:dyDescent="0.3">
      <c r="A999" s="1">
        <v>37441.6875</v>
      </c>
      <c r="B999" s="2">
        <v>4471.2</v>
      </c>
      <c r="C999" s="34">
        <f t="shared" si="31"/>
        <v>1.7893730364704208E-2</v>
      </c>
      <c r="D999" s="2">
        <v>245.5</v>
      </c>
      <c r="E999" s="34">
        <f t="shared" si="30"/>
        <v>1.9730010384215957E-2</v>
      </c>
      <c r="F999" s="77"/>
    </row>
    <row r="1000" spans="1:6" x14ac:dyDescent="0.3">
      <c r="A1000" s="1">
        <v>37442.6875</v>
      </c>
      <c r="B1000" s="2">
        <v>4615.6000000000004</v>
      </c>
      <c r="C1000" s="34">
        <f t="shared" si="31"/>
        <v>3.2295580604759566E-2</v>
      </c>
      <c r="D1000" s="2">
        <v>254.82</v>
      </c>
      <c r="E1000" s="34">
        <f t="shared" si="30"/>
        <v>3.7963340122199485E-2</v>
      </c>
      <c r="F1000" s="77"/>
    </row>
    <row r="1001" spans="1:6" x14ac:dyDescent="0.3">
      <c r="A1001" s="1">
        <v>37445.6875</v>
      </c>
      <c r="B1001" s="2">
        <v>4601.3</v>
      </c>
      <c r="C1001" s="34">
        <f t="shared" si="31"/>
        <v>-3.0981887511916106E-3</v>
      </c>
      <c r="D1001" s="2">
        <v>253.72</v>
      </c>
      <c r="E1001" s="34">
        <f t="shared" si="30"/>
        <v>-4.3167726238129145E-3</v>
      </c>
      <c r="F1001" s="77"/>
    </row>
    <row r="1002" spans="1:6" x14ac:dyDescent="0.3">
      <c r="A1002" s="1">
        <v>37446.6875</v>
      </c>
      <c r="B1002" s="2">
        <v>4542.8999999999996</v>
      </c>
      <c r="C1002" s="34">
        <f t="shared" si="31"/>
        <v>-1.2692065285897614E-2</v>
      </c>
      <c r="D1002" s="2">
        <v>250.77</v>
      </c>
      <c r="E1002" s="34">
        <f t="shared" si="30"/>
        <v>-1.1626990383099445E-2</v>
      </c>
      <c r="F1002" s="77"/>
    </row>
    <row r="1003" spans="1:6" x14ac:dyDescent="0.3">
      <c r="A1003" s="1">
        <v>37447.6875</v>
      </c>
      <c r="B1003" s="2">
        <v>4420.1000000000004</v>
      </c>
      <c r="C1003" s="34">
        <f t="shared" si="31"/>
        <v>-2.7031191529639509E-2</v>
      </c>
      <c r="D1003" s="2">
        <v>243.36</v>
      </c>
      <c r="E1003" s="34">
        <f t="shared" si="30"/>
        <v>-2.9548989113530322E-2</v>
      </c>
      <c r="F1003" s="77"/>
    </row>
    <row r="1004" spans="1:6" x14ac:dyDescent="0.3">
      <c r="A1004" s="1">
        <v>37448.6875</v>
      </c>
      <c r="B1004" s="2">
        <v>4230</v>
      </c>
      <c r="C1004" s="34">
        <f t="shared" si="31"/>
        <v>-4.3008076740345347E-2</v>
      </c>
      <c r="D1004" s="2">
        <v>235.02</v>
      </c>
      <c r="E1004" s="34">
        <f t="shared" si="30"/>
        <v>-3.4270216962524636E-2</v>
      </c>
      <c r="F1004" s="77"/>
    </row>
    <row r="1005" spans="1:6" x14ac:dyDescent="0.3">
      <c r="A1005" s="1">
        <v>37449.6875</v>
      </c>
      <c r="B1005" s="2">
        <v>4224.1000000000004</v>
      </c>
      <c r="C1005" s="34">
        <f t="shared" si="31"/>
        <v>-1.3947990543734523E-3</v>
      </c>
      <c r="D1005" s="2">
        <v>234.86</v>
      </c>
      <c r="E1005" s="34">
        <f t="shared" si="30"/>
        <v>-6.8079312398938718E-4</v>
      </c>
      <c r="F1005" s="77"/>
    </row>
    <row r="1006" spans="1:6" x14ac:dyDescent="0.3">
      <c r="A1006" s="1">
        <v>37452.6875</v>
      </c>
      <c r="B1006" s="2">
        <v>3994.5</v>
      </c>
      <c r="C1006" s="34">
        <f t="shared" si="31"/>
        <v>-5.4354773797968825E-2</v>
      </c>
      <c r="D1006" s="2">
        <v>223.04</v>
      </c>
      <c r="E1006" s="34">
        <f t="shared" si="30"/>
        <v>-5.0327854892276314E-2</v>
      </c>
      <c r="F1006" s="77"/>
    </row>
    <row r="1007" spans="1:6" x14ac:dyDescent="0.3">
      <c r="A1007" s="1">
        <v>37453.6875</v>
      </c>
      <c r="B1007" s="2">
        <v>4021.9</v>
      </c>
      <c r="C1007" s="34">
        <f t="shared" si="31"/>
        <v>6.8594317186130294E-3</v>
      </c>
      <c r="D1007" s="2">
        <v>222.61</v>
      </c>
      <c r="E1007" s="34">
        <f t="shared" si="30"/>
        <v>-1.9279053084647613E-3</v>
      </c>
      <c r="F1007" s="77"/>
    </row>
    <row r="1008" spans="1:6" x14ac:dyDescent="0.3">
      <c r="A1008" s="1">
        <v>37454.6875</v>
      </c>
      <c r="B1008" s="2">
        <v>4190.6000000000004</v>
      </c>
      <c r="C1008" s="34">
        <f t="shared" si="31"/>
        <v>4.1945349213058591E-2</v>
      </c>
      <c r="D1008" s="2">
        <v>229.84</v>
      </c>
      <c r="E1008" s="34">
        <f t="shared" si="30"/>
        <v>3.2478325322312429E-2</v>
      </c>
      <c r="F1008" s="77"/>
    </row>
    <row r="1009" spans="1:6" x14ac:dyDescent="0.3">
      <c r="A1009" s="1">
        <v>37455.6875</v>
      </c>
      <c r="B1009" s="2">
        <v>4297.3</v>
      </c>
      <c r="C1009" s="34">
        <f t="shared" si="31"/>
        <v>2.5461747721090111E-2</v>
      </c>
      <c r="D1009" s="2">
        <v>233.16</v>
      </c>
      <c r="E1009" s="34">
        <f t="shared" si="30"/>
        <v>1.4444831186912532E-2</v>
      </c>
      <c r="F1009" s="77"/>
    </row>
    <row r="1010" spans="1:6" x14ac:dyDescent="0.3">
      <c r="A1010" s="1">
        <v>37456.6875</v>
      </c>
      <c r="B1010" s="2">
        <v>4098.3</v>
      </c>
      <c r="C1010" s="34">
        <f t="shared" si="31"/>
        <v>-4.6308146976008158E-2</v>
      </c>
      <c r="D1010" s="2">
        <v>222.54</v>
      </c>
      <c r="E1010" s="34">
        <f t="shared" si="30"/>
        <v>-4.5548121461657209E-2</v>
      </c>
      <c r="F1010" s="77"/>
    </row>
    <row r="1011" spans="1:6" x14ac:dyDescent="0.3">
      <c r="A1011" s="1">
        <v>37459.6875</v>
      </c>
      <c r="B1011" s="2">
        <v>3895.5</v>
      </c>
      <c r="C1011" s="34">
        <f t="shared" si="31"/>
        <v>-4.9483932362199057E-2</v>
      </c>
      <c r="D1011" s="2">
        <v>212.63</v>
      </c>
      <c r="E1011" s="34">
        <f t="shared" si="30"/>
        <v>-4.4531320212096714E-2</v>
      </c>
      <c r="F1011" s="77"/>
    </row>
    <row r="1012" spans="1:6" x14ac:dyDescent="0.3">
      <c r="A1012" s="1">
        <v>37460.6875</v>
      </c>
      <c r="B1012" s="2">
        <v>3858</v>
      </c>
      <c r="C1012" s="34">
        <f t="shared" si="31"/>
        <v>-9.6264921062764186E-3</v>
      </c>
      <c r="D1012" s="2">
        <v>208.77</v>
      </c>
      <c r="E1012" s="34">
        <f t="shared" si="30"/>
        <v>-1.8153600150496052E-2</v>
      </c>
      <c r="F1012" s="77"/>
    </row>
    <row r="1013" spans="1:6" x14ac:dyDescent="0.3">
      <c r="A1013" s="1">
        <v>37461.6875</v>
      </c>
      <c r="B1013" s="2">
        <v>3777.1</v>
      </c>
      <c r="C1013" s="34">
        <f t="shared" si="31"/>
        <v>-2.0969414204250914E-2</v>
      </c>
      <c r="D1013" s="2">
        <v>205.39</v>
      </c>
      <c r="E1013" s="34">
        <f t="shared" si="30"/>
        <v>-1.6190065622455396E-2</v>
      </c>
      <c r="F1013" s="77"/>
    </row>
    <row r="1014" spans="1:6" x14ac:dyDescent="0.3">
      <c r="A1014" s="1">
        <v>37462.6875</v>
      </c>
      <c r="B1014" s="2">
        <v>3965.9</v>
      </c>
      <c r="C1014" s="34">
        <f t="shared" si="31"/>
        <v>4.9985438563977747E-2</v>
      </c>
      <c r="D1014" s="2">
        <v>212.94</v>
      </c>
      <c r="E1014" s="34">
        <f t="shared" si="30"/>
        <v>3.6759335897560863E-2</v>
      </c>
      <c r="F1014" s="77"/>
    </row>
    <row r="1015" spans="1:6" x14ac:dyDescent="0.3">
      <c r="A1015" s="1">
        <v>37463.6875</v>
      </c>
      <c r="B1015" s="2">
        <v>4016.6</v>
      </c>
      <c r="C1015" s="34">
        <f t="shared" si="31"/>
        <v>1.2783983458987791E-2</v>
      </c>
      <c r="D1015" s="2">
        <v>215.1</v>
      </c>
      <c r="E1015" s="34">
        <f t="shared" si="30"/>
        <v>1.0143702451394843E-2</v>
      </c>
      <c r="F1015" s="77"/>
    </row>
    <row r="1016" spans="1:6" x14ac:dyDescent="0.3">
      <c r="A1016" s="1">
        <v>37466.6875</v>
      </c>
      <c r="B1016" s="2">
        <v>4202.7</v>
      </c>
      <c r="C1016" s="34">
        <f t="shared" si="31"/>
        <v>4.6332719215256724E-2</v>
      </c>
      <c r="D1016" s="2">
        <v>227.24</v>
      </c>
      <c r="E1016" s="34">
        <f t="shared" ref="E1016:E1078" si="32">D1016/D1015-1</f>
        <v>5.643886564388656E-2</v>
      </c>
      <c r="F1016" s="77"/>
    </row>
    <row r="1017" spans="1:6" x14ac:dyDescent="0.3">
      <c r="A1017" s="1">
        <v>37467.6875</v>
      </c>
      <c r="B1017" s="2">
        <v>4180.8999999999996</v>
      </c>
      <c r="C1017" s="34">
        <f t="shared" si="31"/>
        <v>-5.1871415994479975E-3</v>
      </c>
      <c r="D1017" s="2">
        <v>226.1</v>
      </c>
      <c r="E1017" s="34">
        <f t="shared" si="32"/>
        <v>-5.0167224080268635E-3</v>
      </c>
      <c r="F1017" s="77"/>
    </row>
    <row r="1018" spans="1:6" x14ac:dyDescent="0.3">
      <c r="A1018" s="1">
        <v>37468.6875</v>
      </c>
      <c r="B1018" s="2">
        <v>4246.2</v>
      </c>
      <c r="C1018" s="34">
        <f t="shared" si="31"/>
        <v>1.561864670286317E-2</v>
      </c>
      <c r="D1018" s="2">
        <v>227.63</v>
      </c>
      <c r="E1018" s="34">
        <f t="shared" si="32"/>
        <v>6.7669172932331989E-3</v>
      </c>
      <c r="F1018" s="77"/>
    </row>
    <row r="1019" spans="1:6" x14ac:dyDescent="0.3">
      <c r="A1019" s="1">
        <v>37469.6875</v>
      </c>
      <c r="B1019" s="2">
        <v>4044.5</v>
      </c>
      <c r="C1019" s="34">
        <f t="shared" si="31"/>
        <v>-4.7501295275775957E-2</v>
      </c>
      <c r="D1019" s="2">
        <v>218.16</v>
      </c>
      <c r="E1019" s="34">
        <f t="shared" si="32"/>
        <v>-4.1602600711681204E-2</v>
      </c>
      <c r="F1019" s="77"/>
    </row>
    <row r="1020" spans="1:6" x14ac:dyDescent="0.3">
      <c r="A1020" s="1">
        <v>37470.6875</v>
      </c>
      <c r="B1020" s="2">
        <v>4075.5</v>
      </c>
      <c r="C1020" s="34">
        <f t="shared" si="31"/>
        <v>7.6647298800840424E-3</v>
      </c>
      <c r="D1020" s="2">
        <v>217.82</v>
      </c>
      <c r="E1020" s="34">
        <f t="shared" si="32"/>
        <v>-1.5584891822515434E-3</v>
      </c>
      <c r="F1020" s="77"/>
    </row>
    <row r="1021" spans="1:6" x14ac:dyDescent="0.3">
      <c r="A1021" s="1">
        <v>37473.6875</v>
      </c>
      <c r="B1021" s="2">
        <v>3996.4</v>
      </c>
      <c r="C1021" s="34">
        <f t="shared" si="31"/>
        <v>-1.9408661513924619E-2</v>
      </c>
      <c r="D1021" s="2">
        <v>211.38</v>
      </c>
      <c r="E1021" s="34">
        <f t="shared" si="32"/>
        <v>-2.9565696446607226E-2</v>
      </c>
      <c r="F1021" s="77"/>
    </row>
    <row r="1022" spans="1:6" x14ac:dyDescent="0.3">
      <c r="A1022" s="1">
        <v>37474.6875</v>
      </c>
      <c r="B1022" s="2">
        <v>4131</v>
      </c>
      <c r="C1022" s="34">
        <f t="shared" si="31"/>
        <v>3.3680312281052949E-2</v>
      </c>
      <c r="D1022" s="2">
        <v>219.85</v>
      </c>
      <c r="E1022" s="34">
        <f t="shared" si="32"/>
        <v>4.0070016084776228E-2</v>
      </c>
      <c r="F1022" s="77"/>
    </row>
    <row r="1023" spans="1:6" x14ac:dyDescent="0.3">
      <c r="A1023" s="1">
        <v>37475.6875</v>
      </c>
      <c r="B1023" s="2">
        <v>4094.4</v>
      </c>
      <c r="C1023" s="34">
        <f t="shared" si="31"/>
        <v>-8.8598402323892822E-3</v>
      </c>
      <c r="D1023" s="2">
        <v>217.33</v>
      </c>
      <c r="E1023" s="34">
        <f t="shared" si="32"/>
        <v>-1.146236070047757E-2</v>
      </c>
      <c r="F1023" s="77"/>
    </row>
    <row r="1024" spans="1:6" x14ac:dyDescent="0.3">
      <c r="A1024" s="1">
        <v>37476.6875</v>
      </c>
      <c r="B1024" s="2">
        <v>4224.7</v>
      </c>
      <c r="C1024" s="34">
        <f t="shared" ref="C1024:C1087" si="33">B1024/B1023-1</f>
        <v>3.1823954669792931E-2</v>
      </c>
      <c r="D1024" s="2">
        <v>225.49</v>
      </c>
      <c r="E1024" s="34">
        <f t="shared" si="32"/>
        <v>3.7546588137854942E-2</v>
      </c>
      <c r="F1024" s="77"/>
    </row>
    <row r="1025" spans="1:6" x14ac:dyDescent="0.3">
      <c r="A1025" s="1">
        <v>37477.6875</v>
      </c>
      <c r="B1025" s="2">
        <v>4322.3999999999996</v>
      </c>
      <c r="C1025" s="34">
        <f t="shared" si="33"/>
        <v>2.3125902430941814E-2</v>
      </c>
      <c r="D1025" s="2">
        <v>228.56</v>
      </c>
      <c r="E1025" s="34">
        <f t="shared" si="32"/>
        <v>1.3614794447647238E-2</v>
      </c>
      <c r="F1025" s="77"/>
    </row>
    <row r="1026" spans="1:6" x14ac:dyDescent="0.3">
      <c r="A1026" s="1">
        <v>37480.6875</v>
      </c>
      <c r="B1026" s="2">
        <v>4221.6000000000004</v>
      </c>
      <c r="C1026" s="34">
        <f t="shared" si="33"/>
        <v>-2.3320377568017636E-2</v>
      </c>
      <c r="D1026" s="2">
        <v>223.46</v>
      </c>
      <c r="E1026" s="34">
        <f t="shared" si="32"/>
        <v>-2.2313615680784049E-2</v>
      </c>
      <c r="F1026" s="77"/>
    </row>
    <row r="1027" spans="1:6" x14ac:dyDescent="0.3">
      <c r="A1027" s="1">
        <v>37481.6875</v>
      </c>
      <c r="B1027" s="2">
        <v>4271.7</v>
      </c>
      <c r="C1027" s="34">
        <f t="shared" si="33"/>
        <v>1.1867538374076059E-2</v>
      </c>
      <c r="D1027" s="2">
        <v>225.66</v>
      </c>
      <c r="E1027" s="34">
        <f t="shared" si="32"/>
        <v>9.8451624451802999E-3</v>
      </c>
      <c r="F1027" s="77"/>
    </row>
    <row r="1028" spans="1:6" x14ac:dyDescent="0.3">
      <c r="A1028" s="1">
        <v>37482.6875</v>
      </c>
      <c r="B1028" s="2">
        <v>4171.1000000000004</v>
      </c>
      <c r="C1028" s="34">
        <f t="shared" si="33"/>
        <v>-2.3550342954795411E-2</v>
      </c>
      <c r="D1028" s="2">
        <v>220.52</v>
      </c>
      <c r="E1028" s="34">
        <f t="shared" si="32"/>
        <v>-2.2777630062926435E-2</v>
      </c>
      <c r="F1028" s="77"/>
    </row>
    <row r="1029" spans="1:6" x14ac:dyDescent="0.3">
      <c r="A1029" s="1">
        <v>37483.6875</v>
      </c>
      <c r="B1029" s="2">
        <v>4327.5</v>
      </c>
      <c r="C1029" s="34">
        <f t="shared" si="33"/>
        <v>3.7496104145189335E-2</v>
      </c>
      <c r="D1029" s="2">
        <v>226.97</v>
      </c>
      <c r="E1029" s="34">
        <f t="shared" si="32"/>
        <v>2.924904770542347E-2</v>
      </c>
      <c r="F1029" s="77"/>
    </row>
    <row r="1030" spans="1:6" x14ac:dyDescent="0.3">
      <c r="A1030" s="1">
        <v>37484.6875</v>
      </c>
      <c r="B1030" s="2">
        <v>4330</v>
      </c>
      <c r="C1030" s="34">
        <f t="shared" si="33"/>
        <v>5.7770075101104545E-4</v>
      </c>
      <c r="D1030" s="2">
        <v>227.94</v>
      </c>
      <c r="E1030" s="34">
        <f t="shared" si="32"/>
        <v>4.2736925584878627E-3</v>
      </c>
      <c r="F1030" s="77"/>
    </row>
    <row r="1031" spans="1:6" x14ac:dyDescent="0.3">
      <c r="A1031" s="1">
        <v>37487.6875</v>
      </c>
      <c r="B1031" s="2">
        <v>4426.8</v>
      </c>
      <c r="C1031" s="34">
        <f t="shared" si="33"/>
        <v>2.2355658198614403E-2</v>
      </c>
      <c r="D1031" s="2">
        <v>234.31</v>
      </c>
      <c r="E1031" s="34">
        <f t="shared" si="32"/>
        <v>2.794595068877781E-2</v>
      </c>
      <c r="F1031" s="77"/>
    </row>
    <row r="1032" spans="1:6" x14ac:dyDescent="0.3">
      <c r="A1032" s="1">
        <v>37488.6875</v>
      </c>
      <c r="B1032" s="2">
        <v>4368.8999999999996</v>
      </c>
      <c r="C1032" s="34">
        <f t="shared" si="33"/>
        <v>-1.3079425318514581E-2</v>
      </c>
      <c r="D1032" s="2">
        <v>231.01</v>
      </c>
      <c r="E1032" s="34">
        <f t="shared" si="32"/>
        <v>-1.4083905936579821E-2</v>
      </c>
      <c r="F1032" s="77"/>
    </row>
    <row r="1033" spans="1:6" x14ac:dyDescent="0.3">
      <c r="A1033" s="1">
        <v>37489.6875</v>
      </c>
      <c r="B1033" s="2">
        <v>4364.8</v>
      </c>
      <c r="C1033" s="34">
        <f t="shared" si="33"/>
        <v>-9.3845132642067508E-4</v>
      </c>
      <c r="D1033" s="2">
        <v>233.13</v>
      </c>
      <c r="E1033" s="34">
        <f t="shared" si="32"/>
        <v>9.1770919007836405E-3</v>
      </c>
      <c r="F1033" s="77"/>
    </row>
    <row r="1034" spans="1:6" x14ac:dyDescent="0.3">
      <c r="A1034" s="1">
        <v>37490.6875</v>
      </c>
      <c r="B1034" s="2">
        <v>4434.7</v>
      </c>
      <c r="C1034" s="34">
        <f t="shared" si="33"/>
        <v>1.601447947214063E-2</v>
      </c>
      <c r="D1034" s="2">
        <v>237.64</v>
      </c>
      <c r="E1034" s="34">
        <f t="shared" si="32"/>
        <v>1.9345429588641494E-2</v>
      </c>
      <c r="F1034" s="77"/>
    </row>
    <row r="1035" spans="1:6" x14ac:dyDescent="0.3">
      <c r="A1035" s="1">
        <v>37491.6875</v>
      </c>
      <c r="B1035" s="2">
        <v>4389.8</v>
      </c>
      <c r="C1035" s="34">
        <f t="shared" si="33"/>
        <v>-1.0124698401244636E-2</v>
      </c>
      <c r="D1035" s="2">
        <v>234.58</v>
      </c>
      <c r="E1035" s="34">
        <f t="shared" si="32"/>
        <v>-1.2876620097626579E-2</v>
      </c>
      <c r="F1035" s="77"/>
    </row>
    <row r="1036" spans="1:6" x14ac:dyDescent="0.3">
      <c r="A1036" s="1">
        <v>37495.6875</v>
      </c>
      <c r="B1036" s="2">
        <v>4449.7</v>
      </c>
      <c r="C1036" s="34">
        <f t="shared" si="33"/>
        <v>1.3645268577155978E-2</v>
      </c>
      <c r="D1036" s="2">
        <v>236.86</v>
      </c>
      <c r="E1036" s="34">
        <f>D1036/D1035-1</f>
        <v>9.7194986784892023E-3</v>
      </c>
      <c r="F1036" s="77"/>
    </row>
    <row r="1037" spans="1:6" x14ac:dyDescent="0.3">
      <c r="A1037" s="1">
        <v>37496.6875</v>
      </c>
      <c r="B1037" s="2">
        <v>4274</v>
      </c>
      <c r="C1037" s="34">
        <f t="shared" si="33"/>
        <v>-3.9485808032002079E-2</v>
      </c>
      <c r="D1037" s="2">
        <v>228.35</v>
      </c>
      <c r="E1037" s="34">
        <f t="shared" si="32"/>
        <v>-3.5928396521151762E-2</v>
      </c>
      <c r="F1037" s="77"/>
    </row>
    <row r="1038" spans="1:6" x14ac:dyDescent="0.3">
      <c r="A1038" s="1">
        <v>37497.6875</v>
      </c>
      <c r="B1038" s="2">
        <v>4209.3</v>
      </c>
      <c r="C1038" s="34">
        <f t="shared" si="33"/>
        <v>-1.5138043986897443E-2</v>
      </c>
      <c r="D1038" s="2">
        <v>224.55</v>
      </c>
      <c r="E1038" s="34">
        <f t="shared" si="32"/>
        <v>-1.6641121086052091E-2</v>
      </c>
      <c r="F1038" s="77"/>
    </row>
    <row r="1039" spans="1:6" x14ac:dyDescent="0.3">
      <c r="A1039" s="1">
        <v>37498.6875</v>
      </c>
      <c r="B1039" s="2">
        <v>4227.3</v>
      </c>
      <c r="C1039" s="34">
        <f t="shared" si="33"/>
        <v>4.2762454564893027E-3</v>
      </c>
      <c r="D1039" s="2">
        <v>226.82</v>
      </c>
      <c r="E1039" s="34">
        <f t="shared" si="32"/>
        <v>1.0109107103094983E-2</v>
      </c>
      <c r="F1039" s="77"/>
    </row>
    <row r="1040" spans="1:6" x14ac:dyDescent="0.3">
      <c r="A1040" s="1">
        <v>37501.6875</v>
      </c>
      <c r="B1040" s="2">
        <v>4180.8999999999996</v>
      </c>
      <c r="C1040" s="34">
        <f t="shared" si="33"/>
        <v>-1.0976273271355419E-2</v>
      </c>
      <c r="D1040" s="2">
        <v>222.75</v>
      </c>
      <c r="E1040" s="34">
        <f t="shared" si="32"/>
        <v>-1.7943743937924306E-2</v>
      </c>
      <c r="F1040" s="77"/>
    </row>
    <row r="1041" spans="1:6" x14ac:dyDescent="0.3">
      <c r="A1041" s="1">
        <v>37502.6875</v>
      </c>
      <c r="B1041" s="2">
        <v>4028.6</v>
      </c>
      <c r="C1041" s="34">
        <f t="shared" si="33"/>
        <v>-3.6427563443277688E-2</v>
      </c>
      <c r="D1041" s="2">
        <v>213.87</v>
      </c>
      <c r="E1041" s="34">
        <f t="shared" si="32"/>
        <v>-3.9865319865319826E-2</v>
      </c>
      <c r="F1041" s="77"/>
    </row>
    <row r="1042" spans="1:6" x14ac:dyDescent="0.3">
      <c r="A1042" s="1">
        <v>37503.6875</v>
      </c>
      <c r="B1042" s="2">
        <v>4026.9</v>
      </c>
      <c r="C1042" s="34">
        <f t="shared" si="33"/>
        <v>-4.2198282281680211E-4</v>
      </c>
      <c r="D1042" s="2">
        <v>215.12</v>
      </c>
      <c r="E1042" s="34">
        <f t="shared" si="32"/>
        <v>5.8446719970075556E-3</v>
      </c>
      <c r="F1042" s="77"/>
    </row>
    <row r="1043" spans="1:6" x14ac:dyDescent="0.3">
      <c r="A1043" s="1">
        <v>37504.6875</v>
      </c>
      <c r="B1043" s="2">
        <v>4011</v>
      </c>
      <c r="C1043" s="34">
        <f t="shared" si="33"/>
        <v>-3.9484466959696096E-3</v>
      </c>
      <c r="D1043" s="2">
        <v>213.75</v>
      </c>
      <c r="E1043" s="34">
        <f t="shared" si="32"/>
        <v>-6.3685384901450703E-3</v>
      </c>
      <c r="F1043" s="77"/>
    </row>
    <row r="1044" spans="1:6" x14ac:dyDescent="0.3">
      <c r="A1044" s="1">
        <v>37505.6875</v>
      </c>
      <c r="B1044" s="2">
        <v>4107.2</v>
      </c>
      <c r="C1044" s="34">
        <f t="shared" si="33"/>
        <v>2.3984043879331729E-2</v>
      </c>
      <c r="D1044" s="2">
        <v>220.22</v>
      </c>
      <c r="E1044" s="34">
        <f t="shared" si="32"/>
        <v>3.0269005847953112E-2</v>
      </c>
      <c r="F1044" s="77"/>
    </row>
    <row r="1045" spans="1:6" x14ac:dyDescent="0.3">
      <c r="A1045" s="1">
        <v>37508.6875</v>
      </c>
      <c r="B1045" s="2">
        <v>4062.4</v>
      </c>
      <c r="C1045" s="34">
        <f t="shared" si="33"/>
        <v>-1.090767432800932E-2</v>
      </c>
      <c r="D1045" s="2">
        <v>217.4</v>
      </c>
      <c r="E1045" s="34">
        <f t="shared" si="32"/>
        <v>-1.2805376441740068E-2</v>
      </c>
      <c r="F1045" s="77"/>
    </row>
    <row r="1046" spans="1:6" x14ac:dyDescent="0.3">
      <c r="A1046" s="1">
        <v>37509.6875</v>
      </c>
      <c r="B1046" s="2">
        <v>4175.5</v>
      </c>
      <c r="C1046" s="34">
        <f t="shared" si="33"/>
        <v>2.7840685309176827E-2</v>
      </c>
      <c r="D1046" s="2">
        <v>222.93</v>
      </c>
      <c r="E1046" s="34">
        <f t="shared" si="32"/>
        <v>2.5436982520699258E-2</v>
      </c>
      <c r="F1046" s="77"/>
    </row>
    <row r="1047" spans="1:6" x14ac:dyDescent="0.3">
      <c r="A1047" s="1">
        <v>37510.6875</v>
      </c>
      <c r="B1047" s="2">
        <v>4210.7</v>
      </c>
      <c r="C1047" s="34">
        <f t="shared" si="33"/>
        <v>8.4301281283678531E-3</v>
      </c>
      <c r="D1047" s="2">
        <v>226.99</v>
      </c>
      <c r="E1047" s="34">
        <f t="shared" si="32"/>
        <v>1.8211994796572872E-2</v>
      </c>
      <c r="F1047" s="77"/>
    </row>
    <row r="1048" spans="1:6" x14ac:dyDescent="0.3">
      <c r="A1048" s="1">
        <v>37511.6875</v>
      </c>
      <c r="B1048" s="2">
        <v>4084.9</v>
      </c>
      <c r="C1048" s="34">
        <f t="shared" si="33"/>
        <v>-2.9876267603961226E-2</v>
      </c>
      <c r="D1048" s="2">
        <v>219.11</v>
      </c>
      <c r="E1048" s="34">
        <f t="shared" si="32"/>
        <v>-3.4715185690999628E-2</v>
      </c>
      <c r="F1048" s="77"/>
    </row>
    <row r="1049" spans="1:6" x14ac:dyDescent="0.3">
      <c r="A1049" s="1">
        <v>37512.6875</v>
      </c>
      <c r="B1049" s="2">
        <v>4008</v>
      </c>
      <c r="C1049" s="34">
        <f t="shared" si="33"/>
        <v>-1.8825430243090469E-2</v>
      </c>
      <c r="D1049" s="2">
        <v>215.08</v>
      </c>
      <c r="E1049" s="34">
        <f t="shared" si="32"/>
        <v>-1.8392588197708948E-2</v>
      </c>
      <c r="F1049" s="77"/>
    </row>
    <row r="1050" spans="1:6" x14ac:dyDescent="0.3">
      <c r="A1050" s="1">
        <v>37515.6875</v>
      </c>
      <c r="B1050" s="2">
        <v>4044.3</v>
      </c>
      <c r="C1050" s="34">
        <f t="shared" si="33"/>
        <v>9.0568862275448581E-3</v>
      </c>
      <c r="D1050" s="2">
        <v>214.83</v>
      </c>
      <c r="E1050" s="34">
        <f t="shared" si="32"/>
        <v>-1.1623581923005943E-3</v>
      </c>
      <c r="F1050" s="77"/>
    </row>
    <row r="1051" spans="1:6" x14ac:dyDescent="0.3">
      <c r="A1051" s="1">
        <v>37516.6875</v>
      </c>
      <c r="B1051" s="2">
        <v>4025.1</v>
      </c>
      <c r="C1051" s="34">
        <f t="shared" si="33"/>
        <v>-4.7474222980491421E-3</v>
      </c>
      <c r="D1051" s="2">
        <v>213.12</v>
      </c>
      <c r="E1051" s="34">
        <f t="shared" si="32"/>
        <v>-7.9597821533305968E-3</v>
      </c>
      <c r="F1051" s="77"/>
    </row>
    <row r="1052" spans="1:6" x14ac:dyDescent="0.3">
      <c r="A1052" s="1">
        <v>37517.6875</v>
      </c>
      <c r="B1052" s="2">
        <v>3865.4</v>
      </c>
      <c r="C1052" s="34">
        <f t="shared" si="33"/>
        <v>-3.9676032893592672E-2</v>
      </c>
      <c r="D1052" s="2">
        <v>205.48</v>
      </c>
      <c r="E1052" s="34">
        <f t="shared" si="32"/>
        <v>-3.584834834834838E-2</v>
      </c>
      <c r="F1052" s="77"/>
    </row>
    <row r="1053" spans="1:6" x14ac:dyDescent="0.3">
      <c r="A1053" s="1">
        <v>37518.6875</v>
      </c>
      <c r="B1053" s="2">
        <v>3813.5</v>
      </c>
      <c r="C1053" s="34">
        <f t="shared" si="33"/>
        <v>-1.3426812231593144E-2</v>
      </c>
      <c r="D1053" s="2">
        <v>201.58</v>
      </c>
      <c r="E1053" s="34">
        <f t="shared" si="32"/>
        <v>-1.8979949386801476E-2</v>
      </c>
      <c r="F1053" s="77"/>
    </row>
    <row r="1054" spans="1:6" x14ac:dyDescent="0.3">
      <c r="A1054" s="1">
        <v>37519.6875</v>
      </c>
      <c r="B1054" s="2">
        <v>3860.1</v>
      </c>
      <c r="C1054" s="34">
        <f t="shared" si="33"/>
        <v>1.2219745640487778E-2</v>
      </c>
      <c r="D1054" s="2">
        <v>202.26</v>
      </c>
      <c r="E1054" s="34">
        <f t="shared" si="32"/>
        <v>3.3733505308064515E-3</v>
      </c>
      <c r="F1054" s="77"/>
    </row>
    <row r="1055" spans="1:6" x14ac:dyDescent="0.3">
      <c r="A1055" s="1">
        <v>37522.6875</v>
      </c>
      <c r="B1055" s="2">
        <v>3739.4</v>
      </c>
      <c r="C1055" s="34">
        <f t="shared" si="33"/>
        <v>-3.1268619983938151E-2</v>
      </c>
      <c r="D1055" s="2">
        <v>195.39</v>
      </c>
      <c r="E1055" s="34">
        <f t="shared" si="32"/>
        <v>-3.3966182141797696E-2</v>
      </c>
      <c r="F1055" s="77"/>
    </row>
    <row r="1056" spans="1:6" x14ac:dyDescent="0.3">
      <c r="A1056" s="1">
        <v>37523.6875</v>
      </c>
      <c r="B1056" s="2">
        <v>3671.1</v>
      </c>
      <c r="C1056" s="34">
        <f t="shared" si="33"/>
        <v>-1.826496229341612E-2</v>
      </c>
      <c r="D1056" s="2">
        <v>192.33</v>
      </c>
      <c r="E1056" s="34">
        <f t="shared" si="32"/>
        <v>-1.5660985720865828E-2</v>
      </c>
      <c r="F1056" s="77"/>
    </row>
    <row r="1057" spans="1:6" x14ac:dyDescent="0.3">
      <c r="A1057" s="1">
        <v>37524.6875</v>
      </c>
      <c r="B1057" s="2">
        <v>3696.2</v>
      </c>
      <c r="C1057" s="34">
        <f t="shared" si="33"/>
        <v>6.8371877638855327E-3</v>
      </c>
      <c r="D1057" s="2">
        <v>195.43</v>
      </c>
      <c r="E1057" s="34">
        <f t="shared" si="32"/>
        <v>1.611813029688558E-2</v>
      </c>
      <c r="F1057" s="77"/>
    </row>
    <row r="1058" spans="1:6" x14ac:dyDescent="0.3">
      <c r="A1058" s="1">
        <v>37525.6875</v>
      </c>
      <c r="B1058" s="2">
        <v>3850.6</v>
      </c>
      <c r="C1058" s="34">
        <f t="shared" si="33"/>
        <v>4.1772631351117306E-2</v>
      </c>
      <c r="D1058" s="2">
        <v>204.01</v>
      </c>
      <c r="E1058" s="34">
        <f t="shared" si="32"/>
        <v>4.3903187842194047E-2</v>
      </c>
      <c r="F1058" s="77"/>
    </row>
    <row r="1059" spans="1:6" x14ac:dyDescent="0.3">
      <c r="A1059" s="1">
        <v>37526.6875</v>
      </c>
      <c r="B1059" s="2">
        <v>3907.2</v>
      </c>
      <c r="C1059" s="34">
        <f t="shared" si="33"/>
        <v>1.4699007946813447E-2</v>
      </c>
      <c r="D1059" s="2">
        <v>204.19</v>
      </c>
      <c r="E1059" s="34">
        <f t="shared" si="32"/>
        <v>8.8230969070157705E-4</v>
      </c>
      <c r="F1059" s="77"/>
    </row>
    <row r="1060" spans="1:6" x14ac:dyDescent="0.3">
      <c r="A1060" s="1">
        <v>37529.6875</v>
      </c>
      <c r="B1060" s="2">
        <v>3721.8</v>
      </c>
      <c r="C1060" s="34">
        <f t="shared" si="33"/>
        <v>-4.7450859950859847E-2</v>
      </c>
      <c r="D1060" s="2">
        <v>194.76</v>
      </c>
      <c r="E1060" s="34">
        <f t="shared" si="32"/>
        <v>-4.6182477104657504E-2</v>
      </c>
      <c r="F1060" s="77"/>
    </row>
    <row r="1061" spans="1:6" x14ac:dyDescent="0.3">
      <c r="A1061" s="1">
        <v>37530.6875</v>
      </c>
      <c r="B1061" s="2">
        <v>3797.4</v>
      </c>
      <c r="C1061" s="34">
        <f t="shared" si="33"/>
        <v>2.0312751894244752E-2</v>
      </c>
      <c r="D1061" s="2">
        <v>197.54</v>
      </c>
      <c r="E1061" s="34">
        <f t="shared" si="32"/>
        <v>1.4273978229615958E-2</v>
      </c>
      <c r="F1061" s="77"/>
    </row>
    <row r="1062" spans="1:6" x14ac:dyDescent="0.3">
      <c r="A1062" s="1">
        <v>37531.6875</v>
      </c>
      <c r="B1062" s="2">
        <v>3905.2</v>
      </c>
      <c r="C1062" s="34">
        <f t="shared" si="33"/>
        <v>2.8387844314530897E-2</v>
      </c>
      <c r="D1062" s="2">
        <v>203.1</v>
      </c>
      <c r="E1062" s="34">
        <f t="shared" si="32"/>
        <v>2.8146198238331532E-2</v>
      </c>
      <c r="F1062" s="77"/>
    </row>
    <row r="1063" spans="1:6" x14ac:dyDescent="0.3">
      <c r="A1063" s="1">
        <v>37532.6875</v>
      </c>
      <c r="B1063" s="2">
        <v>3880.3</v>
      </c>
      <c r="C1063" s="34">
        <f t="shared" si="33"/>
        <v>-6.3761138994160582E-3</v>
      </c>
      <c r="D1063" s="2">
        <v>200.32</v>
      </c>
      <c r="E1063" s="34">
        <f t="shared" si="32"/>
        <v>-1.3687838503200433E-2</v>
      </c>
      <c r="F1063" s="77"/>
    </row>
    <row r="1064" spans="1:6" x14ac:dyDescent="0.3">
      <c r="A1064" s="1">
        <v>37533.6875</v>
      </c>
      <c r="B1064" s="2">
        <v>3813.8</v>
      </c>
      <c r="C1064" s="34">
        <f t="shared" si="33"/>
        <v>-1.7137850166224267E-2</v>
      </c>
      <c r="D1064" s="2">
        <v>196.44</v>
      </c>
      <c r="E1064" s="34">
        <f t="shared" si="32"/>
        <v>-1.9369009584664476E-2</v>
      </c>
      <c r="F1064" s="77"/>
    </row>
    <row r="1065" spans="1:6" x14ac:dyDescent="0.3">
      <c r="A1065" s="1">
        <v>37536.6875</v>
      </c>
      <c r="B1065" s="2">
        <v>3780.9</v>
      </c>
      <c r="C1065" s="34">
        <f t="shared" si="33"/>
        <v>-8.626566678902936E-3</v>
      </c>
      <c r="D1065" s="2">
        <v>193.75</v>
      </c>
      <c r="E1065" s="34">
        <f t="shared" si="32"/>
        <v>-1.3693748727346744E-2</v>
      </c>
      <c r="F1065" s="77"/>
    </row>
    <row r="1066" spans="1:6" x14ac:dyDescent="0.3">
      <c r="A1066" s="1">
        <v>37537.6875</v>
      </c>
      <c r="B1066" s="2">
        <v>3730.5</v>
      </c>
      <c r="C1066" s="34">
        <f t="shared" si="33"/>
        <v>-1.3330159485836712E-2</v>
      </c>
      <c r="D1066" s="2">
        <v>190.84</v>
      </c>
      <c r="E1066" s="34">
        <f t="shared" si="32"/>
        <v>-1.5019354838709642E-2</v>
      </c>
      <c r="F1066" s="77"/>
    </row>
    <row r="1067" spans="1:6" x14ac:dyDescent="0.3">
      <c r="A1067" s="1">
        <v>37538.6875</v>
      </c>
      <c r="B1067" s="2">
        <v>3742.4</v>
      </c>
      <c r="C1067" s="34">
        <f t="shared" si="33"/>
        <v>3.1899209221284419E-3</v>
      </c>
      <c r="D1067" s="2">
        <v>189.34</v>
      </c>
      <c r="E1067" s="34">
        <f t="shared" si="32"/>
        <v>-7.859987424020165E-3</v>
      </c>
      <c r="F1067" s="77"/>
    </row>
    <row r="1068" spans="1:6" x14ac:dyDescent="0.3">
      <c r="A1068" s="1">
        <v>37539.6875</v>
      </c>
      <c r="B1068" s="2">
        <v>3777.3</v>
      </c>
      <c r="C1068" s="34">
        <f t="shared" si="33"/>
        <v>9.3255664814022587E-3</v>
      </c>
      <c r="D1068" s="2">
        <v>193.44</v>
      </c>
      <c r="E1068" s="34">
        <f t="shared" si="32"/>
        <v>2.1654167106792022E-2</v>
      </c>
      <c r="F1068" s="77"/>
    </row>
    <row r="1069" spans="1:6" x14ac:dyDescent="0.3">
      <c r="A1069" s="1">
        <v>37540.6875</v>
      </c>
      <c r="B1069" s="2">
        <v>3953.4</v>
      </c>
      <c r="C1069" s="34">
        <f t="shared" si="33"/>
        <v>4.6620602017313884E-2</v>
      </c>
      <c r="D1069" s="2">
        <v>202.72</v>
      </c>
      <c r="E1069" s="34">
        <f t="shared" si="32"/>
        <v>4.7973531844499595E-2</v>
      </c>
      <c r="F1069" s="77"/>
    </row>
    <row r="1070" spans="1:6" x14ac:dyDescent="0.3">
      <c r="A1070" s="1">
        <v>37543.6875</v>
      </c>
      <c r="B1070" s="2">
        <v>3931.6</v>
      </c>
      <c r="C1070" s="34">
        <f t="shared" si="33"/>
        <v>-5.5142409065614961E-3</v>
      </c>
      <c r="D1070" s="2">
        <v>200.76</v>
      </c>
      <c r="E1070" s="34">
        <f t="shared" si="32"/>
        <v>-9.6685082872928207E-3</v>
      </c>
      <c r="F1070" s="77"/>
    </row>
    <row r="1071" spans="1:6" x14ac:dyDescent="0.3">
      <c r="A1071" s="1">
        <v>37544.6875</v>
      </c>
      <c r="B1071" s="2">
        <v>4130.3</v>
      </c>
      <c r="C1071" s="34">
        <f t="shared" si="33"/>
        <v>5.0539220673517127E-2</v>
      </c>
      <c r="D1071" s="2">
        <v>212.41</v>
      </c>
      <c r="E1071" s="34">
        <f t="shared" si="32"/>
        <v>5.8029487945805869E-2</v>
      </c>
      <c r="F1071" s="77"/>
    </row>
    <row r="1072" spans="1:6" x14ac:dyDescent="0.3">
      <c r="A1072" s="1">
        <v>37545.6875</v>
      </c>
      <c r="B1072" s="2">
        <v>4057.7</v>
      </c>
      <c r="C1072" s="34">
        <f t="shared" si="33"/>
        <v>-1.757741568409088E-2</v>
      </c>
      <c r="D1072" s="2">
        <v>209.3</v>
      </c>
      <c r="E1072" s="34">
        <f t="shared" si="32"/>
        <v>-1.4641495221505485E-2</v>
      </c>
      <c r="F1072" s="77"/>
    </row>
    <row r="1073" spans="1:6" x14ac:dyDescent="0.3">
      <c r="A1073" s="1">
        <v>37546.6875</v>
      </c>
      <c r="B1073" s="2">
        <v>4170.7</v>
      </c>
      <c r="C1073" s="34">
        <f t="shared" si="33"/>
        <v>2.784828843926368E-2</v>
      </c>
      <c r="D1073" s="2">
        <v>216.17</v>
      </c>
      <c r="E1073" s="34">
        <f t="shared" si="32"/>
        <v>3.28236980410892E-2</v>
      </c>
      <c r="F1073" s="77"/>
    </row>
    <row r="1074" spans="1:6" x14ac:dyDescent="0.3">
      <c r="A1074" s="1">
        <v>37547.6875</v>
      </c>
      <c r="B1074" s="2">
        <v>4130.5</v>
      </c>
      <c r="C1074" s="34">
        <f t="shared" si="33"/>
        <v>-9.6386697676648092E-3</v>
      </c>
      <c r="D1074" s="2">
        <v>215.06</v>
      </c>
      <c r="E1074" s="34">
        <f t="shared" si="32"/>
        <v>-5.1348475736687771E-3</v>
      </c>
      <c r="F1074" s="77"/>
    </row>
    <row r="1075" spans="1:6" x14ac:dyDescent="0.3">
      <c r="A1075" s="1">
        <v>37550.6875</v>
      </c>
      <c r="B1075" s="2">
        <v>4133.8</v>
      </c>
      <c r="C1075" s="34">
        <f t="shared" si="33"/>
        <v>7.9893475366188405E-4</v>
      </c>
      <c r="D1075" s="2">
        <v>215.31</v>
      </c>
      <c r="E1075" s="34">
        <f t="shared" si="32"/>
        <v>1.1624662884777148E-3</v>
      </c>
      <c r="F1075" s="77"/>
    </row>
    <row r="1076" spans="1:6" x14ac:dyDescent="0.3">
      <c r="A1076" s="1">
        <v>37551.6875</v>
      </c>
      <c r="B1076" s="2">
        <v>4118.8999999999996</v>
      </c>
      <c r="C1076" s="34">
        <f t="shared" si="33"/>
        <v>-3.6044317577048623E-3</v>
      </c>
      <c r="D1076" s="2">
        <v>213.36</v>
      </c>
      <c r="E1076" s="34">
        <f t="shared" si="32"/>
        <v>-9.0567089313082771E-3</v>
      </c>
      <c r="F1076" s="77"/>
    </row>
    <row r="1077" spans="1:6" x14ac:dyDescent="0.3">
      <c r="A1077" s="1">
        <v>37552.6875</v>
      </c>
      <c r="B1077" s="2">
        <v>4006.9</v>
      </c>
      <c r="C1077" s="34">
        <f t="shared" si="33"/>
        <v>-2.7191725946247636E-2</v>
      </c>
      <c r="D1077" s="2">
        <v>207.22</v>
      </c>
      <c r="E1077" s="34">
        <f t="shared" si="32"/>
        <v>-2.8777652793400943E-2</v>
      </c>
      <c r="F1077" s="77"/>
    </row>
    <row r="1078" spans="1:6" x14ac:dyDescent="0.3">
      <c r="A1078" s="1">
        <v>37553.6875</v>
      </c>
      <c r="B1078" s="2">
        <v>4103.7</v>
      </c>
      <c r="C1078" s="34">
        <f t="shared" si="33"/>
        <v>2.4158326886121406E-2</v>
      </c>
      <c r="D1078" s="2">
        <v>212.33</v>
      </c>
      <c r="E1078" s="34">
        <f t="shared" si="32"/>
        <v>2.4659781874336595E-2</v>
      </c>
      <c r="F1078" s="77"/>
    </row>
    <row r="1079" spans="1:6" x14ac:dyDescent="0.3">
      <c r="A1079" s="1">
        <v>37554.6875</v>
      </c>
      <c r="B1079" s="2">
        <v>4051.1</v>
      </c>
      <c r="C1079" s="34">
        <f t="shared" si="33"/>
        <v>-1.281770109900815E-2</v>
      </c>
      <c r="D1079" s="2">
        <v>211.07</v>
      </c>
      <c r="E1079" s="34">
        <f t="shared" ref="E1079:E1142" si="34">D1079/D1078-1</f>
        <v>-5.934159091979585E-3</v>
      </c>
      <c r="F1079" s="77"/>
    </row>
    <row r="1080" spans="1:6" x14ac:dyDescent="0.3">
      <c r="A1080" s="1">
        <v>37557.6875</v>
      </c>
      <c r="B1080" s="2">
        <v>4090.5</v>
      </c>
      <c r="C1080" s="34">
        <f t="shared" si="33"/>
        <v>9.7257534990495831E-3</v>
      </c>
      <c r="D1080" s="2">
        <v>213.56</v>
      </c>
      <c r="E1080" s="34">
        <f t="shared" si="34"/>
        <v>1.1797034159283681E-2</v>
      </c>
      <c r="F1080" s="77"/>
    </row>
    <row r="1081" spans="1:6" x14ac:dyDescent="0.3">
      <c r="A1081" s="1">
        <v>37558.6875</v>
      </c>
      <c r="B1081" s="2">
        <v>3935.9</v>
      </c>
      <c r="C1081" s="34">
        <f t="shared" si="33"/>
        <v>-3.779489060017116E-2</v>
      </c>
      <c r="D1081" s="2">
        <v>205.14</v>
      </c>
      <c r="E1081" s="34">
        <f t="shared" si="34"/>
        <v>-3.942685896235254E-2</v>
      </c>
      <c r="F1081" s="77"/>
    </row>
    <row r="1082" spans="1:6" x14ac:dyDescent="0.3">
      <c r="A1082" s="1">
        <v>37559.6875</v>
      </c>
      <c r="B1082" s="2">
        <v>4002.7</v>
      </c>
      <c r="C1082" s="34">
        <f t="shared" si="33"/>
        <v>1.6971975914022108E-2</v>
      </c>
      <c r="D1082" s="2">
        <v>210.09</v>
      </c>
      <c r="E1082" s="34">
        <f t="shared" si="34"/>
        <v>2.41298625329045E-2</v>
      </c>
      <c r="F1082" s="77"/>
    </row>
    <row r="1083" spans="1:6" x14ac:dyDescent="0.3">
      <c r="A1083" s="1">
        <v>37560.6875</v>
      </c>
      <c r="B1083" s="2">
        <v>4039.7</v>
      </c>
      <c r="C1083" s="34">
        <f t="shared" si="33"/>
        <v>9.2437604616883995E-3</v>
      </c>
      <c r="D1083" s="2">
        <v>213.01</v>
      </c>
      <c r="E1083" s="34">
        <f t="shared" si="34"/>
        <v>1.389880527393017E-2</v>
      </c>
      <c r="F1083" s="77"/>
    </row>
    <row r="1084" spans="1:6" x14ac:dyDescent="0.3">
      <c r="A1084" s="1">
        <v>37561.6875</v>
      </c>
      <c r="B1084" s="2">
        <v>3997</v>
      </c>
      <c r="C1084" s="34">
        <f t="shared" si="33"/>
        <v>-1.0570091838502771E-2</v>
      </c>
      <c r="D1084" s="2">
        <v>210.47</v>
      </c>
      <c r="E1084" s="34">
        <f t="shared" si="34"/>
        <v>-1.1924322801746379E-2</v>
      </c>
      <c r="F1084" s="77"/>
    </row>
    <row r="1085" spans="1:6" x14ac:dyDescent="0.3">
      <c r="A1085" s="1">
        <v>37564.6875</v>
      </c>
      <c r="B1085" s="2">
        <v>4141.5</v>
      </c>
      <c r="C1085" s="34">
        <f t="shared" si="33"/>
        <v>3.6152114085564069E-2</v>
      </c>
      <c r="D1085" s="2">
        <v>217.63</v>
      </c>
      <c r="E1085" s="34">
        <f t="shared" si="34"/>
        <v>3.401910010927911E-2</v>
      </c>
      <c r="F1085" s="77"/>
    </row>
    <row r="1086" spans="1:6" x14ac:dyDescent="0.3">
      <c r="A1086" s="1">
        <v>37565.6875</v>
      </c>
      <c r="B1086" s="2">
        <v>4146.1000000000004</v>
      </c>
      <c r="C1086" s="34">
        <f t="shared" si="33"/>
        <v>1.1107086804298394E-3</v>
      </c>
      <c r="D1086" s="2">
        <v>218.39</v>
      </c>
      <c r="E1086" s="34">
        <f t="shared" si="34"/>
        <v>3.4921656021686953E-3</v>
      </c>
      <c r="F1086" s="77"/>
    </row>
    <row r="1087" spans="1:6" x14ac:dyDescent="0.3">
      <c r="A1087" s="1">
        <v>37566.6875</v>
      </c>
      <c r="B1087" s="2">
        <v>4103.7</v>
      </c>
      <c r="C1087" s="34">
        <f t="shared" si="33"/>
        <v>-1.0226477894889285E-2</v>
      </c>
      <c r="D1087" s="2">
        <v>216.18</v>
      </c>
      <c r="E1087" s="34">
        <f t="shared" si="34"/>
        <v>-1.0119510966619227E-2</v>
      </c>
      <c r="F1087" s="77"/>
    </row>
    <row r="1088" spans="1:6" x14ac:dyDescent="0.3">
      <c r="A1088" s="1">
        <v>37567.6875</v>
      </c>
      <c r="B1088" s="2">
        <v>4081.3</v>
      </c>
      <c r="C1088" s="34">
        <f t="shared" ref="C1088:C1149" si="35">B1088/B1087-1</f>
        <v>-5.4584886809463384E-3</v>
      </c>
      <c r="D1088" s="2">
        <v>212.21</v>
      </c>
      <c r="E1088" s="34">
        <f t="shared" si="34"/>
        <v>-1.8364326024609134E-2</v>
      </c>
      <c r="F1088" s="77"/>
    </row>
    <row r="1089" spans="1:6" x14ac:dyDescent="0.3">
      <c r="A1089" s="1">
        <v>37568.6875</v>
      </c>
      <c r="B1089" s="2">
        <v>4034.6</v>
      </c>
      <c r="C1089" s="34">
        <f t="shared" si="35"/>
        <v>-1.1442432558253612E-2</v>
      </c>
      <c r="D1089" s="2">
        <v>209.88</v>
      </c>
      <c r="E1089" s="34">
        <f t="shared" si="34"/>
        <v>-1.0979689929786596E-2</v>
      </c>
      <c r="F1089" s="77"/>
    </row>
    <row r="1090" spans="1:6" x14ac:dyDescent="0.3">
      <c r="A1090" s="1">
        <v>37571.6875</v>
      </c>
      <c r="B1090" s="2">
        <v>4015.6</v>
      </c>
      <c r="C1090" s="34">
        <f t="shared" si="35"/>
        <v>-4.7092648589699415E-3</v>
      </c>
      <c r="D1090" s="2">
        <v>208.55</v>
      </c>
      <c r="E1090" s="34">
        <f t="shared" si="34"/>
        <v>-6.3369544501619135E-3</v>
      </c>
      <c r="F1090" s="77"/>
    </row>
    <row r="1091" spans="1:6" x14ac:dyDescent="0.3">
      <c r="A1091" s="1">
        <v>37572.6875</v>
      </c>
      <c r="B1091" s="2">
        <v>4085</v>
      </c>
      <c r="C1091" s="34">
        <f t="shared" si="35"/>
        <v>1.7282597868313543E-2</v>
      </c>
      <c r="D1091" s="2">
        <v>211.32</v>
      </c>
      <c r="E1091" s="34">
        <f t="shared" si="34"/>
        <v>1.3282186526012874E-2</v>
      </c>
      <c r="F1091" s="77"/>
    </row>
    <row r="1092" spans="1:6" x14ac:dyDescent="0.3">
      <c r="A1092" s="1">
        <v>37573.6875</v>
      </c>
      <c r="B1092" s="2">
        <v>4029.4</v>
      </c>
      <c r="C1092" s="34">
        <f t="shared" si="35"/>
        <v>-1.3610771113831022E-2</v>
      </c>
      <c r="D1092" s="2">
        <v>209.65</v>
      </c>
      <c r="E1092" s="34">
        <f t="shared" si="34"/>
        <v>-7.9027067953812979E-3</v>
      </c>
      <c r="F1092" s="77"/>
    </row>
    <row r="1093" spans="1:6" x14ac:dyDescent="0.3">
      <c r="A1093" s="1">
        <v>37574.6875</v>
      </c>
      <c r="B1093" s="2">
        <v>4053.1</v>
      </c>
      <c r="C1093" s="34">
        <f t="shared" si="35"/>
        <v>5.8817689978656329E-3</v>
      </c>
      <c r="D1093" s="2">
        <v>213.49</v>
      </c>
      <c r="E1093" s="34">
        <f t="shared" si="34"/>
        <v>1.8316241354638718E-2</v>
      </c>
      <c r="F1093" s="77"/>
    </row>
    <row r="1094" spans="1:6" x14ac:dyDescent="0.3">
      <c r="A1094" s="1">
        <v>37575.6875</v>
      </c>
      <c r="B1094" s="2">
        <v>4091.6</v>
      </c>
      <c r="C1094" s="34">
        <f t="shared" si="35"/>
        <v>9.4989020749549624E-3</v>
      </c>
      <c r="D1094" s="2">
        <v>214.59</v>
      </c>
      <c r="E1094" s="34">
        <f t="shared" si="34"/>
        <v>5.1524661576654029E-3</v>
      </c>
      <c r="F1094" s="77"/>
    </row>
    <row r="1095" spans="1:6" x14ac:dyDescent="0.3">
      <c r="A1095" s="1">
        <v>37578.6875</v>
      </c>
      <c r="B1095" s="2">
        <v>4116</v>
      </c>
      <c r="C1095" s="34">
        <f t="shared" si="35"/>
        <v>5.9634372861472329E-3</v>
      </c>
      <c r="D1095" s="2">
        <v>216.72</v>
      </c>
      <c r="E1095" s="34">
        <f t="shared" si="34"/>
        <v>9.9259052145952431E-3</v>
      </c>
      <c r="F1095" s="77"/>
    </row>
    <row r="1096" spans="1:6" x14ac:dyDescent="0.3">
      <c r="A1096" s="1">
        <v>37579.6875</v>
      </c>
      <c r="B1096" s="2">
        <v>4096.5</v>
      </c>
      <c r="C1096" s="34">
        <f t="shared" si="35"/>
        <v>-4.737609329446113E-3</v>
      </c>
      <c r="D1096" s="2">
        <v>215.58</v>
      </c>
      <c r="E1096" s="34">
        <f t="shared" si="34"/>
        <v>-5.2602436323365698E-3</v>
      </c>
      <c r="F1096" s="77"/>
    </row>
    <row r="1097" spans="1:6" x14ac:dyDescent="0.3">
      <c r="A1097" s="1">
        <v>37580.6875</v>
      </c>
      <c r="B1097" s="2">
        <v>4094.9</v>
      </c>
      <c r="C1097" s="34">
        <f t="shared" si="35"/>
        <v>-3.9057732210423524E-4</v>
      </c>
      <c r="D1097" s="2">
        <v>215.17</v>
      </c>
      <c r="E1097" s="34">
        <f t="shared" si="34"/>
        <v>-1.9018461823917532E-3</v>
      </c>
      <c r="F1097" s="77"/>
    </row>
    <row r="1098" spans="1:6" x14ac:dyDescent="0.3">
      <c r="A1098" s="1">
        <v>37581.6875</v>
      </c>
      <c r="B1098" s="2">
        <v>4190</v>
      </c>
      <c r="C1098" s="34">
        <f t="shared" si="35"/>
        <v>2.3224010354343294E-2</v>
      </c>
      <c r="D1098" s="2">
        <v>221.84</v>
      </c>
      <c r="E1098" s="34">
        <f t="shared" si="34"/>
        <v>3.0998745178231202E-2</v>
      </c>
      <c r="F1098" s="77"/>
    </row>
    <row r="1099" spans="1:6" x14ac:dyDescent="0.3">
      <c r="A1099" s="1">
        <v>37582.6875</v>
      </c>
      <c r="B1099" s="2">
        <v>4175.2</v>
      </c>
      <c r="C1099" s="34">
        <f t="shared" si="35"/>
        <v>-3.5322195704057258E-3</v>
      </c>
      <c r="D1099" s="2">
        <v>222.3</v>
      </c>
      <c r="E1099" s="34">
        <f t="shared" si="34"/>
        <v>2.0735665344393528E-3</v>
      </c>
      <c r="F1099" s="77"/>
    </row>
    <row r="1100" spans="1:6" x14ac:dyDescent="0.3">
      <c r="A1100" s="1">
        <v>37585.6875</v>
      </c>
      <c r="B1100" s="2">
        <v>4122.2</v>
      </c>
      <c r="C1100" s="34">
        <f t="shared" si="35"/>
        <v>-1.26940026825062E-2</v>
      </c>
      <c r="D1100" s="2">
        <v>220.85</v>
      </c>
      <c r="E1100" s="34">
        <f t="shared" si="34"/>
        <v>-6.5227170490329556E-3</v>
      </c>
      <c r="F1100" s="77"/>
    </row>
    <row r="1101" spans="1:6" x14ac:dyDescent="0.3">
      <c r="A1101" s="1">
        <v>37586.6875</v>
      </c>
      <c r="B1101" s="2">
        <v>4071</v>
      </c>
      <c r="C1101" s="34">
        <f t="shared" si="35"/>
        <v>-1.2420552132356488E-2</v>
      </c>
      <c r="D1101" s="2">
        <v>216.26</v>
      </c>
      <c r="E1101" s="34">
        <f t="shared" si="34"/>
        <v>-2.0783337106633493E-2</v>
      </c>
      <c r="F1101" s="77"/>
    </row>
    <row r="1102" spans="1:6" x14ac:dyDescent="0.3">
      <c r="A1102" s="1">
        <v>37587.6875</v>
      </c>
      <c r="B1102" s="2">
        <v>4144.2</v>
      </c>
      <c r="C1102" s="34">
        <f t="shared" si="35"/>
        <v>1.7980840088430261E-2</v>
      </c>
      <c r="D1102" s="2">
        <v>221.42</v>
      </c>
      <c r="E1102" s="34">
        <f t="shared" si="34"/>
        <v>2.3860168315916086E-2</v>
      </c>
      <c r="F1102" s="77"/>
    </row>
    <row r="1103" spans="1:6" x14ac:dyDescent="0.3">
      <c r="A1103" s="1">
        <v>37588.6875</v>
      </c>
      <c r="B1103" s="2">
        <v>4185.3999999999996</v>
      </c>
      <c r="C1103" s="34">
        <f t="shared" si="35"/>
        <v>9.941605134887288E-3</v>
      </c>
      <c r="D1103" s="2">
        <v>222.89</v>
      </c>
      <c r="E1103" s="34">
        <f t="shared" si="34"/>
        <v>6.6389666696775596E-3</v>
      </c>
      <c r="F1103" s="77"/>
    </row>
    <row r="1104" spans="1:6" x14ac:dyDescent="0.3">
      <c r="A1104" s="1">
        <v>37589.6875</v>
      </c>
      <c r="B1104" s="2">
        <v>4169.3999999999996</v>
      </c>
      <c r="C1104" s="34">
        <f t="shared" si="35"/>
        <v>-3.8228126343957669E-3</v>
      </c>
      <c r="D1104" s="2">
        <v>222.47</v>
      </c>
      <c r="E1104" s="34">
        <f t="shared" si="34"/>
        <v>-1.884337565615235E-3</v>
      </c>
      <c r="F1104" s="77"/>
    </row>
    <row r="1105" spans="1:6" x14ac:dyDescent="0.3">
      <c r="A1105" s="1">
        <v>37592.6875</v>
      </c>
      <c r="B1105" s="2">
        <v>4154.3</v>
      </c>
      <c r="C1105" s="34">
        <f t="shared" si="35"/>
        <v>-3.6216242145151734E-3</v>
      </c>
      <c r="D1105" s="2">
        <v>222.45</v>
      </c>
      <c r="E1105" s="34">
        <f t="shared" si="34"/>
        <v>-8.9899761765654951E-5</v>
      </c>
      <c r="F1105" s="77"/>
    </row>
    <row r="1106" spans="1:6" x14ac:dyDescent="0.3">
      <c r="A1106" s="1">
        <v>37593.6875</v>
      </c>
      <c r="B1106" s="2">
        <v>4075.4</v>
      </c>
      <c r="C1106" s="34">
        <f t="shared" si="35"/>
        <v>-1.899236935223747E-2</v>
      </c>
      <c r="D1106" s="2">
        <v>217.9</v>
      </c>
      <c r="E1106" s="34">
        <f t="shared" si="34"/>
        <v>-2.045403461452E-2</v>
      </c>
      <c r="F1106" s="77"/>
    </row>
    <row r="1107" spans="1:6" x14ac:dyDescent="0.3">
      <c r="A1107" s="1">
        <v>37594.6875</v>
      </c>
      <c r="B1107" s="2">
        <v>4040.2</v>
      </c>
      <c r="C1107" s="34">
        <f t="shared" si="35"/>
        <v>-8.6371889875841434E-3</v>
      </c>
      <c r="D1107" s="2">
        <v>216.49</v>
      </c>
      <c r="E1107" s="34">
        <f t="shared" si="34"/>
        <v>-6.4708581918311303E-3</v>
      </c>
      <c r="F1107" s="77"/>
    </row>
    <row r="1108" spans="1:6" x14ac:dyDescent="0.3">
      <c r="A1108" s="1">
        <v>37595.6875</v>
      </c>
      <c r="B1108" s="2">
        <v>4032.4</v>
      </c>
      <c r="C1108" s="34">
        <f t="shared" si="35"/>
        <v>-1.9305974951734362E-3</v>
      </c>
      <c r="D1108" s="2">
        <v>214.41</v>
      </c>
      <c r="E1108" s="34">
        <f t="shared" si="34"/>
        <v>-9.6078340800961337E-3</v>
      </c>
      <c r="F1108" s="77"/>
    </row>
    <row r="1109" spans="1:6" x14ac:dyDescent="0.3">
      <c r="A1109" s="1">
        <v>37596.6875</v>
      </c>
      <c r="B1109" s="2">
        <v>4013.5</v>
      </c>
      <c r="C1109" s="34">
        <f t="shared" si="35"/>
        <v>-4.687035016367469E-3</v>
      </c>
      <c r="D1109" s="2">
        <v>213.21</v>
      </c>
      <c r="E1109" s="34">
        <f t="shared" si="34"/>
        <v>-5.5967538827479402E-3</v>
      </c>
      <c r="F1109" s="77"/>
    </row>
    <row r="1110" spans="1:6" x14ac:dyDescent="0.3">
      <c r="A1110" s="1">
        <v>37599.6875</v>
      </c>
      <c r="B1110" s="2">
        <v>3933.9</v>
      </c>
      <c r="C1110" s="34">
        <f t="shared" si="35"/>
        <v>-1.9833063410987894E-2</v>
      </c>
      <c r="D1110" s="2">
        <v>208.89</v>
      </c>
      <c r="E1110" s="34">
        <f t="shared" si="34"/>
        <v>-2.0261713803292669E-2</v>
      </c>
      <c r="F1110" s="77"/>
    </row>
    <row r="1111" spans="1:6" x14ac:dyDescent="0.3">
      <c r="A1111" s="1">
        <v>37600.6875</v>
      </c>
      <c r="B1111" s="2">
        <v>3925</v>
      </c>
      <c r="C1111" s="34">
        <f t="shared" si="35"/>
        <v>-2.2623859274512048E-3</v>
      </c>
      <c r="D1111" s="2">
        <v>209.38</v>
      </c>
      <c r="E1111" s="34">
        <f t="shared" si="34"/>
        <v>2.3457322035520534E-3</v>
      </c>
      <c r="F1111" s="77"/>
    </row>
    <row r="1112" spans="1:6" x14ac:dyDescent="0.3">
      <c r="A1112" s="1">
        <v>37601.6875</v>
      </c>
      <c r="B1112" s="2">
        <v>3974.9</v>
      </c>
      <c r="C1112" s="34">
        <f t="shared" si="35"/>
        <v>1.2713375796178372E-2</v>
      </c>
      <c r="D1112" s="2">
        <v>211.68</v>
      </c>
      <c r="E1112" s="34">
        <f t="shared" si="34"/>
        <v>1.0984812302989866E-2</v>
      </c>
      <c r="F1112" s="77"/>
    </row>
    <row r="1113" spans="1:6" x14ac:dyDescent="0.3">
      <c r="A1113" s="1">
        <v>37602.6875</v>
      </c>
      <c r="B1113" s="2">
        <v>3935.3</v>
      </c>
      <c r="C1113" s="34">
        <f t="shared" si="35"/>
        <v>-9.9625147802460123E-3</v>
      </c>
      <c r="D1113" s="2">
        <v>208.34</v>
      </c>
      <c r="E1113" s="34">
        <f t="shared" si="34"/>
        <v>-1.5778533635676495E-2</v>
      </c>
      <c r="F1113" s="77"/>
    </row>
    <row r="1114" spans="1:6" x14ac:dyDescent="0.3">
      <c r="A1114" s="1">
        <v>37603.6875</v>
      </c>
      <c r="B1114" s="2">
        <v>3878.1</v>
      </c>
      <c r="C1114" s="34">
        <f t="shared" si="35"/>
        <v>-1.4535105328691622E-2</v>
      </c>
      <c r="D1114" s="2">
        <v>205.63</v>
      </c>
      <c r="E1114" s="34">
        <f t="shared" si="34"/>
        <v>-1.3007583757319807E-2</v>
      </c>
      <c r="F1114" s="77"/>
    </row>
    <row r="1115" spans="1:6" x14ac:dyDescent="0.3">
      <c r="A1115" s="1">
        <v>37606.6875</v>
      </c>
      <c r="B1115" s="2">
        <v>3978.5</v>
      </c>
      <c r="C1115" s="34">
        <f t="shared" si="35"/>
        <v>2.5888966246357725E-2</v>
      </c>
      <c r="D1115" s="2">
        <v>211.18</v>
      </c>
      <c r="E1115" s="34">
        <f t="shared" si="34"/>
        <v>2.6990225161698245E-2</v>
      </c>
      <c r="F1115" s="77"/>
    </row>
    <row r="1116" spans="1:6" x14ac:dyDescent="0.3">
      <c r="A1116" s="1">
        <v>37607.6875</v>
      </c>
      <c r="B1116" s="2">
        <v>3908.7</v>
      </c>
      <c r="C1116" s="34">
        <f t="shared" si="35"/>
        <v>-1.7544300615810027E-2</v>
      </c>
      <c r="D1116" s="2">
        <v>208.28</v>
      </c>
      <c r="E1116" s="34">
        <f t="shared" si="34"/>
        <v>-1.3732361019035966E-2</v>
      </c>
      <c r="F1116" s="77"/>
    </row>
    <row r="1117" spans="1:6" x14ac:dyDescent="0.3">
      <c r="A1117" s="1">
        <v>37608.6875</v>
      </c>
      <c r="B1117" s="2">
        <v>3835.2</v>
      </c>
      <c r="C1117" s="34">
        <f t="shared" si="35"/>
        <v>-1.8804206001995505E-2</v>
      </c>
      <c r="D1117" s="2">
        <v>204.46</v>
      </c>
      <c r="E1117" s="34">
        <f t="shared" si="34"/>
        <v>-1.8340695217975767E-2</v>
      </c>
      <c r="F1117" s="77"/>
    </row>
    <row r="1118" spans="1:6" x14ac:dyDescent="0.3">
      <c r="A1118" s="1">
        <v>37609.6875</v>
      </c>
      <c r="B1118" s="2">
        <v>3841.4</v>
      </c>
      <c r="C1118" s="34">
        <f t="shared" si="35"/>
        <v>1.6166040884439958E-3</v>
      </c>
      <c r="D1118" s="2">
        <v>203.81</v>
      </c>
      <c r="E1118" s="34">
        <f t="shared" si="34"/>
        <v>-3.1791059375917419E-3</v>
      </c>
      <c r="F1118" s="77"/>
    </row>
    <row r="1119" spans="1:6" x14ac:dyDescent="0.3">
      <c r="A1119" s="1">
        <v>37610.6875</v>
      </c>
      <c r="B1119" s="2">
        <v>3859.3</v>
      </c>
      <c r="C1119" s="34">
        <f t="shared" si="35"/>
        <v>4.6597594626958116E-3</v>
      </c>
      <c r="D1119" s="2">
        <v>205.67</v>
      </c>
      <c r="E1119" s="34">
        <f t="shared" si="34"/>
        <v>9.1261469015258001E-3</v>
      </c>
      <c r="F1119" s="77"/>
    </row>
    <row r="1120" spans="1:6" x14ac:dyDescent="0.3">
      <c r="A1120" s="1">
        <v>37613.6875</v>
      </c>
      <c r="B1120" s="2">
        <v>3936.9</v>
      </c>
      <c r="C1120" s="34">
        <f t="shared" si="35"/>
        <v>2.0107273339724729E-2</v>
      </c>
      <c r="D1120" s="2">
        <v>206.13</v>
      </c>
      <c r="E1120" s="34">
        <f t="shared" si="34"/>
        <v>2.2365925997958058E-3</v>
      </c>
      <c r="F1120" s="77"/>
    </row>
    <row r="1121" spans="1:6" x14ac:dyDescent="0.3">
      <c r="A1121" s="1">
        <v>37617.6875</v>
      </c>
      <c r="B1121" s="2">
        <v>3829.4</v>
      </c>
      <c r="C1121" s="34">
        <f>B1121/B1120-1</f>
        <v>-2.7305748177500089E-2</v>
      </c>
      <c r="D1121" s="2">
        <v>199.83</v>
      </c>
      <c r="E1121" s="34">
        <f t="shared" si="34"/>
        <v>-3.0563236792315429E-2</v>
      </c>
      <c r="F1121" s="77"/>
    </row>
    <row r="1122" spans="1:6" x14ac:dyDescent="0.3">
      <c r="A1122" s="1">
        <v>37620.6875</v>
      </c>
      <c r="B1122" s="2">
        <v>3900.6</v>
      </c>
      <c r="C1122" s="34">
        <f t="shared" si="35"/>
        <v>1.8592991069096954E-2</v>
      </c>
      <c r="D1122" s="2">
        <v>201.74</v>
      </c>
      <c r="E1122" s="34">
        <f t="shared" si="34"/>
        <v>9.5581244057447723E-3</v>
      </c>
      <c r="F1122" s="77"/>
    </row>
    <row r="1123" spans="1:6" x14ac:dyDescent="0.3">
      <c r="A1123" s="1">
        <v>37623.6875</v>
      </c>
      <c r="B1123" s="2">
        <v>4009.5</v>
      </c>
      <c r="C1123" s="34">
        <f>B1123/B1122-1</f>
        <v>2.7918781725888353E-2</v>
      </c>
      <c r="D1123" s="2">
        <v>209.29</v>
      </c>
      <c r="E1123" s="34">
        <f t="shared" si="34"/>
        <v>3.7424407653415148E-2</v>
      </c>
      <c r="F1123" s="77"/>
    </row>
    <row r="1124" spans="1:6" x14ac:dyDescent="0.3">
      <c r="A1124" s="1">
        <v>37624.6875</v>
      </c>
      <c r="B1124" s="2">
        <v>4004.9</v>
      </c>
      <c r="C1124" s="34">
        <f t="shared" si="35"/>
        <v>-1.1472752213492754E-3</v>
      </c>
      <c r="D1124" s="2">
        <v>210.38</v>
      </c>
      <c r="E1124" s="34">
        <f t="shared" si="34"/>
        <v>5.2080844760857836E-3</v>
      </c>
      <c r="F1124" s="77"/>
    </row>
    <row r="1125" spans="1:6" x14ac:dyDescent="0.3">
      <c r="A1125" s="1">
        <v>37627.6875</v>
      </c>
      <c r="B1125" s="2">
        <v>4001.4</v>
      </c>
      <c r="C1125" s="34">
        <f t="shared" si="35"/>
        <v>-8.7392943644037935E-4</v>
      </c>
      <c r="D1125" s="2">
        <v>210.98</v>
      </c>
      <c r="E1125" s="34">
        <f t="shared" si="34"/>
        <v>2.851982127578534E-3</v>
      </c>
      <c r="F1125" s="77"/>
    </row>
    <row r="1126" spans="1:6" x14ac:dyDescent="0.3">
      <c r="A1126" s="1">
        <v>37628.6875</v>
      </c>
      <c r="B1126" s="2">
        <v>3957.4</v>
      </c>
      <c r="C1126" s="34">
        <f t="shared" si="35"/>
        <v>-1.0996151347028582E-2</v>
      </c>
      <c r="D1126" s="2">
        <v>209.32</v>
      </c>
      <c r="E1126" s="34">
        <f t="shared" si="34"/>
        <v>-7.8680443643946996E-3</v>
      </c>
      <c r="F1126" s="77"/>
    </row>
    <row r="1127" spans="1:6" x14ac:dyDescent="0.3">
      <c r="A1127" s="1">
        <v>37629.6875</v>
      </c>
      <c r="B1127" s="2">
        <v>3924.8</v>
      </c>
      <c r="C1127" s="34">
        <f t="shared" si="35"/>
        <v>-8.2377318441401171E-3</v>
      </c>
      <c r="D1127" s="2">
        <v>206.33</v>
      </c>
      <c r="E1127" s="34">
        <f t="shared" si="34"/>
        <v>-1.428434932161271E-2</v>
      </c>
      <c r="F1127" s="77"/>
    </row>
    <row r="1128" spans="1:6" x14ac:dyDescent="0.3">
      <c r="A1128" s="1">
        <v>37630.6875</v>
      </c>
      <c r="B1128" s="2">
        <v>3934</v>
      </c>
      <c r="C1128" s="34">
        <f t="shared" si="35"/>
        <v>2.3440684875661866E-3</v>
      </c>
      <c r="D1128" s="2">
        <v>207.48</v>
      </c>
      <c r="E1128" s="34">
        <f t="shared" si="34"/>
        <v>5.5735956962146282E-3</v>
      </c>
      <c r="F1128" s="77"/>
    </row>
    <row r="1129" spans="1:6" x14ac:dyDescent="0.3">
      <c r="A1129" s="1">
        <v>37631.6875</v>
      </c>
      <c r="B1129" s="2">
        <v>3974.1</v>
      </c>
      <c r="C1129" s="34">
        <f t="shared" si="35"/>
        <v>1.0193187595322728E-2</v>
      </c>
      <c r="D1129" s="2">
        <v>207.82</v>
      </c>
      <c r="E1129" s="34">
        <f t="shared" si="34"/>
        <v>1.6387121650278669E-3</v>
      </c>
      <c r="F1129" s="77"/>
    </row>
    <row r="1130" spans="1:6" x14ac:dyDescent="0.3">
      <c r="A1130" s="1">
        <v>37634.6875</v>
      </c>
      <c r="B1130" s="2">
        <v>3948.3</v>
      </c>
      <c r="C1130" s="34">
        <f t="shared" si="35"/>
        <v>-6.4920359326638977E-3</v>
      </c>
      <c r="D1130" s="2">
        <v>207.62</v>
      </c>
      <c r="E1130" s="34">
        <f t="shared" si="34"/>
        <v>-9.6237128284082374E-4</v>
      </c>
      <c r="F1130" s="77"/>
    </row>
    <row r="1131" spans="1:6" x14ac:dyDescent="0.3">
      <c r="A1131" s="1">
        <v>37635.6875</v>
      </c>
      <c r="B1131" s="2">
        <v>3945.6</v>
      </c>
      <c r="C1131" s="34">
        <f t="shared" si="35"/>
        <v>-6.8383861408716218E-4</v>
      </c>
      <c r="D1131" s="2">
        <v>208.58</v>
      </c>
      <c r="E1131" s="34">
        <f t="shared" si="34"/>
        <v>4.6238320007707667E-3</v>
      </c>
      <c r="F1131" s="77"/>
    </row>
    <row r="1132" spans="1:6" x14ac:dyDescent="0.3">
      <c r="A1132" s="1">
        <v>37636.6875</v>
      </c>
      <c r="B1132" s="2">
        <v>3887.8</v>
      </c>
      <c r="C1132" s="34">
        <f t="shared" si="35"/>
        <v>-1.464922952149228E-2</v>
      </c>
      <c r="D1132" s="2">
        <v>205.76</v>
      </c>
      <c r="E1132" s="34">
        <f t="shared" si="34"/>
        <v>-1.351999232908252E-2</v>
      </c>
      <c r="F1132" s="77"/>
    </row>
    <row r="1133" spans="1:6" x14ac:dyDescent="0.3">
      <c r="A1133" s="1">
        <v>37637.6875</v>
      </c>
      <c r="B1133" s="2">
        <v>3893.7</v>
      </c>
      <c r="C1133" s="34">
        <f t="shared" si="35"/>
        <v>1.5175677761201101E-3</v>
      </c>
      <c r="D1133" s="2">
        <v>205.61</v>
      </c>
      <c r="E1133" s="34">
        <f t="shared" si="34"/>
        <v>-7.2900466562975108E-4</v>
      </c>
      <c r="F1133" s="77"/>
    </row>
    <row r="1134" spans="1:6" x14ac:dyDescent="0.3">
      <c r="A1134" s="1">
        <v>37638.6875</v>
      </c>
      <c r="B1134" s="2">
        <v>3820.6</v>
      </c>
      <c r="C1134" s="34">
        <f t="shared" si="35"/>
        <v>-1.8773916840023608E-2</v>
      </c>
      <c r="D1134" s="2">
        <v>200.93</v>
      </c>
      <c r="E1134" s="34">
        <f t="shared" si="34"/>
        <v>-2.2761538835659789E-2</v>
      </c>
      <c r="F1134" s="77"/>
    </row>
    <row r="1135" spans="1:6" x14ac:dyDescent="0.3">
      <c r="A1135" s="1">
        <v>37641.6875</v>
      </c>
      <c r="B1135" s="2">
        <v>3778.6</v>
      </c>
      <c r="C1135" s="34">
        <f t="shared" si="35"/>
        <v>-1.0993037742762946E-2</v>
      </c>
      <c r="D1135" s="2">
        <v>198.3</v>
      </c>
      <c r="E1135" s="34">
        <f t="shared" si="34"/>
        <v>-1.3089135519832706E-2</v>
      </c>
      <c r="F1135" s="77"/>
    </row>
    <row r="1136" spans="1:6" x14ac:dyDescent="0.3">
      <c r="A1136" s="1">
        <v>37642.6875</v>
      </c>
      <c r="B1136" s="2">
        <v>3736.7</v>
      </c>
      <c r="C1136" s="34">
        <f t="shared" si="35"/>
        <v>-1.1088763033927918E-2</v>
      </c>
      <c r="D1136" s="2">
        <v>196.28</v>
      </c>
      <c r="E1136" s="34">
        <f t="shared" si="34"/>
        <v>-1.0186585980837215E-2</v>
      </c>
      <c r="F1136" s="77"/>
    </row>
    <row r="1137" spans="1:6" x14ac:dyDescent="0.3">
      <c r="A1137" s="1">
        <v>37643.6875</v>
      </c>
      <c r="B1137" s="2">
        <v>3678</v>
      </c>
      <c r="C1137" s="34">
        <f t="shared" si="35"/>
        <v>-1.5709048090561173E-2</v>
      </c>
      <c r="D1137" s="2">
        <v>192.85</v>
      </c>
      <c r="E1137" s="34">
        <f t="shared" si="34"/>
        <v>-1.7475035663338079E-2</v>
      </c>
      <c r="F1137" s="77"/>
    </row>
    <row r="1138" spans="1:6" x14ac:dyDescent="0.3">
      <c r="A1138" s="1">
        <v>37644.6875</v>
      </c>
      <c r="B1138" s="2">
        <v>3622.2</v>
      </c>
      <c r="C1138" s="34">
        <f t="shared" si="35"/>
        <v>-1.5171288743882627E-2</v>
      </c>
      <c r="D1138" s="2">
        <v>191.42</v>
      </c>
      <c r="E1138" s="34">
        <f t="shared" si="34"/>
        <v>-7.4150894477573726E-3</v>
      </c>
      <c r="F1138" s="77"/>
    </row>
    <row r="1139" spans="1:6" x14ac:dyDescent="0.3">
      <c r="A1139" s="1">
        <v>37645.6875</v>
      </c>
      <c r="B1139" s="2">
        <v>3603.7</v>
      </c>
      <c r="C1139" s="34">
        <f t="shared" si="35"/>
        <v>-5.1073932968913605E-3</v>
      </c>
      <c r="D1139" s="2">
        <v>189.62</v>
      </c>
      <c r="E1139" s="34">
        <f t="shared" si="34"/>
        <v>-9.4034061226621057E-3</v>
      </c>
      <c r="F1139" s="77"/>
    </row>
    <row r="1140" spans="1:6" x14ac:dyDescent="0.3">
      <c r="A1140" s="1">
        <v>37648.6875</v>
      </c>
      <c r="B1140" s="2">
        <v>3480.8</v>
      </c>
      <c r="C1140" s="34">
        <f t="shared" si="35"/>
        <v>-3.4103837722340824E-2</v>
      </c>
      <c r="D1140" s="2">
        <v>183.34</v>
      </c>
      <c r="E1140" s="34">
        <f t="shared" si="34"/>
        <v>-3.3118869317582567E-2</v>
      </c>
      <c r="F1140" s="77"/>
    </row>
    <row r="1141" spans="1:6" x14ac:dyDescent="0.3">
      <c r="A1141" s="1">
        <v>37649.6875</v>
      </c>
      <c r="B1141" s="2">
        <v>3490</v>
      </c>
      <c r="C1141" s="34">
        <f t="shared" si="35"/>
        <v>2.6430705584923331E-3</v>
      </c>
      <c r="D1141" s="2">
        <v>183.67</v>
      </c>
      <c r="E1141" s="34">
        <f t="shared" si="34"/>
        <v>1.7999345478345585E-3</v>
      </c>
      <c r="F1141" s="77"/>
    </row>
    <row r="1142" spans="1:6" x14ac:dyDescent="0.3">
      <c r="A1142" s="1">
        <v>37650.6875</v>
      </c>
      <c r="B1142" s="2">
        <v>3483.8</v>
      </c>
      <c r="C1142" s="34">
        <f t="shared" si="35"/>
        <v>-1.7765042979942525E-3</v>
      </c>
      <c r="D1142" s="2">
        <v>184.35</v>
      </c>
      <c r="E1142" s="34">
        <f t="shared" si="34"/>
        <v>3.7022921544074272E-3</v>
      </c>
      <c r="F1142" s="77"/>
    </row>
    <row r="1143" spans="1:6" x14ac:dyDescent="0.3">
      <c r="A1143" s="1">
        <v>37651.6875</v>
      </c>
      <c r="B1143" s="2">
        <v>3578.7</v>
      </c>
      <c r="C1143" s="34">
        <f t="shared" si="35"/>
        <v>2.7240369711234669E-2</v>
      </c>
      <c r="D1143" s="2">
        <v>188.75</v>
      </c>
      <c r="E1143" s="34">
        <f t="shared" ref="E1143:E1206" si="36">D1143/D1142-1</f>
        <v>2.3867643070246913E-2</v>
      </c>
      <c r="F1143" s="77"/>
    </row>
    <row r="1144" spans="1:6" x14ac:dyDescent="0.3">
      <c r="A1144" s="1">
        <v>37652.6875</v>
      </c>
      <c r="B1144" s="2">
        <v>3567.4</v>
      </c>
      <c r="C1144" s="34">
        <f t="shared" si="35"/>
        <v>-3.1575711850670984E-3</v>
      </c>
      <c r="D1144" s="2">
        <v>189</v>
      </c>
      <c r="E1144" s="34">
        <f t="shared" si="36"/>
        <v>1.3245033112583293E-3</v>
      </c>
      <c r="F1144" s="77"/>
    </row>
    <row r="1145" spans="1:6" x14ac:dyDescent="0.3">
      <c r="A1145" s="1">
        <v>37655.6875</v>
      </c>
      <c r="B1145" s="2">
        <v>3689.4</v>
      </c>
      <c r="C1145" s="34">
        <f t="shared" si="35"/>
        <v>3.4198575993720892E-2</v>
      </c>
      <c r="D1145" s="2">
        <v>192.12</v>
      </c>
      <c r="E1145" s="34">
        <f t="shared" si="36"/>
        <v>1.6507936507936583E-2</v>
      </c>
      <c r="F1145" s="77"/>
    </row>
    <row r="1146" spans="1:6" x14ac:dyDescent="0.3">
      <c r="A1146" s="1">
        <v>37656.6875</v>
      </c>
      <c r="B1146" s="2">
        <v>3590.1</v>
      </c>
      <c r="C1146" s="34">
        <f t="shared" si="35"/>
        <v>-2.6914945519596722E-2</v>
      </c>
      <c r="D1146" s="2">
        <v>186.14</v>
      </c>
      <c r="E1146" s="34">
        <f t="shared" si="36"/>
        <v>-3.1126379346242072E-2</v>
      </c>
      <c r="F1146" s="77"/>
    </row>
    <row r="1147" spans="1:6" x14ac:dyDescent="0.3">
      <c r="A1147" s="1">
        <v>37657.6875</v>
      </c>
      <c r="B1147" s="2">
        <v>3678.7</v>
      </c>
      <c r="C1147" s="34">
        <f t="shared" si="35"/>
        <v>2.4678978301440058E-2</v>
      </c>
      <c r="D1147" s="2">
        <v>189.75</v>
      </c>
      <c r="E1147" s="34">
        <f t="shared" si="36"/>
        <v>1.9394004512732321E-2</v>
      </c>
      <c r="F1147" s="77"/>
    </row>
    <row r="1148" spans="1:6" x14ac:dyDescent="0.3">
      <c r="A1148" s="1">
        <v>37658.6875</v>
      </c>
      <c r="B1148" s="2">
        <v>3597</v>
      </c>
      <c r="C1148" s="34">
        <f t="shared" si="35"/>
        <v>-2.2208932503329892E-2</v>
      </c>
      <c r="D1148" s="2">
        <v>185.43</v>
      </c>
      <c r="E1148" s="34">
        <f t="shared" si="36"/>
        <v>-2.2766798418972334E-2</v>
      </c>
      <c r="F1148" s="77"/>
    </row>
    <row r="1149" spans="1:6" x14ac:dyDescent="0.3">
      <c r="A1149" s="1">
        <v>37659.6875</v>
      </c>
      <c r="B1149" s="2">
        <v>3599.2</v>
      </c>
      <c r="C1149" s="34">
        <f t="shared" si="35"/>
        <v>6.1162079510701517E-4</v>
      </c>
      <c r="D1149" s="2">
        <v>183.77</v>
      </c>
      <c r="E1149" s="34">
        <f t="shared" si="36"/>
        <v>-8.9521652375559313E-3</v>
      </c>
      <c r="F1149" s="77"/>
    </row>
    <row r="1150" spans="1:6" x14ac:dyDescent="0.3">
      <c r="A1150" s="1">
        <v>37662.6875</v>
      </c>
      <c r="B1150" s="2">
        <v>3579.1</v>
      </c>
      <c r="C1150" s="34">
        <f t="shared" ref="C1150:C1213" si="37">B1150/B1149-1</f>
        <v>-5.5845743498554867E-3</v>
      </c>
      <c r="D1150" s="2">
        <v>182.92</v>
      </c>
      <c r="E1150" s="34">
        <f t="shared" si="36"/>
        <v>-4.6253469010176795E-3</v>
      </c>
      <c r="F1150" s="77"/>
    </row>
    <row r="1151" spans="1:6" x14ac:dyDescent="0.3">
      <c r="A1151" s="1">
        <v>37663.6875</v>
      </c>
      <c r="B1151" s="2">
        <v>3669.2</v>
      </c>
      <c r="C1151" s="34">
        <f t="shared" si="37"/>
        <v>2.5173926406079739E-2</v>
      </c>
      <c r="D1151" s="2">
        <v>186.93</v>
      </c>
      <c r="E1151" s="34">
        <f t="shared" si="36"/>
        <v>2.192215176033252E-2</v>
      </c>
      <c r="F1151" s="77"/>
    </row>
    <row r="1152" spans="1:6" x14ac:dyDescent="0.3">
      <c r="A1152" s="1">
        <v>37664.6875</v>
      </c>
      <c r="B1152" s="2">
        <v>3616.1</v>
      </c>
      <c r="C1152" s="34">
        <f t="shared" si="37"/>
        <v>-1.4471819470184166E-2</v>
      </c>
      <c r="D1152" s="2">
        <v>183.65</v>
      </c>
      <c r="E1152" s="34">
        <f t="shared" si="36"/>
        <v>-1.7546675226020492E-2</v>
      </c>
      <c r="F1152" s="77"/>
    </row>
    <row r="1153" spans="1:6" x14ac:dyDescent="0.3">
      <c r="A1153" s="1">
        <v>37665.6875</v>
      </c>
      <c r="B1153" s="2">
        <v>3610.8</v>
      </c>
      <c r="C1153" s="34">
        <f t="shared" si="37"/>
        <v>-1.4656674317634621E-3</v>
      </c>
      <c r="D1153" s="2">
        <v>182.4</v>
      </c>
      <c r="E1153" s="34">
        <f t="shared" si="36"/>
        <v>-6.8064252654506108E-3</v>
      </c>
      <c r="F1153" s="77"/>
    </row>
    <row r="1154" spans="1:6" x14ac:dyDescent="0.3">
      <c r="A1154" s="1">
        <v>37666.6875</v>
      </c>
      <c r="B1154" s="2">
        <v>3611.9</v>
      </c>
      <c r="C1154" s="34">
        <f t="shared" si="37"/>
        <v>3.0464163066357131E-4</v>
      </c>
      <c r="D1154" s="2">
        <v>185.29</v>
      </c>
      <c r="E1154" s="34">
        <f t="shared" si="36"/>
        <v>1.5844298245613953E-2</v>
      </c>
      <c r="F1154" s="77"/>
    </row>
    <row r="1155" spans="1:6" x14ac:dyDescent="0.3">
      <c r="A1155" s="1">
        <v>37669.6875</v>
      </c>
      <c r="B1155" s="2">
        <v>3692.4</v>
      </c>
      <c r="C1155" s="34">
        <f t="shared" si="37"/>
        <v>2.2287438744151178E-2</v>
      </c>
      <c r="D1155" s="2">
        <v>188.6</v>
      </c>
      <c r="E1155" s="34">
        <f t="shared" si="36"/>
        <v>1.7863889038804093E-2</v>
      </c>
      <c r="F1155" s="77"/>
    </row>
    <row r="1156" spans="1:6" x14ac:dyDescent="0.3">
      <c r="A1156" s="1">
        <v>37670.6875</v>
      </c>
      <c r="B1156" s="2">
        <v>3729.5</v>
      </c>
      <c r="C1156" s="34">
        <f t="shared" si="37"/>
        <v>1.0047665475029666E-2</v>
      </c>
      <c r="D1156" s="2">
        <v>190.45</v>
      </c>
      <c r="E1156" s="34">
        <f t="shared" si="36"/>
        <v>9.8091198303287275E-3</v>
      </c>
      <c r="F1156" s="77"/>
    </row>
    <row r="1157" spans="1:6" x14ac:dyDescent="0.3">
      <c r="A1157" s="1">
        <v>37671.6875</v>
      </c>
      <c r="B1157" s="2">
        <v>3658.3</v>
      </c>
      <c r="C1157" s="34">
        <f t="shared" si="37"/>
        <v>-1.9091030969298761E-2</v>
      </c>
      <c r="D1157" s="2">
        <v>186.07</v>
      </c>
      <c r="E1157" s="34">
        <f t="shared" si="36"/>
        <v>-2.2998162247308995E-2</v>
      </c>
      <c r="F1157" s="77"/>
    </row>
    <row r="1158" spans="1:6" x14ac:dyDescent="0.3">
      <c r="A1158" s="1">
        <v>37672.6875</v>
      </c>
      <c r="B1158" s="2">
        <v>3687.2</v>
      </c>
      <c r="C1158" s="34">
        <f t="shared" si="37"/>
        <v>7.8998441899242877E-3</v>
      </c>
      <c r="D1158" s="2">
        <v>184.79</v>
      </c>
      <c r="E1158" s="34">
        <f t="shared" si="36"/>
        <v>-6.8791315096469186E-3</v>
      </c>
      <c r="F1158" s="77"/>
    </row>
    <row r="1159" spans="1:6" x14ac:dyDescent="0.3">
      <c r="A1159" s="1">
        <v>37673.6875</v>
      </c>
      <c r="B1159" s="2">
        <v>3727.1</v>
      </c>
      <c r="C1159" s="34">
        <f t="shared" si="37"/>
        <v>1.0821219353438938E-2</v>
      </c>
      <c r="D1159" s="2">
        <v>186.06</v>
      </c>
      <c r="E1159" s="34">
        <f t="shared" si="36"/>
        <v>6.8726662698197494E-3</v>
      </c>
      <c r="F1159" s="77"/>
    </row>
    <row r="1160" spans="1:6" x14ac:dyDescent="0.3">
      <c r="A1160" s="1">
        <v>37676.6875</v>
      </c>
      <c r="B1160" s="2">
        <v>3701.8</v>
      </c>
      <c r="C1160" s="34">
        <f t="shared" si="37"/>
        <v>-6.7881194494378017E-3</v>
      </c>
      <c r="D1160" s="2">
        <v>184.18</v>
      </c>
      <c r="E1160" s="34">
        <f t="shared" si="36"/>
        <v>-1.0104267440610548E-2</v>
      </c>
      <c r="F1160" s="77"/>
    </row>
    <row r="1161" spans="1:6" x14ac:dyDescent="0.3">
      <c r="A1161" s="1">
        <v>37677.6875</v>
      </c>
      <c r="B1161" s="2">
        <v>3621.5</v>
      </c>
      <c r="C1161" s="34">
        <f t="shared" si="37"/>
        <v>-2.1692149764979241E-2</v>
      </c>
      <c r="D1161" s="2">
        <v>178.96</v>
      </c>
      <c r="E1161" s="34">
        <f t="shared" si="36"/>
        <v>-2.8341839504832267E-2</v>
      </c>
      <c r="F1161" s="77"/>
    </row>
    <row r="1162" spans="1:6" x14ac:dyDescent="0.3">
      <c r="A1162" s="1">
        <v>37678.6875</v>
      </c>
      <c r="B1162" s="2">
        <v>3593.3</v>
      </c>
      <c r="C1162" s="34">
        <f t="shared" si="37"/>
        <v>-7.7868286621565197E-3</v>
      </c>
      <c r="D1162" s="2">
        <v>177.4</v>
      </c>
      <c r="E1162" s="34">
        <f t="shared" si="36"/>
        <v>-8.7170317389361207E-3</v>
      </c>
      <c r="F1162" s="77"/>
    </row>
    <row r="1163" spans="1:6" x14ac:dyDescent="0.3">
      <c r="A1163" s="1">
        <v>37679.6875</v>
      </c>
      <c r="B1163" s="2">
        <v>3569.9</v>
      </c>
      <c r="C1163" s="34">
        <f t="shared" si="37"/>
        <v>-6.5121197784766549E-3</v>
      </c>
      <c r="D1163" s="2">
        <v>178.84</v>
      </c>
      <c r="E1163" s="34">
        <f t="shared" si="36"/>
        <v>8.117249154453221E-3</v>
      </c>
      <c r="F1163" s="77"/>
    </row>
    <row r="1164" spans="1:6" x14ac:dyDescent="0.3">
      <c r="A1164" s="1">
        <v>37680.6875</v>
      </c>
      <c r="B1164" s="2">
        <v>3655.6</v>
      </c>
      <c r="C1164" s="34">
        <f t="shared" si="37"/>
        <v>2.4006274685565376E-2</v>
      </c>
      <c r="D1164" s="2">
        <v>181.75</v>
      </c>
      <c r="E1164" s="34">
        <f t="shared" si="36"/>
        <v>1.6271527622455872E-2</v>
      </c>
      <c r="F1164" s="77"/>
    </row>
    <row r="1165" spans="1:6" x14ac:dyDescent="0.3">
      <c r="A1165" s="1">
        <v>37683.6875</v>
      </c>
      <c r="B1165" s="2">
        <v>3684.7</v>
      </c>
      <c r="C1165" s="34">
        <f t="shared" si="37"/>
        <v>7.9603895393369761E-3</v>
      </c>
      <c r="D1165" s="2">
        <v>182.08</v>
      </c>
      <c r="E1165" s="34">
        <f t="shared" si="36"/>
        <v>1.8156808803302393E-3</v>
      </c>
      <c r="F1165" s="77"/>
    </row>
    <row r="1166" spans="1:6" x14ac:dyDescent="0.3">
      <c r="A1166" s="1">
        <v>37684.6875</v>
      </c>
      <c r="B1166" s="2">
        <v>3625.3</v>
      </c>
      <c r="C1166" s="34">
        <f t="shared" si="37"/>
        <v>-1.6120715390669393E-2</v>
      </c>
      <c r="D1166" s="2">
        <v>178.5</v>
      </c>
      <c r="E1166" s="34">
        <f t="shared" si="36"/>
        <v>-1.9661687170474562E-2</v>
      </c>
      <c r="F1166" s="77"/>
    </row>
    <row r="1167" spans="1:6" x14ac:dyDescent="0.3">
      <c r="A1167" s="1">
        <v>37685.6875</v>
      </c>
      <c r="B1167" s="2">
        <v>3563.5</v>
      </c>
      <c r="C1167" s="34">
        <f t="shared" si="37"/>
        <v>-1.7046865087027352E-2</v>
      </c>
      <c r="D1167" s="2">
        <v>176.85</v>
      </c>
      <c r="E1167" s="34">
        <f t="shared" si="36"/>
        <v>-9.2436974789916748E-3</v>
      </c>
      <c r="F1167" s="77"/>
    </row>
    <row r="1168" spans="1:6" x14ac:dyDescent="0.3">
      <c r="A1168" s="1">
        <v>37686.6875</v>
      </c>
      <c r="B1168" s="2">
        <v>3555.4</v>
      </c>
      <c r="C1168" s="34">
        <f t="shared" si="37"/>
        <v>-2.2730461624806964E-3</v>
      </c>
      <c r="D1168" s="2">
        <v>175.27</v>
      </c>
      <c r="E1168" s="34">
        <f t="shared" si="36"/>
        <v>-8.9341249646591736E-3</v>
      </c>
      <c r="F1168" s="77"/>
    </row>
    <row r="1169" spans="1:6" x14ac:dyDescent="0.3">
      <c r="A1169" s="1">
        <v>37687.6875</v>
      </c>
      <c r="B1169" s="2">
        <v>3491.6</v>
      </c>
      <c r="C1169" s="34">
        <f t="shared" si="37"/>
        <v>-1.794453507340954E-2</v>
      </c>
      <c r="D1169" s="2">
        <v>171.77</v>
      </c>
      <c r="E1169" s="34">
        <f t="shared" si="36"/>
        <v>-1.9969190391966651E-2</v>
      </c>
      <c r="F1169" s="77"/>
    </row>
    <row r="1170" spans="1:6" x14ac:dyDescent="0.3">
      <c r="A1170" s="1">
        <v>37690.6875</v>
      </c>
      <c r="B1170" s="2">
        <v>3436</v>
      </c>
      <c r="C1170" s="34">
        <f t="shared" si="37"/>
        <v>-1.5923931721846696E-2</v>
      </c>
      <c r="D1170" s="2">
        <v>167.86</v>
      </c>
      <c r="E1170" s="34">
        <f t="shared" si="36"/>
        <v>-2.2762997030913446E-2</v>
      </c>
      <c r="F1170" s="77"/>
    </row>
    <row r="1171" spans="1:6" x14ac:dyDescent="0.3">
      <c r="A1171" s="1">
        <v>37691.6875</v>
      </c>
      <c r="B1171" s="2">
        <v>3452.7</v>
      </c>
      <c r="C1171" s="34">
        <f t="shared" si="37"/>
        <v>4.8603026775320135E-3</v>
      </c>
      <c r="D1171" s="2">
        <v>168</v>
      </c>
      <c r="E1171" s="34">
        <f t="shared" si="36"/>
        <v>8.3402835696411159E-4</v>
      </c>
      <c r="F1171" s="77"/>
    </row>
    <row r="1172" spans="1:6" x14ac:dyDescent="0.3">
      <c r="A1172" s="1">
        <v>37692.6875</v>
      </c>
      <c r="B1172" s="2">
        <v>3287</v>
      </c>
      <c r="C1172" s="34">
        <f t="shared" si="37"/>
        <v>-4.7991426999160036E-2</v>
      </c>
      <c r="D1172" s="2">
        <v>162.59</v>
      </c>
      <c r="E1172" s="34">
        <f t="shared" si="36"/>
        <v>-3.2202380952380927E-2</v>
      </c>
      <c r="F1172" s="77"/>
    </row>
    <row r="1173" spans="1:6" x14ac:dyDescent="0.3">
      <c r="A1173" s="1">
        <v>37693.6875</v>
      </c>
      <c r="B1173" s="2">
        <v>3486.9</v>
      </c>
      <c r="C1173" s="34">
        <f t="shared" si="37"/>
        <v>6.0815333130514126E-2</v>
      </c>
      <c r="D1173" s="2">
        <v>171.96</v>
      </c>
      <c r="E1173" s="34">
        <f t="shared" si="36"/>
        <v>5.762962051786702E-2</v>
      </c>
      <c r="F1173" s="77"/>
    </row>
    <row r="1174" spans="1:6" x14ac:dyDescent="0.3">
      <c r="A1174" s="1">
        <v>37694.6875</v>
      </c>
      <c r="B1174" s="2">
        <v>3601.8</v>
      </c>
      <c r="C1174" s="34">
        <f t="shared" si="37"/>
        <v>3.2951905704207141E-2</v>
      </c>
      <c r="D1174" s="2">
        <v>178.72</v>
      </c>
      <c r="E1174" s="34">
        <f t="shared" si="36"/>
        <v>3.9311467783205378E-2</v>
      </c>
      <c r="F1174" s="77"/>
    </row>
    <row r="1175" spans="1:6" x14ac:dyDescent="0.3">
      <c r="A1175" s="1">
        <v>37697.6875</v>
      </c>
      <c r="B1175" s="2">
        <v>3722.3</v>
      </c>
      <c r="C1175" s="34">
        <f t="shared" si="37"/>
        <v>3.3455494474984748E-2</v>
      </c>
      <c r="D1175" s="2">
        <v>184.29</v>
      </c>
      <c r="E1175" s="34">
        <f t="shared" si="36"/>
        <v>3.1166069829901444E-2</v>
      </c>
      <c r="F1175" s="77"/>
    </row>
    <row r="1176" spans="1:6" x14ac:dyDescent="0.3">
      <c r="A1176" s="1">
        <v>37698.6875</v>
      </c>
      <c r="B1176" s="2">
        <v>3747.3</v>
      </c>
      <c r="C1176" s="34">
        <f t="shared" si="37"/>
        <v>6.71627757031934E-3</v>
      </c>
      <c r="D1176" s="2">
        <v>184.94</v>
      </c>
      <c r="E1176" s="34">
        <f t="shared" si="36"/>
        <v>3.5270497585326854E-3</v>
      </c>
      <c r="F1176" s="77"/>
    </row>
    <row r="1177" spans="1:6" x14ac:dyDescent="0.3">
      <c r="A1177" s="1">
        <v>37699.6875</v>
      </c>
      <c r="B1177" s="2">
        <v>3765.4</v>
      </c>
      <c r="C1177" s="34">
        <f t="shared" si="37"/>
        <v>4.830144370613576E-3</v>
      </c>
      <c r="D1177" s="2">
        <v>187.26</v>
      </c>
      <c r="E1177" s="34">
        <f t="shared" si="36"/>
        <v>1.2544609062398626E-2</v>
      </c>
      <c r="F1177" s="77"/>
    </row>
    <row r="1178" spans="1:6" x14ac:dyDescent="0.3">
      <c r="A1178" s="1">
        <v>37700.6875</v>
      </c>
      <c r="B1178" s="2">
        <v>3765.7</v>
      </c>
      <c r="C1178" s="34">
        <f t="shared" si="37"/>
        <v>7.9672810325615018E-5</v>
      </c>
      <c r="D1178" s="2">
        <v>186.35</v>
      </c>
      <c r="E1178" s="34">
        <f t="shared" si="36"/>
        <v>-4.8595535618924934E-3</v>
      </c>
      <c r="F1178" s="77"/>
    </row>
    <row r="1179" spans="1:6" x14ac:dyDescent="0.3">
      <c r="A1179" s="1">
        <v>37701.6875</v>
      </c>
      <c r="B1179" s="2">
        <v>3861.1</v>
      </c>
      <c r="C1179" s="34">
        <f t="shared" si="37"/>
        <v>2.5333935257721096E-2</v>
      </c>
      <c r="D1179" s="2">
        <v>192.45</v>
      </c>
      <c r="E1179" s="34">
        <f t="shared" si="36"/>
        <v>3.2734102495304507E-2</v>
      </c>
      <c r="F1179" s="77"/>
    </row>
    <row r="1180" spans="1:6" x14ac:dyDescent="0.3">
      <c r="A1180" s="1">
        <v>37704.6875</v>
      </c>
      <c r="B1180" s="2">
        <v>3743.3</v>
      </c>
      <c r="C1180" s="34">
        <f t="shared" si="37"/>
        <v>-3.0509440314936076E-2</v>
      </c>
      <c r="D1180" s="2">
        <v>184.47</v>
      </c>
      <c r="E1180" s="34">
        <f t="shared" si="36"/>
        <v>-4.1465315666406766E-2</v>
      </c>
      <c r="F1180" s="77"/>
    </row>
    <row r="1181" spans="1:6" x14ac:dyDescent="0.3">
      <c r="A1181" s="1">
        <v>37705.6875</v>
      </c>
      <c r="B1181" s="2">
        <v>3762</v>
      </c>
      <c r="C1181" s="34">
        <f t="shared" si="37"/>
        <v>4.9955921245958823E-3</v>
      </c>
      <c r="D1181" s="2">
        <v>186.74</v>
      </c>
      <c r="E1181" s="34">
        <f t="shared" si="36"/>
        <v>1.2305523933430873E-2</v>
      </c>
      <c r="F1181" s="77"/>
    </row>
    <row r="1182" spans="1:6" x14ac:dyDescent="0.3">
      <c r="A1182" s="1">
        <v>37706.6875</v>
      </c>
      <c r="B1182" s="2">
        <v>3793.1</v>
      </c>
      <c r="C1182" s="34">
        <f t="shared" si="37"/>
        <v>8.266879319510867E-3</v>
      </c>
      <c r="D1182" s="2">
        <v>186.64</v>
      </c>
      <c r="E1182" s="34">
        <f t="shared" si="36"/>
        <v>-5.3550390917866952E-4</v>
      </c>
      <c r="F1182" s="77"/>
    </row>
    <row r="1183" spans="1:6" x14ac:dyDescent="0.3">
      <c r="A1183" s="1">
        <v>37707.6875</v>
      </c>
      <c r="B1183" s="2">
        <v>3729.1</v>
      </c>
      <c r="C1183" s="34">
        <f t="shared" si="37"/>
        <v>-1.6872742611584224E-2</v>
      </c>
      <c r="D1183" s="2">
        <v>183.33</v>
      </c>
      <c r="E1183" s="34">
        <f t="shared" si="36"/>
        <v>-1.7734676382340164E-2</v>
      </c>
      <c r="F1183" s="2"/>
    </row>
    <row r="1184" spans="1:6" x14ac:dyDescent="0.3">
      <c r="A1184" s="1">
        <v>37708.6875</v>
      </c>
      <c r="B1184" s="2">
        <v>3708.5</v>
      </c>
      <c r="C1184" s="34">
        <f t="shared" si="37"/>
        <v>-5.5241211016062719E-3</v>
      </c>
      <c r="D1184" s="2">
        <v>182.71</v>
      </c>
      <c r="E1184" s="34">
        <f t="shared" si="36"/>
        <v>-3.3818796705394893E-3</v>
      </c>
      <c r="F1184" s="2"/>
    </row>
    <row r="1185" spans="1:6" x14ac:dyDescent="0.3">
      <c r="A1185" s="1">
        <v>37711.6875</v>
      </c>
      <c r="B1185" s="2">
        <v>3613.3</v>
      </c>
      <c r="C1185" s="34">
        <f t="shared" si="37"/>
        <v>-2.5670756370500203E-2</v>
      </c>
      <c r="D1185" s="2">
        <v>176.41</v>
      </c>
      <c r="E1185" s="34">
        <f t="shared" si="36"/>
        <v>-3.4480871326145301E-2</v>
      </c>
      <c r="F1185" s="2"/>
    </row>
    <row r="1186" spans="1:6" x14ac:dyDescent="0.3">
      <c r="A1186" s="1">
        <v>37712.6875</v>
      </c>
      <c r="B1186" s="2">
        <v>3684.8</v>
      </c>
      <c r="C1186" s="34">
        <f t="shared" si="37"/>
        <v>1.9788005424404176E-2</v>
      </c>
      <c r="D1186" s="2">
        <v>178.92</v>
      </c>
      <c r="E1186" s="34">
        <f t="shared" si="36"/>
        <v>1.4228218354968458E-2</v>
      </c>
      <c r="F1186" s="2"/>
    </row>
    <row r="1187" spans="1:6" x14ac:dyDescent="0.3">
      <c r="A1187" s="1">
        <v>37713.6875</v>
      </c>
      <c r="B1187" s="2">
        <v>3750.7</v>
      </c>
      <c r="C1187" s="34">
        <f t="shared" si="37"/>
        <v>1.7884281372123167E-2</v>
      </c>
      <c r="D1187" s="2">
        <v>184.46</v>
      </c>
      <c r="E1187" s="34">
        <f t="shared" si="36"/>
        <v>3.0963559132573426E-2</v>
      </c>
      <c r="F1187" s="2"/>
    </row>
    <row r="1188" spans="1:6" x14ac:dyDescent="0.3">
      <c r="A1188" s="1">
        <v>37714.6875</v>
      </c>
      <c r="B1188" s="2">
        <v>3771.1</v>
      </c>
      <c r="C1188" s="34">
        <f t="shared" si="37"/>
        <v>5.4389847228517585E-3</v>
      </c>
      <c r="D1188" s="2">
        <v>186.35</v>
      </c>
      <c r="E1188" s="34">
        <f t="shared" si="36"/>
        <v>1.0246123820882413E-2</v>
      </c>
      <c r="F1188" s="2"/>
    </row>
    <row r="1189" spans="1:6" x14ac:dyDescent="0.3">
      <c r="A1189" s="1">
        <v>37715.6875</v>
      </c>
      <c r="B1189" s="2">
        <v>3814.4</v>
      </c>
      <c r="C1189" s="34">
        <f t="shared" si="37"/>
        <v>1.1482060937127114E-2</v>
      </c>
      <c r="D1189" s="2">
        <v>188.31</v>
      </c>
      <c r="E1189" s="34">
        <f t="shared" si="36"/>
        <v>1.0517842768983154E-2</v>
      </c>
      <c r="F1189" s="2"/>
    </row>
    <row r="1190" spans="1:6" x14ac:dyDescent="0.3">
      <c r="A1190" s="1">
        <v>37718.6875</v>
      </c>
      <c r="B1190" s="2">
        <v>3935.8</v>
      </c>
      <c r="C1190" s="34">
        <f t="shared" si="37"/>
        <v>3.182676174496657E-2</v>
      </c>
      <c r="D1190" s="2">
        <v>194.79</v>
      </c>
      <c r="E1190" s="34">
        <f t="shared" si="36"/>
        <v>3.4411342998247552E-2</v>
      </c>
      <c r="F1190" s="2"/>
    </row>
    <row r="1191" spans="1:6" x14ac:dyDescent="0.3">
      <c r="A1191" s="1">
        <v>37719.6875</v>
      </c>
      <c r="B1191" s="2">
        <v>3868.8</v>
      </c>
      <c r="C1191" s="34">
        <f t="shared" si="37"/>
        <v>-1.7023222724732001E-2</v>
      </c>
      <c r="D1191" s="2">
        <v>191.68</v>
      </c>
      <c r="E1191" s="34">
        <f t="shared" si="36"/>
        <v>-1.5965912007803174E-2</v>
      </c>
      <c r="F1191" s="2"/>
    </row>
    <row r="1192" spans="1:6" x14ac:dyDescent="0.3">
      <c r="A1192" s="1">
        <v>37720.6875</v>
      </c>
      <c r="B1192" s="2">
        <v>3861.4</v>
      </c>
      <c r="C1192" s="34">
        <f t="shared" si="37"/>
        <v>-1.9127377998345851E-3</v>
      </c>
      <c r="D1192" s="2">
        <v>191.38</v>
      </c>
      <c r="E1192" s="34">
        <f t="shared" si="36"/>
        <v>-1.5651085141903387E-3</v>
      </c>
      <c r="F1192" s="2"/>
    </row>
    <row r="1193" spans="1:6" x14ac:dyDescent="0.3">
      <c r="A1193" s="1">
        <v>37721.6875</v>
      </c>
      <c r="B1193" s="2">
        <v>3803.3</v>
      </c>
      <c r="C1193" s="34">
        <f t="shared" si="37"/>
        <v>-1.5046356243849313E-2</v>
      </c>
      <c r="D1193" s="2">
        <v>188.17</v>
      </c>
      <c r="E1193" s="34">
        <f t="shared" si="36"/>
        <v>-1.6772912530044981E-2</v>
      </c>
      <c r="F1193" s="2"/>
    </row>
    <row r="1194" spans="1:6" x14ac:dyDescent="0.3">
      <c r="A1194" s="1">
        <v>37722.6875</v>
      </c>
      <c r="B1194" s="2">
        <v>3808.1</v>
      </c>
      <c r="C1194" s="34">
        <f t="shared" si="37"/>
        <v>1.262061893618549E-3</v>
      </c>
      <c r="D1194" s="2">
        <v>189.63</v>
      </c>
      <c r="E1194" s="34">
        <f t="shared" si="36"/>
        <v>7.758941382792095E-3</v>
      </c>
      <c r="F1194" s="2"/>
    </row>
    <row r="1195" spans="1:6" x14ac:dyDescent="0.3">
      <c r="A1195" s="1">
        <v>37725.6875</v>
      </c>
      <c r="B1195" s="2">
        <v>3849.4</v>
      </c>
      <c r="C1195" s="34">
        <f t="shared" si="37"/>
        <v>1.0845303432157838E-2</v>
      </c>
      <c r="D1195" s="2">
        <v>191.45</v>
      </c>
      <c r="E1195" s="34">
        <f t="shared" si="36"/>
        <v>9.597637504614287E-3</v>
      </c>
      <c r="F1195" s="2"/>
    </row>
    <row r="1196" spans="1:6" x14ac:dyDescent="0.3">
      <c r="A1196" s="1">
        <v>37726.6875</v>
      </c>
      <c r="B1196" s="2">
        <v>3916.8</v>
      </c>
      <c r="C1196" s="34">
        <f t="shared" si="37"/>
        <v>1.7509222216449238E-2</v>
      </c>
      <c r="D1196" s="2">
        <v>194.52</v>
      </c>
      <c r="E1196" s="34">
        <f t="shared" si="36"/>
        <v>1.6035518412118144E-2</v>
      </c>
      <c r="F1196" s="2"/>
    </row>
    <row r="1197" spans="1:6" x14ac:dyDescent="0.3">
      <c r="A1197" s="1">
        <v>37727.6875</v>
      </c>
      <c r="B1197" s="2">
        <v>3854.9</v>
      </c>
      <c r="C1197" s="34">
        <f t="shared" si="37"/>
        <v>-1.5803717320261423E-2</v>
      </c>
      <c r="D1197" s="2">
        <v>192.45</v>
      </c>
      <c r="E1197" s="34">
        <f t="shared" si="36"/>
        <v>-1.0641579272054447E-2</v>
      </c>
      <c r="F1197" s="2"/>
    </row>
    <row r="1198" spans="1:6" x14ac:dyDescent="0.3">
      <c r="A1198" s="1">
        <v>37728.6875</v>
      </c>
      <c r="B1198" s="2">
        <v>3889.2</v>
      </c>
      <c r="C1198" s="34">
        <f t="shared" si="37"/>
        <v>8.8977664790266253E-3</v>
      </c>
      <c r="D1198" s="2">
        <v>193.71</v>
      </c>
      <c r="E1198" s="34">
        <f t="shared" si="36"/>
        <v>6.547155105222302E-3</v>
      </c>
      <c r="F1198" s="2"/>
    </row>
    <row r="1199" spans="1:6" x14ac:dyDescent="0.3">
      <c r="A1199" s="1">
        <v>37733.6875</v>
      </c>
      <c r="B1199" s="2">
        <v>3917.7</v>
      </c>
      <c r="C1199" s="34">
        <f t="shared" si="37"/>
        <v>7.3279851897563031E-3</v>
      </c>
      <c r="D1199" s="2">
        <v>194.6</v>
      </c>
      <c r="E1199" s="34">
        <f t="shared" si="36"/>
        <v>4.5944969283979731E-3</v>
      </c>
      <c r="F1199" s="2"/>
    </row>
    <row r="1200" spans="1:6" x14ac:dyDescent="0.3">
      <c r="A1200" s="1">
        <v>37734.6875</v>
      </c>
      <c r="B1200" s="2">
        <v>3966.5</v>
      </c>
      <c r="C1200" s="34">
        <f t="shared" si="37"/>
        <v>1.2456288128238624E-2</v>
      </c>
      <c r="D1200" s="2">
        <v>197.29</v>
      </c>
      <c r="E1200" s="34">
        <f t="shared" si="36"/>
        <v>1.3823227132579552E-2</v>
      </c>
      <c r="F1200" s="2"/>
    </row>
    <row r="1201" spans="1:6" x14ac:dyDescent="0.3">
      <c r="A1201" s="1">
        <v>37735.6875</v>
      </c>
      <c r="B1201" s="2">
        <v>3899</v>
      </c>
      <c r="C1201" s="34">
        <f t="shared" si="37"/>
        <v>-1.701752174461113E-2</v>
      </c>
      <c r="D1201" s="2">
        <v>194.02</v>
      </c>
      <c r="E1201" s="34">
        <f t="shared" si="36"/>
        <v>-1.6574585635359074E-2</v>
      </c>
      <c r="F1201" s="2"/>
    </row>
    <row r="1202" spans="1:6" x14ac:dyDescent="0.3">
      <c r="A1202" s="1">
        <v>37736.6875</v>
      </c>
      <c r="B1202" s="2">
        <v>3870.2</v>
      </c>
      <c r="C1202" s="34">
        <f t="shared" si="37"/>
        <v>-7.386509361374749E-3</v>
      </c>
      <c r="D1202" s="2">
        <v>191.62</v>
      </c>
      <c r="E1202" s="34">
        <f t="shared" si="36"/>
        <v>-1.2369858777445675E-2</v>
      </c>
      <c r="F1202" s="2"/>
    </row>
    <row r="1203" spans="1:6" x14ac:dyDescent="0.3">
      <c r="A1203" s="1">
        <v>37739.6875</v>
      </c>
      <c r="B1203" s="2">
        <v>3940.3</v>
      </c>
      <c r="C1203" s="34">
        <f t="shared" si="37"/>
        <v>1.8112759030541214E-2</v>
      </c>
      <c r="D1203" s="2">
        <v>196.14</v>
      </c>
      <c r="E1203" s="34">
        <f t="shared" si="36"/>
        <v>2.3588351946560726E-2</v>
      </c>
      <c r="F1203" s="2"/>
    </row>
    <row r="1204" spans="1:6" x14ac:dyDescent="0.3">
      <c r="A1204" s="1">
        <v>37740.6875</v>
      </c>
      <c r="B1204" s="2">
        <v>3927.8</v>
      </c>
      <c r="C1204" s="34">
        <f t="shared" si="37"/>
        <v>-3.1723472832018151E-3</v>
      </c>
      <c r="D1204" s="2">
        <v>195.08</v>
      </c>
      <c r="E1204" s="34">
        <f t="shared" si="36"/>
        <v>-5.4043030488425403E-3</v>
      </c>
      <c r="F1204" s="2"/>
    </row>
    <row r="1205" spans="1:6" x14ac:dyDescent="0.3">
      <c r="A1205" s="1">
        <v>37741.6875</v>
      </c>
      <c r="B1205" s="2">
        <v>3926</v>
      </c>
      <c r="C1205" s="34">
        <f t="shared" si="37"/>
        <v>-4.5827180610014118E-4</v>
      </c>
      <c r="D1205" s="2">
        <v>194.88</v>
      </c>
      <c r="E1205" s="34">
        <f t="shared" si="36"/>
        <v>-1.0252204223909489E-3</v>
      </c>
      <c r="F1205" s="2"/>
    </row>
    <row r="1206" spans="1:6" x14ac:dyDescent="0.3">
      <c r="A1206" s="1">
        <v>37742.6875</v>
      </c>
      <c r="B1206" s="2">
        <v>3880.1</v>
      </c>
      <c r="C1206" s="34">
        <f t="shared" si="37"/>
        <v>-1.1691288843606706E-2</v>
      </c>
      <c r="D1206" s="2">
        <v>195.16</v>
      </c>
      <c r="E1206" s="34">
        <f t="shared" si="36"/>
        <v>1.4367816091953589E-3</v>
      </c>
      <c r="F1206" s="2"/>
    </row>
    <row r="1207" spans="1:6" x14ac:dyDescent="0.3">
      <c r="A1207" s="1">
        <v>37743.6875</v>
      </c>
      <c r="B1207" s="2">
        <v>3952.6</v>
      </c>
      <c r="C1207" s="34">
        <f t="shared" si="37"/>
        <v>1.8685085435942383E-2</v>
      </c>
      <c r="D1207" s="2">
        <v>196.21</v>
      </c>
      <c r="E1207" s="34">
        <f t="shared" ref="E1207:E1269" si="38">D1207/D1206-1</f>
        <v>5.3802008608321295E-3</v>
      </c>
      <c r="F1207" s="2"/>
    </row>
    <row r="1208" spans="1:6" x14ac:dyDescent="0.3">
      <c r="A1208" s="1">
        <v>37747.6875</v>
      </c>
      <c r="B1208" s="2">
        <v>4006.4</v>
      </c>
      <c r="C1208" s="34">
        <f t="shared" si="37"/>
        <v>1.3611293831908178E-2</v>
      </c>
      <c r="D1208" s="2">
        <v>198.92</v>
      </c>
      <c r="E1208" s="34">
        <f t="shared" si="38"/>
        <v>1.3811732327608128E-2</v>
      </c>
      <c r="F1208" s="2"/>
    </row>
    <row r="1209" spans="1:6" x14ac:dyDescent="0.3">
      <c r="A1209" s="1">
        <v>37748.6875</v>
      </c>
      <c r="B1209" s="2">
        <v>3992.9</v>
      </c>
      <c r="C1209" s="34">
        <f t="shared" si="37"/>
        <v>-3.3696086261980618E-3</v>
      </c>
      <c r="D1209" s="2">
        <v>196.94</v>
      </c>
      <c r="E1209" s="34">
        <f t="shared" si="38"/>
        <v>-9.9537502513572518E-3</v>
      </c>
      <c r="F1209" s="2"/>
    </row>
    <row r="1210" spans="1:6" x14ac:dyDescent="0.3">
      <c r="A1210" s="1">
        <v>37749.6875</v>
      </c>
      <c r="B1210" s="2">
        <v>3928.9</v>
      </c>
      <c r="C1210" s="34">
        <f t="shared" si="37"/>
        <v>-1.6028450499636859E-2</v>
      </c>
      <c r="D1210" s="2">
        <v>191.88</v>
      </c>
      <c r="E1210" s="34">
        <f t="shared" si="38"/>
        <v>-2.5693104498832109E-2</v>
      </c>
      <c r="F1210" s="2"/>
    </row>
    <row r="1211" spans="1:6" x14ac:dyDescent="0.3">
      <c r="A1211" s="1">
        <v>37750.6875</v>
      </c>
      <c r="B1211" s="2">
        <v>3969.4</v>
      </c>
      <c r="C1211" s="34">
        <f t="shared" si="37"/>
        <v>1.0308228766321426E-2</v>
      </c>
      <c r="D1211" s="2">
        <v>193.64</v>
      </c>
      <c r="E1211" s="34">
        <f t="shared" si="38"/>
        <v>9.1723994163017686E-3</v>
      </c>
      <c r="F1211" s="2"/>
    </row>
    <row r="1212" spans="1:6" x14ac:dyDescent="0.3">
      <c r="A1212" s="1">
        <v>37753.6875</v>
      </c>
      <c r="B1212" s="2">
        <v>3987.4</v>
      </c>
      <c r="C1212" s="34">
        <f t="shared" si="37"/>
        <v>4.5346903814178496E-3</v>
      </c>
      <c r="D1212" s="2">
        <v>193.52</v>
      </c>
      <c r="E1212" s="34">
        <f t="shared" si="38"/>
        <v>-6.197066721750355E-4</v>
      </c>
      <c r="F1212" s="2"/>
    </row>
    <row r="1213" spans="1:6" x14ac:dyDescent="0.3">
      <c r="A1213" s="1">
        <v>37754.6875</v>
      </c>
      <c r="B1213" s="2">
        <v>3999.9</v>
      </c>
      <c r="C1213" s="34">
        <f t="shared" si="37"/>
        <v>3.1348748557957773E-3</v>
      </c>
      <c r="D1213" s="2">
        <v>194.32</v>
      </c>
      <c r="E1213" s="34">
        <f t="shared" si="38"/>
        <v>4.133939644481055E-3</v>
      </c>
      <c r="F1213" s="2"/>
    </row>
    <row r="1214" spans="1:6" x14ac:dyDescent="0.3">
      <c r="A1214" s="1">
        <v>37755.6875</v>
      </c>
      <c r="B1214" s="2">
        <v>3975</v>
      </c>
      <c r="C1214" s="34">
        <f t="shared" ref="C1214:C1277" si="39">B1214/B1213-1</f>
        <v>-6.2251556288906995E-3</v>
      </c>
      <c r="D1214" s="2">
        <v>194.52</v>
      </c>
      <c r="E1214" s="34">
        <f t="shared" si="38"/>
        <v>1.0292301358585387E-3</v>
      </c>
      <c r="F1214" s="2"/>
    </row>
    <row r="1215" spans="1:6" x14ac:dyDescent="0.3">
      <c r="A1215" s="1">
        <v>37756.6875</v>
      </c>
      <c r="B1215" s="2">
        <v>4011.1</v>
      </c>
      <c r="C1215" s="34">
        <f t="shared" si="39"/>
        <v>9.0817610062892129E-3</v>
      </c>
      <c r="D1215" s="2">
        <v>197.4</v>
      </c>
      <c r="E1215" s="34">
        <f t="shared" si="38"/>
        <v>1.4805675508945182E-2</v>
      </c>
      <c r="F1215" s="2"/>
    </row>
    <row r="1216" spans="1:6" x14ac:dyDescent="0.3">
      <c r="A1216" s="1">
        <v>37757.6875</v>
      </c>
      <c r="B1216" s="2">
        <v>4049</v>
      </c>
      <c r="C1216" s="34">
        <f t="shared" si="39"/>
        <v>9.4487796365088084E-3</v>
      </c>
      <c r="D1216" s="2">
        <v>197.51</v>
      </c>
      <c r="E1216" s="34">
        <f t="shared" si="38"/>
        <v>5.5724417426539219E-4</v>
      </c>
      <c r="F1216" s="2"/>
    </row>
    <row r="1217" spans="1:6" x14ac:dyDescent="0.3">
      <c r="A1217" s="1">
        <v>37760.6875</v>
      </c>
      <c r="B1217" s="2">
        <v>3941.3</v>
      </c>
      <c r="C1217" s="34">
        <f t="shared" si="39"/>
        <v>-2.6599160286490453E-2</v>
      </c>
      <c r="D1217" s="2">
        <v>191.17</v>
      </c>
      <c r="E1217" s="34">
        <f t="shared" si="38"/>
        <v>-3.2099640524530404E-2</v>
      </c>
      <c r="F1217" s="2"/>
    </row>
    <row r="1218" spans="1:6" x14ac:dyDescent="0.3">
      <c r="A1218" s="1">
        <v>37761.6875</v>
      </c>
      <c r="B1218" s="2">
        <v>3971.6</v>
      </c>
      <c r="C1218" s="34">
        <f t="shared" si="39"/>
        <v>7.6878187400095666E-3</v>
      </c>
      <c r="D1218" s="2">
        <v>192.01</v>
      </c>
      <c r="E1218" s="34">
        <f t="shared" si="38"/>
        <v>4.3939948736726464E-3</v>
      </c>
      <c r="F1218" s="2"/>
    </row>
    <row r="1219" spans="1:6" x14ac:dyDescent="0.3">
      <c r="A1219" s="1">
        <v>37762.6875</v>
      </c>
      <c r="B1219" s="2">
        <v>3936.4</v>
      </c>
      <c r="C1219" s="34">
        <f t="shared" si="39"/>
        <v>-8.8629267801388911E-3</v>
      </c>
      <c r="D1219" s="2">
        <v>190.11</v>
      </c>
      <c r="E1219" s="34">
        <f t="shared" si="38"/>
        <v>-9.8953179521898971E-3</v>
      </c>
      <c r="F1219" s="2"/>
    </row>
    <row r="1220" spans="1:6" x14ac:dyDescent="0.3">
      <c r="A1220" s="1">
        <v>37763.6875</v>
      </c>
      <c r="B1220" s="2">
        <v>3990.4</v>
      </c>
      <c r="C1220" s="34">
        <f t="shared" si="39"/>
        <v>1.3718118077431063E-2</v>
      </c>
      <c r="D1220" s="2">
        <v>192.75</v>
      </c>
      <c r="E1220" s="34">
        <f t="shared" si="38"/>
        <v>1.388669717531954E-2</v>
      </c>
      <c r="F1220" s="2"/>
    </row>
    <row r="1221" spans="1:6" x14ac:dyDescent="0.3">
      <c r="A1221" s="1">
        <v>37764.6875</v>
      </c>
      <c r="B1221" s="2">
        <v>3979.8</v>
      </c>
      <c r="C1221" s="34">
        <f t="shared" si="39"/>
        <v>-2.6563753007217139E-3</v>
      </c>
      <c r="D1221" s="2">
        <v>191.27</v>
      </c>
      <c r="E1221" s="34">
        <f t="shared" si="38"/>
        <v>-7.6783398184175899E-3</v>
      </c>
      <c r="F1221" s="2"/>
    </row>
    <row r="1222" spans="1:6" x14ac:dyDescent="0.3">
      <c r="A1222" s="1">
        <v>37768.6875</v>
      </c>
      <c r="B1222" s="2">
        <v>3992.4</v>
      </c>
      <c r="C1222" s="34">
        <f t="shared" si="39"/>
        <v>3.1659882406149809E-3</v>
      </c>
      <c r="D1222" s="2">
        <v>191.67</v>
      </c>
      <c r="E1222" s="34">
        <f>D1222/D1221-1</f>
        <v>2.0912845715479467E-3</v>
      </c>
      <c r="F1222" s="2"/>
    </row>
    <row r="1223" spans="1:6" x14ac:dyDescent="0.3">
      <c r="A1223" s="1">
        <v>37769.6875</v>
      </c>
      <c r="B1223" s="2">
        <v>4071.9</v>
      </c>
      <c r="C1223" s="34">
        <f t="shared" si="39"/>
        <v>1.991283438533209E-2</v>
      </c>
      <c r="D1223" s="2">
        <v>195.91</v>
      </c>
      <c r="E1223" s="34">
        <f t="shared" si="38"/>
        <v>2.2121354411227756E-2</v>
      </c>
      <c r="F1223" s="2"/>
    </row>
    <row r="1224" spans="1:6" x14ac:dyDescent="0.3">
      <c r="A1224" s="1">
        <v>37770.6875</v>
      </c>
      <c r="B1224" s="2">
        <v>4083.6</v>
      </c>
      <c r="C1224" s="34">
        <f t="shared" si="39"/>
        <v>2.8733515066676762E-3</v>
      </c>
      <c r="D1224" s="2">
        <v>196.23</v>
      </c>
      <c r="E1224" s="34">
        <f t="shared" si="38"/>
        <v>1.633403093256991E-3</v>
      </c>
      <c r="F1224" s="2"/>
    </row>
    <row r="1225" spans="1:6" x14ac:dyDescent="0.3">
      <c r="A1225" s="1">
        <v>37771.6875</v>
      </c>
      <c r="B1225" s="2">
        <v>4048.1</v>
      </c>
      <c r="C1225" s="34">
        <f t="shared" si="39"/>
        <v>-8.6933098246645413E-3</v>
      </c>
      <c r="D1225" s="2">
        <v>196.54</v>
      </c>
      <c r="E1225" s="34">
        <f t="shared" si="38"/>
        <v>1.5797788309637184E-3</v>
      </c>
      <c r="F1225" s="2"/>
    </row>
    <row r="1226" spans="1:6" x14ac:dyDescent="0.3">
      <c r="A1226" s="1">
        <v>37774.6875</v>
      </c>
      <c r="B1226" s="2">
        <v>4129.3</v>
      </c>
      <c r="C1226" s="34">
        <f t="shared" si="39"/>
        <v>2.0058793014006593E-2</v>
      </c>
      <c r="D1226" s="2">
        <v>200.41</v>
      </c>
      <c r="E1226" s="34">
        <f t="shared" si="38"/>
        <v>1.9690648214103934E-2</v>
      </c>
      <c r="F1226" s="2"/>
    </row>
    <row r="1227" spans="1:6" x14ac:dyDescent="0.3">
      <c r="A1227" s="1">
        <v>37775.6875</v>
      </c>
      <c r="B1227" s="2">
        <v>4115.7</v>
      </c>
      <c r="C1227" s="34">
        <f t="shared" si="39"/>
        <v>-3.2935364347469465E-3</v>
      </c>
      <c r="D1227" s="2">
        <v>198.78</v>
      </c>
      <c r="E1227" s="34">
        <f t="shared" si="38"/>
        <v>-8.1333266803053084E-3</v>
      </c>
      <c r="F1227" s="2"/>
    </row>
    <row r="1228" spans="1:6" x14ac:dyDescent="0.3">
      <c r="A1228" s="1">
        <v>37776.6875</v>
      </c>
      <c r="B1228" s="2">
        <v>4126.6000000000004</v>
      </c>
      <c r="C1228" s="34">
        <f t="shared" si="39"/>
        <v>2.6483951697160446E-3</v>
      </c>
      <c r="D1228" s="2">
        <v>200.92</v>
      </c>
      <c r="E1228" s="34">
        <f t="shared" si="38"/>
        <v>1.0765670590602516E-2</v>
      </c>
      <c r="F1228" s="2"/>
    </row>
    <row r="1229" spans="1:6" x14ac:dyDescent="0.3">
      <c r="A1229" s="1">
        <v>37777.6875</v>
      </c>
      <c r="B1229" s="2">
        <v>4104.3</v>
      </c>
      <c r="C1229" s="34">
        <f t="shared" si="39"/>
        <v>-5.4039645228517452E-3</v>
      </c>
      <c r="D1229" s="2">
        <v>199.82</v>
      </c>
      <c r="E1229" s="34">
        <f t="shared" si="38"/>
        <v>-5.4748158471032982E-3</v>
      </c>
      <c r="F1229" s="2"/>
    </row>
    <row r="1230" spans="1:6" x14ac:dyDescent="0.3">
      <c r="A1230" s="1">
        <v>37778.6875</v>
      </c>
      <c r="B1230" s="2">
        <v>4150.8</v>
      </c>
      <c r="C1230" s="34">
        <f t="shared" si="39"/>
        <v>1.1329581170967051E-2</v>
      </c>
      <c r="D1230" s="2">
        <v>204.41</v>
      </c>
      <c r="E1230" s="34">
        <f t="shared" si="38"/>
        <v>2.2970673606245606E-2</v>
      </c>
      <c r="F1230" s="2"/>
    </row>
    <row r="1231" spans="1:6" x14ac:dyDescent="0.3">
      <c r="A1231" s="1">
        <v>37781.6875</v>
      </c>
      <c r="B1231" s="2">
        <v>4129.1000000000004</v>
      </c>
      <c r="C1231" s="34">
        <f t="shared" si="39"/>
        <v>-5.2279078731810591E-3</v>
      </c>
      <c r="D1231" s="2">
        <v>201.79</v>
      </c>
      <c r="E1231" s="34">
        <f t="shared" si="38"/>
        <v>-1.2817376840663419E-2</v>
      </c>
      <c r="F1231" s="2"/>
    </row>
    <row r="1232" spans="1:6" x14ac:dyDescent="0.3">
      <c r="A1232" s="1">
        <v>37782.6875</v>
      </c>
      <c r="B1232" s="2">
        <v>4113</v>
      </c>
      <c r="C1232" s="34">
        <f t="shared" si="39"/>
        <v>-3.8991547794919867E-3</v>
      </c>
      <c r="D1232" s="2">
        <v>202.84</v>
      </c>
      <c r="E1232" s="34">
        <f t="shared" si="38"/>
        <v>5.203429307696128E-3</v>
      </c>
      <c r="F1232" s="2"/>
    </row>
    <row r="1233" spans="1:6" x14ac:dyDescent="0.3">
      <c r="A1233" s="1">
        <v>37783.6875</v>
      </c>
      <c r="B1233" s="2">
        <v>4150.1000000000004</v>
      </c>
      <c r="C1233" s="34">
        <f t="shared" si="39"/>
        <v>9.0201799173352804E-3</v>
      </c>
      <c r="D1233" s="2">
        <v>205.32</v>
      </c>
      <c r="E1233" s="34">
        <f t="shared" si="38"/>
        <v>1.222638532833753E-2</v>
      </c>
      <c r="F1233" s="2"/>
    </row>
    <row r="1234" spans="1:6" x14ac:dyDescent="0.3">
      <c r="A1234" s="1">
        <v>37784.6875</v>
      </c>
      <c r="B1234" s="2">
        <v>4161.3</v>
      </c>
      <c r="C1234" s="34">
        <f t="shared" si="39"/>
        <v>2.698730151080575E-3</v>
      </c>
      <c r="D1234" s="2">
        <v>206.59</v>
      </c>
      <c r="E1234" s="34">
        <f t="shared" si="38"/>
        <v>6.1854665887395299E-3</v>
      </c>
      <c r="F1234" s="2"/>
    </row>
    <row r="1235" spans="1:6" x14ac:dyDescent="0.3">
      <c r="A1235" s="1">
        <v>37785.6875</v>
      </c>
      <c r="B1235" s="2">
        <v>4134.1000000000004</v>
      </c>
      <c r="C1235" s="34">
        <f t="shared" si="39"/>
        <v>-6.5364189075528545E-3</v>
      </c>
      <c r="D1235" s="2">
        <v>203.6</v>
      </c>
      <c r="E1235" s="34">
        <f t="shared" si="38"/>
        <v>-1.4473110992787697E-2</v>
      </c>
      <c r="F1235" s="2"/>
    </row>
    <row r="1236" spans="1:6" x14ac:dyDescent="0.3">
      <c r="A1236" s="1">
        <v>37788.6875</v>
      </c>
      <c r="B1236" s="2">
        <v>4152.8999999999996</v>
      </c>
      <c r="C1236" s="34">
        <f t="shared" si="39"/>
        <v>4.5475436007835768E-3</v>
      </c>
      <c r="D1236" s="2">
        <v>206.94</v>
      </c>
      <c r="E1236" s="34">
        <f t="shared" si="38"/>
        <v>1.6404715127701364E-2</v>
      </c>
      <c r="F1236" s="2"/>
    </row>
    <row r="1237" spans="1:6" x14ac:dyDescent="0.3">
      <c r="A1237" s="1">
        <v>37789.6875</v>
      </c>
      <c r="B1237" s="2">
        <v>4190.3999999999996</v>
      </c>
      <c r="C1237" s="34">
        <f t="shared" si="39"/>
        <v>9.0298345734305396E-3</v>
      </c>
      <c r="D1237" s="2">
        <v>209.06</v>
      </c>
      <c r="E1237" s="34">
        <f t="shared" si="38"/>
        <v>1.0244515318449832E-2</v>
      </c>
      <c r="F1237" s="2"/>
    </row>
    <row r="1238" spans="1:6" x14ac:dyDescent="0.3">
      <c r="A1238" s="1">
        <v>37790.6875</v>
      </c>
      <c r="B1238" s="2">
        <v>4207</v>
      </c>
      <c r="C1238" s="34">
        <f t="shared" si="39"/>
        <v>3.9614356624666502E-3</v>
      </c>
      <c r="D1238" s="2">
        <v>210.57</v>
      </c>
      <c r="E1238" s="34">
        <f t="shared" si="38"/>
        <v>7.2228068497082187E-3</v>
      </c>
      <c r="F1238" s="2"/>
    </row>
    <row r="1239" spans="1:6" x14ac:dyDescent="0.3">
      <c r="A1239" s="1">
        <v>37791.6875</v>
      </c>
      <c r="B1239" s="2">
        <v>4131.5</v>
      </c>
      <c r="C1239" s="34">
        <f t="shared" si="39"/>
        <v>-1.7946280009507931E-2</v>
      </c>
      <c r="D1239" s="2">
        <v>207.12</v>
      </c>
      <c r="E1239" s="34">
        <f t="shared" si="38"/>
        <v>-1.6384100299187909E-2</v>
      </c>
      <c r="F1239" s="2"/>
    </row>
    <row r="1240" spans="1:6" x14ac:dyDescent="0.3">
      <c r="A1240" s="1">
        <v>37792.6875</v>
      </c>
      <c r="B1240" s="2">
        <v>4160.1000000000004</v>
      </c>
      <c r="C1240" s="34">
        <f t="shared" si="39"/>
        <v>6.9224252692727806E-3</v>
      </c>
      <c r="D1240" s="2">
        <v>208.71</v>
      </c>
      <c r="E1240" s="34">
        <f t="shared" si="38"/>
        <v>7.6767091541136701E-3</v>
      </c>
      <c r="F1240" s="2"/>
    </row>
    <row r="1241" spans="1:6" x14ac:dyDescent="0.3">
      <c r="A1241" s="1">
        <v>37795.6875</v>
      </c>
      <c r="B1241" s="2">
        <v>4087.9</v>
      </c>
      <c r="C1241" s="34">
        <f t="shared" si="39"/>
        <v>-1.735535203480687E-2</v>
      </c>
      <c r="D1241" s="2">
        <v>205.32</v>
      </c>
      <c r="E1241" s="34">
        <f t="shared" si="38"/>
        <v>-1.6242633318959365E-2</v>
      </c>
      <c r="F1241" s="2"/>
    </row>
    <row r="1242" spans="1:6" x14ac:dyDescent="0.3">
      <c r="A1242" s="1">
        <v>37796.6875</v>
      </c>
      <c r="B1242" s="2">
        <v>4060.9</v>
      </c>
      <c r="C1242" s="34">
        <f t="shared" si="39"/>
        <v>-6.6048582401722067E-3</v>
      </c>
      <c r="D1242" s="2">
        <v>204.38</v>
      </c>
      <c r="E1242" s="34">
        <f t="shared" si="38"/>
        <v>-4.5782193648937763E-3</v>
      </c>
      <c r="F1242" s="2"/>
    </row>
    <row r="1243" spans="1:6" x14ac:dyDescent="0.3">
      <c r="A1243" s="1">
        <v>37797.6875</v>
      </c>
      <c r="B1243" s="2">
        <v>4067.9</v>
      </c>
      <c r="C1243" s="34">
        <f t="shared" si="39"/>
        <v>1.7237558176759205E-3</v>
      </c>
      <c r="D1243" s="2">
        <v>204.99</v>
      </c>
      <c r="E1243" s="34">
        <f t="shared" si="38"/>
        <v>2.984636461493384E-3</v>
      </c>
      <c r="F1243" s="2"/>
    </row>
    <row r="1244" spans="1:6" x14ac:dyDescent="0.3">
      <c r="A1244" s="1">
        <v>37798.6875</v>
      </c>
      <c r="B1244" s="2">
        <v>4041.7</v>
      </c>
      <c r="C1244" s="34">
        <f t="shared" si="39"/>
        <v>-6.4406696329801782E-3</v>
      </c>
      <c r="D1244" s="2">
        <v>204.85</v>
      </c>
      <c r="E1244" s="34">
        <f t="shared" si="38"/>
        <v>-6.8296014439739317E-4</v>
      </c>
      <c r="F1244" s="2"/>
    </row>
    <row r="1245" spans="1:6" x14ac:dyDescent="0.3">
      <c r="A1245" s="1">
        <v>37799.6875</v>
      </c>
      <c r="B1245" s="2">
        <v>4067.8</v>
      </c>
      <c r="C1245" s="34">
        <f t="shared" si="39"/>
        <v>6.4576786995571567E-3</v>
      </c>
      <c r="D1245" s="2">
        <v>204.94</v>
      </c>
      <c r="E1245" s="34">
        <f t="shared" si="38"/>
        <v>4.3934586282645682E-4</v>
      </c>
      <c r="F1245" s="2"/>
    </row>
    <row r="1246" spans="1:6" x14ac:dyDescent="0.3">
      <c r="A1246" s="1">
        <v>37802.6875</v>
      </c>
      <c r="B1246" s="2">
        <v>4031.2</v>
      </c>
      <c r="C1246" s="34">
        <f t="shared" si="39"/>
        <v>-8.997492502089699E-3</v>
      </c>
      <c r="D1246" s="2">
        <v>202.94</v>
      </c>
      <c r="E1246" s="34">
        <f t="shared" si="38"/>
        <v>-9.7589538401483544E-3</v>
      </c>
      <c r="F1246" s="2"/>
    </row>
    <row r="1247" spans="1:6" x14ac:dyDescent="0.3">
      <c r="A1247" s="1">
        <v>37803.6875</v>
      </c>
      <c r="B1247" s="2">
        <v>3963.9</v>
      </c>
      <c r="C1247" s="34">
        <f t="shared" si="39"/>
        <v>-1.6694780710458379E-2</v>
      </c>
      <c r="D1247" s="2">
        <v>198.87</v>
      </c>
      <c r="E1247" s="34">
        <f t="shared" si="38"/>
        <v>-2.0055188725731754E-2</v>
      </c>
      <c r="F1247" s="2"/>
    </row>
    <row r="1248" spans="1:6" x14ac:dyDescent="0.3">
      <c r="A1248" s="1">
        <v>37804.6875</v>
      </c>
      <c r="B1248" s="2">
        <v>4006.9</v>
      </c>
      <c r="C1248" s="34">
        <f t="shared" si="39"/>
        <v>1.0847902318423808E-2</v>
      </c>
      <c r="D1248" s="2">
        <v>202.5</v>
      </c>
      <c r="E1248" s="34">
        <f t="shared" si="38"/>
        <v>1.8253130185548416E-2</v>
      </c>
      <c r="F1248" s="2"/>
    </row>
    <row r="1249" spans="1:6" x14ac:dyDescent="0.3">
      <c r="A1249" s="1">
        <v>37805.6875</v>
      </c>
      <c r="B1249" s="2">
        <v>4024.8</v>
      </c>
      <c r="C1249" s="34">
        <f t="shared" si="39"/>
        <v>4.4672939179914994E-3</v>
      </c>
      <c r="D1249" s="2">
        <v>203.79</v>
      </c>
      <c r="E1249" s="34">
        <f t="shared" si="38"/>
        <v>6.3703703703703596E-3</v>
      </c>
      <c r="F1249" s="2"/>
    </row>
    <row r="1250" spans="1:6" x14ac:dyDescent="0.3">
      <c r="A1250" s="1">
        <v>37806.6875</v>
      </c>
      <c r="B1250" s="2">
        <v>4021.5</v>
      </c>
      <c r="C1250" s="34">
        <f t="shared" si="39"/>
        <v>-8.1991651759094619E-4</v>
      </c>
      <c r="D1250" s="2">
        <v>203.26</v>
      </c>
      <c r="E1250" s="34">
        <f t="shared" si="38"/>
        <v>-2.6007164237695779E-3</v>
      </c>
      <c r="F1250" s="2"/>
    </row>
    <row r="1251" spans="1:6" x14ac:dyDescent="0.3">
      <c r="A1251" s="1">
        <v>37809.6875</v>
      </c>
      <c r="B1251" s="2">
        <v>4074.8</v>
      </c>
      <c r="C1251" s="34">
        <f t="shared" si="39"/>
        <v>1.325376103443987E-2</v>
      </c>
      <c r="D1251" s="2">
        <v>208.14</v>
      </c>
      <c r="E1251" s="34">
        <f t="shared" si="38"/>
        <v>2.4008658860572574E-2</v>
      </c>
      <c r="F1251" s="2"/>
    </row>
    <row r="1252" spans="1:6" x14ac:dyDescent="0.3">
      <c r="A1252" s="1">
        <v>37810.6875</v>
      </c>
      <c r="B1252" s="2">
        <v>4073.6</v>
      </c>
      <c r="C1252" s="34">
        <f t="shared" si="39"/>
        <v>-2.9449298125072687E-4</v>
      </c>
      <c r="D1252" s="2">
        <v>207.78</v>
      </c>
      <c r="E1252" s="34">
        <f t="shared" si="38"/>
        <v>-1.7296050735081669E-3</v>
      </c>
      <c r="F1252" s="2"/>
    </row>
    <row r="1253" spans="1:6" x14ac:dyDescent="0.3">
      <c r="A1253" s="1">
        <v>37811.6875</v>
      </c>
      <c r="B1253" s="2">
        <v>4054.7</v>
      </c>
      <c r="C1253" s="34">
        <f t="shared" si="39"/>
        <v>-4.6396307934014613E-3</v>
      </c>
      <c r="D1253" s="2">
        <v>206.25</v>
      </c>
      <c r="E1253" s="34">
        <f t="shared" si="38"/>
        <v>-7.36355760900953E-3</v>
      </c>
      <c r="F1253" s="2"/>
    </row>
    <row r="1254" spans="1:6" x14ac:dyDescent="0.3">
      <c r="A1254" s="1">
        <v>37812.6875</v>
      </c>
      <c r="B1254" s="2">
        <v>4028.8</v>
      </c>
      <c r="C1254" s="34">
        <f t="shared" si="39"/>
        <v>-6.3876489012749671E-3</v>
      </c>
      <c r="D1254" s="2">
        <v>204.29</v>
      </c>
      <c r="E1254" s="34">
        <f t="shared" si="38"/>
        <v>-9.5030303030303465E-3</v>
      </c>
      <c r="F1254" s="2"/>
    </row>
    <row r="1255" spans="1:6" x14ac:dyDescent="0.3">
      <c r="A1255" s="1">
        <v>37813.6875</v>
      </c>
      <c r="B1255" s="2">
        <v>4058.1</v>
      </c>
      <c r="C1255" s="34">
        <f t="shared" si="39"/>
        <v>7.2726370135027807E-3</v>
      </c>
      <c r="D1255" s="2">
        <v>206.65</v>
      </c>
      <c r="E1255" s="34">
        <f t="shared" si="38"/>
        <v>1.1552205198492427E-2</v>
      </c>
      <c r="F1255" s="2"/>
    </row>
    <row r="1256" spans="1:6" x14ac:dyDescent="0.3">
      <c r="A1256" s="1">
        <v>37816.6875</v>
      </c>
      <c r="B1256" s="2">
        <v>4127.6000000000004</v>
      </c>
      <c r="C1256" s="34">
        <f t="shared" si="39"/>
        <v>1.7126241344471715E-2</v>
      </c>
      <c r="D1256" s="2">
        <v>209.49</v>
      </c>
      <c r="E1256" s="34">
        <f t="shared" si="38"/>
        <v>1.3743043793854381E-2</v>
      </c>
      <c r="F1256" s="2"/>
    </row>
    <row r="1257" spans="1:6" x14ac:dyDescent="0.3">
      <c r="A1257" s="1">
        <v>37817.6875</v>
      </c>
      <c r="B1257" s="2">
        <v>4102.5</v>
      </c>
      <c r="C1257" s="34">
        <f t="shared" si="39"/>
        <v>-6.081015602287132E-3</v>
      </c>
      <c r="D1257" s="2">
        <v>208.15</v>
      </c>
      <c r="E1257" s="34">
        <f t="shared" si="38"/>
        <v>-6.3964867058093899E-3</v>
      </c>
      <c r="F1257" s="2"/>
    </row>
    <row r="1258" spans="1:6" x14ac:dyDescent="0.3">
      <c r="A1258" s="1">
        <v>37818.6875</v>
      </c>
      <c r="B1258" s="2">
        <v>4077.1</v>
      </c>
      <c r="C1258" s="34">
        <f t="shared" si="39"/>
        <v>-6.1913467397928246E-3</v>
      </c>
      <c r="D1258" s="2">
        <v>207.02</v>
      </c>
      <c r="E1258" s="34">
        <f t="shared" si="38"/>
        <v>-5.4287773240451198E-3</v>
      </c>
      <c r="F1258" s="2"/>
    </row>
    <row r="1259" spans="1:6" x14ac:dyDescent="0.3">
      <c r="A1259" s="1">
        <v>37819.6875</v>
      </c>
      <c r="B1259" s="2">
        <v>4056.6</v>
      </c>
      <c r="C1259" s="34">
        <f t="shared" si="39"/>
        <v>-5.0280836869343037E-3</v>
      </c>
      <c r="D1259" s="2">
        <v>205.17</v>
      </c>
      <c r="E1259" s="34">
        <f t="shared" si="38"/>
        <v>-8.9363346536567301E-3</v>
      </c>
      <c r="F1259" s="2"/>
    </row>
    <row r="1260" spans="1:6" x14ac:dyDescent="0.3">
      <c r="A1260" s="1">
        <v>37820.6875</v>
      </c>
      <c r="B1260" s="2">
        <v>4073.2</v>
      </c>
      <c r="C1260" s="34">
        <f t="shared" si="39"/>
        <v>4.09209682985745E-3</v>
      </c>
      <c r="D1260" s="2">
        <v>205.16</v>
      </c>
      <c r="E1260" s="34">
        <f t="shared" si="38"/>
        <v>-4.8740069210850834E-5</v>
      </c>
      <c r="F1260" s="2"/>
    </row>
    <row r="1261" spans="1:6" x14ac:dyDescent="0.3">
      <c r="A1261" s="1">
        <v>37823.6875</v>
      </c>
      <c r="B1261" s="2">
        <v>4044.3</v>
      </c>
      <c r="C1261" s="34">
        <f t="shared" si="39"/>
        <v>-7.0951585976626319E-3</v>
      </c>
      <c r="D1261" s="2">
        <v>203.45</v>
      </c>
      <c r="E1261" s="34">
        <f t="shared" si="38"/>
        <v>-8.3349580814974233E-3</v>
      </c>
      <c r="F1261" s="2"/>
    </row>
    <row r="1262" spans="1:6" x14ac:dyDescent="0.3">
      <c r="A1262" s="1">
        <v>37824.6875</v>
      </c>
      <c r="B1262" s="2">
        <v>4079.7</v>
      </c>
      <c r="C1262" s="34">
        <f t="shared" si="39"/>
        <v>8.753059862028012E-3</v>
      </c>
      <c r="D1262" s="2">
        <v>204.33</v>
      </c>
      <c r="E1262" s="34">
        <f t="shared" si="38"/>
        <v>4.325387072991127E-3</v>
      </c>
      <c r="F1262" s="2"/>
    </row>
    <row r="1263" spans="1:6" x14ac:dyDescent="0.3">
      <c r="A1263" s="1">
        <v>37825.6875</v>
      </c>
      <c r="B1263" s="2">
        <v>4086.5</v>
      </c>
      <c r="C1263" s="34">
        <f t="shared" si="39"/>
        <v>1.6667892246979843E-3</v>
      </c>
      <c r="D1263" s="2">
        <v>203.93</v>
      </c>
      <c r="E1263" s="34">
        <f t="shared" si="38"/>
        <v>-1.9576175794059347E-3</v>
      </c>
      <c r="F1263" s="2"/>
    </row>
    <row r="1264" spans="1:6" x14ac:dyDescent="0.3">
      <c r="A1264" s="1">
        <v>37826.6875</v>
      </c>
      <c r="B1264" s="2">
        <v>4149.6000000000004</v>
      </c>
      <c r="C1264" s="34">
        <f t="shared" si="39"/>
        <v>1.5441086504343726E-2</v>
      </c>
      <c r="D1264" s="2">
        <v>207.47</v>
      </c>
      <c r="E1264" s="34">
        <f t="shared" si="38"/>
        <v>1.7358897660961992E-2</v>
      </c>
      <c r="F1264" s="2"/>
    </row>
    <row r="1265" spans="1:6" x14ac:dyDescent="0.3">
      <c r="A1265" s="1">
        <v>37827.6875</v>
      </c>
      <c r="B1265" s="2">
        <v>4131.2</v>
      </c>
      <c r="C1265" s="34">
        <f t="shared" si="39"/>
        <v>-4.4341623288992604E-3</v>
      </c>
      <c r="D1265" s="2">
        <v>205.79</v>
      </c>
      <c r="E1265" s="34">
        <f t="shared" si="38"/>
        <v>-8.0975562731961936E-3</v>
      </c>
      <c r="F1265" s="2"/>
    </row>
    <row r="1266" spans="1:6" x14ac:dyDescent="0.3">
      <c r="A1266" s="1">
        <v>37830.6875</v>
      </c>
      <c r="B1266" s="2">
        <v>4148.8</v>
      </c>
      <c r="C1266" s="34">
        <f t="shared" si="39"/>
        <v>4.2602633617352392E-3</v>
      </c>
      <c r="D1266" s="2">
        <v>208.19</v>
      </c>
      <c r="E1266" s="34">
        <f t="shared" si="38"/>
        <v>1.1662374265027475E-2</v>
      </c>
      <c r="F1266" s="2"/>
    </row>
    <row r="1267" spans="1:6" x14ac:dyDescent="0.3">
      <c r="A1267" s="1">
        <v>37831.6875</v>
      </c>
      <c r="B1267" s="2">
        <v>4137</v>
      </c>
      <c r="C1267" s="34">
        <f t="shared" si="39"/>
        <v>-2.8441959120709681E-3</v>
      </c>
      <c r="D1267" s="2">
        <v>207.42</v>
      </c>
      <c r="E1267" s="34">
        <f t="shared" si="38"/>
        <v>-3.6985445986839061E-3</v>
      </c>
      <c r="F1267" s="2"/>
    </row>
    <row r="1268" spans="1:6" x14ac:dyDescent="0.3">
      <c r="A1268" s="1">
        <v>37832.6875</v>
      </c>
      <c r="B1268" s="2">
        <v>4141.2</v>
      </c>
      <c r="C1268" s="34">
        <f t="shared" si="39"/>
        <v>1.0152284263957867E-3</v>
      </c>
      <c r="D1268" s="2">
        <v>208.75</v>
      </c>
      <c r="E1268" s="34">
        <f t="shared" si="38"/>
        <v>6.4121106932792937E-3</v>
      </c>
      <c r="F1268" s="2"/>
    </row>
    <row r="1269" spans="1:6" x14ac:dyDescent="0.3">
      <c r="A1269" s="1">
        <v>37833.6875</v>
      </c>
      <c r="B1269" s="2">
        <v>4157</v>
      </c>
      <c r="C1269" s="34">
        <f t="shared" si="39"/>
        <v>3.8153192311407569E-3</v>
      </c>
      <c r="D1269" s="2">
        <v>211.11</v>
      </c>
      <c r="E1269" s="34">
        <f t="shared" si="38"/>
        <v>1.1305389221556883E-2</v>
      </c>
      <c r="F1269" s="2"/>
    </row>
    <row r="1270" spans="1:6" x14ac:dyDescent="0.3">
      <c r="A1270" s="1">
        <v>37834.6875</v>
      </c>
      <c r="B1270" s="2">
        <v>4098.3999999999996</v>
      </c>
      <c r="C1270" s="34">
        <f t="shared" si="39"/>
        <v>-1.4096704354101597E-2</v>
      </c>
      <c r="D1270" s="2">
        <v>208.77</v>
      </c>
      <c r="E1270" s="34">
        <f t="shared" ref="E1270:E1332" si="40">D1270/D1269-1</f>
        <v>-1.1084268864573033E-2</v>
      </c>
      <c r="F1270" s="2"/>
    </row>
    <row r="1271" spans="1:6" x14ac:dyDescent="0.3">
      <c r="A1271" s="1">
        <v>37837.6875</v>
      </c>
      <c r="B1271" s="2">
        <v>4100.1000000000004</v>
      </c>
      <c r="C1271" s="34">
        <f t="shared" si="39"/>
        <v>4.1479601795835208E-4</v>
      </c>
      <c r="D1271" s="2">
        <v>207.13</v>
      </c>
      <c r="E1271" s="34">
        <f t="shared" si="40"/>
        <v>-7.8555347990612034E-3</v>
      </c>
      <c r="F1271" s="2"/>
    </row>
    <row r="1272" spans="1:6" x14ac:dyDescent="0.3">
      <c r="A1272" s="1">
        <v>37838.6875</v>
      </c>
      <c r="B1272" s="2">
        <v>4121</v>
      </c>
      <c r="C1272" s="34">
        <f t="shared" si="39"/>
        <v>5.097436647886644E-3</v>
      </c>
      <c r="D1272" s="2">
        <v>208.6</v>
      </c>
      <c r="E1272" s="34">
        <f t="shared" si="40"/>
        <v>7.0969922271038044E-3</v>
      </c>
      <c r="F1272" s="2"/>
    </row>
    <row r="1273" spans="1:6" x14ac:dyDescent="0.3">
      <c r="A1273" s="1">
        <v>37839.6875</v>
      </c>
      <c r="B1273" s="2">
        <v>4070.4</v>
      </c>
      <c r="C1273" s="34">
        <f t="shared" si="39"/>
        <v>-1.2278573161853878E-2</v>
      </c>
      <c r="D1273" s="2">
        <v>205.68</v>
      </c>
      <c r="E1273" s="34">
        <f t="shared" si="40"/>
        <v>-1.3998082454458216E-2</v>
      </c>
      <c r="F1273" s="2"/>
    </row>
    <row r="1274" spans="1:6" x14ac:dyDescent="0.3">
      <c r="A1274" s="1">
        <v>37840.6875</v>
      </c>
      <c r="B1274" s="2">
        <v>4095.6</v>
      </c>
      <c r="C1274" s="34">
        <f t="shared" si="39"/>
        <v>6.1910377358489477E-3</v>
      </c>
      <c r="D1274" s="2">
        <v>206.27</v>
      </c>
      <c r="E1274" s="34">
        <f t="shared" si="40"/>
        <v>2.8685336444962406E-3</v>
      </c>
      <c r="F1274" s="2"/>
    </row>
    <row r="1275" spans="1:6" x14ac:dyDescent="0.3">
      <c r="A1275" s="1">
        <v>37841.6875</v>
      </c>
      <c r="B1275" s="2">
        <v>4147.8</v>
      </c>
      <c r="C1275" s="34">
        <f t="shared" si="39"/>
        <v>1.2745385291532463E-2</v>
      </c>
      <c r="D1275" s="2">
        <v>208</v>
      </c>
      <c r="E1275" s="34">
        <f t="shared" si="40"/>
        <v>8.3870654966791136E-3</v>
      </c>
      <c r="F1275" s="2"/>
    </row>
    <row r="1276" spans="1:6" x14ac:dyDescent="0.3">
      <c r="A1276" s="1">
        <v>37844.6875</v>
      </c>
      <c r="B1276" s="2">
        <v>4176.7</v>
      </c>
      <c r="C1276" s="34">
        <f t="shared" si="39"/>
        <v>6.9675490621532443E-3</v>
      </c>
      <c r="D1276" s="2">
        <v>208.58</v>
      </c>
      <c r="E1276" s="34">
        <f t="shared" si="40"/>
        <v>2.788461538461684E-3</v>
      </c>
      <c r="F1276" s="2"/>
    </row>
    <row r="1277" spans="1:6" x14ac:dyDescent="0.3">
      <c r="A1277" s="1">
        <v>37845.6875</v>
      </c>
      <c r="B1277" s="2">
        <v>4185.6000000000004</v>
      </c>
      <c r="C1277" s="34">
        <f t="shared" si="39"/>
        <v>2.1308688677665888E-3</v>
      </c>
      <c r="D1277" s="2">
        <v>209.93</v>
      </c>
      <c r="E1277" s="34">
        <f t="shared" si="40"/>
        <v>6.4723367532841802E-3</v>
      </c>
      <c r="F1277" s="2"/>
    </row>
    <row r="1278" spans="1:6" x14ac:dyDescent="0.3">
      <c r="A1278" s="1">
        <v>37846.6875</v>
      </c>
      <c r="B1278" s="2">
        <v>4180.7</v>
      </c>
      <c r="C1278" s="34">
        <f t="shared" ref="C1278:C1341" si="41">B1278/B1277-1</f>
        <v>-1.1706804281347294E-3</v>
      </c>
      <c r="D1278" s="2">
        <v>210.3</v>
      </c>
      <c r="E1278" s="34">
        <f t="shared" si="40"/>
        <v>1.7624922593244552E-3</v>
      </c>
      <c r="F1278" s="2"/>
    </row>
    <row r="1279" spans="1:6" x14ac:dyDescent="0.3">
      <c r="A1279" s="1">
        <v>37847.6875</v>
      </c>
      <c r="B1279" s="2">
        <v>4237.8</v>
      </c>
      <c r="C1279" s="34">
        <f t="shared" si="41"/>
        <v>1.3657999856483416E-2</v>
      </c>
      <c r="D1279" s="2">
        <v>213.13</v>
      </c>
      <c r="E1279" s="34">
        <f t="shared" si="40"/>
        <v>1.3456966238706514E-2</v>
      </c>
      <c r="F1279" s="2"/>
    </row>
    <row r="1280" spans="1:6" x14ac:dyDescent="0.3">
      <c r="A1280" s="1">
        <v>37848.6875</v>
      </c>
      <c r="B1280" s="2">
        <v>4247.3</v>
      </c>
      <c r="C1280" s="34">
        <f t="shared" si="41"/>
        <v>2.2417291991128074E-3</v>
      </c>
      <c r="D1280" s="2">
        <v>213.52</v>
      </c>
      <c r="E1280" s="34">
        <f t="shared" si="40"/>
        <v>1.8298690939801965E-3</v>
      </c>
      <c r="F1280" s="2"/>
    </row>
    <row r="1281" spans="1:6" x14ac:dyDescent="0.3">
      <c r="A1281" s="1">
        <v>37851.6875</v>
      </c>
      <c r="B1281" s="2">
        <v>4272.1000000000004</v>
      </c>
      <c r="C1281" s="34">
        <f t="shared" si="41"/>
        <v>5.8390036022886171E-3</v>
      </c>
      <c r="D1281" s="2">
        <v>215.64</v>
      </c>
      <c r="E1281" s="34">
        <f t="shared" si="40"/>
        <v>9.9288122892466912E-3</v>
      </c>
      <c r="F1281" s="2"/>
    </row>
    <row r="1282" spans="1:6" x14ac:dyDescent="0.3">
      <c r="A1282" s="1">
        <v>37852.6875</v>
      </c>
      <c r="B1282" s="2">
        <v>4250.8</v>
      </c>
      <c r="C1282" s="34">
        <f t="shared" si="41"/>
        <v>-4.9858383464806977E-3</v>
      </c>
      <c r="D1282" s="2">
        <v>216</v>
      </c>
      <c r="E1282" s="34">
        <f t="shared" si="40"/>
        <v>1.6694490818029983E-3</v>
      </c>
      <c r="F1282" s="2"/>
    </row>
    <row r="1283" spans="1:6" x14ac:dyDescent="0.3">
      <c r="A1283" s="1">
        <v>37853.6875</v>
      </c>
      <c r="B1283" s="2">
        <v>4217.3999999999996</v>
      </c>
      <c r="C1283" s="34">
        <f t="shared" si="41"/>
        <v>-7.8573444998589759E-3</v>
      </c>
      <c r="D1283" s="2">
        <v>215.26</v>
      </c>
      <c r="E1283" s="34">
        <f t="shared" si="40"/>
        <v>-3.4259259259259434E-3</v>
      </c>
      <c r="F1283" s="2"/>
    </row>
    <row r="1284" spans="1:6" x14ac:dyDescent="0.3">
      <c r="A1284" s="1">
        <v>37854.6875</v>
      </c>
      <c r="B1284" s="2">
        <v>4223.5</v>
      </c>
      <c r="C1284" s="34">
        <f t="shared" si="41"/>
        <v>1.4463887703324296E-3</v>
      </c>
      <c r="D1284" s="2">
        <v>217.46</v>
      </c>
      <c r="E1284" s="34">
        <f t="shared" si="40"/>
        <v>1.022019882932268E-2</v>
      </c>
      <c r="F1284" s="2"/>
    </row>
    <row r="1285" spans="1:6" x14ac:dyDescent="0.3">
      <c r="A1285" s="1">
        <v>37855.6875</v>
      </c>
      <c r="B1285" s="2">
        <v>4225.8999999999996</v>
      </c>
      <c r="C1285" s="34">
        <f t="shared" si="41"/>
        <v>5.6824908251451589E-4</v>
      </c>
      <c r="D1285" s="2">
        <v>218.15</v>
      </c>
      <c r="E1285" s="34">
        <f t="shared" si="40"/>
        <v>3.1729973328427086E-3</v>
      </c>
      <c r="F1285" s="2"/>
    </row>
    <row r="1286" spans="1:6" x14ac:dyDescent="0.3">
      <c r="A1286" s="1">
        <v>37859.6875</v>
      </c>
      <c r="B1286" s="2">
        <v>4177.3999999999996</v>
      </c>
      <c r="C1286" s="34">
        <f t="shared" si="41"/>
        <v>-1.1476845169076433E-2</v>
      </c>
      <c r="D1286" s="2">
        <v>214.64</v>
      </c>
      <c r="E1286" s="34">
        <f>D1286/D1285-1</f>
        <v>-1.6089846435938693E-2</v>
      </c>
      <c r="F1286" s="2"/>
    </row>
    <row r="1287" spans="1:6" x14ac:dyDescent="0.3">
      <c r="A1287" s="1">
        <v>37860.6875</v>
      </c>
      <c r="B1287" s="2">
        <v>4206.3999999999996</v>
      </c>
      <c r="C1287" s="34">
        <f t="shared" si="41"/>
        <v>6.9421171063341891E-3</v>
      </c>
      <c r="D1287" s="2">
        <v>216.17</v>
      </c>
      <c r="E1287" s="34">
        <f t="shared" si="40"/>
        <v>7.1282146850539796E-3</v>
      </c>
      <c r="F1287" s="2"/>
    </row>
    <row r="1288" spans="1:6" x14ac:dyDescent="0.3">
      <c r="A1288" s="1">
        <v>37861.6875</v>
      </c>
      <c r="B1288" s="2">
        <v>4198</v>
      </c>
      <c r="C1288" s="34">
        <f t="shared" si="41"/>
        <v>-1.9969570178773877E-3</v>
      </c>
      <c r="D1288" s="2">
        <v>216.99</v>
      </c>
      <c r="E1288" s="34">
        <f t="shared" si="40"/>
        <v>3.7933108201879673E-3</v>
      </c>
      <c r="F1288" s="2"/>
    </row>
    <row r="1289" spans="1:6" x14ac:dyDescent="0.3">
      <c r="A1289" s="1">
        <v>37862.6875</v>
      </c>
      <c r="B1289" s="2">
        <v>4161.1000000000004</v>
      </c>
      <c r="C1289" s="34">
        <f t="shared" si="41"/>
        <v>-8.7898999523581267E-3</v>
      </c>
      <c r="D1289" s="2">
        <v>214.7</v>
      </c>
      <c r="E1289" s="34">
        <f t="shared" si="40"/>
        <v>-1.0553481727268665E-2</v>
      </c>
      <c r="F1289" s="2"/>
    </row>
    <row r="1290" spans="1:6" x14ac:dyDescent="0.3">
      <c r="A1290" s="1">
        <v>37865.6875</v>
      </c>
      <c r="B1290" s="2">
        <v>4204.3999999999996</v>
      </c>
      <c r="C1290" s="34">
        <f t="shared" si="41"/>
        <v>1.0405902285453239E-2</v>
      </c>
      <c r="D1290" s="2">
        <v>217.68</v>
      </c>
      <c r="E1290" s="34">
        <f t="shared" si="40"/>
        <v>1.3879832324173336E-2</v>
      </c>
      <c r="F1290" s="2"/>
    </row>
    <row r="1291" spans="1:6" x14ac:dyDescent="0.3">
      <c r="A1291" s="1">
        <v>37866.6875</v>
      </c>
      <c r="B1291" s="2">
        <v>4204.3999999999996</v>
      </c>
      <c r="C1291" s="34">
        <f t="shared" si="41"/>
        <v>0</v>
      </c>
      <c r="D1291" s="2">
        <v>218.66</v>
      </c>
      <c r="E1291" s="34">
        <f t="shared" si="40"/>
        <v>4.5020213156927724E-3</v>
      </c>
      <c r="F1291" s="2"/>
    </row>
    <row r="1292" spans="1:6" x14ac:dyDescent="0.3">
      <c r="A1292" s="1">
        <v>37867.6875</v>
      </c>
      <c r="B1292" s="2">
        <v>4262.1000000000004</v>
      </c>
      <c r="C1292" s="34">
        <f t="shared" si="41"/>
        <v>1.3723718009704289E-2</v>
      </c>
      <c r="D1292" s="2">
        <v>222.15</v>
      </c>
      <c r="E1292" s="34">
        <f t="shared" si="40"/>
        <v>1.5960852465014108E-2</v>
      </c>
      <c r="F1292" s="2"/>
    </row>
    <row r="1293" spans="1:6" x14ac:dyDescent="0.3">
      <c r="A1293" s="1">
        <v>37868.6875</v>
      </c>
      <c r="B1293" s="2">
        <v>4248.8</v>
      </c>
      <c r="C1293" s="34">
        <f t="shared" si="41"/>
        <v>-3.1205274395251781E-3</v>
      </c>
      <c r="D1293" s="2">
        <v>221.59</v>
      </c>
      <c r="E1293" s="34">
        <f t="shared" si="40"/>
        <v>-2.5208192662615758E-3</v>
      </c>
      <c r="F1293" s="2"/>
    </row>
    <row r="1294" spans="1:6" x14ac:dyDescent="0.3">
      <c r="A1294" s="1">
        <v>37869.6875</v>
      </c>
      <c r="B1294" s="2">
        <v>4257.2</v>
      </c>
      <c r="C1294" s="34">
        <f t="shared" si="41"/>
        <v>1.977028808133996E-3</v>
      </c>
      <c r="D1294" s="2">
        <v>220.17</v>
      </c>
      <c r="E1294" s="34">
        <f t="shared" si="40"/>
        <v>-6.4082314183854239E-3</v>
      </c>
      <c r="F1294" s="2"/>
    </row>
    <row r="1295" spans="1:6" x14ac:dyDescent="0.3">
      <c r="A1295" s="1">
        <v>37872.6875</v>
      </c>
      <c r="B1295" s="2">
        <v>4292.1000000000004</v>
      </c>
      <c r="C1295" s="34">
        <f t="shared" si="41"/>
        <v>8.1978765385701813E-3</v>
      </c>
      <c r="D1295" s="2">
        <v>221.42</v>
      </c>
      <c r="E1295" s="34">
        <f t="shared" si="40"/>
        <v>5.6774310759868385E-3</v>
      </c>
      <c r="F1295" s="2"/>
    </row>
    <row r="1296" spans="1:6" x14ac:dyDescent="0.3">
      <c r="A1296" s="1">
        <v>37873.6875</v>
      </c>
      <c r="B1296" s="2">
        <v>4263.8999999999996</v>
      </c>
      <c r="C1296" s="34">
        <f t="shared" si="41"/>
        <v>-6.5702103865242778E-3</v>
      </c>
      <c r="D1296" s="2">
        <v>218.47</v>
      </c>
      <c r="E1296" s="34">
        <f t="shared" si="40"/>
        <v>-1.3323096377924282E-2</v>
      </c>
      <c r="F1296" s="2"/>
    </row>
    <row r="1297" spans="1:6" x14ac:dyDescent="0.3">
      <c r="A1297" s="1">
        <v>37874.6875</v>
      </c>
      <c r="B1297" s="2">
        <v>4252.1000000000004</v>
      </c>
      <c r="C1297" s="34">
        <f t="shared" si="41"/>
        <v>-2.7674194985809475E-3</v>
      </c>
      <c r="D1297" s="2">
        <v>216.72</v>
      </c>
      <c r="E1297" s="34">
        <f t="shared" si="40"/>
        <v>-8.0102531239987229E-3</v>
      </c>
      <c r="F1297" s="2"/>
    </row>
    <row r="1298" spans="1:6" x14ac:dyDescent="0.3">
      <c r="A1298" s="1">
        <v>37875.6875</v>
      </c>
      <c r="B1298" s="2">
        <v>4242.2</v>
      </c>
      <c r="C1298" s="34">
        <f t="shared" si="41"/>
        <v>-2.3282613296959909E-3</v>
      </c>
      <c r="D1298" s="2">
        <v>217.29</v>
      </c>
      <c r="E1298" s="34">
        <f t="shared" si="40"/>
        <v>2.6301218161683959E-3</v>
      </c>
      <c r="F1298" s="2"/>
    </row>
    <row r="1299" spans="1:6" x14ac:dyDescent="0.3">
      <c r="A1299" s="1">
        <v>37876.6875</v>
      </c>
      <c r="B1299" s="2">
        <v>4237.8</v>
      </c>
      <c r="C1299" s="34">
        <f t="shared" si="41"/>
        <v>-1.0371976804487426E-3</v>
      </c>
      <c r="D1299" s="2">
        <v>216</v>
      </c>
      <c r="E1299" s="34">
        <f t="shared" si="40"/>
        <v>-5.9367665332044073E-3</v>
      </c>
      <c r="F1299" s="2"/>
    </row>
    <row r="1300" spans="1:6" x14ac:dyDescent="0.3">
      <c r="A1300" s="1">
        <v>37879.6875</v>
      </c>
      <c r="B1300" s="2">
        <v>4260.8999999999996</v>
      </c>
      <c r="C1300" s="34">
        <f t="shared" si="41"/>
        <v>5.4509415262635752E-3</v>
      </c>
      <c r="D1300" s="2">
        <v>216.76</v>
      </c>
      <c r="E1300" s="34">
        <f t="shared" si="40"/>
        <v>3.5185185185184764E-3</v>
      </c>
      <c r="F1300" s="2"/>
    </row>
    <row r="1301" spans="1:6" x14ac:dyDescent="0.3">
      <c r="A1301" s="1">
        <v>37880.6875</v>
      </c>
      <c r="B1301" s="2">
        <v>4299</v>
      </c>
      <c r="C1301" s="34">
        <f t="shared" si="41"/>
        <v>8.9417728648877315E-3</v>
      </c>
      <c r="D1301" s="2">
        <v>219.13</v>
      </c>
      <c r="E1301" s="34">
        <f t="shared" si="40"/>
        <v>1.0933751614689013E-2</v>
      </c>
      <c r="F1301" s="2"/>
    </row>
    <row r="1302" spans="1:6" x14ac:dyDescent="0.3">
      <c r="A1302" s="1">
        <v>37881.6875</v>
      </c>
      <c r="B1302" s="2">
        <v>4293</v>
      </c>
      <c r="C1302" s="34">
        <f t="shared" si="41"/>
        <v>-1.3956734124215275E-3</v>
      </c>
      <c r="D1302" s="2">
        <v>219.74</v>
      </c>
      <c r="E1302" s="34">
        <f t="shared" si="40"/>
        <v>2.783735682015287E-3</v>
      </c>
      <c r="F1302" s="2"/>
    </row>
    <row r="1303" spans="1:6" x14ac:dyDescent="0.3">
      <c r="A1303" s="1">
        <v>37882.6875</v>
      </c>
      <c r="B1303" s="2">
        <v>4314.7</v>
      </c>
      <c r="C1303" s="34">
        <f t="shared" si="41"/>
        <v>5.0547402748659653E-3</v>
      </c>
      <c r="D1303" s="2">
        <v>221.44</v>
      </c>
      <c r="E1303" s="34">
        <f t="shared" si="40"/>
        <v>7.7364157640846809E-3</v>
      </c>
      <c r="F1303" s="2"/>
    </row>
    <row r="1304" spans="1:6" x14ac:dyDescent="0.3">
      <c r="A1304" s="1">
        <v>37883.6875</v>
      </c>
      <c r="B1304" s="2">
        <v>4257</v>
      </c>
      <c r="C1304" s="34">
        <f t="shared" si="41"/>
        <v>-1.3372888033930441E-2</v>
      </c>
      <c r="D1304" s="2">
        <v>219.39</v>
      </c>
      <c r="E1304" s="34">
        <f t="shared" si="40"/>
        <v>-9.2575867052023808E-3</v>
      </c>
      <c r="F1304" s="2"/>
    </row>
    <row r="1305" spans="1:6" x14ac:dyDescent="0.3">
      <c r="A1305" s="1">
        <v>37886.6875</v>
      </c>
      <c r="B1305" s="2">
        <v>4228.2</v>
      </c>
      <c r="C1305" s="34">
        <f t="shared" si="41"/>
        <v>-6.7653276955602637E-3</v>
      </c>
      <c r="D1305" s="2">
        <v>215.61</v>
      </c>
      <c r="E1305" s="34">
        <f t="shared" si="40"/>
        <v>-1.7229591139067302E-2</v>
      </c>
      <c r="F1305" s="2"/>
    </row>
    <row r="1306" spans="1:6" x14ac:dyDescent="0.3">
      <c r="A1306" s="1">
        <v>37887.6875</v>
      </c>
      <c r="B1306" s="2">
        <v>4221.7</v>
      </c>
      <c r="C1306" s="34">
        <f t="shared" si="41"/>
        <v>-1.5372971950239345E-3</v>
      </c>
      <c r="D1306" s="2">
        <v>214.83</v>
      </c>
      <c r="E1306" s="34">
        <f t="shared" si="40"/>
        <v>-3.6176429664672716E-3</v>
      </c>
      <c r="F1306" s="2"/>
    </row>
    <row r="1307" spans="1:6" x14ac:dyDescent="0.3">
      <c r="A1307" s="1">
        <v>37888.6875</v>
      </c>
      <c r="B1307" s="2">
        <v>4236.3999999999996</v>
      </c>
      <c r="C1307" s="34">
        <f t="shared" si="41"/>
        <v>3.482009616978976E-3</v>
      </c>
      <c r="D1307" s="2">
        <v>214.77</v>
      </c>
      <c r="E1307" s="34">
        <f t="shared" si="40"/>
        <v>-2.7929060187126264E-4</v>
      </c>
      <c r="F1307" s="2"/>
    </row>
    <row r="1308" spans="1:6" x14ac:dyDescent="0.3">
      <c r="A1308" s="1">
        <v>37889.6875</v>
      </c>
      <c r="B1308" s="2">
        <v>4202.2</v>
      </c>
      <c r="C1308" s="34">
        <f t="shared" si="41"/>
        <v>-8.0728920781795166E-3</v>
      </c>
      <c r="D1308" s="2">
        <v>213.21</v>
      </c>
      <c r="E1308" s="34">
        <f t="shared" si="40"/>
        <v>-7.2635842994831501E-3</v>
      </c>
      <c r="F1308" s="2"/>
    </row>
    <row r="1309" spans="1:6" x14ac:dyDescent="0.3">
      <c r="A1309" s="1">
        <v>37890.6875</v>
      </c>
      <c r="B1309" s="2">
        <v>4157.1000000000004</v>
      </c>
      <c r="C1309" s="34">
        <f t="shared" si="41"/>
        <v>-1.073247346627948E-2</v>
      </c>
      <c r="D1309" s="2">
        <v>211.67</v>
      </c>
      <c r="E1309" s="34">
        <f t="shared" si="40"/>
        <v>-7.222925753951559E-3</v>
      </c>
      <c r="F1309" s="2"/>
    </row>
    <row r="1310" spans="1:6" x14ac:dyDescent="0.3">
      <c r="A1310" s="1">
        <v>37893.6875</v>
      </c>
      <c r="B1310" s="2">
        <v>4142.7</v>
      </c>
      <c r="C1310" s="34">
        <f t="shared" si="41"/>
        <v>-3.4639532366314008E-3</v>
      </c>
      <c r="D1310" s="2">
        <v>210.45</v>
      </c>
      <c r="E1310" s="34">
        <f t="shared" si="40"/>
        <v>-5.7636887608069065E-3</v>
      </c>
      <c r="F1310" s="2"/>
    </row>
    <row r="1311" spans="1:6" x14ac:dyDescent="0.3">
      <c r="A1311" s="1">
        <v>37894.6875</v>
      </c>
      <c r="B1311" s="2">
        <v>4091.3</v>
      </c>
      <c r="C1311" s="34">
        <f t="shared" si="41"/>
        <v>-1.240736717599622E-2</v>
      </c>
      <c r="D1311" s="2">
        <v>206.86</v>
      </c>
      <c r="E1311" s="34">
        <f t="shared" si="40"/>
        <v>-1.7058683772867567E-2</v>
      </c>
      <c r="F1311" s="2"/>
    </row>
    <row r="1312" spans="1:6" x14ac:dyDescent="0.3">
      <c r="A1312" s="1">
        <v>37895.6875</v>
      </c>
      <c r="B1312" s="2">
        <v>4169.2</v>
      </c>
      <c r="C1312" s="34">
        <f t="shared" si="41"/>
        <v>1.9040402805954093E-2</v>
      </c>
      <c r="D1312" s="2">
        <v>209.76</v>
      </c>
      <c r="E1312" s="34">
        <f t="shared" si="40"/>
        <v>1.401914338199739E-2</v>
      </c>
      <c r="F1312" s="2"/>
    </row>
    <row r="1313" spans="1:6" x14ac:dyDescent="0.3">
      <c r="A1313" s="1">
        <v>37896.6875</v>
      </c>
      <c r="B1313" s="2">
        <v>4209.1000000000004</v>
      </c>
      <c r="C1313" s="34">
        <f t="shared" si="41"/>
        <v>9.5701813297517369E-3</v>
      </c>
      <c r="D1313" s="2">
        <v>210.91</v>
      </c>
      <c r="E1313" s="34">
        <f t="shared" si="40"/>
        <v>5.482456140350811E-3</v>
      </c>
      <c r="F1313" s="2"/>
    </row>
    <row r="1314" spans="1:6" x14ac:dyDescent="0.3">
      <c r="A1314" s="1">
        <v>37897.6875</v>
      </c>
      <c r="B1314" s="2">
        <v>4274</v>
      </c>
      <c r="C1314" s="34">
        <f t="shared" si="41"/>
        <v>1.5418973177163675E-2</v>
      </c>
      <c r="D1314" s="2">
        <v>216.13</v>
      </c>
      <c r="E1314" s="34">
        <f t="shared" si="40"/>
        <v>2.4749893319425453E-2</v>
      </c>
      <c r="F1314" s="2"/>
    </row>
    <row r="1315" spans="1:6" x14ac:dyDescent="0.3">
      <c r="A1315" s="1">
        <v>37900.6875</v>
      </c>
      <c r="B1315" s="2">
        <v>4270.1000000000004</v>
      </c>
      <c r="C1315" s="34">
        <f t="shared" si="41"/>
        <v>-9.1249415067840012E-4</v>
      </c>
      <c r="D1315" s="2">
        <v>215</v>
      </c>
      <c r="E1315" s="34">
        <f t="shared" si="40"/>
        <v>-5.2283347985009332E-3</v>
      </c>
      <c r="F1315" s="2"/>
    </row>
    <row r="1316" spans="1:6" x14ac:dyDescent="0.3">
      <c r="A1316" s="1">
        <v>37901.6875</v>
      </c>
      <c r="B1316" s="2">
        <v>4272</v>
      </c>
      <c r="C1316" s="34">
        <f t="shared" si="41"/>
        <v>4.4495445071546236E-4</v>
      </c>
      <c r="D1316" s="2">
        <v>213.2</v>
      </c>
      <c r="E1316" s="34">
        <f t="shared" si="40"/>
        <v>-8.3720930232559221E-3</v>
      </c>
      <c r="F1316" s="2"/>
    </row>
    <row r="1317" spans="1:6" x14ac:dyDescent="0.3">
      <c r="A1317" s="1">
        <v>37902.6875</v>
      </c>
      <c r="B1317" s="2">
        <v>4268.6000000000004</v>
      </c>
      <c r="C1317" s="34">
        <f t="shared" si="41"/>
        <v>-7.9588014981268884E-4</v>
      </c>
      <c r="D1317" s="2">
        <v>213.19</v>
      </c>
      <c r="E1317" s="34">
        <f t="shared" si="40"/>
        <v>-4.6904315196938384E-5</v>
      </c>
      <c r="F1317" s="2"/>
    </row>
    <row r="1318" spans="1:6" x14ac:dyDescent="0.3">
      <c r="A1318" s="1">
        <v>37903.6875</v>
      </c>
      <c r="B1318" s="2">
        <v>4313.8999999999996</v>
      </c>
      <c r="C1318" s="34">
        <f t="shared" si="41"/>
        <v>1.0612378765871622E-2</v>
      </c>
      <c r="D1318" s="2">
        <v>217.34</v>
      </c>
      <c r="E1318" s="34">
        <f t="shared" si="40"/>
        <v>1.9466203855715625E-2</v>
      </c>
      <c r="F1318" s="2"/>
    </row>
    <row r="1319" spans="1:6" x14ac:dyDescent="0.3">
      <c r="A1319" s="1">
        <v>37904.6875</v>
      </c>
      <c r="B1319" s="2">
        <v>4311</v>
      </c>
      <c r="C1319" s="34">
        <f t="shared" si="41"/>
        <v>-6.7224553188516278E-4</v>
      </c>
      <c r="D1319" s="2">
        <v>216.07</v>
      </c>
      <c r="E1319" s="34">
        <f t="shared" si="40"/>
        <v>-5.8433790374529115E-3</v>
      </c>
      <c r="F1319" s="2"/>
    </row>
    <row r="1320" spans="1:6" x14ac:dyDescent="0.3">
      <c r="A1320" s="1">
        <v>37907.6875</v>
      </c>
      <c r="B1320" s="2">
        <v>4362.3</v>
      </c>
      <c r="C1320" s="34">
        <f t="shared" si="41"/>
        <v>1.1899791231732904E-2</v>
      </c>
      <c r="D1320" s="2">
        <v>219.88</v>
      </c>
      <c r="E1320" s="34">
        <f t="shared" si="40"/>
        <v>1.7633174434211085E-2</v>
      </c>
      <c r="F1320" s="2"/>
    </row>
    <row r="1321" spans="1:6" x14ac:dyDescent="0.3">
      <c r="A1321" s="1">
        <v>37908.6875</v>
      </c>
      <c r="B1321" s="2">
        <v>4334.1000000000004</v>
      </c>
      <c r="C1321" s="34">
        <f t="shared" si="41"/>
        <v>-6.4644797469224358E-3</v>
      </c>
      <c r="D1321" s="2">
        <v>219.23</v>
      </c>
      <c r="E1321" s="34">
        <f t="shared" si="40"/>
        <v>-2.9561579043114738E-3</v>
      </c>
      <c r="F1321" s="2"/>
    </row>
    <row r="1322" spans="1:6" x14ac:dyDescent="0.3">
      <c r="A1322" s="1">
        <v>37909.6875</v>
      </c>
      <c r="B1322" s="2">
        <v>4368.8</v>
      </c>
      <c r="C1322" s="34">
        <f t="shared" si="41"/>
        <v>8.0062758127408262E-3</v>
      </c>
      <c r="D1322" s="2">
        <v>221.37</v>
      </c>
      <c r="E1322" s="34">
        <f t="shared" si="40"/>
        <v>9.7614377594308355E-3</v>
      </c>
      <c r="F1322" s="2"/>
    </row>
    <row r="1323" spans="1:6" x14ac:dyDescent="0.3">
      <c r="A1323" s="1">
        <v>37910.6875</v>
      </c>
      <c r="B1323" s="2">
        <v>4339.7</v>
      </c>
      <c r="C1323" s="34">
        <f t="shared" si="41"/>
        <v>-6.6608679728987763E-3</v>
      </c>
      <c r="D1323" s="2">
        <v>220.7</v>
      </c>
      <c r="E1323" s="34">
        <f t="shared" si="40"/>
        <v>-3.0266070379907362E-3</v>
      </c>
      <c r="F1323" s="2"/>
    </row>
    <row r="1324" spans="1:6" x14ac:dyDescent="0.3">
      <c r="A1324" s="1">
        <v>37911.6875</v>
      </c>
      <c r="B1324" s="2">
        <v>4344</v>
      </c>
      <c r="C1324" s="34">
        <f t="shared" si="41"/>
        <v>9.9085190220526975E-4</v>
      </c>
      <c r="D1324" s="2">
        <v>220.13</v>
      </c>
      <c r="E1324" s="34">
        <f t="shared" si="40"/>
        <v>-2.5826914363389353E-3</v>
      </c>
      <c r="F1324" s="2"/>
    </row>
    <row r="1325" spans="1:6" x14ac:dyDescent="0.3">
      <c r="A1325" s="1">
        <v>37914.6875</v>
      </c>
      <c r="B1325" s="2">
        <v>4347.5</v>
      </c>
      <c r="C1325" s="34">
        <f t="shared" si="41"/>
        <v>8.0570902394105914E-4</v>
      </c>
      <c r="D1325" s="2">
        <v>220.04</v>
      </c>
      <c r="E1325" s="34">
        <f t="shared" si="40"/>
        <v>-4.0884931631313126E-4</v>
      </c>
      <c r="F1325" s="2"/>
    </row>
    <row r="1326" spans="1:6" x14ac:dyDescent="0.3">
      <c r="A1326" s="1">
        <v>37915.6875</v>
      </c>
      <c r="B1326" s="2">
        <v>4352.3</v>
      </c>
      <c r="C1326" s="34">
        <f t="shared" si="41"/>
        <v>1.104082806210549E-3</v>
      </c>
      <c r="D1326" s="2">
        <v>220.31</v>
      </c>
      <c r="E1326" s="34">
        <f t="shared" si="40"/>
        <v>1.2270496273405485E-3</v>
      </c>
      <c r="F1326" s="2"/>
    </row>
    <row r="1327" spans="1:6" x14ac:dyDescent="0.3">
      <c r="A1327" s="1">
        <v>37916.6875</v>
      </c>
      <c r="B1327" s="2">
        <v>4285.6000000000004</v>
      </c>
      <c r="C1327" s="34">
        <f t="shared" si="41"/>
        <v>-1.5325230337982165E-2</v>
      </c>
      <c r="D1327" s="2">
        <v>216.59</v>
      </c>
      <c r="E1327" s="34">
        <f t="shared" si="40"/>
        <v>-1.6885297989197023E-2</v>
      </c>
      <c r="F1327" s="2"/>
    </row>
    <row r="1328" spans="1:6" x14ac:dyDescent="0.3">
      <c r="A1328" s="1">
        <v>37917.6875</v>
      </c>
      <c r="B1328" s="2">
        <v>4240.2</v>
      </c>
      <c r="C1328" s="34">
        <f t="shared" si="41"/>
        <v>-1.0593615829755598E-2</v>
      </c>
      <c r="D1328" s="2">
        <v>215.02</v>
      </c>
      <c r="E1328" s="34">
        <f t="shared" si="40"/>
        <v>-7.2487187774135098E-3</v>
      </c>
      <c r="F1328" s="2"/>
    </row>
    <row r="1329" spans="1:6" x14ac:dyDescent="0.3">
      <c r="A1329" s="1">
        <v>37918.6875</v>
      </c>
      <c r="B1329" s="2">
        <v>4239</v>
      </c>
      <c r="C1329" s="34">
        <f t="shared" si="41"/>
        <v>-2.8300551860760415E-4</v>
      </c>
      <c r="D1329" s="2">
        <v>214.66</v>
      </c>
      <c r="E1329" s="34">
        <f t="shared" si="40"/>
        <v>-1.6742628592689712E-3</v>
      </c>
      <c r="F1329" s="2"/>
    </row>
    <row r="1330" spans="1:6" x14ac:dyDescent="0.3">
      <c r="A1330" s="1">
        <v>37921.6875</v>
      </c>
      <c r="B1330" s="2">
        <v>4251.3</v>
      </c>
      <c r="C1330" s="34">
        <f t="shared" si="41"/>
        <v>2.90162774239211E-3</v>
      </c>
      <c r="D1330" s="2">
        <v>216.61</v>
      </c>
      <c r="E1330" s="34">
        <f t="shared" si="40"/>
        <v>9.0841330476103543E-3</v>
      </c>
      <c r="F1330" s="2"/>
    </row>
    <row r="1331" spans="1:6" x14ac:dyDescent="0.3">
      <c r="A1331" s="1">
        <v>37922.6875</v>
      </c>
      <c r="B1331" s="2">
        <v>4272.8999999999996</v>
      </c>
      <c r="C1331" s="34">
        <f t="shared" si="41"/>
        <v>5.080798814480092E-3</v>
      </c>
      <c r="D1331" s="2">
        <v>218.93</v>
      </c>
      <c r="E1331" s="34">
        <f t="shared" si="40"/>
        <v>1.0710493513688135E-2</v>
      </c>
      <c r="F1331" s="2"/>
    </row>
    <row r="1332" spans="1:6" x14ac:dyDescent="0.3">
      <c r="A1332" s="1">
        <v>37923.6875</v>
      </c>
      <c r="B1332" s="2">
        <v>4265.7</v>
      </c>
      <c r="C1332" s="34">
        <f t="shared" si="41"/>
        <v>-1.6850382644105766E-3</v>
      </c>
      <c r="D1332" s="2">
        <v>219.72</v>
      </c>
      <c r="E1332" s="34">
        <f t="shared" si="40"/>
        <v>3.6084593248983943E-3</v>
      </c>
      <c r="F1332" s="2"/>
    </row>
    <row r="1333" spans="1:6" x14ac:dyDescent="0.3">
      <c r="A1333" s="1">
        <v>37924.6875</v>
      </c>
      <c r="B1333" s="2">
        <v>4300.8999999999996</v>
      </c>
      <c r="C1333" s="34">
        <f t="shared" si="41"/>
        <v>8.2518695641979889E-3</v>
      </c>
      <c r="D1333" s="2">
        <v>221.44</v>
      </c>
      <c r="E1333" s="34">
        <f t="shared" ref="E1333:E1396" si="42">D1333/D1332-1</f>
        <v>7.8281449117056923E-3</v>
      </c>
      <c r="F1333" s="2"/>
    </row>
    <row r="1334" spans="1:6" x14ac:dyDescent="0.3">
      <c r="A1334" s="1">
        <v>37925.6875</v>
      </c>
      <c r="B1334" s="2">
        <v>4287.6000000000004</v>
      </c>
      <c r="C1334" s="34">
        <f t="shared" si="41"/>
        <v>-3.0923760143224399E-3</v>
      </c>
      <c r="D1334" s="2">
        <v>221.53</v>
      </c>
      <c r="E1334" s="34">
        <f t="shared" si="42"/>
        <v>4.0643063583822858E-4</v>
      </c>
      <c r="F1334" s="2"/>
    </row>
    <row r="1335" spans="1:6" x14ac:dyDescent="0.3">
      <c r="A1335" s="1">
        <v>37928.6875</v>
      </c>
      <c r="B1335" s="2">
        <v>4332.6000000000004</v>
      </c>
      <c r="C1335" s="34">
        <f t="shared" si="41"/>
        <v>1.0495382031906031E-2</v>
      </c>
      <c r="D1335" s="2">
        <v>225</v>
      </c>
      <c r="E1335" s="34">
        <f t="shared" si="42"/>
        <v>1.5663792714305069E-2</v>
      </c>
      <c r="F1335" s="2"/>
    </row>
    <row r="1336" spans="1:6" x14ac:dyDescent="0.3">
      <c r="A1336" s="1">
        <v>37929.6875</v>
      </c>
      <c r="B1336" s="2">
        <v>4330.3</v>
      </c>
      <c r="C1336" s="34">
        <f t="shared" si="41"/>
        <v>-5.3085906845773412E-4</v>
      </c>
      <c r="D1336" s="2">
        <v>224.02</v>
      </c>
      <c r="E1336" s="34">
        <f t="shared" si="42"/>
        <v>-4.355555555555557E-3</v>
      </c>
      <c r="F1336" s="2"/>
    </row>
    <row r="1337" spans="1:6" x14ac:dyDescent="0.3">
      <c r="A1337" s="1">
        <v>37930.6875</v>
      </c>
      <c r="B1337" s="2">
        <v>4303.3999999999996</v>
      </c>
      <c r="C1337" s="34">
        <f t="shared" si="41"/>
        <v>-6.2120407362077357E-3</v>
      </c>
      <c r="D1337" s="2">
        <v>222.75</v>
      </c>
      <c r="E1337" s="34">
        <f t="shared" si="42"/>
        <v>-5.6691366842246405E-3</v>
      </c>
      <c r="F1337" s="2"/>
    </row>
    <row r="1338" spans="1:6" x14ac:dyDescent="0.3">
      <c r="A1338" s="1">
        <v>37931.6875</v>
      </c>
      <c r="B1338" s="2">
        <v>4324.2</v>
      </c>
      <c r="C1338" s="34">
        <f t="shared" si="41"/>
        <v>4.8333875540271798E-3</v>
      </c>
      <c r="D1338" s="2">
        <v>223.78</v>
      </c>
      <c r="E1338" s="34">
        <f t="shared" si="42"/>
        <v>4.6240179573513451E-3</v>
      </c>
      <c r="F1338" s="2"/>
    </row>
    <row r="1339" spans="1:6" x14ac:dyDescent="0.3">
      <c r="A1339" s="1">
        <v>37932.6875</v>
      </c>
      <c r="B1339" s="2">
        <v>4376.8999999999996</v>
      </c>
      <c r="C1339" s="34">
        <f t="shared" si="41"/>
        <v>1.2187225382729761E-2</v>
      </c>
      <c r="D1339" s="2">
        <v>225.97</v>
      </c>
      <c r="E1339" s="34">
        <f t="shared" si="42"/>
        <v>9.7863973545446736E-3</v>
      </c>
      <c r="F1339" s="2"/>
    </row>
    <row r="1340" spans="1:6" x14ac:dyDescent="0.3">
      <c r="A1340" s="1">
        <v>37935.6875</v>
      </c>
      <c r="B1340" s="2">
        <v>4341.8</v>
      </c>
      <c r="C1340" s="34">
        <f t="shared" si="41"/>
        <v>-8.0193744430988589E-3</v>
      </c>
      <c r="D1340" s="2">
        <v>224.11</v>
      </c>
      <c r="E1340" s="34">
        <f t="shared" si="42"/>
        <v>-8.231181130238463E-3</v>
      </c>
      <c r="F1340" s="2"/>
    </row>
    <row r="1341" spans="1:6" x14ac:dyDescent="0.3">
      <c r="A1341" s="1">
        <v>37936.6875</v>
      </c>
      <c r="B1341" s="2">
        <v>4345.1000000000004</v>
      </c>
      <c r="C1341" s="34">
        <f t="shared" si="41"/>
        <v>7.6005343405971537E-4</v>
      </c>
      <c r="D1341" s="2">
        <v>223.06</v>
      </c>
      <c r="E1341" s="34">
        <f t="shared" si="42"/>
        <v>-4.6851992325197545E-3</v>
      </c>
      <c r="F1341" s="2"/>
    </row>
    <row r="1342" spans="1:6" x14ac:dyDescent="0.3">
      <c r="A1342" s="1">
        <v>37937.6875</v>
      </c>
      <c r="B1342" s="2">
        <v>4371.2</v>
      </c>
      <c r="C1342" s="34">
        <f t="shared" ref="C1342:C1404" si="43">B1342/B1341-1</f>
        <v>6.006766242433903E-3</v>
      </c>
      <c r="D1342" s="2">
        <v>223.72</v>
      </c>
      <c r="E1342" s="34">
        <f t="shared" si="42"/>
        <v>2.9588451537703175E-3</v>
      </c>
      <c r="F1342" s="2"/>
    </row>
    <row r="1343" spans="1:6" x14ac:dyDescent="0.3">
      <c r="A1343" s="1">
        <v>37938.6875</v>
      </c>
      <c r="B1343" s="2">
        <v>4373</v>
      </c>
      <c r="C1343" s="34">
        <f t="shared" si="43"/>
        <v>4.1178623718884921E-4</v>
      </c>
      <c r="D1343" s="2">
        <v>224.33</v>
      </c>
      <c r="E1343" s="34">
        <f t="shared" si="42"/>
        <v>2.726622563919312E-3</v>
      </c>
      <c r="F1343" s="2"/>
    </row>
    <row r="1344" spans="1:6" x14ac:dyDescent="0.3">
      <c r="A1344" s="1">
        <v>37939.6875</v>
      </c>
      <c r="B1344" s="2">
        <v>4397</v>
      </c>
      <c r="C1344" s="34">
        <f t="shared" si="43"/>
        <v>5.4882231877428911E-3</v>
      </c>
      <c r="D1344" s="2">
        <v>225.28</v>
      </c>
      <c r="E1344" s="34">
        <f t="shared" si="42"/>
        <v>4.2348326126688818E-3</v>
      </c>
      <c r="F1344" s="2"/>
    </row>
    <row r="1345" spans="1:6" x14ac:dyDescent="0.3">
      <c r="A1345" s="1">
        <v>37942.6875</v>
      </c>
      <c r="B1345" s="2">
        <v>4338.8999999999996</v>
      </c>
      <c r="C1345" s="34">
        <f t="shared" si="43"/>
        <v>-1.3213554696383967E-2</v>
      </c>
      <c r="D1345" s="2">
        <v>221.17</v>
      </c>
      <c r="E1345" s="34">
        <f t="shared" si="42"/>
        <v>-1.8243963068181879E-2</v>
      </c>
      <c r="F1345" s="2"/>
    </row>
    <row r="1346" spans="1:6" x14ac:dyDescent="0.3">
      <c r="A1346" s="1">
        <v>37943.6875</v>
      </c>
      <c r="B1346" s="2">
        <v>4354.7</v>
      </c>
      <c r="C1346" s="34">
        <f t="shared" si="43"/>
        <v>3.641475950125761E-3</v>
      </c>
      <c r="D1346" s="2">
        <v>220.96</v>
      </c>
      <c r="E1346" s="34">
        <f t="shared" si="42"/>
        <v>-9.4949586291082078E-4</v>
      </c>
      <c r="F1346" s="2"/>
    </row>
    <row r="1347" spans="1:6" x14ac:dyDescent="0.3">
      <c r="A1347" s="1">
        <v>37944.6875</v>
      </c>
      <c r="B1347" s="2">
        <v>4327.3999999999996</v>
      </c>
      <c r="C1347" s="34">
        <f t="shared" si="43"/>
        <v>-6.2690885709693056E-3</v>
      </c>
      <c r="D1347" s="2">
        <v>219.6</v>
      </c>
      <c r="E1347" s="34">
        <f t="shared" si="42"/>
        <v>-6.1549601737871384E-3</v>
      </c>
      <c r="F1347" s="2"/>
    </row>
    <row r="1348" spans="1:6" x14ac:dyDescent="0.3">
      <c r="A1348" s="1">
        <v>37945.6875</v>
      </c>
      <c r="B1348" s="2">
        <v>4308</v>
      </c>
      <c r="C1348" s="34">
        <f t="shared" si="43"/>
        <v>-4.4830614225631615E-3</v>
      </c>
      <c r="D1348" s="2">
        <v>219.16</v>
      </c>
      <c r="E1348" s="34">
        <f t="shared" si="42"/>
        <v>-2.003642987249532E-3</v>
      </c>
      <c r="F1348" s="2"/>
    </row>
    <row r="1349" spans="1:6" x14ac:dyDescent="0.3">
      <c r="A1349" s="1">
        <v>37946.6875</v>
      </c>
      <c r="B1349" s="2">
        <v>4319</v>
      </c>
      <c r="C1349" s="34">
        <f t="shared" si="43"/>
        <v>2.5533890436397755E-3</v>
      </c>
      <c r="D1349" s="2">
        <v>219.76</v>
      </c>
      <c r="E1349" s="34">
        <f t="shared" si="42"/>
        <v>2.7377258623835221E-3</v>
      </c>
      <c r="F1349" s="2"/>
    </row>
    <row r="1350" spans="1:6" x14ac:dyDescent="0.3">
      <c r="A1350" s="1">
        <v>37949.6875</v>
      </c>
      <c r="B1350" s="2">
        <v>4382.3999999999996</v>
      </c>
      <c r="C1350" s="34">
        <f t="shared" si="43"/>
        <v>1.4679323917573539E-2</v>
      </c>
      <c r="D1350" s="2">
        <v>224.02</v>
      </c>
      <c r="E1350" s="34">
        <f t="shared" si="42"/>
        <v>1.938478340007288E-2</v>
      </c>
      <c r="F1350" s="2"/>
    </row>
    <row r="1351" spans="1:6" x14ac:dyDescent="0.3">
      <c r="A1351" s="1">
        <v>37950.6875</v>
      </c>
      <c r="B1351" s="2">
        <v>4388.7</v>
      </c>
      <c r="C1351" s="34">
        <f t="shared" si="43"/>
        <v>1.437568455640692E-3</v>
      </c>
      <c r="D1351" s="2">
        <v>224.14</v>
      </c>
      <c r="E1351" s="34">
        <f t="shared" si="42"/>
        <v>5.3566645835179116E-4</v>
      </c>
      <c r="F1351" s="2"/>
    </row>
    <row r="1352" spans="1:6" x14ac:dyDescent="0.3">
      <c r="A1352" s="1">
        <v>37951.6875</v>
      </c>
      <c r="B1352" s="2">
        <v>4370.3</v>
      </c>
      <c r="C1352" s="34">
        <f t="shared" si="43"/>
        <v>-4.1925855036798465E-3</v>
      </c>
      <c r="D1352" s="2">
        <v>223.22</v>
      </c>
      <c r="E1352" s="34">
        <f t="shared" si="42"/>
        <v>-4.1045774962076287E-3</v>
      </c>
      <c r="F1352" s="2"/>
    </row>
    <row r="1353" spans="1:6" x14ac:dyDescent="0.3">
      <c r="A1353" s="1">
        <v>37952.6875</v>
      </c>
      <c r="B1353" s="2">
        <v>4361.1000000000004</v>
      </c>
      <c r="C1353" s="34">
        <f t="shared" si="43"/>
        <v>-2.1051186417407886E-3</v>
      </c>
      <c r="D1353" s="2">
        <v>224.3</v>
      </c>
      <c r="E1353" s="34">
        <f t="shared" si="42"/>
        <v>4.8382761401308816E-3</v>
      </c>
      <c r="F1353" s="2"/>
    </row>
    <row r="1354" spans="1:6" x14ac:dyDescent="0.3">
      <c r="A1354" s="1">
        <v>37953.6875</v>
      </c>
      <c r="B1354" s="2">
        <v>4342.6000000000004</v>
      </c>
      <c r="C1354" s="34">
        <f t="shared" si="43"/>
        <v>-4.2420490243286757E-3</v>
      </c>
      <c r="D1354" s="2">
        <v>223.3</v>
      </c>
      <c r="E1354" s="34">
        <f t="shared" si="42"/>
        <v>-4.4583147570218529E-3</v>
      </c>
      <c r="F1354" s="2"/>
    </row>
    <row r="1355" spans="1:6" x14ac:dyDescent="0.3">
      <c r="A1355" s="1">
        <v>37956.6875</v>
      </c>
      <c r="B1355" s="2">
        <v>4410</v>
      </c>
      <c r="C1355" s="34">
        <f t="shared" si="43"/>
        <v>1.5520655828305641E-2</v>
      </c>
      <c r="D1355" s="2">
        <v>226.79</v>
      </c>
      <c r="E1355" s="34">
        <f t="shared" si="42"/>
        <v>1.5629198387818954E-2</v>
      </c>
      <c r="F1355" s="2"/>
    </row>
    <row r="1356" spans="1:6" x14ac:dyDescent="0.3">
      <c r="A1356" s="1">
        <v>37957.6875</v>
      </c>
      <c r="B1356" s="2">
        <v>4378.8999999999996</v>
      </c>
      <c r="C1356" s="34">
        <f t="shared" si="43"/>
        <v>-7.0521541950113731E-3</v>
      </c>
      <c r="D1356" s="2">
        <v>225.61</v>
      </c>
      <c r="E1356" s="34">
        <f t="shared" si="42"/>
        <v>-5.2030512809205787E-3</v>
      </c>
      <c r="F1356" s="2"/>
    </row>
    <row r="1357" spans="1:6" x14ac:dyDescent="0.3">
      <c r="A1357" s="1">
        <v>37958.6875</v>
      </c>
      <c r="B1357" s="2">
        <v>4383.8</v>
      </c>
      <c r="C1357" s="34">
        <f t="shared" si="43"/>
        <v>1.1190024892098194E-3</v>
      </c>
      <c r="D1357" s="2">
        <v>226.75</v>
      </c>
      <c r="E1357" s="34">
        <f t="shared" si="42"/>
        <v>5.0529675103052618E-3</v>
      </c>
      <c r="F1357" s="2"/>
    </row>
    <row r="1358" spans="1:6" x14ac:dyDescent="0.3">
      <c r="A1358" s="1">
        <v>37959.6875</v>
      </c>
      <c r="B1358" s="2">
        <v>4378.2</v>
      </c>
      <c r="C1358" s="34">
        <f t="shared" si="43"/>
        <v>-1.2774305397145191E-3</v>
      </c>
      <c r="D1358" s="2">
        <v>226.44</v>
      </c>
      <c r="E1358" s="34">
        <f t="shared" si="42"/>
        <v>-1.3671444321941006E-3</v>
      </c>
      <c r="F1358" s="2"/>
    </row>
    <row r="1359" spans="1:6" x14ac:dyDescent="0.3">
      <c r="A1359" s="1">
        <v>37960.6875</v>
      </c>
      <c r="B1359" s="2">
        <v>4367</v>
      </c>
      <c r="C1359" s="34">
        <f t="shared" si="43"/>
        <v>-2.5581289114247063E-3</v>
      </c>
      <c r="D1359" s="2">
        <v>224.89</v>
      </c>
      <c r="E1359" s="34">
        <f t="shared" si="42"/>
        <v>-6.8450803744921629E-3</v>
      </c>
      <c r="F1359" s="2"/>
    </row>
    <row r="1360" spans="1:6" x14ac:dyDescent="0.3">
      <c r="A1360" s="1">
        <v>37963.6875</v>
      </c>
      <c r="B1360" s="2">
        <v>4359.8</v>
      </c>
      <c r="C1360" s="34">
        <f t="shared" si="43"/>
        <v>-1.6487291046484165E-3</v>
      </c>
      <c r="D1360" s="2">
        <v>223.86</v>
      </c>
      <c r="E1360" s="34">
        <f t="shared" si="42"/>
        <v>-4.5800168971495969E-3</v>
      </c>
      <c r="F1360" s="2"/>
    </row>
    <row r="1361" spans="1:6" x14ac:dyDescent="0.3">
      <c r="A1361" s="1">
        <v>37964.6875</v>
      </c>
      <c r="B1361" s="2">
        <v>4379.6000000000004</v>
      </c>
      <c r="C1361" s="34">
        <f t="shared" si="43"/>
        <v>4.5414927290243767E-3</v>
      </c>
      <c r="D1361" s="2">
        <v>225.49</v>
      </c>
      <c r="E1361" s="34">
        <f t="shared" si="42"/>
        <v>7.2813365496291471E-3</v>
      </c>
      <c r="F1361" s="2"/>
    </row>
    <row r="1362" spans="1:6" x14ac:dyDescent="0.3">
      <c r="A1362" s="1">
        <v>37965.6875</v>
      </c>
      <c r="B1362" s="2">
        <v>4335.3999999999996</v>
      </c>
      <c r="C1362" s="34">
        <f t="shared" si="43"/>
        <v>-1.0092245867202698E-2</v>
      </c>
      <c r="D1362" s="2">
        <v>223.67</v>
      </c>
      <c r="E1362" s="34">
        <f t="shared" si="42"/>
        <v>-8.0713113663578584E-3</v>
      </c>
      <c r="F1362" s="2"/>
    </row>
    <row r="1363" spans="1:6" x14ac:dyDescent="0.3">
      <c r="A1363" s="1">
        <v>37966.6875</v>
      </c>
      <c r="B1363" s="2">
        <v>4331.3</v>
      </c>
      <c r="C1363" s="34">
        <f t="shared" si="43"/>
        <v>-9.4570281865558048E-4</v>
      </c>
      <c r="D1363" s="2">
        <v>224.96</v>
      </c>
      <c r="E1363" s="34">
        <f t="shared" si="42"/>
        <v>5.7674252246613378E-3</v>
      </c>
      <c r="F1363" s="2"/>
    </row>
    <row r="1364" spans="1:6" x14ac:dyDescent="0.3">
      <c r="A1364" s="1">
        <v>37967.6875</v>
      </c>
      <c r="B1364" s="2">
        <v>4347.6000000000004</v>
      </c>
      <c r="C1364" s="34">
        <f t="shared" si="43"/>
        <v>3.7633043197193849E-3</v>
      </c>
      <c r="D1364" s="2">
        <v>224.67</v>
      </c>
      <c r="E1364" s="34">
        <f t="shared" si="42"/>
        <v>-1.2891180654339696E-3</v>
      </c>
      <c r="F1364" s="2"/>
    </row>
    <row r="1365" spans="1:6" x14ac:dyDescent="0.3">
      <c r="A1365" s="1">
        <v>37970.6875</v>
      </c>
      <c r="B1365" s="2">
        <v>4348</v>
      </c>
      <c r="C1365" s="34">
        <f t="shared" si="43"/>
        <v>9.2004784248755911E-5</v>
      </c>
      <c r="D1365" s="2">
        <v>225.05</v>
      </c>
      <c r="E1365" s="34">
        <f t="shared" si="42"/>
        <v>1.6913695642499782E-3</v>
      </c>
      <c r="F1365" s="2"/>
    </row>
    <row r="1366" spans="1:6" x14ac:dyDescent="0.3">
      <c r="A1366" s="1">
        <v>37971.6875</v>
      </c>
      <c r="B1366" s="2">
        <v>4333</v>
      </c>
      <c r="C1366" s="34">
        <f t="shared" si="43"/>
        <v>-3.4498620055197771E-3</v>
      </c>
      <c r="D1366" s="2">
        <v>223.96</v>
      </c>
      <c r="E1366" s="34">
        <f t="shared" si="42"/>
        <v>-4.8433681404133067E-3</v>
      </c>
      <c r="F1366" s="2"/>
    </row>
    <row r="1367" spans="1:6" x14ac:dyDescent="0.3">
      <c r="A1367" s="1">
        <v>37972.6875</v>
      </c>
      <c r="B1367" s="2">
        <v>4354.2</v>
      </c>
      <c r="C1367" s="34">
        <f t="shared" si="43"/>
        <v>4.8926840526193338E-3</v>
      </c>
      <c r="D1367" s="2">
        <v>224.1</v>
      </c>
      <c r="E1367" s="34">
        <f t="shared" si="42"/>
        <v>6.2511162707612478E-4</v>
      </c>
      <c r="F1367" s="2"/>
    </row>
    <row r="1368" spans="1:6" x14ac:dyDescent="0.3">
      <c r="A1368" s="1">
        <v>37973.6875</v>
      </c>
      <c r="B1368" s="2">
        <v>4397.3</v>
      </c>
      <c r="C1368" s="34">
        <f t="shared" si="43"/>
        <v>9.8984888153967887E-3</v>
      </c>
      <c r="D1368" s="2">
        <v>226.22</v>
      </c>
      <c r="E1368" s="34">
        <f t="shared" si="42"/>
        <v>9.4600624721106197E-3</v>
      </c>
      <c r="F1368" s="2"/>
    </row>
    <row r="1369" spans="1:6" x14ac:dyDescent="0.3">
      <c r="A1369" s="1">
        <v>37974.6875</v>
      </c>
      <c r="B1369" s="2">
        <v>4412.3</v>
      </c>
      <c r="C1369" s="34">
        <f t="shared" si="43"/>
        <v>3.4111841357196138E-3</v>
      </c>
      <c r="D1369" s="2">
        <v>226.79</v>
      </c>
      <c r="E1369" s="34">
        <f t="shared" si="42"/>
        <v>2.519671116612221E-3</v>
      </c>
      <c r="F1369" s="2"/>
    </row>
    <row r="1370" spans="1:6" x14ac:dyDescent="0.3">
      <c r="A1370" s="1">
        <v>37977.6875</v>
      </c>
      <c r="B1370" s="2">
        <v>4424</v>
      </c>
      <c r="C1370" s="34">
        <f t="shared" si="43"/>
        <v>2.6516782630374713E-3</v>
      </c>
      <c r="D1370" s="2">
        <v>225.89</v>
      </c>
      <c r="E1370" s="34">
        <f t="shared" si="42"/>
        <v>-3.9684289430751418E-3</v>
      </c>
      <c r="F1370" s="2"/>
    </row>
    <row r="1371" spans="1:6" x14ac:dyDescent="0.3">
      <c r="A1371" s="1">
        <v>37978.6875</v>
      </c>
      <c r="B1371" s="2">
        <v>4440.8999999999996</v>
      </c>
      <c r="C1371" s="34">
        <f t="shared" si="43"/>
        <v>3.8200723327304065E-3</v>
      </c>
      <c r="D1371" s="2">
        <v>227.03</v>
      </c>
      <c r="E1371" s="34">
        <f t="shared" si="42"/>
        <v>5.0467041480366515E-3</v>
      </c>
      <c r="F1371" s="2"/>
    </row>
    <row r="1372" spans="1:6" x14ac:dyDescent="0.3">
      <c r="A1372" s="1">
        <v>37984.6875</v>
      </c>
      <c r="B1372" s="2">
        <v>4457.5</v>
      </c>
      <c r="C1372" s="34">
        <f>B1372/B1371-1</f>
        <v>3.7379810398794344E-3</v>
      </c>
      <c r="D1372" s="2">
        <v>228.18</v>
      </c>
      <c r="E1372" s="34">
        <f t="shared" si="42"/>
        <v>5.0654098577280759E-3</v>
      </c>
      <c r="F1372" s="2"/>
    </row>
    <row r="1373" spans="1:6" x14ac:dyDescent="0.3">
      <c r="A1373" s="1">
        <v>37985.6875</v>
      </c>
      <c r="B1373" s="2">
        <v>4470.3999999999996</v>
      </c>
      <c r="C1373" s="34">
        <f t="shared" si="43"/>
        <v>2.893998878295001E-3</v>
      </c>
      <c r="D1373" s="2">
        <v>228.98</v>
      </c>
      <c r="E1373" s="34">
        <f t="shared" si="42"/>
        <v>3.5060040319045971E-3</v>
      </c>
      <c r="F1373" s="2"/>
    </row>
    <row r="1374" spans="1:6" x14ac:dyDescent="0.3">
      <c r="A1374" s="1">
        <v>37986.6875</v>
      </c>
      <c r="B1374" s="2">
        <v>4476.8999999999996</v>
      </c>
      <c r="C1374" s="34">
        <f t="shared" si="43"/>
        <v>1.4540085898353539E-3</v>
      </c>
      <c r="D1374" s="2">
        <v>229.31</v>
      </c>
      <c r="E1374" s="34">
        <f t="shared" si="42"/>
        <v>1.4411739016508829E-3</v>
      </c>
      <c r="F1374" s="2"/>
    </row>
    <row r="1375" spans="1:6" x14ac:dyDescent="0.3">
      <c r="A1375" s="1">
        <v>37988.6875</v>
      </c>
      <c r="B1375" s="2">
        <v>4510.2</v>
      </c>
      <c r="C1375" s="34">
        <f t="shared" si="43"/>
        <v>7.4381826710447907E-3</v>
      </c>
      <c r="D1375" s="2">
        <v>231.75</v>
      </c>
      <c r="E1375" s="34">
        <f t="shared" si="42"/>
        <v>1.0640617504688032E-2</v>
      </c>
      <c r="F1375" s="2"/>
    </row>
    <row r="1376" spans="1:6" x14ac:dyDescent="0.3">
      <c r="A1376" s="1">
        <v>37991.6875</v>
      </c>
      <c r="B1376" s="2">
        <v>4513.3</v>
      </c>
      <c r="C1376" s="34">
        <f t="shared" si="43"/>
        <v>6.8733093876116591E-4</v>
      </c>
      <c r="D1376" s="2">
        <v>232.92</v>
      </c>
      <c r="E1376" s="34">
        <f t="shared" si="42"/>
        <v>5.048543689320395E-3</v>
      </c>
      <c r="F1376" s="2"/>
    </row>
    <row r="1377" spans="1:6" x14ac:dyDescent="0.3">
      <c r="A1377" s="1">
        <v>37992.6875</v>
      </c>
      <c r="B1377" s="2">
        <v>4505.2</v>
      </c>
      <c r="C1377" s="34">
        <f t="shared" si="43"/>
        <v>-1.7946956772207923E-3</v>
      </c>
      <c r="D1377" s="2">
        <v>232.83</v>
      </c>
      <c r="E1377" s="34">
        <f t="shared" si="42"/>
        <v>-3.8639876352386526E-4</v>
      </c>
      <c r="F1377" s="2"/>
    </row>
    <row r="1378" spans="1:6" x14ac:dyDescent="0.3">
      <c r="A1378" s="1">
        <v>37993.6875</v>
      </c>
      <c r="B1378" s="2">
        <v>4473</v>
      </c>
      <c r="C1378" s="34">
        <f t="shared" si="43"/>
        <v>-7.1472964574269549E-3</v>
      </c>
      <c r="D1378" s="2">
        <v>231.71</v>
      </c>
      <c r="E1378" s="34">
        <f t="shared" si="42"/>
        <v>-4.8103766696732109E-3</v>
      </c>
      <c r="F1378" s="2"/>
    </row>
    <row r="1379" spans="1:6" x14ac:dyDescent="0.3">
      <c r="A1379" s="1">
        <v>37994.6875</v>
      </c>
      <c r="B1379" s="2">
        <v>4494.2</v>
      </c>
      <c r="C1379" s="34">
        <f t="shared" si="43"/>
        <v>4.7395484015202438E-3</v>
      </c>
      <c r="D1379" s="2">
        <v>234.01</v>
      </c>
      <c r="E1379" s="34">
        <f t="shared" si="42"/>
        <v>9.9262008545164537E-3</v>
      </c>
      <c r="F1379" s="2"/>
    </row>
    <row r="1380" spans="1:6" x14ac:dyDescent="0.3">
      <c r="A1380" s="1">
        <v>37995.6875</v>
      </c>
      <c r="B1380" s="2">
        <v>4466.3</v>
      </c>
      <c r="C1380" s="34">
        <f t="shared" si="43"/>
        <v>-6.2080014240576409E-3</v>
      </c>
      <c r="D1380" s="2">
        <v>232.83</v>
      </c>
      <c r="E1380" s="34">
        <f t="shared" si="42"/>
        <v>-5.0425195504464337E-3</v>
      </c>
      <c r="F1380" s="2"/>
    </row>
    <row r="1381" spans="1:6" x14ac:dyDescent="0.3">
      <c r="A1381" s="1">
        <v>37998.6875</v>
      </c>
      <c r="B1381" s="2">
        <v>4449.6000000000004</v>
      </c>
      <c r="C1381" s="34">
        <f t="shared" si="43"/>
        <v>-3.7391129122539279E-3</v>
      </c>
      <c r="D1381" s="2">
        <v>232.56</v>
      </c>
      <c r="E1381" s="34">
        <f t="shared" si="42"/>
        <v>-1.1596443757247998E-3</v>
      </c>
      <c r="F1381" s="2"/>
    </row>
    <row r="1382" spans="1:6" x14ac:dyDescent="0.3">
      <c r="A1382" s="1">
        <v>37999.6875</v>
      </c>
      <c r="B1382" s="2">
        <v>4440.1000000000004</v>
      </c>
      <c r="C1382" s="34">
        <f t="shared" si="43"/>
        <v>-2.1350233728874013E-3</v>
      </c>
      <c r="D1382" s="2">
        <v>232.99</v>
      </c>
      <c r="E1382" s="34">
        <f t="shared" si="42"/>
        <v>1.8489852081182701E-3</v>
      </c>
      <c r="F1382" s="2"/>
    </row>
    <row r="1383" spans="1:6" x14ac:dyDescent="0.3">
      <c r="A1383" s="1">
        <v>38000.6875</v>
      </c>
      <c r="B1383" s="2">
        <v>4461.3999999999996</v>
      </c>
      <c r="C1383" s="34">
        <f t="shared" si="43"/>
        <v>4.7971892524940607E-3</v>
      </c>
      <c r="D1383" s="2">
        <v>235.12</v>
      </c>
      <c r="E1383" s="34">
        <f t="shared" si="42"/>
        <v>9.1420232628010023E-3</v>
      </c>
      <c r="F1383" s="2"/>
    </row>
    <row r="1384" spans="1:6" x14ac:dyDescent="0.3">
      <c r="A1384" s="1">
        <v>38001.6875</v>
      </c>
      <c r="B1384" s="2">
        <v>4456.1000000000004</v>
      </c>
      <c r="C1384" s="34">
        <f t="shared" si="43"/>
        <v>-1.187967902452014E-3</v>
      </c>
      <c r="D1384" s="2">
        <v>235.23</v>
      </c>
      <c r="E1384" s="34">
        <f t="shared" si="42"/>
        <v>4.6784620619244599E-4</v>
      </c>
      <c r="F1384" s="2"/>
    </row>
    <row r="1385" spans="1:6" x14ac:dyDescent="0.3">
      <c r="A1385" s="1">
        <v>38002.6875</v>
      </c>
      <c r="B1385" s="2">
        <v>4487.8999999999996</v>
      </c>
      <c r="C1385" s="34">
        <f t="shared" si="43"/>
        <v>7.136285092345096E-3</v>
      </c>
      <c r="D1385" s="2">
        <v>237.78</v>
      </c>
      <c r="E1385" s="34">
        <f t="shared" si="42"/>
        <v>1.0840454023721469E-2</v>
      </c>
      <c r="F1385" s="2"/>
    </row>
    <row r="1386" spans="1:6" x14ac:dyDescent="0.3">
      <c r="A1386" s="1">
        <v>38005.6875</v>
      </c>
      <c r="B1386" s="2">
        <v>4518.1000000000004</v>
      </c>
      <c r="C1386" s="34">
        <f t="shared" si="43"/>
        <v>6.7292051961944654E-3</v>
      </c>
      <c r="D1386" s="2">
        <v>238.36</v>
      </c>
      <c r="E1386" s="34">
        <f t="shared" si="42"/>
        <v>2.4392295399109365E-3</v>
      </c>
      <c r="F1386" s="2"/>
    </row>
    <row r="1387" spans="1:6" x14ac:dyDescent="0.3">
      <c r="A1387" s="1">
        <v>38006.6875</v>
      </c>
      <c r="B1387" s="2">
        <v>4499.3</v>
      </c>
      <c r="C1387" s="34">
        <f t="shared" si="43"/>
        <v>-4.1610411456143304E-3</v>
      </c>
      <c r="D1387" s="2">
        <v>237.15</v>
      </c>
      <c r="E1387" s="34">
        <f t="shared" si="42"/>
        <v>-5.0763550931364199E-3</v>
      </c>
      <c r="F1387" s="2"/>
    </row>
    <row r="1388" spans="1:6" x14ac:dyDescent="0.3">
      <c r="A1388" s="1">
        <v>38007.6875</v>
      </c>
      <c r="B1388" s="2">
        <v>4511.2</v>
      </c>
      <c r="C1388" s="34">
        <f t="shared" si="43"/>
        <v>2.64485586646801E-3</v>
      </c>
      <c r="D1388" s="2">
        <v>238.26</v>
      </c>
      <c r="E1388" s="34">
        <f t="shared" si="42"/>
        <v>4.6805819101833901E-3</v>
      </c>
      <c r="F1388" s="2"/>
    </row>
    <row r="1389" spans="1:6" x14ac:dyDescent="0.3">
      <c r="A1389" s="1">
        <v>38008.6875</v>
      </c>
      <c r="B1389" s="2">
        <v>4476.8</v>
      </c>
      <c r="C1389" s="34">
        <f t="shared" si="43"/>
        <v>-7.6254655080687517E-3</v>
      </c>
      <c r="D1389" s="2">
        <v>238.32</v>
      </c>
      <c r="E1389" s="34">
        <f t="shared" si="42"/>
        <v>2.5182573659021656E-4</v>
      </c>
      <c r="F1389" s="2"/>
    </row>
    <row r="1390" spans="1:6" x14ac:dyDescent="0.3">
      <c r="A1390" s="1">
        <v>38009.6875</v>
      </c>
      <c r="B1390" s="2">
        <v>4460.8</v>
      </c>
      <c r="C1390" s="34">
        <f t="shared" si="43"/>
        <v>-3.5739814152966343E-3</v>
      </c>
      <c r="D1390" s="2">
        <v>237.89</v>
      </c>
      <c r="E1390" s="34">
        <f t="shared" si="42"/>
        <v>-1.8042967438738344E-3</v>
      </c>
      <c r="F1390" s="2"/>
    </row>
    <row r="1391" spans="1:6" x14ac:dyDescent="0.3">
      <c r="A1391" s="1">
        <v>38012.6875</v>
      </c>
      <c r="B1391" s="2">
        <v>4445.5</v>
      </c>
      <c r="C1391" s="34">
        <f t="shared" si="43"/>
        <v>-3.429878048780477E-3</v>
      </c>
      <c r="D1391" s="2">
        <v>237.22</v>
      </c>
      <c r="E1391" s="34">
        <f t="shared" si="42"/>
        <v>-2.8164277607296562E-3</v>
      </c>
      <c r="F1391" s="2"/>
    </row>
    <row r="1392" spans="1:6" x14ac:dyDescent="0.3">
      <c r="A1392" s="1">
        <v>38013.6875</v>
      </c>
      <c r="B1392" s="2">
        <v>4447</v>
      </c>
      <c r="C1392" s="34">
        <f t="shared" si="43"/>
        <v>3.3741986278257308E-4</v>
      </c>
      <c r="D1392" s="2">
        <v>237.58</v>
      </c>
      <c r="E1392" s="34">
        <f t="shared" si="42"/>
        <v>1.51757861900359E-3</v>
      </c>
      <c r="F1392" s="2"/>
    </row>
    <row r="1393" spans="1:6" x14ac:dyDescent="0.3">
      <c r="A1393" s="1">
        <v>38014.6875</v>
      </c>
      <c r="B1393" s="2">
        <v>4468.1000000000004</v>
      </c>
      <c r="C1393" s="34">
        <f t="shared" si="43"/>
        <v>4.7447717562403291E-3</v>
      </c>
      <c r="D1393" s="2">
        <v>232.99</v>
      </c>
      <c r="E1393" s="34">
        <f t="shared" si="42"/>
        <v>-1.9319808064651944E-2</v>
      </c>
      <c r="F1393" s="2"/>
    </row>
    <row r="1394" spans="1:6" x14ac:dyDescent="0.3">
      <c r="A1394" s="1">
        <v>38015.6875</v>
      </c>
      <c r="B1394" s="2">
        <v>4411.5</v>
      </c>
      <c r="C1394" s="34">
        <f t="shared" si="43"/>
        <v>-1.266757682236308E-2</v>
      </c>
      <c r="D1394" s="2">
        <v>236.95</v>
      </c>
      <c r="E1394" s="34">
        <f t="shared" si="42"/>
        <v>1.6996437615348192E-2</v>
      </c>
      <c r="F1394" s="2"/>
    </row>
    <row r="1395" spans="1:6" x14ac:dyDescent="0.3">
      <c r="A1395" s="1">
        <v>38016.6875</v>
      </c>
      <c r="B1395" s="2">
        <v>4390.7</v>
      </c>
      <c r="C1395" s="34">
        <f t="shared" si="43"/>
        <v>-4.7149495636404914E-3</v>
      </c>
      <c r="D1395" s="2">
        <v>235.81</v>
      </c>
      <c r="E1395" s="34">
        <f t="shared" si="42"/>
        <v>-4.8111415910528921E-3</v>
      </c>
      <c r="F1395" s="2"/>
    </row>
    <row r="1396" spans="1:6" x14ac:dyDescent="0.3">
      <c r="A1396" s="1">
        <v>38019.6875</v>
      </c>
      <c r="B1396" s="2">
        <v>4381.3999999999996</v>
      </c>
      <c r="C1396" s="34">
        <f t="shared" si="43"/>
        <v>-2.1181132848976381E-3</v>
      </c>
      <c r="D1396" s="2">
        <v>236.17</v>
      </c>
      <c r="E1396" s="34">
        <f t="shared" si="42"/>
        <v>1.5266528137058977E-3</v>
      </c>
      <c r="F1396" s="2"/>
    </row>
    <row r="1397" spans="1:6" x14ac:dyDescent="0.3">
      <c r="A1397" s="1">
        <v>38020.6875</v>
      </c>
      <c r="B1397" s="2">
        <v>4390.6000000000004</v>
      </c>
      <c r="C1397" s="34">
        <f t="shared" si="43"/>
        <v>2.099785456703529E-3</v>
      </c>
      <c r="D1397" s="2">
        <v>235.6</v>
      </c>
      <c r="E1397" s="34">
        <f t="shared" ref="E1397:E1458" si="44">D1397/D1396-1</f>
        <v>-2.4135156878519748E-3</v>
      </c>
      <c r="F1397" s="2"/>
    </row>
    <row r="1398" spans="1:6" x14ac:dyDescent="0.3">
      <c r="A1398" s="1">
        <v>38021.6875</v>
      </c>
      <c r="B1398" s="2">
        <v>4398.5</v>
      </c>
      <c r="C1398" s="34">
        <f t="shared" si="43"/>
        <v>1.799298501343749E-3</v>
      </c>
      <c r="D1398" s="2">
        <v>234.92</v>
      </c>
      <c r="E1398" s="34">
        <f t="shared" si="44"/>
        <v>-2.8862478777589295E-3</v>
      </c>
      <c r="F1398" s="2"/>
    </row>
    <row r="1399" spans="1:6" x14ac:dyDescent="0.3">
      <c r="A1399" s="1">
        <v>38022.6875</v>
      </c>
      <c r="B1399" s="2">
        <v>4384.3999999999996</v>
      </c>
      <c r="C1399" s="34">
        <f t="shared" si="43"/>
        <v>-3.2056382857793553E-3</v>
      </c>
      <c r="D1399" s="2">
        <v>234.58</v>
      </c>
      <c r="E1399" s="34">
        <f t="shared" si="44"/>
        <v>-1.4473012089221138E-3</v>
      </c>
      <c r="F1399" s="2"/>
    </row>
    <row r="1400" spans="1:6" x14ac:dyDescent="0.3">
      <c r="A1400" s="1">
        <v>38023.6875</v>
      </c>
      <c r="B1400" s="2">
        <v>4402.7</v>
      </c>
      <c r="C1400" s="34">
        <f t="shared" si="43"/>
        <v>4.1738892436822272E-3</v>
      </c>
      <c r="D1400" s="2">
        <v>235.86</v>
      </c>
      <c r="E1400" s="34">
        <f t="shared" si="44"/>
        <v>5.4565606616079343E-3</v>
      </c>
      <c r="F1400" s="2"/>
    </row>
    <row r="1401" spans="1:6" x14ac:dyDescent="0.3">
      <c r="A1401" s="1">
        <v>38026.6875</v>
      </c>
      <c r="B1401" s="2">
        <v>4434.3999999999996</v>
      </c>
      <c r="C1401" s="34">
        <f t="shared" si="43"/>
        <v>7.2001271946759982E-3</v>
      </c>
      <c r="D1401" s="2">
        <v>238.85</v>
      </c>
      <c r="E1401" s="34">
        <f t="shared" si="44"/>
        <v>1.2677011786653036E-2</v>
      </c>
      <c r="F1401" s="2"/>
    </row>
    <row r="1402" spans="1:6" x14ac:dyDescent="0.3">
      <c r="A1402" s="1">
        <v>38027.6875</v>
      </c>
      <c r="B1402" s="2">
        <v>4404.8999999999996</v>
      </c>
      <c r="C1402" s="34">
        <f t="shared" si="43"/>
        <v>-6.6525347284863701E-3</v>
      </c>
      <c r="D1402" s="2">
        <v>238.98</v>
      </c>
      <c r="E1402" s="34">
        <f t="shared" si="44"/>
        <v>5.4427464936157577E-4</v>
      </c>
      <c r="F1402" s="2"/>
    </row>
    <row r="1403" spans="1:6" x14ac:dyDescent="0.3">
      <c r="A1403" s="1">
        <v>38028.6875</v>
      </c>
      <c r="B1403" s="2">
        <v>4396</v>
      </c>
      <c r="C1403" s="34">
        <f t="shared" si="43"/>
        <v>-2.0204771958499679E-3</v>
      </c>
      <c r="D1403" s="2">
        <v>239.5</v>
      </c>
      <c r="E1403" s="34">
        <f t="shared" si="44"/>
        <v>2.1759143024522309E-3</v>
      </c>
      <c r="F1403" s="2"/>
    </row>
    <row r="1404" spans="1:6" x14ac:dyDescent="0.3">
      <c r="A1404" s="1">
        <v>38029.6875</v>
      </c>
      <c r="B1404" s="2">
        <v>4377.7</v>
      </c>
      <c r="C1404" s="34">
        <f t="shared" si="43"/>
        <v>-4.1628753412192854E-3</v>
      </c>
      <c r="D1404" s="2">
        <v>239.26</v>
      </c>
      <c r="E1404" s="34">
        <f t="shared" si="44"/>
        <v>-1.0020876826722924E-3</v>
      </c>
      <c r="F1404" s="2"/>
    </row>
    <row r="1405" spans="1:6" x14ac:dyDescent="0.3">
      <c r="A1405" s="1">
        <v>38030.6875</v>
      </c>
      <c r="B1405" s="2">
        <v>4412</v>
      </c>
      <c r="C1405" s="34">
        <f t="shared" ref="C1405:C1468" si="45">B1405/B1404-1</f>
        <v>7.8351645841423512E-3</v>
      </c>
      <c r="D1405" s="2">
        <v>238.79</v>
      </c>
      <c r="E1405" s="34">
        <f t="shared" si="44"/>
        <v>-1.9643902031263316E-3</v>
      </c>
      <c r="F1405" s="2"/>
    </row>
    <row r="1406" spans="1:6" x14ac:dyDescent="0.3">
      <c r="A1406" s="1">
        <v>38033.6875</v>
      </c>
      <c r="B1406" s="2">
        <v>4408.1000000000004</v>
      </c>
      <c r="C1406" s="34">
        <f t="shared" si="45"/>
        <v>-8.8395285584763617E-4</v>
      </c>
      <c r="D1406" s="2">
        <v>239.5</v>
      </c>
      <c r="E1406" s="34">
        <f t="shared" si="44"/>
        <v>2.973323841031883E-3</v>
      </c>
      <c r="F1406" s="2"/>
    </row>
    <row r="1407" spans="1:6" x14ac:dyDescent="0.3">
      <c r="A1407" s="1">
        <v>38034.6875</v>
      </c>
      <c r="B1407" s="2">
        <v>4461.5</v>
      </c>
      <c r="C1407" s="34">
        <f t="shared" si="45"/>
        <v>1.2114062748122656E-2</v>
      </c>
      <c r="D1407" s="2">
        <v>241.64</v>
      </c>
      <c r="E1407" s="34">
        <f t="shared" si="44"/>
        <v>8.9352818371606357E-3</v>
      </c>
      <c r="F1407" s="2"/>
    </row>
    <row r="1408" spans="1:6" x14ac:dyDescent="0.3">
      <c r="A1408" s="1">
        <v>38035.6875</v>
      </c>
      <c r="B1408" s="2">
        <v>4442.8999999999996</v>
      </c>
      <c r="C1408" s="34">
        <f t="shared" si="45"/>
        <v>-4.1690014569092382E-3</v>
      </c>
      <c r="D1408" s="2">
        <v>241.55</v>
      </c>
      <c r="E1408" s="34">
        <f t="shared" si="44"/>
        <v>-3.7245489157411438E-4</v>
      </c>
      <c r="F1408" s="2"/>
    </row>
    <row r="1409" spans="1:6" x14ac:dyDescent="0.3">
      <c r="A1409" s="1">
        <v>38036.6875</v>
      </c>
      <c r="B1409" s="2">
        <v>4515.6000000000004</v>
      </c>
      <c r="C1409" s="34">
        <f t="shared" si="45"/>
        <v>1.6363186207207114E-2</v>
      </c>
      <c r="D1409" s="2">
        <v>244.68</v>
      </c>
      <c r="E1409" s="34">
        <f t="shared" si="44"/>
        <v>1.2957979714344869E-2</v>
      </c>
      <c r="F1409" s="2"/>
    </row>
    <row r="1410" spans="1:6" x14ac:dyDescent="0.3">
      <c r="A1410" s="1">
        <v>38037.6875</v>
      </c>
      <c r="B1410" s="2">
        <v>4515</v>
      </c>
      <c r="C1410" s="34">
        <f t="shared" si="45"/>
        <v>-1.3287270794581918E-4</v>
      </c>
      <c r="D1410" s="2">
        <v>243.23</v>
      </c>
      <c r="E1410" s="34">
        <f t="shared" si="44"/>
        <v>-5.9261075690698606E-3</v>
      </c>
      <c r="F1410" s="2"/>
    </row>
    <row r="1411" spans="1:6" x14ac:dyDescent="0.3">
      <c r="A1411" s="1">
        <v>38040.6875</v>
      </c>
      <c r="B1411" s="2">
        <v>4524.3</v>
      </c>
      <c r="C1411" s="34">
        <f t="shared" si="45"/>
        <v>2.0598006644518829E-3</v>
      </c>
      <c r="D1411" s="2">
        <v>243.66</v>
      </c>
      <c r="E1411" s="34">
        <f t="shared" si="44"/>
        <v>1.7678740286970474E-3</v>
      </c>
      <c r="F1411" s="2"/>
    </row>
    <row r="1412" spans="1:6" x14ac:dyDescent="0.3">
      <c r="A1412" s="1">
        <v>38041.6875</v>
      </c>
      <c r="B1412" s="2">
        <v>4496.8</v>
      </c>
      <c r="C1412" s="34">
        <f t="shared" si="45"/>
        <v>-6.0782883539994836E-3</v>
      </c>
      <c r="D1412" s="2">
        <v>241.26</v>
      </c>
      <c r="E1412" s="34">
        <f t="shared" si="44"/>
        <v>-9.8497906919478018E-3</v>
      </c>
      <c r="F1412" s="2"/>
    </row>
    <row r="1413" spans="1:6" x14ac:dyDescent="0.3">
      <c r="A1413" s="1">
        <v>38042.6875</v>
      </c>
      <c r="B1413" s="2">
        <v>4507.5</v>
      </c>
      <c r="C1413" s="34">
        <f t="shared" si="45"/>
        <v>2.3794698452233032E-3</v>
      </c>
      <c r="D1413" s="2">
        <v>242.45</v>
      </c>
      <c r="E1413" s="34">
        <f t="shared" si="44"/>
        <v>4.9324380336566165E-3</v>
      </c>
      <c r="F1413" s="2"/>
    </row>
    <row r="1414" spans="1:6" x14ac:dyDescent="0.3">
      <c r="A1414" s="1">
        <v>38043.6875</v>
      </c>
      <c r="B1414" s="2">
        <v>4515.8999999999996</v>
      </c>
      <c r="C1414" s="34">
        <f t="shared" si="45"/>
        <v>1.8635607321131342E-3</v>
      </c>
      <c r="D1414" s="2">
        <v>242.75</v>
      </c>
      <c r="E1414" s="34">
        <f t="shared" si="44"/>
        <v>1.2373685295938852E-3</v>
      </c>
      <c r="F1414" s="2"/>
    </row>
    <row r="1415" spans="1:6" x14ac:dyDescent="0.3">
      <c r="A1415" s="1">
        <v>38044.6875</v>
      </c>
      <c r="B1415" s="2">
        <v>4492.2</v>
      </c>
      <c r="C1415" s="34">
        <f t="shared" si="45"/>
        <v>-5.2481232976815395E-3</v>
      </c>
      <c r="D1415" s="2">
        <v>242.59</v>
      </c>
      <c r="E1415" s="34">
        <f t="shared" si="44"/>
        <v>-6.5911431513898666E-4</v>
      </c>
      <c r="F1415" s="2"/>
    </row>
    <row r="1416" spans="1:6" x14ac:dyDescent="0.3">
      <c r="A1416" s="1">
        <v>38047.6875</v>
      </c>
      <c r="B1416" s="2">
        <v>4537</v>
      </c>
      <c r="C1416" s="34">
        <f t="shared" si="45"/>
        <v>9.9728418147011499E-3</v>
      </c>
      <c r="D1416" s="2">
        <v>245.13</v>
      </c>
      <c r="E1416" s="34">
        <f t="shared" si="44"/>
        <v>1.0470340904406683E-2</v>
      </c>
      <c r="F1416" s="2"/>
    </row>
    <row r="1417" spans="1:6" x14ac:dyDescent="0.3">
      <c r="A1417" s="1">
        <v>38048.6875</v>
      </c>
      <c r="B1417" s="2">
        <v>4540.1000000000004</v>
      </c>
      <c r="C1417" s="34">
        <f t="shared" si="45"/>
        <v>6.8327088384401158E-4</v>
      </c>
      <c r="D1417" s="2">
        <v>246.6</v>
      </c>
      <c r="E1417" s="34">
        <f t="shared" si="44"/>
        <v>5.9968180149307937E-3</v>
      </c>
      <c r="F1417" s="2"/>
    </row>
    <row r="1418" spans="1:6" x14ac:dyDescent="0.3">
      <c r="A1418" s="1">
        <v>38049.6875</v>
      </c>
      <c r="B1418" s="2">
        <v>4525.1000000000004</v>
      </c>
      <c r="C1418" s="34">
        <f t="shared" si="45"/>
        <v>-3.3038919847580006E-3</v>
      </c>
      <c r="D1418" s="2">
        <v>245.81</v>
      </c>
      <c r="E1418" s="34">
        <f t="shared" si="44"/>
        <v>-3.2035685320356277E-3</v>
      </c>
      <c r="F1418" s="2"/>
    </row>
    <row r="1419" spans="1:6" x14ac:dyDescent="0.3">
      <c r="A1419" s="1">
        <v>38050.6875</v>
      </c>
      <c r="B1419" s="2">
        <v>4559.1000000000004</v>
      </c>
      <c r="C1419" s="34">
        <f t="shared" si="45"/>
        <v>7.5136461072684568E-3</v>
      </c>
      <c r="D1419" s="2">
        <v>247.07</v>
      </c>
      <c r="E1419" s="34">
        <f t="shared" si="44"/>
        <v>5.1259102558887104E-3</v>
      </c>
      <c r="F1419" s="2"/>
    </row>
    <row r="1420" spans="1:6" x14ac:dyDescent="0.3">
      <c r="A1420" s="1">
        <v>38051.6875</v>
      </c>
      <c r="B1420" s="2">
        <v>4547.1000000000004</v>
      </c>
      <c r="C1420" s="34">
        <f t="shared" si="45"/>
        <v>-2.6320984404816228E-3</v>
      </c>
      <c r="D1420" s="2">
        <v>246.12</v>
      </c>
      <c r="E1420" s="34">
        <f t="shared" si="44"/>
        <v>-3.8450641518597006E-3</v>
      </c>
      <c r="F1420" s="2"/>
    </row>
    <row r="1421" spans="1:6" x14ac:dyDescent="0.3">
      <c r="A1421" s="1">
        <v>38054.6875</v>
      </c>
      <c r="B1421" s="2">
        <v>4553.8</v>
      </c>
      <c r="C1421" s="34">
        <f t="shared" si="45"/>
        <v>1.4734666050888467E-3</v>
      </c>
      <c r="D1421" s="2">
        <v>247.05</v>
      </c>
      <c r="E1421" s="34">
        <f t="shared" si="44"/>
        <v>3.7786445636274202E-3</v>
      </c>
      <c r="F1421" s="2"/>
    </row>
    <row r="1422" spans="1:6" x14ac:dyDescent="0.3">
      <c r="A1422" s="1">
        <v>38055.6875</v>
      </c>
      <c r="B1422" s="2">
        <v>4542</v>
      </c>
      <c r="C1422" s="34">
        <f t="shared" si="45"/>
        <v>-2.5912424788089305E-3</v>
      </c>
      <c r="D1422" s="2">
        <v>244.49</v>
      </c>
      <c r="E1422" s="34">
        <f t="shared" si="44"/>
        <v>-1.0362274843149222E-2</v>
      </c>
      <c r="F1422" s="2"/>
    </row>
    <row r="1423" spans="1:6" x14ac:dyDescent="0.3">
      <c r="A1423" s="1">
        <v>38056.6875</v>
      </c>
      <c r="B1423" s="2">
        <v>4545.3</v>
      </c>
      <c r="C1423" s="34">
        <f t="shared" si="45"/>
        <v>7.2655217965666985E-4</v>
      </c>
      <c r="D1423" s="2">
        <v>243.81</v>
      </c>
      <c r="E1423" s="34">
        <f t="shared" si="44"/>
        <v>-2.7812998486645979E-3</v>
      </c>
      <c r="F1423" s="2"/>
    </row>
    <row r="1424" spans="1:6" x14ac:dyDescent="0.3">
      <c r="A1424" s="1">
        <v>38057.6875</v>
      </c>
      <c r="B1424" s="2">
        <v>4445.2</v>
      </c>
      <c r="C1424" s="34">
        <f t="shared" si="45"/>
        <v>-2.2022748773458334E-2</v>
      </c>
      <c r="D1424" s="2">
        <v>237.31</v>
      </c>
      <c r="E1424" s="34">
        <f t="shared" si="44"/>
        <v>-2.6660104179484057E-2</v>
      </c>
      <c r="F1424" s="2"/>
    </row>
    <row r="1425" spans="1:6" x14ac:dyDescent="0.3">
      <c r="A1425" s="1">
        <v>38058.6875</v>
      </c>
      <c r="B1425" s="2">
        <v>4467.3999999999996</v>
      </c>
      <c r="C1425" s="34">
        <f t="shared" si="45"/>
        <v>4.9941509943309814E-3</v>
      </c>
      <c r="D1425" s="2">
        <v>237.97</v>
      </c>
      <c r="E1425" s="34">
        <f t="shared" si="44"/>
        <v>2.7811723062660665E-3</v>
      </c>
      <c r="F1425" s="2"/>
    </row>
    <row r="1426" spans="1:6" x14ac:dyDescent="0.3">
      <c r="A1426" s="1">
        <v>38061.6875</v>
      </c>
      <c r="B1426" s="2">
        <v>4412.8999999999996</v>
      </c>
      <c r="C1426" s="34">
        <f t="shared" si="45"/>
        <v>-1.2199489636029903E-2</v>
      </c>
      <c r="D1426" s="2">
        <v>233.49</v>
      </c>
      <c r="E1426" s="34">
        <f t="shared" si="44"/>
        <v>-1.88259024246753E-2</v>
      </c>
      <c r="F1426" s="2"/>
    </row>
    <row r="1427" spans="1:6" x14ac:dyDescent="0.3">
      <c r="A1427" s="1">
        <v>38062.6875</v>
      </c>
      <c r="B1427" s="2">
        <v>4428.8999999999996</v>
      </c>
      <c r="C1427" s="34">
        <f t="shared" si="45"/>
        <v>3.6257336445422172E-3</v>
      </c>
      <c r="D1427" s="2">
        <v>234.62</v>
      </c>
      <c r="E1427" s="34">
        <f t="shared" si="44"/>
        <v>4.8396076919783315E-3</v>
      </c>
      <c r="F1427" s="2"/>
    </row>
    <row r="1428" spans="1:6" x14ac:dyDescent="0.3">
      <c r="A1428" s="1">
        <v>38063.6875</v>
      </c>
      <c r="B1428" s="2">
        <v>4456.8</v>
      </c>
      <c r="C1428" s="34">
        <f t="shared" si="45"/>
        <v>6.2995326153221232E-3</v>
      </c>
      <c r="D1428" s="2">
        <v>238.2</v>
      </c>
      <c r="E1428" s="34">
        <f t="shared" si="44"/>
        <v>1.5258716221975943E-2</v>
      </c>
      <c r="F1428" s="2"/>
    </row>
    <row r="1429" spans="1:6" x14ac:dyDescent="0.3">
      <c r="A1429" s="1">
        <v>38064.6875</v>
      </c>
      <c r="B1429" s="2">
        <v>4397.8999999999996</v>
      </c>
      <c r="C1429" s="34">
        <f t="shared" si="45"/>
        <v>-1.3215760186681136E-2</v>
      </c>
      <c r="D1429" s="2">
        <v>234.32</v>
      </c>
      <c r="E1429" s="34">
        <f t="shared" si="44"/>
        <v>-1.6288832913518014E-2</v>
      </c>
      <c r="F1429" s="2"/>
    </row>
    <row r="1430" spans="1:6" x14ac:dyDescent="0.3">
      <c r="A1430" s="1">
        <v>38065.6875</v>
      </c>
      <c r="B1430" s="2">
        <v>4417.7</v>
      </c>
      <c r="C1430" s="34">
        <f t="shared" si="45"/>
        <v>4.5021487528138504E-3</v>
      </c>
      <c r="D1430" s="2">
        <v>235.55</v>
      </c>
      <c r="E1430" s="34">
        <f t="shared" si="44"/>
        <v>5.2492318197336907E-3</v>
      </c>
      <c r="F1430" s="2"/>
    </row>
    <row r="1431" spans="1:6" x14ac:dyDescent="0.3">
      <c r="A1431" s="1">
        <v>38068.6875</v>
      </c>
      <c r="B1431" s="2">
        <v>4333.8</v>
      </c>
      <c r="C1431" s="34">
        <f t="shared" si="45"/>
        <v>-1.8991783054530531E-2</v>
      </c>
      <c r="D1431" s="2">
        <v>231.03</v>
      </c>
      <c r="E1431" s="34">
        <f t="shared" si="44"/>
        <v>-1.9189131819146721E-2</v>
      </c>
      <c r="F1431" s="2"/>
    </row>
    <row r="1432" spans="1:6" x14ac:dyDescent="0.3">
      <c r="A1432" s="1">
        <v>38069.6875</v>
      </c>
      <c r="B1432" s="2">
        <v>4325.3999999999996</v>
      </c>
      <c r="C1432" s="34">
        <f t="shared" si="45"/>
        <v>-1.9382528035443158E-3</v>
      </c>
      <c r="D1432" s="2">
        <v>231.82</v>
      </c>
      <c r="E1432" s="34">
        <f t="shared" si="44"/>
        <v>3.4194693329869796E-3</v>
      </c>
      <c r="F1432" s="2"/>
    </row>
    <row r="1433" spans="1:6" x14ac:dyDescent="0.3">
      <c r="A1433" s="1">
        <v>38070.6875</v>
      </c>
      <c r="B1433" s="2">
        <v>4306</v>
      </c>
      <c r="C1433" s="34">
        <f t="shared" si="45"/>
        <v>-4.4851343228371476E-3</v>
      </c>
      <c r="D1433" s="2">
        <v>231.29</v>
      </c>
      <c r="E1433" s="34">
        <f t="shared" si="44"/>
        <v>-2.286256578379775E-3</v>
      </c>
      <c r="F1433" s="2"/>
    </row>
    <row r="1434" spans="1:6" x14ac:dyDescent="0.3">
      <c r="A1434" s="1">
        <v>38071.6875</v>
      </c>
      <c r="B1434" s="2">
        <v>4361.2</v>
      </c>
      <c r="C1434" s="34">
        <f t="shared" si="45"/>
        <v>1.2819321876451406E-2</v>
      </c>
      <c r="D1434" s="2">
        <v>234.26</v>
      </c>
      <c r="E1434" s="34">
        <f t="shared" si="44"/>
        <v>1.2841022093475818E-2</v>
      </c>
      <c r="F1434" s="2"/>
    </row>
    <row r="1435" spans="1:6" x14ac:dyDescent="0.3">
      <c r="A1435" s="1">
        <v>38072.6875</v>
      </c>
      <c r="B1435" s="2">
        <v>4357.5</v>
      </c>
      <c r="C1435" s="34">
        <f t="shared" si="45"/>
        <v>-8.4839035127937112E-4</v>
      </c>
      <c r="D1435" s="2">
        <v>234.69</v>
      </c>
      <c r="E1435" s="34">
        <f t="shared" si="44"/>
        <v>1.8355673183643173E-3</v>
      </c>
      <c r="F1435" s="2"/>
    </row>
    <row r="1436" spans="1:6" x14ac:dyDescent="0.3">
      <c r="A1436" s="1">
        <v>38075.6875</v>
      </c>
      <c r="B1436" s="2">
        <v>4406.7</v>
      </c>
      <c r="C1436" s="34">
        <f t="shared" si="45"/>
        <v>1.1290877796901855E-2</v>
      </c>
      <c r="D1436" s="2">
        <v>237.29</v>
      </c>
      <c r="E1436" s="34">
        <f t="shared" si="44"/>
        <v>1.1078443904725344E-2</v>
      </c>
      <c r="F1436" s="2"/>
    </row>
    <row r="1437" spans="1:6" x14ac:dyDescent="0.3">
      <c r="A1437" s="1">
        <v>38076.6875</v>
      </c>
      <c r="B1437" s="2">
        <v>4412.8</v>
      </c>
      <c r="C1437" s="34">
        <f t="shared" si="45"/>
        <v>1.3842557923162691E-3</v>
      </c>
      <c r="D1437" s="2">
        <v>237.21</v>
      </c>
      <c r="E1437" s="34">
        <f t="shared" si="44"/>
        <v>-3.371402081839836E-4</v>
      </c>
      <c r="F1437" s="2"/>
    </row>
    <row r="1438" spans="1:6" x14ac:dyDescent="0.3">
      <c r="A1438" s="1">
        <v>38077.6875</v>
      </c>
      <c r="B1438" s="2">
        <v>4385.7</v>
      </c>
      <c r="C1438" s="34">
        <f t="shared" si="45"/>
        <v>-6.1412255257433657E-3</v>
      </c>
      <c r="D1438" s="2">
        <v>236.59</v>
      </c>
      <c r="E1438" s="34">
        <f t="shared" si="44"/>
        <v>-2.6137178027908492E-3</v>
      </c>
      <c r="F1438" s="2"/>
    </row>
    <row r="1439" spans="1:6" x14ac:dyDescent="0.3">
      <c r="A1439" s="1">
        <v>38078.6875</v>
      </c>
      <c r="B1439" s="2">
        <v>4410.7</v>
      </c>
      <c r="C1439" s="34">
        <f t="shared" si="45"/>
        <v>5.70034430079569E-3</v>
      </c>
      <c r="D1439" s="2">
        <v>239.33</v>
      </c>
      <c r="E1439" s="34">
        <f t="shared" si="44"/>
        <v>1.1581216450399445E-2</v>
      </c>
      <c r="F1439" s="2"/>
    </row>
    <row r="1440" spans="1:6" x14ac:dyDescent="0.3">
      <c r="A1440" s="1">
        <v>38079.6875</v>
      </c>
      <c r="B1440" s="2">
        <v>4465.6000000000004</v>
      </c>
      <c r="C1440" s="34">
        <f t="shared" si="45"/>
        <v>1.2447003876935758E-2</v>
      </c>
      <c r="D1440" s="2">
        <v>243.34</v>
      </c>
      <c r="E1440" s="34">
        <f t="shared" si="44"/>
        <v>1.6755108009860908E-2</v>
      </c>
      <c r="F1440" s="2"/>
    </row>
    <row r="1441" spans="1:6" x14ac:dyDescent="0.3">
      <c r="A1441" s="1">
        <v>38082.6875</v>
      </c>
      <c r="B1441" s="2">
        <v>4480.7</v>
      </c>
      <c r="C1441" s="34">
        <f t="shared" si="45"/>
        <v>3.3814045145108551E-3</v>
      </c>
      <c r="D1441" s="2">
        <v>245</v>
      </c>
      <c r="E1441" s="34">
        <f t="shared" si="44"/>
        <v>6.8217309114819713E-3</v>
      </c>
      <c r="F1441" s="2"/>
    </row>
    <row r="1442" spans="1:6" x14ac:dyDescent="0.3">
      <c r="A1442" s="1">
        <v>38083.6875</v>
      </c>
      <c r="B1442" s="2">
        <v>4472.8</v>
      </c>
      <c r="C1442" s="34">
        <f t="shared" si="45"/>
        <v>-1.7631173700537461E-3</v>
      </c>
      <c r="D1442" s="2">
        <v>243.8</v>
      </c>
      <c r="E1442" s="34">
        <f t="shared" si="44"/>
        <v>-4.8979591836734171E-3</v>
      </c>
      <c r="F1442" s="2"/>
    </row>
    <row r="1443" spans="1:6" x14ac:dyDescent="0.3">
      <c r="A1443" s="1">
        <v>38084.6875</v>
      </c>
      <c r="B1443" s="2">
        <v>4468.7</v>
      </c>
      <c r="C1443" s="34">
        <f t="shared" si="45"/>
        <v>-9.1665176176003449E-4</v>
      </c>
      <c r="D1443" s="2">
        <v>243.38</v>
      </c>
      <c r="E1443" s="34">
        <f t="shared" si="44"/>
        <v>-1.7227235438884714E-3</v>
      </c>
      <c r="F1443" s="2"/>
    </row>
    <row r="1444" spans="1:6" x14ac:dyDescent="0.3">
      <c r="A1444" s="1">
        <v>38085.6875</v>
      </c>
      <c r="B1444" s="2">
        <v>4489.7</v>
      </c>
      <c r="C1444" s="34">
        <f t="shared" si="45"/>
        <v>4.6993532794772364E-3</v>
      </c>
      <c r="D1444" s="2">
        <v>244.49</v>
      </c>
      <c r="E1444" s="34">
        <f t="shared" si="44"/>
        <v>4.5607691675568773E-3</v>
      </c>
      <c r="F1444" s="2"/>
    </row>
    <row r="1445" spans="1:6" x14ac:dyDescent="0.3">
      <c r="A1445" s="1">
        <v>38090.6875</v>
      </c>
      <c r="B1445" s="2">
        <v>4515.8</v>
      </c>
      <c r="C1445" s="34">
        <f t="shared" si="45"/>
        <v>5.8133060115375113E-3</v>
      </c>
      <c r="D1445" s="2">
        <v>246.57</v>
      </c>
      <c r="E1445" s="34">
        <f t="shared" si="44"/>
        <v>8.507505419444561E-3</v>
      </c>
      <c r="F1445" s="2"/>
    </row>
    <row r="1446" spans="1:6" x14ac:dyDescent="0.3">
      <c r="A1446" s="1">
        <v>38091.6875</v>
      </c>
      <c r="B1446" s="2">
        <v>4485.3999999999996</v>
      </c>
      <c r="C1446" s="34">
        <f t="shared" si="45"/>
        <v>-6.7319190398158479E-3</v>
      </c>
      <c r="D1446" s="2">
        <v>242.79</v>
      </c>
      <c r="E1446" s="34">
        <f t="shared" si="44"/>
        <v>-1.5330332157196702E-2</v>
      </c>
      <c r="F1446" s="2"/>
    </row>
    <row r="1447" spans="1:6" x14ac:dyDescent="0.3">
      <c r="A1447" s="1">
        <v>38092.6875</v>
      </c>
      <c r="B1447" s="2">
        <v>4505.5</v>
      </c>
      <c r="C1447" s="34">
        <f t="shared" si="45"/>
        <v>4.4812056895706665E-3</v>
      </c>
      <c r="D1447" s="2">
        <v>242.61</v>
      </c>
      <c r="E1447" s="34">
        <f t="shared" si="44"/>
        <v>-7.4138144075119872E-4</v>
      </c>
      <c r="F1447" s="2"/>
    </row>
    <row r="1448" spans="1:6" x14ac:dyDescent="0.3">
      <c r="A1448" s="1">
        <v>38093.6875</v>
      </c>
      <c r="B1448" s="2">
        <v>4537.3</v>
      </c>
      <c r="C1448" s="34">
        <f t="shared" si="45"/>
        <v>7.0580401731217268E-3</v>
      </c>
      <c r="D1448" s="2">
        <v>243.98</v>
      </c>
      <c r="E1448" s="34">
        <f t="shared" si="44"/>
        <v>5.6469230452165231E-3</v>
      </c>
      <c r="F1448" s="2"/>
    </row>
    <row r="1449" spans="1:6" x14ac:dyDescent="0.3">
      <c r="A1449" s="1">
        <v>38096.6875</v>
      </c>
      <c r="B1449" s="2">
        <v>4546.2</v>
      </c>
      <c r="C1449" s="34">
        <f t="shared" si="45"/>
        <v>1.9615189650232789E-3</v>
      </c>
      <c r="D1449" s="2">
        <v>244.49</v>
      </c>
      <c r="E1449" s="34">
        <f t="shared" si="44"/>
        <v>2.0903352733832037E-3</v>
      </c>
      <c r="F1449" s="2"/>
    </row>
    <row r="1450" spans="1:6" x14ac:dyDescent="0.3">
      <c r="A1450" s="1">
        <v>38097.6875</v>
      </c>
      <c r="B1450" s="2">
        <v>4569</v>
      </c>
      <c r="C1450" s="34">
        <f t="shared" si="45"/>
        <v>5.0151775108882024E-3</v>
      </c>
      <c r="D1450" s="2">
        <v>246.19</v>
      </c>
      <c r="E1450" s="34">
        <f t="shared" si="44"/>
        <v>6.9532496216613282E-3</v>
      </c>
      <c r="F1450" s="2"/>
    </row>
    <row r="1451" spans="1:6" x14ac:dyDescent="0.3">
      <c r="A1451" s="1">
        <v>38098.6875</v>
      </c>
      <c r="B1451" s="2">
        <v>4539.8999999999996</v>
      </c>
      <c r="C1451" s="34">
        <f t="shared" si="45"/>
        <v>-6.3690085357847037E-3</v>
      </c>
      <c r="D1451" s="2">
        <v>243.73</v>
      </c>
      <c r="E1451" s="34">
        <f t="shared" si="44"/>
        <v>-9.9922823835248975E-3</v>
      </c>
      <c r="F1451" s="2"/>
    </row>
    <row r="1452" spans="1:6" x14ac:dyDescent="0.3">
      <c r="A1452" s="45">
        <v>38099.6875</v>
      </c>
      <c r="B1452" s="25">
        <v>4571.8</v>
      </c>
      <c r="C1452" s="46">
        <f t="shared" si="45"/>
        <v>7.0265864886893681E-3</v>
      </c>
      <c r="D1452" s="25">
        <v>245.13</v>
      </c>
      <c r="E1452" s="46">
        <f t="shared" si="44"/>
        <v>5.7440610511632073E-3</v>
      </c>
      <c r="F1452" s="73">
        <f>C1452-('Analyse England'!$D$11+'Analyse England'!$D$12*FTSE100!E1452)</f>
        <v>2.1940713841697929E-3</v>
      </c>
    </row>
    <row r="1453" spans="1:6" x14ac:dyDescent="0.3">
      <c r="A1453" s="45">
        <v>38100.6875</v>
      </c>
      <c r="B1453" s="25">
        <v>4570</v>
      </c>
      <c r="C1453" s="46">
        <f t="shared" si="45"/>
        <v>-3.9371801041165888E-4</v>
      </c>
      <c r="D1453" s="25">
        <v>246.19</v>
      </c>
      <c r="E1453" s="46">
        <f t="shared" si="44"/>
        <v>4.3242361196100809E-3</v>
      </c>
      <c r="F1453" s="73">
        <f>C1453-('Analyse England'!$D$11+'Analyse England'!$D$12*FTSE100!E1453)</f>
        <v>-4.0456752736420234E-3</v>
      </c>
    </row>
    <row r="1454" spans="1:6" x14ac:dyDescent="0.3">
      <c r="A1454" s="45">
        <v>38103.6875</v>
      </c>
      <c r="B1454" s="25">
        <v>4571.8</v>
      </c>
      <c r="C1454" s="46">
        <f t="shared" si="45"/>
        <v>3.9387308533922472E-4</v>
      </c>
      <c r="D1454" s="25">
        <v>247.07</v>
      </c>
      <c r="E1454" s="46">
        <f t="shared" si="44"/>
        <v>3.5744749989845559E-3</v>
      </c>
      <c r="F1454" s="73">
        <f>C1454-('Analyse England'!$D$11+'Analyse England'!$D$12*FTSE100!E1454)</f>
        <v>-2.6346718469919977E-3</v>
      </c>
    </row>
    <row r="1455" spans="1:6" x14ac:dyDescent="0.3">
      <c r="A1455" s="45">
        <v>38104.6875</v>
      </c>
      <c r="B1455" s="25">
        <v>4575.7</v>
      </c>
      <c r="C1455" s="46">
        <f t="shared" si="45"/>
        <v>8.530556892252239E-4</v>
      </c>
      <c r="D1455" s="25">
        <v>246.92</v>
      </c>
      <c r="E1455" s="46">
        <f t="shared" si="44"/>
        <v>-6.0711539239899359E-4</v>
      </c>
      <c r="F1455" s="73">
        <f>C1455-('Analyse England'!$D$11+'Analyse England'!$D$12*FTSE100!E1455)</f>
        <v>1.3014248579919321E-3</v>
      </c>
    </row>
    <row r="1456" spans="1:6" x14ac:dyDescent="0.3">
      <c r="A1456" s="45">
        <v>38105.6875</v>
      </c>
      <c r="B1456" s="25">
        <v>4524.5</v>
      </c>
      <c r="C1456" s="46">
        <f t="shared" si="45"/>
        <v>-1.1189544769106274E-2</v>
      </c>
      <c r="D1456" s="25">
        <v>243.38</v>
      </c>
      <c r="E1456" s="46">
        <f t="shared" si="44"/>
        <v>-1.433662724769158E-2</v>
      </c>
      <c r="F1456" s="73">
        <f>C1456-('Analyse England'!$D$11+'Analyse England'!$D$12*FTSE100!E1456)</f>
        <v>6.746563924883188E-4</v>
      </c>
    </row>
    <row r="1457" spans="1:6" x14ac:dyDescent="0.3">
      <c r="A1457" s="45">
        <v>38106.6875</v>
      </c>
      <c r="B1457" s="25">
        <v>4519.5</v>
      </c>
      <c r="C1457" s="46">
        <f t="shared" si="45"/>
        <v>-1.105094485578495E-3</v>
      </c>
      <c r="D1457" s="25">
        <v>241.25</v>
      </c>
      <c r="E1457" s="46">
        <f t="shared" si="44"/>
        <v>-8.7517462404470558E-3</v>
      </c>
      <c r="F1457" s="73">
        <f>C1457-('Analyse England'!$D$11+'Analyse England'!$D$12*FTSE100!E1457)</f>
        <v>6.115382707486107E-3</v>
      </c>
    </row>
    <row r="1458" spans="1:6" x14ac:dyDescent="0.3">
      <c r="A1458" s="45">
        <v>38107.6875</v>
      </c>
      <c r="B1458" s="25">
        <v>4489.7</v>
      </c>
      <c r="C1458" s="46">
        <f t="shared" si="45"/>
        <v>-6.5936497400155281E-3</v>
      </c>
      <c r="D1458" s="25">
        <v>239.05</v>
      </c>
      <c r="E1458" s="46">
        <f t="shared" si="44"/>
        <v>-9.1191709844559155E-3</v>
      </c>
      <c r="F1458" s="73">
        <f>C1458-('Analyse England'!$D$11+'Analyse England'!$D$12*FTSE100!E1458)</f>
        <v>9.3233424686825928E-4</v>
      </c>
    </row>
    <row r="1459" spans="1:6" x14ac:dyDescent="0.3">
      <c r="A1459" s="45">
        <v>38111.6875</v>
      </c>
      <c r="B1459" s="25">
        <v>4547.2</v>
      </c>
      <c r="C1459" s="46">
        <f t="shared" si="45"/>
        <v>1.2807091787869984E-2</v>
      </c>
      <c r="D1459" s="25">
        <v>241.34</v>
      </c>
      <c r="E1459" s="46">
        <f>D1459/D1458-1</f>
        <v>9.5795858606986251E-3</v>
      </c>
      <c r="F1459" s="73">
        <f>C1459-('Analyse England'!$D$11+'Analyse England'!$D$12*FTSE100!E1459)</f>
        <v>4.7854096327315937E-3</v>
      </c>
    </row>
    <row r="1460" spans="1:6" x14ac:dyDescent="0.3">
      <c r="A1460" s="45">
        <v>38112.6875</v>
      </c>
      <c r="B1460" s="25">
        <v>4569.5</v>
      </c>
      <c r="C1460" s="46">
        <f t="shared" si="45"/>
        <v>4.9041168191414908E-3</v>
      </c>
      <c r="D1460" s="25">
        <v>242.39</v>
      </c>
      <c r="E1460" s="46">
        <f t="shared" ref="E1460:E1522" si="46">D1460/D1459-1</f>
        <v>4.3507085439629112E-3</v>
      </c>
      <c r="F1460" s="73">
        <f>C1460-('Analyse England'!$D$11+'Analyse England'!$D$12*FTSE100!E1460)</f>
        <v>1.230148230815234E-3</v>
      </c>
    </row>
    <row r="1461" spans="1:6" x14ac:dyDescent="0.3">
      <c r="A1461" s="45">
        <v>38113.6875</v>
      </c>
      <c r="B1461" s="25">
        <v>4516.2</v>
      </c>
      <c r="C1461" s="46">
        <f t="shared" si="45"/>
        <v>-1.1664295874822206E-2</v>
      </c>
      <c r="D1461" s="25">
        <v>239.2</v>
      </c>
      <c r="E1461" s="46">
        <f t="shared" si="46"/>
        <v>-1.316060893601223E-2</v>
      </c>
      <c r="F1461" s="73">
        <f>C1461-('Analyse England'!$D$11+'Analyse England'!$D$12*FTSE100!E1461)</f>
        <v>-7.7793191589882633E-4</v>
      </c>
    </row>
    <row r="1462" spans="1:6" x14ac:dyDescent="0.3">
      <c r="A1462" s="45">
        <v>38114.6875</v>
      </c>
      <c r="B1462" s="25">
        <v>4498.3999999999996</v>
      </c>
      <c r="C1462" s="46">
        <f t="shared" si="45"/>
        <v>-3.9413666356672428E-3</v>
      </c>
      <c r="D1462" s="25">
        <v>239.35</v>
      </c>
      <c r="E1462" s="46">
        <f t="shared" si="46"/>
        <v>6.2709030100327467E-4</v>
      </c>
      <c r="F1462" s="73">
        <f>C1462-('Analyse England'!$D$11+'Analyse England'!$D$12*FTSE100!E1462)</f>
        <v>-4.5192163877895968E-3</v>
      </c>
    </row>
    <row r="1463" spans="1:6" x14ac:dyDescent="0.3">
      <c r="A1463" s="45">
        <v>38117.6875</v>
      </c>
      <c r="B1463" s="25">
        <v>4395.2</v>
      </c>
      <c r="C1463" s="46">
        <f t="shared" si="45"/>
        <v>-2.2941490307664902E-2</v>
      </c>
      <c r="D1463" s="25">
        <v>232.99</v>
      </c>
      <c r="E1463" s="46">
        <f t="shared" si="46"/>
        <v>-2.657196574054721E-2</v>
      </c>
      <c r="F1463" s="73">
        <f>C1463-('Analyse England'!$D$11+'Analyse England'!$D$12*FTSE100!E1463)</f>
        <v>-9.0383432247612833E-4</v>
      </c>
    </row>
    <row r="1464" spans="1:6" x14ac:dyDescent="0.3">
      <c r="A1464" s="45">
        <v>38118.6875</v>
      </c>
      <c r="B1464" s="25">
        <v>4454.7</v>
      </c>
      <c r="C1464" s="46">
        <f t="shared" si="45"/>
        <v>1.3537495449581272E-2</v>
      </c>
      <c r="D1464" s="25">
        <v>235.53</v>
      </c>
      <c r="E1464" s="46">
        <f t="shared" si="46"/>
        <v>1.0901755440147598E-2</v>
      </c>
      <c r="F1464" s="73">
        <f>C1464-('Analyse England'!$D$11+'Analyse England'!$D$12*FTSE100!E1464)</f>
        <v>4.4164540496202821E-3</v>
      </c>
    </row>
    <row r="1465" spans="1:6" x14ac:dyDescent="0.3">
      <c r="A1465" s="45">
        <v>38119.6875</v>
      </c>
      <c r="B1465" s="25">
        <v>4412.8999999999996</v>
      </c>
      <c r="C1465" s="46">
        <f t="shared" si="45"/>
        <v>-9.3833479246638873E-3</v>
      </c>
      <c r="D1465" s="25">
        <v>233.13</v>
      </c>
      <c r="E1465" s="46">
        <f t="shared" si="46"/>
        <v>-1.0189784740797347E-2</v>
      </c>
      <c r="F1465" s="73">
        <f>C1465-('Analyse England'!$D$11+'Analyse England'!$D$12*FTSE100!E1465)</f>
        <v>-9.6716864894375899E-4</v>
      </c>
    </row>
    <row r="1466" spans="1:6" x14ac:dyDescent="0.3">
      <c r="A1466" s="45">
        <v>38120.6875</v>
      </c>
      <c r="B1466" s="25">
        <v>4453.8</v>
      </c>
      <c r="C1466" s="46">
        <f t="shared" si="45"/>
        <v>9.2682816288609526E-3</v>
      </c>
      <c r="D1466" s="25">
        <v>235.53</v>
      </c>
      <c r="E1466" s="46">
        <f t="shared" si="46"/>
        <v>1.0294685368678502E-2</v>
      </c>
      <c r="F1466" s="73">
        <f>C1466-('Analyse England'!$D$11+'Analyse England'!$D$12*FTSE100!E1466)</f>
        <v>6.5200762462450101E-4</v>
      </c>
    </row>
    <row r="1467" spans="1:6" x14ac:dyDescent="0.3">
      <c r="A1467" s="45">
        <v>38121.6875</v>
      </c>
      <c r="B1467" s="25">
        <v>4441.8</v>
      </c>
      <c r="C1467" s="46">
        <f t="shared" si="45"/>
        <v>-2.6943284386367061E-3</v>
      </c>
      <c r="D1467" s="25">
        <v>234.04</v>
      </c>
      <c r="E1467" s="46">
        <f t="shared" si="46"/>
        <v>-6.3261580265784323E-3</v>
      </c>
      <c r="F1467" s="73">
        <f>C1467-('Analyse England'!$D$11+'Analyse England'!$D$12*FTSE100!E1467)</f>
        <v>2.5093175789893144E-3</v>
      </c>
    </row>
    <row r="1468" spans="1:6" x14ac:dyDescent="0.3">
      <c r="A1468" s="45">
        <v>38124.6875</v>
      </c>
      <c r="B1468" s="25">
        <v>4403</v>
      </c>
      <c r="C1468" s="46">
        <f t="shared" si="45"/>
        <v>-8.7351974424783041E-3</v>
      </c>
      <c r="D1468" s="25">
        <v>230.6</v>
      </c>
      <c r="E1468" s="46">
        <f t="shared" si="46"/>
        <v>-1.4698342163732669E-2</v>
      </c>
      <c r="F1468" s="73">
        <f>C1468-('Analyse England'!$D$11+'Analyse England'!$D$12*FTSE100!E1468)</f>
        <v>3.42976289790917E-3</v>
      </c>
    </row>
    <row r="1469" spans="1:6" x14ac:dyDescent="0.3">
      <c r="A1469" s="45">
        <v>38125.6875</v>
      </c>
      <c r="B1469" s="25">
        <v>4414.3999999999996</v>
      </c>
      <c r="C1469" s="46">
        <f t="shared" ref="C1469:C1532" si="47">B1469/B1468-1</f>
        <v>2.5891437656142546E-3</v>
      </c>
      <c r="D1469" s="25">
        <v>232.29</v>
      </c>
      <c r="E1469" s="46">
        <f t="shared" si="46"/>
        <v>7.3287077189938543E-3</v>
      </c>
      <c r="F1469" s="73">
        <f>C1469-('Analyse England'!$D$11+'Analyse England'!$D$12*FTSE100!E1469)</f>
        <v>-3.5609753672652704E-3</v>
      </c>
    </row>
    <row r="1470" spans="1:6" x14ac:dyDescent="0.3">
      <c r="A1470" s="45">
        <v>38126.6875</v>
      </c>
      <c r="B1470" s="25">
        <v>4471.8</v>
      </c>
      <c r="C1470" s="46">
        <f t="shared" si="47"/>
        <v>1.3002899601304962E-2</v>
      </c>
      <c r="D1470" s="25">
        <v>236.15</v>
      </c>
      <c r="E1470" s="46">
        <f t="shared" si="46"/>
        <v>1.661715958500154E-2</v>
      </c>
      <c r="F1470" s="73">
        <f>C1470-('Analyse England'!$D$11+'Analyse England'!$D$12*FTSE100!E1470)</f>
        <v>-8.7039331177978137E-4</v>
      </c>
    </row>
    <row r="1471" spans="1:6" x14ac:dyDescent="0.3">
      <c r="A1471" s="45">
        <v>38127.6875</v>
      </c>
      <c r="B1471" s="25">
        <v>4428.7</v>
      </c>
      <c r="C1471" s="46">
        <f t="shared" si="47"/>
        <v>-9.6381770204392314E-3</v>
      </c>
      <c r="D1471" s="25">
        <v>234.67</v>
      </c>
      <c r="E1471" s="46">
        <f t="shared" si="46"/>
        <v>-6.2672030489097086E-3</v>
      </c>
      <c r="F1471" s="73">
        <f>C1471-('Analyse England'!$D$11+'Analyse England'!$D$12*FTSE100!E1471)</f>
        <v>-4.4835509626851002E-3</v>
      </c>
    </row>
    <row r="1472" spans="1:6" x14ac:dyDescent="0.3">
      <c r="A1472" s="45">
        <v>38128.6875</v>
      </c>
      <c r="B1472" s="25">
        <v>4431.3999999999996</v>
      </c>
      <c r="C1472" s="46">
        <f t="shared" si="47"/>
        <v>6.0965971955639908E-4</v>
      </c>
      <c r="D1472" s="25">
        <v>234.49</v>
      </c>
      <c r="E1472" s="46">
        <f t="shared" si="46"/>
        <v>-7.6703455916815599E-4</v>
      </c>
      <c r="F1472" s="73">
        <f>C1472-('Analyse England'!$D$11+'Analyse England'!$D$12*FTSE100!E1472)</f>
        <v>1.1909986806588797E-3</v>
      </c>
    </row>
    <row r="1473" spans="1:6" x14ac:dyDescent="0.3">
      <c r="A1473" s="45">
        <v>38131.6875</v>
      </c>
      <c r="B1473" s="25">
        <v>4428.8999999999996</v>
      </c>
      <c r="C1473" s="46">
        <f t="shared" si="47"/>
        <v>-5.6415579726498688E-4</v>
      </c>
      <c r="D1473" s="25">
        <v>235.73</v>
      </c>
      <c r="E1473" s="46">
        <f t="shared" si="46"/>
        <v>5.2880719860122216E-3</v>
      </c>
      <c r="F1473" s="73">
        <f>C1473-('Analyse England'!$D$11+'Analyse England'!$D$12*FTSE100!E1473)</f>
        <v>-5.0175245334944446E-3</v>
      </c>
    </row>
    <row r="1474" spans="1:6" x14ac:dyDescent="0.3">
      <c r="A1474" s="45">
        <v>38132.6875</v>
      </c>
      <c r="B1474" s="25">
        <v>4418</v>
      </c>
      <c r="C1474" s="46">
        <f t="shared" si="47"/>
        <v>-2.4611077242655544E-3</v>
      </c>
      <c r="D1474" s="25">
        <v>234.42</v>
      </c>
      <c r="E1474" s="46">
        <f t="shared" si="46"/>
        <v>-5.55720527722392E-3</v>
      </c>
      <c r="F1474" s="73">
        <f>C1474-('Analyse England'!$D$11+'Analyse England'!$D$12*FTSE100!E1474)</f>
        <v>2.1031684825779887E-3</v>
      </c>
    </row>
    <row r="1475" spans="1:6" x14ac:dyDescent="0.3">
      <c r="A1475" s="45">
        <v>38133.6875</v>
      </c>
      <c r="B1475" s="25">
        <v>4438.3</v>
      </c>
      <c r="C1475" s="46">
        <f t="shared" si="47"/>
        <v>4.5948392937982252E-3</v>
      </c>
      <c r="D1475" s="25">
        <v>236.51</v>
      </c>
      <c r="E1475" s="46">
        <f t="shared" si="46"/>
        <v>8.9156215339987188E-3</v>
      </c>
      <c r="F1475" s="73">
        <f>C1475-('Analyse England'!$D$11+'Analyse England'!$D$12*FTSE100!E1475)</f>
        <v>-2.8747689578593706E-3</v>
      </c>
    </row>
    <row r="1476" spans="1:6" x14ac:dyDescent="0.3">
      <c r="A1476" s="45">
        <v>38134.6875</v>
      </c>
      <c r="B1476" s="25">
        <v>4453.6000000000004</v>
      </c>
      <c r="C1476" s="46">
        <f t="shared" si="47"/>
        <v>3.4472658450308558E-3</v>
      </c>
      <c r="D1476" s="25">
        <v>237.72</v>
      </c>
      <c r="E1476" s="46">
        <f t="shared" si="46"/>
        <v>5.1160627457613739E-3</v>
      </c>
      <c r="F1476" s="73">
        <f>C1476-('Analyse England'!$D$11+'Analyse England'!$D$12*FTSE100!E1476)</f>
        <v>-8.6308042917562083E-4</v>
      </c>
    </row>
    <row r="1477" spans="1:6" x14ac:dyDescent="0.3">
      <c r="A1477" s="45">
        <v>38135.6875</v>
      </c>
      <c r="B1477" s="25">
        <v>4430.7</v>
      </c>
      <c r="C1477" s="46">
        <f t="shared" si="47"/>
        <v>-5.1419076701995081E-3</v>
      </c>
      <c r="D1477" s="25">
        <v>236.93</v>
      </c>
      <c r="E1477" s="46">
        <f t="shared" si="46"/>
        <v>-3.3232374221773275E-3</v>
      </c>
      <c r="F1477" s="73">
        <f>C1477-('Analyse England'!$D$11+'Analyse England'!$D$12*FTSE100!E1477)</f>
        <v>-2.4351338989402997E-3</v>
      </c>
    </row>
    <row r="1478" spans="1:6" x14ac:dyDescent="0.3">
      <c r="A1478" s="45">
        <v>38139.6875</v>
      </c>
      <c r="B1478" s="25">
        <v>4422.7</v>
      </c>
      <c r="C1478" s="46">
        <f t="shared" si="47"/>
        <v>-1.8055837678019326E-3</v>
      </c>
      <c r="D1478" s="25">
        <v>235.75</v>
      </c>
      <c r="E1478" s="46">
        <f>D1478/D1477-1</f>
        <v>-4.9803739501118605E-3</v>
      </c>
      <c r="F1478" s="73">
        <f>C1478-('Analyse England'!$D$11+'Analyse England'!$D$12*FTSE100!E1478)</f>
        <v>2.279067992963962E-3</v>
      </c>
    </row>
    <row r="1479" spans="1:6" x14ac:dyDescent="0.3">
      <c r="A1479" s="45">
        <v>38140.6875</v>
      </c>
      <c r="B1479" s="25">
        <v>4422.8</v>
      </c>
      <c r="C1479" s="46">
        <f t="shared" si="47"/>
        <v>2.2610622470553565E-5</v>
      </c>
      <c r="D1479" s="25">
        <v>236.61</v>
      </c>
      <c r="E1479" s="46">
        <f t="shared" si="46"/>
        <v>3.6479321314952795E-3</v>
      </c>
      <c r="F1479" s="73">
        <f>C1479-('Analyse England'!$D$11+'Analyse England'!$D$12*FTSE100!E1479)</f>
        <v>-3.0670125398994195E-3</v>
      </c>
    </row>
    <row r="1480" spans="1:6" x14ac:dyDescent="0.3">
      <c r="A1480" s="45">
        <v>38141.6875</v>
      </c>
      <c r="B1480" s="25">
        <v>4435.3999999999996</v>
      </c>
      <c r="C1480" s="46">
        <f t="shared" si="47"/>
        <v>2.8488740164600568E-3</v>
      </c>
      <c r="D1480" s="25">
        <v>237.46</v>
      </c>
      <c r="E1480" s="46">
        <f t="shared" si="46"/>
        <v>3.592409450150047E-3</v>
      </c>
      <c r="F1480" s="73">
        <f>C1480-('Analyse England'!$D$11+'Analyse England'!$D$12*FTSE100!E1480)</f>
        <v>-1.9458307615382708E-4</v>
      </c>
    </row>
    <row r="1481" spans="1:6" x14ac:dyDescent="0.3">
      <c r="A1481" s="45">
        <v>38142.6875</v>
      </c>
      <c r="B1481" s="25">
        <v>4454.3999999999996</v>
      </c>
      <c r="C1481" s="46">
        <f t="shared" si="47"/>
        <v>4.2837173648373472E-3</v>
      </c>
      <c r="D1481" s="25">
        <v>239.17</v>
      </c>
      <c r="E1481" s="46">
        <f t="shared" si="46"/>
        <v>7.2012128358458494E-3</v>
      </c>
      <c r="F1481" s="73">
        <f>C1481-('Analyse England'!$D$11+'Analyse England'!$D$12*FTSE100!E1481)</f>
        <v>-1.7603921603224553E-3</v>
      </c>
    </row>
    <row r="1482" spans="1:6" x14ac:dyDescent="0.3">
      <c r="A1482" s="45">
        <v>38145.6875</v>
      </c>
      <c r="B1482" s="25">
        <v>4491.6000000000004</v>
      </c>
      <c r="C1482" s="46">
        <f t="shared" si="47"/>
        <v>8.3512931034483984E-3</v>
      </c>
      <c r="D1482" s="25">
        <v>240.8</v>
      </c>
      <c r="E1482" s="46">
        <f t="shared" si="46"/>
        <v>6.815236024585225E-3</v>
      </c>
      <c r="F1482" s="73">
        <f>C1482-('Analyse England'!$D$11+'Analyse England'!$D$12*FTSE100!E1482)</f>
        <v>2.6281160685999805E-3</v>
      </c>
    </row>
    <row r="1483" spans="1:6" x14ac:dyDescent="0.3">
      <c r="A1483" s="45">
        <v>38146.6875</v>
      </c>
      <c r="B1483" s="25">
        <v>4504.8</v>
      </c>
      <c r="C1483" s="46">
        <f t="shared" si="47"/>
        <v>2.938819129040926E-3</v>
      </c>
      <c r="D1483" s="25">
        <v>241.46</v>
      </c>
      <c r="E1483" s="46">
        <f t="shared" si="46"/>
        <v>2.7408637873753694E-3</v>
      </c>
      <c r="F1483" s="73">
        <f>C1483-('Analyse England'!$D$11+'Analyse England'!$D$12*FTSE100!E1483)</f>
        <v>6.0340630798718558E-4</v>
      </c>
    </row>
    <row r="1484" spans="1:6" x14ac:dyDescent="0.3">
      <c r="A1484" s="45">
        <v>38147.6875</v>
      </c>
      <c r="B1484" s="25">
        <v>4489.5</v>
      </c>
      <c r="C1484" s="46">
        <f t="shared" si="47"/>
        <v>-3.3963771976558421E-3</v>
      </c>
      <c r="D1484" s="25">
        <v>241.58</v>
      </c>
      <c r="E1484" s="46">
        <f t="shared" si="46"/>
        <v>4.9697672492343692E-4</v>
      </c>
      <c r="F1484" s="73">
        <f>C1484-('Analyse England'!$D$11+'Analyse England'!$D$12*FTSE100!E1484)</f>
        <v>-3.8660399479263515E-3</v>
      </c>
    </row>
    <row r="1485" spans="1:6" x14ac:dyDescent="0.3">
      <c r="A1485" s="45">
        <v>38148.6875</v>
      </c>
      <c r="B1485" s="25">
        <v>4486.1000000000004</v>
      </c>
      <c r="C1485" s="46">
        <f t="shared" si="47"/>
        <v>-7.5732264171946007E-4</v>
      </c>
      <c r="D1485" s="25">
        <v>241.94</v>
      </c>
      <c r="E1485" s="46">
        <f t="shared" si="46"/>
        <v>1.4901895852303948E-3</v>
      </c>
      <c r="F1485" s="73">
        <f>C1485-('Analyse England'!$D$11+'Analyse England'!$D$12*FTSE100!E1485)</f>
        <v>-2.0528232852730761E-3</v>
      </c>
    </row>
    <row r="1486" spans="1:6" x14ac:dyDescent="0.3">
      <c r="A1486" s="45">
        <v>38149.6875</v>
      </c>
      <c r="B1486" s="25">
        <v>4484</v>
      </c>
      <c r="C1486" s="46">
        <f t="shared" si="47"/>
        <v>-4.6811261452051056E-4</v>
      </c>
      <c r="D1486" s="25">
        <v>241.65</v>
      </c>
      <c r="E1486" s="46">
        <f t="shared" si="46"/>
        <v>-1.1986442919731388E-3</v>
      </c>
      <c r="F1486" s="73">
        <f>C1486-('Analyse England'!$D$11+'Analyse England'!$D$12*FTSE100!E1486)</f>
        <v>4.7210175658219083E-4</v>
      </c>
    </row>
    <row r="1487" spans="1:6" x14ac:dyDescent="0.3">
      <c r="A1487" s="45">
        <v>38152.6875</v>
      </c>
      <c r="B1487" s="25">
        <v>4433.2</v>
      </c>
      <c r="C1487" s="46">
        <f t="shared" si="47"/>
        <v>-1.1329170383586162E-2</v>
      </c>
      <c r="D1487" s="25">
        <v>238.2</v>
      </c>
      <c r="E1487" s="46">
        <f t="shared" si="46"/>
        <v>-1.4276846679081356E-2</v>
      </c>
      <c r="F1487" s="73">
        <f>C1487-('Analyse England'!$D$11+'Analyse England'!$D$12*FTSE100!E1487)</f>
        <v>4.8532435472966283E-4</v>
      </c>
    </row>
    <row r="1488" spans="1:6" x14ac:dyDescent="0.3">
      <c r="A1488" s="45">
        <v>38153.6875</v>
      </c>
      <c r="B1488" s="25">
        <v>4458.6000000000004</v>
      </c>
      <c r="C1488" s="46">
        <f t="shared" si="47"/>
        <v>5.7294956239286599E-3</v>
      </c>
      <c r="D1488" s="25">
        <v>239.96</v>
      </c>
      <c r="E1488" s="46">
        <f t="shared" si="46"/>
        <v>7.3887489504618209E-3</v>
      </c>
      <c r="F1488" s="73">
        <f>C1488-('Analyse England'!$D$11+'Analyse England'!$D$12*FTSE100!E1488)</f>
        <v>-4.7054666851437024E-4</v>
      </c>
    </row>
    <row r="1489" spans="1:6" x14ac:dyDescent="0.3">
      <c r="A1489" s="45">
        <v>38154.6875</v>
      </c>
      <c r="B1489" s="25">
        <v>4491.1000000000004</v>
      </c>
      <c r="C1489" s="46">
        <f t="shared" si="47"/>
        <v>7.2892836316331699E-3</v>
      </c>
      <c r="D1489" s="25">
        <v>242.35</v>
      </c>
      <c r="E1489" s="46">
        <f t="shared" si="46"/>
        <v>9.9599933322220835E-3</v>
      </c>
      <c r="F1489" s="73">
        <f>C1489-('Analyse England'!$D$11+'Analyse England'!$D$12*FTSE100!E1489)</f>
        <v>-1.0487002121231017E-3</v>
      </c>
    </row>
    <row r="1490" spans="1:6" x14ac:dyDescent="0.3">
      <c r="A1490" s="45">
        <v>38155.6875</v>
      </c>
      <c r="B1490" s="25">
        <v>4493.3</v>
      </c>
      <c r="C1490" s="46">
        <f t="shared" si="47"/>
        <v>4.8985771859899607E-4</v>
      </c>
      <c r="D1490" s="25">
        <v>242.73</v>
      </c>
      <c r="E1490" s="46">
        <f t="shared" si="46"/>
        <v>1.5679801939343374E-3</v>
      </c>
      <c r="F1490" s="73">
        <f>C1490-('Analyse England'!$D$11+'Analyse England'!$D$12*FTSE100!E1490)</f>
        <v>-8.7032435929430395E-4</v>
      </c>
    </row>
    <row r="1491" spans="1:6" x14ac:dyDescent="0.3">
      <c r="A1491" s="45">
        <v>38156.6875</v>
      </c>
      <c r="B1491" s="25">
        <v>4505.8</v>
      </c>
      <c r="C1491" s="46">
        <f t="shared" si="47"/>
        <v>2.781919747179229E-3</v>
      </c>
      <c r="D1491" s="25">
        <v>243</v>
      </c>
      <c r="E1491" s="46">
        <f t="shared" si="46"/>
        <v>1.1123470522802492E-3</v>
      </c>
      <c r="F1491" s="73">
        <f>C1491-('Analyse England'!$D$11+'Analyse England'!$D$12*FTSE100!E1491)</f>
        <v>1.8005880938538148E-3</v>
      </c>
    </row>
    <row r="1492" spans="1:6" x14ac:dyDescent="0.3">
      <c r="A1492" s="45">
        <v>38159.6875</v>
      </c>
      <c r="B1492" s="25">
        <v>4502.2</v>
      </c>
      <c r="C1492" s="46">
        <f t="shared" si="47"/>
        <v>-7.9897021616592845E-4</v>
      </c>
      <c r="D1492" s="25">
        <v>242.71</v>
      </c>
      <c r="E1492" s="46">
        <f t="shared" si="46"/>
        <v>-1.193415637860018E-3</v>
      </c>
      <c r="F1492" s="73">
        <f>C1492-('Analyse England'!$D$11+'Analyse England'!$D$12*FTSE100!E1492)</f>
        <v>1.3689662695958664E-4</v>
      </c>
    </row>
    <row r="1493" spans="1:6" x14ac:dyDescent="0.3">
      <c r="A1493" s="45">
        <v>38160.6875</v>
      </c>
      <c r="B1493" s="25">
        <v>4468.5</v>
      </c>
      <c r="C1493" s="46">
        <f t="shared" si="47"/>
        <v>-7.4852294433831457E-3</v>
      </c>
      <c r="D1493" s="25">
        <v>240.19</v>
      </c>
      <c r="E1493" s="46">
        <f t="shared" si="46"/>
        <v>-1.0382761320093969E-2</v>
      </c>
      <c r="F1493" s="73">
        <f>C1493-('Analyse England'!$D$11+'Analyse England'!$D$12*FTSE100!E1493)</f>
        <v>1.091406244117684E-3</v>
      </c>
    </row>
    <row r="1494" spans="1:6" x14ac:dyDescent="0.3">
      <c r="A1494" s="45">
        <v>38161.6875</v>
      </c>
      <c r="B1494" s="25">
        <v>4486.7</v>
      </c>
      <c r="C1494" s="46">
        <f t="shared" si="47"/>
        <v>4.0729551303568812E-3</v>
      </c>
      <c r="D1494" s="25">
        <v>241.02</v>
      </c>
      <c r="E1494" s="46">
        <f t="shared" si="46"/>
        <v>3.4555976518590992E-3</v>
      </c>
      <c r="F1494" s="73">
        <f>C1494-('Analyse England'!$D$11+'Analyse England'!$D$12*FTSE100!E1494)</f>
        <v>1.1432544859246606E-3</v>
      </c>
    </row>
    <row r="1495" spans="1:6" x14ac:dyDescent="0.3">
      <c r="A1495" s="45">
        <v>38162.6875</v>
      </c>
      <c r="B1495" s="25">
        <v>4503.2</v>
      </c>
      <c r="C1495" s="46">
        <f t="shared" si="47"/>
        <v>3.6775358281142534E-3</v>
      </c>
      <c r="D1495" s="25">
        <v>242.01</v>
      </c>
      <c r="E1495" s="46">
        <f t="shared" si="46"/>
        <v>4.1075429424943799E-3</v>
      </c>
      <c r="F1495" s="73">
        <f>C1495-('Analyse England'!$D$11+'Analyse England'!$D$12*FTSE100!E1495)</f>
        <v>2.0575488360649076E-4</v>
      </c>
    </row>
    <row r="1496" spans="1:6" x14ac:dyDescent="0.3">
      <c r="A1496" s="45">
        <v>38163.6875</v>
      </c>
      <c r="B1496" s="25">
        <v>4494.1000000000004</v>
      </c>
      <c r="C1496" s="46">
        <f t="shared" si="47"/>
        <v>-2.0207852193994125E-3</v>
      </c>
      <c r="D1496" s="25">
        <v>242.04</v>
      </c>
      <c r="E1496" s="46">
        <f t="shared" si="46"/>
        <v>1.2396181975948828E-4</v>
      </c>
      <c r="F1496" s="73">
        <f>C1496-('Analyse England'!$D$11+'Analyse England'!$D$12*FTSE100!E1496)</f>
        <v>-2.1802930615381559E-3</v>
      </c>
    </row>
    <row r="1497" spans="1:6" x14ac:dyDescent="0.3">
      <c r="A1497" s="45">
        <v>38166.6875</v>
      </c>
      <c r="B1497" s="25">
        <v>4518.7</v>
      </c>
      <c r="C1497" s="46">
        <f t="shared" si="47"/>
        <v>5.4738434836785199E-3</v>
      </c>
      <c r="D1497" s="25">
        <v>243.6</v>
      </c>
      <c r="E1497" s="46">
        <f t="shared" si="46"/>
        <v>6.4452156668319827E-3</v>
      </c>
      <c r="F1497" s="73">
        <f>C1497-('Analyse England'!$D$11+'Analyse England'!$D$12*FTSE100!E1497)</f>
        <v>5.833144686925168E-5</v>
      </c>
    </row>
    <row r="1498" spans="1:6" x14ac:dyDescent="0.3">
      <c r="A1498" s="45">
        <v>38167.6875</v>
      </c>
      <c r="B1498" s="25">
        <v>4512.3999999999996</v>
      </c>
      <c r="C1498" s="46">
        <f t="shared" si="47"/>
        <v>-1.3942062982716941E-3</v>
      </c>
      <c r="D1498" s="25">
        <v>242.48</v>
      </c>
      <c r="E1498" s="46">
        <f t="shared" si="46"/>
        <v>-4.5977011494252595E-3</v>
      </c>
      <c r="F1498" s="73">
        <f>C1498-('Analyse England'!$D$11+'Analyse England'!$D$12*FTSE100!E1498)</f>
        <v>2.3722601951003618E-3</v>
      </c>
    </row>
    <row r="1499" spans="1:6" x14ac:dyDescent="0.3">
      <c r="A1499" s="45">
        <v>38168.6875</v>
      </c>
      <c r="B1499" s="25">
        <v>4464.1000000000004</v>
      </c>
      <c r="C1499" s="46">
        <f t="shared" si="47"/>
        <v>-1.0703838312206226E-2</v>
      </c>
      <c r="D1499" s="25">
        <v>240.86</v>
      </c>
      <c r="E1499" s="46">
        <f t="shared" si="46"/>
        <v>-6.6809633784228328E-3</v>
      </c>
      <c r="F1499" s="73">
        <f>C1499-('Analyse England'!$D$11+'Analyse England'!$D$12*FTSE100!E1499)</f>
        <v>-5.2051782890203159E-3</v>
      </c>
    </row>
    <row r="1500" spans="1:6" x14ac:dyDescent="0.3">
      <c r="A1500" s="45">
        <v>38169.6875</v>
      </c>
      <c r="B1500" s="25">
        <v>4424.7</v>
      </c>
      <c r="C1500" s="46">
        <f t="shared" si="47"/>
        <v>-8.8259671602339829E-3</v>
      </c>
      <c r="D1500" s="25">
        <v>240.08</v>
      </c>
      <c r="E1500" s="46">
        <f t="shared" si="46"/>
        <v>-3.2383957485676573E-3</v>
      </c>
      <c r="F1500" s="73">
        <f>C1500-('Analyse England'!$D$11+'Analyse England'!$D$12*FTSE100!E1500)</f>
        <v>-6.1897376517371077E-3</v>
      </c>
    </row>
    <row r="1501" spans="1:6" x14ac:dyDescent="0.3">
      <c r="A1501" s="45">
        <v>38170.6875</v>
      </c>
      <c r="B1501" s="25">
        <v>4407.3999999999996</v>
      </c>
      <c r="C1501" s="46">
        <f t="shared" si="47"/>
        <v>-3.9098695956788498E-3</v>
      </c>
      <c r="D1501" s="25">
        <v>238.44</v>
      </c>
      <c r="E1501" s="46">
        <f t="shared" si="46"/>
        <v>-6.8310563145618231E-3</v>
      </c>
      <c r="F1501" s="73">
        <f>C1501-('Analyse England'!$D$11+'Analyse England'!$D$12*FTSE100!E1501)</f>
        <v>1.7135898930912977E-3</v>
      </c>
    </row>
    <row r="1502" spans="1:6" x14ac:dyDescent="0.3">
      <c r="A1502" s="45">
        <v>38173.6875</v>
      </c>
      <c r="B1502" s="25">
        <v>4403.3</v>
      </c>
      <c r="C1502" s="46">
        <f t="shared" si="47"/>
        <v>-9.3025366429178025E-4</v>
      </c>
      <c r="D1502" s="25">
        <v>238.3</v>
      </c>
      <c r="E1502" s="46">
        <f t="shared" si="46"/>
        <v>-5.8714980707930131E-4</v>
      </c>
      <c r="F1502" s="73">
        <f>C1502-('Analyse England'!$D$11+'Analyse England'!$D$12*FTSE100!E1502)</f>
        <v>-4.9848550581956528E-4</v>
      </c>
    </row>
    <row r="1503" spans="1:6" x14ac:dyDescent="0.3">
      <c r="A1503" s="45">
        <v>38174.6875</v>
      </c>
      <c r="B1503" s="25">
        <v>4370.7</v>
      </c>
      <c r="C1503" s="46">
        <f t="shared" si="47"/>
        <v>-7.4035382553994111E-3</v>
      </c>
      <c r="D1503" s="25">
        <v>237.08</v>
      </c>
      <c r="E1503" s="46">
        <f t="shared" si="46"/>
        <v>-5.1195971464540468E-3</v>
      </c>
      <c r="F1503" s="73">
        <f>C1503-('Analyse England'!$D$11+'Analyse England'!$D$12*FTSE100!E1503)</f>
        <v>-3.2031250141309007E-3</v>
      </c>
    </row>
    <row r="1504" spans="1:6" x14ac:dyDescent="0.3">
      <c r="A1504" s="45">
        <v>38175.6875</v>
      </c>
      <c r="B1504" s="25">
        <v>4358.3999999999996</v>
      </c>
      <c r="C1504" s="46">
        <f t="shared" si="47"/>
        <v>-2.8141945226165532E-3</v>
      </c>
      <c r="D1504" s="25">
        <v>236.74</v>
      </c>
      <c r="E1504" s="46">
        <f t="shared" si="46"/>
        <v>-1.4341150666441482E-3</v>
      </c>
      <c r="F1504" s="73">
        <f>C1504-('Analyse England'!$D$11+'Analyse England'!$D$12*FTSE100!E1504)</f>
        <v>-1.678190612075198E-3</v>
      </c>
    </row>
    <row r="1505" spans="1:6" x14ac:dyDescent="0.3">
      <c r="A1505" s="45">
        <v>38176.6875</v>
      </c>
      <c r="B1505" s="25">
        <v>4381.1000000000004</v>
      </c>
      <c r="C1505" s="46">
        <f t="shared" si="47"/>
        <v>5.2083333333334814E-3</v>
      </c>
      <c r="D1505" s="25">
        <v>237.44</v>
      </c>
      <c r="E1505" s="46">
        <f t="shared" si="46"/>
        <v>2.9568302779419131E-3</v>
      </c>
      <c r="F1505" s="73">
        <f>C1505-('Analyse England'!$D$11+'Analyse England'!$D$12*FTSE100!E1505)</f>
        <v>2.6933484198139834E-3</v>
      </c>
    </row>
    <row r="1506" spans="1:6" x14ac:dyDescent="0.3">
      <c r="A1506" s="45">
        <v>38177.6875</v>
      </c>
      <c r="B1506" s="25">
        <v>4393.2</v>
      </c>
      <c r="C1506" s="46">
        <f t="shared" si="47"/>
        <v>2.7618634589485769E-3</v>
      </c>
      <c r="D1506" s="25">
        <v>237.32</v>
      </c>
      <c r="E1506" s="46">
        <f t="shared" si="46"/>
        <v>-5.0539083557954445E-4</v>
      </c>
      <c r="F1506" s="73">
        <f>C1506-('Analyse England'!$D$11+'Analyse England'!$D$12*FTSE100!E1506)</f>
        <v>3.1256505637325769E-3</v>
      </c>
    </row>
    <row r="1507" spans="1:6" x14ac:dyDescent="0.3">
      <c r="A1507" s="45">
        <v>38180.6875</v>
      </c>
      <c r="B1507" s="25">
        <v>4360</v>
      </c>
      <c r="C1507" s="46">
        <f t="shared" si="47"/>
        <v>-7.5571337521623816E-3</v>
      </c>
      <c r="D1507" s="25">
        <v>236.33</v>
      </c>
      <c r="E1507" s="46">
        <f t="shared" si="46"/>
        <v>-4.171582673183849E-3</v>
      </c>
      <c r="F1507" s="73">
        <f>C1507-('Analyse England'!$D$11+'Analyse England'!$D$12*FTSE100!E1507)</f>
        <v>-4.1449767917936097E-3</v>
      </c>
    </row>
    <row r="1508" spans="1:6" x14ac:dyDescent="0.3">
      <c r="A1508" s="45">
        <v>38181.6875</v>
      </c>
      <c r="B1508" s="25">
        <v>4357.7</v>
      </c>
      <c r="C1508" s="46">
        <f t="shared" si="47"/>
        <v>-5.2752293577984499E-4</v>
      </c>
      <c r="D1508" s="25">
        <v>236.7</v>
      </c>
      <c r="E1508" s="46">
        <f t="shared" si="46"/>
        <v>1.5656074133625353E-3</v>
      </c>
      <c r="F1508" s="73">
        <f>C1508-('Analyse England'!$D$11+'Analyse England'!$D$12*FTSE100!E1508)</f>
        <v>-1.8857320910631472E-3</v>
      </c>
    </row>
    <row r="1509" spans="1:6" x14ac:dyDescent="0.3">
      <c r="A1509" s="45">
        <v>38182.6875</v>
      </c>
      <c r="B1509" s="25">
        <v>4372.6000000000004</v>
      </c>
      <c r="C1509" s="46">
        <f t="shared" si="47"/>
        <v>3.4192349175024006E-3</v>
      </c>
      <c r="D1509" s="25">
        <v>236.23</v>
      </c>
      <c r="E1509" s="46">
        <f t="shared" si="46"/>
        <v>-1.9856358259400242E-3</v>
      </c>
      <c r="F1509" s="73">
        <f>C1509-('Analyse England'!$D$11+'Analyse England'!$D$12*FTSE100!E1509)</f>
        <v>5.0138180109774531E-3</v>
      </c>
    </row>
    <row r="1510" spans="1:6" x14ac:dyDescent="0.3">
      <c r="A1510" s="45">
        <v>38183.6875</v>
      </c>
      <c r="B1510" s="25">
        <v>4340.7</v>
      </c>
      <c r="C1510" s="46">
        <f t="shared" si="47"/>
        <v>-7.2954306362348342E-3</v>
      </c>
      <c r="D1510" s="25">
        <v>233.8</v>
      </c>
      <c r="E1510" s="46">
        <f t="shared" si="46"/>
        <v>-1.0286585107733948E-2</v>
      </c>
      <c r="F1510" s="73">
        <f>C1510-('Analyse England'!$D$11+'Analyse England'!$D$12*FTSE100!E1510)</f>
        <v>1.2012363317965343E-3</v>
      </c>
    </row>
    <row r="1511" spans="1:6" x14ac:dyDescent="0.3">
      <c r="A1511" s="45">
        <v>38184.6875</v>
      </c>
      <c r="B1511" s="25">
        <v>4339.2</v>
      </c>
      <c r="C1511" s="46">
        <f t="shared" si="47"/>
        <v>-3.4556638330218714E-4</v>
      </c>
      <c r="D1511" s="25">
        <v>234.32</v>
      </c>
      <c r="E1511" s="46">
        <f t="shared" si="46"/>
        <v>2.224123182206883E-3</v>
      </c>
      <c r="F1511" s="73">
        <f>C1511-('Analyse England'!$D$11+'Analyse England'!$D$12*FTSE100!E1511)</f>
        <v>-2.2513190682454344E-3</v>
      </c>
    </row>
    <row r="1512" spans="1:6" x14ac:dyDescent="0.3">
      <c r="A1512" s="45">
        <v>38187.6875</v>
      </c>
      <c r="B1512" s="25">
        <v>4321.1000000000004</v>
      </c>
      <c r="C1512" s="46">
        <f t="shared" si="47"/>
        <v>-4.1712758112093518E-3</v>
      </c>
      <c r="D1512" s="25">
        <v>233.14</v>
      </c>
      <c r="E1512" s="46">
        <f t="shared" si="46"/>
        <v>-5.035848412427435E-3</v>
      </c>
      <c r="F1512" s="73">
        <f>C1512-('Analyse England'!$D$11+'Analyse England'!$D$12*FTSE100!E1512)</f>
        <v>-4.0498073907522386E-5</v>
      </c>
    </row>
    <row r="1513" spans="1:6" x14ac:dyDescent="0.3">
      <c r="A1513" s="45">
        <v>38188.6875</v>
      </c>
      <c r="B1513" s="25">
        <v>4339.3999999999996</v>
      </c>
      <c r="C1513" s="46">
        <f t="shared" si="47"/>
        <v>4.2350327462912229E-3</v>
      </c>
      <c r="D1513" s="25">
        <v>233.53</v>
      </c>
      <c r="E1513" s="46">
        <f t="shared" si="46"/>
        <v>1.6728146178262016E-3</v>
      </c>
      <c r="F1513" s="73">
        <f>C1513-('Analyse England'!$D$11+'Analyse England'!$D$12*FTSE100!E1513)</f>
        <v>2.787682808183499E-3</v>
      </c>
    </row>
    <row r="1514" spans="1:6" x14ac:dyDescent="0.3">
      <c r="A1514" s="45">
        <v>38189.6875</v>
      </c>
      <c r="B1514" s="25">
        <v>4377.3</v>
      </c>
      <c r="C1514" s="46">
        <f t="shared" si="47"/>
        <v>8.7339263492649533E-3</v>
      </c>
      <c r="D1514" s="25">
        <v>235.81</v>
      </c>
      <c r="E1514" s="46">
        <f t="shared" si="46"/>
        <v>9.7631995889180256E-3</v>
      </c>
      <c r="F1514" s="73">
        <f>C1514-('Analyse England'!$D$11+'Analyse England'!$D$12*FTSE100!E1514)</f>
        <v>5.5957281767690312E-4</v>
      </c>
    </row>
    <row r="1515" spans="1:6" x14ac:dyDescent="0.3">
      <c r="A1515" s="45">
        <v>38190.6875</v>
      </c>
      <c r="B1515" s="25">
        <v>4306.3</v>
      </c>
      <c r="C1515" s="46">
        <f t="shared" si="47"/>
        <v>-1.6220044319557703E-2</v>
      </c>
      <c r="D1515" s="25">
        <v>232.2</v>
      </c>
      <c r="E1515" s="46">
        <f t="shared" si="46"/>
        <v>-1.5308935159662473E-2</v>
      </c>
      <c r="F1515" s="73">
        <f>C1515-('Analyse England'!$D$11+'Analyse England'!$D$12*FTSE100!E1515)</f>
        <v>-3.547387337731002E-3</v>
      </c>
    </row>
    <row r="1516" spans="1:6" x14ac:dyDescent="0.3">
      <c r="A1516" s="45">
        <v>38191.6875</v>
      </c>
      <c r="B1516" s="25">
        <v>4326.3</v>
      </c>
      <c r="C1516" s="46">
        <f t="shared" si="47"/>
        <v>4.6443582657966775E-3</v>
      </c>
      <c r="D1516" s="25">
        <v>232.8</v>
      </c>
      <c r="E1516" s="46">
        <f t="shared" si="46"/>
        <v>2.5839793281654533E-3</v>
      </c>
      <c r="F1516" s="73">
        <f>C1516-('Analyse England'!$D$11+'Analyse England'!$D$12*FTSE100!E1516)</f>
        <v>2.4393919345746685E-3</v>
      </c>
    </row>
    <row r="1517" spans="1:6" x14ac:dyDescent="0.3">
      <c r="A1517" s="45">
        <v>38194.6875</v>
      </c>
      <c r="B1517" s="25">
        <v>4287</v>
      </c>
      <c r="C1517" s="46">
        <f t="shared" si="47"/>
        <v>-9.0839747590319986E-3</v>
      </c>
      <c r="D1517" s="25">
        <v>230.71</v>
      </c>
      <c r="E1517" s="46">
        <f t="shared" si="46"/>
        <v>-8.9776632302405179E-3</v>
      </c>
      <c r="F1517" s="73">
        <f>C1517-('Analyse England'!$D$11+'Analyse England'!$D$12*FTSE100!E1517)</f>
        <v>-1.6756518197391075E-3</v>
      </c>
    </row>
    <row r="1518" spans="1:6" x14ac:dyDescent="0.3">
      <c r="A1518" s="45">
        <v>38195.6875</v>
      </c>
      <c r="B1518" s="25">
        <v>4324.8999999999996</v>
      </c>
      <c r="C1518" s="46">
        <f t="shared" si="47"/>
        <v>8.8406811289944986E-3</v>
      </c>
      <c r="D1518" s="25">
        <v>232.67</v>
      </c>
      <c r="E1518" s="46">
        <f t="shared" si="46"/>
        <v>8.4955138485542925E-3</v>
      </c>
      <c r="F1518" s="73">
        <f>C1518-('Analyse England'!$D$11+'Analyse England'!$D$12*FTSE100!E1518)</f>
        <v>1.7203845503575713E-3</v>
      </c>
    </row>
    <row r="1519" spans="1:6" x14ac:dyDescent="0.3">
      <c r="A1519" s="45">
        <v>38196.6875</v>
      </c>
      <c r="B1519" s="25">
        <v>4356.2</v>
      </c>
      <c r="C1519" s="46">
        <f t="shared" si="47"/>
        <v>7.2371615528683542E-3</v>
      </c>
      <c r="D1519" s="25">
        <v>233.45</v>
      </c>
      <c r="E1519" s="46">
        <f t="shared" si="46"/>
        <v>3.3523875016117088E-3</v>
      </c>
      <c r="F1519" s="73">
        <f>C1519-('Analyse England'!$D$11+'Analyse England'!$D$12*FTSE100!E1519)</f>
        <v>4.3932782155332202E-3</v>
      </c>
    </row>
    <row r="1520" spans="1:6" x14ac:dyDescent="0.3">
      <c r="A1520" s="45">
        <v>38197.6875</v>
      </c>
      <c r="B1520" s="25">
        <v>4418.7</v>
      </c>
      <c r="C1520" s="46">
        <f t="shared" si="47"/>
        <v>1.4347366971213527E-2</v>
      </c>
      <c r="D1520" s="25">
        <v>236.09</v>
      </c>
      <c r="E1520" s="46">
        <f t="shared" si="46"/>
        <v>1.13086313985864E-2</v>
      </c>
      <c r="F1520" s="73">
        <f>C1520-('Analyse England'!$D$11+'Analyse England'!$D$12*FTSE100!E1520)</f>
        <v>4.8880158314442979E-3</v>
      </c>
    </row>
    <row r="1521" spans="1:6" x14ac:dyDescent="0.3">
      <c r="A1521" s="45">
        <v>38198.6875</v>
      </c>
      <c r="B1521" s="25">
        <v>4413.1000000000004</v>
      </c>
      <c r="C1521" s="46">
        <f t="shared" si="47"/>
        <v>-1.2673410731661727E-3</v>
      </c>
      <c r="D1521" s="25">
        <v>236.4</v>
      </c>
      <c r="E1521" s="46">
        <f t="shared" si="46"/>
        <v>1.313058579355264E-3</v>
      </c>
      <c r="F1521" s="73">
        <f>C1521-('Analyse England'!$D$11+'Analyse England'!$D$12*FTSE100!E1521)</f>
        <v>-2.415560602496372E-3</v>
      </c>
    </row>
    <row r="1522" spans="1:6" x14ac:dyDescent="0.3">
      <c r="A1522" s="45">
        <v>38201.6875</v>
      </c>
      <c r="B1522" s="25">
        <v>4415.7</v>
      </c>
      <c r="C1522" s="46">
        <f t="shared" si="47"/>
        <v>5.8915501574841045E-4</v>
      </c>
      <c r="D1522" s="25">
        <v>236.14</v>
      </c>
      <c r="E1522" s="46">
        <f t="shared" si="46"/>
        <v>-1.0998307952623243E-3</v>
      </c>
      <c r="F1522" s="73">
        <f>C1522-('Analyse England'!$D$11+'Analyse England'!$D$12*FTSE100!E1522)</f>
        <v>1.4472078148328276E-3</v>
      </c>
    </row>
    <row r="1523" spans="1:6" x14ac:dyDescent="0.3">
      <c r="A1523" s="45">
        <v>38202.6875</v>
      </c>
      <c r="B1523" s="25">
        <v>4429.7</v>
      </c>
      <c r="C1523" s="46">
        <f t="shared" si="47"/>
        <v>3.1705052426569402E-3</v>
      </c>
      <c r="D1523" s="25">
        <v>236.81</v>
      </c>
      <c r="E1523" s="46">
        <f t="shared" ref="E1523:E1585" si="48">D1523/D1522-1</f>
        <v>2.8372999068349003E-3</v>
      </c>
      <c r="F1523" s="73">
        <f>C1523-('Analyse England'!$D$11+'Analyse England'!$D$12*FTSE100!E1523)</f>
        <v>7.5490759424781933E-4</v>
      </c>
    </row>
    <row r="1524" spans="1:6" x14ac:dyDescent="0.3">
      <c r="A1524" s="45">
        <v>38203.6875</v>
      </c>
      <c r="B1524" s="25">
        <v>4408.1000000000004</v>
      </c>
      <c r="C1524" s="46">
        <f t="shared" si="47"/>
        <v>-4.8761767162560643E-3</v>
      </c>
      <c r="D1524" s="25">
        <v>234.9</v>
      </c>
      <c r="E1524" s="46">
        <f t="shared" si="48"/>
        <v>-8.0655377728980904E-3</v>
      </c>
      <c r="F1524" s="73">
        <f>C1524-('Analyse England'!$D$11+'Analyse England'!$D$12*FTSE100!E1524)</f>
        <v>1.7737309867814693E-3</v>
      </c>
    </row>
    <row r="1525" spans="1:6" x14ac:dyDescent="0.3">
      <c r="A1525" s="45">
        <v>38204.6875</v>
      </c>
      <c r="B1525" s="25">
        <v>4413.3999999999996</v>
      </c>
      <c r="C1525" s="46">
        <f t="shared" si="47"/>
        <v>1.2023320705063512E-3</v>
      </c>
      <c r="D1525" s="25">
        <v>235.29</v>
      </c>
      <c r="E1525" s="46">
        <f t="shared" si="48"/>
        <v>1.6602809706256494E-3</v>
      </c>
      <c r="F1525" s="73">
        <f>C1525-('Analyse England'!$D$11+'Analyse England'!$D$12*FTSE100!E1525)</f>
        <v>-2.3459637467380598E-4</v>
      </c>
    </row>
    <row r="1526" spans="1:6" x14ac:dyDescent="0.3">
      <c r="A1526" s="45">
        <v>38205.6875</v>
      </c>
      <c r="B1526" s="25">
        <v>4337.8999999999996</v>
      </c>
      <c r="C1526" s="46">
        <f t="shared" si="47"/>
        <v>-1.7106992341505367E-2</v>
      </c>
      <c r="D1526" s="25">
        <v>229.97</v>
      </c>
      <c r="E1526" s="46">
        <f t="shared" si="48"/>
        <v>-2.2610395681924356E-2</v>
      </c>
      <c r="F1526" s="73">
        <f>C1526-('Analyse England'!$D$11+'Analyse England'!$D$12*FTSE100!E1526)</f>
        <v>1.636692328918693E-3</v>
      </c>
    </row>
    <row r="1527" spans="1:6" x14ac:dyDescent="0.3">
      <c r="A1527" s="45">
        <v>38208.6875</v>
      </c>
      <c r="B1527" s="25">
        <v>4314.3999999999996</v>
      </c>
      <c r="C1527" s="46">
        <f t="shared" si="47"/>
        <v>-5.4173678508033785E-3</v>
      </c>
      <c r="D1527" s="25">
        <v>228.01</v>
      </c>
      <c r="E1527" s="46">
        <f t="shared" si="48"/>
        <v>-8.5228508066269582E-3</v>
      </c>
      <c r="F1527" s="73">
        <f>C1527-('Analyse England'!$D$11+'Analyse England'!$D$12*FTSE100!E1527)</f>
        <v>1.6127870756026024E-3</v>
      </c>
    </row>
    <row r="1528" spans="1:6" x14ac:dyDescent="0.3">
      <c r="A1528" s="45">
        <v>38209.6875</v>
      </c>
      <c r="B1528" s="25">
        <v>4350.8999999999996</v>
      </c>
      <c r="C1528" s="46">
        <f t="shared" si="47"/>
        <v>8.4600407936212818E-3</v>
      </c>
      <c r="D1528" s="25">
        <v>229.4</v>
      </c>
      <c r="E1528" s="46">
        <f t="shared" si="48"/>
        <v>6.0962238498312171E-3</v>
      </c>
      <c r="F1528" s="73">
        <f>C1528-('Analyse England'!$D$11+'Analyse England'!$D$12*FTSE100!E1528)</f>
        <v>3.3347089170204531E-3</v>
      </c>
    </row>
    <row r="1529" spans="1:6" x14ac:dyDescent="0.3">
      <c r="A1529" s="45">
        <v>38210.6875</v>
      </c>
      <c r="B1529" s="25">
        <v>4312.2</v>
      </c>
      <c r="C1529" s="46">
        <f t="shared" si="47"/>
        <v>-8.8947114390125481E-3</v>
      </c>
      <c r="D1529" s="25">
        <v>227.77</v>
      </c>
      <c r="E1529" s="46">
        <f t="shared" si="48"/>
        <v>-7.105492589363549E-3</v>
      </c>
      <c r="F1529" s="73">
        <f>C1529-('Analyse England'!$D$11+'Analyse England'!$D$12*FTSE100!E1529)</f>
        <v>-3.0430633271584457E-3</v>
      </c>
    </row>
    <row r="1530" spans="1:6" x14ac:dyDescent="0.3">
      <c r="A1530" s="45">
        <v>38211.6875</v>
      </c>
      <c r="B1530" s="25">
        <v>4328.1000000000004</v>
      </c>
      <c r="C1530" s="46">
        <f t="shared" si="47"/>
        <v>3.6872130235148237E-3</v>
      </c>
      <c r="D1530" s="25">
        <v>227.35</v>
      </c>
      <c r="E1530" s="46">
        <f t="shared" si="48"/>
        <v>-1.8439654036968012E-3</v>
      </c>
      <c r="F1530" s="73">
        <f>C1530-('Analyse England'!$D$11+'Analyse England'!$D$12*FTSE100!E1530)</f>
        <v>5.163999813980154E-3</v>
      </c>
    </row>
    <row r="1531" spans="1:6" x14ac:dyDescent="0.3">
      <c r="A1531" s="45">
        <v>38212.6875</v>
      </c>
      <c r="B1531" s="25">
        <v>4301.5</v>
      </c>
      <c r="C1531" s="46">
        <f t="shared" si="47"/>
        <v>-6.145883875141589E-3</v>
      </c>
      <c r="D1531" s="25">
        <v>226.57</v>
      </c>
      <c r="E1531" s="46">
        <f t="shared" si="48"/>
        <v>-3.4308335166043369E-3</v>
      </c>
      <c r="F1531" s="73">
        <f>C1531-('Analyse England'!$D$11+'Analyse England'!$D$12*FTSE100!E1531)</f>
        <v>-3.3496459663362459E-3</v>
      </c>
    </row>
    <row r="1532" spans="1:6" x14ac:dyDescent="0.3">
      <c r="A1532" s="45">
        <v>38215.6875</v>
      </c>
      <c r="B1532" s="25">
        <v>4350.2</v>
      </c>
      <c r="C1532" s="46">
        <f t="shared" si="47"/>
        <v>1.1321631988840952E-2</v>
      </c>
      <c r="D1532" s="25">
        <v>228.74</v>
      </c>
      <c r="E1532" s="46">
        <f t="shared" si="48"/>
        <v>9.5776139824337303E-3</v>
      </c>
      <c r="F1532" s="73">
        <f>C1532-('Analyse England'!$D$11+'Analyse England'!$D$12*FTSE100!E1532)</f>
        <v>3.3015894135521306E-3</v>
      </c>
    </row>
    <row r="1533" spans="1:6" x14ac:dyDescent="0.3">
      <c r="A1533" s="45">
        <v>38216.6875</v>
      </c>
      <c r="B1533" s="25">
        <v>4358.7</v>
      </c>
      <c r="C1533" s="46">
        <f t="shared" ref="C1533:C1596" si="49">B1533/B1532-1</f>
        <v>1.9539331524986991E-3</v>
      </c>
      <c r="D1533" s="25">
        <v>229.06</v>
      </c>
      <c r="E1533" s="46">
        <f t="shared" si="48"/>
        <v>1.3989682609074627E-3</v>
      </c>
      <c r="F1533" s="73">
        <f>C1533-('Analyse England'!$D$11+'Analyse England'!$D$12*FTSE100!E1533)</f>
        <v>7.3428133180271598E-4</v>
      </c>
    </row>
    <row r="1534" spans="1:6" x14ac:dyDescent="0.3">
      <c r="A1534" s="45">
        <v>38217.6875</v>
      </c>
      <c r="B1534" s="25">
        <v>4355.2</v>
      </c>
      <c r="C1534" s="46">
        <f t="shared" si="49"/>
        <v>-8.0299171771403E-4</v>
      </c>
      <c r="D1534" s="25">
        <v>229.16</v>
      </c>
      <c r="E1534" s="46">
        <f t="shared" si="48"/>
        <v>4.3656683838300125E-4</v>
      </c>
      <c r="F1534" s="73">
        <f>C1534-('Analyse England'!$D$11+'Analyse England'!$D$12*FTSE100!E1534)</f>
        <v>-1.2224247786321416E-3</v>
      </c>
    </row>
    <row r="1535" spans="1:6" x14ac:dyDescent="0.3">
      <c r="A1535" s="45">
        <v>38218.6875</v>
      </c>
      <c r="B1535" s="25">
        <v>4362.6000000000004</v>
      </c>
      <c r="C1535" s="46">
        <f t="shared" si="49"/>
        <v>1.6991182953711714E-3</v>
      </c>
      <c r="D1535" s="25">
        <v>229.66</v>
      </c>
      <c r="E1535" s="46">
        <f t="shared" si="48"/>
        <v>2.1818816547389819E-3</v>
      </c>
      <c r="F1535" s="73">
        <f>C1535-('Analyse England'!$D$11+'Analyse England'!$D$12*FTSE100!E1535)</f>
        <v>-1.715113505466135E-4</v>
      </c>
    </row>
    <row r="1536" spans="1:6" x14ac:dyDescent="0.3">
      <c r="A1536" s="45">
        <v>38219.6875</v>
      </c>
      <c r="B1536" s="25">
        <v>4369.2</v>
      </c>
      <c r="C1536" s="46">
        <f t="shared" si="49"/>
        <v>1.5128593040845129E-3</v>
      </c>
      <c r="D1536" s="25">
        <v>229.09</v>
      </c>
      <c r="E1536" s="46">
        <f t="shared" si="48"/>
        <v>-2.4819298092833009E-3</v>
      </c>
      <c r="F1536" s="73">
        <f>C1536-('Analyse England'!$D$11+'Analyse England'!$D$12*FTSE100!E1536)</f>
        <v>3.5201015505296794E-3</v>
      </c>
    </row>
    <row r="1537" spans="1:6" x14ac:dyDescent="0.3">
      <c r="A1537" s="45">
        <v>38222.6875</v>
      </c>
      <c r="B1537" s="25">
        <v>4405.3</v>
      </c>
      <c r="C1537" s="46">
        <f t="shared" si="49"/>
        <v>8.2623821294516286E-3</v>
      </c>
      <c r="D1537" s="25">
        <v>232.17</v>
      </c>
      <c r="E1537" s="46">
        <f t="shared" si="48"/>
        <v>1.3444497795626065E-2</v>
      </c>
      <c r="F1537" s="73">
        <f>C1537-('Analyse England'!$D$11+'Analyse England'!$D$12*FTSE100!E1537)</f>
        <v>-2.9729019207314668E-3</v>
      </c>
    </row>
    <row r="1538" spans="1:6" x14ac:dyDescent="0.3">
      <c r="A1538" s="45">
        <v>38223.6875</v>
      </c>
      <c r="B1538" s="25">
        <v>4407.5</v>
      </c>
      <c r="C1538" s="46">
        <f t="shared" si="49"/>
        <v>4.9939845186486309E-4</v>
      </c>
      <c r="D1538" s="25">
        <v>231.88</v>
      </c>
      <c r="E1538" s="46">
        <f t="shared" si="48"/>
        <v>-1.2490847224017054E-3</v>
      </c>
      <c r="F1538" s="73">
        <f>C1538-('Analyse England'!$D$11+'Analyse England'!$D$12*FTSE100!E1538)</f>
        <v>1.4815530962626027E-3</v>
      </c>
    </row>
    <row r="1539" spans="1:6" x14ac:dyDescent="0.3">
      <c r="A1539" s="45">
        <v>38224.6875</v>
      </c>
      <c r="B1539" s="25">
        <v>4411.6000000000004</v>
      </c>
      <c r="C1539" s="46">
        <f t="shared" si="49"/>
        <v>9.3023255813950989E-4</v>
      </c>
      <c r="D1539" s="25">
        <v>232.56</v>
      </c>
      <c r="E1539" s="46">
        <f t="shared" si="48"/>
        <v>2.9325513196480912E-3</v>
      </c>
      <c r="F1539" s="73">
        <f>C1539-('Analyse England'!$D$11+'Analyse England'!$D$12*FTSE100!E1539)</f>
        <v>-1.5645648562347576E-3</v>
      </c>
    </row>
    <row r="1540" spans="1:6" x14ac:dyDescent="0.3">
      <c r="A1540" s="45">
        <v>38225.6875</v>
      </c>
      <c r="B1540" s="25">
        <v>4453.8999999999996</v>
      </c>
      <c r="C1540" s="46">
        <f t="shared" si="49"/>
        <v>9.5883579653639472E-3</v>
      </c>
      <c r="D1540" s="25">
        <v>234.45</v>
      </c>
      <c r="E1540" s="46">
        <f t="shared" si="48"/>
        <v>8.1269349845201067E-3</v>
      </c>
      <c r="F1540" s="73">
        <f>C1540-('Analyse England'!$D$11+'Analyse England'!$D$12*FTSE100!E1540)</f>
        <v>2.7745278097338674E-3</v>
      </c>
    </row>
    <row r="1541" spans="1:6" x14ac:dyDescent="0.3">
      <c r="A1541" s="45">
        <v>38226.6875</v>
      </c>
      <c r="B1541" s="25">
        <v>4490.1000000000004</v>
      </c>
      <c r="C1541" s="46">
        <f t="shared" si="49"/>
        <v>8.1277083005906192E-3</v>
      </c>
      <c r="D1541" s="25">
        <v>236.24</v>
      </c>
      <c r="E1541" s="46">
        <f t="shared" si="48"/>
        <v>7.6348901684795134E-3</v>
      </c>
      <c r="F1541" s="73">
        <f>C1541-('Analyse England'!$D$11+'Analyse England'!$D$12*FTSE100!E1541)</f>
        <v>1.7230041948933326E-3</v>
      </c>
    </row>
    <row r="1542" spans="1:6" x14ac:dyDescent="0.3">
      <c r="A1542" s="45">
        <v>38230.6875</v>
      </c>
      <c r="B1542" s="25">
        <v>4459.3</v>
      </c>
      <c r="C1542" s="46">
        <f t="shared" si="49"/>
        <v>-6.8595354223737193E-3</v>
      </c>
      <c r="D1542" s="25">
        <v>233.63</v>
      </c>
      <c r="E1542" s="46">
        <f>D1542/D1541-1</f>
        <v>-1.1048086691500258E-2</v>
      </c>
      <c r="F1542" s="73">
        <f>C1542-('Analyse England'!$D$11+'Analyse England'!$D$12*FTSE100!E1542)</f>
        <v>2.2703058517927529E-3</v>
      </c>
    </row>
    <row r="1543" spans="1:6" x14ac:dyDescent="0.3">
      <c r="A1543" s="45">
        <v>38231.6875</v>
      </c>
      <c r="B1543" s="25">
        <v>4502</v>
      </c>
      <c r="C1543" s="46">
        <f t="shared" si="49"/>
        <v>9.5754939116003968E-3</v>
      </c>
      <c r="D1543" s="25">
        <v>235.21</v>
      </c>
      <c r="E1543" s="46">
        <f t="shared" si="48"/>
        <v>6.7628301159954329E-3</v>
      </c>
      <c r="F1543" s="73">
        <f>C1543-('Analyse England'!$D$11+'Analyse England'!$D$12*FTSE100!E1543)</f>
        <v>3.8958914083302397E-3</v>
      </c>
    </row>
    <row r="1544" spans="1:6" x14ac:dyDescent="0.3">
      <c r="A1544" s="45">
        <v>38232.6875</v>
      </c>
      <c r="B1544" s="25">
        <v>4518.6000000000004</v>
      </c>
      <c r="C1544" s="46">
        <f t="shared" si="49"/>
        <v>3.6872501110618572E-3</v>
      </c>
      <c r="D1544" s="25">
        <v>236.11</v>
      </c>
      <c r="E1544" s="46">
        <f t="shared" si="48"/>
        <v>3.8263679265337913E-3</v>
      </c>
      <c r="F1544" s="73">
        <f>C1544-('Analyse England'!$D$11+'Analyse England'!$D$12*FTSE100!E1544)</f>
        <v>4.4926092671411944E-4</v>
      </c>
    </row>
    <row r="1545" spans="1:6" x14ac:dyDescent="0.3">
      <c r="A1545" s="45">
        <v>38233.6875</v>
      </c>
      <c r="B1545" s="25">
        <v>4550.8</v>
      </c>
      <c r="C1545" s="46">
        <f t="shared" si="49"/>
        <v>7.1261010047358742E-3</v>
      </c>
      <c r="D1545" s="25">
        <v>237.95</v>
      </c>
      <c r="E1545" s="46">
        <f t="shared" si="48"/>
        <v>7.7929778493073254E-3</v>
      </c>
      <c r="F1545" s="73">
        <f>C1545-('Analyse England'!$D$11+'Analyse England'!$D$12*FTSE100!E1545)</f>
        <v>5.8994995296450699E-4</v>
      </c>
    </row>
    <row r="1546" spans="1:6" x14ac:dyDescent="0.3">
      <c r="A1546" s="45">
        <v>38236.6875</v>
      </c>
      <c r="B1546" s="25">
        <v>4563.8</v>
      </c>
      <c r="C1546" s="46">
        <f t="shared" si="49"/>
        <v>2.8566405906653713E-3</v>
      </c>
      <c r="D1546" s="25">
        <v>238.79</v>
      </c>
      <c r="E1546" s="46">
        <f t="shared" si="48"/>
        <v>3.5301533935701013E-3</v>
      </c>
      <c r="F1546" s="73">
        <f>C1546-('Analyse England'!$D$11+'Analyse England'!$D$12*FTSE100!E1546)</f>
        <v>-1.3505175678179496E-4</v>
      </c>
    </row>
    <row r="1547" spans="1:6" x14ac:dyDescent="0.3">
      <c r="A1547" s="45">
        <v>38237.6875</v>
      </c>
      <c r="B1547" s="25">
        <v>4565.6000000000004</v>
      </c>
      <c r="C1547" s="46">
        <f t="shared" si="49"/>
        <v>3.9440816863134387E-4</v>
      </c>
      <c r="D1547" s="25">
        <v>238.67</v>
      </c>
      <c r="E1547" s="46">
        <f t="shared" si="48"/>
        <v>-5.0253360693497395E-4</v>
      </c>
      <c r="F1547" s="73">
        <f>C1547-('Analyse England'!$D$11+'Analyse England'!$D$12*FTSE100!E1547)</f>
        <v>7.5581954130517876E-4</v>
      </c>
    </row>
    <row r="1548" spans="1:6" x14ac:dyDescent="0.3">
      <c r="A1548" s="45">
        <v>38238.6875</v>
      </c>
      <c r="B1548" s="25">
        <v>4558.3999999999996</v>
      </c>
      <c r="C1548" s="46">
        <f t="shared" si="49"/>
        <v>-1.5770106886281443E-3</v>
      </c>
      <c r="D1548" s="25">
        <v>238.6</v>
      </c>
      <c r="E1548" s="46">
        <f t="shared" si="48"/>
        <v>-2.932919931285527E-4</v>
      </c>
      <c r="F1548" s="73">
        <f>C1548-('Analyse England'!$D$11+'Analyse England'!$D$12*FTSE100!E1548)</f>
        <v>-1.3895797993319083E-3</v>
      </c>
    </row>
    <row r="1549" spans="1:6" x14ac:dyDescent="0.3">
      <c r="A1549" s="45">
        <v>38239.6875</v>
      </c>
      <c r="B1549" s="25">
        <v>4538</v>
      </c>
      <c r="C1549" s="46">
        <f t="shared" si="49"/>
        <v>-4.475254475254431E-3</v>
      </c>
      <c r="D1549" s="25">
        <v>237.14</v>
      </c>
      <c r="E1549" s="46">
        <f t="shared" si="48"/>
        <v>-6.1190276613579675E-3</v>
      </c>
      <c r="F1549" s="73">
        <f>C1549-('Analyse England'!$D$11+'Analyse England'!$D$12*FTSE100!E1549)</f>
        <v>5.5616652265551032E-4</v>
      </c>
    </row>
    <row r="1550" spans="1:6" x14ac:dyDescent="0.3">
      <c r="A1550" s="45">
        <v>38240.6875</v>
      </c>
      <c r="B1550" s="25">
        <v>4545</v>
      </c>
      <c r="C1550" s="46">
        <f t="shared" si="49"/>
        <v>1.5425297487881018E-3</v>
      </c>
      <c r="D1550" s="25">
        <v>237.95</v>
      </c>
      <c r="E1550" s="46">
        <f t="shared" si="48"/>
        <v>3.4157038036601861E-3</v>
      </c>
      <c r="F1550" s="73">
        <f>C1550-('Analyse England'!$D$11+'Analyse England'!$D$12*FTSE100!E1550)</f>
        <v>-1.3539999079654414E-3</v>
      </c>
    </row>
    <row r="1551" spans="1:6" x14ac:dyDescent="0.3">
      <c r="A1551" s="45">
        <v>38243.6875</v>
      </c>
      <c r="B1551" s="25">
        <v>4558.5</v>
      </c>
      <c r="C1551" s="46">
        <f t="shared" si="49"/>
        <v>2.9702970297029729E-3</v>
      </c>
      <c r="D1551" s="25">
        <v>240</v>
      </c>
      <c r="E1551" s="46">
        <f t="shared" si="48"/>
        <v>8.615255305736591E-3</v>
      </c>
      <c r="F1551" s="73">
        <f>C1551-('Analyse England'!$D$11+'Analyse England'!$D$12*FTSE100!E1551)</f>
        <v>-4.2495623281628868E-3</v>
      </c>
    </row>
    <row r="1552" spans="1:6" x14ac:dyDescent="0.3">
      <c r="A1552" s="45">
        <v>38244.6875</v>
      </c>
      <c r="B1552" s="25">
        <v>4545.6000000000004</v>
      </c>
      <c r="C1552" s="46">
        <f t="shared" si="49"/>
        <v>-2.8298782494240449E-3</v>
      </c>
      <c r="D1552" s="25">
        <v>239.18</v>
      </c>
      <c r="E1552" s="46">
        <f t="shared" si="48"/>
        <v>-3.4166666666666234E-3</v>
      </c>
      <c r="F1552" s="73">
        <f>C1552-('Analyse England'!$D$11+'Analyse England'!$D$12*FTSE100!E1552)</f>
        <v>-4.5419811036959915E-5</v>
      </c>
    </row>
    <row r="1553" spans="1:6" x14ac:dyDescent="0.3">
      <c r="A1553" s="45">
        <v>38245.6875</v>
      </c>
      <c r="B1553" s="25">
        <v>4548.3999999999996</v>
      </c>
      <c r="C1553" s="46">
        <f t="shared" si="49"/>
        <v>6.1598028863052434E-4</v>
      </c>
      <c r="D1553" s="25">
        <v>238.7</v>
      </c>
      <c r="E1553" s="46">
        <f t="shared" si="48"/>
        <v>-2.006856760598752E-3</v>
      </c>
      <c r="F1553" s="73">
        <f>C1553-('Analyse England'!$D$11+'Analyse England'!$D$12*FTSE100!E1553)</f>
        <v>2.2282081918663429E-3</v>
      </c>
    </row>
    <row r="1554" spans="1:6" x14ac:dyDescent="0.3">
      <c r="A1554" s="45">
        <v>38246.6875</v>
      </c>
      <c r="B1554" s="25">
        <v>4556.5</v>
      </c>
      <c r="C1554" s="46">
        <f t="shared" si="49"/>
        <v>1.7808460117845204E-3</v>
      </c>
      <c r="D1554" s="25">
        <v>239.75</v>
      </c>
      <c r="E1554" s="46">
        <f t="shared" si="48"/>
        <v>4.3988269794721369E-3</v>
      </c>
      <c r="F1554" s="73">
        <f>C1554-('Analyse England'!$D$11+'Analyse England'!$D$12*FTSE100!E1554)</f>
        <v>-1.9331321545457271E-3</v>
      </c>
    </row>
    <row r="1555" spans="1:6" x14ac:dyDescent="0.3">
      <c r="A1555" s="45">
        <v>38247.6875</v>
      </c>
      <c r="B1555" s="25">
        <v>4591</v>
      </c>
      <c r="C1555" s="46">
        <f t="shared" si="49"/>
        <v>7.5716010095467912E-3</v>
      </c>
      <c r="D1555" s="25">
        <v>241.11</v>
      </c>
      <c r="E1555" s="46">
        <f t="shared" si="48"/>
        <v>5.6725755995830074E-3</v>
      </c>
      <c r="F1555" s="73">
        <f>C1555-('Analyse England'!$D$11+'Analyse England'!$D$12*FTSE100!E1555)</f>
        <v>2.7985247192962321E-3</v>
      </c>
    </row>
    <row r="1556" spans="1:6" x14ac:dyDescent="0.3">
      <c r="A1556" s="45">
        <v>38250.6875</v>
      </c>
      <c r="B1556" s="25">
        <v>4579.5</v>
      </c>
      <c r="C1556" s="46">
        <f t="shared" si="49"/>
        <v>-2.5049008930516647E-3</v>
      </c>
      <c r="D1556" s="25">
        <v>240.26</v>
      </c>
      <c r="E1556" s="46">
        <f t="shared" si="48"/>
        <v>-3.5253618680270993E-3</v>
      </c>
      <c r="F1556" s="73">
        <f>C1556-('Analyse England'!$D$11+'Analyse England'!$D$12*FTSE100!E1556)</f>
        <v>3.6993556971357455E-4</v>
      </c>
    </row>
    <row r="1557" spans="1:6" x14ac:dyDescent="0.3">
      <c r="A1557" s="45">
        <v>38251.6875</v>
      </c>
      <c r="B1557" s="25">
        <v>4608.3999999999996</v>
      </c>
      <c r="C1557" s="46">
        <f t="shared" si="49"/>
        <v>6.3107326127305186E-3</v>
      </c>
      <c r="D1557" s="25">
        <v>241.37</v>
      </c>
      <c r="E1557" s="46">
        <f t="shared" si="48"/>
        <v>4.6199950054108818E-3</v>
      </c>
      <c r="F1557" s="73">
        <f>C1557-('Analyse England'!$D$11+'Analyse England'!$D$12*FTSE100!E1557)</f>
        <v>2.4128573746825446E-3</v>
      </c>
    </row>
    <row r="1558" spans="1:6" x14ac:dyDescent="0.3">
      <c r="A1558" s="45">
        <v>38252.6875</v>
      </c>
      <c r="B1558" s="25">
        <v>4592.3</v>
      </c>
      <c r="C1558" s="46">
        <f t="shared" si="49"/>
        <v>-3.4936203454559722E-3</v>
      </c>
      <c r="D1558" s="25">
        <v>240.01</v>
      </c>
      <c r="E1558" s="46">
        <f t="shared" si="48"/>
        <v>-5.6345030451174782E-3</v>
      </c>
      <c r="F1558" s="73">
        <f>C1558-('Analyse England'!$D$11+'Analyse England'!$D$12*FTSE100!E1558)</f>
        <v>1.1349275078229321E-3</v>
      </c>
    </row>
    <row r="1559" spans="1:6" x14ac:dyDescent="0.3">
      <c r="A1559" s="45">
        <v>38253.6875</v>
      </c>
      <c r="B1559" s="25">
        <v>4568.3</v>
      </c>
      <c r="C1559" s="46">
        <f t="shared" si="49"/>
        <v>-5.2261394072686818E-3</v>
      </c>
      <c r="D1559" s="25">
        <v>238.22</v>
      </c>
      <c r="E1559" s="46">
        <f t="shared" si="48"/>
        <v>-7.4580225823923652E-3</v>
      </c>
      <c r="F1559" s="73">
        <f>C1559-('Analyse England'!$D$11+'Analyse England'!$D$12*FTSE100!E1559)</f>
        <v>9.1863079190117412E-4</v>
      </c>
    </row>
    <row r="1560" spans="1:6" x14ac:dyDescent="0.3">
      <c r="A1560" s="45">
        <v>38254.6875</v>
      </c>
      <c r="B1560" s="25">
        <v>4578.1000000000004</v>
      </c>
      <c r="C1560" s="46">
        <f t="shared" si="49"/>
        <v>2.1452181336603093E-3</v>
      </c>
      <c r="D1560" s="25">
        <v>238.94</v>
      </c>
      <c r="E1560" s="46">
        <f t="shared" si="48"/>
        <v>3.0224162538829979E-3</v>
      </c>
      <c r="F1560" s="73">
        <f>C1560-('Analyse England'!$D$11+'Analyse England'!$D$12*FTSE100!E1560)</f>
        <v>-4.2430029061474046E-4</v>
      </c>
    </row>
    <row r="1561" spans="1:6" x14ac:dyDescent="0.3">
      <c r="A1561" s="45">
        <v>38257.6875</v>
      </c>
      <c r="B1561" s="25">
        <v>4541.2</v>
      </c>
      <c r="C1561" s="46">
        <f t="shared" si="49"/>
        <v>-8.0601122736507769E-3</v>
      </c>
      <c r="D1561" s="25">
        <v>237.37</v>
      </c>
      <c r="E1561" s="46">
        <f t="shared" si="48"/>
        <v>-6.5706872018079787E-3</v>
      </c>
      <c r="F1561" s="73">
        <f>C1561-('Analyse England'!$D$11+'Analyse England'!$D$12*FTSE100!E1561)</f>
        <v>-2.6531448261598502E-3</v>
      </c>
    </row>
    <row r="1562" spans="1:6" x14ac:dyDescent="0.3">
      <c r="A1562" s="45">
        <v>38258.6875</v>
      </c>
      <c r="B1562" s="25">
        <v>4567.3</v>
      </c>
      <c r="C1562" s="46">
        <f t="shared" si="49"/>
        <v>5.7473795472562372E-3</v>
      </c>
      <c r="D1562" s="25">
        <v>238.51</v>
      </c>
      <c r="E1562" s="46">
        <f t="shared" si="48"/>
        <v>4.8026288073470536E-3</v>
      </c>
      <c r="F1562" s="73">
        <f>C1562-('Analyse England'!$D$11+'Analyse England'!$D$12*FTSE100!E1562)</f>
        <v>1.6976477231118664E-3</v>
      </c>
    </row>
    <row r="1563" spans="1:6" x14ac:dyDescent="0.3">
      <c r="A1563" s="45">
        <v>38259.6875</v>
      </c>
      <c r="B1563" s="25">
        <v>4588.1000000000004</v>
      </c>
      <c r="C1563" s="46">
        <f t="shared" si="49"/>
        <v>4.5541129332429264E-3</v>
      </c>
      <c r="D1563" s="25">
        <v>239.34</v>
      </c>
      <c r="E1563" s="46">
        <f t="shared" si="48"/>
        <v>3.4799379480945358E-3</v>
      </c>
      <c r="F1563" s="73">
        <f>C1563-('Analyse England'!$D$11+'Analyse England'!$D$12*FTSE100!E1563)</f>
        <v>1.6041737883157087E-3</v>
      </c>
    </row>
    <row r="1564" spans="1:6" x14ac:dyDescent="0.3">
      <c r="A1564" s="45">
        <v>38260.6875</v>
      </c>
      <c r="B1564" s="25">
        <v>4570.8</v>
      </c>
      <c r="C1564" s="46">
        <f t="shared" si="49"/>
        <v>-3.7706240055797036E-3</v>
      </c>
      <c r="D1564" s="25">
        <v>237.74</v>
      </c>
      <c r="E1564" s="46">
        <f t="shared" si="48"/>
        <v>-6.6850505556947937E-3</v>
      </c>
      <c r="F1564" s="73">
        <f>C1564-('Analyse England'!$D$11+'Analyse England'!$D$12*FTSE100!E1564)</f>
        <v>1.7314344289665953E-3</v>
      </c>
    </row>
    <row r="1565" spans="1:6" x14ac:dyDescent="0.3">
      <c r="A1565" s="45">
        <v>38261.6875</v>
      </c>
      <c r="B1565" s="25">
        <v>4659.6000000000004</v>
      </c>
      <c r="C1565" s="46">
        <f t="shared" si="49"/>
        <v>1.9427671304804495E-2</v>
      </c>
      <c r="D1565" s="25">
        <v>241.85</v>
      </c>
      <c r="E1565" s="46">
        <f t="shared" si="48"/>
        <v>1.7287793387734451E-2</v>
      </c>
      <c r="F1565" s="73">
        <f>C1565-('Analyse England'!$D$11+'Analyse England'!$D$12*FTSE100!E1565)</f>
        <v>4.9967589438178975E-3</v>
      </c>
    </row>
    <row r="1566" spans="1:6" x14ac:dyDescent="0.3">
      <c r="A1566" s="45">
        <v>38264.6875</v>
      </c>
      <c r="B1566" s="25">
        <v>4681.8</v>
      </c>
      <c r="C1566" s="46">
        <f t="shared" si="49"/>
        <v>4.7643574555755741E-3</v>
      </c>
      <c r="D1566" s="25">
        <v>244.18</v>
      </c>
      <c r="E1566" s="46">
        <f t="shared" si="48"/>
        <v>9.6340707049824559E-3</v>
      </c>
      <c r="F1566" s="73">
        <f>C1566-('Analyse England'!$D$11+'Analyse England'!$D$12*FTSE100!E1566)</f>
        <v>-3.3026278272380964E-3</v>
      </c>
    </row>
    <row r="1567" spans="1:6" x14ac:dyDescent="0.3">
      <c r="A1567" s="45">
        <v>38265.6875</v>
      </c>
      <c r="B1567" s="25">
        <v>4707.1000000000004</v>
      </c>
      <c r="C1567" s="46">
        <f t="shared" si="49"/>
        <v>5.4039044811824422E-3</v>
      </c>
      <c r="D1567" s="25">
        <v>244.39</v>
      </c>
      <c r="E1567" s="46">
        <f t="shared" si="48"/>
        <v>8.6002129576523423E-4</v>
      </c>
      <c r="F1567" s="73">
        <f>C1567-('Analyse England'!$D$11+'Analyse England'!$D$12*FTSE100!E1567)</f>
        <v>4.6323769690529296E-3</v>
      </c>
    </row>
    <row r="1568" spans="1:6" x14ac:dyDescent="0.3">
      <c r="A1568" s="45">
        <v>38266.6875</v>
      </c>
      <c r="B1568" s="25">
        <v>4706.3</v>
      </c>
      <c r="C1568" s="46">
        <f t="shared" si="49"/>
        <v>-1.6995602387881448E-4</v>
      </c>
      <c r="D1568" s="25">
        <v>244.19</v>
      </c>
      <c r="E1568" s="46">
        <f t="shared" si="48"/>
        <v>-8.1836409018365419E-4</v>
      </c>
      <c r="F1568" s="73">
        <f>C1568-('Analyse England'!$D$11+'Analyse England'!$D$12*FTSE100!E1568)</f>
        <v>4.5406248100640385E-4</v>
      </c>
    </row>
    <row r="1569" spans="1:6" x14ac:dyDescent="0.3">
      <c r="A1569" s="45">
        <v>38267.6875</v>
      </c>
      <c r="B1569" s="25">
        <v>4698.7</v>
      </c>
      <c r="C1569" s="46">
        <f t="shared" si="49"/>
        <v>-1.6148566814695453E-3</v>
      </c>
      <c r="D1569" s="25">
        <v>244.15</v>
      </c>
      <c r="E1569" s="46">
        <f t="shared" si="48"/>
        <v>-1.6380687169825769E-4</v>
      </c>
      <c r="F1569" s="73">
        <f>C1569-('Analyse England'!$D$11+'Analyse England'!$D$12*FTSE100!E1569)</f>
        <v>-1.5350902457532335E-3</v>
      </c>
    </row>
    <row r="1570" spans="1:6" x14ac:dyDescent="0.3">
      <c r="A1570" s="45">
        <v>38268.6875</v>
      </c>
      <c r="B1570" s="25">
        <v>4698.8999999999996</v>
      </c>
      <c r="C1570" s="46">
        <f t="shared" si="49"/>
        <v>4.2564964777502823E-5</v>
      </c>
      <c r="D1570" s="25">
        <v>243.07</v>
      </c>
      <c r="E1570" s="46">
        <f t="shared" si="48"/>
        <v>-4.4235101372107621E-3</v>
      </c>
      <c r="F1570" s="73">
        <f>C1570-('Analyse England'!$D$11+'Analyse England'!$D$12*FTSE100!E1570)</f>
        <v>3.6641948935972092E-3</v>
      </c>
    </row>
    <row r="1571" spans="1:6" x14ac:dyDescent="0.3">
      <c r="A1571" s="45">
        <v>38271.6875</v>
      </c>
      <c r="B1571" s="25">
        <v>4685.5</v>
      </c>
      <c r="C1571" s="46">
        <f t="shared" si="49"/>
        <v>-2.8517312562513775E-3</v>
      </c>
      <c r="D1571" s="25">
        <v>242.93</v>
      </c>
      <c r="E1571" s="46">
        <f t="shared" si="48"/>
        <v>-5.7596577117702275E-4</v>
      </c>
      <c r="F1571" s="73">
        <f>C1571-('Analyse England'!$D$11+'Analyse England'!$D$12*FTSE100!E1571)</f>
        <v>-2.4292624141866101E-3</v>
      </c>
    </row>
    <row r="1572" spans="1:6" x14ac:dyDescent="0.3">
      <c r="A1572" s="45">
        <v>38272.6875</v>
      </c>
      <c r="B1572" s="25">
        <v>4647.8999999999996</v>
      </c>
      <c r="C1572" s="46">
        <f t="shared" si="49"/>
        <v>-8.0247572297514891E-3</v>
      </c>
      <c r="D1572" s="25">
        <v>241.05</v>
      </c>
      <c r="E1572" s="46">
        <f t="shared" si="48"/>
        <v>-7.7388548141439362E-3</v>
      </c>
      <c r="F1572" s="73">
        <f>C1572-('Analyse England'!$D$11+'Analyse England'!$D$12*FTSE100!E1572)</f>
        <v>-1.6464802890720298E-3</v>
      </c>
    </row>
    <row r="1573" spans="1:6" x14ac:dyDescent="0.3">
      <c r="A1573" s="45">
        <v>38273.6875</v>
      </c>
      <c r="B1573" s="25">
        <v>4634.8</v>
      </c>
      <c r="C1573" s="46">
        <f t="shared" si="49"/>
        <v>-2.8184771617287829E-3</v>
      </c>
      <c r="D1573" s="25">
        <v>241.6</v>
      </c>
      <c r="E1573" s="46">
        <f t="shared" si="48"/>
        <v>2.2816842978634622E-3</v>
      </c>
      <c r="F1573" s="73">
        <f>C1573-('Analyse England'!$D$11+'Analyse England'!$D$12*FTSE100!E1573)</f>
        <v>-4.7720908363839062E-3</v>
      </c>
    </row>
    <row r="1574" spans="1:6" x14ac:dyDescent="0.3">
      <c r="A1574" s="45">
        <v>38274.6875</v>
      </c>
      <c r="B1574" s="25">
        <v>4629.3999999999996</v>
      </c>
      <c r="C1574" s="46">
        <f t="shared" si="49"/>
        <v>-1.1650988176405974E-3</v>
      </c>
      <c r="D1574" s="25">
        <v>239.97</v>
      </c>
      <c r="E1574" s="46">
        <f t="shared" si="48"/>
        <v>-6.7466887417217958E-3</v>
      </c>
      <c r="F1574" s="73">
        <f>C1574-('Analyse England'!$D$11+'Analyse England'!$D$12*FTSE100!E1574)</f>
        <v>4.3882106142786106E-3</v>
      </c>
    </row>
    <row r="1575" spans="1:6" x14ac:dyDescent="0.3">
      <c r="A1575" s="45">
        <v>38275.6875</v>
      </c>
      <c r="B1575" s="25">
        <v>4622.7</v>
      </c>
      <c r="C1575" s="46">
        <f t="shared" si="49"/>
        <v>-1.447271784680515E-3</v>
      </c>
      <c r="D1575" s="25">
        <v>239.49</v>
      </c>
      <c r="E1575" s="46">
        <f t="shared" si="48"/>
        <v>-2.0002500312538141E-3</v>
      </c>
      <c r="F1575" s="73">
        <f>C1575-('Analyse England'!$D$11+'Analyse England'!$D$12*FTSE100!E1575)</f>
        <v>1.5946274683030504E-4</v>
      </c>
    </row>
    <row r="1576" spans="1:6" x14ac:dyDescent="0.3">
      <c r="A1576" s="45">
        <v>38278.6875</v>
      </c>
      <c r="B1576" s="25">
        <v>4626.6000000000004</v>
      </c>
      <c r="C1576" s="46">
        <f t="shared" si="49"/>
        <v>8.4366279447078973E-4</v>
      </c>
      <c r="D1576" s="25">
        <v>238.77</v>
      </c>
      <c r="E1576" s="46">
        <f t="shared" si="48"/>
        <v>-3.0063885757234399E-3</v>
      </c>
      <c r="F1576" s="73">
        <f>C1576-('Analyse England'!$D$11+'Analyse England'!$D$12*FTSE100!E1576)</f>
        <v>3.2869826835845413E-3</v>
      </c>
    </row>
    <row r="1577" spans="1:6" x14ac:dyDescent="0.3">
      <c r="A1577" s="45">
        <v>38279.6875</v>
      </c>
      <c r="B1577" s="25">
        <v>4655.2</v>
      </c>
      <c r="C1577" s="46">
        <f t="shared" si="49"/>
        <v>6.1816452686636048E-3</v>
      </c>
      <c r="D1577" s="25">
        <v>241.05</v>
      </c>
      <c r="E1577" s="46">
        <f t="shared" si="48"/>
        <v>9.548938308832744E-3</v>
      </c>
      <c r="F1577" s="73">
        <f>C1577-('Analyse England'!$D$11+'Analyse England'!$D$12*FTSE100!E1577)</f>
        <v>-1.814554021040098E-3</v>
      </c>
    </row>
    <row r="1578" spans="1:6" x14ac:dyDescent="0.3">
      <c r="A1578" s="45">
        <v>38280.6875</v>
      </c>
      <c r="B1578" s="25">
        <v>4616.3999999999996</v>
      </c>
      <c r="C1578" s="46">
        <f t="shared" si="49"/>
        <v>-8.3347654236123336E-3</v>
      </c>
      <c r="D1578" s="25">
        <v>238.65</v>
      </c>
      <c r="E1578" s="46">
        <f t="shared" si="48"/>
        <v>-9.9564405724953398E-3</v>
      </c>
      <c r="F1578" s="73">
        <f>C1578-('Analyse England'!$D$11+'Analyse England'!$D$12*FTSE100!E1578)</f>
        <v>-1.1260745396034569E-4</v>
      </c>
    </row>
    <row r="1579" spans="1:6" x14ac:dyDescent="0.3">
      <c r="A1579" s="45">
        <v>38281.6875</v>
      </c>
      <c r="B1579" s="25">
        <v>4617.3999999999996</v>
      </c>
      <c r="C1579" s="46">
        <f t="shared" si="49"/>
        <v>2.1661901048442012E-4</v>
      </c>
      <c r="D1579" s="25">
        <v>240.06</v>
      </c>
      <c r="E1579" s="46">
        <f t="shared" si="48"/>
        <v>5.9082338152105507E-3</v>
      </c>
      <c r="F1579" s="73">
        <f>C1579-('Analyse England'!$D$11+'Analyse England'!$D$12*FTSE100!E1579)</f>
        <v>-4.7524026728499123E-3</v>
      </c>
    </row>
    <row r="1580" spans="1:6" x14ac:dyDescent="0.3">
      <c r="A1580" s="45">
        <v>38282.6875</v>
      </c>
      <c r="B1580" s="25">
        <v>4615.3999999999996</v>
      </c>
      <c r="C1580" s="46">
        <f t="shared" si="49"/>
        <v>-4.3314419370210633E-4</v>
      </c>
      <c r="D1580" s="25">
        <v>239.87</v>
      </c>
      <c r="E1580" s="46">
        <f t="shared" si="48"/>
        <v>-7.9146879946678794E-4</v>
      </c>
      <c r="F1580" s="73">
        <f>C1580-('Analyse England'!$D$11+'Analyse England'!$D$12*FTSE100!E1580)</f>
        <v>1.6851138062461211E-4</v>
      </c>
    </row>
    <row r="1581" spans="1:6" x14ac:dyDescent="0.3">
      <c r="A1581" s="45">
        <v>38285.6875</v>
      </c>
      <c r="B1581" s="25">
        <v>4564.5</v>
      </c>
      <c r="C1581" s="46">
        <f t="shared" si="49"/>
        <v>-1.102829657234472E-2</v>
      </c>
      <c r="D1581" s="25">
        <v>235.95</v>
      </c>
      <c r="E1581" s="46">
        <f t="shared" si="48"/>
        <v>-1.634218535039822E-2</v>
      </c>
      <c r="F1581" s="73">
        <f>C1581-('Analyse England'!$D$11+'Analyse England'!$D$12*FTSE100!E1581)</f>
        <v>2.5034885932308897E-3</v>
      </c>
    </row>
    <row r="1582" spans="1:6" x14ac:dyDescent="0.3">
      <c r="A1582" s="45">
        <v>38286.6875</v>
      </c>
      <c r="B1582" s="25">
        <v>4583.3999999999996</v>
      </c>
      <c r="C1582" s="46">
        <f t="shared" si="49"/>
        <v>4.1406506736771931E-3</v>
      </c>
      <c r="D1582" s="25">
        <v>236.65</v>
      </c>
      <c r="E1582" s="46">
        <f t="shared" si="48"/>
        <v>2.9667302394575934E-3</v>
      </c>
      <c r="F1582" s="73">
        <f>C1582-('Analyse England'!$D$11+'Analyse England'!$D$12*FTSE100!E1582)</f>
        <v>1.6174341275556302E-3</v>
      </c>
    </row>
    <row r="1583" spans="1:6" x14ac:dyDescent="0.3">
      <c r="A1583" s="45">
        <v>38287.6875</v>
      </c>
      <c r="B1583" s="25">
        <v>4630.1000000000004</v>
      </c>
      <c r="C1583" s="46">
        <f t="shared" si="49"/>
        <v>1.0188942706288007E-2</v>
      </c>
      <c r="D1583" s="25">
        <v>239.48</v>
      </c>
      <c r="E1583" s="46">
        <f t="shared" si="48"/>
        <v>1.1958588633002254E-2</v>
      </c>
      <c r="F1583" s="73">
        <f>C1583-('Analyse England'!$D$11+'Analyse England'!$D$12*FTSE100!E1583)</f>
        <v>1.8916429795902932E-4</v>
      </c>
    </row>
    <row r="1584" spans="1:6" x14ac:dyDescent="0.3">
      <c r="A1584" s="45">
        <v>38288.6875</v>
      </c>
      <c r="B1584" s="25">
        <v>4642.8</v>
      </c>
      <c r="C1584" s="46">
        <f t="shared" si="49"/>
        <v>2.7429213191938473E-3</v>
      </c>
      <c r="D1584" s="25">
        <v>240.94</v>
      </c>
      <c r="E1584" s="46">
        <f t="shared" si="48"/>
        <v>6.0965425087691205E-3</v>
      </c>
      <c r="F1584" s="73">
        <f>C1584-('Analyse England'!$D$11+'Analyse England'!$D$12*FTSE100!E1584)</f>
        <v>-2.3826755163462686E-3</v>
      </c>
    </row>
    <row r="1585" spans="1:6" x14ac:dyDescent="0.3">
      <c r="A1585" s="45">
        <v>38289.6875</v>
      </c>
      <c r="B1585" s="25">
        <v>4624.2</v>
      </c>
      <c r="C1585" s="46">
        <f t="shared" si="49"/>
        <v>-4.0062031532696052E-3</v>
      </c>
      <c r="D1585" s="25">
        <v>240.3</v>
      </c>
      <c r="E1585" s="46">
        <f t="shared" si="48"/>
        <v>-2.6562629700339624E-3</v>
      </c>
      <c r="F1585" s="73">
        <f>C1585-('Analyse England'!$D$11+'Analyse England'!$D$12*FTSE100!E1585)</f>
        <v>-1.8540061484263082E-3</v>
      </c>
    </row>
    <row r="1586" spans="1:6" x14ac:dyDescent="0.3">
      <c r="A1586" s="45">
        <v>38292.6875</v>
      </c>
      <c r="B1586" s="25">
        <v>4673.8</v>
      </c>
      <c r="C1586" s="46">
        <f t="shared" si="49"/>
        <v>1.0726179663509416E-2</v>
      </c>
      <c r="D1586" s="25">
        <v>242.29</v>
      </c>
      <c r="E1586" s="46">
        <f t="shared" ref="E1586:E1646" si="50">D1586/D1585-1</f>
        <v>8.2813150228879806E-3</v>
      </c>
      <c r="F1586" s="73">
        <f>C1586-('Analyse England'!$D$11+'Analyse England'!$D$12*FTSE100!E1586)</f>
        <v>3.783985397077058E-3</v>
      </c>
    </row>
    <row r="1587" spans="1:6" x14ac:dyDescent="0.3">
      <c r="A1587" s="45">
        <v>38293.6875</v>
      </c>
      <c r="B1587" s="25">
        <v>4693.2</v>
      </c>
      <c r="C1587" s="46">
        <f t="shared" si="49"/>
        <v>4.1507980658135324E-3</v>
      </c>
      <c r="D1587" s="25">
        <v>244.5</v>
      </c>
      <c r="E1587" s="46">
        <f t="shared" si="50"/>
        <v>9.1213009203847673E-3</v>
      </c>
      <c r="F1587" s="73">
        <f>C1587-('Analyse England'!$D$11+'Analyse England'!$D$12*FTSE100!E1587)</f>
        <v>-3.4898287438320467E-3</v>
      </c>
    </row>
    <row r="1588" spans="1:6" x14ac:dyDescent="0.3">
      <c r="A1588" s="45">
        <v>38294.6875</v>
      </c>
      <c r="B1588" s="25">
        <v>4718.5</v>
      </c>
      <c r="C1588" s="46">
        <f t="shared" si="49"/>
        <v>5.3907781471065341E-3</v>
      </c>
      <c r="D1588" s="25">
        <v>245.29</v>
      </c>
      <c r="E1588" s="46">
        <f t="shared" si="50"/>
        <v>3.2310838445808177E-3</v>
      </c>
      <c r="F1588" s="73">
        <f>C1588-('Analyse England'!$D$11+'Analyse England'!$D$12*FTSE100!E1588)</f>
        <v>2.6477565289188616E-3</v>
      </c>
    </row>
    <row r="1589" spans="1:6" x14ac:dyDescent="0.3">
      <c r="A1589" s="45">
        <v>38295.6875</v>
      </c>
      <c r="B1589" s="25">
        <v>4728.3</v>
      </c>
      <c r="C1589" s="46">
        <f t="shared" si="49"/>
        <v>2.0769312281445629E-3</v>
      </c>
      <c r="D1589" s="25">
        <v>244.56</v>
      </c>
      <c r="E1589" s="46">
        <f t="shared" si="50"/>
        <v>-2.976069142647475E-3</v>
      </c>
      <c r="F1589" s="73">
        <f>C1589-('Analyse England'!$D$11+'Analyse England'!$D$12*FTSE100!E1589)</f>
        <v>4.495041076452707E-3</v>
      </c>
    </row>
    <row r="1590" spans="1:6" x14ac:dyDescent="0.3">
      <c r="A1590" s="45">
        <v>38296.6875</v>
      </c>
      <c r="B1590" s="25">
        <v>4739.8</v>
      </c>
      <c r="C1590" s="46">
        <f t="shared" si="49"/>
        <v>2.4321637797939388E-3</v>
      </c>
      <c r="D1590" s="25">
        <v>245.9</v>
      </c>
      <c r="E1590" s="46">
        <f t="shared" si="50"/>
        <v>5.4792280013085115E-3</v>
      </c>
      <c r="F1590" s="73">
        <f>C1590-('Analyse England'!$D$11+'Analyse England'!$D$12*FTSE100!E1590)</f>
        <v>-2.1801476033439489E-3</v>
      </c>
    </row>
    <row r="1591" spans="1:6" x14ac:dyDescent="0.3">
      <c r="A1591" s="45">
        <v>38299.6875</v>
      </c>
      <c r="B1591" s="25">
        <v>4716.6000000000004</v>
      </c>
      <c r="C1591" s="46">
        <f t="shared" si="49"/>
        <v>-4.8947212962572317E-3</v>
      </c>
      <c r="D1591" s="25">
        <v>245.6</v>
      </c>
      <c r="E1591" s="46">
        <f t="shared" si="50"/>
        <v>-1.2200081333876289E-3</v>
      </c>
      <c r="F1591" s="73">
        <f>C1591-('Analyse England'!$D$11+'Analyse England'!$D$12*FTSE100!E1591)</f>
        <v>-3.9367432911025868E-3</v>
      </c>
    </row>
    <row r="1592" spans="1:6" x14ac:dyDescent="0.3">
      <c r="A1592" s="45">
        <v>38300.6875</v>
      </c>
      <c r="B1592" s="25">
        <v>4717.7</v>
      </c>
      <c r="C1592" s="46">
        <f t="shared" si="49"/>
        <v>2.3321884408256111E-4</v>
      </c>
      <c r="D1592" s="25">
        <v>245.52</v>
      </c>
      <c r="E1592" s="46">
        <f t="shared" si="50"/>
        <v>-3.2573289902271263E-4</v>
      </c>
      <c r="F1592" s="73">
        <f>C1592-('Analyse England'!$D$11+'Analyse England'!$D$12*FTSE100!E1592)</f>
        <v>4.4762373910356044E-4</v>
      </c>
    </row>
    <row r="1593" spans="1:6" x14ac:dyDescent="0.3">
      <c r="A1593" s="45">
        <v>38301.6875</v>
      </c>
      <c r="B1593" s="25">
        <v>4734.5</v>
      </c>
      <c r="C1593" s="46">
        <f t="shared" si="49"/>
        <v>3.5610572948683306E-3</v>
      </c>
      <c r="D1593" s="25">
        <v>246.05</v>
      </c>
      <c r="E1593" s="46">
        <f t="shared" si="50"/>
        <v>2.1586836102964746E-3</v>
      </c>
      <c r="F1593" s="73">
        <f>C1593-('Analyse England'!$D$11+'Analyse England'!$D$12*FTSE100!E1593)</f>
        <v>1.7097163884708607E-3</v>
      </c>
    </row>
    <row r="1594" spans="1:6" x14ac:dyDescent="0.3">
      <c r="A1594" s="45">
        <v>38302.6875</v>
      </c>
      <c r="B1594" s="25">
        <v>4776.8999999999996</v>
      </c>
      <c r="C1594" s="46">
        <f t="shared" si="49"/>
        <v>8.955539127679657E-3</v>
      </c>
      <c r="D1594" s="25">
        <v>248.32</v>
      </c>
      <c r="E1594" s="46">
        <f t="shared" si="50"/>
        <v>9.225767120503825E-3</v>
      </c>
      <c r="F1594" s="73">
        <f>C1594-('Analyse England'!$D$11+'Analyse England'!$D$12*FTSE100!E1594)</f>
        <v>1.2280506289909544E-3</v>
      </c>
    </row>
    <row r="1595" spans="1:6" x14ac:dyDescent="0.3">
      <c r="A1595" s="45">
        <v>38303.6875</v>
      </c>
      <c r="B1595" s="25">
        <v>4793.8999999999996</v>
      </c>
      <c r="C1595" s="46">
        <f t="shared" si="49"/>
        <v>3.5587933597103216E-3</v>
      </c>
      <c r="D1595" s="25">
        <v>249.2</v>
      </c>
      <c r="E1595" s="46">
        <f t="shared" si="50"/>
        <v>3.5438144329895671E-3</v>
      </c>
      <c r="F1595" s="73">
        <f>C1595-('Analyse England'!$D$11+'Analyse England'!$D$12*FTSE100!E1595)</f>
        <v>5.557421138184227E-4</v>
      </c>
    </row>
    <row r="1596" spans="1:6" x14ac:dyDescent="0.3">
      <c r="A1596" s="45">
        <v>38306.6875</v>
      </c>
      <c r="B1596" s="25">
        <v>4803.1000000000004</v>
      </c>
      <c r="C1596" s="46">
        <f t="shared" si="49"/>
        <v>1.9191055299445647E-3</v>
      </c>
      <c r="D1596" s="25">
        <v>248.89</v>
      </c>
      <c r="E1596" s="46">
        <f t="shared" si="50"/>
        <v>-1.2439807383627377E-3</v>
      </c>
      <c r="F1596" s="73">
        <f>C1596-('Analyse England'!$D$11+'Analyse England'!$D$12*FTSE100!E1596)</f>
        <v>2.8970163071970591E-3</v>
      </c>
    </row>
    <row r="1597" spans="1:6" x14ac:dyDescent="0.3">
      <c r="A1597" s="45">
        <v>38307.6875</v>
      </c>
      <c r="B1597" s="25">
        <v>4770.3999999999996</v>
      </c>
      <c r="C1597" s="46">
        <f t="shared" ref="C1597:C1660" si="51">B1597/B1596-1</f>
        <v>-6.8081031000813974E-3</v>
      </c>
      <c r="D1597" s="25">
        <v>247.24</v>
      </c>
      <c r="E1597" s="46">
        <f t="shared" si="50"/>
        <v>-6.6294346900236389E-3</v>
      </c>
      <c r="F1597" s="73">
        <f>C1597-('Analyse England'!$D$11+'Analyse England'!$D$12*FTSE100!E1597)</f>
        <v>-1.3522882163131142E-3</v>
      </c>
    </row>
    <row r="1598" spans="1:6" x14ac:dyDescent="0.3">
      <c r="A1598" s="45">
        <v>38308.6875</v>
      </c>
      <c r="B1598" s="25">
        <v>4795.8999999999996</v>
      </c>
      <c r="C1598" s="46">
        <f t="shared" si="51"/>
        <v>5.3454636927721122E-3</v>
      </c>
      <c r="D1598" s="25">
        <v>249.45</v>
      </c>
      <c r="E1598" s="46">
        <f t="shared" si="50"/>
        <v>8.9386830609932133E-3</v>
      </c>
      <c r="F1598" s="73">
        <f>C1598-('Analyse England'!$D$11+'Analyse England'!$D$12*FTSE100!E1598)</f>
        <v>-2.1433197867043608E-3</v>
      </c>
    </row>
    <row r="1599" spans="1:6" x14ac:dyDescent="0.3">
      <c r="A1599" s="45">
        <v>38309.6875</v>
      </c>
      <c r="B1599" s="25">
        <v>4805.3</v>
      </c>
      <c r="C1599" s="46">
        <f t="shared" si="51"/>
        <v>1.9600075064118982E-3</v>
      </c>
      <c r="D1599" s="25">
        <v>249.5</v>
      </c>
      <c r="E1599" s="46">
        <f t="shared" si="50"/>
        <v>2.0044097013438567E-4</v>
      </c>
      <c r="F1599" s="73">
        <f>C1599-('Analyse England'!$D$11+'Analyse England'!$D$12*FTSE100!E1599)</f>
        <v>1.7369086829741739E-3</v>
      </c>
    </row>
    <row r="1600" spans="1:6" x14ac:dyDescent="0.3">
      <c r="A1600" s="45">
        <v>38310.6875</v>
      </c>
      <c r="B1600" s="25">
        <v>4760.8</v>
      </c>
      <c r="C1600" s="46">
        <f t="shared" si="51"/>
        <v>-9.2606080785798683E-3</v>
      </c>
      <c r="D1600" s="25">
        <v>247.61</v>
      </c>
      <c r="E1600" s="46">
        <f t="shared" si="50"/>
        <v>-7.5751503006011855E-3</v>
      </c>
      <c r="F1600" s="73">
        <f>C1600-('Analyse England'!$D$11+'Analyse England'!$D$12*FTSE100!E1600)</f>
        <v>-3.0184483751896024E-3</v>
      </c>
    </row>
    <row r="1601" spans="1:6" x14ac:dyDescent="0.3">
      <c r="A1601" s="45">
        <v>38313.6875</v>
      </c>
      <c r="B1601" s="25">
        <v>4733.1000000000004</v>
      </c>
      <c r="C1601" s="46">
        <f t="shared" si="51"/>
        <v>-5.8183498571667824E-3</v>
      </c>
      <c r="D1601" s="25">
        <v>246.32</v>
      </c>
      <c r="E1601" s="46">
        <f t="shared" si="50"/>
        <v>-5.209805742902196E-3</v>
      </c>
      <c r="F1601" s="73">
        <f>C1601-('Analyse England'!$D$11+'Analyse England'!$D$12*FTSE100!E1601)</f>
        <v>-1.5429298573029979E-3</v>
      </c>
    </row>
    <row r="1602" spans="1:6" x14ac:dyDescent="0.3">
      <c r="A1602" s="45">
        <v>38314.6875</v>
      </c>
      <c r="B1602" s="25">
        <v>4742.3999999999996</v>
      </c>
      <c r="C1602" s="46">
        <f t="shared" si="51"/>
        <v>1.9648855929517151E-3</v>
      </c>
      <c r="D1602" s="25">
        <v>246.71</v>
      </c>
      <c r="E1602" s="46">
        <f t="shared" si="50"/>
        <v>1.5833062682690802E-3</v>
      </c>
      <c r="F1602" s="73">
        <f>C1602-('Analyse England'!$D$11+'Analyse England'!$D$12*FTSE100!E1602)</f>
        <v>5.9196017126301494E-4</v>
      </c>
    </row>
    <row r="1603" spans="1:6" x14ac:dyDescent="0.3">
      <c r="A1603" s="45">
        <v>38315.6875</v>
      </c>
      <c r="B1603" s="25">
        <v>4719.3999999999996</v>
      </c>
      <c r="C1603" s="46">
        <f t="shared" si="51"/>
        <v>-4.8498650472335036E-3</v>
      </c>
      <c r="D1603" s="25">
        <v>246.4</v>
      </c>
      <c r="E1603" s="46">
        <f t="shared" si="50"/>
        <v>-1.2565360139434878E-3</v>
      </c>
      <c r="F1603" s="73">
        <f>C1603-('Analyse England'!$D$11+'Analyse England'!$D$12*FTSE100!E1603)</f>
        <v>-3.861514793460346E-3</v>
      </c>
    </row>
    <row r="1604" spans="1:6" x14ac:dyDescent="0.3">
      <c r="A1604" s="45">
        <v>38316.6875</v>
      </c>
      <c r="B1604" s="25">
        <v>4753.3999999999996</v>
      </c>
      <c r="C1604" s="46">
        <f t="shared" si="51"/>
        <v>7.2043056320718613E-3</v>
      </c>
      <c r="D1604" s="25">
        <v>248.17</v>
      </c>
      <c r="E1604" s="46">
        <f t="shared" si="50"/>
        <v>7.1834415584415279E-3</v>
      </c>
      <c r="F1604" s="73">
        <f>C1604-('Analyse England'!$D$11+'Analyse England'!$D$12*FTSE100!E1604)</f>
        <v>1.1749725912680899E-3</v>
      </c>
    </row>
    <row r="1605" spans="1:6" x14ac:dyDescent="0.3">
      <c r="A1605" s="45">
        <v>38317.6875</v>
      </c>
      <c r="B1605" s="25">
        <v>4741.5</v>
      </c>
      <c r="C1605" s="46">
        <f t="shared" si="51"/>
        <v>-2.5034711995622905E-3</v>
      </c>
      <c r="D1605" s="25">
        <v>247.78</v>
      </c>
      <c r="E1605" s="46">
        <f t="shared" si="50"/>
        <v>-1.5715034049239573E-3</v>
      </c>
      <c r="F1605" s="73">
        <f>C1605-('Analyse England'!$D$11+'Analyse England'!$D$12*FTSE100!E1605)</f>
        <v>-1.2532314586354942E-3</v>
      </c>
    </row>
    <row r="1606" spans="1:6" x14ac:dyDescent="0.3">
      <c r="A1606" s="45">
        <v>38320.6875</v>
      </c>
      <c r="B1606" s="25">
        <v>4749.8</v>
      </c>
      <c r="C1606" s="46">
        <f t="shared" si="51"/>
        <v>1.7505008963407676E-3</v>
      </c>
      <c r="D1606" s="25">
        <v>247.53</v>
      </c>
      <c r="E1606" s="46">
        <f t="shared" si="50"/>
        <v>-1.0089595609007462E-3</v>
      </c>
      <c r="F1606" s="73">
        <f>C1606-('Analyse England'!$D$11+'Analyse England'!$D$12*FTSE100!E1606)</f>
        <v>2.5329959658142252E-3</v>
      </c>
    </row>
    <row r="1607" spans="1:6" x14ac:dyDescent="0.3">
      <c r="A1607" s="45">
        <v>38321.6875</v>
      </c>
      <c r="B1607" s="25">
        <v>4703.2</v>
      </c>
      <c r="C1607" s="46">
        <f t="shared" si="51"/>
        <v>-9.8109394079751722E-3</v>
      </c>
      <c r="D1607" s="25">
        <v>246.51</v>
      </c>
      <c r="E1607" s="46">
        <f t="shared" si="50"/>
        <v>-4.120712640892088E-3</v>
      </c>
      <c r="F1607" s="73">
        <f>C1607-('Analyse England'!$D$11+'Analyse England'!$D$12*FTSE100!E1607)</f>
        <v>-6.4410799268054594E-3</v>
      </c>
    </row>
    <row r="1608" spans="1:6" x14ac:dyDescent="0.3">
      <c r="A1608" s="45">
        <v>38322.6875</v>
      </c>
      <c r="B1608" s="25">
        <v>4735.7</v>
      </c>
      <c r="C1608" s="46">
        <f t="shared" si="51"/>
        <v>6.9101888076203988E-3</v>
      </c>
      <c r="D1608" s="25">
        <v>249.29</v>
      </c>
      <c r="E1608" s="46">
        <f t="shared" si="50"/>
        <v>1.1277432964180045E-2</v>
      </c>
      <c r="F1608" s="73">
        <f>C1608-('Analyse England'!$D$11+'Analyse England'!$D$12*FTSE100!E1608)</f>
        <v>-2.5232214181982078E-3</v>
      </c>
    </row>
    <row r="1609" spans="1:6" x14ac:dyDescent="0.3">
      <c r="A1609" s="45">
        <v>38323.6875</v>
      </c>
      <c r="B1609" s="25">
        <v>4751.2</v>
      </c>
      <c r="C1609" s="46">
        <f t="shared" si="51"/>
        <v>3.2730113816330508E-3</v>
      </c>
      <c r="D1609" s="25">
        <v>250.32</v>
      </c>
      <c r="E1609" s="46">
        <f t="shared" si="50"/>
        <v>4.1317341249147432E-3</v>
      </c>
      <c r="F1609" s="73">
        <f>C1609-('Analyse England'!$D$11+'Analyse England'!$D$12*FTSE100!E1609)</f>
        <v>-2.1888407802495447E-4</v>
      </c>
    </row>
    <row r="1610" spans="1:6" x14ac:dyDescent="0.3">
      <c r="A1610" s="45">
        <v>38324.6875</v>
      </c>
      <c r="B1610" s="25">
        <v>4747.8999999999996</v>
      </c>
      <c r="C1610" s="46">
        <f t="shared" si="51"/>
        <v>-6.945613739687273E-4</v>
      </c>
      <c r="D1610" s="25">
        <v>249.74</v>
      </c>
      <c r="E1610" s="46">
        <f t="shared" si="50"/>
        <v>-2.3170341962287511E-3</v>
      </c>
      <c r="F1610" s="73">
        <f>C1610-('Analyse England'!$D$11+'Analyse England'!$D$12*FTSE100!E1610)</f>
        <v>1.1755732582491025E-3</v>
      </c>
    </row>
    <row r="1611" spans="1:6" x14ac:dyDescent="0.3">
      <c r="A1611" s="45">
        <v>38327.6875</v>
      </c>
      <c r="B1611" s="25">
        <v>4722.8</v>
      </c>
      <c r="C1611" s="46">
        <f t="shared" si="51"/>
        <v>-5.2865477368940761E-3</v>
      </c>
      <c r="D1611" s="25">
        <v>248.54</v>
      </c>
      <c r="E1611" s="46">
        <f t="shared" si="50"/>
        <v>-4.804997197085048E-3</v>
      </c>
      <c r="F1611" s="73">
        <f>C1611-('Analyse England'!$D$11+'Analyse England'!$D$12*FTSE100!E1611)</f>
        <v>-1.347718461960406E-3</v>
      </c>
    </row>
    <row r="1612" spans="1:6" x14ac:dyDescent="0.3">
      <c r="A1612" s="45">
        <v>38328.6875</v>
      </c>
      <c r="B1612" s="25">
        <v>4728.7</v>
      </c>
      <c r="C1612" s="46">
        <f t="shared" si="51"/>
        <v>1.249258914203466E-3</v>
      </c>
      <c r="D1612" s="25">
        <v>249.44</v>
      </c>
      <c r="E1612" s="46">
        <f t="shared" si="50"/>
        <v>3.621147501408295E-3</v>
      </c>
      <c r="F1612" s="73">
        <f>C1612-('Analyse England'!$D$11+'Analyse England'!$D$12*FTSE100!E1612)</f>
        <v>-1.8180933298493937E-3</v>
      </c>
    </row>
    <row r="1613" spans="1:6" x14ac:dyDescent="0.3">
      <c r="A1613" s="45">
        <v>38329.6875</v>
      </c>
      <c r="B1613" s="25">
        <v>4703.8999999999996</v>
      </c>
      <c r="C1613" s="46">
        <f t="shared" si="51"/>
        <v>-5.2445703893247986E-3</v>
      </c>
      <c r="D1613" s="25">
        <v>248.97</v>
      </c>
      <c r="E1613" s="46">
        <f t="shared" si="50"/>
        <v>-1.8842206542655227E-3</v>
      </c>
      <c r="F1613" s="73">
        <f>C1613-('Analyse England'!$D$11+'Analyse England'!$D$12*FTSE100!E1613)</f>
        <v>-3.7343121118783365E-3</v>
      </c>
    </row>
    <row r="1614" spans="1:6" x14ac:dyDescent="0.3">
      <c r="A1614" s="45">
        <v>38330.6875</v>
      </c>
      <c r="B1614" s="25">
        <v>4688.3999999999996</v>
      </c>
      <c r="C1614" s="46">
        <f t="shared" si="51"/>
        <v>-3.2951380769149496E-3</v>
      </c>
      <c r="D1614" s="25">
        <v>247.19</v>
      </c>
      <c r="E1614" s="46">
        <f t="shared" si="50"/>
        <v>-7.1494557577218565E-3</v>
      </c>
      <c r="F1614" s="73">
        <f>C1614-('Analyse England'!$D$11+'Analyse England'!$D$12*FTSE100!E1614)</f>
        <v>2.5930645861235325E-3</v>
      </c>
    </row>
    <row r="1615" spans="1:6" x14ac:dyDescent="0.3">
      <c r="A1615" s="45">
        <v>38331.6875</v>
      </c>
      <c r="B1615" s="25">
        <v>4694</v>
      </c>
      <c r="C1615" s="46">
        <f t="shared" si="51"/>
        <v>1.1944373346983728E-3</v>
      </c>
      <c r="D1615" s="25">
        <v>248.18</v>
      </c>
      <c r="E1615" s="46">
        <f t="shared" si="50"/>
        <v>4.0050163841580666E-3</v>
      </c>
      <c r="F1615" s="73">
        <f>C1615-('Analyse England'!$D$11+'Analyse England'!$D$12*FTSE100!E1615)</f>
        <v>-2.1920946965846245E-3</v>
      </c>
    </row>
    <row r="1616" spans="1:6" x14ac:dyDescent="0.3">
      <c r="A1616" s="45">
        <v>38334.6875</v>
      </c>
      <c r="B1616" s="25">
        <v>4736.8</v>
      </c>
      <c r="C1616" s="46">
        <f t="shared" si="51"/>
        <v>9.1180230080953883E-3</v>
      </c>
      <c r="D1616" s="25">
        <v>250.04</v>
      </c>
      <c r="E1616" s="46">
        <f t="shared" si="50"/>
        <v>7.4945603997098598E-3</v>
      </c>
      <c r="F1616" s="73">
        <f>C1616-('Analyse England'!$D$11+'Analyse England'!$D$12*FTSE100!E1616)</f>
        <v>2.830000477151191E-3</v>
      </c>
    </row>
    <row r="1617" spans="1:6" x14ac:dyDescent="0.3">
      <c r="A1617" s="45">
        <v>38335.6875</v>
      </c>
      <c r="B1617" s="25">
        <v>4722.8</v>
      </c>
      <c r="C1617" s="46">
        <f t="shared" si="51"/>
        <v>-2.9555818273939716E-3</v>
      </c>
      <c r="D1617" s="25">
        <v>250.31</v>
      </c>
      <c r="E1617" s="46">
        <f t="shared" si="50"/>
        <v>1.0798272276435483E-3</v>
      </c>
      <c r="F1617" s="73">
        <f>C1617-('Analyse England'!$D$11+'Analyse England'!$D$12*FTSE100!E1617)</f>
        <v>-3.9098738555381242E-3</v>
      </c>
    </row>
    <row r="1618" spans="1:6" x14ac:dyDescent="0.3">
      <c r="A1618" s="45">
        <v>38336.6875</v>
      </c>
      <c r="B1618" s="25">
        <v>4728.2</v>
      </c>
      <c r="C1618" s="46">
        <f t="shared" si="51"/>
        <v>1.1433895146946149E-3</v>
      </c>
      <c r="D1618" s="25">
        <v>250.18</v>
      </c>
      <c r="E1618" s="46">
        <f t="shared" si="50"/>
        <v>-5.1935599856178793E-4</v>
      </c>
      <c r="F1618" s="73">
        <f>C1618-('Analyse England'!$D$11+'Analyse England'!$D$12*FTSE100!E1618)</f>
        <v>1.518788390970425E-3</v>
      </c>
    </row>
    <row r="1619" spans="1:6" x14ac:dyDescent="0.3">
      <c r="A1619" s="45">
        <v>38337.6875</v>
      </c>
      <c r="B1619" s="25">
        <v>4735.2</v>
      </c>
      <c r="C1619" s="46">
        <f t="shared" si="51"/>
        <v>1.4804788291526982E-3</v>
      </c>
      <c r="D1619" s="25">
        <v>251.09</v>
      </c>
      <c r="E1619" s="46">
        <f t="shared" si="50"/>
        <v>3.6373810856182853E-3</v>
      </c>
      <c r="F1619" s="73">
        <f>C1619-('Analyse England'!$D$11+'Analyse England'!$D$12*FTSE100!E1619)</f>
        <v>-1.6003713361617418E-3</v>
      </c>
    </row>
    <row r="1620" spans="1:6" x14ac:dyDescent="0.3">
      <c r="A1620" s="45">
        <v>38338.6875</v>
      </c>
      <c r="B1620" s="25">
        <v>4696.8</v>
      </c>
      <c r="C1620" s="46">
        <f t="shared" si="51"/>
        <v>-8.1094779523567251E-3</v>
      </c>
      <c r="D1620" s="25">
        <v>249.13</v>
      </c>
      <c r="E1620" s="46">
        <f t="shared" si="50"/>
        <v>-7.8059659882910859E-3</v>
      </c>
      <c r="F1620" s="73">
        <f>C1620-('Analyse England'!$D$11+'Analyse England'!$D$12*FTSE100!E1620)</f>
        <v>-1.6753993271760113E-3</v>
      </c>
    </row>
    <row r="1621" spans="1:6" x14ac:dyDescent="0.3">
      <c r="A1621" s="45">
        <v>38341.6875</v>
      </c>
      <c r="B1621" s="25">
        <v>4731.1000000000004</v>
      </c>
      <c r="C1621" s="46">
        <f t="shared" si="51"/>
        <v>7.302844489865512E-3</v>
      </c>
      <c r="D1621" s="25">
        <v>250.29</v>
      </c>
      <c r="E1621" s="46">
        <f t="shared" si="50"/>
        <v>4.6562035884878394E-3</v>
      </c>
      <c r="F1621" s="73">
        <f>C1621-('Analyse England'!$D$11+'Analyse England'!$D$12*FTSE100!E1621)</f>
        <v>3.3748624930731944E-3</v>
      </c>
    </row>
    <row r="1622" spans="1:6" x14ac:dyDescent="0.3">
      <c r="A1622" s="45">
        <v>38342.6875</v>
      </c>
      <c r="B1622" s="25">
        <v>4733</v>
      </c>
      <c r="C1622" s="46">
        <f t="shared" si="51"/>
        <v>4.0159793705463187E-4</v>
      </c>
      <c r="D1622" s="25">
        <v>249.77</v>
      </c>
      <c r="E1622" s="46">
        <f t="shared" si="50"/>
        <v>-2.0775899956050337E-3</v>
      </c>
      <c r="F1622" s="73">
        <f>C1622-('Analyse England'!$D$11+'Analyse England'!$D$12*FTSE100!E1622)</f>
        <v>2.0726392005651385E-3</v>
      </c>
    </row>
    <row r="1623" spans="1:6" x14ac:dyDescent="0.3">
      <c r="A1623" s="45">
        <v>38343.6875</v>
      </c>
      <c r="B1623" s="25">
        <v>4777.3999999999996</v>
      </c>
      <c r="C1623" s="46">
        <f t="shared" si="51"/>
        <v>9.3809423198816244E-3</v>
      </c>
      <c r="D1623" s="25">
        <v>250.91</v>
      </c>
      <c r="E1623" s="46">
        <f t="shared" si="50"/>
        <v>4.5641990631379858E-3</v>
      </c>
      <c r="F1623" s="73">
        <f>C1623-('Analyse England'!$D$11+'Analyse England'!$D$12*FTSE100!E1623)</f>
        <v>5.52946036293369E-3</v>
      </c>
    </row>
    <row r="1624" spans="1:6" x14ac:dyDescent="0.3">
      <c r="A1624" s="45">
        <v>38344.6875</v>
      </c>
      <c r="B1624" s="25">
        <v>4787.7</v>
      </c>
      <c r="C1624" s="46">
        <f t="shared" si="51"/>
        <v>2.1559844266756389E-3</v>
      </c>
      <c r="D1624" s="25">
        <v>250.98</v>
      </c>
      <c r="E1624" s="46">
        <f t="shared" si="50"/>
        <v>2.7898449643304346E-4</v>
      </c>
      <c r="F1624" s="73">
        <f>C1624-('Analyse England'!$D$11+'Analyse England'!$D$12*FTSE100!E1624)</f>
        <v>1.8675781320182374E-3</v>
      </c>
    </row>
    <row r="1625" spans="1:6" x14ac:dyDescent="0.3">
      <c r="A1625" s="45">
        <v>38350.6875</v>
      </c>
      <c r="B1625" s="25">
        <v>4819.8</v>
      </c>
      <c r="C1625" s="46">
        <f t="shared" si="51"/>
        <v>6.704680744407554E-3</v>
      </c>
      <c r="D1625" s="25">
        <v>251.03</v>
      </c>
      <c r="E1625" s="46">
        <f>D1625/D1624-1</f>
        <v>1.9921906127984279E-4</v>
      </c>
      <c r="F1625" s="73">
        <f>C1625-('Analyse England'!$D$11+'Analyse England'!$D$12*FTSE100!E1625)</f>
        <v>6.4825979152994921E-3</v>
      </c>
    </row>
    <row r="1626" spans="1:6" x14ac:dyDescent="0.3">
      <c r="A1626" s="45">
        <v>38351.6875</v>
      </c>
      <c r="B1626" s="25">
        <v>4820.1000000000004</v>
      </c>
      <c r="C1626" s="46">
        <f t="shared" si="51"/>
        <v>6.2243246607751601E-5</v>
      </c>
      <c r="D1626" s="25">
        <v>251.02</v>
      </c>
      <c r="E1626" s="46">
        <f t="shared" si="50"/>
        <v>-3.9835876190053021E-5</v>
      </c>
      <c r="F1626" s="73">
        <f>C1626-('Analyse England'!$D$11+'Analyse England'!$D$12*FTSE100!E1626)</f>
        <v>3.8930121184405929E-5</v>
      </c>
    </row>
    <row r="1627" spans="1:6" x14ac:dyDescent="0.3">
      <c r="A1627" s="45">
        <v>38356.6875</v>
      </c>
      <c r="B1627" s="25">
        <v>4847</v>
      </c>
      <c r="C1627" s="46">
        <f t="shared" si="51"/>
        <v>5.5807970788988026E-3</v>
      </c>
      <c r="D1627" s="25">
        <v>253.55</v>
      </c>
      <c r="E1627" s="46">
        <f>D1627/D1626-1</f>
        <v>1.0078878177037787E-2</v>
      </c>
      <c r="F1627" s="73">
        <f>C1627-('Analyse England'!$D$11+'Analyse England'!$D$12*FTSE100!E1627)</f>
        <v>-2.8560372869454991E-3</v>
      </c>
    </row>
    <row r="1628" spans="1:6" x14ac:dyDescent="0.3">
      <c r="A1628" s="45">
        <v>38357.6875</v>
      </c>
      <c r="B1628" s="25">
        <v>4806</v>
      </c>
      <c r="C1628" s="46">
        <f t="shared" si="51"/>
        <v>-8.4588405199091943E-3</v>
      </c>
      <c r="D1628" s="25">
        <v>251.85</v>
      </c>
      <c r="E1628" s="46">
        <f t="shared" si="50"/>
        <v>-6.704791954249667E-3</v>
      </c>
      <c r="F1628" s="73">
        <f>C1628-('Analyse England'!$D$11+'Analyse England'!$D$12*FTSE100!E1628)</f>
        <v>-2.940367482164967E-3</v>
      </c>
    </row>
    <row r="1629" spans="1:6" x14ac:dyDescent="0.3">
      <c r="A1629" s="45">
        <v>38358.6875</v>
      </c>
      <c r="B1629" s="25">
        <v>4824.3</v>
      </c>
      <c r="C1629" s="46">
        <f t="shared" si="51"/>
        <v>3.8077403245941888E-3</v>
      </c>
      <c r="D1629" s="25">
        <v>253.09</v>
      </c>
      <c r="E1629" s="46">
        <f t="shared" si="50"/>
        <v>4.9235656144530626E-3</v>
      </c>
      <c r="F1629" s="73">
        <f>C1629-('Analyse England'!$D$11+'Analyse England'!$D$12*FTSE100!E1629)</f>
        <v>-3.4254818985516352E-4</v>
      </c>
    </row>
    <row r="1630" spans="1:6" x14ac:dyDescent="0.3">
      <c r="A1630" s="45">
        <v>38359.6875</v>
      </c>
      <c r="B1630" s="25">
        <v>4854.1000000000004</v>
      </c>
      <c r="C1630" s="46">
        <f t="shared" si="51"/>
        <v>6.1770619571752672E-3</v>
      </c>
      <c r="D1630" s="25">
        <v>254.72</v>
      </c>
      <c r="E1630" s="46">
        <f t="shared" si="50"/>
        <v>6.4403966968271664E-3</v>
      </c>
      <c r="F1630" s="73">
        <f>C1630-('Analyse England'!$D$11+'Analyse England'!$D$12*FTSE100!E1630)</f>
        <v>7.655568036793528E-4</v>
      </c>
    </row>
    <row r="1631" spans="1:6" x14ac:dyDescent="0.3">
      <c r="A1631" s="45">
        <v>38362.6875</v>
      </c>
      <c r="B1631" s="25">
        <v>4840.7</v>
      </c>
      <c r="C1631" s="46">
        <f t="shared" si="51"/>
        <v>-2.7605529346327318E-3</v>
      </c>
      <c r="D1631" s="25">
        <v>254.62</v>
      </c>
      <c r="E1631" s="46">
        <f t="shared" si="50"/>
        <v>-3.9258793969842998E-4</v>
      </c>
      <c r="F1631" s="73">
        <f>C1631-('Analyse England'!$D$11+'Analyse England'!$D$12*FTSE100!E1631)</f>
        <v>-2.4905593252953196E-3</v>
      </c>
    </row>
    <row r="1632" spans="1:6" x14ac:dyDescent="0.3">
      <c r="A1632" s="45">
        <v>38363.6875</v>
      </c>
      <c r="B1632" s="25">
        <v>4818.7</v>
      </c>
      <c r="C1632" s="46">
        <f t="shared" si="51"/>
        <v>-4.544797240068621E-3</v>
      </c>
      <c r="D1632" s="25">
        <v>252.73</v>
      </c>
      <c r="E1632" s="46">
        <f t="shared" si="50"/>
        <v>-7.4228261723352507E-3</v>
      </c>
      <c r="F1632" s="73">
        <f>C1632-('Analyse England'!$D$11+'Analyse England'!$D$12*FTSE100!E1632)</f>
        <v>1.5707078032677589E-3</v>
      </c>
    </row>
    <row r="1633" spans="1:6" x14ac:dyDescent="0.3">
      <c r="A1633" s="45">
        <v>38364.6875</v>
      </c>
      <c r="B1633" s="25">
        <v>4783.6000000000004</v>
      </c>
      <c r="C1633" s="46">
        <f t="shared" si="51"/>
        <v>-7.2841222736421685E-3</v>
      </c>
      <c r="D1633" s="25">
        <v>250.79</v>
      </c>
      <c r="E1633" s="46">
        <f t="shared" si="50"/>
        <v>-7.676176156372394E-3</v>
      </c>
      <c r="F1633" s="73">
        <f>C1633-('Analyse England'!$D$11+'Analyse England'!$D$12*FTSE100!E1633)</f>
        <v>-9.5796146310611618E-4</v>
      </c>
    </row>
    <row r="1634" spans="1:6" x14ac:dyDescent="0.3">
      <c r="A1634" s="45">
        <v>38365.6875</v>
      </c>
      <c r="B1634" s="25">
        <v>4800.3</v>
      </c>
      <c r="C1634" s="46">
        <f t="shared" si="51"/>
        <v>3.4910945731247978E-3</v>
      </c>
      <c r="D1634" s="25">
        <v>251.73</v>
      </c>
      <c r="E1634" s="46">
        <f t="shared" si="50"/>
        <v>3.7481558275849203E-3</v>
      </c>
      <c r="F1634" s="73">
        <f>C1634-('Analyse England'!$D$11+'Analyse England'!$D$12*FTSE100!E1634)</f>
        <v>3.1813728436208425E-4</v>
      </c>
    </row>
    <row r="1635" spans="1:6" x14ac:dyDescent="0.3">
      <c r="A1635" s="45">
        <v>38366.6875</v>
      </c>
      <c r="B1635" s="25">
        <v>4820.8</v>
      </c>
      <c r="C1635" s="46">
        <f t="shared" si="51"/>
        <v>4.2705664229318874E-3</v>
      </c>
      <c r="D1635" s="25">
        <v>252.99</v>
      </c>
      <c r="E1635" s="46">
        <f t="shared" si="50"/>
        <v>5.0053628888095947E-3</v>
      </c>
      <c r="F1635" s="73">
        <f>C1635-('Analyse England'!$D$11+'Analyse England'!$D$12*FTSE100!E1635)</f>
        <v>5.2265006686215074E-5</v>
      </c>
    </row>
    <row r="1636" spans="1:6" x14ac:dyDescent="0.3">
      <c r="A1636" s="45">
        <v>38369.6875</v>
      </c>
      <c r="B1636" s="25">
        <v>4846.7</v>
      </c>
      <c r="C1636" s="46">
        <f t="shared" si="51"/>
        <v>5.3725522734815456E-3</v>
      </c>
      <c r="D1636" s="25">
        <v>254.03</v>
      </c>
      <c r="E1636" s="46">
        <f t="shared" si="50"/>
        <v>4.1108344203328873E-3</v>
      </c>
      <c r="F1636" s="73">
        <f>C1636-('Analyse England'!$D$11+'Analyse England'!$D$12*FTSE100!E1636)</f>
        <v>1.8980345267911162E-3</v>
      </c>
    </row>
    <row r="1637" spans="1:6" x14ac:dyDescent="0.3">
      <c r="A1637" s="45">
        <v>38370.6875</v>
      </c>
      <c r="B1637" s="25">
        <v>4823.8999999999996</v>
      </c>
      <c r="C1637" s="46">
        <f t="shared" si="51"/>
        <v>-4.7042317453113158E-3</v>
      </c>
      <c r="D1637" s="25">
        <v>254.28</v>
      </c>
      <c r="E1637" s="46">
        <f t="shared" si="50"/>
        <v>9.8413573200017979E-4</v>
      </c>
      <c r="F1637" s="73">
        <f>C1637-('Analyse England'!$D$11+'Analyse England'!$D$12*FTSE100!E1637)</f>
        <v>-5.5789580868585327E-3</v>
      </c>
    </row>
    <row r="1638" spans="1:6" x14ac:dyDescent="0.3">
      <c r="A1638" s="45">
        <v>38371.6875</v>
      </c>
      <c r="B1638" s="25">
        <v>4818.3</v>
      </c>
      <c r="C1638" s="46">
        <f t="shared" si="51"/>
        <v>-1.160886419701801E-3</v>
      </c>
      <c r="D1638" s="25">
        <v>254.73</v>
      </c>
      <c r="E1638" s="46">
        <f t="shared" si="50"/>
        <v>1.7697026899481383E-3</v>
      </c>
      <c r="F1638" s="73">
        <f>C1638-('Analyse England'!$D$11+'Analyse England'!$D$12*FTSE100!E1638)</f>
        <v>-2.6887969753399037E-3</v>
      </c>
    </row>
    <row r="1639" spans="1:6" x14ac:dyDescent="0.3">
      <c r="A1639" s="45">
        <v>38372.6875</v>
      </c>
      <c r="B1639" s="25">
        <v>4800.8</v>
      </c>
      <c r="C1639" s="46">
        <f t="shared" si="51"/>
        <v>-3.6319863852396495E-3</v>
      </c>
      <c r="D1639" s="25">
        <v>253.69</v>
      </c>
      <c r="E1639" s="46">
        <f t="shared" si="50"/>
        <v>-4.0827542888548507E-3</v>
      </c>
      <c r="F1639" s="73">
        <f>C1639-('Analyse England'!$D$11+'Analyse England'!$D$12*FTSE100!E1639)</f>
        <v>-2.9368856293653881E-4</v>
      </c>
    </row>
    <row r="1640" spans="1:6" x14ac:dyDescent="0.3">
      <c r="A1640" s="45">
        <v>38373.6875</v>
      </c>
      <c r="B1640" s="25">
        <v>4803.3</v>
      </c>
      <c r="C1640" s="46">
        <f t="shared" si="51"/>
        <v>5.2074654224298911E-4</v>
      </c>
      <c r="D1640" s="25">
        <v>253.42</v>
      </c>
      <c r="E1640" s="46">
        <f t="shared" si="50"/>
        <v>-1.0642910638969383E-3</v>
      </c>
      <c r="F1640" s="73">
        <f>C1640-('Analyse England'!$D$11+'Analyse England'!$D$12*FTSE100!E1640)</f>
        <v>1.3492487202555374E-3</v>
      </c>
    </row>
    <row r="1641" spans="1:6" x14ac:dyDescent="0.3">
      <c r="A1641" s="45">
        <v>38376.6875</v>
      </c>
      <c r="B1641" s="25">
        <v>4812.5</v>
      </c>
      <c r="C1641" s="46">
        <f t="shared" si="51"/>
        <v>1.915349863635285E-3</v>
      </c>
      <c r="D1641" s="25">
        <v>253.28</v>
      </c>
      <c r="E1641" s="46">
        <f t="shared" si="50"/>
        <v>-5.5244258543130087E-4</v>
      </c>
      <c r="F1641" s="73">
        <f>C1641-('Analyse England'!$D$11+'Analyse England'!$D$12*FTSE100!E1641)</f>
        <v>2.3182596172750896E-3</v>
      </c>
    </row>
    <row r="1642" spans="1:6" x14ac:dyDescent="0.3">
      <c r="A1642" s="45">
        <v>38377.6875</v>
      </c>
      <c r="B1642" s="25">
        <v>4843.2</v>
      </c>
      <c r="C1642" s="46">
        <f t="shared" si="51"/>
        <v>6.3792207792208178E-3</v>
      </c>
      <c r="D1642" s="25">
        <v>254.94</v>
      </c>
      <c r="E1642" s="46">
        <f t="shared" si="50"/>
        <v>6.554011370814905E-3</v>
      </c>
      <c r="F1642" s="73">
        <f>C1642-('Analyse England'!$D$11+'Analyse England'!$D$12*FTSE100!E1642)</f>
        <v>8.7324715198496081E-4</v>
      </c>
    </row>
    <row r="1643" spans="1:6" x14ac:dyDescent="0.3">
      <c r="A1643" s="45">
        <v>38378.6875</v>
      </c>
      <c r="B1643" s="25">
        <v>4847.1000000000004</v>
      </c>
      <c r="C1643" s="46">
        <f t="shared" si="51"/>
        <v>8.0525272547093962E-4</v>
      </c>
      <c r="D1643" s="25">
        <v>255.03</v>
      </c>
      <c r="E1643" s="46">
        <f t="shared" si="50"/>
        <v>3.530242409979234E-4</v>
      </c>
      <c r="F1643" s="73">
        <f>C1643-('Analyse England'!$D$11+'Analyse England'!$D$12*FTSE100!E1643)</f>
        <v>4.5528376976242916E-4</v>
      </c>
    </row>
    <row r="1644" spans="1:6" x14ac:dyDescent="0.3">
      <c r="A1644" s="45">
        <v>38379.6875</v>
      </c>
      <c r="B1644" s="25">
        <v>4853.3999999999996</v>
      </c>
      <c r="C1644" s="46">
        <f t="shared" si="51"/>
        <v>1.2997462400197168E-3</v>
      </c>
      <c r="D1644" s="25">
        <v>256.12</v>
      </c>
      <c r="E1644" s="46">
        <f t="shared" si="50"/>
        <v>4.2740069795710323E-3</v>
      </c>
      <c r="F1644" s="73">
        <f>C1644-('Analyse England'!$D$11+'Analyse England'!$D$12*FTSE100!E1644)</f>
        <v>-2.310446433917623E-3</v>
      </c>
    </row>
    <row r="1645" spans="1:6" x14ac:dyDescent="0.3">
      <c r="A1645" s="45">
        <v>38380.6875</v>
      </c>
      <c r="B1645" s="25">
        <v>4832.8</v>
      </c>
      <c r="C1645" s="46">
        <f t="shared" si="51"/>
        <v>-4.2444471916593951E-3</v>
      </c>
      <c r="D1645" s="25">
        <v>255.14</v>
      </c>
      <c r="E1645" s="46">
        <f t="shared" si="50"/>
        <v>-3.8263314071529386E-3</v>
      </c>
      <c r="F1645" s="73">
        <f>C1645-('Analyse England'!$D$11+'Analyse England'!$D$12*FTSE100!E1645)</f>
        <v>-1.119360193417547E-3</v>
      </c>
    </row>
    <row r="1646" spans="1:6" x14ac:dyDescent="0.3">
      <c r="A1646" s="45">
        <v>38383.6875</v>
      </c>
      <c r="B1646" s="25">
        <v>4852.3</v>
      </c>
      <c r="C1646" s="46">
        <f t="shared" si="51"/>
        <v>4.0349279920544046E-3</v>
      </c>
      <c r="D1646" s="25">
        <v>256.85000000000002</v>
      </c>
      <c r="E1646" s="46">
        <f t="shared" si="50"/>
        <v>6.702202712236538E-3</v>
      </c>
      <c r="F1646" s="73">
        <f>C1646-('Analyse England'!$D$11+'Analyse England'!$D$12*FTSE100!E1646)</f>
        <v>-1.5942639603696868E-3</v>
      </c>
    </row>
    <row r="1647" spans="1:6" x14ac:dyDescent="0.3">
      <c r="A1647" s="45">
        <v>38384.6875</v>
      </c>
      <c r="B1647" s="25">
        <v>4906.2</v>
      </c>
      <c r="C1647" s="46">
        <f t="shared" si="51"/>
        <v>1.1108134286832883E-2</v>
      </c>
      <c r="D1647" s="25">
        <v>258.86</v>
      </c>
      <c r="E1647" s="46">
        <f t="shared" ref="E1647:E1708" si="52">D1647/D1646-1</f>
        <v>7.82557913178894E-3</v>
      </c>
      <c r="F1647" s="73">
        <f>C1647-('Analyse England'!$D$11+'Analyse England'!$D$12*FTSE100!E1647)</f>
        <v>4.5448758792076818E-3</v>
      </c>
    </row>
    <row r="1648" spans="1:6" x14ac:dyDescent="0.3">
      <c r="A1648" s="45">
        <v>38385.6875</v>
      </c>
      <c r="B1648" s="25">
        <v>4916.2</v>
      </c>
      <c r="C1648" s="46">
        <f t="shared" si="51"/>
        <v>2.0382373323550862E-3</v>
      </c>
      <c r="D1648" s="25">
        <v>259.67</v>
      </c>
      <c r="E1648" s="46">
        <f t="shared" si="52"/>
        <v>3.1291045352699332E-3</v>
      </c>
      <c r="F1648" s="73">
        <f>C1648-('Analyse England'!$D$11+'Analyse England'!$D$12*FTSE100!E1648)</f>
        <v>-6.1999039992404218E-4</v>
      </c>
    </row>
    <row r="1649" spans="1:6" x14ac:dyDescent="0.3">
      <c r="A1649" s="45">
        <v>38386.6875</v>
      </c>
      <c r="B1649" s="25">
        <v>4908.3</v>
      </c>
      <c r="C1649" s="46">
        <f t="shared" si="51"/>
        <v>-1.6069321833935835E-3</v>
      </c>
      <c r="D1649" s="25">
        <v>259.54000000000002</v>
      </c>
      <c r="E1649" s="46">
        <f t="shared" si="52"/>
        <v>-5.0063542188161225E-4</v>
      </c>
      <c r="F1649" s="73">
        <f>C1649-('Analyse England'!$D$11+'Analyse England'!$D$12*FTSE100!E1649)</f>
        <v>-1.2470991160439921E-3</v>
      </c>
    </row>
    <row r="1650" spans="1:6" x14ac:dyDescent="0.3">
      <c r="A1650" s="45">
        <v>38387.6875</v>
      </c>
      <c r="B1650" s="25">
        <v>4941.5</v>
      </c>
      <c r="C1650" s="46">
        <f t="shared" si="51"/>
        <v>6.7640527270134143E-3</v>
      </c>
      <c r="D1650" s="25">
        <v>261.92</v>
      </c>
      <c r="E1650" s="46">
        <f t="shared" si="52"/>
        <v>9.1700701240655658E-3</v>
      </c>
      <c r="F1650" s="73">
        <f>C1650-('Analyse England'!$D$11+'Analyse England'!$D$12*FTSE100!E1650)</f>
        <v>-9.1712476218377449E-4</v>
      </c>
    </row>
    <row r="1651" spans="1:6" x14ac:dyDescent="0.3">
      <c r="A1651" s="45">
        <v>38390.6875</v>
      </c>
      <c r="B1651" s="25">
        <v>4979.8</v>
      </c>
      <c r="C1651" s="46">
        <f t="shared" si="51"/>
        <v>7.7506829909945729E-3</v>
      </c>
      <c r="D1651" s="25">
        <v>263.32</v>
      </c>
      <c r="E1651" s="46">
        <f t="shared" si="52"/>
        <v>5.3451435552840376E-3</v>
      </c>
      <c r="F1651" s="73">
        <f>C1651-('Analyse England'!$D$11+'Analyse England'!$D$12*FTSE100!E1651)</f>
        <v>3.2498603137043535E-3</v>
      </c>
    </row>
    <row r="1652" spans="1:6" x14ac:dyDescent="0.3">
      <c r="A1652" s="45">
        <v>38391.6875</v>
      </c>
      <c r="B1652" s="25">
        <v>4995.5</v>
      </c>
      <c r="C1652" s="46">
        <f t="shared" si="51"/>
        <v>3.1527370577131286E-3</v>
      </c>
      <c r="D1652" s="25">
        <v>263.81</v>
      </c>
      <c r="E1652" s="46">
        <f t="shared" si="52"/>
        <v>1.8608537141120429E-3</v>
      </c>
      <c r="F1652" s="73">
        <f>C1652-('Analyse England'!$D$11+'Analyse England'!$D$12*FTSE100!E1652)</f>
        <v>1.5490361324831019E-3</v>
      </c>
    </row>
    <row r="1653" spans="1:6" x14ac:dyDescent="0.3">
      <c r="A1653" s="45">
        <v>38392.6875</v>
      </c>
      <c r="B1653" s="25">
        <v>4990.3999999999996</v>
      </c>
      <c r="C1653" s="46">
        <f t="shared" si="51"/>
        <v>-1.0209188269443281E-3</v>
      </c>
      <c r="D1653" s="25">
        <v>263.39</v>
      </c>
      <c r="E1653" s="46">
        <f t="shared" si="52"/>
        <v>-1.5920548879876373E-3</v>
      </c>
      <c r="F1653" s="73">
        <f>C1653-('Analyse England'!$D$11+'Analyse England'!$D$12*FTSE100!E1653)</f>
        <v>2.4640908727888264E-4</v>
      </c>
    </row>
    <row r="1654" spans="1:6" x14ac:dyDescent="0.3">
      <c r="A1654" s="45">
        <v>38393.6875</v>
      </c>
      <c r="B1654" s="25">
        <v>5000</v>
      </c>
      <c r="C1654" s="46">
        <f t="shared" si="51"/>
        <v>1.9236934915036752E-3</v>
      </c>
      <c r="D1654" s="25">
        <v>263.13</v>
      </c>
      <c r="E1654" s="46">
        <f t="shared" si="52"/>
        <v>-9.8712935191158646E-4</v>
      </c>
      <c r="F1654" s="73">
        <f>C1654-('Analyse England'!$D$11+'Analyse England'!$D$12*FTSE100!E1654)</f>
        <v>2.6880371510205944E-3</v>
      </c>
    </row>
    <row r="1655" spans="1:6" x14ac:dyDescent="0.3">
      <c r="A1655" s="45">
        <v>38394.6875</v>
      </c>
      <c r="B1655" s="25">
        <v>5044.2</v>
      </c>
      <c r="C1655" s="46">
        <f t="shared" si="51"/>
        <v>8.839999999999959E-3</v>
      </c>
      <c r="D1655" s="25">
        <v>265.52</v>
      </c>
      <c r="E1655" s="46">
        <f t="shared" si="52"/>
        <v>9.0829627940560709E-3</v>
      </c>
      <c r="F1655" s="73">
        <f>C1655-('Analyse England'!$D$11+'Analyse England'!$D$12*FTSE100!E1655)</f>
        <v>1.2312506244322348E-3</v>
      </c>
    </row>
    <row r="1656" spans="1:6" x14ac:dyDescent="0.3">
      <c r="A1656" s="45">
        <v>38397.6875</v>
      </c>
      <c r="B1656" s="25">
        <v>5041.8</v>
      </c>
      <c r="C1656" s="46">
        <f t="shared" si="51"/>
        <v>-4.7579398120611849E-4</v>
      </c>
      <c r="D1656" s="25">
        <v>265.91000000000003</v>
      </c>
      <c r="E1656" s="46">
        <f t="shared" si="52"/>
        <v>1.4688159084064178E-3</v>
      </c>
      <c r="F1656" s="73">
        <f>C1656-('Analyse England'!$D$11+'Analyse England'!$D$12*FTSE100!E1656)</f>
        <v>-1.753522812748992E-3</v>
      </c>
    </row>
    <row r="1657" spans="1:6" x14ac:dyDescent="0.3">
      <c r="A1657" s="45">
        <v>38398.6875</v>
      </c>
      <c r="B1657" s="25">
        <v>5058.8999999999996</v>
      </c>
      <c r="C1657" s="46">
        <f t="shared" si="51"/>
        <v>3.3916458407710071E-3</v>
      </c>
      <c r="D1657" s="25">
        <v>266.97000000000003</v>
      </c>
      <c r="E1657" s="46">
        <f t="shared" si="52"/>
        <v>3.9863111579105936E-3</v>
      </c>
      <c r="F1657" s="73">
        <f>C1657-('Analyse England'!$D$11+'Analyse England'!$D$12*FTSE100!E1657)</f>
        <v>2.0666854816905975E-5</v>
      </c>
    </row>
    <row r="1658" spans="1:6" x14ac:dyDescent="0.3">
      <c r="A1658" s="45">
        <v>38399.6875</v>
      </c>
      <c r="B1658" s="25">
        <v>5053.2</v>
      </c>
      <c r="C1658" s="46">
        <f t="shared" si="51"/>
        <v>-1.1267271541244295E-3</v>
      </c>
      <c r="D1658" s="25">
        <v>265.35000000000002</v>
      </c>
      <c r="E1658" s="46">
        <f t="shared" si="52"/>
        <v>-6.0680975390493552E-3</v>
      </c>
      <c r="F1658" s="73">
        <f>C1658-('Analyse England'!$D$11+'Analyse England'!$D$12*FTSE100!E1658)</f>
        <v>3.8623464008627571E-3</v>
      </c>
    </row>
    <row r="1659" spans="1:6" x14ac:dyDescent="0.3">
      <c r="A1659" s="45">
        <v>38400.6875</v>
      </c>
      <c r="B1659" s="25">
        <v>5057.3999999999996</v>
      </c>
      <c r="C1659" s="46">
        <f t="shared" si="51"/>
        <v>8.3115649489418075E-4</v>
      </c>
      <c r="D1659" s="25">
        <v>265.64</v>
      </c>
      <c r="E1659" s="46">
        <f t="shared" si="52"/>
        <v>1.0928961748633004E-3</v>
      </c>
      <c r="F1659" s="73">
        <f>C1659-('Analyse England'!$D$11+'Analyse England'!$D$12*FTSE100!E1659)</f>
        <v>-1.34002118118851E-4</v>
      </c>
    </row>
    <row r="1660" spans="1:6" x14ac:dyDescent="0.3">
      <c r="A1660" s="45">
        <v>38401.6875</v>
      </c>
      <c r="B1660" s="25">
        <v>5057.2</v>
      </c>
      <c r="C1660" s="46">
        <f t="shared" si="51"/>
        <v>-3.9546011784685753E-5</v>
      </c>
      <c r="D1660" s="25">
        <v>266.01</v>
      </c>
      <c r="E1660" s="46">
        <f t="shared" si="52"/>
        <v>1.3928625207046963E-3</v>
      </c>
      <c r="F1660" s="73">
        <f>C1660-('Analyse England'!$D$11+'Analyse England'!$D$12*FTSE100!E1660)</f>
        <v>-1.254121023845279E-3</v>
      </c>
    </row>
    <row r="1661" spans="1:6" x14ac:dyDescent="0.3">
      <c r="A1661" s="45">
        <v>38404.6875</v>
      </c>
      <c r="B1661" s="25">
        <v>5060.8</v>
      </c>
      <c r="C1661" s="46">
        <f t="shared" ref="C1661:C1724" si="53">B1661/B1660-1</f>
        <v>7.1185636320492129E-4</v>
      </c>
      <c r="D1661" s="25">
        <v>265.66000000000003</v>
      </c>
      <c r="E1661" s="46">
        <f t="shared" si="52"/>
        <v>-1.3157400097739691E-3</v>
      </c>
      <c r="F1661" s="73">
        <f>C1661-('Analyse England'!$D$11+'Analyse England'!$D$12*FTSE100!E1661)</f>
        <v>1.7494336307880653E-3</v>
      </c>
    </row>
    <row r="1662" spans="1:6" x14ac:dyDescent="0.3">
      <c r="A1662" s="45">
        <v>38405.6875</v>
      </c>
      <c r="B1662" s="25">
        <v>5032.8999999999996</v>
      </c>
      <c r="C1662" s="46">
        <f t="shared" si="53"/>
        <v>-5.5129623774898828E-3</v>
      </c>
      <c r="D1662" s="25">
        <v>263.75</v>
      </c>
      <c r="E1662" s="46">
        <f t="shared" si="52"/>
        <v>-7.1896408943763479E-3</v>
      </c>
      <c r="F1662" s="73">
        <f>C1662-('Analyse England'!$D$11+'Analyse England'!$D$12*FTSE100!E1662)</f>
        <v>4.0865347412308295E-4</v>
      </c>
    </row>
    <row r="1663" spans="1:6" x14ac:dyDescent="0.3">
      <c r="A1663" s="45">
        <v>38406.6875</v>
      </c>
      <c r="B1663" s="25">
        <v>4988.5</v>
      </c>
      <c r="C1663" s="46">
        <f t="shared" si="53"/>
        <v>-8.821951558743435E-3</v>
      </c>
      <c r="D1663" s="25">
        <v>262.3</v>
      </c>
      <c r="E1663" s="46">
        <f t="shared" si="52"/>
        <v>-5.4976303317535447E-3</v>
      </c>
      <c r="F1663" s="73">
        <f>C1663-('Analyse England'!$D$11+'Analyse England'!$D$12*FTSE100!E1663)</f>
        <v>-4.3072108033886149E-3</v>
      </c>
    </row>
    <row r="1664" spans="1:6" x14ac:dyDescent="0.3">
      <c r="A1664" s="45">
        <v>38407.6875</v>
      </c>
      <c r="B1664" s="25">
        <v>4972.1000000000004</v>
      </c>
      <c r="C1664" s="46">
        <f t="shared" si="53"/>
        <v>-3.2875613911996782E-3</v>
      </c>
      <c r="D1664" s="25">
        <v>262.14</v>
      </c>
      <c r="E1664" s="46">
        <f t="shared" si="52"/>
        <v>-6.0998856271454738E-4</v>
      </c>
      <c r="F1664" s="73">
        <f>C1664-('Analyse England'!$D$11+'Analyse England'!$D$12*FTSE100!E1664)</f>
        <v>-2.8368032351219247E-3</v>
      </c>
    </row>
    <row r="1665" spans="1:6" x14ac:dyDescent="0.3">
      <c r="A1665" s="45">
        <v>38408.6875</v>
      </c>
      <c r="B1665" s="25">
        <v>5006.8</v>
      </c>
      <c r="C1665" s="46">
        <f t="shared" si="53"/>
        <v>6.9789424991451021E-3</v>
      </c>
      <c r="D1665" s="25">
        <v>265.14</v>
      </c>
      <c r="E1665" s="46">
        <f t="shared" si="52"/>
        <v>1.1444266422522276E-2</v>
      </c>
      <c r="F1665" s="73">
        <f>C1665-('Analyse England'!$D$11+'Analyse England'!$D$12*FTSE100!E1665)</f>
        <v>-2.593186622967196E-3</v>
      </c>
    </row>
    <row r="1666" spans="1:6" x14ac:dyDescent="0.3">
      <c r="A1666" s="45">
        <v>38411.6875</v>
      </c>
      <c r="B1666" s="25">
        <v>4968.5</v>
      </c>
      <c r="C1666" s="46">
        <f t="shared" si="53"/>
        <v>-7.6495965486937934E-3</v>
      </c>
      <c r="D1666" s="25">
        <v>264.29000000000002</v>
      </c>
      <c r="E1666" s="46">
        <f t="shared" si="52"/>
        <v>-3.2058535113523856E-3</v>
      </c>
      <c r="F1666" s="73">
        <f>C1666-('Analyse England'!$D$11+'Analyse England'!$D$12*FTSE100!E1666)</f>
        <v>-5.0404253010175384E-3</v>
      </c>
    </row>
    <row r="1667" spans="1:6" x14ac:dyDescent="0.3">
      <c r="A1667" s="45">
        <v>38412.6875</v>
      </c>
      <c r="B1667" s="25">
        <v>5000.5</v>
      </c>
      <c r="C1667" s="46">
        <f t="shared" si="53"/>
        <v>6.4405756264465097E-3</v>
      </c>
      <c r="D1667" s="25">
        <v>266.25</v>
      </c>
      <c r="E1667" s="46">
        <f t="shared" si="52"/>
        <v>7.4160959552005412E-3</v>
      </c>
      <c r="F1667" s="73">
        <f>C1667-('Analyse England'!$D$11+'Analyse England'!$D$12*FTSE100!E1667)</f>
        <v>2.1779481169513244E-4</v>
      </c>
    </row>
    <row r="1668" spans="1:6" x14ac:dyDescent="0.3">
      <c r="A1668" s="45">
        <v>38413.6875</v>
      </c>
      <c r="B1668" s="25">
        <v>4992.8</v>
      </c>
      <c r="C1668" s="46">
        <f t="shared" si="53"/>
        <v>-1.5398460153984717E-3</v>
      </c>
      <c r="D1668" s="25">
        <v>266.16000000000003</v>
      </c>
      <c r="E1668" s="46">
        <f t="shared" si="52"/>
        <v>-3.3802816901395971E-4</v>
      </c>
      <c r="F1668" s="73">
        <f>C1668-('Analyse England'!$D$11+'Analyse England'!$D$12*FTSE100!E1668)</f>
        <v>-1.3152178336353127E-3</v>
      </c>
    </row>
    <row r="1669" spans="1:6" x14ac:dyDescent="0.3">
      <c r="A1669" s="45">
        <v>38414.6875</v>
      </c>
      <c r="B1669" s="25">
        <v>5014.8</v>
      </c>
      <c r="C1669" s="46">
        <f t="shared" si="53"/>
        <v>4.4063451369973361E-3</v>
      </c>
      <c r="D1669" s="25">
        <v>266.14999999999998</v>
      </c>
      <c r="E1669" s="46">
        <f t="shared" si="52"/>
        <v>-3.7571385632872989E-5</v>
      </c>
      <c r="F1669" s="73">
        <f>C1669-('Analyse England'!$D$11+'Analyse England'!$D$12*FTSE100!E1669)</f>
        <v>4.3811491300831855E-3</v>
      </c>
    </row>
    <row r="1670" spans="1:6" x14ac:dyDescent="0.3">
      <c r="A1670" s="45">
        <v>38415.6875</v>
      </c>
      <c r="B1670" s="25">
        <v>5036.3</v>
      </c>
      <c r="C1670" s="46">
        <f t="shared" si="53"/>
        <v>4.2873095636914993E-3</v>
      </c>
      <c r="D1670" s="25">
        <v>267.91000000000003</v>
      </c>
      <c r="E1670" s="46">
        <f t="shared" si="52"/>
        <v>6.6128123238777814E-3</v>
      </c>
      <c r="F1670" s="73">
        <f>C1670-('Analyse England'!$D$11+'Analyse England'!$D$12*FTSE100!E1670)</f>
        <v>-1.2675559548409295E-3</v>
      </c>
    </row>
    <row r="1671" spans="1:6" x14ac:dyDescent="0.3">
      <c r="A1671" s="45">
        <v>38418.6875</v>
      </c>
      <c r="B1671" s="25">
        <v>5027.2</v>
      </c>
      <c r="C1671" s="46">
        <f t="shared" si="53"/>
        <v>-1.8068820364156579E-3</v>
      </c>
      <c r="D1671" s="25">
        <v>267.68</v>
      </c>
      <c r="E1671" s="46">
        <f t="shared" si="52"/>
        <v>-8.5849725654141285E-4</v>
      </c>
      <c r="F1671" s="73">
        <f>C1671-('Analyse England'!$D$11+'Analyse England'!$D$12*FTSE100!E1671)</f>
        <v>-1.1494935552844327E-3</v>
      </c>
    </row>
    <row r="1672" spans="1:6" x14ac:dyDescent="0.3">
      <c r="A1672" s="45">
        <v>38419.6875</v>
      </c>
      <c r="B1672" s="25">
        <v>5010.8999999999996</v>
      </c>
      <c r="C1672" s="46">
        <f t="shared" si="53"/>
        <v>-3.2423615531509409E-3</v>
      </c>
      <c r="D1672" s="25">
        <v>266.20999999999998</v>
      </c>
      <c r="E1672" s="46">
        <f t="shared" si="52"/>
        <v>-5.4916317991632324E-3</v>
      </c>
      <c r="F1672" s="73">
        <f>C1672-('Analyse England'!$D$11+'Analyse England'!$D$12*FTSE100!E1672)</f>
        <v>1.267391534690551E-3</v>
      </c>
    </row>
    <row r="1673" spans="1:6" x14ac:dyDescent="0.3">
      <c r="A1673" s="45">
        <v>38420.6875</v>
      </c>
      <c r="B1673" s="25">
        <v>4996.1000000000004</v>
      </c>
      <c r="C1673" s="46">
        <f t="shared" si="53"/>
        <v>-2.9535612365042541E-3</v>
      </c>
      <c r="D1673" s="25">
        <v>264.58999999999997</v>
      </c>
      <c r="E1673" s="46">
        <f t="shared" si="52"/>
        <v>-6.0854212839487332E-3</v>
      </c>
      <c r="F1673" s="73">
        <f>C1673-('Analyse England'!$D$11+'Analyse England'!$D$12*FTSE100!E1673)</f>
        <v>2.0499166879421179E-3</v>
      </c>
    </row>
    <row r="1674" spans="1:6" x14ac:dyDescent="0.3">
      <c r="A1674" s="45">
        <v>38421.6875</v>
      </c>
      <c r="B1674" s="25">
        <v>4962.1000000000004</v>
      </c>
      <c r="C1674" s="46">
        <f t="shared" si="53"/>
        <v>-6.8053081403495197E-3</v>
      </c>
      <c r="D1674" s="25">
        <v>262.45</v>
      </c>
      <c r="E1674" s="46">
        <f t="shared" si="52"/>
        <v>-8.0879851846251682E-3</v>
      </c>
      <c r="F1674" s="73">
        <f>C1674-('Analyse England'!$D$11+'Analyse England'!$D$12*FTSE100!E1674)</f>
        <v>-1.3673583483732668E-4</v>
      </c>
    </row>
    <row r="1675" spans="1:6" x14ac:dyDescent="0.3">
      <c r="A1675" s="45">
        <v>38422.6875</v>
      </c>
      <c r="B1675" s="25">
        <v>4982</v>
      </c>
      <c r="C1675" s="46">
        <f t="shared" si="53"/>
        <v>4.0103988230788534E-3</v>
      </c>
      <c r="D1675" s="25">
        <v>263.05</v>
      </c>
      <c r="E1675" s="46">
        <f t="shared" si="52"/>
        <v>2.2861497428081634E-3</v>
      </c>
      <c r="F1675" s="73">
        <f>C1675-('Analyse England'!$D$11+'Analyse England'!$D$12*FTSE100!E1675)</f>
        <v>2.0530722145773398E-3</v>
      </c>
    </row>
    <row r="1676" spans="1:6" x14ac:dyDescent="0.3">
      <c r="A1676" s="45">
        <v>38425.6875</v>
      </c>
      <c r="B1676" s="25">
        <v>4975</v>
      </c>
      <c r="C1676" s="46">
        <f t="shared" si="53"/>
        <v>-1.4050582095543884E-3</v>
      </c>
      <c r="D1676" s="25">
        <v>262.66000000000003</v>
      </c>
      <c r="E1676" s="46">
        <f t="shared" si="52"/>
        <v>-1.4826078692263822E-3</v>
      </c>
      <c r="F1676" s="73">
        <f>C1676-('Analyse England'!$D$11+'Analyse England'!$D$12*FTSE100!E1676)</f>
        <v>-2.2873344179867041E-4</v>
      </c>
    </row>
    <row r="1677" spans="1:6" x14ac:dyDescent="0.3">
      <c r="A1677" s="45">
        <v>38426.6875</v>
      </c>
      <c r="B1677" s="25">
        <v>5000.2</v>
      </c>
      <c r="C1677" s="46">
        <f t="shared" si="53"/>
        <v>5.0653266331657232E-3</v>
      </c>
      <c r="D1677" s="25">
        <v>264.79000000000002</v>
      </c>
      <c r="E1677" s="46">
        <f t="shared" si="52"/>
        <v>8.1093428767227138E-3</v>
      </c>
      <c r="F1677" s="73">
        <f>C1677-('Analyse England'!$D$11+'Analyse England'!$D$12*FTSE100!E1677)</f>
        <v>-1.733876014281148E-3</v>
      </c>
    </row>
    <row r="1678" spans="1:6" x14ac:dyDescent="0.3">
      <c r="A1678" s="45">
        <v>38427.6875</v>
      </c>
      <c r="B1678" s="25">
        <v>4937.6000000000004</v>
      </c>
      <c r="C1678" s="46">
        <f t="shared" si="53"/>
        <v>-1.2519499220031038E-2</v>
      </c>
      <c r="D1678" s="25">
        <v>261.12</v>
      </c>
      <c r="E1678" s="46">
        <f t="shared" si="52"/>
        <v>-1.3860040031723364E-2</v>
      </c>
      <c r="F1678" s="73">
        <f>C1678-('Analyse England'!$D$11+'Analyse England'!$D$12*FTSE100!E1678)</f>
        <v>-1.0515714033861E-3</v>
      </c>
    </row>
    <row r="1679" spans="1:6" x14ac:dyDescent="0.3">
      <c r="A1679" s="45">
        <v>38428.6875</v>
      </c>
      <c r="B1679" s="25">
        <v>4922.1000000000004</v>
      </c>
      <c r="C1679" s="46">
        <f t="shared" si="53"/>
        <v>-3.1391769280622039E-3</v>
      </c>
      <c r="D1679" s="25">
        <v>261.12</v>
      </c>
      <c r="E1679" s="46">
        <f t="shared" si="52"/>
        <v>0</v>
      </c>
      <c r="F1679" s="73">
        <f>C1679-('Analyse England'!$D$11+'Analyse England'!$D$12*FTSE100!E1679)</f>
        <v>-3.1956128385245116E-3</v>
      </c>
    </row>
    <row r="1680" spans="1:6" x14ac:dyDescent="0.3">
      <c r="A1680" s="45">
        <v>38429.6875</v>
      </c>
      <c r="B1680" s="25">
        <v>4923.3</v>
      </c>
      <c r="C1680" s="46">
        <f t="shared" si="53"/>
        <v>2.4379837874066723E-4</v>
      </c>
      <c r="D1680" s="25">
        <v>261.69</v>
      </c>
      <c r="E1680" s="46">
        <f t="shared" si="52"/>
        <v>2.1829044117647189E-3</v>
      </c>
      <c r="F1680" s="73">
        <f>C1680-('Analyse England'!$D$11+'Analyse England'!$D$12*FTSE100!E1680)</f>
        <v>-1.6276816704906775E-3</v>
      </c>
    </row>
    <row r="1681" spans="1:6" x14ac:dyDescent="0.3">
      <c r="A1681" s="45">
        <v>38432.6875</v>
      </c>
      <c r="B1681" s="25">
        <v>4933.5</v>
      </c>
      <c r="C1681" s="46">
        <f t="shared" si="53"/>
        <v>2.0717811224177929E-3</v>
      </c>
      <c r="D1681" s="25">
        <v>261.06</v>
      </c>
      <c r="E1681" s="46">
        <f t="shared" si="52"/>
        <v>-2.4074286369367703E-3</v>
      </c>
      <c r="F1681" s="73">
        <f>C1681-('Analyse England'!$D$11+'Analyse England'!$D$12*FTSE100!E1681)</f>
        <v>4.0170770392526419E-3</v>
      </c>
    </row>
    <row r="1682" spans="1:6" x14ac:dyDescent="0.3">
      <c r="A1682" s="45">
        <v>38433.6875</v>
      </c>
      <c r="B1682" s="25">
        <v>4937.3</v>
      </c>
      <c r="C1682" s="46">
        <f t="shared" si="53"/>
        <v>7.702442485051364E-4</v>
      </c>
      <c r="D1682" s="25">
        <v>261.55</v>
      </c>
      <c r="E1682" s="46">
        <f t="shared" si="52"/>
        <v>1.8769631502337791E-3</v>
      </c>
      <c r="F1682" s="73">
        <f>C1682-('Analyse England'!$D$11+'Analyse England'!$D$12*FTSE100!E1682)</f>
        <v>-8.4685137117602918E-4</v>
      </c>
    </row>
    <row r="1683" spans="1:6" x14ac:dyDescent="0.3">
      <c r="A1683" s="45">
        <v>38434.6875</v>
      </c>
      <c r="B1683" s="25">
        <v>4910.3999999999996</v>
      </c>
      <c r="C1683" s="46">
        <f t="shared" si="53"/>
        <v>-5.4483219573452368E-3</v>
      </c>
      <c r="D1683" s="25">
        <v>260.66000000000003</v>
      </c>
      <c r="E1683" s="46">
        <f t="shared" si="52"/>
        <v>-3.4027910533358519E-3</v>
      </c>
      <c r="F1683" s="73">
        <f>C1683-('Analyse England'!$D$11+'Analyse England'!$D$12*FTSE100!E1683)</f>
        <v>-2.6754008315917738E-3</v>
      </c>
    </row>
    <row r="1684" spans="1:6" x14ac:dyDescent="0.3">
      <c r="A1684" s="45">
        <v>38435.6875</v>
      </c>
      <c r="B1684" s="25">
        <v>4922.5</v>
      </c>
      <c r="C1684" s="46">
        <f t="shared" si="53"/>
        <v>2.4641577060933173E-3</v>
      </c>
      <c r="D1684" s="25">
        <v>262.17</v>
      </c>
      <c r="E1684" s="46">
        <f t="shared" si="52"/>
        <v>5.792987032916308E-3</v>
      </c>
      <c r="F1684" s="73">
        <f>C1684-('Analyse England'!$D$11+'Analyse England'!$D$12*FTSE100!E1684)</f>
        <v>-2.4090384360089777E-3</v>
      </c>
    </row>
    <row r="1685" spans="1:6" x14ac:dyDescent="0.3">
      <c r="A1685" s="45">
        <v>38440.6875</v>
      </c>
      <c r="B1685" s="25">
        <v>4919</v>
      </c>
      <c r="C1685" s="46">
        <f t="shared" si="53"/>
        <v>-7.1102082275265044E-4</v>
      </c>
      <c r="D1685" s="25">
        <v>262.89</v>
      </c>
      <c r="E1685" s="46">
        <f t="shared" si="52"/>
        <v>2.7463096464124259E-3</v>
      </c>
      <c r="F1685" s="73">
        <f>C1685-('Analyse England'!$D$11+'Analyse England'!$D$12*FTSE100!E1685)</f>
        <v>-3.0509617736101972E-3</v>
      </c>
    </row>
    <row r="1686" spans="1:6" x14ac:dyDescent="0.3">
      <c r="A1686" s="45">
        <v>38441.6875</v>
      </c>
      <c r="B1686" s="25">
        <v>4900.7</v>
      </c>
      <c r="C1686" s="46">
        <f t="shared" si="53"/>
        <v>-3.7202683472250531E-3</v>
      </c>
      <c r="D1686" s="25">
        <v>262.08999999999997</v>
      </c>
      <c r="E1686" s="46">
        <f t="shared" si="52"/>
        <v>-3.0430978736354364E-3</v>
      </c>
      <c r="F1686" s="73">
        <f>C1686-('Analyse England'!$D$11+'Analyse England'!$D$12*FTSE100!E1686)</f>
        <v>-1.2464253643585926E-3</v>
      </c>
    </row>
    <row r="1687" spans="1:6" x14ac:dyDescent="0.3">
      <c r="A1687" s="45">
        <v>38442.6875</v>
      </c>
      <c r="B1687" s="25">
        <v>4894.3999999999996</v>
      </c>
      <c r="C1687" s="46">
        <f t="shared" si="53"/>
        <v>-1.2855306384802478E-3</v>
      </c>
      <c r="D1687" s="25">
        <v>262.19</v>
      </c>
      <c r="E1687" s="46">
        <f t="shared" si="52"/>
        <v>3.8154832309511555E-4</v>
      </c>
      <c r="F1687" s="73">
        <f>C1687-('Analyse England'!$D$11+'Analyse England'!$D$12*FTSE100!E1687)</f>
        <v>-1.6592168342773525E-3</v>
      </c>
    </row>
    <row r="1688" spans="1:6" x14ac:dyDescent="0.3">
      <c r="A1688" s="45">
        <v>38443.6875</v>
      </c>
      <c r="B1688" s="25">
        <v>4914</v>
      </c>
      <c r="C1688" s="46">
        <f t="shared" si="53"/>
        <v>4.004576659039083E-3</v>
      </c>
      <c r="D1688" s="25">
        <v>263.43</v>
      </c>
      <c r="E1688" s="46">
        <f t="shared" si="52"/>
        <v>4.7293947137572179E-3</v>
      </c>
      <c r="F1688" s="73">
        <f>C1688-('Analyse England'!$D$11+'Analyse England'!$D$12*FTSE100!E1688)</f>
        <v>1.5737612247631975E-5</v>
      </c>
    </row>
    <row r="1689" spans="1:6" x14ac:dyDescent="0.3">
      <c r="A1689" s="45">
        <v>38446.6875</v>
      </c>
      <c r="B1689" s="25">
        <v>4896.7</v>
      </c>
      <c r="C1689" s="46">
        <f t="shared" si="53"/>
        <v>-3.5205535205535821E-3</v>
      </c>
      <c r="D1689" s="25">
        <v>262.26</v>
      </c>
      <c r="E1689" s="46">
        <f t="shared" si="52"/>
        <v>-4.4414075845575773E-3</v>
      </c>
      <c r="F1689" s="73">
        <f>C1689-('Analyse England'!$D$11+'Analyse England'!$D$12*FTSE100!E1689)</f>
        <v>1.159578005665335E-4</v>
      </c>
    </row>
    <row r="1690" spans="1:6" x14ac:dyDescent="0.3">
      <c r="A1690" s="45">
        <v>38447.6875</v>
      </c>
      <c r="B1690" s="25">
        <v>4942.8999999999996</v>
      </c>
      <c r="C1690" s="46">
        <f t="shared" si="53"/>
        <v>9.4349255621131167E-3</v>
      </c>
      <c r="D1690" s="25">
        <v>264.47000000000003</v>
      </c>
      <c r="E1690" s="46">
        <f t="shared" si="52"/>
        <v>8.4267520780905159E-3</v>
      </c>
      <c r="F1690" s="73">
        <f>C1690-('Analyse England'!$D$11+'Analyse England'!$D$12*FTSE100!E1690)</f>
        <v>2.3718031079037289E-3</v>
      </c>
    </row>
    <row r="1691" spans="1:6" x14ac:dyDescent="0.3">
      <c r="A1691" s="45">
        <v>38448.6875</v>
      </c>
      <c r="B1691" s="25">
        <v>4947.3999999999996</v>
      </c>
      <c r="C1691" s="46">
        <f t="shared" si="53"/>
        <v>9.1039673066428684E-4</v>
      </c>
      <c r="D1691" s="25">
        <v>265.52</v>
      </c>
      <c r="E1691" s="46">
        <f t="shared" si="52"/>
        <v>3.9702045600633618E-3</v>
      </c>
      <c r="F1691" s="73">
        <f>C1691-('Analyse England'!$D$11+'Analyse England'!$D$12*FTSE100!E1691)</f>
        <v>-2.4471899208107729E-3</v>
      </c>
    </row>
    <row r="1692" spans="1:6" x14ac:dyDescent="0.3">
      <c r="A1692" s="45">
        <v>38449.6875</v>
      </c>
      <c r="B1692" s="25">
        <v>4977</v>
      </c>
      <c r="C1692" s="46">
        <f t="shared" si="53"/>
        <v>5.9829405344222764E-3</v>
      </c>
      <c r="D1692" s="25">
        <v>266.31</v>
      </c>
      <c r="E1692" s="46">
        <f t="shared" si="52"/>
        <v>2.97529376318173E-3</v>
      </c>
      <c r="F1692" s="73">
        <f>C1692-('Analyse England'!$D$11+'Analyse England'!$D$12*FTSE100!E1692)</f>
        <v>3.4526035786946242E-3</v>
      </c>
    </row>
    <row r="1693" spans="1:6" x14ac:dyDescent="0.3">
      <c r="A1693" s="45">
        <v>38450.6875</v>
      </c>
      <c r="B1693" s="25">
        <v>4983.6000000000004</v>
      </c>
      <c r="C1693" s="46">
        <f t="shared" si="53"/>
        <v>1.3261000602773354E-3</v>
      </c>
      <c r="D1693" s="25">
        <v>266.89</v>
      </c>
      <c r="E1693" s="46">
        <f t="shared" si="52"/>
        <v>2.1779129585819401E-3</v>
      </c>
      <c r="F1693" s="73">
        <f>C1693-('Analyse England'!$D$11+'Analyse England'!$D$12*FTSE100!E1693)</f>
        <v>-5.412296891083013E-4</v>
      </c>
    </row>
    <row r="1694" spans="1:6" x14ac:dyDescent="0.3">
      <c r="A1694" s="45">
        <v>38453.6875</v>
      </c>
      <c r="B1694" s="25">
        <v>4973.2</v>
      </c>
      <c r="C1694" s="46">
        <f t="shared" si="53"/>
        <v>-2.0868448511117688E-3</v>
      </c>
      <c r="D1694" s="25">
        <v>266.32</v>
      </c>
      <c r="E1694" s="46">
        <f t="shared" si="52"/>
        <v>-2.1357113417512785E-3</v>
      </c>
      <c r="F1694" s="73">
        <f>C1694-('Analyse England'!$D$11+'Analyse England'!$D$12*FTSE100!E1694)</f>
        <v>-3.6747677672875818E-4</v>
      </c>
    </row>
    <row r="1695" spans="1:6" x14ac:dyDescent="0.3">
      <c r="A1695" s="45">
        <v>38454.6875</v>
      </c>
      <c r="B1695" s="25">
        <v>4946.2</v>
      </c>
      <c r="C1695" s="46">
        <f t="shared" si="53"/>
        <v>-5.4290999758707104E-3</v>
      </c>
      <c r="D1695" s="25">
        <v>265.42</v>
      </c>
      <c r="E1695" s="46">
        <f t="shared" si="52"/>
        <v>-3.3793932111744196E-3</v>
      </c>
      <c r="F1695" s="73">
        <f>C1695-('Analyse England'!$D$11+'Analyse England'!$D$12*FTSE100!E1695)</f>
        <v>-2.6756337176992036E-3</v>
      </c>
    </row>
    <row r="1696" spans="1:6" x14ac:dyDescent="0.3">
      <c r="A1696" s="45">
        <v>38455.6875</v>
      </c>
      <c r="B1696" s="25">
        <v>4960.8</v>
      </c>
      <c r="C1696" s="46">
        <f t="shared" si="53"/>
        <v>2.9517609477984763E-3</v>
      </c>
      <c r="D1696" s="25">
        <v>266.64999999999998</v>
      </c>
      <c r="E1696" s="46">
        <f t="shared" si="52"/>
        <v>4.6341647200660585E-3</v>
      </c>
      <c r="F1696" s="73">
        <f>C1696-('Analyse England'!$D$11+'Analyse England'!$D$12*FTSE100!E1696)</f>
        <v>-9.5789614262667844E-4</v>
      </c>
    </row>
    <row r="1697" spans="1:6" x14ac:dyDescent="0.3">
      <c r="A1697" s="45">
        <v>38456.6875</v>
      </c>
      <c r="B1697" s="25">
        <v>4945.3999999999996</v>
      </c>
      <c r="C1697" s="46">
        <f t="shared" si="53"/>
        <v>-3.1043380099985418E-3</v>
      </c>
      <c r="D1697" s="25">
        <v>266.01</v>
      </c>
      <c r="E1697" s="46">
        <f t="shared" si="52"/>
        <v>-2.4001500093755457E-3</v>
      </c>
      <c r="F1697" s="73">
        <f>C1697-('Analyse England'!$D$11+'Analyse England'!$D$12*FTSE100!E1697)</f>
        <v>-1.1650941356727842E-3</v>
      </c>
    </row>
    <row r="1698" spans="1:6" x14ac:dyDescent="0.3">
      <c r="A1698" s="45">
        <v>38457.6875</v>
      </c>
      <c r="B1698" s="25">
        <v>4891.6000000000004</v>
      </c>
      <c r="C1698" s="46">
        <f t="shared" si="53"/>
        <v>-1.0878796457313711E-2</v>
      </c>
      <c r="D1698" s="25">
        <v>261.85000000000002</v>
      </c>
      <c r="E1698" s="46">
        <f t="shared" si="52"/>
        <v>-1.5638509830457337E-2</v>
      </c>
      <c r="F1698" s="73">
        <f>C1698-('Analyse England'!$D$11+'Analyse England'!$D$12*FTSE100!E1698)</f>
        <v>2.0678956912793412E-3</v>
      </c>
    </row>
    <row r="1699" spans="1:6" x14ac:dyDescent="0.3">
      <c r="A1699" s="45">
        <v>38460.6875</v>
      </c>
      <c r="B1699" s="25">
        <v>4827.1000000000004</v>
      </c>
      <c r="C1699" s="46">
        <f t="shared" si="53"/>
        <v>-1.3185869654100957E-2</v>
      </c>
      <c r="D1699" s="25">
        <v>257.27999999999997</v>
      </c>
      <c r="E1699" s="46">
        <f t="shared" si="52"/>
        <v>-1.7452740118388599E-2</v>
      </c>
      <c r="F1699" s="73">
        <f>C1699-('Analyse England'!$D$11+'Analyse England'!$D$12*FTSE100!E1699)</f>
        <v>1.2693210035151382E-3</v>
      </c>
    </row>
    <row r="1700" spans="1:6" x14ac:dyDescent="0.3">
      <c r="A1700" s="45">
        <v>38461.6875</v>
      </c>
      <c r="B1700" s="25">
        <v>4855.6000000000004</v>
      </c>
      <c r="C1700" s="46">
        <f t="shared" si="53"/>
        <v>5.9041660624390424E-3</v>
      </c>
      <c r="D1700" s="25">
        <v>259.05</v>
      </c>
      <c r="E1700" s="46">
        <f t="shared" si="52"/>
        <v>6.8796641791046831E-3</v>
      </c>
      <c r="F1700" s="73">
        <f>C1700-('Analyse England'!$D$11+'Analyse England'!$D$12*FTSE100!E1700)</f>
        <v>1.2741822366444094E-4</v>
      </c>
    </row>
    <row r="1701" spans="1:6" x14ac:dyDescent="0.3">
      <c r="A1701" s="45">
        <v>38462.6875</v>
      </c>
      <c r="B1701" s="25">
        <v>4822</v>
      </c>
      <c r="C1701" s="46">
        <f t="shared" si="53"/>
        <v>-6.9198451272758366E-3</v>
      </c>
      <c r="D1701" s="25">
        <v>257.66000000000003</v>
      </c>
      <c r="E1701" s="46">
        <f t="shared" si="52"/>
        <v>-5.3657595058868024E-3</v>
      </c>
      <c r="F1701" s="73">
        <f>C1701-('Analyse England'!$D$11+'Analyse England'!$D$12*FTSE100!E1701)</f>
        <v>-2.5147524940623634E-3</v>
      </c>
    </row>
    <row r="1702" spans="1:6" x14ac:dyDescent="0.3">
      <c r="A1702" s="47">
        <v>38463.6875</v>
      </c>
      <c r="B1702" s="48">
        <v>4819.6000000000004</v>
      </c>
      <c r="C1702" s="49">
        <f t="shared" si="53"/>
        <v>-4.9771878888416055E-4</v>
      </c>
      <c r="D1702" s="48">
        <v>257.27999999999997</v>
      </c>
      <c r="E1702" s="49">
        <f t="shared" si="52"/>
        <v>-1.4748117674456829E-3</v>
      </c>
      <c r="F1702" s="74">
        <f>C1702-('Analyse England'!$D$11+'Analyse England'!$D$12*FTSE100!E1702)</f>
        <v>6.721236662397983E-4</v>
      </c>
    </row>
    <row r="1703" spans="1:6" x14ac:dyDescent="0.3">
      <c r="A1703" s="47">
        <v>38464.6875</v>
      </c>
      <c r="B1703" s="48">
        <v>4849.3</v>
      </c>
      <c r="C1703" s="49">
        <f t="shared" si="53"/>
        <v>6.1623371234127422E-3</v>
      </c>
      <c r="D1703" s="48">
        <v>259.27</v>
      </c>
      <c r="E1703" s="49">
        <f t="shared" si="52"/>
        <v>7.7347636815920939E-3</v>
      </c>
      <c r="F1703" s="74">
        <f>C1703-('Analyse England'!$D$11+'Analyse England'!$D$12*FTSE100!E1703)</f>
        <v>-3.2540993808979381E-4</v>
      </c>
    </row>
    <row r="1704" spans="1:6" x14ac:dyDescent="0.3">
      <c r="A1704" s="47">
        <v>38467.6875</v>
      </c>
      <c r="B1704" s="48">
        <v>4864.8999999999996</v>
      </c>
      <c r="C1704" s="49">
        <f t="shared" si="53"/>
        <v>3.2169591487429816E-3</v>
      </c>
      <c r="D1704" s="48">
        <v>260.45</v>
      </c>
      <c r="E1704" s="49">
        <f t="shared" si="52"/>
        <v>4.5512400200562464E-3</v>
      </c>
      <c r="F1704" s="74">
        <f>C1704-('Analyse England'!$D$11+'Analyse England'!$D$12*FTSE100!E1704)</f>
        <v>-6.2374760656863822E-4</v>
      </c>
    </row>
    <row r="1705" spans="1:6" x14ac:dyDescent="0.3">
      <c r="A1705" s="47">
        <v>38468.6875</v>
      </c>
      <c r="B1705" s="48">
        <v>4845.5</v>
      </c>
      <c r="C1705" s="49">
        <f t="shared" si="53"/>
        <v>-3.9877489773684216E-3</v>
      </c>
      <c r="D1705" s="48">
        <v>259.52</v>
      </c>
      <c r="E1705" s="49">
        <f t="shared" si="52"/>
        <v>-3.5707429449031158E-3</v>
      </c>
      <c r="F1705" s="74">
        <f>C1705-('Analyse England'!$D$11+'Analyse England'!$D$12*FTSE100!E1705)</f>
        <v>-1.0751789990397355E-3</v>
      </c>
    </row>
    <row r="1706" spans="1:6" x14ac:dyDescent="0.3">
      <c r="A1706" s="47">
        <v>38469.6875</v>
      </c>
      <c r="B1706" s="48">
        <v>4789.3999999999996</v>
      </c>
      <c r="C1706" s="49">
        <f t="shared" si="53"/>
        <v>-1.1577752553916132E-2</v>
      </c>
      <c r="D1706" s="48">
        <v>255.99</v>
      </c>
      <c r="E1706" s="49">
        <f t="shared" si="52"/>
        <v>-1.3602034525277307E-2</v>
      </c>
      <c r="F1706" s="74">
        <f>C1706-('Analyse England'!$D$11+'Analyse England'!$D$12*FTSE100!E1706)</f>
        <v>-3.2435148416913757E-4</v>
      </c>
    </row>
    <row r="1707" spans="1:6" x14ac:dyDescent="0.3">
      <c r="A1707" s="47">
        <v>38470.6875</v>
      </c>
      <c r="B1707" s="48">
        <v>4790.2</v>
      </c>
      <c r="C1707" s="49">
        <f t="shared" si="53"/>
        <v>1.670355368104115E-4</v>
      </c>
      <c r="D1707" s="48">
        <v>255.63</v>
      </c>
      <c r="E1707" s="49">
        <f t="shared" si="52"/>
        <v>-1.406304933786573E-3</v>
      </c>
      <c r="F1707" s="74">
        <f>C1707-('Analyse England'!$D$11+'Analyse England'!$D$12*FTSE100!E1707)</f>
        <v>1.2799158426856679E-3</v>
      </c>
    </row>
    <row r="1708" spans="1:6" x14ac:dyDescent="0.3">
      <c r="A1708" s="47">
        <v>38471.6875</v>
      </c>
      <c r="B1708" s="48">
        <v>4801.7</v>
      </c>
      <c r="C1708" s="49">
        <f t="shared" si="53"/>
        <v>2.4007348336185785E-3</v>
      </c>
      <c r="D1708" s="48">
        <v>256.06</v>
      </c>
      <c r="E1708" s="49">
        <f t="shared" si="52"/>
        <v>1.6821186871651683E-3</v>
      </c>
      <c r="F1708" s="74">
        <f>C1708-('Analyse England'!$D$11+'Analyse England'!$D$12*FTSE100!E1708)</f>
        <v>9.4564873609435463E-4</v>
      </c>
    </row>
    <row r="1709" spans="1:6" x14ac:dyDescent="0.3">
      <c r="A1709" s="47">
        <v>38475.6875</v>
      </c>
      <c r="B1709" s="48">
        <v>4861.2</v>
      </c>
      <c r="C1709" s="49">
        <f t="shared" si="53"/>
        <v>1.2391444696669973E-2</v>
      </c>
      <c r="D1709" s="48">
        <v>257.95999999999998</v>
      </c>
      <c r="E1709" s="49">
        <f>D1709/D1708-1</f>
        <v>7.4201359056469407E-3</v>
      </c>
      <c r="F1709" s="74">
        <f>C1709-('Analyse England'!$D$11+'Analyse England'!$D$12*FTSE100!E1709)</f>
        <v>6.1653047387792374E-3</v>
      </c>
    </row>
    <row r="1710" spans="1:6" x14ac:dyDescent="0.3">
      <c r="A1710" s="47">
        <v>38476.6875</v>
      </c>
      <c r="B1710" s="48">
        <v>4882.5</v>
      </c>
      <c r="C1710" s="49">
        <f t="shared" si="53"/>
        <v>4.381634164403847E-3</v>
      </c>
      <c r="D1710" s="48">
        <v>259.29000000000002</v>
      </c>
      <c r="E1710" s="49">
        <f t="shared" ref="E1710:E1772" si="54">D1710/D1709-1</f>
        <v>5.1558381144365395E-3</v>
      </c>
      <c r="F1710" s="74">
        <f>C1710-('Analyse England'!$D$11+'Analyse England'!$D$12*FTSE100!E1710)</f>
        <v>3.8215416023903125E-5</v>
      </c>
    </row>
    <row r="1711" spans="1:6" x14ac:dyDescent="0.3">
      <c r="A1711" s="47">
        <v>38477.6875</v>
      </c>
      <c r="B1711" s="48">
        <v>4902.3</v>
      </c>
      <c r="C1711" s="49">
        <f t="shared" si="53"/>
        <v>4.0552995391704982E-3</v>
      </c>
      <c r="D1711" s="48">
        <v>260.77</v>
      </c>
      <c r="E1711" s="49">
        <f t="shared" si="54"/>
        <v>5.7078946353501525E-3</v>
      </c>
      <c r="F1711" s="74">
        <f>C1711-('Analyse England'!$D$11+'Analyse England'!$D$12*FTSE100!E1711)</f>
        <v>-7.4714386789499505E-4</v>
      </c>
    </row>
    <row r="1712" spans="1:6" x14ac:dyDescent="0.3">
      <c r="A1712" s="32">
        <v>38478.6875</v>
      </c>
      <c r="B1712" s="33">
        <v>4918.8999999999996</v>
      </c>
      <c r="C1712" s="35">
        <f t="shared" si="53"/>
        <v>3.3861656773350735E-3</v>
      </c>
      <c r="D1712" s="33">
        <v>261.89999999999998</v>
      </c>
      <c r="E1712" s="35">
        <f t="shared" si="54"/>
        <v>4.3333205506768113E-3</v>
      </c>
      <c r="F1712" s="75">
        <f>C1712-('Analyse England'!$D$11+'Analyse England'!$D$12*FTSE100!E1712)</f>
        <v>-2.7334512020162852E-4</v>
      </c>
    </row>
    <row r="1713" spans="1:6" x14ac:dyDescent="0.3">
      <c r="A1713" s="50">
        <v>38481.6875</v>
      </c>
      <c r="B1713" s="51">
        <v>4910.3</v>
      </c>
      <c r="C1713" s="52">
        <f t="shared" si="53"/>
        <v>-1.7483583728068464E-3</v>
      </c>
      <c r="D1713" s="51">
        <v>261.01</v>
      </c>
      <c r="E1713" s="52">
        <f t="shared" si="54"/>
        <v>-3.3982436044290854E-3</v>
      </c>
      <c r="F1713" s="76">
        <f>C1713-('Analyse England'!$D$11+'Analyse England'!$D$12*FTSE100!E1713)</f>
        <v>1.020781634341471E-3</v>
      </c>
    </row>
    <row r="1714" spans="1:6" x14ac:dyDescent="0.3">
      <c r="A1714" s="50">
        <v>38482.6875</v>
      </c>
      <c r="B1714" s="51">
        <v>4892.3999999999996</v>
      </c>
      <c r="C1714" s="52">
        <f t="shared" si="53"/>
        <v>-3.645398448160142E-3</v>
      </c>
      <c r="D1714" s="51">
        <v>259.11</v>
      </c>
      <c r="E1714" s="52">
        <f t="shared" si="54"/>
        <v>-7.27941458181669E-3</v>
      </c>
      <c r="F1714" s="76">
        <f>C1714-('Analyse England'!$D$11+'Analyse England'!$D$12*FTSE100!E1714)</f>
        <v>2.3508625433527192E-3</v>
      </c>
    </row>
    <row r="1715" spans="1:6" x14ac:dyDescent="0.3">
      <c r="A1715" s="50">
        <v>38483.6875</v>
      </c>
      <c r="B1715" s="51">
        <v>4875.3999999999996</v>
      </c>
      <c r="C1715" s="52">
        <f t="shared" si="53"/>
        <v>-3.4747772054615211E-3</v>
      </c>
      <c r="D1715" s="51">
        <v>258.55</v>
      </c>
      <c r="E1715" s="52">
        <f t="shared" si="54"/>
        <v>-2.1612442591949499E-3</v>
      </c>
      <c r="F1715" s="76">
        <f>C1715-('Analyse England'!$D$11+'Analyse England'!$D$12*FTSE100!E1715)</f>
        <v>-1.7341789883832818E-3</v>
      </c>
    </row>
    <row r="1716" spans="1:6" x14ac:dyDescent="0.3">
      <c r="A1716" s="50">
        <v>38484.6875</v>
      </c>
      <c r="B1716" s="51">
        <v>4893.2</v>
      </c>
      <c r="C1716" s="52">
        <f t="shared" si="53"/>
        <v>3.6509824834884963E-3</v>
      </c>
      <c r="D1716" s="51">
        <v>260.13</v>
      </c>
      <c r="E1716" s="52">
        <f t="shared" si="54"/>
        <v>6.1110036743377005E-3</v>
      </c>
      <c r="F1716" s="76">
        <f>C1716-('Analyse England'!$D$11+'Analyse England'!$D$12*FTSE100!E1716)</f>
        <v>-1.4866385404052459E-3</v>
      </c>
    </row>
    <row r="1717" spans="1:6" x14ac:dyDescent="0.3">
      <c r="A1717" s="50">
        <v>38485.6875</v>
      </c>
      <c r="B1717" s="51">
        <v>4886.5</v>
      </c>
      <c r="C1717" s="52">
        <f t="shared" si="53"/>
        <v>-1.3692471184501009E-3</v>
      </c>
      <c r="D1717" s="51">
        <v>260.14999999999998</v>
      </c>
      <c r="E1717" s="52">
        <f t="shared" si="54"/>
        <v>7.6884634605756119E-5</v>
      </c>
      <c r="F1717" s="76">
        <f>C1717-('Analyse England'!$D$11+'Analyse England'!$D$12*FTSE100!E1717)</f>
        <v>-1.4896111627557781E-3</v>
      </c>
    </row>
    <row r="1718" spans="1:6" x14ac:dyDescent="0.3">
      <c r="A1718" s="50">
        <v>38488.6875</v>
      </c>
      <c r="B1718" s="51">
        <v>4884.2</v>
      </c>
      <c r="C1718" s="52">
        <f t="shared" si="53"/>
        <v>-4.7068453903620355E-4</v>
      </c>
      <c r="D1718" s="51">
        <v>259.06</v>
      </c>
      <c r="E1718" s="52">
        <f t="shared" si="54"/>
        <v>-4.1898904478184784E-3</v>
      </c>
      <c r="F1718" s="76">
        <f>C1718-('Analyse England'!$D$11+'Analyse England'!$D$12*FTSE100!E1718)</f>
        <v>2.9566949930885278E-3</v>
      </c>
    </row>
    <row r="1719" spans="1:6" x14ac:dyDescent="0.3">
      <c r="A1719" s="50">
        <v>38489.6875</v>
      </c>
      <c r="B1719" s="51">
        <v>4898.5</v>
      </c>
      <c r="C1719" s="52">
        <f t="shared" si="53"/>
        <v>2.9278080340691126E-3</v>
      </c>
      <c r="D1719" s="51">
        <v>259.32</v>
      </c>
      <c r="E1719" s="52">
        <f t="shared" si="54"/>
        <v>1.0036285030494696E-3</v>
      </c>
      <c r="F1719" s="76">
        <f>C1719-('Analyse England'!$D$11+'Analyse England'!$D$12*FTSE100!E1719)</f>
        <v>2.0368738184387706E-3</v>
      </c>
    </row>
    <row r="1720" spans="1:6" x14ac:dyDescent="0.3">
      <c r="A1720" s="50">
        <v>38490.6875</v>
      </c>
      <c r="B1720" s="51">
        <v>4949.3999999999996</v>
      </c>
      <c r="C1720" s="52">
        <f t="shared" si="53"/>
        <v>1.0390936000816531E-2</v>
      </c>
      <c r="D1720" s="51">
        <v>262.29000000000002</v>
      </c>
      <c r="E1720" s="52">
        <f t="shared" si="54"/>
        <v>1.1453031004164949E-2</v>
      </c>
      <c r="F1720" s="76">
        <f>C1720-('Analyse England'!$D$11+'Analyse England'!$D$12*FTSE100!E1720)</f>
        <v>8.115192932041243E-4</v>
      </c>
    </row>
    <row r="1721" spans="1:6" x14ac:dyDescent="0.3">
      <c r="A1721" s="50">
        <v>38491.6875</v>
      </c>
      <c r="B1721" s="51">
        <v>4962.7</v>
      </c>
      <c r="C1721" s="52">
        <f t="shared" si="53"/>
        <v>2.6871944074029486E-3</v>
      </c>
      <c r="D1721" s="51">
        <v>263.52</v>
      </c>
      <c r="E1721" s="52">
        <f t="shared" si="54"/>
        <v>4.6894658584009097E-3</v>
      </c>
      <c r="F1721" s="76">
        <f>C1721-('Analyse England'!$D$11+'Analyse England'!$D$12*FTSE100!E1721)</f>
        <v>-1.2684445439140359E-3</v>
      </c>
    </row>
    <row r="1722" spans="1:6" x14ac:dyDescent="0.3">
      <c r="A1722" s="50">
        <v>38492.6875</v>
      </c>
      <c r="B1722" s="51">
        <v>4971.8</v>
      </c>
      <c r="C1722" s="52">
        <f t="shared" si="53"/>
        <v>1.833679247184028E-3</v>
      </c>
      <c r="D1722" s="51">
        <v>263.75</v>
      </c>
      <c r="E1722" s="52">
        <f t="shared" si="54"/>
        <v>8.7279902853687474E-4</v>
      </c>
      <c r="F1722" s="76">
        <f>C1722-('Analyse England'!$D$11+'Analyse England'!$D$12*FTSE100!E1722)</f>
        <v>1.0515272895456193E-3</v>
      </c>
    </row>
    <row r="1723" spans="1:6" x14ac:dyDescent="0.3">
      <c r="A1723" s="1">
        <v>38495.6875</v>
      </c>
      <c r="B1723" s="2">
        <v>4989.8</v>
      </c>
      <c r="C1723" s="34">
        <f t="shared" si="53"/>
        <v>3.6204191640853978E-3</v>
      </c>
      <c r="D1723" s="2">
        <v>264.83999999999997</v>
      </c>
      <c r="E1723" s="34">
        <f t="shared" si="54"/>
        <v>4.1327014218008884E-3</v>
      </c>
      <c r="F1723" s="77"/>
    </row>
    <row r="1724" spans="1:6" x14ac:dyDescent="0.3">
      <c r="A1724" s="1">
        <v>38496.6875</v>
      </c>
      <c r="B1724" s="2">
        <v>4982.5</v>
      </c>
      <c r="C1724" s="34">
        <f t="shared" si="53"/>
        <v>-1.4629844883562448E-3</v>
      </c>
      <c r="D1724" s="2">
        <v>264.63</v>
      </c>
      <c r="E1724" s="34">
        <f t="shared" si="54"/>
        <v>-7.929315813320903E-4</v>
      </c>
      <c r="F1724" s="77"/>
    </row>
    <row r="1725" spans="1:6" x14ac:dyDescent="0.3">
      <c r="A1725" s="1">
        <v>38497.6875</v>
      </c>
      <c r="B1725" s="2">
        <v>4971.5</v>
      </c>
      <c r="C1725" s="34">
        <f t="shared" ref="C1725:C1788" si="55">B1725/B1724-1</f>
        <v>-2.2077270446563269E-3</v>
      </c>
      <c r="D1725" s="2">
        <v>264.48</v>
      </c>
      <c r="E1725" s="34">
        <f t="shared" si="54"/>
        <v>-5.6682915769179498E-4</v>
      </c>
      <c r="F1725" s="77"/>
    </row>
    <row r="1726" spans="1:6" x14ac:dyDescent="0.3">
      <c r="A1726" s="1">
        <v>38498.6875</v>
      </c>
      <c r="B1726" s="2">
        <v>4994.8999999999996</v>
      </c>
      <c r="C1726" s="34">
        <f t="shared" si="55"/>
        <v>4.706828924871731E-3</v>
      </c>
      <c r="D1726" s="2">
        <v>266.33</v>
      </c>
      <c r="E1726" s="34">
        <f t="shared" si="54"/>
        <v>6.9948578342406975E-3</v>
      </c>
      <c r="F1726" s="77"/>
    </row>
    <row r="1727" spans="1:6" x14ac:dyDescent="0.3">
      <c r="A1727" s="1">
        <v>38499.6875</v>
      </c>
      <c r="B1727" s="2">
        <v>4986.3</v>
      </c>
      <c r="C1727" s="34">
        <f t="shared" si="55"/>
        <v>-1.7217561913149826E-3</v>
      </c>
      <c r="D1727" s="2">
        <v>266.10000000000002</v>
      </c>
      <c r="E1727" s="34">
        <f t="shared" si="54"/>
        <v>-8.6359028273175209E-4</v>
      </c>
      <c r="F1727" s="77"/>
    </row>
    <row r="1728" spans="1:6" x14ac:dyDescent="0.3">
      <c r="A1728" s="1">
        <v>38503.6875</v>
      </c>
      <c r="B1728" s="2">
        <v>4964</v>
      </c>
      <c r="C1728" s="34">
        <f t="shared" si="55"/>
        <v>-4.4722539758940139E-3</v>
      </c>
      <c r="D1728" s="2">
        <v>267.29000000000002</v>
      </c>
      <c r="E1728" s="34">
        <f>D1728/D1727-1</f>
        <v>4.472003006388503E-3</v>
      </c>
      <c r="F1728" s="77"/>
    </row>
    <row r="1729" spans="1:6" x14ac:dyDescent="0.3">
      <c r="A1729" s="1">
        <v>38504.6875</v>
      </c>
      <c r="B1729" s="2">
        <v>5011</v>
      </c>
      <c r="C1729" s="34">
        <f t="shared" si="55"/>
        <v>9.4681708299757528E-3</v>
      </c>
      <c r="D1729" s="2">
        <v>270.87</v>
      </c>
      <c r="E1729" s="34">
        <f t="shared" si="54"/>
        <v>1.3393692244378697E-2</v>
      </c>
      <c r="F1729" s="77"/>
    </row>
    <row r="1730" spans="1:6" x14ac:dyDescent="0.3">
      <c r="A1730" s="1">
        <v>38505.6875</v>
      </c>
      <c r="B1730" s="2">
        <v>5005</v>
      </c>
      <c r="C1730" s="34">
        <f t="shared" si="55"/>
        <v>-1.1973657952504269E-3</v>
      </c>
      <c r="D1730" s="2">
        <v>270.83</v>
      </c>
      <c r="E1730" s="34">
        <f t="shared" si="54"/>
        <v>-1.4767231513279633E-4</v>
      </c>
      <c r="F1730" s="77"/>
    </row>
    <row r="1731" spans="1:6" x14ac:dyDescent="0.3">
      <c r="A1731" s="1">
        <v>38506.6875</v>
      </c>
      <c r="B1731" s="2">
        <v>4999.3999999999996</v>
      </c>
      <c r="C1731" s="34">
        <f t="shared" si="55"/>
        <v>-1.1188811188811432E-3</v>
      </c>
      <c r="D1731" s="2">
        <v>270.25</v>
      </c>
      <c r="E1731" s="34">
        <f t="shared" si="54"/>
        <v>-2.1415648192592007E-3</v>
      </c>
      <c r="F1731" s="77"/>
    </row>
    <row r="1732" spans="1:6" x14ac:dyDescent="0.3">
      <c r="A1732" s="1">
        <v>38509.6875</v>
      </c>
      <c r="B1732" s="2">
        <v>4980.3999999999996</v>
      </c>
      <c r="C1732" s="34">
        <f t="shared" si="55"/>
        <v>-3.8004560547265642E-3</v>
      </c>
      <c r="D1732" s="2">
        <v>269.39999999999998</v>
      </c>
      <c r="E1732" s="34">
        <f t="shared" si="54"/>
        <v>-3.1452358926919999E-3</v>
      </c>
      <c r="F1732" s="77"/>
    </row>
    <row r="1733" spans="1:6" x14ac:dyDescent="0.3">
      <c r="A1733" s="1">
        <v>38510.6875</v>
      </c>
      <c r="B1733" s="2">
        <v>5025.2</v>
      </c>
      <c r="C1733" s="34">
        <f t="shared" si="55"/>
        <v>8.9952614247852392E-3</v>
      </c>
      <c r="D1733" s="2">
        <v>272.57</v>
      </c>
      <c r="E1733" s="34">
        <f t="shared" si="54"/>
        <v>1.1766889383815871E-2</v>
      </c>
      <c r="F1733" s="77"/>
    </row>
    <row r="1734" spans="1:6" x14ac:dyDescent="0.3">
      <c r="A1734" s="1">
        <v>38511.6875</v>
      </c>
      <c r="B1734" s="2">
        <v>5003.7</v>
      </c>
      <c r="C1734" s="34">
        <f t="shared" si="55"/>
        <v>-4.2784366791371875E-3</v>
      </c>
      <c r="D1734" s="2">
        <v>271.92</v>
      </c>
      <c r="E1734" s="34">
        <f t="shared" si="54"/>
        <v>-2.3847085152437497E-3</v>
      </c>
      <c r="F1734" s="77"/>
    </row>
    <row r="1735" spans="1:6" x14ac:dyDescent="0.3">
      <c r="A1735" s="1">
        <v>38512.6875</v>
      </c>
      <c r="B1735" s="2">
        <v>5009.2</v>
      </c>
      <c r="C1735" s="34">
        <f t="shared" si="55"/>
        <v>1.099186601914548E-3</v>
      </c>
      <c r="D1735" s="2">
        <v>271.98</v>
      </c>
      <c r="E1735" s="34">
        <f t="shared" si="54"/>
        <v>2.2065313327446212E-4</v>
      </c>
      <c r="F1735" s="77"/>
    </row>
    <row r="1736" spans="1:6" x14ac:dyDescent="0.3">
      <c r="A1736" s="1">
        <v>38513.6875</v>
      </c>
      <c r="B1736" s="2">
        <v>5030.3999999999996</v>
      </c>
      <c r="C1736" s="34">
        <f t="shared" si="55"/>
        <v>4.232212728579432E-3</v>
      </c>
      <c r="D1736" s="2">
        <v>273.63</v>
      </c>
      <c r="E1736" s="34">
        <f t="shared" si="54"/>
        <v>6.0666225457752798E-3</v>
      </c>
      <c r="F1736" s="77"/>
    </row>
    <row r="1737" spans="1:6" x14ac:dyDescent="0.3">
      <c r="A1737" s="1">
        <v>38516.6875</v>
      </c>
      <c r="B1737" s="2">
        <v>5050.3999999999996</v>
      </c>
      <c r="C1737" s="34">
        <f t="shared" si="55"/>
        <v>3.9758269720102657E-3</v>
      </c>
      <c r="D1737" s="2">
        <v>274.72000000000003</v>
      </c>
      <c r="E1737" s="34">
        <f t="shared" si="54"/>
        <v>3.9834813434200811E-3</v>
      </c>
      <c r="F1737" s="77"/>
    </row>
    <row r="1738" spans="1:6" x14ac:dyDescent="0.3">
      <c r="A1738" s="1">
        <v>38517.6875</v>
      </c>
      <c r="B1738" s="2">
        <v>5046.8</v>
      </c>
      <c r="C1738" s="34">
        <f t="shared" si="55"/>
        <v>-7.1281482654828032E-4</v>
      </c>
      <c r="D1738" s="2">
        <v>275.10000000000002</v>
      </c>
      <c r="E1738" s="34">
        <f t="shared" si="54"/>
        <v>1.3832265579498682E-3</v>
      </c>
      <c r="F1738" s="77"/>
    </row>
    <row r="1739" spans="1:6" x14ac:dyDescent="0.3">
      <c r="A1739" s="1">
        <v>38518.6875</v>
      </c>
      <c r="B1739" s="2">
        <v>5019.5</v>
      </c>
      <c r="C1739" s="34">
        <f t="shared" si="55"/>
        <v>-5.4093683125941983E-3</v>
      </c>
      <c r="D1739" s="2">
        <v>273.99</v>
      </c>
      <c r="E1739" s="34">
        <f t="shared" si="54"/>
        <v>-4.0348964013087185E-3</v>
      </c>
      <c r="F1739" s="77"/>
    </row>
    <row r="1740" spans="1:6" x14ac:dyDescent="0.3">
      <c r="A1740" s="1">
        <v>38519.6875</v>
      </c>
      <c r="B1740" s="2">
        <v>5045</v>
      </c>
      <c r="C1740" s="34">
        <f t="shared" si="55"/>
        <v>5.0801872696484285E-3</v>
      </c>
      <c r="D1740" s="2">
        <v>275.51</v>
      </c>
      <c r="E1740" s="34">
        <f t="shared" si="54"/>
        <v>5.5476477243694422E-3</v>
      </c>
      <c r="F1740" s="77"/>
    </row>
    <row r="1741" spans="1:6" x14ac:dyDescent="0.3">
      <c r="A1741" s="1">
        <v>38520.6875</v>
      </c>
      <c r="B1741" s="2">
        <v>5077.6000000000004</v>
      </c>
      <c r="C1741" s="34">
        <f t="shared" si="55"/>
        <v>6.4618434093162147E-3</v>
      </c>
      <c r="D1741" s="2">
        <v>275.87</v>
      </c>
      <c r="E1741" s="34">
        <f t="shared" si="54"/>
        <v>1.30666763456877E-3</v>
      </c>
      <c r="F1741" s="77"/>
    </row>
    <row r="1742" spans="1:6" x14ac:dyDescent="0.3">
      <c r="A1742" s="1">
        <v>38523.6875</v>
      </c>
      <c r="B1742" s="2">
        <v>5072</v>
      </c>
      <c r="C1742" s="34">
        <f t="shared" si="55"/>
        <v>-1.1028832519300868E-3</v>
      </c>
      <c r="D1742" s="2">
        <v>275.77999999999997</v>
      </c>
      <c r="E1742" s="34">
        <f t="shared" si="54"/>
        <v>-3.2624062058228542E-4</v>
      </c>
      <c r="F1742" s="77"/>
    </row>
    <row r="1743" spans="1:6" x14ac:dyDescent="0.3">
      <c r="A1743" s="1">
        <v>38524.6875</v>
      </c>
      <c r="B1743" s="2">
        <v>5082.1000000000004</v>
      </c>
      <c r="C1743" s="34">
        <f t="shared" si="55"/>
        <v>1.9913249211356288E-3</v>
      </c>
      <c r="D1743" s="2">
        <v>277.10000000000002</v>
      </c>
      <c r="E1743" s="34">
        <f t="shared" si="54"/>
        <v>4.7864239611286052E-3</v>
      </c>
      <c r="F1743" s="77"/>
    </row>
    <row r="1744" spans="1:6" x14ac:dyDescent="0.3">
      <c r="A1744" s="1">
        <v>38525.6875</v>
      </c>
      <c r="B1744" s="2">
        <v>5099.3</v>
      </c>
      <c r="C1744" s="34">
        <f t="shared" si="55"/>
        <v>3.3844276972117004E-3</v>
      </c>
      <c r="D1744" s="2">
        <v>277.42</v>
      </c>
      <c r="E1744" s="34">
        <f t="shared" si="54"/>
        <v>1.15481775532289E-3</v>
      </c>
      <c r="F1744" s="77"/>
    </row>
    <row r="1745" spans="1:6" x14ac:dyDescent="0.3">
      <c r="A1745" s="1">
        <v>38526.6875</v>
      </c>
      <c r="B1745" s="2">
        <v>5114.3999999999996</v>
      </c>
      <c r="C1745" s="34">
        <f t="shared" si="55"/>
        <v>2.9611907516717828E-3</v>
      </c>
      <c r="D1745" s="2">
        <v>278.58999999999997</v>
      </c>
      <c r="E1745" s="34">
        <f t="shared" si="54"/>
        <v>4.217432052483483E-3</v>
      </c>
      <c r="F1745" s="77"/>
    </row>
    <row r="1746" spans="1:6" x14ac:dyDescent="0.3">
      <c r="A1746" s="1">
        <v>38527.6875</v>
      </c>
      <c r="B1746" s="2">
        <v>5079</v>
      </c>
      <c r="C1746" s="34">
        <f t="shared" si="55"/>
        <v>-6.9216330361332457E-3</v>
      </c>
      <c r="D1746" s="2">
        <v>276.32</v>
      </c>
      <c r="E1746" s="34">
        <f t="shared" si="54"/>
        <v>-8.1481747370687474E-3</v>
      </c>
      <c r="F1746" s="77"/>
    </row>
    <row r="1747" spans="1:6" x14ac:dyDescent="0.3">
      <c r="A1747" s="1">
        <v>38530.6875</v>
      </c>
      <c r="B1747" s="2">
        <v>5043.5</v>
      </c>
      <c r="C1747" s="34">
        <f t="shared" si="55"/>
        <v>-6.9895648749753736E-3</v>
      </c>
      <c r="D1747" s="2">
        <v>273.64</v>
      </c>
      <c r="E1747" s="34">
        <f t="shared" si="54"/>
        <v>-9.6988998262883541E-3</v>
      </c>
      <c r="F1747" s="77"/>
    </row>
    <row r="1748" spans="1:6" x14ac:dyDescent="0.3">
      <c r="A1748" s="1">
        <v>38531.6875</v>
      </c>
      <c r="B1748" s="2">
        <v>5090.3999999999996</v>
      </c>
      <c r="C1748" s="34">
        <f t="shared" si="55"/>
        <v>9.2990978487161868E-3</v>
      </c>
      <c r="D1748" s="2">
        <v>275.97000000000003</v>
      </c>
      <c r="E1748" s="34">
        <f t="shared" si="54"/>
        <v>8.5148370121328476E-3</v>
      </c>
      <c r="F1748" s="77"/>
    </row>
    <row r="1749" spans="1:6" x14ac:dyDescent="0.3">
      <c r="A1749" s="1">
        <v>38532.6875</v>
      </c>
      <c r="B1749" s="2">
        <v>5109.1000000000004</v>
      </c>
      <c r="C1749" s="34">
        <f t="shared" si="55"/>
        <v>3.673581643878876E-3</v>
      </c>
      <c r="D1749" s="2">
        <v>276.79000000000002</v>
      </c>
      <c r="E1749" s="34">
        <f t="shared" si="54"/>
        <v>2.971337464217072E-3</v>
      </c>
      <c r="F1749" s="77"/>
    </row>
    <row r="1750" spans="1:6" x14ac:dyDescent="0.3">
      <c r="A1750" s="1">
        <v>38533.6875</v>
      </c>
      <c r="B1750" s="2">
        <v>5113.2</v>
      </c>
      <c r="C1750" s="34">
        <f t="shared" si="55"/>
        <v>8.0248967528517845E-4</v>
      </c>
      <c r="D1750" s="2">
        <v>275.92</v>
      </c>
      <c r="E1750" s="34">
        <f t="shared" si="54"/>
        <v>-3.1431771379023532E-3</v>
      </c>
      <c r="F1750" s="77"/>
    </row>
    <row r="1751" spans="1:6" x14ac:dyDescent="0.3">
      <c r="A1751" s="1">
        <v>38534.6875</v>
      </c>
      <c r="B1751" s="2">
        <v>5161</v>
      </c>
      <c r="C1751" s="34">
        <f t="shared" si="55"/>
        <v>9.3483532817022486E-3</v>
      </c>
      <c r="D1751" s="2">
        <v>278.07</v>
      </c>
      <c r="E1751" s="34">
        <f t="shared" si="54"/>
        <v>7.7921136561320825E-3</v>
      </c>
      <c r="F1751" s="77"/>
    </row>
    <row r="1752" spans="1:6" x14ac:dyDescent="0.3">
      <c r="A1752" s="1">
        <v>38537.6875</v>
      </c>
      <c r="B1752" s="2">
        <v>5184.3</v>
      </c>
      <c r="C1752" s="34">
        <f t="shared" si="55"/>
        <v>4.5146289478783519E-3</v>
      </c>
      <c r="D1752" s="2">
        <v>278.76</v>
      </c>
      <c r="E1752" s="34">
        <f t="shared" si="54"/>
        <v>2.4813895781636841E-3</v>
      </c>
      <c r="F1752" s="77"/>
    </row>
    <row r="1753" spans="1:6" x14ac:dyDescent="0.3">
      <c r="A1753" s="1">
        <v>38538.6875</v>
      </c>
      <c r="B1753" s="2">
        <v>5190.1000000000004</v>
      </c>
      <c r="C1753" s="34">
        <f t="shared" si="55"/>
        <v>1.1187624172983579E-3</v>
      </c>
      <c r="D1753" s="2">
        <v>278.14</v>
      </c>
      <c r="E1753" s="34">
        <f t="shared" si="54"/>
        <v>-2.2241354570239347E-3</v>
      </c>
      <c r="F1753" s="77"/>
    </row>
    <row r="1754" spans="1:6" x14ac:dyDescent="0.3">
      <c r="A1754" s="1">
        <v>38539.6875</v>
      </c>
      <c r="B1754" s="2">
        <v>5229.6000000000004</v>
      </c>
      <c r="C1754" s="34">
        <f t="shared" si="55"/>
        <v>7.6106433402054474E-3</v>
      </c>
      <c r="D1754" s="2">
        <v>279.77999999999997</v>
      </c>
      <c r="E1754" s="34">
        <f t="shared" si="54"/>
        <v>5.8963112101819704E-3</v>
      </c>
      <c r="F1754" s="77"/>
    </row>
    <row r="1755" spans="1:6" x14ac:dyDescent="0.3">
      <c r="A1755" s="1">
        <v>38540.6875</v>
      </c>
      <c r="B1755" s="2">
        <v>5158.3</v>
      </c>
      <c r="C1755" s="34">
        <f t="shared" si="55"/>
        <v>-1.3633929937280187E-2</v>
      </c>
      <c r="D1755" s="2">
        <v>274.69</v>
      </c>
      <c r="E1755" s="34">
        <f t="shared" si="54"/>
        <v>-1.819286582314672E-2</v>
      </c>
      <c r="F1755" s="77"/>
    </row>
    <row r="1756" spans="1:6" x14ac:dyDescent="0.3">
      <c r="A1756" s="1">
        <v>38541.6875</v>
      </c>
      <c r="B1756" s="2">
        <v>5232.2</v>
      </c>
      <c r="C1756" s="34">
        <f t="shared" si="55"/>
        <v>1.4326425372700236E-2</v>
      </c>
      <c r="D1756" s="2">
        <v>278.47000000000003</v>
      </c>
      <c r="E1756" s="34">
        <f t="shared" si="54"/>
        <v>1.3760966908151095E-2</v>
      </c>
      <c r="F1756" s="77"/>
    </row>
    <row r="1757" spans="1:6" x14ac:dyDescent="0.3">
      <c r="A1757" s="1">
        <v>38544.6875</v>
      </c>
      <c r="B1757" s="2">
        <v>5242.3999999999996</v>
      </c>
      <c r="C1757" s="34">
        <f t="shared" si="55"/>
        <v>1.9494667635029383E-3</v>
      </c>
      <c r="D1757" s="2">
        <v>279.93</v>
      </c>
      <c r="E1757" s="34">
        <f t="shared" si="54"/>
        <v>5.2429346069593485E-3</v>
      </c>
      <c r="F1757" s="77"/>
    </row>
    <row r="1758" spans="1:6" x14ac:dyDescent="0.3">
      <c r="A1758" s="1">
        <v>38545.6875</v>
      </c>
      <c r="B1758" s="2">
        <v>5217.2</v>
      </c>
      <c r="C1758" s="34">
        <f t="shared" si="55"/>
        <v>-4.8069586448954427E-3</v>
      </c>
      <c r="D1758" s="2">
        <v>278.86</v>
      </c>
      <c r="E1758" s="34">
        <f t="shared" si="54"/>
        <v>-3.8223841674703829E-3</v>
      </c>
      <c r="F1758" s="77"/>
    </row>
    <row r="1759" spans="1:6" x14ac:dyDescent="0.3">
      <c r="A1759" s="1">
        <v>38546.6875</v>
      </c>
      <c r="B1759" s="2">
        <v>5245.9</v>
      </c>
      <c r="C1759" s="34">
        <f t="shared" si="55"/>
        <v>5.5010350379514072E-3</v>
      </c>
      <c r="D1759" s="2">
        <v>280.45999999999998</v>
      </c>
      <c r="E1759" s="34">
        <f t="shared" si="54"/>
        <v>5.737646130674845E-3</v>
      </c>
      <c r="F1759" s="77"/>
    </row>
    <row r="1760" spans="1:6" x14ac:dyDescent="0.3">
      <c r="A1760" s="1">
        <v>38547.6875</v>
      </c>
      <c r="B1760" s="2">
        <v>5259.7</v>
      </c>
      <c r="C1760" s="34">
        <f t="shared" si="55"/>
        <v>2.6306258220705203E-3</v>
      </c>
      <c r="D1760" s="2">
        <v>281.74</v>
      </c>
      <c r="E1760" s="34">
        <f t="shared" si="54"/>
        <v>4.5639306853029193E-3</v>
      </c>
      <c r="F1760" s="77"/>
    </row>
    <row r="1761" spans="1:6" x14ac:dyDescent="0.3">
      <c r="A1761" s="1">
        <v>38548.6875</v>
      </c>
      <c r="B1761" s="2">
        <v>5230.8</v>
      </c>
      <c r="C1761" s="34">
        <f t="shared" si="55"/>
        <v>-5.4946099587428465E-3</v>
      </c>
      <c r="D1761" s="2">
        <v>281.23</v>
      </c>
      <c r="E1761" s="34">
        <f t="shared" si="54"/>
        <v>-1.8101795982110591E-3</v>
      </c>
      <c r="F1761" s="77"/>
    </row>
    <row r="1762" spans="1:6" x14ac:dyDescent="0.3">
      <c r="A1762" s="1">
        <v>38551.6875</v>
      </c>
      <c r="B1762" s="2">
        <v>5214.2</v>
      </c>
      <c r="C1762" s="34">
        <f t="shared" si="55"/>
        <v>-3.1735107440544752E-3</v>
      </c>
      <c r="D1762" s="2">
        <v>280.57</v>
      </c>
      <c r="E1762" s="34">
        <f t="shared" si="54"/>
        <v>-2.3468335526082296E-3</v>
      </c>
      <c r="F1762" s="77"/>
    </row>
    <row r="1763" spans="1:6" x14ac:dyDescent="0.3">
      <c r="A1763" s="1">
        <v>38552.6875</v>
      </c>
      <c r="B1763" s="2">
        <v>5201.5</v>
      </c>
      <c r="C1763" s="34">
        <f t="shared" si="55"/>
        <v>-2.4356564765447564E-3</v>
      </c>
      <c r="D1763" s="2">
        <v>281.67</v>
      </c>
      <c r="E1763" s="34">
        <f t="shared" si="54"/>
        <v>3.9205902270378346E-3</v>
      </c>
      <c r="F1763" s="77"/>
    </row>
    <row r="1764" spans="1:6" x14ac:dyDescent="0.3">
      <c r="A1764" s="1">
        <v>38553.6875</v>
      </c>
      <c r="B1764" s="2">
        <v>5215.2</v>
      </c>
      <c r="C1764" s="34">
        <f t="shared" si="55"/>
        <v>2.6338556185714346E-3</v>
      </c>
      <c r="D1764" s="2">
        <v>281.06</v>
      </c>
      <c r="E1764" s="34">
        <f t="shared" si="54"/>
        <v>-2.1656548443214074E-3</v>
      </c>
      <c r="F1764" s="77"/>
    </row>
    <row r="1765" spans="1:6" x14ac:dyDescent="0.3">
      <c r="A1765" s="1">
        <v>38554.6875</v>
      </c>
      <c r="B1765" s="2">
        <v>5221.6000000000004</v>
      </c>
      <c r="C1765" s="34">
        <f t="shared" si="55"/>
        <v>1.2271820831417646E-3</v>
      </c>
      <c r="D1765" s="2">
        <v>281.45999999999998</v>
      </c>
      <c r="E1765" s="34">
        <f t="shared" si="54"/>
        <v>1.4231836618514571E-3</v>
      </c>
      <c r="F1765" s="77"/>
    </row>
    <row r="1766" spans="1:6" x14ac:dyDescent="0.3">
      <c r="A1766" s="1">
        <v>38555.6875</v>
      </c>
      <c r="B1766" s="2">
        <v>5241.8</v>
      </c>
      <c r="C1766" s="34">
        <f t="shared" si="55"/>
        <v>3.8685460395280202E-3</v>
      </c>
      <c r="D1766" s="2">
        <v>281.66000000000003</v>
      </c>
      <c r="E1766" s="34">
        <f t="shared" si="54"/>
        <v>7.1058054430483963E-4</v>
      </c>
      <c r="F1766" s="77"/>
    </row>
    <row r="1767" spans="1:6" x14ac:dyDescent="0.3">
      <c r="A1767" s="1">
        <v>38558.6875</v>
      </c>
      <c r="B1767" s="2">
        <v>5270.7</v>
      </c>
      <c r="C1767" s="34">
        <f t="shared" si="55"/>
        <v>5.5133732687244752E-3</v>
      </c>
      <c r="D1767" s="2">
        <v>282.83</v>
      </c>
      <c r="E1767" s="34">
        <f t="shared" si="54"/>
        <v>4.1539444720584129E-3</v>
      </c>
      <c r="F1767" s="77"/>
    </row>
    <row r="1768" spans="1:6" x14ac:dyDescent="0.3">
      <c r="A1768" s="1">
        <v>38559.6875</v>
      </c>
      <c r="B1768" s="2">
        <v>5256.2</v>
      </c>
      <c r="C1768" s="34">
        <f t="shared" si="55"/>
        <v>-2.7510577342667597E-3</v>
      </c>
      <c r="D1768" s="2">
        <v>283</v>
      </c>
      <c r="E1768" s="34">
        <f t="shared" si="54"/>
        <v>6.010677792314123E-4</v>
      </c>
      <c r="F1768" s="77"/>
    </row>
    <row r="1769" spans="1:6" x14ac:dyDescent="0.3">
      <c r="A1769" s="1">
        <v>38560.6875</v>
      </c>
      <c r="B1769" s="2">
        <v>5263.6</v>
      </c>
      <c r="C1769" s="34">
        <f t="shared" si="55"/>
        <v>1.4078611924965845E-3</v>
      </c>
      <c r="D1769" s="2">
        <v>283.79000000000002</v>
      </c>
      <c r="E1769" s="34">
        <f t="shared" si="54"/>
        <v>2.791519434629075E-3</v>
      </c>
      <c r="F1769" s="77"/>
    </row>
    <row r="1770" spans="1:6" x14ac:dyDescent="0.3">
      <c r="A1770" s="1">
        <v>38561.6875</v>
      </c>
      <c r="B1770" s="2">
        <v>5270.3</v>
      </c>
      <c r="C1770" s="34">
        <f t="shared" si="55"/>
        <v>1.2728930769814184E-3</v>
      </c>
      <c r="D1770" s="2">
        <v>285.2</v>
      </c>
      <c r="E1770" s="34">
        <f t="shared" si="54"/>
        <v>4.9684625955810358E-3</v>
      </c>
      <c r="F1770" s="77"/>
    </row>
    <row r="1771" spans="1:6" x14ac:dyDescent="0.3">
      <c r="A1771" s="1">
        <v>38562.6875</v>
      </c>
      <c r="B1771" s="2">
        <v>5282.3</v>
      </c>
      <c r="C1771" s="34">
        <f t="shared" si="55"/>
        <v>2.2769102328141777E-3</v>
      </c>
      <c r="D1771" s="2">
        <v>285.02999999999997</v>
      </c>
      <c r="E1771" s="34">
        <f t="shared" si="54"/>
        <v>-5.9607293127639238E-4</v>
      </c>
      <c r="F1771" s="77"/>
    </row>
    <row r="1772" spans="1:6" x14ac:dyDescent="0.3">
      <c r="A1772" s="1">
        <v>38565.6875</v>
      </c>
      <c r="B1772" s="2">
        <v>5290.8</v>
      </c>
      <c r="C1772" s="34">
        <f t="shared" si="55"/>
        <v>1.6091475304318426E-3</v>
      </c>
      <c r="D1772" s="2">
        <v>285.3</v>
      </c>
      <c r="E1772" s="34">
        <f t="shared" si="54"/>
        <v>9.4726870855721401E-4</v>
      </c>
      <c r="F1772" s="77"/>
    </row>
    <row r="1773" spans="1:6" x14ac:dyDescent="0.3">
      <c r="A1773" s="1">
        <v>38566.6875</v>
      </c>
      <c r="B1773" s="2">
        <v>5327.5</v>
      </c>
      <c r="C1773" s="34">
        <f t="shared" si="55"/>
        <v>6.9365691388825201E-3</v>
      </c>
      <c r="D1773" s="2">
        <v>287.44</v>
      </c>
      <c r="E1773" s="34">
        <f t="shared" ref="E1773:E1835" si="56">D1773/D1772-1</f>
        <v>7.5008762705923715E-3</v>
      </c>
      <c r="F1773" s="77"/>
    </row>
    <row r="1774" spans="1:6" x14ac:dyDescent="0.3">
      <c r="A1774" s="1">
        <v>38567.6875</v>
      </c>
      <c r="B1774" s="2">
        <v>5332.3</v>
      </c>
      <c r="C1774" s="34">
        <f t="shared" si="55"/>
        <v>9.0098545283900933E-4</v>
      </c>
      <c r="D1774" s="2">
        <v>287.08999999999997</v>
      </c>
      <c r="E1774" s="34">
        <f t="shared" si="56"/>
        <v>-1.2176454216532573E-3</v>
      </c>
      <c r="F1774" s="77"/>
    </row>
    <row r="1775" spans="1:6" x14ac:dyDescent="0.3">
      <c r="A1775" s="1">
        <v>38568.6875</v>
      </c>
      <c r="B1775" s="2">
        <v>5315.5</v>
      </c>
      <c r="C1775" s="34">
        <f t="shared" si="55"/>
        <v>-3.1506104307710281E-3</v>
      </c>
      <c r="D1775" s="2">
        <v>284.93</v>
      </c>
      <c r="E1775" s="34">
        <f t="shared" si="56"/>
        <v>-7.5237730328466812E-3</v>
      </c>
      <c r="F1775" s="77"/>
    </row>
    <row r="1776" spans="1:6" x14ac:dyDescent="0.3">
      <c r="A1776" s="1">
        <v>38569.6875</v>
      </c>
      <c r="B1776" s="2">
        <v>5314.7</v>
      </c>
      <c r="C1776" s="34">
        <f t="shared" si="55"/>
        <v>-1.5050324522625225E-4</v>
      </c>
      <c r="D1776" s="2">
        <v>283.85000000000002</v>
      </c>
      <c r="E1776" s="34">
        <f t="shared" si="56"/>
        <v>-3.7904046607938335E-3</v>
      </c>
      <c r="F1776" s="77"/>
    </row>
    <row r="1777" spans="1:6" x14ac:dyDescent="0.3">
      <c r="A1777" s="1">
        <v>38572.6875</v>
      </c>
      <c r="B1777" s="2">
        <v>5344.3</v>
      </c>
      <c r="C1777" s="34">
        <f t="shared" si="55"/>
        <v>5.5694582949179505E-3</v>
      </c>
      <c r="D1777" s="2">
        <v>285.62</v>
      </c>
      <c r="E1777" s="34">
        <f t="shared" si="56"/>
        <v>6.2356878633080814E-3</v>
      </c>
      <c r="F1777" s="77"/>
    </row>
    <row r="1778" spans="1:6" x14ac:dyDescent="0.3">
      <c r="A1778" s="1">
        <v>38573.6875</v>
      </c>
      <c r="B1778" s="2">
        <v>5363.7</v>
      </c>
      <c r="C1778" s="34">
        <f t="shared" si="55"/>
        <v>3.6300357390115501E-3</v>
      </c>
      <c r="D1778" s="2">
        <v>287.36</v>
      </c>
      <c r="E1778" s="34">
        <f t="shared" si="56"/>
        <v>6.0920103634198863E-3</v>
      </c>
      <c r="F1778" s="77"/>
    </row>
    <row r="1779" spans="1:6" x14ac:dyDescent="0.3">
      <c r="A1779" s="1">
        <v>38574.6875</v>
      </c>
      <c r="B1779" s="2">
        <v>5377.5</v>
      </c>
      <c r="C1779" s="34">
        <f t="shared" si="55"/>
        <v>2.5728508305833397E-3</v>
      </c>
      <c r="D1779" s="2">
        <v>289.76</v>
      </c>
      <c r="E1779" s="34">
        <f t="shared" si="56"/>
        <v>8.3518930957682258E-3</v>
      </c>
      <c r="F1779" s="77"/>
    </row>
    <row r="1780" spans="1:6" x14ac:dyDescent="0.3">
      <c r="A1780" s="1">
        <v>38575.6875</v>
      </c>
      <c r="B1780" s="2">
        <v>5358.6</v>
      </c>
      <c r="C1780" s="34">
        <f t="shared" si="55"/>
        <v>-3.5146443514643133E-3</v>
      </c>
      <c r="D1780" s="2">
        <v>288.85000000000002</v>
      </c>
      <c r="E1780" s="34">
        <f t="shared" si="56"/>
        <v>-3.1405300938707192E-3</v>
      </c>
      <c r="F1780" s="77"/>
    </row>
    <row r="1781" spans="1:6" x14ac:dyDescent="0.3">
      <c r="A1781" s="1">
        <v>38576.6875</v>
      </c>
      <c r="B1781" s="2">
        <v>5345.8</v>
      </c>
      <c r="C1781" s="34">
        <f t="shared" si="55"/>
        <v>-2.388683611391107E-3</v>
      </c>
      <c r="D1781" s="2">
        <v>288.2</v>
      </c>
      <c r="E1781" s="34">
        <f t="shared" si="56"/>
        <v>-2.2503029253939655E-3</v>
      </c>
      <c r="F1781" s="77"/>
    </row>
    <row r="1782" spans="1:6" x14ac:dyDescent="0.3">
      <c r="A1782" s="1">
        <v>38579.6875</v>
      </c>
      <c r="B1782" s="2">
        <v>5344.2</v>
      </c>
      <c r="C1782" s="34">
        <f t="shared" si="55"/>
        <v>-2.9930038534931036E-4</v>
      </c>
      <c r="D1782" s="2">
        <v>288.08</v>
      </c>
      <c r="E1782" s="34">
        <f t="shared" si="56"/>
        <v>-4.1637751561418579E-4</v>
      </c>
      <c r="F1782" s="77"/>
    </row>
    <row r="1783" spans="1:6" x14ac:dyDescent="0.3">
      <c r="A1783" s="1">
        <v>38580.6875</v>
      </c>
      <c r="B1783" s="2">
        <v>5322.3</v>
      </c>
      <c r="C1783" s="34">
        <f t="shared" si="55"/>
        <v>-4.0979005276747804E-3</v>
      </c>
      <c r="D1783" s="2">
        <v>287.39999999999998</v>
      </c>
      <c r="E1783" s="34">
        <f t="shared" si="56"/>
        <v>-2.3604554290475033E-3</v>
      </c>
      <c r="F1783" s="77"/>
    </row>
    <row r="1784" spans="1:6" x14ac:dyDescent="0.3">
      <c r="A1784" s="1">
        <v>38581.6875</v>
      </c>
      <c r="B1784" s="2">
        <v>5292.7</v>
      </c>
      <c r="C1784" s="34">
        <f t="shared" si="55"/>
        <v>-5.5615053642222856E-3</v>
      </c>
      <c r="D1784" s="2">
        <v>286.66000000000003</v>
      </c>
      <c r="E1784" s="34">
        <f t="shared" si="56"/>
        <v>-2.57480862908821E-3</v>
      </c>
      <c r="F1784" s="77"/>
    </row>
    <row r="1785" spans="1:6" x14ac:dyDescent="0.3">
      <c r="A1785" s="1">
        <v>38582.6875</v>
      </c>
      <c r="B1785" s="2">
        <v>5269.3</v>
      </c>
      <c r="C1785" s="34">
        <f t="shared" si="55"/>
        <v>-4.4211838947983972E-3</v>
      </c>
      <c r="D1785" s="2">
        <v>285.75</v>
      </c>
      <c r="E1785" s="34">
        <f t="shared" si="56"/>
        <v>-3.1744924300566302E-3</v>
      </c>
      <c r="F1785" s="77"/>
    </row>
    <row r="1786" spans="1:6" x14ac:dyDescent="0.3">
      <c r="A1786" s="1">
        <v>38583.6875</v>
      </c>
      <c r="B1786" s="2">
        <v>5312.6</v>
      </c>
      <c r="C1786" s="34">
        <f t="shared" si="55"/>
        <v>8.2174102822007988E-3</v>
      </c>
      <c r="D1786" s="2">
        <v>288.48</v>
      </c>
      <c r="E1786" s="34">
        <f t="shared" si="56"/>
        <v>9.5538057742783344E-3</v>
      </c>
      <c r="F1786" s="77"/>
    </row>
    <row r="1787" spans="1:6" x14ac:dyDescent="0.3">
      <c r="A1787" s="1">
        <v>38586.6875</v>
      </c>
      <c r="B1787" s="2">
        <v>5318.4</v>
      </c>
      <c r="C1787" s="34">
        <f t="shared" si="55"/>
        <v>1.0917441554039176E-3</v>
      </c>
      <c r="D1787" s="2">
        <v>288.68</v>
      </c>
      <c r="E1787" s="34">
        <f t="shared" si="56"/>
        <v>6.9328896283971098E-4</v>
      </c>
      <c r="F1787" s="77"/>
    </row>
    <row r="1788" spans="1:6" x14ac:dyDescent="0.3">
      <c r="A1788" s="1">
        <v>38587.6875</v>
      </c>
      <c r="B1788" s="2">
        <v>5300.2</v>
      </c>
      <c r="C1788" s="34">
        <f t="shared" si="55"/>
        <v>-3.4220818291215149E-3</v>
      </c>
      <c r="D1788" s="2">
        <v>287.02999999999997</v>
      </c>
      <c r="E1788" s="34">
        <f t="shared" si="56"/>
        <v>-5.7156713315783536E-3</v>
      </c>
      <c r="F1788" s="77"/>
    </row>
    <row r="1789" spans="1:6" x14ac:dyDescent="0.3">
      <c r="A1789" s="1">
        <v>38588.6875</v>
      </c>
      <c r="B1789" s="2">
        <v>5275.2</v>
      </c>
      <c r="C1789" s="34">
        <f t="shared" ref="C1789:C1852" si="57">B1789/B1788-1</f>
        <v>-4.7168031395041776E-3</v>
      </c>
      <c r="D1789" s="2">
        <v>285.63</v>
      </c>
      <c r="E1789" s="34">
        <f t="shared" si="56"/>
        <v>-4.8775389332125219E-3</v>
      </c>
      <c r="F1789" s="77"/>
    </row>
    <row r="1790" spans="1:6" x14ac:dyDescent="0.3">
      <c r="A1790" s="1">
        <v>38589.6875</v>
      </c>
      <c r="B1790" s="2">
        <v>5255.7</v>
      </c>
      <c r="C1790" s="34">
        <f t="shared" si="57"/>
        <v>-3.696542311191986E-3</v>
      </c>
      <c r="D1790" s="2">
        <v>283.68</v>
      </c>
      <c r="E1790" s="34">
        <f t="shared" si="56"/>
        <v>-6.8270139691208875E-3</v>
      </c>
      <c r="F1790" s="77"/>
    </row>
    <row r="1791" spans="1:6" x14ac:dyDescent="0.3">
      <c r="A1791" s="1">
        <v>38590.6875</v>
      </c>
      <c r="B1791" s="2">
        <v>5228.1000000000004</v>
      </c>
      <c r="C1791" s="34">
        <f t="shared" si="57"/>
        <v>-5.2514412923111431E-3</v>
      </c>
      <c r="D1791" s="2">
        <v>281.82</v>
      </c>
      <c r="E1791" s="34">
        <f t="shared" si="56"/>
        <v>-6.556683587140455E-3</v>
      </c>
      <c r="F1791" s="77"/>
    </row>
    <row r="1792" spans="1:6" x14ac:dyDescent="0.3">
      <c r="A1792" s="1">
        <v>38594.6875</v>
      </c>
      <c r="B1792" s="2">
        <v>5255.8</v>
      </c>
      <c r="C1792" s="34">
        <f t="shared" si="57"/>
        <v>5.298291922495757E-3</v>
      </c>
      <c r="D1792" s="2">
        <v>282.54000000000002</v>
      </c>
      <c r="E1792" s="34">
        <f>D1792/D1791-1</f>
        <v>2.5548222269535792E-3</v>
      </c>
      <c r="F1792" s="77"/>
    </row>
    <row r="1793" spans="1:6" x14ac:dyDescent="0.3">
      <c r="A1793" s="1">
        <v>38595.6875</v>
      </c>
      <c r="B1793" s="2">
        <v>5296.9</v>
      </c>
      <c r="C1793" s="34">
        <f t="shared" si="57"/>
        <v>7.8199322653067505E-3</v>
      </c>
      <c r="D1793" s="2">
        <v>284.82</v>
      </c>
      <c r="E1793" s="34">
        <f t="shared" si="56"/>
        <v>8.0696538543214569E-3</v>
      </c>
      <c r="F1793" s="77"/>
    </row>
    <row r="1794" spans="1:6" x14ac:dyDescent="0.3">
      <c r="A1794" s="1">
        <v>38596.6875</v>
      </c>
      <c r="B1794" s="2">
        <v>5328.5</v>
      </c>
      <c r="C1794" s="34">
        <f t="shared" si="57"/>
        <v>5.9657535539656692E-3</v>
      </c>
      <c r="D1794" s="2">
        <v>286.83999999999997</v>
      </c>
      <c r="E1794" s="34">
        <f t="shared" si="56"/>
        <v>7.0921985815601829E-3</v>
      </c>
      <c r="F1794" s="77"/>
    </row>
    <row r="1795" spans="1:6" x14ac:dyDescent="0.3">
      <c r="A1795" s="1">
        <v>38597.6875</v>
      </c>
      <c r="B1795" s="2">
        <v>5326.8</v>
      </c>
      <c r="C1795" s="34">
        <f t="shared" si="57"/>
        <v>-3.1903912921082966E-4</v>
      </c>
      <c r="D1795" s="2">
        <v>286.70999999999998</v>
      </c>
      <c r="E1795" s="34">
        <f t="shared" si="56"/>
        <v>-4.5321433551803736E-4</v>
      </c>
      <c r="F1795" s="77"/>
    </row>
    <row r="1796" spans="1:6" x14ac:dyDescent="0.3">
      <c r="A1796" s="1">
        <v>38600.6875</v>
      </c>
      <c r="B1796" s="2">
        <v>5337.8</v>
      </c>
      <c r="C1796" s="34">
        <f t="shared" si="57"/>
        <v>2.0650296613351493E-3</v>
      </c>
      <c r="D1796" s="2">
        <v>288.33</v>
      </c>
      <c r="E1796" s="34">
        <f t="shared" si="56"/>
        <v>5.650308674270077E-3</v>
      </c>
      <c r="F1796" s="77"/>
    </row>
    <row r="1797" spans="1:6" x14ac:dyDescent="0.3">
      <c r="A1797" s="1">
        <v>38601.6875</v>
      </c>
      <c r="B1797" s="2">
        <v>5359.2</v>
      </c>
      <c r="C1797" s="34">
        <f t="shared" si="57"/>
        <v>4.0091423432875306E-3</v>
      </c>
      <c r="D1797" s="2">
        <v>290.73</v>
      </c>
      <c r="E1797" s="34">
        <f t="shared" si="56"/>
        <v>8.3237956508168676E-3</v>
      </c>
      <c r="F1797" s="77"/>
    </row>
    <row r="1798" spans="1:6" x14ac:dyDescent="0.3">
      <c r="A1798" s="1">
        <v>38602.6875</v>
      </c>
      <c r="B1798" s="2">
        <v>5365.9</v>
      </c>
      <c r="C1798" s="34">
        <f t="shared" si="57"/>
        <v>1.25018659501408E-3</v>
      </c>
      <c r="D1798" s="2">
        <v>291.83</v>
      </c>
      <c r="E1798" s="34">
        <f t="shared" si="56"/>
        <v>3.7835792659854928E-3</v>
      </c>
      <c r="F1798" s="77"/>
    </row>
    <row r="1799" spans="1:6" x14ac:dyDescent="0.3">
      <c r="A1799" s="1">
        <v>38603.6875</v>
      </c>
      <c r="B1799" s="2">
        <v>5340.8</v>
      </c>
      <c r="C1799" s="34">
        <f t="shared" si="57"/>
        <v>-4.6776868745223021E-3</v>
      </c>
      <c r="D1799" s="2">
        <v>291.55</v>
      </c>
      <c r="E1799" s="34">
        <f t="shared" si="56"/>
        <v>-9.5946270088742569E-4</v>
      </c>
      <c r="F1799" s="77"/>
    </row>
    <row r="1800" spans="1:6" x14ac:dyDescent="0.3">
      <c r="A1800" s="1">
        <v>38604.6875</v>
      </c>
      <c r="B1800" s="2">
        <v>5359.3</v>
      </c>
      <c r="C1800" s="34">
        <f t="shared" si="57"/>
        <v>3.4639005392449462E-3</v>
      </c>
      <c r="D1800" s="2">
        <v>292.45</v>
      </c>
      <c r="E1800" s="34">
        <f t="shared" si="56"/>
        <v>3.0869490653402387E-3</v>
      </c>
      <c r="F1800" s="77"/>
    </row>
    <row r="1801" spans="1:6" x14ac:dyDescent="0.3">
      <c r="A1801" s="1">
        <v>38607.6875</v>
      </c>
      <c r="B1801" s="2">
        <v>5375.1</v>
      </c>
      <c r="C1801" s="34">
        <f t="shared" si="57"/>
        <v>2.9481462131248914E-3</v>
      </c>
      <c r="D1801" s="2">
        <v>293.12</v>
      </c>
      <c r="E1801" s="34">
        <f t="shared" si="56"/>
        <v>2.2909899128056299E-3</v>
      </c>
      <c r="F1801" s="77"/>
    </row>
    <row r="1802" spans="1:6" x14ac:dyDescent="0.3">
      <c r="A1802" s="1">
        <v>38608.6875</v>
      </c>
      <c r="B1802" s="2">
        <v>5338</v>
      </c>
      <c r="C1802" s="34">
        <f t="shared" si="57"/>
        <v>-6.902197168424884E-3</v>
      </c>
      <c r="D1802" s="2">
        <v>291.08999999999997</v>
      </c>
      <c r="E1802" s="34">
        <f t="shared" si="56"/>
        <v>-6.9254912663756496E-3</v>
      </c>
      <c r="F1802" s="77"/>
    </row>
    <row r="1803" spans="1:6" x14ac:dyDescent="0.3">
      <c r="A1803" s="1">
        <v>38609.6875</v>
      </c>
      <c r="B1803" s="2">
        <v>5347.4</v>
      </c>
      <c r="C1803" s="34">
        <f t="shared" si="57"/>
        <v>1.7609591607343766E-3</v>
      </c>
      <c r="D1803" s="2">
        <v>292.05</v>
      </c>
      <c r="E1803" s="34">
        <f t="shared" si="56"/>
        <v>3.297949087911034E-3</v>
      </c>
      <c r="F1803" s="77"/>
    </row>
    <row r="1804" spans="1:6" x14ac:dyDescent="0.3">
      <c r="A1804" s="1">
        <v>38610.6875</v>
      </c>
      <c r="B1804" s="2">
        <v>5383.5</v>
      </c>
      <c r="C1804" s="34">
        <f t="shared" si="57"/>
        <v>6.7509443841868855E-3</v>
      </c>
      <c r="D1804" s="2">
        <v>292.13</v>
      </c>
      <c r="E1804" s="34">
        <f t="shared" si="56"/>
        <v>2.7392569765449792E-4</v>
      </c>
      <c r="F1804" s="77"/>
    </row>
    <row r="1805" spans="1:6" x14ac:dyDescent="0.3">
      <c r="A1805" s="1">
        <v>38611.6875</v>
      </c>
      <c r="B1805" s="2">
        <v>5407.9</v>
      </c>
      <c r="C1805" s="34">
        <f t="shared" si="57"/>
        <v>4.532367418965233E-3</v>
      </c>
      <c r="D1805" s="2">
        <v>293.88</v>
      </c>
      <c r="E1805" s="34">
        <f t="shared" si="56"/>
        <v>5.9904836887687551E-3</v>
      </c>
      <c r="F1805" s="77"/>
    </row>
    <row r="1806" spans="1:6" x14ac:dyDescent="0.3">
      <c r="A1806" s="1">
        <v>38614.6875</v>
      </c>
      <c r="B1806" s="2">
        <v>5429.7</v>
      </c>
      <c r="C1806" s="34">
        <f t="shared" si="57"/>
        <v>4.03113962906132E-3</v>
      </c>
      <c r="D1806" s="2">
        <v>294.60000000000002</v>
      </c>
      <c r="E1806" s="34">
        <f t="shared" si="56"/>
        <v>2.4499795835035698E-3</v>
      </c>
      <c r="F1806" s="77"/>
    </row>
    <row r="1807" spans="1:6" x14ac:dyDescent="0.3">
      <c r="A1807" s="1">
        <v>38615.6875</v>
      </c>
      <c r="B1807" s="2">
        <v>5416.4</v>
      </c>
      <c r="C1807" s="34">
        <f t="shared" si="57"/>
        <v>-2.4494907637623298E-3</v>
      </c>
      <c r="D1807" s="2">
        <v>294.93</v>
      </c>
      <c r="E1807" s="34">
        <f t="shared" si="56"/>
        <v>1.1201629327901585E-3</v>
      </c>
      <c r="F1807" s="77"/>
    </row>
    <row r="1808" spans="1:6" x14ac:dyDescent="0.3">
      <c r="A1808" s="1">
        <v>38616.6875</v>
      </c>
      <c r="B1808" s="2">
        <v>5369.7</v>
      </c>
      <c r="C1808" s="34">
        <f t="shared" si="57"/>
        <v>-8.6219629274055798E-3</v>
      </c>
      <c r="D1808" s="2">
        <v>291.89</v>
      </c>
      <c r="E1808" s="34">
        <f t="shared" si="56"/>
        <v>-1.0307530600481507E-2</v>
      </c>
      <c r="F1808" s="77"/>
    </row>
    <row r="1809" spans="1:6" x14ac:dyDescent="0.3">
      <c r="A1809" s="1">
        <v>38617.6875</v>
      </c>
      <c r="B1809" s="2">
        <v>5385.7</v>
      </c>
      <c r="C1809" s="34">
        <f t="shared" si="57"/>
        <v>2.9796822913756849E-3</v>
      </c>
      <c r="D1809" s="2">
        <v>290.83999999999997</v>
      </c>
      <c r="E1809" s="34">
        <f t="shared" si="56"/>
        <v>-3.5972455377025758E-3</v>
      </c>
      <c r="F1809" s="77"/>
    </row>
    <row r="1810" spans="1:6" x14ac:dyDescent="0.3">
      <c r="A1810" s="1">
        <v>38618.6875</v>
      </c>
      <c r="B1810" s="2">
        <v>5413.6</v>
      </c>
      <c r="C1810" s="34">
        <f t="shared" si="57"/>
        <v>5.1803850938598739E-3</v>
      </c>
      <c r="D1810" s="2">
        <v>292.20999999999998</v>
      </c>
      <c r="E1810" s="34">
        <f t="shared" si="56"/>
        <v>4.7104937422637327E-3</v>
      </c>
      <c r="F1810" s="77"/>
    </row>
    <row r="1811" spans="1:6" x14ac:dyDescent="0.3">
      <c r="A1811" s="1">
        <v>38621.6875</v>
      </c>
      <c r="B1811" s="2">
        <v>5453.1</v>
      </c>
      <c r="C1811" s="34">
        <f t="shared" si="57"/>
        <v>7.2964385990836877E-3</v>
      </c>
      <c r="D1811" s="2">
        <v>295.75</v>
      </c>
      <c r="E1811" s="34">
        <f t="shared" si="56"/>
        <v>1.2114575134321237E-2</v>
      </c>
      <c r="F1811" s="77"/>
    </row>
    <row r="1812" spans="1:6" x14ac:dyDescent="0.3">
      <c r="A1812" s="1">
        <v>38622.6875</v>
      </c>
      <c r="B1812" s="2">
        <v>5447.3</v>
      </c>
      <c r="C1812" s="34">
        <f t="shared" si="57"/>
        <v>-1.063615191359113E-3</v>
      </c>
      <c r="D1812" s="2">
        <v>294.81</v>
      </c>
      <c r="E1812" s="34">
        <f t="shared" si="56"/>
        <v>-3.1783601014370166E-3</v>
      </c>
      <c r="F1812" s="77"/>
    </row>
    <row r="1813" spans="1:6" x14ac:dyDescent="0.3">
      <c r="A1813" s="1">
        <v>38623.6875</v>
      </c>
      <c r="B1813" s="2">
        <v>5494.8</v>
      </c>
      <c r="C1813" s="34">
        <f t="shared" si="57"/>
        <v>8.7199162888036419E-3</v>
      </c>
      <c r="D1813" s="2">
        <v>297.33</v>
      </c>
      <c r="E1813" s="34">
        <f t="shared" si="56"/>
        <v>8.5478782944947707E-3</v>
      </c>
      <c r="F1813" s="77"/>
    </row>
    <row r="1814" spans="1:6" x14ac:dyDescent="0.3">
      <c r="A1814" s="1">
        <v>38624.6875</v>
      </c>
      <c r="B1814" s="2">
        <v>5478.2</v>
      </c>
      <c r="C1814" s="34">
        <f t="shared" si="57"/>
        <v>-3.0210380723594277E-3</v>
      </c>
      <c r="D1814" s="2">
        <v>296.32</v>
      </c>
      <c r="E1814" s="34">
        <f t="shared" si="56"/>
        <v>-3.3968990683751477E-3</v>
      </c>
      <c r="F1814" s="77"/>
    </row>
    <row r="1815" spans="1:6" x14ac:dyDescent="0.3">
      <c r="A1815" s="1">
        <v>38625.6875</v>
      </c>
      <c r="B1815" s="2">
        <v>5477.7</v>
      </c>
      <c r="C1815" s="34">
        <f t="shared" si="57"/>
        <v>-9.1270855390401806E-5</v>
      </c>
      <c r="D1815" s="2">
        <v>297.39999999999998</v>
      </c>
      <c r="E1815" s="34">
        <f t="shared" si="56"/>
        <v>3.6447084233259819E-3</v>
      </c>
      <c r="F1815" s="77"/>
    </row>
    <row r="1816" spans="1:6" x14ac:dyDescent="0.3">
      <c r="A1816" s="1">
        <v>38628.6875</v>
      </c>
      <c r="B1816" s="2">
        <v>5501.5</v>
      </c>
      <c r="C1816" s="34">
        <f t="shared" si="57"/>
        <v>4.344889278346864E-3</v>
      </c>
      <c r="D1816" s="2">
        <v>299.75</v>
      </c>
      <c r="E1816" s="34">
        <f t="shared" si="56"/>
        <v>7.9018157363821562E-3</v>
      </c>
      <c r="F1816" s="77"/>
    </row>
    <row r="1817" spans="1:6" x14ac:dyDescent="0.3">
      <c r="A1817" s="1">
        <v>38629.6875</v>
      </c>
      <c r="B1817" s="2">
        <v>5494.4</v>
      </c>
      <c r="C1817" s="34">
        <f t="shared" si="57"/>
        <v>-1.2905571207852962E-3</v>
      </c>
      <c r="D1817" s="2">
        <v>300.61</v>
      </c>
      <c r="E1817" s="34">
        <f t="shared" si="56"/>
        <v>2.8690575479566327E-3</v>
      </c>
      <c r="F1817" s="77"/>
    </row>
    <row r="1818" spans="1:6" x14ac:dyDescent="0.3">
      <c r="A1818" s="1">
        <v>38630.6875</v>
      </c>
      <c r="B1818" s="2">
        <v>5427.8</v>
      </c>
      <c r="C1818" s="34">
        <f t="shared" si="57"/>
        <v>-1.2121432731508341E-2</v>
      </c>
      <c r="D1818" s="2">
        <v>297.52</v>
      </c>
      <c r="E1818" s="34">
        <f t="shared" si="56"/>
        <v>-1.0279099165031225E-2</v>
      </c>
      <c r="F1818" s="77"/>
    </row>
    <row r="1819" spans="1:6" x14ac:dyDescent="0.3">
      <c r="A1819" s="1">
        <v>38631.6875</v>
      </c>
      <c r="B1819" s="2">
        <v>5372.4</v>
      </c>
      <c r="C1819" s="34">
        <f t="shared" si="57"/>
        <v>-1.0206713585614868E-2</v>
      </c>
      <c r="D1819" s="2">
        <v>293.42</v>
      </c>
      <c r="E1819" s="34">
        <f t="shared" si="56"/>
        <v>-1.378058617908029E-2</v>
      </c>
      <c r="F1819" s="77"/>
    </row>
    <row r="1820" spans="1:6" x14ac:dyDescent="0.3">
      <c r="A1820" s="1">
        <v>38632.6875</v>
      </c>
      <c r="B1820" s="2">
        <v>5362.3</v>
      </c>
      <c r="C1820" s="34">
        <f t="shared" si="57"/>
        <v>-1.8799791527063237E-3</v>
      </c>
      <c r="D1820" s="2">
        <v>292.07</v>
      </c>
      <c r="E1820" s="34">
        <f t="shared" si="56"/>
        <v>-4.6009133665054769E-3</v>
      </c>
      <c r="F1820" s="77"/>
    </row>
    <row r="1821" spans="1:6" x14ac:dyDescent="0.3">
      <c r="A1821" s="1">
        <v>38635.6875</v>
      </c>
      <c r="B1821" s="2">
        <v>5374.5</v>
      </c>
      <c r="C1821" s="34">
        <f t="shared" si="57"/>
        <v>2.2751431288812185E-3</v>
      </c>
      <c r="D1821" s="2">
        <v>292.87</v>
      </c>
      <c r="E1821" s="34">
        <f t="shared" si="56"/>
        <v>2.7390694011710792E-3</v>
      </c>
      <c r="F1821" s="77"/>
    </row>
    <row r="1822" spans="1:6" x14ac:dyDescent="0.3">
      <c r="A1822" s="1">
        <v>38636.6875</v>
      </c>
      <c r="B1822" s="2">
        <v>5380.7</v>
      </c>
      <c r="C1822" s="34">
        <f t="shared" si="57"/>
        <v>1.1535956833192973E-3</v>
      </c>
      <c r="D1822" s="2">
        <v>293.54000000000002</v>
      </c>
      <c r="E1822" s="34">
        <f t="shared" si="56"/>
        <v>2.2877044422440207E-3</v>
      </c>
      <c r="F1822" s="77"/>
    </row>
    <row r="1823" spans="1:6" x14ac:dyDescent="0.3">
      <c r="A1823" s="1">
        <v>38637.6875</v>
      </c>
      <c r="B1823" s="2">
        <v>5342.2</v>
      </c>
      <c r="C1823" s="34">
        <f t="shared" si="57"/>
        <v>-7.1552028546472135E-3</v>
      </c>
      <c r="D1823" s="2">
        <v>291.44</v>
      </c>
      <c r="E1823" s="34">
        <f t="shared" si="56"/>
        <v>-7.1540505552906142E-3</v>
      </c>
      <c r="F1823" s="77"/>
    </row>
    <row r="1824" spans="1:6" x14ac:dyDescent="0.3">
      <c r="A1824" s="1">
        <v>38638.6875</v>
      </c>
      <c r="B1824" s="2">
        <v>5265.2</v>
      </c>
      <c r="C1824" s="34">
        <f t="shared" si="57"/>
        <v>-1.4413537493916384E-2</v>
      </c>
      <c r="D1824" s="2">
        <v>288.44</v>
      </c>
      <c r="E1824" s="34">
        <f t="shared" si="56"/>
        <v>-1.0293713972001073E-2</v>
      </c>
      <c r="F1824" s="77"/>
    </row>
    <row r="1825" spans="1:6" x14ac:dyDescent="0.3">
      <c r="A1825" s="1">
        <v>38639.6875</v>
      </c>
      <c r="B1825" s="2">
        <v>5275</v>
      </c>
      <c r="C1825" s="34">
        <f t="shared" si="57"/>
        <v>1.8612778242041994E-3</v>
      </c>
      <c r="D1825" s="2">
        <v>288.91000000000003</v>
      </c>
      <c r="E1825" s="34">
        <f t="shared" si="56"/>
        <v>1.6294549993067786E-3</v>
      </c>
      <c r="F1825" s="77"/>
    </row>
    <row r="1826" spans="1:6" x14ac:dyDescent="0.3">
      <c r="A1826" s="1">
        <v>38642.6875</v>
      </c>
      <c r="B1826" s="2">
        <v>5286.5</v>
      </c>
      <c r="C1826" s="34">
        <f t="shared" si="57"/>
        <v>2.1800947867298692E-3</v>
      </c>
      <c r="D1826" s="2">
        <v>288.83</v>
      </c>
      <c r="E1826" s="34">
        <f t="shared" si="56"/>
        <v>-2.769028417155539E-4</v>
      </c>
      <c r="F1826" s="77"/>
    </row>
    <row r="1827" spans="1:6" x14ac:dyDescent="0.3">
      <c r="A1827" s="1">
        <v>38643.6875</v>
      </c>
      <c r="B1827" s="2">
        <v>5263.9</v>
      </c>
      <c r="C1827" s="34">
        <f t="shared" si="57"/>
        <v>-4.2750401967275309E-3</v>
      </c>
      <c r="D1827" s="2">
        <v>288.26</v>
      </c>
      <c r="E1827" s="34">
        <f t="shared" si="56"/>
        <v>-1.9734792092234166E-3</v>
      </c>
      <c r="F1827" s="77"/>
    </row>
    <row r="1828" spans="1:6" x14ac:dyDescent="0.3">
      <c r="A1828" s="1">
        <v>38644.6875</v>
      </c>
      <c r="B1828" s="2">
        <v>5167.8</v>
      </c>
      <c r="C1828" s="34">
        <f t="shared" si="57"/>
        <v>-1.8256425843955926E-2</v>
      </c>
      <c r="D1828" s="2">
        <v>283.26</v>
      </c>
      <c r="E1828" s="34">
        <f t="shared" si="56"/>
        <v>-1.7345452022479724E-2</v>
      </c>
      <c r="F1828" s="77"/>
    </row>
    <row r="1829" spans="1:6" x14ac:dyDescent="0.3">
      <c r="A1829" s="1">
        <v>38645.6875</v>
      </c>
      <c r="B1829" s="2">
        <v>5164.1000000000004</v>
      </c>
      <c r="C1829" s="34">
        <f t="shared" si="57"/>
        <v>-7.1597198033979126E-4</v>
      </c>
      <c r="D1829" s="2">
        <v>284.56</v>
      </c>
      <c r="E1829" s="34">
        <f t="shared" si="56"/>
        <v>4.589423144814031E-3</v>
      </c>
      <c r="F1829" s="77"/>
    </row>
    <row r="1830" spans="1:6" x14ac:dyDescent="0.3">
      <c r="A1830" s="1">
        <v>38646.6875</v>
      </c>
      <c r="B1830" s="2">
        <v>5142.1000000000004</v>
      </c>
      <c r="C1830" s="34">
        <f t="shared" si="57"/>
        <v>-4.2601808640421179E-3</v>
      </c>
      <c r="D1830" s="2">
        <v>283.27999999999997</v>
      </c>
      <c r="E1830" s="34">
        <f t="shared" si="56"/>
        <v>-4.4981726173742853E-3</v>
      </c>
      <c r="F1830" s="77"/>
    </row>
    <row r="1831" spans="1:6" x14ac:dyDescent="0.3">
      <c r="A1831" s="1">
        <v>38649.6875</v>
      </c>
      <c r="B1831" s="2">
        <v>5207.6000000000004</v>
      </c>
      <c r="C1831" s="34">
        <f t="shared" si="57"/>
        <v>1.273798642577928E-2</v>
      </c>
      <c r="D1831" s="2">
        <v>286.61</v>
      </c>
      <c r="E1831" s="34">
        <f t="shared" si="56"/>
        <v>1.1755153911324534E-2</v>
      </c>
      <c r="F1831" s="77"/>
    </row>
    <row r="1832" spans="1:6" x14ac:dyDescent="0.3">
      <c r="A1832" s="1">
        <v>38650.6875</v>
      </c>
      <c r="B1832" s="2">
        <v>5182.1000000000004</v>
      </c>
      <c r="C1832" s="34">
        <f t="shared" si="57"/>
        <v>-4.8966894538751138E-3</v>
      </c>
      <c r="D1832" s="2">
        <v>285.77</v>
      </c>
      <c r="E1832" s="34">
        <f t="shared" si="56"/>
        <v>-2.9308119046789205E-3</v>
      </c>
      <c r="F1832" s="77"/>
    </row>
    <row r="1833" spans="1:6" x14ac:dyDescent="0.3">
      <c r="A1833" s="1">
        <v>38651.6875</v>
      </c>
      <c r="B1833" s="2">
        <v>5227.8</v>
      </c>
      <c r="C1833" s="34">
        <f t="shared" si="57"/>
        <v>8.8188186256537016E-3</v>
      </c>
      <c r="D1833" s="2">
        <v>286.91000000000003</v>
      </c>
      <c r="E1833" s="34">
        <f t="shared" si="56"/>
        <v>3.9892221016903928E-3</v>
      </c>
      <c r="F1833" s="77"/>
    </row>
    <row r="1834" spans="1:6" x14ac:dyDescent="0.3">
      <c r="A1834" s="1">
        <v>38652.6875</v>
      </c>
      <c r="B1834" s="2">
        <v>5182.8</v>
      </c>
      <c r="C1834" s="34">
        <f t="shared" si="57"/>
        <v>-8.6078273843681608E-3</v>
      </c>
      <c r="D1834" s="2">
        <v>283.11</v>
      </c>
      <c r="E1834" s="34">
        <f t="shared" si="56"/>
        <v>-1.3244571468404742E-2</v>
      </c>
      <c r="F1834" s="77"/>
    </row>
    <row r="1835" spans="1:6" x14ac:dyDescent="0.3">
      <c r="A1835" s="1">
        <v>38653.6875</v>
      </c>
      <c r="B1835" s="2">
        <v>5213.3999999999996</v>
      </c>
      <c r="C1835" s="34">
        <f t="shared" si="57"/>
        <v>5.904144477888229E-3</v>
      </c>
      <c r="D1835" s="2">
        <v>283.52</v>
      </c>
      <c r="E1835" s="34">
        <f t="shared" si="56"/>
        <v>1.4482003461551152E-3</v>
      </c>
      <c r="F1835" s="77"/>
    </row>
    <row r="1836" spans="1:6" x14ac:dyDescent="0.3">
      <c r="A1836" s="1">
        <v>38656.6875</v>
      </c>
      <c r="B1836" s="2">
        <v>5317.3</v>
      </c>
      <c r="C1836" s="34">
        <f t="shared" si="57"/>
        <v>1.992941266735726E-2</v>
      </c>
      <c r="D1836" s="2">
        <v>290.29000000000002</v>
      </c>
      <c r="E1836" s="34">
        <f t="shared" ref="E1836:E1896" si="58">D1836/D1835-1</f>
        <v>2.3878386004514862E-2</v>
      </c>
      <c r="F1836" s="77"/>
    </row>
    <row r="1837" spans="1:6" x14ac:dyDescent="0.3">
      <c r="A1837" s="1">
        <v>38657.6875</v>
      </c>
      <c r="B1837" s="2">
        <v>5344.3</v>
      </c>
      <c r="C1837" s="34">
        <f t="shared" si="57"/>
        <v>5.0777650311248923E-3</v>
      </c>
      <c r="D1837" s="2">
        <v>290.45</v>
      </c>
      <c r="E1837" s="34">
        <f t="shared" si="58"/>
        <v>5.5117296496587365E-4</v>
      </c>
      <c r="F1837" s="77"/>
    </row>
    <row r="1838" spans="1:6" x14ac:dyDescent="0.3">
      <c r="A1838" s="1">
        <v>38658.6875</v>
      </c>
      <c r="B1838" s="2">
        <v>5358.6</v>
      </c>
      <c r="C1838" s="34">
        <f t="shared" si="57"/>
        <v>2.6757479931891481E-3</v>
      </c>
      <c r="D1838" s="2">
        <v>291.55</v>
      </c>
      <c r="E1838" s="34">
        <f t="shared" si="58"/>
        <v>3.7872267171630281E-3</v>
      </c>
      <c r="F1838" s="77"/>
    </row>
    <row r="1839" spans="1:6" x14ac:dyDescent="0.3">
      <c r="A1839" s="1">
        <v>38659.6875</v>
      </c>
      <c r="B1839" s="2">
        <v>5431.9</v>
      </c>
      <c r="C1839" s="34">
        <f t="shared" si="57"/>
        <v>1.3678945993356395E-2</v>
      </c>
      <c r="D1839" s="2">
        <v>295.88</v>
      </c>
      <c r="E1839" s="34">
        <f t="shared" si="58"/>
        <v>1.485165494769336E-2</v>
      </c>
      <c r="F1839" s="77"/>
    </row>
    <row r="1840" spans="1:6" x14ac:dyDescent="0.3">
      <c r="A1840" s="1">
        <v>38660.6875</v>
      </c>
      <c r="B1840" s="2">
        <v>5423.6</v>
      </c>
      <c r="C1840" s="34">
        <f t="shared" si="57"/>
        <v>-1.5280104567461095E-3</v>
      </c>
      <c r="D1840" s="2">
        <v>295.51</v>
      </c>
      <c r="E1840" s="34">
        <f t="shared" si="58"/>
        <v>-1.2505069622820164E-3</v>
      </c>
      <c r="F1840" s="77"/>
    </row>
    <row r="1841" spans="1:6" x14ac:dyDescent="0.3">
      <c r="A1841" s="1">
        <v>38663.6875</v>
      </c>
      <c r="B1841" s="2">
        <v>5460.8</v>
      </c>
      <c r="C1841" s="34">
        <f t="shared" si="57"/>
        <v>6.8589128991813908E-3</v>
      </c>
      <c r="D1841" s="2">
        <v>296.67</v>
      </c>
      <c r="E1841" s="34">
        <f t="shared" si="58"/>
        <v>3.9254170755642637E-3</v>
      </c>
      <c r="F1841" s="77"/>
    </row>
    <row r="1842" spans="1:6" x14ac:dyDescent="0.3">
      <c r="A1842" s="1">
        <v>38664.6875</v>
      </c>
      <c r="B1842" s="2">
        <v>5460.9</v>
      </c>
      <c r="C1842" s="34">
        <f t="shared" si="57"/>
        <v>1.8312335188896967E-5</v>
      </c>
      <c r="D1842" s="2">
        <v>296.81</v>
      </c>
      <c r="E1842" s="34">
        <f t="shared" si="58"/>
        <v>4.7190481005832119E-4</v>
      </c>
      <c r="F1842" s="77"/>
    </row>
    <row r="1843" spans="1:6" x14ac:dyDescent="0.3">
      <c r="A1843" s="1">
        <v>38665.6875</v>
      </c>
      <c r="B1843" s="2">
        <v>5439.8</v>
      </c>
      <c r="C1843" s="34">
        <f t="shared" si="57"/>
        <v>-3.8638319690892375E-3</v>
      </c>
      <c r="D1843" s="2">
        <v>296.52</v>
      </c>
      <c r="E1843" s="34">
        <f t="shared" si="58"/>
        <v>-9.7705602910957978E-4</v>
      </c>
      <c r="F1843" s="77"/>
    </row>
    <row r="1844" spans="1:6" x14ac:dyDescent="0.3">
      <c r="A1844" s="1">
        <v>38666.6875</v>
      </c>
      <c r="B1844" s="2">
        <v>5423.5</v>
      </c>
      <c r="C1844" s="34">
        <f t="shared" si="57"/>
        <v>-2.9964336924152013E-3</v>
      </c>
      <c r="D1844" s="2">
        <v>296.72000000000003</v>
      </c>
      <c r="E1844" s="34">
        <f t="shared" si="58"/>
        <v>6.7449075947667581E-4</v>
      </c>
      <c r="F1844" s="77"/>
    </row>
    <row r="1845" spans="1:6" x14ac:dyDescent="0.3">
      <c r="A1845" s="1">
        <v>38667.6875</v>
      </c>
      <c r="B1845" s="2">
        <v>5465.1</v>
      </c>
      <c r="C1845" s="34">
        <f t="shared" si="57"/>
        <v>7.6703235917765511E-3</v>
      </c>
      <c r="D1845" s="2">
        <v>299.85000000000002</v>
      </c>
      <c r="E1845" s="34">
        <f t="shared" si="58"/>
        <v>1.0548665408465885E-2</v>
      </c>
      <c r="F1845" s="77"/>
    </row>
    <row r="1846" spans="1:6" x14ac:dyDescent="0.3">
      <c r="A1846" s="1">
        <v>38670.6875</v>
      </c>
      <c r="B1846" s="2">
        <v>5470</v>
      </c>
      <c r="C1846" s="34">
        <f t="shared" si="57"/>
        <v>8.9659841539946328E-4</v>
      </c>
      <c r="D1846" s="2">
        <v>299.91000000000003</v>
      </c>
      <c r="E1846" s="34">
        <f t="shared" si="58"/>
        <v>2.0010005002490949E-4</v>
      </c>
      <c r="F1846" s="77"/>
    </row>
    <row r="1847" spans="1:6" x14ac:dyDescent="0.3">
      <c r="A1847" s="1">
        <v>38671.6875</v>
      </c>
      <c r="B1847" s="2">
        <v>5439.6</v>
      </c>
      <c r="C1847" s="34">
        <f t="shared" si="57"/>
        <v>-5.5575868372942372E-3</v>
      </c>
      <c r="D1847" s="2">
        <v>299.02</v>
      </c>
      <c r="E1847" s="34">
        <f t="shared" si="58"/>
        <v>-2.967556933746951E-3</v>
      </c>
      <c r="F1847" s="77"/>
    </row>
    <row r="1848" spans="1:6" x14ac:dyDescent="0.3">
      <c r="A1848" s="1">
        <v>38672.6875</v>
      </c>
      <c r="B1848" s="2">
        <v>5430</v>
      </c>
      <c r="C1848" s="34">
        <f t="shared" si="57"/>
        <v>-1.7648356496802187E-3</v>
      </c>
      <c r="D1848" s="2">
        <v>296.74</v>
      </c>
      <c r="E1848" s="34">
        <f t="shared" si="58"/>
        <v>-7.6249080329073848E-3</v>
      </c>
      <c r="F1848" s="77"/>
    </row>
    <row r="1849" spans="1:6" x14ac:dyDescent="0.3">
      <c r="A1849" s="1">
        <v>38673.6875</v>
      </c>
      <c r="B1849" s="2">
        <v>5460</v>
      </c>
      <c r="C1849" s="34">
        <f t="shared" si="57"/>
        <v>5.5248618784531356E-3</v>
      </c>
      <c r="D1849" s="2">
        <v>298.02999999999997</v>
      </c>
      <c r="E1849" s="34">
        <f t="shared" si="58"/>
        <v>4.3472400080877271E-3</v>
      </c>
      <c r="F1849" s="77"/>
    </row>
    <row r="1850" spans="1:6" x14ac:dyDescent="0.3">
      <c r="A1850" s="1">
        <v>38674.6875</v>
      </c>
      <c r="B1850" s="2">
        <v>5498.9</v>
      </c>
      <c r="C1850" s="34">
        <f t="shared" si="57"/>
        <v>7.1245421245420548E-3</v>
      </c>
      <c r="D1850" s="2">
        <v>299.87</v>
      </c>
      <c r="E1850" s="34">
        <f t="shared" si="58"/>
        <v>6.173875113243632E-3</v>
      </c>
      <c r="F1850" s="77"/>
    </row>
    <row r="1851" spans="1:6" x14ac:dyDescent="0.3">
      <c r="A1851" s="1">
        <v>38677.6875</v>
      </c>
      <c r="B1851" s="2">
        <v>5497.9</v>
      </c>
      <c r="C1851" s="34">
        <f t="shared" si="57"/>
        <v>-1.8185455272867745E-4</v>
      </c>
      <c r="D1851" s="2">
        <v>300.72000000000003</v>
      </c>
      <c r="E1851" s="34">
        <f t="shared" si="58"/>
        <v>2.8345616433789189E-3</v>
      </c>
      <c r="F1851" s="77"/>
    </row>
    <row r="1852" spans="1:6" x14ac:dyDescent="0.3">
      <c r="A1852" s="1">
        <v>38678.6875</v>
      </c>
      <c r="B1852" s="2">
        <v>5517.2</v>
      </c>
      <c r="C1852" s="34">
        <f t="shared" si="57"/>
        <v>3.5104312555702677E-3</v>
      </c>
      <c r="D1852" s="2">
        <v>300.95999999999998</v>
      </c>
      <c r="E1852" s="34">
        <f t="shared" si="58"/>
        <v>7.9808459696706358E-4</v>
      </c>
      <c r="F1852" s="77"/>
    </row>
    <row r="1853" spans="1:6" x14ac:dyDescent="0.3">
      <c r="A1853" s="1">
        <v>38679.6875</v>
      </c>
      <c r="B1853" s="2">
        <v>5531.7</v>
      </c>
      <c r="C1853" s="34">
        <f t="shared" ref="C1853:C1916" si="59">B1853/B1852-1</f>
        <v>2.6281447110854117E-3</v>
      </c>
      <c r="D1853" s="2">
        <v>302.19</v>
      </c>
      <c r="E1853" s="34">
        <f t="shared" si="58"/>
        <v>4.086921850079861E-3</v>
      </c>
      <c r="F1853" s="77"/>
    </row>
    <row r="1854" spans="1:6" x14ac:dyDescent="0.3">
      <c r="A1854" s="1">
        <v>38680.6875</v>
      </c>
      <c r="B1854" s="2">
        <v>5511</v>
      </c>
      <c r="C1854" s="34">
        <f t="shared" si="59"/>
        <v>-3.7420684418894012E-3</v>
      </c>
      <c r="D1854" s="2">
        <v>301.43</v>
      </c>
      <c r="E1854" s="34">
        <f t="shared" si="58"/>
        <v>-2.5149740229656325E-3</v>
      </c>
      <c r="F1854" s="77"/>
    </row>
    <row r="1855" spans="1:6" x14ac:dyDescent="0.3">
      <c r="A1855" s="1">
        <v>38681.6875</v>
      </c>
      <c r="B1855" s="2">
        <v>5523.8</v>
      </c>
      <c r="C1855" s="34">
        <f t="shared" si="59"/>
        <v>2.3226274723280316E-3</v>
      </c>
      <c r="D1855" s="2">
        <v>302.31</v>
      </c>
      <c r="E1855" s="34">
        <f t="shared" si="58"/>
        <v>2.9194174435192011E-3</v>
      </c>
      <c r="F1855" s="77"/>
    </row>
    <row r="1856" spans="1:6" x14ac:dyDescent="0.3">
      <c r="A1856" s="1">
        <v>38684.6875</v>
      </c>
      <c r="B1856" s="2">
        <v>5477.4</v>
      </c>
      <c r="C1856" s="34">
        <f t="shared" si="59"/>
        <v>-8.4000144827837131E-3</v>
      </c>
      <c r="D1856" s="2">
        <v>300.27999999999997</v>
      </c>
      <c r="E1856" s="34">
        <f t="shared" si="58"/>
        <v>-6.714961463398561E-3</v>
      </c>
      <c r="F1856" s="77"/>
    </row>
    <row r="1857" spans="1:6" x14ac:dyDescent="0.3">
      <c r="A1857" s="1">
        <v>38685.6875</v>
      </c>
      <c r="B1857" s="2">
        <v>5491</v>
      </c>
      <c r="C1857" s="34">
        <f t="shared" si="59"/>
        <v>2.4829298572315306E-3</v>
      </c>
      <c r="D1857" s="2">
        <v>300.95</v>
      </c>
      <c r="E1857" s="34">
        <f t="shared" si="58"/>
        <v>2.2312508325563751E-3</v>
      </c>
      <c r="F1857" s="77"/>
    </row>
    <row r="1858" spans="1:6" x14ac:dyDescent="0.3">
      <c r="A1858" s="1">
        <v>38686.6875</v>
      </c>
      <c r="B1858" s="2">
        <v>5423.2</v>
      </c>
      <c r="C1858" s="34">
        <f t="shared" si="59"/>
        <v>-1.2347477690766717E-2</v>
      </c>
      <c r="D1858" s="2">
        <v>299.47000000000003</v>
      </c>
      <c r="E1858" s="34">
        <f t="shared" si="58"/>
        <v>-4.9177604253196616E-3</v>
      </c>
      <c r="F1858" s="77"/>
    </row>
    <row r="1859" spans="1:6" x14ac:dyDescent="0.3">
      <c r="A1859" s="1">
        <v>38687.6875</v>
      </c>
      <c r="B1859" s="2">
        <v>5486.1</v>
      </c>
      <c r="C1859" s="34">
        <f t="shared" si="59"/>
        <v>1.1598318336037972E-2</v>
      </c>
      <c r="D1859" s="2">
        <v>304.31</v>
      </c>
      <c r="E1859" s="34">
        <f t="shared" si="58"/>
        <v>1.6161885998597469E-2</v>
      </c>
      <c r="F1859" s="77"/>
    </row>
    <row r="1860" spans="1:6" x14ac:dyDescent="0.3">
      <c r="A1860" s="1">
        <v>38688.6875</v>
      </c>
      <c r="B1860" s="2">
        <v>5528.1</v>
      </c>
      <c r="C1860" s="34">
        <f t="shared" si="59"/>
        <v>7.6557117077704628E-3</v>
      </c>
      <c r="D1860" s="2">
        <v>306.68</v>
      </c>
      <c r="E1860" s="34">
        <f t="shared" si="58"/>
        <v>7.7881108080575245E-3</v>
      </c>
      <c r="F1860" s="77"/>
    </row>
    <row r="1861" spans="1:6" x14ac:dyDescent="0.3">
      <c r="A1861" s="1">
        <v>38691.6875</v>
      </c>
      <c r="B1861" s="2">
        <v>5510.4</v>
      </c>
      <c r="C1861" s="34">
        <f t="shared" si="59"/>
        <v>-3.2018234112988209E-3</v>
      </c>
      <c r="D1861" s="2">
        <v>305.49</v>
      </c>
      <c r="E1861" s="34">
        <f t="shared" si="58"/>
        <v>-3.8802660753880502E-3</v>
      </c>
      <c r="F1861" s="77"/>
    </row>
    <row r="1862" spans="1:6" x14ac:dyDescent="0.3">
      <c r="A1862" s="1">
        <v>38692.6875</v>
      </c>
      <c r="B1862" s="2">
        <v>5538.8</v>
      </c>
      <c r="C1862" s="34">
        <f t="shared" si="59"/>
        <v>5.1538908246226978E-3</v>
      </c>
      <c r="D1862" s="2">
        <v>307.10000000000002</v>
      </c>
      <c r="E1862" s="34">
        <f t="shared" si="58"/>
        <v>5.2702216111821798E-3</v>
      </c>
      <c r="F1862" s="77"/>
    </row>
    <row r="1863" spans="1:6" x14ac:dyDescent="0.3">
      <c r="A1863" s="1">
        <v>38693.6875</v>
      </c>
      <c r="B1863" s="2">
        <v>5528.8</v>
      </c>
      <c r="C1863" s="34">
        <f t="shared" si="59"/>
        <v>-1.8054452227919127E-3</v>
      </c>
      <c r="D1863" s="2">
        <v>306.77999999999997</v>
      </c>
      <c r="E1863" s="34">
        <f t="shared" si="58"/>
        <v>-1.0420058612831129E-3</v>
      </c>
      <c r="F1863" s="77"/>
    </row>
    <row r="1864" spans="1:6" x14ac:dyDescent="0.3">
      <c r="A1864" s="1">
        <v>38694.6875</v>
      </c>
      <c r="B1864" s="2">
        <v>5531.1</v>
      </c>
      <c r="C1864" s="34">
        <f t="shared" si="59"/>
        <v>4.1600347272474636E-4</v>
      </c>
      <c r="D1864" s="2">
        <v>306.92</v>
      </c>
      <c r="E1864" s="34">
        <f t="shared" si="58"/>
        <v>4.5635308690283871E-4</v>
      </c>
      <c r="F1864" s="77"/>
    </row>
    <row r="1865" spans="1:6" x14ac:dyDescent="0.3">
      <c r="A1865" s="1">
        <v>38695.6875</v>
      </c>
      <c r="B1865" s="2">
        <v>5517.4</v>
      </c>
      <c r="C1865" s="34">
        <f t="shared" si="59"/>
        <v>-2.4769033284519626E-3</v>
      </c>
      <c r="D1865" s="2">
        <v>306.86</v>
      </c>
      <c r="E1865" s="34">
        <f t="shared" si="58"/>
        <v>-1.9549068161084371E-4</v>
      </c>
      <c r="F1865" s="77"/>
    </row>
    <row r="1866" spans="1:6" x14ac:dyDescent="0.3">
      <c r="A1866" s="1">
        <v>38698.6875</v>
      </c>
      <c r="B1866" s="2">
        <v>5501.5</v>
      </c>
      <c r="C1866" s="34">
        <f t="shared" si="59"/>
        <v>-2.8817921484756148E-3</v>
      </c>
      <c r="D1866" s="2">
        <v>306.8</v>
      </c>
      <c r="E1866" s="34">
        <f t="shared" si="58"/>
        <v>-1.9552890568985681E-4</v>
      </c>
      <c r="F1866" s="77"/>
    </row>
    <row r="1867" spans="1:6" x14ac:dyDescent="0.3">
      <c r="A1867" s="1">
        <v>38699.6875</v>
      </c>
      <c r="B1867" s="2">
        <v>5507.2</v>
      </c>
      <c r="C1867" s="34">
        <f t="shared" si="59"/>
        <v>1.0360810687994881E-3</v>
      </c>
      <c r="D1867" s="2">
        <v>307.22000000000003</v>
      </c>
      <c r="E1867" s="34">
        <f t="shared" si="58"/>
        <v>1.368970013037929E-3</v>
      </c>
      <c r="F1867" s="77"/>
    </row>
    <row r="1868" spans="1:6" x14ac:dyDescent="0.3">
      <c r="A1868" s="1">
        <v>38700.6875</v>
      </c>
      <c r="B1868" s="2">
        <v>5521.1</v>
      </c>
      <c r="C1868" s="34">
        <f t="shared" si="59"/>
        <v>2.5239686228937241E-3</v>
      </c>
      <c r="D1868" s="2">
        <v>306.31</v>
      </c>
      <c r="E1868" s="34">
        <f t="shared" si="58"/>
        <v>-2.962046741748714E-3</v>
      </c>
      <c r="F1868" s="77"/>
    </row>
    <row r="1869" spans="1:6" x14ac:dyDescent="0.3">
      <c r="A1869" s="1">
        <v>38701.6875</v>
      </c>
      <c r="B1869" s="2">
        <v>5495.3</v>
      </c>
      <c r="C1869" s="34">
        <f t="shared" si="59"/>
        <v>-4.6729818333303141E-3</v>
      </c>
      <c r="D1869" s="2">
        <v>305.67</v>
      </c>
      <c r="E1869" s="34">
        <f t="shared" si="58"/>
        <v>-2.0893865691619107E-3</v>
      </c>
      <c r="F1869" s="77"/>
    </row>
    <row r="1870" spans="1:6" x14ac:dyDescent="0.3">
      <c r="A1870" s="1">
        <v>38702.6875</v>
      </c>
      <c r="B1870" s="2">
        <v>5531.6</v>
      </c>
      <c r="C1870" s="34">
        <f t="shared" si="59"/>
        <v>6.605644823758583E-3</v>
      </c>
      <c r="D1870" s="2">
        <v>307.82</v>
      </c>
      <c r="E1870" s="34">
        <f t="shared" si="58"/>
        <v>7.0337291850688377E-3</v>
      </c>
      <c r="F1870" s="77"/>
    </row>
    <row r="1871" spans="1:6" x14ac:dyDescent="0.3">
      <c r="A1871" s="1">
        <v>38705.6875</v>
      </c>
      <c r="B1871" s="2">
        <v>5539.8</v>
      </c>
      <c r="C1871" s="34">
        <f t="shared" si="59"/>
        <v>1.4823920746258601E-3</v>
      </c>
      <c r="D1871" s="2">
        <v>307.45</v>
      </c>
      <c r="E1871" s="34">
        <f t="shared" si="58"/>
        <v>-1.2020011695146327E-3</v>
      </c>
      <c r="F1871" s="77"/>
    </row>
    <row r="1872" spans="1:6" x14ac:dyDescent="0.3">
      <c r="A1872" s="1">
        <v>38706.6875</v>
      </c>
      <c r="B1872" s="2">
        <v>5547.9</v>
      </c>
      <c r="C1872" s="34">
        <f t="shared" si="59"/>
        <v>1.4621466478932366E-3</v>
      </c>
      <c r="D1872" s="2">
        <v>308.58999999999997</v>
      </c>
      <c r="E1872" s="34">
        <f t="shared" si="58"/>
        <v>3.7079199869896051E-3</v>
      </c>
      <c r="F1872" s="77"/>
    </row>
    <row r="1873" spans="1:6" x14ac:dyDescent="0.3">
      <c r="A1873" s="1">
        <v>38707.6875</v>
      </c>
      <c r="B1873" s="2">
        <v>5587.4</v>
      </c>
      <c r="C1873" s="34">
        <f t="shared" si="59"/>
        <v>7.1198110996952835E-3</v>
      </c>
      <c r="D1873" s="2">
        <v>310.18</v>
      </c>
      <c r="E1873" s="34">
        <f t="shared" si="58"/>
        <v>5.1524676755567711E-3</v>
      </c>
      <c r="F1873" s="77"/>
    </row>
    <row r="1874" spans="1:6" x14ac:dyDescent="0.3">
      <c r="A1874" s="1">
        <v>38708.6875</v>
      </c>
      <c r="B1874" s="2">
        <v>5597</v>
      </c>
      <c r="C1874" s="34">
        <f t="shared" si="59"/>
        <v>1.7181515552850968E-3</v>
      </c>
      <c r="D1874" s="2">
        <v>309.55</v>
      </c>
      <c r="E1874" s="34">
        <f t="shared" si="58"/>
        <v>-2.0310787284801846E-3</v>
      </c>
      <c r="F1874" s="77"/>
    </row>
    <row r="1875" spans="1:6" x14ac:dyDescent="0.3">
      <c r="A1875" s="1">
        <v>38709.6875</v>
      </c>
      <c r="B1875" s="2">
        <v>5595.4</v>
      </c>
      <c r="C1875" s="34">
        <f t="shared" si="59"/>
        <v>-2.8586742897984685E-4</v>
      </c>
      <c r="D1875" s="2">
        <v>309.7</v>
      </c>
      <c r="E1875" s="34">
        <f t="shared" si="58"/>
        <v>4.8457438216753523E-4</v>
      </c>
      <c r="F1875" s="77"/>
    </row>
    <row r="1876" spans="1:6" x14ac:dyDescent="0.3">
      <c r="A1876" s="1">
        <v>38714.6875</v>
      </c>
      <c r="B1876" s="2">
        <v>5622.8</v>
      </c>
      <c r="C1876" s="34">
        <f t="shared" si="59"/>
        <v>4.8968795796549003E-3</v>
      </c>
      <c r="D1876" s="2">
        <v>310.11</v>
      </c>
      <c r="E1876" s="34">
        <f>D1876/D1875-1</f>
        <v>1.3238618017437087E-3</v>
      </c>
      <c r="F1876" s="77"/>
    </row>
    <row r="1877" spans="1:6" x14ac:dyDescent="0.3">
      <c r="A1877" s="1">
        <v>38715.6875</v>
      </c>
      <c r="B1877" s="2">
        <v>5638.3</v>
      </c>
      <c r="C1877" s="34">
        <f t="shared" si="59"/>
        <v>2.7566337056270651E-3</v>
      </c>
      <c r="D1877" s="2">
        <v>311.86</v>
      </c>
      <c r="E1877" s="34">
        <f t="shared" si="58"/>
        <v>5.6431588791074905E-3</v>
      </c>
      <c r="F1877" s="77"/>
    </row>
    <row r="1878" spans="1:6" x14ac:dyDescent="0.3">
      <c r="A1878" s="1">
        <v>38720.6875</v>
      </c>
      <c r="B1878" s="2">
        <v>5681.5</v>
      </c>
      <c r="C1878" s="34">
        <f t="shared" si="59"/>
        <v>7.6618839011759476E-3</v>
      </c>
      <c r="D1878" s="2">
        <v>313.04000000000002</v>
      </c>
      <c r="E1878" s="34">
        <f>D1878/D1877-1</f>
        <v>3.7837491181940131E-3</v>
      </c>
      <c r="F1878" s="77"/>
    </row>
    <row r="1879" spans="1:6" x14ac:dyDescent="0.3">
      <c r="A1879" s="1">
        <v>38721.6875</v>
      </c>
      <c r="B1879" s="2">
        <v>5714.6</v>
      </c>
      <c r="C1879" s="34">
        <f t="shared" si="59"/>
        <v>5.8259262518700616E-3</v>
      </c>
      <c r="D1879" s="2">
        <v>316.14</v>
      </c>
      <c r="E1879" s="34">
        <f t="shared" si="58"/>
        <v>9.9028878098643691E-3</v>
      </c>
      <c r="F1879" s="77"/>
    </row>
    <row r="1880" spans="1:6" x14ac:dyDescent="0.3">
      <c r="A1880" s="1">
        <v>38722.6875</v>
      </c>
      <c r="B1880" s="2">
        <v>5691.2</v>
      </c>
      <c r="C1880" s="34">
        <f t="shared" si="59"/>
        <v>-4.0947747873867346E-3</v>
      </c>
      <c r="D1880" s="2">
        <v>315.04000000000002</v>
      </c>
      <c r="E1880" s="34">
        <f t="shared" si="58"/>
        <v>-3.4794711203895989E-3</v>
      </c>
      <c r="F1880" s="77"/>
    </row>
    <row r="1881" spans="1:6" x14ac:dyDescent="0.3">
      <c r="A1881" s="1">
        <v>38723.6875</v>
      </c>
      <c r="B1881" s="2">
        <v>5731.8</v>
      </c>
      <c r="C1881" s="34">
        <f t="shared" si="59"/>
        <v>7.1338206353670497E-3</v>
      </c>
      <c r="D1881" s="2">
        <v>317.10000000000002</v>
      </c>
      <c r="E1881" s="34">
        <f t="shared" si="58"/>
        <v>6.5388522092433288E-3</v>
      </c>
      <c r="F1881" s="77"/>
    </row>
    <row r="1882" spans="1:6" x14ac:dyDescent="0.3">
      <c r="A1882" s="1">
        <v>38726.6875</v>
      </c>
      <c r="B1882" s="2">
        <v>5731.5</v>
      </c>
      <c r="C1882" s="34">
        <f t="shared" si="59"/>
        <v>-5.2339579189819574E-5</v>
      </c>
      <c r="D1882" s="2">
        <v>317.70999999999998</v>
      </c>
      <c r="E1882" s="34">
        <f t="shared" si="58"/>
        <v>1.9236833806368647E-3</v>
      </c>
      <c r="F1882" s="77"/>
    </row>
    <row r="1883" spans="1:6" x14ac:dyDescent="0.3">
      <c r="A1883" s="1">
        <v>38727.6875</v>
      </c>
      <c r="B1883" s="2">
        <v>5688.8</v>
      </c>
      <c r="C1883" s="34">
        <f t="shared" si="59"/>
        <v>-7.4500567041786425E-3</v>
      </c>
      <c r="D1883" s="2">
        <v>315.7</v>
      </c>
      <c r="E1883" s="34">
        <f t="shared" si="58"/>
        <v>-6.3265241887255907E-3</v>
      </c>
      <c r="F1883" s="77"/>
    </row>
    <row r="1884" spans="1:6" x14ac:dyDescent="0.3">
      <c r="A1884" s="1">
        <v>38728.6875</v>
      </c>
      <c r="B1884" s="2">
        <v>5731.5</v>
      </c>
      <c r="C1884" s="34">
        <f t="shared" si="59"/>
        <v>7.5059766558851493E-3</v>
      </c>
      <c r="D1884" s="2">
        <v>317.55</v>
      </c>
      <c r="E1884" s="34">
        <f t="shared" si="58"/>
        <v>5.8599936648717765E-3</v>
      </c>
      <c r="F1884" s="77"/>
    </row>
    <row r="1885" spans="1:6" x14ac:dyDescent="0.3">
      <c r="A1885" s="1">
        <v>38729.6875</v>
      </c>
      <c r="B1885" s="2">
        <v>5735.1</v>
      </c>
      <c r="C1885" s="34">
        <f t="shared" si="59"/>
        <v>6.281078251766381E-4</v>
      </c>
      <c r="D1885" s="2">
        <v>318.68</v>
      </c>
      <c r="E1885" s="34">
        <f t="shared" si="58"/>
        <v>3.5584947252400578E-3</v>
      </c>
      <c r="F1885" s="77"/>
    </row>
    <row r="1886" spans="1:6" x14ac:dyDescent="0.3">
      <c r="A1886" s="1">
        <v>38730.6875</v>
      </c>
      <c r="B1886" s="2">
        <v>5711</v>
      </c>
      <c r="C1886" s="34">
        <f t="shared" si="59"/>
        <v>-4.2021935101393959E-3</v>
      </c>
      <c r="D1886" s="2">
        <v>316.87</v>
      </c>
      <c r="E1886" s="34">
        <f t="shared" si="58"/>
        <v>-5.6796786745324512E-3</v>
      </c>
      <c r="F1886" s="77"/>
    </row>
    <row r="1887" spans="1:6" x14ac:dyDescent="0.3">
      <c r="A1887" s="1">
        <v>38733.6875</v>
      </c>
      <c r="B1887" s="2">
        <v>5740.2</v>
      </c>
      <c r="C1887" s="34">
        <f t="shared" si="59"/>
        <v>5.1129399404656883E-3</v>
      </c>
      <c r="D1887" s="2">
        <v>317.57</v>
      </c>
      <c r="E1887" s="34">
        <f t="shared" si="58"/>
        <v>2.2091078360211291E-3</v>
      </c>
      <c r="F1887" s="77"/>
    </row>
    <row r="1888" spans="1:6" x14ac:dyDescent="0.3">
      <c r="A1888" s="1">
        <v>38734.6875</v>
      </c>
      <c r="B1888" s="2">
        <v>5699</v>
      </c>
      <c r="C1888" s="34">
        <f t="shared" si="59"/>
        <v>-7.1774502630570503E-3</v>
      </c>
      <c r="D1888" s="2">
        <v>315.23</v>
      </c>
      <c r="E1888" s="34">
        <f t="shared" si="58"/>
        <v>-7.3684541990741703E-3</v>
      </c>
      <c r="F1888" s="77"/>
    </row>
    <row r="1889" spans="1:6" x14ac:dyDescent="0.3">
      <c r="A1889" s="1">
        <v>38735.6875</v>
      </c>
      <c r="B1889" s="2">
        <v>5663.7</v>
      </c>
      <c r="C1889" s="34">
        <f t="shared" si="59"/>
        <v>-6.1940691349360311E-3</v>
      </c>
      <c r="D1889" s="2">
        <v>312.51</v>
      </c>
      <c r="E1889" s="34">
        <f t="shared" si="58"/>
        <v>-8.6286203724266208E-3</v>
      </c>
      <c r="F1889" s="77"/>
    </row>
    <row r="1890" spans="1:6" x14ac:dyDescent="0.3">
      <c r="A1890" s="1">
        <v>38736.6875</v>
      </c>
      <c r="B1890" s="2">
        <v>5693.2</v>
      </c>
      <c r="C1890" s="34">
        <f t="shared" si="59"/>
        <v>5.208609213058546E-3</v>
      </c>
      <c r="D1890" s="2">
        <v>314.35000000000002</v>
      </c>
      <c r="E1890" s="34">
        <f t="shared" si="58"/>
        <v>5.8878115900291572E-3</v>
      </c>
      <c r="F1890" s="77"/>
    </row>
    <row r="1891" spans="1:6" x14ac:dyDescent="0.3">
      <c r="A1891" s="1">
        <v>38737.6875</v>
      </c>
      <c r="B1891" s="2">
        <v>5672.4</v>
      </c>
      <c r="C1891" s="34">
        <f t="shared" si="59"/>
        <v>-3.6534813461673865E-3</v>
      </c>
      <c r="D1891" s="2">
        <v>312.45999999999998</v>
      </c>
      <c r="E1891" s="34">
        <f t="shared" si="58"/>
        <v>-6.0124065532051185E-3</v>
      </c>
      <c r="F1891" s="77"/>
    </row>
    <row r="1892" spans="1:6" x14ac:dyDescent="0.3">
      <c r="A1892" s="1">
        <v>38740.6875</v>
      </c>
      <c r="B1892" s="2">
        <v>5660.9</v>
      </c>
      <c r="C1892" s="34">
        <f t="shared" si="59"/>
        <v>-2.0273605528523531E-3</v>
      </c>
      <c r="D1892" s="2">
        <v>311.7</v>
      </c>
      <c r="E1892" s="34">
        <f t="shared" si="58"/>
        <v>-2.4323113358509785E-3</v>
      </c>
      <c r="F1892" s="77"/>
    </row>
    <row r="1893" spans="1:6" x14ac:dyDescent="0.3">
      <c r="A1893" s="1">
        <v>38741.6875</v>
      </c>
      <c r="B1893" s="2">
        <v>5633.8</v>
      </c>
      <c r="C1893" s="34">
        <f t="shared" si="59"/>
        <v>-4.7872246462575818E-3</v>
      </c>
      <c r="D1893" s="2">
        <v>311</v>
      </c>
      <c r="E1893" s="34">
        <f t="shared" si="58"/>
        <v>-2.2457491177413358E-3</v>
      </c>
      <c r="F1893" s="77"/>
    </row>
    <row r="1894" spans="1:6" x14ac:dyDescent="0.3">
      <c r="A1894" s="1">
        <v>38742.6875</v>
      </c>
      <c r="B1894" s="2">
        <v>5704.4</v>
      </c>
      <c r="C1894" s="34">
        <f t="shared" si="59"/>
        <v>1.2531506265752945E-2</v>
      </c>
      <c r="D1894" s="2">
        <v>314.49</v>
      </c>
      <c r="E1894" s="34">
        <f t="shared" si="58"/>
        <v>1.1221864951768579E-2</v>
      </c>
      <c r="F1894" s="77"/>
    </row>
    <row r="1895" spans="1:6" x14ac:dyDescent="0.3">
      <c r="A1895" s="1">
        <v>38743.6875</v>
      </c>
      <c r="B1895" s="2">
        <v>5722.6</v>
      </c>
      <c r="C1895" s="34">
        <f t="shared" si="59"/>
        <v>3.1905195989061497E-3</v>
      </c>
      <c r="D1895" s="2">
        <v>317.54000000000002</v>
      </c>
      <c r="E1895" s="34">
        <f t="shared" si="58"/>
        <v>9.6982415975070957E-3</v>
      </c>
      <c r="F1895" s="77"/>
    </row>
    <row r="1896" spans="1:6" x14ac:dyDescent="0.3">
      <c r="A1896" s="1">
        <v>38744.6875</v>
      </c>
      <c r="B1896" s="2">
        <v>5786.8</v>
      </c>
      <c r="C1896" s="34">
        <f t="shared" si="59"/>
        <v>1.1218676825219376E-2</v>
      </c>
      <c r="D1896" s="2">
        <v>321.22000000000003</v>
      </c>
      <c r="E1896" s="34">
        <f t="shared" si="58"/>
        <v>1.1589091138124452E-2</v>
      </c>
      <c r="F1896" s="77"/>
    </row>
    <row r="1897" spans="1:6" x14ac:dyDescent="0.3">
      <c r="A1897" s="1">
        <v>38747.6875</v>
      </c>
      <c r="B1897" s="2">
        <v>5779.8</v>
      </c>
      <c r="C1897" s="34">
        <f t="shared" si="59"/>
        <v>-1.2096495472454505E-3</v>
      </c>
      <c r="D1897" s="2">
        <v>321.07</v>
      </c>
      <c r="E1897" s="34">
        <f t="shared" ref="E1897:E1960" si="60">D1897/D1896-1</f>
        <v>-4.6696967810233581E-4</v>
      </c>
      <c r="F1897" s="77"/>
    </row>
    <row r="1898" spans="1:6" x14ac:dyDescent="0.3">
      <c r="A1898" s="1">
        <v>38748.6875</v>
      </c>
      <c r="B1898" s="2">
        <v>5760.3</v>
      </c>
      <c r="C1898" s="34">
        <f t="shared" si="59"/>
        <v>-3.3738191632928238E-3</v>
      </c>
      <c r="D1898" s="2">
        <v>321.04000000000002</v>
      </c>
      <c r="E1898" s="34">
        <f t="shared" si="60"/>
        <v>-9.3437568131515825E-5</v>
      </c>
      <c r="F1898" s="77"/>
    </row>
    <row r="1899" spans="1:6" x14ac:dyDescent="0.3">
      <c r="A1899" s="1">
        <v>38749.6875</v>
      </c>
      <c r="B1899" s="2">
        <v>5801.6</v>
      </c>
      <c r="C1899" s="34">
        <f t="shared" si="59"/>
        <v>7.1697654636042607E-3</v>
      </c>
      <c r="D1899" s="2">
        <v>324.48</v>
      </c>
      <c r="E1899" s="34">
        <f t="shared" si="60"/>
        <v>1.0715175679043121E-2</v>
      </c>
      <c r="F1899" s="77"/>
    </row>
    <row r="1900" spans="1:6" x14ac:dyDescent="0.3">
      <c r="A1900" s="1">
        <v>38750.6875</v>
      </c>
      <c r="B1900" s="2">
        <v>5747.3</v>
      </c>
      <c r="C1900" s="34">
        <f t="shared" si="59"/>
        <v>-9.359487038058445E-3</v>
      </c>
      <c r="D1900" s="2">
        <v>321.56</v>
      </c>
      <c r="E1900" s="34">
        <f t="shared" si="60"/>
        <v>-8.999013806706202E-3</v>
      </c>
      <c r="F1900" s="77"/>
    </row>
    <row r="1901" spans="1:6" x14ac:dyDescent="0.3">
      <c r="A1901" s="1">
        <v>38751.6875</v>
      </c>
      <c r="B1901" s="2">
        <v>5759.3</v>
      </c>
      <c r="C1901" s="34">
        <f t="shared" si="59"/>
        <v>2.0879369443043139E-3</v>
      </c>
      <c r="D1901" s="2">
        <v>321.77</v>
      </c>
      <c r="E1901" s="34">
        <f t="shared" si="60"/>
        <v>6.5306630177874858E-4</v>
      </c>
      <c r="F1901" s="77"/>
    </row>
    <row r="1902" spans="1:6" x14ac:dyDescent="0.3">
      <c r="A1902" s="1">
        <v>38754.6875</v>
      </c>
      <c r="B1902" s="2">
        <v>5772.4</v>
      </c>
      <c r="C1902" s="34">
        <f t="shared" si="59"/>
        <v>2.274581980448831E-3</v>
      </c>
      <c r="D1902" s="2">
        <v>322.13</v>
      </c>
      <c r="E1902" s="34">
        <f t="shared" si="60"/>
        <v>1.1188115734841464E-3</v>
      </c>
      <c r="F1902" s="77"/>
    </row>
    <row r="1903" spans="1:6" x14ac:dyDescent="0.3">
      <c r="A1903" s="1">
        <v>38755.6875</v>
      </c>
      <c r="B1903" s="2">
        <v>5746.8</v>
      </c>
      <c r="C1903" s="34">
        <f t="shared" si="59"/>
        <v>-4.4348970965282231E-3</v>
      </c>
      <c r="D1903" s="2">
        <v>321.10000000000002</v>
      </c>
      <c r="E1903" s="34">
        <f t="shared" si="60"/>
        <v>-3.1974668612050339E-3</v>
      </c>
      <c r="F1903" s="77"/>
    </row>
    <row r="1904" spans="1:6" x14ac:dyDescent="0.3">
      <c r="A1904" s="1">
        <v>38756.6875</v>
      </c>
      <c r="B1904" s="2">
        <v>5725.1</v>
      </c>
      <c r="C1904" s="34">
        <f t="shared" si="59"/>
        <v>-3.7760144776223248E-3</v>
      </c>
      <c r="D1904" s="2">
        <v>320.56</v>
      </c>
      <c r="E1904" s="34">
        <f t="shared" si="60"/>
        <v>-1.6817190906260882E-3</v>
      </c>
      <c r="F1904" s="77"/>
    </row>
    <row r="1905" spans="1:6" x14ac:dyDescent="0.3">
      <c r="A1905" s="1">
        <v>38757.6875</v>
      </c>
      <c r="B1905" s="2">
        <v>5808.7</v>
      </c>
      <c r="C1905" s="34">
        <f t="shared" si="59"/>
        <v>1.4602365024191544E-2</v>
      </c>
      <c r="D1905" s="2">
        <v>324.3</v>
      </c>
      <c r="E1905" s="34">
        <f t="shared" si="60"/>
        <v>1.1667082605440582E-2</v>
      </c>
      <c r="F1905" s="77"/>
    </row>
    <row r="1906" spans="1:6" x14ac:dyDescent="0.3">
      <c r="A1906" s="1">
        <v>38758.6875</v>
      </c>
      <c r="B1906" s="2">
        <v>5764.1</v>
      </c>
      <c r="C1906" s="34">
        <f t="shared" si="59"/>
        <v>-7.6781379654654591E-3</v>
      </c>
      <c r="D1906" s="2">
        <v>323.08999999999997</v>
      </c>
      <c r="E1906" s="34">
        <f t="shared" si="60"/>
        <v>-3.7311131668209541E-3</v>
      </c>
      <c r="F1906" s="77"/>
    </row>
    <row r="1907" spans="1:6" x14ac:dyDescent="0.3">
      <c r="A1907" s="1">
        <v>38761.6875</v>
      </c>
      <c r="B1907" s="2">
        <v>5793.5</v>
      </c>
      <c r="C1907" s="34">
        <f t="shared" si="59"/>
        <v>5.1005360767508723E-3</v>
      </c>
      <c r="D1907" s="2">
        <v>324.7</v>
      </c>
      <c r="E1907" s="34">
        <f t="shared" si="60"/>
        <v>4.9831316351480748E-3</v>
      </c>
      <c r="F1907" s="77"/>
    </row>
    <row r="1908" spans="1:6" x14ac:dyDescent="0.3">
      <c r="A1908" s="1">
        <v>38762.6875</v>
      </c>
      <c r="B1908" s="2">
        <v>5792.3</v>
      </c>
      <c r="C1908" s="34">
        <f t="shared" si="59"/>
        <v>-2.071286786916593E-4</v>
      </c>
      <c r="D1908" s="2">
        <v>324.12</v>
      </c>
      <c r="E1908" s="34">
        <f t="shared" si="60"/>
        <v>-1.7862642439173682E-3</v>
      </c>
      <c r="F1908" s="77"/>
    </row>
    <row r="1909" spans="1:6" x14ac:dyDescent="0.3">
      <c r="A1909" s="1">
        <v>38763.6875</v>
      </c>
      <c r="B1909" s="2">
        <v>5791.5</v>
      </c>
      <c r="C1909" s="34">
        <f t="shared" si="59"/>
        <v>-1.3811439324629138E-4</v>
      </c>
      <c r="D1909" s="2">
        <v>324.51</v>
      </c>
      <c r="E1909" s="34">
        <f t="shared" si="60"/>
        <v>1.2032580525731529E-3</v>
      </c>
      <c r="F1909" s="77"/>
    </row>
    <row r="1910" spans="1:6" x14ac:dyDescent="0.3">
      <c r="A1910" s="1">
        <v>38764.6875</v>
      </c>
      <c r="B1910" s="2">
        <v>5828.9</v>
      </c>
      <c r="C1910" s="34">
        <f t="shared" si="59"/>
        <v>6.4577397910730028E-3</v>
      </c>
      <c r="D1910" s="2">
        <v>326.33999999999997</v>
      </c>
      <c r="E1910" s="34">
        <f t="shared" si="60"/>
        <v>5.6392715170563434E-3</v>
      </c>
      <c r="F1910" s="77"/>
    </row>
    <row r="1911" spans="1:6" x14ac:dyDescent="0.3">
      <c r="A1911" s="1">
        <v>38765.6875</v>
      </c>
      <c r="B1911" s="2">
        <v>5846.2</v>
      </c>
      <c r="C1911" s="34">
        <f t="shared" si="59"/>
        <v>2.9679699428708517E-3</v>
      </c>
      <c r="D1911" s="2">
        <v>327.31</v>
      </c>
      <c r="E1911" s="34">
        <f t="shared" si="60"/>
        <v>2.9723601152173984E-3</v>
      </c>
      <c r="F1911" s="77"/>
    </row>
    <row r="1912" spans="1:6" x14ac:dyDescent="0.3">
      <c r="A1912" s="1">
        <v>38768.6875</v>
      </c>
      <c r="B1912" s="2">
        <v>5863</v>
      </c>
      <c r="C1912" s="34">
        <f t="shared" si="59"/>
        <v>2.8736615237248131E-3</v>
      </c>
      <c r="D1912" s="2">
        <v>328.08</v>
      </c>
      <c r="E1912" s="34">
        <f t="shared" si="60"/>
        <v>2.35250985304436E-3</v>
      </c>
      <c r="F1912" s="77"/>
    </row>
    <row r="1913" spans="1:6" x14ac:dyDescent="0.3">
      <c r="A1913" s="1">
        <v>38769.6875</v>
      </c>
      <c r="B1913" s="2">
        <v>5857.7</v>
      </c>
      <c r="C1913" s="34">
        <f t="shared" si="59"/>
        <v>-9.0397407470577118E-4</v>
      </c>
      <c r="D1913" s="2">
        <v>329.18</v>
      </c>
      <c r="E1913" s="34">
        <f t="shared" si="60"/>
        <v>3.3528407705438745E-3</v>
      </c>
      <c r="F1913" s="77"/>
    </row>
    <row r="1914" spans="1:6" x14ac:dyDescent="0.3">
      <c r="A1914" s="1">
        <v>38770.6875</v>
      </c>
      <c r="B1914" s="2">
        <v>5872.4</v>
      </c>
      <c r="C1914" s="34">
        <f t="shared" si="59"/>
        <v>2.5095173873703747E-3</v>
      </c>
      <c r="D1914" s="2">
        <v>331.05</v>
      </c>
      <c r="E1914" s="34">
        <f t="shared" si="60"/>
        <v>5.6807825505802434E-3</v>
      </c>
      <c r="F1914" s="77"/>
    </row>
    <row r="1915" spans="1:6" x14ac:dyDescent="0.3">
      <c r="A1915" s="1">
        <v>38771.6875</v>
      </c>
      <c r="B1915" s="2">
        <v>5836</v>
      </c>
      <c r="C1915" s="34">
        <f t="shared" si="59"/>
        <v>-6.1984878414276245E-3</v>
      </c>
      <c r="D1915" s="2">
        <v>330.45</v>
      </c>
      <c r="E1915" s="34">
        <f t="shared" si="60"/>
        <v>-1.8124150430449681E-3</v>
      </c>
      <c r="F1915" s="2"/>
    </row>
    <row r="1916" spans="1:6" x14ac:dyDescent="0.3">
      <c r="A1916" s="1">
        <v>38772.6875</v>
      </c>
      <c r="B1916" s="2">
        <v>5860.5</v>
      </c>
      <c r="C1916" s="34">
        <f t="shared" si="59"/>
        <v>4.198080877313215E-3</v>
      </c>
      <c r="D1916" s="2">
        <v>331.49</v>
      </c>
      <c r="E1916" s="34">
        <f t="shared" si="60"/>
        <v>3.1472234831291246E-3</v>
      </c>
      <c r="F1916" s="2"/>
    </row>
    <row r="1917" spans="1:6" x14ac:dyDescent="0.3">
      <c r="A1917" s="1">
        <v>38775.6875</v>
      </c>
      <c r="B1917" s="2">
        <v>5875.9</v>
      </c>
      <c r="C1917" s="34">
        <f t="shared" ref="C1917:C1980" si="61">B1917/B1916-1</f>
        <v>2.6277621363364201E-3</v>
      </c>
      <c r="D1917" s="2">
        <v>332.48</v>
      </c>
      <c r="E1917" s="34">
        <f t="shared" si="60"/>
        <v>2.9865154303296837E-3</v>
      </c>
      <c r="F1917" s="2"/>
    </row>
    <row r="1918" spans="1:6" x14ac:dyDescent="0.3">
      <c r="A1918" s="1">
        <v>38776.6875</v>
      </c>
      <c r="B1918" s="2">
        <v>5791.5</v>
      </c>
      <c r="C1918" s="34">
        <f t="shared" si="61"/>
        <v>-1.4363757041474412E-2</v>
      </c>
      <c r="D1918" s="2">
        <v>327.88</v>
      </c>
      <c r="E1918" s="34">
        <f t="shared" si="60"/>
        <v>-1.3835418671799826E-2</v>
      </c>
      <c r="F1918" s="2"/>
    </row>
    <row r="1919" spans="1:6" x14ac:dyDescent="0.3">
      <c r="A1919" s="1">
        <v>38777.6875</v>
      </c>
      <c r="B1919" s="2">
        <v>5844.1</v>
      </c>
      <c r="C1919" s="34">
        <f t="shared" si="61"/>
        <v>9.0822757489423811E-3</v>
      </c>
      <c r="D1919" s="2">
        <v>330.74</v>
      </c>
      <c r="E1919" s="34">
        <f t="shared" si="60"/>
        <v>8.7227034280834559E-3</v>
      </c>
      <c r="F1919" s="2"/>
    </row>
    <row r="1920" spans="1:6" x14ac:dyDescent="0.3">
      <c r="A1920" s="1">
        <v>38778.6875</v>
      </c>
      <c r="B1920" s="2">
        <v>5833</v>
      </c>
      <c r="C1920" s="34">
        <f t="shared" si="61"/>
        <v>-1.8993514826920466E-3</v>
      </c>
      <c r="D1920" s="2">
        <v>327.75</v>
      </c>
      <c r="E1920" s="34">
        <f t="shared" si="60"/>
        <v>-9.0403337969402475E-3</v>
      </c>
      <c r="F1920" s="2"/>
    </row>
    <row r="1921" spans="1:6" x14ac:dyDescent="0.3">
      <c r="A1921" s="1">
        <v>38779.6875</v>
      </c>
      <c r="B1921" s="2">
        <v>5858.7</v>
      </c>
      <c r="C1921" s="34">
        <f t="shared" si="61"/>
        <v>4.4059660552031588E-3</v>
      </c>
      <c r="D1921" s="2">
        <v>327.58999999999997</v>
      </c>
      <c r="E1921" s="34">
        <f t="shared" si="60"/>
        <v>-4.8817696414960032E-4</v>
      </c>
      <c r="F1921" s="2"/>
    </row>
    <row r="1922" spans="1:6" x14ac:dyDescent="0.3">
      <c r="A1922" s="1">
        <v>38782.6875</v>
      </c>
      <c r="B1922" s="2">
        <v>5897.8</v>
      </c>
      <c r="C1922" s="34">
        <f t="shared" si="61"/>
        <v>6.6738354925155452E-3</v>
      </c>
      <c r="D1922" s="2">
        <v>329.41</v>
      </c>
      <c r="E1922" s="34">
        <f t="shared" si="60"/>
        <v>5.5557251442353017E-3</v>
      </c>
      <c r="F1922" s="2"/>
    </row>
    <row r="1923" spans="1:6" x14ac:dyDescent="0.3">
      <c r="A1923" s="1">
        <v>38783.6875</v>
      </c>
      <c r="B1923" s="2">
        <v>5857.4</v>
      </c>
      <c r="C1923" s="34">
        <f t="shared" si="61"/>
        <v>-6.8500118688324951E-3</v>
      </c>
      <c r="D1923" s="2">
        <v>327.56</v>
      </c>
      <c r="E1923" s="34">
        <f t="shared" si="60"/>
        <v>-5.6161015148296078E-3</v>
      </c>
      <c r="F1923" s="2"/>
    </row>
    <row r="1924" spans="1:6" x14ac:dyDescent="0.3">
      <c r="A1924" s="1">
        <v>38784.6875</v>
      </c>
      <c r="B1924" s="2">
        <v>5812.9</v>
      </c>
      <c r="C1924" s="34">
        <f t="shared" si="61"/>
        <v>-7.5972274387953176E-3</v>
      </c>
      <c r="D1924" s="2">
        <v>324.92</v>
      </c>
      <c r="E1924" s="34">
        <f t="shared" si="60"/>
        <v>-8.0595921357918821E-3</v>
      </c>
      <c r="F1924" s="2"/>
    </row>
    <row r="1925" spans="1:6" x14ac:dyDescent="0.3">
      <c r="A1925" s="1">
        <v>38785.6875</v>
      </c>
      <c r="B1925" s="2">
        <v>5855.9</v>
      </c>
      <c r="C1925" s="34">
        <f t="shared" si="61"/>
        <v>7.3973403980800434E-3</v>
      </c>
      <c r="D1925" s="2">
        <v>327.5</v>
      </c>
      <c r="E1925" s="34">
        <f t="shared" si="60"/>
        <v>7.9404161024252407E-3</v>
      </c>
      <c r="F1925" s="2"/>
    </row>
    <row r="1926" spans="1:6" x14ac:dyDescent="0.3">
      <c r="A1926" s="1">
        <v>38786.6875</v>
      </c>
      <c r="B1926" s="2">
        <v>5907.9</v>
      </c>
      <c r="C1926" s="34">
        <f t="shared" si="61"/>
        <v>8.8799330589661718E-3</v>
      </c>
      <c r="D1926" s="2">
        <v>330.1</v>
      </c>
      <c r="E1926" s="34">
        <f t="shared" si="60"/>
        <v>7.9389312977100612E-3</v>
      </c>
      <c r="F1926" s="2"/>
    </row>
    <row r="1927" spans="1:6" x14ac:dyDescent="0.3">
      <c r="A1927" s="1">
        <v>38789.6875</v>
      </c>
      <c r="B1927" s="2">
        <v>5952.8</v>
      </c>
      <c r="C1927" s="34">
        <f t="shared" si="61"/>
        <v>7.5999932294048556E-3</v>
      </c>
      <c r="D1927" s="2">
        <v>332.61</v>
      </c>
      <c r="E1927" s="34">
        <f t="shared" si="60"/>
        <v>7.6037564374431543E-3</v>
      </c>
      <c r="F1927" s="2"/>
    </row>
    <row r="1928" spans="1:6" x14ac:dyDescent="0.3">
      <c r="A1928" s="1">
        <v>38790.6875</v>
      </c>
      <c r="B1928" s="2">
        <v>5950.6</v>
      </c>
      <c r="C1928" s="34">
        <f t="shared" si="61"/>
        <v>-3.6957398199166658E-4</v>
      </c>
      <c r="D1928" s="2">
        <v>333.26</v>
      </c>
      <c r="E1928" s="34">
        <f t="shared" si="60"/>
        <v>1.9542407023240838E-3</v>
      </c>
      <c r="F1928" s="2"/>
    </row>
    <row r="1929" spans="1:6" x14ac:dyDescent="0.3">
      <c r="A1929" s="1">
        <v>38791.6875</v>
      </c>
      <c r="B1929" s="2">
        <v>5965.1</v>
      </c>
      <c r="C1929" s="34">
        <f t="shared" si="61"/>
        <v>2.436729069337451E-3</v>
      </c>
      <c r="D1929" s="2">
        <v>334</v>
      </c>
      <c r="E1929" s="34">
        <f t="shared" si="60"/>
        <v>2.2204885074716962E-3</v>
      </c>
      <c r="F1929" s="2"/>
    </row>
    <row r="1930" spans="1:6" x14ac:dyDescent="0.3">
      <c r="A1930" s="1">
        <v>38792.6875</v>
      </c>
      <c r="B1930" s="2">
        <v>5993.2</v>
      </c>
      <c r="C1930" s="34">
        <f t="shared" si="61"/>
        <v>4.710734103367864E-3</v>
      </c>
      <c r="D1930" s="2">
        <v>334.16</v>
      </c>
      <c r="E1930" s="34">
        <f t="shared" si="60"/>
        <v>4.7904191616776615E-4</v>
      </c>
      <c r="F1930" s="2"/>
    </row>
    <row r="1931" spans="1:6" x14ac:dyDescent="0.3">
      <c r="A1931" s="1">
        <v>38793.6875</v>
      </c>
      <c r="B1931" s="2">
        <v>5999.4</v>
      </c>
      <c r="C1931" s="34">
        <f t="shared" si="61"/>
        <v>1.0345057732095153E-3</v>
      </c>
      <c r="D1931" s="2">
        <v>334.41</v>
      </c>
      <c r="E1931" s="34">
        <f t="shared" si="60"/>
        <v>7.4814460138861172E-4</v>
      </c>
      <c r="F1931" s="2"/>
    </row>
    <row r="1932" spans="1:6" x14ac:dyDescent="0.3">
      <c r="A1932" s="1">
        <v>38796.6875</v>
      </c>
      <c r="B1932" s="2">
        <v>5991.7</v>
      </c>
      <c r="C1932" s="34">
        <f t="shared" si="61"/>
        <v>-1.2834616795012188E-3</v>
      </c>
      <c r="D1932" s="2">
        <v>335.13</v>
      </c>
      <c r="E1932" s="34">
        <f t="shared" si="60"/>
        <v>2.1530456625100669E-3</v>
      </c>
      <c r="F1932" s="2"/>
    </row>
    <row r="1933" spans="1:6" x14ac:dyDescent="0.3">
      <c r="A1933" s="1">
        <v>38797.6875</v>
      </c>
      <c r="B1933" s="2">
        <v>5991.3</v>
      </c>
      <c r="C1933" s="34">
        <f t="shared" si="61"/>
        <v>-6.6759016639661439E-5</v>
      </c>
      <c r="D1933" s="2">
        <v>335.48</v>
      </c>
      <c r="E1933" s="34">
        <f t="shared" si="60"/>
        <v>1.0443708411662644E-3</v>
      </c>
      <c r="F1933" s="2"/>
    </row>
    <row r="1934" spans="1:6" x14ac:dyDescent="0.3">
      <c r="A1934" s="1">
        <v>38798.6875</v>
      </c>
      <c r="B1934" s="2">
        <v>6007.5</v>
      </c>
      <c r="C1934" s="34">
        <f t="shared" si="61"/>
        <v>2.7039206849932551E-3</v>
      </c>
      <c r="D1934" s="2">
        <v>336.44</v>
      </c>
      <c r="E1934" s="34">
        <f t="shared" si="60"/>
        <v>2.8615714796709213E-3</v>
      </c>
      <c r="F1934" s="2"/>
    </row>
    <row r="1935" spans="1:6" x14ac:dyDescent="0.3">
      <c r="A1935" s="1">
        <v>38799.6875</v>
      </c>
      <c r="B1935" s="2">
        <v>5990.1</v>
      </c>
      <c r="C1935" s="34">
        <f t="shared" si="61"/>
        <v>-2.8963795255929625E-3</v>
      </c>
      <c r="D1935" s="2">
        <v>336.17</v>
      </c>
      <c r="E1935" s="34">
        <f t="shared" si="60"/>
        <v>-8.0252050885742943E-4</v>
      </c>
      <c r="F1935" s="2"/>
    </row>
    <row r="1936" spans="1:6" x14ac:dyDescent="0.3">
      <c r="A1936" s="1">
        <v>38800.6875</v>
      </c>
      <c r="B1936" s="2">
        <v>6036.3</v>
      </c>
      <c r="C1936" s="34">
        <f t="shared" si="61"/>
        <v>7.712725997896408E-3</v>
      </c>
      <c r="D1936" s="2">
        <v>337.86</v>
      </c>
      <c r="E1936" s="34">
        <f t="shared" si="60"/>
        <v>5.027218371657094E-3</v>
      </c>
      <c r="F1936" s="2"/>
    </row>
    <row r="1937" spans="1:6" x14ac:dyDescent="0.3">
      <c r="A1937" s="1">
        <v>38803.6875</v>
      </c>
      <c r="B1937" s="2">
        <v>5972.2</v>
      </c>
      <c r="C1937" s="34">
        <f t="shared" si="61"/>
        <v>-1.0619087851829856E-2</v>
      </c>
      <c r="D1937" s="2">
        <v>335.23</v>
      </c>
      <c r="E1937" s="34">
        <f t="shared" si="60"/>
        <v>-7.7842893506185895E-3</v>
      </c>
      <c r="F1937" s="2"/>
    </row>
    <row r="1938" spans="1:6" x14ac:dyDescent="0.3">
      <c r="A1938" s="1">
        <v>38804.6875</v>
      </c>
      <c r="B1938" s="2">
        <v>5935.7</v>
      </c>
      <c r="C1938" s="34">
        <f t="shared" si="61"/>
        <v>-6.1116506480024535E-3</v>
      </c>
      <c r="D1938" s="2">
        <v>333.22</v>
      </c>
      <c r="E1938" s="34">
        <f t="shared" si="60"/>
        <v>-5.9958834233212466E-3</v>
      </c>
      <c r="F1938" s="2"/>
    </row>
    <row r="1939" spans="1:6" x14ac:dyDescent="0.3">
      <c r="A1939" s="1">
        <v>38805.6875</v>
      </c>
      <c r="B1939" s="2">
        <v>5959.2</v>
      </c>
      <c r="C1939" s="34">
        <f t="shared" si="61"/>
        <v>3.9590949677374976E-3</v>
      </c>
      <c r="D1939" s="2">
        <v>333.98</v>
      </c>
      <c r="E1939" s="34">
        <f t="shared" si="60"/>
        <v>2.2807754636575694E-3</v>
      </c>
      <c r="F1939" s="2"/>
    </row>
    <row r="1940" spans="1:6" x14ac:dyDescent="0.3">
      <c r="A1940" s="1">
        <v>38806.6875</v>
      </c>
      <c r="B1940" s="2">
        <v>6015.2</v>
      </c>
      <c r="C1940" s="34">
        <f t="shared" si="61"/>
        <v>9.3972345281245762E-3</v>
      </c>
      <c r="D1940" s="2">
        <v>336.64</v>
      </c>
      <c r="E1940" s="34">
        <f t="shared" si="60"/>
        <v>7.9645487753756683E-3</v>
      </c>
      <c r="F1940" s="2"/>
    </row>
    <row r="1941" spans="1:6" x14ac:dyDescent="0.3">
      <c r="A1941" s="1">
        <v>38807.6875</v>
      </c>
      <c r="B1941" s="2">
        <v>5964.6</v>
      </c>
      <c r="C1941" s="34">
        <f t="shared" si="61"/>
        <v>-8.4120228753822301E-3</v>
      </c>
      <c r="D1941" s="2">
        <v>334.44</v>
      </c>
      <c r="E1941" s="34">
        <f t="shared" si="60"/>
        <v>-6.5351711026615522E-3</v>
      </c>
      <c r="F1941" s="2"/>
    </row>
    <row r="1942" spans="1:6" x14ac:dyDescent="0.3">
      <c r="A1942" s="1">
        <v>38810.6875</v>
      </c>
      <c r="B1942" s="2">
        <v>6024.3</v>
      </c>
      <c r="C1942" s="34">
        <f t="shared" si="61"/>
        <v>1.0009053415149349E-2</v>
      </c>
      <c r="D1942" s="2">
        <v>337.2</v>
      </c>
      <c r="E1942" s="34">
        <f t="shared" si="60"/>
        <v>8.2526013634731665E-3</v>
      </c>
      <c r="F1942" s="2"/>
    </row>
    <row r="1943" spans="1:6" x14ac:dyDescent="0.3">
      <c r="A1943" s="1">
        <v>38811.6875</v>
      </c>
      <c r="B1943" s="2">
        <v>6004.7</v>
      </c>
      <c r="C1943" s="34">
        <f t="shared" si="61"/>
        <v>-3.2534900320370097E-3</v>
      </c>
      <c r="D1943" s="2">
        <v>335.55</v>
      </c>
      <c r="E1943" s="34">
        <f t="shared" si="60"/>
        <v>-4.8932384341636714E-3</v>
      </c>
      <c r="F1943" s="2"/>
    </row>
    <row r="1944" spans="1:6" x14ac:dyDescent="0.3">
      <c r="A1944" s="1">
        <v>38812.6875</v>
      </c>
      <c r="B1944" s="2">
        <v>6044.1</v>
      </c>
      <c r="C1944" s="34">
        <f t="shared" si="61"/>
        <v>6.5615268040035701E-3</v>
      </c>
      <c r="D1944" s="2">
        <v>336.75</v>
      </c>
      <c r="E1944" s="34">
        <f t="shared" si="60"/>
        <v>3.5762181493070866E-3</v>
      </c>
      <c r="F1944" s="2"/>
    </row>
    <row r="1945" spans="1:6" x14ac:dyDescent="0.3">
      <c r="A1945" s="1">
        <v>38813.6875</v>
      </c>
      <c r="B1945" s="2">
        <v>6045.7</v>
      </c>
      <c r="C1945" s="34">
        <f t="shared" si="61"/>
        <v>2.6472096755503216E-4</v>
      </c>
      <c r="D1945" s="2">
        <v>337.54</v>
      </c>
      <c r="E1945" s="34">
        <f t="shared" si="60"/>
        <v>2.3459539717891609E-3</v>
      </c>
      <c r="F1945" s="2"/>
    </row>
    <row r="1946" spans="1:6" x14ac:dyDescent="0.3">
      <c r="A1946" s="1">
        <v>38814.6875</v>
      </c>
      <c r="B1946" s="2">
        <v>6026.1</v>
      </c>
      <c r="C1946" s="34">
        <f t="shared" si="61"/>
        <v>-3.241973634153128E-3</v>
      </c>
      <c r="D1946" s="2">
        <v>336.02</v>
      </c>
      <c r="E1946" s="34">
        <f t="shared" si="60"/>
        <v>-4.5031699946673776E-3</v>
      </c>
      <c r="F1946" s="2"/>
    </row>
    <row r="1947" spans="1:6" x14ac:dyDescent="0.3">
      <c r="A1947" s="1">
        <v>38817.6875</v>
      </c>
      <c r="B1947" s="2">
        <v>6067</v>
      </c>
      <c r="C1947" s="34">
        <f t="shared" si="61"/>
        <v>6.7871425963723642E-3</v>
      </c>
      <c r="D1947" s="2">
        <v>337.65</v>
      </c>
      <c r="E1947" s="34">
        <f t="shared" si="60"/>
        <v>4.8509017320397252E-3</v>
      </c>
      <c r="F1947" s="2"/>
    </row>
    <row r="1948" spans="1:6" x14ac:dyDescent="0.3">
      <c r="A1948" s="1">
        <v>38818.6875</v>
      </c>
      <c r="B1948" s="2">
        <v>6016.5</v>
      </c>
      <c r="C1948" s="34">
        <f t="shared" si="61"/>
        <v>-8.3237184770067474E-3</v>
      </c>
      <c r="D1948" s="2">
        <v>333.74</v>
      </c>
      <c r="E1948" s="34">
        <f t="shared" si="60"/>
        <v>-1.1580038501406653E-2</v>
      </c>
      <c r="F1948" s="2"/>
    </row>
    <row r="1949" spans="1:6" x14ac:dyDescent="0.3">
      <c r="A1949" s="1">
        <v>38819.6875</v>
      </c>
      <c r="B1949" s="2">
        <v>6000.8</v>
      </c>
      <c r="C1949" s="34">
        <f t="shared" si="61"/>
        <v>-2.6094905676057323E-3</v>
      </c>
      <c r="D1949" s="2">
        <v>333.08</v>
      </c>
      <c r="E1949" s="34">
        <f t="shared" si="60"/>
        <v>-1.9775873434411118E-3</v>
      </c>
      <c r="F1949" s="2"/>
    </row>
    <row r="1950" spans="1:6" x14ac:dyDescent="0.3">
      <c r="A1950" s="1">
        <v>38820.6875</v>
      </c>
      <c r="B1950" s="2">
        <v>6029.4</v>
      </c>
      <c r="C1950" s="34">
        <f t="shared" si="61"/>
        <v>4.7660311958404034E-3</v>
      </c>
      <c r="D1950" s="2">
        <v>334.36</v>
      </c>
      <c r="E1950" s="34">
        <f t="shared" si="60"/>
        <v>3.8429206196710641E-3</v>
      </c>
      <c r="F1950" s="2"/>
    </row>
    <row r="1951" spans="1:6" x14ac:dyDescent="0.3">
      <c r="A1951" s="1">
        <v>38825.6875</v>
      </c>
      <c r="B1951" s="2">
        <v>6044.1</v>
      </c>
      <c r="C1951" s="34">
        <f t="shared" si="61"/>
        <v>2.4380535376655743E-3</v>
      </c>
      <c r="D1951" s="2">
        <v>334.04</v>
      </c>
      <c r="E1951" s="34">
        <f t="shared" si="60"/>
        <v>-9.5705227898068568E-4</v>
      </c>
      <c r="F1951" s="2"/>
    </row>
    <row r="1952" spans="1:6" x14ac:dyDescent="0.3">
      <c r="A1952" s="1">
        <v>38826.6875</v>
      </c>
      <c r="B1952" s="2">
        <v>6089.8</v>
      </c>
      <c r="C1952" s="34">
        <f t="shared" si="61"/>
        <v>7.5610926357936314E-3</v>
      </c>
      <c r="D1952" s="2">
        <v>337.88</v>
      </c>
      <c r="E1952" s="34">
        <f t="shared" si="60"/>
        <v>1.1495629265956042E-2</v>
      </c>
      <c r="F1952" s="2"/>
    </row>
    <row r="1953" spans="1:6" x14ac:dyDescent="0.3">
      <c r="A1953" s="1">
        <v>38827.6875</v>
      </c>
      <c r="B1953" s="2">
        <v>6081.4</v>
      </c>
      <c r="C1953" s="34">
        <f t="shared" si="61"/>
        <v>-1.3793556438636001E-3</v>
      </c>
      <c r="D1953" s="2">
        <v>338.72</v>
      </c>
      <c r="E1953" s="34">
        <f t="shared" si="60"/>
        <v>2.4860897360010625E-3</v>
      </c>
      <c r="F1953" s="2"/>
    </row>
    <row r="1954" spans="1:6" x14ac:dyDescent="0.3">
      <c r="A1954" s="1">
        <v>38828.6875</v>
      </c>
      <c r="B1954" s="2">
        <v>6132.7</v>
      </c>
      <c r="C1954" s="34">
        <f t="shared" si="61"/>
        <v>8.4355576018679823E-3</v>
      </c>
      <c r="D1954" s="2">
        <v>341.1</v>
      </c>
      <c r="E1954" s="34">
        <f t="shared" si="60"/>
        <v>7.0264525271610534E-3</v>
      </c>
      <c r="F1954" s="2"/>
    </row>
    <row r="1955" spans="1:6" x14ac:dyDescent="0.3">
      <c r="A1955" s="1">
        <v>38831.6875</v>
      </c>
      <c r="B1955" s="2">
        <v>6098.7</v>
      </c>
      <c r="C1955" s="34">
        <f t="shared" si="61"/>
        <v>-5.5440507443703657E-3</v>
      </c>
      <c r="D1955" s="2">
        <v>339.3</v>
      </c>
      <c r="E1955" s="34">
        <f t="shared" si="60"/>
        <v>-5.2770448548813409E-3</v>
      </c>
      <c r="F1955" s="2"/>
    </row>
    <row r="1956" spans="1:6" x14ac:dyDescent="0.3">
      <c r="A1956" s="1">
        <v>38832.6875</v>
      </c>
      <c r="B1956" s="2">
        <v>6086.6</v>
      </c>
      <c r="C1956" s="34">
        <f t="shared" si="61"/>
        <v>-1.9840293833111033E-3</v>
      </c>
      <c r="D1956" s="2">
        <v>339.06</v>
      </c>
      <c r="E1956" s="34">
        <f t="shared" si="60"/>
        <v>-7.0733863837313393E-4</v>
      </c>
      <c r="F1956" s="2"/>
    </row>
    <row r="1957" spans="1:6" x14ac:dyDescent="0.3">
      <c r="A1957" s="1">
        <v>38833.6875</v>
      </c>
      <c r="B1957" s="2">
        <v>6104.3</v>
      </c>
      <c r="C1957" s="34">
        <f t="shared" si="61"/>
        <v>2.9080274701802633E-3</v>
      </c>
      <c r="D1957" s="2">
        <v>339.7</v>
      </c>
      <c r="E1957" s="34">
        <f t="shared" si="60"/>
        <v>1.8875715212647304E-3</v>
      </c>
      <c r="F1957" s="2"/>
    </row>
    <row r="1958" spans="1:6" x14ac:dyDescent="0.3">
      <c r="A1958" s="1">
        <v>38834.6875</v>
      </c>
      <c r="B1958" s="2">
        <v>6060</v>
      </c>
      <c r="C1958" s="34">
        <f t="shared" si="61"/>
        <v>-7.2571793653654071E-3</v>
      </c>
      <c r="D1958" s="2">
        <v>337.84</v>
      </c>
      <c r="E1958" s="34">
        <f t="shared" si="60"/>
        <v>-5.4754194877834061E-3</v>
      </c>
      <c r="F1958" s="2"/>
    </row>
    <row r="1959" spans="1:6" x14ac:dyDescent="0.3">
      <c r="A1959" s="1">
        <v>38835.6875</v>
      </c>
      <c r="B1959" s="2">
        <v>6023.1</v>
      </c>
      <c r="C1959" s="34">
        <f t="shared" si="61"/>
        <v>-6.0891089108909835E-3</v>
      </c>
      <c r="D1959" s="2">
        <v>336.48</v>
      </c>
      <c r="E1959" s="34">
        <f t="shared" si="60"/>
        <v>-4.0255742363247693E-3</v>
      </c>
      <c r="F1959" s="2"/>
    </row>
    <row r="1960" spans="1:6" x14ac:dyDescent="0.3">
      <c r="A1960" s="1">
        <v>38839.6875</v>
      </c>
      <c r="B1960" s="2">
        <v>6082.1</v>
      </c>
      <c r="C1960" s="34">
        <f t="shared" si="61"/>
        <v>9.7956201955804456E-3</v>
      </c>
      <c r="D1960" s="2">
        <v>339.89</v>
      </c>
      <c r="E1960" s="34">
        <f t="shared" si="60"/>
        <v>1.0134331906799687E-2</v>
      </c>
      <c r="F1960" s="2"/>
    </row>
    <row r="1961" spans="1:6" x14ac:dyDescent="0.3">
      <c r="A1961" s="1">
        <v>38840.6875</v>
      </c>
      <c r="B1961" s="2">
        <v>6010</v>
      </c>
      <c r="C1961" s="34">
        <f t="shared" si="61"/>
        <v>-1.1854458164121007E-2</v>
      </c>
      <c r="D1961" s="2">
        <v>337.2</v>
      </c>
      <c r="E1961" s="34">
        <f t="shared" ref="E1961:E2023" si="62">D1961/D1960-1</f>
        <v>-7.9143252228661698E-3</v>
      </c>
      <c r="F1961" s="2"/>
    </row>
    <row r="1962" spans="1:6" x14ac:dyDescent="0.3">
      <c r="A1962" s="1">
        <v>38841.6875</v>
      </c>
      <c r="B1962" s="2">
        <v>6036.9</v>
      </c>
      <c r="C1962" s="34">
        <f t="shared" si="61"/>
        <v>4.4758735440930675E-3</v>
      </c>
      <c r="D1962" s="2">
        <v>338.76</v>
      </c>
      <c r="E1962" s="34">
        <f t="shared" si="62"/>
        <v>4.6263345195729499E-3</v>
      </c>
      <c r="F1962" s="2"/>
    </row>
    <row r="1963" spans="1:6" x14ac:dyDescent="0.3">
      <c r="A1963" s="1">
        <v>38842.6875</v>
      </c>
      <c r="B1963" s="2">
        <v>6091.7</v>
      </c>
      <c r="C1963" s="34">
        <f t="shared" si="61"/>
        <v>9.0775066673292049E-3</v>
      </c>
      <c r="D1963" s="2">
        <v>342.11</v>
      </c>
      <c r="E1963" s="34">
        <f t="shared" si="62"/>
        <v>9.889006966584013E-3</v>
      </c>
      <c r="F1963" s="2"/>
    </row>
    <row r="1964" spans="1:6" x14ac:dyDescent="0.3">
      <c r="A1964" s="1">
        <v>38845.6875</v>
      </c>
      <c r="B1964" s="2">
        <v>6067.1</v>
      </c>
      <c r="C1964" s="34">
        <f t="shared" si="61"/>
        <v>-4.0382815962702878E-3</v>
      </c>
      <c r="D1964" s="2">
        <v>342.37</v>
      </c>
      <c r="E1964" s="34">
        <f t="shared" si="62"/>
        <v>7.5998947706867881E-4</v>
      </c>
      <c r="F1964" s="2"/>
    </row>
    <row r="1965" spans="1:6" x14ac:dyDescent="0.3">
      <c r="A1965" s="1">
        <v>38846.6875</v>
      </c>
      <c r="B1965" s="2">
        <v>6105.6</v>
      </c>
      <c r="C1965" s="34">
        <f t="shared" si="61"/>
        <v>6.3457005818265966E-3</v>
      </c>
      <c r="D1965" s="2">
        <v>343.84</v>
      </c>
      <c r="E1965" s="34">
        <f t="shared" si="62"/>
        <v>4.2936004906970471E-3</v>
      </c>
      <c r="F1965" s="2"/>
    </row>
    <row r="1966" spans="1:6" x14ac:dyDescent="0.3">
      <c r="A1966" s="1">
        <v>38847.6875</v>
      </c>
      <c r="B1966" s="2">
        <v>6083.4</v>
      </c>
      <c r="C1966" s="34">
        <f t="shared" si="61"/>
        <v>-3.636006289308269E-3</v>
      </c>
      <c r="D1966" s="2">
        <v>341.94</v>
      </c>
      <c r="E1966" s="34">
        <f t="shared" si="62"/>
        <v>-5.5258259655652786E-3</v>
      </c>
      <c r="F1966" s="2"/>
    </row>
    <row r="1967" spans="1:6" x14ac:dyDescent="0.3">
      <c r="A1967" s="1">
        <v>38848.6875</v>
      </c>
      <c r="B1967" s="2">
        <v>6042</v>
      </c>
      <c r="C1967" s="34">
        <f t="shared" si="61"/>
        <v>-6.8054048722753224E-3</v>
      </c>
      <c r="D1967" s="2">
        <v>340.78</v>
      </c>
      <c r="E1967" s="34">
        <f t="shared" si="62"/>
        <v>-3.3924080247997868E-3</v>
      </c>
      <c r="F1967" s="2"/>
    </row>
    <row r="1968" spans="1:6" x14ac:dyDescent="0.3">
      <c r="A1968" s="1">
        <v>38849.6875</v>
      </c>
      <c r="B1968" s="2">
        <v>5912.1</v>
      </c>
      <c r="C1968" s="34">
        <f t="shared" si="61"/>
        <v>-2.1499503475670201E-2</v>
      </c>
      <c r="D1968" s="2">
        <v>333.68</v>
      </c>
      <c r="E1968" s="34">
        <f t="shared" si="62"/>
        <v>-2.0834556018545558E-2</v>
      </c>
      <c r="F1968" s="2"/>
    </row>
    <row r="1969" spans="1:6" x14ac:dyDescent="0.3">
      <c r="A1969" s="1">
        <v>38852.6875</v>
      </c>
      <c r="B1969" s="2">
        <v>5841.3</v>
      </c>
      <c r="C1969" s="34">
        <f t="shared" si="61"/>
        <v>-1.1975440198914167E-2</v>
      </c>
      <c r="D1969" s="2">
        <v>328.8</v>
      </c>
      <c r="E1969" s="34">
        <f t="shared" si="62"/>
        <v>-1.4624790218173089E-2</v>
      </c>
      <c r="F1969" s="2"/>
    </row>
    <row r="1970" spans="1:6" x14ac:dyDescent="0.3">
      <c r="A1970" s="1">
        <v>38853.6875</v>
      </c>
      <c r="B1970" s="2">
        <v>5846.2</v>
      </c>
      <c r="C1970" s="34">
        <f t="shared" si="61"/>
        <v>8.3885436461050844E-4</v>
      </c>
      <c r="D1970" s="2">
        <v>329.29</v>
      </c>
      <c r="E1970" s="34">
        <f t="shared" si="62"/>
        <v>1.490267639902676E-3</v>
      </c>
      <c r="F1970" s="2"/>
    </row>
    <row r="1971" spans="1:6" x14ac:dyDescent="0.3">
      <c r="A1971" s="1">
        <v>38854.6875</v>
      </c>
      <c r="B1971" s="2">
        <v>5675.5</v>
      </c>
      <c r="C1971" s="34">
        <f t="shared" si="61"/>
        <v>-2.9198453696418158E-2</v>
      </c>
      <c r="D1971" s="2">
        <v>320.08</v>
      </c>
      <c r="E1971" s="34">
        <f t="shared" si="62"/>
        <v>-2.7969267211272797E-2</v>
      </c>
      <c r="F1971" s="2"/>
    </row>
    <row r="1972" spans="1:6" x14ac:dyDescent="0.3">
      <c r="A1972" s="1">
        <v>38855.6875</v>
      </c>
      <c r="B1972" s="2">
        <v>5671.6</v>
      </c>
      <c r="C1972" s="34">
        <f t="shared" si="61"/>
        <v>-6.8716412650859926E-4</v>
      </c>
      <c r="D1972" s="2">
        <v>318.63</v>
      </c>
      <c r="E1972" s="34">
        <f t="shared" si="62"/>
        <v>-4.5301174706322556E-3</v>
      </c>
      <c r="F1972" s="2"/>
    </row>
    <row r="1973" spans="1:6" x14ac:dyDescent="0.3">
      <c r="A1973" s="1">
        <v>38856.6875</v>
      </c>
      <c r="B1973" s="2">
        <v>5657.4</v>
      </c>
      <c r="C1973" s="34">
        <f t="shared" si="61"/>
        <v>-2.503702658861795E-3</v>
      </c>
      <c r="D1973" s="2">
        <v>318.77</v>
      </c>
      <c r="E1973" s="34">
        <f t="shared" si="62"/>
        <v>4.3938110033581168E-4</v>
      </c>
      <c r="F1973" s="2"/>
    </row>
    <row r="1974" spans="1:6" x14ac:dyDescent="0.3">
      <c r="A1974" s="1">
        <v>38859.6875</v>
      </c>
      <c r="B1974" s="2">
        <v>5532.7</v>
      </c>
      <c r="C1974" s="34">
        <f t="shared" si="61"/>
        <v>-2.2041927387138949E-2</v>
      </c>
      <c r="D1974" s="2">
        <v>309.62</v>
      </c>
      <c r="E1974" s="34">
        <f t="shared" si="62"/>
        <v>-2.8704081312544982E-2</v>
      </c>
      <c r="F1974" s="2"/>
    </row>
    <row r="1975" spans="1:6" x14ac:dyDescent="0.3">
      <c r="A1975" s="1">
        <v>38860.6875</v>
      </c>
      <c r="B1975" s="2">
        <v>5678.7</v>
      </c>
      <c r="C1975" s="34">
        <f t="shared" si="61"/>
        <v>2.6388562546315608E-2</v>
      </c>
      <c r="D1975" s="2">
        <v>317.51</v>
      </c>
      <c r="E1975" s="34">
        <f t="shared" si="62"/>
        <v>2.5482849945093866E-2</v>
      </c>
      <c r="F1975" s="2"/>
    </row>
    <row r="1976" spans="1:6" x14ac:dyDescent="0.3">
      <c r="A1976" s="1">
        <v>38861.6875</v>
      </c>
      <c r="B1976" s="2">
        <v>5587.1</v>
      </c>
      <c r="C1976" s="34">
        <f t="shared" si="61"/>
        <v>-1.6130452392272732E-2</v>
      </c>
      <c r="D1976" s="2">
        <v>313.06</v>
      </c>
      <c r="E1976" s="34">
        <f t="shared" si="62"/>
        <v>-1.4015306604516331E-2</v>
      </c>
      <c r="F1976" s="2"/>
    </row>
    <row r="1977" spans="1:6" x14ac:dyDescent="0.3">
      <c r="A1977" s="1">
        <v>38862.6875</v>
      </c>
      <c r="B1977" s="2">
        <v>5677.7</v>
      </c>
      <c r="C1977" s="34">
        <f t="shared" si="61"/>
        <v>1.6215925972329126E-2</v>
      </c>
      <c r="D1977" s="2">
        <v>316.91000000000003</v>
      </c>
      <c r="E1977" s="34">
        <f t="shared" si="62"/>
        <v>1.2297962052002953E-2</v>
      </c>
      <c r="F1977" s="2"/>
    </row>
    <row r="1978" spans="1:6" x14ac:dyDescent="0.3">
      <c r="A1978" s="1">
        <v>38863.6875</v>
      </c>
      <c r="B1978" s="2">
        <v>5791</v>
      </c>
      <c r="C1978" s="34">
        <f t="shared" si="61"/>
        <v>1.9955263575039295E-2</v>
      </c>
      <c r="D1978" s="2">
        <v>323.17</v>
      </c>
      <c r="E1978" s="34">
        <f t="shared" si="62"/>
        <v>1.9753242245432512E-2</v>
      </c>
      <c r="F1978" s="2"/>
    </row>
    <row r="1979" spans="1:6" x14ac:dyDescent="0.3">
      <c r="A1979" s="1">
        <v>38867.6875</v>
      </c>
      <c r="B1979" s="2">
        <v>5652</v>
      </c>
      <c r="C1979" s="34">
        <f t="shared" si="61"/>
        <v>-2.4002762907960662E-2</v>
      </c>
      <c r="D1979" s="2">
        <v>315.85000000000002</v>
      </c>
      <c r="E1979" s="34">
        <f>D1979/D1978-1</f>
        <v>-2.2650617322152455E-2</v>
      </c>
      <c r="F1979" s="2"/>
    </row>
    <row r="1980" spans="1:6" x14ac:dyDescent="0.3">
      <c r="A1980" s="1">
        <v>38868.6875</v>
      </c>
      <c r="B1980" s="2">
        <v>5723.8</v>
      </c>
      <c r="C1980" s="34">
        <f t="shared" si="61"/>
        <v>1.2703467799009216E-2</v>
      </c>
      <c r="D1980" s="2">
        <v>318.86</v>
      </c>
      <c r="E1980" s="34">
        <f t="shared" si="62"/>
        <v>9.5298401139780609E-3</v>
      </c>
      <c r="F1980" s="2"/>
    </row>
    <row r="1981" spans="1:6" x14ac:dyDescent="0.3">
      <c r="A1981" s="1">
        <v>38869.6875</v>
      </c>
      <c r="B1981" s="2">
        <v>5749.7</v>
      </c>
      <c r="C1981" s="34">
        <f t="shared" ref="C1981:C2044" si="63">B1981/B1980-1</f>
        <v>4.5249659317236901E-3</v>
      </c>
      <c r="D1981" s="2">
        <v>320.10000000000002</v>
      </c>
      <c r="E1981" s="34">
        <f t="shared" si="62"/>
        <v>3.8888540425265905E-3</v>
      </c>
      <c r="F1981" s="2"/>
    </row>
    <row r="1982" spans="1:6" x14ac:dyDescent="0.3">
      <c r="A1982" s="1">
        <v>38870.6875</v>
      </c>
      <c r="B1982" s="2">
        <v>5764.6</v>
      </c>
      <c r="C1982" s="34">
        <f t="shared" si="63"/>
        <v>2.5914395533681578E-3</v>
      </c>
      <c r="D1982" s="2">
        <v>320.95999999999998</v>
      </c>
      <c r="E1982" s="34">
        <f t="shared" si="62"/>
        <v>2.6866604186190912E-3</v>
      </c>
      <c r="F1982" s="2"/>
    </row>
    <row r="1983" spans="1:6" x14ac:dyDescent="0.3">
      <c r="A1983" s="1">
        <v>38873.6875</v>
      </c>
      <c r="B1983" s="2">
        <v>5762.1</v>
      </c>
      <c r="C1983" s="34">
        <f t="shared" si="63"/>
        <v>-4.3368143496513856E-4</v>
      </c>
      <c r="D1983" s="2">
        <v>318.94</v>
      </c>
      <c r="E1983" s="34">
        <f t="shared" si="62"/>
        <v>-6.2936191425722043E-3</v>
      </c>
      <c r="F1983" s="2"/>
    </row>
    <row r="1984" spans="1:6" x14ac:dyDescent="0.3">
      <c r="A1984" s="1">
        <v>38874.6875</v>
      </c>
      <c r="B1984" s="2">
        <v>5669.8</v>
      </c>
      <c r="C1984" s="34">
        <f t="shared" si="63"/>
        <v>-1.6018465490012401E-2</v>
      </c>
      <c r="D1984" s="2">
        <v>312.57</v>
      </c>
      <c r="E1984" s="34">
        <f t="shared" si="62"/>
        <v>-1.9972408603499137E-2</v>
      </c>
      <c r="F1984" s="2"/>
    </row>
    <row r="1985" spans="1:6" x14ac:dyDescent="0.3">
      <c r="A1985" s="1">
        <v>38875.6875</v>
      </c>
      <c r="B1985" s="2">
        <v>5706.3</v>
      </c>
      <c r="C1985" s="34">
        <f t="shared" si="63"/>
        <v>6.4376168471551587E-3</v>
      </c>
      <c r="D1985" s="2">
        <v>314.26</v>
      </c>
      <c r="E1985" s="34">
        <f t="shared" si="62"/>
        <v>5.4067888792910246E-3</v>
      </c>
      <c r="F1985" s="2"/>
    </row>
    <row r="1986" spans="1:6" x14ac:dyDescent="0.3">
      <c r="A1986" s="1">
        <v>38876.6875</v>
      </c>
      <c r="B1986" s="2">
        <v>5562.9</v>
      </c>
      <c r="C1986" s="34">
        <f t="shared" si="63"/>
        <v>-2.5130119341780222E-2</v>
      </c>
      <c r="D1986" s="2">
        <v>305.83999999999997</v>
      </c>
      <c r="E1986" s="34">
        <f t="shared" si="62"/>
        <v>-2.6793101253739016E-2</v>
      </c>
      <c r="F1986" s="2"/>
    </row>
    <row r="1987" spans="1:6" x14ac:dyDescent="0.3">
      <c r="A1987" s="1">
        <v>38877.6875</v>
      </c>
      <c r="B1987" s="2">
        <v>5655.2</v>
      </c>
      <c r="C1987" s="34">
        <f t="shared" si="63"/>
        <v>1.6592065289687152E-2</v>
      </c>
      <c r="D1987" s="2">
        <v>311.01</v>
      </c>
      <c r="E1987" s="34">
        <f t="shared" si="62"/>
        <v>1.6904263667277153E-2</v>
      </c>
      <c r="F1987" s="2"/>
    </row>
    <row r="1988" spans="1:6" x14ac:dyDescent="0.3">
      <c r="A1988" s="1">
        <v>38880.6875</v>
      </c>
      <c r="B1988" s="2">
        <v>5620.9</v>
      </c>
      <c r="C1988" s="34">
        <f t="shared" si="63"/>
        <v>-6.0652143160278005E-3</v>
      </c>
      <c r="D1988" s="2">
        <v>308.55</v>
      </c>
      <c r="E1988" s="34">
        <f t="shared" si="62"/>
        <v>-7.9097135140347996E-3</v>
      </c>
      <c r="F1988" s="2"/>
    </row>
    <row r="1989" spans="1:6" x14ac:dyDescent="0.3">
      <c r="A1989" s="1">
        <v>38881.6875</v>
      </c>
      <c r="B1989" s="2">
        <v>5519.6</v>
      </c>
      <c r="C1989" s="34">
        <f t="shared" si="63"/>
        <v>-1.8022024942624726E-2</v>
      </c>
      <c r="D1989" s="2">
        <v>301.66000000000003</v>
      </c>
      <c r="E1989" s="34">
        <f t="shared" si="62"/>
        <v>-2.233025441581582E-2</v>
      </c>
      <c r="F1989" s="2"/>
    </row>
    <row r="1990" spans="1:6" x14ac:dyDescent="0.3">
      <c r="A1990" s="1">
        <v>38882.6875</v>
      </c>
      <c r="B1990" s="2">
        <v>5506.8</v>
      </c>
      <c r="C1990" s="34">
        <f t="shared" si="63"/>
        <v>-2.3190086238134011E-3</v>
      </c>
      <c r="D1990" s="2">
        <v>302.25</v>
      </c>
      <c r="E1990" s="34">
        <f t="shared" si="62"/>
        <v>1.9558443280514037E-3</v>
      </c>
      <c r="F1990" s="2"/>
    </row>
    <row r="1991" spans="1:6" x14ac:dyDescent="0.3">
      <c r="A1991" s="1">
        <v>38883.6875</v>
      </c>
      <c r="B1991" s="2">
        <v>5619.3</v>
      </c>
      <c r="C1991" s="34">
        <f t="shared" si="63"/>
        <v>2.0429287426454668E-2</v>
      </c>
      <c r="D1991" s="2">
        <v>309.62</v>
      </c>
      <c r="E1991" s="34">
        <f t="shared" si="62"/>
        <v>2.4383788254755956E-2</v>
      </c>
      <c r="F1991" s="2"/>
    </row>
    <row r="1992" spans="1:6" x14ac:dyDescent="0.3">
      <c r="A1992" s="1">
        <v>38884.6875</v>
      </c>
      <c r="B1992" s="2">
        <v>5597.4</v>
      </c>
      <c r="C1992" s="34">
        <f t="shared" si="63"/>
        <v>-3.8972825796808053E-3</v>
      </c>
      <c r="D1992" s="2">
        <v>307.56</v>
      </c>
      <c r="E1992" s="34">
        <f t="shared" si="62"/>
        <v>-6.6533169691880278E-3</v>
      </c>
      <c r="F1992" s="2"/>
    </row>
    <row r="1993" spans="1:6" x14ac:dyDescent="0.3">
      <c r="A1993" s="1">
        <v>38887.6875</v>
      </c>
      <c r="B1993" s="2">
        <v>5626.1</v>
      </c>
      <c r="C1993" s="34">
        <f t="shared" si="63"/>
        <v>5.1273805695501995E-3</v>
      </c>
      <c r="D1993" s="2">
        <v>309.77999999999997</v>
      </c>
      <c r="E1993" s="34">
        <f t="shared" si="62"/>
        <v>7.2181037846272833E-3</v>
      </c>
      <c r="F1993" s="2"/>
    </row>
    <row r="1994" spans="1:6" x14ac:dyDescent="0.3">
      <c r="A1994" s="1">
        <v>38888.6875</v>
      </c>
      <c r="B1994" s="2">
        <v>5658.2</v>
      </c>
      <c r="C1994" s="34">
        <f t="shared" si="63"/>
        <v>5.7055509144876559E-3</v>
      </c>
      <c r="D1994" s="2">
        <v>311.39999999999998</v>
      </c>
      <c r="E1994" s="34">
        <f t="shared" si="62"/>
        <v>5.2295177222545508E-3</v>
      </c>
      <c r="F1994" s="2"/>
    </row>
    <row r="1995" spans="1:6" x14ac:dyDescent="0.3">
      <c r="A1995" s="1">
        <v>38889.6875</v>
      </c>
      <c r="B1995" s="2">
        <v>5665</v>
      </c>
      <c r="C1995" s="34">
        <f t="shared" si="63"/>
        <v>1.2017956240499839E-3</v>
      </c>
      <c r="D1995" s="2">
        <v>311.47000000000003</v>
      </c>
      <c r="E1995" s="34">
        <f t="shared" si="62"/>
        <v>2.2479126525376536E-4</v>
      </c>
      <c r="F1995" s="2"/>
    </row>
    <row r="1996" spans="1:6" x14ac:dyDescent="0.3">
      <c r="A1996" s="1">
        <v>38890.6875</v>
      </c>
      <c r="B1996" s="2">
        <v>5684.1</v>
      </c>
      <c r="C1996" s="34">
        <f t="shared" si="63"/>
        <v>3.3715798764342164E-3</v>
      </c>
      <c r="D1996" s="2">
        <v>312.72000000000003</v>
      </c>
      <c r="E1996" s="34">
        <f t="shared" si="62"/>
        <v>4.0132275981634713E-3</v>
      </c>
      <c r="F1996" s="2"/>
    </row>
    <row r="1997" spans="1:6" x14ac:dyDescent="0.3">
      <c r="A1997" s="1">
        <v>38891.6875</v>
      </c>
      <c r="B1997" s="2">
        <v>5692.1</v>
      </c>
      <c r="C1997" s="34">
        <f t="shared" si="63"/>
        <v>1.4074347741945825E-3</v>
      </c>
      <c r="D1997" s="2">
        <v>313.17</v>
      </c>
      <c r="E1997" s="34">
        <f t="shared" si="62"/>
        <v>1.4389869531850064E-3</v>
      </c>
      <c r="F1997" s="2"/>
    </row>
    <row r="1998" spans="1:6" x14ac:dyDescent="0.3">
      <c r="A1998" s="1">
        <v>38894.6875</v>
      </c>
      <c r="B1998" s="2">
        <v>5681.2</v>
      </c>
      <c r="C1998" s="34">
        <f t="shared" si="63"/>
        <v>-1.9149347341053113E-3</v>
      </c>
      <c r="D1998" s="2">
        <v>312.3</v>
      </c>
      <c r="E1998" s="34">
        <f t="shared" si="62"/>
        <v>-2.7780438739343216E-3</v>
      </c>
      <c r="F1998" s="2"/>
    </row>
    <row r="1999" spans="1:6" x14ac:dyDescent="0.3">
      <c r="A1999" s="1">
        <v>38895.6875</v>
      </c>
      <c r="B1999" s="2">
        <v>5652.3</v>
      </c>
      <c r="C1999" s="34">
        <f t="shared" si="63"/>
        <v>-5.0869534605364475E-3</v>
      </c>
      <c r="D1999" s="2">
        <v>310.19</v>
      </c>
      <c r="E1999" s="34">
        <f t="shared" si="62"/>
        <v>-6.7563240473903496E-3</v>
      </c>
      <c r="F1999" s="2"/>
    </row>
    <row r="2000" spans="1:6" x14ac:dyDescent="0.3">
      <c r="A2000" s="1">
        <v>38896.6875</v>
      </c>
      <c r="B2000" s="2">
        <v>5678.6</v>
      </c>
      <c r="C2000" s="34">
        <f t="shared" si="63"/>
        <v>4.6529731259841167E-3</v>
      </c>
      <c r="D2000" s="2">
        <v>310.7</v>
      </c>
      <c r="E2000" s="34">
        <f t="shared" si="62"/>
        <v>1.644153583287622E-3</v>
      </c>
      <c r="F2000" s="2"/>
    </row>
    <row r="2001" spans="1:6" x14ac:dyDescent="0.3">
      <c r="A2001" s="1">
        <v>38897.6875</v>
      </c>
      <c r="B2001" s="2">
        <v>5791.5</v>
      </c>
      <c r="C2001" s="34">
        <f t="shared" si="63"/>
        <v>1.9881660972774995E-2</v>
      </c>
      <c r="D2001" s="2">
        <v>316.22000000000003</v>
      </c>
      <c r="E2001" s="34">
        <f t="shared" si="62"/>
        <v>1.776633408432593E-2</v>
      </c>
      <c r="F2001" s="2"/>
    </row>
    <row r="2002" spans="1:6" x14ac:dyDescent="0.3">
      <c r="A2002" s="1">
        <v>38898.6875</v>
      </c>
      <c r="B2002" s="2">
        <v>5833.4</v>
      </c>
      <c r="C2002" s="34">
        <f t="shared" si="63"/>
        <v>7.2347405680739385E-3</v>
      </c>
      <c r="D2002" s="2">
        <v>320.66000000000003</v>
      </c>
      <c r="E2002" s="34">
        <f t="shared" si="62"/>
        <v>1.4040857630763348E-2</v>
      </c>
      <c r="F2002" s="2"/>
    </row>
    <row r="2003" spans="1:6" x14ac:dyDescent="0.3">
      <c r="A2003" s="1">
        <v>38901.6875</v>
      </c>
      <c r="B2003" s="2">
        <v>5884.4</v>
      </c>
      <c r="C2003" s="34">
        <f t="shared" si="63"/>
        <v>8.7427572256317809E-3</v>
      </c>
      <c r="D2003" s="2">
        <v>322.2</v>
      </c>
      <c r="E2003" s="34">
        <f t="shared" si="62"/>
        <v>4.8025946485372728E-3</v>
      </c>
      <c r="F2003" s="2"/>
    </row>
    <row r="2004" spans="1:6" x14ac:dyDescent="0.3">
      <c r="A2004" s="1">
        <v>38902.6875</v>
      </c>
      <c r="B2004" s="2">
        <v>5883.5</v>
      </c>
      <c r="C2004" s="34">
        <f t="shared" si="63"/>
        <v>-1.5294677452237782E-4</v>
      </c>
      <c r="D2004" s="2">
        <v>322.87</v>
      </c>
      <c r="E2004" s="34">
        <f t="shared" si="62"/>
        <v>2.079453755431393E-3</v>
      </c>
      <c r="F2004" s="2"/>
    </row>
    <row r="2005" spans="1:6" x14ac:dyDescent="0.3">
      <c r="A2005" s="1">
        <v>38903.6875</v>
      </c>
      <c r="B2005" s="2">
        <v>5826.7</v>
      </c>
      <c r="C2005" s="34">
        <f t="shared" si="63"/>
        <v>-9.6541174470978763E-3</v>
      </c>
      <c r="D2005" s="2">
        <v>318.98</v>
      </c>
      <c r="E2005" s="34">
        <f t="shared" si="62"/>
        <v>-1.2048192771084265E-2</v>
      </c>
      <c r="F2005" s="2"/>
    </row>
    <row r="2006" spans="1:6" x14ac:dyDescent="0.3">
      <c r="A2006" s="1">
        <v>38904.6875</v>
      </c>
      <c r="B2006" s="2">
        <v>5890</v>
      </c>
      <c r="C2006" s="34">
        <f t="shared" si="63"/>
        <v>1.0863782243808684E-2</v>
      </c>
      <c r="D2006" s="2">
        <v>321.94</v>
      </c>
      <c r="E2006" s="34">
        <f t="shared" si="62"/>
        <v>9.2795786569690453E-3</v>
      </c>
      <c r="F2006" s="2"/>
    </row>
    <row r="2007" spans="1:6" x14ac:dyDescent="0.3">
      <c r="A2007" s="1">
        <v>38905.6875</v>
      </c>
      <c r="B2007" s="2">
        <v>5888.9</v>
      </c>
      <c r="C2007" s="34">
        <f t="shared" si="63"/>
        <v>-1.8675721561978165E-4</v>
      </c>
      <c r="D2007" s="2">
        <v>321.35000000000002</v>
      </c>
      <c r="E2007" s="34">
        <f t="shared" si="62"/>
        <v>-1.8326396222897445E-3</v>
      </c>
      <c r="F2007" s="2"/>
    </row>
    <row r="2008" spans="1:6" x14ac:dyDescent="0.3">
      <c r="A2008" s="1">
        <v>38908.6875</v>
      </c>
      <c r="B2008" s="2">
        <v>5896.9</v>
      </c>
      <c r="C2008" s="34">
        <f t="shared" si="63"/>
        <v>1.3584880028527646E-3</v>
      </c>
      <c r="D2008" s="2">
        <v>322.41000000000003</v>
      </c>
      <c r="E2008" s="34">
        <f t="shared" si="62"/>
        <v>3.2985840983350556E-3</v>
      </c>
      <c r="F2008" s="2"/>
    </row>
    <row r="2009" spans="1:6" x14ac:dyDescent="0.3">
      <c r="A2009" s="1">
        <v>38909.6875</v>
      </c>
      <c r="B2009" s="2">
        <v>5857.3</v>
      </c>
      <c r="C2009" s="34">
        <f t="shared" si="63"/>
        <v>-6.7153928335226265E-3</v>
      </c>
      <c r="D2009" s="2">
        <v>319.45</v>
      </c>
      <c r="E2009" s="34">
        <f t="shared" si="62"/>
        <v>-9.1808566731802488E-3</v>
      </c>
      <c r="F2009" s="2"/>
    </row>
    <row r="2010" spans="1:6" x14ac:dyDescent="0.3">
      <c r="A2010" s="1">
        <v>38910.6875</v>
      </c>
      <c r="B2010" s="2">
        <v>5860.6</v>
      </c>
      <c r="C2010" s="34">
        <f t="shared" si="63"/>
        <v>5.6339951854944559E-4</v>
      </c>
      <c r="D2010" s="2">
        <v>320.3</v>
      </c>
      <c r="E2010" s="34">
        <f t="shared" si="62"/>
        <v>2.6608232900298123E-3</v>
      </c>
      <c r="F2010" s="2"/>
    </row>
    <row r="2011" spans="1:6" x14ac:dyDescent="0.3">
      <c r="A2011" s="1">
        <v>38911.6875</v>
      </c>
      <c r="B2011" s="2">
        <v>5765</v>
      </c>
      <c r="C2011" s="34">
        <f t="shared" si="63"/>
        <v>-1.6312322970344351E-2</v>
      </c>
      <c r="D2011" s="2">
        <v>315.64</v>
      </c>
      <c r="E2011" s="34">
        <f t="shared" si="62"/>
        <v>-1.4548860443334477E-2</v>
      </c>
      <c r="F2011" s="2"/>
    </row>
    <row r="2012" spans="1:6" x14ac:dyDescent="0.3">
      <c r="A2012" s="1">
        <v>38912.6875</v>
      </c>
      <c r="B2012" s="2">
        <v>5707.6</v>
      </c>
      <c r="C2012" s="34">
        <f t="shared" si="63"/>
        <v>-9.9566348655679704E-3</v>
      </c>
      <c r="D2012" s="2">
        <v>311.68</v>
      </c>
      <c r="E2012" s="34">
        <f t="shared" si="62"/>
        <v>-1.2545938410847723E-2</v>
      </c>
      <c r="F2012" s="2"/>
    </row>
    <row r="2013" spans="1:6" x14ac:dyDescent="0.3">
      <c r="A2013" s="1">
        <v>38915.6875</v>
      </c>
      <c r="B2013" s="2">
        <v>5701</v>
      </c>
      <c r="C2013" s="34">
        <f t="shared" si="63"/>
        <v>-1.1563529329315925E-3</v>
      </c>
      <c r="D2013" s="2">
        <v>310.39999999999998</v>
      </c>
      <c r="E2013" s="34">
        <f t="shared" si="62"/>
        <v>-4.1067761806982128E-3</v>
      </c>
      <c r="F2013" s="2"/>
    </row>
    <row r="2014" spans="1:6" x14ac:dyDescent="0.3">
      <c r="A2014" s="1">
        <v>38916.6875</v>
      </c>
      <c r="B2014" s="2">
        <v>5681.7</v>
      </c>
      <c r="C2014" s="34">
        <f t="shared" si="63"/>
        <v>-3.3853709875460991E-3</v>
      </c>
      <c r="D2014" s="2">
        <v>309.82</v>
      </c>
      <c r="E2014" s="34">
        <f t="shared" si="62"/>
        <v>-1.8685567010309212E-3</v>
      </c>
      <c r="F2014" s="2"/>
    </row>
    <row r="2015" spans="1:6" x14ac:dyDescent="0.3">
      <c r="A2015" s="1">
        <v>38917.6875</v>
      </c>
      <c r="B2015" s="2">
        <v>5778</v>
      </c>
      <c r="C2015" s="34">
        <f t="shared" si="63"/>
        <v>1.6949152542372836E-2</v>
      </c>
      <c r="D2015" s="2">
        <v>316.8</v>
      </c>
      <c r="E2015" s="34">
        <f t="shared" si="62"/>
        <v>2.252921050932799E-2</v>
      </c>
      <c r="F2015" s="2"/>
    </row>
    <row r="2016" spans="1:6" x14ac:dyDescent="0.3">
      <c r="A2016" s="1">
        <v>38918.6875</v>
      </c>
      <c r="B2016" s="2">
        <v>5770.9</v>
      </c>
      <c r="C2016" s="34">
        <f t="shared" si="63"/>
        <v>-1.2287988923503912E-3</v>
      </c>
      <c r="D2016" s="2">
        <v>317.5</v>
      </c>
      <c r="E2016" s="34">
        <f t="shared" si="62"/>
        <v>2.2095959595960224E-3</v>
      </c>
      <c r="F2016" s="2"/>
    </row>
    <row r="2017" spans="1:6" x14ac:dyDescent="0.3">
      <c r="A2017" s="1">
        <v>38919.6875</v>
      </c>
      <c r="B2017" s="2">
        <v>5719.7</v>
      </c>
      <c r="C2017" s="34">
        <f t="shared" si="63"/>
        <v>-8.8720996724946932E-3</v>
      </c>
      <c r="D2017" s="2">
        <v>314.56</v>
      </c>
      <c r="E2017" s="34">
        <f t="shared" si="62"/>
        <v>-9.2598425196850354E-3</v>
      </c>
      <c r="F2017" s="2"/>
    </row>
    <row r="2018" spans="1:6" x14ac:dyDescent="0.3">
      <c r="A2018" s="1">
        <v>38922.6875</v>
      </c>
      <c r="B2018" s="2">
        <v>5833.9</v>
      </c>
      <c r="C2018" s="34">
        <f t="shared" si="63"/>
        <v>1.996608213717499E-2</v>
      </c>
      <c r="D2018" s="2">
        <v>320.41000000000003</v>
      </c>
      <c r="E2018" s="34">
        <f t="shared" si="62"/>
        <v>1.8597405900305342E-2</v>
      </c>
      <c r="F2018" s="2"/>
    </row>
    <row r="2019" spans="1:6" x14ac:dyDescent="0.3">
      <c r="A2019" s="1">
        <v>38923.6875</v>
      </c>
      <c r="B2019" s="2">
        <v>5851.2</v>
      </c>
      <c r="C2019" s="34">
        <f t="shared" si="63"/>
        <v>2.965426215739031E-3</v>
      </c>
      <c r="D2019" s="2">
        <v>320.77999999999997</v>
      </c>
      <c r="E2019" s="34">
        <f t="shared" si="62"/>
        <v>1.1547704503602763E-3</v>
      </c>
      <c r="F2019" s="2"/>
    </row>
    <row r="2020" spans="1:6" x14ac:dyDescent="0.3">
      <c r="A2020" s="1">
        <v>38924.6875</v>
      </c>
      <c r="B2020" s="2">
        <v>5877.1</v>
      </c>
      <c r="C2020" s="34">
        <f t="shared" si="63"/>
        <v>4.4264424391577961E-3</v>
      </c>
      <c r="D2020" s="2">
        <v>322.11</v>
      </c>
      <c r="E2020" s="34">
        <f t="shared" si="62"/>
        <v>4.1461437745495822E-3</v>
      </c>
      <c r="F2020" s="2"/>
    </row>
    <row r="2021" spans="1:6" x14ac:dyDescent="0.3">
      <c r="A2021" s="1">
        <v>38925.6875</v>
      </c>
      <c r="B2021" s="2">
        <v>5929.5</v>
      </c>
      <c r="C2021" s="34">
        <f t="shared" si="63"/>
        <v>8.9159619540248869E-3</v>
      </c>
      <c r="D2021" s="2">
        <v>325.37</v>
      </c>
      <c r="E2021" s="34">
        <f t="shared" si="62"/>
        <v>1.0120766197882602E-2</v>
      </c>
      <c r="F2021" s="2"/>
    </row>
    <row r="2022" spans="1:6" x14ac:dyDescent="0.3">
      <c r="A2022" s="1">
        <v>38926.6875</v>
      </c>
      <c r="B2022" s="2">
        <v>5974.9</v>
      </c>
      <c r="C2022" s="34">
        <f t="shared" si="63"/>
        <v>7.656632093768323E-3</v>
      </c>
      <c r="D2022" s="2">
        <v>327.32</v>
      </c>
      <c r="E2022" s="34">
        <f t="shared" si="62"/>
        <v>5.9931769984939987E-3</v>
      </c>
      <c r="F2022" s="2"/>
    </row>
    <row r="2023" spans="1:6" x14ac:dyDescent="0.3">
      <c r="A2023" s="1">
        <v>38929.6875</v>
      </c>
      <c r="B2023" s="2">
        <v>5928.3</v>
      </c>
      <c r="C2023" s="34">
        <f t="shared" si="63"/>
        <v>-7.7992937120285877E-3</v>
      </c>
      <c r="D2023" s="2">
        <v>326.04000000000002</v>
      </c>
      <c r="E2023" s="34">
        <f t="shared" si="62"/>
        <v>-3.9105462544298808E-3</v>
      </c>
      <c r="F2023" s="2"/>
    </row>
    <row r="2024" spans="1:6" x14ac:dyDescent="0.3">
      <c r="A2024" s="1">
        <v>38930.6875</v>
      </c>
      <c r="B2024" s="2">
        <v>5880.8</v>
      </c>
      <c r="C2024" s="34">
        <f t="shared" si="63"/>
        <v>-8.0124150262300686E-3</v>
      </c>
      <c r="D2024" s="2">
        <v>323.51</v>
      </c>
      <c r="E2024" s="34">
        <f t="shared" ref="E2024:E2086" si="64">D2024/D2023-1</f>
        <v>-7.7597840755736502E-3</v>
      </c>
      <c r="F2024" s="2"/>
    </row>
    <row r="2025" spans="1:6" x14ac:dyDescent="0.3">
      <c r="A2025" s="1">
        <v>38931.6875</v>
      </c>
      <c r="B2025" s="2">
        <v>5932.1</v>
      </c>
      <c r="C2025" s="34">
        <f t="shared" si="63"/>
        <v>8.723302951979317E-3</v>
      </c>
      <c r="D2025" s="2">
        <v>326.8</v>
      </c>
      <c r="E2025" s="34">
        <f t="shared" si="64"/>
        <v>1.0169701091156336E-2</v>
      </c>
      <c r="F2025" s="2"/>
    </row>
    <row r="2026" spans="1:6" x14ac:dyDescent="0.3">
      <c r="A2026" s="1">
        <v>38932.6875</v>
      </c>
      <c r="B2026" s="2">
        <v>5838.4</v>
      </c>
      <c r="C2026" s="34">
        <f t="shared" si="63"/>
        <v>-1.5795418148716434E-2</v>
      </c>
      <c r="D2026" s="2">
        <v>324.12</v>
      </c>
      <c r="E2026" s="34">
        <f t="shared" si="64"/>
        <v>-8.2007343941248312E-3</v>
      </c>
      <c r="F2026" s="2"/>
    </row>
    <row r="2027" spans="1:6" x14ac:dyDescent="0.3">
      <c r="A2027" s="1">
        <v>38933.6875</v>
      </c>
      <c r="B2027" s="2">
        <v>5889.4</v>
      </c>
      <c r="C2027" s="34">
        <f t="shared" si="63"/>
        <v>8.7352699369689368E-3</v>
      </c>
      <c r="D2027" s="2">
        <v>327.87</v>
      </c>
      <c r="E2027" s="34">
        <f t="shared" si="64"/>
        <v>1.1569788967049188E-2</v>
      </c>
      <c r="F2027" s="2"/>
    </row>
    <row r="2028" spans="1:6" x14ac:dyDescent="0.3">
      <c r="A2028" s="1">
        <v>38936.6875</v>
      </c>
      <c r="B2028" s="2">
        <v>5828.8</v>
      </c>
      <c r="C2028" s="34">
        <f t="shared" si="63"/>
        <v>-1.028967297177974E-2</v>
      </c>
      <c r="D2028" s="2">
        <v>324.23</v>
      </c>
      <c r="E2028" s="34">
        <f t="shared" si="64"/>
        <v>-1.1101961143135997E-2</v>
      </c>
      <c r="F2028" s="2"/>
    </row>
    <row r="2029" spans="1:6" x14ac:dyDescent="0.3">
      <c r="A2029" s="1">
        <v>38937.6875</v>
      </c>
      <c r="B2029" s="2">
        <v>5818.1</v>
      </c>
      <c r="C2029" s="34">
        <f t="shared" si="63"/>
        <v>-1.8357123250067886E-3</v>
      </c>
      <c r="D2029" s="2">
        <v>324.44</v>
      </c>
      <c r="E2029" s="34">
        <f t="shared" si="64"/>
        <v>6.4768836936734964E-4</v>
      </c>
      <c r="F2029" s="2"/>
    </row>
    <row r="2030" spans="1:6" x14ac:dyDescent="0.3">
      <c r="A2030" s="1">
        <v>38938.6875</v>
      </c>
      <c r="B2030" s="2">
        <v>5860.5</v>
      </c>
      <c r="C2030" s="34">
        <f t="shared" si="63"/>
        <v>7.2876024819097385E-3</v>
      </c>
      <c r="D2030" s="2">
        <v>326.61</v>
      </c>
      <c r="E2030" s="34">
        <f t="shared" si="64"/>
        <v>6.6884477869559866E-3</v>
      </c>
      <c r="F2030" s="2"/>
    </row>
    <row r="2031" spans="1:6" x14ac:dyDescent="0.3">
      <c r="A2031" s="1">
        <v>38939.6875</v>
      </c>
      <c r="B2031" s="2">
        <v>5823.4</v>
      </c>
      <c r="C2031" s="34">
        <f t="shared" si="63"/>
        <v>-6.3305178739015977E-3</v>
      </c>
      <c r="D2031" s="2">
        <v>324.04000000000002</v>
      </c>
      <c r="E2031" s="34">
        <f t="shared" si="64"/>
        <v>-7.8687119194145172E-3</v>
      </c>
      <c r="F2031" s="2"/>
    </row>
    <row r="2032" spans="1:6" x14ac:dyDescent="0.3">
      <c r="A2032" s="1">
        <v>38940.6875</v>
      </c>
      <c r="B2032" s="2">
        <v>5820.1</v>
      </c>
      <c r="C2032" s="34">
        <f t="shared" si="63"/>
        <v>-5.6667925953901577E-4</v>
      </c>
      <c r="D2032" s="2">
        <v>324.45</v>
      </c>
      <c r="E2032" s="34">
        <f t="shared" si="64"/>
        <v>1.265275891865203E-3</v>
      </c>
      <c r="F2032" s="2"/>
    </row>
    <row r="2033" spans="1:6" x14ac:dyDescent="0.3">
      <c r="A2033" s="1">
        <v>38943.6875</v>
      </c>
      <c r="B2033" s="2">
        <v>5870.9</v>
      </c>
      <c r="C2033" s="34">
        <f t="shared" si="63"/>
        <v>8.7283723647357814E-3</v>
      </c>
      <c r="D2033" s="2">
        <v>327.36</v>
      </c>
      <c r="E2033" s="34">
        <f t="shared" si="64"/>
        <v>8.9690245030051852E-3</v>
      </c>
      <c r="F2033" s="2"/>
    </row>
    <row r="2034" spans="1:6" x14ac:dyDescent="0.3">
      <c r="A2034" s="1">
        <v>38944.6875</v>
      </c>
      <c r="B2034" s="2">
        <v>5897.9</v>
      </c>
      <c r="C2034" s="34">
        <f t="shared" si="63"/>
        <v>4.5989541637567743E-3</v>
      </c>
      <c r="D2034" s="2">
        <v>330.12</v>
      </c>
      <c r="E2034" s="34">
        <f t="shared" si="64"/>
        <v>8.4310850439881513E-3</v>
      </c>
      <c r="F2034" s="2"/>
    </row>
    <row r="2035" spans="1:6" x14ac:dyDescent="0.3">
      <c r="A2035" s="1">
        <v>38945.6875</v>
      </c>
      <c r="B2035" s="2">
        <v>5896.6</v>
      </c>
      <c r="C2035" s="34">
        <f t="shared" si="63"/>
        <v>-2.204174367146372E-4</v>
      </c>
      <c r="D2035" s="2">
        <v>331.43</v>
      </c>
      <c r="E2035" s="34">
        <f t="shared" si="64"/>
        <v>3.9682539682539542E-3</v>
      </c>
      <c r="F2035" s="2"/>
    </row>
    <row r="2036" spans="1:6" x14ac:dyDescent="0.3">
      <c r="A2036" s="1">
        <v>38946.6875</v>
      </c>
      <c r="B2036" s="2">
        <v>5900.4</v>
      </c>
      <c r="C2036" s="34">
        <f t="shared" si="63"/>
        <v>6.4443916833423209E-4</v>
      </c>
      <c r="D2036" s="2">
        <v>331.84</v>
      </c>
      <c r="E2036" s="34">
        <f t="shared" si="64"/>
        <v>1.2370636333463025E-3</v>
      </c>
      <c r="F2036" s="2"/>
    </row>
    <row r="2037" spans="1:6" x14ac:dyDescent="0.3">
      <c r="A2037" s="1">
        <v>38947.6875</v>
      </c>
      <c r="B2037" s="2">
        <v>5903.4</v>
      </c>
      <c r="C2037" s="34">
        <f t="shared" si="63"/>
        <v>5.0844010575556986E-4</v>
      </c>
      <c r="D2037" s="2">
        <v>330.98</v>
      </c>
      <c r="E2037" s="34">
        <f t="shared" si="64"/>
        <v>-2.591610414657497E-3</v>
      </c>
      <c r="F2037" s="2"/>
    </row>
    <row r="2038" spans="1:6" x14ac:dyDescent="0.3">
      <c r="A2038" s="1">
        <v>38950.6875</v>
      </c>
      <c r="B2038" s="2">
        <v>5915.2</v>
      </c>
      <c r="C2038" s="34">
        <f t="shared" si="63"/>
        <v>1.9988481214214815E-3</v>
      </c>
      <c r="D2038" s="2">
        <v>330.69</v>
      </c>
      <c r="E2038" s="34">
        <f t="shared" si="64"/>
        <v>-8.7618587225823941E-4</v>
      </c>
      <c r="F2038" s="2"/>
    </row>
    <row r="2039" spans="1:6" x14ac:dyDescent="0.3">
      <c r="A2039" s="1">
        <v>38951.6875</v>
      </c>
      <c r="B2039" s="2">
        <v>5902.6</v>
      </c>
      <c r="C2039" s="34">
        <f t="shared" si="63"/>
        <v>-2.1301054909385053E-3</v>
      </c>
      <c r="D2039" s="2">
        <v>331.73</v>
      </c>
      <c r="E2039" s="34">
        <f t="shared" si="64"/>
        <v>3.1449393691977967E-3</v>
      </c>
      <c r="F2039" s="2"/>
    </row>
    <row r="2040" spans="1:6" x14ac:dyDescent="0.3">
      <c r="A2040" s="1">
        <v>38952.6875</v>
      </c>
      <c r="B2040" s="2">
        <v>5860</v>
      </c>
      <c r="C2040" s="34">
        <f t="shared" si="63"/>
        <v>-7.2171585403043581E-3</v>
      </c>
      <c r="D2040" s="2">
        <v>330.16</v>
      </c>
      <c r="E2040" s="34">
        <f t="shared" si="64"/>
        <v>-4.732764597714989E-3</v>
      </c>
      <c r="F2040" s="2"/>
    </row>
    <row r="2041" spans="1:6" x14ac:dyDescent="0.3">
      <c r="A2041" s="1">
        <v>38953.6875</v>
      </c>
      <c r="B2041" s="2">
        <v>5869.1</v>
      </c>
      <c r="C2041" s="34">
        <f t="shared" si="63"/>
        <v>1.5529010238908292E-3</v>
      </c>
      <c r="D2041" s="2">
        <v>331.06</v>
      </c>
      <c r="E2041" s="34">
        <f t="shared" si="64"/>
        <v>2.7259510540342813E-3</v>
      </c>
      <c r="F2041" s="2"/>
    </row>
    <row r="2042" spans="1:6" x14ac:dyDescent="0.3">
      <c r="A2042" s="1">
        <v>38954.6875</v>
      </c>
      <c r="B2042" s="2">
        <v>5878.6</v>
      </c>
      <c r="C2042" s="34">
        <f t="shared" si="63"/>
        <v>1.6186468112657781E-3</v>
      </c>
      <c r="D2042" s="2">
        <v>331.41</v>
      </c>
      <c r="E2042" s="34">
        <f t="shared" si="64"/>
        <v>1.0572101733825612E-3</v>
      </c>
      <c r="F2042" s="2"/>
    </row>
    <row r="2043" spans="1:6" x14ac:dyDescent="0.3">
      <c r="A2043" s="1">
        <v>38958.6875</v>
      </c>
      <c r="B2043" s="2">
        <v>5888.3</v>
      </c>
      <c r="C2043" s="34">
        <f t="shared" si="63"/>
        <v>1.6500527336440474E-3</v>
      </c>
      <c r="D2043" s="2">
        <v>333.6</v>
      </c>
      <c r="E2043" s="34">
        <f>D2043/D2042-1</f>
        <v>6.6081289037747126E-3</v>
      </c>
      <c r="F2043" s="2"/>
    </row>
    <row r="2044" spans="1:6" x14ac:dyDescent="0.3">
      <c r="A2044" s="1">
        <v>38959.6875</v>
      </c>
      <c r="B2044" s="2">
        <v>5929.3</v>
      </c>
      <c r="C2044" s="34">
        <f t="shared" si="63"/>
        <v>6.9629604469880757E-3</v>
      </c>
      <c r="D2044" s="2">
        <v>335.51</v>
      </c>
      <c r="E2044" s="34">
        <f t="shared" si="64"/>
        <v>5.7254196642684274E-3</v>
      </c>
      <c r="F2044" s="2"/>
    </row>
    <row r="2045" spans="1:6" x14ac:dyDescent="0.3">
      <c r="A2045" s="1">
        <v>38960.6875</v>
      </c>
      <c r="B2045" s="2">
        <v>5906.1</v>
      </c>
      <c r="C2045" s="34">
        <f t="shared" ref="C2045:C2108" si="65">B2045/B2044-1</f>
        <v>-3.9127721653483549E-3</v>
      </c>
      <c r="D2045" s="2">
        <v>334.73</v>
      </c>
      <c r="E2045" s="34">
        <f t="shared" si="64"/>
        <v>-2.3248189323715751E-3</v>
      </c>
      <c r="F2045" s="2"/>
    </row>
    <row r="2046" spans="1:6" x14ac:dyDescent="0.3">
      <c r="A2046" s="1">
        <v>38961.6875</v>
      </c>
      <c r="B2046" s="2">
        <v>5949.1</v>
      </c>
      <c r="C2046" s="34">
        <f t="shared" si="65"/>
        <v>7.2806081847580639E-3</v>
      </c>
      <c r="D2046" s="2">
        <v>336.43</v>
      </c>
      <c r="E2046" s="34">
        <f t="shared" si="64"/>
        <v>5.0787201625190903E-3</v>
      </c>
      <c r="F2046" s="2"/>
    </row>
    <row r="2047" spans="1:6" x14ac:dyDescent="0.3">
      <c r="A2047" s="1">
        <v>38964.6875</v>
      </c>
      <c r="B2047" s="2">
        <v>5986.6</v>
      </c>
      <c r="C2047" s="34">
        <f t="shared" si="65"/>
        <v>6.3034744751306881E-3</v>
      </c>
      <c r="D2047" s="2">
        <v>337.8</v>
      </c>
      <c r="E2047" s="34">
        <f t="shared" si="64"/>
        <v>4.0721695449277284E-3</v>
      </c>
      <c r="F2047" s="2"/>
    </row>
    <row r="2048" spans="1:6" x14ac:dyDescent="0.3">
      <c r="A2048" s="1">
        <v>38965.6875</v>
      </c>
      <c r="B2048" s="2">
        <v>5981.7</v>
      </c>
      <c r="C2048" s="34">
        <f t="shared" si="65"/>
        <v>-8.1849463802496913E-4</v>
      </c>
      <c r="D2048" s="2">
        <v>336.65</v>
      </c>
      <c r="E2048" s="34">
        <f t="shared" si="64"/>
        <v>-3.4043812907046389E-3</v>
      </c>
      <c r="F2048" s="2"/>
    </row>
    <row r="2049" spans="1:6" x14ac:dyDescent="0.3">
      <c r="A2049" s="1">
        <v>38966.6875</v>
      </c>
      <c r="B2049" s="2">
        <v>5929.3</v>
      </c>
      <c r="C2049" s="34">
        <f t="shared" si="65"/>
        <v>-8.7600514903789506E-3</v>
      </c>
      <c r="D2049" s="2">
        <v>332.98</v>
      </c>
      <c r="E2049" s="34">
        <f t="shared" si="64"/>
        <v>-1.0901529778701846E-2</v>
      </c>
      <c r="F2049" s="2"/>
    </row>
    <row r="2050" spans="1:6" x14ac:dyDescent="0.3">
      <c r="A2050" s="1">
        <v>38967.6875</v>
      </c>
      <c r="B2050" s="2">
        <v>5858.1</v>
      </c>
      <c r="C2050" s="34">
        <f t="shared" si="65"/>
        <v>-1.2008162852275905E-2</v>
      </c>
      <c r="D2050" s="2">
        <v>329.87</v>
      </c>
      <c r="E2050" s="34">
        <f t="shared" si="64"/>
        <v>-9.3399002943119758E-3</v>
      </c>
      <c r="F2050" s="2"/>
    </row>
    <row r="2051" spans="1:6" x14ac:dyDescent="0.3">
      <c r="A2051" s="1">
        <v>38968.6875</v>
      </c>
      <c r="B2051" s="2">
        <v>5879.3</v>
      </c>
      <c r="C2051" s="34">
        <f t="shared" si="65"/>
        <v>3.6189208105017467E-3</v>
      </c>
      <c r="D2051" s="2">
        <v>331.22</v>
      </c>
      <c r="E2051" s="34">
        <f t="shared" si="64"/>
        <v>4.0925212962683588E-3</v>
      </c>
      <c r="F2051" s="2"/>
    </row>
    <row r="2052" spans="1:6" x14ac:dyDescent="0.3">
      <c r="A2052" s="1">
        <v>38971.6875</v>
      </c>
      <c r="B2052" s="2">
        <v>5850.8</v>
      </c>
      <c r="C2052" s="34">
        <f t="shared" si="65"/>
        <v>-4.8475158607317326E-3</v>
      </c>
      <c r="D2052" s="2">
        <v>329.41</v>
      </c>
      <c r="E2052" s="34">
        <f t="shared" si="64"/>
        <v>-5.4646458547189525E-3</v>
      </c>
      <c r="F2052" s="2"/>
    </row>
    <row r="2053" spans="1:6" x14ac:dyDescent="0.3">
      <c r="A2053" s="1">
        <v>38972.6875</v>
      </c>
      <c r="B2053" s="2">
        <v>5895.5</v>
      </c>
      <c r="C2053" s="34">
        <f t="shared" si="65"/>
        <v>7.6399808573186512E-3</v>
      </c>
      <c r="D2053" s="2">
        <v>333.64</v>
      </c>
      <c r="E2053" s="34">
        <f t="shared" si="64"/>
        <v>1.2841140220393843E-2</v>
      </c>
      <c r="F2053" s="2"/>
    </row>
    <row r="2054" spans="1:6" x14ac:dyDescent="0.3">
      <c r="A2054" s="1">
        <v>38973.6875</v>
      </c>
      <c r="B2054" s="2">
        <v>5892.2</v>
      </c>
      <c r="C2054" s="34">
        <f t="shared" si="65"/>
        <v>-5.5974896107202632E-4</v>
      </c>
      <c r="D2054" s="2">
        <v>334.65</v>
      </c>
      <c r="E2054" s="34">
        <f t="shared" si="64"/>
        <v>3.0272149622347921E-3</v>
      </c>
      <c r="F2054" s="2"/>
    </row>
    <row r="2055" spans="1:6" x14ac:dyDescent="0.3">
      <c r="A2055" s="1">
        <v>38974.6875</v>
      </c>
      <c r="B2055" s="2">
        <v>5877.2</v>
      </c>
      <c r="C2055" s="34">
        <f t="shared" si="65"/>
        <v>-2.5457384338617439E-3</v>
      </c>
      <c r="D2055" s="2">
        <v>334.66</v>
      </c>
      <c r="E2055" s="34">
        <f t="shared" si="64"/>
        <v>2.9881966233435975E-5</v>
      </c>
      <c r="F2055" s="2"/>
    </row>
    <row r="2056" spans="1:6" x14ac:dyDescent="0.3">
      <c r="A2056" s="1">
        <v>38975.6875</v>
      </c>
      <c r="B2056" s="2">
        <v>5877</v>
      </c>
      <c r="C2056" s="34">
        <f t="shared" si="65"/>
        <v>-3.4029810113578307E-5</v>
      </c>
      <c r="D2056" s="2">
        <v>335.68</v>
      </c>
      <c r="E2056" s="34">
        <f t="shared" si="64"/>
        <v>3.0478694794715544E-3</v>
      </c>
      <c r="F2056" s="2"/>
    </row>
    <row r="2057" spans="1:6" x14ac:dyDescent="0.3">
      <c r="A2057" s="1">
        <v>38978.6875</v>
      </c>
      <c r="B2057" s="2">
        <v>5890.2</v>
      </c>
      <c r="C2057" s="34">
        <f t="shared" si="65"/>
        <v>2.2460438999489796E-3</v>
      </c>
      <c r="D2057" s="2">
        <v>335.8</v>
      </c>
      <c r="E2057" s="34">
        <f t="shared" si="64"/>
        <v>3.5748331744511752E-4</v>
      </c>
      <c r="F2057" s="2"/>
    </row>
    <row r="2058" spans="1:6" x14ac:dyDescent="0.3">
      <c r="A2058" s="1">
        <v>38979.6875</v>
      </c>
      <c r="B2058" s="2">
        <v>5831.8</v>
      </c>
      <c r="C2058" s="34">
        <f t="shared" si="65"/>
        <v>-9.9147736918949736E-3</v>
      </c>
      <c r="D2058" s="2">
        <v>333.97</v>
      </c>
      <c r="E2058" s="34">
        <f t="shared" si="64"/>
        <v>-5.4496724240619132E-3</v>
      </c>
      <c r="F2058" s="2"/>
    </row>
    <row r="2059" spans="1:6" x14ac:dyDescent="0.3">
      <c r="A2059" s="1">
        <v>38980.6875</v>
      </c>
      <c r="B2059" s="2">
        <v>5866.2</v>
      </c>
      <c r="C2059" s="34">
        <f t="shared" si="65"/>
        <v>5.8986933708289335E-3</v>
      </c>
      <c r="D2059" s="2">
        <v>337.53</v>
      </c>
      <c r="E2059" s="34">
        <f t="shared" si="64"/>
        <v>1.0659640087432809E-2</v>
      </c>
      <c r="F2059" s="2"/>
    </row>
    <row r="2060" spans="1:6" x14ac:dyDescent="0.3">
      <c r="A2060" s="1">
        <v>38981.6875</v>
      </c>
      <c r="B2060" s="2">
        <v>5896.7</v>
      </c>
      <c r="C2060" s="34">
        <f t="shared" si="65"/>
        <v>5.1992772152329447E-3</v>
      </c>
      <c r="D2060" s="2">
        <v>339</v>
      </c>
      <c r="E2060" s="34">
        <f t="shared" si="64"/>
        <v>4.355168429472922E-3</v>
      </c>
      <c r="F2060" s="2"/>
    </row>
    <row r="2061" spans="1:6" x14ac:dyDescent="0.3">
      <c r="A2061" s="1">
        <v>38982.6875</v>
      </c>
      <c r="B2061" s="2">
        <v>5822.3</v>
      </c>
      <c r="C2061" s="34">
        <f t="shared" si="65"/>
        <v>-1.2617226584360708E-2</v>
      </c>
      <c r="D2061" s="2">
        <v>335.11</v>
      </c>
      <c r="E2061" s="34">
        <f t="shared" si="64"/>
        <v>-1.147492625368729E-2</v>
      </c>
      <c r="F2061" s="2"/>
    </row>
    <row r="2062" spans="1:6" x14ac:dyDescent="0.3">
      <c r="A2062" s="1">
        <v>38985.6875</v>
      </c>
      <c r="B2062" s="2">
        <v>5798.3</v>
      </c>
      <c r="C2062" s="34">
        <f t="shared" si="65"/>
        <v>-4.1220823385946792E-3</v>
      </c>
      <c r="D2062" s="2">
        <v>334.93</v>
      </c>
      <c r="E2062" s="34">
        <f t="shared" si="64"/>
        <v>-5.3713705947300294E-4</v>
      </c>
      <c r="F2062" s="2"/>
    </row>
    <row r="2063" spans="1:6" x14ac:dyDescent="0.3">
      <c r="A2063" s="1">
        <v>38986.6875</v>
      </c>
      <c r="B2063" s="2">
        <v>5873.6</v>
      </c>
      <c r="C2063" s="34">
        <f t="shared" si="65"/>
        <v>1.2986565027680586E-2</v>
      </c>
      <c r="D2063" s="2">
        <v>339.52</v>
      </c>
      <c r="E2063" s="34">
        <f t="shared" si="64"/>
        <v>1.3704356134117468E-2</v>
      </c>
      <c r="F2063" s="2"/>
    </row>
    <row r="2064" spans="1:6" x14ac:dyDescent="0.3">
      <c r="A2064" s="1">
        <v>38987.6875</v>
      </c>
      <c r="B2064" s="2">
        <v>5930.1</v>
      </c>
      <c r="C2064" s="34">
        <f t="shared" si="65"/>
        <v>9.6193135385453932E-3</v>
      </c>
      <c r="D2064" s="2">
        <v>341.38</v>
      </c>
      <c r="E2064" s="34">
        <f t="shared" si="64"/>
        <v>5.4783223374175183E-3</v>
      </c>
      <c r="F2064" s="2"/>
    </row>
    <row r="2065" spans="1:6" x14ac:dyDescent="0.3">
      <c r="A2065" s="1">
        <v>38988.6875</v>
      </c>
      <c r="B2065" s="2">
        <v>5971.3</v>
      </c>
      <c r="C2065" s="34">
        <f t="shared" si="65"/>
        <v>6.9476062798266014E-3</v>
      </c>
      <c r="D2065" s="2">
        <v>341.63</v>
      </c>
      <c r="E2065" s="34">
        <f t="shared" si="64"/>
        <v>7.3232175288540091E-4</v>
      </c>
      <c r="F2065" s="2"/>
    </row>
    <row r="2066" spans="1:6" x14ac:dyDescent="0.3">
      <c r="A2066" s="1">
        <v>38989.6875</v>
      </c>
      <c r="B2066" s="2">
        <v>5960.8</v>
      </c>
      <c r="C2066" s="34">
        <f t="shared" si="65"/>
        <v>-1.7584110662669517E-3</v>
      </c>
      <c r="D2066" s="2">
        <v>341.43</v>
      </c>
      <c r="E2066" s="34">
        <f t="shared" si="64"/>
        <v>-5.8542868015099003E-4</v>
      </c>
      <c r="F2066" s="2"/>
    </row>
    <row r="2067" spans="1:6" x14ac:dyDescent="0.3">
      <c r="A2067" s="1">
        <v>38992.6875</v>
      </c>
      <c r="B2067" s="2">
        <v>5957.8</v>
      </c>
      <c r="C2067" s="34">
        <f t="shared" si="65"/>
        <v>-5.0328814924172072E-4</v>
      </c>
      <c r="D2067" s="2">
        <v>341.39</v>
      </c>
      <c r="E2067" s="34">
        <f t="shared" si="64"/>
        <v>-1.1715432153014405E-4</v>
      </c>
      <c r="F2067" s="2"/>
    </row>
    <row r="2068" spans="1:6" x14ac:dyDescent="0.3">
      <c r="A2068" s="1">
        <v>38993.6875</v>
      </c>
      <c r="B2068" s="2">
        <v>5937.1</v>
      </c>
      <c r="C2068" s="34">
        <f t="shared" si="65"/>
        <v>-3.4744368726711272E-3</v>
      </c>
      <c r="D2068" s="2">
        <v>340.52</v>
      </c>
      <c r="E2068" s="34">
        <f t="shared" si="64"/>
        <v>-2.5484050499429145E-3</v>
      </c>
      <c r="F2068" s="2"/>
    </row>
    <row r="2069" spans="1:6" x14ac:dyDescent="0.3">
      <c r="A2069" s="1">
        <v>38994.6875</v>
      </c>
      <c r="B2069" s="2">
        <v>5966.5</v>
      </c>
      <c r="C2069" s="34">
        <f t="shared" si="65"/>
        <v>4.9519125498980188E-3</v>
      </c>
      <c r="D2069" s="2">
        <v>343.01</v>
      </c>
      <c r="E2069" s="34">
        <f t="shared" si="64"/>
        <v>7.312345824033839E-3</v>
      </c>
      <c r="F2069" s="2"/>
    </row>
    <row r="2070" spans="1:6" x14ac:dyDescent="0.3">
      <c r="A2070" s="1">
        <v>38995.6875</v>
      </c>
      <c r="B2070" s="2">
        <v>6004.5</v>
      </c>
      <c r="C2070" s="34">
        <f t="shared" si="65"/>
        <v>6.3688929858376486E-3</v>
      </c>
      <c r="D2070" s="2">
        <v>344.99</v>
      </c>
      <c r="E2070" s="34">
        <f t="shared" si="64"/>
        <v>5.7724264598699726E-3</v>
      </c>
      <c r="F2070" s="2"/>
    </row>
    <row r="2071" spans="1:6" x14ac:dyDescent="0.3">
      <c r="A2071" s="1">
        <v>38996.6875</v>
      </c>
      <c r="B2071" s="2">
        <v>6001.2</v>
      </c>
      <c r="C2071" s="34">
        <f t="shared" si="65"/>
        <v>-5.4958780914315941E-4</v>
      </c>
      <c r="D2071" s="2">
        <v>345.55</v>
      </c>
      <c r="E2071" s="34">
        <f t="shared" si="64"/>
        <v>1.6232354561001028E-3</v>
      </c>
      <c r="F2071" s="2"/>
    </row>
    <row r="2072" spans="1:6" x14ac:dyDescent="0.3">
      <c r="A2072" s="1">
        <v>38999.6875</v>
      </c>
      <c r="B2072" s="2">
        <v>6030.9</v>
      </c>
      <c r="C2072" s="34">
        <f t="shared" si="65"/>
        <v>4.9490101979603462E-3</v>
      </c>
      <c r="D2072" s="2">
        <v>345.94</v>
      </c>
      <c r="E2072" s="34">
        <f t="shared" si="64"/>
        <v>1.1286355086095323E-3</v>
      </c>
      <c r="F2072" s="2"/>
    </row>
    <row r="2073" spans="1:6" x14ac:dyDescent="0.3">
      <c r="A2073" s="1">
        <v>39000.6875</v>
      </c>
      <c r="B2073" s="2">
        <v>6072.7</v>
      </c>
      <c r="C2073" s="34">
        <f t="shared" si="65"/>
        <v>6.93097216004257E-3</v>
      </c>
      <c r="D2073" s="2">
        <v>348.26</v>
      </c>
      <c r="E2073" s="34">
        <f t="shared" si="64"/>
        <v>6.706365265652936E-3</v>
      </c>
      <c r="F2073" s="2"/>
    </row>
    <row r="2074" spans="1:6" x14ac:dyDescent="0.3">
      <c r="A2074" s="1">
        <v>39001.6875</v>
      </c>
      <c r="B2074" s="2">
        <v>6073.5</v>
      </c>
      <c r="C2074" s="34">
        <f t="shared" si="65"/>
        <v>1.3173711857983328E-4</v>
      </c>
      <c r="D2074" s="2">
        <v>348.57</v>
      </c>
      <c r="E2074" s="34">
        <f t="shared" si="64"/>
        <v>8.9013955091021835E-4</v>
      </c>
      <c r="F2074" s="2"/>
    </row>
    <row r="2075" spans="1:6" x14ac:dyDescent="0.3">
      <c r="A2075" s="1">
        <v>39002.6875</v>
      </c>
      <c r="B2075" s="2">
        <v>6121.3</v>
      </c>
      <c r="C2075" s="34">
        <f t="shared" si="65"/>
        <v>7.8702560302956748E-3</v>
      </c>
      <c r="D2075" s="2">
        <v>351.42</v>
      </c>
      <c r="E2075" s="34">
        <f t="shared" si="64"/>
        <v>8.1762630174715412E-3</v>
      </c>
      <c r="F2075" s="2"/>
    </row>
    <row r="2076" spans="1:6" x14ac:dyDescent="0.3">
      <c r="A2076" s="1">
        <v>39003.6875</v>
      </c>
      <c r="B2076" s="2">
        <v>6157.3</v>
      </c>
      <c r="C2076" s="34">
        <f t="shared" si="65"/>
        <v>5.8811036871253553E-3</v>
      </c>
      <c r="D2076" s="2">
        <v>352.38</v>
      </c>
      <c r="E2076" s="34">
        <f t="shared" si="64"/>
        <v>2.7317739457060064E-3</v>
      </c>
      <c r="F2076" s="2"/>
    </row>
    <row r="2077" spans="1:6" x14ac:dyDescent="0.3">
      <c r="A2077" s="1">
        <v>39006.6875</v>
      </c>
      <c r="B2077" s="2">
        <v>6172.4</v>
      </c>
      <c r="C2077" s="34">
        <f t="shared" si="65"/>
        <v>2.4523736053139178E-3</v>
      </c>
      <c r="D2077" s="2">
        <v>353.08</v>
      </c>
      <c r="E2077" s="34">
        <f t="shared" si="64"/>
        <v>1.9864918553833544E-3</v>
      </c>
      <c r="F2077" s="2"/>
    </row>
    <row r="2078" spans="1:6" x14ac:dyDescent="0.3">
      <c r="A2078" s="1">
        <v>39007.6875</v>
      </c>
      <c r="B2078" s="2">
        <v>6108.6</v>
      </c>
      <c r="C2078" s="34">
        <f t="shared" si="65"/>
        <v>-1.0336335947119357E-2</v>
      </c>
      <c r="D2078" s="2">
        <v>349.26</v>
      </c>
      <c r="E2078" s="34">
        <f t="shared" si="64"/>
        <v>-1.0819077829387069E-2</v>
      </c>
      <c r="F2078" s="2"/>
    </row>
    <row r="2079" spans="1:6" x14ac:dyDescent="0.3">
      <c r="A2079" s="1">
        <v>39008.6875</v>
      </c>
      <c r="B2079" s="2">
        <v>6150.4</v>
      </c>
      <c r="C2079" s="34">
        <f t="shared" si="65"/>
        <v>6.8428117735650495E-3</v>
      </c>
      <c r="D2079" s="2">
        <v>352.59</v>
      </c>
      <c r="E2079" s="34">
        <f t="shared" si="64"/>
        <v>9.5344442535645335E-3</v>
      </c>
      <c r="F2079" s="2"/>
    </row>
    <row r="2080" spans="1:6" x14ac:dyDescent="0.3">
      <c r="A2080" s="1">
        <v>39009.6875</v>
      </c>
      <c r="B2080" s="2">
        <v>6156</v>
      </c>
      <c r="C2080" s="34">
        <f t="shared" si="65"/>
        <v>9.1050988553598167E-4</v>
      </c>
      <c r="D2080" s="2">
        <v>352.58</v>
      </c>
      <c r="E2080" s="34">
        <f t="shared" si="64"/>
        <v>-2.8361553078615209E-5</v>
      </c>
      <c r="F2080" s="2"/>
    </row>
    <row r="2081" spans="1:6" x14ac:dyDescent="0.3">
      <c r="A2081" s="1">
        <v>39010.6875</v>
      </c>
      <c r="B2081" s="2">
        <v>6155.2</v>
      </c>
      <c r="C2081" s="34">
        <f t="shared" si="65"/>
        <v>-1.299545159194615E-4</v>
      </c>
      <c r="D2081" s="2">
        <v>353.65</v>
      </c>
      <c r="E2081" s="34">
        <f t="shared" si="64"/>
        <v>3.0347722502694907E-3</v>
      </c>
      <c r="F2081" s="2"/>
    </row>
    <row r="2082" spans="1:6" x14ac:dyDescent="0.3">
      <c r="A2082" s="1">
        <v>39013.6875</v>
      </c>
      <c r="B2082" s="2">
        <v>6166.1</v>
      </c>
      <c r="C2082" s="34">
        <f t="shared" si="65"/>
        <v>1.7708604107098402E-3</v>
      </c>
      <c r="D2082" s="2">
        <v>354.84</v>
      </c>
      <c r="E2082" s="34">
        <f t="shared" si="64"/>
        <v>3.3649088081435519E-3</v>
      </c>
      <c r="F2082" s="2"/>
    </row>
    <row r="2083" spans="1:6" x14ac:dyDescent="0.3">
      <c r="A2083" s="1">
        <v>39014.6875</v>
      </c>
      <c r="B2083" s="2">
        <v>6182.5</v>
      </c>
      <c r="C2083" s="34">
        <f t="shared" si="65"/>
        <v>2.6597038646793969E-3</v>
      </c>
      <c r="D2083" s="2">
        <v>354.9</v>
      </c>
      <c r="E2083" s="34">
        <f t="shared" si="64"/>
        <v>1.69090294217078E-4</v>
      </c>
      <c r="F2083" s="2"/>
    </row>
    <row r="2084" spans="1:6" x14ac:dyDescent="0.3">
      <c r="A2084" s="1">
        <v>39015.6875</v>
      </c>
      <c r="B2084" s="2">
        <v>6214.6</v>
      </c>
      <c r="C2084" s="34">
        <f t="shared" si="65"/>
        <v>5.1920744035585109E-3</v>
      </c>
      <c r="D2084" s="2">
        <v>356.01</v>
      </c>
      <c r="E2084" s="34">
        <f t="shared" si="64"/>
        <v>3.1276415891801079E-3</v>
      </c>
      <c r="F2084" s="2"/>
    </row>
    <row r="2085" spans="1:6" x14ac:dyDescent="0.3">
      <c r="A2085" s="1">
        <v>39016.6875</v>
      </c>
      <c r="B2085" s="2">
        <v>6184.8</v>
      </c>
      <c r="C2085" s="34">
        <f t="shared" si="65"/>
        <v>-4.7951597850224292E-3</v>
      </c>
      <c r="D2085" s="2">
        <v>355.46</v>
      </c>
      <c r="E2085" s="34">
        <f t="shared" si="64"/>
        <v>-1.5449004241454567E-3</v>
      </c>
      <c r="F2085" s="2"/>
    </row>
    <row r="2086" spans="1:6" x14ac:dyDescent="0.3">
      <c r="A2086" s="1">
        <v>39017.6875</v>
      </c>
      <c r="B2086" s="2">
        <v>6160.9</v>
      </c>
      <c r="C2086" s="34">
        <f t="shared" si="65"/>
        <v>-3.8643125080843888E-3</v>
      </c>
      <c r="D2086" s="2">
        <v>354.55</v>
      </c>
      <c r="E2086" s="34">
        <f t="shared" si="64"/>
        <v>-2.5600630169356764E-3</v>
      </c>
      <c r="F2086" s="2"/>
    </row>
    <row r="2087" spans="1:6" x14ac:dyDescent="0.3">
      <c r="A2087" s="1">
        <v>39020.6875</v>
      </c>
      <c r="B2087" s="2">
        <v>6126.8</v>
      </c>
      <c r="C2087" s="34">
        <f t="shared" si="65"/>
        <v>-5.5349056144393671E-3</v>
      </c>
      <c r="D2087" s="2">
        <v>353.41</v>
      </c>
      <c r="E2087" s="34">
        <f t="shared" ref="E2087:E2148" si="66">D2087/D2086-1</f>
        <v>-3.2153433930334208E-3</v>
      </c>
      <c r="F2087" s="2"/>
    </row>
    <row r="2088" spans="1:6" x14ac:dyDescent="0.3">
      <c r="A2088" s="1">
        <v>39021.6875</v>
      </c>
      <c r="B2088" s="2">
        <v>6129.2</v>
      </c>
      <c r="C2088" s="34">
        <f t="shared" si="65"/>
        <v>3.9172161650458115E-4</v>
      </c>
      <c r="D2088" s="2">
        <v>353.34</v>
      </c>
      <c r="E2088" s="34">
        <f t="shared" si="66"/>
        <v>-1.9807023004458912E-4</v>
      </c>
      <c r="F2088" s="2"/>
    </row>
    <row r="2089" spans="1:6" x14ac:dyDescent="0.3">
      <c r="A2089" s="1">
        <v>39022.6875</v>
      </c>
      <c r="B2089" s="2">
        <v>6149.6</v>
      </c>
      <c r="C2089" s="34">
        <f t="shared" si="65"/>
        <v>3.3283299614959017E-3</v>
      </c>
      <c r="D2089" s="2">
        <v>354.6</v>
      </c>
      <c r="E2089" s="34">
        <f t="shared" si="66"/>
        <v>3.5659704533879122E-3</v>
      </c>
      <c r="F2089" s="2"/>
    </row>
    <row r="2090" spans="1:6" x14ac:dyDescent="0.3">
      <c r="A2090" s="1">
        <v>39023.6875</v>
      </c>
      <c r="B2090" s="2">
        <v>6149.3</v>
      </c>
      <c r="C2090" s="34">
        <f t="shared" si="65"/>
        <v>-4.8783660725915112E-5</v>
      </c>
      <c r="D2090" s="2">
        <v>353.19</v>
      </c>
      <c r="E2090" s="34">
        <f t="shared" si="66"/>
        <v>-3.9763113367174974E-3</v>
      </c>
      <c r="F2090" s="2"/>
    </row>
    <row r="2091" spans="1:6" x14ac:dyDescent="0.3">
      <c r="A2091" s="1">
        <v>39024.6875</v>
      </c>
      <c r="B2091" s="2">
        <v>6148.1</v>
      </c>
      <c r="C2091" s="34">
        <f t="shared" si="65"/>
        <v>-1.9514416275023816E-4</v>
      </c>
      <c r="D2091" s="2">
        <v>354.33</v>
      </c>
      <c r="E2091" s="34">
        <f t="shared" si="66"/>
        <v>3.2277244542597838E-3</v>
      </c>
      <c r="F2091" s="2"/>
    </row>
    <row r="2092" spans="1:6" x14ac:dyDescent="0.3">
      <c r="A2092" s="1">
        <v>39027.6875</v>
      </c>
      <c r="B2092" s="2">
        <v>6224.5</v>
      </c>
      <c r="C2092" s="34">
        <f t="shared" si="65"/>
        <v>1.2426603340869535E-2</v>
      </c>
      <c r="D2092" s="2">
        <v>358.27</v>
      </c>
      <c r="E2092" s="34">
        <f t="shared" si="66"/>
        <v>1.1119577794711066E-2</v>
      </c>
      <c r="F2092" s="2"/>
    </row>
    <row r="2093" spans="1:6" x14ac:dyDescent="0.3">
      <c r="A2093" s="1">
        <v>39028.6875</v>
      </c>
      <c r="B2093" s="2">
        <v>6244</v>
      </c>
      <c r="C2093" s="34">
        <f t="shared" si="65"/>
        <v>3.1327817495381272E-3</v>
      </c>
      <c r="D2093" s="2">
        <v>359.84</v>
      </c>
      <c r="E2093" s="34">
        <f t="shared" si="66"/>
        <v>4.3821698718842228E-3</v>
      </c>
      <c r="F2093" s="2"/>
    </row>
    <row r="2094" spans="1:6" x14ac:dyDescent="0.3">
      <c r="A2094" s="1">
        <v>39029.6875</v>
      </c>
      <c r="B2094" s="2">
        <v>6239</v>
      </c>
      <c r="C2094" s="34">
        <f t="shared" si="65"/>
        <v>-8.0076873798851089E-4</v>
      </c>
      <c r="D2094" s="2">
        <v>359.56</v>
      </c>
      <c r="E2094" s="34">
        <f t="shared" si="66"/>
        <v>-7.7812361049345302E-4</v>
      </c>
      <c r="F2094" s="2"/>
    </row>
    <row r="2095" spans="1:6" x14ac:dyDescent="0.3">
      <c r="A2095" s="1">
        <v>39030.6875</v>
      </c>
      <c r="B2095" s="2">
        <v>6231.5</v>
      </c>
      <c r="C2095" s="34">
        <f t="shared" si="65"/>
        <v>-1.2021157236736801E-3</v>
      </c>
      <c r="D2095" s="2">
        <v>358.92</v>
      </c>
      <c r="E2095" s="34">
        <f t="shared" si="66"/>
        <v>-1.7799532762264869E-3</v>
      </c>
      <c r="F2095" s="2"/>
    </row>
    <row r="2096" spans="1:6" x14ac:dyDescent="0.3">
      <c r="A2096" s="1">
        <v>39031.6875</v>
      </c>
      <c r="B2096" s="2">
        <v>6208.4</v>
      </c>
      <c r="C2096" s="34">
        <f t="shared" si="65"/>
        <v>-3.7069726390115409E-3</v>
      </c>
      <c r="D2096" s="2">
        <v>358.47</v>
      </c>
      <c r="E2096" s="34">
        <f t="shared" si="66"/>
        <v>-1.2537612838515733E-3</v>
      </c>
      <c r="F2096" s="2"/>
    </row>
    <row r="2097" spans="1:6" x14ac:dyDescent="0.3">
      <c r="A2097" s="1">
        <v>39034.6875</v>
      </c>
      <c r="B2097" s="2">
        <v>6194.2</v>
      </c>
      <c r="C2097" s="34">
        <f t="shared" si="65"/>
        <v>-2.2872237613555946E-3</v>
      </c>
      <c r="D2097" s="2">
        <v>359.22</v>
      </c>
      <c r="E2097" s="34">
        <f t="shared" si="66"/>
        <v>2.0922252908193162E-3</v>
      </c>
      <c r="F2097" s="2"/>
    </row>
    <row r="2098" spans="1:6" x14ac:dyDescent="0.3">
      <c r="A2098" s="1">
        <v>39035.6875</v>
      </c>
      <c r="B2098" s="2">
        <v>6186.6</v>
      </c>
      <c r="C2098" s="34">
        <f t="shared" si="65"/>
        <v>-1.2269542475218387E-3</v>
      </c>
      <c r="D2098" s="2">
        <v>358.23</v>
      </c>
      <c r="E2098" s="34">
        <f t="shared" si="66"/>
        <v>-2.7559712710873985E-3</v>
      </c>
      <c r="F2098" s="2"/>
    </row>
    <row r="2099" spans="1:6" x14ac:dyDescent="0.3">
      <c r="A2099" s="1">
        <v>39036.6875</v>
      </c>
      <c r="B2099" s="2">
        <v>6229.8</v>
      </c>
      <c r="C2099" s="34">
        <f t="shared" si="65"/>
        <v>6.9828338667441425E-3</v>
      </c>
      <c r="D2099" s="2">
        <v>360.24</v>
      </c>
      <c r="E2099" s="34">
        <f t="shared" si="66"/>
        <v>5.6109203584289169E-3</v>
      </c>
      <c r="F2099" s="2"/>
    </row>
    <row r="2100" spans="1:6" x14ac:dyDescent="0.3">
      <c r="A2100" s="1">
        <v>39037.6875</v>
      </c>
      <c r="B2100" s="2">
        <v>6254.9</v>
      </c>
      <c r="C2100" s="34">
        <f t="shared" si="65"/>
        <v>4.0290217984524368E-3</v>
      </c>
      <c r="D2100" s="2">
        <v>361.04</v>
      </c>
      <c r="E2100" s="34">
        <f t="shared" si="66"/>
        <v>2.2207417277371189E-3</v>
      </c>
      <c r="F2100" s="2"/>
    </row>
    <row r="2101" spans="1:6" x14ac:dyDescent="0.3">
      <c r="A2101" s="1">
        <v>39038.6875</v>
      </c>
      <c r="B2101" s="2">
        <v>6192</v>
      </c>
      <c r="C2101" s="34">
        <f t="shared" si="65"/>
        <v>-1.0056116005051963E-2</v>
      </c>
      <c r="D2101" s="2">
        <v>358.25</v>
      </c>
      <c r="E2101" s="34">
        <f t="shared" si="66"/>
        <v>-7.7276756038112682E-3</v>
      </c>
      <c r="F2101" s="2"/>
    </row>
    <row r="2102" spans="1:6" x14ac:dyDescent="0.3">
      <c r="A2102" s="1">
        <v>39041.6875</v>
      </c>
      <c r="B2102" s="2">
        <v>6204.5</v>
      </c>
      <c r="C2102" s="34">
        <f t="shared" si="65"/>
        <v>2.018733850129184E-3</v>
      </c>
      <c r="D2102" s="2">
        <v>359.48</v>
      </c>
      <c r="E2102" s="34">
        <f t="shared" si="66"/>
        <v>3.4333565945570133E-3</v>
      </c>
      <c r="F2102" s="2"/>
    </row>
    <row r="2103" spans="1:6" x14ac:dyDescent="0.3">
      <c r="A2103" s="1">
        <v>39042.6875</v>
      </c>
      <c r="B2103" s="2">
        <v>6202.6</v>
      </c>
      <c r="C2103" s="34">
        <f t="shared" si="65"/>
        <v>-3.0622934966550996E-4</v>
      </c>
      <c r="D2103" s="2">
        <v>359.98</v>
      </c>
      <c r="E2103" s="34">
        <f t="shared" si="66"/>
        <v>1.3908979637253793E-3</v>
      </c>
      <c r="F2103" s="2"/>
    </row>
    <row r="2104" spans="1:6" x14ac:dyDescent="0.3">
      <c r="A2104" s="1">
        <v>39043.6875</v>
      </c>
      <c r="B2104" s="2">
        <v>6160.3</v>
      </c>
      <c r="C2104" s="34">
        <f t="shared" si="65"/>
        <v>-6.8197207622610057E-3</v>
      </c>
      <c r="D2104" s="2">
        <v>359.55</v>
      </c>
      <c r="E2104" s="34">
        <f t="shared" si="66"/>
        <v>-1.1945108061559573E-3</v>
      </c>
      <c r="F2104" s="2"/>
    </row>
    <row r="2105" spans="1:6" x14ac:dyDescent="0.3">
      <c r="A2105" s="1">
        <v>39044.6875</v>
      </c>
      <c r="B2105" s="2">
        <v>6140</v>
      </c>
      <c r="C2105" s="34">
        <f t="shared" si="65"/>
        <v>-3.2952940603542258E-3</v>
      </c>
      <c r="D2105" s="2">
        <v>358.69</v>
      </c>
      <c r="E2105" s="34">
        <f t="shared" si="66"/>
        <v>-2.3918787373106154E-3</v>
      </c>
      <c r="F2105" s="2"/>
    </row>
    <row r="2106" spans="1:6" x14ac:dyDescent="0.3">
      <c r="A2106" s="1">
        <v>39045.6875</v>
      </c>
      <c r="B2106" s="2">
        <v>6122.1</v>
      </c>
      <c r="C2106" s="34">
        <f t="shared" si="65"/>
        <v>-2.9153094462540663E-3</v>
      </c>
      <c r="D2106" s="2">
        <v>355.98</v>
      </c>
      <c r="E2106" s="34">
        <f t="shared" si="66"/>
        <v>-7.5552705678998411E-3</v>
      </c>
      <c r="F2106" s="2"/>
    </row>
    <row r="2107" spans="1:6" x14ac:dyDescent="0.3">
      <c r="A2107" s="1">
        <v>39048.6875</v>
      </c>
      <c r="B2107" s="2">
        <v>6050.1</v>
      </c>
      <c r="C2107" s="34">
        <f t="shared" si="65"/>
        <v>-1.1760670358210379E-2</v>
      </c>
      <c r="D2107" s="2">
        <v>350.6</v>
      </c>
      <c r="E2107" s="34">
        <f t="shared" si="66"/>
        <v>-1.5113208607225093E-2</v>
      </c>
      <c r="F2107" s="2"/>
    </row>
    <row r="2108" spans="1:6" x14ac:dyDescent="0.3">
      <c r="A2108" s="1">
        <v>39049.6875</v>
      </c>
      <c r="B2108" s="2">
        <v>6025.9</v>
      </c>
      <c r="C2108" s="34">
        <f t="shared" si="65"/>
        <v>-3.9999338853904387E-3</v>
      </c>
      <c r="D2108" s="2">
        <v>349.54</v>
      </c>
      <c r="E2108" s="34">
        <f t="shared" si="66"/>
        <v>-3.02338847689676E-3</v>
      </c>
      <c r="F2108" s="2"/>
    </row>
    <row r="2109" spans="1:6" x14ac:dyDescent="0.3">
      <c r="A2109" s="1">
        <v>39050.6875</v>
      </c>
      <c r="B2109" s="2">
        <v>6084.4</v>
      </c>
      <c r="C2109" s="34">
        <f t="shared" ref="C2109:C2172" si="67">B2109/B2108-1</f>
        <v>9.7080933968369809E-3</v>
      </c>
      <c r="D2109" s="2">
        <v>354.23</v>
      </c>
      <c r="E2109" s="34">
        <f t="shared" si="66"/>
        <v>1.341763460548151E-2</v>
      </c>
      <c r="F2109" s="2"/>
    </row>
    <row r="2110" spans="1:6" x14ac:dyDescent="0.3">
      <c r="A2110" s="1">
        <v>39051.6875</v>
      </c>
      <c r="B2110" s="2">
        <v>6048.8</v>
      </c>
      <c r="C2110" s="34">
        <f t="shared" si="67"/>
        <v>-5.8510288606927752E-3</v>
      </c>
      <c r="D2110" s="2">
        <v>351.78</v>
      </c>
      <c r="E2110" s="34">
        <f t="shared" si="66"/>
        <v>-6.9164102419333462E-3</v>
      </c>
      <c r="F2110" s="2"/>
    </row>
    <row r="2111" spans="1:6" x14ac:dyDescent="0.3">
      <c r="A2111" s="1">
        <v>39052.6875</v>
      </c>
      <c r="B2111" s="2">
        <v>6021.5</v>
      </c>
      <c r="C2111" s="34">
        <f t="shared" si="67"/>
        <v>-4.5132918926068522E-3</v>
      </c>
      <c r="D2111" s="2">
        <v>349.31</v>
      </c>
      <c r="E2111" s="34">
        <f t="shared" si="66"/>
        <v>-7.0214338507020857E-3</v>
      </c>
      <c r="F2111" s="2"/>
    </row>
    <row r="2112" spans="1:6" x14ac:dyDescent="0.3">
      <c r="A2112" s="1">
        <v>39055.6875</v>
      </c>
      <c r="B2112" s="2">
        <v>6050.4</v>
      </c>
      <c r="C2112" s="34">
        <f t="shared" si="67"/>
        <v>4.7994685709540352E-3</v>
      </c>
      <c r="D2112" s="2">
        <v>351.59</v>
      </c>
      <c r="E2112" s="34">
        <f t="shared" si="66"/>
        <v>6.5271535312472206E-3</v>
      </c>
      <c r="F2112" s="2"/>
    </row>
    <row r="2113" spans="1:6" x14ac:dyDescent="0.3">
      <c r="A2113" s="1">
        <v>39056.6875</v>
      </c>
      <c r="B2113" s="2">
        <v>6086.4</v>
      </c>
      <c r="C2113" s="34">
        <f t="shared" si="67"/>
        <v>5.9500198333994891E-3</v>
      </c>
      <c r="D2113" s="2">
        <v>353.91</v>
      </c>
      <c r="E2113" s="34">
        <f t="shared" si="66"/>
        <v>6.5985949543503342E-3</v>
      </c>
      <c r="F2113" s="2"/>
    </row>
    <row r="2114" spans="1:6" x14ac:dyDescent="0.3">
      <c r="A2114" s="1">
        <v>39057.6875</v>
      </c>
      <c r="B2114" s="2">
        <v>6090.3</v>
      </c>
      <c r="C2114" s="34">
        <f t="shared" si="67"/>
        <v>6.4077287066255373E-4</v>
      </c>
      <c r="D2114" s="2">
        <v>354.03</v>
      </c>
      <c r="E2114" s="34">
        <f t="shared" si="66"/>
        <v>3.390692548952412E-4</v>
      </c>
      <c r="F2114" s="2"/>
    </row>
    <row r="2115" spans="1:6" x14ac:dyDescent="0.3">
      <c r="A2115" s="1">
        <v>39058.6875</v>
      </c>
      <c r="B2115" s="2">
        <v>6131.5</v>
      </c>
      <c r="C2115" s="34">
        <f t="shared" si="67"/>
        <v>6.7648555900365892E-3</v>
      </c>
      <c r="D2115" s="2">
        <v>356.03</v>
      </c>
      <c r="E2115" s="34">
        <f t="shared" si="66"/>
        <v>5.649238765076392E-3</v>
      </c>
      <c r="F2115" s="2"/>
    </row>
    <row r="2116" spans="1:6" x14ac:dyDescent="0.3">
      <c r="A2116" s="1">
        <v>39059.6875</v>
      </c>
      <c r="B2116" s="2">
        <v>6152.4</v>
      </c>
      <c r="C2116" s="34">
        <f t="shared" si="67"/>
        <v>3.4086275788958176E-3</v>
      </c>
      <c r="D2116" s="2">
        <v>356.34</v>
      </c>
      <c r="E2116" s="34">
        <f t="shared" si="66"/>
        <v>8.7071314215103612E-4</v>
      </c>
      <c r="F2116" s="2"/>
    </row>
    <row r="2117" spans="1:6" x14ac:dyDescent="0.3">
      <c r="A2117" s="1">
        <v>39062.6875</v>
      </c>
      <c r="B2117" s="2">
        <v>6159.8</v>
      </c>
      <c r="C2117" s="34">
        <f t="shared" si="67"/>
        <v>1.2027826539238173E-3</v>
      </c>
      <c r="D2117" s="2">
        <v>358.43</v>
      </c>
      <c r="E2117" s="34">
        <f t="shared" si="66"/>
        <v>5.8651849357356234E-3</v>
      </c>
      <c r="F2117" s="2"/>
    </row>
    <row r="2118" spans="1:6" x14ac:dyDescent="0.3">
      <c r="A2118" s="1">
        <v>39063.6875</v>
      </c>
      <c r="B2118" s="2">
        <v>6156.4</v>
      </c>
      <c r="C2118" s="34">
        <f t="shared" si="67"/>
        <v>-5.5196597292128668E-4</v>
      </c>
      <c r="D2118" s="2">
        <v>359.7</v>
      </c>
      <c r="E2118" s="34">
        <f t="shared" si="66"/>
        <v>3.5432301983651104E-3</v>
      </c>
      <c r="F2118" s="2"/>
    </row>
    <row r="2119" spans="1:6" x14ac:dyDescent="0.3">
      <c r="A2119" s="1">
        <v>39064.6875</v>
      </c>
      <c r="B2119" s="2">
        <v>6192.5</v>
      </c>
      <c r="C2119" s="34">
        <f t="shared" si="67"/>
        <v>5.8638165161457589E-3</v>
      </c>
      <c r="D2119" s="2">
        <v>361.99</v>
      </c>
      <c r="E2119" s="34">
        <f t="shared" si="66"/>
        <v>6.3664164581596072E-3</v>
      </c>
      <c r="F2119" s="2"/>
    </row>
    <row r="2120" spans="1:6" x14ac:dyDescent="0.3">
      <c r="A2120" s="1">
        <v>39065.6875</v>
      </c>
      <c r="B2120" s="2">
        <v>6228</v>
      </c>
      <c r="C2120" s="34">
        <f t="shared" si="67"/>
        <v>5.7327412192167415E-3</v>
      </c>
      <c r="D2120" s="2">
        <v>364.18</v>
      </c>
      <c r="E2120" s="34">
        <f t="shared" si="66"/>
        <v>6.0498908809636376E-3</v>
      </c>
      <c r="F2120" s="2"/>
    </row>
    <row r="2121" spans="1:6" x14ac:dyDescent="0.3">
      <c r="A2121" s="1">
        <v>39066.6875</v>
      </c>
      <c r="B2121" s="2">
        <v>6260</v>
      </c>
      <c r="C2121" s="34">
        <f t="shared" si="67"/>
        <v>5.138086062941527E-3</v>
      </c>
      <c r="D2121" s="2">
        <v>366.16</v>
      </c>
      <c r="E2121" s="34">
        <f t="shared" si="66"/>
        <v>5.4368718765445134E-3</v>
      </c>
      <c r="F2121" s="2"/>
    </row>
    <row r="2122" spans="1:6" x14ac:dyDescent="0.3">
      <c r="A2122" s="1">
        <v>39069.6875</v>
      </c>
      <c r="B2122" s="2">
        <v>6247.4</v>
      </c>
      <c r="C2122" s="34">
        <f t="shared" si="67"/>
        <v>-2.0127795527157266E-3</v>
      </c>
      <c r="D2122" s="2">
        <v>365.94</v>
      </c>
      <c r="E2122" s="34">
        <f t="shared" si="66"/>
        <v>-6.0083023814738734E-4</v>
      </c>
      <c r="F2122" s="2"/>
    </row>
    <row r="2123" spans="1:6" x14ac:dyDescent="0.3">
      <c r="A2123" s="1">
        <v>39070.6875</v>
      </c>
      <c r="B2123" s="2">
        <v>6203.9</v>
      </c>
      <c r="C2123" s="34">
        <f t="shared" si="67"/>
        <v>-6.9628965649710661E-3</v>
      </c>
      <c r="D2123" s="2">
        <v>363.49</v>
      </c>
      <c r="E2123" s="34">
        <f t="shared" si="66"/>
        <v>-6.6950866262228681E-3</v>
      </c>
      <c r="F2123" s="2"/>
    </row>
    <row r="2124" spans="1:6" x14ac:dyDescent="0.3">
      <c r="A2124" s="1">
        <v>39071.6875</v>
      </c>
      <c r="B2124" s="2">
        <v>6198.6</v>
      </c>
      <c r="C2124" s="34">
        <f t="shared" si="67"/>
        <v>-8.543013265848165E-4</v>
      </c>
      <c r="D2124" s="2">
        <v>364.56</v>
      </c>
      <c r="E2124" s="34">
        <f t="shared" si="66"/>
        <v>2.9436848331452214E-3</v>
      </c>
      <c r="F2124" s="2"/>
    </row>
    <row r="2125" spans="1:6" x14ac:dyDescent="0.3">
      <c r="A2125" s="1">
        <v>39072.6875</v>
      </c>
      <c r="B2125" s="2">
        <v>6183.7</v>
      </c>
      <c r="C2125" s="34">
        <f t="shared" si="67"/>
        <v>-2.4037685929081398E-3</v>
      </c>
      <c r="D2125" s="2">
        <v>364.15</v>
      </c>
      <c r="E2125" s="34">
        <f t="shared" si="66"/>
        <v>-1.1246434057494703E-3</v>
      </c>
      <c r="F2125" s="2"/>
    </row>
    <row r="2126" spans="1:6" x14ac:dyDescent="0.3">
      <c r="A2126" s="1">
        <v>39078.6875</v>
      </c>
      <c r="B2126" s="2">
        <v>6245.2</v>
      </c>
      <c r="C2126" s="34">
        <f t="shared" si="67"/>
        <v>9.9455018839853526E-3</v>
      </c>
      <c r="D2126" s="2">
        <v>366.17</v>
      </c>
      <c r="E2126" s="34">
        <f>D2126/D2125-1</f>
        <v>5.5471646299602995E-3</v>
      </c>
      <c r="F2126" s="2"/>
    </row>
    <row r="2127" spans="1:6" x14ac:dyDescent="0.3">
      <c r="A2127" s="1">
        <v>39079.6875</v>
      </c>
      <c r="B2127" s="2">
        <v>6240.9</v>
      </c>
      <c r="C2127" s="34">
        <f t="shared" si="67"/>
        <v>-6.8852879011083168E-4</v>
      </c>
      <c r="D2127" s="2">
        <v>366.32</v>
      </c>
      <c r="E2127" s="34">
        <f t="shared" si="66"/>
        <v>4.09645792937674E-4</v>
      </c>
      <c r="F2127" s="2"/>
    </row>
    <row r="2128" spans="1:6" x14ac:dyDescent="0.3">
      <c r="A2128" s="1">
        <v>39084.6875</v>
      </c>
      <c r="B2128" s="2">
        <v>6310.9</v>
      </c>
      <c r="C2128" s="34">
        <f t="shared" si="67"/>
        <v>1.1216330977903866E-2</v>
      </c>
      <c r="D2128" s="2">
        <v>369.86</v>
      </c>
      <c r="E2128" s="34">
        <f>D2128/D2127-1</f>
        <v>9.663682026643361E-3</v>
      </c>
      <c r="F2128" s="2"/>
    </row>
    <row r="2129" spans="1:6" x14ac:dyDescent="0.3">
      <c r="A2129" s="1">
        <v>39085.6875</v>
      </c>
      <c r="B2129" s="2">
        <v>6319</v>
      </c>
      <c r="C2129" s="34">
        <f t="shared" si="67"/>
        <v>1.2834936379915174E-3</v>
      </c>
      <c r="D2129" s="2">
        <v>369.84</v>
      </c>
      <c r="E2129" s="34">
        <f t="shared" si="66"/>
        <v>-5.4074514681312635E-5</v>
      </c>
      <c r="F2129" s="2"/>
    </row>
    <row r="2130" spans="1:6" x14ac:dyDescent="0.3">
      <c r="A2130" s="1">
        <v>39086.6875</v>
      </c>
      <c r="B2130" s="2">
        <v>6287</v>
      </c>
      <c r="C2130" s="34">
        <f t="shared" si="67"/>
        <v>-5.0640924196866388E-3</v>
      </c>
      <c r="D2130" s="2">
        <v>368.76</v>
      </c>
      <c r="E2130" s="34">
        <f t="shared" si="66"/>
        <v>-2.9201817001945907E-3</v>
      </c>
      <c r="F2130" s="2"/>
    </row>
    <row r="2131" spans="1:6" x14ac:dyDescent="0.3">
      <c r="A2131" s="1">
        <v>39087.6875</v>
      </c>
      <c r="B2131" s="2">
        <v>6220.1</v>
      </c>
      <c r="C2131" s="34">
        <f t="shared" si="67"/>
        <v>-1.0641005248926305E-2</v>
      </c>
      <c r="D2131" s="2">
        <v>365.69</v>
      </c>
      <c r="E2131" s="34">
        <f t="shared" si="66"/>
        <v>-8.3251979607332771E-3</v>
      </c>
      <c r="F2131" s="2"/>
    </row>
    <row r="2132" spans="1:6" x14ac:dyDescent="0.3">
      <c r="A2132" s="1">
        <v>39090.6875</v>
      </c>
      <c r="B2132" s="2">
        <v>6194.2</v>
      </c>
      <c r="C2132" s="34">
        <f t="shared" si="67"/>
        <v>-4.1639201942091919E-3</v>
      </c>
      <c r="D2132" s="2">
        <v>365.38</v>
      </c>
      <c r="E2132" s="34">
        <f t="shared" si="66"/>
        <v>-8.4771254341109437E-4</v>
      </c>
      <c r="F2132" s="2"/>
    </row>
    <row r="2133" spans="1:6" x14ac:dyDescent="0.3">
      <c r="A2133" s="1">
        <v>39091.6875</v>
      </c>
      <c r="B2133" s="2">
        <v>6196.1</v>
      </c>
      <c r="C2133" s="34">
        <f t="shared" si="67"/>
        <v>3.0673856188045967E-4</v>
      </c>
      <c r="D2133" s="2">
        <v>366.21</v>
      </c>
      <c r="E2133" s="34">
        <f t="shared" si="66"/>
        <v>2.2716076413595854E-3</v>
      </c>
      <c r="F2133" s="2"/>
    </row>
    <row r="2134" spans="1:6" x14ac:dyDescent="0.3">
      <c r="A2134" s="1">
        <v>39092.6875</v>
      </c>
      <c r="B2134" s="2">
        <v>6160.7</v>
      </c>
      <c r="C2134" s="34">
        <f t="shared" si="67"/>
        <v>-5.7132712512710793E-3</v>
      </c>
      <c r="D2134" s="2">
        <v>363.84</v>
      </c>
      <c r="E2134" s="34">
        <f t="shared" si="66"/>
        <v>-6.4716965675432059E-3</v>
      </c>
      <c r="F2134" s="2"/>
    </row>
    <row r="2135" spans="1:6" x14ac:dyDescent="0.3">
      <c r="A2135" s="1">
        <v>39093.6875</v>
      </c>
      <c r="B2135" s="2">
        <v>6230.1</v>
      </c>
      <c r="C2135" s="34">
        <f t="shared" si="67"/>
        <v>1.126495365786373E-2</v>
      </c>
      <c r="D2135" s="2">
        <v>370.1</v>
      </c>
      <c r="E2135" s="34">
        <f t="shared" si="66"/>
        <v>1.7205364995602546E-2</v>
      </c>
      <c r="F2135" s="2"/>
    </row>
    <row r="2136" spans="1:6" x14ac:dyDescent="0.3">
      <c r="A2136" s="1">
        <v>39094.6875</v>
      </c>
      <c r="B2136" s="2">
        <v>6239</v>
      </c>
      <c r="C2136" s="34">
        <f t="shared" si="67"/>
        <v>1.4285484984188912E-3</v>
      </c>
      <c r="D2136" s="2">
        <v>371.86</v>
      </c>
      <c r="E2136" s="34">
        <f t="shared" si="66"/>
        <v>4.755471494190644E-3</v>
      </c>
      <c r="F2136" s="2"/>
    </row>
    <row r="2137" spans="1:6" x14ac:dyDescent="0.3">
      <c r="A2137" s="1">
        <v>39097.6875</v>
      </c>
      <c r="B2137" s="2">
        <v>6263.5</v>
      </c>
      <c r="C2137" s="34">
        <f t="shared" si="67"/>
        <v>3.9269113640005848E-3</v>
      </c>
      <c r="D2137" s="2">
        <v>374.16</v>
      </c>
      <c r="E2137" s="34">
        <f t="shared" si="66"/>
        <v>6.1851234335503769E-3</v>
      </c>
      <c r="F2137" s="2"/>
    </row>
    <row r="2138" spans="1:6" x14ac:dyDescent="0.3">
      <c r="A2138" s="1">
        <v>39098.6875</v>
      </c>
      <c r="B2138" s="2">
        <v>6215.7</v>
      </c>
      <c r="C2138" s="34">
        <f t="shared" si="67"/>
        <v>-7.6315159256007403E-3</v>
      </c>
      <c r="D2138" s="2">
        <v>372.02</v>
      </c>
      <c r="E2138" s="34">
        <f t="shared" si="66"/>
        <v>-5.7194782980544145E-3</v>
      </c>
      <c r="F2138" s="2"/>
    </row>
    <row r="2139" spans="1:6" x14ac:dyDescent="0.3">
      <c r="A2139" s="1">
        <v>39099.6875</v>
      </c>
      <c r="B2139" s="2">
        <v>6204.5</v>
      </c>
      <c r="C2139" s="34">
        <f t="shared" si="67"/>
        <v>-1.8018887655453231E-3</v>
      </c>
      <c r="D2139" s="2">
        <v>371.73</v>
      </c>
      <c r="E2139" s="34">
        <f t="shared" si="66"/>
        <v>-7.7952798236646803E-4</v>
      </c>
      <c r="F2139" s="2"/>
    </row>
    <row r="2140" spans="1:6" x14ac:dyDescent="0.3">
      <c r="A2140" s="1">
        <v>39100.6875</v>
      </c>
      <c r="B2140" s="2">
        <v>6210.3</v>
      </c>
      <c r="C2140" s="34">
        <f t="shared" si="67"/>
        <v>9.348053831896852E-4</v>
      </c>
      <c r="D2140" s="2">
        <v>371.58</v>
      </c>
      <c r="E2140" s="34">
        <f t="shared" si="66"/>
        <v>-4.0351868291510495E-4</v>
      </c>
      <c r="F2140" s="2"/>
    </row>
    <row r="2141" spans="1:6" x14ac:dyDescent="0.3">
      <c r="A2141" s="1">
        <v>39101.6875</v>
      </c>
      <c r="B2141" s="2">
        <v>6237.2</v>
      </c>
      <c r="C2141" s="34">
        <f t="shared" si="67"/>
        <v>4.331513775502005E-3</v>
      </c>
      <c r="D2141" s="2">
        <v>374.23</v>
      </c>
      <c r="E2141" s="34">
        <f t="shared" si="66"/>
        <v>7.1317078421875291E-3</v>
      </c>
      <c r="F2141" s="2"/>
    </row>
    <row r="2142" spans="1:6" x14ac:dyDescent="0.3">
      <c r="A2142" s="1">
        <v>39104.6875</v>
      </c>
      <c r="B2142" s="2">
        <v>6218.4</v>
      </c>
      <c r="C2142" s="34">
        <f t="shared" si="67"/>
        <v>-3.0141730263579802E-3</v>
      </c>
      <c r="D2142" s="2">
        <v>372.8</v>
      </c>
      <c r="E2142" s="34">
        <f t="shared" si="66"/>
        <v>-3.8211794885498751E-3</v>
      </c>
      <c r="F2142" s="2"/>
    </row>
    <row r="2143" spans="1:6" x14ac:dyDescent="0.3">
      <c r="A2143" s="1">
        <v>39105.6875</v>
      </c>
      <c r="B2143" s="2">
        <v>6227.6</v>
      </c>
      <c r="C2143" s="34">
        <f t="shared" si="67"/>
        <v>1.4794802521549411E-3</v>
      </c>
      <c r="D2143" s="2">
        <v>372.61</v>
      </c>
      <c r="E2143" s="34">
        <f t="shared" si="66"/>
        <v>-5.0965665236046842E-4</v>
      </c>
      <c r="F2143" s="2"/>
    </row>
    <row r="2144" spans="1:6" x14ac:dyDescent="0.3">
      <c r="A2144" s="1">
        <v>39106.6875</v>
      </c>
      <c r="B2144" s="2">
        <v>6314.8</v>
      </c>
      <c r="C2144" s="34">
        <f t="shared" si="67"/>
        <v>1.4002183826835379E-2</v>
      </c>
      <c r="D2144" s="2">
        <v>376.02</v>
      </c>
      <c r="E2144" s="34">
        <f t="shared" si="66"/>
        <v>9.1516599125089915E-3</v>
      </c>
      <c r="F2144" s="2"/>
    </row>
    <row r="2145" spans="1:6" x14ac:dyDescent="0.3">
      <c r="A2145" s="1">
        <v>39107.6875</v>
      </c>
      <c r="B2145" s="2">
        <v>6269.3</v>
      </c>
      <c r="C2145" s="34">
        <f t="shared" si="67"/>
        <v>-7.2052954962944504E-3</v>
      </c>
      <c r="D2145" s="2">
        <v>374.87</v>
      </c>
      <c r="E2145" s="34">
        <f t="shared" si="66"/>
        <v>-3.0583479602148689E-3</v>
      </c>
      <c r="F2145" s="2"/>
    </row>
    <row r="2146" spans="1:6" x14ac:dyDescent="0.3">
      <c r="A2146" s="1">
        <v>39108.6875</v>
      </c>
      <c r="B2146" s="2">
        <v>6228</v>
      </c>
      <c r="C2146" s="34">
        <f t="shared" si="67"/>
        <v>-6.5876573142137351E-3</v>
      </c>
      <c r="D2146" s="2">
        <v>372.38</v>
      </c>
      <c r="E2146" s="34">
        <f t="shared" si="66"/>
        <v>-6.642302664923827E-3</v>
      </c>
      <c r="F2146" s="2"/>
    </row>
    <row r="2147" spans="1:6" x14ac:dyDescent="0.3">
      <c r="A2147" s="1">
        <v>39111.6875</v>
      </c>
      <c r="B2147" s="2">
        <v>6239.9</v>
      </c>
      <c r="C2147" s="34">
        <f t="shared" si="67"/>
        <v>1.9107257546562284E-3</v>
      </c>
      <c r="D2147" s="2">
        <v>373.34</v>
      </c>
      <c r="E2147" s="34">
        <f t="shared" si="66"/>
        <v>2.5780117084697185E-3</v>
      </c>
      <c r="F2147" s="2"/>
    </row>
    <row r="2148" spans="1:6" x14ac:dyDescent="0.3">
      <c r="A2148" s="1">
        <v>39112.6875</v>
      </c>
      <c r="B2148" s="2">
        <v>6242</v>
      </c>
      <c r="C2148" s="34">
        <f t="shared" si="67"/>
        <v>3.3654385486947547E-4</v>
      </c>
      <c r="D2148" s="2">
        <v>374.6</v>
      </c>
      <c r="E2148" s="34">
        <f t="shared" si="66"/>
        <v>3.3749397332192288E-3</v>
      </c>
      <c r="F2148" s="2"/>
    </row>
    <row r="2149" spans="1:6" x14ac:dyDescent="0.3">
      <c r="A2149" s="1">
        <v>39113.6875</v>
      </c>
      <c r="B2149" s="2">
        <v>6203.1</v>
      </c>
      <c r="C2149" s="34">
        <f t="shared" si="67"/>
        <v>-6.2319769304709505E-3</v>
      </c>
      <c r="D2149" s="2">
        <v>372.72</v>
      </c>
      <c r="E2149" s="34">
        <f t="shared" ref="E2149:E2212" si="68">D2149/D2148-1</f>
        <v>-5.018686599038924E-3</v>
      </c>
      <c r="F2149" s="2"/>
    </row>
    <row r="2150" spans="1:6" x14ac:dyDescent="0.3">
      <c r="A2150" s="1">
        <v>39114.6875</v>
      </c>
      <c r="B2150" s="2">
        <v>6282.2</v>
      </c>
      <c r="C2150" s="34">
        <f t="shared" si="67"/>
        <v>1.2751688671793104E-2</v>
      </c>
      <c r="D2150" s="2">
        <v>376.95</v>
      </c>
      <c r="E2150" s="34">
        <f t="shared" si="68"/>
        <v>1.1349001931744818E-2</v>
      </c>
      <c r="F2150" s="2"/>
    </row>
    <row r="2151" spans="1:6" x14ac:dyDescent="0.3">
      <c r="A2151" s="1">
        <v>39115.6875</v>
      </c>
      <c r="B2151" s="2">
        <v>6310.9</v>
      </c>
      <c r="C2151" s="34">
        <f t="shared" si="67"/>
        <v>4.5684632771958444E-3</v>
      </c>
      <c r="D2151" s="2">
        <v>378.98</v>
      </c>
      <c r="E2151" s="34">
        <f t="shared" si="68"/>
        <v>5.3853296193129285E-3</v>
      </c>
      <c r="F2151" s="2"/>
    </row>
    <row r="2152" spans="1:6" x14ac:dyDescent="0.3">
      <c r="A2152" s="1">
        <v>39118.6875</v>
      </c>
      <c r="B2152" s="2">
        <v>6317.9</v>
      </c>
      <c r="C2152" s="34">
        <f t="shared" si="67"/>
        <v>1.109192032832107E-3</v>
      </c>
      <c r="D2152" s="2">
        <v>379.23</v>
      </c>
      <c r="E2152" s="34">
        <f t="shared" si="68"/>
        <v>6.5966541770023923E-4</v>
      </c>
      <c r="F2152" s="2"/>
    </row>
    <row r="2153" spans="1:6" x14ac:dyDescent="0.3">
      <c r="A2153" s="1">
        <v>39119.6875</v>
      </c>
      <c r="B2153" s="2">
        <v>6346.3</v>
      </c>
      <c r="C2153" s="34">
        <f t="shared" si="67"/>
        <v>4.4951645325188583E-3</v>
      </c>
      <c r="D2153" s="2">
        <v>380.54</v>
      </c>
      <c r="E2153" s="34">
        <f t="shared" si="68"/>
        <v>3.4543680615986005E-3</v>
      </c>
      <c r="F2153" s="2"/>
    </row>
    <row r="2154" spans="1:6" x14ac:dyDescent="0.3">
      <c r="A2154" s="1">
        <v>39120.6875</v>
      </c>
      <c r="B2154" s="2">
        <v>6369.5</v>
      </c>
      <c r="C2154" s="34">
        <f t="shared" si="67"/>
        <v>3.6556733844916867E-3</v>
      </c>
      <c r="D2154" s="2">
        <v>381.62</v>
      </c>
      <c r="E2154" s="34">
        <f t="shared" si="68"/>
        <v>2.8380722131706726E-3</v>
      </c>
      <c r="F2154" s="2"/>
    </row>
    <row r="2155" spans="1:6" x14ac:dyDescent="0.3">
      <c r="A2155" s="1">
        <v>39121.6875</v>
      </c>
      <c r="B2155" s="2">
        <v>6346.4</v>
      </c>
      <c r="C2155" s="34">
        <f t="shared" si="67"/>
        <v>-3.6266582934296743E-3</v>
      </c>
      <c r="D2155" s="2">
        <v>378.3</v>
      </c>
      <c r="E2155" s="34">
        <f t="shared" si="68"/>
        <v>-8.6997536816728616E-3</v>
      </c>
      <c r="F2155" s="2"/>
    </row>
    <row r="2156" spans="1:6" x14ac:dyDescent="0.3">
      <c r="A2156" s="1">
        <v>39122.6875</v>
      </c>
      <c r="B2156" s="2">
        <v>6382.8</v>
      </c>
      <c r="C2156" s="34">
        <f t="shared" si="67"/>
        <v>5.7355351065171423E-3</v>
      </c>
      <c r="D2156" s="2">
        <v>380.24</v>
      </c>
      <c r="E2156" s="34">
        <f t="shared" si="68"/>
        <v>5.12820512820511E-3</v>
      </c>
      <c r="F2156" s="2"/>
    </row>
    <row r="2157" spans="1:6" x14ac:dyDescent="0.3">
      <c r="A2157" s="1">
        <v>39125.6875</v>
      </c>
      <c r="B2157" s="2">
        <v>6353.5</v>
      </c>
      <c r="C2157" s="34">
        <f t="shared" si="67"/>
        <v>-4.5904618662656604E-3</v>
      </c>
      <c r="D2157" s="2">
        <v>378.06</v>
      </c>
      <c r="E2157" s="34">
        <f t="shared" si="68"/>
        <v>-5.7332211235009423E-3</v>
      </c>
      <c r="F2157" s="2"/>
    </row>
    <row r="2158" spans="1:6" x14ac:dyDescent="0.3">
      <c r="A2158" s="1">
        <v>39126.6875</v>
      </c>
      <c r="B2158" s="2">
        <v>6381.8</v>
      </c>
      <c r="C2158" s="34">
        <f t="shared" si="67"/>
        <v>4.4542378216732015E-3</v>
      </c>
      <c r="D2158" s="2">
        <v>378.72</v>
      </c>
      <c r="E2158" s="34">
        <f t="shared" si="68"/>
        <v>1.7457546421204562E-3</v>
      </c>
      <c r="F2158" s="2"/>
    </row>
    <row r="2159" spans="1:6" x14ac:dyDescent="0.3">
      <c r="A2159" s="1">
        <v>39127.6875</v>
      </c>
      <c r="B2159" s="2">
        <v>6421.2</v>
      </c>
      <c r="C2159" s="34">
        <f t="shared" si="67"/>
        <v>6.1738067629821813E-3</v>
      </c>
      <c r="D2159" s="2">
        <v>381.7</v>
      </c>
      <c r="E2159" s="34">
        <f t="shared" si="68"/>
        <v>7.8686100549216764E-3</v>
      </c>
      <c r="F2159" s="2"/>
    </row>
    <row r="2160" spans="1:6" x14ac:dyDescent="0.3">
      <c r="A2160" s="1">
        <v>39128.6875</v>
      </c>
      <c r="B2160" s="2">
        <v>6433.3</v>
      </c>
      <c r="C2160" s="34">
        <f t="shared" si="67"/>
        <v>1.8843829813741664E-3</v>
      </c>
      <c r="D2160" s="2">
        <v>381.29</v>
      </c>
      <c r="E2160" s="34">
        <f t="shared" si="68"/>
        <v>-1.0741419963321563E-3</v>
      </c>
      <c r="F2160" s="2"/>
    </row>
    <row r="2161" spans="1:6" x14ac:dyDescent="0.3">
      <c r="A2161" s="1">
        <v>39129.6875</v>
      </c>
      <c r="B2161" s="2">
        <v>6419.5</v>
      </c>
      <c r="C2161" s="34">
        <f t="shared" si="67"/>
        <v>-2.1450888346572494E-3</v>
      </c>
      <c r="D2161" s="2">
        <v>380.81</v>
      </c>
      <c r="E2161" s="34">
        <f t="shared" si="68"/>
        <v>-1.2588843137769645E-3</v>
      </c>
      <c r="F2161" s="2"/>
    </row>
    <row r="2162" spans="1:6" x14ac:dyDescent="0.3">
      <c r="A2162" s="1">
        <v>39132.6875</v>
      </c>
      <c r="B2162" s="2">
        <v>6444.4</v>
      </c>
      <c r="C2162" s="34">
        <f t="shared" si="67"/>
        <v>3.8788067606509991E-3</v>
      </c>
      <c r="D2162" s="2">
        <v>382.19</v>
      </c>
      <c r="E2162" s="34">
        <f t="shared" si="68"/>
        <v>3.6238544155877683E-3</v>
      </c>
      <c r="F2162" s="2"/>
    </row>
    <row r="2163" spans="1:6" x14ac:dyDescent="0.3">
      <c r="A2163" s="1">
        <v>39133.6875</v>
      </c>
      <c r="B2163" s="2">
        <v>6412.3</v>
      </c>
      <c r="C2163" s="34">
        <f t="shared" si="67"/>
        <v>-4.9810688349574139E-3</v>
      </c>
      <c r="D2163" s="2">
        <v>380.99</v>
      </c>
      <c r="E2163" s="34">
        <f t="shared" si="68"/>
        <v>-3.1397995761269781E-3</v>
      </c>
      <c r="F2163" s="2"/>
    </row>
    <row r="2164" spans="1:6" x14ac:dyDescent="0.3">
      <c r="A2164" s="1">
        <v>39134.6875</v>
      </c>
      <c r="B2164" s="2">
        <v>6357.1</v>
      </c>
      <c r="C2164" s="34">
        <f t="shared" si="67"/>
        <v>-8.6084556243469779E-3</v>
      </c>
      <c r="D2164" s="2">
        <v>378.46</v>
      </c>
      <c r="E2164" s="34">
        <f t="shared" si="68"/>
        <v>-6.6405942413187979E-3</v>
      </c>
      <c r="F2164" s="2"/>
    </row>
    <row r="2165" spans="1:6" x14ac:dyDescent="0.3">
      <c r="A2165" s="1">
        <v>39135.6875</v>
      </c>
      <c r="B2165" s="2">
        <v>6380.9</v>
      </c>
      <c r="C2165" s="34">
        <f t="shared" si="67"/>
        <v>3.7438454641265384E-3</v>
      </c>
      <c r="D2165" s="2">
        <v>379.7</v>
      </c>
      <c r="E2165" s="34">
        <f t="shared" si="68"/>
        <v>3.2764360830734862E-3</v>
      </c>
      <c r="F2165" s="2"/>
    </row>
    <row r="2166" spans="1:6" x14ac:dyDescent="0.3">
      <c r="A2166" s="1">
        <v>39136.6875</v>
      </c>
      <c r="B2166" s="2">
        <v>6401.5</v>
      </c>
      <c r="C2166" s="34">
        <f t="shared" si="67"/>
        <v>3.228384710620924E-3</v>
      </c>
      <c r="D2166" s="2">
        <v>380.53</v>
      </c>
      <c r="E2166" s="34">
        <f t="shared" si="68"/>
        <v>2.1859362654728098E-3</v>
      </c>
      <c r="F2166" s="2"/>
    </row>
    <row r="2167" spans="1:6" x14ac:dyDescent="0.3">
      <c r="A2167" s="1">
        <v>39139.6875</v>
      </c>
      <c r="B2167" s="2">
        <v>6434.7</v>
      </c>
      <c r="C2167" s="34">
        <f t="shared" si="67"/>
        <v>5.1862844645786943E-3</v>
      </c>
      <c r="D2167" s="2">
        <v>382.17</v>
      </c>
      <c r="E2167" s="34">
        <f t="shared" si="68"/>
        <v>4.3097784668753025E-3</v>
      </c>
      <c r="F2167" s="2"/>
    </row>
    <row r="2168" spans="1:6" x14ac:dyDescent="0.3">
      <c r="A2168" s="1">
        <v>39140.6875</v>
      </c>
      <c r="B2168" s="2">
        <v>6286.1</v>
      </c>
      <c r="C2168" s="34">
        <f t="shared" si="67"/>
        <v>-2.3093539714361122E-2</v>
      </c>
      <c r="D2168" s="2">
        <v>370.56</v>
      </c>
      <c r="E2168" s="34">
        <f t="shared" si="68"/>
        <v>-3.0379150639767705E-2</v>
      </c>
      <c r="F2168" s="2"/>
    </row>
    <row r="2169" spans="1:6" x14ac:dyDescent="0.3">
      <c r="A2169" s="1">
        <v>39141.6875</v>
      </c>
      <c r="B2169" s="2">
        <v>6171.5</v>
      </c>
      <c r="C2169" s="34">
        <f t="shared" si="67"/>
        <v>-1.8230699479804713E-2</v>
      </c>
      <c r="D2169" s="2">
        <v>365.03</v>
      </c>
      <c r="E2169" s="34">
        <f t="shared" si="68"/>
        <v>-1.4923359240069156E-2</v>
      </c>
      <c r="F2169" s="2"/>
    </row>
    <row r="2170" spans="1:6" x14ac:dyDescent="0.3">
      <c r="A2170" s="1">
        <v>39142.6875</v>
      </c>
      <c r="B2170" s="2">
        <v>6116</v>
      </c>
      <c r="C2170" s="34">
        <f t="shared" si="67"/>
        <v>-8.9929514704690794E-3</v>
      </c>
      <c r="D2170" s="2">
        <v>361.79</v>
      </c>
      <c r="E2170" s="34">
        <f t="shared" si="68"/>
        <v>-8.8759827959344895E-3</v>
      </c>
      <c r="F2170" s="2"/>
    </row>
    <row r="2171" spans="1:6" x14ac:dyDescent="0.3">
      <c r="A2171" s="1">
        <v>39143.6875</v>
      </c>
      <c r="B2171" s="2">
        <v>6116.2</v>
      </c>
      <c r="C2171" s="34">
        <f t="shared" si="67"/>
        <v>3.2701111837729613E-5</v>
      </c>
      <c r="D2171" s="2">
        <v>360.67</v>
      </c>
      <c r="E2171" s="34">
        <f t="shared" si="68"/>
        <v>-3.0957185107383101E-3</v>
      </c>
      <c r="F2171" s="2"/>
    </row>
    <row r="2172" spans="1:6" x14ac:dyDescent="0.3">
      <c r="A2172" s="1">
        <v>39146.6875</v>
      </c>
      <c r="B2172" s="2">
        <v>6058.7</v>
      </c>
      <c r="C2172" s="34">
        <f t="shared" si="67"/>
        <v>-9.4012622216408381E-3</v>
      </c>
      <c r="D2172" s="2">
        <v>356.4</v>
      </c>
      <c r="E2172" s="34">
        <f t="shared" si="68"/>
        <v>-1.1839077272853382E-2</v>
      </c>
      <c r="F2172" s="2"/>
    </row>
    <row r="2173" spans="1:6" x14ac:dyDescent="0.3">
      <c r="A2173" s="1">
        <v>39147.6875</v>
      </c>
      <c r="B2173" s="2">
        <v>6138.5</v>
      </c>
      <c r="C2173" s="34">
        <f t="shared" ref="C2173:C2236" si="69">B2173/B2172-1</f>
        <v>1.3171142324261087E-2</v>
      </c>
      <c r="D2173" s="2">
        <v>359.69</v>
      </c>
      <c r="E2173" s="34">
        <f t="shared" si="68"/>
        <v>9.2312008978676641E-3</v>
      </c>
      <c r="F2173" s="2"/>
    </row>
    <row r="2174" spans="1:6" x14ac:dyDescent="0.3">
      <c r="A2174" s="1">
        <v>39148.6875</v>
      </c>
      <c r="B2174" s="2">
        <v>6156.5</v>
      </c>
      <c r="C2174" s="34">
        <f t="shared" si="69"/>
        <v>2.9323124541826839E-3</v>
      </c>
      <c r="D2174" s="2">
        <v>361.65</v>
      </c>
      <c r="E2174" s="34">
        <f t="shared" si="68"/>
        <v>5.4491367566515958E-3</v>
      </c>
      <c r="F2174" s="2"/>
    </row>
    <row r="2175" spans="1:6" x14ac:dyDescent="0.3">
      <c r="A2175" s="1">
        <v>39149.6875</v>
      </c>
      <c r="B2175" s="2">
        <v>6227.7</v>
      </c>
      <c r="C2175" s="34">
        <f t="shared" si="69"/>
        <v>1.1565012588321322E-2</v>
      </c>
      <c r="D2175" s="2">
        <v>366.54</v>
      </c>
      <c r="E2175" s="34">
        <f t="shared" si="68"/>
        <v>1.3521360431356433E-2</v>
      </c>
      <c r="F2175" s="2"/>
    </row>
    <row r="2176" spans="1:6" x14ac:dyDescent="0.3">
      <c r="A2176" s="1">
        <v>39150.6875</v>
      </c>
      <c r="B2176" s="2">
        <v>6245.2</v>
      </c>
      <c r="C2176" s="34">
        <f t="shared" si="69"/>
        <v>2.8100261733865484E-3</v>
      </c>
      <c r="D2176" s="2">
        <v>367.35</v>
      </c>
      <c r="E2176" s="34">
        <f t="shared" si="68"/>
        <v>2.2098543133082238E-3</v>
      </c>
      <c r="F2176" s="2"/>
    </row>
    <row r="2177" spans="1:6" x14ac:dyDescent="0.3">
      <c r="A2177" s="1">
        <v>39153.6875</v>
      </c>
      <c r="B2177" s="2">
        <v>6233.3</v>
      </c>
      <c r="C2177" s="34">
        <f t="shared" si="69"/>
        <v>-1.9054633958879297E-3</v>
      </c>
      <c r="D2177" s="2">
        <v>365.49</v>
      </c>
      <c r="E2177" s="34">
        <f t="shared" si="68"/>
        <v>-5.0632911392405333E-3</v>
      </c>
      <c r="F2177" s="2"/>
    </row>
    <row r="2178" spans="1:6" x14ac:dyDescent="0.3">
      <c r="A2178" s="1">
        <v>39154.6875</v>
      </c>
      <c r="B2178" s="2">
        <v>6161.2</v>
      </c>
      <c r="C2178" s="34">
        <f t="shared" si="69"/>
        <v>-1.1566906774902574E-2</v>
      </c>
      <c r="D2178" s="2">
        <v>361.56</v>
      </c>
      <c r="E2178" s="34">
        <f t="shared" si="68"/>
        <v>-1.0752688172043001E-2</v>
      </c>
      <c r="F2178" s="2"/>
    </row>
    <row r="2179" spans="1:6" x14ac:dyDescent="0.3">
      <c r="A2179" s="1">
        <v>39155.6875</v>
      </c>
      <c r="B2179" s="2">
        <v>6000.7</v>
      </c>
      <c r="C2179" s="34">
        <f t="shared" si="69"/>
        <v>-2.6050120106472785E-2</v>
      </c>
      <c r="D2179" s="2">
        <v>351.93</v>
      </c>
      <c r="E2179" s="34">
        <f t="shared" si="68"/>
        <v>-2.6634583471622952E-2</v>
      </c>
      <c r="F2179" s="2"/>
    </row>
    <row r="2180" spans="1:6" x14ac:dyDescent="0.3">
      <c r="A2180" s="1">
        <v>39156.6875</v>
      </c>
      <c r="B2180" s="2">
        <v>6133.2</v>
      </c>
      <c r="C2180" s="34">
        <f t="shared" si="69"/>
        <v>2.2080757244988147E-2</v>
      </c>
      <c r="D2180" s="2">
        <v>359.02</v>
      </c>
      <c r="E2180" s="34">
        <f t="shared" si="68"/>
        <v>2.0146051771658957E-2</v>
      </c>
      <c r="F2180" s="2"/>
    </row>
    <row r="2181" spans="1:6" x14ac:dyDescent="0.3">
      <c r="A2181" s="1">
        <v>39157.6875</v>
      </c>
      <c r="B2181" s="2">
        <v>6130.6</v>
      </c>
      <c r="C2181" s="34">
        <f t="shared" si="69"/>
        <v>-4.2392225917942117E-4</v>
      </c>
      <c r="D2181" s="2">
        <v>359.06</v>
      </c>
      <c r="E2181" s="34">
        <f t="shared" si="68"/>
        <v>1.1141440588269269E-4</v>
      </c>
      <c r="F2181" s="2"/>
    </row>
    <row r="2182" spans="1:6" x14ac:dyDescent="0.3">
      <c r="A2182" s="1">
        <v>39160.6875</v>
      </c>
      <c r="B2182" s="2">
        <v>6189.4</v>
      </c>
      <c r="C2182" s="34">
        <f t="shared" si="69"/>
        <v>9.5912308746288755E-3</v>
      </c>
      <c r="D2182" s="2">
        <v>364.42</v>
      </c>
      <c r="E2182" s="34">
        <f t="shared" si="68"/>
        <v>1.4927867208823109E-2</v>
      </c>
      <c r="F2182" s="2"/>
    </row>
    <row r="2183" spans="1:6" x14ac:dyDescent="0.3">
      <c r="A2183" s="1">
        <v>39161.6875</v>
      </c>
      <c r="B2183" s="2">
        <v>6220.3</v>
      </c>
      <c r="C2183" s="34">
        <f t="shared" si="69"/>
        <v>4.9924063721848988E-3</v>
      </c>
      <c r="D2183" s="2">
        <v>367.23</v>
      </c>
      <c r="E2183" s="34">
        <f t="shared" si="68"/>
        <v>7.7108830470336009E-3</v>
      </c>
      <c r="F2183" s="2"/>
    </row>
    <row r="2184" spans="1:6" x14ac:dyDescent="0.3">
      <c r="A2184" s="1">
        <v>39162.6875</v>
      </c>
      <c r="B2184" s="2">
        <v>6256.8</v>
      </c>
      <c r="C2184" s="34">
        <f t="shared" si="69"/>
        <v>5.8678841856503183E-3</v>
      </c>
      <c r="D2184" s="2">
        <v>368.75</v>
      </c>
      <c r="E2184" s="34">
        <f t="shared" si="68"/>
        <v>4.1390953898101657E-3</v>
      </c>
      <c r="F2184" s="2"/>
    </row>
    <row r="2185" spans="1:6" x14ac:dyDescent="0.3">
      <c r="A2185" s="1">
        <v>39163.6875</v>
      </c>
      <c r="B2185" s="2">
        <v>6318</v>
      </c>
      <c r="C2185" s="34">
        <f t="shared" si="69"/>
        <v>9.7813578826235759E-3</v>
      </c>
      <c r="D2185" s="2">
        <v>374.2</v>
      </c>
      <c r="E2185" s="34">
        <f t="shared" si="68"/>
        <v>1.4779661016949053E-2</v>
      </c>
      <c r="F2185" s="2"/>
    </row>
    <row r="2186" spans="1:6" x14ac:dyDescent="0.3">
      <c r="A2186" s="1">
        <v>39164.6875</v>
      </c>
      <c r="B2186" s="2">
        <v>6339.4</v>
      </c>
      <c r="C2186" s="34">
        <f t="shared" si="69"/>
        <v>3.3871478315921077E-3</v>
      </c>
      <c r="D2186" s="2">
        <v>375.98</v>
      </c>
      <c r="E2186" s="34">
        <f t="shared" si="68"/>
        <v>4.7568145376803983E-3</v>
      </c>
      <c r="F2186" s="2"/>
    </row>
    <row r="2187" spans="1:6" x14ac:dyDescent="0.3">
      <c r="A2187" s="1">
        <v>39167.6875</v>
      </c>
      <c r="B2187" s="2">
        <v>6291.9</v>
      </c>
      <c r="C2187" s="34">
        <f t="shared" si="69"/>
        <v>-7.4928226646054918E-3</v>
      </c>
      <c r="D2187" s="2">
        <v>372.85</v>
      </c>
      <c r="E2187" s="34">
        <f t="shared" si="68"/>
        <v>-8.3249108995159249E-3</v>
      </c>
      <c r="F2187" s="2"/>
    </row>
    <row r="2188" spans="1:6" x14ac:dyDescent="0.3">
      <c r="A2188" s="1">
        <v>39168.6875</v>
      </c>
      <c r="B2188" s="2">
        <v>6292.6</v>
      </c>
      <c r="C2188" s="34">
        <f t="shared" si="69"/>
        <v>1.1125415216395318E-4</v>
      </c>
      <c r="D2188" s="2">
        <v>372.46</v>
      </c>
      <c r="E2188" s="34">
        <f t="shared" si="68"/>
        <v>-1.0459970497520565E-3</v>
      </c>
      <c r="F2188" s="2"/>
    </row>
    <row r="2189" spans="1:6" x14ac:dyDescent="0.3">
      <c r="A2189" s="1">
        <v>39169.6875</v>
      </c>
      <c r="B2189" s="2">
        <v>6267.2</v>
      </c>
      <c r="C2189" s="34">
        <f t="shared" si="69"/>
        <v>-4.0364873025459103E-3</v>
      </c>
      <c r="D2189" s="2">
        <v>370.1</v>
      </c>
      <c r="E2189" s="34">
        <f t="shared" si="68"/>
        <v>-6.3362508725768318E-3</v>
      </c>
      <c r="F2189" s="2"/>
    </row>
    <row r="2190" spans="1:6" x14ac:dyDescent="0.3">
      <c r="A2190" s="1">
        <v>39170.6875</v>
      </c>
      <c r="B2190" s="2">
        <v>6324.2</v>
      </c>
      <c r="C2190" s="34">
        <f t="shared" si="69"/>
        <v>9.0949706407965625E-3</v>
      </c>
      <c r="D2190" s="2">
        <v>374.29</v>
      </c>
      <c r="E2190" s="34">
        <f t="shared" si="68"/>
        <v>1.1321264523101782E-2</v>
      </c>
      <c r="F2190" s="2"/>
    </row>
    <row r="2191" spans="1:6" x14ac:dyDescent="0.3">
      <c r="A2191" s="1">
        <v>39171.6875</v>
      </c>
      <c r="B2191" s="2">
        <v>6308</v>
      </c>
      <c r="C2191" s="34">
        <f t="shared" si="69"/>
        <v>-2.5615888175579693E-3</v>
      </c>
      <c r="D2191" s="2">
        <v>374.22</v>
      </c>
      <c r="E2191" s="34">
        <f t="shared" si="68"/>
        <v>-1.870207593042128E-4</v>
      </c>
      <c r="F2191" s="2"/>
    </row>
    <row r="2192" spans="1:6" x14ac:dyDescent="0.3">
      <c r="A2192" s="1">
        <v>39174.6875</v>
      </c>
      <c r="B2192" s="2">
        <v>6315.5</v>
      </c>
      <c r="C2192" s="34">
        <f t="shared" si="69"/>
        <v>1.1889663918833726E-3</v>
      </c>
      <c r="D2192" s="2">
        <v>375.53</v>
      </c>
      <c r="E2192" s="34">
        <f t="shared" si="68"/>
        <v>3.5006146117255721E-3</v>
      </c>
      <c r="F2192" s="2"/>
    </row>
    <row r="2193" spans="1:6" x14ac:dyDescent="0.3">
      <c r="A2193" s="1">
        <v>39175.6875</v>
      </c>
      <c r="B2193" s="2">
        <v>6366.1</v>
      </c>
      <c r="C2193" s="34">
        <f t="shared" si="69"/>
        <v>8.0120338848863604E-3</v>
      </c>
      <c r="D2193" s="2">
        <v>379.49</v>
      </c>
      <c r="E2193" s="34">
        <f t="shared" si="68"/>
        <v>1.0545096263947062E-2</v>
      </c>
      <c r="F2193" s="2"/>
    </row>
    <row r="2194" spans="1:6" x14ac:dyDescent="0.3">
      <c r="A2194" s="1">
        <v>39176.6875</v>
      </c>
      <c r="B2194" s="2">
        <v>6364.7</v>
      </c>
      <c r="C2194" s="34">
        <f t="shared" si="69"/>
        <v>-2.1991486153227768E-4</v>
      </c>
      <c r="D2194" s="2">
        <v>379.99</v>
      </c>
      <c r="E2194" s="34">
        <f t="shared" si="68"/>
        <v>1.3175577749084955E-3</v>
      </c>
      <c r="F2194" s="2"/>
    </row>
    <row r="2195" spans="1:6" x14ac:dyDescent="0.3">
      <c r="A2195" s="1">
        <v>39177.6875</v>
      </c>
      <c r="B2195" s="2">
        <v>6397.3</v>
      </c>
      <c r="C2195" s="34">
        <f t="shared" si="69"/>
        <v>5.1220010369696922E-3</v>
      </c>
      <c r="D2195" s="2">
        <v>380.26</v>
      </c>
      <c r="E2195" s="34">
        <f t="shared" si="68"/>
        <v>7.1054501434253403E-4</v>
      </c>
      <c r="F2195" s="2"/>
    </row>
    <row r="2196" spans="1:6" x14ac:dyDescent="0.3">
      <c r="A2196" s="1">
        <v>39182.6875</v>
      </c>
      <c r="B2196" s="2">
        <v>6417.8</v>
      </c>
      <c r="C2196" s="34">
        <f t="shared" si="69"/>
        <v>3.2044768886874131E-3</v>
      </c>
      <c r="D2196" s="2">
        <v>382.51</v>
      </c>
      <c r="E2196" s="34">
        <f t="shared" si="68"/>
        <v>5.9170041550518082E-3</v>
      </c>
      <c r="F2196" s="2"/>
    </row>
    <row r="2197" spans="1:6" x14ac:dyDescent="0.3">
      <c r="A2197" s="1">
        <v>39183.6875</v>
      </c>
      <c r="B2197" s="2">
        <v>6413.3</v>
      </c>
      <c r="C2197" s="34">
        <f t="shared" si="69"/>
        <v>-7.0117485742782204E-4</v>
      </c>
      <c r="D2197" s="2">
        <v>382.19</v>
      </c>
      <c r="E2197" s="34">
        <f t="shared" si="68"/>
        <v>-8.3657943583170802E-4</v>
      </c>
      <c r="F2197" s="2"/>
    </row>
    <row r="2198" spans="1:6" x14ac:dyDescent="0.3">
      <c r="A2198" s="1">
        <v>39184.6875</v>
      </c>
      <c r="B2198" s="2">
        <v>6416.4</v>
      </c>
      <c r="C2198" s="34">
        <f t="shared" si="69"/>
        <v>4.8337049568858426E-4</v>
      </c>
      <c r="D2198" s="2">
        <v>380.79</v>
      </c>
      <c r="E2198" s="34">
        <f t="shared" si="68"/>
        <v>-3.663099505481493E-3</v>
      </c>
      <c r="F2198" s="2"/>
    </row>
    <row r="2199" spans="1:6" x14ac:dyDescent="0.3">
      <c r="A2199" s="1">
        <v>39185.6875</v>
      </c>
      <c r="B2199" s="2">
        <v>6462.4</v>
      </c>
      <c r="C2199" s="34">
        <f t="shared" si="69"/>
        <v>7.1691291066642293E-3</v>
      </c>
      <c r="D2199" s="2">
        <v>383.33</v>
      </c>
      <c r="E2199" s="34">
        <f t="shared" si="68"/>
        <v>6.670343233803333E-3</v>
      </c>
      <c r="F2199" s="2"/>
    </row>
    <row r="2200" spans="1:6" x14ac:dyDescent="0.3">
      <c r="A2200" s="1">
        <v>39188.6875</v>
      </c>
      <c r="B2200" s="2">
        <v>6516.2</v>
      </c>
      <c r="C2200" s="34">
        <f t="shared" si="69"/>
        <v>8.3250804654617649E-3</v>
      </c>
      <c r="D2200" s="2">
        <v>387.72</v>
      </c>
      <c r="E2200" s="34">
        <f t="shared" si="68"/>
        <v>1.1452273498030463E-2</v>
      </c>
      <c r="F2200" s="2"/>
    </row>
    <row r="2201" spans="1:6" x14ac:dyDescent="0.3">
      <c r="A2201" s="1">
        <v>39189.6875</v>
      </c>
      <c r="B2201" s="2">
        <v>6497.8</v>
      </c>
      <c r="C2201" s="34">
        <f t="shared" si="69"/>
        <v>-2.8237316227248677E-3</v>
      </c>
      <c r="D2201" s="2">
        <v>387.86</v>
      </c>
      <c r="E2201" s="34">
        <f t="shared" si="68"/>
        <v>3.610853193025676E-4</v>
      </c>
      <c r="F2201" s="2"/>
    </row>
    <row r="2202" spans="1:6" x14ac:dyDescent="0.3">
      <c r="A2202" s="1">
        <v>39190.6875</v>
      </c>
      <c r="B2202" s="2">
        <v>6449.4</v>
      </c>
      <c r="C2202" s="34">
        <f t="shared" si="69"/>
        <v>-7.4486749361323268E-3</v>
      </c>
      <c r="D2202" s="2">
        <v>385.88</v>
      </c>
      <c r="E2202" s="34">
        <f t="shared" si="68"/>
        <v>-5.1049347702779579E-3</v>
      </c>
      <c r="F2202" s="2"/>
    </row>
    <row r="2203" spans="1:6" x14ac:dyDescent="0.3">
      <c r="A2203" s="1">
        <v>39191.6875</v>
      </c>
      <c r="B2203" s="2">
        <v>6440.6</v>
      </c>
      <c r="C2203" s="34">
        <f t="shared" si="69"/>
        <v>-1.3644680125282083E-3</v>
      </c>
      <c r="D2203" s="2">
        <v>384.39</v>
      </c>
      <c r="E2203" s="34">
        <f t="shared" si="68"/>
        <v>-3.8613040323416392E-3</v>
      </c>
      <c r="F2203" s="2"/>
    </row>
    <row r="2204" spans="1:6" x14ac:dyDescent="0.3">
      <c r="A2204" s="1">
        <v>39192.6875</v>
      </c>
      <c r="B2204" s="2">
        <v>6486.8</v>
      </c>
      <c r="C2204" s="34">
        <f t="shared" si="69"/>
        <v>7.1732447287520262E-3</v>
      </c>
      <c r="D2204" s="2">
        <v>389.27</v>
      </c>
      <c r="E2204" s="34">
        <f t="shared" si="68"/>
        <v>1.2695439527563135E-2</v>
      </c>
      <c r="F2204" s="2"/>
    </row>
    <row r="2205" spans="1:6" x14ac:dyDescent="0.3">
      <c r="A2205" s="1">
        <v>39195.6875</v>
      </c>
      <c r="B2205" s="2">
        <v>6479.7</v>
      </c>
      <c r="C2205" s="34">
        <f t="shared" si="69"/>
        <v>-1.0945304310292503E-3</v>
      </c>
      <c r="D2205" s="2">
        <v>388.85</v>
      </c>
      <c r="E2205" s="34">
        <f t="shared" si="68"/>
        <v>-1.07894263621644E-3</v>
      </c>
      <c r="F2205" s="2"/>
    </row>
    <row r="2206" spans="1:6" x14ac:dyDescent="0.3">
      <c r="A2206" s="1">
        <v>39196.6875</v>
      </c>
      <c r="B2206" s="2">
        <v>6429.5</v>
      </c>
      <c r="C2206" s="34">
        <f t="shared" si="69"/>
        <v>-7.7472722502585079E-3</v>
      </c>
      <c r="D2206" s="2">
        <v>385.38</v>
      </c>
      <c r="E2206" s="34">
        <f t="shared" si="68"/>
        <v>-8.9237495178089432E-3</v>
      </c>
      <c r="F2206" s="2"/>
    </row>
    <row r="2207" spans="1:6" x14ac:dyDescent="0.3">
      <c r="A2207" s="1">
        <v>39197.6875</v>
      </c>
      <c r="B2207" s="2">
        <v>6461.9</v>
      </c>
      <c r="C2207" s="34">
        <f t="shared" si="69"/>
        <v>5.0392721051402134E-3</v>
      </c>
      <c r="D2207" s="2">
        <v>387.8</v>
      </c>
      <c r="E2207" s="34">
        <f t="shared" si="68"/>
        <v>6.2795163215527694E-3</v>
      </c>
      <c r="F2207" s="2"/>
    </row>
    <row r="2208" spans="1:6" x14ac:dyDescent="0.3">
      <c r="A2208" s="1">
        <v>39198.6875</v>
      </c>
      <c r="B2208" s="2">
        <v>6469.4</v>
      </c>
      <c r="C2208" s="34">
        <f t="shared" si="69"/>
        <v>1.1606493446199018E-3</v>
      </c>
      <c r="D2208" s="2">
        <v>388.4</v>
      </c>
      <c r="E2208" s="34">
        <f t="shared" si="68"/>
        <v>1.5471892728209369E-3</v>
      </c>
      <c r="F2208" s="2"/>
    </row>
    <row r="2209" spans="1:6" x14ac:dyDescent="0.3">
      <c r="A2209" s="1">
        <v>39199.6875</v>
      </c>
      <c r="B2209" s="2">
        <v>6418.7</v>
      </c>
      <c r="C2209" s="34">
        <f t="shared" si="69"/>
        <v>-7.8368936841128889E-3</v>
      </c>
      <c r="D2209" s="2">
        <v>386.1</v>
      </c>
      <c r="E2209" s="34">
        <f t="shared" si="68"/>
        <v>-5.9217301750771334E-3</v>
      </c>
      <c r="F2209" s="2"/>
    </row>
    <row r="2210" spans="1:6" x14ac:dyDescent="0.3">
      <c r="A2210" s="1">
        <v>39202.6875</v>
      </c>
      <c r="B2210" s="2">
        <v>6449.2</v>
      </c>
      <c r="C2210" s="34">
        <f t="shared" si="69"/>
        <v>4.7517410067459132E-3</v>
      </c>
      <c r="D2210" s="2">
        <v>386.93</v>
      </c>
      <c r="E2210" s="34">
        <f t="shared" si="68"/>
        <v>2.1497021497021152E-3</v>
      </c>
      <c r="F2210" s="2"/>
    </row>
    <row r="2211" spans="1:6" x14ac:dyDescent="0.3">
      <c r="A2211" s="1">
        <v>39203.6875</v>
      </c>
      <c r="B2211" s="2">
        <v>6419.6</v>
      </c>
      <c r="C2211" s="34">
        <f t="shared" si="69"/>
        <v>-4.5897165539910967E-3</v>
      </c>
      <c r="D2211" s="2">
        <v>388.64</v>
      </c>
      <c r="E2211" s="34">
        <f t="shared" si="68"/>
        <v>4.4194040265681522E-3</v>
      </c>
      <c r="F2211" s="2"/>
    </row>
    <row r="2212" spans="1:6" x14ac:dyDescent="0.3">
      <c r="A2212" s="1">
        <v>39204.6875</v>
      </c>
      <c r="B2212" s="2">
        <v>6484.5</v>
      </c>
      <c r="C2212" s="34">
        <f t="shared" si="69"/>
        <v>1.0109664153529652E-2</v>
      </c>
      <c r="D2212" s="2">
        <v>389.72</v>
      </c>
      <c r="E2212" s="34">
        <f t="shared" si="68"/>
        <v>2.7789213668176771E-3</v>
      </c>
      <c r="F2212" s="2"/>
    </row>
    <row r="2213" spans="1:6" x14ac:dyDescent="0.3">
      <c r="A2213" s="1">
        <v>39205.6875</v>
      </c>
      <c r="B2213" s="2">
        <v>6537.8</v>
      </c>
      <c r="C2213" s="34">
        <f t="shared" si="69"/>
        <v>8.2196005860128984E-3</v>
      </c>
      <c r="D2213" s="2">
        <v>392.73</v>
      </c>
      <c r="E2213" s="34">
        <f t="shared" ref="E2213:E2276" si="70">D2213/D2212-1</f>
        <v>7.7234937904135936E-3</v>
      </c>
      <c r="F2213" s="2"/>
    </row>
    <row r="2214" spans="1:6" x14ac:dyDescent="0.3">
      <c r="A2214" s="1">
        <v>39206.6875</v>
      </c>
      <c r="B2214" s="2">
        <v>6603.7</v>
      </c>
      <c r="C2214" s="34">
        <f t="shared" si="69"/>
        <v>1.007984337238832E-2</v>
      </c>
      <c r="D2214" s="2">
        <v>392.88</v>
      </c>
      <c r="E2214" s="34">
        <f t="shared" si="70"/>
        <v>3.8194179207073908E-4</v>
      </c>
      <c r="F2214" s="2"/>
    </row>
    <row r="2215" spans="1:6" x14ac:dyDescent="0.3">
      <c r="A2215" s="1">
        <v>39210.6875</v>
      </c>
      <c r="B2215" s="2">
        <v>6550.4</v>
      </c>
      <c r="C2215" s="34">
        <f t="shared" si="69"/>
        <v>-8.0712327937368933E-3</v>
      </c>
      <c r="D2215" s="2">
        <v>389.79</v>
      </c>
      <c r="E2215" s="34">
        <f t="shared" si="70"/>
        <v>-7.8649969456321411E-3</v>
      </c>
      <c r="F2215" s="2"/>
    </row>
    <row r="2216" spans="1:6" x14ac:dyDescent="0.3">
      <c r="A2216" s="1">
        <v>39211.6875</v>
      </c>
      <c r="B2216" s="2">
        <v>6549.6</v>
      </c>
      <c r="C2216" s="34">
        <f t="shared" si="69"/>
        <v>-1.2212994626270568E-4</v>
      </c>
      <c r="D2216" s="2">
        <v>390.58</v>
      </c>
      <c r="E2216" s="34">
        <f t="shared" si="70"/>
        <v>2.0267323430565032E-3</v>
      </c>
      <c r="F2216" s="2"/>
    </row>
    <row r="2217" spans="1:6" x14ac:dyDescent="0.3">
      <c r="A2217" s="1">
        <v>39212.6875</v>
      </c>
      <c r="B2217" s="2">
        <v>6524.1</v>
      </c>
      <c r="C2217" s="34">
        <f t="shared" si="69"/>
        <v>-3.8933675338952423E-3</v>
      </c>
      <c r="D2217" s="2">
        <v>387.72</v>
      </c>
      <c r="E2217" s="34">
        <f t="shared" si="70"/>
        <v>-7.3224435454963821E-3</v>
      </c>
      <c r="F2217" s="2"/>
    </row>
    <row r="2218" spans="1:6" x14ac:dyDescent="0.3">
      <c r="A2218" s="1">
        <v>39213.6875</v>
      </c>
      <c r="B2218" s="2">
        <v>6565.7</v>
      </c>
      <c r="C2218" s="34">
        <f t="shared" si="69"/>
        <v>6.3763584249167948E-3</v>
      </c>
      <c r="D2218" s="2">
        <v>389.78</v>
      </c>
      <c r="E2218" s="34">
        <f t="shared" si="70"/>
        <v>5.313112555452193E-3</v>
      </c>
      <c r="F2218" s="2"/>
    </row>
    <row r="2219" spans="1:6" x14ac:dyDescent="0.3">
      <c r="A2219" s="1">
        <v>39216.6875</v>
      </c>
      <c r="B2219" s="2">
        <v>6555.5</v>
      </c>
      <c r="C2219" s="34">
        <f t="shared" si="69"/>
        <v>-1.5535281843519488E-3</v>
      </c>
      <c r="D2219" s="2">
        <v>388.96</v>
      </c>
      <c r="E2219" s="34">
        <f t="shared" si="70"/>
        <v>-2.1037508338036526E-3</v>
      </c>
      <c r="F2219" s="2"/>
    </row>
    <row r="2220" spans="1:6" x14ac:dyDescent="0.3">
      <c r="A2220" s="1">
        <v>39217.6875</v>
      </c>
      <c r="B2220" s="2">
        <v>6568.6</v>
      </c>
      <c r="C2220" s="34">
        <f t="shared" si="69"/>
        <v>1.9983220196782003E-3</v>
      </c>
      <c r="D2220" s="2">
        <v>390.21</v>
      </c>
      <c r="E2220" s="34">
        <f t="shared" si="70"/>
        <v>3.2136980666392923E-3</v>
      </c>
      <c r="F2220" s="2"/>
    </row>
    <row r="2221" spans="1:6" x14ac:dyDescent="0.3">
      <c r="A2221" s="1">
        <v>39218.6875</v>
      </c>
      <c r="B2221" s="2">
        <v>6559.5</v>
      </c>
      <c r="C2221" s="34">
        <f t="shared" si="69"/>
        <v>-1.3853789239717251E-3</v>
      </c>
      <c r="D2221" s="2">
        <v>389.47</v>
      </c>
      <c r="E2221" s="34">
        <f t="shared" si="70"/>
        <v>-1.8964147510314167E-3</v>
      </c>
      <c r="F2221" s="2"/>
    </row>
    <row r="2222" spans="1:6" x14ac:dyDescent="0.3">
      <c r="A2222" s="1">
        <v>39219.6875</v>
      </c>
      <c r="B2222" s="2">
        <v>6579.3</v>
      </c>
      <c r="C2222" s="34">
        <f t="shared" si="69"/>
        <v>3.0185227532586456E-3</v>
      </c>
      <c r="D2222" s="2">
        <v>390.39</v>
      </c>
      <c r="E2222" s="34">
        <f t="shared" si="70"/>
        <v>2.3621845071506442E-3</v>
      </c>
      <c r="F2222" s="2"/>
    </row>
    <row r="2223" spans="1:6" x14ac:dyDescent="0.3">
      <c r="A2223" s="1">
        <v>39220.6875</v>
      </c>
      <c r="B2223" s="2">
        <v>6640.9</v>
      </c>
      <c r="C2223" s="34">
        <f t="shared" si="69"/>
        <v>9.362698159378624E-3</v>
      </c>
      <c r="D2223" s="2">
        <v>393.95</v>
      </c>
      <c r="E2223" s="34">
        <f t="shared" si="70"/>
        <v>9.1190860421630493E-3</v>
      </c>
      <c r="F2223" s="2"/>
    </row>
    <row r="2224" spans="1:6" x14ac:dyDescent="0.3">
      <c r="A2224" s="1">
        <v>39223.6875</v>
      </c>
      <c r="B2224" s="2">
        <v>6636.8</v>
      </c>
      <c r="C2224" s="34">
        <f t="shared" si="69"/>
        <v>-6.1738619765383529E-4</v>
      </c>
      <c r="D2224" s="2">
        <v>393.36</v>
      </c>
      <c r="E2224" s="34">
        <f t="shared" si="70"/>
        <v>-1.4976519862925919E-3</v>
      </c>
      <c r="F2224" s="2"/>
    </row>
    <row r="2225" spans="1:6" x14ac:dyDescent="0.3">
      <c r="A2225" s="1">
        <v>39224.6875</v>
      </c>
      <c r="B2225" s="2">
        <v>6606.6</v>
      </c>
      <c r="C2225" s="34">
        <f t="shared" si="69"/>
        <v>-4.5503857280616566E-3</v>
      </c>
      <c r="D2225" s="2">
        <v>393.39</v>
      </c>
      <c r="E2225" s="34">
        <f t="shared" si="70"/>
        <v>7.6266015863302172E-5</v>
      </c>
      <c r="F2225" s="2"/>
    </row>
    <row r="2226" spans="1:6" x14ac:dyDescent="0.3">
      <c r="A2226" s="1">
        <v>39225.6875</v>
      </c>
      <c r="B2226" s="2">
        <v>6616.4</v>
      </c>
      <c r="C2226" s="34">
        <f t="shared" si="69"/>
        <v>1.4833651197285747E-3</v>
      </c>
      <c r="D2226" s="2">
        <v>396.39</v>
      </c>
      <c r="E2226" s="34">
        <f t="shared" si="70"/>
        <v>7.6260199801723161E-3</v>
      </c>
      <c r="F2226" s="2"/>
    </row>
    <row r="2227" spans="1:6" x14ac:dyDescent="0.3">
      <c r="A2227" s="1">
        <v>39226.6875</v>
      </c>
      <c r="B2227" s="2">
        <v>6565.4</v>
      </c>
      <c r="C2227" s="34">
        <f t="shared" si="69"/>
        <v>-7.7081192189105696E-3</v>
      </c>
      <c r="D2227" s="2">
        <v>393.55</v>
      </c>
      <c r="E2227" s="34">
        <f t="shared" si="70"/>
        <v>-7.1646610661216803E-3</v>
      </c>
      <c r="F2227" s="2"/>
    </row>
    <row r="2228" spans="1:6" x14ac:dyDescent="0.3">
      <c r="A2228" s="1">
        <v>39227.6875</v>
      </c>
      <c r="B2228" s="2">
        <v>6570.5</v>
      </c>
      <c r="C2228" s="34">
        <f t="shared" si="69"/>
        <v>7.7679958570686658E-4</v>
      </c>
      <c r="D2228" s="2">
        <v>393.48</v>
      </c>
      <c r="E2228" s="34">
        <f t="shared" si="70"/>
        <v>-1.7786812349129821E-4</v>
      </c>
      <c r="F2228" s="2"/>
    </row>
    <row r="2229" spans="1:6" x14ac:dyDescent="0.3">
      <c r="A2229" s="1">
        <v>39231.6875</v>
      </c>
      <c r="B2229" s="2">
        <v>6606.5</v>
      </c>
      <c r="C2229" s="34">
        <f t="shared" si="69"/>
        <v>5.4790350810440813E-3</v>
      </c>
      <c r="D2229" s="2">
        <v>394.39</v>
      </c>
      <c r="E2229" s="34">
        <f t="shared" si="70"/>
        <v>2.3126969604554404E-3</v>
      </c>
      <c r="F2229" s="2"/>
    </row>
    <row r="2230" spans="1:6" x14ac:dyDescent="0.3">
      <c r="A2230" s="1">
        <v>39232.6875</v>
      </c>
      <c r="B2230" s="2">
        <v>6602.1</v>
      </c>
      <c r="C2230" s="34">
        <f t="shared" si="69"/>
        <v>-6.6601074699157436E-4</v>
      </c>
      <c r="D2230" s="2">
        <v>393.65</v>
      </c>
      <c r="E2230" s="34">
        <f t="shared" si="70"/>
        <v>-1.8763153223966267E-3</v>
      </c>
      <c r="F2230" s="2"/>
    </row>
    <row r="2231" spans="1:6" x14ac:dyDescent="0.3">
      <c r="A2231" s="1">
        <v>39233.6875</v>
      </c>
      <c r="B2231" s="2">
        <v>6621.4</v>
      </c>
      <c r="C2231" s="34">
        <f t="shared" si="69"/>
        <v>2.9233122794261046E-3</v>
      </c>
      <c r="D2231" s="2">
        <v>396.74</v>
      </c>
      <c r="E2231" s="34">
        <f t="shared" si="70"/>
        <v>7.8496126000255906E-3</v>
      </c>
      <c r="F2231" s="2"/>
    </row>
    <row r="2232" spans="1:6" x14ac:dyDescent="0.3">
      <c r="A2232" s="1">
        <v>39234.6875</v>
      </c>
      <c r="B2232" s="2">
        <v>6676.7</v>
      </c>
      <c r="C2232" s="34">
        <f t="shared" si="69"/>
        <v>8.3517080979853553E-3</v>
      </c>
      <c r="D2232" s="2">
        <v>400.31</v>
      </c>
      <c r="E2232" s="34">
        <f t="shared" si="70"/>
        <v>8.9983364420023193E-3</v>
      </c>
      <c r="F2232" s="2"/>
    </row>
    <row r="2233" spans="1:6" x14ac:dyDescent="0.3">
      <c r="A2233" s="1">
        <v>39237.6875</v>
      </c>
      <c r="B2233" s="2">
        <v>6664.1</v>
      </c>
      <c r="C2233" s="34">
        <f t="shared" si="69"/>
        <v>-1.8871598244640797E-3</v>
      </c>
      <c r="D2233" s="2">
        <v>399.02</v>
      </c>
      <c r="E2233" s="34">
        <f t="shared" si="70"/>
        <v>-3.2225025605157054E-3</v>
      </c>
      <c r="F2233" s="2"/>
    </row>
    <row r="2234" spans="1:6" x14ac:dyDescent="0.3">
      <c r="A2234" s="1">
        <v>39238.6875</v>
      </c>
      <c r="B2234" s="2">
        <v>6632.8</v>
      </c>
      <c r="C2234" s="34">
        <f t="shared" si="69"/>
        <v>-4.6968082711844605E-3</v>
      </c>
      <c r="D2234" s="2">
        <v>396.61</v>
      </c>
      <c r="E2234" s="34">
        <f t="shared" si="70"/>
        <v>-6.0397975038843921E-3</v>
      </c>
      <c r="F2234" s="2"/>
    </row>
    <row r="2235" spans="1:6" x14ac:dyDescent="0.3">
      <c r="A2235" s="1">
        <v>39239.6875</v>
      </c>
      <c r="B2235" s="2">
        <v>6522.7</v>
      </c>
      <c r="C2235" s="34">
        <f t="shared" si="69"/>
        <v>-1.6599324568809637E-2</v>
      </c>
      <c r="D2235" s="2">
        <v>390.07</v>
      </c>
      <c r="E2235" s="34">
        <f t="shared" si="70"/>
        <v>-1.6489750636645595E-2</v>
      </c>
      <c r="F2235" s="2"/>
    </row>
    <row r="2236" spans="1:6" x14ac:dyDescent="0.3">
      <c r="A2236" s="1">
        <v>39240.6875</v>
      </c>
      <c r="B2236" s="2">
        <v>6505.1</v>
      </c>
      <c r="C2236" s="34">
        <f t="shared" si="69"/>
        <v>-2.6982691216826948E-3</v>
      </c>
      <c r="D2236" s="2">
        <v>385.46</v>
      </c>
      <c r="E2236" s="34">
        <f t="shared" si="70"/>
        <v>-1.1818391570743714E-2</v>
      </c>
      <c r="F2236" s="2"/>
    </row>
    <row r="2237" spans="1:6" x14ac:dyDescent="0.3">
      <c r="A2237" s="1">
        <v>39241.6875</v>
      </c>
      <c r="B2237" s="2">
        <v>6505.1</v>
      </c>
      <c r="C2237" s="34">
        <f t="shared" ref="C2237:C2300" si="71">B2237/B2236-1</f>
        <v>0</v>
      </c>
      <c r="D2237" s="2">
        <v>385.09</v>
      </c>
      <c r="E2237" s="34">
        <f t="shared" si="70"/>
        <v>-9.5989207699886947E-4</v>
      </c>
      <c r="F2237" s="2"/>
    </row>
    <row r="2238" spans="1:6" x14ac:dyDescent="0.3">
      <c r="A2238" s="1">
        <v>39244.6875</v>
      </c>
      <c r="B2238" s="2">
        <v>6567.5</v>
      </c>
      <c r="C2238" s="34">
        <f t="shared" si="71"/>
        <v>9.5924735976387066E-3</v>
      </c>
      <c r="D2238" s="2">
        <v>388.88</v>
      </c>
      <c r="E2238" s="34">
        <f t="shared" si="70"/>
        <v>9.8418551507439833E-3</v>
      </c>
      <c r="F2238" s="2"/>
    </row>
    <row r="2239" spans="1:6" x14ac:dyDescent="0.3">
      <c r="A2239" s="1">
        <v>39245.6875</v>
      </c>
      <c r="B2239" s="2">
        <v>6520.4</v>
      </c>
      <c r="C2239" s="34">
        <f t="shared" si="71"/>
        <v>-7.1716787209745725E-3</v>
      </c>
      <c r="D2239" s="2">
        <v>386.8</v>
      </c>
      <c r="E2239" s="34">
        <f t="shared" si="70"/>
        <v>-5.3486936844270305E-3</v>
      </c>
      <c r="F2239" s="2"/>
    </row>
    <row r="2240" spans="1:6" x14ac:dyDescent="0.3">
      <c r="A2240" s="1">
        <v>39246.6875</v>
      </c>
      <c r="B2240" s="2">
        <v>6559.6</v>
      </c>
      <c r="C2240" s="34">
        <f t="shared" si="71"/>
        <v>6.0119011103614284E-3</v>
      </c>
      <c r="D2240" s="2">
        <v>388.22</v>
      </c>
      <c r="E2240" s="34">
        <f t="shared" si="70"/>
        <v>3.6711478800413033E-3</v>
      </c>
      <c r="F2240" s="2"/>
    </row>
    <row r="2241" spans="1:6" x14ac:dyDescent="0.3">
      <c r="A2241" s="1">
        <v>39247.6875</v>
      </c>
      <c r="B2241" s="2">
        <v>6649.9</v>
      </c>
      <c r="C2241" s="34">
        <f t="shared" si="71"/>
        <v>1.3766083297761966E-2</v>
      </c>
      <c r="D2241" s="2">
        <v>394.29</v>
      </c>
      <c r="E2241" s="34">
        <f t="shared" si="70"/>
        <v>1.5635464427386614E-2</v>
      </c>
      <c r="F2241" s="2"/>
    </row>
    <row r="2242" spans="1:6" x14ac:dyDescent="0.3">
      <c r="A2242" s="1">
        <v>39248.6875</v>
      </c>
      <c r="B2242" s="2">
        <v>6732.4</v>
      </c>
      <c r="C2242" s="34">
        <f t="shared" si="71"/>
        <v>1.2406201597016553E-2</v>
      </c>
      <c r="D2242" s="2">
        <v>399.27</v>
      </c>
      <c r="E2242" s="34">
        <f t="shared" si="70"/>
        <v>1.2630297496766252E-2</v>
      </c>
      <c r="F2242" s="2"/>
    </row>
    <row r="2243" spans="1:6" x14ac:dyDescent="0.3">
      <c r="A2243" s="1">
        <v>39251.6875</v>
      </c>
      <c r="B2243" s="2">
        <v>6703.5</v>
      </c>
      <c r="C2243" s="34">
        <f t="shared" si="71"/>
        <v>-4.2926742320716915E-3</v>
      </c>
      <c r="D2243" s="2">
        <v>397.87</v>
      </c>
      <c r="E2243" s="34">
        <f t="shared" si="70"/>
        <v>-3.5063991785007076E-3</v>
      </c>
      <c r="F2243" s="2"/>
    </row>
    <row r="2244" spans="1:6" x14ac:dyDescent="0.3">
      <c r="A2244" s="1">
        <v>39252.6875</v>
      </c>
      <c r="B2244" s="2">
        <v>6650.2</v>
      </c>
      <c r="C2244" s="34">
        <f t="shared" si="71"/>
        <v>-7.9510703363914192E-3</v>
      </c>
      <c r="D2244" s="2">
        <v>396.42</v>
      </c>
      <c r="E2244" s="34">
        <f t="shared" si="70"/>
        <v>-3.644406464422989E-3</v>
      </c>
      <c r="F2244" s="2"/>
    </row>
    <row r="2245" spans="1:6" x14ac:dyDescent="0.3">
      <c r="A2245" s="1">
        <v>39253.6875</v>
      </c>
      <c r="B2245" s="2">
        <v>6649.3</v>
      </c>
      <c r="C2245" s="34">
        <f t="shared" si="71"/>
        <v>-1.3533427566081446E-4</v>
      </c>
      <c r="D2245" s="2">
        <v>397.85</v>
      </c>
      <c r="E2245" s="34">
        <f t="shared" si="70"/>
        <v>3.6072852025630375E-3</v>
      </c>
      <c r="F2245" s="2"/>
    </row>
    <row r="2246" spans="1:6" x14ac:dyDescent="0.3">
      <c r="A2246" s="1">
        <v>39254.6875</v>
      </c>
      <c r="B2246" s="2">
        <v>6596</v>
      </c>
      <c r="C2246" s="34">
        <f t="shared" si="71"/>
        <v>-8.0158813709714227E-3</v>
      </c>
      <c r="D2246" s="2">
        <v>393.7</v>
      </c>
      <c r="E2246" s="34">
        <f t="shared" si="70"/>
        <v>-1.0431066985044701E-2</v>
      </c>
      <c r="F2246" s="2"/>
    </row>
    <row r="2247" spans="1:6" x14ac:dyDescent="0.3">
      <c r="A2247" s="1">
        <v>39255.6875</v>
      </c>
      <c r="B2247" s="2">
        <v>6567.4</v>
      </c>
      <c r="C2247" s="34">
        <f t="shared" si="71"/>
        <v>-4.3359611885992466E-3</v>
      </c>
      <c r="D2247" s="2">
        <v>392.43</v>
      </c>
      <c r="E2247" s="34">
        <f t="shared" si="70"/>
        <v>-3.225806451612856E-3</v>
      </c>
      <c r="F2247" s="2"/>
    </row>
    <row r="2248" spans="1:6" x14ac:dyDescent="0.3">
      <c r="A2248" s="1">
        <v>39258.6875</v>
      </c>
      <c r="B2248" s="2">
        <v>6588.4</v>
      </c>
      <c r="C2248" s="34">
        <f t="shared" si="71"/>
        <v>3.1976124493711122E-3</v>
      </c>
      <c r="D2248" s="2">
        <v>391.94</v>
      </c>
      <c r="E2248" s="34">
        <f t="shared" si="70"/>
        <v>-1.2486303289759304E-3</v>
      </c>
      <c r="F2248" s="2"/>
    </row>
    <row r="2249" spans="1:6" x14ac:dyDescent="0.3">
      <c r="A2249" s="1">
        <v>39259.6875</v>
      </c>
      <c r="B2249" s="2">
        <v>6559.3</v>
      </c>
      <c r="C2249" s="34">
        <f t="shared" si="71"/>
        <v>-4.4168538643676314E-3</v>
      </c>
      <c r="D2249" s="2">
        <v>389.52</v>
      </c>
      <c r="E2249" s="34">
        <f t="shared" si="70"/>
        <v>-6.174414451191601E-3</v>
      </c>
      <c r="F2249" s="2"/>
    </row>
    <row r="2250" spans="1:6" x14ac:dyDescent="0.3">
      <c r="A2250" s="1">
        <v>39260.6875</v>
      </c>
      <c r="B2250" s="2">
        <v>6527.6</v>
      </c>
      <c r="C2250" s="34">
        <f t="shared" si="71"/>
        <v>-4.8328327717896968E-3</v>
      </c>
      <c r="D2250" s="2">
        <v>387.69</v>
      </c>
      <c r="E2250" s="34">
        <f t="shared" si="70"/>
        <v>-4.698089956869933E-3</v>
      </c>
      <c r="F2250" s="2"/>
    </row>
    <row r="2251" spans="1:6" x14ac:dyDescent="0.3">
      <c r="A2251" s="1">
        <v>39261.6875</v>
      </c>
      <c r="B2251" s="2">
        <v>6571.3</v>
      </c>
      <c r="C2251" s="34">
        <f t="shared" si="71"/>
        <v>6.694650407500502E-3</v>
      </c>
      <c r="D2251" s="2">
        <v>391.6</v>
      </c>
      <c r="E2251" s="34">
        <f t="shared" si="70"/>
        <v>1.0085377492326408E-2</v>
      </c>
      <c r="F2251" s="2"/>
    </row>
    <row r="2252" spans="1:6" x14ac:dyDescent="0.3">
      <c r="A2252" s="1">
        <v>39262.6875</v>
      </c>
      <c r="B2252" s="2">
        <v>6607.9</v>
      </c>
      <c r="C2252" s="34">
        <f t="shared" si="71"/>
        <v>5.5696741892774515E-3</v>
      </c>
      <c r="D2252" s="2">
        <v>393.71</v>
      </c>
      <c r="E2252" s="34">
        <f t="shared" si="70"/>
        <v>5.3881511746678434E-3</v>
      </c>
      <c r="F2252" s="2"/>
    </row>
    <row r="2253" spans="1:6" x14ac:dyDescent="0.3">
      <c r="A2253" s="1">
        <v>39265.6875</v>
      </c>
      <c r="B2253" s="2">
        <v>6590.6</v>
      </c>
      <c r="C2253" s="34">
        <f t="shared" si="71"/>
        <v>-2.6180783607498981E-3</v>
      </c>
      <c r="D2253" s="2">
        <v>392.23</v>
      </c>
      <c r="E2253" s="34">
        <f t="shared" si="70"/>
        <v>-3.759112036778256E-3</v>
      </c>
      <c r="F2253" s="2"/>
    </row>
    <row r="2254" spans="1:6" x14ac:dyDescent="0.3">
      <c r="A2254" s="1">
        <v>39266.6875</v>
      </c>
      <c r="B2254" s="2">
        <v>6639.8</v>
      </c>
      <c r="C2254" s="34">
        <f t="shared" si="71"/>
        <v>7.4651776772980405E-3</v>
      </c>
      <c r="D2254" s="2">
        <v>395.71</v>
      </c>
      <c r="E2254" s="34">
        <f t="shared" si="70"/>
        <v>8.8723453076000602E-3</v>
      </c>
      <c r="F2254" s="2"/>
    </row>
    <row r="2255" spans="1:6" x14ac:dyDescent="0.3">
      <c r="A2255" s="1">
        <v>39267.6875</v>
      </c>
      <c r="B2255" s="2">
        <v>6673.1</v>
      </c>
      <c r="C2255" s="34">
        <f t="shared" si="71"/>
        <v>5.0152113015453637E-3</v>
      </c>
      <c r="D2255" s="2">
        <v>397.5</v>
      </c>
      <c r="E2255" s="34">
        <f t="shared" si="70"/>
        <v>4.5235146951050353E-3</v>
      </c>
      <c r="F2255" s="2"/>
    </row>
    <row r="2256" spans="1:6" x14ac:dyDescent="0.3">
      <c r="A2256" s="1">
        <v>39268.6875</v>
      </c>
      <c r="B2256" s="2">
        <v>6635.2</v>
      </c>
      <c r="C2256" s="34">
        <f t="shared" si="71"/>
        <v>-5.6795192639104153E-3</v>
      </c>
      <c r="D2256" s="2">
        <v>394.93</v>
      </c>
      <c r="E2256" s="34">
        <f t="shared" si="70"/>
        <v>-6.4654088050314362E-3</v>
      </c>
      <c r="F2256" s="2"/>
    </row>
    <row r="2257" spans="1:6" x14ac:dyDescent="0.3">
      <c r="A2257" s="1">
        <v>39269.6875</v>
      </c>
      <c r="B2257" s="2">
        <v>6690.1</v>
      </c>
      <c r="C2257" s="34">
        <f t="shared" si="71"/>
        <v>8.274053532674408E-3</v>
      </c>
      <c r="D2257" s="2">
        <v>397.27</v>
      </c>
      <c r="E2257" s="34">
        <f t="shared" si="70"/>
        <v>5.9251006507481385E-3</v>
      </c>
      <c r="F2257" s="2"/>
    </row>
    <row r="2258" spans="1:6" x14ac:dyDescent="0.3">
      <c r="A2258" s="1">
        <v>39272.6875</v>
      </c>
      <c r="B2258" s="2">
        <v>6712.7</v>
      </c>
      <c r="C2258" s="34">
        <f t="shared" si="71"/>
        <v>3.3781258875054121E-3</v>
      </c>
      <c r="D2258" s="2">
        <v>398.52</v>
      </c>
      <c r="E2258" s="34">
        <f t="shared" si="70"/>
        <v>3.1464746897575946E-3</v>
      </c>
      <c r="F2258" s="2"/>
    </row>
    <row r="2259" spans="1:6" x14ac:dyDescent="0.3">
      <c r="A2259" s="1">
        <v>39273.6875</v>
      </c>
      <c r="B2259" s="2">
        <v>6630.9</v>
      </c>
      <c r="C2259" s="34">
        <f t="shared" si="71"/>
        <v>-1.2185856659764349E-2</v>
      </c>
      <c r="D2259" s="2">
        <v>394.02</v>
      </c>
      <c r="E2259" s="34">
        <f t="shared" si="70"/>
        <v>-1.129177958446248E-2</v>
      </c>
      <c r="F2259" s="2"/>
    </row>
    <row r="2260" spans="1:6" x14ac:dyDescent="0.3">
      <c r="A2260" s="1">
        <v>39274.6875</v>
      </c>
      <c r="B2260" s="2">
        <v>6615.1</v>
      </c>
      <c r="C2260" s="34">
        <f t="shared" si="71"/>
        <v>-2.3827836341973052E-3</v>
      </c>
      <c r="D2260" s="2">
        <v>392.72</v>
      </c>
      <c r="E2260" s="34">
        <f t="shared" si="70"/>
        <v>-3.2993249073649533E-3</v>
      </c>
      <c r="F2260" s="2"/>
    </row>
    <row r="2261" spans="1:6" x14ac:dyDescent="0.3">
      <c r="A2261" s="1">
        <v>39275.6875</v>
      </c>
      <c r="B2261" s="2">
        <v>6697.7</v>
      </c>
      <c r="C2261" s="34">
        <f t="shared" si="71"/>
        <v>1.2486583725113576E-2</v>
      </c>
      <c r="D2261" s="2">
        <v>397.34</v>
      </c>
      <c r="E2261" s="34">
        <f t="shared" si="70"/>
        <v>1.1764106742717217E-2</v>
      </c>
      <c r="F2261" s="2"/>
    </row>
    <row r="2262" spans="1:6" x14ac:dyDescent="0.3">
      <c r="A2262" s="1">
        <v>39276.6875</v>
      </c>
      <c r="B2262" s="2">
        <v>6716.7</v>
      </c>
      <c r="C2262" s="34">
        <f t="shared" si="71"/>
        <v>2.8367947205756305E-3</v>
      </c>
      <c r="D2262" s="2">
        <v>399.02</v>
      </c>
      <c r="E2262" s="34">
        <f t="shared" si="70"/>
        <v>4.2281169779030403E-3</v>
      </c>
      <c r="F2262" s="2"/>
    </row>
    <row r="2263" spans="1:6" x14ac:dyDescent="0.3">
      <c r="A2263" s="1">
        <v>39279.6875</v>
      </c>
      <c r="B2263" s="2">
        <v>6697.7</v>
      </c>
      <c r="C2263" s="34">
        <f t="shared" si="71"/>
        <v>-2.8287700805454952E-3</v>
      </c>
      <c r="D2263" s="2">
        <v>399.71</v>
      </c>
      <c r="E2263" s="34">
        <f t="shared" si="70"/>
        <v>1.7292366297427808E-3</v>
      </c>
      <c r="F2263" s="2"/>
    </row>
    <row r="2264" spans="1:6" x14ac:dyDescent="0.3">
      <c r="A2264" s="1">
        <v>39280.6875</v>
      </c>
      <c r="B2264" s="2">
        <v>6659.1</v>
      </c>
      <c r="C2264" s="34">
        <f t="shared" si="71"/>
        <v>-5.7631724323273792E-3</v>
      </c>
      <c r="D2264" s="2">
        <v>397.79</v>
      </c>
      <c r="E2264" s="34">
        <f t="shared" si="70"/>
        <v>-4.8034825248304269E-3</v>
      </c>
      <c r="F2264" s="2"/>
    </row>
    <row r="2265" spans="1:6" x14ac:dyDescent="0.3">
      <c r="A2265" s="1">
        <v>39281.6875</v>
      </c>
      <c r="B2265" s="2">
        <v>6567.1</v>
      </c>
      <c r="C2265" s="34">
        <f t="shared" si="71"/>
        <v>-1.3815680797705343E-2</v>
      </c>
      <c r="D2265" s="2">
        <v>393.14</v>
      </c>
      <c r="E2265" s="34">
        <f t="shared" si="70"/>
        <v>-1.1689584956886878E-2</v>
      </c>
      <c r="F2265" s="2"/>
    </row>
    <row r="2266" spans="1:6" x14ac:dyDescent="0.3">
      <c r="A2266" s="1">
        <v>39282.6875</v>
      </c>
      <c r="B2266" s="2">
        <v>6640.2</v>
      </c>
      <c r="C2266" s="34">
        <f t="shared" si="71"/>
        <v>1.1131245146259294E-2</v>
      </c>
      <c r="D2266" s="2">
        <v>396.94</v>
      </c>
      <c r="E2266" s="34">
        <f t="shared" si="70"/>
        <v>9.6657679198250968E-3</v>
      </c>
      <c r="F2266" s="2"/>
    </row>
    <row r="2267" spans="1:6" x14ac:dyDescent="0.3">
      <c r="A2267" s="1">
        <v>39283.6875</v>
      </c>
      <c r="B2267" s="2">
        <v>6585.2</v>
      </c>
      <c r="C2267" s="34">
        <f t="shared" si="71"/>
        <v>-8.2828830456913582E-3</v>
      </c>
      <c r="D2267" s="2">
        <v>392.59</v>
      </c>
      <c r="E2267" s="34">
        <f t="shared" si="70"/>
        <v>-1.0958835088426544E-2</v>
      </c>
      <c r="F2267" s="2"/>
    </row>
    <row r="2268" spans="1:6" x14ac:dyDescent="0.3">
      <c r="A2268" s="1">
        <v>39286.6875</v>
      </c>
      <c r="B2268" s="2">
        <v>6624.4</v>
      </c>
      <c r="C2268" s="34">
        <f t="shared" si="71"/>
        <v>5.9527425135150747E-3</v>
      </c>
      <c r="D2268" s="2">
        <v>394.99</v>
      </c>
      <c r="E2268" s="34">
        <f t="shared" si="70"/>
        <v>6.1132479176750909E-3</v>
      </c>
      <c r="F2268" s="2"/>
    </row>
    <row r="2269" spans="1:6" x14ac:dyDescent="0.3">
      <c r="A2269" s="1">
        <v>39287.6875</v>
      </c>
      <c r="B2269" s="2">
        <v>6498.7</v>
      </c>
      <c r="C2269" s="34">
        <f t="shared" si="71"/>
        <v>-1.8975303423706236E-2</v>
      </c>
      <c r="D2269" s="2">
        <v>388.94</v>
      </c>
      <c r="E2269" s="34">
        <f t="shared" si="70"/>
        <v>-1.531684346439155E-2</v>
      </c>
      <c r="F2269" s="2"/>
    </row>
    <row r="2270" spans="1:6" x14ac:dyDescent="0.3">
      <c r="A2270" s="1">
        <v>39288.6875</v>
      </c>
      <c r="B2270" s="2">
        <v>6454.3</v>
      </c>
      <c r="C2270" s="34">
        <f t="shared" si="71"/>
        <v>-6.8321356579007508E-3</v>
      </c>
      <c r="D2270" s="2">
        <v>385.5</v>
      </c>
      <c r="E2270" s="34">
        <f t="shared" si="70"/>
        <v>-8.8445518588985417E-3</v>
      </c>
      <c r="F2270" s="2"/>
    </row>
    <row r="2271" spans="1:6" x14ac:dyDescent="0.3">
      <c r="A2271" s="1">
        <v>39289.6875</v>
      </c>
      <c r="B2271" s="2">
        <v>6251.2</v>
      </c>
      <c r="C2271" s="34">
        <f t="shared" si="71"/>
        <v>-3.1467393830469703E-2</v>
      </c>
      <c r="D2271" s="2">
        <v>374.56</v>
      </c>
      <c r="E2271" s="34">
        <f t="shared" si="70"/>
        <v>-2.8378728923476038E-2</v>
      </c>
      <c r="F2271" s="2"/>
    </row>
    <row r="2272" spans="1:6" x14ac:dyDescent="0.3">
      <c r="A2272" s="1">
        <v>39290.6875</v>
      </c>
      <c r="B2272" s="2">
        <v>6215.2</v>
      </c>
      <c r="C2272" s="34">
        <f t="shared" si="71"/>
        <v>-5.7588942922959241E-3</v>
      </c>
      <c r="D2272" s="2">
        <v>372.69</v>
      </c>
      <c r="E2272" s="34">
        <f t="shared" si="70"/>
        <v>-4.9925245621529335E-3</v>
      </c>
      <c r="F2272" s="2"/>
    </row>
    <row r="2273" spans="1:6" x14ac:dyDescent="0.3">
      <c r="A2273" s="1">
        <v>39293.6875</v>
      </c>
      <c r="B2273" s="2">
        <v>6206.1</v>
      </c>
      <c r="C2273" s="34">
        <f t="shared" si="71"/>
        <v>-1.4641524005662987E-3</v>
      </c>
      <c r="D2273" s="2">
        <v>372.03</v>
      </c>
      <c r="E2273" s="34">
        <f t="shared" si="70"/>
        <v>-1.7709087981969684E-3</v>
      </c>
      <c r="F2273" s="2"/>
    </row>
    <row r="2274" spans="1:6" x14ac:dyDescent="0.3">
      <c r="A2274" s="1">
        <v>39294.6875</v>
      </c>
      <c r="B2274" s="2">
        <v>6360.1</v>
      </c>
      <c r="C2274" s="34">
        <f t="shared" si="71"/>
        <v>2.4814295612381354E-2</v>
      </c>
      <c r="D2274" s="2">
        <v>380.07</v>
      </c>
      <c r="E2274" s="34">
        <f t="shared" si="70"/>
        <v>2.1611160390291095E-2</v>
      </c>
      <c r="F2274" s="2"/>
    </row>
    <row r="2275" spans="1:6" x14ac:dyDescent="0.3">
      <c r="A2275" s="1">
        <v>39295.6875</v>
      </c>
      <c r="B2275" s="2">
        <v>6250.6</v>
      </c>
      <c r="C2275" s="34">
        <f t="shared" si="71"/>
        <v>-1.721671042908135E-2</v>
      </c>
      <c r="D2275" s="2">
        <v>374.16</v>
      </c>
      <c r="E2275" s="34">
        <f t="shared" si="70"/>
        <v>-1.5549767148156812E-2</v>
      </c>
      <c r="F2275" s="2"/>
    </row>
    <row r="2276" spans="1:6" x14ac:dyDescent="0.3">
      <c r="A2276" s="1">
        <v>39296.6875</v>
      </c>
      <c r="B2276" s="2">
        <v>6300.3</v>
      </c>
      <c r="C2276" s="34">
        <f t="shared" si="71"/>
        <v>7.9512366812786173E-3</v>
      </c>
      <c r="D2276" s="2">
        <v>376.93</v>
      </c>
      <c r="E2276" s="34">
        <f t="shared" si="70"/>
        <v>7.4032499465468415E-3</v>
      </c>
      <c r="F2276" s="2"/>
    </row>
    <row r="2277" spans="1:6" x14ac:dyDescent="0.3">
      <c r="A2277" s="1">
        <v>39297.6875</v>
      </c>
      <c r="B2277" s="2">
        <v>6224.3</v>
      </c>
      <c r="C2277" s="34">
        <f t="shared" si="71"/>
        <v>-1.2062917638842596E-2</v>
      </c>
      <c r="D2277" s="2">
        <v>372.03</v>
      </c>
      <c r="E2277" s="34">
        <f t="shared" ref="E2277:E2339" si="72">D2277/D2276-1</f>
        <v>-1.2999761228875473E-2</v>
      </c>
      <c r="F2277" s="2"/>
    </row>
    <row r="2278" spans="1:6" x14ac:dyDescent="0.3">
      <c r="A2278" s="1">
        <v>39300.6875</v>
      </c>
      <c r="B2278" s="2">
        <v>6189.1</v>
      </c>
      <c r="C2278" s="34">
        <f t="shared" si="71"/>
        <v>-5.6552544061179155E-3</v>
      </c>
      <c r="D2278" s="2">
        <v>368.64</v>
      </c>
      <c r="E2278" s="34">
        <f t="shared" si="72"/>
        <v>-9.1121683735182479E-3</v>
      </c>
      <c r="F2278" s="2"/>
    </row>
    <row r="2279" spans="1:6" x14ac:dyDescent="0.3">
      <c r="A2279" s="1">
        <v>39301.6875</v>
      </c>
      <c r="B2279" s="2">
        <v>6308.8</v>
      </c>
      <c r="C2279" s="34">
        <f t="shared" si="71"/>
        <v>1.9340453377712397E-2</v>
      </c>
      <c r="D2279" s="2">
        <v>373.62</v>
      </c>
      <c r="E2279" s="34">
        <f t="shared" si="72"/>
        <v>1.3509114583333481E-2</v>
      </c>
      <c r="F2279" s="2"/>
    </row>
    <row r="2280" spans="1:6" x14ac:dyDescent="0.3">
      <c r="A2280" s="1">
        <v>39302.6875</v>
      </c>
      <c r="B2280" s="2">
        <v>6393.9</v>
      </c>
      <c r="C2280" s="34">
        <f t="shared" si="71"/>
        <v>1.3489094598021723E-2</v>
      </c>
      <c r="D2280" s="2">
        <v>381.05</v>
      </c>
      <c r="E2280" s="34">
        <f t="shared" si="72"/>
        <v>1.9886515711150299E-2</v>
      </c>
      <c r="F2280" s="2"/>
    </row>
    <row r="2281" spans="1:6" x14ac:dyDescent="0.3">
      <c r="A2281" s="1">
        <v>39303.6875</v>
      </c>
      <c r="B2281" s="2">
        <v>6271.2</v>
      </c>
      <c r="C2281" s="34">
        <f t="shared" si="71"/>
        <v>-1.9190165626612798E-2</v>
      </c>
      <c r="D2281" s="2">
        <v>374.27</v>
      </c>
      <c r="E2281" s="34">
        <f t="shared" si="72"/>
        <v>-1.779294055898184E-2</v>
      </c>
      <c r="F2281" s="2"/>
    </row>
    <row r="2282" spans="1:6" x14ac:dyDescent="0.3">
      <c r="A2282" s="1">
        <v>39304.6875</v>
      </c>
      <c r="B2282" s="2">
        <v>6038.3</v>
      </c>
      <c r="C2282" s="34">
        <f t="shared" si="71"/>
        <v>-3.7138027809669572E-2</v>
      </c>
      <c r="D2282" s="2">
        <v>362.77</v>
      </c>
      <c r="E2282" s="34">
        <f t="shared" si="72"/>
        <v>-3.0726480882785179E-2</v>
      </c>
      <c r="F2282" s="2"/>
    </row>
    <row r="2283" spans="1:6" x14ac:dyDescent="0.3">
      <c r="A2283" s="1">
        <v>39307.6875</v>
      </c>
      <c r="B2283" s="2">
        <v>6219</v>
      </c>
      <c r="C2283" s="34">
        <f t="shared" si="71"/>
        <v>2.9925641322888774E-2</v>
      </c>
      <c r="D2283" s="2">
        <v>370.91</v>
      </c>
      <c r="E2283" s="34">
        <f t="shared" si="72"/>
        <v>2.2438459630068852E-2</v>
      </c>
      <c r="F2283" s="2"/>
    </row>
    <row r="2284" spans="1:6" x14ac:dyDescent="0.3">
      <c r="A2284" s="1">
        <v>39308.6875</v>
      </c>
      <c r="B2284" s="2">
        <v>6143.5</v>
      </c>
      <c r="C2284" s="34">
        <f t="shared" si="71"/>
        <v>-1.2140215468724902E-2</v>
      </c>
      <c r="D2284" s="2">
        <v>366.34</v>
      </c>
      <c r="E2284" s="34">
        <f t="shared" si="72"/>
        <v>-1.2321048232725063E-2</v>
      </c>
      <c r="F2284" s="2"/>
    </row>
    <row r="2285" spans="1:6" x14ac:dyDescent="0.3">
      <c r="A2285" s="1">
        <v>39309.6875</v>
      </c>
      <c r="B2285" s="2">
        <v>6109.3</v>
      </c>
      <c r="C2285" s="34">
        <f t="shared" si="71"/>
        <v>-5.5668592821681573E-3</v>
      </c>
      <c r="D2285" s="2">
        <v>365.36</v>
      </c>
      <c r="E2285" s="34">
        <f t="shared" si="72"/>
        <v>-2.6751105530380404E-3</v>
      </c>
      <c r="F2285" s="2"/>
    </row>
    <row r="2286" spans="1:6" x14ac:dyDescent="0.3">
      <c r="A2286" s="1">
        <v>39310.6875</v>
      </c>
      <c r="B2286" s="2">
        <v>5858.9</v>
      </c>
      <c r="C2286" s="34">
        <f t="shared" si="71"/>
        <v>-4.0986692419753612E-2</v>
      </c>
      <c r="D2286" s="2">
        <v>352.37</v>
      </c>
      <c r="E2286" s="34">
        <f t="shared" si="72"/>
        <v>-3.555397416246997E-2</v>
      </c>
      <c r="F2286" s="2"/>
    </row>
    <row r="2287" spans="1:6" x14ac:dyDescent="0.3">
      <c r="A2287" s="1">
        <v>39311.6875</v>
      </c>
      <c r="B2287" s="2">
        <v>6064.2</v>
      </c>
      <c r="C2287" s="34">
        <f t="shared" si="71"/>
        <v>3.5040707300005192E-2</v>
      </c>
      <c r="D2287" s="2">
        <v>359.98</v>
      </c>
      <c r="E2287" s="34">
        <f t="shared" si="72"/>
        <v>2.1596617192155998E-2</v>
      </c>
      <c r="F2287" s="2"/>
    </row>
    <row r="2288" spans="1:6" x14ac:dyDescent="0.3">
      <c r="A2288" s="1">
        <v>39314.6875</v>
      </c>
      <c r="B2288" s="2">
        <v>6078.7</v>
      </c>
      <c r="C2288" s="34">
        <f t="shared" si="71"/>
        <v>2.3910820883217276E-3</v>
      </c>
      <c r="D2288" s="2">
        <v>362.33</v>
      </c>
      <c r="E2288" s="34">
        <f t="shared" si="72"/>
        <v>6.5281404522472553E-3</v>
      </c>
      <c r="F2288" s="2"/>
    </row>
    <row r="2289" spans="1:6" x14ac:dyDescent="0.3">
      <c r="A2289" s="1">
        <v>39315.6875</v>
      </c>
      <c r="B2289" s="2">
        <v>6086.1</v>
      </c>
      <c r="C2289" s="34">
        <f t="shared" si="71"/>
        <v>1.2173655551352969E-3</v>
      </c>
      <c r="D2289" s="2">
        <v>362.39</v>
      </c>
      <c r="E2289" s="34">
        <f t="shared" si="72"/>
        <v>1.6559489967704621E-4</v>
      </c>
      <c r="F2289" s="2"/>
    </row>
    <row r="2290" spans="1:6" x14ac:dyDescent="0.3">
      <c r="A2290" s="1">
        <v>39316.6875</v>
      </c>
      <c r="B2290" s="2">
        <v>6196</v>
      </c>
      <c r="C2290" s="34">
        <f t="shared" si="71"/>
        <v>1.8057540953976936E-2</v>
      </c>
      <c r="D2290" s="2">
        <v>368.62</v>
      </c>
      <c r="E2290" s="34">
        <f t="shared" si="72"/>
        <v>1.7191423604404177E-2</v>
      </c>
      <c r="F2290" s="2"/>
    </row>
    <row r="2291" spans="1:6" x14ac:dyDescent="0.3">
      <c r="A2291" s="1">
        <v>39317.6875</v>
      </c>
      <c r="B2291" s="2">
        <v>6196.9</v>
      </c>
      <c r="C2291" s="34">
        <f t="shared" si="71"/>
        <v>1.4525500322792873E-4</v>
      </c>
      <c r="D2291" s="2">
        <v>369.33</v>
      </c>
      <c r="E2291" s="34">
        <f t="shared" si="72"/>
        <v>1.9261027616515047E-3</v>
      </c>
      <c r="F2291" s="2"/>
    </row>
    <row r="2292" spans="1:6" x14ac:dyDescent="0.3">
      <c r="A2292" s="1">
        <v>39318.6875</v>
      </c>
      <c r="B2292" s="2">
        <v>6220.1</v>
      </c>
      <c r="C2292" s="34">
        <f t="shared" si="71"/>
        <v>3.743807387564857E-3</v>
      </c>
      <c r="D2292" s="2">
        <v>370.52</v>
      </c>
      <c r="E2292" s="34">
        <f t="shared" si="72"/>
        <v>3.222050740530058E-3</v>
      </c>
      <c r="F2292" s="2"/>
    </row>
    <row r="2293" spans="1:6" x14ac:dyDescent="0.3">
      <c r="A2293" s="1">
        <v>39322.6875</v>
      </c>
      <c r="B2293" s="2">
        <v>6102.2</v>
      </c>
      <c r="C2293" s="34">
        <f t="shared" si="71"/>
        <v>-1.8954679185222201E-2</v>
      </c>
      <c r="D2293" s="2">
        <v>364.66</v>
      </c>
      <c r="E2293" s="34">
        <f>D2293/D2292-1</f>
        <v>-1.5815610493360555E-2</v>
      </c>
      <c r="F2293" s="2"/>
    </row>
    <row r="2294" spans="1:6" x14ac:dyDescent="0.3">
      <c r="A2294" s="1">
        <v>39323.6875</v>
      </c>
      <c r="B2294" s="2">
        <v>6132.2</v>
      </c>
      <c r="C2294" s="34">
        <f t="shared" si="71"/>
        <v>4.9162597096128469E-3</v>
      </c>
      <c r="D2294" s="2">
        <v>366.81</v>
      </c>
      <c r="E2294" s="34">
        <f t="shared" si="72"/>
        <v>5.8959030329621687E-3</v>
      </c>
      <c r="F2294" s="2"/>
    </row>
    <row r="2295" spans="1:6" x14ac:dyDescent="0.3">
      <c r="A2295" s="1">
        <v>39324.6875</v>
      </c>
      <c r="B2295" s="2">
        <v>6212</v>
      </c>
      <c r="C2295" s="34">
        <f t="shared" si="71"/>
        <v>1.3013274191970181E-2</v>
      </c>
      <c r="D2295" s="2">
        <v>370.99</v>
      </c>
      <c r="E2295" s="34">
        <f t="shared" si="72"/>
        <v>1.1395545377715921E-2</v>
      </c>
      <c r="F2295" s="2"/>
    </row>
    <row r="2296" spans="1:6" x14ac:dyDescent="0.3">
      <c r="A2296" s="1">
        <v>39325.6875</v>
      </c>
      <c r="B2296" s="2">
        <v>6303.3</v>
      </c>
      <c r="C2296" s="34">
        <f t="shared" si="71"/>
        <v>1.4697359948486755E-2</v>
      </c>
      <c r="D2296" s="2">
        <v>375.94</v>
      </c>
      <c r="E2296" s="34">
        <f t="shared" si="72"/>
        <v>1.3342677700207473E-2</v>
      </c>
      <c r="F2296" s="2"/>
    </row>
    <row r="2297" spans="1:6" x14ac:dyDescent="0.3">
      <c r="A2297" s="1">
        <v>39328.6875</v>
      </c>
      <c r="B2297" s="2">
        <v>6315.2</v>
      </c>
      <c r="C2297" s="34">
        <f t="shared" si="71"/>
        <v>1.8878999888947146E-3</v>
      </c>
      <c r="D2297" s="2">
        <v>376.99</v>
      </c>
      <c r="E2297" s="34">
        <f t="shared" si="72"/>
        <v>2.7929988828003793E-3</v>
      </c>
      <c r="F2297" s="2"/>
    </row>
    <row r="2298" spans="1:6" x14ac:dyDescent="0.3">
      <c r="A2298" s="1">
        <v>39329.6875</v>
      </c>
      <c r="B2298" s="2">
        <v>6376.8</v>
      </c>
      <c r="C2298" s="34">
        <f t="shared" si="71"/>
        <v>9.7542437294149131E-3</v>
      </c>
      <c r="D2298" s="2">
        <v>379.47</v>
      </c>
      <c r="E2298" s="34">
        <f t="shared" si="72"/>
        <v>6.5784238308708165E-3</v>
      </c>
      <c r="F2298" s="2"/>
    </row>
    <row r="2299" spans="1:6" x14ac:dyDescent="0.3">
      <c r="A2299" s="1">
        <v>39330.6875</v>
      </c>
      <c r="B2299" s="2">
        <v>6270.7</v>
      </c>
      <c r="C2299" s="34">
        <f t="shared" si="71"/>
        <v>-1.6638439342616995E-2</v>
      </c>
      <c r="D2299" s="2">
        <v>372.66</v>
      </c>
      <c r="E2299" s="34">
        <f t="shared" si="72"/>
        <v>-1.7946082694284105E-2</v>
      </c>
      <c r="F2299" s="2"/>
    </row>
    <row r="2300" spans="1:6" x14ac:dyDescent="0.3">
      <c r="A2300" s="1">
        <v>39331.6875</v>
      </c>
      <c r="B2300" s="2">
        <v>6313.3</v>
      </c>
      <c r="C2300" s="34">
        <f t="shared" si="71"/>
        <v>6.7934999282377451E-3</v>
      </c>
      <c r="D2300" s="2">
        <v>373.84</v>
      </c>
      <c r="E2300" s="34">
        <f t="shared" si="72"/>
        <v>3.1664251596628112E-3</v>
      </c>
      <c r="F2300" s="2"/>
    </row>
    <row r="2301" spans="1:6" x14ac:dyDescent="0.3">
      <c r="A2301" s="1">
        <v>39332.6875</v>
      </c>
      <c r="B2301" s="2">
        <v>6191.2</v>
      </c>
      <c r="C2301" s="34">
        <f t="shared" ref="C2301:C2364" si="73">B2301/B2300-1</f>
        <v>-1.9340123231907258E-2</v>
      </c>
      <c r="D2301" s="2">
        <v>365.58</v>
      </c>
      <c r="E2301" s="34">
        <f t="shared" si="72"/>
        <v>-2.2095013909693928E-2</v>
      </c>
      <c r="F2301" s="2"/>
    </row>
    <row r="2302" spans="1:6" x14ac:dyDescent="0.3">
      <c r="A2302" s="1">
        <v>39336.6875</v>
      </c>
      <c r="B2302" s="2">
        <v>6280.7</v>
      </c>
      <c r="C2302" s="34">
        <f t="shared" si="73"/>
        <v>1.445600206745068E-2</v>
      </c>
      <c r="D2302" s="2">
        <v>368.41</v>
      </c>
      <c r="E2302" s="34">
        <f t="shared" si="72"/>
        <v>7.7411236938564887E-3</v>
      </c>
      <c r="F2302" s="2"/>
    </row>
    <row r="2303" spans="1:6" x14ac:dyDescent="0.3">
      <c r="A2303" s="1">
        <v>39337.6875</v>
      </c>
      <c r="B2303" s="2">
        <v>6306.2</v>
      </c>
      <c r="C2303" s="34">
        <f t="shared" si="73"/>
        <v>4.060057000015993E-3</v>
      </c>
      <c r="D2303" s="2">
        <v>369.23</v>
      </c>
      <c r="E2303" s="34">
        <f t="shared" si="72"/>
        <v>2.2257810591459481E-3</v>
      </c>
      <c r="F2303" s="2"/>
    </row>
    <row r="2304" spans="1:6" x14ac:dyDescent="0.3">
      <c r="A2304" s="1">
        <v>39338.6875</v>
      </c>
      <c r="B2304" s="2">
        <v>6363.9</v>
      </c>
      <c r="C2304" s="34">
        <f t="shared" si="73"/>
        <v>9.1497256668040539E-3</v>
      </c>
      <c r="D2304" s="2">
        <v>372.21</v>
      </c>
      <c r="E2304" s="34">
        <f t="shared" si="72"/>
        <v>8.0708501476043359E-3</v>
      </c>
      <c r="F2304" s="2"/>
    </row>
    <row r="2305" spans="1:6" x14ac:dyDescent="0.3">
      <c r="A2305" s="1">
        <v>39339.6875</v>
      </c>
      <c r="B2305" s="2">
        <v>6289.3</v>
      </c>
      <c r="C2305" s="34">
        <f t="shared" si="73"/>
        <v>-1.1722371501752038E-2</v>
      </c>
      <c r="D2305" s="2">
        <v>367.75</v>
      </c>
      <c r="E2305" s="34">
        <f t="shared" si="72"/>
        <v>-1.1982483006904632E-2</v>
      </c>
      <c r="F2305" s="2"/>
    </row>
    <row r="2306" spans="1:6" x14ac:dyDescent="0.3">
      <c r="A2306" s="1">
        <v>39342.6875</v>
      </c>
      <c r="B2306" s="2">
        <v>6182.8</v>
      </c>
      <c r="C2306" s="34">
        <f t="shared" si="73"/>
        <v>-1.6933522013578672E-2</v>
      </c>
      <c r="D2306" s="2">
        <v>362.18</v>
      </c>
      <c r="E2306" s="34">
        <f t="shared" si="72"/>
        <v>-1.5146159075458798E-2</v>
      </c>
      <c r="F2306" s="2"/>
    </row>
    <row r="2307" spans="1:6" x14ac:dyDescent="0.3">
      <c r="A2307" s="1">
        <v>39343.6875</v>
      </c>
      <c r="B2307" s="2">
        <v>6283.3</v>
      </c>
      <c r="C2307" s="34">
        <f t="shared" si="73"/>
        <v>1.6254771301028592E-2</v>
      </c>
      <c r="D2307" s="2">
        <v>367.67</v>
      </c>
      <c r="E2307" s="34">
        <f t="shared" si="72"/>
        <v>1.5158208625545289E-2</v>
      </c>
      <c r="F2307" s="2"/>
    </row>
    <row r="2308" spans="1:6" x14ac:dyDescent="0.3">
      <c r="A2308" s="1">
        <v>39344.6875</v>
      </c>
      <c r="B2308" s="2">
        <v>6460</v>
      </c>
      <c r="C2308" s="34">
        <f t="shared" si="73"/>
        <v>2.8122165104324193E-2</v>
      </c>
      <c r="D2308" s="2">
        <v>377.53</v>
      </c>
      <c r="E2308" s="34">
        <f t="shared" si="72"/>
        <v>2.6817526586340845E-2</v>
      </c>
      <c r="F2308" s="2"/>
    </row>
    <row r="2309" spans="1:6" x14ac:dyDescent="0.3">
      <c r="A2309" s="1">
        <v>39345.6875</v>
      </c>
      <c r="B2309" s="2">
        <v>6429</v>
      </c>
      <c r="C2309" s="34">
        <f t="shared" si="73"/>
        <v>-4.7987616099071095E-3</v>
      </c>
      <c r="D2309" s="2">
        <v>374.95</v>
      </c>
      <c r="E2309" s="34">
        <f t="shared" si="72"/>
        <v>-6.8338939951791966E-3</v>
      </c>
      <c r="F2309" s="2"/>
    </row>
    <row r="2310" spans="1:6" x14ac:dyDescent="0.3">
      <c r="A2310" s="1">
        <v>39346.6875</v>
      </c>
      <c r="B2310" s="2">
        <v>6456.7</v>
      </c>
      <c r="C2310" s="34">
        <f t="shared" si="73"/>
        <v>4.308601648778998E-3</v>
      </c>
      <c r="D2310" s="2">
        <v>376.74</v>
      </c>
      <c r="E2310" s="34">
        <f t="shared" si="72"/>
        <v>4.7739698626483307E-3</v>
      </c>
      <c r="F2310" s="2"/>
    </row>
    <row r="2311" spans="1:6" x14ac:dyDescent="0.3">
      <c r="A2311" s="1">
        <v>39349.6875</v>
      </c>
      <c r="B2311" s="2">
        <v>6465.9</v>
      </c>
      <c r="C2311" s="34">
        <f t="shared" si="73"/>
        <v>1.4248764848916462E-3</v>
      </c>
      <c r="D2311" s="2">
        <v>376.55</v>
      </c>
      <c r="E2311" s="34">
        <f t="shared" si="72"/>
        <v>-5.0432659128307744E-4</v>
      </c>
      <c r="F2311" s="2"/>
    </row>
    <row r="2312" spans="1:6" x14ac:dyDescent="0.3">
      <c r="A2312" s="1">
        <v>39350.6875</v>
      </c>
      <c r="B2312" s="2">
        <v>6396.9</v>
      </c>
      <c r="C2312" s="34">
        <f t="shared" si="73"/>
        <v>-1.0671368254999258E-2</v>
      </c>
      <c r="D2312" s="2">
        <v>372.4</v>
      </c>
      <c r="E2312" s="34">
        <f t="shared" si="72"/>
        <v>-1.1021112734032723E-2</v>
      </c>
      <c r="F2312" s="2"/>
    </row>
    <row r="2313" spans="1:6" x14ac:dyDescent="0.3">
      <c r="A2313" s="1">
        <v>39351.6875</v>
      </c>
      <c r="B2313" s="2">
        <v>6433</v>
      </c>
      <c r="C2313" s="34">
        <f t="shared" si="73"/>
        <v>5.6433585017743315E-3</v>
      </c>
      <c r="D2313" s="2">
        <v>375.03</v>
      </c>
      <c r="E2313" s="34">
        <f t="shared" si="72"/>
        <v>7.0622986036519286E-3</v>
      </c>
      <c r="F2313" s="2"/>
    </row>
    <row r="2314" spans="1:6" x14ac:dyDescent="0.3">
      <c r="A2314" s="1">
        <v>39352.6875</v>
      </c>
      <c r="B2314" s="2">
        <v>6486.4</v>
      </c>
      <c r="C2314" s="34">
        <f t="shared" si="73"/>
        <v>8.3009482356597442E-3</v>
      </c>
      <c r="D2314" s="2">
        <v>377.96</v>
      </c>
      <c r="E2314" s="34">
        <f t="shared" si="72"/>
        <v>7.8127083166679157E-3</v>
      </c>
      <c r="F2314" s="2"/>
    </row>
    <row r="2315" spans="1:6" x14ac:dyDescent="0.3">
      <c r="A2315" s="1">
        <v>39353.6875</v>
      </c>
      <c r="B2315" s="2">
        <v>6466.8</v>
      </c>
      <c r="C2315" s="34">
        <f t="shared" si="73"/>
        <v>-3.0217069560927179E-3</v>
      </c>
      <c r="D2315" s="2">
        <v>377.86</v>
      </c>
      <c r="E2315" s="34">
        <f t="shared" si="72"/>
        <v>-2.6457826224990377E-4</v>
      </c>
      <c r="F2315" s="2"/>
    </row>
    <row r="2316" spans="1:6" x14ac:dyDescent="0.3">
      <c r="A2316" s="1">
        <v>39356.6875</v>
      </c>
      <c r="B2316" s="2">
        <v>6506.2</v>
      </c>
      <c r="C2316" s="34">
        <f t="shared" si="73"/>
        <v>6.0926578833424561E-3</v>
      </c>
      <c r="D2316" s="2">
        <v>380.86</v>
      </c>
      <c r="E2316" s="34">
        <f t="shared" si="72"/>
        <v>7.939448472979338E-3</v>
      </c>
      <c r="F2316" s="2"/>
    </row>
    <row r="2317" spans="1:6" x14ac:dyDescent="0.3">
      <c r="A2317" s="1">
        <v>39357.6875</v>
      </c>
      <c r="B2317" s="2">
        <v>6500.4</v>
      </c>
      <c r="C2317" s="34">
        <f t="shared" si="73"/>
        <v>-8.9145737911533462E-4</v>
      </c>
      <c r="D2317" s="2">
        <v>382.78</v>
      </c>
      <c r="E2317" s="34">
        <f t="shared" si="72"/>
        <v>5.0412224964553332E-3</v>
      </c>
      <c r="F2317" s="2"/>
    </row>
    <row r="2318" spans="1:6" x14ac:dyDescent="0.3">
      <c r="A2318" s="1">
        <v>39358.6875</v>
      </c>
      <c r="B2318" s="2">
        <v>6535.2</v>
      </c>
      <c r="C2318" s="34">
        <f t="shared" si="73"/>
        <v>5.3535167066642853E-3</v>
      </c>
      <c r="D2318" s="2">
        <v>383.59</v>
      </c>
      <c r="E2318" s="34">
        <f t="shared" si="72"/>
        <v>2.1160980197503232E-3</v>
      </c>
      <c r="F2318" s="2"/>
    </row>
    <row r="2319" spans="1:6" x14ac:dyDescent="0.3">
      <c r="A2319" s="1">
        <v>39359.6875</v>
      </c>
      <c r="B2319" s="2">
        <v>6547.9</v>
      </c>
      <c r="C2319" s="34">
        <f t="shared" si="73"/>
        <v>1.9433223160729707E-3</v>
      </c>
      <c r="D2319" s="2">
        <v>384.18</v>
      </c>
      <c r="E2319" s="34">
        <f t="shared" si="72"/>
        <v>1.5381005761361255E-3</v>
      </c>
      <c r="F2319" s="2"/>
    </row>
    <row r="2320" spans="1:6" x14ac:dyDescent="0.3">
      <c r="A2320" s="1">
        <v>39360.6875</v>
      </c>
      <c r="B2320" s="2">
        <v>6595.8</v>
      </c>
      <c r="C2320" s="34">
        <f t="shared" si="73"/>
        <v>7.3153224697994901E-3</v>
      </c>
      <c r="D2320" s="2">
        <v>386.93</v>
      </c>
      <c r="E2320" s="34">
        <f t="shared" si="72"/>
        <v>7.158102972564917E-3</v>
      </c>
      <c r="F2320" s="2"/>
    </row>
    <row r="2321" spans="1:6" x14ac:dyDescent="0.3">
      <c r="A2321" s="1">
        <v>39363.6875</v>
      </c>
      <c r="B2321" s="2">
        <v>6540.9</v>
      </c>
      <c r="C2321" s="34">
        <f t="shared" si="73"/>
        <v>-8.3234785772765552E-3</v>
      </c>
      <c r="D2321" s="2">
        <v>385.86</v>
      </c>
      <c r="E2321" s="34">
        <f t="shared" si="72"/>
        <v>-2.7653580751040296E-3</v>
      </c>
      <c r="F2321" s="2"/>
    </row>
    <row r="2322" spans="1:6" x14ac:dyDescent="0.3">
      <c r="A2322" s="1">
        <v>39364.6875</v>
      </c>
      <c r="B2322" s="2">
        <v>6615.4</v>
      </c>
      <c r="C2322" s="34">
        <f t="shared" si="73"/>
        <v>1.1389869895580107E-2</v>
      </c>
      <c r="D2322" s="2">
        <v>387.84</v>
      </c>
      <c r="E2322" s="34">
        <f t="shared" si="72"/>
        <v>5.131394806406453E-3</v>
      </c>
      <c r="F2322" s="2"/>
    </row>
    <row r="2323" spans="1:6" x14ac:dyDescent="0.3">
      <c r="A2323" s="1">
        <v>39365.6875</v>
      </c>
      <c r="B2323" s="2">
        <v>6633</v>
      </c>
      <c r="C2323" s="34">
        <f t="shared" si="73"/>
        <v>2.6604589291654435E-3</v>
      </c>
      <c r="D2323" s="2">
        <v>388.23</v>
      </c>
      <c r="E2323" s="34">
        <f t="shared" si="72"/>
        <v>1.0055693069308536E-3</v>
      </c>
      <c r="F2323" s="2"/>
    </row>
    <row r="2324" spans="1:6" x14ac:dyDescent="0.3">
      <c r="A2324" s="1">
        <v>39366.6875</v>
      </c>
      <c r="B2324" s="2">
        <v>6724.5</v>
      </c>
      <c r="C2324" s="34">
        <f t="shared" si="73"/>
        <v>1.3794663048394495E-2</v>
      </c>
      <c r="D2324" s="2">
        <v>390.43</v>
      </c>
      <c r="E2324" s="34">
        <f t="shared" si="72"/>
        <v>5.6667439404476383E-3</v>
      </c>
      <c r="F2324" s="2"/>
    </row>
    <row r="2325" spans="1:6" x14ac:dyDescent="0.3">
      <c r="A2325" s="1">
        <v>39367.6875</v>
      </c>
      <c r="B2325" s="2">
        <v>6730.7</v>
      </c>
      <c r="C2325" s="34">
        <f t="shared" si="73"/>
        <v>9.2200163580935524E-4</v>
      </c>
      <c r="D2325" s="2">
        <v>390.63</v>
      </c>
      <c r="E2325" s="34">
        <f t="shared" si="72"/>
        <v>5.1225571805435521E-4</v>
      </c>
      <c r="F2325" s="2"/>
    </row>
    <row r="2326" spans="1:6" x14ac:dyDescent="0.3">
      <c r="A2326" s="1">
        <v>39370.6875</v>
      </c>
      <c r="B2326" s="2">
        <v>6644.5</v>
      </c>
      <c r="C2326" s="34">
        <f t="shared" si="73"/>
        <v>-1.2806988871885472E-2</v>
      </c>
      <c r="D2326" s="2">
        <v>386.95</v>
      </c>
      <c r="E2326" s="34">
        <f t="shared" si="72"/>
        <v>-9.4206794153035567E-3</v>
      </c>
      <c r="F2326" s="2"/>
    </row>
    <row r="2327" spans="1:6" x14ac:dyDescent="0.3">
      <c r="A2327" s="1">
        <v>39371.6875</v>
      </c>
      <c r="B2327" s="2">
        <v>6614.3</v>
      </c>
      <c r="C2327" s="34">
        <f t="shared" si="73"/>
        <v>-4.5451124990593117E-3</v>
      </c>
      <c r="D2327" s="2">
        <v>384.03</v>
      </c>
      <c r="E2327" s="34">
        <f t="shared" si="72"/>
        <v>-7.5461945987853607E-3</v>
      </c>
      <c r="F2327" s="2"/>
    </row>
    <row r="2328" spans="1:6" x14ac:dyDescent="0.3">
      <c r="A2328" s="1">
        <v>39372.6875</v>
      </c>
      <c r="B2328" s="2">
        <v>6677.7</v>
      </c>
      <c r="C2328" s="34">
        <f t="shared" si="73"/>
        <v>9.5852924723704991E-3</v>
      </c>
      <c r="D2328" s="2">
        <v>386.62</v>
      </c>
      <c r="E2328" s="34">
        <f t="shared" si="72"/>
        <v>6.7442647709814452E-3</v>
      </c>
      <c r="F2328" s="2"/>
    </row>
    <row r="2329" spans="1:6" x14ac:dyDescent="0.3">
      <c r="A2329" s="1">
        <v>39373.6875</v>
      </c>
      <c r="B2329" s="2">
        <v>6609.4</v>
      </c>
      <c r="C2329" s="34">
        <f t="shared" si="73"/>
        <v>-1.0228072539946398E-2</v>
      </c>
      <c r="D2329" s="2">
        <v>383.36</v>
      </c>
      <c r="E2329" s="34">
        <f t="shared" si="72"/>
        <v>-8.4320521442242669E-3</v>
      </c>
      <c r="F2329" s="2"/>
    </row>
    <row r="2330" spans="1:6" x14ac:dyDescent="0.3">
      <c r="A2330" s="1">
        <v>39374.6875</v>
      </c>
      <c r="B2330" s="2">
        <v>6527.9</v>
      </c>
      <c r="C2330" s="34">
        <f t="shared" si="73"/>
        <v>-1.2330922625351737E-2</v>
      </c>
      <c r="D2330" s="2">
        <v>380.88</v>
      </c>
      <c r="E2330" s="34">
        <f t="shared" si="72"/>
        <v>-6.4691151919866741E-3</v>
      </c>
      <c r="F2330" s="2"/>
    </row>
    <row r="2331" spans="1:6" x14ac:dyDescent="0.3">
      <c r="A2331" s="1">
        <v>39377.6875</v>
      </c>
      <c r="B2331" s="2">
        <v>6459.3</v>
      </c>
      <c r="C2331" s="34">
        <f t="shared" si="73"/>
        <v>-1.0508739410836521E-2</v>
      </c>
      <c r="D2331" s="2">
        <v>375.82</v>
      </c>
      <c r="E2331" s="34">
        <f t="shared" si="72"/>
        <v>-1.3285024154589431E-2</v>
      </c>
      <c r="F2331" s="2"/>
    </row>
    <row r="2332" spans="1:6" x14ac:dyDescent="0.3">
      <c r="A2332" s="1">
        <v>39378.6875</v>
      </c>
      <c r="B2332" s="2">
        <v>6514</v>
      </c>
      <c r="C2332" s="34">
        <f t="shared" si="73"/>
        <v>8.4684098896163906E-3</v>
      </c>
      <c r="D2332" s="2">
        <v>379.78</v>
      </c>
      <c r="E2332" s="34">
        <f t="shared" si="72"/>
        <v>1.0536959182587458E-2</v>
      </c>
      <c r="F2332" s="2"/>
    </row>
    <row r="2333" spans="1:6" x14ac:dyDescent="0.3">
      <c r="A2333" s="1">
        <v>39379.6875</v>
      </c>
      <c r="B2333" s="2">
        <v>6482</v>
      </c>
      <c r="C2333" s="34">
        <f t="shared" si="73"/>
        <v>-4.912496162112423E-3</v>
      </c>
      <c r="D2333" s="2">
        <v>377.45</v>
      </c>
      <c r="E2333" s="34">
        <f t="shared" si="72"/>
        <v>-6.135130865237759E-3</v>
      </c>
      <c r="F2333" s="2"/>
    </row>
    <row r="2334" spans="1:6" x14ac:dyDescent="0.3">
      <c r="A2334" s="1">
        <v>39380.6875</v>
      </c>
      <c r="B2334" s="2">
        <v>6576.3</v>
      </c>
      <c r="C2334" s="34">
        <f t="shared" si="73"/>
        <v>1.4547979018821433E-2</v>
      </c>
      <c r="D2334" s="2">
        <v>381.83</v>
      </c>
      <c r="E2334" s="34">
        <f t="shared" si="72"/>
        <v>1.1604185984898541E-2</v>
      </c>
      <c r="F2334" s="2"/>
    </row>
    <row r="2335" spans="1:6" x14ac:dyDescent="0.3">
      <c r="A2335" s="1">
        <v>39381.6875</v>
      </c>
      <c r="B2335" s="2">
        <v>6661.3</v>
      </c>
      <c r="C2335" s="34">
        <f t="shared" si="73"/>
        <v>1.29252011009231E-2</v>
      </c>
      <c r="D2335" s="2">
        <v>383.95</v>
      </c>
      <c r="E2335" s="34">
        <f t="shared" si="72"/>
        <v>5.5522090982897954E-3</v>
      </c>
      <c r="F2335" s="2"/>
    </row>
    <row r="2336" spans="1:6" x14ac:dyDescent="0.3">
      <c r="A2336" s="1">
        <v>39384.6875</v>
      </c>
      <c r="B2336" s="2">
        <v>6706</v>
      </c>
      <c r="C2336" s="34">
        <f t="shared" si="73"/>
        <v>6.7104018735082427E-3</v>
      </c>
      <c r="D2336" s="2">
        <v>386.6</v>
      </c>
      <c r="E2336" s="34">
        <f t="shared" si="72"/>
        <v>6.9019403568173487E-3</v>
      </c>
      <c r="F2336" s="2"/>
    </row>
    <row r="2337" spans="1:6" x14ac:dyDescent="0.3">
      <c r="A2337" s="1">
        <v>39385.6875</v>
      </c>
      <c r="B2337" s="2">
        <v>6659</v>
      </c>
      <c r="C2337" s="34">
        <f t="shared" si="73"/>
        <v>-7.0086489710706745E-3</v>
      </c>
      <c r="D2337" s="2">
        <v>384.9</v>
      </c>
      <c r="E2337" s="34">
        <f t="shared" si="72"/>
        <v>-4.3973098810140554E-3</v>
      </c>
      <c r="F2337" s="2"/>
    </row>
    <row r="2338" spans="1:6" x14ac:dyDescent="0.3">
      <c r="A2338" s="1">
        <v>39386.6875</v>
      </c>
      <c r="B2338" s="2">
        <v>6721.6</v>
      </c>
      <c r="C2338" s="34">
        <f t="shared" si="73"/>
        <v>9.4008109325725009E-3</v>
      </c>
      <c r="D2338" s="2">
        <v>388.43</v>
      </c>
      <c r="E2338" s="34">
        <f t="shared" si="72"/>
        <v>9.1712133021564224E-3</v>
      </c>
      <c r="F2338" s="2"/>
    </row>
    <row r="2339" spans="1:6" x14ac:dyDescent="0.3">
      <c r="A2339" s="1">
        <v>39387.6875</v>
      </c>
      <c r="B2339" s="2">
        <v>6586.1</v>
      </c>
      <c r="C2339" s="34">
        <f t="shared" si="73"/>
        <v>-2.0158890740299973E-2</v>
      </c>
      <c r="D2339" s="2">
        <v>382.57</v>
      </c>
      <c r="E2339" s="34">
        <f t="shared" si="72"/>
        <v>-1.5086373349123439E-2</v>
      </c>
      <c r="F2339" s="2"/>
    </row>
    <row r="2340" spans="1:6" x14ac:dyDescent="0.3">
      <c r="A2340" s="1">
        <v>39388.6875</v>
      </c>
      <c r="B2340" s="2">
        <v>6530.6</v>
      </c>
      <c r="C2340" s="34">
        <f t="shared" si="73"/>
        <v>-8.4268383413552694E-3</v>
      </c>
      <c r="D2340" s="2">
        <v>379.92</v>
      </c>
      <c r="E2340" s="34">
        <f t="shared" ref="E2340:E2402" si="74">D2340/D2339-1</f>
        <v>-6.9268369187337475E-3</v>
      </c>
      <c r="F2340" s="2"/>
    </row>
    <row r="2341" spans="1:6" x14ac:dyDescent="0.3">
      <c r="A2341" s="1">
        <v>39391.6875</v>
      </c>
      <c r="B2341" s="2">
        <v>6461.4</v>
      </c>
      <c r="C2341" s="34">
        <f t="shared" si="73"/>
        <v>-1.0596269868006103E-2</v>
      </c>
      <c r="D2341" s="2">
        <v>377.32</v>
      </c>
      <c r="E2341" s="34">
        <f t="shared" si="74"/>
        <v>-6.8435460096862855E-3</v>
      </c>
      <c r="F2341" s="2"/>
    </row>
    <row r="2342" spans="1:6" x14ac:dyDescent="0.3">
      <c r="A2342" s="1">
        <v>39392.6875</v>
      </c>
      <c r="B2342" s="2">
        <v>6474.9</v>
      </c>
      <c r="C2342" s="34">
        <f t="shared" si="73"/>
        <v>2.0893304856532957E-3</v>
      </c>
      <c r="D2342" s="2">
        <v>378.64</v>
      </c>
      <c r="E2342" s="34">
        <f t="shared" si="74"/>
        <v>3.4983568323969649E-3</v>
      </c>
      <c r="F2342" s="2"/>
    </row>
    <row r="2343" spans="1:6" x14ac:dyDescent="0.3">
      <c r="A2343" s="1">
        <v>39393.6875</v>
      </c>
      <c r="B2343" s="2">
        <v>6385.1</v>
      </c>
      <c r="C2343" s="34">
        <f t="shared" si="73"/>
        <v>-1.3868940060850266E-2</v>
      </c>
      <c r="D2343" s="2">
        <v>375.58</v>
      </c>
      <c r="E2343" s="34">
        <f t="shared" si="74"/>
        <v>-8.0815550390872515E-3</v>
      </c>
      <c r="F2343" s="2"/>
    </row>
    <row r="2344" spans="1:6" x14ac:dyDescent="0.3">
      <c r="A2344" s="1">
        <v>39394.6875</v>
      </c>
      <c r="B2344" s="2">
        <v>6381.9</v>
      </c>
      <c r="C2344" s="34">
        <f t="shared" si="73"/>
        <v>-5.0116677890721384E-4</v>
      </c>
      <c r="D2344" s="2">
        <v>373.48</v>
      </c>
      <c r="E2344" s="34">
        <f t="shared" si="74"/>
        <v>-5.5913520421746465E-3</v>
      </c>
      <c r="F2344" s="2"/>
    </row>
    <row r="2345" spans="1:6" x14ac:dyDescent="0.3">
      <c r="A2345" s="1">
        <v>39395.6875</v>
      </c>
      <c r="B2345" s="2">
        <v>6304.9</v>
      </c>
      <c r="C2345" s="34">
        <f t="shared" si="73"/>
        <v>-1.2065372381265815E-2</v>
      </c>
      <c r="D2345" s="2">
        <v>367.57</v>
      </c>
      <c r="E2345" s="34">
        <f t="shared" si="74"/>
        <v>-1.5824140516225826E-2</v>
      </c>
      <c r="F2345" s="2"/>
    </row>
    <row r="2346" spans="1:6" x14ac:dyDescent="0.3">
      <c r="A2346" s="1">
        <v>39398.6875</v>
      </c>
      <c r="B2346" s="2">
        <v>6337.9</v>
      </c>
      <c r="C2346" s="34">
        <f t="shared" si="73"/>
        <v>5.2340243302828604E-3</v>
      </c>
      <c r="D2346" s="2">
        <v>367.69</v>
      </c>
      <c r="E2346" s="34">
        <f t="shared" si="74"/>
        <v>3.2646842778238927E-4</v>
      </c>
      <c r="F2346" s="2"/>
    </row>
    <row r="2347" spans="1:6" x14ac:dyDescent="0.3">
      <c r="A2347" s="1">
        <v>39399.6875</v>
      </c>
      <c r="B2347" s="2">
        <v>6362.4</v>
      </c>
      <c r="C2347" s="34">
        <f t="shared" si="73"/>
        <v>3.8656337272597874E-3</v>
      </c>
      <c r="D2347" s="2">
        <v>368.52</v>
      </c>
      <c r="E2347" s="34">
        <f t="shared" si="74"/>
        <v>2.2573363431150906E-3</v>
      </c>
      <c r="F2347" s="2"/>
    </row>
    <row r="2348" spans="1:6" x14ac:dyDescent="0.3">
      <c r="A2348" s="1">
        <v>39400.6875</v>
      </c>
      <c r="B2348" s="2">
        <v>6432.1</v>
      </c>
      <c r="C2348" s="34">
        <f t="shared" si="73"/>
        <v>1.0954985540047923E-2</v>
      </c>
      <c r="D2348" s="2">
        <v>370.46</v>
      </c>
      <c r="E2348" s="34">
        <f t="shared" si="74"/>
        <v>5.26430044502324E-3</v>
      </c>
      <c r="F2348" s="2"/>
    </row>
    <row r="2349" spans="1:6" x14ac:dyDescent="0.3">
      <c r="A2349" s="1">
        <v>39401.6875</v>
      </c>
      <c r="B2349" s="2">
        <v>6359.6</v>
      </c>
      <c r="C2349" s="34">
        <f t="shared" si="73"/>
        <v>-1.1271590926758002E-2</v>
      </c>
      <c r="D2349" s="2">
        <v>365.82</v>
      </c>
      <c r="E2349" s="34">
        <f t="shared" si="74"/>
        <v>-1.2524968957512206E-2</v>
      </c>
      <c r="F2349" s="2"/>
    </row>
    <row r="2350" spans="1:6" x14ac:dyDescent="0.3">
      <c r="A2350" s="1">
        <v>39402.6875</v>
      </c>
      <c r="B2350" s="2">
        <v>6291.2</v>
      </c>
      <c r="C2350" s="34">
        <f t="shared" si="73"/>
        <v>-1.0755393420969983E-2</v>
      </c>
      <c r="D2350" s="2">
        <v>362.72</v>
      </c>
      <c r="E2350" s="34">
        <f t="shared" si="74"/>
        <v>-8.4741129517248437E-3</v>
      </c>
      <c r="F2350" s="2"/>
    </row>
    <row r="2351" spans="1:6" x14ac:dyDescent="0.3">
      <c r="A2351" s="1">
        <v>39405.6875</v>
      </c>
      <c r="B2351" s="2">
        <v>6120.8</v>
      </c>
      <c r="C2351" s="34">
        <f t="shared" si="73"/>
        <v>-2.7085452695829071E-2</v>
      </c>
      <c r="D2351" s="2">
        <v>354.7</v>
      </c>
      <c r="E2351" s="34">
        <f t="shared" si="74"/>
        <v>-2.2110719011910085E-2</v>
      </c>
      <c r="F2351" s="2"/>
    </row>
    <row r="2352" spans="1:6" x14ac:dyDescent="0.3">
      <c r="A2352" s="1">
        <v>39406.6875</v>
      </c>
      <c r="B2352" s="2">
        <v>6226.5</v>
      </c>
      <c r="C2352" s="34">
        <f t="shared" si="73"/>
        <v>1.7268984446477509E-2</v>
      </c>
      <c r="D2352" s="2">
        <v>358.65</v>
      </c>
      <c r="E2352" s="34">
        <f t="shared" si="74"/>
        <v>1.1136171412461149E-2</v>
      </c>
      <c r="F2352" s="2"/>
    </row>
    <row r="2353" spans="1:6" x14ac:dyDescent="0.3">
      <c r="A2353" s="1">
        <v>39407.6875</v>
      </c>
      <c r="B2353" s="2">
        <v>6070.9</v>
      </c>
      <c r="C2353" s="34">
        <f t="shared" si="73"/>
        <v>-2.498996225809047E-2</v>
      </c>
      <c r="D2353" s="2">
        <v>349.18</v>
      </c>
      <c r="E2353" s="34">
        <f t="shared" si="74"/>
        <v>-2.6404572703192408E-2</v>
      </c>
      <c r="F2353" s="2"/>
    </row>
    <row r="2354" spans="1:6" x14ac:dyDescent="0.3">
      <c r="A2354" s="1">
        <v>39408.6875</v>
      </c>
      <c r="B2354" s="2">
        <v>6155.3</v>
      </c>
      <c r="C2354" s="34">
        <f t="shared" si="73"/>
        <v>1.3902386796027066E-2</v>
      </c>
      <c r="D2354" s="2">
        <v>351.86</v>
      </c>
      <c r="E2354" s="34">
        <f t="shared" si="74"/>
        <v>7.6751245775816823E-3</v>
      </c>
      <c r="F2354" s="2"/>
    </row>
    <row r="2355" spans="1:6" x14ac:dyDescent="0.3">
      <c r="A2355" s="1">
        <v>39409.6875</v>
      </c>
      <c r="B2355" s="2">
        <v>6262.1</v>
      </c>
      <c r="C2355" s="34">
        <f t="shared" si="73"/>
        <v>1.7350900849674389E-2</v>
      </c>
      <c r="D2355" s="2">
        <v>357.74</v>
      </c>
      <c r="E2355" s="34">
        <f t="shared" si="74"/>
        <v>1.6711191951344295E-2</v>
      </c>
      <c r="F2355" s="2"/>
    </row>
    <row r="2356" spans="1:6" x14ac:dyDescent="0.3">
      <c r="A2356" s="1">
        <v>39413.6875</v>
      </c>
      <c r="B2356" s="2">
        <v>6140.7</v>
      </c>
      <c r="C2356" s="34">
        <f t="shared" si="73"/>
        <v>-1.9386467798342522E-2</v>
      </c>
      <c r="D2356" s="2">
        <v>354.27</v>
      </c>
      <c r="E2356" s="34">
        <f t="shared" si="74"/>
        <v>-9.6997819645553429E-3</v>
      </c>
      <c r="F2356" s="2"/>
    </row>
    <row r="2357" spans="1:6" x14ac:dyDescent="0.3">
      <c r="A2357" s="1">
        <v>39414.6875</v>
      </c>
      <c r="B2357" s="2">
        <v>6306.2</v>
      </c>
      <c r="C2357" s="34">
        <f t="shared" si="73"/>
        <v>2.695132476753459E-2</v>
      </c>
      <c r="D2357" s="2">
        <v>364.09</v>
      </c>
      <c r="E2357" s="34">
        <f t="shared" si="74"/>
        <v>2.7718971405989778E-2</v>
      </c>
      <c r="F2357" s="2"/>
    </row>
    <row r="2358" spans="1:6" x14ac:dyDescent="0.3">
      <c r="A2358" s="1">
        <v>39415.6875</v>
      </c>
      <c r="B2358" s="2">
        <v>6349.1</v>
      </c>
      <c r="C2358" s="34">
        <f t="shared" si="73"/>
        <v>6.8028289619739279E-3</v>
      </c>
      <c r="D2358" s="2">
        <v>365.72</v>
      </c>
      <c r="E2358" s="34">
        <f t="shared" si="74"/>
        <v>4.4769150484771369E-3</v>
      </c>
      <c r="F2358" s="2"/>
    </row>
    <row r="2359" spans="1:6" x14ac:dyDescent="0.3">
      <c r="A2359" s="1">
        <v>39416.6875</v>
      </c>
      <c r="B2359" s="2">
        <v>6432.5</v>
      </c>
      <c r="C2359" s="34">
        <f t="shared" si="73"/>
        <v>1.3135720023310427E-2</v>
      </c>
      <c r="D2359" s="2">
        <v>370.36</v>
      </c>
      <c r="E2359" s="34">
        <f t="shared" si="74"/>
        <v>1.268730176090993E-2</v>
      </c>
      <c r="F2359" s="2"/>
    </row>
    <row r="2360" spans="1:6" x14ac:dyDescent="0.3">
      <c r="A2360" s="1">
        <v>39419.6875</v>
      </c>
      <c r="B2360" s="2">
        <v>6386.6</v>
      </c>
      <c r="C2360" s="34">
        <f t="shared" si="73"/>
        <v>-7.1356393315196165E-3</v>
      </c>
      <c r="D2360" s="2">
        <v>368.81</v>
      </c>
      <c r="E2360" s="34">
        <f t="shared" si="74"/>
        <v>-4.185117183281184E-3</v>
      </c>
      <c r="F2360" s="2"/>
    </row>
    <row r="2361" spans="1:6" x14ac:dyDescent="0.3">
      <c r="A2361" s="1">
        <v>39420.6875</v>
      </c>
      <c r="B2361" s="2">
        <v>6315.2</v>
      </c>
      <c r="C2361" s="34">
        <f t="shared" si="73"/>
        <v>-1.1179657407697441E-2</v>
      </c>
      <c r="D2361" s="2">
        <v>363.34</v>
      </c>
      <c r="E2361" s="34">
        <f t="shared" si="74"/>
        <v>-1.4831485046501003E-2</v>
      </c>
      <c r="F2361" s="2"/>
    </row>
    <row r="2362" spans="1:6" x14ac:dyDescent="0.3">
      <c r="A2362" s="1">
        <v>39421.6875</v>
      </c>
      <c r="B2362" s="2">
        <v>6493.8</v>
      </c>
      <c r="C2362" s="34">
        <f t="shared" si="73"/>
        <v>2.8280972890803113E-2</v>
      </c>
      <c r="D2362" s="2">
        <v>369.61</v>
      </c>
      <c r="E2362" s="34">
        <f t="shared" si="74"/>
        <v>1.7256564099741301E-2</v>
      </c>
      <c r="F2362" s="2"/>
    </row>
    <row r="2363" spans="1:6" x14ac:dyDescent="0.3">
      <c r="A2363" s="1">
        <v>39422.6875</v>
      </c>
      <c r="B2363" s="2">
        <v>6485.6</v>
      </c>
      <c r="C2363" s="34">
        <f t="shared" si="73"/>
        <v>-1.262742924019844E-3</v>
      </c>
      <c r="D2363" s="2">
        <v>369.87</v>
      </c>
      <c r="E2363" s="34">
        <f t="shared" si="74"/>
        <v>7.0344417088286093E-4</v>
      </c>
      <c r="F2363" s="2"/>
    </row>
    <row r="2364" spans="1:6" x14ac:dyDescent="0.3">
      <c r="A2364" s="1">
        <v>39423.6875</v>
      </c>
      <c r="B2364" s="2">
        <v>6554.9</v>
      </c>
      <c r="C2364" s="34">
        <f t="shared" si="73"/>
        <v>1.068521031207581E-2</v>
      </c>
      <c r="D2364" s="2">
        <v>372.88</v>
      </c>
      <c r="E2364" s="34">
        <f t="shared" si="74"/>
        <v>8.1379944304755814E-3</v>
      </c>
      <c r="F2364" s="2"/>
    </row>
    <row r="2365" spans="1:6" x14ac:dyDescent="0.3">
      <c r="A2365" s="1">
        <v>39426.6875</v>
      </c>
      <c r="B2365" s="2">
        <v>6565.4</v>
      </c>
      <c r="C2365" s="34">
        <f t="shared" ref="C2365:C2428" si="75">B2365/B2364-1</f>
        <v>1.6018551007643822E-3</v>
      </c>
      <c r="D2365" s="2">
        <v>375.06</v>
      </c>
      <c r="E2365" s="34">
        <f t="shared" si="74"/>
        <v>5.8463848959451337E-3</v>
      </c>
      <c r="F2365" s="2"/>
    </row>
    <row r="2366" spans="1:6" x14ac:dyDescent="0.3">
      <c r="A2366" s="1">
        <v>39427.6875</v>
      </c>
      <c r="B2366" s="2">
        <v>6536.9</v>
      </c>
      <c r="C2366" s="34">
        <f t="shared" si="75"/>
        <v>-4.3409388613031563E-3</v>
      </c>
      <c r="D2366" s="2">
        <v>373.55</v>
      </c>
      <c r="E2366" s="34">
        <f t="shared" si="74"/>
        <v>-4.0260225030661623E-3</v>
      </c>
      <c r="F2366" s="2"/>
    </row>
    <row r="2367" spans="1:6" x14ac:dyDescent="0.3">
      <c r="A2367" s="1">
        <v>39428.6875</v>
      </c>
      <c r="B2367" s="2">
        <v>6559.8</v>
      </c>
      <c r="C2367" s="34">
        <f t="shared" si="75"/>
        <v>3.5031895852775108E-3</v>
      </c>
      <c r="D2367" s="2">
        <v>374.75</v>
      </c>
      <c r="E2367" s="34">
        <f t="shared" si="74"/>
        <v>3.2124213626021358E-3</v>
      </c>
      <c r="F2367" s="2"/>
    </row>
    <row r="2368" spans="1:6" x14ac:dyDescent="0.3">
      <c r="A2368" s="1">
        <v>39429.6875</v>
      </c>
      <c r="B2368" s="2">
        <v>6364.2</v>
      </c>
      <c r="C2368" s="34">
        <f t="shared" si="75"/>
        <v>-2.9817982255556652E-2</v>
      </c>
      <c r="D2368" s="2">
        <v>365.61</v>
      </c>
      <c r="E2368" s="34">
        <f t="shared" si="74"/>
        <v>-2.4389593062041359E-2</v>
      </c>
      <c r="F2368" s="2"/>
    </row>
    <row r="2369" spans="1:6" x14ac:dyDescent="0.3">
      <c r="A2369" s="1">
        <v>39430.6875</v>
      </c>
      <c r="B2369" s="2">
        <v>6397</v>
      </c>
      <c r="C2369" s="34">
        <f t="shared" si="75"/>
        <v>5.1538292322679258E-3</v>
      </c>
      <c r="D2369" s="2">
        <v>367.24</v>
      </c>
      <c r="E2369" s="34">
        <f t="shared" si="74"/>
        <v>4.4583025628401884E-3</v>
      </c>
      <c r="F2369" s="2"/>
    </row>
    <row r="2370" spans="1:6" x14ac:dyDescent="0.3">
      <c r="A2370" s="1">
        <v>39433.6875</v>
      </c>
      <c r="B2370" s="2">
        <v>6277.8</v>
      </c>
      <c r="C2370" s="34">
        <f t="shared" si="75"/>
        <v>-1.8633734563076376E-2</v>
      </c>
      <c r="D2370" s="2">
        <v>360.83</v>
      </c>
      <c r="E2370" s="34">
        <f t="shared" si="74"/>
        <v>-1.7454525650800634E-2</v>
      </c>
      <c r="F2370" s="2"/>
    </row>
    <row r="2371" spans="1:6" x14ac:dyDescent="0.3">
      <c r="A2371" s="1">
        <v>39435.6875</v>
      </c>
      <c r="B2371" s="2">
        <v>6284.5</v>
      </c>
      <c r="C2371" s="34">
        <f t="shared" si="75"/>
        <v>1.0672528592818864E-3</v>
      </c>
      <c r="D2371" s="2">
        <v>358.74</v>
      </c>
      <c r="E2371" s="34">
        <f t="shared" si="74"/>
        <v>-5.7922013136378903E-3</v>
      </c>
      <c r="F2371" s="2"/>
    </row>
    <row r="2372" spans="1:6" x14ac:dyDescent="0.3">
      <c r="A2372" s="1">
        <v>39436.6875</v>
      </c>
      <c r="B2372" s="2">
        <v>6345.6</v>
      </c>
      <c r="C2372" s="34">
        <f t="shared" si="75"/>
        <v>9.7223327233670886E-3</v>
      </c>
      <c r="D2372" s="2">
        <v>359.46</v>
      </c>
      <c r="E2372" s="34">
        <f t="shared" si="74"/>
        <v>2.0070245860510649E-3</v>
      </c>
      <c r="F2372" s="2"/>
    </row>
    <row r="2373" spans="1:6" x14ac:dyDescent="0.3">
      <c r="A2373" s="1">
        <v>39437.6875</v>
      </c>
      <c r="B2373" s="2">
        <v>6434.1</v>
      </c>
      <c r="C2373" s="34">
        <f t="shared" si="75"/>
        <v>1.3946671709531122E-2</v>
      </c>
      <c r="D2373" s="2">
        <v>364.49</v>
      </c>
      <c r="E2373" s="34">
        <f t="shared" si="74"/>
        <v>1.399321204028281E-2</v>
      </c>
      <c r="F2373" s="2"/>
    </row>
    <row r="2374" spans="1:6" x14ac:dyDescent="0.3">
      <c r="A2374" s="1">
        <v>39443.6875</v>
      </c>
      <c r="B2374" s="2">
        <v>6497.8</v>
      </c>
      <c r="C2374" s="34">
        <f t="shared" si="75"/>
        <v>9.9003745667614051E-3</v>
      </c>
      <c r="D2374" s="2">
        <v>365.09</v>
      </c>
      <c r="E2374" s="34">
        <f t="shared" si="74"/>
        <v>1.6461356964525553E-3</v>
      </c>
      <c r="F2374" s="2"/>
    </row>
    <row r="2375" spans="1:6" x14ac:dyDescent="0.3">
      <c r="A2375" s="1">
        <v>39444.6875</v>
      </c>
      <c r="B2375" s="2">
        <v>6476.9</v>
      </c>
      <c r="C2375" s="34">
        <f t="shared" si="75"/>
        <v>-3.2164732678753305E-3</v>
      </c>
      <c r="D2375" s="2">
        <v>364.39</v>
      </c>
      <c r="E2375" s="34">
        <f t="shared" si="74"/>
        <v>-1.9173354515324981E-3</v>
      </c>
      <c r="F2375" s="2"/>
    </row>
    <row r="2376" spans="1:6" x14ac:dyDescent="0.3">
      <c r="A2376" s="1">
        <v>39449.6875</v>
      </c>
      <c r="B2376" s="2">
        <v>6416.7</v>
      </c>
      <c r="C2376" s="34">
        <f t="shared" si="75"/>
        <v>-9.2945699331470344E-3</v>
      </c>
      <c r="D2376" s="2">
        <v>360.08</v>
      </c>
      <c r="E2376" s="34">
        <f>D2376/D2375-1</f>
        <v>-1.182798649798289E-2</v>
      </c>
      <c r="F2376" s="2"/>
    </row>
    <row r="2377" spans="1:6" x14ac:dyDescent="0.3">
      <c r="A2377" s="1">
        <v>39450.6875</v>
      </c>
      <c r="B2377" s="2">
        <v>6479.4</v>
      </c>
      <c r="C2377" s="34">
        <f t="shared" si="75"/>
        <v>9.7713778110244398E-3</v>
      </c>
      <c r="D2377" s="2">
        <v>358.95</v>
      </c>
      <c r="E2377" s="34">
        <f t="shared" si="74"/>
        <v>-3.1381915129971016E-3</v>
      </c>
      <c r="F2377" s="2"/>
    </row>
    <row r="2378" spans="1:6" x14ac:dyDescent="0.3">
      <c r="A2378" s="1">
        <v>39451.6875</v>
      </c>
      <c r="B2378" s="2">
        <v>6348.5</v>
      </c>
      <c r="C2378" s="34">
        <f t="shared" si="75"/>
        <v>-2.0202487884680598E-2</v>
      </c>
      <c r="D2378" s="2">
        <v>352</v>
      </c>
      <c r="E2378" s="34">
        <f t="shared" si="74"/>
        <v>-1.9362028137623555E-2</v>
      </c>
      <c r="F2378" s="2"/>
    </row>
    <row r="2379" spans="1:6" x14ac:dyDescent="0.3">
      <c r="A2379" s="1">
        <v>39454.6875</v>
      </c>
      <c r="B2379" s="2">
        <v>6335.7</v>
      </c>
      <c r="C2379" s="34">
        <f t="shared" si="75"/>
        <v>-2.0162243049539619E-3</v>
      </c>
      <c r="D2379" s="2">
        <v>351.27</v>
      </c>
      <c r="E2379" s="34">
        <f t="shared" si="74"/>
        <v>-2.0738636363636376E-3</v>
      </c>
      <c r="F2379" s="2"/>
    </row>
    <row r="2380" spans="1:6" x14ac:dyDescent="0.3">
      <c r="A2380" s="1">
        <v>39455.6875</v>
      </c>
      <c r="B2380" s="2">
        <v>6356.5</v>
      </c>
      <c r="C2380" s="34">
        <f t="shared" si="75"/>
        <v>3.2829837271335371E-3</v>
      </c>
      <c r="D2380" s="2">
        <v>353.43</v>
      </c>
      <c r="E2380" s="34">
        <f t="shared" si="74"/>
        <v>6.1491160645656961E-3</v>
      </c>
      <c r="F2380" s="2"/>
    </row>
    <row r="2381" spans="1:6" x14ac:dyDescent="0.3">
      <c r="A2381" s="1">
        <v>39456.6875</v>
      </c>
      <c r="B2381" s="2">
        <v>6272.7</v>
      </c>
      <c r="C2381" s="34">
        <f t="shared" si="75"/>
        <v>-1.3183355620231318E-2</v>
      </c>
      <c r="D2381" s="2">
        <v>348.77</v>
      </c>
      <c r="E2381" s="34">
        <f t="shared" si="74"/>
        <v>-1.3185072008601528E-2</v>
      </c>
      <c r="F2381" s="2"/>
    </row>
    <row r="2382" spans="1:6" x14ac:dyDescent="0.3">
      <c r="A2382" s="1">
        <v>39457.6875</v>
      </c>
      <c r="B2382" s="2">
        <v>6222.7</v>
      </c>
      <c r="C2382" s="34">
        <f t="shared" si="75"/>
        <v>-7.9710491494890956E-3</v>
      </c>
      <c r="D2382" s="2">
        <v>345.38</v>
      </c>
      <c r="E2382" s="34">
        <f t="shared" si="74"/>
        <v>-9.7198726954725867E-3</v>
      </c>
      <c r="F2382" s="2"/>
    </row>
    <row r="2383" spans="1:6" x14ac:dyDescent="0.3">
      <c r="A2383" s="1">
        <v>39458.6875</v>
      </c>
      <c r="B2383" s="2">
        <v>6202</v>
      </c>
      <c r="C2383" s="34">
        <f t="shared" si="75"/>
        <v>-3.326530284281759E-3</v>
      </c>
      <c r="D2383" s="2">
        <v>343.69</v>
      </c>
      <c r="E2383" s="34">
        <f t="shared" si="74"/>
        <v>-4.893161155828385E-3</v>
      </c>
      <c r="F2383" s="2"/>
    </row>
    <row r="2384" spans="1:6" x14ac:dyDescent="0.3">
      <c r="A2384" s="1">
        <v>39461.6875</v>
      </c>
      <c r="B2384" s="2">
        <v>6215.7</v>
      </c>
      <c r="C2384" s="34">
        <f t="shared" si="75"/>
        <v>2.2089648500482895E-3</v>
      </c>
      <c r="D2384" s="2">
        <v>344.78</v>
      </c>
      <c r="E2384" s="34">
        <f t="shared" si="74"/>
        <v>3.1714626552996616E-3</v>
      </c>
      <c r="F2384" s="2"/>
    </row>
    <row r="2385" spans="1:6" x14ac:dyDescent="0.3">
      <c r="A2385" s="1">
        <v>39462.6875</v>
      </c>
      <c r="B2385" s="2">
        <v>6025.6</v>
      </c>
      <c r="C2385" s="34">
        <f t="shared" si="75"/>
        <v>-3.0583844136621741E-2</v>
      </c>
      <c r="D2385" s="2">
        <v>335.94</v>
      </c>
      <c r="E2385" s="34">
        <f t="shared" si="74"/>
        <v>-2.5639538256279293E-2</v>
      </c>
      <c r="F2385" s="2"/>
    </row>
    <row r="2386" spans="1:6" x14ac:dyDescent="0.3">
      <c r="A2386" s="1">
        <v>39463.6875</v>
      </c>
      <c r="B2386" s="2">
        <v>5942.9</v>
      </c>
      <c r="C2386" s="34">
        <f t="shared" si="75"/>
        <v>-1.3724774296335784E-2</v>
      </c>
      <c r="D2386" s="2">
        <v>332.75</v>
      </c>
      <c r="E2386" s="34">
        <f t="shared" si="74"/>
        <v>-9.4957432874918091E-3</v>
      </c>
      <c r="F2386" s="2"/>
    </row>
    <row r="2387" spans="1:6" x14ac:dyDescent="0.3">
      <c r="A2387" s="1">
        <v>39464.6875</v>
      </c>
      <c r="B2387" s="2">
        <v>5902.4</v>
      </c>
      <c r="C2387" s="34">
        <f t="shared" si="75"/>
        <v>-6.8148547005670856E-3</v>
      </c>
      <c r="D2387" s="2">
        <v>331.07</v>
      </c>
      <c r="E2387" s="34">
        <f t="shared" si="74"/>
        <v>-5.0488354620585874E-3</v>
      </c>
      <c r="F2387" s="2"/>
    </row>
    <row r="2388" spans="1:6" x14ac:dyDescent="0.3">
      <c r="A2388" s="1">
        <v>39465.6875</v>
      </c>
      <c r="B2388" s="2">
        <v>5901.7</v>
      </c>
      <c r="C2388" s="34">
        <f t="shared" si="75"/>
        <v>-1.1859582542694813E-4</v>
      </c>
      <c r="D2388" s="2">
        <v>327.52999999999997</v>
      </c>
      <c r="E2388" s="34">
        <f t="shared" si="74"/>
        <v>-1.0692602772827575E-2</v>
      </c>
      <c r="F2388" s="2"/>
    </row>
    <row r="2389" spans="1:6" x14ac:dyDescent="0.3">
      <c r="A2389" s="1">
        <v>39468.6875</v>
      </c>
      <c r="B2389" s="2">
        <v>5578.2</v>
      </c>
      <c r="C2389" s="34">
        <f t="shared" si="75"/>
        <v>-5.4814714404324172E-2</v>
      </c>
      <c r="D2389" s="2">
        <v>308.77</v>
      </c>
      <c r="E2389" s="34">
        <f t="shared" si="74"/>
        <v>-5.7277195982047391E-2</v>
      </c>
      <c r="F2389" s="2"/>
    </row>
    <row r="2390" spans="1:6" x14ac:dyDescent="0.3">
      <c r="A2390" s="1">
        <v>39469.6875</v>
      </c>
      <c r="B2390" s="2">
        <v>5740.1</v>
      </c>
      <c r="C2390" s="34">
        <f t="shared" si="75"/>
        <v>2.9023699401240721E-2</v>
      </c>
      <c r="D2390" s="2">
        <v>315.55</v>
      </c>
      <c r="E2390" s="34">
        <f t="shared" si="74"/>
        <v>2.1958091783528255E-2</v>
      </c>
      <c r="F2390" s="2"/>
    </row>
    <row r="2391" spans="1:6" x14ac:dyDescent="0.3">
      <c r="A2391" s="1">
        <v>39470.6875</v>
      </c>
      <c r="B2391" s="2">
        <v>5609.3</v>
      </c>
      <c r="C2391" s="34">
        <f t="shared" si="75"/>
        <v>-2.2787059458894476E-2</v>
      </c>
      <c r="D2391" s="2">
        <v>306.02999999999997</v>
      </c>
      <c r="E2391" s="34">
        <f t="shared" si="74"/>
        <v>-3.0169545238472595E-2</v>
      </c>
      <c r="F2391" s="2"/>
    </row>
    <row r="2392" spans="1:6" x14ac:dyDescent="0.3">
      <c r="A2392" s="1">
        <v>39471.6875</v>
      </c>
      <c r="B2392" s="2">
        <v>5875.8</v>
      </c>
      <c r="C2392" s="34">
        <f t="shared" si="75"/>
        <v>4.7510384539960482E-2</v>
      </c>
      <c r="D2392" s="2">
        <v>322.08</v>
      </c>
      <c r="E2392" s="34">
        <f t="shared" si="74"/>
        <v>5.2445838643270237E-2</v>
      </c>
      <c r="F2392" s="2"/>
    </row>
    <row r="2393" spans="1:6" x14ac:dyDescent="0.3">
      <c r="A2393" s="1">
        <v>39472.6875</v>
      </c>
      <c r="B2393" s="2">
        <v>5869</v>
      </c>
      <c r="C2393" s="34">
        <f t="shared" si="75"/>
        <v>-1.1572892201913154E-3</v>
      </c>
      <c r="D2393" s="2">
        <v>322.23</v>
      </c>
      <c r="E2393" s="34">
        <f t="shared" si="74"/>
        <v>4.6572280178858172E-4</v>
      </c>
      <c r="F2393" s="2"/>
    </row>
    <row r="2394" spans="1:6" x14ac:dyDescent="0.3">
      <c r="A2394" s="1">
        <v>39475.6875</v>
      </c>
      <c r="B2394" s="2">
        <v>5788.9</v>
      </c>
      <c r="C2394" s="34">
        <f t="shared" si="75"/>
        <v>-1.3647980916680957E-2</v>
      </c>
      <c r="D2394" s="2">
        <v>318.7</v>
      </c>
      <c r="E2394" s="34">
        <f t="shared" si="74"/>
        <v>-1.0954907984979778E-2</v>
      </c>
      <c r="F2394" s="2"/>
    </row>
    <row r="2395" spans="1:6" x14ac:dyDescent="0.3">
      <c r="A2395" s="1">
        <v>39476.6875</v>
      </c>
      <c r="B2395" s="2">
        <v>5885.2</v>
      </c>
      <c r="C2395" s="34">
        <f t="shared" si="75"/>
        <v>1.6635284769127123E-2</v>
      </c>
      <c r="D2395" s="2">
        <v>324.31</v>
      </c>
      <c r="E2395" s="34">
        <f t="shared" si="74"/>
        <v>1.7602761217445861E-2</v>
      </c>
      <c r="F2395" s="2"/>
    </row>
    <row r="2396" spans="1:6" x14ac:dyDescent="0.3">
      <c r="A2396" s="1">
        <v>39477.6875</v>
      </c>
      <c r="B2396" s="2">
        <v>5837.3</v>
      </c>
      <c r="C2396" s="34">
        <f t="shared" si="75"/>
        <v>-8.1390606946237787E-3</v>
      </c>
      <c r="D2396" s="2">
        <v>322.19</v>
      </c>
      <c r="E2396" s="34">
        <f t="shared" si="74"/>
        <v>-6.536955382196008E-3</v>
      </c>
      <c r="F2396" s="2"/>
    </row>
    <row r="2397" spans="1:6" x14ac:dyDescent="0.3">
      <c r="A2397" s="1">
        <v>39478.6875</v>
      </c>
      <c r="B2397" s="2">
        <v>5879.8</v>
      </c>
      <c r="C2397" s="34">
        <f t="shared" si="75"/>
        <v>7.280763366624976E-3</v>
      </c>
      <c r="D2397" s="2">
        <v>322.16000000000003</v>
      </c>
      <c r="E2397" s="34">
        <f t="shared" si="74"/>
        <v>-9.3112759551705615E-5</v>
      </c>
      <c r="F2397" s="2"/>
    </row>
    <row r="2398" spans="1:6" x14ac:dyDescent="0.3">
      <c r="A2398" s="1">
        <v>39479.6875</v>
      </c>
      <c r="B2398" s="2">
        <v>6029.2</v>
      </c>
      <c r="C2398" s="34">
        <f t="shared" si="75"/>
        <v>2.5409027517942828E-2</v>
      </c>
      <c r="D2398" s="2">
        <v>328.42</v>
      </c>
      <c r="E2398" s="34">
        <f t="shared" si="74"/>
        <v>1.9431338465358827E-2</v>
      </c>
      <c r="F2398" s="2"/>
    </row>
    <row r="2399" spans="1:6" x14ac:dyDescent="0.3">
      <c r="A2399" s="1">
        <v>39482.6875</v>
      </c>
      <c r="B2399" s="2">
        <v>6026.2</v>
      </c>
      <c r="C2399" s="34">
        <f t="shared" si="75"/>
        <v>-4.9757845153586278E-4</v>
      </c>
      <c r="D2399" s="2">
        <v>329.13</v>
      </c>
      <c r="E2399" s="34">
        <f t="shared" si="74"/>
        <v>2.1618659034163823E-3</v>
      </c>
      <c r="F2399" s="2"/>
    </row>
    <row r="2400" spans="1:6" x14ac:dyDescent="0.3">
      <c r="A2400" s="1">
        <v>39483.6875</v>
      </c>
      <c r="B2400" s="2">
        <v>5868</v>
      </c>
      <c r="C2400" s="34">
        <f t="shared" si="75"/>
        <v>-2.6252032790149649E-2</v>
      </c>
      <c r="D2400" s="2">
        <v>318.73</v>
      </c>
      <c r="E2400" s="34">
        <f t="shared" si="74"/>
        <v>-3.1598456536930608E-2</v>
      </c>
      <c r="F2400" s="2"/>
    </row>
    <row r="2401" spans="1:6" x14ac:dyDescent="0.3">
      <c r="A2401" s="1">
        <v>39484.6875</v>
      </c>
      <c r="B2401" s="2">
        <v>5875.4</v>
      </c>
      <c r="C2401" s="34">
        <f t="shared" si="75"/>
        <v>1.2610770279481986E-3</v>
      </c>
      <c r="D2401" s="2">
        <v>320.35000000000002</v>
      </c>
      <c r="E2401" s="34">
        <f t="shared" si="74"/>
        <v>5.0826718539203064E-3</v>
      </c>
      <c r="F2401" s="2"/>
    </row>
    <row r="2402" spans="1:6" x14ac:dyDescent="0.3">
      <c r="A2402" s="1">
        <v>39485.6875</v>
      </c>
      <c r="B2402" s="2">
        <v>5724.1</v>
      </c>
      <c r="C2402" s="34">
        <f t="shared" si="75"/>
        <v>-2.5751438199952181E-2</v>
      </c>
      <c r="D2402" s="2">
        <v>314.14</v>
      </c>
      <c r="E2402" s="34">
        <f t="shared" si="74"/>
        <v>-1.9385047604183026E-2</v>
      </c>
      <c r="F2402" s="2"/>
    </row>
    <row r="2403" spans="1:6" x14ac:dyDescent="0.3">
      <c r="A2403" s="1">
        <v>39486.6875</v>
      </c>
      <c r="B2403" s="2">
        <v>5784</v>
      </c>
      <c r="C2403" s="34">
        <f t="shared" si="75"/>
        <v>1.0464527174577576E-2</v>
      </c>
      <c r="D2403" s="2">
        <v>315.5</v>
      </c>
      <c r="E2403" s="34">
        <f t="shared" ref="E2403:E2466" si="76">D2403/D2402-1</f>
        <v>4.3292799388807701E-3</v>
      </c>
      <c r="F2403" s="2"/>
    </row>
    <row r="2404" spans="1:6" x14ac:dyDescent="0.3">
      <c r="A2404" s="1">
        <v>39489.6875</v>
      </c>
      <c r="B2404" s="2">
        <v>5707.7</v>
      </c>
      <c r="C2404" s="34">
        <f t="shared" si="75"/>
        <v>-1.3191562932226897E-2</v>
      </c>
      <c r="D2404" s="2">
        <v>312.58999999999997</v>
      </c>
      <c r="E2404" s="34">
        <f t="shared" si="76"/>
        <v>-9.2234548335975441E-3</v>
      </c>
      <c r="F2404" s="2"/>
    </row>
    <row r="2405" spans="1:6" x14ac:dyDescent="0.3">
      <c r="A2405" s="1">
        <v>39490.6875</v>
      </c>
      <c r="B2405" s="2">
        <v>5910</v>
      </c>
      <c r="C2405" s="34">
        <f t="shared" si="75"/>
        <v>3.5443348459099244E-2</v>
      </c>
      <c r="D2405" s="2">
        <v>323.02999999999997</v>
      </c>
      <c r="E2405" s="34">
        <f t="shared" si="76"/>
        <v>3.3398381266195321E-2</v>
      </c>
      <c r="F2405" s="2"/>
    </row>
    <row r="2406" spans="1:6" x14ac:dyDescent="0.3">
      <c r="A2406" s="1">
        <v>39491.6875</v>
      </c>
      <c r="B2406" s="2">
        <v>5880.1</v>
      </c>
      <c r="C2406" s="34">
        <f t="shared" si="75"/>
        <v>-5.0592216582063809E-3</v>
      </c>
      <c r="D2406" s="2">
        <v>323.3</v>
      </c>
      <c r="E2406" s="34">
        <f t="shared" si="76"/>
        <v>8.3583568089662386E-4</v>
      </c>
      <c r="F2406" s="2"/>
    </row>
    <row r="2407" spans="1:6" x14ac:dyDescent="0.3">
      <c r="A2407" s="1">
        <v>39492.6875</v>
      </c>
      <c r="B2407" s="2">
        <v>5879.3</v>
      </c>
      <c r="C2407" s="34">
        <f t="shared" si="75"/>
        <v>-1.360521079574184E-4</v>
      </c>
      <c r="D2407" s="2">
        <v>323.66000000000003</v>
      </c>
      <c r="E2407" s="34">
        <f t="shared" si="76"/>
        <v>1.1135168574081256E-3</v>
      </c>
      <c r="F2407" s="2"/>
    </row>
    <row r="2408" spans="1:6" x14ac:dyDescent="0.3">
      <c r="A2408" s="1">
        <v>39493.6875</v>
      </c>
      <c r="B2408" s="2">
        <v>5787.6</v>
      </c>
      <c r="C2408" s="34">
        <f t="shared" si="75"/>
        <v>-1.559709489224903E-2</v>
      </c>
      <c r="D2408" s="2">
        <v>317.36</v>
      </c>
      <c r="E2408" s="34">
        <f t="shared" si="76"/>
        <v>-1.9464870543162593E-2</v>
      </c>
      <c r="F2408" s="2"/>
    </row>
    <row r="2409" spans="1:6" x14ac:dyDescent="0.3">
      <c r="A2409" s="1">
        <v>39496.6875</v>
      </c>
      <c r="B2409" s="2">
        <v>5946.6</v>
      </c>
      <c r="C2409" s="34">
        <f t="shared" si="75"/>
        <v>2.7472527472527375E-2</v>
      </c>
      <c r="D2409" s="2">
        <v>323.52999999999997</v>
      </c>
      <c r="E2409" s="34">
        <f t="shared" si="76"/>
        <v>1.944164355936473E-2</v>
      </c>
      <c r="F2409" s="2"/>
    </row>
    <row r="2410" spans="1:6" x14ac:dyDescent="0.3">
      <c r="A2410" s="1">
        <v>39497.6875</v>
      </c>
      <c r="B2410" s="2">
        <v>5966.9</v>
      </c>
      <c r="C2410" s="34">
        <f t="shared" si="75"/>
        <v>3.4137154003968107E-3</v>
      </c>
      <c r="D2410" s="2">
        <v>324.16000000000003</v>
      </c>
      <c r="E2410" s="34">
        <f t="shared" si="76"/>
        <v>1.9472691867834513E-3</v>
      </c>
      <c r="F2410" s="2"/>
    </row>
    <row r="2411" spans="1:6" x14ac:dyDescent="0.3">
      <c r="A2411" s="1">
        <v>39498.6875</v>
      </c>
      <c r="B2411" s="2">
        <v>5893.6</v>
      </c>
      <c r="C2411" s="34">
        <f t="shared" si="75"/>
        <v>-1.2284435804186256E-2</v>
      </c>
      <c r="D2411" s="2">
        <v>320.33</v>
      </c>
      <c r="E2411" s="34">
        <f t="shared" si="76"/>
        <v>-1.1815153010859003E-2</v>
      </c>
      <c r="F2411" s="2"/>
    </row>
    <row r="2412" spans="1:6" x14ac:dyDescent="0.3">
      <c r="A2412" s="1">
        <v>39499.6875</v>
      </c>
      <c r="B2412" s="2">
        <v>5932.2</v>
      </c>
      <c r="C2412" s="34">
        <f t="shared" si="75"/>
        <v>6.5494773992125221E-3</v>
      </c>
      <c r="D2412" s="2">
        <v>322.43</v>
      </c>
      <c r="E2412" s="34">
        <f t="shared" si="76"/>
        <v>6.555739393750315E-3</v>
      </c>
      <c r="F2412" s="2"/>
    </row>
    <row r="2413" spans="1:6" x14ac:dyDescent="0.3">
      <c r="A2413" s="1">
        <v>39500.6875</v>
      </c>
      <c r="B2413" s="2">
        <v>5888.5</v>
      </c>
      <c r="C2413" s="34">
        <f t="shared" si="75"/>
        <v>-7.3665756380432157E-3</v>
      </c>
      <c r="D2413" s="2">
        <v>319.88</v>
      </c>
      <c r="E2413" s="34">
        <f t="shared" si="76"/>
        <v>-7.9086933597990461E-3</v>
      </c>
      <c r="F2413" s="2"/>
    </row>
    <row r="2414" spans="1:6" x14ac:dyDescent="0.3">
      <c r="A2414" s="1">
        <v>39503.6875</v>
      </c>
      <c r="B2414" s="2">
        <v>5999.5</v>
      </c>
      <c r="C2414" s="34">
        <f t="shared" si="75"/>
        <v>1.8850301435000327E-2</v>
      </c>
      <c r="D2414" s="2">
        <v>325.3</v>
      </c>
      <c r="E2414" s="34">
        <f t="shared" si="76"/>
        <v>1.694385394522957E-2</v>
      </c>
      <c r="F2414" s="2"/>
    </row>
    <row r="2415" spans="1:6" x14ac:dyDescent="0.3">
      <c r="A2415" s="1">
        <v>39504.6875</v>
      </c>
      <c r="B2415" s="2">
        <v>6087.4</v>
      </c>
      <c r="C2415" s="34">
        <f t="shared" si="75"/>
        <v>1.4651220935077758E-2</v>
      </c>
      <c r="D2415" s="2">
        <v>330.01</v>
      </c>
      <c r="E2415" s="34">
        <f t="shared" si="76"/>
        <v>1.4478942514601911E-2</v>
      </c>
      <c r="F2415" s="2"/>
    </row>
    <row r="2416" spans="1:6" x14ac:dyDescent="0.3">
      <c r="A2416" s="1">
        <v>39505.6875</v>
      </c>
      <c r="B2416" s="2">
        <v>6076.5</v>
      </c>
      <c r="C2416" s="34">
        <f t="shared" si="75"/>
        <v>-1.7905838288924114E-3</v>
      </c>
      <c r="D2416" s="2">
        <v>329.39</v>
      </c>
      <c r="E2416" s="34">
        <f t="shared" si="76"/>
        <v>-1.8787309475470915E-3</v>
      </c>
      <c r="F2416" s="2"/>
    </row>
    <row r="2417" spans="1:6" x14ac:dyDescent="0.3">
      <c r="A2417" s="1">
        <v>39506.6875</v>
      </c>
      <c r="B2417" s="2">
        <v>5965.7</v>
      </c>
      <c r="C2417" s="34">
        <f t="shared" si="75"/>
        <v>-1.8234180860692839E-2</v>
      </c>
      <c r="D2417" s="2">
        <v>323.33999999999997</v>
      </c>
      <c r="E2417" s="34">
        <f t="shared" si="76"/>
        <v>-1.8367284981329113E-2</v>
      </c>
      <c r="F2417" s="2"/>
    </row>
    <row r="2418" spans="1:6" x14ac:dyDescent="0.3">
      <c r="A2418" s="1">
        <v>39507.6875</v>
      </c>
      <c r="B2418" s="2">
        <v>5884.3</v>
      </c>
      <c r="C2418" s="34">
        <f t="shared" si="75"/>
        <v>-1.3644668689340667E-2</v>
      </c>
      <c r="D2418" s="2">
        <v>318.95</v>
      </c>
      <c r="E2418" s="34">
        <f t="shared" si="76"/>
        <v>-1.3577039648666966E-2</v>
      </c>
      <c r="F2418" s="2"/>
    </row>
    <row r="2419" spans="1:6" x14ac:dyDescent="0.3">
      <c r="A2419" s="1">
        <v>39510.6875</v>
      </c>
      <c r="B2419" s="2">
        <v>5818.6</v>
      </c>
      <c r="C2419" s="34">
        <f t="shared" si="75"/>
        <v>-1.1165304284281863E-2</v>
      </c>
      <c r="D2419" s="2">
        <v>314.45999999999998</v>
      </c>
      <c r="E2419" s="34">
        <f t="shared" si="76"/>
        <v>-1.407744160526736E-2</v>
      </c>
      <c r="F2419" s="2"/>
    </row>
    <row r="2420" spans="1:6" x14ac:dyDescent="0.3">
      <c r="A2420" s="1">
        <v>39511.6875</v>
      </c>
      <c r="B2420" s="2">
        <v>5767.7</v>
      </c>
      <c r="C2420" s="34">
        <f t="shared" si="75"/>
        <v>-8.7478087512461444E-3</v>
      </c>
      <c r="D2420" s="2">
        <v>310.26</v>
      </c>
      <c r="E2420" s="34">
        <f t="shared" si="76"/>
        <v>-1.3356229727151225E-2</v>
      </c>
      <c r="F2420" s="2"/>
    </row>
    <row r="2421" spans="1:6" x14ac:dyDescent="0.3">
      <c r="A2421" s="1">
        <v>39512.6875</v>
      </c>
      <c r="B2421" s="2">
        <v>5853.5</v>
      </c>
      <c r="C2421" s="34">
        <f t="shared" si="75"/>
        <v>1.4875947084626473E-2</v>
      </c>
      <c r="D2421" s="2">
        <v>315.61</v>
      </c>
      <c r="E2421" s="34">
        <f t="shared" si="76"/>
        <v>1.7243602140140535E-2</v>
      </c>
      <c r="F2421" s="2"/>
    </row>
    <row r="2422" spans="1:6" x14ac:dyDescent="0.3">
      <c r="A2422" s="1">
        <v>39513.6875</v>
      </c>
      <c r="B2422" s="2">
        <v>5766.4</v>
      </c>
      <c r="C2422" s="34">
        <f t="shared" si="75"/>
        <v>-1.487998633296328E-2</v>
      </c>
      <c r="D2422" s="2">
        <v>311.42</v>
      </c>
      <c r="E2422" s="34">
        <f t="shared" si="76"/>
        <v>-1.327587845759004E-2</v>
      </c>
      <c r="F2422" s="2"/>
    </row>
    <row r="2423" spans="1:6" x14ac:dyDescent="0.3">
      <c r="A2423" s="1">
        <v>39514.6875</v>
      </c>
      <c r="B2423" s="2">
        <v>5699.9</v>
      </c>
      <c r="C2423" s="34">
        <f t="shared" si="75"/>
        <v>-1.1532325194228643E-2</v>
      </c>
      <c r="D2423" s="2">
        <v>307.98</v>
      </c>
      <c r="E2423" s="34">
        <f t="shared" si="76"/>
        <v>-1.1046175582814177E-2</v>
      </c>
      <c r="F2423" s="2"/>
    </row>
    <row r="2424" spans="1:6" x14ac:dyDescent="0.3">
      <c r="A2424" s="1">
        <v>39517.6875</v>
      </c>
      <c r="B2424" s="2">
        <v>5629.1</v>
      </c>
      <c r="C2424" s="34">
        <f t="shared" si="75"/>
        <v>-1.2421270548605978E-2</v>
      </c>
      <c r="D2424" s="2">
        <v>304.14999999999998</v>
      </c>
      <c r="E2424" s="34">
        <f t="shared" si="76"/>
        <v>-1.2435872459250708E-2</v>
      </c>
      <c r="F2424" s="2"/>
    </row>
    <row r="2425" spans="1:6" x14ac:dyDescent="0.3">
      <c r="A2425" s="1">
        <v>39518.6875</v>
      </c>
      <c r="B2425" s="2">
        <v>5690.4</v>
      </c>
      <c r="C2425" s="34">
        <f t="shared" si="75"/>
        <v>1.0889840294185493E-2</v>
      </c>
      <c r="D2425" s="2">
        <v>307.82</v>
      </c>
      <c r="E2425" s="34">
        <f t="shared" si="76"/>
        <v>1.2066414598060238E-2</v>
      </c>
      <c r="F2425" s="2"/>
    </row>
    <row r="2426" spans="1:6" x14ac:dyDescent="0.3">
      <c r="A2426" s="1">
        <v>39519.6875</v>
      </c>
      <c r="B2426" s="2">
        <v>5776.4</v>
      </c>
      <c r="C2426" s="34">
        <f t="shared" si="75"/>
        <v>1.5113173063405094E-2</v>
      </c>
      <c r="D2426" s="2">
        <v>311.48</v>
      </c>
      <c r="E2426" s="34">
        <f t="shared" si="76"/>
        <v>1.1890065622766732E-2</v>
      </c>
      <c r="F2426" s="2"/>
    </row>
    <row r="2427" spans="1:6" x14ac:dyDescent="0.3">
      <c r="A2427" s="1">
        <v>39520.6875</v>
      </c>
      <c r="B2427" s="2">
        <v>5692.4</v>
      </c>
      <c r="C2427" s="34">
        <f t="shared" si="75"/>
        <v>-1.4541929229277772E-2</v>
      </c>
      <c r="D2427" s="2">
        <v>307.26</v>
      </c>
      <c r="E2427" s="34">
        <f t="shared" si="76"/>
        <v>-1.3548221394632187E-2</v>
      </c>
      <c r="F2427" s="2"/>
    </row>
    <row r="2428" spans="1:6" x14ac:dyDescent="0.3">
      <c r="A2428" s="1">
        <v>39521.6875</v>
      </c>
      <c r="B2428" s="2">
        <v>5631.7</v>
      </c>
      <c r="C2428" s="34">
        <f t="shared" si="75"/>
        <v>-1.0663340594476822E-2</v>
      </c>
      <c r="D2428" s="2">
        <v>304.14999999999998</v>
      </c>
      <c r="E2428" s="34">
        <f t="shared" si="76"/>
        <v>-1.0121721018030327E-2</v>
      </c>
      <c r="F2428" s="2"/>
    </row>
    <row r="2429" spans="1:6" x14ac:dyDescent="0.3">
      <c r="A2429" s="1">
        <v>39524.6875</v>
      </c>
      <c r="B2429" s="2">
        <v>5414.4</v>
      </c>
      <c r="C2429" s="34">
        <f t="shared" ref="C2429:C2492" si="77">B2429/B2428-1</f>
        <v>-3.8585151907949644E-2</v>
      </c>
      <c r="D2429" s="2">
        <v>290.26</v>
      </c>
      <c r="E2429" s="34">
        <f t="shared" si="76"/>
        <v>-4.566825579483802E-2</v>
      </c>
      <c r="F2429" s="2"/>
    </row>
    <row r="2430" spans="1:6" x14ac:dyDescent="0.3">
      <c r="A2430" s="1">
        <v>39525.6875</v>
      </c>
      <c r="B2430" s="2">
        <v>5605.8</v>
      </c>
      <c r="C2430" s="34">
        <f t="shared" si="77"/>
        <v>3.5350177304964703E-2</v>
      </c>
      <c r="D2430" s="2">
        <v>300.57</v>
      </c>
      <c r="E2430" s="34">
        <f t="shared" si="76"/>
        <v>3.5519878729415089E-2</v>
      </c>
      <c r="F2430" s="2"/>
    </row>
    <row r="2431" spans="1:6" x14ac:dyDescent="0.3">
      <c r="A2431" s="1">
        <v>39526.6875</v>
      </c>
      <c r="B2431" s="2">
        <v>5545.6</v>
      </c>
      <c r="C2431" s="34">
        <f t="shared" si="77"/>
        <v>-1.0738877591066398E-2</v>
      </c>
      <c r="D2431" s="2">
        <v>297.48</v>
      </c>
      <c r="E2431" s="34">
        <f t="shared" si="76"/>
        <v>-1.0280467112486202E-2</v>
      </c>
      <c r="F2431" s="2"/>
    </row>
    <row r="2432" spans="1:6" x14ac:dyDescent="0.3">
      <c r="A2432" s="1">
        <v>39527.6875</v>
      </c>
      <c r="B2432" s="2">
        <v>5495.2</v>
      </c>
      <c r="C2432" s="34">
        <f t="shared" si="77"/>
        <v>-9.0882862088864647E-3</v>
      </c>
      <c r="D2432" s="2">
        <v>296.83</v>
      </c>
      <c r="E2432" s="34">
        <f t="shared" si="76"/>
        <v>-2.1850208417373285E-3</v>
      </c>
      <c r="F2432" s="2"/>
    </row>
    <row r="2433" spans="1:6" x14ac:dyDescent="0.3">
      <c r="A2433" s="1">
        <v>39532.6875</v>
      </c>
      <c r="B2433" s="2">
        <v>5689.1</v>
      </c>
      <c r="C2433" s="34">
        <f t="shared" si="77"/>
        <v>3.5285339933032622E-2</v>
      </c>
      <c r="D2433" s="2">
        <v>306.63</v>
      </c>
      <c r="E2433" s="34">
        <f t="shared" si="76"/>
        <v>3.3015530775191149E-2</v>
      </c>
      <c r="F2433" s="2"/>
    </row>
    <row r="2434" spans="1:6" x14ac:dyDescent="0.3">
      <c r="A2434" s="1">
        <v>39533.6875</v>
      </c>
      <c r="B2434" s="2">
        <v>5660.4</v>
      </c>
      <c r="C2434" s="34">
        <f t="shared" si="77"/>
        <v>-5.0447346680495553E-3</v>
      </c>
      <c r="D2434" s="2">
        <v>304.63</v>
      </c>
      <c r="E2434" s="34">
        <f t="shared" si="76"/>
        <v>-6.5225189968365349E-3</v>
      </c>
      <c r="F2434" s="2"/>
    </row>
    <row r="2435" spans="1:6" x14ac:dyDescent="0.3">
      <c r="A2435" s="1">
        <v>39534.6875</v>
      </c>
      <c r="B2435" s="2">
        <v>5717.5</v>
      </c>
      <c r="C2435" s="34">
        <f t="shared" si="77"/>
        <v>1.0087626316161558E-2</v>
      </c>
      <c r="D2435" s="2">
        <v>308.45999999999998</v>
      </c>
      <c r="E2435" s="34">
        <f t="shared" si="76"/>
        <v>1.2572629091028409E-2</v>
      </c>
      <c r="F2435" s="2"/>
    </row>
    <row r="2436" spans="1:6" x14ac:dyDescent="0.3">
      <c r="A2436" s="1">
        <v>39535.6875</v>
      </c>
      <c r="B2436" s="2">
        <v>5692.9</v>
      </c>
      <c r="C2436" s="34">
        <f t="shared" si="77"/>
        <v>-4.3025797988631709E-3</v>
      </c>
      <c r="D2436" s="2">
        <v>306.69</v>
      </c>
      <c r="E2436" s="34">
        <f t="shared" si="76"/>
        <v>-5.7381832328340376E-3</v>
      </c>
      <c r="F2436" s="2"/>
    </row>
    <row r="2437" spans="1:6" x14ac:dyDescent="0.3">
      <c r="A2437" s="1">
        <v>39538.6875</v>
      </c>
      <c r="B2437" s="2">
        <v>5702.1</v>
      </c>
      <c r="C2437" s="34">
        <f t="shared" si="77"/>
        <v>1.6160480598641502E-3</v>
      </c>
      <c r="D2437" s="2">
        <v>305.95999999999998</v>
      </c>
      <c r="E2437" s="34">
        <f t="shared" si="76"/>
        <v>-2.380253676350752E-3</v>
      </c>
      <c r="F2437" s="2"/>
    </row>
    <row r="2438" spans="1:6" x14ac:dyDescent="0.3">
      <c r="A2438" s="1">
        <v>39539.6875</v>
      </c>
      <c r="B2438" s="2">
        <v>5852.6</v>
      </c>
      <c r="C2438" s="34">
        <f t="shared" si="77"/>
        <v>2.6393784745970761E-2</v>
      </c>
      <c r="D2438" s="2">
        <v>316.07</v>
      </c>
      <c r="E2438" s="34">
        <f t="shared" si="76"/>
        <v>3.3043535102627919E-2</v>
      </c>
      <c r="F2438" s="2"/>
    </row>
    <row r="2439" spans="1:6" x14ac:dyDescent="0.3">
      <c r="A2439" s="1">
        <v>39540.6875</v>
      </c>
      <c r="B2439" s="2">
        <v>5915.9</v>
      </c>
      <c r="C2439" s="34">
        <f t="shared" si="77"/>
        <v>1.0815705840139245E-2</v>
      </c>
      <c r="D2439" s="2">
        <v>319.66000000000003</v>
      </c>
      <c r="E2439" s="34">
        <f t="shared" si="76"/>
        <v>1.1358243427089132E-2</v>
      </c>
      <c r="F2439" s="2"/>
    </row>
    <row r="2440" spans="1:6" x14ac:dyDescent="0.3">
      <c r="A2440" s="1">
        <v>39541.6875</v>
      </c>
      <c r="B2440" s="2">
        <v>5891.3</v>
      </c>
      <c r="C2440" s="34">
        <f t="shared" si="77"/>
        <v>-4.1582852989400232E-3</v>
      </c>
      <c r="D2440" s="2">
        <v>317.97000000000003</v>
      </c>
      <c r="E2440" s="34">
        <f t="shared" si="76"/>
        <v>-5.2868672965025176E-3</v>
      </c>
      <c r="F2440" s="2"/>
    </row>
    <row r="2441" spans="1:6" x14ac:dyDescent="0.3">
      <c r="A2441" s="1">
        <v>39542.6875</v>
      </c>
      <c r="B2441" s="2">
        <v>5947.1</v>
      </c>
      <c r="C2441" s="34">
        <f t="shared" si="77"/>
        <v>9.4715937059732802E-3</v>
      </c>
      <c r="D2441" s="2">
        <v>319.14999999999998</v>
      </c>
      <c r="E2441" s="34">
        <f t="shared" si="76"/>
        <v>3.7110419221937363E-3</v>
      </c>
      <c r="F2441" s="2"/>
    </row>
    <row r="2442" spans="1:6" x14ac:dyDescent="0.3">
      <c r="A2442" s="1">
        <v>39545.6875</v>
      </c>
      <c r="B2442" s="2">
        <v>6014.8</v>
      </c>
      <c r="C2442" s="34">
        <f t="shared" si="77"/>
        <v>1.1383699618301435E-2</v>
      </c>
      <c r="D2442" s="2">
        <v>322.01</v>
      </c>
      <c r="E2442" s="34">
        <f t="shared" si="76"/>
        <v>8.9613034623219345E-3</v>
      </c>
      <c r="F2442" s="2"/>
    </row>
    <row r="2443" spans="1:6" x14ac:dyDescent="0.3">
      <c r="A2443" s="1">
        <v>39546.6875</v>
      </c>
      <c r="B2443" s="2">
        <v>5990.2</v>
      </c>
      <c r="C2443" s="34">
        <f t="shared" si="77"/>
        <v>-4.0899115515063977E-3</v>
      </c>
      <c r="D2443" s="2">
        <v>318.74</v>
      </c>
      <c r="E2443" s="34">
        <f t="shared" si="76"/>
        <v>-1.0154964131548705E-2</v>
      </c>
      <c r="F2443" s="2"/>
    </row>
    <row r="2444" spans="1:6" x14ac:dyDescent="0.3">
      <c r="A2444" s="1">
        <v>39547.6875</v>
      </c>
      <c r="B2444" s="2">
        <v>5983.9</v>
      </c>
      <c r="C2444" s="34">
        <f t="shared" si="77"/>
        <v>-1.0517178057494192E-3</v>
      </c>
      <c r="D2444" s="2">
        <v>316.52999999999997</v>
      </c>
      <c r="E2444" s="34">
        <f t="shared" si="76"/>
        <v>-6.9335508564976056E-3</v>
      </c>
      <c r="F2444" s="2"/>
    </row>
    <row r="2445" spans="1:6" x14ac:dyDescent="0.3">
      <c r="A2445" s="1">
        <v>39548.6875</v>
      </c>
      <c r="B2445" s="2">
        <v>5965.1</v>
      </c>
      <c r="C2445" s="34">
        <f t="shared" si="77"/>
        <v>-3.1417637326826009E-3</v>
      </c>
      <c r="D2445" s="2">
        <v>315.24</v>
      </c>
      <c r="E2445" s="34">
        <f t="shared" si="76"/>
        <v>-4.075443085963304E-3</v>
      </c>
      <c r="F2445" s="2"/>
    </row>
    <row r="2446" spans="1:6" x14ac:dyDescent="0.3">
      <c r="A2446" s="1">
        <v>39549.6875</v>
      </c>
      <c r="B2446" s="2">
        <v>5895.5</v>
      </c>
      <c r="C2446" s="34">
        <f t="shared" si="77"/>
        <v>-1.16678680994452E-2</v>
      </c>
      <c r="D2446" s="2">
        <v>310.74</v>
      </c>
      <c r="E2446" s="34">
        <f t="shared" si="76"/>
        <v>-1.4274838218500174E-2</v>
      </c>
      <c r="F2446" s="2"/>
    </row>
    <row r="2447" spans="1:6" x14ac:dyDescent="0.3">
      <c r="A2447" s="1">
        <v>39552.6875</v>
      </c>
      <c r="B2447" s="2">
        <v>5831.6</v>
      </c>
      <c r="C2447" s="34">
        <f t="shared" si="77"/>
        <v>-1.083877533712152E-2</v>
      </c>
      <c r="D2447" s="2">
        <v>308.26</v>
      </c>
      <c r="E2447" s="34">
        <f t="shared" si="76"/>
        <v>-7.980948703095847E-3</v>
      </c>
      <c r="F2447" s="2"/>
    </row>
    <row r="2448" spans="1:6" x14ac:dyDescent="0.3">
      <c r="A2448" s="1">
        <v>39553.6875</v>
      </c>
      <c r="B2448" s="2">
        <v>5906.9</v>
      </c>
      <c r="C2448" s="34">
        <f t="shared" si="77"/>
        <v>1.2912408258453745E-2</v>
      </c>
      <c r="D2448" s="2">
        <v>309.58</v>
      </c>
      <c r="E2448" s="34">
        <f t="shared" si="76"/>
        <v>4.2820995263739281E-3</v>
      </c>
      <c r="F2448" s="2"/>
    </row>
    <row r="2449" spans="1:6" x14ac:dyDescent="0.3">
      <c r="A2449" s="1">
        <v>39554.6875</v>
      </c>
      <c r="B2449" s="2">
        <v>6046.2</v>
      </c>
      <c r="C2449" s="34">
        <f t="shared" si="77"/>
        <v>2.3582589852545466E-2</v>
      </c>
      <c r="D2449" s="2">
        <v>314.95</v>
      </c>
      <c r="E2449" s="34">
        <f t="shared" si="76"/>
        <v>1.7346081788229162E-2</v>
      </c>
      <c r="F2449" s="2"/>
    </row>
    <row r="2450" spans="1:6" x14ac:dyDescent="0.3">
      <c r="A2450" s="1">
        <v>39555.6875</v>
      </c>
      <c r="B2450" s="2">
        <v>5980.4</v>
      </c>
      <c r="C2450" s="34">
        <f t="shared" si="77"/>
        <v>-1.0882868578611427E-2</v>
      </c>
      <c r="D2450" s="2">
        <v>313.17</v>
      </c>
      <c r="E2450" s="34">
        <f t="shared" si="76"/>
        <v>-5.6516907445625097E-3</v>
      </c>
      <c r="F2450" s="2"/>
    </row>
    <row r="2451" spans="1:6" x14ac:dyDescent="0.3">
      <c r="A2451" s="1">
        <v>39556.6875</v>
      </c>
      <c r="B2451" s="2">
        <v>6056.5</v>
      </c>
      <c r="C2451" s="34">
        <f t="shared" si="77"/>
        <v>1.2724901344391748E-2</v>
      </c>
      <c r="D2451" s="2">
        <v>320.69</v>
      </c>
      <c r="E2451" s="34">
        <f t="shared" si="76"/>
        <v>2.4012517163201963E-2</v>
      </c>
      <c r="F2451" s="2"/>
    </row>
    <row r="2452" spans="1:6" x14ac:dyDescent="0.3">
      <c r="A2452" s="1">
        <v>39559.6875</v>
      </c>
      <c r="B2452" s="2">
        <v>6053</v>
      </c>
      <c r="C2452" s="34">
        <f t="shared" si="77"/>
        <v>-5.7789152150578005E-4</v>
      </c>
      <c r="D2452" s="2">
        <v>316.95999999999998</v>
      </c>
      <c r="E2452" s="34">
        <f t="shared" si="76"/>
        <v>-1.1631170289064241E-2</v>
      </c>
      <c r="F2452" s="2"/>
    </row>
    <row r="2453" spans="1:6" x14ac:dyDescent="0.3">
      <c r="A2453" s="1">
        <v>39560.6875</v>
      </c>
      <c r="B2453" s="2">
        <v>6034.7</v>
      </c>
      <c r="C2453" s="34">
        <f t="shared" si="77"/>
        <v>-3.0232942342640623E-3</v>
      </c>
      <c r="D2453" s="2">
        <v>315.5</v>
      </c>
      <c r="E2453" s="34">
        <f t="shared" si="76"/>
        <v>-4.6062594649166622E-3</v>
      </c>
      <c r="F2453" s="2"/>
    </row>
    <row r="2454" spans="1:6" x14ac:dyDescent="0.3">
      <c r="A2454" s="1">
        <v>39561.6875</v>
      </c>
      <c r="B2454" s="2">
        <v>6083.6</v>
      </c>
      <c r="C2454" s="34">
        <f t="shared" si="77"/>
        <v>8.103136858501836E-3</v>
      </c>
      <c r="D2454" s="2">
        <v>317.41000000000003</v>
      </c>
      <c r="E2454" s="34">
        <f t="shared" si="76"/>
        <v>6.0538827258320715E-3</v>
      </c>
      <c r="F2454" s="2"/>
    </row>
    <row r="2455" spans="1:6" x14ac:dyDescent="0.3">
      <c r="A2455" s="1">
        <v>39562.6875</v>
      </c>
      <c r="B2455" s="2">
        <v>6050.7</v>
      </c>
      <c r="C2455" s="34">
        <f t="shared" si="77"/>
        <v>-5.4079821158525831E-3</v>
      </c>
      <c r="D2455" s="2">
        <v>317.64999999999998</v>
      </c>
      <c r="E2455" s="34">
        <f t="shared" si="76"/>
        <v>7.5611984499523999E-4</v>
      </c>
      <c r="F2455" s="2"/>
    </row>
    <row r="2456" spans="1:6" x14ac:dyDescent="0.3">
      <c r="A2456" s="1">
        <v>39563.6875</v>
      </c>
      <c r="B2456" s="2">
        <v>6091.4</v>
      </c>
      <c r="C2456" s="34">
        <f t="shared" si="77"/>
        <v>6.7264944551870265E-3</v>
      </c>
      <c r="D2456" s="2">
        <v>321.7</v>
      </c>
      <c r="E2456" s="34">
        <f t="shared" si="76"/>
        <v>1.2749881945537611E-2</v>
      </c>
      <c r="F2456" s="2"/>
    </row>
    <row r="2457" spans="1:6" x14ac:dyDescent="0.3">
      <c r="A2457" s="1">
        <v>39566.6875</v>
      </c>
      <c r="B2457" s="2">
        <v>6090.4</v>
      </c>
      <c r="C2457" s="34">
        <f t="shared" si="77"/>
        <v>-1.6416587319822984E-4</v>
      </c>
      <c r="D2457" s="2">
        <v>323.62</v>
      </c>
      <c r="E2457" s="34">
        <f t="shared" si="76"/>
        <v>5.9682934410942856E-3</v>
      </c>
      <c r="F2457" s="2"/>
    </row>
    <row r="2458" spans="1:6" x14ac:dyDescent="0.3">
      <c r="A2458" s="1">
        <v>39567.6875</v>
      </c>
      <c r="B2458" s="2">
        <v>6089.4</v>
      </c>
      <c r="C2458" s="34">
        <f t="shared" si="77"/>
        <v>-1.6419282805724134E-4</v>
      </c>
      <c r="D2458" s="2">
        <v>320.67</v>
      </c>
      <c r="E2458" s="34">
        <f t="shared" si="76"/>
        <v>-9.1156294419380002E-3</v>
      </c>
      <c r="F2458" s="2"/>
    </row>
    <row r="2459" spans="1:6" x14ac:dyDescent="0.3">
      <c r="A2459" s="1">
        <v>39568.6875</v>
      </c>
      <c r="B2459" s="2">
        <v>6087.3</v>
      </c>
      <c r="C2459" s="34">
        <f t="shared" si="77"/>
        <v>-3.4486156271540391E-4</v>
      </c>
      <c r="D2459" s="2">
        <v>323.08999999999997</v>
      </c>
      <c r="E2459" s="34">
        <f t="shared" si="76"/>
        <v>7.5466990987618221E-3</v>
      </c>
      <c r="F2459" s="2"/>
    </row>
    <row r="2460" spans="1:6" x14ac:dyDescent="0.3">
      <c r="A2460" s="1">
        <v>39569.6875</v>
      </c>
      <c r="B2460" s="2">
        <v>6087.3</v>
      </c>
      <c r="C2460" s="34">
        <f t="shared" si="77"/>
        <v>0</v>
      </c>
      <c r="D2460" s="2">
        <v>329.21</v>
      </c>
      <c r="E2460" s="34">
        <f t="shared" si="76"/>
        <v>1.8942090439196591E-2</v>
      </c>
      <c r="F2460" s="2"/>
    </row>
    <row r="2461" spans="1:6" x14ac:dyDescent="0.3">
      <c r="A2461" s="1">
        <v>39570.6875</v>
      </c>
      <c r="B2461" s="2">
        <v>6215.5</v>
      </c>
      <c r="C2461" s="34">
        <f t="shared" si="77"/>
        <v>2.1060240172161793E-2</v>
      </c>
      <c r="D2461" s="2">
        <v>328.28</v>
      </c>
      <c r="E2461" s="34">
        <f t="shared" si="76"/>
        <v>-2.824944564259968E-3</v>
      </c>
      <c r="F2461" s="2"/>
    </row>
    <row r="2462" spans="1:6" x14ac:dyDescent="0.3">
      <c r="A2462" s="1">
        <v>39574.6875</v>
      </c>
      <c r="B2462" s="2">
        <v>6215.2</v>
      </c>
      <c r="C2462" s="34">
        <f t="shared" si="77"/>
        <v>-4.8266430697441187E-5</v>
      </c>
      <c r="D2462" s="2">
        <v>326.69</v>
      </c>
      <c r="E2462" s="34">
        <f t="shared" si="76"/>
        <v>-4.8434263433653202E-3</v>
      </c>
      <c r="F2462" s="2"/>
    </row>
    <row r="2463" spans="1:6" x14ac:dyDescent="0.3">
      <c r="A2463" s="1">
        <v>39575.6875</v>
      </c>
      <c r="B2463" s="2">
        <v>6261</v>
      </c>
      <c r="C2463" s="34">
        <f t="shared" si="77"/>
        <v>7.3690307632900964E-3</v>
      </c>
      <c r="D2463" s="2">
        <v>329.35</v>
      </c>
      <c r="E2463" s="34">
        <f t="shared" si="76"/>
        <v>8.1422755517464029E-3</v>
      </c>
      <c r="F2463" s="2"/>
    </row>
    <row r="2464" spans="1:6" x14ac:dyDescent="0.3">
      <c r="A2464" s="1">
        <v>39576.6875</v>
      </c>
      <c r="B2464" s="2">
        <v>6270.8</v>
      </c>
      <c r="C2464" s="34">
        <f t="shared" si="77"/>
        <v>1.5652451685035373E-3</v>
      </c>
      <c r="D2464" s="2">
        <v>329.28</v>
      </c>
      <c r="E2464" s="34">
        <f t="shared" si="76"/>
        <v>-2.1253985122227093E-4</v>
      </c>
      <c r="F2464" s="2"/>
    </row>
    <row r="2465" spans="1:6" x14ac:dyDescent="0.3">
      <c r="A2465" s="1">
        <v>39577.6875</v>
      </c>
      <c r="B2465" s="2">
        <v>6204.7</v>
      </c>
      <c r="C2465" s="34">
        <f t="shared" si="77"/>
        <v>-1.0540919818842975E-2</v>
      </c>
      <c r="D2465" s="2">
        <v>324.85000000000002</v>
      </c>
      <c r="E2465" s="34">
        <f t="shared" si="76"/>
        <v>-1.3453595724003731E-2</v>
      </c>
      <c r="F2465" s="2"/>
    </row>
    <row r="2466" spans="1:6" x14ac:dyDescent="0.3">
      <c r="A2466" s="1">
        <v>39580.6875</v>
      </c>
      <c r="B2466" s="2">
        <v>6220.6</v>
      </c>
      <c r="C2466" s="34">
        <f t="shared" si="77"/>
        <v>2.5625735329670718E-3</v>
      </c>
      <c r="D2466" s="2">
        <v>325.95</v>
      </c>
      <c r="E2466" s="34">
        <f t="shared" si="76"/>
        <v>3.3861782361088721E-3</v>
      </c>
      <c r="F2466" s="2"/>
    </row>
    <row r="2467" spans="1:6" x14ac:dyDescent="0.3">
      <c r="A2467" s="1">
        <v>39581.6875</v>
      </c>
      <c r="B2467" s="2">
        <v>6211.9</v>
      </c>
      <c r="C2467" s="34">
        <f t="shared" si="77"/>
        <v>-1.39857891521733E-3</v>
      </c>
      <c r="D2467" s="2">
        <v>325.57</v>
      </c>
      <c r="E2467" s="34">
        <f t="shared" ref="E2467:E2529" si="78">D2467/D2466-1</f>
        <v>-1.1658229789844876E-3</v>
      </c>
      <c r="F2467" s="2"/>
    </row>
    <row r="2468" spans="1:6" x14ac:dyDescent="0.3">
      <c r="A2468" s="1">
        <v>39582.6875</v>
      </c>
      <c r="B2468" s="2">
        <v>6216</v>
      </c>
      <c r="C2468" s="34">
        <f t="shared" si="77"/>
        <v>6.6002350327609705E-4</v>
      </c>
      <c r="D2468" s="2">
        <v>327.2</v>
      </c>
      <c r="E2468" s="34">
        <f t="shared" si="78"/>
        <v>5.0066038025615711E-3</v>
      </c>
      <c r="F2468" s="2"/>
    </row>
    <row r="2469" spans="1:6" x14ac:dyDescent="0.3">
      <c r="A2469" s="1">
        <v>39583.6875</v>
      </c>
      <c r="B2469" s="2">
        <v>6251.8</v>
      </c>
      <c r="C2469" s="34">
        <f t="shared" si="77"/>
        <v>5.7593307593308829E-3</v>
      </c>
      <c r="D2469" s="2">
        <v>328.41</v>
      </c>
      <c r="E2469" s="34">
        <f t="shared" si="78"/>
        <v>3.6980440097800216E-3</v>
      </c>
      <c r="F2469" s="2"/>
    </row>
    <row r="2470" spans="1:6" x14ac:dyDescent="0.3">
      <c r="A2470" s="1">
        <v>39584.6875</v>
      </c>
      <c r="B2470" s="2">
        <v>6304.3</v>
      </c>
      <c r="C2470" s="34">
        <f t="shared" si="77"/>
        <v>8.3975814965289164E-3</v>
      </c>
      <c r="D2470" s="2">
        <v>329.86</v>
      </c>
      <c r="E2470" s="34">
        <f t="shared" si="78"/>
        <v>4.4152126914527301E-3</v>
      </c>
      <c r="F2470" s="2"/>
    </row>
    <row r="2471" spans="1:6" x14ac:dyDescent="0.3">
      <c r="A2471" s="1">
        <v>39587.6875</v>
      </c>
      <c r="B2471" s="2">
        <v>6376.5</v>
      </c>
      <c r="C2471" s="34">
        <f t="shared" si="77"/>
        <v>1.1452500674143051E-2</v>
      </c>
      <c r="D2471" s="2">
        <v>332.87</v>
      </c>
      <c r="E2471" s="34">
        <f t="shared" si="78"/>
        <v>9.1250833687017696E-3</v>
      </c>
      <c r="F2471" s="2"/>
    </row>
    <row r="2472" spans="1:6" x14ac:dyDescent="0.3">
      <c r="A2472" s="1">
        <v>39588.6875</v>
      </c>
      <c r="B2472" s="2">
        <v>6191.6</v>
      </c>
      <c r="C2472" s="34">
        <f t="shared" si="77"/>
        <v>-2.8997098721869285E-2</v>
      </c>
      <c r="D2472" s="2">
        <v>325.97000000000003</v>
      </c>
      <c r="E2472" s="34">
        <f t="shared" si="78"/>
        <v>-2.0728813050139627E-2</v>
      </c>
      <c r="F2472" s="2"/>
    </row>
    <row r="2473" spans="1:6" x14ac:dyDescent="0.3">
      <c r="A2473" s="1">
        <v>39589.6875</v>
      </c>
      <c r="B2473" s="2">
        <v>6198.1</v>
      </c>
      <c r="C2473" s="34">
        <f t="shared" si="77"/>
        <v>1.0498094192130658E-3</v>
      </c>
      <c r="D2473" s="2">
        <v>323.16000000000003</v>
      </c>
      <c r="E2473" s="34">
        <f t="shared" si="78"/>
        <v>-8.62042519250239E-3</v>
      </c>
      <c r="F2473" s="2"/>
    </row>
    <row r="2474" spans="1:6" x14ac:dyDescent="0.3">
      <c r="A2474" s="1">
        <v>39590.6875</v>
      </c>
      <c r="B2474" s="2">
        <v>6181.6</v>
      </c>
      <c r="C2474" s="34">
        <f t="shared" si="77"/>
        <v>-2.6621061292977366E-3</v>
      </c>
      <c r="D2474" s="2">
        <v>324.41000000000003</v>
      </c>
      <c r="E2474" s="34">
        <f t="shared" si="78"/>
        <v>3.8680529768535532E-3</v>
      </c>
      <c r="F2474" s="2"/>
    </row>
    <row r="2475" spans="1:6" x14ac:dyDescent="0.3">
      <c r="A2475" s="1">
        <v>39591.6875</v>
      </c>
      <c r="B2475" s="2">
        <v>6087.3</v>
      </c>
      <c r="C2475" s="34">
        <f t="shared" si="77"/>
        <v>-1.5254950174712123E-2</v>
      </c>
      <c r="D2475" s="2">
        <v>319.02</v>
      </c>
      <c r="E2475" s="34">
        <f t="shared" si="78"/>
        <v>-1.661477759625174E-2</v>
      </c>
      <c r="F2475" s="2"/>
    </row>
    <row r="2476" spans="1:6" x14ac:dyDescent="0.3">
      <c r="A2476" s="1">
        <v>39595.6875</v>
      </c>
      <c r="B2476" s="2">
        <v>6058.5</v>
      </c>
      <c r="C2476" s="34">
        <f t="shared" si="77"/>
        <v>-4.7311615987384315E-3</v>
      </c>
      <c r="D2476" s="2">
        <v>317.19</v>
      </c>
      <c r="E2476" s="34">
        <f>D2476/D2475-1</f>
        <v>-5.7363174722587784E-3</v>
      </c>
      <c r="F2476" s="2"/>
    </row>
    <row r="2477" spans="1:6" x14ac:dyDescent="0.3">
      <c r="A2477" s="1">
        <v>39596.6875</v>
      </c>
      <c r="B2477" s="2">
        <v>6069.6</v>
      </c>
      <c r="C2477" s="34">
        <f t="shared" si="77"/>
        <v>1.8321366674920458E-3</v>
      </c>
      <c r="D2477" s="2">
        <v>320.14999999999998</v>
      </c>
      <c r="E2477" s="34">
        <f t="shared" si="78"/>
        <v>9.3319461521483849E-3</v>
      </c>
      <c r="F2477" s="2"/>
    </row>
    <row r="2478" spans="1:6" x14ac:dyDescent="0.3">
      <c r="A2478" s="1">
        <v>39597.6875</v>
      </c>
      <c r="B2478" s="2">
        <v>6068.1</v>
      </c>
      <c r="C2478" s="34">
        <f t="shared" si="77"/>
        <v>-2.4713325425074206E-4</v>
      </c>
      <c r="D2478" s="2">
        <v>320.91000000000003</v>
      </c>
      <c r="E2478" s="34">
        <f t="shared" si="78"/>
        <v>2.3738872403562539E-3</v>
      </c>
      <c r="F2478" s="2"/>
    </row>
    <row r="2479" spans="1:6" x14ac:dyDescent="0.3">
      <c r="A2479" s="1">
        <v>39598.6875</v>
      </c>
      <c r="B2479" s="2">
        <v>6053.5</v>
      </c>
      <c r="C2479" s="34">
        <f t="shared" si="77"/>
        <v>-2.4060249501491882E-3</v>
      </c>
      <c r="D2479" s="2">
        <v>322.12</v>
      </c>
      <c r="E2479" s="34">
        <f t="shared" si="78"/>
        <v>3.7705275622448298E-3</v>
      </c>
      <c r="F2479" s="2"/>
    </row>
    <row r="2480" spans="1:6" x14ac:dyDescent="0.3">
      <c r="A2480" s="1">
        <v>39601.6875</v>
      </c>
      <c r="B2480" s="2">
        <v>6007.6</v>
      </c>
      <c r="C2480" s="34">
        <f t="shared" si="77"/>
        <v>-7.5823903526884839E-3</v>
      </c>
      <c r="D2480" s="2">
        <v>318.44</v>
      </c>
      <c r="E2480" s="34">
        <f t="shared" si="78"/>
        <v>-1.1424313920278206E-2</v>
      </c>
      <c r="F2480" s="2"/>
    </row>
    <row r="2481" spans="1:6" x14ac:dyDescent="0.3">
      <c r="A2481" s="1">
        <v>39602.6875</v>
      </c>
      <c r="B2481" s="2">
        <v>6057.7</v>
      </c>
      <c r="C2481" s="34">
        <f t="shared" si="77"/>
        <v>8.3394367134961289E-3</v>
      </c>
      <c r="D2481" s="2">
        <v>321.05</v>
      </c>
      <c r="E2481" s="34">
        <f t="shared" si="78"/>
        <v>8.1962065067202605E-3</v>
      </c>
      <c r="F2481" s="2"/>
    </row>
    <row r="2482" spans="1:6" x14ac:dyDescent="0.3">
      <c r="A2482" s="1">
        <v>39603.6875</v>
      </c>
      <c r="B2482" s="2">
        <v>5970.1</v>
      </c>
      <c r="C2482" s="34">
        <f t="shared" si="77"/>
        <v>-1.4460934017861526E-2</v>
      </c>
      <c r="D2482" s="2">
        <v>317.07</v>
      </c>
      <c r="E2482" s="34">
        <f t="shared" si="78"/>
        <v>-1.2396822924778172E-2</v>
      </c>
      <c r="F2482" s="2"/>
    </row>
    <row r="2483" spans="1:6" x14ac:dyDescent="0.3">
      <c r="A2483" s="1">
        <v>39604.6875</v>
      </c>
      <c r="B2483" s="2">
        <v>5995.3</v>
      </c>
      <c r="C2483" s="34">
        <f t="shared" si="77"/>
        <v>4.2210348235371953E-3</v>
      </c>
      <c r="D2483" s="2">
        <v>316.61</v>
      </c>
      <c r="E2483" s="34">
        <f t="shared" si="78"/>
        <v>-1.4507837386065203E-3</v>
      </c>
      <c r="F2483" s="2"/>
    </row>
    <row r="2484" spans="1:6" x14ac:dyDescent="0.3">
      <c r="A2484" s="1">
        <v>39605.6875</v>
      </c>
      <c r="B2484" s="2">
        <v>5906.8</v>
      </c>
      <c r="C2484" s="34">
        <f t="shared" si="77"/>
        <v>-1.4761563224525931E-2</v>
      </c>
      <c r="D2484" s="2">
        <v>310.29000000000002</v>
      </c>
      <c r="E2484" s="34">
        <f t="shared" si="78"/>
        <v>-1.9961466788793736E-2</v>
      </c>
      <c r="F2484" s="2"/>
    </row>
    <row r="2485" spans="1:6" x14ac:dyDescent="0.3">
      <c r="A2485" s="1">
        <v>39608.6875</v>
      </c>
      <c r="B2485" s="2">
        <v>5877.6</v>
      </c>
      <c r="C2485" s="34">
        <f t="shared" si="77"/>
        <v>-4.9434550010157841E-3</v>
      </c>
      <c r="D2485" s="2">
        <v>308.70999999999998</v>
      </c>
      <c r="E2485" s="34">
        <f t="shared" si="78"/>
        <v>-5.0920106996681369E-3</v>
      </c>
      <c r="F2485" s="2"/>
    </row>
    <row r="2486" spans="1:6" x14ac:dyDescent="0.3">
      <c r="A2486" s="1">
        <v>39609.6875</v>
      </c>
      <c r="B2486" s="2">
        <v>5827.3</v>
      </c>
      <c r="C2486" s="34">
        <f t="shared" si="77"/>
        <v>-8.5579147951545531E-3</v>
      </c>
      <c r="D2486" s="2">
        <v>306.61</v>
      </c>
      <c r="E2486" s="34">
        <f t="shared" si="78"/>
        <v>-6.8025007288392558E-3</v>
      </c>
      <c r="F2486" s="2"/>
    </row>
    <row r="2487" spans="1:6" x14ac:dyDescent="0.3">
      <c r="A2487" s="1">
        <v>39610.6875</v>
      </c>
      <c r="B2487" s="2">
        <v>5723.3</v>
      </c>
      <c r="C2487" s="34">
        <f t="shared" si="77"/>
        <v>-1.7847030357112215E-2</v>
      </c>
      <c r="D2487" s="2">
        <v>301.37</v>
      </c>
      <c r="E2487" s="34">
        <f t="shared" si="78"/>
        <v>-1.7090114477675278E-2</v>
      </c>
      <c r="F2487" s="2"/>
    </row>
    <row r="2488" spans="1:6" x14ac:dyDescent="0.3">
      <c r="A2488" s="1">
        <v>39611.6875</v>
      </c>
      <c r="B2488" s="2">
        <v>5790.5</v>
      </c>
      <c r="C2488" s="34">
        <f t="shared" si="77"/>
        <v>1.1741477818740798E-2</v>
      </c>
      <c r="D2488" s="2">
        <v>304.10000000000002</v>
      </c>
      <c r="E2488" s="34">
        <f t="shared" si="78"/>
        <v>9.0586322460763924E-3</v>
      </c>
      <c r="F2488" s="2"/>
    </row>
    <row r="2489" spans="1:6" x14ac:dyDescent="0.3">
      <c r="A2489" s="1">
        <v>39612.6875</v>
      </c>
      <c r="B2489" s="2">
        <v>5802.8</v>
      </c>
      <c r="C2489" s="34">
        <f t="shared" si="77"/>
        <v>2.1241688973319128E-3</v>
      </c>
      <c r="D2489" s="2">
        <v>305.7</v>
      </c>
      <c r="E2489" s="34">
        <f t="shared" si="78"/>
        <v>5.2614271621176378E-3</v>
      </c>
      <c r="F2489" s="2"/>
    </row>
    <row r="2490" spans="1:6" x14ac:dyDescent="0.3">
      <c r="A2490" s="1">
        <v>39615.6875</v>
      </c>
      <c r="B2490" s="2">
        <v>5794.6</v>
      </c>
      <c r="C2490" s="34">
        <f t="shared" si="77"/>
        <v>-1.4131109119734919E-3</v>
      </c>
      <c r="D2490" s="2">
        <v>304.89999999999998</v>
      </c>
      <c r="E2490" s="34">
        <f t="shared" si="78"/>
        <v>-2.6169447170428795E-3</v>
      </c>
      <c r="F2490" s="2"/>
    </row>
    <row r="2491" spans="1:6" x14ac:dyDescent="0.3">
      <c r="A2491" s="1">
        <v>39616.6875</v>
      </c>
      <c r="B2491" s="2">
        <v>5861.9</v>
      </c>
      <c r="C2491" s="34">
        <f t="shared" si="77"/>
        <v>1.1614261553860361E-2</v>
      </c>
      <c r="D2491" s="2">
        <v>306.33999999999997</v>
      </c>
      <c r="E2491" s="34">
        <f t="shared" si="78"/>
        <v>4.7228599540833915E-3</v>
      </c>
      <c r="F2491" s="2"/>
    </row>
    <row r="2492" spans="1:6" x14ac:dyDescent="0.3">
      <c r="A2492" s="1">
        <v>39617.6875</v>
      </c>
      <c r="B2492" s="2">
        <v>5756.9</v>
      </c>
      <c r="C2492" s="34">
        <f t="shared" si="77"/>
        <v>-1.7912281001040586E-2</v>
      </c>
      <c r="D2492" s="2">
        <v>301.74</v>
      </c>
      <c r="E2492" s="34">
        <f t="shared" si="78"/>
        <v>-1.5015995299340501E-2</v>
      </c>
      <c r="F2492" s="2"/>
    </row>
    <row r="2493" spans="1:6" x14ac:dyDescent="0.3">
      <c r="A2493" s="1">
        <v>39618.6875</v>
      </c>
      <c r="B2493" s="2">
        <v>5708.4</v>
      </c>
      <c r="C2493" s="34">
        <f t="shared" ref="C2493:C2556" si="79">B2493/B2492-1</f>
        <v>-8.424673001094285E-3</v>
      </c>
      <c r="D2493" s="2">
        <v>300.24</v>
      </c>
      <c r="E2493" s="34">
        <f t="shared" si="78"/>
        <v>-4.9711672300656318E-3</v>
      </c>
      <c r="F2493" s="2"/>
    </row>
    <row r="2494" spans="1:6" x14ac:dyDescent="0.3">
      <c r="A2494" s="1">
        <v>39619.6875</v>
      </c>
      <c r="B2494" s="2">
        <v>5620.8</v>
      </c>
      <c r="C2494" s="34">
        <f t="shared" si="79"/>
        <v>-1.5345806180365629E-2</v>
      </c>
      <c r="D2494" s="2">
        <v>295.08</v>
      </c>
      <c r="E2494" s="34">
        <f t="shared" si="78"/>
        <v>-1.7186250999200681E-2</v>
      </c>
      <c r="F2494" s="2"/>
    </row>
    <row r="2495" spans="1:6" x14ac:dyDescent="0.3">
      <c r="A2495" s="1">
        <v>39622.6875</v>
      </c>
      <c r="B2495" s="2">
        <v>5667.2</v>
      </c>
      <c r="C2495" s="34">
        <f t="shared" si="79"/>
        <v>8.2550526615428055E-3</v>
      </c>
      <c r="D2495" s="2">
        <v>294.81</v>
      </c>
      <c r="E2495" s="34">
        <f t="shared" si="78"/>
        <v>-9.1500610004058291E-4</v>
      </c>
      <c r="F2495" s="2"/>
    </row>
    <row r="2496" spans="1:6" x14ac:dyDescent="0.3">
      <c r="A2496" s="1">
        <v>39623.6875</v>
      </c>
      <c r="B2496" s="2">
        <v>5634.7</v>
      </c>
      <c r="C2496" s="34">
        <f t="shared" si="79"/>
        <v>-5.7347543760587483E-3</v>
      </c>
      <c r="D2496" s="2">
        <v>292.54000000000002</v>
      </c>
      <c r="E2496" s="34">
        <f t="shared" si="78"/>
        <v>-7.6998744954376308E-3</v>
      </c>
      <c r="F2496" s="2"/>
    </row>
    <row r="2497" spans="1:6" x14ac:dyDescent="0.3">
      <c r="A2497" s="1">
        <v>39624.6875</v>
      </c>
      <c r="B2497" s="2">
        <v>5666.1</v>
      </c>
      <c r="C2497" s="34">
        <f t="shared" si="79"/>
        <v>5.5726125614496969E-3</v>
      </c>
      <c r="D2497" s="2">
        <v>296.10000000000002</v>
      </c>
      <c r="E2497" s="34">
        <f t="shared" si="78"/>
        <v>1.2169275996444906E-2</v>
      </c>
      <c r="F2497" s="2"/>
    </row>
    <row r="2498" spans="1:6" x14ac:dyDescent="0.3">
      <c r="A2498" s="1">
        <v>39625.6875</v>
      </c>
      <c r="B2498" s="2">
        <v>5518.2</v>
      </c>
      <c r="C2498" s="34">
        <f t="shared" si="79"/>
        <v>-2.6102610261026227E-2</v>
      </c>
      <c r="D2498" s="2">
        <v>288.48</v>
      </c>
      <c r="E2498" s="34">
        <f t="shared" si="78"/>
        <v>-2.5734549138804463E-2</v>
      </c>
      <c r="F2498" s="2"/>
    </row>
    <row r="2499" spans="1:6" x14ac:dyDescent="0.3">
      <c r="A2499" s="1">
        <v>39626.6875</v>
      </c>
      <c r="B2499" s="2">
        <v>5529.9</v>
      </c>
      <c r="C2499" s="34">
        <f t="shared" si="79"/>
        <v>2.1202566054148164E-3</v>
      </c>
      <c r="D2499" s="2">
        <v>287.33999999999997</v>
      </c>
      <c r="E2499" s="34">
        <f t="shared" si="78"/>
        <v>-3.9517470881864636E-3</v>
      </c>
      <c r="F2499" s="2"/>
    </row>
    <row r="2500" spans="1:6" x14ac:dyDescent="0.3">
      <c r="A2500" s="1">
        <v>39629.6875</v>
      </c>
      <c r="B2500" s="2">
        <v>5625.9</v>
      </c>
      <c r="C2500" s="34">
        <f t="shared" si="79"/>
        <v>1.7360169261650293E-2</v>
      </c>
      <c r="D2500" s="2">
        <v>289.39</v>
      </c>
      <c r="E2500" s="34">
        <f t="shared" si="78"/>
        <v>7.134405234217267E-3</v>
      </c>
      <c r="F2500" s="2"/>
    </row>
    <row r="2501" spans="1:6" x14ac:dyDescent="0.3">
      <c r="A2501" s="1">
        <v>39630.6875</v>
      </c>
      <c r="B2501" s="2">
        <v>5479.9</v>
      </c>
      <c r="C2501" s="34">
        <f t="shared" si="79"/>
        <v>-2.5951403331022638E-2</v>
      </c>
      <c r="D2501" s="2">
        <v>283</v>
      </c>
      <c r="E2501" s="34">
        <f t="shared" si="78"/>
        <v>-2.2080928850340298E-2</v>
      </c>
      <c r="F2501" s="2"/>
    </row>
    <row r="2502" spans="1:6" x14ac:dyDescent="0.3">
      <c r="A2502" s="1">
        <v>39631.6875</v>
      </c>
      <c r="B2502" s="2">
        <v>5426.3</v>
      </c>
      <c r="C2502" s="34">
        <f t="shared" si="79"/>
        <v>-9.7812003868682496E-3</v>
      </c>
      <c r="D2502" s="2">
        <v>280.69</v>
      </c>
      <c r="E2502" s="34">
        <f t="shared" si="78"/>
        <v>-8.1625441696112633E-3</v>
      </c>
      <c r="F2502" s="2"/>
    </row>
    <row r="2503" spans="1:6" x14ac:dyDescent="0.3">
      <c r="A2503" s="1">
        <v>39632.6875</v>
      </c>
      <c r="B2503" s="2">
        <v>5476.6</v>
      </c>
      <c r="C2503" s="34">
        <f t="shared" si="79"/>
        <v>9.2696680979673651E-3</v>
      </c>
      <c r="D2503" s="2">
        <v>283.08</v>
      </c>
      <c r="E2503" s="34">
        <f t="shared" si="78"/>
        <v>8.5147315543838697E-3</v>
      </c>
      <c r="F2503" s="2"/>
    </row>
    <row r="2504" spans="1:6" x14ac:dyDescent="0.3">
      <c r="A2504" s="1">
        <v>39633.6875</v>
      </c>
      <c r="B2504" s="2">
        <v>5412.8</v>
      </c>
      <c r="C2504" s="34">
        <f t="shared" si="79"/>
        <v>-1.1649563597852741E-2</v>
      </c>
      <c r="D2504" s="2">
        <v>279.52999999999997</v>
      </c>
      <c r="E2504" s="34">
        <f t="shared" si="78"/>
        <v>-1.2540624558428748E-2</v>
      </c>
      <c r="F2504" s="2"/>
    </row>
    <row r="2505" spans="1:6" x14ac:dyDescent="0.3">
      <c r="A2505" s="1">
        <v>39636.6875</v>
      </c>
      <c r="B2505" s="2">
        <v>5512.7</v>
      </c>
      <c r="C2505" s="34">
        <f t="shared" si="79"/>
        <v>1.8456251847472682E-2</v>
      </c>
      <c r="D2505" s="2">
        <v>283.17</v>
      </c>
      <c r="E2505" s="34">
        <f t="shared" si="78"/>
        <v>1.3021858118985596E-2</v>
      </c>
      <c r="F2505" s="2"/>
    </row>
    <row r="2506" spans="1:6" x14ac:dyDescent="0.3">
      <c r="A2506" s="1">
        <v>39637.6875</v>
      </c>
      <c r="B2506" s="2">
        <v>5440.5</v>
      </c>
      <c r="C2506" s="34">
        <f t="shared" si="79"/>
        <v>-1.3097030493224748E-2</v>
      </c>
      <c r="D2506" s="2">
        <v>278.97000000000003</v>
      </c>
      <c r="E2506" s="34">
        <f t="shared" si="78"/>
        <v>-1.4832079669456433E-2</v>
      </c>
      <c r="F2506" s="2"/>
    </row>
    <row r="2507" spans="1:6" x14ac:dyDescent="0.3">
      <c r="A2507" s="1">
        <v>39638.6875</v>
      </c>
      <c r="B2507" s="2">
        <v>5529.6</v>
      </c>
      <c r="C2507" s="34">
        <f t="shared" si="79"/>
        <v>1.6377171215880892E-2</v>
      </c>
      <c r="D2507" s="2">
        <v>283.89999999999998</v>
      </c>
      <c r="E2507" s="34">
        <f t="shared" si="78"/>
        <v>1.7672151127361202E-2</v>
      </c>
      <c r="F2507" s="2"/>
    </row>
    <row r="2508" spans="1:6" x14ac:dyDescent="0.3">
      <c r="A2508" s="1">
        <v>39639.6875</v>
      </c>
      <c r="B2508" s="2">
        <v>5406.8</v>
      </c>
      <c r="C2508" s="34">
        <f t="shared" si="79"/>
        <v>-2.220775462962965E-2</v>
      </c>
      <c r="D2508" s="2">
        <v>277.95</v>
      </c>
      <c r="E2508" s="34">
        <f t="shared" si="78"/>
        <v>-2.0958083832335328E-2</v>
      </c>
      <c r="F2508" s="2"/>
    </row>
    <row r="2509" spans="1:6" x14ac:dyDescent="0.3">
      <c r="A2509" s="1">
        <v>39640.6875</v>
      </c>
      <c r="B2509" s="2">
        <v>5261.6</v>
      </c>
      <c r="C2509" s="34">
        <f t="shared" si="79"/>
        <v>-2.6855071391580942E-2</v>
      </c>
      <c r="D2509" s="2">
        <v>270.36</v>
      </c>
      <c r="E2509" s="34">
        <f t="shared" si="78"/>
        <v>-2.7307069616837487E-2</v>
      </c>
      <c r="F2509" s="2"/>
    </row>
    <row r="2510" spans="1:6" x14ac:dyDescent="0.3">
      <c r="A2510" s="1">
        <v>39643.6875</v>
      </c>
      <c r="B2510" s="2">
        <v>5300.4</v>
      </c>
      <c r="C2510" s="34">
        <f t="shared" si="79"/>
        <v>7.3741827580962038E-3</v>
      </c>
      <c r="D2510" s="2">
        <v>272.47000000000003</v>
      </c>
      <c r="E2510" s="34">
        <f t="shared" si="78"/>
        <v>7.8044089362332425E-3</v>
      </c>
      <c r="F2510" s="2"/>
    </row>
    <row r="2511" spans="1:6" x14ac:dyDescent="0.3">
      <c r="A2511" s="1">
        <v>39644.6875</v>
      </c>
      <c r="B2511" s="2">
        <v>5171.8999999999996</v>
      </c>
      <c r="C2511" s="34">
        <f t="shared" si="79"/>
        <v>-2.4243453324277464E-2</v>
      </c>
      <c r="D2511" s="2">
        <v>266.51</v>
      </c>
      <c r="E2511" s="34">
        <f t="shared" si="78"/>
        <v>-2.1873967776269043E-2</v>
      </c>
      <c r="F2511" s="2"/>
    </row>
    <row r="2512" spans="1:6" x14ac:dyDescent="0.3">
      <c r="A2512" s="1">
        <v>39645.6875</v>
      </c>
      <c r="B2512" s="2">
        <v>5150.6000000000004</v>
      </c>
      <c r="C2512" s="34">
        <f t="shared" si="79"/>
        <v>-4.1184090953033659E-3</v>
      </c>
      <c r="D2512" s="2">
        <v>268.5</v>
      </c>
      <c r="E2512" s="34">
        <f t="shared" si="78"/>
        <v>7.4668867959926111E-3</v>
      </c>
      <c r="F2512" s="2"/>
    </row>
    <row r="2513" spans="1:6" x14ac:dyDescent="0.3">
      <c r="A2513" s="1">
        <v>39646.6875</v>
      </c>
      <c r="B2513" s="2">
        <v>5286.3</v>
      </c>
      <c r="C2513" s="34">
        <f t="shared" si="79"/>
        <v>2.6346445074360236E-2</v>
      </c>
      <c r="D2513" s="2">
        <v>276.27</v>
      </c>
      <c r="E2513" s="34">
        <f t="shared" si="78"/>
        <v>2.8938547486033528E-2</v>
      </c>
      <c r="F2513" s="2"/>
    </row>
    <row r="2514" spans="1:6" x14ac:dyDescent="0.3">
      <c r="A2514" s="1">
        <v>39647.6875</v>
      </c>
      <c r="B2514" s="2">
        <v>5376.4</v>
      </c>
      <c r="C2514" s="34">
        <f t="shared" si="79"/>
        <v>1.7044057280139135E-2</v>
      </c>
      <c r="D2514" s="2">
        <v>280.69</v>
      </c>
      <c r="E2514" s="34">
        <f t="shared" si="78"/>
        <v>1.599884171281718E-2</v>
      </c>
      <c r="F2514" s="2"/>
    </row>
    <row r="2515" spans="1:6" x14ac:dyDescent="0.3">
      <c r="A2515" s="1">
        <v>39650.6875</v>
      </c>
      <c r="B2515" s="2">
        <v>5404.3</v>
      </c>
      <c r="C2515" s="34">
        <f t="shared" si="79"/>
        <v>5.1893460308014561E-3</v>
      </c>
      <c r="D2515" s="2">
        <v>282.36</v>
      </c>
      <c r="E2515" s="34">
        <f t="shared" si="78"/>
        <v>5.9496241405110339E-3</v>
      </c>
      <c r="F2515" s="2"/>
    </row>
    <row r="2516" spans="1:6" x14ac:dyDescent="0.3">
      <c r="A2516" s="1">
        <v>39651.6875</v>
      </c>
      <c r="B2516" s="2">
        <v>5364.1</v>
      </c>
      <c r="C2516" s="34">
        <f t="shared" si="79"/>
        <v>-7.4385211775808147E-3</v>
      </c>
      <c r="D2516" s="2">
        <v>280.89999999999998</v>
      </c>
      <c r="E2516" s="34">
        <f t="shared" si="78"/>
        <v>-5.1707040657318348E-3</v>
      </c>
      <c r="F2516" s="2"/>
    </row>
    <row r="2517" spans="1:6" x14ac:dyDescent="0.3">
      <c r="A2517" s="1">
        <v>39652.6875</v>
      </c>
      <c r="B2517" s="2">
        <v>5449.9</v>
      </c>
      <c r="C2517" s="34">
        <f t="shared" si="79"/>
        <v>1.5995227531179435E-2</v>
      </c>
      <c r="D2517" s="2">
        <v>286.77</v>
      </c>
      <c r="E2517" s="34">
        <f t="shared" si="78"/>
        <v>2.0897116411534356E-2</v>
      </c>
      <c r="F2517" s="2"/>
    </row>
    <row r="2518" spans="1:6" x14ac:dyDescent="0.3">
      <c r="A2518" s="1">
        <v>39653.6875</v>
      </c>
      <c r="B2518" s="2">
        <v>5362.3</v>
      </c>
      <c r="C2518" s="34">
        <f t="shared" si="79"/>
        <v>-1.607368942549392E-2</v>
      </c>
      <c r="D2518" s="2">
        <v>282.20999999999998</v>
      </c>
      <c r="E2518" s="34">
        <f t="shared" si="78"/>
        <v>-1.5901244900094147E-2</v>
      </c>
      <c r="F2518" s="2"/>
    </row>
    <row r="2519" spans="1:6" x14ac:dyDescent="0.3">
      <c r="A2519" s="1">
        <v>39654.6875</v>
      </c>
      <c r="B2519" s="2">
        <v>5352.6</v>
      </c>
      <c r="C2519" s="34">
        <f t="shared" si="79"/>
        <v>-1.8089252746023021E-3</v>
      </c>
      <c r="D2519" s="2">
        <v>281.76</v>
      </c>
      <c r="E2519" s="34">
        <f t="shared" si="78"/>
        <v>-1.5945572446049994E-3</v>
      </c>
      <c r="F2519" s="2"/>
    </row>
    <row r="2520" spans="1:6" x14ac:dyDescent="0.3">
      <c r="A2520" s="1">
        <v>39657.6875</v>
      </c>
      <c r="B2520" s="2">
        <v>5312.6</v>
      </c>
      <c r="C2520" s="34">
        <f t="shared" si="79"/>
        <v>-7.4730037738669486E-3</v>
      </c>
      <c r="D2520" s="2">
        <v>278.73</v>
      </c>
      <c r="E2520" s="34">
        <f t="shared" si="78"/>
        <v>-1.0753833049403694E-2</v>
      </c>
      <c r="F2520" s="2"/>
    </row>
    <row r="2521" spans="1:6" x14ac:dyDescent="0.3">
      <c r="A2521" s="1">
        <v>39658.6875</v>
      </c>
      <c r="B2521" s="2">
        <v>5319.2</v>
      </c>
      <c r="C2521" s="34">
        <f t="shared" si="79"/>
        <v>1.2423295561494463E-3</v>
      </c>
      <c r="D2521" s="2">
        <v>279.64</v>
      </c>
      <c r="E2521" s="34">
        <f t="shared" si="78"/>
        <v>3.2648082373623044E-3</v>
      </c>
      <c r="F2521" s="2"/>
    </row>
    <row r="2522" spans="1:6" x14ac:dyDescent="0.3">
      <c r="A2522" s="1">
        <v>39659.6875</v>
      </c>
      <c r="B2522" s="2">
        <v>5420.7</v>
      </c>
      <c r="C2522" s="34">
        <f t="shared" si="79"/>
        <v>1.9081816814558561E-2</v>
      </c>
      <c r="D2522" s="2">
        <v>284</v>
      </c>
      <c r="E2522" s="34">
        <f t="shared" si="78"/>
        <v>1.5591474753254175E-2</v>
      </c>
      <c r="F2522" s="2"/>
    </row>
    <row r="2523" spans="1:6" x14ac:dyDescent="0.3">
      <c r="A2523" s="1">
        <v>39660.6875</v>
      </c>
      <c r="B2523" s="2">
        <v>5411.9</v>
      </c>
      <c r="C2523" s="34">
        <f t="shared" si="79"/>
        <v>-1.6234065711070444E-3</v>
      </c>
      <c r="D2523" s="2">
        <v>283.76</v>
      </c>
      <c r="E2523" s="34">
        <f t="shared" si="78"/>
        <v>-8.4507042253523235E-4</v>
      </c>
      <c r="F2523" s="2"/>
    </row>
    <row r="2524" spans="1:6" x14ac:dyDescent="0.3">
      <c r="A2524" s="1">
        <v>39661.6875</v>
      </c>
      <c r="B2524" s="2">
        <v>5354.7</v>
      </c>
      <c r="C2524" s="34">
        <f t="shared" si="79"/>
        <v>-1.0569300984866636E-2</v>
      </c>
      <c r="D2524" s="2">
        <v>280.24</v>
      </c>
      <c r="E2524" s="34">
        <f t="shared" si="78"/>
        <v>-1.2404849168311194E-2</v>
      </c>
      <c r="F2524" s="2"/>
    </row>
    <row r="2525" spans="1:6" x14ac:dyDescent="0.3">
      <c r="A2525" s="1">
        <v>39664.6875</v>
      </c>
      <c r="B2525" s="2">
        <v>5320.2</v>
      </c>
      <c r="C2525" s="34">
        <f t="shared" si="79"/>
        <v>-6.4429379797187325E-3</v>
      </c>
      <c r="D2525" s="2">
        <v>277.58999999999997</v>
      </c>
      <c r="E2525" s="34">
        <f t="shared" si="78"/>
        <v>-9.4561804167857533E-3</v>
      </c>
      <c r="F2525" s="2"/>
    </row>
    <row r="2526" spans="1:6" x14ac:dyDescent="0.3">
      <c r="A2526" s="1">
        <v>39665.6875</v>
      </c>
      <c r="B2526" s="2">
        <v>5454.5</v>
      </c>
      <c r="C2526" s="34">
        <f t="shared" si="79"/>
        <v>2.5243411901808344E-2</v>
      </c>
      <c r="D2526" s="2">
        <v>285.01</v>
      </c>
      <c r="E2526" s="34">
        <f t="shared" si="78"/>
        <v>2.67300695270003E-2</v>
      </c>
      <c r="F2526" s="2"/>
    </row>
    <row r="2527" spans="1:6" x14ac:dyDescent="0.3">
      <c r="A2527" s="1">
        <v>39666.6875</v>
      </c>
      <c r="B2527" s="2">
        <v>5486.1</v>
      </c>
      <c r="C2527" s="34">
        <f t="shared" si="79"/>
        <v>5.7933816115134373E-3</v>
      </c>
      <c r="D2527" s="2">
        <v>287.66000000000003</v>
      </c>
      <c r="E2527" s="34">
        <f t="shared" si="78"/>
        <v>9.2979193712503516E-3</v>
      </c>
      <c r="F2527" s="2"/>
    </row>
    <row r="2528" spans="1:6" x14ac:dyDescent="0.3">
      <c r="A2528" s="1">
        <v>39667.6875</v>
      </c>
      <c r="B2528" s="2">
        <v>5477.5</v>
      </c>
      <c r="C2528" s="34">
        <f t="shared" si="79"/>
        <v>-1.5675981115911286E-3</v>
      </c>
      <c r="D2528" s="2">
        <v>286.89</v>
      </c>
      <c r="E2528" s="34">
        <f t="shared" si="78"/>
        <v>-2.6767711882084155E-3</v>
      </c>
      <c r="F2528" s="2"/>
    </row>
    <row r="2529" spans="1:6" x14ac:dyDescent="0.3">
      <c r="A2529" s="1">
        <v>39668.6875</v>
      </c>
      <c r="B2529" s="2">
        <v>5489.2</v>
      </c>
      <c r="C2529" s="34">
        <f t="shared" si="79"/>
        <v>2.1360109539023675E-3</v>
      </c>
      <c r="D2529" s="2">
        <v>289.27999999999997</v>
      </c>
      <c r="E2529" s="34">
        <f t="shared" si="78"/>
        <v>8.3307190909407414E-3</v>
      </c>
      <c r="F2529" s="2"/>
    </row>
    <row r="2530" spans="1:6" x14ac:dyDescent="0.3">
      <c r="A2530" s="1">
        <v>39671.6875</v>
      </c>
      <c r="B2530" s="2">
        <v>5541.8</v>
      </c>
      <c r="C2530" s="34">
        <f t="shared" si="79"/>
        <v>9.5824528164396572E-3</v>
      </c>
      <c r="D2530" s="2">
        <v>293.06</v>
      </c>
      <c r="E2530" s="34">
        <f t="shared" ref="E2530:E2592" si="80">D2530/D2529-1</f>
        <v>1.3066924778761146E-2</v>
      </c>
      <c r="F2530" s="2"/>
    </row>
    <row r="2531" spans="1:6" x14ac:dyDescent="0.3">
      <c r="A2531" s="1">
        <v>39672.6875</v>
      </c>
      <c r="B2531" s="2">
        <v>5534.5</v>
      </c>
      <c r="C2531" s="34">
        <f t="shared" si="79"/>
        <v>-1.3172615395720122E-3</v>
      </c>
      <c r="D2531" s="2">
        <v>291.83999999999997</v>
      </c>
      <c r="E2531" s="34">
        <f t="shared" si="80"/>
        <v>-4.1629700402648906E-3</v>
      </c>
      <c r="F2531" s="2"/>
    </row>
    <row r="2532" spans="1:6" x14ac:dyDescent="0.3">
      <c r="A2532" s="1">
        <v>39673.6875</v>
      </c>
      <c r="B2532" s="2">
        <v>5448.6</v>
      </c>
      <c r="C2532" s="34">
        <f t="shared" si="79"/>
        <v>-1.5520823922666849E-2</v>
      </c>
      <c r="D2532" s="2">
        <v>284.44</v>
      </c>
      <c r="E2532" s="34">
        <f t="shared" si="80"/>
        <v>-2.5356359649122751E-2</v>
      </c>
      <c r="F2532" s="2"/>
    </row>
    <row r="2533" spans="1:6" x14ac:dyDescent="0.3">
      <c r="A2533" s="1">
        <v>39674.6875</v>
      </c>
      <c r="B2533" s="2">
        <v>5497.4</v>
      </c>
      <c r="C2533" s="34">
        <f t="shared" si="79"/>
        <v>8.9564291744665958E-3</v>
      </c>
      <c r="D2533" s="2">
        <v>285.91000000000003</v>
      </c>
      <c r="E2533" s="34">
        <f t="shared" si="80"/>
        <v>5.1680495007735416E-3</v>
      </c>
      <c r="F2533" s="2"/>
    </row>
    <row r="2534" spans="1:6" x14ac:dyDescent="0.3">
      <c r="A2534" s="1">
        <v>39675.6875</v>
      </c>
      <c r="B2534" s="2">
        <v>5454.8</v>
      </c>
      <c r="C2534" s="34">
        <f t="shared" si="79"/>
        <v>-7.7491177647613929E-3</v>
      </c>
      <c r="D2534" s="2">
        <v>287.25</v>
      </c>
      <c r="E2534" s="34">
        <f t="shared" si="80"/>
        <v>4.6867895491586875E-3</v>
      </c>
      <c r="F2534" s="2"/>
    </row>
    <row r="2535" spans="1:6" x14ac:dyDescent="0.3">
      <c r="A2535" s="1">
        <v>39678.6875</v>
      </c>
      <c r="B2535" s="2">
        <v>5450.2</v>
      </c>
      <c r="C2535" s="34">
        <f t="shared" si="79"/>
        <v>-8.4329397961435681E-4</v>
      </c>
      <c r="D2535" s="2">
        <v>286.95</v>
      </c>
      <c r="E2535" s="34">
        <f t="shared" si="80"/>
        <v>-1.0443864229765509E-3</v>
      </c>
      <c r="F2535" s="2"/>
    </row>
    <row r="2536" spans="1:6" x14ac:dyDescent="0.3">
      <c r="A2536" s="1">
        <v>39679.6875</v>
      </c>
      <c r="B2536" s="2">
        <v>5320.4</v>
      </c>
      <c r="C2536" s="34">
        <f t="shared" si="79"/>
        <v>-2.3815639793035137E-2</v>
      </c>
      <c r="D2536" s="2">
        <v>279.70999999999998</v>
      </c>
      <c r="E2536" s="34">
        <f t="shared" si="80"/>
        <v>-2.5230876459313545E-2</v>
      </c>
      <c r="F2536" s="2"/>
    </row>
    <row r="2537" spans="1:6" x14ac:dyDescent="0.3">
      <c r="A2537" s="1">
        <v>39680.6875</v>
      </c>
      <c r="B2537" s="2">
        <v>5371.8</v>
      </c>
      <c r="C2537" s="34">
        <f t="shared" si="79"/>
        <v>9.6609277497934354E-3</v>
      </c>
      <c r="D2537" s="2">
        <v>280.76</v>
      </c>
      <c r="E2537" s="34">
        <f t="shared" si="80"/>
        <v>3.7538879553824511E-3</v>
      </c>
      <c r="F2537" s="2"/>
    </row>
    <row r="2538" spans="1:6" x14ac:dyDescent="0.3">
      <c r="A2538" s="1">
        <v>39681.6875</v>
      </c>
      <c r="B2538" s="2">
        <v>5370.2</v>
      </c>
      <c r="C2538" s="34">
        <f t="shared" si="79"/>
        <v>-2.978517442943085E-4</v>
      </c>
      <c r="D2538" s="2">
        <v>278.44</v>
      </c>
      <c r="E2538" s="34">
        <f t="shared" si="80"/>
        <v>-8.2632853682860219E-3</v>
      </c>
      <c r="F2538" s="2"/>
    </row>
    <row r="2539" spans="1:6" x14ac:dyDescent="0.3">
      <c r="A2539" s="1">
        <v>39682.6875</v>
      </c>
      <c r="B2539" s="2">
        <v>5505.6</v>
      </c>
      <c r="C2539" s="34">
        <f t="shared" si="79"/>
        <v>2.5213213660571387E-2</v>
      </c>
      <c r="D2539" s="2">
        <v>283.82</v>
      </c>
      <c r="E2539" s="34">
        <f t="shared" si="80"/>
        <v>1.9321936503375881E-2</v>
      </c>
      <c r="F2539" s="2"/>
    </row>
    <row r="2540" spans="1:6" x14ac:dyDescent="0.3">
      <c r="A2540" s="1">
        <v>39686.6875</v>
      </c>
      <c r="B2540" s="2">
        <v>5470.7</v>
      </c>
      <c r="C2540" s="34">
        <f t="shared" si="79"/>
        <v>-6.3390002906132947E-3</v>
      </c>
      <c r="D2540" s="2">
        <v>282.74</v>
      </c>
      <c r="E2540" s="34">
        <f>D2540/D2539-1</f>
        <v>-3.8052286660559265E-3</v>
      </c>
      <c r="F2540" s="2"/>
    </row>
    <row r="2541" spans="1:6" x14ac:dyDescent="0.3">
      <c r="A2541" s="1">
        <v>39687.6875</v>
      </c>
      <c r="B2541" s="2">
        <v>5528.1</v>
      </c>
      <c r="C2541" s="34">
        <f t="shared" si="79"/>
        <v>1.0492258760304907E-2</v>
      </c>
      <c r="D2541" s="2">
        <v>283.25</v>
      </c>
      <c r="E2541" s="34">
        <f t="shared" si="80"/>
        <v>1.8037773219212738E-3</v>
      </c>
      <c r="F2541" s="2"/>
    </row>
    <row r="2542" spans="1:6" x14ac:dyDescent="0.3">
      <c r="A2542" s="1">
        <v>39688.6875</v>
      </c>
      <c r="B2542" s="2">
        <v>5601.2</v>
      </c>
      <c r="C2542" s="34">
        <f t="shared" si="79"/>
        <v>1.3223349794685202E-2</v>
      </c>
      <c r="D2542" s="2">
        <v>287.20999999999998</v>
      </c>
      <c r="E2542" s="34">
        <f t="shared" si="80"/>
        <v>1.3980582524271812E-2</v>
      </c>
      <c r="F2542" s="2"/>
    </row>
    <row r="2543" spans="1:6" x14ac:dyDescent="0.3">
      <c r="A2543" s="1">
        <v>39689.6875</v>
      </c>
      <c r="B2543" s="2">
        <v>5636.6</v>
      </c>
      <c r="C2543" s="34">
        <f t="shared" si="79"/>
        <v>6.3200742697995249E-3</v>
      </c>
      <c r="D2543" s="2">
        <v>288.18</v>
      </c>
      <c r="E2543" s="34">
        <f t="shared" si="80"/>
        <v>3.3773197312072512E-3</v>
      </c>
      <c r="F2543" s="2"/>
    </row>
    <row r="2544" spans="1:6" x14ac:dyDescent="0.3">
      <c r="A2544" s="1">
        <v>39692.6875</v>
      </c>
      <c r="B2544" s="2">
        <v>5602.8</v>
      </c>
      <c r="C2544" s="34">
        <f t="shared" si="79"/>
        <v>-5.9965227264663357E-3</v>
      </c>
      <c r="D2544" s="2">
        <v>287.18</v>
      </c>
      <c r="E2544" s="34">
        <f t="shared" si="80"/>
        <v>-3.4700534388230064E-3</v>
      </c>
      <c r="F2544" s="2"/>
    </row>
    <row r="2545" spans="1:6" x14ac:dyDescent="0.3">
      <c r="A2545" s="1">
        <v>39693.6875</v>
      </c>
      <c r="B2545" s="2">
        <v>5620.7</v>
      </c>
      <c r="C2545" s="34">
        <f t="shared" si="79"/>
        <v>3.1948311558505083E-3</v>
      </c>
      <c r="D2545" s="2">
        <v>290.08</v>
      </c>
      <c r="E2545" s="34">
        <f t="shared" si="80"/>
        <v>1.0098196253220948E-2</v>
      </c>
      <c r="F2545" s="2"/>
    </row>
    <row r="2546" spans="1:6" x14ac:dyDescent="0.3">
      <c r="A2546" s="1">
        <v>39694.6875</v>
      </c>
      <c r="B2546" s="2">
        <v>5499.7</v>
      </c>
      <c r="C2546" s="34">
        <f t="shared" si="79"/>
        <v>-2.1527567740672882E-2</v>
      </c>
      <c r="D2546" s="2">
        <v>285.58</v>
      </c>
      <c r="E2546" s="34">
        <f t="shared" si="80"/>
        <v>-1.5512961941533399E-2</v>
      </c>
      <c r="F2546" s="2"/>
    </row>
    <row r="2547" spans="1:6" x14ac:dyDescent="0.3">
      <c r="A2547" s="1">
        <v>39695.6875</v>
      </c>
      <c r="B2547" s="2">
        <v>5362.1</v>
      </c>
      <c r="C2547" s="34">
        <f t="shared" si="79"/>
        <v>-2.5019546520719249E-2</v>
      </c>
      <c r="D2547" s="2">
        <v>278.18</v>
      </c>
      <c r="E2547" s="34">
        <f t="shared" si="80"/>
        <v>-2.5912178724000201E-2</v>
      </c>
      <c r="F2547" s="2"/>
    </row>
    <row r="2548" spans="1:6" x14ac:dyDescent="0.3">
      <c r="A2548" s="1">
        <v>39696.6875</v>
      </c>
      <c r="B2548" s="2">
        <v>5240.7</v>
      </c>
      <c r="C2548" s="34">
        <f t="shared" si="79"/>
        <v>-2.2640383431864475E-2</v>
      </c>
      <c r="D2548" s="2">
        <v>272.24</v>
      </c>
      <c r="E2548" s="34">
        <f t="shared" si="80"/>
        <v>-2.1353080739089814E-2</v>
      </c>
      <c r="F2548" s="2"/>
    </row>
    <row r="2549" spans="1:6" x14ac:dyDescent="0.3">
      <c r="A2549" s="1">
        <v>39699.6875</v>
      </c>
      <c r="B2549" s="2">
        <v>5446.3</v>
      </c>
      <c r="C2549" s="34">
        <f t="shared" si="79"/>
        <v>3.9231400385444815E-2</v>
      </c>
      <c r="D2549" s="2">
        <v>281.3</v>
      </c>
      <c r="E2549" s="34">
        <f t="shared" si="80"/>
        <v>3.3279459300617154E-2</v>
      </c>
      <c r="F2549" s="2"/>
    </row>
    <row r="2550" spans="1:6" x14ac:dyDescent="0.3">
      <c r="A2550" s="1">
        <v>39700.6875</v>
      </c>
      <c r="B2550" s="2">
        <v>5415.6</v>
      </c>
      <c r="C2550" s="34">
        <f t="shared" si="79"/>
        <v>-5.6368543782017166E-3</v>
      </c>
      <c r="D2550" s="2">
        <v>279.60000000000002</v>
      </c>
      <c r="E2550" s="34">
        <f t="shared" si="80"/>
        <v>-6.0433700675435187E-3</v>
      </c>
      <c r="F2550" s="2"/>
    </row>
    <row r="2551" spans="1:6" x14ac:dyDescent="0.3">
      <c r="A2551" s="1">
        <v>39701.6875</v>
      </c>
      <c r="B2551" s="2">
        <v>5366.2</v>
      </c>
      <c r="C2551" s="34">
        <f t="shared" si="79"/>
        <v>-9.1217962921930074E-3</v>
      </c>
      <c r="D2551" s="2">
        <v>277.35000000000002</v>
      </c>
      <c r="E2551" s="34">
        <f t="shared" si="80"/>
        <v>-8.0472103004292084E-3</v>
      </c>
      <c r="F2551" s="2"/>
    </row>
    <row r="2552" spans="1:6" x14ac:dyDescent="0.3">
      <c r="A2552" s="1">
        <v>39702.6875</v>
      </c>
      <c r="B2552" s="2">
        <v>5318.4</v>
      </c>
      <c r="C2552" s="34">
        <f t="shared" si="79"/>
        <v>-8.9076068726473556E-3</v>
      </c>
      <c r="D2552" s="2">
        <v>275.66000000000003</v>
      </c>
      <c r="E2552" s="34">
        <f t="shared" si="80"/>
        <v>-6.093383811069053E-3</v>
      </c>
      <c r="F2552" s="2"/>
    </row>
    <row r="2553" spans="1:6" x14ac:dyDescent="0.3">
      <c r="A2553" s="1">
        <v>39703.6875</v>
      </c>
      <c r="B2553" s="2">
        <v>5416.7</v>
      </c>
      <c r="C2553" s="34">
        <f t="shared" si="79"/>
        <v>1.8483002406738835E-2</v>
      </c>
      <c r="D2553" s="2">
        <v>280.41000000000003</v>
      </c>
      <c r="E2553" s="34">
        <f t="shared" si="80"/>
        <v>1.7231371979975263E-2</v>
      </c>
      <c r="F2553" s="2"/>
    </row>
    <row r="2554" spans="1:6" x14ac:dyDescent="0.3">
      <c r="A2554" s="1">
        <v>39706.6875</v>
      </c>
      <c r="B2554" s="2">
        <v>5204.2</v>
      </c>
      <c r="C2554" s="34">
        <f t="shared" si="79"/>
        <v>-3.923052781213654E-2</v>
      </c>
      <c r="D2554" s="2">
        <v>270.68</v>
      </c>
      <c r="E2554" s="34">
        <f t="shared" si="80"/>
        <v>-3.4699190471095931E-2</v>
      </c>
      <c r="F2554" s="2"/>
    </row>
    <row r="2555" spans="1:6" x14ac:dyDescent="0.3">
      <c r="A2555" s="1">
        <v>39707.6875</v>
      </c>
      <c r="B2555" s="2">
        <v>5025.6000000000004</v>
      </c>
      <c r="C2555" s="34">
        <f t="shared" si="79"/>
        <v>-3.431843511010324E-2</v>
      </c>
      <c r="D2555" s="2">
        <v>263.54000000000002</v>
      </c>
      <c r="E2555" s="34">
        <f t="shared" si="80"/>
        <v>-2.6378010935421803E-2</v>
      </c>
      <c r="F2555" s="2"/>
    </row>
    <row r="2556" spans="1:6" x14ac:dyDescent="0.3">
      <c r="A2556" s="1">
        <v>39708.6875</v>
      </c>
      <c r="B2556" s="2">
        <v>4912.3999999999996</v>
      </c>
      <c r="C2556" s="34">
        <f t="shared" si="79"/>
        <v>-2.2524673670805573E-2</v>
      </c>
      <c r="D2556" s="2">
        <v>258.04000000000002</v>
      </c>
      <c r="E2556" s="34">
        <f t="shared" si="80"/>
        <v>-2.0869697199666137E-2</v>
      </c>
      <c r="F2556" s="2"/>
    </row>
    <row r="2557" spans="1:6" x14ac:dyDescent="0.3">
      <c r="A2557" s="1">
        <v>39709.6875</v>
      </c>
      <c r="B2557" s="2">
        <v>4880</v>
      </c>
      <c r="C2557" s="34">
        <f t="shared" ref="C2557:C2620" si="81">B2557/B2556-1</f>
        <v>-6.5955541079716351E-3</v>
      </c>
      <c r="D2557" s="2">
        <v>256.77</v>
      </c>
      <c r="E2557" s="34">
        <f t="shared" si="80"/>
        <v>-4.921717563168615E-3</v>
      </c>
      <c r="F2557" s="2"/>
    </row>
    <row r="2558" spans="1:6" x14ac:dyDescent="0.3">
      <c r="A2558" s="1">
        <v>39710.6875</v>
      </c>
      <c r="B2558" s="2">
        <v>5311.3</v>
      </c>
      <c r="C2558" s="34">
        <f t="shared" si="81"/>
        <v>8.8381147540983696E-2</v>
      </c>
      <c r="D2558" s="2">
        <v>278.18</v>
      </c>
      <c r="E2558" s="34">
        <f t="shared" si="80"/>
        <v>8.3382015032908985E-2</v>
      </c>
      <c r="F2558" s="2"/>
    </row>
    <row r="2559" spans="1:6" x14ac:dyDescent="0.3">
      <c r="A2559" s="1">
        <v>39713.6875</v>
      </c>
      <c r="B2559" s="2">
        <v>5236.26</v>
      </c>
      <c r="C2559" s="34">
        <f t="shared" si="81"/>
        <v>-1.412836781955451E-2</v>
      </c>
      <c r="D2559" s="2">
        <v>272.35000000000002</v>
      </c>
      <c r="E2559" s="34">
        <f t="shared" si="80"/>
        <v>-2.0957653317995484E-2</v>
      </c>
      <c r="F2559" s="2"/>
    </row>
    <row r="2560" spans="1:6" x14ac:dyDescent="0.3">
      <c r="A2560" s="1">
        <v>39714.6875</v>
      </c>
      <c r="B2560" s="2">
        <v>5136.12</v>
      </c>
      <c r="C2560" s="34">
        <f t="shared" si="81"/>
        <v>-1.9124336835833255E-2</v>
      </c>
      <c r="D2560" s="2">
        <v>267.31</v>
      </c>
      <c r="E2560" s="34">
        <f t="shared" si="80"/>
        <v>-1.8505599412520723E-2</v>
      </c>
      <c r="F2560" s="2"/>
    </row>
    <row r="2561" spans="1:6" x14ac:dyDescent="0.3">
      <c r="A2561" s="1">
        <v>39715.6875</v>
      </c>
      <c r="B2561" s="2">
        <v>5095.57</v>
      </c>
      <c r="C2561" s="34">
        <f t="shared" si="81"/>
        <v>-7.8950647570540378E-3</v>
      </c>
      <c r="D2561" s="2">
        <v>265.66000000000003</v>
      </c>
      <c r="E2561" s="34">
        <f t="shared" si="80"/>
        <v>-6.1726085817963572E-3</v>
      </c>
      <c r="F2561" s="2"/>
    </row>
    <row r="2562" spans="1:6" x14ac:dyDescent="0.3">
      <c r="A2562" s="1">
        <v>39716.6875</v>
      </c>
      <c r="B2562" s="2">
        <v>5197.0200000000004</v>
      </c>
      <c r="C2562" s="34">
        <f t="shared" si="81"/>
        <v>1.9909450758207825E-2</v>
      </c>
      <c r="D2562" s="2">
        <v>271.01</v>
      </c>
      <c r="E2562" s="34">
        <f t="shared" si="80"/>
        <v>2.013852292403806E-2</v>
      </c>
      <c r="F2562" s="2"/>
    </row>
    <row r="2563" spans="1:6" x14ac:dyDescent="0.3">
      <c r="A2563" s="1">
        <v>39717.6875</v>
      </c>
      <c r="B2563" s="2">
        <v>5088.47</v>
      </c>
      <c r="C2563" s="34">
        <f t="shared" si="81"/>
        <v>-2.0886969840408609E-2</v>
      </c>
      <c r="D2563" s="2">
        <v>265.92</v>
      </c>
      <c r="E2563" s="34">
        <f t="shared" si="80"/>
        <v>-1.8781594775100441E-2</v>
      </c>
      <c r="F2563" s="2"/>
    </row>
    <row r="2564" spans="1:6" x14ac:dyDescent="0.3">
      <c r="A2564" s="1">
        <v>39720.6875</v>
      </c>
      <c r="B2564" s="2">
        <v>4818.7700000000004</v>
      </c>
      <c r="C2564" s="34">
        <f t="shared" si="81"/>
        <v>-5.3002179437040997E-2</v>
      </c>
      <c r="D2564" s="2">
        <v>251.43</v>
      </c>
      <c r="E2564" s="34">
        <f t="shared" si="80"/>
        <v>-5.4490072202166062E-2</v>
      </c>
      <c r="F2564" s="2"/>
    </row>
    <row r="2565" spans="1:6" x14ac:dyDescent="0.3">
      <c r="A2565" s="1">
        <v>39721.6875</v>
      </c>
      <c r="B2565" s="2">
        <v>4902.45</v>
      </c>
      <c r="C2565" s="34">
        <f t="shared" si="81"/>
        <v>1.7365427277085121E-2</v>
      </c>
      <c r="D2565" s="2">
        <v>256.05</v>
      </c>
      <c r="E2565" s="34">
        <f t="shared" si="80"/>
        <v>1.8374895597184082E-2</v>
      </c>
      <c r="F2565" s="2"/>
    </row>
    <row r="2566" spans="1:6" x14ac:dyDescent="0.3">
      <c r="A2566" s="1">
        <v>39722.6875</v>
      </c>
      <c r="B2566" s="2">
        <v>4959.59</v>
      </c>
      <c r="C2566" s="34">
        <f t="shared" si="81"/>
        <v>1.1655396791400374E-2</v>
      </c>
      <c r="D2566" s="2">
        <v>257.75</v>
      </c>
      <c r="E2566" s="34">
        <f t="shared" si="80"/>
        <v>6.639328256199839E-3</v>
      </c>
      <c r="F2566" s="2"/>
    </row>
    <row r="2567" spans="1:6" x14ac:dyDescent="0.3">
      <c r="A2567" s="1">
        <v>39723.6875</v>
      </c>
      <c r="B2567" s="2">
        <v>4870.34</v>
      </c>
      <c r="C2567" s="34">
        <f t="shared" si="81"/>
        <v>-1.7995439139122382E-2</v>
      </c>
      <c r="D2567" s="2">
        <v>254.24</v>
      </c>
      <c r="E2567" s="34">
        <f t="shared" si="80"/>
        <v>-1.3617846750727414E-2</v>
      </c>
      <c r="F2567" s="2"/>
    </row>
    <row r="2568" spans="1:6" x14ac:dyDescent="0.3">
      <c r="A2568" s="1">
        <v>39724.6875</v>
      </c>
      <c r="B2568" s="2">
        <v>4980.25</v>
      </c>
      <c r="C2568" s="34">
        <f t="shared" si="81"/>
        <v>2.2567212966651207E-2</v>
      </c>
      <c r="D2568" s="2">
        <v>261.43</v>
      </c>
      <c r="E2568" s="34">
        <f t="shared" si="80"/>
        <v>2.8280365009439867E-2</v>
      </c>
      <c r="F2568" s="2"/>
    </row>
    <row r="2569" spans="1:6" x14ac:dyDescent="0.3">
      <c r="A2569" s="1">
        <v>39727.6875</v>
      </c>
      <c r="B2569" s="2">
        <v>4589.1899999999996</v>
      </c>
      <c r="C2569" s="34">
        <f t="shared" si="81"/>
        <v>-7.8522162542041141E-2</v>
      </c>
      <c r="D2569" s="2">
        <v>241.5</v>
      </c>
      <c r="E2569" s="34">
        <f t="shared" si="80"/>
        <v>-7.6234556095321926E-2</v>
      </c>
      <c r="F2569" s="2"/>
    </row>
    <row r="2570" spans="1:6" x14ac:dyDescent="0.3">
      <c r="A2570" s="1">
        <v>39728.6875</v>
      </c>
      <c r="B2570" s="2">
        <v>4605.22</v>
      </c>
      <c r="C2570" s="34">
        <f t="shared" si="81"/>
        <v>3.4929911378698275E-3</v>
      </c>
      <c r="D2570" s="2">
        <v>240.72</v>
      </c>
      <c r="E2570" s="34">
        <f t="shared" si="80"/>
        <v>-3.2298136645962927E-3</v>
      </c>
      <c r="F2570" s="2"/>
    </row>
    <row r="2571" spans="1:6" x14ac:dyDescent="0.3">
      <c r="A2571" s="1">
        <v>39729.6875</v>
      </c>
      <c r="B2571" s="2">
        <v>4366.6899999999996</v>
      </c>
      <c r="C2571" s="34">
        <f t="shared" si="81"/>
        <v>-5.179557111278088E-2</v>
      </c>
      <c r="D2571" s="2">
        <v>226.31</v>
      </c>
      <c r="E2571" s="34">
        <f t="shared" si="80"/>
        <v>-5.9862080425390429E-2</v>
      </c>
      <c r="F2571" s="2"/>
    </row>
    <row r="2572" spans="1:6" x14ac:dyDescent="0.3">
      <c r="A2572" s="1">
        <v>39730.6875</v>
      </c>
      <c r="B2572" s="2">
        <v>4313.8</v>
      </c>
      <c r="C2572" s="34">
        <f t="shared" si="81"/>
        <v>-1.2112149019050888E-2</v>
      </c>
      <c r="D2572" s="2">
        <v>221.78</v>
      </c>
      <c r="E2572" s="34">
        <f t="shared" si="80"/>
        <v>-2.0016791127214884E-2</v>
      </c>
      <c r="F2572" s="2"/>
    </row>
    <row r="2573" spans="1:6" x14ac:dyDescent="0.3">
      <c r="A2573" s="1">
        <v>39731.6875</v>
      </c>
      <c r="B2573" s="2">
        <v>3932.06</v>
      </c>
      <c r="C2573" s="34">
        <f t="shared" si="81"/>
        <v>-8.8492744216236319E-2</v>
      </c>
      <c r="D2573" s="2">
        <v>205.13</v>
      </c>
      <c r="E2573" s="34">
        <f t="shared" si="80"/>
        <v>-7.5074398052123792E-2</v>
      </c>
      <c r="F2573" s="2"/>
    </row>
    <row r="2574" spans="1:6" x14ac:dyDescent="0.3">
      <c r="A2574" s="1">
        <v>39734.6875</v>
      </c>
      <c r="B2574" s="2">
        <v>4256.8999999999996</v>
      </c>
      <c r="C2574" s="34">
        <f t="shared" si="81"/>
        <v>8.2613184946312979E-2</v>
      </c>
      <c r="D2574" s="2">
        <v>225.37</v>
      </c>
      <c r="E2574" s="34">
        <f t="shared" si="80"/>
        <v>9.86691366450545E-2</v>
      </c>
      <c r="F2574" s="2"/>
    </row>
    <row r="2575" spans="1:6" x14ac:dyDescent="0.3">
      <c r="A2575" s="1">
        <v>39735.6875</v>
      </c>
      <c r="B2575" s="2">
        <v>4394.21</v>
      </c>
      <c r="C2575" s="34">
        <f t="shared" si="81"/>
        <v>3.2255866945429812E-2</v>
      </c>
      <c r="D2575" s="2">
        <v>232.22</v>
      </c>
      <c r="E2575" s="34">
        <f t="shared" si="80"/>
        <v>3.0394462439543801E-2</v>
      </c>
      <c r="F2575" s="2"/>
    </row>
    <row r="2576" spans="1:6" x14ac:dyDescent="0.3">
      <c r="A2576" s="1">
        <v>39736.6875</v>
      </c>
      <c r="B2576" s="2">
        <v>4079.59</v>
      </c>
      <c r="C2576" s="34">
        <f t="shared" si="81"/>
        <v>-7.1598762917566505E-2</v>
      </c>
      <c r="D2576" s="2">
        <v>217.17</v>
      </c>
      <c r="E2576" s="34">
        <f t="shared" si="80"/>
        <v>-6.4809232624235658E-2</v>
      </c>
      <c r="F2576" s="2"/>
    </row>
    <row r="2577" spans="1:6" x14ac:dyDescent="0.3">
      <c r="A2577" s="1">
        <v>39737.6875</v>
      </c>
      <c r="B2577" s="2">
        <v>3861.39</v>
      </c>
      <c r="C2577" s="34">
        <f t="shared" si="81"/>
        <v>-5.348576695207119E-2</v>
      </c>
      <c r="D2577" s="2">
        <v>206.4</v>
      </c>
      <c r="E2577" s="34">
        <f t="shared" si="80"/>
        <v>-4.9592485149882459E-2</v>
      </c>
      <c r="F2577" s="2"/>
    </row>
    <row r="2578" spans="1:6" x14ac:dyDescent="0.3">
      <c r="A2578" s="1">
        <v>39738.6875</v>
      </c>
      <c r="B2578" s="2">
        <v>4063.01</v>
      </c>
      <c r="C2578" s="34">
        <f t="shared" si="81"/>
        <v>5.2214358042052211E-2</v>
      </c>
      <c r="D2578" s="2">
        <v>214.27</v>
      </c>
      <c r="E2578" s="34">
        <f t="shared" si="80"/>
        <v>3.8129844961240389E-2</v>
      </c>
      <c r="F2578" s="2"/>
    </row>
    <row r="2579" spans="1:6" x14ac:dyDescent="0.3">
      <c r="A2579" s="1">
        <v>39741.6875</v>
      </c>
      <c r="B2579" s="2">
        <v>4282.67</v>
      </c>
      <c r="C2579" s="34">
        <f t="shared" si="81"/>
        <v>5.4063366814258274E-2</v>
      </c>
      <c r="D2579" s="2">
        <v>222.01</v>
      </c>
      <c r="E2579" s="34">
        <f t="shared" si="80"/>
        <v>3.6122648994259432E-2</v>
      </c>
      <c r="F2579" s="2"/>
    </row>
    <row r="2580" spans="1:6" x14ac:dyDescent="0.3">
      <c r="A2580" s="1">
        <v>39742.6875</v>
      </c>
      <c r="B2580" s="2">
        <v>4229.7299999999996</v>
      </c>
      <c r="C2580" s="34">
        <f t="shared" si="81"/>
        <v>-1.236144741481382E-2</v>
      </c>
      <c r="D2580" s="2">
        <v>220.9</v>
      </c>
      <c r="E2580" s="34">
        <f t="shared" si="80"/>
        <v>-4.9997747849195306E-3</v>
      </c>
      <c r="F2580" s="2"/>
    </row>
    <row r="2581" spans="1:6" x14ac:dyDescent="0.3">
      <c r="A2581" s="1">
        <v>39743.6875</v>
      </c>
      <c r="B2581" s="2">
        <v>4040.89</v>
      </c>
      <c r="C2581" s="34">
        <f t="shared" si="81"/>
        <v>-4.4645875741477492E-2</v>
      </c>
      <c r="D2581" s="2">
        <v>209.57</v>
      </c>
      <c r="E2581" s="34">
        <f t="shared" si="80"/>
        <v>-5.1290176550475408E-2</v>
      </c>
      <c r="F2581" s="2"/>
    </row>
    <row r="2582" spans="1:6" x14ac:dyDescent="0.3">
      <c r="A2582" s="1">
        <v>39744.6875</v>
      </c>
      <c r="B2582" s="2">
        <v>4087.83</v>
      </c>
      <c r="C2582" s="34">
        <f t="shared" si="81"/>
        <v>1.1616252855187748E-2</v>
      </c>
      <c r="D2582" s="2">
        <v>208.72</v>
      </c>
      <c r="E2582" s="34">
        <f t="shared" si="80"/>
        <v>-4.0559240349286041E-3</v>
      </c>
      <c r="F2582" s="2"/>
    </row>
    <row r="2583" spans="1:6" x14ac:dyDescent="0.3">
      <c r="A2583" s="1">
        <v>39745.6875</v>
      </c>
      <c r="B2583" s="2">
        <v>3883.36</v>
      </c>
      <c r="C2583" s="34">
        <f t="shared" si="81"/>
        <v>-5.0019203342604679E-2</v>
      </c>
      <c r="D2583" s="2">
        <v>198.82</v>
      </c>
      <c r="E2583" s="34">
        <f t="shared" si="80"/>
        <v>-4.7431966270601755E-2</v>
      </c>
      <c r="F2583" s="2"/>
    </row>
    <row r="2584" spans="1:6" x14ac:dyDescent="0.3">
      <c r="A2584" s="1">
        <v>39748.6875</v>
      </c>
      <c r="B2584" s="2">
        <v>3852.59</v>
      </c>
      <c r="C2584" s="34">
        <f t="shared" si="81"/>
        <v>-7.9235507395657434E-3</v>
      </c>
      <c r="D2584" s="2">
        <v>195.04</v>
      </c>
      <c r="E2584" s="34">
        <f t="shared" si="80"/>
        <v>-1.9012171813700851E-2</v>
      </c>
      <c r="F2584" s="2"/>
    </row>
    <row r="2585" spans="1:6" x14ac:dyDescent="0.3">
      <c r="A2585" s="1">
        <v>39749.6875</v>
      </c>
      <c r="B2585" s="2">
        <v>3926.38</v>
      </c>
      <c r="C2585" s="34">
        <f t="shared" si="81"/>
        <v>1.9153348786141278E-2</v>
      </c>
      <c r="D2585" s="2">
        <v>199.44</v>
      </c>
      <c r="E2585" s="34">
        <f t="shared" si="80"/>
        <v>2.2559474979491512E-2</v>
      </c>
      <c r="F2585" s="2"/>
    </row>
    <row r="2586" spans="1:6" x14ac:dyDescent="0.3">
      <c r="A2586" s="1">
        <v>39750.6875</v>
      </c>
      <c r="B2586" s="2">
        <v>4242.54</v>
      </c>
      <c r="C2586" s="34">
        <f t="shared" si="81"/>
        <v>8.0522007548938124E-2</v>
      </c>
      <c r="D2586" s="2">
        <v>213.72</v>
      </c>
      <c r="E2586" s="34">
        <f t="shared" si="80"/>
        <v>7.1600481347773748E-2</v>
      </c>
      <c r="F2586" s="2"/>
    </row>
    <row r="2587" spans="1:6" x14ac:dyDescent="0.3">
      <c r="A2587" s="1">
        <v>39751.6875</v>
      </c>
      <c r="B2587" s="2">
        <v>4291.6499999999996</v>
      </c>
      <c r="C2587" s="34">
        <f t="shared" si="81"/>
        <v>1.1575612722567019E-2</v>
      </c>
      <c r="D2587" s="2">
        <v>216.24</v>
      </c>
      <c r="E2587" s="34">
        <f t="shared" si="80"/>
        <v>1.1791128579449861E-2</v>
      </c>
      <c r="F2587" s="2"/>
    </row>
    <row r="2588" spans="1:6" x14ac:dyDescent="0.3">
      <c r="A2588" s="1">
        <v>39752.6875</v>
      </c>
      <c r="B2588" s="2">
        <v>4377.34</v>
      </c>
      <c r="C2588" s="34">
        <f t="shared" si="81"/>
        <v>1.9966679482250616E-2</v>
      </c>
      <c r="D2588" s="2">
        <v>222.07</v>
      </c>
      <c r="E2588" s="34">
        <f t="shared" si="80"/>
        <v>2.6960784313725394E-2</v>
      </c>
      <c r="F2588" s="2"/>
    </row>
    <row r="2589" spans="1:6" x14ac:dyDescent="0.3">
      <c r="A2589" s="1">
        <v>39755.6875</v>
      </c>
      <c r="B2589" s="2">
        <v>4443.28</v>
      </c>
      <c r="C2589" s="34">
        <f t="shared" si="81"/>
        <v>1.506394294251745E-2</v>
      </c>
      <c r="D2589" s="2">
        <v>223.38</v>
      </c>
      <c r="E2589" s="34">
        <f t="shared" si="80"/>
        <v>5.8990408429775432E-3</v>
      </c>
      <c r="F2589" s="2"/>
    </row>
    <row r="2590" spans="1:6" x14ac:dyDescent="0.3">
      <c r="A2590" s="1">
        <v>39756.6875</v>
      </c>
      <c r="B2590" s="2">
        <v>4639.5</v>
      </c>
      <c r="C2590" s="34">
        <f t="shared" si="81"/>
        <v>4.4161070200392505E-2</v>
      </c>
      <c r="D2590" s="2">
        <v>233.5</v>
      </c>
      <c r="E2590" s="34">
        <f t="shared" si="80"/>
        <v>4.5303966335392687E-2</v>
      </c>
      <c r="F2590" s="2"/>
    </row>
    <row r="2591" spans="1:6" x14ac:dyDescent="0.3">
      <c r="A2591" s="1">
        <v>39757.6875</v>
      </c>
      <c r="B2591" s="2">
        <v>4530.7299999999996</v>
      </c>
      <c r="C2591" s="34">
        <f t="shared" si="81"/>
        <v>-2.3444336674210642E-2</v>
      </c>
      <c r="D2591" s="2">
        <v>228.13</v>
      </c>
      <c r="E2591" s="34">
        <f t="shared" si="80"/>
        <v>-2.2997858672376914E-2</v>
      </c>
      <c r="F2591" s="2"/>
    </row>
    <row r="2592" spans="1:6" x14ac:dyDescent="0.3">
      <c r="A2592" s="1">
        <v>39758.6875</v>
      </c>
      <c r="B2592" s="2">
        <v>4272.41</v>
      </c>
      <c r="C2592" s="34">
        <f t="shared" si="81"/>
        <v>-5.7015094697763891E-2</v>
      </c>
      <c r="D2592" s="2">
        <v>215.46</v>
      </c>
      <c r="E2592" s="34">
        <f t="shared" si="80"/>
        <v>-5.5538508745013759E-2</v>
      </c>
      <c r="F2592" s="2"/>
    </row>
    <row r="2593" spans="1:6" x14ac:dyDescent="0.3">
      <c r="A2593" s="1">
        <v>39759.6875</v>
      </c>
      <c r="B2593" s="2">
        <v>4364.96</v>
      </c>
      <c r="C2593" s="34">
        <f t="shared" si="81"/>
        <v>2.166224683492457E-2</v>
      </c>
      <c r="D2593" s="2">
        <v>219.6</v>
      </c>
      <c r="E2593" s="34">
        <f t="shared" ref="E2593:E2656" si="82">D2593/D2592-1</f>
        <v>1.9214703425229684E-2</v>
      </c>
      <c r="F2593" s="2"/>
    </row>
    <row r="2594" spans="1:6" x14ac:dyDescent="0.3">
      <c r="A2594" s="1">
        <v>39762.6875</v>
      </c>
      <c r="B2594" s="2">
        <v>4403.92</v>
      </c>
      <c r="C2594" s="34">
        <f t="shared" si="81"/>
        <v>8.9256258934788946E-3</v>
      </c>
      <c r="D2594" s="2">
        <v>220.96</v>
      </c>
      <c r="E2594" s="34">
        <f t="shared" si="82"/>
        <v>6.1930783242258869E-3</v>
      </c>
      <c r="F2594" s="2"/>
    </row>
    <row r="2595" spans="1:6" x14ac:dyDescent="0.3">
      <c r="A2595" s="1">
        <v>39763.6875</v>
      </c>
      <c r="B2595" s="2">
        <v>4246.6899999999996</v>
      </c>
      <c r="C2595" s="34">
        <f t="shared" si="81"/>
        <v>-3.5702283420225744E-2</v>
      </c>
      <c r="D2595" s="2">
        <v>212.17</v>
      </c>
      <c r="E2595" s="34">
        <f t="shared" si="82"/>
        <v>-3.9780955829109454E-2</v>
      </c>
      <c r="F2595" s="2"/>
    </row>
    <row r="2596" spans="1:6" x14ac:dyDescent="0.3">
      <c r="A2596" s="1">
        <v>39764.6875</v>
      </c>
      <c r="B2596" s="2">
        <v>4182.0200000000004</v>
      </c>
      <c r="C2596" s="34">
        <f t="shared" si="81"/>
        <v>-1.5228330770552856E-2</v>
      </c>
      <c r="D2596" s="2">
        <v>205.22</v>
      </c>
      <c r="E2596" s="34">
        <f t="shared" si="82"/>
        <v>-3.2756751661403571E-2</v>
      </c>
      <c r="F2596" s="2"/>
    </row>
    <row r="2597" spans="1:6" x14ac:dyDescent="0.3">
      <c r="A2597" s="1">
        <v>39765.6875</v>
      </c>
      <c r="B2597" s="2">
        <v>4169.21</v>
      </c>
      <c r="C2597" s="34">
        <f t="shared" si="81"/>
        <v>-3.0631130410663232E-3</v>
      </c>
      <c r="D2597" s="2">
        <v>204.08</v>
      </c>
      <c r="E2597" s="34">
        <f t="shared" si="82"/>
        <v>-5.5550141311762058E-3</v>
      </c>
      <c r="F2597" s="2"/>
    </row>
    <row r="2598" spans="1:6" x14ac:dyDescent="0.3">
      <c r="A2598" s="1">
        <v>39766.6875</v>
      </c>
      <c r="B2598" s="2">
        <v>4232.97</v>
      </c>
      <c r="C2598" s="34">
        <f t="shared" si="81"/>
        <v>1.5293065113054949E-2</v>
      </c>
      <c r="D2598" s="2">
        <v>205.61</v>
      </c>
      <c r="E2598" s="34">
        <f t="shared" si="82"/>
        <v>7.4970599764798695E-3</v>
      </c>
      <c r="F2598" s="2"/>
    </row>
    <row r="2599" spans="1:6" x14ac:dyDescent="0.3">
      <c r="A2599" s="1">
        <v>39769.6875</v>
      </c>
      <c r="B2599" s="2">
        <v>4132.16</v>
      </c>
      <c r="C2599" s="34">
        <f t="shared" si="81"/>
        <v>-2.3815429828229484E-2</v>
      </c>
      <c r="D2599" s="2">
        <v>200.36</v>
      </c>
      <c r="E2599" s="34">
        <f t="shared" si="82"/>
        <v>-2.5533777540002967E-2</v>
      </c>
      <c r="F2599" s="2"/>
    </row>
    <row r="2600" spans="1:6" x14ac:dyDescent="0.3">
      <c r="A2600" s="1">
        <v>39770.6875</v>
      </c>
      <c r="B2600" s="2">
        <v>4208.55</v>
      </c>
      <c r="C2600" s="34">
        <f t="shared" si="81"/>
        <v>1.8486699450166677E-2</v>
      </c>
      <c r="D2600" s="2">
        <v>201.91</v>
      </c>
      <c r="E2600" s="34">
        <f t="shared" si="82"/>
        <v>7.7360750648831633E-3</v>
      </c>
      <c r="F2600" s="2"/>
    </row>
    <row r="2601" spans="1:6" x14ac:dyDescent="0.3">
      <c r="A2601" s="1">
        <v>39771.6875</v>
      </c>
      <c r="B2601" s="2">
        <v>4005.68</v>
      </c>
      <c r="C2601" s="34">
        <f t="shared" si="81"/>
        <v>-4.8204250870252263E-2</v>
      </c>
      <c r="D2601" s="2">
        <v>193.77</v>
      </c>
      <c r="E2601" s="34">
        <f t="shared" si="82"/>
        <v>-4.0314991828042102E-2</v>
      </c>
      <c r="F2601" s="2"/>
    </row>
    <row r="2602" spans="1:6" x14ac:dyDescent="0.3">
      <c r="A2602" s="1">
        <v>39772.6875</v>
      </c>
      <c r="B2602" s="2">
        <v>3874.99</v>
      </c>
      <c r="C2602" s="34">
        <f t="shared" si="81"/>
        <v>-3.2626170837410928E-2</v>
      </c>
      <c r="D2602" s="2">
        <v>186.75</v>
      </c>
      <c r="E2602" s="34">
        <f t="shared" si="82"/>
        <v>-3.6228518346493321E-2</v>
      </c>
      <c r="F2602" s="2"/>
    </row>
    <row r="2603" spans="1:6" x14ac:dyDescent="0.3">
      <c r="A2603" s="1">
        <v>39773.6875</v>
      </c>
      <c r="B2603" s="2">
        <v>3780.96</v>
      </c>
      <c r="C2603" s="34">
        <f t="shared" si="81"/>
        <v>-2.4265869073210489E-2</v>
      </c>
      <c r="D2603" s="2">
        <v>182.13</v>
      </c>
      <c r="E2603" s="34">
        <f t="shared" si="82"/>
        <v>-2.4738955823293218E-2</v>
      </c>
      <c r="F2603" s="2"/>
    </row>
    <row r="2604" spans="1:6" x14ac:dyDescent="0.3">
      <c r="A2604" s="1">
        <v>39776.6875</v>
      </c>
      <c r="B2604" s="2">
        <v>4152.96</v>
      </c>
      <c r="C2604" s="34">
        <f t="shared" si="81"/>
        <v>9.8387711057509097E-2</v>
      </c>
      <c r="D2604" s="2">
        <v>197.51</v>
      </c>
      <c r="E2604" s="34">
        <f t="shared" si="82"/>
        <v>8.4445176522264243E-2</v>
      </c>
      <c r="F2604" s="2"/>
    </row>
    <row r="2605" spans="1:6" x14ac:dyDescent="0.3">
      <c r="A2605" s="1">
        <v>39777.6875</v>
      </c>
      <c r="B2605" s="2">
        <v>4171.25</v>
      </c>
      <c r="C2605" s="34">
        <f t="shared" si="81"/>
        <v>4.4040876868547407E-3</v>
      </c>
      <c r="D2605" s="2">
        <v>198.77</v>
      </c>
      <c r="E2605" s="34">
        <f t="shared" si="82"/>
        <v>6.3794238266416947E-3</v>
      </c>
      <c r="F2605" s="2"/>
    </row>
    <row r="2606" spans="1:6" x14ac:dyDescent="0.3">
      <c r="A2606" s="1">
        <v>39778.6875</v>
      </c>
      <c r="B2606" s="2">
        <v>4152.6899999999996</v>
      </c>
      <c r="C2606" s="34">
        <f t="shared" si="81"/>
        <v>-4.4495055439017772E-3</v>
      </c>
      <c r="D2606" s="2">
        <v>198.85</v>
      </c>
      <c r="E2606" s="34">
        <f t="shared" si="82"/>
        <v>4.0247522261904756E-4</v>
      </c>
      <c r="F2606" s="2"/>
    </row>
    <row r="2607" spans="1:6" x14ac:dyDescent="0.3">
      <c r="A2607" s="1">
        <v>39779.6875</v>
      </c>
      <c r="B2607" s="2">
        <v>4226.1000000000004</v>
      </c>
      <c r="C2607" s="34">
        <f t="shared" si="81"/>
        <v>1.7677698070407644E-2</v>
      </c>
      <c r="D2607" s="2">
        <v>203.62</v>
      </c>
      <c r="E2607" s="34">
        <f t="shared" si="82"/>
        <v>2.3987930600955609E-2</v>
      </c>
      <c r="F2607" s="2"/>
    </row>
    <row r="2608" spans="1:6" x14ac:dyDescent="0.3">
      <c r="A2608" s="1">
        <v>39780.6875</v>
      </c>
      <c r="B2608" s="2">
        <v>4288.01</v>
      </c>
      <c r="C2608" s="34">
        <f t="shared" si="81"/>
        <v>1.4649440382385581E-2</v>
      </c>
      <c r="D2608" s="2">
        <v>206.25</v>
      </c>
      <c r="E2608" s="34">
        <f t="shared" si="82"/>
        <v>1.2916216481681619E-2</v>
      </c>
      <c r="F2608" s="2"/>
    </row>
    <row r="2609" spans="1:6" x14ac:dyDescent="0.3">
      <c r="A2609" s="1">
        <v>39783.6875</v>
      </c>
      <c r="B2609" s="2">
        <v>4065.49</v>
      </c>
      <c r="C2609" s="34">
        <f t="shared" si="81"/>
        <v>-5.1893535696045601E-2</v>
      </c>
      <c r="D2609" s="2">
        <v>193.91</v>
      </c>
      <c r="E2609" s="34">
        <f t="shared" si="82"/>
        <v>-5.9830303030303011E-2</v>
      </c>
      <c r="F2609" s="2"/>
    </row>
    <row r="2610" spans="1:6" x14ac:dyDescent="0.3">
      <c r="A2610" s="1">
        <v>39784.6875</v>
      </c>
      <c r="B2610" s="2">
        <v>4122.8599999999997</v>
      </c>
      <c r="C2610" s="34">
        <f t="shared" si="81"/>
        <v>1.4111460119198505E-2</v>
      </c>
      <c r="D2610" s="2">
        <v>197.2</v>
      </c>
      <c r="E2610" s="34">
        <f t="shared" si="82"/>
        <v>1.6966634005466386E-2</v>
      </c>
      <c r="F2610" s="2"/>
    </row>
    <row r="2611" spans="1:6" x14ac:dyDescent="0.3">
      <c r="A2611" s="1">
        <v>39785.6875</v>
      </c>
      <c r="B2611" s="2">
        <v>4169.96</v>
      </c>
      <c r="C2611" s="34">
        <f t="shared" si="81"/>
        <v>1.1424108507201325E-2</v>
      </c>
      <c r="D2611" s="2">
        <v>198.29</v>
      </c>
      <c r="E2611" s="34">
        <f t="shared" si="82"/>
        <v>5.5273833671398709E-3</v>
      </c>
      <c r="F2611" s="2"/>
    </row>
    <row r="2612" spans="1:6" x14ac:dyDescent="0.3">
      <c r="A2612" s="1">
        <v>39786.6875</v>
      </c>
      <c r="B2612" s="2">
        <v>4163.6099999999997</v>
      </c>
      <c r="C2612" s="34">
        <f t="shared" si="81"/>
        <v>-1.5227963817399104E-3</v>
      </c>
      <c r="D2612" s="2">
        <v>197.4</v>
      </c>
      <c r="E2612" s="34">
        <f t="shared" si="82"/>
        <v>-4.4883756114780793E-3</v>
      </c>
      <c r="F2612" s="2"/>
    </row>
    <row r="2613" spans="1:6" x14ac:dyDescent="0.3">
      <c r="A2613" s="1">
        <v>39787.6875</v>
      </c>
      <c r="B2613" s="2">
        <v>4049.37</v>
      </c>
      <c r="C2613" s="34">
        <f t="shared" si="81"/>
        <v>-2.7437728317493693E-2</v>
      </c>
      <c r="D2613" s="2">
        <v>189.84</v>
      </c>
      <c r="E2613" s="34">
        <f t="shared" si="82"/>
        <v>-3.8297872340425587E-2</v>
      </c>
      <c r="F2613" s="2"/>
    </row>
    <row r="2614" spans="1:6" x14ac:dyDescent="0.3">
      <c r="A2614" s="1">
        <v>39790.6875</v>
      </c>
      <c r="B2614" s="2">
        <v>4300.0600000000004</v>
      </c>
      <c r="C2614" s="34">
        <f t="shared" si="81"/>
        <v>6.1908395626974144E-2</v>
      </c>
      <c r="D2614" s="2">
        <v>202.61</v>
      </c>
      <c r="E2614" s="34">
        <f t="shared" si="82"/>
        <v>6.7267172355667926E-2</v>
      </c>
      <c r="F2614" s="2"/>
    </row>
    <row r="2615" spans="1:6" x14ac:dyDescent="0.3">
      <c r="A2615" s="1">
        <v>39791.6875</v>
      </c>
      <c r="B2615" s="2">
        <v>4381.26</v>
      </c>
      <c r="C2615" s="34">
        <f t="shared" si="81"/>
        <v>1.8883457440128648E-2</v>
      </c>
      <c r="D2615" s="2">
        <v>205.33</v>
      </c>
      <c r="E2615" s="34">
        <f t="shared" si="82"/>
        <v>1.3424806278071078E-2</v>
      </c>
      <c r="F2615" s="2"/>
    </row>
    <row r="2616" spans="1:6" x14ac:dyDescent="0.3">
      <c r="A2616" s="1">
        <v>39792.6875</v>
      </c>
      <c r="B2616" s="2">
        <v>4367.28</v>
      </c>
      <c r="C2616" s="34">
        <f t="shared" si="81"/>
        <v>-3.1908629024528512E-3</v>
      </c>
      <c r="D2616" s="2">
        <v>205.37</v>
      </c>
      <c r="E2616" s="34">
        <f t="shared" si="82"/>
        <v>1.9480835727847534E-4</v>
      </c>
      <c r="F2616" s="2"/>
    </row>
    <row r="2617" spans="1:6" x14ac:dyDescent="0.3">
      <c r="A2617" s="1">
        <v>39793.6875</v>
      </c>
      <c r="B2617" s="2">
        <v>4388.6899999999996</v>
      </c>
      <c r="C2617" s="34">
        <f t="shared" si="81"/>
        <v>4.9023648586763446E-3</v>
      </c>
      <c r="D2617" s="2">
        <v>203.79</v>
      </c>
      <c r="E2617" s="34">
        <f t="shared" si="82"/>
        <v>-7.6934313677753385E-3</v>
      </c>
      <c r="F2617" s="2"/>
    </row>
    <row r="2618" spans="1:6" x14ac:dyDescent="0.3">
      <c r="A2618" s="1">
        <v>39794.6875</v>
      </c>
      <c r="B2618" s="2">
        <v>4280.3500000000004</v>
      </c>
      <c r="C2618" s="34">
        <f t="shared" si="81"/>
        <v>-2.4686181981411148E-2</v>
      </c>
      <c r="D2618" s="2">
        <v>198.22</v>
      </c>
      <c r="E2618" s="34">
        <f t="shared" si="82"/>
        <v>-2.7332057510181973E-2</v>
      </c>
      <c r="F2618" s="2"/>
    </row>
    <row r="2619" spans="1:6" x14ac:dyDescent="0.3">
      <c r="A2619" s="1">
        <v>39797.6875</v>
      </c>
      <c r="B2619" s="2">
        <v>4277.5600000000004</v>
      </c>
      <c r="C2619" s="34">
        <f t="shared" si="81"/>
        <v>-6.5181585618001581E-4</v>
      </c>
      <c r="D2619" s="2">
        <v>197.51</v>
      </c>
      <c r="E2619" s="34">
        <f t="shared" si="82"/>
        <v>-3.5818787206135516E-3</v>
      </c>
      <c r="F2619" s="2"/>
    </row>
    <row r="2620" spans="1:6" x14ac:dyDescent="0.3">
      <c r="A2620" s="1">
        <v>39798.6875</v>
      </c>
      <c r="B2620" s="2">
        <v>4309.08</v>
      </c>
      <c r="C2620" s="34">
        <f t="shared" si="81"/>
        <v>7.3686868214588586E-3</v>
      </c>
      <c r="D2620" s="2">
        <v>199.01</v>
      </c>
      <c r="E2620" s="34">
        <f t="shared" si="82"/>
        <v>7.594552174573499E-3</v>
      </c>
      <c r="F2620" s="2"/>
    </row>
    <row r="2621" spans="1:6" x14ac:dyDescent="0.3">
      <c r="A2621" s="1">
        <v>39799.6875</v>
      </c>
      <c r="B2621" s="2">
        <v>4324.1899999999996</v>
      </c>
      <c r="C2621" s="34">
        <f t="shared" ref="C2621:C2684" si="83">B2621/B2620-1</f>
        <v>3.5065489617271961E-3</v>
      </c>
      <c r="D2621" s="2">
        <v>197.51</v>
      </c>
      <c r="E2621" s="34">
        <f t="shared" si="82"/>
        <v>-7.5373096829305375E-3</v>
      </c>
      <c r="F2621" s="2"/>
    </row>
    <row r="2622" spans="1:6" x14ac:dyDescent="0.3">
      <c r="A2622" s="1">
        <v>39800.6875</v>
      </c>
      <c r="B2622" s="2">
        <v>4330.66</v>
      </c>
      <c r="C2622" s="34">
        <f t="shared" si="83"/>
        <v>1.4962339767679023E-3</v>
      </c>
      <c r="D2622" s="2">
        <v>197.31</v>
      </c>
      <c r="E2622" s="34">
        <f t="shared" si="82"/>
        <v>-1.0126069566097629E-3</v>
      </c>
      <c r="F2622" s="2"/>
    </row>
    <row r="2623" spans="1:6" x14ac:dyDescent="0.3">
      <c r="A2623" s="1">
        <v>39801.6875</v>
      </c>
      <c r="B2623" s="2">
        <v>4286.93</v>
      </c>
      <c r="C2623" s="34">
        <f t="shared" si="83"/>
        <v>-1.0097768007647723E-2</v>
      </c>
      <c r="D2623" s="2">
        <v>196.43</v>
      </c>
      <c r="E2623" s="34">
        <f t="shared" si="82"/>
        <v>-4.4599868227661599E-3</v>
      </c>
      <c r="F2623" s="2"/>
    </row>
    <row r="2624" spans="1:6" x14ac:dyDescent="0.3">
      <c r="A2624" s="1">
        <v>39804.6875</v>
      </c>
      <c r="B2624" s="2">
        <v>4249.16</v>
      </c>
      <c r="C2624" s="34">
        <f t="shared" si="83"/>
        <v>-8.8105007546194214E-3</v>
      </c>
      <c r="D2624" s="2">
        <v>193.32</v>
      </c>
      <c r="E2624" s="34">
        <f t="shared" si="82"/>
        <v>-1.5832612126457368E-2</v>
      </c>
      <c r="F2624" s="2"/>
    </row>
    <row r="2625" spans="1:6" x14ac:dyDescent="0.3">
      <c r="A2625" s="1">
        <v>39805.6875</v>
      </c>
      <c r="B2625" s="2">
        <v>4255.9799999999996</v>
      </c>
      <c r="C2625" s="34">
        <f t="shared" si="83"/>
        <v>1.6050231104500767E-3</v>
      </c>
      <c r="D2625" s="2">
        <v>193.05</v>
      </c>
      <c r="E2625" s="34">
        <f t="shared" si="82"/>
        <v>-1.3966480446926388E-3</v>
      </c>
      <c r="F2625" s="2"/>
    </row>
    <row r="2626" spans="1:6" x14ac:dyDescent="0.3">
      <c r="A2626" s="1">
        <v>39811.6875</v>
      </c>
      <c r="B2626" s="2">
        <v>4319.3500000000004</v>
      </c>
      <c r="C2626" s="34">
        <f t="shared" si="83"/>
        <v>1.4889637639274866E-2</v>
      </c>
      <c r="D2626" s="2">
        <v>193.46</v>
      </c>
      <c r="E2626" s="34">
        <f t="shared" si="82"/>
        <v>2.1238021238021432E-3</v>
      </c>
      <c r="F2626" s="2"/>
    </row>
    <row r="2627" spans="1:6" x14ac:dyDescent="0.3">
      <c r="A2627" s="1">
        <v>39812.6875</v>
      </c>
      <c r="B2627" s="2">
        <v>4392.68</v>
      </c>
      <c r="C2627" s="34">
        <f t="shared" si="83"/>
        <v>1.6977091460520732E-2</v>
      </c>
      <c r="D2627" s="2">
        <v>196.9</v>
      </c>
      <c r="E2627" s="34">
        <f t="shared" si="82"/>
        <v>1.7781453530445468E-2</v>
      </c>
      <c r="F2627" s="2"/>
    </row>
    <row r="2628" spans="1:6" x14ac:dyDescent="0.3">
      <c r="A2628" s="1">
        <v>39815.6875</v>
      </c>
      <c r="B2628" s="2">
        <v>4561.79</v>
      </c>
      <c r="C2628" s="34">
        <f t="shared" si="83"/>
        <v>3.8498137811085575E-2</v>
      </c>
      <c r="D2628" s="2">
        <v>204.46</v>
      </c>
      <c r="E2628" s="34">
        <f t="shared" si="82"/>
        <v>3.8395124428644012E-2</v>
      </c>
      <c r="F2628" s="2"/>
    </row>
    <row r="2629" spans="1:6" x14ac:dyDescent="0.3">
      <c r="A2629" s="1">
        <v>39818.6875</v>
      </c>
      <c r="B2629" s="2">
        <v>4579.6400000000003</v>
      </c>
      <c r="C2629" s="34">
        <f t="shared" si="83"/>
        <v>3.9129376845492558E-3</v>
      </c>
      <c r="D2629" s="2">
        <v>208.69</v>
      </c>
      <c r="E2629" s="34">
        <f t="shared" si="82"/>
        <v>2.0688643255404537E-2</v>
      </c>
      <c r="F2629" s="2"/>
    </row>
    <row r="2630" spans="1:6" x14ac:dyDescent="0.3">
      <c r="A2630" s="1">
        <v>39819.6875</v>
      </c>
      <c r="B2630" s="2">
        <v>4638.92</v>
      </c>
      <c r="C2630" s="34">
        <f t="shared" si="83"/>
        <v>1.2944248892926113E-2</v>
      </c>
      <c r="D2630" s="2">
        <v>212.87</v>
      </c>
      <c r="E2630" s="34">
        <f t="shared" si="82"/>
        <v>2.0029709137955765E-2</v>
      </c>
      <c r="F2630" s="2"/>
    </row>
    <row r="2631" spans="1:6" x14ac:dyDescent="0.3">
      <c r="A2631" s="1">
        <v>39820.6875</v>
      </c>
      <c r="B2631" s="2">
        <v>4507.51</v>
      </c>
      <c r="C2631" s="34">
        <f t="shared" si="83"/>
        <v>-2.832771420934177E-2</v>
      </c>
      <c r="D2631" s="2">
        <v>210.31</v>
      </c>
      <c r="E2631" s="34">
        <f t="shared" si="82"/>
        <v>-1.2026119227697696E-2</v>
      </c>
      <c r="F2631" s="2"/>
    </row>
    <row r="2632" spans="1:6" x14ac:dyDescent="0.3">
      <c r="A2632" s="1">
        <v>39821.6875</v>
      </c>
      <c r="B2632" s="2">
        <v>4505.37</v>
      </c>
      <c r="C2632" s="34">
        <f t="shared" si="83"/>
        <v>-4.747632284787251E-4</v>
      </c>
      <c r="D2632" s="2">
        <v>208.77</v>
      </c>
      <c r="E2632" s="34">
        <f t="shared" si="82"/>
        <v>-7.3225238933003478E-3</v>
      </c>
      <c r="F2632" s="2"/>
    </row>
    <row r="2633" spans="1:6" x14ac:dyDescent="0.3">
      <c r="A2633" s="1">
        <v>39822.6875</v>
      </c>
      <c r="B2633" s="2">
        <v>4448.54</v>
      </c>
      <c r="C2633" s="34">
        <f t="shared" si="83"/>
        <v>-1.2613836377478371E-2</v>
      </c>
      <c r="D2633" s="2">
        <v>207.82</v>
      </c>
      <c r="E2633" s="34">
        <f t="shared" si="82"/>
        <v>-4.5504622311635101E-3</v>
      </c>
      <c r="F2633" s="2"/>
    </row>
    <row r="2634" spans="1:6" x14ac:dyDescent="0.3">
      <c r="A2634" s="1">
        <v>39825.6875</v>
      </c>
      <c r="B2634" s="2">
        <v>4426.1899999999996</v>
      </c>
      <c r="C2634" s="34">
        <f t="shared" si="83"/>
        <v>-5.0241202731683421E-3</v>
      </c>
      <c r="D2634" s="2">
        <v>204.53</v>
      </c>
      <c r="E2634" s="34">
        <f t="shared" si="82"/>
        <v>-1.5831007602733149E-2</v>
      </c>
      <c r="F2634" s="2"/>
    </row>
    <row r="2635" spans="1:6" x14ac:dyDescent="0.3">
      <c r="A2635" s="1">
        <v>39826.6875</v>
      </c>
      <c r="B2635" s="2">
        <v>4399.1499999999996</v>
      </c>
      <c r="C2635" s="34">
        <f t="shared" si="83"/>
        <v>-6.109091566335878E-3</v>
      </c>
      <c r="D2635" s="2">
        <v>201.66</v>
      </c>
      <c r="E2635" s="34">
        <f t="shared" si="82"/>
        <v>-1.4032171319610875E-2</v>
      </c>
      <c r="F2635" s="2"/>
    </row>
    <row r="2636" spans="1:6" x14ac:dyDescent="0.3">
      <c r="A2636" s="1">
        <v>39827.6875</v>
      </c>
      <c r="B2636" s="2">
        <v>4180.6400000000003</v>
      </c>
      <c r="C2636" s="34">
        <f t="shared" si="83"/>
        <v>-4.9670959162565365E-2</v>
      </c>
      <c r="D2636" s="2">
        <v>192.87</v>
      </c>
      <c r="E2636" s="34">
        <f t="shared" si="82"/>
        <v>-4.3588217792323691E-2</v>
      </c>
      <c r="F2636" s="2"/>
    </row>
    <row r="2637" spans="1:6" x14ac:dyDescent="0.3">
      <c r="A2637" s="1">
        <v>39828.6875</v>
      </c>
      <c r="B2637" s="2">
        <v>4121.1099999999997</v>
      </c>
      <c r="C2637" s="34">
        <f t="shared" si="83"/>
        <v>-1.4239446591909566E-2</v>
      </c>
      <c r="D2637" s="2">
        <v>191.17</v>
      </c>
      <c r="E2637" s="34">
        <f t="shared" si="82"/>
        <v>-8.8142271996682897E-3</v>
      </c>
      <c r="F2637" s="2"/>
    </row>
    <row r="2638" spans="1:6" x14ac:dyDescent="0.3">
      <c r="A2638" s="1">
        <v>39829.6875</v>
      </c>
      <c r="B2638" s="2">
        <v>4147.0600000000004</v>
      </c>
      <c r="C2638" s="34">
        <f t="shared" si="83"/>
        <v>6.2968472086406546E-3</v>
      </c>
      <c r="D2638" s="2">
        <v>192.96</v>
      </c>
      <c r="E2638" s="34">
        <f t="shared" si="82"/>
        <v>9.3633938379453774E-3</v>
      </c>
      <c r="F2638" s="2"/>
    </row>
    <row r="2639" spans="1:6" x14ac:dyDescent="0.3">
      <c r="A2639" s="1">
        <v>39832.6875</v>
      </c>
      <c r="B2639" s="2">
        <v>4108.47</v>
      </c>
      <c r="C2639" s="34">
        <f t="shared" si="83"/>
        <v>-9.3053874310957685E-3</v>
      </c>
      <c r="D2639" s="2">
        <v>189.72</v>
      </c>
      <c r="E2639" s="34">
        <f t="shared" si="82"/>
        <v>-1.6791044776119479E-2</v>
      </c>
      <c r="F2639" s="2"/>
    </row>
    <row r="2640" spans="1:6" x14ac:dyDescent="0.3">
      <c r="A2640" s="1">
        <v>39833.6875</v>
      </c>
      <c r="B2640" s="2">
        <v>4091.4</v>
      </c>
      <c r="C2640" s="34">
        <f t="shared" si="83"/>
        <v>-4.1548313605794807E-3</v>
      </c>
      <c r="D2640" s="2">
        <v>185.7</v>
      </c>
      <c r="E2640" s="34">
        <f t="shared" si="82"/>
        <v>-2.1189120809614215E-2</v>
      </c>
      <c r="F2640" s="2"/>
    </row>
    <row r="2641" spans="1:6" x14ac:dyDescent="0.3">
      <c r="A2641" s="1">
        <v>39834.6875</v>
      </c>
      <c r="B2641" s="2">
        <v>4059.88</v>
      </c>
      <c r="C2641" s="34">
        <f t="shared" si="83"/>
        <v>-7.7039644131593477E-3</v>
      </c>
      <c r="D2641" s="2">
        <v>184.52</v>
      </c>
      <c r="E2641" s="34">
        <f t="shared" si="82"/>
        <v>-6.3543349488420775E-3</v>
      </c>
      <c r="F2641" s="2"/>
    </row>
    <row r="2642" spans="1:6" x14ac:dyDescent="0.3">
      <c r="A2642" s="1">
        <v>39835.6875</v>
      </c>
      <c r="B2642" s="2">
        <v>4052.23</v>
      </c>
      <c r="C2642" s="34">
        <f t="shared" si="83"/>
        <v>-1.8842921465659357E-3</v>
      </c>
      <c r="D2642" s="2">
        <v>182.85</v>
      </c>
      <c r="E2642" s="34">
        <f t="shared" si="82"/>
        <v>-9.0505094298721778E-3</v>
      </c>
      <c r="F2642" s="2"/>
    </row>
    <row r="2643" spans="1:6" x14ac:dyDescent="0.3">
      <c r="A2643" s="1">
        <v>39836.6875</v>
      </c>
      <c r="B2643" s="2">
        <v>4052.47</v>
      </c>
      <c r="C2643" s="34">
        <f t="shared" si="83"/>
        <v>5.922664804303146E-5</v>
      </c>
      <c r="D2643" s="2">
        <v>182.49</v>
      </c>
      <c r="E2643" s="34">
        <f t="shared" si="82"/>
        <v>-1.9688269073009357E-3</v>
      </c>
      <c r="F2643" s="2"/>
    </row>
    <row r="2644" spans="1:6" x14ac:dyDescent="0.3">
      <c r="A2644" s="1">
        <v>39839.6875</v>
      </c>
      <c r="B2644" s="2">
        <v>4209.01</v>
      </c>
      <c r="C2644" s="34">
        <f t="shared" si="83"/>
        <v>3.8628293361826271E-2</v>
      </c>
      <c r="D2644" s="2">
        <v>188.06</v>
      </c>
      <c r="E2644" s="34">
        <f t="shared" si="82"/>
        <v>3.0522220395638122E-2</v>
      </c>
      <c r="F2644" s="2"/>
    </row>
    <row r="2645" spans="1:6" x14ac:dyDescent="0.3">
      <c r="A2645" s="1">
        <v>39840.6875</v>
      </c>
      <c r="B2645" s="2">
        <v>4194.41</v>
      </c>
      <c r="C2645" s="34">
        <f t="shared" si="83"/>
        <v>-3.4687491832997575E-3</v>
      </c>
      <c r="D2645" s="2">
        <v>188.31</v>
      </c>
      <c r="E2645" s="34">
        <f t="shared" si="82"/>
        <v>1.3293629692652242E-3</v>
      </c>
      <c r="F2645" s="2"/>
    </row>
    <row r="2646" spans="1:6" x14ac:dyDescent="0.3">
      <c r="A2646" s="1">
        <v>39841.6875</v>
      </c>
      <c r="B2646" s="2">
        <v>4295.2</v>
      </c>
      <c r="C2646" s="34">
        <f t="shared" si="83"/>
        <v>2.4029601302686165E-2</v>
      </c>
      <c r="D2646" s="2">
        <v>194.32</v>
      </c>
      <c r="E2646" s="34">
        <f t="shared" si="82"/>
        <v>3.1915458552386866E-2</v>
      </c>
      <c r="F2646" s="2"/>
    </row>
    <row r="2647" spans="1:6" x14ac:dyDescent="0.3">
      <c r="A2647" s="1">
        <v>39842.6875</v>
      </c>
      <c r="B2647" s="2">
        <v>4190.1099999999997</v>
      </c>
      <c r="C2647" s="34">
        <f t="shared" si="83"/>
        <v>-2.4466846712609458E-2</v>
      </c>
      <c r="D2647" s="2">
        <v>190.79</v>
      </c>
      <c r="E2647" s="34">
        <f t="shared" si="82"/>
        <v>-1.81659118979004E-2</v>
      </c>
      <c r="F2647" s="2"/>
    </row>
    <row r="2648" spans="1:6" x14ac:dyDescent="0.3">
      <c r="A2648" s="1">
        <v>39843.6875</v>
      </c>
      <c r="B2648" s="2">
        <v>4149.6400000000003</v>
      </c>
      <c r="C2648" s="34">
        <f t="shared" si="83"/>
        <v>-9.6584576538562006E-3</v>
      </c>
      <c r="D2648" s="2">
        <v>191.23</v>
      </c>
      <c r="E2648" s="34">
        <f t="shared" si="82"/>
        <v>2.3062005346192738E-3</v>
      </c>
      <c r="F2648" s="2"/>
    </row>
    <row r="2649" spans="1:6" x14ac:dyDescent="0.3">
      <c r="A2649" s="1">
        <v>39846.6875</v>
      </c>
      <c r="B2649" s="2">
        <v>4077.78</v>
      </c>
      <c r="C2649" s="34">
        <f t="shared" si="83"/>
        <v>-1.7317164862494128E-2</v>
      </c>
      <c r="D2649" s="2">
        <v>186.32</v>
      </c>
      <c r="E2649" s="34">
        <f t="shared" si="82"/>
        <v>-2.5675887674527997E-2</v>
      </c>
      <c r="F2649" s="2"/>
    </row>
    <row r="2650" spans="1:6" x14ac:dyDescent="0.3">
      <c r="A2650" s="1">
        <v>39847.6875</v>
      </c>
      <c r="B2650" s="2">
        <v>4164.46</v>
      </c>
      <c r="C2650" s="34">
        <f t="shared" si="83"/>
        <v>2.1256664165305583E-2</v>
      </c>
      <c r="D2650" s="2">
        <v>189.78</v>
      </c>
      <c r="E2650" s="34">
        <f t="shared" si="82"/>
        <v>1.8570201803349118E-2</v>
      </c>
      <c r="F2650" s="2"/>
    </row>
    <row r="2651" spans="1:6" x14ac:dyDescent="0.3">
      <c r="A2651" s="1">
        <v>39848.6875</v>
      </c>
      <c r="B2651" s="2">
        <v>4228.6000000000004</v>
      </c>
      <c r="C2651" s="34">
        <f t="shared" si="83"/>
        <v>1.5401756770385688E-2</v>
      </c>
      <c r="D2651" s="2">
        <v>194.67</v>
      </c>
      <c r="E2651" s="34">
        <f t="shared" si="82"/>
        <v>2.5766677205184774E-2</v>
      </c>
      <c r="F2651" s="2"/>
    </row>
    <row r="2652" spans="1:6" x14ac:dyDescent="0.3">
      <c r="A2652" s="1">
        <v>39849.6875</v>
      </c>
      <c r="B2652" s="2">
        <v>4228.93</v>
      </c>
      <c r="C2652" s="34">
        <f t="shared" si="83"/>
        <v>7.8040013243185768E-5</v>
      </c>
      <c r="D2652" s="2">
        <v>194.5</v>
      </c>
      <c r="E2652" s="34">
        <f t="shared" si="82"/>
        <v>-8.7327271793280481E-4</v>
      </c>
      <c r="F2652" s="2"/>
    </row>
    <row r="2653" spans="1:6" x14ac:dyDescent="0.3">
      <c r="A2653" s="1">
        <v>39850.6875</v>
      </c>
      <c r="B2653" s="2">
        <v>4291.87</v>
      </c>
      <c r="C2653" s="34">
        <f t="shared" si="83"/>
        <v>1.4883197404544246E-2</v>
      </c>
      <c r="D2653" s="2">
        <v>198.53</v>
      </c>
      <c r="E2653" s="34">
        <f t="shared" si="82"/>
        <v>2.0719794344473019E-2</v>
      </c>
      <c r="F2653" s="2"/>
    </row>
    <row r="2654" spans="1:6" x14ac:dyDescent="0.3">
      <c r="A2654" s="1">
        <v>39853.6875</v>
      </c>
      <c r="B2654" s="2">
        <v>4307.6099999999997</v>
      </c>
      <c r="C2654" s="34">
        <f t="shared" si="83"/>
        <v>3.6673990591513661E-3</v>
      </c>
      <c r="D2654" s="2">
        <v>199.35</v>
      </c>
      <c r="E2654" s="34">
        <f t="shared" si="82"/>
        <v>4.1303581322722493E-3</v>
      </c>
      <c r="F2654" s="2"/>
    </row>
    <row r="2655" spans="1:6" x14ac:dyDescent="0.3">
      <c r="A2655" s="1">
        <v>39854.6875</v>
      </c>
      <c r="B2655" s="2">
        <v>4213.08</v>
      </c>
      <c r="C2655" s="34">
        <f t="shared" si="83"/>
        <v>-2.1944883589740005E-2</v>
      </c>
      <c r="D2655" s="2">
        <v>193.82</v>
      </c>
      <c r="E2655" s="34">
        <f t="shared" si="82"/>
        <v>-2.774015550539255E-2</v>
      </c>
      <c r="F2655" s="2"/>
    </row>
    <row r="2656" spans="1:6" x14ac:dyDescent="0.3">
      <c r="A2656" s="1">
        <v>39855.6875</v>
      </c>
      <c r="B2656" s="2">
        <v>4234.26</v>
      </c>
      <c r="C2656" s="34">
        <f t="shared" si="83"/>
        <v>5.0272010025920189E-3</v>
      </c>
      <c r="D2656" s="2">
        <v>193.13</v>
      </c>
      <c r="E2656" s="34">
        <f t="shared" si="82"/>
        <v>-3.5600041275409833E-3</v>
      </c>
      <c r="F2656" s="2"/>
    </row>
    <row r="2657" spans="1:6" x14ac:dyDescent="0.3">
      <c r="A2657" s="1">
        <v>39856.6875</v>
      </c>
      <c r="B2657" s="2">
        <v>4202.24</v>
      </c>
      <c r="C2657" s="34">
        <f t="shared" si="83"/>
        <v>-7.562124196435871E-3</v>
      </c>
      <c r="D2657" s="2">
        <v>190.64</v>
      </c>
      <c r="E2657" s="34">
        <f t="shared" ref="E2657:E2720" si="84">D2657/D2656-1</f>
        <v>-1.2892870087505837E-2</v>
      </c>
      <c r="F2657" s="2"/>
    </row>
    <row r="2658" spans="1:6" x14ac:dyDescent="0.3">
      <c r="A2658" s="1">
        <v>39857.6875</v>
      </c>
      <c r="B2658" s="2">
        <v>4189.59</v>
      </c>
      <c r="C2658" s="34">
        <f t="shared" si="83"/>
        <v>-3.0102992689612362E-3</v>
      </c>
      <c r="D2658" s="2">
        <v>191.27</v>
      </c>
      <c r="E2658" s="34">
        <f t="shared" si="84"/>
        <v>3.3046579941251597E-3</v>
      </c>
      <c r="F2658" s="2"/>
    </row>
    <row r="2659" spans="1:6" x14ac:dyDescent="0.3">
      <c r="A2659" s="1">
        <v>39860.6875</v>
      </c>
      <c r="B2659" s="2">
        <v>4134.75</v>
      </c>
      <c r="C2659" s="34">
        <f t="shared" si="83"/>
        <v>-1.3089586331836767E-2</v>
      </c>
      <c r="D2659" s="2">
        <v>188.67</v>
      </c>
      <c r="E2659" s="34">
        <f t="shared" si="84"/>
        <v>-1.3593349715062542E-2</v>
      </c>
      <c r="F2659" s="2"/>
    </row>
    <row r="2660" spans="1:6" x14ac:dyDescent="0.3">
      <c r="A2660" s="1">
        <v>39861.6875</v>
      </c>
      <c r="B2660" s="2">
        <v>4034.13</v>
      </c>
      <c r="C2660" s="34">
        <f t="shared" si="83"/>
        <v>-2.4335207690912353E-2</v>
      </c>
      <c r="D2660" s="2">
        <v>183.98</v>
      </c>
      <c r="E2660" s="34">
        <f t="shared" si="84"/>
        <v>-2.4858218052684622E-2</v>
      </c>
      <c r="F2660" s="2"/>
    </row>
    <row r="2661" spans="1:6" x14ac:dyDescent="0.3">
      <c r="A2661" s="1">
        <v>39862.6875</v>
      </c>
      <c r="B2661" s="2">
        <v>4006.83</v>
      </c>
      <c r="C2661" s="34">
        <f t="shared" si="83"/>
        <v>-6.7672583679753151E-3</v>
      </c>
      <c r="D2661" s="2">
        <v>183.35</v>
      </c>
      <c r="E2661" s="34">
        <f t="shared" si="84"/>
        <v>-3.4242852483965525E-3</v>
      </c>
      <c r="F2661" s="2"/>
    </row>
    <row r="2662" spans="1:6" x14ac:dyDescent="0.3">
      <c r="A2662" s="1">
        <v>39863.6875</v>
      </c>
      <c r="B2662" s="2">
        <v>4018.37</v>
      </c>
      <c r="C2662" s="34">
        <f t="shared" si="83"/>
        <v>2.8800822595418385E-3</v>
      </c>
      <c r="D2662" s="2">
        <v>183.39</v>
      </c>
      <c r="E2662" s="34">
        <f t="shared" si="84"/>
        <v>2.1816198527391251E-4</v>
      </c>
      <c r="F2662" s="2"/>
    </row>
    <row r="2663" spans="1:6" x14ac:dyDescent="0.3">
      <c r="A2663" s="1">
        <v>39864.6875</v>
      </c>
      <c r="B2663" s="2">
        <v>3889.06</v>
      </c>
      <c r="C2663" s="34">
        <f t="shared" si="83"/>
        <v>-3.2179714660422021E-2</v>
      </c>
      <c r="D2663" s="2">
        <v>176.93</v>
      </c>
      <c r="E2663" s="34">
        <f t="shared" si="84"/>
        <v>-3.5225475762037051E-2</v>
      </c>
      <c r="F2663" s="2"/>
    </row>
    <row r="2664" spans="1:6" x14ac:dyDescent="0.3">
      <c r="A2664" s="1">
        <v>39867.6875</v>
      </c>
      <c r="B2664" s="2">
        <v>3850.73</v>
      </c>
      <c r="C2664" s="34">
        <f t="shared" si="83"/>
        <v>-9.855852056795178E-3</v>
      </c>
      <c r="D2664" s="2">
        <v>175.29</v>
      </c>
      <c r="E2664" s="34">
        <f t="shared" si="84"/>
        <v>-9.269202509467056E-3</v>
      </c>
      <c r="F2664" s="2"/>
    </row>
    <row r="2665" spans="1:6" x14ac:dyDescent="0.3">
      <c r="A2665" s="1">
        <v>39868.6875</v>
      </c>
      <c r="B2665" s="2">
        <v>3816.44</v>
      </c>
      <c r="C2665" s="34">
        <f t="shared" si="83"/>
        <v>-8.9048050629361164E-3</v>
      </c>
      <c r="D2665" s="2">
        <v>172.86</v>
      </c>
      <c r="E2665" s="34">
        <f t="shared" si="84"/>
        <v>-1.3862741742255547E-2</v>
      </c>
      <c r="F2665" s="2"/>
    </row>
    <row r="2666" spans="1:6" x14ac:dyDescent="0.3">
      <c r="A2666" s="1">
        <v>39869.6875</v>
      </c>
      <c r="B2666" s="2">
        <v>3848.98</v>
      </c>
      <c r="C2666" s="34">
        <f t="shared" si="83"/>
        <v>8.5262705558060148E-3</v>
      </c>
      <c r="D2666" s="2">
        <v>172.31</v>
      </c>
      <c r="E2666" s="34">
        <f t="shared" si="84"/>
        <v>-3.1817655906514197E-3</v>
      </c>
      <c r="F2666" s="2"/>
    </row>
    <row r="2667" spans="1:6" x14ac:dyDescent="0.3">
      <c r="A2667" s="1">
        <v>39870.6875</v>
      </c>
      <c r="B2667" s="2">
        <v>3915.64</v>
      </c>
      <c r="C2667" s="34">
        <f t="shared" si="83"/>
        <v>1.7318874091317715E-2</v>
      </c>
      <c r="D2667" s="2">
        <v>176.14</v>
      </c>
      <c r="E2667" s="34">
        <f t="shared" si="84"/>
        <v>2.222738088329157E-2</v>
      </c>
      <c r="F2667" s="2"/>
    </row>
    <row r="2668" spans="1:6" x14ac:dyDescent="0.3">
      <c r="A2668" s="1">
        <v>39871.6875</v>
      </c>
      <c r="B2668" s="2">
        <v>3830.09</v>
      </c>
      <c r="C2668" s="34">
        <f t="shared" si="83"/>
        <v>-2.1848280230051698E-2</v>
      </c>
      <c r="D2668" s="2">
        <v>172.92</v>
      </c>
      <c r="E2668" s="34">
        <f t="shared" si="84"/>
        <v>-1.8280912910185076E-2</v>
      </c>
      <c r="F2668" s="2"/>
    </row>
    <row r="2669" spans="1:6" x14ac:dyDescent="0.3">
      <c r="A2669" s="1">
        <v>39874.6875</v>
      </c>
      <c r="B2669" s="2">
        <v>3625.83</v>
      </c>
      <c r="C2669" s="34">
        <f t="shared" si="83"/>
        <v>-5.3330339495938794E-2</v>
      </c>
      <c r="D2669" s="2">
        <v>164.3</v>
      </c>
      <c r="E2669" s="34">
        <f t="shared" si="84"/>
        <v>-4.9849641452694771E-2</v>
      </c>
      <c r="F2669" s="2"/>
    </row>
    <row r="2670" spans="1:6" x14ac:dyDescent="0.3">
      <c r="A2670" s="1">
        <v>39875.6875</v>
      </c>
      <c r="B2670" s="2">
        <v>3512.09</v>
      </c>
      <c r="C2670" s="34">
        <f t="shared" si="83"/>
        <v>-3.1369369220288768E-2</v>
      </c>
      <c r="D2670" s="2">
        <v>161.34</v>
      </c>
      <c r="E2670" s="34">
        <f t="shared" si="84"/>
        <v>-1.8015824710894801E-2</v>
      </c>
      <c r="F2670" s="2"/>
    </row>
    <row r="2671" spans="1:6" x14ac:dyDescent="0.3">
      <c r="A2671" s="1">
        <v>39876.6875</v>
      </c>
      <c r="B2671" s="2">
        <v>3645.87</v>
      </c>
      <c r="C2671" s="34">
        <f t="shared" si="83"/>
        <v>3.8091278982030463E-2</v>
      </c>
      <c r="D2671" s="2">
        <v>167.62</v>
      </c>
      <c r="E2671" s="34">
        <f t="shared" si="84"/>
        <v>3.8924011404487313E-2</v>
      </c>
      <c r="F2671" s="2"/>
    </row>
    <row r="2672" spans="1:6" x14ac:dyDescent="0.3">
      <c r="A2672" s="1">
        <v>39877.6875</v>
      </c>
      <c r="B2672" s="2">
        <v>3529.86</v>
      </c>
      <c r="C2672" s="34">
        <f t="shared" si="83"/>
        <v>-3.1819565700367702E-2</v>
      </c>
      <c r="D2672" s="2">
        <v>161.59</v>
      </c>
      <c r="E2672" s="34">
        <f t="shared" si="84"/>
        <v>-3.5974227419162452E-2</v>
      </c>
      <c r="F2672" s="2"/>
    </row>
    <row r="2673" spans="1:6" x14ac:dyDescent="0.3">
      <c r="A2673" s="1">
        <v>39878.6875</v>
      </c>
      <c r="B2673" s="2">
        <v>3530.73</v>
      </c>
      <c r="C2673" s="34">
        <f t="shared" si="83"/>
        <v>2.4646869847533281E-4</v>
      </c>
      <c r="D2673" s="2">
        <v>159.52000000000001</v>
      </c>
      <c r="E2673" s="34">
        <f t="shared" si="84"/>
        <v>-1.2810198650906601E-2</v>
      </c>
      <c r="F2673" s="2"/>
    </row>
    <row r="2674" spans="1:6" x14ac:dyDescent="0.3">
      <c r="A2674" s="1">
        <v>39881.6875</v>
      </c>
      <c r="B2674" s="2">
        <v>3542.4</v>
      </c>
      <c r="C2674" s="34">
        <f t="shared" si="83"/>
        <v>3.3052654833420902E-3</v>
      </c>
      <c r="D2674" s="2">
        <v>157.97</v>
      </c>
      <c r="E2674" s="34">
        <f t="shared" si="84"/>
        <v>-9.716649949849665E-3</v>
      </c>
      <c r="F2674" s="2"/>
    </row>
    <row r="2675" spans="1:6" x14ac:dyDescent="0.3">
      <c r="A2675" s="1">
        <v>39882.6875</v>
      </c>
      <c r="B2675" s="2">
        <v>3715.23</v>
      </c>
      <c r="C2675" s="34">
        <f t="shared" si="83"/>
        <v>4.8788956639566283E-2</v>
      </c>
      <c r="D2675" s="2">
        <v>165.99</v>
      </c>
      <c r="E2675" s="34">
        <f t="shared" si="84"/>
        <v>5.0769133379755749E-2</v>
      </c>
      <c r="F2675" s="2"/>
    </row>
    <row r="2676" spans="1:6" x14ac:dyDescent="0.3">
      <c r="A2676" s="1">
        <v>39883.6875</v>
      </c>
      <c r="B2676" s="2">
        <v>3693.81</v>
      </c>
      <c r="C2676" s="34">
        <f t="shared" si="83"/>
        <v>-5.7654573202735593E-3</v>
      </c>
      <c r="D2676" s="2">
        <v>166.24</v>
      </c>
      <c r="E2676" s="34">
        <f t="shared" si="84"/>
        <v>1.506114826194338E-3</v>
      </c>
      <c r="F2676" s="2"/>
    </row>
    <row r="2677" spans="1:6" x14ac:dyDescent="0.3">
      <c r="A2677" s="1">
        <v>39884.6875</v>
      </c>
      <c r="B2677" s="2">
        <v>3712.06</v>
      </c>
      <c r="C2677" s="34">
        <f t="shared" si="83"/>
        <v>4.9406980867992001E-3</v>
      </c>
      <c r="D2677" s="2">
        <v>167.36</v>
      </c>
      <c r="E2677" s="34">
        <f t="shared" si="84"/>
        <v>6.7372473532243404E-3</v>
      </c>
      <c r="F2677" s="2"/>
    </row>
    <row r="2678" spans="1:6" x14ac:dyDescent="0.3">
      <c r="A2678" s="1">
        <v>39885.6875</v>
      </c>
      <c r="B2678" s="2">
        <v>3753.68</v>
      </c>
      <c r="C2678" s="34">
        <f t="shared" si="83"/>
        <v>1.1212103252641326E-2</v>
      </c>
      <c r="D2678" s="2">
        <v>168.57</v>
      </c>
      <c r="E2678" s="34">
        <f t="shared" si="84"/>
        <v>7.2299235181643162E-3</v>
      </c>
      <c r="F2678" s="2"/>
    </row>
    <row r="2679" spans="1:6" x14ac:dyDescent="0.3">
      <c r="A2679" s="1">
        <v>39888.6875</v>
      </c>
      <c r="B2679" s="2">
        <v>3863.99</v>
      </c>
      <c r="C2679" s="34">
        <f t="shared" si="83"/>
        <v>2.9387161398947148E-2</v>
      </c>
      <c r="D2679" s="2">
        <v>173.19</v>
      </c>
      <c r="E2679" s="34">
        <f t="shared" si="84"/>
        <v>2.7407011923829883E-2</v>
      </c>
      <c r="F2679" s="2"/>
    </row>
    <row r="2680" spans="1:6" x14ac:dyDescent="0.3">
      <c r="A2680" s="1">
        <v>39889.6875</v>
      </c>
      <c r="B2680" s="2">
        <v>3857.1</v>
      </c>
      <c r="C2680" s="34">
        <f t="shared" si="83"/>
        <v>-1.7831309087238401E-3</v>
      </c>
      <c r="D2680" s="2">
        <v>172.05</v>
      </c>
      <c r="E2680" s="34">
        <f t="shared" si="84"/>
        <v>-6.5823661874241379E-3</v>
      </c>
      <c r="F2680" s="2"/>
    </row>
    <row r="2681" spans="1:6" x14ac:dyDescent="0.3">
      <c r="A2681" s="1">
        <v>39890.6875</v>
      </c>
      <c r="B2681" s="2">
        <v>3804.99</v>
      </c>
      <c r="C2681" s="34">
        <f t="shared" si="83"/>
        <v>-1.3510150112779118E-2</v>
      </c>
      <c r="D2681" s="2">
        <v>170.76</v>
      </c>
      <c r="E2681" s="34">
        <f t="shared" si="84"/>
        <v>-7.4978204010462957E-3</v>
      </c>
      <c r="F2681" s="2"/>
    </row>
    <row r="2682" spans="1:6" x14ac:dyDescent="0.3">
      <c r="A2682" s="1">
        <v>39891.6875</v>
      </c>
      <c r="B2682" s="2">
        <v>3816.93</v>
      </c>
      <c r="C2682" s="34">
        <f t="shared" si="83"/>
        <v>3.1379845939147888E-3</v>
      </c>
      <c r="D2682" s="2">
        <v>171.87</v>
      </c>
      <c r="E2682" s="34">
        <f t="shared" si="84"/>
        <v>6.5003513703443261E-3</v>
      </c>
      <c r="F2682" s="2"/>
    </row>
    <row r="2683" spans="1:6" x14ac:dyDescent="0.3">
      <c r="A2683" s="1">
        <v>39892.6875</v>
      </c>
      <c r="B2683" s="2">
        <v>3842.85</v>
      </c>
      <c r="C2683" s="34">
        <f t="shared" si="83"/>
        <v>6.790797840149132E-3</v>
      </c>
      <c r="D2683" s="2">
        <v>172.58</v>
      </c>
      <c r="E2683" s="34">
        <f t="shared" si="84"/>
        <v>4.13102926630593E-3</v>
      </c>
      <c r="F2683" s="2"/>
    </row>
    <row r="2684" spans="1:6" x14ac:dyDescent="0.3">
      <c r="A2684" s="1">
        <v>39895.6875</v>
      </c>
      <c r="B2684" s="2">
        <v>3952.81</v>
      </c>
      <c r="C2684" s="34">
        <f t="shared" si="83"/>
        <v>2.8614179580259469E-2</v>
      </c>
      <c r="D2684" s="2">
        <v>177.73</v>
      </c>
      <c r="E2684" s="34">
        <f t="shared" si="84"/>
        <v>2.9841233051338456E-2</v>
      </c>
      <c r="F2684" s="2"/>
    </row>
    <row r="2685" spans="1:6" x14ac:dyDescent="0.3">
      <c r="A2685" s="1">
        <v>39896.6875</v>
      </c>
      <c r="B2685" s="2">
        <v>3911.46</v>
      </c>
      <c r="C2685" s="34">
        <f t="shared" ref="C2685:C2747" si="85">B2685/B2684-1</f>
        <v>-1.0460912616594209E-2</v>
      </c>
      <c r="D2685" s="2">
        <v>178.21</v>
      </c>
      <c r="E2685" s="34">
        <f t="shared" si="84"/>
        <v>2.7007258200641981E-3</v>
      </c>
      <c r="F2685" s="2"/>
    </row>
    <row r="2686" spans="1:6" x14ac:dyDescent="0.3">
      <c r="A2686" s="1">
        <v>39897.6875</v>
      </c>
      <c r="B2686" s="2">
        <v>3900.25</v>
      </c>
      <c r="C2686" s="34">
        <f t="shared" si="85"/>
        <v>-2.8659375271637977E-3</v>
      </c>
      <c r="D2686" s="2">
        <v>178.82</v>
      </c>
      <c r="E2686" s="34">
        <f t="shared" si="84"/>
        <v>3.4229280062847423E-3</v>
      </c>
      <c r="F2686" s="2"/>
    </row>
    <row r="2687" spans="1:6" x14ac:dyDescent="0.3">
      <c r="A2687" s="1">
        <v>39898.6875</v>
      </c>
      <c r="B2687" s="2">
        <v>3925.2</v>
      </c>
      <c r="C2687" s="34">
        <f t="shared" si="85"/>
        <v>6.3970258316774498E-3</v>
      </c>
      <c r="D2687" s="2">
        <v>179.12</v>
      </c>
      <c r="E2687" s="34">
        <f t="shared" si="84"/>
        <v>1.677664690750591E-3</v>
      </c>
      <c r="F2687" s="2"/>
    </row>
    <row r="2688" spans="1:6" x14ac:dyDescent="0.3">
      <c r="A2688" s="1">
        <v>39899.6875</v>
      </c>
      <c r="B2688" s="2">
        <v>3898.85</v>
      </c>
      <c r="C2688" s="34">
        <f t="shared" si="85"/>
        <v>-6.713033730765261E-3</v>
      </c>
      <c r="D2688" s="2">
        <v>177.17</v>
      </c>
      <c r="E2688" s="34">
        <f t="shared" si="84"/>
        <v>-1.088655649843695E-2</v>
      </c>
      <c r="F2688" s="2"/>
    </row>
    <row r="2689" spans="1:6" x14ac:dyDescent="0.3">
      <c r="A2689" s="1">
        <v>39902.6875</v>
      </c>
      <c r="B2689" s="2">
        <v>3762.91</v>
      </c>
      <c r="C2689" s="34">
        <f t="shared" si="85"/>
        <v>-3.4866691460302413E-2</v>
      </c>
      <c r="D2689" s="2">
        <v>170.45</v>
      </c>
      <c r="E2689" s="34">
        <f t="shared" si="84"/>
        <v>-3.7929672066376874E-2</v>
      </c>
      <c r="F2689" s="2"/>
    </row>
    <row r="2690" spans="1:6" x14ac:dyDescent="0.3">
      <c r="A2690" s="1">
        <v>39903.6875</v>
      </c>
      <c r="B2690" s="2">
        <v>3926.14</v>
      </c>
      <c r="C2690" s="34">
        <f t="shared" si="85"/>
        <v>4.3378661727227152E-2</v>
      </c>
      <c r="D2690" s="2">
        <v>176.46</v>
      </c>
      <c r="E2690" s="34">
        <f t="shared" si="84"/>
        <v>3.5259606922851461E-2</v>
      </c>
      <c r="F2690" s="2"/>
    </row>
    <row r="2691" spans="1:6" x14ac:dyDescent="0.3">
      <c r="A2691" s="1">
        <v>39904.6875</v>
      </c>
      <c r="B2691" s="2">
        <v>3955.61</v>
      </c>
      <c r="C2691" s="34">
        <f t="shared" si="85"/>
        <v>7.5061001390679394E-3</v>
      </c>
      <c r="D2691" s="2">
        <v>179.26</v>
      </c>
      <c r="E2691" s="34">
        <f t="shared" si="84"/>
        <v>1.5867618723790056E-2</v>
      </c>
      <c r="F2691" s="2"/>
    </row>
    <row r="2692" spans="1:6" x14ac:dyDescent="0.3">
      <c r="A2692" s="1">
        <v>39905.6875</v>
      </c>
      <c r="B2692" s="2">
        <v>4124.97</v>
      </c>
      <c r="C2692" s="34">
        <f t="shared" si="85"/>
        <v>4.2815141027553238E-2</v>
      </c>
      <c r="D2692" s="2">
        <v>188.11</v>
      </c>
      <c r="E2692" s="34">
        <f t="shared" si="84"/>
        <v>4.9369630704005463E-2</v>
      </c>
      <c r="F2692" s="2"/>
    </row>
    <row r="2693" spans="1:6" x14ac:dyDescent="0.3">
      <c r="A2693" s="1">
        <v>39906.6875</v>
      </c>
      <c r="B2693" s="2">
        <v>4029.67</v>
      </c>
      <c r="C2693" s="34">
        <f t="shared" si="85"/>
        <v>-2.310319832629093E-2</v>
      </c>
      <c r="D2693" s="2">
        <v>186.17</v>
      </c>
      <c r="E2693" s="34">
        <f t="shared" si="84"/>
        <v>-1.0313114666950285E-2</v>
      </c>
      <c r="F2693" s="2"/>
    </row>
    <row r="2694" spans="1:6" x14ac:dyDescent="0.3">
      <c r="A2694" s="1">
        <v>39909.6875</v>
      </c>
      <c r="B2694" s="2">
        <v>3993.54</v>
      </c>
      <c r="C2694" s="34">
        <f t="shared" si="85"/>
        <v>-8.9659947340601232E-3</v>
      </c>
      <c r="D2694" s="2">
        <v>185.01</v>
      </c>
      <c r="E2694" s="34">
        <f t="shared" si="84"/>
        <v>-6.230864263844893E-3</v>
      </c>
      <c r="F2694" s="2"/>
    </row>
    <row r="2695" spans="1:6" x14ac:dyDescent="0.3">
      <c r="A2695" s="1">
        <v>39910.6875</v>
      </c>
      <c r="B2695" s="2">
        <v>3930.52</v>
      </c>
      <c r="C2695" s="34">
        <f t="shared" si="85"/>
        <v>-1.578048548405675E-2</v>
      </c>
      <c r="D2695" s="2">
        <v>183.46</v>
      </c>
      <c r="E2695" s="34">
        <f t="shared" si="84"/>
        <v>-8.377925517539464E-3</v>
      </c>
      <c r="F2695" s="2"/>
    </row>
    <row r="2696" spans="1:6" x14ac:dyDescent="0.3">
      <c r="A2696" s="1">
        <v>39911.6875</v>
      </c>
      <c r="B2696" s="2">
        <v>3925.52</v>
      </c>
      <c r="C2696" s="34">
        <f t="shared" si="85"/>
        <v>-1.2720963129559948E-3</v>
      </c>
      <c r="D2696" s="2">
        <v>184.02</v>
      </c>
      <c r="E2696" s="34">
        <f t="shared" si="84"/>
        <v>3.052436498419242E-3</v>
      </c>
      <c r="F2696" s="2"/>
    </row>
    <row r="2697" spans="1:6" x14ac:dyDescent="0.3">
      <c r="A2697" s="1">
        <v>39912.6875</v>
      </c>
      <c r="B2697" s="2">
        <v>3983.71</v>
      </c>
      <c r="C2697" s="34">
        <f t="shared" si="85"/>
        <v>1.4823513827467494E-2</v>
      </c>
      <c r="D2697" s="2">
        <v>188.06</v>
      </c>
      <c r="E2697" s="34">
        <f t="shared" si="84"/>
        <v>2.195413542006297E-2</v>
      </c>
      <c r="F2697" s="2"/>
    </row>
    <row r="2698" spans="1:6" x14ac:dyDescent="0.3">
      <c r="A2698" s="1">
        <v>39917.6875</v>
      </c>
      <c r="B2698" s="2">
        <v>3988.99</v>
      </c>
      <c r="C2698" s="34">
        <f>B2698/B2697-1</f>
        <v>1.325397682060192E-3</v>
      </c>
      <c r="D2698" s="2">
        <v>190.99</v>
      </c>
      <c r="E2698" s="34">
        <f t="shared" si="84"/>
        <v>1.5580133999787416E-2</v>
      </c>
      <c r="F2698" s="2"/>
    </row>
    <row r="2699" spans="1:6" x14ac:dyDescent="0.3">
      <c r="A2699" s="1">
        <v>39918.6875</v>
      </c>
      <c r="B2699" s="2">
        <v>3968.4</v>
      </c>
      <c r="C2699" s="34">
        <f t="shared" si="85"/>
        <v>-5.1617076001694295E-3</v>
      </c>
      <c r="D2699" s="2">
        <v>190.52</v>
      </c>
      <c r="E2699" s="34">
        <f t="shared" si="84"/>
        <v>-2.4608618252264236E-3</v>
      </c>
      <c r="F2699" s="2"/>
    </row>
    <row r="2700" spans="1:6" x14ac:dyDescent="0.3">
      <c r="A2700" s="1">
        <v>39919.6875</v>
      </c>
      <c r="B2700" s="2">
        <v>4052.98</v>
      </c>
      <c r="C2700" s="34">
        <f t="shared" si="85"/>
        <v>2.1313375667775469E-2</v>
      </c>
      <c r="D2700" s="2">
        <v>193.82</v>
      </c>
      <c r="E2700" s="34">
        <f t="shared" si="84"/>
        <v>1.7321016166281566E-2</v>
      </c>
      <c r="F2700" s="2"/>
    </row>
    <row r="2701" spans="1:6" x14ac:dyDescent="0.3">
      <c r="A2701" s="1">
        <v>39920.6875</v>
      </c>
      <c r="B2701" s="2">
        <v>4092.8</v>
      </c>
      <c r="C2701" s="34">
        <f t="shared" si="85"/>
        <v>9.8248696021199233E-3</v>
      </c>
      <c r="D2701" s="2">
        <v>196.96</v>
      </c>
      <c r="E2701" s="34">
        <f t="shared" si="84"/>
        <v>1.6200598493447682E-2</v>
      </c>
      <c r="F2701" s="2"/>
    </row>
    <row r="2702" spans="1:6" x14ac:dyDescent="0.3">
      <c r="A2702" s="1">
        <v>39923.6875</v>
      </c>
      <c r="B2702" s="2">
        <v>3990.86</v>
      </c>
      <c r="C2702" s="34">
        <f t="shared" si="85"/>
        <v>-2.4907154026583278E-2</v>
      </c>
      <c r="D2702" s="2">
        <v>189.93</v>
      </c>
      <c r="E2702" s="34">
        <f t="shared" si="84"/>
        <v>-3.5692526401299718E-2</v>
      </c>
      <c r="F2702" s="2"/>
    </row>
    <row r="2703" spans="1:6" x14ac:dyDescent="0.3">
      <c r="A2703" s="1">
        <v>39924.6875</v>
      </c>
      <c r="B2703" s="2">
        <v>3987.46</v>
      </c>
      <c r="C2703" s="34">
        <f t="shared" si="85"/>
        <v>-8.5194669820543023E-4</v>
      </c>
      <c r="D2703" s="2">
        <v>190.2</v>
      </c>
      <c r="E2703" s="34">
        <f t="shared" si="84"/>
        <v>1.4215763702416506E-3</v>
      </c>
      <c r="F2703" s="2"/>
    </row>
    <row r="2704" spans="1:6" x14ac:dyDescent="0.3">
      <c r="A2704" s="1">
        <v>39925.6875</v>
      </c>
      <c r="B2704" s="2">
        <v>4030.66</v>
      </c>
      <c r="C2704" s="34">
        <f t="shared" si="85"/>
        <v>1.0833964478640601E-2</v>
      </c>
      <c r="D2704" s="2">
        <v>192.38</v>
      </c>
      <c r="E2704" s="34">
        <f t="shared" si="84"/>
        <v>1.1461619348054786E-2</v>
      </c>
      <c r="F2704" s="2"/>
    </row>
    <row r="2705" spans="1:6" x14ac:dyDescent="0.3">
      <c r="A2705" s="1">
        <v>39926.6875</v>
      </c>
      <c r="B2705" s="2">
        <v>4018.23</v>
      </c>
      <c r="C2705" s="34">
        <f t="shared" si="85"/>
        <v>-3.0838621962655521E-3</v>
      </c>
      <c r="D2705" s="2">
        <v>191.49</v>
      </c>
      <c r="E2705" s="34">
        <f t="shared" si="84"/>
        <v>-4.6262605260420919E-3</v>
      </c>
      <c r="F2705" s="2"/>
    </row>
    <row r="2706" spans="1:6" x14ac:dyDescent="0.3">
      <c r="A2706" s="45">
        <v>39927.6875</v>
      </c>
      <c r="B2706" s="25">
        <v>4155.99</v>
      </c>
      <c r="C2706" s="46">
        <f t="shared" si="85"/>
        <v>3.4283751801166051E-2</v>
      </c>
      <c r="D2706" s="25">
        <v>195.82</v>
      </c>
      <c r="E2706" s="46">
        <f t="shared" si="84"/>
        <v>2.2612146848399295E-2</v>
      </c>
      <c r="F2706" s="73">
        <f>C2706-('Analyse England'!$E$11+'Analyse England'!$E$12*FTSE100!E2706)</f>
        <v>1.4164251002302307E-2</v>
      </c>
    </row>
    <row r="2707" spans="1:6" x14ac:dyDescent="0.3">
      <c r="A2707" s="45">
        <v>39930.6875</v>
      </c>
      <c r="B2707" s="25">
        <v>4167.01</v>
      </c>
      <c r="C2707" s="46">
        <f t="shared" si="85"/>
        <v>2.6515944456075857E-3</v>
      </c>
      <c r="D2707" s="25">
        <v>196.53</v>
      </c>
      <c r="E2707" s="46">
        <f t="shared" si="84"/>
        <v>3.6257787764273353E-3</v>
      </c>
      <c r="F2707" s="73">
        <f>C2707-('Analyse England'!$E$11+'Analyse England'!$E$12*FTSE100!E2707)</f>
        <v>-7.6749515697330847E-4</v>
      </c>
    </row>
    <row r="2708" spans="1:6" x14ac:dyDescent="0.3">
      <c r="A2708" s="45">
        <v>39931.6875</v>
      </c>
      <c r="B2708" s="25">
        <v>4096.3999999999996</v>
      </c>
      <c r="C2708" s="46">
        <f t="shared" si="85"/>
        <v>-1.6945003731692609E-2</v>
      </c>
      <c r="D2708" s="25">
        <v>193.57</v>
      </c>
      <c r="E2708" s="46">
        <f t="shared" si="84"/>
        <v>-1.5061313794331732E-2</v>
      </c>
      <c r="F2708" s="73">
        <f>C2708-('Analyse England'!$E$11+'Analyse England'!$E$12*FTSE100!E2708)</f>
        <v>-3.92692489786357E-3</v>
      </c>
    </row>
    <row r="2709" spans="1:6" x14ac:dyDescent="0.3">
      <c r="A2709" s="45">
        <v>39932.6875</v>
      </c>
      <c r="B2709" s="25">
        <v>4189.59</v>
      </c>
      <c r="C2709" s="46">
        <f t="shared" si="85"/>
        <v>2.2749243237965233E-2</v>
      </c>
      <c r="D2709" s="25">
        <v>197.28</v>
      </c>
      <c r="E2709" s="46">
        <f t="shared" si="84"/>
        <v>1.9166193108436369E-2</v>
      </c>
      <c r="F2709" s="73">
        <f>C2709-('Analyse England'!$E$11+'Analyse England'!$E$12*FTSE100!E2709)</f>
        <v>5.6608036827578943E-3</v>
      </c>
    </row>
    <row r="2710" spans="1:6" x14ac:dyDescent="0.3">
      <c r="A2710" s="45">
        <v>39933.6875</v>
      </c>
      <c r="B2710" s="25">
        <v>4243.71</v>
      </c>
      <c r="C2710" s="46">
        <f t="shared" si="85"/>
        <v>1.2917731806692201E-2</v>
      </c>
      <c r="D2710" s="25">
        <v>200.23</v>
      </c>
      <c r="E2710" s="46">
        <f t="shared" si="84"/>
        <v>1.4953365774533545E-2</v>
      </c>
      <c r="F2710" s="73">
        <f>C2710-('Analyse England'!$E$11+'Analyse England'!$E$12*FTSE100!E2710)</f>
        <v>-4.6510441730310097E-4</v>
      </c>
    </row>
    <row r="2711" spans="1:6" x14ac:dyDescent="0.3">
      <c r="A2711" s="45">
        <v>39934.6875</v>
      </c>
      <c r="B2711" s="25">
        <v>4243.22</v>
      </c>
      <c r="C2711" s="46">
        <f t="shared" si="85"/>
        <v>-1.1546500585568609E-4</v>
      </c>
      <c r="D2711" s="25">
        <v>203.77</v>
      </c>
      <c r="E2711" s="46">
        <f t="shared" si="84"/>
        <v>1.7679668381361591E-2</v>
      </c>
      <c r="F2711" s="73">
        <f>C2711-('Analyse England'!$E$11+'Analyse England'!$E$12*FTSE100!E2711)</f>
        <v>-1.5896357267052703E-2</v>
      </c>
    </row>
    <row r="2712" spans="1:6" x14ac:dyDescent="0.3">
      <c r="A2712" s="45">
        <v>39938.6875</v>
      </c>
      <c r="B2712" s="25">
        <v>4336.9399999999996</v>
      </c>
      <c r="C2712" s="46">
        <f t="shared" si="85"/>
        <v>2.2086999967006138E-2</v>
      </c>
      <c r="D2712" s="25">
        <v>205.07</v>
      </c>
      <c r="E2712" s="46">
        <f t="shared" si="84"/>
        <v>6.3797418658291249E-3</v>
      </c>
      <c r="F2712" s="73">
        <f>C2712-('Analyse England'!$E$11+'Analyse England'!$E$12*FTSE100!E2712)</f>
        <v>1.6245524164070786E-2</v>
      </c>
    </row>
    <row r="2713" spans="1:6" x14ac:dyDescent="0.3">
      <c r="A2713" s="45">
        <v>39939.6875</v>
      </c>
      <c r="B2713" s="25">
        <v>4396.49</v>
      </c>
      <c r="C2713" s="46">
        <f t="shared" si="85"/>
        <v>1.3730879375781102E-2</v>
      </c>
      <c r="D2713" s="25">
        <v>208.02</v>
      </c>
      <c r="E2713" s="46">
        <f t="shared" si="84"/>
        <v>1.4385331837909021E-2</v>
      </c>
      <c r="F2713" s="73">
        <f>C2713-('Analyse England'!$E$11+'Analyse England'!$E$12*FTSE100!E2713)</f>
        <v>8.4768585749510524E-4</v>
      </c>
    </row>
    <row r="2714" spans="1:6" x14ac:dyDescent="0.3">
      <c r="A2714" s="45">
        <v>39940.6875</v>
      </c>
      <c r="B2714" s="25">
        <v>4398.68</v>
      </c>
      <c r="C2714" s="46">
        <f t="shared" si="85"/>
        <v>4.9812464033816006E-4</v>
      </c>
      <c r="D2714" s="25">
        <v>206.29</v>
      </c>
      <c r="E2714" s="46">
        <f t="shared" si="84"/>
        <v>-8.3165080280742654E-3</v>
      </c>
      <c r="F2714" s="73">
        <f>C2714-('Analyse England'!$E$11+'Analyse England'!$E$12*FTSE100!E2714)</f>
        <v>7.5834716684543323E-3</v>
      </c>
    </row>
    <row r="2715" spans="1:6" x14ac:dyDescent="0.3">
      <c r="A2715" s="45">
        <v>39941.6875</v>
      </c>
      <c r="B2715" s="25">
        <v>4462.09</v>
      </c>
      <c r="C2715" s="46">
        <f t="shared" si="85"/>
        <v>1.4415688342866551E-2</v>
      </c>
      <c r="D2715" s="25">
        <v>209.51</v>
      </c>
      <c r="E2715" s="46">
        <f t="shared" si="84"/>
        <v>1.5609093993891987E-2</v>
      </c>
      <c r="F2715" s="73">
        <f>C2715-('Analyse England'!$E$11+'Analyse England'!$E$12*FTSE100!E2715)</f>
        <v>4.5607351356977827E-4</v>
      </c>
    </row>
    <row r="2716" spans="1:6" x14ac:dyDescent="0.3">
      <c r="A2716" s="45">
        <v>39944.6875</v>
      </c>
      <c r="B2716" s="25">
        <v>4435.5</v>
      </c>
      <c r="C2716" s="46">
        <f t="shared" si="85"/>
        <v>-5.9590909192778208E-3</v>
      </c>
      <c r="D2716" s="25">
        <v>206.59</v>
      </c>
      <c r="E2716" s="46">
        <f t="shared" si="84"/>
        <v>-1.3937282229965042E-2</v>
      </c>
      <c r="F2716" s="73">
        <f>C2716-('Analyse England'!$E$11+'Analyse England'!$E$12*FTSE100!E2716)</f>
        <v>6.0702896415921019E-3</v>
      </c>
    </row>
    <row r="2717" spans="1:6" x14ac:dyDescent="0.3">
      <c r="A2717" s="45">
        <v>39945.6875</v>
      </c>
      <c r="B2717" s="25">
        <v>4425.54</v>
      </c>
      <c r="C2717" s="46">
        <f t="shared" si="85"/>
        <v>-2.2455191072032754E-3</v>
      </c>
      <c r="D2717" s="25">
        <v>206.18</v>
      </c>
      <c r="E2717" s="46">
        <f t="shared" si="84"/>
        <v>-1.9846071929909836E-3</v>
      </c>
      <c r="F2717" s="73">
        <f>C2717-('Analyse England'!$E$11+'Analyse England'!$E$12*FTSE100!E2717)</f>
        <v>-7.2971266732003016E-4</v>
      </c>
    </row>
    <row r="2718" spans="1:6" x14ac:dyDescent="0.3">
      <c r="A2718" s="45">
        <v>39946.6875</v>
      </c>
      <c r="B2718" s="25">
        <v>4331.37</v>
      </c>
      <c r="C2718" s="46">
        <f t="shared" si="85"/>
        <v>-2.127875920226685E-2</v>
      </c>
      <c r="D2718" s="25">
        <v>200.72</v>
      </c>
      <c r="E2718" s="46">
        <f t="shared" si="84"/>
        <v>-2.6481715006305251E-2</v>
      </c>
      <c r="F2718" s="73">
        <f>C2718-('Analyse England'!$E$11+'Analyse England'!$E$12*FTSE100!E2718)</f>
        <v>1.7847056444899208E-3</v>
      </c>
    </row>
    <row r="2719" spans="1:6" x14ac:dyDescent="0.3">
      <c r="A2719" s="45">
        <v>39947.6875</v>
      </c>
      <c r="B2719" s="25">
        <v>4362.58</v>
      </c>
      <c r="C2719" s="46">
        <f t="shared" si="85"/>
        <v>7.2055723708666086E-3</v>
      </c>
      <c r="D2719" s="25">
        <v>201.7</v>
      </c>
      <c r="E2719" s="46">
        <f t="shared" si="84"/>
        <v>4.8824232762056941E-3</v>
      </c>
      <c r="F2719" s="73">
        <f>C2719-('Analyse England'!$E$11+'Analyse England'!$E$12*FTSE100!E2719)</f>
        <v>2.6811381444855256E-3</v>
      </c>
    </row>
    <row r="2720" spans="1:6" x14ac:dyDescent="0.3">
      <c r="A2720" s="45">
        <v>39948.6875</v>
      </c>
      <c r="B2720" s="25">
        <v>4348.1099999999997</v>
      </c>
      <c r="C2720" s="46">
        <f t="shared" si="85"/>
        <v>-3.316844619468351E-3</v>
      </c>
      <c r="D2720" s="25">
        <v>202.92</v>
      </c>
      <c r="E2720" s="46">
        <f t="shared" si="84"/>
        <v>6.0485870104114436E-3</v>
      </c>
      <c r="F2720" s="73">
        <f>C2720-('Analyse England'!$E$11+'Analyse England'!$E$12*FTSE100!E2720)</f>
        <v>-8.8670365794824776E-3</v>
      </c>
    </row>
    <row r="2721" spans="1:6" x14ac:dyDescent="0.3">
      <c r="A2721" s="45">
        <v>39951.6875</v>
      </c>
      <c r="B2721" s="25">
        <v>4446.45</v>
      </c>
      <c r="C2721" s="46">
        <f t="shared" si="85"/>
        <v>2.2616723127979688E-2</v>
      </c>
      <c r="D2721" s="25">
        <v>207.83</v>
      </c>
      <c r="E2721" s="46">
        <f t="shared" ref="E2721:E2783" si="86">D2721/D2720-1</f>
        <v>2.4196727774492555E-2</v>
      </c>
      <c r="F2721" s="73">
        <f>C2721-('Analyse England'!$E$11+'Analyse England'!$E$12*FTSE100!E2721)</f>
        <v>1.1034247929452637E-3</v>
      </c>
    </row>
    <row r="2722" spans="1:6" x14ac:dyDescent="0.3">
      <c r="A2722" s="45">
        <v>39952.6875</v>
      </c>
      <c r="B2722" s="25">
        <v>4482.25</v>
      </c>
      <c r="C2722" s="46">
        <f t="shared" si="85"/>
        <v>8.0513668207222722E-3</v>
      </c>
      <c r="D2722" s="25">
        <v>210.78</v>
      </c>
      <c r="E2722" s="46">
        <f t="shared" si="86"/>
        <v>1.4194293412885584E-2</v>
      </c>
      <c r="F2722" s="73">
        <f>C2722-('Analyse England'!$E$11+'Analyse England'!$E$12*FTSE100!E2722)</f>
        <v>-4.6637892803974897E-3</v>
      </c>
    </row>
    <row r="2723" spans="1:6" x14ac:dyDescent="0.3">
      <c r="A2723" s="45">
        <v>39953.6875</v>
      </c>
      <c r="B2723" s="25">
        <v>4468.41</v>
      </c>
      <c r="C2723" s="46">
        <f t="shared" si="85"/>
        <v>-3.0877349545429533E-3</v>
      </c>
      <c r="D2723" s="25">
        <v>211.75</v>
      </c>
      <c r="E2723" s="46">
        <f t="shared" si="86"/>
        <v>4.6019546446531834E-3</v>
      </c>
      <c r="F2723" s="73">
        <f>C2723-('Analyse England'!$E$11+'Analyse England'!$E$12*FTSE100!E2723)</f>
        <v>-7.3654689454271697E-3</v>
      </c>
    </row>
    <row r="2724" spans="1:6" x14ac:dyDescent="0.3">
      <c r="A2724" s="45">
        <v>39954.6875</v>
      </c>
      <c r="B2724" s="25">
        <v>4345.47</v>
      </c>
      <c r="C2724" s="46">
        <f t="shared" si="85"/>
        <v>-2.7513142258655643E-2</v>
      </c>
      <c r="D2724" s="25">
        <v>207.57</v>
      </c>
      <c r="E2724" s="46">
        <f t="shared" si="86"/>
        <v>-1.9740259740259725E-2</v>
      </c>
      <c r="F2724" s="73">
        <f>C2724-('Analyse England'!$E$11+'Analyse England'!$E$12*FTSE100!E2724)</f>
        <v>-1.0379462117300581E-2</v>
      </c>
    </row>
    <row r="2725" spans="1:6" x14ac:dyDescent="0.3">
      <c r="A2725" s="45">
        <v>39955.6875</v>
      </c>
      <c r="B2725" s="25">
        <v>4365.29</v>
      </c>
      <c r="C2725" s="46">
        <f t="shared" si="85"/>
        <v>4.5610716447241906E-3</v>
      </c>
      <c r="D2725" s="25">
        <v>207.01</v>
      </c>
      <c r="E2725" s="46">
        <f t="shared" si="86"/>
        <v>-2.6978850508262431E-3</v>
      </c>
      <c r="F2725" s="73">
        <f>C2725-('Analyse England'!$E$11+'Analyse England'!$E$12*FTSE100!E2725)</f>
        <v>6.7042773574908787E-3</v>
      </c>
    </row>
    <row r="2726" spans="1:6" x14ac:dyDescent="0.3">
      <c r="A2726" s="45">
        <v>39959.6875</v>
      </c>
      <c r="B2726" s="25">
        <v>4411.72</v>
      </c>
      <c r="C2726" s="46">
        <f t="shared" si="85"/>
        <v>1.0636177665172442E-2</v>
      </c>
      <c r="D2726" s="25">
        <v>208.96</v>
      </c>
      <c r="E2726" s="46">
        <f>D2726/D2725-1</f>
        <v>9.4198347905898316E-3</v>
      </c>
      <c r="F2726" s="73">
        <f>C2726-('Analyse England'!$E$11+'Analyse England'!$E$12*FTSE100!E2726)</f>
        <v>2.1206358309689595E-3</v>
      </c>
    </row>
    <row r="2727" spans="1:6" x14ac:dyDescent="0.3">
      <c r="A2727" s="45">
        <v>39960.6875</v>
      </c>
      <c r="B2727" s="25">
        <v>4416.2299999999996</v>
      </c>
      <c r="C2727" s="46">
        <f t="shared" si="85"/>
        <v>1.0222770257404257E-3</v>
      </c>
      <c r="D2727" s="25">
        <v>210.41</v>
      </c>
      <c r="E2727" s="46">
        <f t="shared" si="86"/>
        <v>6.9391271056660209E-3</v>
      </c>
      <c r="F2727" s="73">
        <f>C2727-('Analyse England'!$E$11+'Analyse England'!$E$12*FTSE100!E2727)</f>
        <v>-5.3112340883715945E-3</v>
      </c>
    </row>
    <row r="2728" spans="1:6" x14ac:dyDescent="0.3">
      <c r="A2728" s="45">
        <v>39961.6875</v>
      </c>
      <c r="B2728" s="25">
        <v>4387.54</v>
      </c>
      <c r="C2728" s="46">
        <f t="shared" si="85"/>
        <v>-6.4964913512203237E-3</v>
      </c>
      <c r="D2728" s="25">
        <v>207.93</v>
      </c>
      <c r="E2728" s="46">
        <f t="shared" si="86"/>
        <v>-1.1786512047906372E-2</v>
      </c>
      <c r="F2728" s="73">
        <f>C2728-('Analyse England'!$E$11+'Analyse England'!$E$12*FTSE100!E2728)</f>
        <v>3.6410715490561626E-3</v>
      </c>
    </row>
    <row r="2729" spans="1:6" x14ac:dyDescent="0.3">
      <c r="A2729" s="45">
        <v>39962.6875</v>
      </c>
      <c r="B2729" s="25">
        <v>4417.9399999999996</v>
      </c>
      <c r="C2729" s="46">
        <f t="shared" si="85"/>
        <v>6.9287117610323801E-3</v>
      </c>
      <c r="D2729" s="25">
        <v>208.21</v>
      </c>
      <c r="E2729" s="46">
        <f t="shared" si="86"/>
        <v>1.3466070312124767E-3</v>
      </c>
      <c r="F2729" s="73">
        <f>C2729-('Analyse England'!$E$11+'Analyse England'!$E$12*FTSE100!E2729)</f>
        <v>5.5143818464419049E-3</v>
      </c>
    </row>
    <row r="2730" spans="1:6" x14ac:dyDescent="0.3">
      <c r="A2730" s="45">
        <v>39965.6875</v>
      </c>
      <c r="B2730" s="25">
        <v>4506.1899999999996</v>
      </c>
      <c r="C2730" s="46">
        <f t="shared" si="85"/>
        <v>1.9975373137706809E-2</v>
      </c>
      <c r="D2730" s="25">
        <v>214.31</v>
      </c>
      <c r="E2730" s="46">
        <f t="shared" si="86"/>
        <v>2.9297344027664263E-2</v>
      </c>
      <c r="F2730" s="73">
        <f>C2730-('Analyse England'!$E$11+'Analyse England'!$E$12*FTSE100!E2730)</f>
        <v>-6.0244277479738831E-3</v>
      </c>
    </row>
    <row r="2731" spans="1:6" x14ac:dyDescent="0.3">
      <c r="A2731" s="45">
        <v>39966.6875</v>
      </c>
      <c r="B2731" s="25">
        <v>4477.0200000000004</v>
      </c>
      <c r="C2731" s="46">
        <f t="shared" si="85"/>
        <v>-6.473317813940227E-3</v>
      </c>
      <c r="D2731" s="25">
        <v>214.24</v>
      </c>
      <c r="E2731" s="46">
        <f t="shared" si="86"/>
        <v>-3.2662964863983124E-4</v>
      </c>
      <c r="F2731" s="73">
        <f>C2731-('Analyse England'!$E$11+'Analyse England'!$E$12*FTSE100!E2731)</f>
        <v>-6.4158685827609687E-3</v>
      </c>
    </row>
    <row r="2732" spans="1:6" x14ac:dyDescent="0.3">
      <c r="A2732" s="45">
        <v>39967.6875</v>
      </c>
      <c r="B2732" s="25">
        <v>4383.42</v>
      </c>
      <c r="C2732" s="46">
        <f t="shared" si="85"/>
        <v>-2.090676387418422E-2</v>
      </c>
      <c r="D2732" s="25">
        <v>209.94</v>
      </c>
      <c r="E2732" s="46">
        <f t="shared" si="86"/>
        <v>-2.0070948469006811E-2</v>
      </c>
      <c r="F2732" s="73">
        <f>C2732-('Analyse England'!$E$11+'Analyse England'!$E$12*FTSE100!E2732)</f>
        <v>-3.4822098949725648E-3</v>
      </c>
    </row>
    <row r="2733" spans="1:6" x14ac:dyDescent="0.3">
      <c r="A2733" s="45">
        <v>39968.6875</v>
      </c>
      <c r="B2733" s="25">
        <v>4386.9399999999996</v>
      </c>
      <c r="C2733" s="46">
        <f t="shared" si="85"/>
        <v>8.0302594777581504E-4</v>
      </c>
      <c r="D2733" s="25">
        <v>209.47</v>
      </c>
      <c r="E2733" s="46">
        <f t="shared" si="86"/>
        <v>-2.2387348766313986E-3</v>
      </c>
      <c r="F2733" s="73">
        <f>C2733-('Analyse England'!$E$11+'Analyse England'!$E$12*FTSE100!E2733)</f>
        <v>2.5423631228194592E-3</v>
      </c>
    </row>
    <row r="2734" spans="1:6" x14ac:dyDescent="0.3">
      <c r="A2734" s="45">
        <v>39969.6875</v>
      </c>
      <c r="B2734" s="25">
        <v>4438.5600000000004</v>
      </c>
      <c r="C2734" s="46">
        <f t="shared" si="85"/>
        <v>1.1766744017470243E-2</v>
      </c>
      <c r="D2734" s="25">
        <v>210.76</v>
      </c>
      <c r="E2734" s="46">
        <f t="shared" si="86"/>
        <v>6.1583997708503091E-3</v>
      </c>
      <c r="F2734" s="73">
        <f>C2734-('Analyse England'!$E$11+'Analyse England'!$E$12*FTSE100!E2734)</f>
        <v>6.1199607427309373E-3</v>
      </c>
    </row>
    <row r="2735" spans="1:6" x14ac:dyDescent="0.3">
      <c r="A2735" s="45">
        <v>39972.6875</v>
      </c>
      <c r="B2735" s="25">
        <v>4405.22</v>
      </c>
      <c r="C2735" s="46">
        <f t="shared" si="85"/>
        <v>-7.5114451533830895E-3</v>
      </c>
      <c r="D2735" s="25">
        <v>209.29</v>
      </c>
      <c r="E2735" s="46">
        <f t="shared" si="86"/>
        <v>-6.9747580185993696E-3</v>
      </c>
      <c r="F2735" s="73">
        <f>C2735-('Analyse England'!$E$11+'Analyse England'!$E$12*FTSE100!E2735)</f>
        <v>-1.6063015636446848E-3</v>
      </c>
    </row>
    <row r="2736" spans="1:6" x14ac:dyDescent="0.3">
      <c r="A2736" s="45">
        <v>39973.6875</v>
      </c>
      <c r="B2736" s="25">
        <v>4404.79</v>
      </c>
      <c r="C2736" s="46">
        <f t="shared" si="85"/>
        <v>-9.7611470028846625E-5</v>
      </c>
      <c r="D2736" s="25">
        <v>210.29</v>
      </c>
      <c r="E2736" s="46">
        <f t="shared" si="86"/>
        <v>4.7780591523722826E-3</v>
      </c>
      <c r="F2736" s="73">
        <f>C2736-('Analyse England'!$E$11+'Analyse England'!$E$12*FTSE100!E2736)</f>
        <v>-4.5302470029709935E-3</v>
      </c>
    </row>
    <row r="2737" spans="1:6" x14ac:dyDescent="0.3">
      <c r="A2737" s="45">
        <v>39974.6875</v>
      </c>
      <c r="B2737" s="25">
        <v>4436.75</v>
      </c>
      <c r="C2737" s="46">
        <f t="shared" si="85"/>
        <v>7.2557375039445926E-3</v>
      </c>
      <c r="D2737" s="25">
        <v>212.77</v>
      </c>
      <c r="E2737" s="46">
        <f t="shared" si="86"/>
        <v>1.1793237909553556E-2</v>
      </c>
      <c r="F2737" s="73">
        <f>C2737-('Analyse England'!$E$11+'Analyse England'!$E$12*FTSE100!E2737)</f>
        <v>-3.3474499437318016E-3</v>
      </c>
    </row>
    <row r="2738" spans="1:6" x14ac:dyDescent="0.3">
      <c r="A2738" s="45">
        <v>39975.6875</v>
      </c>
      <c r="B2738" s="25">
        <v>4461.87</v>
      </c>
      <c r="C2738" s="46">
        <f t="shared" si="85"/>
        <v>5.6618019947032305E-3</v>
      </c>
      <c r="D2738" s="25">
        <v>214.8</v>
      </c>
      <c r="E2738" s="46">
        <f t="shared" si="86"/>
        <v>9.5408187244443443E-3</v>
      </c>
      <c r="F2738" s="73">
        <f>C2738-('Analyse England'!$E$11+'Analyse England'!$E$12*FTSE100!E2738)</f>
        <v>-2.9601573194445556E-3</v>
      </c>
    </row>
    <row r="2739" spans="1:6" x14ac:dyDescent="0.3">
      <c r="A2739" s="45">
        <v>39976.6875</v>
      </c>
      <c r="B2739" s="25">
        <v>4441.95</v>
      </c>
      <c r="C2739" s="46">
        <f t="shared" si="85"/>
        <v>-4.4644958279824731E-3</v>
      </c>
      <c r="D2739" s="25">
        <v>214.35</v>
      </c>
      <c r="E2739" s="46">
        <f t="shared" si="86"/>
        <v>-2.0949720670392358E-3</v>
      </c>
      <c r="F2739" s="73">
        <f>C2739-('Analyse England'!$E$11+'Analyse England'!$E$12*FTSE100!E2739)</f>
        <v>-2.8516124341897197E-3</v>
      </c>
    </row>
    <row r="2740" spans="1:6" x14ac:dyDescent="0.3">
      <c r="A2740" s="45">
        <v>39979.6875</v>
      </c>
      <c r="B2740" s="25">
        <v>4326.01</v>
      </c>
      <c r="C2740" s="46">
        <f t="shared" si="85"/>
        <v>-2.6101149270027713E-2</v>
      </c>
      <c r="D2740" s="25">
        <v>209.02</v>
      </c>
      <c r="E2740" s="46">
        <f t="shared" si="86"/>
        <v>-2.4865873571261909E-2</v>
      </c>
      <c r="F2740" s="73">
        <f>C2740-('Analyse England'!$E$11+'Analyse England'!$E$12*FTSE100!E2740)</f>
        <v>-4.4589787061439061E-3</v>
      </c>
    </row>
    <row r="2741" spans="1:6" x14ac:dyDescent="0.3">
      <c r="A2741" s="45">
        <v>39980.6875</v>
      </c>
      <c r="B2741" s="25">
        <v>4328.57</v>
      </c>
      <c r="C2741" s="46">
        <f t="shared" si="85"/>
        <v>5.9176932092142032E-4</v>
      </c>
      <c r="D2741" s="25">
        <v>208.8</v>
      </c>
      <c r="E2741" s="46">
        <f t="shared" si="86"/>
        <v>-1.0525308582910453E-3</v>
      </c>
      <c r="F2741" s="73">
        <f>C2741-('Analyse England'!$E$11+'Analyse England'!$E$12*FTSE100!E2741)</f>
        <v>1.2877213264649015E-3</v>
      </c>
    </row>
    <row r="2742" spans="1:6" x14ac:dyDescent="0.3">
      <c r="A2742" s="45">
        <v>39981.6875</v>
      </c>
      <c r="B2742" s="25">
        <v>4278.46</v>
      </c>
      <c r="C2742" s="46">
        <f t="shared" si="85"/>
        <v>-1.1576571477416309E-2</v>
      </c>
      <c r="D2742" s="25">
        <v>204.63</v>
      </c>
      <c r="E2742" s="46">
        <f t="shared" si="86"/>
        <v>-1.9971264367816155E-2</v>
      </c>
      <c r="F2742" s="73">
        <f>C2742-('Analyse England'!$E$11+'Analyse England'!$E$12*FTSE100!E2742)</f>
        <v>5.7603003567265713E-3</v>
      </c>
    </row>
    <row r="2743" spans="1:6" x14ac:dyDescent="0.3">
      <c r="A2743" s="45">
        <v>39982.6875</v>
      </c>
      <c r="B2743" s="25">
        <v>4280.8599999999997</v>
      </c>
      <c r="C2743" s="46">
        <f t="shared" si="85"/>
        <v>5.6094950052121284E-4</v>
      </c>
      <c r="D2743" s="25">
        <v>205.64</v>
      </c>
      <c r="E2743" s="46">
        <f t="shared" si="86"/>
        <v>4.9357376728729196E-3</v>
      </c>
      <c r="F2743" s="73">
        <f>C2743-('Analyse England'!$E$11+'Analyse England'!$E$12*FTSE100!E2743)</f>
        <v>-4.0103800743356427E-3</v>
      </c>
    </row>
    <row r="2744" spans="1:6" x14ac:dyDescent="0.3">
      <c r="A2744" s="45">
        <v>39983.6875</v>
      </c>
      <c r="B2744" s="25">
        <v>4345.93</v>
      </c>
      <c r="C2744" s="46">
        <f t="shared" si="85"/>
        <v>1.5200216778871622E-2</v>
      </c>
      <c r="D2744" s="25">
        <v>208.28</v>
      </c>
      <c r="E2744" s="46">
        <f t="shared" si="86"/>
        <v>1.2837969266679794E-2</v>
      </c>
      <c r="F2744" s="73">
        <f>C2744-('Analyse England'!$E$11+'Analyse England'!$E$12*FTSE100!E2744)</f>
        <v>3.6780835282106614E-3</v>
      </c>
    </row>
    <row r="2745" spans="1:6" x14ac:dyDescent="0.3">
      <c r="A2745" s="45">
        <v>39986.6875</v>
      </c>
      <c r="B2745" s="25">
        <v>4234.05</v>
      </c>
      <c r="C2745" s="46">
        <f t="shared" si="85"/>
        <v>-2.5743626795645569E-2</v>
      </c>
      <c r="D2745" s="25">
        <v>202.48</v>
      </c>
      <c r="E2745" s="46">
        <f t="shared" si="86"/>
        <v>-2.7847128864989523E-2</v>
      </c>
      <c r="F2745" s="73">
        <f>C2745-('Analyse England'!$E$11+'Analyse England'!$E$12*FTSE100!E2745)</f>
        <v>-1.4791437864529397E-3</v>
      </c>
    </row>
    <row r="2746" spans="1:6" x14ac:dyDescent="0.3">
      <c r="A2746" s="45">
        <v>39987.6875</v>
      </c>
      <c r="B2746" s="25">
        <v>4230.0200000000004</v>
      </c>
      <c r="C2746" s="46">
        <f t="shared" si="85"/>
        <v>-9.5180737119304748E-4</v>
      </c>
      <c r="D2746" s="25">
        <v>201.49</v>
      </c>
      <c r="E2746" s="46">
        <f t="shared" si="86"/>
        <v>-4.8893717898063072E-3</v>
      </c>
      <c r="F2746" s="73">
        <f>C2746-('Analyse England'!$E$11+'Analyse England'!$E$12*FTSE100!E2746)</f>
        <v>3.1190302895814214E-3</v>
      </c>
    </row>
    <row r="2747" spans="1:6" x14ac:dyDescent="0.3">
      <c r="A2747" s="45">
        <v>39988.6875</v>
      </c>
      <c r="B2747" s="25">
        <v>4279.9799999999996</v>
      </c>
      <c r="C2747" s="46">
        <f t="shared" si="85"/>
        <v>1.181081886137636E-2</v>
      </c>
      <c r="D2747" s="25">
        <v>206.33</v>
      </c>
      <c r="E2747" s="46">
        <f t="shared" si="86"/>
        <v>2.4021043227951733E-2</v>
      </c>
      <c r="F2747" s="73">
        <f>C2747-('Analyse England'!$E$11+'Analyse England'!$E$12*FTSE100!E2747)</f>
        <v>-9.5479473294932463E-3</v>
      </c>
    </row>
    <row r="2748" spans="1:6" x14ac:dyDescent="0.3">
      <c r="A2748" s="45">
        <v>39989.6875</v>
      </c>
      <c r="B2748" s="25">
        <v>4252.57</v>
      </c>
      <c r="C2748" s="46">
        <f t="shared" ref="C2748:C2811" si="87">B2748/B2747-1</f>
        <v>-6.4042355338108647E-3</v>
      </c>
      <c r="D2748" s="25">
        <v>204.66</v>
      </c>
      <c r="E2748" s="46">
        <f t="shared" si="86"/>
        <v>-8.0938302718945865E-3</v>
      </c>
      <c r="F2748" s="73">
        <f>C2748-('Analyse England'!$E$11+'Analyse England'!$E$12*FTSE100!E2748)</f>
        <v>4.8524411838752821E-4</v>
      </c>
    </row>
    <row r="2749" spans="1:6" x14ac:dyDescent="0.3">
      <c r="A2749" s="45">
        <v>39990.6875</v>
      </c>
      <c r="B2749" s="25">
        <v>4241.01</v>
      </c>
      <c r="C2749" s="46">
        <f t="shared" si="87"/>
        <v>-2.7183561940190559E-3</v>
      </c>
      <c r="D2749" s="25">
        <v>204.47</v>
      </c>
      <c r="E2749" s="46">
        <f t="shared" si="86"/>
        <v>-9.2836900224757546E-4</v>
      </c>
      <c r="F2749" s="73">
        <f>C2749-('Analyse England'!$E$11+'Analyse England'!$E$12*FTSE100!E2749)</f>
        <v>-2.1316169690852927E-3</v>
      </c>
    </row>
    <row r="2750" spans="1:6" x14ac:dyDescent="0.3">
      <c r="A2750" s="45">
        <v>39993.6875</v>
      </c>
      <c r="B2750" s="25">
        <v>4294.03</v>
      </c>
      <c r="C2750" s="46">
        <f t="shared" si="87"/>
        <v>1.2501738972555909E-2</v>
      </c>
      <c r="D2750" s="25">
        <v>208.03</v>
      </c>
      <c r="E2750" s="46">
        <f t="shared" si="86"/>
        <v>1.7410867119870943E-2</v>
      </c>
      <c r="F2750" s="73">
        <f>C2750-('Analyse England'!$E$11+'Analyse England'!$E$12*FTSE100!E2750)</f>
        <v>-3.0427156729814671E-3</v>
      </c>
    </row>
    <row r="2751" spans="1:6" x14ac:dyDescent="0.3">
      <c r="A2751" s="45">
        <v>39994.6875</v>
      </c>
      <c r="B2751" s="25">
        <v>4249.21</v>
      </c>
      <c r="C2751" s="46">
        <f t="shared" si="87"/>
        <v>-1.0437747291006327E-2</v>
      </c>
      <c r="D2751" s="25">
        <v>205.83</v>
      </c>
      <c r="E2751" s="46">
        <f t="shared" si="86"/>
        <v>-1.0575397779166384E-2</v>
      </c>
      <c r="F2751" s="73">
        <f>C2751-('Analyse England'!$E$11+'Analyse England'!$E$12*FTSE100!E2751)</f>
        <v>-1.3654806188958483E-3</v>
      </c>
    </row>
    <row r="2752" spans="1:6" x14ac:dyDescent="0.3">
      <c r="A2752" s="45">
        <v>39995.6875</v>
      </c>
      <c r="B2752" s="25">
        <v>4340.71</v>
      </c>
      <c r="C2752" s="46">
        <f t="shared" si="87"/>
        <v>2.1533414446450072E-2</v>
      </c>
      <c r="D2752" s="25">
        <v>209.46</v>
      </c>
      <c r="E2752" s="46">
        <f t="shared" si="86"/>
        <v>1.7635913132196368E-2</v>
      </c>
      <c r="F2752" s="73">
        <f>C2752-('Analyse England'!$E$11+'Analyse England'!$E$12*FTSE100!E2752)</f>
        <v>5.7910093066595864E-3</v>
      </c>
    </row>
    <row r="2753" spans="1:6" x14ac:dyDescent="0.3">
      <c r="A2753" s="45">
        <v>39996.6875</v>
      </c>
      <c r="B2753" s="25">
        <v>4234.2700000000004</v>
      </c>
      <c r="C2753" s="46">
        <f t="shared" si="87"/>
        <v>-2.4521334067468148E-2</v>
      </c>
      <c r="D2753" s="25">
        <v>204.12</v>
      </c>
      <c r="E2753" s="46">
        <f t="shared" si="86"/>
        <v>-2.5494127757089702E-2</v>
      </c>
      <c r="F2753" s="73">
        <f>C2753-('Analyse England'!$E$11+'Analyse England'!$E$12*FTSE100!E2753)</f>
        <v>-2.3265510608392395E-3</v>
      </c>
    </row>
    <row r="2754" spans="1:6" x14ac:dyDescent="0.3">
      <c r="A2754" s="45">
        <v>39997.6875</v>
      </c>
      <c r="B2754" s="25">
        <v>4236.28</v>
      </c>
      <c r="C2754" s="46">
        <f t="shared" si="87"/>
        <v>4.7469811797529182E-4</v>
      </c>
      <c r="D2754" s="25">
        <v>204.08</v>
      </c>
      <c r="E2754" s="46">
        <f t="shared" si="86"/>
        <v>-1.9596315892611571E-4</v>
      </c>
      <c r="F2754" s="73">
        <f>C2754-('Analyse England'!$E$11+'Analyse England'!$E$12*FTSE100!E2754)</f>
        <v>4.1721309213804886E-4</v>
      </c>
    </row>
    <row r="2755" spans="1:6" x14ac:dyDescent="0.3">
      <c r="A2755" s="45">
        <v>40000.6875</v>
      </c>
      <c r="B2755" s="25">
        <v>4194.91</v>
      </c>
      <c r="C2755" s="46">
        <f t="shared" si="87"/>
        <v>-9.7656434418876836E-3</v>
      </c>
      <c r="D2755" s="25">
        <v>201.7</v>
      </c>
      <c r="E2755" s="46">
        <f t="shared" si="86"/>
        <v>-1.1662093296746501E-2</v>
      </c>
      <c r="F2755" s="73">
        <f>C2755-('Analyse England'!$E$11+'Analyse England'!$E$12*FTSE100!E2755)</f>
        <v>2.62480712809798E-4</v>
      </c>
    </row>
    <row r="2756" spans="1:6" x14ac:dyDescent="0.3">
      <c r="A2756" s="45">
        <v>40001.6875</v>
      </c>
      <c r="B2756" s="25">
        <v>4187</v>
      </c>
      <c r="C2756" s="46">
        <f t="shared" si="87"/>
        <v>-1.885618523400967E-3</v>
      </c>
      <c r="D2756" s="25">
        <v>200.2</v>
      </c>
      <c r="E2756" s="46">
        <f t="shared" si="86"/>
        <v>-7.4367873078829971E-3</v>
      </c>
      <c r="F2756" s="73">
        <f>C2756-('Analyse England'!$E$11+'Analyse England'!$E$12*FTSE100!E2756)</f>
        <v>4.4259260739716215E-3</v>
      </c>
    </row>
    <row r="2757" spans="1:6" x14ac:dyDescent="0.3">
      <c r="A2757" s="45">
        <v>40002.6875</v>
      </c>
      <c r="B2757" s="25">
        <v>4140.2299999999996</v>
      </c>
      <c r="C2757" s="46">
        <f t="shared" si="87"/>
        <v>-1.117028898973027E-2</v>
      </c>
      <c r="D2757" s="25">
        <v>198.03</v>
      </c>
      <c r="E2757" s="46">
        <f t="shared" si="86"/>
        <v>-1.0839160839160811E-2</v>
      </c>
      <c r="F2757" s="73">
        <f>C2757-('Analyse England'!$E$11+'Analyse England'!$E$12*FTSE100!E2757)</f>
        <v>-1.8660163044845347E-3</v>
      </c>
    </row>
    <row r="2758" spans="1:6" x14ac:dyDescent="0.3">
      <c r="A2758" s="45">
        <v>40003.6875</v>
      </c>
      <c r="B2758" s="25">
        <v>4158.66</v>
      </c>
      <c r="C2758" s="46">
        <f t="shared" si="87"/>
        <v>4.451443518838305E-3</v>
      </c>
      <c r="D2758" s="25">
        <v>199.41</v>
      </c>
      <c r="E2758" s="46">
        <f t="shared" si="86"/>
        <v>6.9686411149825211E-3</v>
      </c>
      <c r="F2758" s="73">
        <f>C2758-('Analyse England'!$E$11+'Analyse England'!$E$12*FTSE100!E2758)</f>
        <v>-1.9080281207290335E-3</v>
      </c>
    </row>
    <row r="2759" spans="1:6" x14ac:dyDescent="0.3">
      <c r="A2759" s="45">
        <v>40004.6875</v>
      </c>
      <c r="B2759" s="25">
        <v>4127.17</v>
      </c>
      <c r="C2759" s="46">
        <f t="shared" si="87"/>
        <v>-7.5721506446787545E-3</v>
      </c>
      <c r="D2759" s="25">
        <v>197.25</v>
      </c>
      <c r="E2759" s="46">
        <f t="shared" si="86"/>
        <v>-1.0831954265081989E-2</v>
      </c>
      <c r="F2759" s="73">
        <f>C2759-('Analyse England'!$E$11+'Analyse England'!$E$12*FTSE100!E2759)</f>
        <v>1.7257831373087822E-3</v>
      </c>
    </row>
    <row r="2760" spans="1:6" x14ac:dyDescent="0.3">
      <c r="A2760" s="45">
        <v>40007.6875</v>
      </c>
      <c r="B2760" s="25">
        <v>4202.13</v>
      </c>
      <c r="C2760" s="46">
        <f t="shared" si="87"/>
        <v>1.8162566601327201E-2</v>
      </c>
      <c r="D2760" s="25">
        <v>200.8</v>
      </c>
      <c r="E2760" s="46">
        <f t="shared" si="86"/>
        <v>1.7997465145754177E-2</v>
      </c>
      <c r="F2760" s="73">
        <f>C2760-('Analyse England'!$E$11+'Analyse England'!$E$12*FTSE100!E2760)</f>
        <v>2.1021402753693096E-3</v>
      </c>
    </row>
    <row r="2761" spans="1:6" x14ac:dyDescent="0.3">
      <c r="A2761" s="45">
        <v>40008.6875</v>
      </c>
      <c r="B2761" s="25">
        <v>4237.68</v>
      </c>
      <c r="C2761" s="46">
        <f t="shared" si="87"/>
        <v>8.4599952881039275E-3</v>
      </c>
      <c r="D2761" s="25">
        <v>203.5</v>
      </c>
      <c r="E2761" s="46">
        <f t="shared" si="86"/>
        <v>1.3446215139442108E-2</v>
      </c>
      <c r="F2761" s="73">
        <f>C2761-('Analyse England'!$E$11+'Analyse England'!$E$12*FTSE100!E2761)</f>
        <v>-3.5971510911905168E-3</v>
      </c>
    </row>
    <row r="2762" spans="1:6" x14ac:dyDescent="0.3">
      <c r="A2762" s="45">
        <v>40009.6875</v>
      </c>
      <c r="B2762" s="25">
        <v>4346.46</v>
      </c>
      <c r="C2762" s="46">
        <f t="shared" si="87"/>
        <v>2.5669706065583053E-2</v>
      </c>
      <c r="D2762" s="25">
        <v>209.08</v>
      </c>
      <c r="E2762" s="46">
        <f t="shared" si="86"/>
        <v>2.7420147420147423E-2</v>
      </c>
      <c r="F2762" s="73">
        <f>C2762-('Analyse England'!$E$11+'Analyse England'!$E$12*FTSE100!E2762)</f>
        <v>1.3210874978138026E-3</v>
      </c>
    </row>
    <row r="2763" spans="1:6" x14ac:dyDescent="0.3">
      <c r="A2763" s="45">
        <v>40010.6875</v>
      </c>
      <c r="B2763" s="25">
        <v>4361.84</v>
      </c>
      <c r="C2763" s="46">
        <f t="shared" si="87"/>
        <v>3.538511800407651E-3</v>
      </c>
      <c r="D2763" s="25">
        <v>209.86</v>
      </c>
      <c r="E2763" s="46">
        <f t="shared" si="86"/>
        <v>3.7306294241439275E-3</v>
      </c>
      <c r="F2763" s="73">
        <f>C2763-('Analyse England'!$E$11+'Analyse England'!$E$12*FTSE100!E2763)</f>
        <v>2.7195557933020788E-5</v>
      </c>
    </row>
    <row r="2764" spans="1:6" x14ac:dyDescent="0.3">
      <c r="A2764" s="45">
        <v>40011.6875</v>
      </c>
      <c r="B2764" s="25">
        <v>4388.75</v>
      </c>
      <c r="C2764" s="46">
        <f t="shared" si="87"/>
        <v>6.1694147424022905E-3</v>
      </c>
      <c r="D2764" s="25">
        <v>210.67</v>
      </c>
      <c r="E2764" s="46">
        <f t="shared" si="86"/>
        <v>3.8597160011435427E-3</v>
      </c>
      <c r="F2764" s="73">
        <f>C2764-('Analyse England'!$E$11+'Analyse England'!$E$12*FTSE100!E2764)</f>
        <v>2.5445539342876088E-3</v>
      </c>
    </row>
    <row r="2765" spans="1:6" x14ac:dyDescent="0.3">
      <c r="A2765" s="45">
        <v>40014.6875</v>
      </c>
      <c r="B2765" s="25">
        <v>4443.62</v>
      </c>
      <c r="C2765" s="46">
        <f t="shared" si="87"/>
        <v>1.2502420962688721E-2</v>
      </c>
      <c r="D2765" s="25">
        <v>213.22</v>
      </c>
      <c r="E2765" s="46">
        <f t="shared" si="86"/>
        <v>1.2104238856980087E-2</v>
      </c>
      <c r="F2765" s="73">
        <f>C2765-('Analyse England'!$E$11+'Analyse England'!$E$12*FTSE100!E2765)</f>
        <v>1.6256770515134505E-3</v>
      </c>
    </row>
    <row r="2766" spans="1:6" x14ac:dyDescent="0.3">
      <c r="A2766" s="45">
        <v>40015.6875</v>
      </c>
      <c r="B2766" s="25">
        <v>4481.17</v>
      </c>
      <c r="C2766" s="46">
        <f t="shared" si="87"/>
        <v>8.4503175339025738E-3</v>
      </c>
      <c r="D2766" s="25">
        <v>215.02</v>
      </c>
      <c r="E2766" s="46">
        <f t="shared" si="86"/>
        <v>8.4419848044274826E-3</v>
      </c>
      <c r="F2766" s="73">
        <f>C2766-('Analyse England'!$E$11+'Analyse England'!$E$12*FTSE100!E2766)</f>
        <v>7.9489264230161744E-4</v>
      </c>
    </row>
    <row r="2767" spans="1:6" x14ac:dyDescent="0.3">
      <c r="A2767" s="45">
        <v>40016.6875</v>
      </c>
      <c r="B2767" s="25">
        <v>4493.7299999999996</v>
      </c>
      <c r="C2767" s="46">
        <f t="shared" si="87"/>
        <v>2.8028394370218646E-3</v>
      </c>
      <c r="D2767" s="25">
        <v>215.65</v>
      </c>
      <c r="E2767" s="46">
        <f t="shared" si="86"/>
        <v>2.9299600037204776E-3</v>
      </c>
      <c r="F2767" s="73">
        <f>C2767-('Analyse England'!$E$11+'Analyse England'!$E$12*FTSE100!E2767)</f>
        <v>-4.2079056466800407E-6</v>
      </c>
    </row>
    <row r="2768" spans="1:6" x14ac:dyDescent="0.3">
      <c r="A2768" s="45">
        <v>40017.6875</v>
      </c>
      <c r="B2768" s="25">
        <v>4559.8</v>
      </c>
      <c r="C2768" s="46">
        <f t="shared" si="87"/>
        <v>1.4702707995362552E-2</v>
      </c>
      <c r="D2768" s="25">
        <v>219.79</v>
      </c>
      <c r="E2768" s="46">
        <f t="shared" si="86"/>
        <v>1.919777417111046E-2</v>
      </c>
      <c r="F2768" s="73">
        <f>C2768-('Analyse England'!$E$11+'Analyse England'!$E$12*FTSE100!E2768)</f>
        <v>-2.413510265633783E-3</v>
      </c>
    </row>
    <row r="2769" spans="1:6" x14ac:dyDescent="0.3">
      <c r="A2769" s="45">
        <v>40018.6875</v>
      </c>
      <c r="B2769" s="25">
        <v>4576.6099999999997</v>
      </c>
      <c r="C2769" s="46">
        <f t="shared" si="87"/>
        <v>3.6865652002280314E-3</v>
      </c>
      <c r="D2769" s="25">
        <v>219.67</v>
      </c>
      <c r="E2769" s="46">
        <f t="shared" si="86"/>
        <v>-5.459757040812141E-4</v>
      </c>
      <c r="F2769" s="73">
        <f>C2769-('Analyse England'!$E$11+'Analyse England'!$E$12*FTSE100!E2769)</f>
        <v>3.9369512430327521E-3</v>
      </c>
    </row>
    <row r="2770" spans="1:6" x14ac:dyDescent="0.3">
      <c r="A2770" s="45">
        <v>40021.6875</v>
      </c>
      <c r="B2770" s="25">
        <v>4586.13</v>
      </c>
      <c r="C2770" s="46">
        <f t="shared" si="87"/>
        <v>2.0801422887246623E-3</v>
      </c>
      <c r="D2770" s="25">
        <v>220.59</v>
      </c>
      <c r="E2770" s="46">
        <f t="shared" si="86"/>
        <v>4.1881003323167576E-3</v>
      </c>
      <c r="F2770" s="73">
        <f>C2770-('Analyse England'!$E$11+'Analyse England'!$E$12*FTSE100!E2770)</f>
        <v>-1.8335654089172912E-3</v>
      </c>
    </row>
    <row r="2771" spans="1:6" x14ac:dyDescent="0.3">
      <c r="A2771" s="45">
        <v>40022.6875</v>
      </c>
      <c r="B2771" s="25">
        <v>4528.84</v>
      </c>
      <c r="C2771" s="46">
        <f t="shared" si="87"/>
        <v>-1.249201396384314E-2</v>
      </c>
      <c r="D2771" s="25">
        <v>218.54</v>
      </c>
      <c r="E2771" s="46">
        <f t="shared" si="86"/>
        <v>-9.2932589872615212E-3</v>
      </c>
      <c r="F2771" s="73">
        <f>C2771-('Analyse England'!$E$11+'Analyse England'!$E$12*FTSE100!E2771)</f>
        <v>-4.5475166973582542E-3</v>
      </c>
    </row>
    <row r="2772" spans="1:6" x14ac:dyDescent="0.3">
      <c r="A2772" s="45">
        <v>40023.6875</v>
      </c>
      <c r="B2772" s="25">
        <v>4547.53</v>
      </c>
      <c r="C2772" s="46">
        <f t="shared" si="87"/>
        <v>4.126884588548041E-3</v>
      </c>
      <c r="D2772" s="25">
        <v>220.37</v>
      </c>
      <c r="E2772" s="46">
        <f t="shared" si="86"/>
        <v>8.373753088679381E-3</v>
      </c>
      <c r="F2772" s="73">
        <f>C2772-('Analyse England'!$E$11+'Analyse England'!$E$12*FTSE100!E2772)</f>
        <v>-3.4685236792678046E-3</v>
      </c>
    </row>
    <row r="2773" spans="1:6" x14ac:dyDescent="0.3">
      <c r="A2773" s="45">
        <v>40024.6875</v>
      </c>
      <c r="B2773" s="25">
        <v>4631.6099999999997</v>
      </c>
      <c r="C2773" s="46">
        <f t="shared" si="87"/>
        <v>1.8489157850525517E-2</v>
      </c>
      <c r="D2773" s="25">
        <v>225.25</v>
      </c>
      <c r="E2773" s="46">
        <f t="shared" si="86"/>
        <v>2.2144575032899239E-2</v>
      </c>
      <c r="F2773" s="73">
        <f>C2773-('Analyse England'!$E$11+'Analyse England'!$E$12*FTSE100!E2773)</f>
        <v>-1.2190667341068877E-3</v>
      </c>
    </row>
    <row r="2774" spans="1:6" x14ac:dyDescent="0.3">
      <c r="A2774" s="45">
        <v>40025.6875</v>
      </c>
      <c r="B2774" s="25">
        <v>4608.3599999999997</v>
      </c>
      <c r="C2774" s="46">
        <f t="shared" si="87"/>
        <v>-5.0198527078056943E-3</v>
      </c>
      <c r="D2774" s="25">
        <v>224.91</v>
      </c>
      <c r="E2774" s="46">
        <f t="shared" si="86"/>
        <v>-1.5094339622642172E-3</v>
      </c>
      <c r="F2774" s="73">
        <f>C2774-('Analyse England'!$E$11+'Analyse England'!$E$12*FTSE100!E2774)</f>
        <v>-3.9220086877239406E-3</v>
      </c>
    </row>
    <row r="2775" spans="1:6" x14ac:dyDescent="0.3">
      <c r="A2775" s="45">
        <v>40028.6875</v>
      </c>
      <c r="B2775" s="25">
        <v>4682.46</v>
      </c>
      <c r="C2775" s="46">
        <f t="shared" si="87"/>
        <v>1.6079472957841956E-2</v>
      </c>
      <c r="D2775" s="25">
        <v>228.46</v>
      </c>
      <c r="E2775" s="46">
        <f t="shared" si="86"/>
        <v>1.5784091414343671E-2</v>
      </c>
      <c r="F2775" s="73">
        <f>C2775-('Analyse England'!$E$11+'Analyse England'!$E$12*FTSE100!E2775)</f>
        <v>1.9659303805549724E-3</v>
      </c>
    </row>
    <row r="2776" spans="1:6" x14ac:dyDescent="0.3">
      <c r="A2776" s="45">
        <v>40029.6875</v>
      </c>
      <c r="B2776" s="25">
        <v>4665.3900000000003</v>
      </c>
      <c r="C2776" s="46">
        <f t="shared" si="87"/>
        <v>-3.6455196627412922E-3</v>
      </c>
      <c r="D2776" s="25">
        <v>227.79</v>
      </c>
      <c r="E2776" s="46">
        <f t="shared" si="86"/>
        <v>-2.9326796813446965E-3</v>
      </c>
      <c r="F2776" s="73">
        <f>C2776-('Analyse England'!$E$11+'Analyse England'!$E$12*FTSE100!E2776)</f>
        <v>-1.2957885702140608E-3</v>
      </c>
    </row>
    <row r="2777" spans="1:6" x14ac:dyDescent="0.3">
      <c r="A2777" s="45">
        <v>40030.6875</v>
      </c>
      <c r="B2777" s="25">
        <v>4647.13</v>
      </c>
      <c r="C2777" s="46">
        <f t="shared" si="87"/>
        <v>-3.9139278816990863E-3</v>
      </c>
      <c r="D2777" s="25">
        <v>226.87</v>
      </c>
      <c r="E2777" s="46">
        <f t="shared" si="86"/>
        <v>-4.0388076737345457E-3</v>
      </c>
      <c r="F2777" s="73">
        <f>C2777-('Analyse England'!$E$11+'Analyse England'!$E$12*FTSE100!E2777)</f>
        <v>-5.9124649985879772E-4</v>
      </c>
    </row>
    <row r="2778" spans="1:6" x14ac:dyDescent="0.3">
      <c r="A2778" s="45">
        <v>40031.6875</v>
      </c>
      <c r="B2778" s="25">
        <v>4690.53</v>
      </c>
      <c r="C2778" s="46">
        <f t="shared" si="87"/>
        <v>9.3390974644564917E-3</v>
      </c>
      <c r="D2778" s="25">
        <v>227.89</v>
      </c>
      <c r="E2778" s="46">
        <f t="shared" si="86"/>
        <v>4.4959668532638108E-3</v>
      </c>
      <c r="F2778" s="73">
        <f>C2778-('Analyse England'!$E$11+'Analyse England'!$E$12*FTSE100!E2778)</f>
        <v>5.1545903451508017E-3</v>
      </c>
    </row>
    <row r="2779" spans="1:6" x14ac:dyDescent="0.3">
      <c r="A2779" s="45">
        <v>40032.6875</v>
      </c>
      <c r="B2779" s="25">
        <v>4731.5600000000004</v>
      </c>
      <c r="C2779" s="46">
        <f t="shared" si="87"/>
        <v>8.7474123393307401E-3</v>
      </c>
      <c r="D2779" s="25">
        <v>230.68</v>
      </c>
      <c r="E2779" s="46">
        <f t="shared" si="86"/>
        <v>1.224274869454578E-2</v>
      </c>
      <c r="F2779" s="73">
        <f>C2779-('Analyse England'!$E$11+'Analyse England'!$E$12*FTSE100!E2779)</f>
        <v>-2.2511648383918142E-3</v>
      </c>
    </row>
    <row r="2780" spans="1:6" x14ac:dyDescent="0.3">
      <c r="A2780" s="45">
        <v>40035.6875</v>
      </c>
      <c r="B2780" s="25">
        <v>4722.2</v>
      </c>
      <c r="C2780" s="46">
        <f t="shared" si="87"/>
        <v>-1.9782059194008994E-3</v>
      </c>
      <c r="D2780" s="25">
        <v>229.56</v>
      </c>
      <c r="E2780" s="46">
        <f t="shared" si="86"/>
        <v>-4.8552106814635509E-3</v>
      </c>
      <c r="F2780" s="73">
        <f>C2780-('Analyse England'!$E$11+'Analyse England'!$E$12*FTSE100!E2780)</f>
        <v>2.0625836271643549E-3</v>
      </c>
    </row>
    <row r="2781" spans="1:6" x14ac:dyDescent="0.3">
      <c r="A2781" s="45">
        <v>40036.6875</v>
      </c>
      <c r="B2781" s="25">
        <v>4671.34</v>
      </c>
      <c r="C2781" s="46">
        <f t="shared" si="87"/>
        <v>-1.0770403625428804E-2</v>
      </c>
      <c r="D2781" s="25">
        <v>226.35</v>
      </c>
      <c r="E2781" s="46">
        <f t="shared" si="86"/>
        <v>-1.3983272347098841E-2</v>
      </c>
      <c r="F2781" s="73">
        <f>C2781-('Analyse England'!$E$11+'Analyse England'!$E$12*FTSE100!E2781)</f>
        <v>1.2994298469294133E-3</v>
      </c>
    </row>
    <row r="2782" spans="1:6" x14ac:dyDescent="0.3">
      <c r="A2782" s="45">
        <v>40037.6875</v>
      </c>
      <c r="B2782" s="25">
        <v>4716.76</v>
      </c>
      <c r="C2782" s="46">
        <f t="shared" si="87"/>
        <v>9.7231201325529426E-3</v>
      </c>
      <c r="D2782" s="25">
        <v>228.65</v>
      </c>
      <c r="E2782" s="46">
        <f t="shared" si="86"/>
        <v>1.0161254694057931E-2</v>
      </c>
      <c r="F2782" s="73">
        <f>C2782-('Analyse England'!$E$11+'Analyse England'!$E$12*FTSE100!E2782)</f>
        <v>5.5542527939981927E-4</v>
      </c>
    </row>
    <row r="2783" spans="1:6" x14ac:dyDescent="0.3">
      <c r="A2783" s="45">
        <v>40038.6875</v>
      </c>
      <c r="B2783" s="25">
        <v>4755.46</v>
      </c>
      <c r="C2783" s="46">
        <f t="shared" si="87"/>
        <v>8.2047846403039415E-3</v>
      </c>
      <c r="D2783" s="25">
        <v>230.48</v>
      </c>
      <c r="E2783" s="46">
        <f t="shared" si="86"/>
        <v>8.0034987972883442E-3</v>
      </c>
      <c r="F2783" s="73">
        <f>C2783-('Analyse England'!$E$11+'Analyse England'!$E$12*FTSE100!E2783)</f>
        <v>9.3505208308103903E-4</v>
      </c>
    </row>
    <row r="2784" spans="1:6" x14ac:dyDescent="0.3">
      <c r="A2784" s="45">
        <v>40039.6875</v>
      </c>
      <c r="B2784" s="25">
        <v>4713.97</v>
      </c>
      <c r="C2784" s="46">
        <f t="shared" si="87"/>
        <v>-8.7247080198340488E-3</v>
      </c>
      <c r="D2784" s="25">
        <v>228.77</v>
      </c>
      <c r="E2784" s="46">
        <f t="shared" ref="E2784:E2846" si="88">D2784/D2783-1</f>
        <v>-7.4192988545642713E-3</v>
      </c>
      <c r="F2784" s="73">
        <f>C2784-('Analyse England'!$E$11+'Analyse England'!$E$12*FTSE100!E2784)</f>
        <v>-2.428546267695608E-3</v>
      </c>
    </row>
    <row r="2785" spans="1:6" x14ac:dyDescent="0.3">
      <c r="A2785" s="45">
        <v>40042.6875</v>
      </c>
      <c r="B2785" s="25">
        <v>4645.01</v>
      </c>
      <c r="C2785" s="46">
        <f t="shared" si="87"/>
        <v>-1.4628858478098139E-2</v>
      </c>
      <c r="D2785" s="25">
        <v>224.23</v>
      </c>
      <c r="E2785" s="46">
        <f t="shared" si="88"/>
        <v>-1.9845259430869566E-2</v>
      </c>
      <c r="F2785" s="73">
        <f>C2785-('Analyse England'!$E$11+'Analyse England'!$E$12*FTSE100!E2785)</f>
        <v>2.5971794012940065E-3</v>
      </c>
    </row>
    <row r="2786" spans="1:6" x14ac:dyDescent="0.3">
      <c r="A2786" s="45">
        <v>40043.6875</v>
      </c>
      <c r="B2786" s="25">
        <v>4685.78</v>
      </c>
      <c r="C2786" s="46">
        <f t="shared" si="87"/>
        <v>8.7771608672531087E-3</v>
      </c>
      <c r="D2786" s="25">
        <v>227.23</v>
      </c>
      <c r="E2786" s="46">
        <f t="shared" si="88"/>
        <v>1.3379119653926796E-2</v>
      </c>
      <c r="F2786" s="73">
        <f>C2786-('Analyse England'!$E$11+'Analyse England'!$E$12*FTSE100!E2786)</f>
        <v>-3.2209683164791114E-3</v>
      </c>
    </row>
    <row r="2787" spans="1:6" x14ac:dyDescent="0.3">
      <c r="A2787" s="45">
        <v>40044.6875</v>
      </c>
      <c r="B2787" s="25">
        <v>4689.67</v>
      </c>
      <c r="C2787" s="46">
        <f t="shared" si="87"/>
        <v>8.301712841833897E-4</v>
      </c>
      <c r="D2787" s="25">
        <v>226.45</v>
      </c>
      <c r="E2787" s="46">
        <f t="shared" si="88"/>
        <v>-3.4326453373234589E-3</v>
      </c>
      <c r="F2787" s="73">
        <f>C2787-('Analyse England'!$E$11+'Analyse England'!$E$12*FTSE100!E2787)</f>
        <v>3.619672216166674E-3</v>
      </c>
    </row>
    <row r="2788" spans="1:6" x14ac:dyDescent="0.3">
      <c r="A2788" s="45">
        <v>40045.6875</v>
      </c>
      <c r="B2788" s="25">
        <v>4756.58</v>
      </c>
      <c r="C2788" s="46">
        <f t="shared" si="87"/>
        <v>1.4267528418844044E-2</v>
      </c>
      <c r="D2788" s="25">
        <v>229.65</v>
      </c>
      <c r="E2788" s="46">
        <f t="shared" si="88"/>
        <v>1.4131154780304689E-2</v>
      </c>
      <c r="F2788" s="73">
        <f>C2788-('Analyse England'!$E$11+'Analyse England'!$E$12*FTSE100!E2788)</f>
        <v>1.6079090650618928E-3</v>
      </c>
    </row>
    <row r="2789" spans="1:6" x14ac:dyDescent="0.3">
      <c r="A2789" s="45">
        <v>40046.6875</v>
      </c>
      <c r="B2789" s="25">
        <v>4850.8900000000003</v>
      </c>
      <c r="C2789" s="46">
        <f t="shared" si="87"/>
        <v>1.9827270854269274E-2</v>
      </c>
      <c r="D2789" s="25">
        <v>234.85</v>
      </c>
      <c r="E2789" s="46">
        <f t="shared" si="88"/>
        <v>2.2643152623557539E-2</v>
      </c>
      <c r="F2789" s="73">
        <f>C2789-('Analyse England'!$E$11+'Analyse England'!$E$12*FTSE100!E2789)</f>
        <v>-3.1950262742877142E-4</v>
      </c>
    </row>
    <row r="2790" spans="1:6" x14ac:dyDescent="0.3">
      <c r="A2790" s="45">
        <v>40049.6875</v>
      </c>
      <c r="B2790" s="25">
        <v>4896.2299999999996</v>
      </c>
      <c r="C2790" s="46">
        <f t="shared" si="87"/>
        <v>9.3467384335657044E-3</v>
      </c>
      <c r="D2790" s="25">
        <v>236.84</v>
      </c>
      <c r="E2790" s="46">
        <f t="shared" si="88"/>
        <v>8.4734937193953197E-3</v>
      </c>
      <c r="F2790" s="73">
        <f>C2790-('Analyse England'!$E$11+'Analyse England'!$E$12*FTSE100!E2790)</f>
        <v>1.6635982973051654E-3</v>
      </c>
    </row>
    <row r="2791" spans="1:6" x14ac:dyDescent="0.3">
      <c r="A2791" s="45">
        <v>40050.6875</v>
      </c>
      <c r="B2791" s="25">
        <v>4916.8</v>
      </c>
      <c r="C2791" s="46">
        <f t="shared" si="87"/>
        <v>4.201191528992787E-3</v>
      </c>
      <c r="D2791" s="25">
        <v>237.84</v>
      </c>
      <c r="E2791" s="46">
        <f t="shared" si="88"/>
        <v>4.2222597534200546E-3</v>
      </c>
      <c r="F2791" s="73">
        <f>C2791-('Analyse England'!$E$11+'Analyse England'!$E$12*FTSE100!E2791)</f>
        <v>2.5743720123761089E-4</v>
      </c>
    </row>
    <row r="2792" spans="1:6" x14ac:dyDescent="0.3">
      <c r="A2792" s="45">
        <v>40051.6875</v>
      </c>
      <c r="B2792" s="25">
        <v>4890.58</v>
      </c>
      <c r="C2792" s="46">
        <f t="shared" si="87"/>
        <v>-5.3327367393427583E-3</v>
      </c>
      <c r="D2792" s="25">
        <v>236.45</v>
      </c>
      <c r="E2792" s="46">
        <f t="shared" si="88"/>
        <v>-5.8442650521359774E-3</v>
      </c>
      <c r="F2792" s="73">
        <f>C2792-('Analyse England'!$E$11+'Analyse England'!$E$12*FTSE100!E2792)</f>
        <v>-4.2197487247397532E-4</v>
      </c>
    </row>
    <row r="2793" spans="1:6" x14ac:dyDescent="0.3">
      <c r="A2793" s="45">
        <v>40052.6875</v>
      </c>
      <c r="B2793" s="25">
        <v>4869.3500000000004</v>
      </c>
      <c r="C2793" s="46">
        <f t="shared" si="87"/>
        <v>-4.3409984091865583E-3</v>
      </c>
      <c r="D2793" s="25">
        <v>235.24</v>
      </c>
      <c r="E2793" s="46">
        <f t="shared" si="88"/>
        <v>-5.1173609642629625E-3</v>
      </c>
      <c r="F2793" s="73">
        <f>C2793-('Analyse England'!$E$11+'Analyse England'!$E$12*FTSE100!E2793)</f>
        <v>-6.9621448463093663E-5</v>
      </c>
    </row>
    <row r="2794" spans="1:6" x14ac:dyDescent="0.3">
      <c r="A2794" s="45">
        <v>40053.6875</v>
      </c>
      <c r="B2794" s="25">
        <v>4908.8999999999996</v>
      </c>
      <c r="C2794" s="46">
        <f t="shared" si="87"/>
        <v>8.1222339737334615E-3</v>
      </c>
      <c r="D2794" s="25">
        <v>237.51</v>
      </c>
      <c r="E2794" s="46">
        <f t="shared" si="88"/>
        <v>9.6497194354701055E-3</v>
      </c>
      <c r="F2794" s="73">
        <f>C2794-('Analyse England'!$E$11+'Analyse England'!$E$12*FTSE100!E2794)</f>
        <v>-5.9551441638734139E-4</v>
      </c>
    </row>
    <row r="2795" spans="1:6" x14ac:dyDescent="0.3">
      <c r="A2795" s="45">
        <v>40057.6875</v>
      </c>
      <c r="B2795" s="25">
        <v>4819.7</v>
      </c>
      <c r="C2795" s="46">
        <f t="shared" si="87"/>
        <v>-1.8171077023365734E-2</v>
      </c>
      <c r="D2795" s="25">
        <v>231.66</v>
      </c>
      <c r="E2795" s="46">
        <f>D2795/D2794-1</f>
        <v>-2.4630541871921152E-2</v>
      </c>
      <c r="F2795" s="73">
        <f>C2795-('Analyse England'!$E$11+'Analyse England'!$E$12*FTSE100!E2795)</f>
        <v>3.2640957549693768E-3</v>
      </c>
    </row>
    <row r="2796" spans="1:6" x14ac:dyDescent="0.3">
      <c r="A2796" s="45">
        <v>40058.6875</v>
      </c>
      <c r="B2796" s="25">
        <v>4817.55</v>
      </c>
      <c r="C2796" s="46">
        <f t="shared" si="87"/>
        <v>-4.4608585596606076E-4</v>
      </c>
      <c r="D2796" s="25">
        <v>230.59</v>
      </c>
      <c r="E2796" s="46">
        <f t="shared" si="88"/>
        <v>-4.6188379521712175E-3</v>
      </c>
      <c r="F2796" s="73">
        <f>C2796-('Analyse England'!$E$11+'Analyse England'!$E$12*FTSE100!E2796)</f>
        <v>3.3867902150041948E-3</v>
      </c>
    </row>
    <row r="2797" spans="1:6" x14ac:dyDescent="0.3">
      <c r="A2797" s="45">
        <v>40059.6875</v>
      </c>
      <c r="B2797" s="25">
        <v>4796.75</v>
      </c>
      <c r="C2797" s="46">
        <f t="shared" si="87"/>
        <v>-4.3175473010140797E-3</v>
      </c>
      <c r="D2797" s="25">
        <v>230.68</v>
      </c>
      <c r="E2797" s="46">
        <f t="shared" si="88"/>
        <v>3.9030313543531037E-4</v>
      </c>
      <c r="F2797" s="73">
        <f>C2797-('Analyse England'!$E$11+'Analyse England'!$E$12*FTSE100!E2797)</f>
        <v>-4.8907122161931035E-3</v>
      </c>
    </row>
    <row r="2798" spans="1:6" x14ac:dyDescent="0.3">
      <c r="A2798" s="45">
        <v>40060.6875</v>
      </c>
      <c r="B2798" s="25">
        <v>4851.7</v>
      </c>
      <c r="C2798" s="46">
        <f t="shared" si="87"/>
        <v>1.1455673112002795E-2</v>
      </c>
      <c r="D2798" s="25">
        <v>233.85</v>
      </c>
      <c r="E2798" s="46">
        <f t="shared" si="88"/>
        <v>1.3741980232356399E-2</v>
      </c>
      <c r="F2798" s="73">
        <f>C2798-('Analyse England'!$E$11+'Analyse England'!$E$12*FTSE100!E2798)</f>
        <v>-8.6162827168488436E-4</v>
      </c>
    </row>
    <row r="2799" spans="1:6" x14ac:dyDescent="0.3">
      <c r="A2799" s="45">
        <v>40063.6875</v>
      </c>
      <c r="B2799" s="25">
        <v>4933.18</v>
      </c>
      <c r="C2799" s="46">
        <f t="shared" si="87"/>
        <v>1.6794113403549416E-2</v>
      </c>
      <c r="D2799" s="25">
        <v>237.2</v>
      </c>
      <c r="E2799" s="46">
        <f t="shared" si="88"/>
        <v>1.4325422279238831E-2</v>
      </c>
      <c r="F2799" s="73">
        <f>C2799-('Analyse England'!$E$11+'Analyse England'!$E$12*FTSE100!E2799)</f>
        <v>3.9636163388762063E-3</v>
      </c>
    </row>
    <row r="2800" spans="1:6" x14ac:dyDescent="0.3">
      <c r="A2800" s="45">
        <v>40064.6875</v>
      </c>
      <c r="B2800" s="25">
        <v>4947.34</v>
      </c>
      <c r="C2800" s="46">
        <f t="shared" si="87"/>
        <v>2.8703594841461566E-3</v>
      </c>
      <c r="D2800" s="25">
        <v>237.89</v>
      </c>
      <c r="E2800" s="46">
        <f t="shared" si="88"/>
        <v>2.9089376053963445E-3</v>
      </c>
      <c r="F2800" s="73">
        <f>C2800-('Analyse England'!$E$11+'Analyse England'!$E$12*FTSE100!E2800)</f>
        <v>8.1803445081030275E-5</v>
      </c>
    </row>
    <row r="2801" spans="1:6" x14ac:dyDescent="0.3">
      <c r="A2801" s="45">
        <v>40065.6875</v>
      </c>
      <c r="B2801" s="25">
        <v>5004.3</v>
      </c>
      <c r="C2801" s="46">
        <f t="shared" si="87"/>
        <v>1.1513257629352402E-2</v>
      </c>
      <c r="D2801" s="25">
        <v>240.09</v>
      </c>
      <c r="E2801" s="46">
        <f t="shared" si="88"/>
        <v>9.2479717516500415E-3</v>
      </c>
      <c r="F2801" s="73">
        <f>C2801-('Analyse England'!$E$11+'Analyse England'!$E$12*FTSE100!E2801)</f>
        <v>3.1488865408574838E-3</v>
      </c>
    </row>
    <row r="2802" spans="1:6" x14ac:dyDescent="0.3">
      <c r="A2802" s="45">
        <v>40066.6875</v>
      </c>
      <c r="B2802" s="25">
        <v>4987.68</v>
      </c>
      <c r="C2802" s="46">
        <f t="shared" si="87"/>
        <v>-3.3211438163179841E-3</v>
      </c>
      <c r="D2802" s="25">
        <v>240.47</v>
      </c>
      <c r="E2802" s="46">
        <f t="shared" si="88"/>
        <v>1.5827398059060638E-3</v>
      </c>
      <c r="F2802" s="73">
        <f>C2802-('Analyse England'!$E$11+'Analyse England'!$E$12*FTSE100!E2802)</f>
        <v>-4.9431761424151453E-3</v>
      </c>
    </row>
    <row r="2803" spans="1:6" x14ac:dyDescent="0.3">
      <c r="A2803" s="45">
        <v>40067.6875</v>
      </c>
      <c r="B2803" s="25">
        <v>5011.47</v>
      </c>
      <c r="C2803" s="46">
        <f t="shared" si="87"/>
        <v>4.7697526705803295E-3</v>
      </c>
      <c r="D2803" s="25">
        <v>241.74</v>
      </c>
      <c r="E2803" s="46">
        <f t="shared" si="88"/>
        <v>5.2813240736890865E-3</v>
      </c>
      <c r="F2803" s="73">
        <f>C2803-('Analyse England'!$E$11+'Analyse England'!$E$12*FTSE100!E2803)</f>
        <v>-1.0555473592897911E-4</v>
      </c>
    </row>
    <row r="2804" spans="1:6" x14ac:dyDescent="0.3">
      <c r="A2804" s="45">
        <v>40070.6875</v>
      </c>
      <c r="B2804" s="25">
        <v>5018.8500000000004</v>
      </c>
      <c r="C2804" s="46">
        <f t="shared" si="87"/>
        <v>1.472621805578056E-3</v>
      </c>
      <c r="D2804" s="25">
        <v>240.93</v>
      </c>
      <c r="E2804" s="46">
        <f t="shared" si="88"/>
        <v>-3.350707371556183E-3</v>
      </c>
      <c r="F2804" s="73">
        <f>C2804-('Analyse England'!$E$11+'Analyse England'!$E$12*FTSE100!E2804)</f>
        <v>4.1900500949309406E-3</v>
      </c>
    </row>
    <row r="2805" spans="1:6" x14ac:dyDescent="0.3">
      <c r="A2805" s="45">
        <v>40071.6875</v>
      </c>
      <c r="B2805" s="25">
        <v>5042.13</v>
      </c>
      <c r="C2805" s="46">
        <f t="shared" si="87"/>
        <v>4.6385128067185644E-3</v>
      </c>
      <c r="D2805" s="25">
        <v>241.36</v>
      </c>
      <c r="E2805" s="46">
        <f t="shared" si="88"/>
        <v>1.7847507574815236E-3</v>
      </c>
      <c r="F2805" s="73">
        <f>C2805-('Analyse England'!$E$11+'Analyse England'!$E$12*FTSE100!E2805)</f>
        <v>2.8387916280365414E-3</v>
      </c>
    </row>
    <row r="2806" spans="1:6" x14ac:dyDescent="0.3">
      <c r="A2806" s="45">
        <v>40072.6875</v>
      </c>
      <c r="B2806" s="25">
        <v>5124.13</v>
      </c>
      <c r="C2806" s="46">
        <f t="shared" si="87"/>
        <v>1.6262968229696639E-2</v>
      </c>
      <c r="D2806" s="25">
        <v>244.82</v>
      </c>
      <c r="E2806" s="46">
        <f t="shared" si="88"/>
        <v>1.4335432548889582E-2</v>
      </c>
      <c r="F2806" s="73">
        <f>C2806-('Analyse England'!$E$11+'Analyse England'!$E$12*FTSE100!E2806)</f>
        <v>3.423666130868426E-3</v>
      </c>
    </row>
    <row r="2807" spans="1:6" x14ac:dyDescent="0.3">
      <c r="A2807" s="45">
        <v>40073.6875</v>
      </c>
      <c r="B2807" s="25">
        <v>5163.95</v>
      </c>
      <c r="C2807" s="46">
        <f t="shared" si="87"/>
        <v>7.7710752849751152E-3</v>
      </c>
      <c r="D2807" s="25">
        <v>246.1</v>
      </c>
      <c r="E2807" s="46">
        <f t="shared" si="88"/>
        <v>5.228331018707566E-3</v>
      </c>
      <c r="F2807" s="73">
        <f>C2807-('Analyse England'!$E$11+'Analyse England'!$E$12*FTSE100!E2807)</f>
        <v>2.9423805747636877E-3</v>
      </c>
    </row>
    <row r="2808" spans="1:6" x14ac:dyDescent="0.3">
      <c r="A2808" s="45">
        <v>40074.6875</v>
      </c>
      <c r="B2808" s="25">
        <v>5172.8900000000003</v>
      </c>
      <c r="C2808" s="46">
        <f t="shared" si="87"/>
        <v>1.7312328740597405E-3</v>
      </c>
      <c r="D2808" s="25">
        <v>244.92</v>
      </c>
      <c r="E2808" s="46">
        <f t="shared" si="88"/>
        <v>-4.7947988622510929E-3</v>
      </c>
      <c r="F2808" s="73">
        <f>C2808-('Analyse England'!$E$11+'Analyse England'!$E$12*FTSE100!E2808)</f>
        <v>5.7188841785905473E-3</v>
      </c>
    </row>
    <row r="2809" spans="1:6" x14ac:dyDescent="0.3">
      <c r="A2809" s="45">
        <v>40077.6875</v>
      </c>
      <c r="B2809" s="25">
        <v>5134.3599999999997</v>
      </c>
      <c r="C2809" s="46">
        <f t="shared" si="87"/>
        <v>-7.4484475795929539E-3</v>
      </c>
      <c r="D2809" s="25">
        <v>242.97</v>
      </c>
      <c r="E2809" s="46">
        <f t="shared" si="88"/>
        <v>-7.9617834394903886E-3</v>
      </c>
      <c r="F2809" s="73">
        <f>C2809-('Analyse England'!$E$11+'Analyse England'!$E$12*FTSE100!E2809)</f>
        <v>-6.7511633397539413E-4</v>
      </c>
    </row>
    <row r="2810" spans="1:6" x14ac:dyDescent="0.3">
      <c r="A2810" s="45">
        <v>40078.6875</v>
      </c>
      <c r="B2810" s="25">
        <v>5142.6000000000004</v>
      </c>
      <c r="C2810" s="46">
        <f t="shared" si="87"/>
        <v>1.6048738304288435E-3</v>
      </c>
      <c r="D2810" s="25">
        <v>244.22</v>
      </c>
      <c r="E2810" s="46">
        <f t="shared" si="88"/>
        <v>5.1446680660163224E-3</v>
      </c>
      <c r="F2810" s="73">
        <f>C2810-('Analyse England'!$E$11+'Analyse England'!$E$12*FTSE100!E2810)</f>
        <v>-3.1502309384866759E-3</v>
      </c>
    </row>
    <row r="2811" spans="1:6" x14ac:dyDescent="0.3">
      <c r="A2811" s="45">
        <v>40079.6875</v>
      </c>
      <c r="B2811" s="25">
        <v>5139.37</v>
      </c>
      <c r="C2811" s="46">
        <f t="shared" si="87"/>
        <v>-6.2808695990368424E-4</v>
      </c>
      <c r="D2811" s="25">
        <v>244.74</v>
      </c>
      <c r="E2811" s="46">
        <f t="shared" si="88"/>
        <v>2.1292277454754149E-3</v>
      </c>
      <c r="F2811" s="73">
        <f>C2811-('Analyse England'!$E$11+'Analyse England'!$E$12*FTSE100!E2811)</f>
        <v>-2.7308101306121619E-3</v>
      </c>
    </row>
    <row r="2812" spans="1:6" x14ac:dyDescent="0.3">
      <c r="A2812" s="45">
        <v>40080.6875</v>
      </c>
      <c r="B2812" s="25">
        <v>5079.2700000000004</v>
      </c>
      <c r="C2812" s="46">
        <f t="shared" ref="C2812:C2875" si="89">B2812/B2811-1</f>
        <v>-1.1694040320117005E-2</v>
      </c>
      <c r="D2812" s="25">
        <v>239.98</v>
      </c>
      <c r="E2812" s="46">
        <f t="shared" si="88"/>
        <v>-1.9449211408024913E-2</v>
      </c>
      <c r="F2812" s="73">
        <f>C2812-('Analyse England'!$E$11+'Analyse England'!$E$12*FTSE100!E2812)</f>
        <v>5.1836336799956431E-3</v>
      </c>
    </row>
    <row r="2813" spans="1:6" x14ac:dyDescent="0.3">
      <c r="A2813" s="45">
        <v>40081.6875</v>
      </c>
      <c r="B2813" s="25">
        <v>5082.2</v>
      </c>
      <c r="C2813" s="46">
        <f t="shared" si="89"/>
        <v>5.7685454799605296E-4</v>
      </c>
      <c r="D2813" s="25">
        <v>238.95</v>
      </c>
      <c r="E2813" s="46">
        <f t="shared" si="88"/>
        <v>-4.2920243353612442E-3</v>
      </c>
      <c r="F2813" s="73">
        <f>C2813-('Analyse England'!$E$11+'Analyse England'!$E$12*FTSE100!E2813)</f>
        <v>4.1222653299451788E-3</v>
      </c>
    </row>
    <row r="2814" spans="1:6" x14ac:dyDescent="0.3">
      <c r="A2814" s="45">
        <v>40084.6875</v>
      </c>
      <c r="B2814" s="25">
        <v>5165.7</v>
      </c>
      <c r="C2814" s="46">
        <f t="shared" si="89"/>
        <v>1.6429892566211413E-2</v>
      </c>
      <c r="D2814" s="25">
        <v>243.2</v>
      </c>
      <c r="E2814" s="46">
        <f t="shared" si="88"/>
        <v>1.7786147729650592E-2</v>
      </c>
      <c r="F2814" s="73">
        <f>C2814-('Analyse England'!$E$11+'Analyse England'!$E$12*FTSE100!E2814)</f>
        <v>5.5534105993931479E-4</v>
      </c>
    </row>
    <row r="2815" spans="1:6" x14ac:dyDescent="0.3">
      <c r="A2815" s="45">
        <v>40085.6875</v>
      </c>
      <c r="B2815" s="25">
        <v>5159.72</v>
      </c>
      <c r="C2815" s="46">
        <f t="shared" si="89"/>
        <v>-1.1576359447895701E-3</v>
      </c>
      <c r="D2815" s="25">
        <v>243.59</v>
      </c>
      <c r="E2815" s="46">
        <f t="shared" si="88"/>
        <v>1.6036184210526105E-3</v>
      </c>
      <c r="F2815" s="73">
        <f>C2815-('Analyse England'!$E$11+'Analyse England'!$E$12*FTSE100!E2815)</f>
        <v>-2.7980331027932081E-3</v>
      </c>
    </row>
    <row r="2816" spans="1:6" x14ac:dyDescent="0.3">
      <c r="A2816" s="45">
        <v>40086.6875</v>
      </c>
      <c r="B2816" s="25">
        <v>5133.8999999999996</v>
      </c>
      <c r="C2816" s="46">
        <f t="shared" si="89"/>
        <v>-5.0041475118806078E-3</v>
      </c>
      <c r="D2816" s="25">
        <v>242.47</v>
      </c>
      <c r="E2816" s="46">
        <f t="shared" si="88"/>
        <v>-4.597889896957974E-3</v>
      </c>
      <c r="F2816" s="73">
        <f>C2816-('Analyse England'!$E$11+'Analyse England'!$E$12*FTSE100!E2816)</f>
        <v>-1.1896973523062267E-3</v>
      </c>
    </row>
    <row r="2817" spans="1:6" x14ac:dyDescent="0.3">
      <c r="A2817" s="45">
        <v>40087.6875</v>
      </c>
      <c r="B2817" s="25">
        <v>5047.8100000000004</v>
      </c>
      <c r="C2817" s="46">
        <f t="shared" si="89"/>
        <v>-1.6768928105338921E-2</v>
      </c>
      <c r="D2817" s="25">
        <v>238.62</v>
      </c>
      <c r="E2817" s="46">
        <f t="shared" si="88"/>
        <v>-1.5878252979750096E-2</v>
      </c>
      <c r="F2817" s="73">
        <f>C2817-('Analyse England'!$E$11+'Analyse England'!$E$12*FTSE100!E2817)</f>
        <v>-3.0322694848373879E-3</v>
      </c>
    </row>
    <row r="2818" spans="1:6" x14ac:dyDescent="0.3">
      <c r="A2818" s="45">
        <v>40088.6875</v>
      </c>
      <c r="B2818" s="25">
        <v>4988.7</v>
      </c>
      <c r="C2818" s="46">
        <f t="shared" si="89"/>
        <v>-1.1710028705517961E-2</v>
      </c>
      <c r="D2818" s="25">
        <v>234.1</v>
      </c>
      <c r="E2818" s="46">
        <f t="shared" si="88"/>
        <v>-1.8942251278182942E-2</v>
      </c>
      <c r="F2818" s="73">
        <f>C2818-('Analyse England'!$E$11+'Analyse England'!$E$12*FTSE100!E2818)</f>
        <v>4.7217231152506464E-3</v>
      </c>
    </row>
    <row r="2819" spans="1:6" x14ac:dyDescent="0.3">
      <c r="A2819" s="45">
        <v>40091.6875</v>
      </c>
      <c r="B2819" s="25">
        <v>5024.33</v>
      </c>
      <c r="C2819" s="46">
        <f t="shared" si="89"/>
        <v>7.142141239200539E-3</v>
      </c>
      <c r="D2819" s="25">
        <v>236.09</v>
      </c>
      <c r="E2819" s="46">
        <f t="shared" si="88"/>
        <v>8.500640751815558E-3</v>
      </c>
      <c r="F2819" s="73">
        <f>C2819-('Analyse England'!$E$11+'Analyse England'!$E$12*FTSE100!E2819)</f>
        <v>-5.648774294079572E-4</v>
      </c>
    </row>
    <row r="2820" spans="1:6" x14ac:dyDescent="0.3">
      <c r="A2820" s="45">
        <v>40092.6875</v>
      </c>
      <c r="B2820" s="25">
        <v>5137.9799999999996</v>
      </c>
      <c r="C2820" s="46">
        <f t="shared" si="89"/>
        <v>2.2619931413740746E-2</v>
      </c>
      <c r="D2820" s="25">
        <v>241.17</v>
      </c>
      <c r="E2820" s="46">
        <f t="shared" si="88"/>
        <v>2.1517218010080885E-2</v>
      </c>
      <c r="F2820" s="73">
        <f>C2820-('Analyse England'!$E$11+'Analyse England'!$E$12*FTSE100!E2820)</f>
        <v>3.4635301271833882E-3</v>
      </c>
    </row>
    <row r="2821" spans="1:6" x14ac:dyDescent="0.3">
      <c r="A2821" s="45">
        <v>40093.6875</v>
      </c>
      <c r="B2821" s="25">
        <v>5108.8999999999996</v>
      </c>
      <c r="C2821" s="46">
        <f t="shared" si="89"/>
        <v>-5.6598118326657287E-3</v>
      </c>
      <c r="D2821" s="25">
        <v>240.3</v>
      </c>
      <c r="E2821" s="46">
        <f t="shared" si="88"/>
        <v>-3.6074138574448966E-3</v>
      </c>
      <c r="F2821" s="73">
        <f>C2821-('Analyse England'!$E$11+'Analyse England'!$E$12*FTSE100!E2821)</f>
        <v>-2.7165844934449023E-3</v>
      </c>
    </row>
    <row r="2822" spans="1:6" x14ac:dyDescent="0.3">
      <c r="A2822" s="45">
        <v>40094.6875</v>
      </c>
      <c r="B2822" s="25">
        <v>5154.6400000000003</v>
      </c>
      <c r="C2822" s="46">
        <f t="shared" si="89"/>
        <v>8.9530035819844755E-3</v>
      </c>
      <c r="D2822" s="25">
        <v>243.44</v>
      </c>
      <c r="E2822" s="46">
        <f t="shared" si="88"/>
        <v>1.3066999583853489E-2</v>
      </c>
      <c r="F2822" s="73">
        <f>C2822-('Analyse England'!$E$11+'Analyse England'!$E$12*FTSE100!E2822)</f>
        <v>-2.7705847578602966E-3</v>
      </c>
    </row>
    <row r="2823" spans="1:6" x14ac:dyDescent="0.3">
      <c r="A2823" s="45">
        <v>40095.6875</v>
      </c>
      <c r="B2823" s="25">
        <v>5161.87</v>
      </c>
      <c r="C2823" s="46">
        <f t="shared" si="89"/>
        <v>1.4026197755807601E-3</v>
      </c>
      <c r="D2823" s="25">
        <v>242.73</v>
      </c>
      <c r="E2823" s="46">
        <f t="shared" si="88"/>
        <v>-2.9165297403878077E-3</v>
      </c>
      <c r="F2823" s="73">
        <f>C2823-('Analyse England'!$E$11+'Analyse England'!$E$12*FTSE100!E2823)</f>
        <v>3.7381453784770449E-3</v>
      </c>
    </row>
    <row r="2824" spans="1:6" x14ac:dyDescent="0.3">
      <c r="A2824" s="45">
        <v>40098.6875</v>
      </c>
      <c r="B2824" s="25">
        <v>5210.17</v>
      </c>
      <c r="C2824" s="46">
        <f t="shared" si="89"/>
        <v>9.3570740836170785E-3</v>
      </c>
      <c r="D2824" s="25">
        <v>244.34</v>
      </c>
      <c r="E2824" s="46">
        <f t="shared" si="88"/>
        <v>6.6328842747085393E-3</v>
      </c>
      <c r="F2824" s="73">
        <f>C2824-('Analyse England'!$E$11+'Analyse England'!$E$12*FTSE100!E2824)</f>
        <v>3.2929341932965974E-3</v>
      </c>
    </row>
    <row r="2825" spans="1:6" x14ac:dyDescent="0.3">
      <c r="A2825" s="45">
        <v>40099.6875</v>
      </c>
      <c r="B2825" s="25">
        <v>5154.1499999999996</v>
      </c>
      <c r="C2825" s="46">
        <f t="shared" si="89"/>
        <v>-1.0752048397653091E-2</v>
      </c>
      <c r="D2825" s="25">
        <v>241.94</v>
      </c>
      <c r="E2825" s="46">
        <f t="shared" si="88"/>
        <v>-9.8223786526970835E-3</v>
      </c>
      <c r="F2825" s="73">
        <f>C2825-('Analyse England'!$E$11+'Analyse England'!$E$12*FTSE100!E2825)</f>
        <v>-2.342137422168317E-3</v>
      </c>
    </row>
    <row r="2826" spans="1:6" x14ac:dyDescent="0.3">
      <c r="A2826" s="45">
        <v>40100.6875</v>
      </c>
      <c r="B2826" s="25">
        <v>5256.1</v>
      </c>
      <c r="C2826" s="46">
        <f t="shared" si="89"/>
        <v>1.978017713881064E-2</v>
      </c>
      <c r="D2826" s="25">
        <v>246.98</v>
      </c>
      <c r="E2826" s="46">
        <f t="shared" si="88"/>
        <v>2.083161114325871E-2</v>
      </c>
      <c r="F2826" s="73">
        <f>C2826-('Analyse England'!$E$11+'Analyse England'!$E$12*FTSE100!E2826)</f>
        <v>1.2268357187597174E-3</v>
      </c>
    </row>
    <row r="2827" spans="1:6" x14ac:dyDescent="0.3">
      <c r="A2827" s="45">
        <v>40101.6875</v>
      </c>
      <c r="B2827" s="25">
        <v>5222.95</v>
      </c>
      <c r="C2827" s="46">
        <f t="shared" si="89"/>
        <v>-6.3069576301821861E-3</v>
      </c>
      <c r="D2827" s="25">
        <v>247.28</v>
      </c>
      <c r="E2827" s="46">
        <f t="shared" si="88"/>
        <v>1.2146732528950377E-3</v>
      </c>
      <c r="F2827" s="73">
        <f>C2827-('Analyse England'!$E$11+'Analyse England'!$E$12*FTSE100!E2827)</f>
        <v>-7.6052385805774987E-3</v>
      </c>
    </row>
    <row r="2828" spans="1:6" x14ac:dyDescent="0.3">
      <c r="A2828" s="45">
        <v>40102.6875</v>
      </c>
      <c r="B2828" s="25">
        <v>5190.24</v>
      </c>
      <c r="C2828" s="46">
        <f t="shared" si="89"/>
        <v>-6.2627442345800644E-3</v>
      </c>
      <c r="D2828" s="25">
        <v>245.58</v>
      </c>
      <c r="E2828" s="46">
        <f t="shared" si="88"/>
        <v>-6.8747978000646137E-3</v>
      </c>
      <c r="F2828" s="73">
        <f>C2828-('Analyse England'!$E$11+'Analyse England'!$E$12*FTSE100!E2828)</f>
        <v>-4.4552566275306727E-4</v>
      </c>
    </row>
    <row r="2829" spans="1:6" x14ac:dyDescent="0.3">
      <c r="A2829" s="45">
        <v>40105.6875</v>
      </c>
      <c r="B2829" s="25">
        <v>5281.54</v>
      </c>
      <c r="C2829" s="46">
        <f t="shared" si="89"/>
        <v>1.7590708714818604E-2</v>
      </c>
      <c r="D2829" s="25">
        <v>249.34</v>
      </c>
      <c r="E2829" s="46">
        <f t="shared" si="88"/>
        <v>1.5310693053180113E-2</v>
      </c>
      <c r="F2829" s="73">
        <f>C2829-('Analyse England'!$E$11+'Analyse England'!$E$12*FTSE100!E2829)</f>
        <v>3.8935673818932901E-3</v>
      </c>
    </row>
    <row r="2830" spans="1:6" x14ac:dyDescent="0.3">
      <c r="A2830" s="45">
        <v>40106.6875</v>
      </c>
      <c r="B2830" s="25">
        <v>5243.4</v>
      </c>
      <c r="C2830" s="46">
        <f t="shared" si="89"/>
        <v>-7.2213786130560509E-3</v>
      </c>
      <c r="D2830" s="25">
        <v>248.25</v>
      </c>
      <c r="E2830" s="46">
        <f t="shared" si="88"/>
        <v>-4.3715408678912659E-3</v>
      </c>
      <c r="F2830" s="73">
        <f>C2830-('Analyse England'!$E$11+'Analyse England'!$E$12*FTSE100!E2830)</f>
        <v>-3.6060250813867026E-3</v>
      </c>
    </row>
    <row r="2831" spans="1:6" x14ac:dyDescent="0.3">
      <c r="A2831" s="45">
        <v>40107.6875</v>
      </c>
      <c r="B2831" s="25">
        <v>5257.85</v>
      </c>
      <c r="C2831" s="46">
        <f t="shared" si="89"/>
        <v>2.7558454437961455E-3</v>
      </c>
      <c r="D2831" s="25">
        <v>249.19</v>
      </c>
      <c r="E2831" s="46">
        <f t="shared" si="88"/>
        <v>3.7865055387713564E-3</v>
      </c>
      <c r="F2831" s="73">
        <f>C2831-('Analyse England'!$E$11+'Analyse England'!$E$12*FTSE100!E2831)</f>
        <v>-8.0461943452033585E-4</v>
      </c>
    </row>
    <row r="2832" spans="1:6" x14ac:dyDescent="0.3">
      <c r="A2832" s="45">
        <v>40108.6875</v>
      </c>
      <c r="B2832" s="25">
        <v>5207.3599999999997</v>
      </c>
      <c r="C2832" s="46">
        <f t="shared" si="89"/>
        <v>-9.6027844080757152E-3</v>
      </c>
      <c r="D2832" s="25">
        <v>246.23</v>
      </c>
      <c r="E2832" s="46">
        <f t="shared" si="88"/>
        <v>-1.1878486295597734E-2</v>
      </c>
      <c r="F2832" s="73">
        <f>C2832-('Analyse England'!$E$11+'Analyse England'!$E$12*FTSE100!E2832)</f>
        <v>6.1567904938432221E-4</v>
      </c>
    </row>
    <row r="2833" spans="1:6" x14ac:dyDescent="0.3">
      <c r="A2833" s="45">
        <v>40109.6875</v>
      </c>
      <c r="B2833" s="25">
        <v>5242.57</v>
      </c>
      <c r="C2833" s="46">
        <f t="shared" si="89"/>
        <v>6.7615836047441036E-3</v>
      </c>
      <c r="D2833" s="25">
        <v>244.89</v>
      </c>
      <c r="E2833" s="46">
        <f t="shared" si="88"/>
        <v>-5.442066360719644E-3</v>
      </c>
      <c r="F2833" s="73">
        <f>C2833-('Analyse England'!$E$11+'Analyse England'!$E$12*FTSE100!E2833)</f>
        <v>1.1318571463661612E-2</v>
      </c>
    </row>
    <row r="2834" spans="1:6" x14ac:dyDescent="0.3">
      <c r="A2834" s="45">
        <v>40112.6875</v>
      </c>
      <c r="B2834" s="25">
        <v>5191.74</v>
      </c>
      <c r="C2834" s="46">
        <f t="shared" si="89"/>
        <v>-9.6956263817173927E-3</v>
      </c>
      <c r="D2834" s="25">
        <v>241.84</v>
      </c>
      <c r="E2834" s="46">
        <f t="shared" si="88"/>
        <v>-1.2454571440238427E-2</v>
      </c>
      <c r="F2834" s="73">
        <f>C2834-('Analyse England'!$E$11+'Analyse England'!$E$12*FTSE100!E2834)</f>
        <v>1.0295616248033011E-3</v>
      </c>
    </row>
    <row r="2835" spans="1:6" x14ac:dyDescent="0.3">
      <c r="A2835" s="45">
        <v>40113.6875</v>
      </c>
      <c r="B2835" s="25">
        <v>5200.97</v>
      </c>
      <c r="C2835" s="46">
        <f t="shared" si="89"/>
        <v>1.7778240050543292E-3</v>
      </c>
      <c r="D2835" s="25">
        <v>242.27</v>
      </c>
      <c r="E2835" s="46">
        <f t="shared" si="88"/>
        <v>1.7780350645055787E-3</v>
      </c>
      <c r="F2835" s="73">
        <f>C2835-('Analyse England'!$E$11+'Analyse England'!$E$12*FTSE100!E2835)</f>
        <v>-1.5990049435161708E-5</v>
      </c>
    </row>
    <row r="2836" spans="1:6" x14ac:dyDescent="0.3">
      <c r="A2836" s="45">
        <v>40114.6875</v>
      </c>
      <c r="B2836" s="25">
        <v>5080.42</v>
      </c>
      <c r="C2836" s="46">
        <f t="shared" si="89"/>
        <v>-2.3178368650463299E-2</v>
      </c>
      <c r="D2836" s="25">
        <v>237.34</v>
      </c>
      <c r="E2836" s="46">
        <f t="shared" si="88"/>
        <v>-2.0349197176703693E-2</v>
      </c>
      <c r="F2836" s="73">
        <f>C2836-('Analyse England'!$E$11+'Analyse England'!$E$12*FTSE100!E2836)</f>
        <v>-5.5090670809933469E-3</v>
      </c>
    </row>
    <row r="2837" spans="1:6" x14ac:dyDescent="0.3">
      <c r="A2837" s="45">
        <v>40115.6875</v>
      </c>
      <c r="B2837" s="25">
        <v>5137.72</v>
      </c>
      <c r="C2837" s="46">
        <f t="shared" si="89"/>
        <v>1.1278595076785081E-2</v>
      </c>
      <c r="D2837" s="25">
        <v>241.73</v>
      </c>
      <c r="E2837" s="46">
        <f t="shared" si="88"/>
        <v>1.8496671441813328E-2</v>
      </c>
      <c r="F2837" s="73">
        <f>C2837-('Analyse England'!$E$11+'Analyse England'!$E$12*FTSE100!E2837)</f>
        <v>-5.2209331555699741E-3</v>
      </c>
    </row>
    <row r="2838" spans="1:6" x14ac:dyDescent="0.3">
      <c r="A2838" s="45">
        <v>40116.6875</v>
      </c>
      <c r="B2838" s="25">
        <v>5044.55</v>
      </c>
      <c r="C2838" s="46">
        <f t="shared" si="89"/>
        <v>-1.8134503242683508E-2</v>
      </c>
      <c r="D2838" s="25">
        <v>236.93</v>
      </c>
      <c r="E2838" s="46">
        <f t="shared" si="88"/>
        <v>-1.9856865097422682E-2</v>
      </c>
      <c r="F2838" s="73">
        <f>C2838-('Analyse England'!$E$11+'Analyse England'!$E$12*FTSE100!E2838)</f>
        <v>-8.9825701786640927E-4</v>
      </c>
    </row>
    <row r="2839" spans="1:6" x14ac:dyDescent="0.3">
      <c r="A2839" s="45">
        <v>40119.6875</v>
      </c>
      <c r="B2839" s="25">
        <v>5104.5</v>
      </c>
      <c r="C2839" s="46">
        <f t="shared" si="89"/>
        <v>1.1884112557116078E-2</v>
      </c>
      <c r="D2839" s="25">
        <v>237.64</v>
      </c>
      <c r="E2839" s="46">
        <f t="shared" si="88"/>
        <v>2.9966656818469772E-3</v>
      </c>
      <c r="F2839" s="73">
        <f>C2839-('Analyse England'!$E$11+'Analyse England'!$E$12*FTSE100!E2839)</f>
        <v>9.0183908935022872E-3</v>
      </c>
    </row>
    <row r="2840" spans="1:6" x14ac:dyDescent="0.3">
      <c r="A2840" s="45">
        <v>40120.6875</v>
      </c>
      <c r="B2840" s="25">
        <v>5037.21</v>
      </c>
      <c r="C2840" s="46">
        <f t="shared" si="89"/>
        <v>-1.3182486041727892E-2</v>
      </c>
      <c r="D2840" s="25">
        <v>234.9</v>
      </c>
      <c r="E2840" s="46">
        <f t="shared" si="88"/>
        <v>-1.1530045446894399E-2</v>
      </c>
      <c r="F2840" s="73">
        <f>C2840-('Analyse England'!$E$11+'Analyse England'!$E$12*FTSE100!E2840)</f>
        <v>-3.270511188558518E-3</v>
      </c>
    </row>
    <row r="2841" spans="1:6" x14ac:dyDescent="0.3">
      <c r="A2841" s="45">
        <v>40121.6875</v>
      </c>
      <c r="B2841" s="25">
        <v>5107.8900000000003</v>
      </c>
      <c r="C2841" s="46">
        <f t="shared" si="89"/>
        <v>1.4031577003936757E-2</v>
      </c>
      <c r="D2841" s="25">
        <v>239.13</v>
      </c>
      <c r="E2841" s="46">
        <f t="shared" si="88"/>
        <v>1.8007662835249016E-2</v>
      </c>
      <c r="F2841" s="73">
        <f>C2841-('Analyse England'!$E$11+'Analyse England'!$E$12*FTSE100!E2841)</f>
        <v>-2.0378192106891638E-3</v>
      </c>
    </row>
    <row r="2842" spans="1:6" x14ac:dyDescent="0.3">
      <c r="A2842" s="45">
        <v>40122.6875</v>
      </c>
      <c r="B2842" s="25">
        <v>5125.6400000000003</v>
      </c>
      <c r="C2842" s="46">
        <f t="shared" si="89"/>
        <v>3.4750161025394188E-3</v>
      </c>
      <c r="D2842" s="25">
        <v>240.52</v>
      </c>
      <c r="E2842" s="46">
        <f t="shared" si="88"/>
        <v>5.8127378413415087E-3</v>
      </c>
      <c r="F2842" s="73">
        <f>C2842-('Analyse England'!$E$11+'Analyse England'!$E$12*FTSE100!E2842)</f>
        <v>-1.8677229055020731E-3</v>
      </c>
    </row>
    <row r="2843" spans="1:6" x14ac:dyDescent="0.3">
      <c r="A2843" s="45">
        <v>40123.6875</v>
      </c>
      <c r="B2843" s="25">
        <v>5142.72</v>
      </c>
      <c r="C2843" s="46">
        <f t="shared" si="89"/>
        <v>3.3322667998532118E-3</v>
      </c>
      <c r="D2843" s="25">
        <v>241.06</v>
      </c>
      <c r="E2843" s="46">
        <f t="shared" si="88"/>
        <v>2.2451355396639894E-3</v>
      </c>
      <c r="F2843" s="73">
        <f>C2843-('Analyse England'!$E$11+'Analyse England'!$E$12*FTSE100!E2843)</f>
        <v>1.1275911221425737E-3</v>
      </c>
    </row>
    <row r="2844" spans="1:6" x14ac:dyDescent="0.3">
      <c r="A2844" s="45">
        <v>40126.6875</v>
      </c>
      <c r="B2844" s="25">
        <v>5235.18</v>
      </c>
      <c r="C2844" s="46">
        <f t="shared" si="89"/>
        <v>1.7978812768340457E-2</v>
      </c>
      <c r="D2844" s="25">
        <v>245.74</v>
      </c>
      <c r="E2844" s="46">
        <f t="shared" si="88"/>
        <v>1.9414253712768614E-2</v>
      </c>
      <c r="F2844" s="73">
        <f>C2844-('Analyse England'!$E$11+'Analyse England'!$E$12*FTSE100!E2844)</f>
        <v>6.7217908152021263E-4</v>
      </c>
    </row>
    <row r="2845" spans="1:6" x14ac:dyDescent="0.3">
      <c r="A2845" s="45">
        <v>40127.6875</v>
      </c>
      <c r="B2845" s="25">
        <v>5230.55</v>
      </c>
      <c r="C2845" s="46">
        <f t="shared" si="89"/>
        <v>-8.844013004328799E-4</v>
      </c>
      <c r="D2845" s="25">
        <v>245.31</v>
      </c>
      <c r="E2845" s="46">
        <f t="shared" si="88"/>
        <v>-1.7498168796289404E-3</v>
      </c>
      <c r="F2845" s="73">
        <f>C2845-('Analyse England'!$E$11+'Analyse England'!$E$12*FTSE100!E2845)</f>
        <v>4.2488355706101844E-4</v>
      </c>
    </row>
    <row r="2846" spans="1:6" x14ac:dyDescent="0.3">
      <c r="A2846" s="45">
        <v>40128.6875</v>
      </c>
      <c r="B2846" s="25">
        <v>5266.75</v>
      </c>
      <c r="C2846" s="46">
        <f t="shared" si="89"/>
        <v>6.9208783015171083E-3</v>
      </c>
      <c r="D2846" s="25">
        <v>246.2</v>
      </c>
      <c r="E2846" s="46">
        <f t="shared" si="88"/>
        <v>3.6280624515918625E-3</v>
      </c>
      <c r="F2846" s="73">
        <f>C2846-('Analyse England'!$E$11+'Analyse England'!$E$12*FTSE100!E2846)</f>
        <v>3.4997799780401607E-3</v>
      </c>
    </row>
    <row r="2847" spans="1:6" x14ac:dyDescent="0.3">
      <c r="A2847" s="45">
        <v>40129.6875</v>
      </c>
      <c r="B2847" s="25">
        <v>5276.5</v>
      </c>
      <c r="C2847" s="46">
        <f t="shared" si="89"/>
        <v>1.8512365310674461E-3</v>
      </c>
      <c r="D2847" s="25">
        <v>246.61</v>
      </c>
      <c r="E2847" s="46">
        <f t="shared" ref="E2847:E2910" si="90">D2847/D2846-1</f>
        <v>1.6653127538588386E-3</v>
      </c>
      <c r="F2847" s="73">
        <f>C2847-('Analyse England'!$E$11+'Analyse England'!$E$12*FTSE100!E2847)</f>
        <v>1.5657303194797803E-4</v>
      </c>
    </row>
    <row r="2848" spans="1:6" x14ac:dyDescent="0.3">
      <c r="A2848" s="45">
        <v>40130.6875</v>
      </c>
      <c r="B2848" s="25">
        <v>5296.38</v>
      </c>
      <c r="C2848" s="46">
        <f t="shared" si="89"/>
        <v>3.7676490097602322E-3</v>
      </c>
      <c r="D2848" s="25">
        <v>247.8</v>
      </c>
      <c r="E2848" s="46">
        <f t="shared" si="90"/>
        <v>4.8254328697132642E-3</v>
      </c>
      <c r="F2848" s="73">
        <f>C2848-('Analyse England'!$E$11+'Analyse England'!$E$12*FTSE100!E2848)</f>
        <v>-7.0665644954654664E-4</v>
      </c>
    </row>
    <row r="2849" spans="1:6" x14ac:dyDescent="0.3">
      <c r="A2849" s="45">
        <v>40133.6875</v>
      </c>
      <c r="B2849" s="25">
        <v>5382.67</v>
      </c>
      <c r="C2849" s="46">
        <f t="shared" si="89"/>
        <v>1.6292259996450342E-2</v>
      </c>
      <c r="D2849" s="25">
        <v>251.34</v>
      </c>
      <c r="E2849" s="46">
        <f t="shared" si="90"/>
        <v>1.4285714285714235E-2</v>
      </c>
      <c r="F2849" s="73">
        <f>C2849-('Analyse England'!$E$11+'Analyse England'!$E$12*FTSE100!E2849)</f>
        <v>3.496690086729903E-3</v>
      </c>
    </row>
    <row r="2850" spans="1:6" x14ac:dyDescent="0.3">
      <c r="A2850" s="45">
        <v>40134.6875</v>
      </c>
      <c r="B2850" s="25">
        <v>5345.93</v>
      </c>
      <c r="C2850" s="46">
        <f t="shared" si="89"/>
        <v>-6.8256088521123637E-3</v>
      </c>
      <c r="D2850" s="25">
        <v>250.36</v>
      </c>
      <c r="E2850" s="46">
        <f t="shared" si="90"/>
        <v>-3.899100819606871E-3</v>
      </c>
      <c r="F2850" s="73">
        <f>C2850-('Analyse England'!$E$11+'Analyse England'!$E$12*FTSE100!E2850)</f>
        <v>-3.6258136327032946E-3</v>
      </c>
    </row>
    <row r="2851" spans="1:6" x14ac:dyDescent="0.3">
      <c r="A2851" s="45">
        <v>40135.6875</v>
      </c>
      <c r="B2851" s="25">
        <v>5342.13</v>
      </c>
      <c r="C2851" s="46">
        <f t="shared" si="89"/>
        <v>-7.1082112934517383E-4</v>
      </c>
      <c r="D2851" s="25">
        <v>249.65</v>
      </c>
      <c r="E2851" s="46">
        <f t="shared" si="90"/>
        <v>-2.8359162805560167E-3</v>
      </c>
      <c r="F2851" s="73">
        <f>C2851-('Analyse England'!$E$11+'Analyse England'!$E$12*FTSE100!E2851)</f>
        <v>1.5537968664699371E-3</v>
      </c>
    </row>
    <row r="2852" spans="1:6" x14ac:dyDescent="0.3">
      <c r="A2852" s="45">
        <v>40136.6875</v>
      </c>
      <c r="B2852" s="25">
        <v>5267.7</v>
      </c>
      <c r="C2852" s="46">
        <f t="shared" si="89"/>
        <v>-1.3932644843910658E-2</v>
      </c>
      <c r="D2852" s="25">
        <v>245.52</v>
      </c>
      <c r="E2852" s="46">
        <f t="shared" si="90"/>
        <v>-1.6543160424594361E-2</v>
      </c>
      <c r="F2852" s="73">
        <f>C2852-('Analyse England'!$E$11+'Analyse England'!$E$12*FTSE100!E2852)</f>
        <v>3.8886642951933316E-4</v>
      </c>
    </row>
    <row r="2853" spans="1:6" x14ac:dyDescent="0.3">
      <c r="A2853" s="45">
        <v>40137.6875</v>
      </c>
      <c r="B2853" s="25">
        <v>5251.41</v>
      </c>
      <c r="C2853" s="46">
        <f t="shared" si="89"/>
        <v>-3.0924312318468816E-3</v>
      </c>
      <c r="D2853" s="25">
        <v>243.62</v>
      </c>
      <c r="E2853" s="46">
        <f t="shared" si="90"/>
        <v>-7.7386770935158333E-3</v>
      </c>
      <c r="F2853" s="73">
        <f>C2853-('Analyse England'!$E$11+'Analyse England'!$E$12*FTSE100!E2853)</f>
        <v>3.4846556502277862E-3</v>
      </c>
    </row>
    <row r="2854" spans="1:6" x14ac:dyDescent="0.3">
      <c r="A2854" s="45">
        <v>40140.6875</v>
      </c>
      <c r="B2854" s="25">
        <v>5355.5</v>
      </c>
      <c r="C2854" s="46">
        <f t="shared" si="89"/>
        <v>1.9821343220201904E-2</v>
      </c>
      <c r="D2854" s="25">
        <v>248.49</v>
      </c>
      <c r="E2854" s="46">
        <f t="shared" si="90"/>
        <v>1.9990148592069712E-2</v>
      </c>
      <c r="F2854" s="73">
        <f>C2854-('Analyse England'!$E$11+'Analyse England'!$E$12*FTSE100!E2854)</f>
        <v>2.0081523417321487E-3</v>
      </c>
    </row>
    <row r="2855" spans="1:6" x14ac:dyDescent="0.3">
      <c r="A2855" s="45">
        <v>40141.6875</v>
      </c>
      <c r="B2855" s="25">
        <v>5323.96</v>
      </c>
      <c r="C2855" s="46">
        <f t="shared" si="89"/>
        <v>-5.8892727102978215E-3</v>
      </c>
      <c r="D2855" s="25">
        <v>246.88</v>
      </c>
      <c r="E2855" s="46">
        <f t="shared" si="90"/>
        <v>-6.4791339691738781E-3</v>
      </c>
      <c r="F2855" s="73">
        <f>C2855-('Analyse England'!$E$11+'Analyse England'!$E$12*FTSE100!E2855)</f>
        <v>-4.2008008247041914E-4</v>
      </c>
    </row>
    <row r="2856" spans="1:6" x14ac:dyDescent="0.3">
      <c r="A2856" s="45">
        <v>40142.6875</v>
      </c>
      <c r="B2856" s="25">
        <v>5364.81</v>
      </c>
      <c r="C2856" s="46">
        <f t="shared" si="89"/>
        <v>7.6728600515405532E-3</v>
      </c>
      <c r="D2856" s="25">
        <v>247.96</v>
      </c>
      <c r="E2856" s="46">
        <f t="shared" si="90"/>
        <v>4.3745949449125465E-3</v>
      </c>
      <c r="F2856" s="73">
        <f>C2856-('Analyse England'!$E$11+'Analyse England'!$E$12*FTSE100!E2856)</f>
        <v>3.5951116745841132E-3</v>
      </c>
    </row>
    <row r="2857" spans="1:6" x14ac:dyDescent="0.3">
      <c r="A2857" s="45">
        <v>40143.6875</v>
      </c>
      <c r="B2857" s="25">
        <v>5194.13</v>
      </c>
      <c r="C2857" s="46">
        <f t="shared" si="89"/>
        <v>-3.1814733420195696E-2</v>
      </c>
      <c r="D2857" s="25">
        <v>239.85</v>
      </c>
      <c r="E2857" s="46">
        <f t="shared" si="90"/>
        <v>-3.2706888207775453E-2</v>
      </c>
      <c r="F2857" s="73">
        <f>C2857-('Analyse England'!$E$11+'Analyse England'!$E$12*FTSE100!E2857)</f>
        <v>-3.2756056220762005E-3</v>
      </c>
    </row>
    <row r="2858" spans="1:6" x14ac:dyDescent="0.3">
      <c r="A2858" s="45">
        <v>40144.6875</v>
      </c>
      <c r="B2858" s="25">
        <v>5245.73</v>
      </c>
      <c r="C2858" s="46">
        <f t="shared" si="89"/>
        <v>9.9342912094999569E-3</v>
      </c>
      <c r="D2858" s="25">
        <v>242.6</v>
      </c>
      <c r="E2858" s="46">
        <f t="shared" si="90"/>
        <v>1.1465499270377322E-2</v>
      </c>
      <c r="F2858" s="73">
        <f>C2858-('Analyse England'!$E$11+'Analyse England'!$E$12*FTSE100!E2858)</f>
        <v>-3.8061729939229023E-4</v>
      </c>
    </row>
    <row r="2859" spans="1:6" x14ac:dyDescent="0.3">
      <c r="A2859" s="45">
        <v>40147.6875</v>
      </c>
      <c r="B2859" s="25">
        <v>5190.68</v>
      </c>
      <c r="C2859" s="46">
        <f t="shared" si="89"/>
        <v>-1.0494249608729245E-2</v>
      </c>
      <c r="D2859" s="25">
        <v>239.17</v>
      </c>
      <c r="E2859" s="46">
        <f t="shared" si="90"/>
        <v>-1.4138499587798892E-2</v>
      </c>
      <c r="F2859" s="73">
        <f>C2859-('Analyse England'!$E$11+'Analyse England'!$E$12*FTSE100!E2859)</f>
        <v>1.7121217595935032E-3</v>
      </c>
    </row>
    <row r="2860" spans="1:6" x14ac:dyDescent="0.3">
      <c r="A2860" s="45">
        <v>40148.6875</v>
      </c>
      <c r="B2860" s="25">
        <v>5312.17</v>
      </c>
      <c r="C2860" s="46">
        <f t="shared" si="89"/>
        <v>2.3405411237063412E-2</v>
      </c>
      <c r="D2860" s="25">
        <v>245.58</v>
      </c>
      <c r="E2860" s="46">
        <f t="shared" si="90"/>
        <v>2.6801020194840541E-2</v>
      </c>
      <c r="F2860" s="73">
        <f>C2860-('Analyse England'!$E$11+'Analyse England'!$E$12*FTSE100!E2860)</f>
        <v>-3.986229633195261E-4</v>
      </c>
    </row>
    <row r="2861" spans="1:6" x14ac:dyDescent="0.3">
      <c r="A2861" s="45">
        <v>40149.6875</v>
      </c>
      <c r="B2861" s="25">
        <v>5327.39</v>
      </c>
      <c r="C2861" s="46">
        <f t="shared" si="89"/>
        <v>2.8651191509307949E-3</v>
      </c>
      <c r="D2861" s="25">
        <v>246.77</v>
      </c>
      <c r="E2861" s="46">
        <f t="shared" si="90"/>
        <v>4.8456714716182958E-3</v>
      </c>
      <c r="F2861" s="73">
        <f>C2861-('Analyse England'!$E$11+'Analyse England'!$E$12*FTSE100!E2861)</f>
        <v>-1.6269881845731938E-3</v>
      </c>
    </row>
    <row r="2862" spans="1:6" x14ac:dyDescent="0.3">
      <c r="A2862" s="45">
        <v>40150.6875</v>
      </c>
      <c r="B2862" s="25">
        <v>5313</v>
      </c>
      <c r="C2862" s="46">
        <f t="shared" si="89"/>
        <v>-2.7011350774019949E-3</v>
      </c>
      <c r="D2862" s="25">
        <v>246.33</v>
      </c>
      <c r="E2862" s="46">
        <f t="shared" si="90"/>
        <v>-1.783036835920071E-3</v>
      </c>
      <c r="F2862" s="73">
        <f>C2862-('Analyse England'!$E$11+'Analyse England'!$E$12*FTSE100!E2862)</f>
        <v>-1.3626299431347094E-3</v>
      </c>
    </row>
    <row r="2863" spans="1:6" x14ac:dyDescent="0.3">
      <c r="A2863" s="45">
        <v>40151.6875</v>
      </c>
      <c r="B2863" s="25">
        <v>5322.36</v>
      </c>
      <c r="C2863" s="46">
        <f t="shared" si="89"/>
        <v>1.7617165443251093E-3</v>
      </c>
      <c r="D2863" s="25">
        <v>249.03</v>
      </c>
      <c r="E2863" s="46">
        <f t="shared" si="90"/>
        <v>1.0960906101570966E-2</v>
      </c>
      <c r="F2863" s="73">
        <f>C2863-('Analyse England'!$E$11+'Analyse England'!$E$12*FTSE100!E2863)</f>
        <v>-8.109351764379432E-3</v>
      </c>
    </row>
    <row r="2864" spans="1:6" x14ac:dyDescent="0.3">
      <c r="A2864" s="45">
        <v>40154.6875</v>
      </c>
      <c r="B2864" s="25">
        <v>5310.66</v>
      </c>
      <c r="C2864" s="46">
        <f t="shared" si="89"/>
        <v>-2.1982729465875872E-3</v>
      </c>
      <c r="D2864" s="25">
        <v>247.88</v>
      </c>
      <c r="E2864" s="46">
        <f t="shared" si="90"/>
        <v>-4.6179175199775324E-3</v>
      </c>
      <c r="F2864" s="73">
        <f>C2864-('Analyse England'!$E$11+'Analyse England'!$E$12*FTSE100!E2864)</f>
        <v>1.6337935121358933E-3</v>
      </c>
    </row>
    <row r="2865" spans="1:6" x14ac:dyDescent="0.3">
      <c r="A2865" s="45">
        <v>40155.6875</v>
      </c>
      <c r="B2865" s="25">
        <v>5223.13</v>
      </c>
      <c r="C2865" s="46">
        <f t="shared" si="89"/>
        <v>-1.6481943863851156E-2</v>
      </c>
      <c r="D2865" s="25">
        <v>244.01</v>
      </c>
      <c r="E2865" s="46">
        <f t="shared" si="90"/>
        <v>-1.561239309343232E-2</v>
      </c>
      <c r="F2865" s="73">
        <f>C2865-('Analyse England'!$E$11+'Analyse England'!$E$12*FTSE100!E2865)</f>
        <v>-2.979135625122125E-3</v>
      </c>
    </row>
    <row r="2866" spans="1:6" x14ac:dyDescent="0.3">
      <c r="A2866" s="45">
        <v>40156.6875</v>
      </c>
      <c r="B2866" s="25">
        <v>5203.8900000000003</v>
      </c>
      <c r="C2866" s="46">
        <f t="shared" si="89"/>
        <v>-3.6836149971376519E-3</v>
      </c>
      <c r="D2866" s="25">
        <v>241.42</v>
      </c>
      <c r="E2866" s="46">
        <f t="shared" si="90"/>
        <v>-1.061431908528343E-2</v>
      </c>
      <c r="F2866" s="73">
        <f>C2866-('Analyse England'!$E$11+'Analyse England'!$E$12*FTSE100!E2866)</f>
        <v>5.4228868596056697E-3</v>
      </c>
    </row>
    <row r="2867" spans="1:6" x14ac:dyDescent="0.3">
      <c r="A2867" s="45">
        <v>40157.6875</v>
      </c>
      <c r="B2867" s="25">
        <v>5244.37</v>
      </c>
      <c r="C2867" s="46">
        <f t="shared" si="89"/>
        <v>7.7787962466537852E-3</v>
      </c>
      <c r="D2867" s="25">
        <v>243.89</v>
      </c>
      <c r="E2867" s="46">
        <f t="shared" si="90"/>
        <v>1.023113246624141E-2</v>
      </c>
      <c r="F2867" s="73">
        <f>C2867-('Analyse England'!$E$11+'Analyse England'!$E$12*FTSE100!E2867)</f>
        <v>-1.4503631016845459E-3</v>
      </c>
    </row>
    <row r="2868" spans="1:6" x14ac:dyDescent="0.3">
      <c r="A2868" s="45">
        <v>40158.6875</v>
      </c>
      <c r="B2868" s="25">
        <v>5261.57</v>
      </c>
      <c r="C2868" s="46">
        <f t="shared" si="89"/>
        <v>3.2797075721202607E-3</v>
      </c>
      <c r="D2868" s="25">
        <v>245.13</v>
      </c>
      <c r="E2868" s="46">
        <f t="shared" si="90"/>
        <v>5.0842592972242251E-3</v>
      </c>
      <c r="F2868" s="73">
        <f>C2868-('Analyse England'!$E$11+'Analyse England'!$E$12*FTSE100!E2868)</f>
        <v>-1.4222616379108563E-3</v>
      </c>
    </row>
    <row r="2869" spans="1:6" x14ac:dyDescent="0.3">
      <c r="A2869" s="45">
        <v>40161.6875</v>
      </c>
      <c r="B2869" s="25">
        <v>5315.34</v>
      </c>
      <c r="C2869" s="46">
        <f t="shared" si="89"/>
        <v>1.0219383187907827E-2</v>
      </c>
      <c r="D2869" s="25">
        <v>247.04</v>
      </c>
      <c r="E2869" s="46">
        <f t="shared" si="90"/>
        <v>7.7917839513728104E-3</v>
      </c>
      <c r="F2869" s="73">
        <f>C2869-('Analyse England'!$E$11+'Analyse England'!$E$12*FTSE100!E2869)</f>
        <v>3.1358750296718264E-3</v>
      </c>
    </row>
    <row r="2870" spans="1:6" x14ac:dyDescent="0.3">
      <c r="A2870" s="45">
        <v>40162.6875</v>
      </c>
      <c r="B2870" s="25">
        <v>5285.77</v>
      </c>
      <c r="C2870" s="46">
        <f t="shared" si="89"/>
        <v>-5.5631436559090419E-3</v>
      </c>
      <c r="D2870" s="25">
        <v>247.17</v>
      </c>
      <c r="E2870" s="46">
        <f t="shared" si="90"/>
        <v>5.2623056994827166E-4</v>
      </c>
      <c r="F2870" s="73">
        <f>C2870-('Analyse England'!$E$11+'Analyse England'!$E$12*FTSE100!E2870)</f>
        <v>-6.2558703556598785E-3</v>
      </c>
    </row>
    <row r="2871" spans="1:6" x14ac:dyDescent="0.3">
      <c r="A2871" s="45">
        <v>40163.6875</v>
      </c>
      <c r="B2871" s="25">
        <v>5320.26</v>
      </c>
      <c r="C2871" s="46">
        <f t="shared" si="89"/>
        <v>6.525066357408571E-3</v>
      </c>
      <c r="D2871" s="25">
        <v>250.33</v>
      </c>
      <c r="E2871" s="46">
        <f t="shared" si="90"/>
        <v>1.2784723065097037E-2</v>
      </c>
      <c r="F2871" s="73">
        <f>C2871-('Analyse England'!$E$11+'Analyse England'!$E$12*FTSE100!E2871)</f>
        <v>-4.950231529179526E-3</v>
      </c>
    </row>
    <row r="2872" spans="1:6" x14ac:dyDescent="0.3">
      <c r="A2872" s="45">
        <v>40164.6875</v>
      </c>
      <c r="B2872" s="25">
        <v>5217.6099999999997</v>
      </c>
      <c r="C2872" s="46">
        <f t="shared" si="89"/>
        <v>-1.9294169833805164E-2</v>
      </c>
      <c r="D2872" s="25">
        <v>247.18</v>
      </c>
      <c r="E2872" s="46">
        <f t="shared" si="90"/>
        <v>-1.2583389925298616E-2</v>
      </c>
      <c r="F2872" s="73">
        <f>C2872-('Analyse England'!$E$11+'Analyse England'!$E$12*FTSE100!E2872)</f>
        <v>-8.4556730753403211E-3</v>
      </c>
    </row>
    <row r="2873" spans="1:6" x14ac:dyDescent="0.3">
      <c r="A2873" s="45">
        <v>40165.6875</v>
      </c>
      <c r="B2873" s="25">
        <v>5196.8100000000004</v>
      </c>
      <c r="C2873" s="46">
        <f t="shared" si="89"/>
        <v>-3.9864995658930313E-3</v>
      </c>
      <c r="D2873" s="25">
        <v>246.19</v>
      </c>
      <c r="E2873" s="46">
        <f t="shared" si="90"/>
        <v>-4.0051784124929268E-3</v>
      </c>
      <c r="F2873" s="73">
        <f>C2873-('Analyse England'!$E$11+'Analyse England'!$E$12*FTSE100!E2873)</f>
        <v>-6.9339848550024983E-4</v>
      </c>
    </row>
    <row r="2874" spans="1:6" x14ac:dyDescent="0.3">
      <c r="A2874" s="45">
        <v>40168.6875</v>
      </c>
      <c r="B2874" s="25">
        <v>5293.99</v>
      </c>
      <c r="C2874" s="46">
        <f t="shared" si="89"/>
        <v>1.8699933228268684E-2</v>
      </c>
      <c r="D2874" s="25">
        <v>249.57</v>
      </c>
      <c r="E2874" s="46">
        <f t="shared" si="90"/>
        <v>1.3729233518826822E-2</v>
      </c>
      <c r="F2874" s="73">
        <f>C2874-('Analyse England'!$E$11+'Analyse England'!$E$12*FTSE100!E2874)</f>
        <v>6.3938438550370427E-3</v>
      </c>
    </row>
    <row r="2875" spans="1:6" x14ac:dyDescent="0.3">
      <c r="A2875" s="45">
        <v>40169.6875</v>
      </c>
      <c r="B2875" s="25">
        <v>5328.66</v>
      </c>
      <c r="C2875" s="46">
        <f t="shared" si="89"/>
        <v>6.5489356798935638E-3</v>
      </c>
      <c r="D2875" s="25">
        <v>251.15</v>
      </c>
      <c r="E2875" s="46">
        <f t="shared" si="90"/>
        <v>6.3308891293023528E-3</v>
      </c>
      <c r="F2875" s="73">
        <f>C2875-('Analyse England'!$E$11+'Analyse England'!$E$12*FTSE100!E2875)</f>
        <v>7.5043074874201268E-4</v>
      </c>
    </row>
    <row r="2876" spans="1:6" x14ac:dyDescent="0.3">
      <c r="A2876" s="45">
        <v>40170.6875</v>
      </c>
      <c r="B2876" s="25">
        <v>5372.38</v>
      </c>
      <c r="C2876" s="46">
        <f t="shared" ref="C2876:C2938" si="91">B2876/B2875-1</f>
        <v>8.2046893590508319E-3</v>
      </c>
      <c r="D2876" s="25">
        <v>251.9</v>
      </c>
      <c r="E2876" s="46">
        <f t="shared" si="90"/>
        <v>2.9862631893291525E-3</v>
      </c>
      <c r="F2876" s="73">
        <f>C2876-('Analyse England'!$E$11+'Analyse England'!$E$12*FTSE100!E2876)</f>
        <v>5.34811772886394E-3</v>
      </c>
    </row>
    <row r="2877" spans="1:6" x14ac:dyDescent="0.3">
      <c r="A2877" s="45">
        <v>40171.6875</v>
      </c>
      <c r="B2877" s="25">
        <v>5402.41</v>
      </c>
      <c r="C2877" s="46">
        <f t="shared" si="91"/>
        <v>5.5897013986352384E-3</v>
      </c>
      <c r="D2877" s="25">
        <v>253.17</v>
      </c>
      <c r="E2877" s="46">
        <f t="shared" si="90"/>
        <v>5.0416832076221052E-3</v>
      </c>
      <c r="F2877" s="73">
        <f>C2877-('Analyse England'!$E$11+'Analyse England'!$E$12*FTSE100!E2877)</f>
        <v>9.2518212114466036E-4</v>
      </c>
    </row>
    <row r="2878" spans="1:6" x14ac:dyDescent="0.3">
      <c r="A2878" s="45">
        <v>40176.6875</v>
      </c>
      <c r="B2878" s="25">
        <v>5437.61</v>
      </c>
      <c r="C2878" s="46">
        <f t="shared" si="91"/>
        <v>6.5156106256281099E-3</v>
      </c>
      <c r="D2878" s="25">
        <v>254.09</v>
      </c>
      <c r="E2878" s="46">
        <f t="shared" si="90"/>
        <v>3.6339218706797904E-3</v>
      </c>
      <c r="F2878" s="73">
        <f>C2878-('Analyse England'!$E$11+'Analyse England'!$E$12*FTSE100!E2878)</f>
        <v>3.0893583565535206E-3</v>
      </c>
    </row>
    <row r="2879" spans="1:6" x14ac:dyDescent="0.3">
      <c r="A2879" s="45">
        <v>40177.6875</v>
      </c>
      <c r="B2879" s="25">
        <v>5397.86</v>
      </c>
      <c r="C2879" s="46">
        <f t="shared" si="91"/>
        <v>-7.3101969431422775E-3</v>
      </c>
      <c r="D2879" s="25">
        <v>253.16</v>
      </c>
      <c r="E2879" s="46">
        <f t="shared" si="90"/>
        <v>-3.6601204297690426E-3</v>
      </c>
      <c r="F2879" s="73">
        <f>C2879-('Analyse England'!$E$11+'Analyse England'!$E$12*FTSE100!E2879)</f>
        <v>-4.3206088977967624E-3</v>
      </c>
    </row>
    <row r="2880" spans="1:6" x14ac:dyDescent="0.3">
      <c r="A2880" s="45">
        <v>40182.6875</v>
      </c>
      <c r="B2880" s="25">
        <v>5500.34</v>
      </c>
      <c r="C2880" s="46">
        <f>B2880/B2879-1</f>
        <v>1.8985301582479019E-2</v>
      </c>
      <c r="D2880" s="25">
        <v>257.64999999999998</v>
      </c>
      <c r="E2880" s="46">
        <f t="shared" si="90"/>
        <v>1.773581924474632E-2</v>
      </c>
      <c r="F2880" s="73">
        <f>C2880-('Analyse England'!$E$11+'Analyse England'!$E$12*FTSE100!E2880)</f>
        <v>3.1550190164066037E-3</v>
      </c>
    </row>
    <row r="2881" spans="1:6" x14ac:dyDescent="0.3">
      <c r="A2881" s="45">
        <v>40183.6875</v>
      </c>
      <c r="B2881" s="25">
        <v>5522.5</v>
      </c>
      <c r="C2881" s="46">
        <f t="shared" si="91"/>
        <v>4.0288418534126791E-3</v>
      </c>
      <c r="D2881" s="25">
        <v>257.58999999999997</v>
      </c>
      <c r="E2881" s="46">
        <f t="shared" si="90"/>
        <v>-2.3287405394911698E-4</v>
      </c>
      <c r="F2881" s="73">
        <f>C2881-('Analyse England'!$E$11+'Analyse England'!$E$12*FTSE100!E2881)</f>
        <v>4.0038236544151064E-3</v>
      </c>
    </row>
    <row r="2882" spans="1:6" x14ac:dyDescent="0.3">
      <c r="A2882" s="45">
        <v>40184.6875</v>
      </c>
      <c r="B2882" s="25">
        <v>5530.04</v>
      </c>
      <c r="C2882" s="46">
        <f t="shared" si="91"/>
        <v>1.3653236758714993E-3</v>
      </c>
      <c r="D2882" s="25">
        <v>257.95999999999998</v>
      </c>
      <c r="E2882" s="46">
        <f t="shared" si="90"/>
        <v>1.4363911642532035E-3</v>
      </c>
      <c r="F2882" s="73">
        <f>C2882-('Analyse England'!$E$11+'Analyse England'!$E$12*FTSE100!E2882)</f>
        <v>-1.2798037084356026E-4</v>
      </c>
    </row>
    <row r="2883" spans="1:6" x14ac:dyDescent="0.3">
      <c r="A2883" s="45">
        <v>40185.6875</v>
      </c>
      <c r="B2883" s="25">
        <v>5526.72</v>
      </c>
      <c r="C2883" s="46">
        <f t="shared" si="91"/>
        <v>-6.0035732110430562E-4</v>
      </c>
      <c r="D2883" s="25">
        <v>258.04000000000002</v>
      </c>
      <c r="E2883" s="46">
        <f t="shared" si="90"/>
        <v>3.1012560086840502E-4</v>
      </c>
      <c r="F2883" s="73">
        <f>C2883-('Analyse England'!$E$11+'Analyse England'!$E$12*FTSE100!E2883)</f>
        <v>-1.1029980691073986E-3</v>
      </c>
    </row>
    <row r="2884" spans="1:6" x14ac:dyDescent="0.3">
      <c r="A2884" s="45">
        <v>40186.6875</v>
      </c>
      <c r="B2884" s="25">
        <v>5534.24</v>
      </c>
      <c r="C2884" s="46">
        <f t="shared" si="91"/>
        <v>1.3606623820276997E-3</v>
      </c>
      <c r="D2884" s="25">
        <v>259.14999999999998</v>
      </c>
      <c r="E2884" s="46">
        <f t="shared" si="90"/>
        <v>4.3016586575723714E-3</v>
      </c>
      <c r="F2884" s="73">
        <f>C2884-('Analyse England'!$E$11+'Analyse England'!$E$12*FTSE100!E2884)</f>
        <v>-2.6529312295152695E-3</v>
      </c>
    </row>
    <row r="2885" spans="1:6" x14ac:dyDescent="0.3">
      <c r="A2885" s="45">
        <v>40189.6875</v>
      </c>
      <c r="B2885" s="25">
        <v>5538.07</v>
      </c>
      <c r="C2885" s="46">
        <f t="shared" si="91"/>
        <v>6.9205527768945174E-4</v>
      </c>
      <c r="D2885" s="25">
        <v>258.81</v>
      </c>
      <c r="E2885" s="46">
        <f t="shared" si="90"/>
        <v>-1.3119814779084527E-3</v>
      </c>
      <c r="F2885" s="73">
        <f>C2885-('Analyse England'!$E$11+'Analyse England'!$E$12*FTSE100!E2885)</f>
        <v>1.6162200733945977E-3</v>
      </c>
    </row>
    <row r="2886" spans="1:6" x14ac:dyDescent="0.3">
      <c r="A2886" s="45">
        <v>40190.6875</v>
      </c>
      <c r="B2886" s="25">
        <v>5498.71</v>
      </c>
      <c r="C2886" s="46">
        <f t="shared" si="91"/>
        <v>-7.1071691040379692E-3</v>
      </c>
      <c r="D2886" s="25">
        <v>256.38</v>
      </c>
      <c r="E2886" s="46">
        <f t="shared" si="90"/>
        <v>-9.3891271589197078E-3</v>
      </c>
      <c r="F2886" s="73">
        <f>C2886-('Analyse England'!$E$11+'Analyse England'!$E$12*FTSE100!E2886)</f>
        <v>9.2165381552909015E-4</v>
      </c>
    </row>
    <row r="2887" spans="1:6" x14ac:dyDescent="0.3">
      <c r="A2887" s="45">
        <v>40191.6875</v>
      </c>
      <c r="B2887" s="25">
        <v>5473.48</v>
      </c>
      <c r="C2887" s="46">
        <f t="shared" si="91"/>
        <v>-4.5883489036520064E-3</v>
      </c>
      <c r="D2887" s="25">
        <v>256.95999999999998</v>
      </c>
      <c r="E2887" s="46">
        <f t="shared" si="90"/>
        <v>2.2622669474996471E-3</v>
      </c>
      <c r="F2887" s="73">
        <f>C2887-('Analyse England'!$E$11+'Analyse England'!$E$12*FTSE100!E2887)</f>
        <v>-6.808093369355281E-3</v>
      </c>
    </row>
    <row r="2888" spans="1:6" x14ac:dyDescent="0.3">
      <c r="A2888" s="45">
        <v>40192.6875</v>
      </c>
      <c r="B2888" s="25">
        <v>5498.2</v>
      </c>
      <c r="C2888" s="46">
        <f t="shared" si="91"/>
        <v>4.5163223397182151E-3</v>
      </c>
      <c r="D2888" s="25">
        <v>258.83999999999997</v>
      </c>
      <c r="E2888" s="46">
        <f t="shared" si="90"/>
        <v>7.316313823163112E-3</v>
      </c>
      <c r="F2888" s="73">
        <f>C2888-('Analyse England'!$E$11+'Analyse England'!$E$12*FTSE100!E2888)</f>
        <v>-2.148962247661531E-3</v>
      </c>
    </row>
    <row r="2889" spans="1:6" x14ac:dyDescent="0.3">
      <c r="A2889" s="45">
        <v>40193.6875</v>
      </c>
      <c r="B2889" s="25">
        <v>5455.37</v>
      </c>
      <c r="C2889" s="46">
        <f t="shared" si="91"/>
        <v>-7.7898221236041287E-3</v>
      </c>
      <c r="D2889" s="25">
        <v>256.44</v>
      </c>
      <c r="E2889" s="46">
        <f t="shared" si="90"/>
        <v>-9.2721372276308722E-3</v>
      </c>
      <c r="F2889" s="73">
        <f>C2889-('Analyse England'!$E$11+'Analyse England'!$E$12*FTSE100!E2889)</f>
        <v>1.360964410624995E-4</v>
      </c>
    </row>
    <row r="2890" spans="1:6" x14ac:dyDescent="0.3">
      <c r="A2890" s="45">
        <v>40196.6875</v>
      </c>
      <c r="B2890" s="25">
        <v>5494.39</v>
      </c>
      <c r="C2890" s="46">
        <f t="shared" si="91"/>
        <v>7.1525854341685235E-3</v>
      </c>
      <c r="D2890" s="25">
        <v>258.20999999999998</v>
      </c>
      <c r="E2890" s="46">
        <f t="shared" si="90"/>
        <v>6.9021993448759034E-3</v>
      </c>
      <c r="F2890" s="73">
        <f>C2890-('Analyse England'!$E$11+'Analyse England'!$E$12*FTSE100!E2890)</f>
        <v>8.5155598202656373E-4</v>
      </c>
    </row>
    <row r="2891" spans="1:6" x14ac:dyDescent="0.3">
      <c r="A2891" s="45">
        <v>40197.6875</v>
      </c>
      <c r="B2891" s="25">
        <v>5513.14</v>
      </c>
      <c r="C2891" s="46">
        <f t="shared" si="91"/>
        <v>3.4125717322577298E-3</v>
      </c>
      <c r="D2891" s="25">
        <v>260.26</v>
      </c>
      <c r="E2891" s="46">
        <f t="shared" si="90"/>
        <v>7.9392742341506395E-3</v>
      </c>
      <c r="F2891" s="73">
        <f>C2891-('Analyse England'!$E$11+'Analyse England'!$E$12*FTSE100!E2891)</f>
        <v>-3.8006688930045437E-3</v>
      </c>
    </row>
    <row r="2892" spans="1:6" x14ac:dyDescent="0.3">
      <c r="A2892" s="45">
        <v>40198.6875</v>
      </c>
      <c r="B2892" s="25">
        <v>5420.8</v>
      </c>
      <c r="C2892" s="46">
        <f t="shared" si="91"/>
        <v>-1.6749075844255779E-2</v>
      </c>
      <c r="D2892" s="25">
        <v>256.3</v>
      </c>
      <c r="E2892" s="46">
        <f t="shared" si="90"/>
        <v>-1.5215553677092042E-2</v>
      </c>
      <c r="F2892" s="73">
        <f>C2892-('Analyse England'!$E$11+'Analyse England'!$E$12*FTSE100!E2892)</f>
        <v>-3.5953275946016983E-3</v>
      </c>
    </row>
    <row r="2893" spans="1:6" x14ac:dyDescent="0.3">
      <c r="A2893" s="45">
        <v>40199.6875</v>
      </c>
      <c r="B2893" s="25">
        <v>5335.1</v>
      </c>
      <c r="C2893" s="46">
        <f t="shared" si="91"/>
        <v>-1.5809474616292785E-2</v>
      </c>
      <c r="D2893" s="25">
        <v>252.76</v>
      </c>
      <c r="E2893" s="46">
        <f t="shared" si="90"/>
        <v>-1.3811939133827611E-2</v>
      </c>
      <c r="F2893" s="73">
        <f>C2893-('Analyse England'!$E$11+'Analyse England'!$E$12*FTSE100!E2893)</f>
        <v>-3.8903458549337157E-3</v>
      </c>
    </row>
    <row r="2894" spans="1:6" x14ac:dyDescent="0.3">
      <c r="A2894" s="45">
        <v>40200.6875</v>
      </c>
      <c r="B2894" s="25">
        <v>5302.99</v>
      </c>
      <c r="C2894" s="46">
        <f t="shared" si="91"/>
        <v>-6.0186313283725479E-3</v>
      </c>
      <c r="D2894" s="25">
        <v>249.91</v>
      </c>
      <c r="E2894" s="46">
        <f t="shared" si="90"/>
        <v>-1.1275518278208607E-2</v>
      </c>
      <c r="F2894" s="73">
        <f>C2894-('Analyse England'!$E$11+'Analyse England'!$E$12*FTSE100!E2894)</f>
        <v>3.6694614025517963E-3</v>
      </c>
    </row>
    <row r="2895" spans="1:6" x14ac:dyDescent="0.3">
      <c r="A2895" s="45">
        <v>40203.6875</v>
      </c>
      <c r="B2895" s="25">
        <v>5260.31</v>
      </c>
      <c r="C2895" s="46">
        <f t="shared" si="91"/>
        <v>-8.0482897384304142E-3</v>
      </c>
      <c r="D2895" s="25">
        <v>248.29</v>
      </c>
      <c r="E2895" s="46">
        <f t="shared" si="90"/>
        <v>-6.4823336401104159E-3</v>
      </c>
      <c r="F2895" s="73">
        <f>C2895-('Analyse England'!$E$11+'Analyse England'!$E$12*FTSE100!E2895)</f>
        <v>-2.5762826797371182E-3</v>
      </c>
    </row>
    <row r="2896" spans="1:6" x14ac:dyDescent="0.3">
      <c r="A2896" s="45">
        <v>40204.6875</v>
      </c>
      <c r="B2896" s="25">
        <v>5276.85</v>
      </c>
      <c r="C2896" s="46">
        <f t="shared" si="91"/>
        <v>3.1443013814775878E-3</v>
      </c>
      <c r="D2896" s="25">
        <v>249.41</v>
      </c>
      <c r="E2896" s="46">
        <f t="shared" si="90"/>
        <v>4.5108542430223331E-3</v>
      </c>
      <c r="F2896" s="73">
        <f>C2896-('Analyse England'!$E$11+'Analyse England'!$E$12*FTSE100!E2896)</f>
        <v>-1.0533006873025977E-3</v>
      </c>
    </row>
    <row r="2897" spans="1:6" x14ac:dyDescent="0.3">
      <c r="A2897" s="45">
        <v>40205.6875</v>
      </c>
      <c r="B2897" s="25">
        <v>5217.47</v>
      </c>
      <c r="C2897" s="46">
        <f t="shared" si="91"/>
        <v>-1.1252925514274592E-2</v>
      </c>
      <c r="D2897" s="25">
        <v>247.31</v>
      </c>
      <c r="E2897" s="46">
        <f t="shared" si="90"/>
        <v>-8.4198708953129309E-3</v>
      </c>
      <c r="F2897" s="73">
        <f>C2897-('Analyse England'!$E$11+'Analyse England'!$E$12*FTSE100!E2897)</f>
        <v>-4.0766604981172655E-3</v>
      </c>
    </row>
    <row r="2898" spans="1:6" x14ac:dyDescent="0.3">
      <c r="A2898" s="45">
        <v>40206.6875</v>
      </c>
      <c r="B2898" s="25">
        <v>5145.74</v>
      </c>
      <c r="C2898" s="46">
        <f t="shared" si="91"/>
        <v>-1.3748042633690338E-2</v>
      </c>
      <c r="D2898" s="25">
        <v>244.61</v>
      </c>
      <c r="E2898" s="46">
        <f t="shared" si="90"/>
        <v>-1.0917471998706074E-2</v>
      </c>
      <c r="F2898" s="73">
        <f>C2898-('Analyse England'!$E$11+'Analyse England'!$E$12*FTSE100!E2898)</f>
        <v>-4.3748874449185977E-3</v>
      </c>
    </row>
    <row r="2899" spans="1:6" x14ac:dyDescent="0.3">
      <c r="A2899" s="45">
        <v>40207.6875</v>
      </c>
      <c r="B2899" s="25">
        <v>5188.5200000000004</v>
      </c>
      <c r="C2899" s="46">
        <f t="shared" si="91"/>
        <v>8.3136730577137996E-3</v>
      </c>
      <c r="D2899" s="25">
        <v>246.96</v>
      </c>
      <c r="E2899" s="46">
        <f t="shared" si="90"/>
        <v>9.6071297166917535E-3</v>
      </c>
      <c r="F2899" s="73">
        <f>C2899-('Analyse England'!$E$11+'Analyse England'!$E$12*FTSE100!E2899)</f>
        <v>-3.6661341164172939E-4</v>
      </c>
    </row>
    <row r="2900" spans="1:6" x14ac:dyDescent="0.3">
      <c r="A2900" s="45">
        <v>40210.6875</v>
      </c>
      <c r="B2900" s="25">
        <v>5247.41</v>
      </c>
      <c r="C2900" s="46">
        <f t="shared" si="91"/>
        <v>1.1350057434489802E-2</v>
      </c>
      <c r="D2900" s="25">
        <v>248.42</v>
      </c>
      <c r="E2900" s="46">
        <f t="shared" si="90"/>
        <v>5.9118885649496189E-3</v>
      </c>
      <c r="F2900" s="73">
        <f>C2900-('Analyse England'!$E$11+'Analyse England'!$E$12*FTSE100!E2900)</f>
        <v>5.9201054403528368E-3</v>
      </c>
    </row>
    <row r="2901" spans="1:6" x14ac:dyDescent="0.3">
      <c r="A2901" s="45">
        <v>40211.6875</v>
      </c>
      <c r="B2901" s="25">
        <v>5283.31</v>
      </c>
      <c r="C2901" s="46">
        <f t="shared" si="91"/>
        <v>6.8414703634747109E-3</v>
      </c>
      <c r="D2901" s="25">
        <v>250.8</v>
      </c>
      <c r="E2901" s="46">
        <f t="shared" si="90"/>
        <v>9.5805490701232898E-3</v>
      </c>
      <c r="F2901" s="73">
        <f>C2901-('Analyse England'!$E$11+'Analyse England'!$E$12*FTSE100!E2901)</f>
        <v>-1.8154357665829766E-3</v>
      </c>
    </row>
    <row r="2902" spans="1:6" x14ac:dyDescent="0.3">
      <c r="A2902" s="45">
        <v>40212.6875</v>
      </c>
      <c r="B2902" s="25">
        <v>5253.15</v>
      </c>
      <c r="C2902" s="46">
        <f t="shared" si="91"/>
        <v>-5.7085425613868646E-3</v>
      </c>
      <c r="D2902" s="25">
        <v>249.4</v>
      </c>
      <c r="E2902" s="46">
        <f t="shared" si="90"/>
        <v>-5.5821371610845771E-3</v>
      </c>
      <c r="F2902" s="73">
        <f>C2902-('Analyse England'!$E$11+'Analyse England'!$E$12*FTSE100!E2902)</f>
        <v>-1.0283484128925701E-3</v>
      </c>
    </row>
    <row r="2903" spans="1:6" x14ac:dyDescent="0.3">
      <c r="A2903" s="45">
        <v>40213.6875</v>
      </c>
      <c r="B2903" s="25">
        <v>5139.3100000000004</v>
      </c>
      <c r="C2903" s="46">
        <f t="shared" si="91"/>
        <v>-2.1670807039585682E-2</v>
      </c>
      <c r="D2903" s="25">
        <v>242.7</v>
      </c>
      <c r="E2903" s="46">
        <f t="shared" si="90"/>
        <v>-2.6864474739374589E-2</v>
      </c>
      <c r="F2903" s="73">
        <f>C2903-('Analyse England'!$E$11+'Analyse England'!$E$12*FTSE100!E2903)</f>
        <v>1.729333305476307E-3</v>
      </c>
    </row>
    <row r="2904" spans="1:6" x14ac:dyDescent="0.3">
      <c r="A2904" s="45">
        <v>40214.6875</v>
      </c>
      <c r="B2904" s="25">
        <v>5060.92</v>
      </c>
      <c r="C2904" s="46">
        <f t="shared" si="91"/>
        <v>-1.5253020347089419E-2</v>
      </c>
      <c r="D2904" s="25">
        <v>237.46</v>
      </c>
      <c r="E2904" s="46">
        <f t="shared" si="90"/>
        <v>-2.1590440873506256E-2</v>
      </c>
      <c r="F2904" s="73">
        <f>C2904-('Analyse England'!$E$11+'Analyse England'!$E$12*FTSE100!E2904)</f>
        <v>3.5080792983905526E-3</v>
      </c>
    </row>
    <row r="2905" spans="1:6" x14ac:dyDescent="0.3">
      <c r="A2905" s="45">
        <v>40217.6875</v>
      </c>
      <c r="B2905" s="25">
        <v>5092.33</v>
      </c>
      <c r="C2905" s="46">
        <f t="shared" si="91"/>
        <v>6.2063814484323299E-3</v>
      </c>
      <c r="D2905" s="25">
        <v>238.91</v>
      </c>
      <c r="E2905" s="46">
        <f t="shared" si="90"/>
        <v>6.1062915859513289E-3</v>
      </c>
      <c r="F2905" s="73">
        <f>C2905-('Analyse England'!$E$11+'Analyse England'!$E$12*FTSE100!E2905)</f>
        <v>6.0543253818054043E-4</v>
      </c>
    </row>
    <row r="2906" spans="1:6" x14ac:dyDescent="0.3">
      <c r="A2906" s="45">
        <v>40218.6875</v>
      </c>
      <c r="B2906" s="25">
        <v>5111.84</v>
      </c>
      <c r="C2906" s="46">
        <f t="shared" si="91"/>
        <v>3.8312520987446863E-3</v>
      </c>
      <c r="D2906" s="25">
        <v>239.19</v>
      </c>
      <c r="E2906" s="46">
        <f t="shared" si="90"/>
        <v>1.171989452094957E-3</v>
      </c>
      <c r="F2906" s="73">
        <f>C2906-('Analyse England'!$E$11+'Analyse England'!$E$12*FTSE100!E2906)</f>
        <v>2.5705158236700781E-3</v>
      </c>
    </row>
    <row r="2907" spans="1:6" x14ac:dyDescent="0.3">
      <c r="A2907" s="45">
        <v>40219.6875</v>
      </c>
      <c r="B2907" s="25">
        <v>5131.99</v>
      </c>
      <c r="C2907" s="46">
        <f t="shared" si="91"/>
        <v>3.9418291652320026E-3</v>
      </c>
      <c r="D2907" s="25">
        <v>240.91</v>
      </c>
      <c r="E2907" s="46">
        <f t="shared" si="90"/>
        <v>7.1909360759228047E-3</v>
      </c>
      <c r="F2907" s="73">
        <f>C2907-('Analyse England'!$E$11+'Analyse England'!$E$12*FTSE100!E2907)</f>
        <v>-2.6131731435234421E-3</v>
      </c>
    </row>
    <row r="2908" spans="1:6" x14ac:dyDescent="0.3">
      <c r="A2908" s="45">
        <v>40220.6875</v>
      </c>
      <c r="B2908" s="25">
        <v>5161.4799999999996</v>
      </c>
      <c r="C2908" s="46">
        <f t="shared" si="91"/>
        <v>5.7463089366891484E-3</v>
      </c>
      <c r="D2908" s="25">
        <v>241.74</v>
      </c>
      <c r="E2908" s="46">
        <f t="shared" si="90"/>
        <v>3.4452700178491114E-3</v>
      </c>
      <c r="F2908" s="73">
        <f>C2908-('Analyse England'!$E$11+'Analyse England'!$E$12*FTSE100!E2908)</f>
        <v>2.4859948556487359E-3</v>
      </c>
    </row>
    <row r="2909" spans="1:6" x14ac:dyDescent="0.3">
      <c r="A2909" s="45">
        <v>40221.6875</v>
      </c>
      <c r="B2909" s="25">
        <v>5142.45</v>
      </c>
      <c r="C2909" s="46">
        <f t="shared" si="91"/>
        <v>-3.6869270054324943E-3</v>
      </c>
      <c r="D2909" s="25">
        <v>241.02</v>
      </c>
      <c r="E2909" s="46">
        <f t="shared" si="90"/>
        <v>-2.9784065524943726E-3</v>
      </c>
      <c r="F2909" s="73">
        <f>C2909-('Analyse England'!$E$11+'Analyse England'!$E$12*FTSE100!E2909)</f>
        <v>-1.2969745526101167E-3</v>
      </c>
    </row>
    <row r="2910" spans="1:6" x14ac:dyDescent="0.3">
      <c r="A2910" s="45">
        <v>40224.6875</v>
      </c>
      <c r="B2910" s="25">
        <v>5167.47</v>
      </c>
      <c r="C2910" s="46">
        <f t="shared" si="91"/>
        <v>4.8653851763265088E-3</v>
      </c>
      <c r="D2910" s="25">
        <v>241.92</v>
      </c>
      <c r="E2910" s="46">
        <f t="shared" si="90"/>
        <v>3.7341299477220424E-3</v>
      </c>
      <c r="F2910" s="73">
        <f>C2910-('Analyse England'!$E$11+'Analyse England'!$E$12*FTSE100!E2910)</f>
        <v>1.3509898729732947E-3</v>
      </c>
    </row>
    <row r="2911" spans="1:6" x14ac:dyDescent="0.3">
      <c r="A2911" s="45">
        <v>40225.6875</v>
      </c>
      <c r="B2911" s="25">
        <v>5244.06</v>
      </c>
      <c r="C2911" s="46">
        <f t="shared" si="91"/>
        <v>1.4821566453216084E-2</v>
      </c>
      <c r="D2911" s="25">
        <v>244.38</v>
      </c>
      <c r="E2911" s="46">
        <f t="shared" ref="E2911:E2973" si="92">D2911/D2910-1</f>
        <v>1.0168650793650924E-2</v>
      </c>
      <c r="F2911" s="73">
        <f>C2911-('Analyse England'!$E$11+'Analyse England'!$E$12*FTSE100!E2911)</f>
        <v>5.6473659901441261E-3</v>
      </c>
    </row>
    <row r="2912" spans="1:6" x14ac:dyDescent="0.3">
      <c r="A2912" s="45">
        <v>40226.6875</v>
      </c>
      <c r="B2912" s="25">
        <v>5276.64</v>
      </c>
      <c r="C2912" s="46">
        <f t="shared" si="91"/>
        <v>6.2127435612864268E-3</v>
      </c>
      <c r="D2912" s="25">
        <v>247.69</v>
      </c>
      <c r="E2912" s="46">
        <f t="shared" si="92"/>
        <v>1.3544479908339513E-2</v>
      </c>
      <c r="F2912" s="73">
        <f>C2912-('Analyse England'!$E$11+'Analyse England'!$E$12*FTSE100!E2912)</f>
        <v>-5.9308365182540856E-3</v>
      </c>
    </row>
    <row r="2913" spans="1:6" x14ac:dyDescent="0.3">
      <c r="A2913" s="45">
        <v>40227.6875</v>
      </c>
      <c r="B2913" s="25">
        <v>5325.09</v>
      </c>
      <c r="C2913" s="46">
        <f t="shared" si="91"/>
        <v>9.1819794414627065E-3</v>
      </c>
      <c r="D2913" s="25">
        <v>249.14</v>
      </c>
      <c r="E2913" s="46">
        <f t="shared" si="92"/>
        <v>5.854091808308759E-3</v>
      </c>
      <c r="F2913" s="73">
        <f>C2913-('Analyse England'!$E$11+'Analyse England'!$E$12*FTSE100!E2913)</f>
        <v>3.8028654800687563E-3</v>
      </c>
    </row>
    <row r="2914" spans="1:6" x14ac:dyDescent="0.3">
      <c r="A2914" s="45">
        <v>40228.6875</v>
      </c>
      <c r="B2914" s="25">
        <v>5358.17</v>
      </c>
      <c r="C2914" s="46">
        <f t="shared" si="91"/>
        <v>6.2121015795038037E-3</v>
      </c>
      <c r="D2914" s="25">
        <v>250.3</v>
      </c>
      <c r="E2914" s="46">
        <f t="shared" si="92"/>
        <v>4.6560166974392025E-3</v>
      </c>
      <c r="F2914" s="73">
        <f>C2914-('Analyse England'!$E$11+'Analyse England'!$E$12*FTSE100!E2914)</f>
        <v>1.8868146017492612E-3</v>
      </c>
    </row>
    <row r="2915" spans="1:6" x14ac:dyDescent="0.3">
      <c r="A2915" s="45">
        <v>40231.6875</v>
      </c>
      <c r="B2915" s="25">
        <v>5352.07</v>
      </c>
      <c r="C2915" s="46">
        <f t="shared" si="91"/>
        <v>-1.1384483881624607E-3</v>
      </c>
      <c r="D2915" s="25">
        <v>249.67</v>
      </c>
      <c r="E2915" s="46">
        <f t="shared" si="92"/>
        <v>-2.5169796244507436E-3</v>
      </c>
      <c r="F2915" s="73">
        <f>C2915-('Analyse England'!$E$11+'Analyse England'!$E$12*FTSE100!E2915)</f>
        <v>8.4563289403081707E-4</v>
      </c>
    </row>
    <row r="2916" spans="1:6" x14ac:dyDescent="0.3">
      <c r="A2916" s="45">
        <v>40232.6875</v>
      </c>
      <c r="B2916" s="25">
        <v>5315.09</v>
      </c>
      <c r="C2916" s="46">
        <f t="shared" si="91"/>
        <v>-6.9094761466123034E-3</v>
      </c>
      <c r="D2916" s="25">
        <v>246.74</v>
      </c>
      <c r="E2916" s="46">
        <f t="shared" si="92"/>
        <v>-1.1735490847919139E-2</v>
      </c>
      <c r="F2916" s="73">
        <f>C2916-('Analyse England'!$E$11+'Analyse England'!$E$12*FTSE100!E2916)</f>
        <v>3.1832085012103908E-3</v>
      </c>
    </row>
    <row r="2917" spans="1:6" x14ac:dyDescent="0.3">
      <c r="A2917" s="45">
        <v>40233.6875</v>
      </c>
      <c r="B2917" s="25">
        <v>5342.92</v>
      </c>
      <c r="C2917" s="46">
        <f t="shared" si="91"/>
        <v>5.2360355139799974E-3</v>
      </c>
      <c r="D2917" s="25">
        <v>247.22</v>
      </c>
      <c r="E2917" s="46">
        <f t="shared" si="92"/>
        <v>1.9453675934182346E-3</v>
      </c>
      <c r="F2917" s="73">
        <f>C2917-('Analyse England'!$E$11+'Analyse England'!$E$12*FTSE100!E2917)</f>
        <v>3.2950357508409111E-3</v>
      </c>
    </row>
    <row r="2918" spans="1:6" x14ac:dyDescent="0.3">
      <c r="A2918" s="45">
        <v>40234.6875</v>
      </c>
      <c r="B2918" s="25">
        <v>5278.22</v>
      </c>
      <c r="C2918" s="46">
        <f t="shared" si="91"/>
        <v>-1.2109483203940896E-2</v>
      </c>
      <c r="D2918" s="25">
        <v>243.29</v>
      </c>
      <c r="E2918" s="46">
        <f t="shared" si="92"/>
        <v>-1.5896772105816748E-2</v>
      </c>
      <c r="F2918" s="73">
        <f>C2918-('Analyse England'!$E$11+'Analyse England'!$E$12*FTSE100!E2918)</f>
        <v>1.6434648416437537E-3</v>
      </c>
    </row>
    <row r="2919" spans="1:6" x14ac:dyDescent="0.3">
      <c r="A2919" s="45">
        <v>40235.6875</v>
      </c>
      <c r="B2919" s="25">
        <v>5354.52</v>
      </c>
      <c r="C2919" s="46">
        <f t="shared" si="91"/>
        <v>1.4455630875560344E-2</v>
      </c>
      <c r="D2919" s="25">
        <v>245.8</v>
      </c>
      <c r="E2919" s="46">
        <f t="shared" si="92"/>
        <v>1.0316905750339167E-2</v>
      </c>
      <c r="F2919" s="73">
        <f>C2919-('Analyse England'!$E$11+'Analyse England'!$E$12*FTSE100!E2919)</f>
        <v>5.1510253382164011E-3</v>
      </c>
    </row>
    <row r="2920" spans="1:6" x14ac:dyDescent="0.3">
      <c r="A2920" s="45">
        <v>40238.6875</v>
      </c>
      <c r="B2920" s="25">
        <v>5405.94</v>
      </c>
      <c r="C2920" s="46">
        <f t="shared" si="91"/>
        <v>9.6031016785815826E-3</v>
      </c>
      <c r="D2920" s="25">
        <v>248.69</v>
      </c>
      <c r="E2920" s="46">
        <f t="shared" si="92"/>
        <v>1.1757526444263533E-2</v>
      </c>
      <c r="F2920" s="73">
        <f>C2920-('Analyse England'!$E$11+'Analyse England'!$E$12*FTSE100!E2920)</f>
        <v>-9.6867396076451978E-4</v>
      </c>
    </row>
    <row r="2921" spans="1:6" x14ac:dyDescent="0.3">
      <c r="A2921" s="45">
        <v>40239.6875</v>
      </c>
      <c r="B2921" s="25">
        <v>5484.06</v>
      </c>
      <c r="C2921" s="46">
        <f t="shared" si="91"/>
        <v>1.4450770818766223E-2</v>
      </c>
      <c r="D2921" s="25">
        <v>250.65</v>
      </c>
      <c r="E2921" s="46">
        <f t="shared" si="92"/>
        <v>7.8812980015281475E-3</v>
      </c>
      <c r="F2921" s="73">
        <f>C2921-('Analyse England'!$E$11+'Analyse England'!$E$12*FTSE100!E2921)</f>
        <v>7.2885260933378037E-3</v>
      </c>
    </row>
    <row r="2922" spans="1:6" x14ac:dyDescent="0.3">
      <c r="A2922" s="45">
        <v>40240.6875</v>
      </c>
      <c r="B2922" s="25">
        <v>5533.21</v>
      </c>
      <c r="C2922" s="46">
        <f t="shared" si="91"/>
        <v>8.9623381217565079E-3</v>
      </c>
      <c r="D2922" s="25">
        <v>252.6</v>
      </c>
      <c r="E2922" s="46">
        <f t="shared" si="92"/>
        <v>7.7797725912627236E-3</v>
      </c>
      <c r="F2922" s="73">
        <f>C2922-('Analyse England'!$E$11+'Analyse England'!$E$12*FTSE100!E2922)</f>
        <v>1.8893951570374918E-3</v>
      </c>
    </row>
    <row r="2923" spans="1:6" x14ac:dyDescent="0.3">
      <c r="A2923" s="45">
        <v>40241.6875</v>
      </c>
      <c r="B2923" s="25">
        <v>5527.16</v>
      </c>
      <c r="C2923" s="46">
        <f t="shared" si="91"/>
        <v>-1.0933978648921538E-3</v>
      </c>
      <c r="D2923" s="25">
        <v>253</v>
      </c>
      <c r="E2923" s="46">
        <f t="shared" si="92"/>
        <v>1.5835312747427555E-3</v>
      </c>
      <c r="F2923" s="73">
        <f>C2923-('Analyse England'!$E$11+'Analyse England'!$E$12*FTSE100!E2923)</f>
        <v>-2.7161263670547786E-3</v>
      </c>
    </row>
    <row r="2924" spans="1:6" x14ac:dyDescent="0.3">
      <c r="A2924" s="45">
        <v>40242.6875</v>
      </c>
      <c r="B2924" s="25">
        <v>5599.76</v>
      </c>
      <c r="C2924" s="46">
        <f t="shared" si="91"/>
        <v>1.3135136308701112E-2</v>
      </c>
      <c r="D2924" s="25">
        <v>257.08999999999997</v>
      </c>
      <c r="E2924" s="46">
        <f t="shared" si="92"/>
        <v>1.6166007905138224E-2</v>
      </c>
      <c r="F2924" s="73">
        <f>C2924-('Analyse England'!$E$11+'Analyse England'!$E$12*FTSE100!E2924)</f>
        <v>-1.3143400509044601E-3</v>
      </c>
    </row>
    <row r="2925" spans="1:6" x14ac:dyDescent="0.3">
      <c r="A2925" s="45">
        <v>40245.6875</v>
      </c>
      <c r="B2925" s="25">
        <v>5606.72</v>
      </c>
      <c r="C2925" s="46">
        <f t="shared" si="91"/>
        <v>1.2429104104461075E-3</v>
      </c>
      <c r="D2925" s="25">
        <v>256.87</v>
      </c>
      <c r="E2925" s="46">
        <f t="shared" si="92"/>
        <v>-8.557314559102247E-4</v>
      </c>
      <c r="F2925" s="73">
        <f>C2925-('Analyse England'!$E$11+'Analyse England'!$E$12*FTSE100!E2925)</f>
        <v>1.765757642581439E-3</v>
      </c>
    </row>
    <row r="2926" spans="1:6" x14ac:dyDescent="0.3">
      <c r="A2926" s="45">
        <v>40246.6875</v>
      </c>
      <c r="B2926" s="25">
        <v>5602.3</v>
      </c>
      <c r="C2926" s="46">
        <f t="shared" si="91"/>
        <v>-7.8833970663771957E-4</v>
      </c>
      <c r="D2926" s="25">
        <v>256.73</v>
      </c>
      <c r="E2926" s="46">
        <f t="shared" si="92"/>
        <v>-5.4502277416590417E-4</v>
      </c>
      <c r="F2926" s="73">
        <f>C2926-('Analyse England'!$E$11+'Analyse England'!$E$12*FTSE100!E2926)</f>
        <v>-5.3879186107886451E-4</v>
      </c>
    </row>
    <row r="2927" spans="1:6" x14ac:dyDescent="0.3">
      <c r="A2927" s="45">
        <v>40247.6875</v>
      </c>
      <c r="B2927" s="25">
        <v>5640.57</v>
      </c>
      <c r="C2927" s="46">
        <f t="shared" si="91"/>
        <v>6.8311229316528888E-3</v>
      </c>
      <c r="D2927" s="25">
        <v>258.24</v>
      </c>
      <c r="E2927" s="46">
        <f t="shared" si="92"/>
        <v>5.881665563042926E-3</v>
      </c>
      <c r="F2927" s="73">
        <f>C2927-('Analyse England'!$E$11+'Analyse England'!$E$12*FTSE100!E2927)</f>
        <v>1.4277550929222916E-3</v>
      </c>
    </row>
    <row r="2928" spans="1:6" x14ac:dyDescent="0.3">
      <c r="A2928" s="45">
        <v>40248.6875</v>
      </c>
      <c r="B2928" s="25">
        <v>5617.26</v>
      </c>
      <c r="C2928" s="46">
        <f t="shared" si="91"/>
        <v>-4.1325610709554983E-3</v>
      </c>
      <c r="D2928" s="25">
        <v>257.60000000000002</v>
      </c>
      <c r="E2928" s="46">
        <f t="shared" si="92"/>
        <v>-2.4783147459727095E-3</v>
      </c>
      <c r="F2928" s="73">
        <f>C2928-('Analyse England'!$E$11+'Analyse England'!$E$12*FTSE100!E2928)</f>
        <v>-2.1824894196189352E-3</v>
      </c>
    </row>
    <row r="2929" spans="1:6" x14ac:dyDescent="0.3">
      <c r="A2929" s="45">
        <v>40249.6875</v>
      </c>
      <c r="B2929" s="25">
        <v>5625.65</v>
      </c>
      <c r="C2929" s="46">
        <f t="shared" si="91"/>
        <v>1.4936107639667018E-3</v>
      </c>
      <c r="D2929" s="25">
        <v>258.39999999999998</v>
      </c>
      <c r="E2929" s="46">
        <f t="shared" si="92"/>
        <v>3.1055900621115295E-3</v>
      </c>
      <c r="F2929" s="73">
        <f>C2929-('Analyse England'!$E$11+'Analyse England'!$E$12*FTSE100!E2929)</f>
        <v>-1.4679207950848393E-3</v>
      </c>
    </row>
    <row r="2930" spans="1:6" x14ac:dyDescent="0.3">
      <c r="A2930" s="45">
        <v>40252.6875</v>
      </c>
      <c r="B2930" s="25">
        <v>5593.85</v>
      </c>
      <c r="C2930" s="46">
        <f t="shared" si="91"/>
        <v>-5.6526801347398514E-3</v>
      </c>
      <c r="D2930" s="25">
        <v>256.64999999999998</v>
      </c>
      <c r="E2930" s="46">
        <f t="shared" si="92"/>
        <v>-6.7724458204334592E-3</v>
      </c>
      <c r="F2930" s="73">
        <f>C2930-('Analyse England'!$E$11+'Analyse England'!$E$12*FTSE100!E2930)</f>
        <v>7.4509625883533749E-5</v>
      </c>
    </row>
    <row r="2931" spans="1:6" x14ac:dyDescent="0.3">
      <c r="A2931" s="45">
        <v>40253.6875</v>
      </c>
      <c r="B2931" s="25">
        <v>5620.43</v>
      </c>
      <c r="C2931" s="46">
        <f t="shared" si="91"/>
        <v>4.7516468979325044E-3</v>
      </c>
      <c r="D2931" s="25">
        <v>259.02999999999997</v>
      </c>
      <c r="E2931" s="46">
        <f t="shared" si="92"/>
        <v>9.2733294369764518E-3</v>
      </c>
      <c r="F2931" s="73">
        <f>C2931-('Analyse England'!$E$11+'Analyse England'!$E$12*FTSE100!E2931)</f>
        <v>-3.6350288130332156E-3</v>
      </c>
    </row>
    <row r="2932" spans="1:6" x14ac:dyDescent="0.3">
      <c r="A2932" s="45">
        <v>40254.6875</v>
      </c>
      <c r="B2932" s="25">
        <v>5644.63</v>
      </c>
      <c r="C2932" s="46">
        <f t="shared" si="91"/>
        <v>4.3057203808249955E-3</v>
      </c>
      <c r="D2932" s="25">
        <v>261.33999999999997</v>
      </c>
      <c r="E2932" s="46">
        <f t="shared" si="92"/>
        <v>8.917885959155214E-3</v>
      </c>
      <c r="F2932" s="73">
        <f>C2932-('Analyse England'!$E$11+'Analyse England'!$E$12*FTSE100!E2932)</f>
        <v>-3.7683072125992527E-3</v>
      </c>
    </row>
    <row r="2933" spans="1:6" x14ac:dyDescent="0.3">
      <c r="A2933" s="45">
        <v>40255.6875</v>
      </c>
      <c r="B2933" s="25">
        <v>5642.62</v>
      </c>
      <c r="C2933" s="46">
        <f t="shared" si="91"/>
        <v>-3.5609065607489221E-4</v>
      </c>
      <c r="D2933" s="25">
        <v>261.2</v>
      </c>
      <c r="E2933" s="46">
        <f t="shared" si="92"/>
        <v>-5.3570061988206241E-4</v>
      </c>
      <c r="F2933" s="73">
        <f>C2933-('Analyse England'!$E$11+'Analyse England'!$E$12*FTSE100!E2933)</f>
        <v>-1.1474257832761624E-4</v>
      </c>
    </row>
    <row r="2934" spans="1:6" x14ac:dyDescent="0.3">
      <c r="A2934" s="45">
        <v>40256.6875</v>
      </c>
      <c r="B2934" s="25">
        <v>5650.12</v>
      </c>
      <c r="C2934" s="46">
        <f t="shared" si="91"/>
        <v>1.3291697828314852E-3</v>
      </c>
      <c r="D2934" s="25">
        <v>260.2</v>
      </c>
      <c r="E2934" s="46">
        <f t="shared" si="92"/>
        <v>-3.8284839203674981E-3</v>
      </c>
      <c r="F2934" s="73">
        <f>C2934-('Analyse England'!$E$11+'Analyse England'!$E$12*FTSE100!E2934)</f>
        <v>4.4668503708253466E-3</v>
      </c>
    </row>
    <row r="2935" spans="1:6" x14ac:dyDescent="0.3">
      <c r="A2935" s="45">
        <v>40259.6875</v>
      </c>
      <c r="B2935" s="25">
        <v>5644.54</v>
      </c>
      <c r="C2935" s="46">
        <f t="shared" si="91"/>
        <v>-9.8758964411371775E-4</v>
      </c>
      <c r="D2935" s="25">
        <v>260.12</v>
      </c>
      <c r="E2935" s="46">
        <f t="shared" si="92"/>
        <v>-3.0745580322821819E-4</v>
      </c>
      <c r="F2935" s="73">
        <f>C2935-('Analyse England'!$E$11+'Analyse England'!$E$12*FTSE100!E2935)</f>
        <v>-9.4700572921686149E-4</v>
      </c>
    </row>
    <row r="2936" spans="1:6" x14ac:dyDescent="0.3">
      <c r="A2936" s="45">
        <v>40260.6875</v>
      </c>
      <c r="B2936" s="25">
        <v>5673.63</v>
      </c>
      <c r="C2936" s="46">
        <f t="shared" si="91"/>
        <v>5.153652910600437E-3</v>
      </c>
      <c r="D2936" s="25">
        <v>261.85000000000002</v>
      </c>
      <c r="E2936" s="46">
        <f t="shared" si="92"/>
        <v>6.6507765646626194E-3</v>
      </c>
      <c r="F2936" s="73">
        <f>C2936-('Analyse England'!$E$11+'Analyse England'!$E$12*FTSE100!E2936)</f>
        <v>-9.2622503969779033E-4</v>
      </c>
    </row>
    <row r="2937" spans="1:6" x14ac:dyDescent="0.3">
      <c r="A2937" s="45">
        <v>40261.6875</v>
      </c>
      <c r="B2937" s="25">
        <v>5677.88</v>
      </c>
      <c r="C2937" s="46">
        <f t="shared" si="91"/>
        <v>7.4907951346836477E-4</v>
      </c>
      <c r="D2937" s="25">
        <v>262.19</v>
      </c>
      <c r="E2937" s="46">
        <f t="shared" si="92"/>
        <v>1.2984533129654086E-3</v>
      </c>
      <c r="F2937" s="73">
        <f>C2937-('Analyse England'!$E$11+'Analyse England'!$E$12*FTSE100!E2937)</f>
        <v>-6.2289438588488668E-4</v>
      </c>
    </row>
    <row r="2938" spans="1:6" x14ac:dyDescent="0.3">
      <c r="A2938" s="45">
        <v>40262.6875</v>
      </c>
      <c r="B2938" s="25">
        <v>5727.65</v>
      </c>
      <c r="C2938" s="46">
        <f t="shared" si="91"/>
        <v>8.7655956096288623E-3</v>
      </c>
      <c r="D2938" s="25">
        <v>264.79000000000002</v>
      </c>
      <c r="E2938" s="46">
        <f t="shared" si="92"/>
        <v>9.9164727869103242E-3</v>
      </c>
      <c r="F2938" s="73">
        <f>C2938-('Analyse England'!$E$11+'Analyse England'!$E$12*FTSE100!E2938)</f>
        <v>-1.8678905427273879E-4</v>
      </c>
    </row>
    <row r="2939" spans="1:6" x14ac:dyDescent="0.3">
      <c r="A2939" s="45">
        <v>40263.6875</v>
      </c>
      <c r="B2939" s="25">
        <v>5703.02</v>
      </c>
      <c r="C2939" s="46">
        <f t="shared" ref="C2939:C3002" si="93">B2939/B2938-1</f>
        <v>-4.3001929237993508E-3</v>
      </c>
      <c r="D2939" s="25">
        <v>263.58999999999997</v>
      </c>
      <c r="E2939" s="46">
        <f t="shared" si="92"/>
        <v>-4.5318931983837629E-3</v>
      </c>
      <c r="F2939" s="73">
        <f>C2939-('Analyse England'!$E$11+'Analyse England'!$E$12*FTSE100!E2939)</f>
        <v>-5.4379346668730674E-4</v>
      </c>
    </row>
    <row r="2940" spans="1:6" x14ac:dyDescent="0.3">
      <c r="A2940" s="45">
        <v>40266.6875</v>
      </c>
      <c r="B2940" s="25">
        <v>5710.66</v>
      </c>
      <c r="C2940" s="46">
        <f t="shared" si="93"/>
        <v>1.3396411024333421E-3</v>
      </c>
      <c r="D2940" s="25">
        <v>263.89</v>
      </c>
      <c r="E2940" s="46">
        <f t="shared" si="92"/>
        <v>1.1381311885882983E-3</v>
      </c>
      <c r="F2940" s="73">
        <f>C2940-('Analyse England'!$E$11+'Analyse England'!$E$12*FTSE100!E2940)</f>
        <v>1.0868655922076516E-4</v>
      </c>
    </row>
    <row r="2941" spans="1:6" x14ac:dyDescent="0.3">
      <c r="A2941" s="45">
        <v>40267.6875</v>
      </c>
      <c r="B2941" s="25">
        <v>5672.32</v>
      </c>
      <c r="C2941" s="46">
        <f t="shared" si="93"/>
        <v>-6.7137598806442655E-3</v>
      </c>
      <c r="D2941" s="25">
        <v>263.87</v>
      </c>
      <c r="E2941" s="46">
        <f t="shared" si="92"/>
        <v>-7.5789154571959116E-5</v>
      </c>
      <c r="F2941" s="73">
        <f>C2941-('Analyse England'!$E$11+'Analyse England'!$E$12*FTSE100!E2941)</f>
        <v>-6.8769499723588005E-3</v>
      </c>
    </row>
    <row r="2942" spans="1:6" x14ac:dyDescent="0.3">
      <c r="A2942" s="45">
        <v>40268.6875</v>
      </c>
      <c r="B2942" s="25">
        <v>5679.64</v>
      </c>
      <c r="C2942" s="46">
        <f t="shared" si="93"/>
        <v>1.2904772650346175E-3</v>
      </c>
      <c r="D2942" s="25">
        <v>263.57</v>
      </c>
      <c r="E2942" s="46">
        <f t="shared" si="92"/>
        <v>-1.1369234850494569E-3</v>
      </c>
      <c r="F2942" s="73">
        <f>C2942-('Analyse England'!$E$11+'Analyse England'!$E$12*FTSE100!E2942)</f>
        <v>2.0606610332542085E-3</v>
      </c>
    </row>
    <row r="2943" spans="1:6" x14ac:dyDescent="0.3">
      <c r="A2943" s="45">
        <v>40269.6875</v>
      </c>
      <c r="B2943" s="25">
        <v>5744.89</v>
      </c>
      <c r="C2943" s="46">
        <f t="shared" si="93"/>
        <v>1.1488404194632151E-2</v>
      </c>
      <c r="D2943" s="25">
        <v>267.62</v>
      </c>
      <c r="E2943" s="46">
        <f t="shared" si="92"/>
        <v>1.5365936942747682E-2</v>
      </c>
      <c r="F2943" s="73">
        <f>C2943-('Analyse England'!$E$11+'Analyse England'!$E$12*FTSE100!E2943)</f>
        <v>-2.2573296689110851E-3</v>
      </c>
    </row>
    <row r="2944" spans="1:6" x14ac:dyDescent="0.3">
      <c r="A2944" s="45">
        <v>40274.6875</v>
      </c>
      <c r="B2944" s="25">
        <v>5780.35</v>
      </c>
      <c r="C2944" s="46">
        <f t="shared" si="93"/>
        <v>6.1724419440580824E-3</v>
      </c>
      <c r="D2944" s="25">
        <v>269.37</v>
      </c>
      <c r="E2944" s="46">
        <f t="shared" si="92"/>
        <v>6.5391226365743016E-3</v>
      </c>
      <c r="F2944" s="73">
        <f>C2944-('Analyse England'!$E$11+'Analyse England'!$E$12*FTSE100!E2944)</f>
        <v>1.9077479972794131E-4</v>
      </c>
    </row>
    <row r="2945" spans="1:6" x14ac:dyDescent="0.3">
      <c r="A2945" s="45">
        <v>40275.6875</v>
      </c>
      <c r="B2945" s="25">
        <v>5762.06</v>
      </c>
      <c r="C2945" s="46">
        <f t="shared" si="93"/>
        <v>-3.164168259707445E-3</v>
      </c>
      <c r="D2945" s="25">
        <v>268.61</v>
      </c>
      <c r="E2945" s="46">
        <f t="shared" si="92"/>
        <v>-2.8213980769944413E-3</v>
      </c>
      <c r="F2945" s="73">
        <f>C2945-('Analyse England'!$E$11+'Analyse England'!$E$12*FTSE100!E2945)</f>
        <v>-9.1232047715221389E-4</v>
      </c>
    </row>
    <row r="2946" spans="1:6" x14ac:dyDescent="0.3">
      <c r="A2946" s="45">
        <v>40276.6875</v>
      </c>
      <c r="B2946" s="25">
        <v>5712.7</v>
      </c>
      <c r="C2946" s="46">
        <f t="shared" si="93"/>
        <v>-8.566380773542881E-3</v>
      </c>
      <c r="D2946" s="25">
        <v>266.27999999999997</v>
      </c>
      <c r="E2946" s="46">
        <f t="shared" si="92"/>
        <v>-8.6742861397566262E-3</v>
      </c>
      <c r="F2946" s="73">
        <f>C2946-('Analyse England'!$E$11+'Analyse England'!$E$12*FTSE100!E2946)</f>
        <v>-1.1663320837147191E-3</v>
      </c>
    </row>
    <row r="2947" spans="1:6" x14ac:dyDescent="0.3">
      <c r="A2947" s="45">
        <v>40277.6875</v>
      </c>
      <c r="B2947" s="25">
        <v>5770.98</v>
      </c>
      <c r="C2947" s="46">
        <f t="shared" si="93"/>
        <v>1.0201831008104678E-2</v>
      </c>
      <c r="D2947" s="25">
        <v>269.74</v>
      </c>
      <c r="E2947" s="46">
        <f t="shared" si="92"/>
        <v>1.2993841069550927E-2</v>
      </c>
      <c r="F2947" s="73">
        <f>C2947-('Analyse England'!$E$11+'Analyse England'!$E$12*FTSE100!E2947)</f>
        <v>-1.4574070954689704E-3</v>
      </c>
    </row>
    <row r="2948" spans="1:6" x14ac:dyDescent="0.3">
      <c r="A2948" s="45">
        <v>40280.6875</v>
      </c>
      <c r="B2948" s="25">
        <v>5777.65</v>
      </c>
      <c r="C2948" s="46">
        <f t="shared" si="93"/>
        <v>1.1557828999579911E-3</v>
      </c>
      <c r="D2948" s="25">
        <v>269.36</v>
      </c>
      <c r="E2948" s="46">
        <f t="shared" si="92"/>
        <v>-1.4087639949580399E-3</v>
      </c>
      <c r="F2948" s="73">
        <f>C2948-('Analyse England'!$E$11+'Analyse England'!$E$12*FTSE100!E2948)</f>
        <v>2.1650776070402051E-3</v>
      </c>
    </row>
    <row r="2949" spans="1:6" x14ac:dyDescent="0.3">
      <c r="A2949" s="45">
        <v>40281.6875</v>
      </c>
      <c r="B2949" s="25">
        <v>5761.66</v>
      </c>
      <c r="C2949" s="46">
        <f t="shared" si="93"/>
        <v>-2.7675612056804466E-3</v>
      </c>
      <c r="D2949" s="25">
        <v>268.69</v>
      </c>
      <c r="E2949" s="46">
        <f t="shared" si="92"/>
        <v>-2.4873774873775956E-3</v>
      </c>
      <c r="F2949" s="73">
        <f>C2949-('Analyse England'!$E$11+'Analyse England'!$E$12*FTSE100!E2949)</f>
        <v>-8.0951796612577665E-4</v>
      </c>
    </row>
    <row r="2950" spans="1:6" x14ac:dyDescent="0.3">
      <c r="A2950" s="45">
        <v>40282.6875</v>
      </c>
      <c r="B2950" s="25">
        <v>5796.25</v>
      </c>
      <c r="C2950" s="46">
        <f t="shared" si="93"/>
        <v>6.0034781642790414E-3</v>
      </c>
      <c r="D2950" s="25">
        <v>270.44</v>
      </c>
      <c r="E2950" s="46">
        <f t="shared" si="92"/>
        <v>6.5130819903977955E-3</v>
      </c>
      <c r="F2950" s="73">
        <f>C2950-('Analyse England'!$E$11+'Analyse England'!$E$12*FTSE100!E2950)</f>
        <v>4.4716374849638509E-5</v>
      </c>
    </row>
    <row r="2951" spans="1:6" x14ac:dyDescent="0.3">
      <c r="A2951" s="45">
        <v>40283.6875</v>
      </c>
      <c r="B2951" s="25">
        <v>5825.01</v>
      </c>
      <c r="C2951" s="46">
        <f t="shared" si="93"/>
        <v>4.961828768600407E-3</v>
      </c>
      <c r="D2951" s="25">
        <v>272.14</v>
      </c>
      <c r="E2951" s="46">
        <f t="shared" si="92"/>
        <v>6.2860523591183881E-3</v>
      </c>
      <c r="F2951" s="73">
        <f>C2951-('Analyse England'!$E$11+'Analyse England'!$E$12*FTSE100!E2951)</f>
        <v>-7.9723773515170786E-4</v>
      </c>
    </row>
    <row r="2952" spans="1:6" x14ac:dyDescent="0.3">
      <c r="A2952" s="45">
        <v>40284.6875</v>
      </c>
      <c r="B2952" s="25">
        <v>5743.96</v>
      </c>
      <c r="C2952" s="46">
        <f t="shared" si="93"/>
        <v>-1.3914139203194509E-2</v>
      </c>
      <c r="D2952" s="25">
        <v>267.92</v>
      </c>
      <c r="E2952" s="46">
        <f t="shared" si="92"/>
        <v>-1.5506724480046974E-2</v>
      </c>
      <c r="F2952" s="73">
        <f>C2952-('Analyse England'!$E$11+'Analyse England'!$E$12*FTSE100!E2952)</f>
        <v>-5.0427708704072795E-4</v>
      </c>
    </row>
    <row r="2953" spans="1:6" x14ac:dyDescent="0.3">
      <c r="A2953" s="45">
        <v>40287.6875</v>
      </c>
      <c r="B2953" s="25">
        <v>5727.91</v>
      </c>
      <c r="C2953" s="46">
        <f t="shared" si="93"/>
        <v>-2.7942395142027676E-3</v>
      </c>
      <c r="D2953" s="25">
        <v>266.13</v>
      </c>
      <c r="E2953" s="46">
        <f t="shared" si="92"/>
        <v>-6.6810988354732981E-3</v>
      </c>
      <c r="F2953" s="73">
        <f>C2953-('Analyse England'!$E$11+'Analyse England'!$E$12*FTSE100!E2953)</f>
        <v>2.8526014295962255E-3</v>
      </c>
    </row>
    <row r="2954" spans="1:6" x14ac:dyDescent="0.3">
      <c r="A2954" s="45">
        <v>40288.6875</v>
      </c>
      <c r="B2954" s="25">
        <v>5783.69</v>
      </c>
      <c r="C2954" s="46">
        <f t="shared" si="93"/>
        <v>9.7382815023281388E-3</v>
      </c>
      <c r="D2954" s="25">
        <v>269.76</v>
      </c>
      <c r="E2954" s="46">
        <f t="shared" si="92"/>
        <v>1.363995040018029E-2</v>
      </c>
      <c r="F2954" s="73">
        <f>C2954-('Analyse England'!$E$11+'Analyse England'!$E$12*FTSE100!E2954)</f>
        <v>-2.4892744310886089E-3</v>
      </c>
    </row>
    <row r="2955" spans="1:6" x14ac:dyDescent="0.3">
      <c r="A2955" s="45">
        <v>40289.6875</v>
      </c>
      <c r="B2955" s="25">
        <v>5723.43</v>
      </c>
      <c r="C2955" s="46">
        <f t="shared" si="93"/>
        <v>-1.0418953989580926E-2</v>
      </c>
      <c r="D2955" s="25">
        <v>268.23</v>
      </c>
      <c r="E2955" s="46">
        <f t="shared" si="92"/>
        <v>-5.671708185053248E-3</v>
      </c>
      <c r="F2955" s="73">
        <f>C2955-('Analyse England'!$E$11+'Analyse England'!$E$12*FTSE100!E2955)</f>
        <v>-5.6599731597224822E-3</v>
      </c>
    </row>
    <row r="2956" spans="1:6" x14ac:dyDescent="0.3">
      <c r="A2956" s="47">
        <v>40290.6875</v>
      </c>
      <c r="B2956" s="48">
        <v>5665.33</v>
      </c>
      <c r="C2956" s="49">
        <f t="shared" si="93"/>
        <v>-1.0151255453460628E-2</v>
      </c>
      <c r="D2956" s="48">
        <v>265.32</v>
      </c>
      <c r="E2956" s="49">
        <f t="shared" si="92"/>
        <v>-1.0848898333519874E-2</v>
      </c>
      <c r="F2956" s="74">
        <f>C2956-('Analyse England'!$E$11+'Analyse England'!$E$12*FTSE100!E2956)</f>
        <v>-8.3841766723289322E-4</v>
      </c>
    </row>
    <row r="2957" spans="1:6" x14ac:dyDescent="0.3">
      <c r="A2957" s="47">
        <v>40291.6875</v>
      </c>
      <c r="B2957" s="48">
        <v>5723.65</v>
      </c>
      <c r="C2957" s="49">
        <f t="shared" si="93"/>
        <v>1.029419292433098E-2</v>
      </c>
      <c r="D2957" s="48">
        <v>267.42</v>
      </c>
      <c r="E2957" s="49">
        <f t="shared" si="92"/>
        <v>7.9149706015377852E-3</v>
      </c>
      <c r="F2957" s="74">
        <f>C2957-('Analyse England'!$E$11+'Analyse England'!$E$12*FTSE100!E2957)</f>
        <v>3.102329776670504E-3</v>
      </c>
    </row>
    <row r="2958" spans="1:6" x14ac:dyDescent="0.3">
      <c r="A2958" s="47">
        <v>40294.6875</v>
      </c>
      <c r="B2958" s="48">
        <v>5753.85</v>
      </c>
      <c r="C2958" s="49">
        <f t="shared" si="93"/>
        <v>5.2763533759052628E-3</v>
      </c>
      <c r="D2958" s="48">
        <v>270.10000000000002</v>
      </c>
      <c r="E2958" s="49">
        <f t="shared" si="92"/>
        <v>1.0021688729339617E-2</v>
      </c>
      <c r="F2958" s="74">
        <f>C2958-('Analyse England'!$E$11+'Analyse England'!$E$12*FTSE100!E2958)</f>
        <v>-3.7685792411547708E-3</v>
      </c>
    </row>
    <row r="2959" spans="1:6" x14ac:dyDescent="0.3">
      <c r="A2959" s="47">
        <v>40295.6875</v>
      </c>
      <c r="B2959" s="48">
        <v>5603.52</v>
      </c>
      <c r="C2959" s="49">
        <f t="shared" si="93"/>
        <v>-2.6126854193279314E-2</v>
      </c>
      <c r="D2959" s="48">
        <v>261.64999999999998</v>
      </c>
      <c r="E2959" s="49">
        <f t="shared" si="92"/>
        <v>-3.1284709366901309E-2</v>
      </c>
      <c r="F2959" s="74">
        <f>C2959-('Analyse England'!$E$11+'Analyse England'!$E$12*FTSE100!E2959)</f>
        <v>1.1613249585683966E-3</v>
      </c>
    </row>
    <row r="2960" spans="1:6" x14ac:dyDescent="0.3">
      <c r="A2960" s="47">
        <v>40296.6875</v>
      </c>
      <c r="B2960" s="48">
        <v>5586.61</v>
      </c>
      <c r="C2960" s="49">
        <f t="shared" si="93"/>
        <v>-3.0177459882361202E-3</v>
      </c>
      <c r="D2960" s="48">
        <v>258.24</v>
      </c>
      <c r="E2960" s="49">
        <f t="shared" si="92"/>
        <v>-1.3032677240588431E-2</v>
      </c>
      <c r="F2960" s="74">
        <f>C2960-('Analyse England'!$E$11+'Analyse England'!$E$12*FTSE100!E2960)</f>
        <v>8.2159439363029847E-3</v>
      </c>
    </row>
    <row r="2961" spans="1:6" x14ac:dyDescent="0.3">
      <c r="A2961" s="47">
        <v>40297.6875</v>
      </c>
      <c r="B2961" s="48">
        <v>5617.84</v>
      </c>
      <c r="C2961" s="49">
        <f t="shared" si="93"/>
        <v>5.5901521674146526E-3</v>
      </c>
      <c r="D2961" s="48">
        <v>261.74</v>
      </c>
      <c r="E2961" s="49">
        <f t="shared" si="92"/>
        <v>1.355328376703846E-2</v>
      </c>
      <c r="F2961" s="74">
        <f>C2961-('Analyse England'!$E$11+'Analyse England'!$E$12*FTSE100!E2961)</f>
        <v>-6.5611717870907322E-3</v>
      </c>
    </row>
    <row r="2962" spans="1:6" x14ac:dyDescent="0.3">
      <c r="A2962" s="47">
        <v>40298.6875</v>
      </c>
      <c r="B2962" s="48">
        <v>5553.29</v>
      </c>
      <c r="C2962" s="49">
        <f t="shared" si="93"/>
        <v>-1.1490181279637746E-2</v>
      </c>
      <c r="D2962" s="48">
        <v>259.91000000000003</v>
      </c>
      <c r="E2962" s="49">
        <f t="shared" si="92"/>
        <v>-6.9916711240161078E-3</v>
      </c>
      <c r="F2962" s="74">
        <f>C2962-('Analyse England'!$E$11+'Analyse England'!$E$12*FTSE100!E2962)</f>
        <v>-5.5701609207355444E-3</v>
      </c>
    </row>
    <row r="2963" spans="1:6" x14ac:dyDescent="0.3">
      <c r="A2963" s="47">
        <v>40302.6875</v>
      </c>
      <c r="B2963" s="48">
        <v>5411.11</v>
      </c>
      <c r="C2963" s="49">
        <f t="shared" si="93"/>
        <v>-2.5602840838493957E-2</v>
      </c>
      <c r="D2963" s="48">
        <v>252.96</v>
      </c>
      <c r="E2963" s="49">
        <f>D2963/D2962-1</f>
        <v>-2.6740025393405475E-2</v>
      </c>
      <c r="F2963" s="74">
        <f>C2963-('Analyse England'!$E$11+'Analyse England'!$E$12*FTSE100!E2963)</f>
        <v>-2.3121661502081454E-3</v>
      </c>
    </row>
    <row r="2964" spans="1:6" x14ac:dyDescent="0.3">
      <c r="A2964" s="47">
        <v>40303.6875</v>
      </c>
      <c r="B2964" s="48">
        <v>5341.93</v>
      </c>
      <c r="C2964" s="49">
        <f t="shared" si="93"/>
        <v>-1.2784807553348432E-2</v>
      </c>
      <c r="D2964" s="48">
        <v>250.55</v>
      </c>
      <c r="E2964" s="49">
        <f t="shared" si="92"/>
        <v>-9.5271979759645742E-3</v>
      </c>
      <c r="F2964" s="74">
        <f>C2964-('Analyse England'!$E$11+'Analyse England'!$E$12*FTSE100!E2964)</f>
        <v>-4.6345375297267566E-3</v>
      </c>
    </row>
    <row r="2965" spans="1:6" x14ac:dyDescent="0.3">
      <c r="A2965" s="47">
        <v>40304.6875</v>
      </c>
      <c r="B2965" s="48">
        <v>5260.99</v>
      </c>
      <c r="C2965" s="49">
        <f t="shared" si="93"/>
        <v>-1.515182714861496E-2</v>
      </c>
      <c r="D2965" s="48">
        <v>246.9</v>
      </c>
      <c r="E2965" s="49">
        <f t="shared" si="92"/>
        <v>-1.4567950508880489E-2</v>
      </c>
      <c r="F2965" s="74">
        <f>C2965-('Analyse England'!$E$11+'Analyse England'!$E$12*FTSE100!E2965)</f>
        <v>-2.5677107084860588E-3</v>
      </c>
    </row>
    <row r="2966" spans="1:6" x14ac:dyDescent="0.3">
      <c r="A2966" s="32">
        <v>40305.6875</v>
      </c>
      <c r="B2966" s="33">
        <v>5123.0200000000004</v>
      </c>
      <c r="C2966" s="35">
        <f t="shared" si="93"/>
        <v>-2.6225102119562971E-2</v>
      </c>
      <c r="D2966" s="33">
        <v>237.18</v>
      </c>
      <c r="E2966" s="35">
        <f t="shared" si="92"/>
        <v>-3.9368165249088705E-2</v>
      </c>
      <c r="F2966" s="75">
        <f>C2966-('Analyse England'!$E$11+'Analyse England'!$E$12*FTSE100!E2966)</f>
        <v>8.1732856097127826E-3</v>
      </c>
    </row>
    <row r="2967" spans="1:6" x14ac:dyDescent="0.3">
      <c r="A2967" s="50">
        <v>40308.6875</v>
      </c>
      <c r="B2967" s="51">
        <v>5387.42</v>
      </c>
      <c r="C2967" s="52">
        <f t="shared" si="93"/>
        <v>5.1610183056087999E-2</v>
      </c>
      <c r="D2967" s="51">
        <v>254.14</v>
      </c>
      <c r="E2967" s="52">
        <f t="shared" si="92"/>
        <v>7.1506872417573142E-2</v>
      </c>
      <c r="F2967" s="76">
        <f>C2967-('Analyse England'!$E$11+'Analyse England'!$E$12*FTSE100!E2967)</f>
        <v>-1.1517123092342985E-2</v>
      </c>
    </row>
    <row r="2968" spans="1:6" x14ac:dyDescent="0.3">
      <c r="A2968" s="50">
        <v>40309.6875</v>
      </c>
      <c r="B2968" s="51">
        <v>5334.21</v>
      </c>
      <c r="C2968" s="52">
        <f t="shared" si="93"/>
        <v>-9.8767127864544113E-3</v>
      </c>
      <c r="D2968" s="51">
        <v>252.93</v>
      </c>
      <c r="E2968" s="52">
        <f t="shared" si="92"/>
        <v>-4.7611552687494285E-3</v>
      </c>
      <c r="F2968" s="76">
        <f>C2968-('Analyse England'!$E$11+'Analyse England'!$E$12*FTSE100!E2968)</f>
        <v>-5.9186543900284364E-3</v>
      </c>
    </row>
    <row r="2969" spans="1:6" x14ac:dyDescent="0.3">
      <c r="A2969" s="50">
        <v>40310.6875</v>
      </c>
      <c r="B2969" s="51">
        <v>5383.45</v>
      </c>
      <c r="C2969" s="52">
        <f t="shared" si="93"/>
        <v>9.2309826572256615E-3</v>
      </c>
      <c r="D2969" s="51">
        <v>256.60000000000002</v>
      </c>
      <c r="E2969" s="52">
        <f t="shared" si="92"/>
        <v>1.4509943462618136E-2</v>
      </c>
      <c r="F2969" s="76">
        <f>C2969-('Analyse England'!$E$11+'Analyse England'!$E$12*FTSE100!E2969)</f>
        <v>-3.7618192582319476E-3</v>
      </c>
    </row>
    <row r="2970" spans="1:6" x14ac:dyDescent="0.3">
      <c r="A2970" s="50">
        <v>40311.6875</v>
      </c>
      <c r="B2970" s="51">
        <v>5433.73</v>
      </c>
      <c r="C2970" s="52">
        <f t="shared" si="93"/>
        <v>9.3397356713631474E-3</v>
      </c>
      <c r="D2970" s="51">
        <v>257.24</v>
      </c>
      <c r="E2970" s="52">
        <f t="shared" si="92"/>
        <v>2.494154325798803E-3</v>
      </c>
      <c r="F2970" s="76">
        <f>C2970-('Analyse England'!$E$11+'Analyse England'!$E$12*FTSE100!E2970)</f>
        <v>6.9160230452331968E-3</v>
      </c>
    </row>
    <row r="2971" spans="1:6" x14ac:dyDescent="0.3">
      <c r="A2971" s="50">
        <v>40312.6875</v>
      </c>
      <c r="B2971" s="51">
        <v>5262.85</v>
      </c>
      <c r="C2971" s="52">
        <f t="shared" si="93"/>
        <v>-3.1448010850741448E-2</v>
      </c>
      <c r="D2971" s="51">
        <v>248.46</v>
      </c>
      <c r="E2971" s="52">
        <f t="shared" si="92"/>
        <v>-3.4131550303218794E-2</v>
      </c>
      <c r="F2971" s="76">
        <f>C2971-('Analyse England'!$E$11+'Analyse England'!$E$12*FTSE100!E2971)</f>
        <v>-1.6557501353904255E-3</v>
      </c>
    </row>
    <row r="2972" spans="1:6" x14ac:dyDescent="0.3">
      <c r="A2972" s="50">
        <v>40315.6875</v>
      </c>
      <c r="B2972" s="51">
        <v>5262.54</v>
      </c>
      <c r="C2972" s="52">
        <f t="shared" si="93"/>
        <v>-5.8903445851687941E-5</v>
      </c>
      <c r="D2972" s="51">
        <v>248.09</v>
      </c>
      <c r="E2972" s="52">
        <f t="shared" si="92"/>
        <v>-1.4891733075746982E-3</v>
      </c>
      <c r="F2972" s="76">
        <f>C2972-('Analyse England'!$E$11+'Analyse England'!$E$12*FTSE100!E2972)</f>
        <v>1.0211193004014834E-3</v>
      </c>
    </row>
    <row r="2973" spans="1:6" x14ac:dyDescent="0.3">
      <c r="A2973" s="50">
        <v>40316.6875</v>
      </c>
      <c r="B2973" s="51">
        <v>5307.34</v>
      </c>
      <c r="C2973" s="52">
        <f t="shared" si="93"/>
        <v>8.5129994261325947E-3</v>
      </c>
      <c r="D2973" s="51">
        <v>251.3</v>
      </c>
      <c r="E2973" s="52">
        <f t="shared" si="92"/>
        <v>1.2938852835664427E-2</v>
      </c>
      <c r="F2973" s="76">
        <f>C2973-('Analyse England'!$E$11+'Analyse England'!$E$12*FTSE100!E2973)</f>
        <v>-3.0978710215849789E-3</v>
      </c>
    </row>
    <row r="2974" spans="1:6" x14ac:dyDescent="0.3">
      <c r="A2974" s="50">
        <v>40317.6875</v>
      </c>
      <c r="B2974" s="51">
        <v>5158.08</v>
      </c>
      <c r="C2974" s="52">
        <f t="shared" si="93"/>
        <v>-2.8123316011410604E-2</v>
      </c>
      <c r="D2974" s="51">
        <v>243.71</v>
      </c>
      <c r="E2974" s="52">
        <f t="shared" ref="E2974:E3036" si="94">D2974/D2973-1</f>
        <v>-3.0202944687624411E-2</v>
      </c>
      <c r="F2974" s="76">
        <f>C2974-('Analyse England'!$E$11+'Analyse England'!$E$12*FTSE100!E2974)</f>
        <v>-1.7866571763004852E-3</v>
      </c>
    </row>
    <row r="2975" spans="1:6" x14ac:dyDescent="0.3">
      <c r="A2975" s="50">
        <v>40318.6875</v>
      </c>
      <c r="B2975" s="51">
        <v>5073.13</v>
      </c>
      <c r="C2975" s="52">
        <f t="shared" si="93"/>
        <v>-1.6469306408586126E-2</v>
      </c>
      <c r="D2975" s="51">
        <v>238.28</v>
      </c>
      <c r="E2975" s="52">
        <f t="shared" si="94"/>
        <v>-2.2280579377128573E-2</v>
      </c>
      <c r="F2975" s="76">
        <f>C2975-('Analyse England'!$E$11+'Analyse England'!$E$12*FTSE100!E2975)</f>
        <v>2.8988391315688984E-3</v>
      </c>
    </row>
    <row r="2976" spans="1:6" x14ac:dyDescent="0.3">
      <c r="A2976" s="50">
        <v>40319.6875</v>
      </c>
      <c r="B2976" s="51">
        <v>5062.93</v>
      </c>
      <c r="C2976" s="52">
        <f t="shared" si="93"/>
        <v>-2.0105930658192994E-3</v>
      </c>
      <c r="D2976" s="51">
        <v>237.11</v>
      </c>
      <c r="E2976" s="52">
        <f t="shared" si="94"/>
        <v>-4.910189692798328E-3</v>
      </c>
      <c r="F2976" s="76">
        <f>C2976-('Analyse England'!$E$11+'Analyse England'!$E$12*FTSE100!E2976)</f>
        <v>2.0785560244446413E-3</v>
      </c>
    </row>
    <row r="2977" spans="1:6" x14ac:dyDescent="0.3">
      <c r="A2977" s="1">
        <v>40322.6875</v>
      </c>
      <c r="B2977" s="2">
        <v>5069.6099999999997</v>
      </c>
      <c r="C2977" s="34">
        <f t="shared" si="93"/>
        <v>1.3193941057845215E-3</v>
      </c>
      <c r="D2977" s="2">
        <v>238.02</v>
      </c>
      <c r="E2977" s="34">
        <f t="shared" si="94"/>
        <v>3.8378811522077338E-3</v>
      </c>
      <c r="F2977" s="77"/>
    </row>
    <row r="2978" spans="1:6" x14ac:dyDescent="0.3">
      <c r="A2978" s="1">
        <v>40323.6875</v>
      </c>
      <c r="B2978" s="2">
        <v>4940.68</v>
      </c>
      <c r="C2978" s="34">
        <f t="shared" si="93"/>
        <v>-2.5431936578947822E-2</v>
      </c>
      <c r="D2978" s="2">
        <v>232.11</v>
      </c>
      <c r="E2978" s="34">
        <f t="shared" si="94"/>
        <v>-2.4829846231409158E-2</v>
      </c>
      <c r="F2978" s="77"/>
    </row>
    <row r="2979" spans="1:6" x14ac:dyDescent="0.3">
      <c r="A2979" s="1">
        <v>40324.6875</v>
      </c>
      <c r="B2979" s="2">
        <v>5038.08</v>
      </c>
      <c r="C2979" s="34">
        <f t="shared" si="93"/>
        <v>1.9713885538023002E-2</v>
      </c>
      <c r="D2979" s="2">
        <v>237.74</v>
      </c>
      <c r="E2979" s="34">
        <f t="shared" si="94"/>
        <v>2.4255740812545667E-2</v>
      </c>
      <c r="F2979" s="77"/>
    </row>
    <row r="2980" spans="1:6" x14ac:dyDescent="0.3">
      <c r="A2980" s="1">
        <v>40325.6875</v>
      </c>
      <c r="B2980" s="2">
        <v>5195.17</v>
      </c>
      <c r="C2980" s="34">
        <f t="shared" si="93"/>
        <v>3.1180529090447218E-2</v>
      </c>
      <c r="D2980" s="2">
        <v>244.79</v>
      </c>
      <c r="E2980" s="34">
        <f t="shared" si="94"/>
        <v>2.9654244132245156E-2</v>
      </c>
      <c r="F2980" s="77"/>
    </row>
    <row r="2981" spans="1:6" x14ac:dyDescent="0.3">
      <c r="A2981" s="1">
        <v>40326.6875</v>
      </c>
      <c r="B2981" s="2">
        <v>5188.43</v>
      </c>
      <c r="C2981" s="34">
        <f t="shared" si="93"/>
        <v>-1.2973588929716673E-3</v>
      </c>
      <c r="D2981" s="2">
        <v>244.01</v>
      </c>
      <c r="E2981" s="34">
        <f t="shared" si="94"/>
        <v>-3.1864046733934837E-3</v>
      </c>
      <c r="F2981" s="77"/>
    </row>
    <row r="2982" spans="1:6" x14ac:dyDescent="0.3">
      <c r="A2982" s="1">
        <v>40330.6875</v>
      </c>
      <c r="B2982" s="2">
        <v>5163.3</v>
      </c>
      <c r="C2982" s="34">
        <f t="shared" si="93"/>
        <v>-4.8434690262757485E-3</v>
      </c>
      <c r="D2982" s="2">
        <v>245.34</v>
      </c>
      <c r="E2982" s="34">
        <f>D2982/D2981-1</f>
        <v>5.4505962870374791E-3</v>
      </c>
      <c r="F2982" s="77"/>
    </row>
    <row r="2983" spans="1:6" x14ac:dyDescent="0.3">
      <c r="A2983" s="1">
        <v>40331.6875</v>
      </c>
      <c r="B2983" s="2">
        <v>5151.32</v>
      </c>
      <c r="C2983" s="34">
        <f t="shared" si="93"/>
        <v>-2.320221563728686E-3</v>
      </c>
      <c r="D2983" s="2">
        <v>245.4</v>
      </c>
      <c r="E2983" s="34">
        <f t="shared" si="94"/>
        <v>2.4455857177785312E-4</v>
      </c>
      <c r="F2983" s="77"/>
    </row>
    <row r="2984" spans="1:6" x14ac:dyDescent="0.3">
      <c r="A2984" s="1">
        <v>40332.6875</v>
      </c>
      <c r="B2984" s="2">
        <v>5211.18</v>
      </c>
      <c r="C2984" s="34">
        <f t="shared" si="93"/>
        <v>1.1620322558101748E-2</v>
      </c>
      <c r="D2984" s="2">
        <v>248.91</v>
      </c>
      <c r="E2984" s="34">
        <f t="shared" si="94"/>
        <v>1.4303178484107448E-2</v>
      </c>
      <c r="F2984" s="77"/>
    </row>
    <row r="2985" spans="1:6" x14ac:dyDescent="0.3">
      <c r="A2985" s="1">
        <v>40333.6875</v>
      </c>
      <c r="B2985" s="2">
        <v>5126</v>
      </c>
      <c r="C2985" s="34">
        <f t="shared" si="93"/>
        <v>-1.6345626134579905E-2</v>
      </c>
      <c r="D2985" s="2">
        <v>244.53</v>
      </c>
      <c r="E2985" s="34">
        <f t="shared" si="94"/>
        <v>-1.759672170664095E-2</v>
      </c>
      <c r="F2985" s="77"/>
    </row>
    <row r="2986" spans="1:6" x14ac:dyDescent="0.3">
      <c r="A2986" s="1">
        <v>40336.6875</v>
      </c>
      <c r="B2986" s="2">
        <v>5069.0600000000004</v>
      </c>
      <c r="C2986" s="34">
        <f t="shared" si="93"/>
        <v>-1.1108076472883255E-2</v>
      </c>
      <c r="D2986" s="2">
        <v>242.71</v>
      </c>
      <c r="E2986" s="34">
        <f t="shared" si="94"/>
        <v>-7.4428495481126955E-3</v>
      </c>
      <c r="F2986" s="77"/>
    </row>
    <row r="2987" spans="1:6" x14ac:dyDescent="0.3">
      <c r="A2987" s="1">
        <v>40337.6875</v>
      </c>
      <c r="B2987" s="2">
        <v>5028.1499999999996</v>
      </c>
      <c r="C2987" s="34">
        <f t="shared" si="93"/>
        <v>-8.0705298418248805E-3</v>
      </c>
      <c r="D2987" s="2">
        <v>240.06</v>
      </c>
      <c r="E2987" s="34">
        <f t="shared" si="94"/>
        <v>-1.0918379959622637E-2</v>
      </c>
      <c r="F2987" s="77"/>
    </row>
    <row r="2988" spans="1:6" x14ac:dyDescent="0.3">
      <c r="A2988" s="1">
        <v>40338.6875</v>
      </c>
      <c r="B2988" s="2">
        <v>5085.8599999999997</v>
      </c>
      <c r="C2988" s="34">
        <f t="shared" si="93"/>
        <v>1.1477382337440112E-2</v>
      </c>
      <c r="D2988" s="2">
        <v>244.6</v>
      </c>
      <c r="E2988" s="34">
        <f t="shared" si="94"/>
        <v>1.8911938681996032E-2</v>
      </c>
      <c r="F2988" s="77"/>
    </row>
    <row r="2989" spans="1:6" x14ac:dyDescent="0.3">
      <c r="A2989" s="1">
        <v>40339.6875</v>
      </c>
      <c r="B2989" s="2">
        <v>5132.5</v>
      </c>
      <c r="C2989" s="34">
        <f t="shared" si="93"/>
        <v>9.1705237658921135E-3</v>
      </c>
      <c r="D2989" s="2">
        <v>248.46</v>
      </c>
      <c r="E2989" s="34">
        <f t="shared" si="94"/>
        <v>1.57808667211774E-2</v>
      </c>
      <c r="F2989" s="77"/>
    </row>
    <row r="2990" spans="1:6" x14ac:dyDescent="0.3">
      <c r="A2990" s="1">
        <v>40340.6875</v>
      </c>
      <c r="B2990" s="2">
        <v>5163.68</v>
      </c>
      <c r="C2990" s="34">
        <f t="shared" si="93"/>
        <v>6.0750121773016641E-3</v>
      </c>
      <c r="D2990" s="2">
        <v>249.46</v>
      </c>
      <c r="E2990" s="34">
        <f t="shared" si="94"/>
        <v>4.0247927231746861E-3</v>
      </c>
      <c r="F2990" s="77"/>
    </row>
    <row r="2991" spans="1:6" x14ac:dyDescent="0.3">
      <c r="A2991" s="1">
        <v>40343.6875</v>
      </c>
      <c r="B2991" s="2">
        <v>5202.13</v>
      </c>
      <c r="C2991" s="34">
        <f t="shared" si="93"/>
        <v>7.4462398909305172E-3</v>
      </c>
      <c r="D2991" s="2">
        <v>252.53</v>
      </c>
      <c r="E2991" s="34">
        <f t="shared" si="94"/>
        <v>1.2306582217590067E-2</v>
      </c>
      <c r="F2991" s="77"/>
    </row>
    <row r="2992" spans="1:6" x14ac:dyDescent="0.3">
      <c r="A2992" s="1">
        <v>40344.6875</v>
      </c>
      <c r="B2992" s="2">
        <v>5217.82</v>
      </c>
      <c r="C2992" s="34">
        <f t="shared" si="93"/>
        <v>3.0160722627077252E-3</v>
      </c>
      <c r="D2992" s="2">
        <v>254.28</v>
      </c>
      <c r="E2992" s="34">
        <f t="shared" si="94"/>
        <v>6.9298697184492219E-3</v>
      </c>
      <c r="F2992" s="77"/>
    </row>
    <row r="2993" spans="1:6" x14ac:dyDescent="0.3">
      <c r="A2993" s="1">
        <v>40345.6875</v>
      </c>
      <c r="B2993" s="2">
        <v>5237.92</v>
      </c>
      <c r="C2993" s="34">
        <f t="shared" si="93"/>
        <v>3.8521834789242426E-3</v>
      </c>
      <c r="D2993" s="2">
        <v>254.47</v>
      </c>
      <c r="E2993" s="34">
        <f t="shared" si="94"/>
        <v>7.4720780242243379E-4</v>
      </c>
      <c r="F2993" s="77"/>
    </row>
    <row r="2994" spans="1:6" x14ac:dyDescent="0.3">
      <c r="A2994" s="1">
        <v>40346.6875</v>
      </c>
      <c r="B2994" s="2">
        <v>5253.89</v>
      </c>
      <c r="C2994" s="34">
        <f t="shared" si="93"/>
        <v>3.0489201820571576E-3</v>
      </c>
      <c r="D2994" s="2">
        <v>254.88</v>
      </c>
      <c r="E2994" s="34">
        <f t="shared" si="94"/>
        <v>1.6111918890242549E-3</v>
      </c>
      <c r="F2994" s="77"/>
    </row>
    <row r="2995" spans="1:6" x14ac:dyDescent="0.3">
      <c r="A2995" s="1">
        <v>40347.6875</v>
      </c>
      <c r="B2995" s="2">
        <v>5250.84</v>
      </c>
      <c r="C2995" s="34">
        <f t="shared" si="93"/>
        <v>-5.8052224161531107E-4</v>
      </c>
      <c r="D2995" s="2">
        <v>255.5</v>
      </c>
      <c r="E2995" s="34">
        <f t="shared" si="94"/>
        <v>2.4325172630257352E-3</v>
      </c>
      <c r="F2995" s="77"/>
    </row>
    <row r="2996" spans="1:6" x14ac:dyDescent="0.3">
      <c r="A2996" s="1">
        <v>40350.6875</v>
      </c>
      <c r="B2996" s="2">
        <v>5299.11</v>
      </c>
      <c r="C2996" s="34">
        <f t="shared" si="93"/>
        <v>9.1928148639073282E-3</v>
      </c>
      <c r="D2996" s="2">
        <v>258.18</v>
      </c>
      <c r="E2996" s="34">
        <f t="shared" si="94"/>
        <v>1.0489236790606649E-2</v>
      </c>
      <c r="F2996" s="77"/>
    </row>
    <row r="2997" spans="1:6" x14ac:dyDescent="0.3">
      <c r="A2997" s="1">
        <v>40351.6875</v>
      </c>
      <c r="B2997" s="2">
        <v>5246.98</v>
      </c>
      <c r="C2997" s="34">
        <f t="shared" si="93"/>
        <v>-9.8375010143213482E-3</v>
      </c>
      <c r="D2997" s="2">
        <v>256.92</v>
      </c>
      <c r="E2997" s="34">
        <f t="shared" si="94"/>
        <v>-4.8803160585637606E-3</v>
      </c>
      <c r="F2997" s="77"/>
    </row>
    <row r="2998" spans="1:6" x14ac:dyDescent="0.3">
      <c r="A2998" s="1">
        <v>40352.6875</v>
      </c>
      <c r="B2998" s="2">
        <v>5178.5200000000004</v>
      </c>
      <c r="C2998" s="34">
        <f t="shared" si="93"/>
        <v>-1.3047505422166483E-2</v>
      </c>
      <c r="D2998" s="2">
        <v>254.44</v>
      </c>
      <c r="E2998" s="34">
        <f t="shared" si="94"/>
        <v>-9.6528102132960036E-3</v>
      </c>
      <c r="F2998" s="77"/>
    </row>
    <row r="2999" spans="1:6" x14ac:dyDescent="0.3">
      <c r="A2999" s="1">
        <v>40353.6875</v>
      </c>
      <c r="B2999" s="2">
        <v>5100.2299999999996</v>
      </c>
      <c r="C2999" s="34">
        <f t="shared" si="93"/>
        <v>-1.5118219105072606E-2</v>
      </c>
      <c r="D2999" s="2">
        <v>249.78</v>
      </c>
      <c r="E2999" s="34">
        <f t="shared" si="94"/>
        <v>-1.8314730388303668E-2</v>
      </c>
      <c r="F2999" s="77"/>
    </row>
    <row r="3000" spans="1:6" x14ac:dyDescent="0.3">
      <c r="A3000" s="1">
        <v>40354.6875</v>
      </c>
      <c r="B3000" s="2">
        <v>5046.47</v>
      </c>
      <c r="C3000" s="34">
        <f t="shared" si="93"/>
        <v>-1.0540701105636319E-2</v>
      </c>
      <c r="D3000" s="2">
        <v>248.33</v>
      </c>
      <c r="E3000" s="34">
        <f t="shared" si="94"/>
        <v>-5.8051084954759968E-3</v>
      </c>
      <c r="F3000" s="77"/>
    </row>
    <row r="3001" spans="1:6" x14ac:dyDescent="0.3">
      <c r="A3001" s="1">
        <v>40357.6875</v>
      </c>
      <c r="B3001" s="2">
        <v>5071.68</v>
      </c>
      <c r="C3001" s="34">
        <f t="shared" si="93"/>
        <v>4.9955711616238574E-3</v>
      </c>
      <c r="D3001" s="2">
        <v>251.36</v>
      </c>
      <c r="E3001" s="34">
        <f t="shared" si="94"/>
        <v>1.2201506060484091E-2</v>
      </c>
      <c r="F3001" s="77"/>
    </row>
    <row r="3002" spans="1:6" x14ac:dyDescent="0.3">
      <c r="A3002" s="1">
        <v>40358.6875</v>
      </c>
      <c r="B3002" s="2">
        <v>4914.22</v>
      </c>
      <c r="C3002" s="34">
        <f t="shared" si="93"/>
        <v>-3.1046911477064842E-2</v>
      </c>
      <c r="D3002" s="2">
        <v>243.82</v>
      </c>
      <c r="E3002" s="34">
        <f t="shared" si="94"/>
        <v>-2.9996817313812985E-2</v>
      </c>
      <c r="F3002" s="77"/>
    </row>
    <row r="3003" spans="1:6" x14ac:dyDescent="0.3">
      <c r="A3003" s="1">
        <v>40359.6875</v>
      </c>
      <c r="B3003" s="2">
        <v>4916.87</v>
      </c>
      <c r="C3003" s="34">
        <f t="shared" ref="C3003:C3064" si="95">B3003/B3002-1</f>
        <v>5.392513969662005E-4</v>
      </c>
      <c r="D3003" s="2">
        <v>243.32</v>
      </c>
      <c r="E3003" s="34">
        <f t="shared" si="94"/>
        <v>-2.0506931342794132E-3</v>
      </c>
      <c r="F3003" s="77"/>
    </row>
    <row r="3004" spans="1:6" x14ac:dyDescent="0.3">
      <c r="A3004" s="1">
        <v>40360.6875</v>
      </c>
      <c r="B3004" s="2">
        <v>4805.75</v>
      </c>
      <c r="C3004" s="34">
        <f t="shared" si="95"/>
        <v>-2.2599743332648581E-2</v>
      </c>
      <c r="D3004" s="2">
        <v>237.3</v>
      </c>
      <c r="E3004" s="34">
        <f t="shared" si="94"/>
        <v>-2.474108170310696E-2</v>
      </c>
      <c r="F3004" s="77"/>
    </row>
    <row r="3005" spans="1:6" x14ac:dyDescent="0.3">
      <c r="A3005" s="1">
        <v>40361.6875</v>
      </c>
      <c r="B3005" s="2">
        <v>4838.09</v>
      </c>
      <c r="C3005" s="34">
        <f t="shared" si="95"/>
        <v>6.7294386932321704E-3</v>
      </c>
      <c r="D3005" s="2">
        <v>237.27</v>
      </c>
      <c r="E3005" s="34">
        <f t="shared" si="94"/>
        <v>-1.2642225031600507E-4</v>
      </c>
      <c r="F3005" s="77"/>
    </row>
    <row r="3006" spans="1:6" x14ac:dyDescent="0.3">
      <c r="A3006" s="1">
        <v>40364.6875</v>
      </c>
      <c r="B3006" s="2">
        <v>4823.53</v>
      </c>
      <c r="C3006" s="34">
        <f t="shared" si="95"/>
        <v>-3.0094520771627442E-3</v>
      </c>
      <c r="D3006" s="2">
        <v>236.68</v>
      </c>
      <c r="E3006" s="34">
        <f t="shared" si="94"/>
        <v>-2.4866186201374374E-3</v>
      </c>
      <c r="F3006" s="77"/>
    </row>
    <row r="3007" spans="1:6" x14ac:dyDescent="0.3">
      <c r="A3007" s="1">
        <v>40365.6875</v>
      </c>
      <c r="B3007" s="2">
        <v>4965</v>
      </c>
      <c r="C3007" s="34">
        <f t="shared" si="95"/>
        <v>2.9329142764738636E-2</v>
      </c>
      <c r="D3007" s="2">
        <v>242.76</v>
      </c>
      <c r="E3007" s="34">
        <f t="shared" si="94"/>
        <v>2.5688693594726919E-2</v>
      </c>
      <c r="F3007" s="77"/>
    </row>
    <row r="3008" spans="1:6" x14ac:dyDescent="0.3">
      <c r="A3008" s="1">
        <v>40366.6875</v>
      </c>
      <c r="B3008" s="2">
        <v>5014.82</v>
      </c>
      <c r="C3008" s="34">
        <f t="shared" si="95"/>
        <v>1.0034239677744194E-2</v>
      </c>
      <c r="D3008" s="2">
        <v>246.06</v>
      </c>
      <c r="E3008" s="34">
        <f t="shared" si="94"/>
        <v>1.3593672763222875E-2</v>
      </c>
      <c r="F3008" s="77"/>
    </row>
    <row r="3009" spans="1:6" x14ac:dyDescent="0.3">
      <c r="A3009" s="1">
        <v>40367.6875</v>
      </c>
      <c r="B3009" s="2">
        <v>5105.45</v>
      </c>
      <c r="C3009" s="34">
        <f t="shared" si="95"/>
        <v>1.807243330767605E-2</v>
      </c>
      <c r="D3009" s="2">
        <v>248.6</v>
      </c>
      <c r="E3009" s="34">
        <f t="shared" si="94"/>
        <v>1.0322685523855846E-2</v>
      </c>
      <c r="F3009" s="77"/>
    </row>
    <row r="3010" spans="1:6" x14ac:dyDescent="0.3">
      <c r="A3010" s="1">
        <v>40368.6875</v>
      </c>
      <c r="B3010" s="2">
        <v>5132.9399999999996</v>
      </c>
      <c r="C3010" s="34">
        <f t="shared" si="95"/>
        <v>5.3844421157782651E-3</v>
      </c>
      <c r="D3010" s="2">
        <v>250.09</v>
      </c>
      <c r="E3010" s="34">
        <f t="shared" si="94"/>
        <v>5.9935639581658595E-3</v>
      </c>
      <c r="F3010" s="77"/>
    </row>
    <row r="3011" spans="1:6" x14ac:dyDescent="0.3">
      <c r="A3011" s="1">
        <v>40371.6875</v>
      </c>
      <c r="B3011" s="2">
        <v>5167.0200000000004</v>
      </c>
      <c r="C3011" s="34">
        <f t="shared" si="95"/>
        <v>6.6394697775544742E-3</v>
      </c>
      <c r="D3011" s="2">
        <v>251.18</v>
      </c>
      <c r="E3011" s="34">
        <f t="shared" si="94"/>
        <v>4.3584309648527775E-3</v>
      </c>
      <c r="F3011" s="77"/>
    </row>
    <row r="3012" spans="1:6" x14ac:dyDescent="0.3">
      <c r="A3012" s="1">
        <v>40372.6875</v>
      </c>
      <c r="B3012" s="2">
        <v>5271.02</v>
      </c>
      <c r="C3012" s="34">
        <f t="shared" si="95"/>
        <v>2.0127655786120524E-2</v>
      </c>
      <c r="D3012" s="2">
        <v>255.99</v>
      </c>
      <c r="E3012" s="34">
        <f t="shared" si="94"/>
        <v>1.9149613822756706E-2</v>
      </c>
      <c r="F3012" s="77"/>
    </row>
    <row r="3013" spans="1:6" x14ac:dyDescent="0.3">
      <c r="A3013" s="1">
        <v>40373.6875</v>
      </c>
      <c r="B3013" s="2">
        <v>5253.52</v>
      </c>
      <c r="C3013" s="34">
        <f t="shared" si="95"/>
        <v>-3.3200405234660169E-3</v>
      </c>
      <c r="D3013" s="2">
        <v>255.92</v>
      </c>
      <c r="E3013" s="34">
        <f t="shared" si="94"/>
        <v>-2.7344818156971318E-4</v>
      </c>
      <c r="F3013" s="77"/>
    </row>
    <row r="3014" spans="1:6" x14ac:dyDescent="0.3">
      <c r="A3014" s="1">
        <v>40374.6875</v>
      </c>
      <c r="B3014" s="2">
        <v>5211.29</v>
      </c>
      <c r="C3014" s="34">
        <f t="shared" si="95"/>
        <v>-8.0384199546209567E-3</v>
      </c>
      <c r="D3014" s="2">
        <v>252.97</v>
      </c>
      <c r="E3014" s="34">
        <f t="shared" si="94"/>
        <v>-1.1527039699906205E-2</v>
      </c>
      <c r="F3014" s="77"/>
    </row>
    <row r="3015" spans="1:6" x14ac:dyDescent="0.3">
      <c r="A3015" s="1">
        <v>40375.6875</v>
      </c>
      <c r="B3015" s="2">
        <v>5158.8500000000004</v>
      </c>
      <c r="C3015" s="34">
        <f t="shared" si="95"/>
        <v>-1.0062767568106867E-2</v>
      </c>
      <c r="D3015" s="2">
        <v>248.11</v>
      </c>
      <c r="E3015" s="34">
        <f t="shared" si="94"/>
        <v>-1.9211764240819051E-2</v>
      </c>
      <c r="F3015" s="77"/>
    </row>
    <row r="3016" spans="1:6" x14ac:dyDescent="0.3">
      <c r="A3016" s="1">
        <v>40378.6875</v>
      </c>
      <c r="B3016" s="2">
        <v>5148.28</v>
      </c>
      <c r="C3016" s="34">
        <f t="shared" si="95"/>
        <v>-2.048906248485749E-3</v>
      </c>
      <c r="D3016" s="2">
        <v>246.18</v>
      </c>
      <c r="E3016" s="34">
        <f t="shared" si="94"/>
        <v>-7.778807786868791E-3</v>
      </c>
      <c r="F3016" s="77"/>
    </row>
    <row r="3017" spans="1:6" x14ac:dyDescent="0.3">
      <c r="A3017" s="1">
        <v>40379.6875</v>
      </c>
      <c r="B3017" s="2">
        <v>5139.46</v>
      </c>
      <c r="C3017" s="34">
        <f t="shared" si="95"/>
        <v>-1.7131935325972458E-3</v>
      </c>
      <c r="D3017" s="2">
        <v>246.35</v>
      </c>
      <c r="E3017" s="34">
        <f t="shared" si="94"/>
        <v>6.9055162888931321E-4</v>
      </c>
      <c r="F3017" s="77"/>
    </row>
    <row r="3018" spans="1:6" x14ac:dyDescent="0.3">
      <c r="A3018" s="1">
        <v>40380.6875</v>
      </c>
      <c r="B3018" s="2">
        <v>5214.6400000000003</v>
      </c>
      <c r="C3018" s="34">
        <f t="shared" si="95"/>
        <v>1.462799593731634E-2</v>
      </c>
      <c r="D3018" s="2">
        <v>249.24</v>
      </c>
      <c r="E3018" s="34">
        <f t="shared" si="94"/>
        <v>1.1731276638928367E-2</v>
      </c>
      <c r="F3018" s="77"/>
    </row>
    <row r="3019" spans="1:6" x14ac:dyDescent="0.3">
      <c r="A3019" s="1">
        <v>40381.6875</v>
      </c>
      <c r="B3019" s="2">
        <v>5313.81</v>
      </c>
      <c r="C3019" s="34">
        <f t="shared" si="95"/>
        <v>1.9017611954037061E-2</v>
      </c>
      <c r="D3019" s="2">
        <v>254.37</v>
      </c>
      <c r="E3019" s="34">
        <f t="shared" si="94"/>
        <v>2.0582571015888229E-2</v>
      </c>
      <c r="F3019" s="77"/>
    </row>
    <row r="3020" spans="1:6" x14ac:dyDescent="0.3">
      <c r="A3020" s="1">
        <v>40382.6875</v>
      </c>
      <c r="B3020" s="2">
        <v>5312.62</v>
      </c>
      <c r="C3020" s="34">
        <f t="shared" si="95"/>
        <v>-2.2394477785248057E-4</v>
      </c>
      <c r="D3020" s="2">
        <v>255.97</v>
      </c>
      <c r="E3020" s="34">
        <f t="shared" si="94"/>
        <v>6.2900499272713351E-3</v>
      </c>
      <c r="F3020" s="77"/>
    </row>
    <row r="3021" spans="1:6" x14ac:dyDescent="0.3">
      <c r="A3021" s="1">
        <v>40387.6875</v>
      </c>
      <c r="B3021" s="2">
        <v>5319.68</v>
      </c>
      <c r="C3021" s="34">
        <f>B3021/B3020-1</f>
        <v>1.3289111587126978E-3</v>
      </c>
      <c r="D3021" s="2">
        <v>257.20999999999998</v>
      </c>
      <c r="E3021" s="34">
        <f t="shared" si="94"/>
        <v>4.844317693479594E-3</v>
      </c>
      <c r="F3021" s="77"/>
    </row>
    <row r="3022" spans="1:6" x14ac:dyDescent="0.3">
      <c r="A3022" s="1">
        <v>40388.6875</v>
      </c>
      <c r="B3022" s="2">
        <v>5313.95</v>
      </c>
      <c r="C3022" s="34">
        <f t="shared" si="95"/>
        <v>-1.0771324590953535E-3</v>
      </c>
      <c r="D3022" s="2">
        <v>256.26</v>
      </c>
      <c r="E3022" s="34">
        <f t="shared" si="94"/>
        <v>-3.693480035768415E-3</v>
      </c>
      <c r="F3022" s="77"/>
    </row>
    <row r="3023" spans="1:6" x14ac:dyDescent="0.3">
      <c r="A3023" s="1">
        <v>40389.6875</v>
      </c>
      <c r="B3023" s="2">
        <v>5258.02</v>
      </c>
      <c r="C3023" s="34">
        <f t="shared" si="95"/>
        <v>-1.052512725938326E-2</v>
      </c>
      <c r="D3023" s="2">
        <v>255.35</v>
      </c>
      <c r="E3023" s="34">
        <f t="shared" si="94"/>
        <v>-3.5510809334269311E-3</v>
      </c>
      <c r="F3023" s="77"/>
    </row>
    <row r="3024" spans="1:6" x14ac:dyDescent="0.3">
      <c r="A3024" s="1">
        <v>40392.6875</v>
      </c>
      <c r="B3024" s="2">
        <v>5397.11</v>
      </c>
      <c r="C3024" s="34">
        <f t="shared" si="95"/>
        <v>2.6452923343768031E-2</v>
      </c>
      <c r="D3024" s="2">
        <v>262.08999999999997</v>
      </c>
      <c r="E3024" s="34">
        <f t="shared" si="94"/>
        <v>2.6395143920109554E-2</v>
      </c>
      <c r="F3024" s="77"/>
    </row>
    <row r="3025" spans="1:6" x14ac:dyDescent="0.3">
      <c r="A3025" s="1">
        <v>40393.6875</v>
      </c>
      <c r="B3025" s="2">
        <v>5396.48</v>
      </c>
      <c r="C3025" s="34">
        <f t="shared" si="95"/>
        <v>-1.1672913837224019E-4</v>
      </c>
      <c r="D3025" s="2">
        <v>262.06</v>
      </c>
      <c r="E3025" s="34">
        <f t="shared" si="94"/>
        <v>-1.1446449692842364E-4</v>
      </c>
      <c r="F3025" s="77"/>
    </row>
    <row r="3026" spans="1:6" x14ac:dyDescent="0.3">
      <c r="A3026" s="1">
        <v>40394.6875</v>
      </c>
      <c r="B3026" s="2">
        <v>5386.16</v>
      </c>
      <c r="C3026" s="34">
        <f t="shared" si="95"/>
        <v>-1.9123576850094137E-3</v>
      </c>
      <c r="D3026" s="2">
        <v>262.17</v>
      </c>
      <c r="E3026" s="34">
        <f t="shared" si="94"/>
        <v>4.1975120201476201E-4</v>
      </c>
      <c r="F3026" s="77"/>
    </row>
    <row r="3027" spans="1:6" x14ac:dyDescent="0.3">
      <c r="A3027" s="1">
        <v>40395.6875</v>
      </c>
      <c r="B3027" s="2">
        <v>5365.78</v>
      </c>
      <c r="C3027" s="34">
        <f t="shared" si="95"/>
        <v>-3.7837717409063831E-3</v>
      </c>
      <c r="D3027" s="2">
        <v>261.48</v>
      </c>
      <c r="E3027" s="34">
        <f t="shared" si="94"/>
        <v>-2.631880077812121E-3</v>
      </c>
      <c r="F3027" s="77"/>
    </row>
    <row r="3028" spans="1:6" x14ac:dyDescent="0.3">
      <c r="A3028" s="1">
        <v>40396.6875</v>
      </c>
      <c r="B3028" s="2">
        <v>5332.39</v>
      </c>
      <c r="C3028" s="34">
        <f t="shared" si="95"/>
        <v>-6.2227672398047496E-3</v>
      </c>
      <c r="D3028" s="2">
        <v>258.70999999999998</v>
      </c>
      <c r="E3028" s="34">
        <f t="shared" si="94"/>
        <v>-1.0593544439345459E-2</v>
      </c>
      <c r="F3028" s="77"/>
    </row>
    <row r="3029" spans="1:6" x14ac:dyDescent="0.3">
      <c r="A3029" s="1">
        <v>40399.6875</v>
      </c>
      <c r="B3029" s="2">
        <v>5410.52</v>
      </c>
      <c r="C3029" s="34">
        <f t="shared" si="95"/>
        <v>1.4651966566586516E-2</v>
      </c>
      <c r="D3029" s="2">
        <v>262.26</v>
      </c>
      <c r="E3029" s="34">
        <f t="shared" si="94"/>
        <v>1.3721928027521146E-2</v>
      </c>
      <c r="F3029" s="77"/>
    </row>
    <row r="3030" spans="1:6" x14ac:dyDescent="0.3">
      <c r="A3030" s="1">
        <v>40400.6875</v>
      </c>
      <c r="B3030" s="2">
        <v>5376.41</v>
      </c>
      <c r="C3030" s="34">
        <f t="shared" si="95"/>
        <v>-6.3043847911107287E-3</v>
      </c>
      <c r="D3030" s="2">
        <v>259.93</v>
      </c>
      <c r="E3030" s="34">
        <f t="shared" si="94"/>
        <v>-8.8843132769007571E-3</v>
      </c>
      <c r="F3030" s="77"/>
    </row>
    <row r="3031" spans="1:6" x14ac:dyDescent="0.3">
      <c r="A3031" s="1">
        <v>40401.6875</v>
      </c>
      <c r="B3031" s="2">
        <v>5245.21</v>
      </c>
      <c r="C3031" s="34">
        <f t="shared" si="95"/>
        <v>-2.4402900820435947E-2</v>
      </c>
      <c r="D3031" s="2">
        <v>254.68</v>
      </c>
      <c r="E3031" s="34">
        <f t="shared" si="94"/>
        <v>-2.0197745546878032E-2</v>
      </c>
      <c r="F3031" s="77"/>
    </row>
    <row r="3032" spans="1:6" x14ac:dyDescent="0.3">
      <c r="A3032" s="1">
        <v>40402.6875</v>
      </c>
      <c r="B3032" s="2">
        <v>5266.06</v>
      </c>
      <c r="C3032" s="34">
        <f t="shared" si="95"/>
        <v>3.9750553362021268E-3</v>
      </c>
      <c r="D3032" s="2">
        <v>254.93</v>
      </c>
      <c r="E3032" s="34">
        <f t="shared" si="94"/>
        <v>9.8162399874346384E-4</v>
      </c>
      <c r="F3032" s="77"/>
    </row>
    <row r="3033" spans="1:6" x14ac:dyDescent="0.3">
      <c r="A3033" s="1">
        <v>40403.6875</v>
      </c>
      <c r="B3033" s="2">
        <v>5275.44</v>
      </c>
      <c r="C3033" s="34">
        <f t="shared" si="95"/>
        <v>1.781217836484883E-3</v>
      </c>
      <c r="D3033" s="2">
        <v>255.56</v>
      </c>
      <c r="E3033" s="34">
        <f t="shared" si="94"/>
        <v>2.4712666222099777E-3</v>
      </c>
      <c r="F3033" s="77"/>
    </row>
    <row r="3034" spans="1:6" x14ac:dyDescent="0.3">
      <c r="A3034" s="1">
        <v>40406.6875</v>
      </c>
      <c r="B3034" s="2">
        <v>5276.1</v>
      </c>
      <c r="C3034" s="34">
        <f t="shared" si="95"/>
        <v>1.2510804785970109E-4</v>
      </c>
      <c r="D3034" s="2">
        <v>255.61</v>
      </c>
      <c r="E3034" s="34">
        <f t="shared" si="94"/>
        <v>1.9564877132571823E-4</v>
      </c>
      <c r="F3034" s="77"/>
    </row>
    <row r="3035" spans="1:6" x14ac:dyDescent="0.3">
      <c r="A3035" s="1">
        <v>40407.6875</v>
      </c>
      <c r="B3035" s="2">
        <v>5350.55</v>
      </c>
      <c r="C3035" s="34">
        <f t="shared" si="95"/>
        <v>1.411080153901545E-2</v>
      </c>
      <c r="D3035" s="2">
        <v>258.47000000000003</v>
      </c>
      <c r="E3035" s="34">
        <f t="shared" si="94"/>
        <v>1.118892062125898E-2</v>
      </c>
      <c r="F3035" s="77"/>
    </row>
    <row r="3036" spans="1:6" x14ac:dyDescent="0.3">
      <c r="A3036" s="1">
        <v>40408.6875</v>
      </c>
      <c r="B3036" s="2">
        <v>5302.87</v>
      </c>
      <c r="C3036" s="34">
        <f t="shared" si="95"/>
        <v>-8.911233424601317E-3</v>
      </c>
      <c r="D3036" s="2">
        <v>257.60000000000002</v>
      </c>
      <c r="E3036" s="34">
        <f t="shared" si="94"/>
        <v>-3.3659612334120403E-3</v>
      </c>
      <c r="F3036" s="77"/>
    </row>
    <row r="3037" spans="1:6" x14ac:dyDescent="0.3">
      <c r="A3037" s="1">
        <v>40409.6875</v>
      </c>
      <c r="B3037" s="2">
        <v>5211.29</v>
      </c>
      <c r="C3037" s="34">
        <f t="shared" si="95"/>
        <v>-1.7269893472779851E-2</v>
      </c>
      <c r="D3037" s="2">
        <v>253.9</v>
      </c>
      <c r="E3037" s="34">
        <f t="shared" ref="E3037:E3099" si="96">D3037/D3036-1</f>
        <v>-1.4363354037267184E-2</v>
      </c>
      <c r="F3037" s="77"/>
    </row>
    <row r="3038" spans="1:6" x14ac:dyDescent="0.3">
      <c r="A3038" s="1">
        <v>40410.6875</v>
      </c>
      <c r="B3038" s="2">
        <v>5195.28</v>
      </c>
      <c r="C3038" s="34">
        <f t="shared" si="95"/>
        <v>-3.0721759871357168E-3</v>
      </c>
      <c r="D3038" s="2">
        <v>252.15</v>
      </c>
      <c r="E3038" s="34">
        <f t="shared" si="96"/>
        <v>-6.892477353288684E-3</v>
      </c>
      <c r="F3038" s="77"/>
    </row>
    <row r="3039" spans="1:6" x14ac:dyDescent="0.3">
      <c r="A3039" s="1">
        <v>40413.6875</v>
      </c>
      <c r="B3039" s="2">
        <v>5234.84</v>
      </c>
      <c r="C3039" s="34">
        <f t="shared" si="95"/>
        <v>7.6146040251920954E-3</v>
      </c>
      <c r="D3039" s="2">
        <v>253.76</v>
      </c>
      <c r="E3039" s="34">
        <f t="shared" si="96"/>
        <v>6.3850882411262688E-3</v>
      </c>
      <c r="F3039" s="77"/>
    </row>
    <row r="3040" spans="1:6" x14ac:dyDescent="0.3">
      <c r="A3040" s="1">
        <v>40414.6875</v>
      </c>
      <c r="B3040" s="2">
        <v>5155.95</v>
      </c>
      <c r="C3040" s="34">
        <f t="shared" si="95"/>
        <v>-1.5070183615927157E-2</v>
      </c>
      <c r="D3040" s="2">
        <v>249.45</v>
      </c>
      <c r="E3040" s="34">
        <f t="shared" si="96"/>
        <v>-1.6984552332912961E-2</v>
      </c>
      <c r="F3040" s="77"/>
    </row>
    <row r="3041" spans="1:6" x14ac:dyDescent="0.3">
      <c r="A3041" s="1">
        <v>40415.6875</v>
      </c>
      <c r="B3041" s="2">
        <v>5109.3999999999996</v>
      </c>
      <c r="C3041" s="34">
        <f t="shared" si="95"/>
        <v>-9.0284040768432439E-3</v>
      </c>
      <c r="D3041" s="2">
        <v>247.54</v>
      </c>
      <c r="E3041" s="34">
        <f t="shared" si="96"/>
        <v>-7.6568450591301129E-3</v>
      </c>
      <c r="F3041" s="77"/>
    </row>
    <row r="3042" spans="1:6" x14ac:dyDescent="0.3">
      <c r="A3042" s="1">
        <v>40416.6875</v>
      </c>
      <c r="B3042" s="2">
        <v>5155.84</v>
      </c>
      <c r="C3042" s="34">
        <f t="shared" si="95"/>
        <v>9.0891298391202469E-3</v>
      </c>
      <c r="D3042" s="2">
        <v>249.65</v>
      </c>
      <c r="E3042" s="34">
        <f t="shared" si="96"/>
        <v>8.5238749293043981E-3</v>
      </c>
      <c r="F3042" s="77"/>
    </row>
    <row r="3043" spans="1:6" x14ac:dyDescent="0.3">
      <c r="A3043" s="1">
        <v>40417.6875</v>
      </c>
      <c r="B3043" s="2">
        <v>5201.5600000000004</v>
      </c>
      <c r="C3043" s="34">
        <f t="shared" si="95"/>
        <v>8.8676142005958969E-3</v>
      </c>
      <c r="D3043" s="2">
        <v>251.24</v>
      </c>
      <c r="E3043" s="34">
        <f t="shared" si="96"/>
        <v>6.3689164830762479E-3</v>
      </c>
      <c r="F3043" s="77"/>
    </row>
    <row r="3044" spans="1:6" x14ac:dyDescent="0.3">
      <c r="A3044" s="1">
        <v>40421.6875</v>
      </c>
      <c r="B3044" s="2">
        <v>5225.22</v>
      </c>
      <c r="C3044" s="34">
        <f t="shared" si="95"/>
        <v>4.5486354093771109E-3</v>
      </c>
      <c r="D3044" s="2">
        <v>251.31</v>
      </c>
      <c r="E3044" s="34">
        <f>D3044/D3043-1</f>
        <v>2.7861805444984178E-4</v>
      </c>
      <c r="F3044" s="77"/>
    </row>
    <row r="3045" spans="1:6" x14ac:dyDescent="0.3">
      <c r="A3045" s="1">
        <v>40422.6875</v>
      </c>
      <c r="B3045" s="2">
        <v>5366.41</v>
      </c>
      <c r="C3045" s="34">
        <f t="shared" si="95"/>
        <v>2.7020871848457917E-2</v>
      </c>
      <c r="D3045" s="2">
        <v>258.19</v>
      </c>
      <c r="E3045" s="34">
        <f t="shared" si="96"/>
        <v>2.7376546894273934E-2</v>
      </c>
      <c r="F3045" s="77"/>
    </row>
    <row r="3046" spans="1:6" x14ac:dyDescent="0.3">
      <c r="A3046" s="1">
        <v>40423.6875</v>
      </c>
      <c r="B3046" s="2">
        <v>5371.04</v>
      </c>
      <c r="C3046" s="34">
        <f t="shared" si="95"/>
        <v>8.627741823676871E-4</v>
      </c>
      <c r="D3046" s="2">
        <v>258.18</v>
      </c>
      <c r="E3046" s="34">
        <f t="shared" si="96"/>
        <v>-3.8731166970062958E-5</v>
      </c>
      <c r="F3046" s="77"/>
    </row>
    <row r="3047" spans="1:6" x14ac:dyDescent="0.3">
      <c r="A3047" s="1">
        <v>40424.6875</v>
      </c>
      <c r="B3047" s="2">
        <v>5428.15</v>
      </c>
      <c r="C3047" s="34">
        <f t="shared" si="95"/>
        <v>1.0632950043194533E-2</v>
      </c>
      <c r="D3047" s="2">
        <v>260.39999999999998</v>
      </c>
      <c r="E3047" s="34">
        <f t="shared" si="96"/>
        <v>8.5986521031837793E-3</v>
      </c>
      <c r="F3047" s="77"/>
    </row>
    <row r="3048" spans="1:6" x14ac:dyDescent="0.3">
      <c r="A3048" s="1">
        <v>40427.6875</v>
      </c>
      <c r="B3048" s="2">
        <v>5439.19</v>
      </c>
      <c r="C3048" s="34">
        <f t="shared" si="95"/>
        <v>2.033842100899852E-3</v>
      </c>
      <c r="D3048" s="2">
        <v>260.94</v>
      </c>
      <c r="E3048" s="34">
        <f t="shared" si="96"/>
        <v>2.0737327188939947E-3</v>
      </c>
      <c r="F3048" s="77"/>
    </row>
    <row r="3049" spans="1:6" x14ac:dyDescent="0.3">
      <c r="A3049" s="1">
        <v>40428.6875</v>
      </c>
      <c r="B3049" s="2">
        <v>5407.82</v>
      </c>
      <c r="C3049" s="34">
        <f t="shared" si="95"/>
        <v>-5.767402866970972E-3</v>
      </c>
      <c r="D3049" s="2">
        <v>259.76</v>
      </c>
      <c r="E3049" s="34">
        <f t="shared" si="96"/>
        <v>-4.5221123629953786E-3</v>
      </c>
      <c r="F3049" s="77"/>
    </row>
    <row r="3050" spans="1:6" x14ac:dyDescent="0.3">
      <c r="A3050" s="1">
        <v>40429.6875</v>
      </c>
      <c r="B3050" s="2">
        <v>5429.74</v>
      </c>
      <c r="C3050" s="34">
        <f t="shared" si="95"/>
        <v>4.053389350976877E-3</v>
      </c>
      <c r="D3050" s="2">
        <v>262.33</v>
      </c>
      <c r="E3050" s="34">
        <f t="shared" si="96"/>
        <v>9.8937480751462026E-3</v>
      </c>
      <c r="F3050" s="77"/>
    </row>
    <row r="3051" spans="1:6" x14ac:dyDescent="0.3">
      <c r="A3051" s="1">
        <v>40430.6875</v>
      </c>
      <c r="B3051" s="2">
        <v>5494.16</v>
      </c>
      <c r="C3051" s="34">
        <f t="shared" si="95"/>
        <v>1.1864288161127501E-2</v>
      </c>
      <c r="D3051" s="2">
        <v>265.08999999999997</v>
      </c>
      <c r="E3051" s="34">
        <f t="shared" si="96"/>
        <v>1.0521099378645093E-2</v>
      </c>
      <c r="F3051" s="77"/>
    </row>
    <row r="3052" spans="1:6" x14ac:dyDescent="0.3">
      <c r="A3052" s="1">
        <v>40431.6875</v>
      </c>
      <c r="B3052" s="2">
        <v>5501.64</v>
      </c>
      <c r="C3052" s="34">
        <f t="shared" si="95"/>
        <v>1.3614456076997961E-3</v>
      </c>
      <c r="D3052" s="2">
        <v>264.7</v>
      </c>
      <c r="E3052" s="34">
        <f t="shared" si="96"/>
        <v>-1.4711984609000472E-3</v>
      </c>
      <c r="F3052" s="77"/>
    </row>
    <row r="3053" spans="1:6" x14ac:dyDescent="0.3">
      <c r="A3053" s="1">
        <v>40434.6875</v>
      </c>
      <c r="B3053" s="2">
        <v>5565.53</v>
      </c>
      <c r="C3053" s="34">
        <f t="shared" si="95"/>
        <v>1.1612900880464627E-2</v>
      </c>
      <c r="D3053" s="2">
        <v>266.45</v>
      </c>
      <c r="E3053" s="34">
        <f t="shared" si="96"/>
        <v>6.6112580279562572E-3</v>
      </c>
      <c r="F3053" s="77"/>
    </row>
    <row r="3054" spans="1:6" x14ac:dyDescent="0.3">
      <c r="A3054" s="1">
        <v>40435.6875</v>
      </c>
      <c r="B3054" s="2">
        <v>5567.41</v>
      </c>
      <c r="C3054" s="34">
        <f t="shared" si="95"/>
        <v>3.3779352550422637E-4</v>
      </c>
      <c r="D3054" s="2">
        <v>266.39999999999998</v>
      </c>
      <c r="E3054" s="34">
        <f t="shared" si="96"/>
        <v>-1.876524676299729E-4</v>
      </c>
      <c r="F3054" s="77"/>
    </row>
    <row r="3055" spans="1:6" x14ac:dyDescent="0.3">
      <c r="A3055" s="1">
        <v>40436.6875</v>
      </c>
      <c r="B3055" s="2">
        <v>5555.56</v>
      </c>
      <c r="C3055" s="34">
        <f t="shared" si="95"/>
        <v>-2.128458295688529E-3</v>
      </c>
      <c r="D3055" s="2">
        <v>265.54000000000002</v>
      </c>
      <c r="E3055" s="34">
        <f t="shared" si="96"/>
        <v>-3.2282282282281027E-3</v>
      </c>
      <c r="F3055" s="77"/>
    </row>
    <row r="3056" spans="1:6" x14ac:dyDescent="0.3">
      <c r="A3056" s="1">
        <v>40437.6875</v>
      </c>
      <c r="B3056" s="2">
        <v>5540.14</v>
      </c>
      <c r="C3056" s="34">
        <f t="shared" si="95"/>
        <v>-2.7755977795217435E-3</v>
      </c>
      <c r="D3056" s="2">
        <v>263.47000000000003</v>
      </c>
      <c r="E3056" s="34">
        <f t="shared" si="96"/>
        <v>-7.7954357158996901E-3</v>
      </c>
      <c r="F3056" s="77"/>
    </row>
    <row r="3057" spans="1:6" x14ac:dyDescent="0.3">
      <c r="A3057" s="1">
        <v>40438.6875</v>
      </c>
      <c r="B3057" s="2">
        <v>5508.45</v>
      </c>
      <c r="C3057" s="34">
        <f t="shared" si="95"/>
        <v>-5.720072055940939E-3</v>
      </c>
      <c r="D3057" s="2">
        <v>262.86</v>
      </c>
      <c r="E3057" s="34">
        <f t="shared" si="96"/>
        <v>-2.3152541086272072E-3</v>
      </c>
      <c r="F3057" s="77"/>
    </row>
    <row r="3058" spans="1:6" x14ac:dyDescent="0.3">
      <c r="A3058" s="1">
        <v>40441.6875</v>
      </c>
      <c r="B3058" s="2">
        <v>5602.54</v>
      </c>
      <c r="C3058" s="34">
        <f t="shared" si="95"/>
        <v>1.708103005382644E-2</v>
      </c>
      <c r="D3058" s="2">
        <v>266.22000000000003</v>
      </c>
      <c r="E3058" s="34">
        <f t="shared" si="96"/>
        <v>1.278246975576347E-2</v>
      </c>
      <c r="F3058" s="77"/>
    </row>
    <row r="3059" spans="1:6" x14ac:dyDescent="0.3">
      <c r="A3059" s="1">
        <v>40442.6875</v>
      </c>
      <c r="B3059" s="2">
        <v>5576.19</v>
      </c>
      <c r="C3059" s="34">
        <f t="shared" si="95"/>
        <v>-4.7032238948763183E-3</v>
      </c>
      <c r="D3059" s="2">
        <v>265.01</v>
      </c>
      <c r="E3059" s="34">
        <f t="shared" si="96"/>
        <v>-4.5451130643829885E-3</v>
      </c>
      <c r="F3059" s="77"/>
    </row>
    <row r="3060" spans="1:6" x14ac:dyDescent="0.3">
      <c r="A3060" s="1">
        <v>40443.6875</v>
      </c>
      <c r="B3060" s="2">
        <v>5551.91</v>
      </c>
      <c r="C3060" s="34">
        <f t="shared" si="95"/>
        <v>-4.3542275281149845E-3</v>
      </c>
      <c r="D3060" s="2">
        <v>261.19</v>
      </c>
      <c r="E3060" s="34">
        <f t="shared" si="96"/>
        <v>-1.441455039432471E-2</v>
      </c>
      <c r="F3060" s="77"/>
    </row>
    <row r="3061" spans="1:6" x14ac:dyDescent="0.3">
      <c r="A3061" s="1">
        <v>40444.6875</v>
      </c>
      <c r="B3061" s="2">
        <v>5547.08</v>
      </c>
      <c r="C3061" s="34">
        <f t="shared" si="95"/>
        <v>-8.6997087488804858E-4</v>
      </c>
      <c r="D3061" s="2">
        <v>261.07</v>
      </c>
      <c r="E3061" s="34">
        <f t="shared" si="96"/>
        <v>-4.5943565986450441E-4</v>
      </c>
      <c r="F3061" s="77"/>
    </row>
    <row r="3062" spans="1:6" x14ac:dyDescent="0.3">
      <c r="A3062" s="1">
        <v>40445.6875</v>
      </c>
      <c r="B3062" s="2">
        <v>5598.48</v>
      </c>
      <c r="C3062" s="34">
        <f t="shared" si="95"/>
        <v>9.2661364177188954E-3</v>
      </c>
      <c r="D3062" s="2">
        <v>263.97000000000003</v>
      </c>
      <c r="E3062" s="34">
        <f t="shared" si="96"/>
        <v>1.1108131918642572E-2</v>
      </c>
      <c r="F3062" s="77"/>
    </row>
    <row r="3063" spans="1:6" x14ac:dyDescent="0.3">
      <c r="A3063" s="1">
        <v>40448.6875</v>
      </c>
      <c r="B3063" s="2">
        <v>5573.42</v>
      </c>
      <c r="C3063" s="34">
        <f t="shared" si="95"/>
        <v>-4.476214972635284E-3</v>
      </c>
      <c r="D3063" s="2">
        <v>262.92</v>
      </c>
      <c r="E3063" s="34">
        <f t="shared" si="96"/>
        <v>-3.9777247414479744E-3</v>
      </c>
      <c r="F3063" s="77"/>
    </row>
    <row r="3064" spans="1:6" x14ac:dyDescent="0.3">
      <c r="A3064" s="1">
        <v>40449.6875</v>
      </c>
      <c r="B3064" s="2">
        <v>5578.44</v>
      </c>
      <c r="C3064" s="34">
        <f t="shared" si="95"/>
        <v>9.0070369719130738E-4</v>
      </c>
      <c r="D3064" s="2">
        <v>262.36</v>
      </c>
      <c r="E3064" s="34">
        <f t="shared" si="96"/>
        <v>-2.1299254526091493E-3</v>
      </c>
      <c r="F3064" s="77"/>
    </row>
    <row r="3065" spans="1:6" x14ac:dyDescent="0.3">
      <c r="A3065" s="1">
        <v>40450.6875</v>
      </c>
      <c r="B3065" s="2">
        <v>5569.27</v>
      </c>
      <c r="C3065" s="34">
        <f t="shared" ref="C3065:C3128" si="97">B3065/B3064-1</f>
        <v>-1.6438287406513874E-3</v>
      </c>
      <c r="D3065" s="2">
        <v>261.02</v>
      </c>
      <c r="E3065" s="34">
        <f t="shared" si="96"/>
        <v>-5.1074858972405268E-3</v>
      </c>
      <c r="F3065" s="77"/>
    </row>
    <row r="3066" spans="1:6" x14ac:dyDescent="0.3">
      <c r="A3066" s="1">
        <v>40451.6875</v>
      </c>
      <c r="B3066" s="2">
        <v>5548.62</v>
      </c>
      <c r="C3066" s="34">
        <f t="shared" si="97"/>
        <v>-3.7078468093665329E-3</v>
      </c>
      <c r="D3066" s="2">
        <v>259.72000000000003</v>
      </c>
      <c r="E3066" s="34">
        <f t="shared" si="96"/>
        <v>-4.9804612673356452E-3</v>
      </c>
      <c r="F3066" s="77"/>
    </row>
    <row r="3067" spans="1:6" x14ac:dyDescent="0.3">
      <c r="A3067" s="1">
        <v>40452.6875</v>
      </c>
      <c r="B3067" s="2">
        <v>5592.9</v>
      </c>
      <c r="C3067" s="34">
        <f t="shared" si="97"/>
        <v>7.9803626847756437E-3</v>
      </c>
      <c r="D3067" s="2">
        <v>259.08999999999997</v>
      </c>
      <c r="E3067" s="34">
        <f t="shared" si="96"/>
        <v>-2.4256892037580746E-3</v>
      </c>
      <c r="F3067" s="77"/>
    </row>
    <row r="3068" spans="1:6" x14ac:dyDescent="0.3">
      <c r="A3068" s="1">
        <v>40455.6875</v>
      </c>
      <c r="B3068" s="2">
        <v>5555.97</v>
      </c>
      <c r="C3068" s="34">
        <f t="shared" si="97"/>
        <v>-6.6030145362869774E-3</v>
      </c>
      <c r="D3068" s="2">
        <v>257.74</v>
      </c>
      <c r="E3068" s="34">
        <f t="shared" si="96"/>
        <v>-5.2105445984019783E-3</v>
      </c>
      <c r="F3068" s="77"/>
    </row>
    <row r="3069" spans="1:6" x14ac:dyDescent="0.3">
      <c r="A3069" s="1">
        <v>40456.6875</v>
      </c>
      <c r="B3069" s="2">
        <v>5635.76</v>
      </c>
      <c r="C3069" s="34">
        <f t="shared" si="97"/>
        <v>1.4361128659801992E-2</v>
      </c>
      <c r="D3069" s="2">
        <v>261.18</v>
      </c>
      <c r="E3069" s="34">
        <f t="shared" si="96"/>
        <v>1.3346783580352239E-2</v>
      </c>
      <c r="F3069" s="77"/>
    </row>
    <row r="3070" spans="1:6" x14ac:dyDescent="0.3">
      <c r="A3070" s="1">
        <v>40457.6875</v>
      </c>
      <c r="B3070" s="2">
        <v>5681.39</v>
      </c>
      <c r="C3070" s="34">
        <f t="shared" si="97"/>
        <v>8.0965122716367688E-3</v>
      </c>
      <c r="D3070" s="2">
        <v>262.51</v>
      </c>
      <c r="E3070" s="34">
        <f t="shared" si="96"/>
        <v>5.092273527835145E-3</v>
      </c>
      <c r="F3070" s="77"/>
    </row>
    <row r="3071" spans="1:6" x14ac:dyDescent="0.3">
      <c r="A3071" s="1">
        <v>40458.6875</v>
      </c>
      <c r="B3071" s="2">
        <v>5662.13</v>
      </c>
      <c r="C3071" s="34">
        <f t="shared" si="97"/>
        <v>-3.3900154715659214E-3</v>
      </c>
      <c r="D3071" s="2">
        <v>262.31</v>
      </c>
      <c r="E3071" s="34">
        <f t="shared" si="96"/>
        <v>-7.6187573806707487E-4</v>
      </c>
      <c r="F3071" s="77"/>
    </row>
    <row r="3072" spans="1:6" x14ac:dyDescent="0.3">
      <c r="A3072" s="1">
        <v>40459.6875</v>
      </c>
      <c r="B3072" s="2">
        <v>5657.61</v>
      </c>
      <c r="C3072" s="34">
        <f t="shared" si="97"/>
        <v>-7.982861573295752E-4</v>
      </c>
      <c r="D3072" s="2">
        <v>262.27</v>
      </c>
      <c r="E3072" s="34">
        <f t="shared" si="96"/>
        <v>-1.5249132705585922E-4</v>
      </c>
      <c r="F3072" s="77"/>
    </row>
    <row r="3073" spans="1:6" x14ac:dyDescent="0.3">
      <c r="A3073" s="1">
        <v>40462.6875</v>
      </c>
      <c r="B3073" s="2">
        <v>5672.4</v>
      </c>
      <c r="C3073" s="34">
        <f t="shared" si="97"/>
        <v>2.6141780716593122E-3</v>
      </c>
      <c r="D3073" s="2">
        <v>263.2</v>
      </c>
      <c r="E3073" s="34">
        <f t="shared" si="96"/>
        <v>3.5459640828154892E-3</v>
      </c>
      <c r="F3073" s="77"/>
    </row>
    <row r="3074" spans="1:6" x14ac:dyDescent="0.3">
      <c r="A3074" s="1">
        <v>40463.6875</v>
      </c>
      <c r="B3074" s="2">
        <v>5661.59</v>
      </c>
      <c r="C3074" s="34">
        <f t="shared" si="97"/>
        <v>-1.9057189196811652E-3</v>
      </c>
      <c r="D3074" s="2">
        <v>262.48</v>
      </c>
      <c r="E3074" s="34">
        <f t="shared" si="96"/>
        <v>-2.7355623100302484E-3</v>
      </c>
      <c r="F3074" s="77"/>
    </row>
    <row r="3075" spans="1:6" x14ac:dyDescent="0.3">
      <c r="A3075" s="1">
        <v>40464.6875</v>
      </c>
      <c r="B3075" s="2">
        <v>5747.35</v>
      </c>
      <c r="C3075" s="34">
        <f t="shared" si="97"/>
        <v>1.5147688193599462E-2</v>
      </c>
      <c r="D3075" s="2">
        <v>266.25</v>
      </c>
      <c r="E3075" s="34">
        <f t="shared" si="96"/>
        <v>1.4362999085644645E-2</v>
      </c>
      <c r="F3075" s="77"/>
    </row>
    <row r="3076" spans="1:6" x14ac:dyDescent="0.3">
      <c r="A3076" s="1">
        <v>40465.6875</v>
      </c>
      <c r="B3076" s="2">
        <v>5727.21</v>
      </c>
      <c r="C3076" s="34">
        <f t="shared" si="97"/>
        <v>-3.504223685698693E-3</v>
      </c>
      <c r="D3076" s="2">
        <v>265.68</v>
      </c>
      <c r="E3076" s="34">
        <f t="shared" si="96"/>
        <v>-2.140845070422559E-3</v>
      </c>
      <c r="F3076" s="77"/>
    </row>
    <row r="3077" spans="1:6" x14ac:dyDescent="0.3">
      <c r="A3077" s="1">
        <v>40466.6875</v>
      </c>
      <c r="B3077" s="2">
        <v>5703.37</v>
      </c>
      <c r="C3077" s="34">
        <f t="shared" si="97"/>
        <v>-4.1625852727593671E-3</v>
      </c>
      <c r="D3077" s="2">
        <v>265.83</v>
      </c>
      <c r="E3077" s="34">
        <f t="shared" si="96"/>
        <v>5.6458897922295748E-4</v>
      </c>
      <c r="F3077" s="77"/>
    </row>
    <row r="3078" spans="1:6" x14ac:dyDescent="0.3">
      <c r="A3078" s="1">
        <v>40469.6875</v>
      </c>
      <c r="B3078" s="2">
        <v>5742.52</v>
      </c>
      <c r="C3078" s="34">
        <f t="shared" si="97"/>
        <v>6.8643626487498999E-3</v>
      </c>
      <c r="D3078" s="2">
        <v>266.64</v>
      </c>
      <c r="E3078" s="34">
        <f t="shared" si="96"/>
        <v>3.0470601512244677E-3</v>
      </c>
      <c r="F3078" s="77"/>
    </row>
    <row r="3079" spans="1:6" x14ac:dyDescent="0.3">
      <c r="A3079" s="1">
        <v>40470.6875</v>
      </c>
      <c r="B3079" s="2">
        <v>5703.89</v>
      </c>
      <c r="C3079" s="34">
        <f t="shared" si="97"/>
        <v>-6.7270118345256202E-3</v>
      </c>
      <c r="D3079" s="2">
        <v>265.24</v>
      </c>
      <c r="E3079" s="34">
        <f t="shared" si="96"/>
        <v>-5.2505250525051173E-3</v>
      </c>
      <c r="F3079" s="77"/>
    </row>
    <row r="3080" spans="1:6" x14ac:dyDescent="0.3">
      <c r="A3080" s="1">
        <v>40471.6875</v>
      </c>
      <c r="B3080" s="2">
        <v>5728.93</v>
      </c>
      <c r="C3080" s="34">
        <f t="shared" si="97"/>
        <v>4.389986482909114E-3</v>
      </c>
      <c r="D3080" s="2">
        <v>266.13</v>
      </c>
      <c r="E3080" s="34">
        <f t="shared" si="96"/>
        <v>3.3554516664153766E-3</v>
      </c>
      <c r="F3080" s="77"/>
    </row>
    <row r="3081" spans="1:6" x14ac:dyDescent="0.3">
      <c r="A3081" s="1">
        <v>40472.6875</v>
      </c>
      <c r="B3081" s="2">
        <v>5757.86</v>
      </c>
      <c r="C3081" s="34">
        <f t="shared" si="97"/>
        <v>5.0498086030026368E-3</v>
      </c>
      <c r="D3081" s="2">
        <v>267.62</v>
      </c>
      <c r="E3081" s="34">
        <f t="shared" si="96"/>
        <v>5.5987675196333964E-3</v>
      </c>
      <c r="F3081" s="77"/>
    </row>
    <row r="3082" spans="1:6" x14ac:dyDescent="0.3">
      <c r="A3082" s="1">
        <v>40473.6875</v>
      </c>
      <c r="B3082" s="2">
        <v>5741.37</v>
      </c>
      <c r="C3082" s="34">
        <f t="shared" si="97"/>
        <v>-2.8639112448026749E-3</v>
      </c>
      <c r="D3082" s="2">
        <v>266.75</v>
      </c>
      <c r="E3082" s="34">
        <f t="shared" si="96"/>
        <v>-3.2508781107540852E-3</v>
      </c>
      <c r="F3082" s="77"/>
    </row>
    <row r="3083" spans="1:6" x14ac:dyDescent="0.3">
      <c r="A3083" s="1">
        <v>40476.6875</v>
      </c>
      <c r="B3083" s="2">
        <v>5751.98</v>
      </c>
      <c r="C3083" s="34">
        <f t="shared" si="97"/>
        <v>1.8479909847299858E-3</v>
      </c>
      <c r="D3083" s="2">
        <v>267.42</v>
      </c>
      <c r="E3083" s="34">
        <f t="shared" si="96"/>
        <v>2.511715089034805E-3</v>
      </c>
      <c r="F3083" s="77"/>
    </row>
    <row r="3084" spans="1:6" x14ac:dyDescent="0.3">
      <c r="A3084" s="1">
        <v>40477.6875</v>
      </c>
      <c r="B3084" s="2">
        <v>5707.3</v>
      </c>
      <c r="C3084" s="34">
        <f t="shared" si="97"/>
        <v>-7.7677599713489309E-3</v>
      </c>
      <c r="D3084" s="2">
        <v>266.92</v>
      </c>
      <c r="E3084" s="34">
        <f t="shared" si="96"/>
        <v>-1.869718046518587E-3</v>
      </c>
      <c r="F3084" s="77"/>
    </row>
    <row r="3085" spans="1:6" x14ac:dyDescent="0.3">
      <c r="A3085" s="1">
        <v>40478.6875</v>
      </c>
      <c r="B3085" s="2">
        <v>5646.02</v>
      </c>
      <c r="C3085" s="34">
        <f t="shared" si="97"/>
        <v>-1.073712613670208E-2</v>
      </c>
      <c r="D3085" s="2">
        <v>264.93</v>
      </c>
      <c r="E3085" s="34">
        <f t="shared" si="96"/>
        <v>-7.4554173535141821E-3</v>
      </c>
      <c r="F3085" s="77"/>
    </row>
    <row r="3086" spans="1:6" x14ac:dyDescent="0.3">
      <c r="A3086" s="1">
        <v>40479.6875</v>
      </c>
      <c r="B3086" s="2">
        <v>5677.89</v>
      </c>
      <c r="C3086" s="34">
        <f t="shared" si="97"/>
        <v>5.6446842200346126E-3</v>
      </c>
      <c r="D3086" s="2">
        <v>265.89999999999998</v>
      </c>
      <c r="E3086" s="34">
        <f t="shared" si="96"/>
        <v>3.6613445060957872E-3</v>
      </c>
      <c r="F3086" s="77"/>
    </row>
    <row r="3087" spans="1:6" x14ac:dyDescent="0.3">
      <c r="A3087" s="1">
        <v>40480.6875</v>
      </c>
      <c r="B3087" s="2">
        <v>5675.16</v>
      </c>
      <c r="C3087" s="34">
        <f t="shared" si="97"/>
        <v>-4.8081241447095469E-4</v>
      </c>
      <c r="D3087" s="2">
        <v>265.95999999999998</v>
      </c>
      <c r="E3087" s="34">
        <f t="shared" si="96"/>
        <v>2.2564874012798164E-4</v>
      </c>
      <c r="F3087" s="77"/>
    </row>
    <row r="3088" spans="1:6" x14ac:dyDescent="0.3">
      <c r="A3088" s="1">
        <v>40483.6875</v>
      </c>
      <c r="B3088" s="2">
        <v>5694.62</v>
      </c>
      <c r="C3088" s="34">
        <f t="shared" si="97"/>
        <v>3.4289782138301472E-3</v>
      </c>
      <c r="D3088" s="2">
        <v>266.39999999999998</v>
      </c>
      <c r="E3088" s="34">
        <f t="shared" si="96"/>
        <v>1.6543841179124108E-3</v>
      </c>
      <c r="F3088" s="77"/>
    </row>
    <row r="3089" spans="1:6" x14ac:dyDescent="0.3">
      <c r="A3089" s="1">
        <v>40484.6875</v>
      </c>
      <c r="B3089" s="2">
        <v>5757.43</v>
      </c>
      <c r="C3089" s="34">
        <f t="shared" si="97"/>
        <v>1.1029708742637867E-2</v>
      </c>
      <c r="D3089" s="2">
        <v>267.5</v>
      </c>
      <c r="E3089" s="34">
        <f t="shared" si="96"/>
        <v>4.1291291291292165E-3</v>
      </c>
      <c r="F3089" s="77"/>
    </row>
    <row r="3090" spans="1:6" x14ac:dyDescent="0.3">
      <c r="A3090" s="1">
        <v>40485.6875</v>
      </c>
      <c r="B3090" s="2">
        <v>5748.97</v>
      </c>
      <c r="C3090" s="34">
        <f t="shared" si="97"/>
        <v>-1.4694056202160244E-3</v>
      </c>
      <c r="D3090" s="2">
        <v>266.51</v>
      </c>
      <c r="E3090" s="34">
        <f t="shared" si="96"/>
        <v>-3.7009345794393189E-3</v>
      </c>
      <c r="F3090" s="77"/>
    </row>
    <row r="3091" spans="1:6" x14ac:dyDescent="0.3">
      <c r="A3091" s="1">
        <v>40486.6875</v>
      </c>
      <c r="B3091" s="2">
        <v>5862.79</v>
      </c>
      <c r="C3091" s="34">
        <f t="shared" si="97"/>
        <v>1.979832909199386E-2</v>
      </c>
      <c r="D3091" s="2">
        <v>270.83</v>
      </c>
      <c r="E3091" s="34">
        <f t="shared" si="96"/>
        <v>1.6209523094818268E-2</v>
      </c>
      <c r="F3091" s="77"/>
    </row>
    <row r="3092" spans="1:6" x14ac:dyDescent="0.3">
      <c r="A3092" s="1">
        <v>40487.6875</v>
      </c>
      <c r="B3092" s="2">
        <v>5875.35</v>
      </c>
      <c r="C3092" s="34">
        <f t="shared" si="97"/>
        <v>2.142324729352385E-3</v>
      </c>
      <c r="D3092" s="2">
        <v>271.97000000000003</v>
      </c>
      <c r="E3092" s="34">
        <f t="shared" si="96"/>
        <v>4.2092825757857888E-3</v>
      </c>
      <c r="F3092" s="77"/>
    </row>
    <row r="3093" spans="1:6" x14ac:dyDescent="0.3">
      <c r="A3093" s="1">
        <v>40490.6875</v>
      </c>
      <c r="B3093" s="2">
        <v>5849.96</v>
      </c>
      <c r="C3093" s="34">
        <f t="shared" si="97"/>
        <v>-4.3214446798914841E-3</v>
      </c>
      <c r="D3093" s="2">
        <v>271.91000000000003</v>
      </c>
      <c r="E3093" s="34">
        <f t="shared" si="96"/>
        <v>-2.2061256756256142E-4</v>
      </c>
      <c r="F3093" s="77"/>
    </row>
    <row r="3094" spans="1:6" x14ac:dyDescent="0.3">
      <c r="A3094" s="1">
        <v>40491.6875</v>
      </c>
      <c r="B3094" s="2">
        <v>5875.19</v>
      </c>
      <c r="C3094" s="34">
        <f t="shared" si="97"/>
        <v>4.3128500023930094E-3</v>
      </c>
      <c r="D3094" s="2">
        <v>273.45999999999998</v>
      </c>
      <c r="E3094" s="34">
        <f t="shared" si="96"/>
        <v>5.7004155786839483E-3</v>
      </c>
      <c r="F3094" s="77"/>
    </row>
    <row r="3095" spans="1:6" x14ac:dyDescent="0.3">
      <c r="A3095" s="1">
        <v>40492.6875</v>
      </c>
      <c r="B3095" s="2">
        <v>5816.94</v>
      </c>
      <c r="C3095" s="34">
        <f t="shared" si="97"/>
        <v>-9.9145729755122369E-3</v>
      </c>
      <c r="D3095" s="2">
        <v>271.48</v>
      </c>
      <c r="E3095" s="34">
        <f t="shared" si="96"/>
        <v>-7.2405470635558133E-3</v>
      </c>
      <c r="F3095" s="77"/>
    </row>
    <row r="3096" spans="1:6" x14ac:dyDescent="0.3">
      <c r="A3096" s="1">
        <v>40493.6875</v>
      </c>
      <c r="B3096" s="2">
        <v>5815.23</v>
      </c>
      <c r="C3096" s="34">
        <f t="shared" si="97"/>
        <v>-2.9396899400713217E-4</v>
      </c>
      <c r="D3096" s="2">
        <v>271.39</v>
      </c>
      <c r="E3096" s="34">
        <f t="shared" si="96"/>
        <v>-3.3151613378534783E-4</v>
      </c>
      <c r="F3096" s="77"/>
    </row>
    <row r="3097" spans="1:6" x14ac:dyDescent="0.3">
      <c r="A3097" s="1">
        <v>40494.6875</v>
      </c>
      <c r="B3097" s="2">
        <v>5796.87</v>
      </c>
      <c r="C3097" s="34">
        <f t="shared" si="97"/>
        <v>-3.1572267992838743E-3</v>
      </c>
      <c r="D3097" s="2">
        <v>270.18</v>
      </c>
      <c r="E3097" s="34">
        <f t="shared" si="96"/>
        <v>-4.4585283171818535E-3</v>
      </c>
      <c r="F3097" s="77"/>
    </row>
    <row r="3098" spans="1:6" x14ac:dyDescent="0.3">
      <c r="A3098" s="1">
        <v>40497.6875</v>
      </c>
      <c r="B3098" s="2">
        <v>5820.41</v>
      </c>
      <c r="C3098" s="34">
        <f t="shared" si="97"/>
        <v>4.060812127924196E-3</v>
      </c>
      <c r="D3098" s="2">
        <v>272.36</v>
      </c>
      <c r="E3098" s="34">
        <f t="shared" si="96"/>
        <v>8.068694944111332E-3</v>
      </c>
      <c r="F3098" s="77"/>
    </row>
    <row r="3099" spans="1:6" x14ac:dyDescent="0.3">
      <c r="A3099" s="1">
        <v>40498.6875</v>
      </c>
      <c r="B3099" s="2">
        <v>5681.9</v>
      </c>
      <c r="C3099" s="34">
        <f t="shared" si="97"/>
        <v>-2.3797292630587941E-2</v>
      </c>
      <c r="D3099" s="2">
        <v>265.98</v>
      </c>
      <c r="E3099" s="34">
        <f t="shared" si="96"/>
        <v>-2.342487883683364E-2</v>
      </c>
      <c r="F3099" s="77"/>
    </row>
    <row r="3100" spans="1:6" x14ac:dyDescent="0.3">
      <c r="A3100" s="1">
        <v>40499.6875</v>
      </c>
      <c r="B3100" s="2">
        <v>5692.56</v>
      </c>
      <c r="C3100" s="34">
        <f t="shared" si="97"/>
        <v>1.8761329836851637E-3</v>
      </c>
      <c r="D3100" s="2">
        <v>267.31</v>
      </c>
      <c r="E3100" s="34">
        <f t="shared" ref="E3100:E3160" si="98">D3100/D3099-1</f>
        <v>5.000375968117865E-3</v>
      </c>
      <c r="F3100" s="77"/>
    </row>
    <row r="3101" spans="1:6" x14ac:dyDescent="0.3">
      <c r="A3101" s="1">
        <v>40500.6875</v>
      </c>
      <c r="B3101" s="2">
        <v>5768.71</v>
      </c>
      <c r="C3101" s="34">
        <f t="shared" si="97"/>
        <v>1.3377109771350648E-2</v>
      </c>
      <c r="D3101" s="2">
        <v>271.14999999999998</v>
      </c>
      <c r="E3101" s="34">
        <f t="shared" si="98"/>
        <v>1.4365343608544245E-2</v>
      </c>
      <c r="F3101" s="77"/>
    </row>
    <row r="3102" spans="1:6" x14ac:dyDescent="0.3">
      <c r="A3102" s="1">
        <v>40501.6875</v>
      </c>
      <c r="B3102" s="2">
        <v>5732.83</v>
      </c>
      <c r="C3102" s="34">
        <f t="shared" si="97"/>
        <v>-6.2197614371324317E-3</v>
      </c>
      <c r="D3102" s="2">
        <v>269.5</v>
      </c>
      <c r="E3102" s="34">
        <f t="shared" si="98"/>
        <v>-6.0851926977686377E-3</v>
      </c>
      <c r="F3102" s="77"/>
    </row>
    <row r="3103" spans="1:6" x14ac:dyDescent="0.3">
      <c r="A3103" s="1">
        <v>40504.6875</v>
      </c>
      <c r="B3103" s="2">
        <v>5680.83</v>
      </c>
      <c r="C3103" s="34">
        <f t="shared" si="97"/>
        <v>-9.0705637529806538E-3</v>
      </c>
      <c r="D3103" s="2">
        <v>267.74</v>
      </c>
      <c r="E3103" s="34">
        <f t="shared" si="98"/>
        <v>-6.5306122448979265E-3</v>
      </c>
      <c r="F3103" s="77"/>
    </row>
    <row r="3104" spans="1:6" x14ac:dyDescent="0.3">
      <c r="A3104" s="1">
        <v>40505.6875</v>
      </c>
      <c r="B3104" s="2">
        <v>5581.28</v>
      </c>
      <c r="C3104" s="34">
        <f t="shared" si="97"/>
        <v>-1.7523847747600296E-2</v>
      </c>
      <c r="D3104" s="2">
        <v>263.62</v>
      </c>
      <c r="E3104" s="34">
        <f t="shared" si="98"/>
        <v>-1.5388063046238853E-2</v>
      </c>
      <c r="F3104" s="77"/>
    </row>
    <row r="3105" spans="1:6" x14ac:dyDescent="0.3">
      <c r="A3105" s="1">
        <v>40506.6875</v>
      </c>
      <c r="B3105" s="2">
        <v>5657.1</v>
      </c>
      <c r="C3105" s="34">
        <f t="shared" si="97"/>
        <v>1.3584697417080127E-2</v>
      </c>
      <c r="D3105" s="2">
        <v>266.29000000000002</v>
      </c>
      <c r="E3105" s="34">
        <f t="shared" si="98"/>
        <v>1.0128214854715267E-2</v>
      </c>
      <c r="F3105" s="77"/>
    </row>
    <row r="3106" spans="1:6" x14ac:dyDescent="0.3">
      <c r="A3106" s="1">
        <v>40507.6875</v>
      </c>
      <c r="B3106" s="2">
        <v>5698.93</v>
      </c>
      <c r="C3106" s="34">
        <f t="shared" si="97"/>
        <v>7.3942479362216762E-3</v>
      </c>
      <c r="D3106" s="2">
        <v>267.72000000000003</v>
      </c>
      <c r="E3106" s="34">
        <f t="shared" si="98"/>
        <v>5.3700852454092729E-3</v>
      </c>
      <c r="F3106" s="77"/>
    </row>
    <row r="3107" spans="1:6" x14ac:dyDescent="0.3">
      <c r="A3107" s="1">
        <v>40508.6875</v>
      </c>
      <c r="B3107" s="2">
        <v>5668.7</v>
      </c>
      <c r="C3107" s="34">
        <f t="shared" si="97"/>
        <v>-5.3045045297978044E-3</v>
      </c>
      <c r="D3107" s="2">
        <v>266.60000000000002</v>
      </c>
      <c r="E3107" s="34">
        <f t="shared" si="98"/>
        <v>-4.1834752726729318E-3</v>
      </c>
      <c r="F3107" s="77"/>
    </row>
    <row r="3108" spans="1:6" x14ac:dyDescent="0.3">
      <c r="A3108" s="1">
        <v>40511.6875</v>
      </c>
      <c r="B3108" s="2">
        <v>5550.95</v>
      </c>
      <c r="C3108" s="34">
        <f t="shared" si="97"/>
        <v>-2.0771958297316817E-2</v>
      </c>
      <c r="D3108" s="2">
        <v>262.16000000000003</v>
      </c>
      <c r="E3108" s="34">
        <f t="shared" si="98"/>
        <v>-1.6654163540885225E-2</v>
      </c>
      <c r="F3108" s="77"/>
    </row>
    <row r="3109" spans="1:6" x14ac:dyDescent="0.3">
      <c r="A3109" s="1">
        <v>40512.6875</v>
      </c>
      <c r="B3109" s="2">
        <v>5528.27</v>
      </c>
      <c r="C3109" s="34">
        <f t="shared" si="97"/>
        <v>-4.0857871175202787E-3</v>
      </c>
      <c r="D3109" s="2">
        <v>261.83</v>
      </c>
      <c r="E3109" s="34">
        <f t="shared" si="98"/>
        <v>-1.2587732682333153E-3</v>
      </c>
      <c r="F3109" s="77"/>
    </row>
    <row r="3110" spans="1:6" x14ac:dyDescent="0.3">
      <c r="A3110" s="1">
        <v>40513.6875</v>
      </c>
      <c r="B3110" s="2">
        <v>5642.5</v>
      </c>
      <c r="C3110" s="34">
        <f t="shared" si="97"/>
        <v>2.0662883686940026E-2</v>
      </c>
      <c r="D3110" s="2">
        <v>267.11</v>
      </c>
      <c r="E3110" s="34">
        <f t="shared" si="98"/>
        <v>2.0165756406828939E-2</v>
      </c>
      <c r="F3110" s="77"/>
    </row>
    <row r="3111" spans="1:6" x14ac:dyDescent="0.3">
      <c r="A3111" s="1">
        <v>40514.6875</v>
      </c>
      <c r="B3111" s="2">
        <v>5767.56</v>
      </c>
      <c r="C3111" s="34">
        <f t="shared" si="97"/>
        <v>2.2163934426229659E-2</v>
      </c>
      <c r="D3111" s="2">
        <v>271.61</v>
      </c>
      <c r="E3111" s="34">
        <f t="shared" si="98"/>
        <v>1.6846991876006134E-2</v>
      </c>
      <c r="F3111" s="77"/>
    </row>
    <row r="3112" spans="1:6" x14ac:dyDescent="0.3">
      <c r="A3112" s="1">
        <v>40515.6875</v>
      </c>
      <c r="B3112" s="2">
        <v>5745.32</v>
      </c>
      <c r="C3112" s="34">
        <f t="shared" si="97"/>
        <v>-3.8560500454266622E-3</v>
      </c>
      <c r="D3112" s="2">
        <v>270.94</v>
      </c>
      <c r="E3112" s="34">
        <f t="shared" si="98"/>
        <v>-2.4667722101543443E-3</v>
      </c>
      <c r="F3112" s="77"/>
    </row>
    <row r="3113" spans="1:6" x14ac:dyDescent="0.3">
      <c r="A3113" s="1">
        <v>40518.6875</v>
      </c>
      <c r="B3113" s="2">
        <v>5770.28</v>
      </c>
      <c r="C3113" s="34">
        <f t="shared" si="97"/>
        <v>4.3444055335473131E-3</v>
      </c>
      <c r="D3113" s="2">
        <v>271.38</v>
      </c>
      <c r="E3113" s="34">
        <f t="shared" si="98"/>
        <v>1.6239757879974448E-3</v>
      </c>
      <c r="F3113" s="77"/>
    </row>
    <row r="3114" spans="1:6" x14ac:dyDescent="0.3">
      <c r="A3114" s="1">
        <v>40519.6875</v>
      </c>
      <c r="B3114" s="2">
        <v>5808.45</v>
      </c>
      <c r="C3114" s="34">
        <f t="shared" si="97"/>
        <v>6.6149302980098579E-3</v>
      </c>
      <c r="D3114" s="2">
        <v>273.91000000000003</v>
      </c>
      <c r="E3114" s="34">
        <f t="shared" si="98"/>
        <v>9.3227209079520534E-3</v>
      </c>
      <c r="F3114" s="77"/>
    </row>
    <row r="3115" spans="1:6" x14ac:dyDescent="0.3">
      <c r="A3115" s="1">
        <v>40520.6875</v>
      </c>
      <c r="B3115" s="2">
        <v>5794.53</v>
      </c>
      <c r="C3115" s="34">
        <f t="shared" si="97"/>
        <v>-2.3965085349791915E-3</v>
      </c>
      <c r="D3115" s="2">
        <v>274.98</v>
      </c>
      <c r="E3115" s="34">
        <f t="shared" si="98"/>
        <v>3.9063926107114622E-3</v>
      </c>
      <c r="F3115" s="77"/>
    </row>
    <row r="3116" spans="1:6" x14ac:dyDescent="0.3">
      <c r="A3116" s="1">
        <v>40521.6875</v>
      </c>
      <c r="B3116" s="2">
        <v>5807.96</v>
      </c>
      <c r="C3116" s="34">
        <f t="shared" si="97"/>
        <v>2.3177030751415639E-3</v>
      </c>
      <c r="D3116" s="2">
        <v>275.93</v>
      </c>
      <c r="E3116" s="34">
        <f t="shared" si="98"/>
        <v>3.4547967124880508E-3</v>
      </c>
      <c r="F3116" s="77"/>
    </row>
    <row r="3117" spans="1:6" x14ac:dyDescent="0.3">
      <c r="A3117" s="1">
        <v>40522.6875</v>
      </c>
      <c r="B3117" s="2">
        <v>5812.95</v>
      </c>
      <c r="C3117" s="34">
        <f t="shared" si="97"/>
        <v>8.5916569673338827E-4</v>
      </c>
      <c r="D3117" s="2">
        <v>276.19</v>
      </c>
      <c r="E3117" s="34">
        <f t="shared" si="98"/>
        <v>9.4226796651319944E-4</v>
      </c>
      <c r="F3117" s="77"/>
    </row>
    <row r="3118" spans="1:6" x14ac:dyDescent="0.3">
      <c r="A3118" s="1">
        <v>40525.6875</v>
      </c>
      <c r="B3118" s="2">
        <v>5860.75</v>
      </c>
      <c r="C3118" s="34">
        <f t="shared" si="97"/>
        <v>8.2230192931300738E-3</v>
      </c>
      <c r="D3118" s="2">
        <v>276.99</v>
      </c>
      <c r="E3118" s="34">
        <f t="shared" si="98"/>
        <v>2.8965567182013263E-3</v>
      </c>
      <c r="F3118" s="77"/>
    </row>
    <row r="3119" spans="1:6" x14ac:dyDescent="0.3">
      <c r="A3119" s="1">
        <v>40526.6875</v>
      </c>
      <c r="B3119" s="2">
        <v>5891.21</v>
      </c>
      <c r="C3119" s="34">
        <f t="shared" si="97"/>
        <v>5.1972870366421287E-3</v>
      </c>
      <c r="D3119" s="2">
        <v>277.64999999999998</v>
      </c>
      <c r="E3119" s="34">
        <f t="shared" si="98"/>
        <v>2.3827575002706158E-3</v>
      </c>
      <c r="F3119" s="77"/>
    </row>
    <row r="3120" spans="1:6" x14ac:dyDescent="0.3">
      <c r="A3120" s="1">
        <v>40527.6875</v>
      </c>
      <c r="B3120" s="2">
        <v>5882.18</v>
      </c>
      <c r="C3120" s="34">
        <f t="shared" si="97"/>
        <v>-1.5327920749726998E-3</v>
      </c>
      <c r="D3120" s="2">
        <v>276.52999999999997</v>
      </c>
      <c r="E3120" s="34">
        <f t="shared" si="98"/>
        <v>-4.0338555735638382E-3</v>
      </c>
      <c r="F3120" s="77"/>
    </row>
    <row r="3121" spans="1:6" x14ac:dyDescent="0.3">
      <c r="A3121" s="1">
        <v>40528.6875</v>
      </c>
      <c r="B3121" s="2">
        <v>5881.12</v>
      </c>
      <c r="C3121" s="34">
        <f t="shared" si="97"/>
        <v>-1.802052980358626E-4</v>
      </c>
      <c r="D3121" s="2">
        <v>277.58999999999997</v>
      </c>
      <c r="E3121" s="34">
        <f t="shared" si="98"/>
        <v>3.8332188189347249E-3</v>
      </c>
      <c r="F3121" s="77"/>
    </row>
    <row r="3122" spans="1:6" x14ac:dyDescent="0.3">
      <c r="A3122" s="1">
        <v>40529.6875</v>
      </c>
      <c r="B3122" s="2">
        <v>5871.75</v>
      </c>
      <c r="C3122" s="34">
        <f t="shared" si="97"/>
        <v>-1.5932339418341934E-3</v>
      </c>
      <c r="D3122" s="2">
        <v>276.42</v>
      </c>
      <c r="E3122" s="34">
        <f t="shared" si="98"/>
        <v>-4.2148492380847946E-3</v>
      </c>
      <c r="F3122" s="77"/>
    </row>
    <row r="3123" spans="1:6" x14ac:dyDescent="0.3">
      <c r="A3123" s="1">
        <v>40532.6875</v>
      </c>
      <c r="B3123" s="2">
        <v>5891.61</v>
      </c>
      <c r="C3123" s="34">
        <f t="shared" si="97"/>
        <v>3.3822965896026513E-3</v>
      </c>
      <c r="D3123" s="2">
        <v>278.38</v>
      </c>
      <c r="E3123" s="34">
        <f t="shared" si="98"/>
        <v>7.090659141885558E-3</v>
      </c>
      <c r="F3123" s="77"/>
    </row>
    <row r="3124" spans="1:6" x14ac:dyDescent="0.3">
      <c r="A3124" s="1">
        <v>40533.6875</v>
      </c>
      <c r="B3124" s="2">
        <v>5951.8</v>
      </c>
      <c r="C3124" s="34">
        <f t="shared" si="97"/>
        <v>1.0216222730289326E-2</v>
      </c>
      <c r="D3124" s="2">
        <v>281.11</v>
      </c>
      <c r="E3124" s="34">
        <f t="shared" si="98"/>
        <v>9.8067389898699453E-3</v>
      </c>
      <c r="F3124" s="77"/>
    </row>
    <row r="3125" spans="1:6" x14ac:dyDescent="0.3">
      <c r="A3125" s="1">
        <v>40534.6875</v>
      </c>
      <c r="B3125" s="2">
        <v>5983.49</v>
      </c>
      <c r="C3125" s="34">
        <f t="shared" si="97"/>
        <v>5.3244396653113757E-3</v>
      </c>
      <c r="D3125" s="2">
        <v>281.45</v>
      </c>
      <c r="E3125" s="34">
        <f t="shared" si="98"/>
        <v>1.2094909466044967E-3</v>
      </c>
      <c r="F3125" s="77"/>
    </row>
    <row r="3126" spans="1:6" x14ac:dyDescent="0.3">
      <c r="A3126" s="1">
        <v>40535.6875</v>
      </c>
      <c r="B3126" s="2">
        <v>5996.07</v>
      </c>
      <c r="C3126" s="34">
        <f t="shared" si="97"/>
        <v>2.1024519135153241E-3</v>
      </c>
      <c r="D3126" s="2">
        <v>281.76</v>
      </c>
      <c r="E3126" s="34">
        <f t="shared" si="98"/>
        <v>1.1014389767276533E-3</v>
      </c>
      <c r="F3126" s="77"/>
    </row>
    <row r="3127" spans="1:6" x14ac:dyDescent="0.3">
      <c r="A3127" s="1">
        <v>40536.6875</v>
      </c>
      <c r="B3127" s="2">
        <v>6008.92</v>
      </c>
      <c r="C3127" s="34">
        <f t="shared" si="97"/>
        <v>2.1430703777640669E-3</v>
      </c>
      <c r="D3127" s="2">
        <v>281.43</v>
      </c>
      <c r="E3127" s="34">
        <f t="shared" si="98"/>
        <v>-1.1712095400340239E-3</v>
      </c>
      <c r="F3127" s="77"/>
    </row>
    <row r="3128" spans="1:6" x14ac:dyDescent="0.3">
      <c r="A3128" s="1">
        <v>40541.6875</v>
      </c>
      <c r="B3128" s="2">
        <v>5996.36</v>
      </c>
      <c r="C3128" s="34">
        <f t="shared" si="97"/>
        <v>-2.090225864215256E-3</v>
      </c>
      <c r="D3128" s="2">
        <v>280.63</v>
      </c>
      <c r="E3128" s="34">
        <f>D3128/D3127-1</f>
        <v>-2.8426251643393075E-3</v>
      </c>
      <c r="F3128" s="77"/>
    </row>
    <row r="3129" spans="1:6" x14ac:dyDescent="0.3">
      <c r="A3129" s="1">
        <v>40542.6875</v>
      </c>
      <c r="B3129" s="2">
        <v>5971.01</v>
      </c>
      <c r="C3129" s="34">
        <f t="shared" ref="C3129:C3192" si="99">B3129/B3128-1</f>
        <v>-4.2275647225983315E-3</v>
      </c>
      <c r="D3129" s="2">
        <v>277.02</v>
      </c>
      <c r="E3129" s="34">
        <f t="shared" si="98"/>
        <v>-1.2863913337847088E-2</v>
      </c>
      <c r="F3129" s="77"/>
    </row>
    <row r="3130" spans="1:6" x14ac:dyDescent="0.3">
      <c r="A3130" s="1">
        <v>40543.6875</v>
      </c>
      <c r="B3130" s="2">
        <v>5899.94</v>
      </c>
      <c r="C3130" s="34">
        <f t="shared" si="99"/>
        <v>-1.1902508955771385E-2</v>
      </c>
      <c r="D3130" s="2">
        <v>275.81</v>
      </c>
      <c r="E3130" s="34">
        <f t="shared" si="98"/>
        <v>-4.3679156739584446E-3</v>
      </c>
      <c r="F3130" s="77"/>
    </row>
    <row r="3131" spans="1:6" x14ac:dyDescent="0.3">
      <c r="A3131" s="1">
        <v>40547.6875</v>
      </c>
      <c r="B3131" s="2">
        <v>6013.87</v>
      </c>
      <c r="C3131" s="34">
        <f t="shared" si="99"/>
        <v>1.931036586812751E-2</v>
      </c>
      <c r="D3131" s="2">
        <v>280.38</v>
      </c>
      <c r="E3131" s="34">
        <f>D3131/D3130-1</f>
        <v>1.6569377469997537E-2</v>
      </c>
      <c r="F3131" s="77"/>
    </row>
    <row r="3132" spans="1:6" x14ac:dyDescent="0.3">
      <c r="A3132" s="1">
        <v>40548.6875</v>
      </c>
      <c r="B3132" s="2">
        <v>6043.86</v>
      </c>
      <c r="C3132" s="34">
        <f t="shared" si="99"/>
        <v>4.9868055012827206E-3</v>
      </c>
      <c r="D3132" s="2">
        <v>280.48</v>
      </c>
      <c r="E3132" s="34">
        <f t="shared" si="98"/>
        <v>3.5665882017266171E-4</v>
      </c>
      <c r="F3132" s="77"/>
    </row>
    <row r="3133" spans="1:6" x14ac:dyDescent="0.3">
      <c r="A3133" s="1">
        <v>40549.6875</v>
      </c>
      <c r="B3133" s="2">
        <v>6019.51</v>
      </c>
      <c r="C3133" s="34">
        <f t="shared" si="99"/>
        <v>-4.0288822044189931E-3</v>
      </c>
      <c r="D3133" s="2">
        <v>281.49</v>
      </c>
      <c r="E3133" s="34">
        <f t="shared" si="98"/>
        <v>3.6009697661152362E-3</v>
      </c>
      <c r="F3133" s="77"/>
    </row>
    <row r="3134" spans="1:6" x14ac:dyDescent="0.3">
      <c r="A3134" s="1">
        <v>40550.6875</v>
      </c>
      <c r="B3134" s="2">
        <v>5984.33</v>
      </c>
      <c r="C3134" s="34">
        <f t="shared" si="99"/>
        <v>-5.8443295218382207E-3</v>
      </c>
      <c r="D3134" s="2">
        <v>281.02</v>
      </c>
      <c r="E3134" s="34">
        <f t="shared" si="98"/>
        <v>-1.6696863121248295E-3</v>
      </c>
      <c r="F3134" s="77"/>
    </row>
    <row r="3135" spans="1:6" x14ac:dyDescent="0.3">
      <c r="A3135" s="1">
        <v>40553.6875</v>
      </c>
      <c r="B3135" s="2">
        <v>5956.3</v>
      </c>
      <c r="C3135" s="34">
        <f t="shared" si="99"/>
        <v>-4.6838994507321097E-3</v>
      </c>
      <c r="D3135" s="2">
        <v>278.48</v>
      </c>
      <c r="E3135" s="34">
        <f t="shared" si="98"/>
        <v>-9.0385025976797984E-3</v>
      </c>
      <c r="F3135" s="77"/>
    </row>
    <row r="3136" spans="1:6" x14ac:dyDescent="0.3">
      <c r="A3136" s="1">
        <v>40554.6875</v>
      </c>
      <c r="B3136" s="2">
        <v>6014.03</v>
      </c>
      <c r="C3136" s="34">
        <f t="shared" si="99"/>
        <v>9.6922586169265745E-3</v>
      </c>
      <c r="D3136" s="2">
        <v>281.98</v>
      </c>
      <c r="E3136" s="34">
        <f t="shared" si="98"/>
        <v>1.2568227520827424E-2</v>
      </c>
      <c r="F3136" s="77"/>
    </row>
    <row r="3137" spans="1:6" x14ac:dyDescent="0.3">
      <c r="A3137" s="1">
        <v>40555.6875</v>
      </c>
      <c r="B3137" s="2">
        <v>6050.72</v>
      </c>
      <c r="C3137" s="34">
        <f t="shared" si="99"/>
        <v>6.1007344492796101E-3</v>
      </c>
      <c r="D3137" s="2">
        <v>285.79000000000002</v>
      </c>
      <c r="E3137" s="34">
        <f t="shared" si="98"/>
        <v>1.3511596567132411E-2</v>
      </c>
      <c r="F3137" s="77"/>
    </row>
    <row r="3138" spans="1:6" x14ac:dyDescent="0.3">
      <c r="A3138" s="1">
        <v>40556.6875</v>
      </c>
      <c r="B3138" s="2">
        <v>6023.88</v>
      </c>
      <c r="C3138" s="34">
        <f t="shared" si="99"/>
        <v>-4.4358357352514144E-3</v>
      </c>
      <c r="D3138" s="2">
        <v>284.04000000000002</v>
      </c>
      <c r="E3138" s="34">
        <f t="shared" si="98"/>
        <v>-6.1233773050142215E-3</v>
      </c>
      <c r="F3138" s="77"/>
    </row>
    <row r="3139" spans="1:6" x14ac:dyDescent="0.3">
      <c r="A3139" s="1">
        <v>40557.6875</v>
      </c>
      <c r="B3139" s="2">
        <v>6002.07</v>
      </c>
      <c r="C3139" s="34">
        <f t="shared" si="99"/>
        <v>-3.6205900515947631E-3</v>
      </c>
      <c r="D3139" s="2">
        <v>283.77</v>
      </c>
      <c r="E3139" s="34">
        <f t="shared" si="98"/>
        <v>-9.505703422054701E-4</v>
      </c>
      <c r="F3139" s="77"/>
    </row>
    <row r="3140" spans="1:6" x14ac:dyDescent="0.3">
      <c r="A3140" s="1">
        <v>40560.6875</v>
      </c>
      <c r="B3140" s="2">
        <v>5985.7</v>
      </c>
      <c r="C3140" s="34">
        <f t="shared" si="99"/>
        <v>-2.7273923829611579E-3</v>
      </c>
      <c r="D3140" s="2">
        <v>284.06</v>
      </c>
      <c r="E3140" s="34">
        <f t="shared" si="98"/>
        <v>1.0219543996898839E-3</v>
      </c>
      <c r="F3140" s="77"/>
    </row>
    <row r="3141" spans="1:6" x14ac:dyDescent="0.3">
      <c r="A3141" s="1">
        <v>40561.6875</v>
      </c>
      <c r="B3141" s="2">
        <v>6056.43</v>
      </c>
      <c r="C3141" s="34">
        <f t="shared" si="99"/>
        <v>1.181649598209078E-2</v>
      </c>
      <c r="D3141" s="2">
        <v>286.7</v>
      </c>
      <c r="E3141" s="34">
        <f t="shared" si="98"/>
        <v>9.2938111666549528E-3</v>
      </c>
      <c r="F3141" s="77"/>
    </row>
    <row r="3142" spans="1:6" x14ac:dyDescent="0.3">
      <c r="A3142" s="1">
        <v>40562.6875</v>
      </c>
      <c r="B3142" s="2">
        <v>5976.7</v>
      </c>
      <c r="C3142" s="34">
        <f t="shared" si="99"/>
        <v>-1.31645210132042E-2</v>
      </c>
      <c r="D3142" s="2">
        <v>282.72000000000003</v>
      </c>
      <c r="E3142" s="34">
        <f t="shared" si="98"/>
        <v>-1.3882106731775257E-2</v>
      </c>
      <c r="F3142" s="77"/>
    </row>
    <row r="3143" spans="1:6" x14ac:dyDescent="0.3">
      <c r="A3143" s="1">
        <v>40563.6875</v>
      </c>
      <c r="B3143" s="2">
        <v>5867.91</v>
      </c>
      <c r="C3143" s="34">
        <f t="shared" si="99"/>
        <v>-1.820235246875368E-2</v>
      </c>
      <c r="D3143" s="2">
        <v>279.39</v>
      </c>
      <c r="E3143" s="34">
        <f t="shared" si="98"/>
        <v>-1.1778438030560445E-2</v>
      </c>
      <c r="F3143" s="77"/>
    </row>
    <row r="3144" spans="1:6" x14ac:dyDescent="0.3">
      <c r="A3144" s="1">
        <v>40564.6875</v>
      </c>
      <c r="B3144" s="2">
        <v>5896.25</v>
      </c>
      <c r="C3144" s="34">
        <f t="shared" si="99"/>
        <v>4.829658259925651E-3</v>
      </c>
      <c r="D3144" s="2">
        <v>281.26</v>
      </c>
      <c r="E3144" s="34">
        <f t="shared" si="98"/>
        <v>6.6931529403342349E-3</v>
      </c>
      <c r="F3144" s="77"/>
    </row>
    <row r="3145" spans="1:6" x14ac:dyDescent="0.3">
      <c r="A3145" s="1">
        <v>40567.6875</v>
      </c>
      <c r="B3145" s="2">
        <v>5943.85</v>
      </c>
      <c r="C3145" s="34">
        <f t="shared" si="99"/>
        <v>8.0729277082891571E-3</v>
      </c>
      <c r="D3145" s="2">
        <v>281.99</v>
      </c>
      <c r="E3145" s="34">
        <f t="shared" si="98"/>
        <v>2.5954632724169979E-3</v>
      </c>
      <c r="F3145" s="77"/>
    </row>
    <row r="3146" spans="1:6" x14ac:dyDescent="0.3">
      <c r="A3146" s="1">
        <v>40568.6875</v>
      </c>
      <c r="B3146" s="2">
        <v>5917.71</v>
      </c>
      <c r="C3146" s="34">
        <f t="shared" si="99"/>
        <v>-4.3978229598661267E-3</v>
      </c>
      <c r="D3146" s="2">
        <v>280.10000000000002</v>
      </c>
      <c r="E3146" s="34">
        <f t="shared" si="98"/>
        <v>-6.7023653321038879E-3</v>
      </c>
      <c r="F3146" s="77"/>
    </row>
    <row r="3147" spans="1:6" x14ac:dyDescent="0.3">
      <c r="A3147" s="1">
        <v>40569.6875</v>
      </c>
      <c r="B3147" s="2">
        <v>5969.21</v>
      </c>
      <c r="C3147" s="34">
        <f t="shared" si="99"/>
        <v>8.702690736788421E-3</v>
      </c>
      <c r="D3147" s="2">
        <v>282.47000000000003</v>
      </c>
      <c r="E3147" s="34">
        <f t="shared" si="98"/>
        <v>8.4612638343448676E-3</v>
      </c>
      <c r="F3147" s="77"/>
    </row>
    <row r="3148" spans="1:6" x14ac:dyDescent="0.3">
      <c r="A3148" s="1">
        <v>40570.6875</v>
      </c>
      <c r="B3148" s="2">
        <v>5965.08</v>
      </c>
      <c r="C3148" s="34">
        <f t="shared" si="99"/>
        <v>-6.9188385062679547E-4</v>
      </c>
      <c r="D3148" s="2">
        <v>282.88</v>
      </c>
      <c r="E3148" s="34">
        <f t="shared" si="98"/>
        <v>1.4514815732642461E-3</v>
      </c>
      <c r="F3148" s="77"/>
    </row>
    <row r="3149" spans="1:6" x14ac:dyDescent="0.3">
      <c r="A3149" s="1">
        <v>40571.6875</v>
      </c>
      <c r="B3149" s="2">
        <v>5881.37</v>
      </c>
      <c r="C3149" s="34">
        <f t="shared" si="99"/>
        <v>-1.4033340709596498E-2</v>
      </c>
      <c r="D3149" s="2">
        <v>280.45</v>
      </c>
      <c r="E3149" s="34">
        <f t="shared" si="98"/>
        <v>-8.5902149321267496E-3</v>
      </c>
      <c r="F3149" s="77"/>
    </row>
    <row r="3150" spans="1:6" x14ac:dyDescent="0.3">
      <c r="A3150" s="1">
        <v>40574.6875</v>
      </c>
      <c r="B3150" s="2">
        <v>5862.94</v>
      </c>
      <c r="C3150" s="34">
        <f t="shared" si="99"/>
        <v>-3.1336236285083308E-3</v>
      </c>
      <c r="D3150" s="2">
        <v>280.05</v>
      </c>
      <c r="E3150" s="34">
        <f t="shared" si="98"/>
        <v>-1.4262791941521691E-3</v>
      </c>
      <c r="F3150" s="77"/>
    </row>
    <row r="3151" spans="1:6" x14ac:dyDescent="0.3">
      <c r="A3151" s="1">
        <v>40575.6875</v>
      </c>
      <c r="B3151" s="2">
        <v>5957.82</v>
      </c>
      <c r="C3151" s="34">
        <f t="shared" si="99"/>
        <v>1.6183007160230245E-2</v>
      </c>
      <c r="D3151" s="2">
        <v>284.2</v>
      </c>
      <c r="E3151" s="34">
        <f t="shared" si="98"/>
        <v>1.481878236029277E-2</v>
      </c>
      <c r="F3151" s="77"/>
    </row>
    <row r="3152" spans="1:6" x14ac:dyDescent="0.3">
      <c r="A3152" s="1">
        <v>40576.6875</v>
      </c>
      <c r="B3152" s="2">
        <v>6000.07</v>
      </c>
      <c r="C3152" s="34">
        <f t="shared" si="99"/>
        <v>7.0915200526366906E-3</v>
      </c>
      <c r="D3152" s="2">
        <v>284.58999999999997</v>
      </c>
      <c r="E3152" s="34">
        <f t="shared" si="98"/>
        <v>1.37227304714993E-3</v>
      </c>
      <c r="F3152" s="77"/>
    </row>
    <row r="3153" spans="1:6" x14ac:dyDescent="0.3">
      <c r="A3153" s="1">
        <v>40577.6875</v>
      </c>
      <c r="B3153" s="2">
        <v>5983.34</v>
      </c>
      <c r="C3153" s="34">
        <f t="shared" si="99"/>
        <v>-2.7883008031571732E-3</v>
      </c>
      <c r="D3153" s="2">
        <v>285</v>
      </c>
      <c r="E3153" s="34">
        <f t="shared" si="98"/>
        <v>1.4406690326436156E-3</v>
      </c>
      <c r="F3153" s="77"/>
    </row>
    <row r="3154" spans="1:6" x14ac:dyDescent="0.3">
      <c r="A3154" s="1">
        <v>40578.6875</v>
      </c>
      <c r="B3154" s="2">
        <v>5997.38</v>
      </c>
      <c r="C3154" s="34">
        <f t="shared" si="99"/>
        <v>2.3465154913475672E-3</v>
      </c>
      <c r="D3154" s="2">
        <v>285.89999999999998</v>
      </c>
      <c r="E3154" s="34">
        <f t="shared" si="98"/>
        <v>3.1578947368420263E-3</v>
      </c>
      <c r="F3154" s="77"/>
    </row>
    <row r="3155" spans="1:6" x14ac:dyDescent="0.3">
      <c r="A3155" s="1">
        <v>40581.6875</v>
      </c>
      <c r="B3155" s="2">
        <v>6051.03</v>
      </c>
      <c r="C3155" s="34">
        <f t="shared" si="99"/>
        <v>8.9455729001663986E-3</v>
      </c>
      <c r="D3155" s="2">
        <v>288.74</v>
      </c>
      <c r="E3155" s="34">
        <f t="shared" si="98"/>
        <v>9.9335431969220789E-3</v>
      </c>
      <c r="F3155" s="77"/>
    </row>
    <row r="3156" spans="1:6" x14ac:dyDescent="0.3">
      <c r="A3156" s="1">
        <v>40582.6875</v>
      </c>
      <c r="B3156" s="2">
        <v>6091.33</v>
      </c>
      <c r="C3156" s="34">
        <f t="shared" si="99"/>
        <v>6.6600231696092305E-3</v>
      </c>
      <c r="D3156" s="2">
        <v>288.56</v>
      </c>
      <c r="E3156" s="34">
        <f t="shared" si="98"/>
        <v>-6.2339821292511921E-4</v>
      </c>
      <c r="F3156" s="77"/>
    </row>
    <row r="3157" spans="1:6" x14ac:dyDescent="0.3">
      <c r="A3157" s="1">
        <v>40583.6875</v>
      </c>
      <c r="B3157" s="2">
        <v>6052.29</v>
      </c>
      <c r="C3157" s="34">
        <f t="shared" si="99"/>
        <v>-6.4091093406529742E-3</v>
      </c>
      <c r="D3157" s="2">
        <v>287.35000000000002</v>
      </c>
      <c r="E3157" s="34">
        <f t="shared" si="98"/>
        <v>-4.1932353756584106E-3</v>
      </c>
      <c r="F3157" s="77"/>
    </row>
    <row r="3158" spans="1:6" x14ac:dyDescent="0.3">
      <c r="A3158" s="1">
        <v>40584.6875</v>
      </c>
      <c r="B3158" s="2">
        <v>6020.01</v>
      </c>
      <c r="C3158" s="34">
        <f t="shared" si="99"/>
        <v>-5.3335183872550429E-3</v>
      </c>
      <c r="D3158" s="2">
        <v>286.77999999999997</v>
      </c>
      <c r="E3158" s="34">
        <f t="shared" si="98"/>
        <v>-1.9836436401602375E-3</v>
      </c>
      <c r="F3158" s="77"/>
    </row>
    <row r="3159" spans="1:6" x14ac:dyDescent="0.3">
      <c r="A3159" s="1">
        <v>40585.6875</v>
      </c>
      <c r="B3159" s="2">
        <v>6062.9</v>
      </c>
      <c r="C3159" s="34">
        <f t="shared" si="99"/>
        <v>7.1245728827691313E-3</v>
      </c>
      <c r="D3159" s="2">
        <v>287.99</v>
      </c>
      <c r="E3159" s="34">
        <f t="shared" si="98"/>
        <v>4.2192621521726092E-3</v>
      </c>
      <c r="F3159" s="77"/>
    </row>
    <row r="3160" spans="1:6" x14ac:dyDescent="0.3">
      <c r="A3160" s="1">
        <v>40588.6875</v>
      </c>
      <c r="B3160" s="2">
        <v>6060.09</v>
      </c>
      <c r="C3160" s="34">
        <f t="shared" si="99"/>
        <v>-4.6347457487327937E-4</v>
      </c>
      <c r="D3160" s="2">
        <v>289.11</v>
      </c>
      <c r="E3160" s="34">
        <f t="shared" si="98"/>
        <v>3.8890239244417923E-3</v>
      </c>
      <c r="F3160" s="77"/>
    </row>
    <row r="3161" spans="1:6" x14ac:dyDescent="0.3">
      <c r="A3161" s="1">
        <v>40589.6875</v>
      </c>
      <c r="B3161" s="2">
        <v>6037.08</v>
      </c>
      <c r="C3161" s="34">
        <f t="shared" si="99"/>
        <v>-3.796973312277574E-3</v>
      </c>
      <c r="D3161" s="2">
        <v>289.44</v>
      </c>
      <c r="E3161" s="34">
        <f t="shared" ref="E3161:E3222" si="100">D3161/D3160-1</f>
        <v>1.1414340562414527E-3</v>
      </c>
      <c r="F3161" s="77"/>
    </row>
    <row r="3162" spans="1:6" x14ac:dyDescent="0.3">
      <c r="A3162" s="1">
        <v>40590.6875</v>
      </c>
      <c r="B3162" s="2">
        <v>6085.27</v>
      </c>
      <c r="C3162" s="34">
        <f t="shared" si="99"/>
        <v>7.9823358312296477E-3</v>
      </c>
      <c r="D3162" s="2">
        <v>290.72000000000003</v>
      </c>
      <c r="E3162" s="34">
        <f t="shared" si="100"/>
        <v>4.4223327805419377E-3</v>
      </c>
      <c r="F3162" s="77"/>
    </row>
    <row r="3163" spans="1:6" x14ac:dyDescent="0.3">
      <c r="A3163" s="1">
        <v>40591.6875</v>
      </c>
      <c r="B3163" s="2">
        <v>6087.38</v>
      </c>
      <c r="C3163" s="34">
        <f t="shared" si="99"/>
        <v>3.4673892859315991E-4</v>
      </c>
      <c r="D3163" s="2">
        <v>291.16000000000003</v>
      </c>
      <c r="E3163" s="34">
        <f t="shared" si="100"/>
        <v>1.5134837644468213E-3</v>
      </c>
      <c r="F3163" s="77"/>
    </row>
    <row r="3164" spans="1:6" x14ac:dyDescent="0.3">
      <c r="A3164" s="1">
        <v>40592.6875</v>
      </c>
      <c r="B3164" s="2">
        <v>6082.99</v>
      </c>
      <c r="C3164" s="34">
        <f t="shared" si="99"/>
        <v>-7.2116411329670171E-4</v>
      </c>
      <c r="D3164" s="2">
        <v>291.04000000000002</v>
      </c>
      <c r="E3164" s="34">
        <f t="shared" si="100"/>
        <v>-4.1214452534688029E-4</v>
      </c>
      <c r="F3164" s="77"/>
    </row>
    <row r="3165" spans="1:6" x14ac:dyDescent="0.3">
      <c r="A3165" s="1">
        <v>40595.6875</v>
      </c>
      <c r="B3165" s="2">
        <v>6014.8</v>
      </c>
      <c r="C3165" s="34">
        <f t="shared" si="99"/>
        <v>-1.1209947739516224E-2</v>
      </c>
      <c r="D3165" s="2">
        <v>287.18</v>
      </c>
      <c r="E3165" s="34">
        <f t="shared" si="100"/>
        <v>-1.3262781748213381E-2</v>
      </c>
      <c r="F3165" s="77"/>
    </row>
    <row r="3166" spans="1:6" x14ac:dyDescent="0.3">
      <c r="A3166" s="1">
        <v>40596.6875</v>
      </c>
      <c r="B3166" s="2">
        <v>5996.76</v>
      </c>
      <c r="C3166" s="34">
        <f t="shared" si="99"/>
        <v>-2.9992684711046547E-3</v>
      </c>
      <c r="D3166" s="2">
        <v>285.38</v>
      </c>
      <c r="E3166" s="34">
        <f t="shared" si="100"/>
        <v>-6.267845950275075E-3</v>
      </c>
      <c r="F3166" s="77"/>
    </row>
    <row r="3167" spans="1:6" x14ac:dyDescent="0.3">
      <c r="A3167" s="1">
        <v>40597.6875</v>
      </c>
      <c r="B3167" s="2">
        <v>5923.53</v>
      </c>
      <c r="C3167" s="34">
        <f t="shared" si="99"/>
        <v>-1.2211594260901015E-2</v>
      </c>
      <c r="D3167" s="2">
        <v>282.38</v>
      </c>
      <c r="E3167" s="34">
        <f t="shared" si="100"/>
        <v>-1.0512299390286639E-2</v>
      </c>
      <c r="F3167" s="77"/>
    </row>
    <row r="3168" spans="1:6" x14ac:dyDescent="0.3">
      <c r="A3168" s="1">
        <v>40598.6875</v>
      </c>
      <c r="B3168" s="2">
        <v>5919.98</v>
      </c>
      <c r="C3168" s="34">
        <f t="shared" si="99"/>
        <v>-5.9930480642456097E-4</v>
      </c>
      <c r="D3168" s="2">
        <v>280.56</v>
      </c>
      <c r="E3168" s="34">
        <f t="shared" si="100"/>
        <v>-6.4452156668318716E-3</v>
      </c>
      <c r="F3168" s="2"/>
    </row>
    <row r="3169" spans="1:6" x14ac:dyDescent="0.3">
      <c r="A3169" s="1">
        <v>40599.6875</v>
      </c>
      <c r="B3169" s="2">
        <v>6001.2</v>
      </c>
      <c r="C3169" s="34">
        <f t="shared" si="99"/>
        <v>1.371964094473288E-2</v>
      </c>
      <c r="D3169" s="2">
        <v>284.12</v>
      </c>
      <c r="E3169" s="34">
        <f t="shared" si="100"/>
        <v>1.2688907898488644E-2</v>
      </c>
      <c r="F3169" s="2"/>
    </row>
    <row r="3170" spans="1:6" x14ac:dyDescent="0.3">
      <c r="A3170" s="1">
        <v>40602.6875</v>
      </c>
      <c r="B3170" s="2">
        <v>5994.01</v>
      </c>
      <c r="C3170" s="34">
        <f t="shared" si="99"/>
        <v>-1.1980937145903425E-3</v>
      </c>
      <c r="D3170" s="2">
        <v>286.47000000000003</v>
      </c>
      <c r="E3170" s="34">
        <f t="shared" si="100"/>
        <v>8.2711530339294459E-3</v>
      </c>
      <c r="F3170" s="2"/>
    </row>
    <row r="3171" spans="1:6" x14ac:dyDescent="0.3">
      <c r="A3171" s="1">
        <v>40603.6875</v>
      </c>
      <c r="B3171" s="2">
        <v>5935.76</v>
      </c>
      <c r="C3171" s="34">
        <f t="shared" si="99"/>
        <v>-9.7180351717798263E-3</v>
      </c>
      <c r="D3171" s="2">
        <v>284.63</v>
      </c>
      <c r="E3171" s="34">
        <f t="shared" si="100"/>
        <v>-6.4230111355465525E-3</v>
      </c>
      <c r="F3171" s="2"/>
    </row>
    <row r="3172" spans="1:6" x14ac:dyDescent="0.3">
      <c r="A3172" s="1">
        <v>40604.6875</v>
      </c>
      <c r="B3172" s="2">
        <v>5914.89</v>
      </c>
      <c r="C3172" s="34">
        <f t="shared" si="99"/>
        <v>-3.5159777349488275E-3</v>
      </c>
      <c r="D3172" s="2">
        <v>282.76</v>
      </c>
      <c r="E3172" s="34">
        <f t="shared" si="100"/>
        <v>-6.5699328953378044E-3</v>
      </c>
      <c r="F3172" s="2"/>
    </row>
    <row r="3173" spans="1:6" x14ac:dyDescent="0.3">
      <c r="A3173" s="1">
        <v>40605.6875</v>
      </c>
      <c r="B3173" s="2">
        <v>6005.09</v>
      </c>
      <c r="C3173" s="34">
        <f t="shared" si="99"/>
        <v>1.5249649613095162E-2</v>
      </c>
      <c r="D3173" s="2">
        <v>283.58</v>
      </c>
      <c r="E3173" s="34">
        <f t="shared" si="100"/>
        <v>2.8999858537275269E-3</v>
      </c>
      <c r="F3173" s="2"/>
    </row>
    <row r="3174" spans="1:6" x14ac:dyDescent="0.3">
      <c r="A3174" s="1">
        <v>40606.6875</v>
      </c>
      <c r="B3174" s="2">
        <v>5990.39</v>
      </c>
      <c r="C3174" s="34">
        <f t="shared" si="99"/>
        <v>-2.4479233450289684E-3</v>
      </c>
      <c r="D3174" s="2">
        <v>281.89999999999998</v>
      </c>
      <c r="E3174" s="34">
        <f t="shared" si="100"/>
        <v>-5.9242541787150049E-3</v>
      </c>
      <c r="F3174" s="2"/>
    </row>
    <row r="3175" spans="1:6" x14ac:dyDescent="0.3">
      <c r="A3175" s="1">
        <v>40609.6875</v>
      </c>
      <c r="B3175" s="2">
        <v>5973.78</v>
      </c>
      <c r="C3175" s="34">
        <f t="shared" si="99"/>
        <v>-2.7727743936539762E-3</v>
      </c>
      <c r="D3175" s="2">
        <v>280.72000000000003</v>
      </c>
      <c r="E3175" s="34">
        <f t="shared" si="100"/>
        <v>-4.1858815182687081E-3</v>
      </c>
      <c r="F3175" s="2"/>
    </row>
    <row r="3176" spans="1:6" x14ac:dyDescent="0.3">
      <c r="A3176" s="1">
        <v>40610.6875</v>
      </c>
      <c r="B3176" s="2">
        <v>5974.76</v>
      </c>
      <c r="C3176" s="34">
        <f t="shared" si="99"/>
        <v>1.6405023285104292E-4</v>
      </c>
      <c r="D3176" s="2">
        <v>281.81</v>
      </c>
      <c r="E3176" s="34">
        <f t="shared" si="100"/>
        <v>3.8828726132800195E-3</v>
      </c>
      <c r="F3176" s="2"/>
    </row>
    <row r="3177" spans="1:6" x14ac:dyDescent="0.3">
      <c r="A3177" s="1">
        <v>40611.6875</v>
      </c>
      <c r="B3177" s="2">
        <v>5937.3</v>
      </c>
      <c r="C3177" s="34">
        <f t="shared" si="99"/>
        <v>-6.2697079045852533E-3</v>
      </c>
      <c r="D3177" s="2">
        <v>281.17</v>
      </c>
      <c r="E3177" s="34">
        <f t="shared" si="100"/>
        <v>-2.2710336751711191E-3</v>
      </c>
      <c r="F3177" s="2"/>
    </row>
    <row r="3178" spans="1:6" x14ac:dyDescent="0.3">
      <c r="A3178" s="1">
        <v>40612.6875</v>
      </c>
      <c r="B3178" s="2">
        <v>5845.29</v>
      </c>
      <c r="C3178" s="34">
        <f t="shared" si="99"/>
        <v>-1.5496943054923995E-2</v>
      </c>
      <c r="D3178" s="2">
        <v>277.88</v>
      </c>
      <c r="E3178" s="34">
        <f t="shared" si="100"/>
        <v>-1.1701106092399716E-2</v>
      </c>
      <c r="F3178" s="2"/>
    </row>
    <row r="3179" spans="1:6" x14ac:dyDescent="0.3">
      <c r="A3179" s="1">
        <v>40613.6875</v>
      </c>
      <c r="B3179" s="2">
        <v>5828.67</v>
      </c>
      <c r="C3179" s="34">
        <f t="shared" si="99"/>
        <v>-2.8433148740267811E-3</v>
      </c>
      <c r="D3179" s="2">
        <v>275.42</v>
      </c>
      <c r="E3179" s="34">
        <f t="shared" si="100"/>
        <v>-8.8527421908737303E-3</v>
      </c>
      <c r="F3179" s="2"/>
    </row>
    <row r="3180" spans="1:6" x14ac:dyDescent="0.3">
      <c r="A3180" s="1">
        <v>40616.6875</v>
      </c>
      <c r="B3180" s="2">
        <v>5775.24</v>
      </c>
      <c r="C3180" s="34">
        <f t="shared" si="99"/>
        <v>-9.1667567386728432E-3</v>
      </c>
      <c r="D3180" s="2">
        <v>272.51</v>
      </c>
      <c r="E3180" s="34">
        <f t="shared" si="100"/>
        <v>-1.0565681504611235E-2</v>
      </c>
      <c r="F3180" s="2"/>
    </row>
    <row r="3181" spans="1:6" x14ac:dyDescent="0.3">
      <c r="A3181" s="1">
        <v>40617.6875</v>
      </c>
      <c r="B3181" s="2">
        <v>5695.28</v>
      </c>
      <c r="C3181" s="34">
        <f t="shared" si="99"/>
        <v>-1.3845312056295467E-2</v>
      </c>
      <c r="D3181" s="2">
        <v>266.32</v>
      </c>
      <c r="E3181" s="34">
        <f t="shared" si="100"/>
        <v>-2.2714762760999596E-2</v>
      </c>
      <c r="F3181" s="2"/>
    </row>
    <row r="3182" spans="1:6" x14ac:dyDescent="0.3">
      <c r="A3182" s="1">
        <v>40618.6875</v>
      </c>
      <c r="B3182" s="2">
        <v>5598.23</v>
      </c>
      <c r="C3182" s="34">
        <f t="shared" si="99"/>
        <v>-1.7040426458400648E-2</v>
      </c>
      <c r="D3182" s="2">
        <v>262.18</v>
      </c>
      <c r="E3182" s="34">
        <f t="shared" si="100"/>
        <v>-1.5545208771402752E-2</v>
      </c>
      <c r="F3182" s="2"/>
    </row>
    <row r="3183" spans="1:6" x14ac:dyDescent="0.3">
      <c r="A3183" s="1">
        <v>40619.6875</v>
      </c>
      <c r="B3183" s="2">
        <v>5696.11</v>
      </c>
      <c r="C3183" s="34">
        <f t="shared" si="99"/>
        <v>1.748409765229364E-2</v>
      </c>
      <c r="D3183" s="2">
        <v>267.08</v>
      </c>
      <c r="E3183" s="34">
        <f t="shared" si="100"/>
        <v>1.8689449996185825E-2</v>
      </c>
      <c r="F3183" s="2"/>
    </row>
    <row r="3184" spans="1:6" x14ac:dyDescent="0.3">
      <c r="A3184" s="1">
        <v>40620.6875</v>
      </c>
      <c r="B3184" s="2">
        <v>5718.13</v>
      </c>
      <c r="C3184" s="34">
        <f t="shared" si="99"/>
        <v>3.8657961310439859E-3</v>
      </c>
      <c r="D3184" s="2">
        <v>267.63</v>
      </c>
      <c r="E3184" s="34">
        <f t="shared" si="100"/>
        <v>2.0593080724877755E-3</v>
      </c>
      <c r="F3184" s="2"/>
    </row>
    <row r="3185" spans="1:6" x14ac:dyDescent="0.3">
      <c r="A3185" s="1">
        <v>40623.6875</v>
      </c>
      <c r="B3185" s="2">
        <v>5786.09</v>
      </c>
      <c r="C3185" s="34">
        <f t="shared" si="99"/>
        <v>1.1885004363314522E-2</v>
      </c>
      <c r="D3185" s="2">
        <v>272.33</v>
      </c>
      <c r="E3185" s="34">
        <f t="shared" si="100"/>
        <v>1.7561558868587124E-2</v>
      </c>
      <c r="F3185" s="2"/>
    </row>
    <row r="3186" spans="1:6" x14ac:dyDescent="0.3">
      <c r="A3186" s="1">
        <v>40624.6875</v>
      </c>
      <c r="B3186" s="2">
        <v>5762.71</v>
      </c>
      <c r="C3186" s="34">
        <f t="shared" si="99"/>
        <v>-4.0407252566068141E-3</v>
      </c>
      <c r="D3186" s="2">
        <v>271.8</v>
      </c>
      <c r="E3186" s="34">
        <f t="shared" si="100"/>
        <v>-1.9461682517533108E-3</v>
      </c>
      <c r="F3186" s="2"/>
    </row>
    <row r="3187" spans="1:6" x14ac:dyDescent="0.3">
      <c r="A3187" s="1">
        <v>40625.6875</v>
      </c>
      <c r="B3187" s="2">
        <v>5795.88</v>
      </c>
      <c r="C3187" s="34">
        <f t="shared" si="99"/>
        <v>5.7559724504616661E-3</v>
      </c>
      <c r="D3187" s="2">
        <v>273.11</v>
      </c>
      <c r="E3187" s="34">
        <f t="shared" si="100"/>
        <v>4.8197203826343404E-3</v>
      </c>
      <c r="F3187" s="2"/>
    </row>
    <row r="3188" spans="1:6" x14ac:dyDescent="0.3">
      <c r="A3188" s="1">
        <v>40626.6875</v>
      </c>
      <c r="B3188" s="2">
        <v>5880.87</v>
      </c>
      <c r="C3188" s="34">
        <f t="shared" si="99"/>
        <v>1.466386467628733E-2</v>
      </c>
      <c r="D3188" s="2">
        <v>275.77</v>
      </c>
      <c r="E3188" s="34">
        <f t="shared" si="100"/>
        <v>9.7396653363113206E-3</v>
      </c>
      <c r="F3188" s="2"/>
    </row>
    <row r="3189" spans="1:6" x14ac:dyDescent="0.3">
      <c r="A3189" s="1">
        <v>40627.6875</v>
      </c>
      <c r="B3189" s="2">
        <v>5900.76</v>
      </c>
      <c r="C3189" s="34">
        <f t="shared" si="99"/>
        <v>3.3821526406807578E-3</v>
      </c>
      <c r="D3189" s="2">
        <v>276.02</v>
      </c>
      <c r="E3189" s="34">
        <f t="shared" si="100"/>
        <v>9.0655256191762845E-4</v>
      </c>
      <c r="F3189" s="2"/>
    </row>
    <row r="3190" spans="1:6" x14ac:dyDescent="0.3">
      <c r="A3190" s="1">
        <v>40630.6875</v>
      </c>
      <c r="B3190" s="2">
        <v>5904.49</v>
      </c>
      <c r="C3190" s="34">
        <f t="shared" si="99"/>
        <v>6.3212196395023845E-4</v>
      </c>
      <c r="D3190" s="2">
        <v>276.24</v>
      </c>
      <c r="E3190" s="34">
        <f t="shared" si="100"/>
        <v>7.970436924862323E-4</v>
      </c>
      <c r="F3190" s="2"/>
    </row>
    <row r="3191" spans="1:6" x14ac:dyDescent="0.3">
      <c r="A3191" s="1">
        <v>40631.6875</v>
      </c>
      <c r="B3191" s="2">
        <v>5932.17</v>
      </c>
      <c r="C3191" s="34">
        <f t="shared" si="99"/>
        <v>4.6879578083798279E-3</v>
      </c>
      <c r="D3191" s="2">
        <v>276.51</v>
      </c>
      <c r="E3191" s="34">
        <f t="shared" si="100"/>
        <v>9.7741094700243281E-4</v>
      </c>
      <c r="F3191" s="2"/>
    </row>
    <row r="3192" spans="1:6" x14ac:dyDescent="0.3">
      <c r="A3192" s="1">
        <v>40632.6875</v>
      </c>
      <c r="B3192" s="2">
        <v>5948.3</v>
      </c>
      <c r="C3192" s="34">
        <f t="shared" si="99"/>
        <v>2.7190724473507011E-3</v>
      </c>
      <c r="D3192" s="2">
        <v>278.55</v>
      </c>
      <c r="E3192" s="34">
        <f t="shared" si="100"/>
        <v>7.3776716936098108E-3</v>
      </c>
      <c r="F3192" s="2"/>
    </row>
    <row r="3193" spans="1:6" x14ac:dyDescent="0.3">
      <c r="A3193" s="1">
        <v>40633.6875</v>
      </c>
      <c r="B3193" s="2">
        <v>5908.76</v>
      </c>
      <c r="C3193" s="34">
        <f t="shared" ref="C3193:C3256" si="101">B3193/B3192-1</f>
        <v>-6.647277373367122E-3</v>
      </c>
      <c r="D3193" s="2">
        <v>275.89999999999998</v>
      </c>
      <c r="E3193" s="34">
        <f t="shared" si="100"/>
        <v>-9.5135523245378772E-3</v>
      </c>
      <c r="F3193" s="2"/>
    </row>
    <row r="3194" spans="1:6" x14ac:dyDescent="0.3">
      <c r="A3194" s="1">
        <v>40634.6875</v>
      </c>
      <c r="B3194" s="2">
        <v>6009.92</v>
      </c>
      <c r="C3194" s="34">
        <f t="shared" si="101"/>
        <v>1.7120343354612544E-2</v>
      </c>
      <c r="D3194" s="2">
        <v>280.02</v>
      </c>
      <c r="E3194" s="34">
        <f t="shared" si="100"/>
        <v>1.4932946719826035E-2</v>
      </c>
      <c r="F3194" s="2"/>
    </row>
    <row r="3195" spans="1:6" x14ac:dyDescent="0.3">
      <c r="A3195" s="1">
        <v>40637.6875</v>
      </c>
      <c r="B3195" s="2">
        <v>6016.98</v>
      </c>
      <c r="C3195" s="34">
        <f t="shared" si="101"/>
        <v>1.1747244555666558E-3</v>
      </c>
      <c r="D3195" s="2">
        <v>280.26</v>
      </c>
      <c r="E3195" s="34">
        <f t="shared" si="100"/>
        <v>8.5708163702591378E-4</v>
      </c>
      <c r="F3195" s="2"/>
    </row>
    <row r="3196" spans="1:6" x14ac:dyDescent="0.3">
      <c r="A3196" s="1">
        <v>40638.6875</v>
      </c>
      <c r="B3196" s="2">
        <v>6007.06</v>
      </c>
      <c r="C3196" s="34">
        <f t="shared" si="101"/>
        <v>-1.6486676040138315E-3</v>
      </c>
      <c r="D3196" s="2">
        <v>280.91000000000003</v>
      </c>
      <c r="E3196" s="34">
        <f t="shared" si="100"/>
        <v>2.3192749589668882E-3</v>
      </c>
      <c r="F3196" s="2"/>
    </row>
    <row r="3197" spans="1:6" x14ac:dyDescent="0.3">
      <c r="A3197" s="1">
        <v>40639.6875</v>
      </c>
      <c r="B3197" s="2">
        <v>6041.13</v>
      </c>
      <c r="C3197" s="34">
        <f t="shared" si="101"/>
        <v>5.6716596804426977E-3</v>
      </c>
      <c r="D3197" s="2">
        <v>281.57</v>
      </c>
      <c r="E3197" s="34">
        <f t="shared" si="100"/>
        <v>2.3495069595242946E-3</v>
      </c>
      <c r="F3197" s="2"/>
    </row>
    <row r="3198" spans="1:6" x14ac:dyDescent="0.3">
      <c r="A3198" s="1">
        <v>40640.6875</v>
      </c>
      <c r="B3198" s="2">
        <v>6007.37</v>
      </c>
      <c r="C3198" s="34">
        <f t="shared" si="101"/>
        <v>-5.5883584693592336E-3</v>
      </c>
      <c r="D3198" s="2">
        <v>280.77999999999997</v>
      </c>
      <c r="E3198" s="34">
        <f t="shared" si="100"/>
        <v>-2.8056966296126085E-3</v>
      </c>
      <c r="F3198" s="2"/>
    </row>
    <row r="3199" spans="1:6" x14ac:dyDescent="0.3">
      <c r="A3199" s="1">
        <v>40641.6875</v>
      </c>
      <c r="B3199" s="2">
        <v>6055.75</v>
      </c>
      <c r="C3199" s="34">
        <f t="shared" si="101"/>
        <v>8.0534410232764309E-3</v>
      </c>
      <c r="D3199" s="2">
        <v>281.68</v>
      </c>
      <c r="E3199" s="34">
        <f t="shared" si="100"/>
        <v>3.2053565068739243E-3</v>
      </c>
      <c r="F3199" s="2"/>
    </row>
    <row r="3200" spans="1:6" x14ac:dyDescent="0.3">
      <c r="A3200" s="1">
        <v>40644.6875</v>
      </c>
      <c r="B3200" s="2">
        <v>6053.44</v>
      </c>
      <c r="C3200" s="34">
        <f t="shared" si="101"/>
        <v>-3.8145564133262866E-4</v>
      </c>
      <c r="D3200" s="2">
        <v>280.99</v>
      </c>
      <c r="E3200" s="34">
        <f t="shared" si="100"/>
        <v>-2.4495881851747114E-3</v>
      </c>
      <c r="F3200" s="2"/>
    </row>
    <row r="3201" spans="1:6" x14ac:dyDescent="0.3">
      <c r="A3201" s="1">
        <v>40645.6875</v>
      </c>
      <c r="B3201" s="2">
        <v>5964.47</v>
      </c>
      <c r="C3201" s="34">
        <f t="shared" si="101"/>
        <v>-1.4697428239149879E-2</v>
      </c>
      <c r="D3201" s="2">
        <v>276.24</v>
      </c>
      <c r="E3201" s="34">
        <f t="shared" si="100"/>
        <v>-1.6904516174952811E-2</v>
      </c>
      <c r="F3201" s="2"/>
    </row>
    <row r="3202" spans="1:6" x14ac:dyDescent="0.3">
      <c r="A3202" s="1">
        <v>40646.6875</v>
      </c>
      <c r="B3202" s="2">
        <v>6010.44</v>
      </c>
      <c r="C3202" s="34">
        <f t="shared" si="101"/>
        <v>7.7073067682458252E-3</v>
      </c>
      <c r="D3202" s="2">
        <v>278.25</v>
      </c>
      <c r="E3202" s="34">
        <f t="shared" si="100"/>
        <v>7.2762814943527765E-3</v>
      </c>
      <c r="F3202" s="2"/>
    </row>
    <row r="3203" spans="1:6" x14ac:dyDescent="0.3">
      <c r="A3203" s="1">
        <v>40647.6875</v>
      </c>
      <c r="B3203" s="2">
        <v>5963.8</v>
      </c>
      <c r="C3203" s="34">
        <f t="shared" si="101"/>
        <v>-7.7598312269983039E-3</v>
      </c>
      <c r="D3203" s="2">
        <v>277.01</v>
      </c>
      <c r="E3203" s="34">
        <f t="shared" si="100"/>
        <v>-4.4564240790656573E-3</v>
      </c>
      <c r="F3203" s="2"/>
    </row>
    <row r="3204" spans="1:6" x14ac:dyDescent="0.3">
      <c r="A3204" s="1">
        <v>40648.6875</v>
      </c>
      <c r="B3204" s="2">
        <v>5996.01</v>
      </c>
      <c r="C3204" s="34">
        <f t="shared" si="101"/>
        <v>5.4009188772259353E-3</v>
      </c>
      <c r="D3204" s="2">
        <v>277.77999999999997</v>
      </c>
      <c r="E3204" s="34">
        <f t="shared" si="100"/>
        <v>2.7796830439332787E-3</v>
      </c>
      <c r="F3204" s="2"/>
    </row>
    <row r="3205" spans="1:6" x14ac:dyDescent="0.3">
      <c r="A3205" s="1">
        <v>40651.6875</v>
      </c>
      <c r="B3205" s="2">
        <v>5870.08</v>
      </c>
      <c r="C3205" s="34">
        <f t="shared" si="101"/>
        <v>-2.1002299862742158E-2</v>
      </c>
      <c r="D3205" s="2">
        <v>273.05</v>
      </c>
      <c r="E3205" s="34">
        <f t="shared" si="100"/>
        <v>-1.7027863777089647E-2</v>
      </c>
      <c r="F3205" s="2"/>
    </row>
    <row r="3206" spans="1:6" x14ac:dyDescent="0.3">
      <c r="A3206" s="1">
        <v>40652.6875</v>
      </c>
      <c r="B3206" s="2">
        <v>5896.87</v>
      </c>
      <c r="C3206" s="34">
        <f t="shared" si="101"/>
        <v>4.5638219581334294E-3</v>
      </c>
      <c r="D3206" s="2">
        <v>274.42</v>
      </c>
      <c r="E3206" s="34">
        <f t="shared" si="100"/>
        <v>5.0173960813038043E-3</v>
      </c>
      <c r="F3206" s="2"/>
    </row>
    <row r="3207" spans="1:6" x14ac:dyDescent="0.3">
      <c r="A3207" s="1">
        <v>40653.6875</v>
      </c>
      <c r="B3207" s="2">
        <v>6022.26</v>
      </c>
      <c r="C3207" s="34">
        <f t="shared" si="101"/>
        <v>2.1263823011190786E-2</v>
      </c>
      <c r="D3207" s="2">
        <v>279.06</v>
      </c>
      <c r="E3207" s="34">
        <f t="shared" si="100"/>
        <v>1.690838860141386E-2</v>
      </c>
      <c r="F3207" s="2"/>
    </row>
    <row r="3208" spans="1:6" x14ac:dyDescent="0.3">
      <c r="A3208" s="1">
        <v>40654.6875</v>
      </c>
      <c r="B3208" s="2">
        <v>6018.3</v>
      </c>
      <c r="C3208" s="34">
        <f t="shared" si="101"/>
        <v>-6.5756045072784541E-4</v>
      </c>
      <c r="D3208" s="2">
        <v>280.47000000000003</v>
      </c>
      <c r="E3208" s="34">
        <f t="shared" si="100"/>
        <v>5.0526768436895964E-3</v>
      </c>
      <c r="F3208" s="2"/>
    </row>
    <row r="3209" spans="1:6" x14ac:dyDescent="0.3">
      <c r="A3209" s="1">
        <v>40659.6875</v>
      </c>
      <c r="B3209" s="2">
        <v>6069.36</v>
      </c>
      <c r="C3209" s="34">
        <f t="shared" si="101"/>
        <v>8.4841234235579766E-3</v>
      </c>
      <c r="D3209" s="2">
        <v>281.23</v>
      </c>
      <c r="E3209" s="34">
        <f t="shared" si="100"/>
        <v>2.7097372267979036E-3</v>
      </c>
      <c r="F3209" s="2"/>
    </row>
    <row r="3210" spans="1:6" x14ac:dyDescent="0.3">
      <c r="A3210" s="1">
        <v>40660.6875</v>
      </c>
      <c r="B3210" s="2">
        <v>6068.16</v>
      </c>
      <c r="C3210" s="34">
        <f t="shared" si="101"/>
        <v>-1.9771442128990735E-4</v>
      </c>
      <c r="D3210" s="2">
        <v>282.12</v>
      </c>
      <c r="E3210" s="34">
        <f t="shared" si="100"/>
        <v>3.1646694876079629E-3</v>
      </c>
      <c r="F3210" s="2"/>
    </row>
    <row r="3211" spans="1:6" x14ac:dyDescent="0.3">
      <c r="A3211" s="1">
        <v>40661.6875</v>
      </c>
      <c r="B3211" s="2">
        <v>6069.9</v>
      </c>
      <c r="C3211" s="34">
        <f t="shared" si="101"/>
        <v>2.8674260401828633E-4</v>
      </c>
      <c r="D3211" s="2">
        <v>283.04000000000002</v>
      </c>
      <c r="E3211" s="34">
        <f t="shared" si="100"/>
        <v>3.2610236778676249E-3</v>
      </c>
      <c r="F3211" s="2"/>
    </row>
    <row r="3212" spans="1:6" x14ac:dyDescent="0.3">
      <c r="A3212" s="1">
        <v>40666.6875</v>
      </c>
      <c r="B3212" s="2">
        <v>6082.88</v>
      </c>
      <c r="C3212" s="34">
        <f t="shared" si="101"/>
        <v>2.1384207318078108E-3</v>
      </c>
      <c r="D3212" s="2">
        <v>282.43</v>
      </c>
      <c r="E3212" s="34">
        <f>D3212/D3211-1</f>
        <v>-2.1551724137931494E-3</v>
      </c>
      <c r="F3212" s="2"/>
    </row>
    <row r="3213" spans="1:6" x14ac:dyDescent="0.3">
      <c r="A3213" s="1">
        <v>40667.6875</v>
      </c>
      <c r="B3213" s="2">
        <v>5984.07</v>
      </c>
      <c r="C3213" s="34">
        <f t="shared" si="101"/>
        <v>-1.6243950234099747E-2</v>
      </c>
      <c r="D3213" s="2">
        <v>278.52</v>
      </c>
      <c r="E3213" s="34">
        <f t="shared" si="100"/>
        <v>-1.3844138370569747E-2</v>
      </c>
      <c r="F3213" s="2"/>
    </row>
    <row r="3214" spans="1:6" x14ac:dyDescent="0.3">
      <c r="A3214" s="1">
        <v>40668.6875</v>
      </c>
      <c r="B3214" s="2">
        <v>5919.98</v>
      </c>
      <c r="C3214" s="34">
        <f t="shared" si="101"/>
        <v>-1.0710101987443377E-2</v>
      </c>
      <c r="D3214" s="2">
        <v>277.79000000000002</v>
      </c>
      <c r="E3214" s="34">
        <f t="shared" si="100"/>
        <v>-2.6209966968259168E-3</v>
      </c>
      <c r="F3214" s="2"/>
    </row>
    <row r="3215" spans="1:6" x14ac:dyDescent="0.3">
      <c r="A3215" s="1">
        <v>40669.6875</v>
      </c>
      <c r="B3215" s="2">
        <v>5976.77</v>
      </c>
      <c r="C3215" s="34">
        <f t="shared" si="101"/>
        <v>9.5929378139791854E-3</v>
      </c>
      <c r="D3215" s="2">
        <v>281.33</v>
      </c>
      <c r="E3215" s="34">
        <f t="shared" si="100"/>
        <v>1.2743439288671166E-2</v>
      </c>
      <c r="F3215" s="2"/>
    </row>
    <row r="3216" spans="1:6" x14ac:dyDescent="0.3">
      <c r="A3216" s="1">
        <v>40672.6875</v>
      </c>
      <c r="B3216" s="2">
        <v>5942.69</v>
      </c>
      <c r="C3216" s="34">
        <f t="shared" si="101"/>
        <v>-5.7020765396695872E-3</v>
      </c>
      <c r="D3216" s="2">
        <v>280.43</v>
      </c>
      <c r="E3216" s="34">
        <f t="shared" si="100"/>
        <v>-3.1990900366116737E-3</v>
      </c>
      <c r="F3216" s="2"/>
    </row>
    <row r="3217" spans="1:6" x14ac:dyDescent="0.3">
      <c r="A3217" s="1">
        <v>40673.6875</v>
      </c>
      <c r="B3217" s="2">
        <v>6018.89</v>
      </c>
      <c r="C3217" s="34">
        <f t="shared" si="101"/>
        <v>1.2822476016753459E-2</v>
      </c>
      <c r="D3217" s="2">
        <v>282.92</v>
      </c>
      <c r="E3217" s="34">
        <f t="shared" si="100"/>
        <v>8.8792211960204703E-3</v>
      </c>
      <c r="F3217" s="2"/>
    </row>
    <row r="3218" spans="1:6" x14ac:dyDescent="0.3">
      <c r="A3218" s="1">
        <v>40674.6875</v>
      </c>
      <c r="B3218" s="2">
        <v>5976</v>
      </c>
      <c r="C3218" s="34">
        <f t="shared" si="101"/>
        <v>-7.1258986291492521E-3</v>
      </c>
      <c r="D3218" s="2">
        <v>283.73</v>
      </c>
      <c r="E3218" s="34">
        <f t="shared" si="100"/>
        <v>2.8630001413827433E-3</v>
      </c>
      <c r="F3218" s="2"/>
    </row>
    <row r="3219" spans="1:6" x14ac:dyDescent="0.3">
      <c r="A3219" s="1">
        <v>40675.6875</v>
      </c>
      <c r="B3219" s="2">
        <v>5944.96</v>
      </c>
      <c r="C3219" s="34">
        <f t="shared" si="101"/>
        <v>-5.1941097724230723E-3</v>
      </c>
      <c r="D3219" s="2">
        <v>281.8</v>
      </c>
      <c r="E3219" s="34">
        <f t="shared" si="100"/>
        <v>-6.8022415676876058E-3</v>
      </c>
      <c r="F3219" s="2"/>
    </row>
    <row r="3220" spans="1:6" x14ac:dyDescent="0.3">
      <c r="A3220" s="1">
        <v>40676.6875</v>
      </c>
      <c r="B3220" s="2">
        <v>5925.87</v>
      </c>
      <c r="C3220" s="34">
        <f t="shared" si="101"/>
        <v>-3.2111233717300181E-3</v>
      </c>
      <c r="D3220" s="2">
        <v>280.5</v>
      </c>
      <c r="E3220" s="34">
        <f t="shared" si="100"/>
        <v>-4.6132008516679424E-3</v>
      </c>
      <c r="F3220" s="2"/>
    </row>
    <row r="3221" spans="1:6" x14ac:dyDescent="0.3">
      <c r="A3221" s="1">
        <v>40679.6875</v>
      </c>
      <c r="B3221" s="2">
        <v>5923.69</v>
      </c>
      <c r="C3221" s="34">
        <f t="shared" si="101"/>
        <v>-3.6787847185315581E-4</v>
      </c>
      <c r="D3221" s="2">
        <v>280.13</v>
      </c>
      <c r="E3221" s="34">
        <f t="shared" si="100"/>
        <v>-1.3190730837789877E-3</v>
      </c>
      <c r="F3221" s="2"/>
    </row>
    <row r="3222" spans="1:6" x14ac:dyDescent="0.3">
      <c r="A3222" s="1">
        <v>40680.6875</v>
      </c>
      <c r="B3222" s="2">
        <v>5861</v>
      </c>
      <c r="C3222" s="34">
        <f t="shared" si="101"/>
        <v>-1.0582930571991334E-2</v>
      </c>
      <c r="D3222" s="2">
        <v>277.27999999999997</v>
      </c>
      <c r="E3222" s="34">
        <f t="shared" si="100"/>
        <v>-1.0173847856352447E-2</v>
      </c>
      <c r="F3222" s="2"/>
    </row>
    <row r="3223" spans="1:6" x14ac:dyDescent="0.3">
      <c r="A3223" s="1">
        <v>40681.6875</v>
      </c>
      <c r="B3223" s="2">
        <v>5923.49</v>
      </c>
      <c r="C3223" s="34">
        <f t="shared" si="101"/>
        <v>1.0662003071148174E-2</v>
      </c>
      <c r="D3223" s="2">
        <v>278.17</v>
      </c>
      <c r="E3223" s="34">
        <f t="shared" ref="E3223:E3285" si="102">D3223/D3222-1</f>
        <v>3.2097518753608778E-3</v>
      </c>
      <c r="F3223" s="2"/>
    </row>
    <row r="3224" spans="1:6" x14ac:dyDescent="0.3">
      <c r="A3224" s="1">
        <v>40682.6875</v>
      </c>
      <c r="B3224" s="2">
        <v>5955.99</v>
      </c>
      <c r="C3224" s="34">
        <f t="shared" si="101"/>
        <v>5.4866303479874645E-3</v>
      </c>
      <c r="D3224" s="2">
        <v>280</v>
      </c>
      <c r="E3224" s="34">
        <f t="shared" si="102"/>
        <v>6.5787108602652911E-3</v>
      </c>
      <c r="F3224" s="2"/>
    </row>
    <row r="3225" spans="1:6" x14ac:dyDescent="0.3">
      <c r="A3225" s="1">
        <v>40683.6875</v>
      </c>
      <c r="B3225" s="2">
        <v>5948.49</v>
      </c>
      <c r="C3225" s="34">
        <f t="shared" si="101"/>
        <v>-1.2592364997254801E-3</v>
      </c>
      <c r="D3225" s="2">
        <v>279.64999999999998</v>
      </c>
      <c r="E3225" s="34">
        <f t="shared" si="102"/>
        <v>-1.2500000000000844E-3</v>
      </c>
      <c r="F3225" s="2"/>
    </row>
    <row r="3226" spans="1:6" x14ac:dyDescent="0.3">
      <c r="A3226" s="1">
        <v>40686.6875</v>
      </c>
      <c r="B3226" s="2">
        <v>5835.89</v>
      </c>
      <c r="C3226" s="34">
        <f t="shared" si="101"/>
        <v>-1.8929173622213247E-2</v>
      </c>
      <c r="D3226" s="2">
        <v>274.77999999999997</v>
      </c>
      <c r="E3226" s="34">
        <f t="shared" si="102"/>
        <v>-1.7414625424638008E-2</v>
      </c>
      <c r="F3226" s="2"/>
    </row>
    <row r="3227" spans="1:6" x14ac:dyDescent="0.3">
      <c r="A3227" s="1">
        <v>40687.6875</v>
      </c>
      <c r="B3227" s="2">
        <v>5858.41</v>
      </c>
      <c r="C3227" s="34">
        <f t="shared" si="101"/>
        <v>3.8588801365344594E-3</v>
      </c>
      <c r="D3227" s="2">
        <v>275.39</v>
      </c>
      <c r="E3227" s="34">
        <f t="shared" si="102"/>
        <v>2.2199577844093099E-3</v>
      </c>
      <c r="F3227" s="2"/>
    </row>
    <row r="3228" spans="1:6" x14ac:dyDescent="0.3">
      <c r="A3228" s="1">
        <v>40688.6875</v>
      </c>
      <c r="B3228" s="2">
        <v>5870.14</v>
      </c>
      <c r="C3228" s="34">
        <f t="shared" si="101"/>
        <v>2.0022497571867692E-3</v>
      </c>
      <c r="D3228" s="2">
        <v>277.37</v>
      </c>
      <c r="E3228" s="34">
        <f t="shared" si="102"/>
        <v>7.1898035513273673E-3</v>
      </c>
      <c r="F3228" s="2"/>
    </row>
    <row r="3229" spans="1:6" x14ac:dyDescent="0.3">
      <c r="A3229" s="1">
        <v>40689.6875</v>
      </c>
      <c r="B3229" s="2">
        <v>5880.99</v>
      </c>
      <c r="C3229" s="34">
        <f t="shared" si="101"/>
        <v>1.8483375183555584E-3</v>
      </c>
      <c r="D3229" s="2">
        <v>277.14</v>
      </c>
      <c r="E3229" s="34">
        <f t="shared" si="102"/>
        <v>-8.292172909831752E-4</v>
      </c>
      <c r="F3229" s="2"/>
    </row>
    <row r="3230" spans="1:6" x14ac:dyDescent="0.3">
      <c r="A3230" s="1">
        <v>40690.6875</v>
      </c>
      <c r="B3230" s="2">
        <v>5938.87</v>
      </c>
      <c r="C3230" s="34">
        <f t="shared" si="101"/>
        <v>9.8418803636803887E-3</v>
      </c>
      <c r="D3230" s="2">
        <v>279.05</v>
      </c>
      <c r="E3230" s="34">
        <f t="shared" si="102"/>
        <v>6.8918236270478772E-3</v>
      </c>
      <c r="F3230" s="2"/>
    </row>
    <row r="3231" spans="1:6" x14ac:dyDescent="0.3">
      <c r="A3231" s="1">
        <v>40694.6875</v>
      </c>
      <c r="B3231" s="2">
        <v>5989.99</v>
      </c>
      <c r="C3231" s="34">
        <f t="shared" si="101"/>
        <v>8.6076980974494344E-3</v>
      </c>
      <c r="D3231" s="2">
        <v>281.06</v>
      </c>
      <c r="E3231" s="34">
        <f>D3231/D3230-1</f>
        <v>7.2030102132234486E-3</v>
      </c>
      <c r="F3231" s="2"/>
    </row>
    <row r="3232" spans="1:6" x14ac:dyDescent="0.3">
      <c r="A3232" s="1">
        <v>40695.6875</v>
      </c>
      <c r="B3232" s="2">
        <v>5928.61</v>
      </c>
      <c r="C3232" s="34">
        <f t="shared" si="101"/>
        <v>-1.0247095571111142E-2</v>
      </c>
      <c r="D3232" s="2">
        <v>278.38</v>
      </c>
      <c r="E3232" s="34">
        <f t="shared" si="102"/>
        <v>-9.5353305344054728E-3</v>
      </c>
      <c r="F3232" s="2"/>
    </row>
    <row r="3233" spans="1:6" x14ac:dyDescent="0.3">
      <c r="A3233" s="1">
        <v>40696.6875</v>
      </c>
      <c r="B3233" s="2">
        <v>5847.92</v>
      </c>
      <c r="C3233" s="34">
        <f t="shared" si="101"/>
        <v>-1.361027289701966E-2</v>
      </c>
      <c r="D3233" s="2">
        <v>274.67</v>
      </c>
      <c r="E3233" s="34">
        <f t="shared" si="102"/>
        <v>-1.3327106832387359E-2</v>
      </c>
      <c r="F3233" s="2"/>
    </row>
    <row r="3234" spans="1:6" x14ac:dyDescent="0.3">
      <c r="A3234" s="1">
        <v>40697.6875</v>
      </c>
      <c r="B3234" s="2">
        <v>5855.01</v>
      </c>
      <c r="C3234" s="34">
        <f t="shared" si="101"/>
        <v>1.2123968864143908E-3</v>
      </c>
      <c r="D3234" s="2">
        <v>273.67</v>
      </c>
      <c r="E3234" s="34">
        <f t="shared" si="102"/>
        <v>-3.6407325153821057E-3</v>
      </c>
      <c r="F3234" s="2"/>
    </row>
    <row r="3235" spans="1:6" x14ac:dyDescent="0.3">
      <c r="A3235" s="1">
        <v>40700.6875</v>
      </c>
      <c r="B3235" s="2">
        <v>5863.16</v>
      </c>
      <c r="C3235" s="34">
        <f t="shared" si="101"/>
        <v>1.3919702955247359E-3</v>
      </c>
      <c r="D3235" s="2">
        <v>272.16000000000003</v>
      </c>
      <c r="E3235" s="34">
        <f t="shared" si="102"/>
        <v>-5.5175941827748654E-3</v>
      </c>
      <c r="F3235" s="2"/>
    </row>
    <row r="3236" spans="1:6" x14ac:dyDescent="0.3">
      <c r="A3236" s="1">
        <v>40701.6875</v>
      </c>
      <c r="B3236" s="2">
        <v>5864.65</v>
      </c>
      <c r="C3236" s="34">
        <f t="shared" si="101"/>
        <v>2.5412917266454116E-4</v>
      </c>
      <c r="D3236" s="2">
        <v>271.87</v>
      </c>
      <c r="E3236" s="34">
        <f t="shared" si="102"/>
        <v>-1.0655496766608374E-3</v>
      </c>
      <c r="F3236" s="2"/>
    </row>
    <row r="3237" spans="1:6" x14ac:dyDescent="0.3">
      <c r="A3237" s="1">
        <v>40702.6875</v>
      </c>
      <c r="B3237" s="2">
        <v>5808.89</v>
      </c>
      <c r="C3237" s="34">
        <f t="shared" si="101"/>
        <v>-9.5078137655272288E-3</v>
      </c>
      <c r="D3237" s="2">
        <v>269.01</v>
      </c>
      <c r="E3237" s="34">
        <f t="shared" si="102"/>
        <v>-1.0519733696251921E-2</v>
      </c>
      <c r="F3237" s="2"/>
    </row>
    <row r="3238" spans="1:6" x14ac:dyDescent="0.3">
      <c r="A3238" s="1">
        <v>40703.6875</v>
      </c>
      <c r="B3238" s="2">
        <v>5856.34</v>
      </c>
      <c r="C3238" s="34">
        <f t="shared" si="101"/>
        <v>8.1685141223193369E-3</v>
      </c>
      <c r="D3238" s="2">
        <v>271.76</v>
      </c>
      <c r="E3238" s="34">
        <f t="shared" si="102"/>
        <v>1.022266830229368E-2</v>
      </c>
      <c r="F3238" s="2"/>
    </row>
    <row r="3239" spans="1:6" x14ac:dyDescent="0.3">
      <c r="A3239" s="1">
        <v>40704.6875</v>
      </c>
      <c r="B3239" s="2">
        <v>5765.8</v>
      </c>
      <c r="C3239" s="34">
        <f t="shared" si="101"/>
        <v>-1.5460167954729376E-2</v>
      </c>
      <c r="D3239" s="2">
        <v>268.13</v>
      </c>
      <c r="E3239" s="34">
        <f t="shared" si="102"/>
        <v>-1.3357374153665003E-2</v>
      </c>
      <c r="F3239" s="2"/>
    </row>
    <row r="3240" spans="1:6" x14ac:dyDescent="0.3">
      <c r="A3240" s="1">
        <v>40707.6875</v>
      </c>
      <c r="B3240" s="2">
        <v>5773.46</v>
      </c>
      <c r="C3240" s="34">
        <f t="shared" si="101"/>
        <v>1.3285233618924863E-3</v>
      </c>
      <c r="D3240" s="2">
        <v>268.70999999999998</v>
      </c>
      <c r="E3240" s="34">
        <f t="shared" si="102"/>
        <v>2.1631298250848197E-3</v>
      </c>
      <c r="F3240" s="2"/>
    </row>
    <row r="3241" spans="1:6" x14ac:dyDescent="0.3">
      <c r="A3241" s="1">
        <v>40708.6875</v>
      </c>
      <c r="B3241" s="2">
        <v>5803.13</v>
      </c>
      <c r="C3241" s="34">
        <f t="shared" si="101"/>
        <v>5.1390327463947116E-3</v>
      </c>
      <c r="D3241" s="2">
        <v>270.82</v>
      </c>
      <c r="E3241" s="34">
        <f t="shared" si="102"/>
        <v>7.8523315098062429E-3</v>
      </c>
      <c r="F3241" s="2"/>
    </row>
    <row r="3242" spans="1:6" x14ac:dyDescent="0.3">
      <c r="A3242" s="1">
        <v>40709.6875</v>
      </c>
      <c r="B3242" s="2">
        <v>5742.55</v>
      </c>
      <c r="C3242" s="34">
        <f t="shared" si="101"/>
        <v>-1.0439194021157561E-2</v>
      </c>
      <c r="D3242" s="2">
        <v>267.95</v>
      </c>
      <c r="E3242" s="34">
        <f t="shared" si="102"/>
        <v>-1.0597444797282307E-2</v>
      </c>
      <c r="F3242" s="2"/>
    </row>
    <row r="3243" spans="1:6" x14ac:dyDescent="0.3">
      <c r="A3243" s="1">
        <v>40710.6875</v>
      </c>
      <c r="B3243" s="2">
        <v>5698.81</v>
      </c>
      <c r="C3243" s="34">
        <f t="shared" si="101"/>
        <v>-7.6168252779688084E-3</v>
      </c>
      <c r="D3243" s="2">
        <v>266.73</v>
      </c>
      <c r="E3243" s="34">
        <f t="shared" si="102"/>
        <v>-4.5530882627354829E-3</v>
      </c>
      <c r="F3243" s="2"/>
    </row>
    <row r="3244" spans="1:6" x14ac:dyDescent="0.3">
      <c r="A3244" s="1">
        <v>40711.6875</v>
      </c>
      <c r="B3244" s="2">
        <v>5714.94</v>
      </c>
      <c r="C3244" s="34">
        <f t="shared" si="101"/>
        <v>2.8304154727039066E-3</v>
      </c>
      <c r="D3244" s="2">
        <v>267.17</v>
      </c>
      <c r="E3244" s="34">
        <f t="shared" si="102"/>
        <v>1.6496082180481597E-3</v>
      </c>
      <c r="F3244" s="2"/>
    </row>
    <row r="3245" spans="1:6" x14ac:dyDescent="0.3">
      <c r="A3245" s="1">
        <v>40714.6875</v>
      </c>
      <c r="B3245" s="2">
        <v>5693.39</v>
      </c>
      <c r="C3245" s="34">
        <f t="shared" si="101"/>
        <v>-3.7708182413112024E-3</v>
      </c>
      <c r="D3245" s="2">
        <v>265.76</v>
      </c>
      <c r="E3245" s="34">
        <f t="shared" si="102"/>
        <v>-5.2775386458061568E-3</v>
      </c>
      <c r="F3245" s="2"/>
    </row>
    <row r="3246" spans="1:6" x14ac:dyDescent="0.3">
      <c r="A3246" s="1">
        <v>40715.6875</v>
      </c>
      <c r="B3246" s="2">
        <v>5775.31</v>
      </c>
      <c r="C3246" s="34">
        <f t="shared" si="101"/>
        <v>1.4388615569985497E-2</v>
      </c>
      <c r="D3246" s="2">
        <v>269.58999999999997</v>
      </c>
      <c r="E3246" s="34">
        <f t="shared" si="102"/>
        <v>1.4411499096929514E-2</v>
      </c>
      <c r="F3246" s="2"/>
    </row>
    <row r="3247" spans="1:6" x14ac:dyDescent="0.3">
      <c r="A3247" s="1">
        <v>40716.6875</v>
      </c>
      <c r="B3247" s="2">
        <v>5772.99</v>
      </c>
      <c r="C3247" s="34">
        <f t="shared" si="101"/>
        <v>-4.0171003807598638E-4</v>
      </c>
      <c r="D3247" s="2">
        <v>268.07</v>
      </c>
      <c r="E3247" s="34">
        <f t="shared" si="102"/>
        <v>-5.6381913275714846E-3</v>
      </c>
      <c r="F3247" s="2"/>
    </row>
    <row r="3248" spans="1:6" x14ac:dyDescent="0.3">
      <c r="A3248" s="1">
        <v>40717.6875</v>
      </c>
      <c r="B3248" s="2">
        <v>5674.38</v>
      </c>
      <c r="C3248" s="34">
        <f t="shared" si="101"/>
        <v>-1.7081269844569258E-2</v>
      </c>
      <c r="D3248" s="2">
        <v>264.31</v>
      </c>
      <c r="E3248" s="34">
        <f t="shared" si="102"/>
        <v>-1.4026187189912998E-2</v>
      </c>
      <c r="F3248" s="2"/>
    </row>
    <row r="3249" spans="1:6" x14ac:dyDescent="0.3">
      <c r="A3249" s="1">
        <v>40718.6875</v>
      </c>
      <c r="B3249" s="2">
        <v>5697.72</v>
      </c>
      <c r="C3249" s="34">
        <f t="shared" si="101"/>
        <v>4.1132247047255266E-3</v>
      </c>
      <c r="D3249" s="2">
        <v>263.98</v>
      </c>
      <c r="E3249" s="34">
        <f t="shared" si="102"/>
        <v>-1.2485339185047684E-3</v>
      </c>
      <c r="F3249" s="2"/>
    </row>
    <row r="3250" spans="1:6" x14ac:dyDescent="0.3">
      <c r="A3250" s="1">
        <v>40721.6875</v>
      </c>
      <c r="B3250" s="2">
        <v>5722.34</v>
      </c>
      <c r="C3250" s="34">
        <f t="shared" si="101"/>
        <v>4.3210266562765387E-3</v>
      </c>
      <c r="D3250" s="2">
        <v>264.01</v>
      </c>
      <c r="E3250" s="34">
        <f t="shared" si="102"/>
        <v>1.1364497310384358E-4</v>
      </c>
      <c r="F3250" s="2"/>
    </row>
    <row r="3251" spans="1:6" x14ac:dyDescent="0.3">
      <c r="A3251" s="1">
        <v>40722.6875</v>
      </c>
      <c r="B3251" s="2">
        <v>5766.88</v>
      </c>
      <c r="C3251" s="34">
        <f t="shared" si="101"/>
        <v>7.7835291157113407E-3</v>
      </c>
      <c r="D3251" s="2">
        <v>265.23</v>
      </c>
      <c r="E3251" s="34">
        <f t="shared" si="102"/>
        <v>4.6210370819288471E-3</v>
      </c>
      <c r="F3251" s="2"/>
    </row>
    <row r="3252" spans="1:6" x14ac:dyDescent="0.3">
      <c r="A3252" s="1">
        <v>40723.6875</v>
      </c>
      <c r="B3252" s="2">
        <v>5855.95</v>
      </c>
      <c r="C3252" s="34">
        <f t="shared" si="101"/>
        <v>1.5445093360707984E-2</v>
      </c>
      <c r="D3252" s="2">
        <v>269.8</v>
      </c>
      <c r="E3252" s="34">
        <f t="shared" si="102"/>
        <v>1.7230328394223893E-2</v>
      </c>
      <c r="F3252" s="2"/>
    </row>
    <row r="3253" spans="1:6" x14ac:dyDescent="0.3">
      <c r="A3253" s="1">
        <v>40724.6875</v>
      </c>
      <c r="B3253" s="2">
        <v>5945.71</v>
      </c>
      <c r="C3253" s="34">
        <f t="shared" si="101"/>
        <v>1.5327999726773678E-2</v>
      </c>
      <c r="D3253" s="2">
        <v>272.86</v>
      </c>
      <c r="E3253" s="34">
        <f t="shared" si="102"/>
        <v>1.1341734618235844E-2</v>
      </c>
      <c r="F3253" s="2"/>
    </row>
    <row r="3254" spans="1:6" x14ac:dyDescent="0.3">
      <c r="A3254" s="1">
        <v>40725.6875</v>
      </c>
      <c r="B3254" s="2">
        <v>5989.76</v>
      </c>
      <c r="C3254" s="34">
        <f t="shared" si="101"/>
        <v>7.4087030817178157E-3</v>
      </c>
      <c r="D3254" s="2">
        <v>274.92</v>
      </c>
      <c r="E3254" s="34">
        <f t="shared" si="102"/>
        <v>7.5496591658725798E-3</v>
      </c>
      <c r="F3254" s="2"/>
    </row>
    <row r="3255" spans="1:6" x14ac:dyDescent="0.3">
      <c r="A3255" s="1">
        <v>40728.6875</v>
      </c>
      <c r="B3255" s="2">
        <v>6017.54</v>
      </c>
      <c r="C3255" s="34">
        <f t="shared" si="101"/>
        <v>4.6379153755742308E-3</v>
      </c>
      <c r="D3255" s="2">
        <v>275.54000000000002</v>
      </c>
      <c r="E3255" s="34">
        <f t="shared" si="102"/>
        <v>2.2552015131673819E-3</v>
      </c>
      <c r="F3255" s="2"/>
    </row>
    <row r="3256" spans="1:6" x14ac:dyDescent="0.3">
      <c r="A3256" s="1">
        <v>40729.6875</v>
      </c>
      <c r="B3256" s="2">
        <v>6024.03</v>
      </c>
      <c r="C3256" s="34">
        <f t="shared" si="101"/>
        <v>1.0785138112916481E-3</v>
      </c>
      <c r="D3256" s="2">
        <v>275.62</v>
      </c>
      <c r="E3256" s="34">
        <f t="shared" si="102"/>
        <v>2.9033897074826065E-4</v>
      </c>
      <c r="F3256" s="2"/>
    </row>
    <row r="3257" spans="1:6" x14ac:dyDescent="0.3">
      <c r="A3257" s="1">
        <v>40730.6875</v>
      </c>
      <c r="B3257" s="2">
        <v>6002.92</v>
      </c>
      <c r="C3257" s="34">
        <f t="shared" ref="C3257:C3320" si="103">B3257/B3256-1</f>
        <v>-3.5042986173706714E-3</v>
      </c>
      <c r="D3257" s="2">
        <v>274.79000000000002</v>
      </c>
      <c r="E3257" s="34">
        <f t="shared" si="102"/>
        <v>-3.0113924969159545E-3</v>
      </c>
      <c r="F3257" s="2"/>
    </row>
    <row r="3258" spans="1:6" x14ac:dyDescent="0.3">
      <c r="A3258" s="1">
        <v>40731.6875</v>
      </c>
      <c r="B3258" s="2">
        <v>6054.55</v>
      </c>
      <c r="C3258" s="34">
        <f t="shared" si="103"/>
        <v>8.6008142703883905E-3</v>
      </c>
      <c r="D3258" s="2">
        <v>275.93</v>
      </c>
      <c r="E3258" s="34">
        <f t="shared" si="102"/>
        <v>4.1486225845190905E-3</v>
      </c>
      <c r="F3258" s="2"/>
    </row>
    <row r="3259" spans="1:6" x14ac:dyDescent="0.3">
      <c r="A3259" s="1">
        <v>40732.6875</v>
      </c>
      <c r="B3259" s="2">
        <v>5990.58</v>
      </c>
      <c r="C3259" s="34">
        <f t="shared" si="103"/>
        <v>-1.0565607683477807E-2</v>
      </c>
      <c r="D3259" s="2">
        <v>273.76</v>
      </c>
      <c r="E3259" s="34">
        <f t="shared" si="102"/>
        <v>-7.8643134128221215E-3</v>
      </c>
      <c r="F3259" s="2"/>
    </row>
    <row r="3260" spans="1:6" x14ac:dyDescent="0.3">
      <c r="A3260" s="1">
        <v>40735.6875</v>
      </c>
      <c r="B3260" s="2">
        <v>5929.16</v>
      </c>
      <c r="C3260" s="34">
        <f t="shared" si="103"/>
        <v>-1.0252763505370077E-2</v>
      </c>
      <c r="D3260" s="2">
        <v>269.89999999999998</v>
      </c>
      <c r="E3260" s="34">
        <f t="shared" si="102"/>
        <v>-1.4099941554646445E-2</v>
      </c>
      <c r="F3260" s="2"/>
    </row>
    <row r="3261" spans="1:6" x14ac:dyDescent="0.3">
      <c r="A3261" s="1">
        <v>40736.6875</v>
      </c>
      <c r="B3261" s="2">
        <v>5868.96</v>
      </c>
      <c r="C3261" s="34">
        <f t="shared" si="103"/>
        <v>-1.0153208886250265E-2</v>
      </c>
      <c r="D3261" s="2">
        <v>268.16000000000003</v>
      </c>
      <c r="E3261" s="34">
        <f t="shared" si="102"/>
        <v>-6.4468321600591461E-3</v>
      </c>
      <c r="F3261" s="2"/>
    </row>
    <row r="3262" spans="1:6" x14ac:dyDescent="0.3">
      <c r="A3262" s="1">
        <v>40737.6875</v>
      </c>
      <c r="B3262" s="2">
        <v>5906.43</v>
      </c>
      <c r="C3262" s="34">
        <f t="shared" si="103"/>
        <v>6.3844360840763503E-3</v>
      </c>
      <c r="D3262" s="2">
        <v>269.94</v>
      </c>
      <c r="E3262" s="34">
        <f t="shared" si="102"/>
        <v>6.6378281622909707E-3</v>
      </c>
      <c r="F3262" s="2"/>
    </row>
    <row r="3263" spans="1:6" x14ac:dyDescent="0.3">
      <c r="A3263" s="1">
        <v>40738.6875</v>
      </c>
      <c r="B3263" s="2">
        <v>5846.95</v>
      </c>
      <c r="C3263" s="34">
        <f t="shared" si="103"/>
        <v>-1.0070380923840716E-2</v>
      </c>
      <c r="D3263" s="2">
        <v>267.68</v>
      </c>
      <c r="E3263" s="34">
        <f t="shared" si="102"/>
        <v>-8.3722308661183797E-3</v>
      </c>
      <c r="F3263" s="2"/>
    </row>
    <row r="3264" spans="1:6" x14ac:dyDescent="0.3">
      <c r="A3264" s="1">
        <v>40739.6875</v>
      </c>
      <c r="B3264" s="2">
        <v>5843.66</v>
      </c>
      <c r="C3264" s="34">
        <f t="shared" si="103"/>
        <v>-5.6268652887403459E-4</v>
      </c>
      <c r="D3264" s="2">
        <v>266.91000000000003</v>
      </c>
      <c r="E3264" s="34">
        <f t="shared" si="102"/>
        <v>-2.8765690376568731E-3</v>
      </c>
      <c r="F3264" s="2"/>
    </row>
    <row r="3265" spans="1:6" x14ac:dyDescent="0.3">
      <c r="A3265" s="1">
        <v>40742.6875</v>
      </c>
      <c r="B3265" s="2">
        <v>5752.81</v>
      </c>
      <c r="C3265" s="34">
        <f t="shared" si="103"/>
        <v>-1.5546763500956517E-2</v>
      </c>
      <c r="D3265" s="2">
        <v>262.10000000000002</v>
      </c>
      <c r="E3265" s="34">
        <f t="shared" si="102"/>
        <v>-1.8021055786594742E-2</v>
      </c>
      <c r="F3265" s="2"/>
    </row>
    <row r="3266" spans="1:6" x14ac:dyDescent="0.3">
      <c r="A3266" s="1">
        <v>40743.6875</v>
      </c>
      <c r="B3266" s="2">
        <v>5789.99</v>
      </c>
      <c r="C3266" s="34">
        <f t="shared" si="103"/>
        <v>6.4629285514381518E-3</v>
      </c>
      <c r="D3266" s="2">
        <v>264.27999999999997</v>
      </c>
      <c r="E3266" s="34">
        <f t="shared" si="102"/>
        <v>8.3174360930939883E-3</v>
      </c>
      <c r="F3266" s="2"/>
    </row>
    <row r="3267" spans="1:6" x14ac:dyDescent="0.3">
      <c r="A3267" s="1">
        <v>40744.6875</v>
      </c>
      <c r="B3267" s="2">
        <v>5853.82</v>
      </c>
      <c r="C3267" s="34">
        <f t="shared" si="103"/>
        <v>1.1024198660101403E-2</v>
      </c>
      <c r="D3267" s="2">
        <v>267.73</v>
      </c>
      <c r="E3267" s="34">
        <f t="shared" si="102"/>
        <v>1.3054336309974435E-2</v>
      </c>
      <c r="F3267" s="2"/>
    </row>
    <row r="3268" spans="1:6" x14ac:dyDescent="0.3">
      <c r="A3268" s="1">
        <v>40745.6875</v>
      </c>
      <c r="B3268" s="2">
        <v>5899.89</v>
      </c>
      <c r="C3268" s="34">
        <f t="shared" si="103"/>
        <v>7.8700745837760877E-3</v>
      </c>
      <c r="D3268" s="2">
        <v>270.48</v>
      </c>
      <c r="E3268" s="34">
        <f t="shared" si="102"/>
        <v>1.0271542225376296E-2</v>
      </c>
      <c r="F3268" s="2"/>
    </row>
    <row r="3269" spans="1:6" x14ac:dyDescent="0.3">
      <c r="A3269" s="1">
        <v>40746.6875</v>
      </c>
      <c r="B3269" s="2">
        <v>5935.02</v>
      </c>
      <c r="C3269" s="34">
        <f t="shared" si="103"/>
        <v>5.9543483014090626E-3</v>
      </c>
      <c r="D3269" s="2">
        <v>272.02</v>
      </c>
      <c r="E3269" s="34">
        <f t="shared" si="102"/>
        <v>5.6935817805381372E-3</v>
      </c>
      <c r="F3269" s="2"/>
    </row>
    <row r="3270" spans="1:6" x14ac:dyDescent="0.3">
      <c r="A3270" s="1">
        <v>40749.6875</v>
      </c>
      <c r="B3270" s="2">
        <v>5925.26</v>
      </c>
      <c r="C3270" s="34">
        <f t="shared" si="103"/>
        <v>-1.644476345488366E-3</v>
      </c>
      <c r="D3270" s="2">
        <v>271.27999999999997</v>
      </c>
      <c r="E3270" s="34">
        <f t="shared" si="102"/>
        <v>-2.7203882067495799E-3</v>
      </c>
      <c r="F3270" s="2"/>
    </row>
    <row r="3271" spans="1:6" x14ac:dyDescent="0.3">
      <c r="A3271" s="1">
        <v>40750.6875</v>
      </c>
      <c r="B3271" s="2">
        <v>5929.73</v>
      </c>
      <c r="C3271" s="34">
        <f t="shared" si="103"/>
        <v>7.5439727539361456E-4</v>
      </c>
      <c r="D3271" s="2">
        <v>270.08</v>
      </c>
      <c r="E3271" s="34">
        <f t="shared" si="102"/>
        <v>-4.4234739015039937E-3</v>
      </c>
      <c r="F3271" s="2"/>
    </row>
    <row r="3272" spans="1:6" x14ac:dyDescent="0.3">
      <c r="A3272" s="1">
        <v>40751.6875</v>
      </c>
      <c r="B3272" s="2">
        <v>5856.58</v>
      </c>
      <c r="C3272" s="34">
        <f t="shared" si="103"/>
        <v>-1.2336143466903149E-2</v>
      </c>
      <c r="D3272" s="2">
        <v>267.05</v>
      </c>
      <c r="E3272" s="34">
        <f t="shared" si="102"/>
        <v>-1.1218898104265351E-2</v>
      </c>
      <c r="F3272" s="2"/>
    </row>
    <row r="3273" spans="1:6" x14ac:dyDescent="0.3">
      <c r="A3273" s="1">
        <v>40752.6875</v>
      </c>
      <c r="B3273" s="2">
        <v>5873.21</v>
      </c>
      <c r="C3273" s="34">
        <f t="shared" si="103"/>
        <v>2.8395411656632064E-3</v>
      </c>
      <c r="D3273" s="2">
        <v>267.08</v>
      </c>
      <c r="E3273" s="34">
        <f t="shared" si="102"/>
        <v>1.1233851338698919E-4</v>
      </c>
      <c r="F3273" s="2"/>
    </row>
    <row r="3274" spans="1:6" x14ac:dyDescent="0.3">
      <c r="A3274" s="1">
        <v>40753.6875</v>
      </c>
      <c r="B3274" s="2">
        <v>5815.19</v>
      </c>
      <c r="C3274" s="34">
        <f t="shared" si="103"/>
        <v>-9.8787545481943129E-3</v>
      </c>
      <c r="D3274" s="2">
        <v>265.25</v>
      </c>
      <c r="E3274" s="34">
        <f t="shared" si="102"/>
        <v>-6.8518795866406856E-3</v>
      </c>
      <c r="F3274" s="2"/>
    </row>
    <row r="3275" spans="1:6" x14ac:dyDescent="0.3">
      <c r="A3275" s="1">
        <v>40756.6875</v>
      </c>
      <c r="B3275" s="2">
        <v>5774.43</v>
      </c>
      <c r="C3275" s="34">
        <f t="shared" si="103"/>
        <v>-7.0092292771172238E-3</v>
      </c>
      <c r="D3275" s="2">
        <v>262.02</v>
      </c>
      <c r="E3275" s="34">
        <f t="shared" si="102"/>
        <v>-1.2177191328935022E-2</v>
      </c>
      <c r="F3275" s="2"/>
    </row>
    <row r="3276" spans="1:6" x14ac:dyDescent="0.3">
      <c r="A3276" s="1">
        <v>40757.6875</v>
      </c>
      <c r="B3276" s="2">
        <v>5718.39</v>
      </c>
      <c r="C3276" s="34">
        <f t="shared" si="103"/>
        <v>-9.7048539855881799E-3</v>
      </c>
      <c r="D3276" s="2">
        <v>256.98</v>
      </c>
      <c r="E3276" s="34">
        <f t="shared" si="102"/>
        <v>-1.923517288756571E-2</v>
      </c>
      <c r="F3276" s="2"/>
    </row>
    <row r="3277" spans="1:6" x14ac:dyDescent="0.3">
      <c r="A3277" s="1">
        <v>40758.6875</v>
      </c>
      <c r="B3277" s="2">
        <v>5584.51</v>
      </c>
      <c r="C3277" s="34">
        <f t="shared" si="103"/>
        <v>-2.3412184198699282E-2</v>
      </c>
      <c r="D3277" s="2">
        <v>251.95</v>
      </c>
      <c r="E3277" s="34">
        <f t="shared" si="102"/>
        <v>-1.9573507665966328E-2</v>
      </c>
      <c r="F3277" s="2"/>
    </row>
    <row r="3278" spans="1:6" x14ac:dyDescent="0.3">
      <c r="A3278" s="1">
        <v>40759.6875</v>
      </c>
      <c r="B3278" s="2">
        <v>5393.14</v>
      </c>
      <c r="C3278" s="34">
        <f t="shared" si="103"/>
        <v>-3.4268002027035505E-2</v>
      </c>
      <c r="D3278" s="2">
        <v>243.16</v>
      </c>
      <c r="E3278" s="34">
        <f t="shared" si="102"/>
        <v>-3.4887874578289346E-2</v>
      </c>
      <c r="F3278" s="2"/>
    </row>
    <row r="3279" spans="1:6" x14ac:dyDescent="0.3">
      <c r="A3279" s="1">
        <v>40760.6875</v>
      </c>
      <c r="B3279" s="2">
        <v>5246.99</v>
      </c>
      <c r="C3279" s="34">
        <f t="shared" si="103"/>
        <v>-2.7099240887497933E-2</v>
      </c>
      <c r="D3279" s="2">
        <v>238.88</v>
      </c>
      <c r="E3279" s="34">
        <f t="shared" si="102"/>
        <v>-1.7601579207106477E-2</v>
      </c>
      <c r="F3279" s="2"/>
    </row>
    <row r="3280" spans="1:6" x14ac:dyDescent="0.3">
      <c r="A3280" s="1">
        <v>40763.6875</v>
      </c>
      <c r="B3280" s="2">
        <v>5068.95</v>
      </c>
      <c r="C3280" s="34">
        <f t="shared" si="103"/>
        <v>-3.3931835204564886E-2</v>
      </c>
      <c r="D3280" s="2">
        <v>228.98</v>
      </c>
      <c r="E3280" s="34">
        <f t="shared" si="102"/>
        <v>-4.1443402545211061E-2</v>
      </c>
      <c r="F3280" s="2"/>
    </row>
    <row r="3281" spans="1:6" x14ac:dyDescent="0.3">
      <c r="A3281" s="1">
        <v>40764.6875</v>
      </c>
      <c r="B3281" s="2">
        <v>5164.92</v>
      </c>
      <c r="C3281" s="34">
        <f t="shared" si="103"/>
        <v>1.8932915100760672E-2</v>
      </c>
      <c r="D3281" s="2">
        <v>232.2</v>
      </c>
      <c r="E3281" s="34">
        <f t="shared" si="102"/>
        <v>1.4062363525198629E-2</v>
      </c>
      <c r="F3281" s="2"/>
    </row>
    <row r="3282" spans="1:6" x14ac:dyDescent="0.3">
      <c r="A3282" s="1">
        <v>40765.6875</v>
      </c>
      <c r="B3282" s="2">
        <v>5007.16</v>
      </c>
      <c r="C3282" s="34">
        <f t="shared" si="103"/>
        <v>-3.0544519566614858E-2</v>
      </c>
      <c r="D3282" s="2">
        <v>223.5</v>
      </c>
      <c r="E3282" s="34">
        <f t="shared" si="102"/>
        <v>-3.7467700258397851E-2</v>
      </c>
      <c r="F3282" s="2"/>
    </row>
    <row r="3283" spans="1:6" x14ac:dyDescent="0.3">
      <c r="A3283" s="1">
        <v>40766.6875</v>
      </c>
      <c r="B3283" s="2">
        <v>5162.83</v>
      </c>
      <c r="C3283" s="34">
        <f t="shared" si="103"/>
        <v>3.1089479864833569E-2</v>
      </c>
      <c r="D3283" s="2">
        <v>230.57</v>
      </c>
      <c r="E3283" s="34">
        <f t="shared" si="102"/>
        <v>3.1633109619686683E-2</v>
      </c>
      <c r="F3283" s="2"/>
    </row>
    <row r="3284" spans="1:6" x14ac:dyDescent="0.3">
      <c r="A3284" s="1">
        <v>40770.6875</v>
      </c>
      <c r="B3284" s="2">
        <v>5350.58</v>
      </c>
      <c r="C3284" s="34">
        <f t="shared" si="103"/>
        <v>3.63657141528968E-2</v>
      </c>
      <c r="D3284" s="2">
        <v>237.85</v>
      </c>
      <c r="E3284" s="34">
        <f t="shared" si="102"/>
        <v>3.1573925489005505E-2</v>
      </c>
      <c r="F3284" s="2"/>
    </row>
    <row r="3285" spans="1:6" x14ac:dyDescent="0.3">
      <c r="A3285" s="1">
        <v>40771.6875</v>
      </c>
      <c r="B3285" s="2">
        <v>5357.63</v>
      </c>
      <c r="C3285" s="34">
        <f t="shared" si="103"/>
        <v>1.3176141651933815E-3</v>
      </c>
      <c r="D3285" s="2">
        <v>237.56</v>
      </c>
      <c r="E3285" s="34">
        <f t="shared" si="102"/>
        <v>-1.2192558335084591E-3</v>
      </c>
      <c r="F3285" s="2"/>
    </row>
    <row r="3286" spans="1:6" x14ac:dyDescent="0.3">
      <c r="A3286" s="1">
        <v>40772.6875</v>
      </c>
      <c r="B3286" s="2">
        <v>5331.6</v>
      </c>
      <c r="C3286" s="34">
        <f t="shared" si="103"/>
        <v>-4.8584915345031288E-3</v>
      </c>
      <c r="D3286" s="2">
        <v>238.05</v>
      </c>
      <c r="E3286" s="34">
        <f t="shared" ref="E3286:E3348" si="104">D3286/D3285-1</f>
        <v>2.0626368075433721E-3</v>
      </c>
      <c r="F3286" s="2"/>
    </row>
    <row r="3287" spans="1:6" x14ac:dyDescent="0.3">
      <c r="A3287" s="1">
        <v>40773.6875</v>
      </c>
      <c r="B3287" s="2">
        <v>5092.2299999999996</v>
      </c>
      <c r="C3287" s="34">
        <f t="shared" si="103"/>
        <v>-4.4896466351564412E-2</v>
      </c>
      <c r="D3287" s="2">
        <v>226.7</v>
      </c>
      <c r="E3287" s="34">
        <f t="shared" si="104"/>
        <v>-4.7679059021214165E-2</v>
      </c>
      <c r="F3287" s="2"/>
    </row>
    <row r="3288" spans="1:6" x14ac:dyDescent="0.3">
      <c r="A3288" s="1">
        <v>40774.6875</v>
      </c>
      <c r="B3288" s="2">
        <v>5040.76</v>
      </c>
      <c r="C3288" s="34">
        <f t="shared" si="103"/>
        <v>-1.0107556021624942E-2</v>
      </c>
      <c r="D3288" s="2">
        <v>223.13</v>
      </c>
      <c r="E3288" s="34">
        <f t="shared" si="104"/>
        <v>-1.5747684164093445E-2</v>
      </c>
      <c r="F3288" s="2"/>
    </row>
    <row r="3289" spans="1:6" x14ac:dyDescent="0.3">
      <c r="A3289" s="1">
        <v>40777.6875</v>
      </c>
      <c r="B3289" s="2">
        <v>5095.3</v>
      </c>
      <c r="C3289" s="34">
        <f t="shared" si="103"/>
        <v>1.0819797014735899E-2</v>
      </c>
      <c r="D3289" s="2">
        <v>224.9</v>
      </c>
      <c r="E3289" s="34">
        <f t="shared" si="104"/>
        <v>7.9325953480033906E-3</v>
      </c>
      <c r="F3289" s="2"/>
    </row>
    <row r="3290" spans="1:6" x14ac:dyDescent="0.3">
      <c r="A3290" s="1">
        <v>40778.6875</v>
      </c>
      <c r="B3290" s="2">
        <v>5129.42</v>
      </c>
      <c r="C3290" s="34">
        <f t="shared" si="103"/>
        <v>6.6963672403979047E-3</v>
      </c>
      <c r="D3290" s="2">
        <v>226.63</v>
      </c>
      <c r="E3290" s="34">
        <f t="shared" si="104"/>
        <v>7.692307692307665E-3</v>
      </c>
      <c r="F3290" s="2"/>
    </row>
    <row r="3291" spans="1:6" x14ac:dyDescent="0.3">
      <c r="A3291" s="1">
        <v>40779.6875</v>
      </c>
      <c r="B3291" s="2">
        <v>5205.8500000000004</v>
      </c>
      <c r="C3291" s="34">
        <f t="shared" si="103"/>
        <v>1.4900320114165089E-2</v>
      </c>
      <c r="D3291" s="2">
        <v>229.79</v>
      </c>
      <c r="E3291" s="34">
        <f t="shared" si="104"/>
        <v>1.3943432025768754E-2</v>
      </c>
      <c r="F3291" s="2"/>
    </row>
    <row r="3292" spans="1:6" x14ac:dyDescent="0.3">
      <c r="A3292" s="1">
        <v>40780.6875</v>
      </c>
      <c r="B3292" s="2">
        <v>5131.1000000000004</v>
      </c>
      <c r="C3292" s="34">
        <f t="shared" si="103"/>
        <v>-1.435884629791484E-2</v>
      </c>
      <c r="D3292" s="2">
        <v>227.07</v>
      </c>
      <c r="E3292" s="34">
        <f t="shared" si="104"/>
        <v>-1.1836894555898869E-2</v>
      </c>
      <c r="F3292" s="2"/>
    </row>
    <row r="3293" spans="1:6" x14ac:dyDescent="0.3">
      <c r="A3293" s="1">
        <v>40781.6875</v>
      </c>
      <c r="B3293" s="2">
        <v>5129.92</v>
      </c>
      <c r="C3293" s="34">
        <f t="shared" si="103"/>
        <v>-2.2997018183246176E-4</v>
      </c>
      <c r="D3293" s="2">
        <v>225.52</v>
      </c>
      <c r="E3293" s="34">
        <f t="shared" si="104"/>
        <v>-6.8260888712731171E-3</v>
      </c>
      <c r="F3293" s="2"/>
    </row>
    <row r="3294" spans="1:6" x14ac:dyDescent="0.3">
      <c r="A3294" s="1">
        <v>40785.6875</v>
      </c>
      <c r="B3294" s="2">
        <v>5268.66</v>
      </c>
      <c r="C3294" s="34">
        <f t="shared" si="103"/>
        <v>2.7045256066371426E-2</v>
      </c>
      <c r="D3294" s="2">
        <v>230.64</v>
      </c>
      <c r="E3294" s="34">
        <f>D3294/D3293-1</f>
        <v>2.2703086200780209E-2</v>
      </c>
      <c r="F3294" s="2"/>
    </row>
    <row r="3295" spans="1:6" x14ac:dyDescent="0.3">
      <c r="A3295" s="1">
        <v>40786.6875</v>
      </c>
      <c r="B3295" s="2">
        <v>5394.53</v>
      </c>
      <c r="C3295" s="34">
        <f t="shared" si="103"/>
        <v>2.3890325054188422E-2</v>
      </c>
      <c r="D3295" s="2">
        <v>237.43</v>
      </c>
      <c r="E3295" s="34">
        <f t="shared" si="104"/>
        <v>2.9439819632327557E-2</v>
      </c>
      <c r="F3295" s="2"/>
    </row>
    <row r="3296" spans="1:6" x14ac:dyDescent="0.3">
      <c r="A3296" s="1">
        <v>40787.6875</v>
      </c>
      <c r="B3296" s="2">
        <v>5418.65</v>
      </c>
      <c r="C3296" s="34">
        <f t="shared" si="103"/>
        <v>4.4711958224348258E-3</v>
      </c>
      <c r="D3296" s="2">
        <v>238.93</v>
      </c>
      <c r="E3296" s="34">
        <f t="shared" si="104"/>
        <v>6.3176515183422932E-3</v>
      </c>
      <c r="F3296" s="2"/>
    </row>
    <row r="3297" spans="1:6" x14ac:dyDescent="0.3">
      <c r="A3297" s="1">
        <v>40788.6875</v>
      </c>
      <c r="B3297" s="2">
        <v>5292.03</v>
      </c>
      <c r="C3297" s="34">
        <f t="shared" si="103"/>
        <v>-2.3367443920533693E-2</v>
      </c>
      <c r="D3297" s="2">
        <v>233.11</v>
      </c>
      <c r="E3297" s="34">
        <f t="shared" si="104"/>
        <v>-2.4358598752772798E-2</v>
      </c>
      <c r="F3297" s="2"/>
    </row>
    <row r="3298" spans="1:6" x14ac:dyDescent="0.3">
      <c r="A3298" s="1">
        <v>40791.6875</v>
      </c>
      <c r="B3298" s="2">
        <v>5102.58</v>
      </c>
      <c r="C3298" s="34">
        <f t="shared" si="103"/>
        <v>-3.579911678505221E-2</v>
      </c>
      <c r="D3298" s="2">
        <v>223.45</v>
      </c>
      <c r="E3298" s="34">
        <f t="shared" si="104"/>
        <v>-4.1439663678092042E-2</v>
      </c>
      <c r="F3298" s="2"/>
    </row>
    <row r="3299" spans="1:6" x14ac:dyDescent="0.3">
      <c r="A3299" s="1">
        <v>40792.6875</v>
      </c>
      <c r="B3299" s="2">
        <v>5156.84</v>
      </c>
      <c r="C3299" s="34">
        <f t="shared" si="103"/>
        <v>1.063383621618863E-2</v>
      </c>
      <c r="D3299" s="2">
        <v>221.98</v>
      </c>
      <c r="E3299" s="34">
        <f t="shared" si="104"/>
        <v>-6.5786529424927132E-3</v>
      </c>
      <c r="F3299" s="2"/>
    </row>
    <row r="3300" spans="1:6" x14ac:dyDescent="0.3">
      <c r="A3300" s="1">
        <v>40793.6875</v>
      </c>
      <c r="B3300" s="2">
        <v>5318.59</v>
      </c>
      <c r="C3300" s="34">
        <f t="shared" si="103"/>
        <v>3.1366107926559694E-2</v>
      </c>
      <c r="D3300" s="2">
        <v>228.84</v>
      </c>
      <c r="E3300" s="34">
        <f t="shared" si="104"/>
        <v>3.0903685016668181E-2</v>
      </c>
      <c r="F3300" s="2"/>
    </row>
    <row r="3301" spans="1:6" x14ac:dyDescent="0.3">
      <c r="A3301" s="1">
        <v>40794.6875</v>
      </c>
      <c r="B3301" s="2">
        <v>5340.38</v>
      </c>
      <c r="C3301" s="34">
        <f t="shared" si="103"/>
        <v>4.096950507559427E-3</v>
      </c>
      <c r="D3301" s="2">
        <v>230.47</v>
      </c>
      <c r="E3301" s="34">
        <f t="shared" si="104"/>
        <v>7.1228806152769941E-3</v>
      </c>
      <c r="F3301" s="2"/>
    </row>
    <row r="3302" spans="1:6" x14ac:dyDescent="0.3">
      <c r="A3302" s="1">
        <v>40795.6875</v>
      </c>
      <c r="B3302" s="2">
        <v>5214.6499999999996</v>
      </c>
      <c r="C3302" s="34">
        <f t="shared" si="103"/>
        <v>-2.3543268456551858E-2</v>
      </c>
      <c r="D3302" s="2">
        <v>224.59</v>
      </c>
      <c r="E3302" s="34">
        <f t="shared" si="104"/>
        <v>-2.5513081962945217E-2</v>
      </c>
      <c r="F3302" s="2"/>
    </row>
    <row r="3303" spans="1:6" x14ac:dyDescent="0.3">
      <c r="A3303" s="1">
        <v>40798.6875</v>
      </c>
      <c r="B3303" s="2">
        <v>5129.62</v>
      </c>
      <c r="C3303" s="34">
        <f t="shared" si="103"/>
        <v>-1.6305984102480409E-2</v>
      </c>
      <c r="D3303" s="2">
        <v>218.93</v>
      </c>
      <c r="E3303" s="34">
        <f t="shared" si="104"/>
        <v>-2.5201478249254228E-2</v>
      </c>
      <c r="F3303" s="2"/>
    </row>
    <row r="3304" spans="1:6" x14ac:dyDescent="0.3">
      <c r="A3304" s="1">
        <v>40799.6875</v>
      </c>
      <c r="B3304" s="2">
        <v>5174.25</v>
      </c>
      <c r="C3304" s="34">
        <f t="shared" si="103"/>
        <v>8.700449545970379E-3</v>
      </c>
      <c r="D3304" s="2">
        <v>220.87</v>
      </c>
      <c r="E3304" s="34">
        <f t="shared" si="104"/>
        <v>8.8612798611427124E-3</v>
      </c>
      <c r="F3304" s="2"/>
    </row>
    <row r="3305" spans="1:6" x14ac:dyDescent="0.3">
      <c r="A3305" s="1">
        <v>40800.6875</v>
      </c>
      <c r="B3305" s="2">
        <v>5227.0200000000004</v>
      </c>
      <c r="C3305" s="34">
        <f t="shared" si="103"/>
        <v>1.0198579504276051E-2</v>
      </c>
      <c r="D3305" s="2">
        <v>224.17</v>
      </c>
      <c r="E3305" s="34">
        <f t="shared" si="104"/>
        <v>1.4940915470638805E-2</v>
      </c>
      <c r="F3305" s="2"/>
    </row>
    <row r="3306" spans="1:6" x14ac:dyDescent="0.3">
      <c r="A3306" s="1">
        <v>40801.6875</v>
      </c>
      <c r="B3306" s="2">
        <v>5337.54</v>
      </c>
      <c r="C3306" s="34">
        <f t="shared" si="103"/>
        <v>2.1143978787148132E-2</v>
      </c>
      <c r="D3306" s="2">
        <v>228.69</v>
      </c>
      <c r="E3306" s="34">
        <f t="shared" si="104"/>
        <v>2.0163268947673618E-2</v>
      </c>
      <c r="F3306" s="2"/>
    </row>
    <row r="3307" spans="1:6" x14ac:dyDescent="0.3">
      <c r="A3307" s="1">
        <v>40802.6875</v>
      </c>
      <c r="B3307" s="2">
        <v>5368.41</v>
      </c>
      <c r="C3307" s="34">
        <f t="shared" si="103"/>
        <v>5.7835632145144533E-3</v>
      </c>
      <c r="D3307" s="2">
        <v>230.16</v>
      </c>
      <c r="E3307" s="34">
        <f t="shared" si="104"/>
        <v>6.4279155188247117E-3</v>
      </c>
      <c r="F3307" s="2"/>
    </row>
    <row r="3308" spans="1:6" x14ac:dyDescent="0.3">
      <c r="A3308" s="1">
        <v>40805.6875</v>
      </c>
      <c r="B3308" s="2">
        <v>5259.56</v>
      </c>
      <c r="C3308" s="34">
        <f t="shared" si="103"/>
        <v>-2.0276022136908267E-2</v>
      </c>
      <c r="D3308" s="2">
        <v>224.96</v>
      </c>
      <c r="E3308" s="34">
        <f t="shared" si="104"/>
        <v>-2.2592978797358332E-2</v>
      </c>
      <c r="F3308" s="2"/>
    </row>
    <row r="3309" spans="1:6" x14ac:dyDescent="0.3">
      <c r="A3309" s="1">
        <v>40806.6875</v>
      </c>
      <c r="B3309" s="2">
        <v>5363.71</v>
      </c>
      <c r="C3309" s="34">
        <f t="shared" si="103"/>
        <v>1.9802036672269097E-2</v>
      </c>
      <c r="D3309" s="2">
        <v>229.1</v>
      </c>
      <c r="E3309" s="34">
        <f t="shared" si="104"/>
        <v>1.840327169274536E-2</v>
      </c>
      <c r="F3309" s="2"/>
    </row>
    <row r="3310" spans="1:6" x14ac:dyDescent="0.3">
      <c r="A3310" s="1">
        <v>40807.6875</v>
      </c>
      <c r="B3310" s="2">
        <v>5288.41</v>
      </c>
      <c r="C3310" s="34">
        <f t="shared" si="103"/>
        <v>-1.4038790314912619E-2</v>
      </c>
      <c r="D3310" s="2">
        <v>225.33</v>
      </c>
      <c r="E3310" s="34">
        <f t="shared" si="104"/>
        <v>-1.6455696202531511E-2</v>
      </c>
      <c r="F3310" s="2"/>
    </row>
    <row r="3311" spans="1:6" x14ac:dyDescent="0.3">
      <c r="A3311" s="1">
        <v>40808.6875</v>
      </c>
      <c r="B3311" s="2">
        <v>5041.6099999999997</v>
      </c>
      <c r="C3311" s="34">
        <f t="shared" si="103"/>
        <v>-4.6668091165397607E-2</v>
      </c>
      <c r="D3311" s="2">
        <v>214.89</v>
      </c>
      <c r="E3311" s="34">
        <f t="shared" si="104"/>
        <v>-4.6332046332046462E-2</v>
      </c>
      <c r="F3311" s="2"/>
    </row>
    <row r="3312" spans="1:6" x14ac:dyDescent="0.3">
      <c r="A3312" s="1">
        <v>40809.6875</v>
      </c>
      <c r="B3312" s="2">
        <v>5066.8100000000004</v>
      </c>
      <c r="C3312" s="34">
        <f t="shared" si="103"/>
        <v>4.9984032878387374E-3</v>
      </c>
      <c r="D3312" s="2">
        <v>216.19</v>
      </c>
      <c r="E3312" s="34">
        <f t="shared" si="104"/>
        <v>6.0496067755595462E-3</v>
      </c>
      <c r="F3312" s="2"/>
    </row>
    <row r="3313" spans="1:6" x14ac:dyDescent="0.3">
      <c r="A3313" s="1">
        <v>40812.6875</v>
      </c>
      <c r="B3313" s="2">
        <v>5089.37</v>
      </c>
      <c r="C3313" s="34">
        <f t="shared" si="103"/>
        <v>4.4525056199067325E-3</v>
      </c>
      <c r="D3313" s="2">
        <v>220.28</v>
      </c>
      <c r="E3313" s="34">
        <f t="shared" si="104"/>
        <v>1.8918543873444715E-2</v>
      </c>
      <c r="F3313" s="2"/>
    </row>
    <row r="3314" spans="1:6" x14ac:dyDescent="0.3">
      <c r="A3314" s="1">
        <v>40813.6875</v>
      </c>
      <c r="B3314" s="2">
        <v>5294.05</v>
      </c>
      <c r="C3314" s="34">
        <f t="shared" si="103"/>
        <v>4.0217158508813577E-2</v>
      </c>
      <c r="D3314" s="2">
        <v>229.91</v>
      </c>
      <c r="E3314" s="34">
        <f t="shared" si="104"/>
        <v>4.37170873433812E-2</v>
      </c>
      <c r="F3314" s="2"/>
    </row>
    <row r="3315" spans="1:6" x14ac:dyDescent="0.3">
      <c r="A3315" s="1">
        <v>40814.6875</v>
      </c>
      <c r="B3315" s="2">
        <v>5217.63</v>
      </c>
      <c r="C3315" s="34">
        <f t="shared" si="103"/>
        <v>-1.4435073337048188E-2</v>
      </c>
      <c r="D3315" s="2">
        <v>227.39</v>
      </c>
      <c r="E3315" s="34">
        <f t="shared" si="104"/>
        <v>-1.0960810752033479E-2</v>
      </c>
      <c r="F3315" s="2"/>
    </row>
    <row r="3316" spans="1:6" x14ac:dyDescent="0.3">
      <c r="A3316" s="1">
        <v>40815.6875</v>
      </c>
      <c r="B3316" s="2">
        <v>5196.84</v>
      </c>
      <c r="C3316" s="34">
        <f t="shared" si="103"/>
        <v>-3.9845677060273976E-3</v>
      </c>
      <c r="D3316" s="2">
        <v>228.9</v>
      </c>
      <c r="E3316" s="34">
        <f t="shared" si="104"/>
        <v>6.6405734640926362E-3</v>
      </c>
      <c r="F3316" s="2"/>
    </row>
    <row r="3317" spans="1:6" x14ac:dyDescent="0.3">
      <c r="A3317" s="1">
        <v>40816.6875</v>
      </c>
      <c r="B3317" s="2">
        <v>5128.4799999999996</v>
      </c>
      <c r="C3317" s="34">
        <f t="shared" si="103"/>
        <v>-1.3154147520416326E-2</v>
      </c>
      <c r="D3317" s="2">
        <v>226.18</v>
      </c>
      <c r="E3317" s="34">
        <f t="shared" si="104"/>
        <v>-1.1882918304936596E-2</v>
      </c>
      <c r="F3317" s="2"/>
    </row>
    <row r="3318" spans="1:6" x14ac:dyDescent="0.3">
      <c r="A3318" s="1">
        <v>40819.6875</v>
      </c>
      <c r="B3318" s="2">
        <v>5075.5</v>
      </c>
      <c r="C3318" s="34">
        <f t="shared" si="103"/>
        <v>-1.0330546282719122E-2</v>
      </c>
      <c r="D3318" s="2">
        <v>223.62</v>
      </c>
      <c r="E3318" s="34">
        <f t="shared" si="104"/>
        <v>-1.1318418958351728E-2</v>
      </c>
      <c r="F3318" s="2"/>
    </row>
    <row r="3319" spans="1:6" x14ac:dyDescent="0.3">
      <c r="A3319" s="1">
        <v>40820.6875</v>
      </c>
      <c r="B3319" s="2">
        <v>4944.4399999999996</v>
      </c>
      <c r="C3319" s="34">
        <f t="shared" si="103"/>
        <v>-2.5822086493941576E-2</v>
      </c>
      <c r="D3319" s="2">
        <v>217.46</v>
      </c>
      <c r="E3319" s="34">
        <f t="shared" si="104"/>
        <v>-2.754673106162242E-2</v>
      </c>
      <c r="F3319" s="2"/>
    </row>
    <row r="3320" spans="1:6" x14ac:dyDescent="0.3">
      <c r="A3320" s="1">
        <v>40821.6875</v>
      </c>
      <c r="B3320" s="2">
        <v>5102.17</v>
      </c>
      <c r="C3320" s="34">
        <f t="shared" si="103"/>
        <v>3.1900478112789399E-2</v>
      </c>
      <c r="D3320" s="2">
        <v>224.15</v>
      </c>
      <c r="E3320" s="34">
        <f t="shared" si="104"/>
        <v>3.0764278487997787E-2</v>
      </c>
      <c r="F3320" s="2"/>
    </row>
    <row r="3321" spans="1:6" x14ac:dyDescent="0.3">
      <c r="A3321" s="1">
        <v>40822.6875</v>
      </c>
      <c r="B3321" s="2">
        <v>5291.26</v>
      </c>
      <c r="C3321" s="34">
        <f t="shared" ref="C3321:C3384" si="105">B3321/B3320-1</f>
        <v>3.7060701623034875E-2</v>
      </c>
      <c r="D3321" s="2">
        <v>230.27</v>
      </c>
      <c r="E3321" s="34">
        <f t="shared" si="104"/>
        <v>2.7303145215257674E-2</v>
      </c>
      <c r="F3321" s="2"/>
    </row>
    <row r="3322" spans="1:6" x14ac:dyDescent="0.3">
      <c r="A3322" s="1">
        <v>40823.6875</v>
      </c>
      <c r="B3322" s="2">
        <v>5303.4</v>
      </c>
      <c r="C3322" s="34">
        <f t="shared" si="105"/>
        <v>2.2943495500125088E-3</v>
      </c>
      <c r="D3322" s="2">
        <v>231.99</v>
      </c>
      <c r="E3322" s="34">
        <f t="shared" si="104"/>
        <v>7.4694923350848708E-3</v>
      </c>
      <c r="F3322" s="2"/>
    </row>
    <row r="3323" spans="1:6" x14ac:dyDescent="0.3">
      <c r="A3323" s="1">
        <v>40826.6875</v>
      </c>
      <c r="B3323" s="2">
        <v>5399</v>
      </c>
      <c r="C3323" s="34">
        <f t="shared" si="105"/>
        <v>1.8026171889731213E-2</v>
      </c>
      <c r="D3323" s="2">
        <v>235.94</v>
      </c>
      <c r="E3323" s="34">
        <f t="shared" si="104"/>
        <v>1.7026595973964387E-2</v>
      </c>
      <c r="F3323" s="2"/>
    </row>
    <row r="3324" spans="1:6" x14ac:dyDescent="0.3">
      <c r="A3324" s="1">
        <v>40827.6875</v>
      </c>
      <c r="B3324" s="2">
        <v>5395.7</v>
      </c>
      <c r="C3324" s="34">
        <f t="shared" si="105"/>
        <v>-6.1122430079652013E-4</v>
      </c>
      <c r="D3324" s="2">
        <v>235.28</v>
      </c>
      <c r="E3324" s="34">
        <f t="shared" si="104"/>
        <v>-2.7973213528863505E-3</v>
      </c>
      <c r="F3324" s="2"/>
    </row>
    <row r="3325" spans="1:6" x14ac:dyDescent="0.3">
      <c r="A3325" s="1">
        <v>40828.6875</v>
      </c>
      <c r="B3325" s="2">
        <v>5441.8</v>
      </c>
      <c r="C3325" s="34">
        <f t="shared" si="105"/>
        <v>8.5438404655560074E-3</v>
      </c>
      <c r="D3325" s="2">
        <v>239.16</v>
      </c>
      <c r="E3325" s="34">
        <f t="shared" si="104"/>
        <v>1.6490989459367444E-2</v>
      </c>
      <c r="F3325" s="2"/>
    </row>
    <row r="3326" spans="1:6" x14ac:dyDescent="0.3">
      <c r="A3326" s="1">
        <v>40829.6875</v>
      </c>
      <c r="B3326" s="2">
        <v>5403.38</v>
      </c>
      <c r="C3326" s="34">
        <f t="shared" si="105"/>
        <v>-7.0601639163512253E-3</v>
      </c>
      <c r="D3326" s="2">
        <v>236.53</v>
      </c>
      <c r="E3326" s="34">
        <f t="shared" si="104"/>
        <v>-1.0996822211072121E-2</v>
      </c>
      <c r="F3326" s="2"/>
    </row>
    <row r="3327" spans="1:6" x14ac:dyDescent="0.3">
      <c r="A3327" s="1">
        <v>40830.6875</v>
      </c>
      <c r="B3327" s="2">
        <v>5466.36</v>
      </c>
      <c r="C3327" s="34">
        <f t="shared" si="105"/>
        <v>1.1655667378566603E-2</v>
      </c>
      <c r="D3327" s="2">
        <v>238.51</v>
      </c>
      <c r="E3327" s="34">
        <f t="shared" si="104"/>
        <v>8.3710311588380826E-3</v>
      </c>
      <c r="F3327" s="2"/>
    </row>
    <row r="3328" spans="1:6" x14ac:dyDescent="0.3">
      <c r="A3328" s="1">
        <v>40833.6875</v>
      </c>
      <c r="B3328" s="2">
        <v>5436.7</v>
      </c>
      <c r="C3328" s="34">
        <f t="shared" si="105"/>
        <v>-5.4259141366466146E-3</v>
      </c>
      <c r="D3328" s="2">
        <v>236.22</v>
      </c>
      <c r="E3328" s="34">
        <f t="shared" si="104"/>
        <v>-9.6012745796821841E-3</v>
      </c>
      <c r="F3328" s="2"/>
    </row>
    <row r="3329" spans="1:6" x14ac:dyDescent="0.3">
      <c r="A3329" s="1">
        <v>40834.6875</v>
      </c>
      <c r="B3329" s="2">
        <v>5410.35</v>
      </c>
      <c r="C3329" s="34">
        <f t="shared" si="105"/>
        <v>-4.8466900877369712E-3</v>
      </c>
      <c r="D3329" s="2">
        <v>235.33</v>
      </c>
      <c r="E3329" s="34">
        <f t="shared" si="104"/>
        <v>-3.767674202014959E-3</v>
      </c>
      <c r="F3329" s="2"/>
    </row>
    <row r="3330" spans="1:6" x14ac:dyDescent="0.3">
      <c r="A3330" s="1">
        <v>40835.6875</v>
      </c>
      <c r="B3330" s="2">
        <v>5450.49</v>
      </c>
      <c r="C3330" s="34">
        <f t="shared" si="105"/>
        <v>7.419113366048391E-3</v>
      </c>
      <c r="D3330" s="2">
        <v>236.71</v>
      </c>
      <c r="E3330" s="34">
        <f t="shared" si="104"/>
        <v>5.8641057238770777E-3</v>
      </c>
      <c r="F3330" s="2"/>
    </row>
    <row r="3331" spans="1:6" x14ac:dyDescent="0.3">
      <c r="A3331" s="1">
        <v>40836.6875</v>
      </c>
      <c r="B3331" s="2">
        <v>5384.68</v>
      </c>
      <c r="C3331" s="34">
        <f t="shared" si="105"/>
        <v>-1.207414379257632E-2</v>
      </c>
      <c r="D3331" s="2">
        <v>233.07</v>
      </c>
      <c r="E3331" s="34">
        <f t="shared" si="104"/>
        <v>-1.5377466097756809E-2</v>
      </c>
      <c r="F3331" s="2"/>
    </row>
    <row r="3332" spans="1:6" x14ac:dyDescent="0.3">
      <c r="A3332" s="1">
        <v>40837.6875</v>
      </c>
      <c r="B3332" s="2">
        <v>5488.65</v>
      </c>
      <c r="C3332" s="34">
        <f t="shared" si="105"/>
        <v>1.9308482583923148E-2</v>
      </c>
      <c r="D3332" s="2">
        <v>238.93</v>
      </c>
      <c r="E3332" s="34">
        <f t="shared" si="104"/>
        <v>2.5142661003132227E-2</v>
      </c>
      <c r="F3332" s="2"/>
    </row>
    <row r="3333" spans="1:6" x14ac:dyDescent="0.3">
      <c r="A3333" s="1">
        <v>40840.6875</v>
      </c>
      <c r="B3333" s="2">
        <v>5548.06</v>
      </c>
      <c r="C3333" s="34">
        <f t="shared" si="105"/>
        <v>1.0824155302305849E-2</v>
      </c>
      <c r="D3333" s="2">
        <v>242.03</v>
      </c>
      <c r="E3333" s="34">
        <f t="shared" si="104"/>
        <v>1.2974511363160746E-2</v>
      </c>
      <c r="F3333" s="2"/>
    </row>
    <row r="3334" spans="1:6" x14ac:dyDescent="0.3">
      <c r="A3334" s="1">
        <v>40841.6875</v>
      </c>
      <c r="B3334" s="2">
        <v>5525.54</v>
      </c>
      <c r="C3334" s="34">
        <f t="shared" si="105"/>
        <v>-4.0590765060219969E-3</v>
      </c>
      <c r="D3334" s="2">
        <v>240.29</v>
      </c>
      <c r="E3334" s="34">
        <f t="shared" si="104"/>
        <v>-7.1891914225509224E-3</v>
      </c>
      <c r="F3334" s="2"/>
    </row>
    <row r="3335" spans="1:6" x14ac:dyDescent="0.3">
      <c r="A3335" s="1">
        <v>40842.6875</v>
      </c>
      <c r="B3335" s="2">
        <v>5553.24</v>
      </c>
      <c r="C3335" s="34">
        <f t="shared" si="105"/>
        <v>5.0130846939846485E-3</v>
      </c>
      <c r="D3335" s="2">
        <v>240.8</v>
      </c>
      <c r="E3335" s="34">
        <f t="shared" si="104"/>
        <v>2.1224353905697768E-3</v>
      </c>
      <c r="F3335" s="2"/>
    </row>
    <row r="3336" spans="1:6" x14ac:dyDescent="0.3">
      <c r="A3336" s="1">
        <v>40843.6875</v>
      </c>
      <c r="B3336" s="2">
        <v>5713.82</v>
      </c>
      <c r="C3336" s="34">
        <f t="shared" si="105"/>
        <v>2.8916452377350854E-2</v>
      </c>
      <c r="D3336" s="2">
        <v>249.42</v>
      </c>
      <c r="E3336" s="34">
        <f t="shared" si="104"/>
        <v>3.5797342192690929E-2</v>
      </c>
      <c r="F3336" s="2"/>
    </row>
    <row r="3337" spans="1:6" x14ac:dyDescent="0.3">
      <c r="A3337" s="1">
        <v>40844.6875</v>
      </c>
      <c r="B3337" s="2">
        <v>5702.24</v>
      </c>
      <c r="C3337" s="34">
        <f t="shared" si="105"/>
        <v>-2.0266651732115948E-3</v>
      </c>
      <c r="D3337" s="2">
        <v>249</v>
      </c>
      <c r="E3337" s="34">
        <f t="shared" si="104"/>
        <v>-1.6839066634591893E-3</v>
      </c>
      <c r="F3337" s="2"/>
    </row>
    <row r="3338" spans="1:6" x14ac:dyDescent="0.3">
      <c r="A3338" s="1">
        <v>40847.6875</v>
      </c>
      <c r="B3338" s="2">
        <v>5544.22</v>
      </c>
      <c r="C3338" s="34">
        <f t="shared" si="105"/>
        <v>-2.7711916720446594E-2</v>
      </c>
      <c r="D3338" s="2">
        <v>243.48</v>
      </c>
      <c r="E3338" s="34">
        <f t="shared" si="104"/>
        <v>-2.2168674698795243E-2</v>
      </c>
      <c r="F3338" s="2"/>
    </row>
    <row r="3339" spans="1:6" x14ac:dyDescent="0.3">
      <c r="A3339" s="1">
        <v>40848.6875</v>
      </c>
      <c r="B3339" s="2">
        <v>5421.57</v>
      </c>
      <c r="C3339" s="34">
        <f t="shared" si="105"/>
        <v>-2.212213801039653E-2</v>
      </c>
      <c r="D3339" s="2">
        <v>235.06</v>
      </c>
      <c r="E3339" s="34">
        <f t="shared" si="104"/>
        <v>-3.4581895843601052E-2</v>
      </c>
      <c r="F3339" s="2"/>
    </row>
    <row r="3340" spans="1:6" x14ac:dyDescent="0.3">
      <c r="A3340" s="1">
        <v>40849.6875</v>
      </c>
      <c r="B3340" s="2">
        <v>5484.1</v>
      </c>
      <c r="C3340" s="34">
        <f t="shared" si="105"/>
        <v>1.1533559467091781E-2</v>
      </c>
      <c r="D3340" s="2">
        <v>237.22</v>
      </c>
      <c r="E3340" s="34">
        <f t="shared" si="104"/>
        <v>9.1891431974815418E-3</v>
      </c>
      <c r="F3340" s="2"/>
    </row>
    <row r="3341" spans="1:6" x14ac:dyDescent="0.3">
      <c r="A3341" s="1">
        <v>40850.6875</v>
      </c>
      <c r="B3341" s="2">
        <v>5545.64</v>
      </c>
      <c r="C3341" s="34">
        <f t="shared" si="105"/>
        <v>1.1221531336044199E-2</v>
      </c>
      <c r="D3341" s="2">
        <v>242.2</v>
      </c>
      <c r="E3341" s="34">
        <f t="shared" si="104"/>
        <v>2.099317089621433E-2</v>
      </c>
      <c r="F3341" s="2"/>
    </row>
    <row r="3342" spans="1:6" x14ac:dyDescent="0.3">
      <c r="A3342" s="1">
        <v>40851.6875</v>
      </c>
      <c r="B3342" s="2">
        <v>5527.16</v>
      </c>
      <c r="C3342" s="34">
        <f t="shared" si="105"/>
        <v>-3.3323475739500674E-3</v>
      </c>
      <c r="D3342" s="2">
        <v>239.76</v>
      </c>
      <c r="E3342" s="34">
        <f t="shared" si="104"/>
        <v>-1.0074318744838995E-2</v>
      </c>
      <c r="F3342" s="2"/>
    </row>
    <row r="3343" spans="1:6" x14ac:dyDescent="0.3">
      <c r="A3343" s="1">
        <v>40854.6875</v>
      </c>
      <c r="B3343" s="2">
        <v>5510.82</v>
      </c>
      <c r="C3343" s="34">
        <f t="shared" si="105"/>
        <v>-2.9563102931704499E-3</v>
      </c>
      <c r="D3343" s="2">
        <v>238.44</v>
      </c>
      <c r="E3343" s="34">
        <f t="shared" si="104"/>
        <v>-5.5055055055054369E-3</v>
      </c>
      <c r="F3343" s="2"/>
    </row>
    <row r="3344" spans="1:6" x14ac:dyDescent="0.3">
      <c r="A3344" s="1">
        <v>40855.6875</v>
      </c>
      <c r="B3344" s="2">
        <v>5567.34</v>
      </c>
      <c r="C3344" s="34">
        <f t="shared" si="105"/>
        <v>1.0256186919550991E-2</v>
      </c>
      <c r="D3344" s="2">
        <v>240.5</v>
      </c>
      <c r="E3344" s="34">
        <f t="shared" si="104"/>
        <v>8.6394900184532109E-3</v>
      </c>
      <c r="F3344" s="2"/>
    </row>
    <row r="3345" spans="1:6" x14ac:dyDescent="0.3">
      <c r="A3345" s="1">
        <v>40856.6875</v>
      </c>
      <c r="B3345" s="2">
        <v>5460.38</v>
      </c>
      <c r="C3345" s="34">
        <f t="shared" si="105"/>
        <v>-1.9212047405044452E-2</v>
      </c>
      <c r="D3345" s="2">
        <v>236.34</v>
      </c>
      <c r="E3345" s="34">
        <f t="shared" si="104"/>
        <v>-1.7297297297297232E-2</v>
      </c>
      <c r="F3345" s="2"/>
    </row>
    <row r="3346" spans="1:6" x14ac:dyDescent="0.3">
      <c r="A3346" s="1">
        <v>40857.6875</v>
      </c>
      <c r="B3346" s="2">
        <v>5444.82</v>
      </c>
      <c r="C3346" s="34">
        <f t="shared" si="105"/>
        <v>-2.8496185247181005E-3</v>
      </c>
      <c r="D3346" s="2">
        <v>235.35</v>
      </c>
      <c r="E3346" s="34">
        <f t="shared" si="104"/>
        <v>-4.1888804265042268E-3</v>
      </c>
      <c r="F3346" s="2"/>
    </row>
    <row r="3347" spans="1:6" x14ac:dyDescent="0.3">
      <c r="A3347" s="1">
        <v>40858.6875</v>
      </c>
      <c r="B3347" s="2">
        <v>5545.38</v>
      </c>
      <c r="C3347" s="34">
        <f t="shared" si="105"/>
        <v>1.8468930102372605E-2</v>
      </c>
      <c r="D3347" s="2">
        <v>240.98</v>
      </c>
      <c r="E3347" s="34">
        <f t="shared" si="104"/>
        <v>2.3921818568090059E-2</v>
      </c>
      <c r="F3347" s="2"/>
    </row>
    <row r="3348" spans="1:6" x14ac:dyDescent="0.3">
      <c r="A3348" s="1">
        <v>40861.6875</v>
      </c>
      <c r="B3348" s="2">
        <v>5519.04</v>
      </c>
      <c r="C3348" s="34">
        <f t="shared" si="105"/>
        <v>-4.7498999166873945E-3</v>
      </c>
      <c r="D3348" s="2">
        <v>238.47</v>
      </c>
      <c r="E3348" s="34">
        <f t="shared" si="104"/>
        <v>-1.0415802141256481E-2</v>
      </c>
      <c r="F3348" s="2"/>
    </row>
    <row r="3349" spans="1:6" x14ac:dyDescent="0.3">
      <c r="A3349" s="1">
        <v>40862.6875</v>
      </c>
      <c r="B3349" s="2">
        <v>5517.44</v>
      </c>
      <c r="C3349" s="34">
        <f t="shared" si="105"/>
        <v>-2.8990549081009398E-4</v>
      </c>
      <c r="D3349" s="2">
        <v>237.03</v>
      </c>
      <c r="E3349" s="34">
        <f t="shared" ref="E3349:E3410" si="106">D3349/D3348-1</f>
        <v>-6.0384954082274289E-3</v>
      </c>
      <c r="F3349" s="2"/>
    </row>
    <row r="3350" spans="1:6" x14ac:dyDescent="0.3">
      <c r="A3350" s="1">
        <v>40863.6875</v>
      </c>
      <c r="B3350" s="2">
        <v>5509.02</v>
      </c>
      <c r="C3350" s="34">
        <f t="shared" si="105"/>
        <v>-1.5260700614776468E-3</v>
      </c>
      <c r="D3350" s="2">
        <v>237.04</v>
      </c>
      <c r="E3350" s="34">
        <f t="shared" si="106"/>
        <v>4.2188752478633518E-5</v>
      </c>
      <c r="F3350" s="2"/>
    </row>
    <row r="3351" spans="1:6" x14ac:dyDescent="0.3">
      <c r="A3351" s="1">
        <v>40864.6875</v>
      </c>
      <c r="B3351" s="2">
        <v>5423.14</v>
      </c>
      <c r="C3351" s="34">
        <f t="shared" si="105"/>
        <v>-1.5588979528119329E-2</v>
      </c>
      <c r="D3351" s="2">
        <v>233.97</v>
      </c>
      <c r="E3351" s="34">
        <f t="shared" si="106"/>
        <v>-1.2951400607492336E-2</v>
      </c>
      <c r="F3351" s="2"/>
    </row>
    <row r="3352" spans="1:6" x14ac:dyDescent="0.3">
      <c r="A3352" s="1">
        <v>40865.6875</v>
      </c>
      <c r="B3352" s="2">
        <v>5362.94</v>
      </c>
      <c r="C3352" s="34">
        <f t="shared" si="105"/>
        <v>-1.1100580106727986E-2</v>
      </c>
      <c r="D3352" s="2">
        <v>232.17</v>
      </c>
      <c r="E3352" s="34">
        <f t="shared" si="106"/>
        <v>-7.6932940120528759E-3</v>
      </c>
      <c r="F3352" s="2"/>
    </row>
    <row r="3353" spans="1:6" x14ac:dyDescent="0.3">
      <c r="A3353" s="1">
        <v>40868.6875</v>
      </c>
      <c r="B3353" s="2">
        <v>5222.6000000000004</v>
      </c>
      <c r="C3353" s="34">
        <f t="shared" si="105"/>
        <v>-2.6168482213114297E-2</v>
      </c>
      <c r="D3353" s="2">
        <v>224.76</v>
      </c>
      <c r="E3353" s="34">
        <f t="shared" si="106"/>
        <v>-3.1916268251712121E-2</v>
      </c>
      <c r="F3353" s="2"/>
    </row>
    <row r="3354" spans="1:6" x14ac:dyDescent="0.3">
      <c r="A3354" s="1">
        <v>40869.6875</v>
      </c>
      <c r="B3354" s="2">
        <v>5206.82</v>
      </c>
      <c r="C3354" s="34">
        <f t="shared" si="105"/>
        <v>-3.0214835522538452E-3</v>
      </c>
      <c r="D3354" s="2">
        <v>223.27</v>
      </c>
      <c r="E3354" s="34">
        <f t="shared" si="106"/>
        <v>-6.6292934685886484E-3</v>
      </c>
      <c r="F3354" s="2"/>
    </row>
    <row r="3355" spans="1:6" x14ac:dyDescent="0.3">
      <c r="A3355" s="1">
        <v>40870.6875</v>
      </c>
      <c r="B3355" s="2">
        <v>5139.78</v>
      </c>
      <c r="C3355" s="34">
        <f t="shared" si="105"/>
        <v>-1.2875421082349736E-2</v>
      </c>
      <c r="D3355" s="2">
        <v>220.31</v>
      </c>
      <c r="E3355" s="34">
        <f t="shared" si="106"/>
        <v>-1.3257490930263849E-2</v>
      </c>
      <c r="F3355" s="2"/>
    </row>
    <row r="3356" spans="1:6" x14ac:dyDescent="0.3">
      <c r="A3356" s="1">
        <v>40871.6875</v>
      </c>
      <c r="B3356" s="2">
        <v>5127.57</v>
      </c>
      <c r="C3356" s="34">
        <f t="shared" si="105"/>
        <v>-2.3755880601893375E-3</v>
      </c>
      <c r="D3356" s="2">
        <v>219.98</v>
      </c>
      <c r="E3356" s="34">
        <f t="shared" si="106"/>
        <v>-1.4978893377514124E-3</v>
      </c>
      <c r="F3356" s="2"/>
    </row>
    <row r="3357" spans="1:6" x14ac:dyDescent="0.3">
      <c r="A3357" s="1">
        <v>40872.6875</v>
      </c>
      <c r="B3357" s="2">
        <v>5164.6499999999996</v>
      </c>
      <c r="C3357" s="34">
        <f t="shared" si="105"/>
        <v>7.2314956207326642E-3</v>
      </c>
      <c r="D3357" s="2">
        <v>221.54</v>
      </c>
      <c r="E3357" s="34">
        <f t="shared" si="106"/>
        <v>7.0915537776161663E-3</v>
      </c>
      <c r="F3357" s="2"/>
    </row>
    <row r="3358" spans="1:6" x14ac:dyDescent="0.3">
      <c r="A3358" s="1">
        <v>40875.6875</v>
      </c>
      <c r="B3358" s="2">
        <v>5312.76</v>
      </c>
      <c r="C3358" s="34">
        <f t="shared" si="105"/>
        <v>2.8677645145363195E-2</v>
      </c>
      <c r="D3358" s="2">
        <v>229.85</v>
      </c>
      <c r="E3358" s="34">
        <f t="shared" si="106"/>
        <v>3.7510156179471066E-2</v>
      </c>
      <c r="F3358" s="2"/>
    </row>
    <row r="3359" spans="1:6" x14ac:dyDescent="0.3">
      <c r="A3359" s="1">
        <v>40876.6875</v>
      </c>
      <c r="B3359" s="2">
        <v>5337</v>
      </c>
      <c r="C3359" s="34">
        <f t="shared" si="105"/>
        <v>4.5626002303886803E-3</v>
      </c>
      <c r="D3359" s="2">
        <v>231.68</v>
      </c>
      <c r="E3359" s="34">
        <f t="shared" si="106"/>
        <v>7.961714161409672E-3</v>
      </c>
      <c r="F3359" s="2"/>
    </row>
    <row r="3360" spans="1:6" x14ac:dyDescent="0.3">
      <c r="A3360" s="1">
        <v>40877.6875</v>
      </c>
      <c r="B3360" s="2">
        <v>5505.42</v>
      </c>
      <c r="C3360" s="34">
        <f t="shared" si="105"/>
        <v>3.1557054525014117E-2</v>
      </c>
      <c r="D3360" s="2">
        <v>240.08</v>
      </c>
      <c r="E3360" s="34">
        <f t="shared" si="106"/>
        <v>3.6256906077348106E-2</v>
      </c>
      <c r="F3360" s="2"/>
    </row>
    <row r="3361" spans="1:6" x14ac:dyDescent="0.3">
      <c r="A3361" s="1">
        <v>40878.6875</v>
      </c>
      <c r="B3361" s="2">
        <v>5489.34</v>
      </c>
      <c r="C3361" s="34">
        <f t="shared" si="105"/>
        <v>-2.9207580893010343E-3</v>
      </c>
      <c r="D3361" s="2">
        <v>238.49</v>
      </c>
      <c r="E3361" s="34">
        <f t="shared" si="106"/>
        <v>-6.6227924025324958E-3</v>
      </c>
      <c r="F3361" s="2"/>
    </row>
    <row r="3362" spans="1:6" x14ac:dyDescent="0.3">
      <c r="A3362" s="1">
        <v>40879.6875</v>
      </c>
      <c r="B3362" s="2">
        <v>5552.29</v>
      </c>
      <c r="C3362" s="34">
        <f t="shared" si="105"/>
        <v>1.1467680996258167E-2</v>
      </c>
      <c r="D3362" s="2">
        <v>240.73</v>
      </c>
      <c r="E3362" s="34">
        <f t="shared" si="106"/>
        <v>9.3924273554446547E-3</v>
      </c>
      <c r="F3362" s="2"/>
    </row>
    <row r="3363" spans="1:6" x14ac:dyDescent="0.3">
      <c r="A3363" s="1">
        <v>40882.6875</v>
      </c>
      <c r="B3363" s="2">
        <v>5567.96</v>
      </c>
      <c r="C3363" s="34">
        <f t="shared" si="105"/>
        <v>2.8222589237953954E-3</v>
      </c>
      <c r="D3363" s="2">
        <v>242.75</v>
      </c>
      <c r="E3363" s="34">
        <f t="shared" si="106"/>
        <v>8.3911436048684784E-3</v>
      </c>
      <c r="F3363" s="2"/>
    </row>
    <row r="3364" spans="1:6" x14ac:dyDescent="0.3">
      <c r="A3364" s="1">
        <v>40883.6875</v>
      </c>
      <c r="B3364" s="2">
        <v>5568.72</v>
      </c>
      <c r="C3364" s="34">
        <f t="shared" si="105"/>
        <v>1.3649523344283487E-4</v>
      </c>
      <c r="D3364" s="2">
        <v>241.92</v>
      </c>
      <c r="E3364" s="34">
        <f t="shared" si="106"/>
        <v>-3.4191555097837778E-3</v>
      </c>
      <c r="F3364" s="2"/>
    </row>
    <row r="3365" spans="1:6" x14ac:dyDescent="0.3">
      <c r="A3365" s="1">
        <v>40884.6875</v>
      </c>
      <c r="B3365" s="2">
        <v>5546.91</v>
      </c>
      <c r="C3365" s="34">
        <f t="shared" si="105"/>
        <v>-3.9165194155929006E-3</v>
      </c>
      <c r="D3365" s="2">
        <v>241.44</v>
      </c>
      <c r="E3365" s="34">
        <f t="shared" si="106"/>
        <v>-1.9841269841269771E-3</v>
      </c>
      <c r="F3365" s="2"/>
    </row>
    <row r="3366" spans="1:6" x14ac:dyDescent="0.3">
      <c r="A3366" s="1">
        <v>40885.6875</v>
      </c>
      <c r="B3366" s="2">
        <v>5483.77</v>
      </c>
      <c r="C3366" s="34">
        <f t="shared" si="105"/>
        <v>-1.1382914090908192E-2</v>
      </c>
      <c r="D3366" s="2">
        <v>237.71</v>
      </c>
      <c r="E3366" s="34">
        <f t="shared" si="106"/>
        <v>-1.544897282968849E-2</v>
      </c>
      <c r="F3366" s="2"/>
    </row>
    <row r="3367" spans="1:6" x14ac:dyDescent="0.3">
      <c r="A3367" s="1">
        <v>40886.6875</v>
      </c>
      <c r="B3367" s="2">
        <v>5529.21</v>
      </c>
      <c r="C3367" s="34">
        <f t="shared" si="105"/>
        <v>8.2862702119161913E-3</v>
      </c>
      <c r="D3367" s="2">
        <v>240.51</v>
      </c>
      <c r="E3367" s="34">
        <f t="shared" si="106"/>
        <v>1.177905851667993E-2</v>
      </c>
      <c r="F3367" s="2"/>
    </row>
    <row r="3368" spans="1:6" x14ac:dyDescent="0.3">
      <c r="A3368" s="1">
        <v>40889.6875</v>
      </c>
      <c r="B3368" s="2">
        <v>5427.86</v>
      </c>
      <c r="C3368" s="34">
        <f t="shared" si="105"/>
        <v>-1.8329924166381906E-2</v>
      </c>
      <c r="D3368" s="2">
        <v>236.05</v>
      </c>
      <c r="E3368" s="34">
        <f t="shared" si="106"/>
        <v>-1.8543927487422507E-2</v>
      </c>
      <c r="F3368" s="2"/>
    </row>
    <row r="3369" spans="1:6" x14ac:dyDescent="0.3">
      <c r="A3369" s="1">
        <v>40890.6875</v>
      </c>
      <c r="B3369" s="2">
        <v>5490.15</v>
      </c>
      <c r="C3369" s="34">
        <f t="shared" si="105"/>
        <v>1.1475977641280277E-2</v>
      </c>
      <c r="D3369" s="2">
        <v>237.3</v>
      </c>
      <c r="E3369" s="34">
        <f t="shared" si="106"/>
        <v>5.2954882440161555E-3</v>
      </c>
      <c r="F3369" s="2"/>
    </row>
    <row r="3370" spans="1:6" x14ac:dyDescent="0.3">
      <c r="A3370" s="1">
        <v>40891.6875</v>
      </c>
      <c r="B3370" s="2">
        <v>5366.8</v>
      </c>
      <c r="C3370" s="34">
        <f t="shared" si="105"/>
        <v>-2.2467509995173107E-2</v>
      </c>
      <c r="D3370" s="2">
        <v>232.44</v>
      </c>
      <c r="E3370" s="34">
        <f t="shared" si="106"/>
        <v>-2.0480404551201037E-2</v>
      </c>
      <c r="F3370" s="2"/>
    </row>
    <row r="3371" spans="1:6" x14ac:dyDescent="0.3">
      <c r="A3371" s="1">
        <v>40892.6875</v>
      </c>
      <c r="B3371" s="2">
        <v>5400.85</v>
      </c>
      <c r="C3371" s="34">
        <f t="shared" si="105"/>
        <v>6.3445628680032229E-3</v>
      </c>
      <c r="D3371" s="2">
        <v>234.73</v>
      </c>
      <c r="E3371" s="34">
        <f t="shared" si="106"/>
        <v>9.8520048184478348E-3</v>
      </c>
      <c r="F3371" s="2"/>
    </row>
    <row r="3372" spans="1:6" x14ac:dyDescent="0.3">
      <c r="A3372" s="1">
        <v>40893.6875</v>
      </c>
      <c r="B3372" s="2">
        <v>5387.34</v>
      </c>
      <c r="C3372" s="34">
        <f t="shared" si="105"/>
        <v>-2.501458103817078E-3</v>
      </c>
      <c r="D3372" s="2">
        <v>233.71</v>
      </c>
      <c r="E3372" s="34">
        <f t="shared" si="106"/>
        <v>-4.3454181399905645E-3</v>
      </c>
      <c r="F3372" s="2"/>
    </row>
    <row r="3373" spans="1:6" x14ac:dyDescent="0.3">
      <c r="A3373" s="1">
        <v>40896.6875</v>
      </c>
      <c r="B3373" s="2">
        <v>5364.99</v>
      </c>
      <c r="C3373" s="34">
        <f t="shared" si="105"/>
        <v>-4.1486150864805671E-3</v>
      </c>
      <c r="D3373" s="2">
        <v>233.75</v>
      </c>
      <c r="E3373" s="34">
        <f t="shared" si="106"/>
        <v>1.7115228274344751E-4</v>
      </c>
      <c r="F3373" s="2"/>
    </row>
    <row r="3374" spans="1:6" x14ac:dyDescent="0.3">
      <c r="A3374" s="1">
        <v>40897.6875</v>
      </c>
      <c r="B3374" s="2">
        <v>5419.6</v>
      </c>
      <c r="C3374" s="34">
        <f t="shared" si="105"/>
        <v>1.0178956531139871E-2</v>
      </c>
      <c r="D3374" s="2">
        <v>238.51</v>
      </c>
      <c r="E3374" s="34">
        <f t="shared" si="106"/>
        <v>2.0363636363636362E-2</v>
      </c>
      <c r="F3374" s="2"/>
    </row>
    <row r="3375" spans="1:6" x14ac:dyDescent="0.3">
      <c r="A3375" s="1">
        <v>40898.6875</v>
      </c>
      <c r="B3375" s="2">
        <v>5389.74</v>
      </c>
      <c r="C3375" s="34">
        <f t="shared" si="105"/>
        <v>-5.5096317071371415E-3</v>
      </c>
      <c r="D3375" s="2">
        <v>237.29</v>
      </c>
      <c r="E3375" s="34">
        <f t="shared" si="106"/>
        <v>-5.1150895140664732E-3</v>
      </c>
      <c r="F3375" s="2"/>
    </row>
    <row r="3376" spans="1:6" x14ac:dyDescent="0.3">
      <c r="A3376" s="1">
        <v>40899.6875</v>
      </c>
      <c r="B3376" s="2">
        <v>5456.97</v>
      </c>
      <c r="C3376" s="34">
        <f t="shared" si="105"/>
        <v>1.2473700030057211E-2</v>
      </c>
      <c r="D3376" s="2">
        <v>239.78</v>
      </c>
      <c r="E3376" s="34">
        <f t="shared" si="106"/>
        <v>1.0493488979729459E-2</v>
      </c>
      <c r="F3376" s="2"/>
    </row>
    <row r="3377" spans="1:6" x14ac:dyDescent="0.3">
      <c r="A3377" s="1">
        <v>40900.6875</v>
      </c>
      <c r="B3377" s="2">
        <v>5512.7</v>
      </c>
      <c r="C3377" s="34">
        <f t="shared" si="105"/>
        <v>1.0212627153896703E-2</v>
      </c>
      <c r="D3377" s="2">
        <v>241.86</v>
      </c>
      <c r="E3377" s="34">
        <f t="shared" si="106"/>
        <v>8.6746184002002291E-3</v>
      </c>
      <c r="F3377" s="2"/>
    </row>
    <row r="3378" spans="1:6" x14ac:dyDescent="0.3">
      <c r="A3378" s="1">
        <v>40905.6875</v>
      </c>
      <c r="B3378" s="2">
        <v>5507.4</v>
      </c>
      <c r="C3378" s="34">
        <f t="shared" si="105"/>
        <v>-9.6141636584612389E-4</v>
      </c>
      <c r="D3378" s="2">
        <v>240.2</v>
      </c>
      <c r="E3378" s="34">
        <f>D3378/D3377-1</f>
        <v>-6.8634747374515248E-3</v>
      </c>
      <c r="F3378" s="2"/>
    </row>
    <row r="3379" spans="1:6" x14ac:dyDescent="0.3">
      <c r="A3379" s="1">
        <v>40906.6875</v>
      </c>
      <c r="B3379" s="2">
        <v>5566.77</v>
      </c>
      <c r="C3379" s="34">
        <f t="shared" si="105"/>
        <v>1.0780041398845253E-2</v>
      </c>
      <c r="D3379" s="2">
        <v>242.46</v>
      </c>
      <c r="E3379" s="34">
        <f t="shared" si="106"/>
        <v>9.4088259783513539E-3</v>
      </c>
      <c r="F3379" s="2"/>
    </row>
    <row r="3380" spans="1:6" x14ac:dyDescent="0.3">
      <c r="A3380" s="1">
        <v>40907.6875</v>
      </c>
      <c r="B3380" s="2">
        <v>5572.28</v>
      </c>
      <c r="C3380" s="34">
        <f t="shared" si="105"/>
        <v>9.8980198571152478E-4</v>
      </c>
      <c r="D3380" s="2">
        <v>244.54</v>
      </c>
      <c r="E3380" s="34">
        <f t="shared" si="106"/>
        <v>8.57873463664105E-3</v>
      </c>
      <c r="F3380" s="2"/>
    </row>
    <row r="3381" spans="1:6" x14ac:dyDescent="0.3">
      <c r="A3381" s="1">
        <v>40911.6875</v>
      </c>
      <c r="B3381" s="2">
        <v>5699.91</v>
      </c>
      <c r="C3381" s="34">
        <f t="shared" si="105"/>
        <v>2.2904448448390902E-2</v>
      </c>
      <c r="D3381" s="2">
        <v>251.06</v>
      </c>
      <c r="E3381" s="34">
        <f>D3381/D3380-1</f>
        <v>2.6662304735421749E-2</v>
      </c>
      <c r="F3381" s="2"/>
    </row>
    <row r="3382" spans="1:6" x14ac:dyDescent="0.3">
      <c r="A3382" s="1">
        <v>40912.6875</v>
      </c>
      <c r="B3382" s="2">
        <v>5668.45</v>
      </c>
      <c r="C3382" s="34">
        <f t="shared" si="105"/>
        <v>-5.5193853938044768E-3</v>
      </c>
      <c r="D3382" s="2">
        <v>249.62</v>
      </c>
      <c r="E3382" s="34">
        <f t="shared" si="106"/>
        <v>-5.7356807137736165E-3</v>
      </c>
      <c r="F3382" s="2"/>
    </row>
    <row r="3383" spans="1:6" x14ac:dyDescent="0.3">
      <c r="A3383" s="1">
        <v>40913.6875</v>
      </c>
      <c r="B3383" s="2">
        <v>5624.26</v>
      </c>
      <c r="C3383" s="34">
        <f t="shared" si="105"/>
        <v>-7.7957819156911912E-3</v>
      </c>
      <c r="D3383" s="2">
        <v>247.39</v>
      </c>
      <c r="E3383" s="34">
        <f t="shared" si="106"/>
        <v>-8.9335790401411375E-3</v>
      </c>
      <c r="F3383" s="2"/>
    </row>
    <row r="3384" spans="1:6" x14ac:dyDescent="0.3">
      <c r="A3384" s="1">
        <v>40914.6875</v>
      </c>
      <c r="B3384" s="2">
        <v>5649.68</v>
      </c>
      <c r="C3384" s="34">
        <f t="shared" si="105"/>
        <v>4.5197057035057941E-3</v>
      </c>
      <c r="D3384" s="2">
        <v>247.53</v>
      </c>
      <c r="E3384" s="34">
        <f t="shared" si="106"/>
        <v>5.659080803590566E-4</v>
      </c>
      <c r="F3384" s="2"/>
    </row>
    <row r="3385" spans="1:6" x14ac:dyDescent="0.3">
      <c r="A3385" s="1">
        <v>40917.6875</v>
      </c>
      <c r="B3385" s="2">
        <v>5612.26</v>
      </c>
      <c r="C3385" s="34">
        <f t="shared" ref="C3385:C3448" si="107">B3385/B3384-1</f>
        <v>-6.6233839792696481E-3</v>
      </c>
      <c r="D3385" s="2">
        <v>246.42</v>
      </c>
      <c r="E3385" s="34">
        <f t="shared" si="106"/>
        <v>-4.484304932735439E-3</v>
      </c>
      <c r="F3385" s="2"/>
    </row>
    <row r="3386" spans="1:6" x14ac:dyDescent="0.3">
      <c r="A3386" s="1">
        <v>40918.6875</v>
      </c>
      <c r="B3386" s="2">
        <v>5696.7</v>
      </c>
      <c r="C3386" s="34">
        <f t="shared" si="107"/>
        <v>1.5045632240844098E-2</v>
      </c>
      <c r="D3386" s="2">
        <v>250.82</v>
      </c>
      <c r="E3386" s="34">
        <f t="shared" si="106"/>
        <v>1.7855693531369177E-2</v>
      </c>
      <c r="F3386" s="2"/>
    </row>
    <row r="3387" spans="1:6" x14ac:dyDescent="0.3">
      <c r="A3387" s="1">
        <v>40919.6875</v>
      </c>
      <c r="B3387" s="2">
        <v>5670.82</v>
      </c>
      <c r="C3387" s="34">
        <f t="shared" si="107"/>
        <v>-4.5429810241016666E-3</v>
      </c>
      <c r="D3387" s="2">
        <v>249.93</v>
      </c>
      <c r="E3387" s="34">
        <f t="shared" si="106"/>
        <v>-3.5483613746909448E-3</v>
      </c>
      <c r="F3387" s="2"/>
    </row>
    <row r="3388" spans="1:6" x14ac:dyDescent="0.3">
      <c r="A3388" s="1">
        <v>40920.6875</v>
      </c>
      <c r="B3388" s="2">
        <v>5662.42</v>
      </c>
      <c r="C3388" s="34">
        <f t="shared" si="107"/>
        <v>-1.4812672594086695E-3</v>
      </c>
      <c r="D3388" s="2">
        <v>249.5</v>
      </c>
      <c r="E3388" s="34">
        <f t="shared" si="106"/>
        <v>-1.7204817348858148E-3</v>
      </c>
      <c r="F3388" s="2"/>
    </row>
    <row r="3389" spans="1:6" x14ac:dyDescent="0.3">
      <c r="A3389" s="1">
        <v>40921.6875</v>
      </c>
      <c r="B3389" s="2">
        <v>5636.64</v>
      </c>
      <c r="C3389" s="34">
        <f t="shared" si="107"/>
        <v>-4.5528237043525044E-3</v>
      </c>
      <c r="D3389" s="2">
        <v>249.18</v>
      </c>
      <c r="E3389" s="34">
        <f t="shared" si="106"/>
        <v>-1.2825651302604824E-3</v>
      </c>
      <c r="F3389" s="2"/>
    </row>
    <row r="3390" spans="1:6" x14ac:dyDescent="0.3">
      <c r="A3390" s="1">
        <v>40924.6875</v>
      </c>
      <c r="B3390" s="2">
        <v>5657.44</v>
      </c>
      <c r="C3390" s="34">
        <f t="shared" si="107"/>
        <v>3.6901416446675217E-3</v>
      </c>
      <c r="D3390" s="2">
        <v>251.12</v>
      </c>
      <c r="E3390" s="34">
        <f t="shared" si="106"/>
        <v>7.7855365599164283E-3</v>
      </c>
      <c r="F3390" s="2"/>
    </row>
    <row r="3391" spans="1:6" x14ac:dyDescent="0.3">
      <c r="A3391" s="1">
        <v>40925.6875</v>
      </c>
      <c r="B3391" s="2">
        <v>5693.95</v>
      </c>
      <c r="C3391" s="34">
        <f t="shared" si="107"/>
        <v>6.4534489097543002E-3</v>
      </c>
      <c r="D3391" s="2">
        <v>253.27</v>
      </c>
      <c r="E3391" s="34">
        <f t="shared" si="106"/>
        <v>8.5616438356164171E-3</v>
      </c>
      <c r="F3391" s="2"/>
    </row>
    <row r="3392" spans="1:6" x14ac:dyDescent="0.3">
      <c r="A3392" s="1">
        <v>40926.6875</v>
      </c>
      <c r="B3392" s="2">
        <v>5702.37</v>
      </c>
      <c r="C3392" s="34">
        <f t="shared" si="107"/>
        <v>1.4787625462113763E-3</v>
      </c>
      <c r="D3392" s="2">
        <v>253.48</v>
      </c>
      <c r="E3392" s="34">
        <f t="shared" si="106"/>
        <v>8.2915465708532921E-4</v>
      </c>
      <c r="F3392" s="2"/>
    </row>
    <row r="3393" spans="1:6" x14ac:dyDescent="0.3">
      <c r="A3393" s="1">
        <v>40927.6875</v>
      </c>
      <c r="B3393" s="2">
        <v>5741.15</v>
      </c>
      <c r="C3393" s="34">
        <f t="shared" si="107"/>
        <v>6.8006811203060735E-3</v>
      </c>
      <c r="D3393" s="2">
        <v>256.57</v>
      </c>
      <c r="E3393" s="34">
        <f t="shared" si="106"/>
        <v>1.2190310872652654E-2</v>
      </c>
      <c r="F3393" s="2"/>
    </row>
    <row r="3394" spans="1:6" x14ac:dyDescent="0.3">
      <c r="A3394" s="1">
        <v>40928.6875</v>
      </c>
      <c r="B3394" s="2">
        <v>5728.55</v>
      </c>
      <c r="C3394" s="34">
        <f t="shared" si="107"/>
        <v>-2.1946822500718E-3</v>
      </c>
      <c r="D3394" s="2">
        <v>255.85</v>
      </c>
      <c r="E3394" s="34">
        <f t="shared" si="106"/>
        <v>-2.8062517051876679E-3</v>
      </c>
      <c r="F3394" s="2"/>
    </row>
    <row r="3395" spans="1:6" x14ac:dyDescent="0.3">
      <c r="A3395" s="1">
        <v>40931.6875</v>
      </c>
      <c r="B3395" s="2">
        <v>5782.56</v>
      </c>
      <c r="C3395" s="34">
        <f t="shared" si="107"/>
        <v>9.4282148187587733E-3</v>
      </c>
      <c r="D3395" s="2">
        <v>257.01</v>
      </c>
      <c r="E3395" s="34">
        <f t="shared" si="106"/>
        <v>4.5339065858902572E-3</v>
      </c>
      <c r="F3395" s="2"/>
    </row>
    <row r="3396" spans="1:6" x14ac:dyDescent="0.3">
      <c r="A3396" s="1">
        <v>40932.6875</v>
      </c>
      <c r="B3396" s="2">
        <v>5751.9</v>
      </c>
      <c r="C3396" s="34">
        <f t="shared" si="107"/>
        <v>-5.3021499128415028E-3</v>
      </c>
      <c r="D3396" s="2">
        <v>256.04000000000002</v>
      </c>
      <c r="E3396" s="34">
        <f t="shared" si="106"/>
        <v>-3.7741722111979126E-3</v>
      </c>
      <c r="F3396" s="2"/>
    </row>
    <row r="3397" spans="1:6" x14ac:dyDescent="0.3">
      <c r="A3397" s="1">
        <v>40933.6875</v>
      </c>
      <c r="B3397" s="2">
        <v>5723</v>
      </c>
      <c r="C3397" s="34">
        <f t="shared" si="107"/>
        <v>-5.0244267111736463E-3</v>
      </c>
      <c r="D3397" s="2">
        <v>254.95</v>
      </c>
      <c r="E3397" s="34">
        <f t="shared" si="106"/>
        <v>-4.257147320731236E-3</v>
      </c>
      <c r="F3397" s="2"/>
    </row>
    <row r="3398" spans="1:6" x14ac:dyDescent="0.3">
      <c r="A3398" s="1">
        <v>40934.6875</v>
      </c>
      <c r="B3398" s="2">
        <v>5795.2</v>
      </c>
      <c r="C3398" s="34">
        <f t="shared" si="107"/>
        <v>1.2615760964528988E-2</v>
      </c>
      <c r="D3398" s="2">
        <v>257.86</v>
      </c>
      <c r="E3398" s="34">
        <f t="shared" si="106"/>
        <v>1.141400274563642E-2</v>
      </c>
      <c r="F3398" s="2"/>
    </row>
    <row r="3399" spans="1:6" x14ac:dyDescent="0.3">
      <c r="A3399" s="1">
        <v>40935.6875</v>
      </c>
      <c r="B3399" s="2">
        <v>5733.45</v>
      </c>
      <c r="C3399" s="34">
        <f t="shared" si="107"/>
        <v>-1.0655369961347305E-2</v>
      </c>
      <c r="D3399" s="2">
        <v>255.4</v>
      </c>
      <c r="E3399" s="34">
        <f t="shared" si="106"/>
        <v>-9.5400604979446468E-3</v>
      </c>
      <c r="F3399" s="2"/>
    </row>
    <row r="3400" spans="1:6" x14ac:dyDescent="0.3">
      <c r="A3400" s="1">
        <v>40938.6875</v>
      </c>
      <c r="B3400" s="2">
        <v>5671.09</v>
      </c>
      <c r="C3400" s="34">
        <f t="shared" si="107"/>
        <v>-1.0876522861453353E-2</v>
      </c>
      <c r="D3400" s="2">
        <v>252.52</v>
      </c>
      <c r="E3400" s="34">
        <f t="shared" si="106"/>
        <v>-1.1276429130775201E-2</v>
      </c>
      <c r="F3400" s="2"/>
    </row>
    <row r="3401" spans="1:6" x14ac:dyDescent="0.3">
      <c r="A3401" s="1">
        <v>40939.6875</v>
      </c>
      <c r="B3401" s="2">
        <v>5681.61</v>
      </c>
      <c r="C3401" s="34">
        <f t="shared" si="107"/>
        <v>1.8550225794335962E-3</v>
      </c>
      <c r="D3401" s="2">
        <v>254.41</v>
      </c>
      <c r="E3401" s="34">
        <f t="shared" si="106"/>
        <v>7.4845556787581646E-3</v>
      </c>
      <c r="F3401" s="2"/>
    </row>
    <row r="3402" spans="1:6" x14ac:dyDescent="0.3">
      <c r="A3402" s="1">
        <v>40940.6875</v>
      </c>
      <c r="B3402" s="2">
        <v>5790.72</v>
      </c>
      <c r="C3402" s="34">
        <f t="shared" si="107"/>
        <v>1.9204063636891755E-2</v>
      </c>
      <c r="D3402" s="2">
        <v>259.51</v>
      </c>
      <c r="E3402" s="34">
        <f t="shared" si="106"/>
        <v>2.0046381824613713E-2</v>
      </c>
      <c r="F3402" s="2"/>
    </row>
    <row r="3403" spans="1:6" x14ac:dyDescent="0.3">
      <c r="A3403" s="1">
        <v>40941.6875</v>
      </c>
      <c r="B3403" s="2">
        <v>5796.07</v>
      </c>
      <c r="C3403" s="34">
        <f t="shared" si="107"/>
        <v>9.2389202033582585E-4</v>
      </c>
      <c r="D3403" s="2">
        <v>260.11</v>
      </c>
      <c r="E3403" s="34">
        <f t="shared" si="106"/>
        <v>2.3120496319988249E-3</v>
      </c>
      <c r="F3403" s="2"/>
    </row>
    <row r="3404" spans="1:6" x14ac:dyDescent="0.3">
      <c r="A3404" s="1">
        <v>40942.6875</v>
      </c>
      <c r="B3404" s="2">
        <v>5901.07</v>
      </c>
      <c r="C3404" s="34">
        <f t="shared" si="107"/>
        <v>1.8115723240057502E-2</v>
      </c>
      <c r="D3404" s="2">
        <v>264.60000000000002</v>
      </c>
      <c r="E3404" s="34">
        <f t="shared" si="106"/>
        <v>1.7261927645995989E-2</v>
      </c>
      <c r="F3404" s="2"/>
    </row>
    <row r="3405" spans="1:6" x14ac:dyDescent="0.3">
      <c r="A3405" s="1">
        <v>40945.6875</v>
      </c>
      <c r="B3405" s="2">
        <v>5892.2</v>
      </c>
      <c r="C3405" s="34">
        <f t="shared" si="107"/>
        <v>-1.5031172312817143E-3</v>
      </c>
      <c r="D3405" s="2">
        <v>264.27</v>
      </c>
      <c r="E3405" s="34">
        <f t="shared" si="106"/>
        <v>-1.2471655328799569E-3</v>
      </c>
      <c r="F3405" s="2"/>
    </row>
    <row r="3406" spans="1:6" x14ac:dyDescent="0.3">
      <c r="A3406" s="1">
        <v>40946.6875</v>
      </c>
      <c r="B3406" s="2">
        <v>5890.26</v>
      </c>
      <c r="C3406" s="34">
        <f t="shared" si="107"/>
        <v>-3.2924883744600564E-4</v>
      </c>
      <c r="D3406" s="2">
        <v>263.55</v>
      </c>
      <c r="E3406" s="34">
        <f t="shared" si="106"/>
        <v>-2.7244863208081282E-3</v>
      </c>
      <c r="F3406" s="2"/>
    </row>
    <row r="3407" spans="1:6" x14ac:dyDescent="0.3">
      <c r="A3407" s="1">
        <v>40947.6875</v>
      </c>
      <c r="B3407" s="2">
        <v>5875.93</v>
      </c>
      <c r="C3407" s="34">
        <f t="shared" si="107"/>
        <v>-2.4328297901959894E-3</v>
      </c>
      <c r="D3407" s="2">
        <v>263.01</v>
      </c>
      <c r="E3407" s="34">
        <f t="shared" si="106"/>
        <v>-2.0489470688674905E-3</v>
      </c>
      <c r="F3407" s="2"/>
    </row>
    <row r="3408" spans="1:6" x14ac:dyDescent="0.3">
      <c r="A3408" s="1">
        <v>40948.6875</v>
      </c>
      <c r="B3408" s="2">
        <v>5895.47</v>
      </c>
      <c r="C3408" s="34">
        <f t="shared" si="107"/>
        <v>3.3254310381505281E-3</v>
      </c>
      <c r="D3408" s="2">
        <v>263.64</v>
      </c>
      <c r="E3408" s="34">
        <f t="shared" si="106"/>
        <v>2.3953461845556134E-3</v>
      </c>
      <c r="F3408" s="2"/>
    </row>
    <row r="3409" spans="1:6" x14ac:dyDescent="0.3">
      <c r="A3409" s="1">
        <v>40949.6875</v>
      </c>
      <c r="B3409" s="2">
        <v>5852.39</v>
      </c>
      <c r="C3409" s="34">
        <f t="shared" si="107"/>
        <v>-7.3073054396002313E-3</v>
      </c>
      <c r="D3409" s="2">
        <v>261.24</v>
      </c>
      <c r="E3409" s="34">
        <f t="shared" si="106"/>
        <v>-9.1033227127901295E-3</v>
      </c>
      <c r="F3409" s="2"/>
    </row>
    <row r="3410" spans="1:6" x14ac:dyDescent="0.3">
      <c r="A3410" s="1">
        <v>40952.6875</v>
      </c>
      <c r="B3410" s="2">
        <v>5905.7</v>
      </c>
      <c r="C3410" s="34">
        <f t="shared" si="107"/>
        <v>9.1090990176661002E-3</v>
      </c>
      <c r="D3410" s="2">
        <v>263.17</v>
      </c>
      <c r="E3410" s="34">
        <f t="shared" si="106"/>
        <v>7.3878425968458838E-3</v>
      </c>
      <c r="F3410" s="2"/>
    </row>
    <row r="3411" spans="1:6" x14ac:dyDescent="0.3">
      <c r="A3411" s="1">
        <v>40953.6875</v>
      </c>
      <c r="B3411" s="2">
        <v>5899.87</v>
      </c>
      <c r="C3411" s="34">
        <f t="shared" si="107"/>
        <v>-9.8718187513757716E-4</v>
      </c>
      <c r="D3411" s="2">
        <v>262.56</v>
      </c>
      <c r="E3411" s="34">
        <f t="shared" ref="E3411:E3473" si="108">D3411/D3410-1</f>
        <v>-2.3178933769046894E-3</v>
      </c>
      <c r="F3411" s="2"/>
    </row>
    <row r="3412" spans="1:6" x14ac:dyDescent="0.3">
      <c r="A3412" s="1">
        <v>40954.6875</v>
      </c>
      <c r="B3412" s="2">
        <v>5892.16</v>
      </c>
      <c r="C3412" s="34">
        <f t="shared" si="107"/>
        <v>-1.3068084551015602E-3</v>
      </c>
      <c r="D3412" s="2">
        <v>264.16000000000003</v>
      </c>
      <c r="E3412" s="34">
        <f t="shared" si="108"/>
        <v>6.0938452163314949E-3</v>
      </c>
      <c r="F3412" s="2"/>
    </row>
    <row r="3413" spans="1:6" x14ac:dyDescent="0.3">
      <c r="A3413" s="1">
        <v>40955.6875</v>
      </c>
      <c r="B3413" s="2">
        <v>5885.38</v>
      </c>
      <c r="C3413" s="34">
        <f t="shared" si="107"/>
        <v>-1.1506815836637152E-3</v>
      </c>
      <c r="D3413" s="2">
        <v>264.31</v>
      </c>
      <c r="E3413" s="34">
        <f t="shared" si="108"/>
        <v>5.6783767413670638E-4</v>
      </c>
      <c r="F3413" s="2"/>
    </row>
    <row r="3414" spans="1:6" x14ac:dyDescent="0.3">
      <c r="A3414" s="1">
        <v>40956.6875</v>
      </c>
      <c r="B3414" s="2">
        <v>5905.07</v>
      </c>
      <c r="C3414" s="34">
        <f t="shared" si="107"/>
        <v>3.3455783653730808E-3</v>
      </c>
      <c r="D3414" s="2">
        <v>265.93</v>
      </c>
      <c r="E3414" s="34">
        <f t="shared" si="108"/>
        <v>6.1291665090235092E-3</v>
      </c>
      <c r="F3414" s="2"/>
    </row>
    <row r="3415" spans="1:6" x14ac:dyDescent="0.3">
      <c r="A3415" s="1">
        <v>40959.6875</v>
      </c>
      <c r="B3415" s="2">
        <v>5945.25</v>
      </c>
      <c r="C3415" s="34">
        <f t="shared" si="107"/>
        <v>6.8043223873721637E-3</v>
      </c>
      <c r="D3415" s="2">
        <v>268.16000000000003</v>
      </c>
      <c r="E3415" s="34">
        <f t="shared" si="108"/>
        <v>8.3856654006693176E-3</v>
      </c>
      <c r="F3415" s="2"/>
    </row>
    <row r="3416" spans="1:6" x14ac:dyDescent="0.3">
      <c r="A3416" s="1">
        <v>40960.6875</v>
      </c>
      <c r="B3416" s="2">
        <v>5928.2</v>
      </c>
      <c r="C3416" s="34">
        <f t="shared" si="107"/>
        <v>-2.867835667129226E-3</v>
      </c>
      <c r="D3416" s="2">
        <v>266.77999999999997</v>
      </c>
      <c r="E3416" s="34">
        <f t="shared" si="108"/>
        <v>-5.1461813842483828E-3</v>
      </c>
      <c r="F3416" s="2"/>
    </row>
    <row r="3417" spans="1:6" x14ac:dyDescent="0.3">
      <c r="A3417" s="1">
        <v>40961.6875</v>
      </c>
      <c r="B3417" s="2">
        <v>5916.55</v>
      </c>
      <c r="C3417" s="34">
        <f t="shared" si="107"/>
        <v>-1.9651833608852476E-3</v>
      </c>
      <c r="D3417" s="2">
        <v>264.58999999999997</v>
      </c>
      <c r="E3417" s="34">
        <f t="shared" si="108"/>
        <v>-8.2090111702526336E-3</v>
      </c>
      <c r="F3417" s="2"/>
    </row>
    <row r="3418" spans="1:6" x14ac:dyDescent="0.3">
      <c r="A3418" s="1">
        <v>40962.6875</v>
      </c>
      <c r="B3418" s="2">
        <v>5937.89</v>
      </c>
      <c r="C3418" s="34">
        <f t="shared" si="107"/>
        <v>3.6068316840049963E-3</v>
      </c>
      <c r="D3418" s="2">
        <v>264.08</v>
      </c>
      <c r="E3418" s="34">
        <f t="shared" si="108"/>
        <v>-1.9275104879247218E-3</v>
      </c>
      <c r="F3418" s="2"/>
    </row>
    <row r="3419" spans="1:6" x14ac:dyDescent="0.3">
      <c r="A3419" s="1">
        <v>40963.6875</v>
      </c>
      <c r="B3419" s="2">
        <v>5935.13</v>
      </c>
      <c r="C3419" s="34">
        <f t="shared" si="107"/>
        <v>-4.6481157448186039E-4</v>
      </c>
      <c r="D3419" s="2">
        <v>264.77</v>
      </c>
      <c r="E3419" s="34">
        <f t="shared" si="108"/>
        <v>2.6128445925477362E-3</v>
      </c>
      <c r="F3419" s="2"/>
    </row>
    <row r="3420" spans="1:6" x14ac:dyDescent="0.3">
      <c r="A3420" s="1">
        <v>40966.6875</v>
      </c>
      <c r="B3420" s="2">
        <v>5915.55</v>
      </c>
      <c r="C3420" s="34">
        <f t="shared" si="107"/>
        <v>-3.2990010328333153E-3</v>
      </c>
      <c r="D3420" s="2">
        <v>263.86</v>
      </c>
      <c r="E3420" s="34">
        <f t="shared" si="108"/>
        <v>-3.4369452732558869E-3</v>
      </c>
      <c r="F3420" s="2"/>
    </row>
    <row r="3421" spans="1:6" x14ac:dyDescent="0.3">
      <c r="A3421" s="1">
        <v>40967.6875</v>
      </c>
      <c r="B3421" s="2">
        <v>5927.91</v>
      </c>
      <c r="C3421" s="34">
        <f t="shared" si="107"/>
        <v>2.089408423561645E-3</v>
      </c>
      <c r="D3421" s="2">
        <v>264.33</v>
      </c>
      <c r="E3421" s="34">
        <f t="shared" si="108"/>
        <v>1.7812476313194825E-3</v>
      </c>
      <c r="F3421" s="2"/>
    </row>
    <row r="3422" spans="1:6" x14ac:dyDescent="0.3">
      <c r="A3422" s="1">
        <v>40968.6875</v>
      </c>
      <c r="B3422" s="2">
        <v>5871.51</v>
      </c>
      <c r="C3422" s="34">
        <f t="shared" si="107"/>
        <v>-9.5143144885802E-3</v>
      </c>
      <c r="D3422" s="2">
        <v>264.32</v>
      </c>
      <c r="E3422" s="34">
        <f t="shared" si="108"/>
        <v>-3.7831498505669359E-5</v>
      </c>
      <c r="F3422" s="2"/>
    </row>
    <row r="3423" spans="1:6" x14ac:dyDescent="0.3">
      <c r="A3423" s="1">
        <v>40969.6875</v>
      </c>
      <c r="B3423" s="2">
        <v>5931.25</v>
      </c>
      <c r="C3423" s="34">
        <f t="shared" si="107"/>
        <v>1.0174554756783083E-2</v>
      </c>
      <c r="D3423" s="2">
        <v>267.06</v>
      </c>
      <c r="E3423" s="34">
        <f t="shared" si="108"/>
        <v>1.0366222760290533E-2</v>
      </c>
      <c r="F3423" s="2"/>
    </row>
    <row r="3424" spans="1:6" x14ac:dyDescent="0.3">
      <c r="A3424" s="1">
        <v>40970.6875</v>
      </c>
      <c r="B3424" s="2">
        <v>5911.13</v>
      </c>
      <c r="C3424" s="34">
        <f t="shared" si="107"/>
        <v>-3.3922023182296757E-3</v>
      </c>
      <c r="D3424" s="2">
        <v>267.20999999999998</v>
      </c>
      <c r="E3424" s="34">
        <f t="shared" si="108"/>
        <v>5.6167153448649643E-4</v>
      </c>
      <c r="F3424" s="2"/>
    </row>
    <row r="3425" spans="1:6" x14ac:dyDescent="0.3">
      <c r="A3425" s="1">
        <v>40973.6875</v>
      </c>
      <c r="B3425" s="2">
        <v>5874.82</v>
      </c>
      <c r="C3425" s="34">
        <f t="shared" si="107"/>
        <v>-6.1426495441651019E-3</v>
      </c>
      <c r="D3425" s="2">
        <v>265.56</v>
      </c>
      <c r="E3425" s="34">
        <f t="shared" si="108"/>
        <v>-6.1749186033456249E-3</v>
      </c>
      <c r="F3425" s="2"/>
    </row>
    <row r="3426" spans="1:6" x14ac:dyDescent="0.3">
      <c r="A3426" s="1">
        <v>40974.6875</v>
      </c>
      <c r="B3426" s="2">
        <v>5765.8</v>
      </c>
      <c r="C3426" s="34">
        <f t="shared" si="107"/>
        <v>-1.8557164304608409E-2</v>
      </c>
      <c r="D3426" s="2">
        <v>258.45999999999998</v>
      </c>
      <c r="E3426" s="34">
        <f t="shared" si="108"/>
        <v>-2.6735954209971435E-2</v>
      </c>
      <c r="F3426" s="2"/>
    </row>
    <row r="3427" spans="1:6" x14ac:dyDescent="0.3">
      <c r="A3427" s="1">
        <v>40975.6875</v>
      </c>
      <c r="B3427" s="2">
        <v>5791.41</v>
      </c>
      <c r="C3427" s="34">
        <f t="shared" si="107"/>
        <v>4.4417080023586575E-3</v>
      </c>
      <c r="D3427" s="2">
        <v>260.11</v>
      </c>
      <c r="E3427" s="34">
        <f t="shared" si="108"/>
        <v>6.3839665712297489E-3</v>
      </c>
      <c r="F3427" s="2"/>
    </row>
    <row r="3428" spans="1:6" x14ac:dyDescent="0.3">
      <c r="A3428" s="1">
        <v>40976.6875</v>
      </c>
      <c r="B3428" s="2">
        <v>5859.73</v>
      </c>
      <c r="C3428" s="34">
        <f t="shared" si="107"/>
        <v>1.1796781785437416E-2</v>
      </c>
      <c r="D3428" s="2">
        <v>264.16000000000003</v>
      </c>
      <c r="E3428" s="34">
        <f t="shared" si="108"/>
        <v>1.5570335627234755E-2</v>
      </c>
      <c r="F3428" s="2"/>
    </row>
    <row r="3429" spans="1:6" x14ac:dyDescent="0.3">
      <c r="A3429" s="1">
        <v>40977.6875</v>
      </c>
      <c r="B3429" s="2">
        <v>5887.49</v>
      </c>
      <c r="C3429" s="34">
        <f t="shared" si="107"/>
        <v>4.7374196422020898E-3</v>
      </c>
      <c r="D3429" s="2">
        <v>265.44</v>
      </c>
      <c r="E3429" s="34">
        <f t="shared" si="108"/>
        <v>4.8455481526346045E-3</v>
      </c>
      <c r="F3429" s="2"/>
    </row>
    <row r="3430" spans="1:6" x14ac:dyDescent="0.3">
      <c r="A3430" s="1">
        <v>40980.6875</v>
      </c>
      <c r="B3430" s="2">
        <v>5892.75</v>
      </c>
      <c r="C3430" s="34">
        <f t="shared" si="107"/>
        <v>8.9341977650914117E-4</v>
      </c>
      <c r="D3430" s="2">
        <v>264.87</v>
      </c>
      <c r="E3430" s="34">
        <f t="shared" si="108"/>
        <v>-2.1473779385171587E-3</v>
      </c>
      <c r="F3430" s="2"/>
    </row>
    <row r="3431" spans="1:6" x14ac:dyDescent="0.3">
      <c r="A3431" s="1">
        <v>40981.6875</v>
      </c>
      <c r="B3431" s="2">
        <v>5955.91</v>
      </c>
      <c r="C3431" s="34">
        <f t="shared" si="107"/>
        <v>1.0718255483433081E-2</v>
      </c>
      <c r="D3431" s="2">
        <v>269.56</v>
      </c>
      <c r="E3431" s="34">
        <f t="shared" si="108"/>
        <v>1.7706799562049236E-2</v>
      </c>
      <c r="F3431" s="2"/>
    </row>
    <row r="3432" spans="1:6" x14ac:dyDescent="0.3">
      <c r="A3432" s="1">
        <v>40982.6875</v>
      </c>
      <c r="B3432" s="2">
        <v>5945.43</v>
      </c>
      <c r="C3432" s="34">
        <f t="shared" si="107"/>
        <v>-1.7595967702668247E-3</v>
      </c>
      <c r="D3432" s="2">
        <v>270.27</v>
      </c>
      <c r="E3432" s="34">
        <f t="shared" si="108"/>
        <v>2.6339219468762831E-3</v>
      </c>
      <c r="F3432" s="2"/>
    </row>
    <row r="3433" spans="1:6" x14ac:dyDescent="0.3">
      <c r="A3433" s="1">
        <v>40983.6875</v>
      </c>
      <c r="B3433" s="2">
        <v>5940.72</v>
      </c>
      <c r="C3433" s="34">
        <f t="shared" si="107"/>
        <v>-7.9220510543387412E-4</v>
      </c>
      <c r="D3433" s="2">
        <v>270.98</v>
      </c>
      <c r="E3433" s="34">
        <f t="shared" si="108"/>
        <v>2.6270026270027724E-3</v>
      </c>
      <c r="F3433" s="2"/>
    </row>
    <row r="3434" spans="1:6" x14ac:dyDescent="0.3">
      <c r="A3434" s="1">
        <v>40984.6875</v>
      </c>
      <c r="B3434" s="2">
        <v>5965.58</v>
      </c>
      <c r="C3434" s="34">
        <f t="shared" si="107"/>
        <v>4.1846779514940202E-3</v>
      </c>
      <c r="D3434" s="2">
        <v>272.39999999999998</v>
      </c>
      <c r="E3434" s="34">
        <f t="shared" si="108"/>
        <v>5.2402391320391928E-3</v>
      </c>
      <c r="F3434" s="2"/>
    </row>
    <row r="3435" spans="1:6" x14ac:dyDescent="0.3">
      <c r="A3435" s="1">
        <v>40987.6875</v>
      </c>
      <c r="B3435" s="2">
        <v>5961.11</v>
      </c>
      <c r="C3435" s="34">
        <f t="shared" si="107"/>
        <v>-7.4929847558835583E-4</v>
      </c>
      <c r="D3435" s="2">
        <v>272.07</v>
      </c>
      <c r="E3435" s="34">
        <f t="shared" si="108"/>
        <v>-1.2114537444933848E-3</v>
      </c>
      <c r="F3435" s="2"/>
    </row>
    <row r="3436" spans="1:6" x14ac:dyDescent="0.3">
      <c r="A3436" s="1">
        <v>40988.6875</v>
      </c>
      <c r="B3436" s="2">
        <v>5891.41</v>
      </c>
      <c r="C3436" s="34">
        <f t="shared" si="107"/>
        <v>-1.1692453251156198E-2</v>
      </c>
      <c r="D3436" s="2">
        <v>268.97000000000003</v>
      </c>
      <c r="E3436" s="34">
        <f t="shared" si="108"/>
        <v>-1.1394126511559355E-2</v>
      </c>
      <c r="F3436" s="2"/>
    </row>
    <row r="3437" spans="1:6" x14ac:dyDescent="0.3">
      <c r="A3437" s="1">
        <v>40989.6875</v>
      </c>
      <c r="B3437" s="2">
        <v>5891.95</v>
      </c>
      <c r="C3437" s="34">
        <f t="shared" si="107"/>
        <v>9.1658872833466631E-5</v>
      </c>
      <c r="D3437" s="2">
        <v>268.67</v>
      </c>
      <c r="E3437" s="34">
        <f t="shared" si="108"/>
        <v>-1.1153660259508591E-3</v>
      </c>
      <c r="F3437" s="2"/>
    </row>
    <row r="3438" spans="1:6" x14ac:dyDescent="0.3">
      <c r="A3438" s="1">
        <v>40990.6875</v>
      </c>
      <c r="B3438" s="2">
        <v>5845.65</v>
      </c>
      <c r="C3438" s="34">
        <f t="shared" si="107"/>
        <v>-7.8581793803410571E-3</v>
      </c>
      <c r="D3438" s="2">
        <v>265.49</v>
      </c>
      <c r="E3438" s="34">
        <f t="shared" si="108"/>
        <v>-1.1836081438195589E-2</v>
      </c>
      <c r="F3438" s="2"/>
    </row>
    <row r="3439" spans="1:6" x14ac:dyDescent="0.3">
      <c r="A3439" s="1">
        <v>40991.6875</v>
      </c>
      <c r="B3439" s="2">
        <v>5854.89</v>
      </c>
      <c r="C3439" s="34">
        <f t="shared" si="107"/>
        <v>1.5806625439429567E-3</v>
      </c>
      <c r="D3439" s="2">
        <v>265.64999999999998</v>
      </c>
      <c r="E3439" s="34">
        <f t="shared" si="108"/>
        <v>6.0265923386926268E-4</v>
      </c>
      <c r="F3439" s="2"/>
    </row>
    <row r="3440" spans="1:6" x14ac:dyDescent="0.3">
      <c r="A3440" s="1">
        <v>40994.6875</v>
      </c>
      <c r="B3440" s="2">
        <v>5902.7</v>
      </c>
      <c r="C3440" s="34">
        <f t="shared" si="107"/>
        <v>8.165823781488557E-3</v>
      </c>
      <c r="D3440" s="2">
        <v>268.12</v>
      </c>
      <c r="E3440" s="34">
        <f t="shared" si="108"/>
        <v>9.2979484283832736E-3</v>
      </c>
      <c r="F3440" s="2"/>
    </row>
    <row r="3441" spans="1:6" x14ac:dyDescent="0.3">
      <c r="A3441" s="1">
        <v>40995.6875</v>
      </c>
      <c r="B3441" s="2">
        <v>5869.55</v>
      </c>
      <c r="C3441" s="34">
        <f t="shared" si="107"/>
        <v>-5.6160740000338327E-3</v>
      </c>
      <c r="D3441" s="2">
        <v>266.92</v>
      </c>
      <c r="E3441" s="34">
        <f t="shared" si="108"/>
        <v>-4.4756079367447299E-3</v>
      </c>
      <c r="F3441" s="2"/>
    </row>
    <row r="3442" spans="1:6" x14ac:dyDescent="0.3">
      <c r="A3442" s="1">
        <v>40996.6875</v>
      </c>
      <c r="B3442" s="2">
        <v>5808.99</v>
      </c>
      <c r="C3442" s="34">
        <f t="shared" si="107"/>
        <v>-1.0317656379109197E-2</v>
      </c>
      <c r="D3442" s="2">
        <v>264.10000000000002</v>
      </c>
      <c r="E3442" s="34">
        <f t="shared" si="108"/>
        <v>-1.0564963284879325E-2</v>
      </c>
      <c r="F3442" s="2"/>
    </row>
    <row r="3443" spans="1:6" x14ac:dyDescent="0.3">
      <c r="A3443" s="1">
        <v>40997.6875</v>
      </c>
      <c r="B3443" s="2">
        <v>5742.03</v>
      </c>
      <c r="C3443" s="34">
        <f t="shared" si="107"/>
        <v>-1.1526960796971575E-2</v>
      </c>
      <c r="D3443" s="2">
        <v>260.74</v>
      </c>
      <c r="E3443" s="34">
        <f t="shared" si="108"/>
        <v>-1.2722453616054619E-2</v>
      </c>
      <c r="F3443" s="2"/>
    </row>
    <row r="3444" spans="1:6" x14ac:dyDescent="0.3">
      <c r="A3444" s="1">
        <v>40998.6875</v>
      </c>
      <c r="B3444" s="2">
        <v>5768.45</v>
      </c>
      <c r="C3444" s="34">
        <f t="shared" si="107"/>
        <v>4.6011602168571919E-3</v>
      </c>
      <c r="D3444" s="2">
        <v>263.32</v>
      </c>
      <c r="E3444" s="34">
        <f t="shared" si="108"/>
        <v>9.8949144741888873E-3</v>
      </c>
      <c r="F3444" s="2"/>
    </row>
    <row r="3445" spans="1:6" x14ac:dyDescent="0.3">
      <c r="A3445" s="1">
        <v>41001.6875</v>
      </c>
      <c r="B3445" s="2">
        <v>5874.89</v>
      </c>
      <c r="C3445" s="34">
        <f t="shared" si="107"/>
        <v>1.8452097183818905E-2</v>
      </c>
      <c r="D3445" s="2">
        <v>267.16000000000003</v>
      </c>
      <c r="E3445" s="34">
        <f t="shared" si="108"/>
        <v>1.4583016861613451E-2</v>
      </c>
      <c r="F3445" s="2"/>
    </row>
    <row r="3446" spans="1:6" x14ac:dyDescent="0.3">
      <c r="A3446" s="1">
        <v>41002.6875</v>
      </c>
      <c r="B3446" s="2">
        <v>5838.34</v>
      </c>
      <c r="C3446" s="34">
        <f t="shared" si="107"/>
        <v>-6.2213930814024598E-3</v>
      </c>
      <c r="D3446" s="2">
        <v>264.29000000000002</v>
      </c>
      <c r="E3446" s="34">
        <f t="shared" si="108"/>
        <v>-1.0742626141638012E-2</v>
      </c>
      <c r="F3446" s="2"/>
    </row>
    <row r="3447" spans="1:6" x14ac:dyDescent="0.3">
      <c r="A3447" s="1">
        <v>41003.6875</v>
      </c>
      <c r="B3447" s="2">
        <v>5703.77</v>
      </c>
      <c r="C3447" s="34">
        <f t="shared" si="107"/>
        <v>-2.3049359920799373E-2</v>
      </c>
      <c r="D3447" s="2">
        <v>258.76</v>
      </c>
      <c r="E3447" s="34">
        <f t="shared" si="108"/>
        <v>-2.0923985016459312E-2</v>
      </c>
      <c r="F3447" s="2"/>
    </row>
    <row r="3448" spans="1:6" x14ac:dyDescent="0.3">
      <c r="A3448" s="1">
        <v>41004.6875</v>
      </c>
      <c r="B3448" s="2">
        <v>5723.67</v>
      </c>
      <c r="C3448" s="34">
        <f t="shared" si="107"/>
        <v>3.4889204859240852E-3</v>
      </c>
      <c r="D3448" s="2">
        <v>259.07</v>
      </c>
      <c r="E3448" s="34">
        <f t="shared" si="108"/>
        <v>1.1980213325089029E-3</v>
      </c>
      <c r="F3448" s="2"/>
    </row>
    <row r="3449" spans="1:6" x14ac:dyDescent="0.3">
      <c r="A3449" s="1">
        <v>41009.6875</v>
      </c>
      <c r="B3449" s="2">
        <v>5595.55</v>
      </c>
      <c r="C3449" s="34">
        <f t="shared" ref="C3449:C3512" si="109">B3449/B3448-1</f>
        <v>-2.2384239482709511E-2</v>
      </c>
      <c r="D3449" s="2">
        <v>252.57</v>
      </c>
      <c r="E3449" s="34">
        <f t="shared" si="108"/>
        <v>-2.5089744084610288E-2</v>
      </c>
      <c r="F3449" s="2"/>
    </row>
    <row r="3450" spans="1:6" x14ac:dyDescent="0.3">
      <c r="A3450" s="1">
        <v>41010.6875</v>
      </c>
      <c r="B3450" s="2">
        <v>5634.74</v>
      </c>
      <c r="C3450" s="34">
        <f t="shared" si="109"/>
        <v>7.0037797892967824E-3</v>
      </c>
      <c r="D3450" s="2">
        <v>254.43</v>
      </c>
      <c r="E3450" s="34">
        <f t="shared" si="108"/>
        <v>7.3642950469177126E-3</v>
      </c>
      <c r="F3450" s="2"/>
    </row>
    <row r="3451" spans="1:6" x14ac:dyDescent="0.3">
      <c r="A3451" s="1">
        <v>41011.6875</v>
      </c>
      <c r="B3451" s="2">
        <v>5710.46</v>
      </c>
      <c r="C3451" s="34">
        <f t="shared" si="109"/>
        <v>1.3438064577957487E-2</v>
      </c>
      <c r="D3451" s="2">
        <v>257.36</v>
      </c>
      <c r="E3451" s="34">
        <f t="shared" si="108"/>
        <v>1.1515937585976577E-2</v>
      </c>
      <c r="F3451" s="2"/>
    </row>
    <row r="3452" spans="1:6" x14ac:dyDescent="0.3">
      <c r="A3452" s="1">
        <v>41012.6875</v>
      </c>
      <c r="B3452" s="2">
        <v>5651.79</v>
      </c>
      <c r="C3452" s="34">
        <f t="shared" si="109"/>
        <v>-1.0274128529050186E-2</v>
      </c>
      <c r="D3452" s="2">
        <v>253.4</v>
      </c>
      <c r="E3452" s="34">
        <f t="shared" si="108"/>
        <v>-1.538700652782099E-2</v>
      </c>
      <c r="F3452" s="2"/>
    </row>
    <row r="3453" spans="1:6" x14ac:dyDescent="0.3">
      <c r="A3453" s="1">
        <v>41015.6875</v>
      </c>
      <c r="B3453" s="2">
        <v>5666.28</v>
      </c>
      <c r="C3453" s="34">
        <f t="shared" si="109"/>
        <v>2.5637895250885112E-3</v>
      </c>
      <c r="D3453" s="2">
        <v>254.26</v>
      </c>
      <c r="E3453" s="34">
        <f t="shared" si="108"/>
        <v>3.3938437253353548E-3</v>
      </c>
      <c r="F3453" s="2"/>
    </row>
    <row r="3454" spans="1:6" x14ac:dyDescent="0.3">
      <c r="A3454" s="1">
        <v>41016.6875</v>
      </c>
      <c r="B3454" s="2">
        <v>5766.95</v>
      </c>
      <c r="C3454" s="34">
        <f t="shared" si="109"/>
        <v>1.7766506420438199E-2</v>
      </c>
      <c r="D3454" s="2">
        <v>259.45</v>
      </c>
      <c r="E3454" s="34">
        <f t="shared" si="108"/>
        <v>2.0412176512231595E-2</v>
      </c>
      <c r="F3454" s="2"/>
    </row>
    <row r="3455" spans="1:6" x14ac:dyDescent="0.3">
      <c r="A3455" s="1">
        <v>41017.6875</v>
      </c>
      <c r="B3455" s="2">
        <v>5745.29</v>
      </c>
      <c r="C3455" s="34">
        <f t="shared" si="109"/>
        <v>-3.7558848264680478E-3</v>
      </c>
      <c r="D3455" s="2">
        <v>257.70999999999998</v>
      </c>
      <c r="E3455" s="34">
        <f t="shared" si="108"/>
        <v>-6.7064945076122928E-3</v>
      </c>
      <c r="F3455" s="2"/>
    </row>
    <row r="3456" spans="1:6" x14ac:dyDescent="0.3">
      <c r="A3456" s="1">
        <v>41018.6875</v>
      </c>
      <c r="B3456" s="2">
        <v>5744.55</v>
      </c>
      <c r="C3456" s="34">
        <f t="shared" si="109"/>
        <v>-1.2880115712166074E-4</v>
      </c>
      <c r="D3456" s="2">
        <v>256.51</v>
      </c>
      <c r="E3456" s="34">
        <f t="shared" si="108"/>
        <v>-4.6563967250009553E-3</v>
      </c>
      <c r="F3456" s="2"/>
    </row>
    <row r="3457" spans="1:6" x14ac:dyDescent="0.3">
      <c r="A3457" s="1">
        <v>41019.6875</v>
      </c>
      <c r="B3457" s="2">
        <v>5772.15</v>
      </c>
      <c r="C3457" s="34">
        <f t="shared" si="109"/>
        <v>4.8045538815049138E-3</v>
      </c>
      <c r="D3457" s="2">
        <v>257.79000000000002</v>
      </c>
      <c r="E3457" s="34">
        <f t="shared" si="108"/>
        <v>4.9900588671007995E-3</v>
      </c>
      <c r="F3457" s="2"/>
    </row>
    <row r="3458" spans="1:6" x14ac:dyDescent="0.3">
      <c r="A3458" s="1">
        <v>41022.6875</v>
      </c>
      <c r="B3458" s="2">
        <v>5665.57</v>
      </c>
      <c r="C3458" s="34">
        <f t="shared" si="109"/>
        <v>-1.8464523617716111E-2</v>
      </c>
      <c r="D3458" s="2">
        <v>251.75</v>
      </c>
      <c r="E3458" s="34">
        <f t="shared" si="108"/>
        <v>-2.3429923581209544E-2</v>
      </c>
      <c r="F3458" s="2"/>
    </row>
    <row r="3459" spans="1:6" x14ac:dyDescent="0.3">
      <c r="A3459" s="1">
        <v>41023.6875</v>
      </c>
      <c r="B3459" s="2">
        <v>5709.49</v>
      </c>
      <c r="C3459" s="34">
        <f t="shared" si="109"/>
        <v>7.7520884924200395E-3</v>
      </c>
      <c r="D3459" s="2">
        <v>254.37</v>
      </c>
      <c r="E3459" s="34">
        <f t="shared" si="108"/>
        <v>1.0407149950347527E-2</v>
      </c>
      <c r="F3459" s="2"/>
    </row>
    <row r="3460" spans="1:6" x14ac:dyDescent="0.3">
      <c r="A3460" s="1">
        <v>41024.6875</v>
      </c>
      <c r="B3460" s="2">
        <v>5718.89</v>
      </c>
      <c r="C3460" s="34">
        <f t="shared" si="109"/>
        <v>1.6463817258636215E-3</v>
      </c>
      <c r="D3460" s="2">
        <v>256.95999999999998</v>
      </c>
      <c r="E3460" s="34">
        <f t="shared" si="108"/>
        <v>1.0182018319770281E-2</v>
      </c>
      <c r="F3460" s="2"/>
    </row>
    <row r="3461" spans="1:6" x14ac:dyDescent="0.3">
      <c r="A3461" s="1">
        <v>41025.6875</v>
      </c>
      <c r="B3461" s="2">
        <v>5748.72</v>
      </c>
      <c r="C3461" s="34">
        <f t="shared" si="109"/>
        <v>5.216047169992688E-3</v>
      </c>
      <c r="D3461" s="2">
        <v>257.2</v>
      </c>
      <c r="E3461" s="34">
        <f t="shared" si="108"/>
        <v>9.3399750934008985E-4</v>
      </c>
      <c r="F3461" s="2"/>
    </row>
    <row r="3462" spans="1:6" x14ac:dyDescent="0.3">
      <c r="A3462" s="1">
        <v>41026.6875</v>
      </c>
      <c r="B3462" s="2">
        <v>5777.11</v>
      </c>
      <c r="C3462" s="34">
        <f t="shared" si="109"/>
        <v>4.9384906553109342E-3</v>
      </c>
      <c r="D3462" s="2">
        <v>259.12</v>
      </c>
      <c r="E3462" s="34">
        <f t="shared" si="108"/>
        <v>7.465007776049859E-3</v>
      </c>
      <c r="F3462" s="2"/>
    </row>
    <row r="3463" spans="1:6" x14ac:dyDescent="0.3">
      <c r="A3463" s="1">
        <v>41029.6875</v>
      </c>
      <c r="B3463" s="2">
        <v>5737.78</v>
      </c>
      <c r="C3463" s="34">
        <f t="shared" si="109"/>
        <v>-6.8079022210066897E-3</v>
      </c>
      <c r="D3463" s="2">
        <v>257.27999999999997</v>
      </c>
      <c r="E3463" s="34">
        <f t="shared" si="108"/>
        <v>-7.1009570855203874E-3</v>
      </c>
      <c r="F3463" s="2"/>
    </row>
    <row r="3464" spans="1:6" x14ac:dyDescent="0.3">
      <c r="A3464" s="1">
        <v>41030.6875</v>
      </c>
      <c r="B3464" s="2">
        <v>5812.23</v>
      </c>
      <c r="C3464" s="34">
        <f t="shared" si="109"/>
        <v>1.2975401636172945E-2</v>
      </c>
      <c r="D3464" s="2">
        <v>258.37</v>
      </c>
      <c r="E3464" s="34">
        <f t="shared" si="108"/>
        <v>4.2366293532338783E-3</v>
      </c>
      <c r="F3464" s="2"/>
    </row>
    <row r="3465" spans="1:6" x14ac:dyDescent="0.3">
      <c r="A3465" s="1">
        <v>41031.6875</v>
      </c>
      <c r="B3465" s="2">
        <v>5758.11</v>
      </c>
      <c r="C3465" s="34">
        <f t="shared" si="109"/>
        <v>-9.3114002714964617E-3</v>
      </c>
      <c r="D3465" s="2">
        <v>257.39</v>
      </c>
      <c r="E3465" s="34">
        <f t="shared" si="108"/>
        <v>-3.7930100243837028E-3</v>
      </c>
      <c r="F3465" s="2"/>
    </row>
    <row r="3466" spans="1:6" x14ac:dyDescent="0.3">
      <c r="A3466" s="1">
        <v>41032.6875</v>
      </c>
      <c r="B3466" s="2">
        <v>5766.55</v>
      </c>
      <c r="C3466" s="34">
        <f t="shared" si="109"/>
        <v>1.4657587298612107E-3</v>
      </c>
      <c r="D3466" s="2">
        <v>257.52999999999997</v>
      </c>
      <c r="E3466" s="34">
        <f t="shared" si="108"/>
        <v>5.4392167527872459E-4</v>
      </c>
      <c r="F3466" s="2"/>
    </row>
    <row r="3467" spans="1:6" x14ac:dyDescent="0.3">
      <c r="A3467" s="1">
        <v>41033.6875</v>
      </c>
      <c r="B3467" s="2">
        <v>5655.06</v>
      </c>
      <c r="C3467" s="34">
        <f t="shared" si="109"/>
        <v>-1.9333917160173741E-2</v>
      </c>
      <c r="D3467" s="2">
        <v>253</v>
      </c>
      <c r="E3467" s="34">
        <f t="shared" si="108"/>
        <v>-1.7590183667922088E-2</v>
      </c>
      <c r="F3467" s="2"/>
    </row>
    <row r="3468" spans="1:6" x14ac:dyDescent="0.3">
      <c r="A3468" s="1">
        <v>41037.6875</v>
      </c>
      <c r="B3468" s="2">
        <v>5554.55</v>
      </c>
      <c r="C3468" s="34">
        <f t="shared" si="109"/>
        <v>-1.7773463057863315E-2</v>
      </c>
      <c r="D3468" s="2">
        <v>250.58</v>
      </c>
      <c r="E3468" s="34">
        <f>D3468/D3467-1</f>
        <v>-9.565217391304337E-3</v>
      </c>
      <c r="F3468" s="2"/>
    </row>
    <row r="3469" spans="1:6" x14ac:dyDescent="0.3">
      <c r="A3469" s="1">
        <v>41038.6875</v>
      </c>
      <c r="B3469" s="2">
        <v>5530.05</v>
      </c>
      <c r="C3469" s="34">
        <f t="shared" si="109"/>
        <v>-4.4107983545021989E-3</v>
      </c>
      <c r="D3469" s="2">
        <v>249.73</v>
      </c>
      <c r="E3469" s="34">
        <f t="shared" si="108"/>
        <v>-3.3921302578019397E-3</v>
      </c>
      <c r="F3469" s="2"/>
    </row>
    <row r="3470" spans="1:6" x14ac:dyDescent="0.3">
      <c r="A3470" s="1">
        <v>41039.6875</v>
      </c>
      <c r="B3470" s="2">
        <v>5543.95</v>
      </c>
      <c r="C3470" s="34">
        <f t="shared" si="109"/>
        <v>2.513539660581765E-3</v>
      </c>
      <c r="D3470" s="2">
        <v>251.1</v>
      </c>
      <c r="E3470" s="34">
        <f t="shared" si="108"/>
        <v>5.4859247987826265E-3</v>
      </c>
      <c r="F3470" s="2"/>
    </row>
    <row r="3471" spans="1:6" x14ac:dyDescent="0.3">
      <c r="A3471" s="1">
        <v>41040.6875</v>
      </c>
      <c r="B3471" s="2">
        <v>5575.52</v>
      </c>
      <c r="C3471" s="34">
        <f t="shared" si="109"/>
        <v>5.6944958017299818E-3</v>
      </c>
      <c r="D3471" s="2">
        <v>251.97</v>
      </c>
      <c r="E3471" s="34">
        <f t="shared" si="108"/>
        <v>3.4647550776583103E-3</v>
      </c>
      <c r="F3471" s="2"/>
    </row>
    <row r="3472" spans="1:6" x14ac:dyDescent="0.3">
      <c r="A3472" s="1">
        <v>41043.6875</v>
      </c>
      <c r="B3472" s="2">
        <v>5465.52</v>
      </c>
      <c r="C3472" s="34">
        <f t="shared" si="109"/>
        <v>-1.9729101500846502E-2</v>
      </c>
      <c r="D3472" s="2">
        <v>247.43</v>
      </c>
      <c r="E3472" s="34">
        <f t="shared" si="108"/>
        <v>-1.8018018018017945E-2</v>
      </c>
      <c r="F3472" s="2"/>
    </row>
    <row r="3473" spans="1:6" x14ac:dyDescent="0.3">
      <c r="A3473" s="1">
        <v>41044.6875</v>
      </c>
      <c r="B3473" s="2">
        <v>5437.62</v>
      </c>
      <c r="C3473" s="34">
        <f t="shared" si="109"/>
        <v>-5.1047292846793102E-3</v>
      </c>
      <c r="D3473" s="2">
        <v>245.76</v>
      </c>
      <c r="E3473" s="34">
        <f t="shared" si="108"/>
        <v>-6.7493836640666327E-3</v>
      </c>
      <c r="F3473" s="2"/>
    </row>
    <row r="3474" spans="1:6" x14ac:dyDescent="0.3">
      <c r="A3474" s="1">
        <v>41045.6875</v>
      </c>
      <c r="B3474" s="2">
        <v>5405.25</v>
      </c>
      <c r="C3474" s="34">
        <f t="shared" si="109"/>
        <v>-5.9529720723404678E-3</v>
      </c>
      <c r="D3474" s="2">
        <v>244.4</v>
      </c>
      <c r="E3474" s="34">
        <f t="shared" ref="E3474:E3535" si="110">D3474/D3473-1</f>
        <v>-5.5338541666666297E-3</v>
      </c>
      <c r="F3474" s="2"/>
    </row>
    <row r="3475" spans="1:6" x14ac:dyDescent="0.3">
      <c r="A3475" s="1">
        <v>41046.6875</v>
      </c>
      <c r="B3475" s="2">
        <v>5338.38</v>
      </c>
      <c r="C3475" s="34">
        <f t="shared" si="109"/>
        <v>-1.2371305675038191E-2</v>
      </c>
      <c r="D3475" s="2">
        <v>241.63</v>
      </c>
      <c r="E3475" s="34">
        <f t="shared" si="110"/>
        <v>-1.1333878887070381E-2</v>
      </c>
      <c r="F3475" s="2"/>
    </row>
    <row r="3476" spans="1:6" x14ac:dyDescent="0.3">
      <c r="A3476" s="1">
        <v>41047.6875</v>
      </c>
      <c r="B3476" s="2">
        <v>5267.62</v>
      </c>
      <c r="C3476" s="34">
        <f t="shared" si="109"/>
        <v>-1.3254957496468989E-2</v>
      </c>
      <c r="D3476" s="2">
        <v>238.88</v>
      </c>
      <c r="E3476" s="34">
        <f t="shared" si="110"/>
        <v>-1.138103712287386E-2</v>
      </c>
      <c r="F3476" s="2"/>
    </row>
    <row r="3477" spans="1:6" x14ac:dyDescent="0.3">
      <c r="A3477" s="1">
        <v>41050.6875</v>
      </c>
      <c r="B3477" s="2">
        <v>5304.48</v>
      </c>
      <c r="C3477" s="34">
        <f t="shared" si="109"/>
        <v>6.9974675470134695E-3</v>
      </c>
      <c r="D3477" s="2">
        <v>240.17</v>
      </c>
      <c r="E3477" s="34">
        <f t="shared" si="110"/>
        <v>5.4002009377092097E-3</v>
      </c>
      <c r="F3477" s="2"/>
    </row>
    <row r="3478" spans="1:6" x14ac:dyDescent="0.3">
      <c r="A3478" s="1">
        <v>41051.6875</v>
      </c>
      <c r="B3478" s="2">
        <v>5403.28</v>
      </c>
      <c r="C3478" s="34">
        <f t="shared" si="109"/>
        <v>1.8625765390763993E-2</v>
      </c>
      <c r="D3478" s="2">
        <v>244.76</v>
      </c>
      <c r="E3478" s="34">
        <f t="shared" si="110"/>
        <v>1.9111462713911065E-2</v>
      </c>
      <c r="F3478" s="2"/>
    </row>
    <row r="3479" spans="1:6" x14ac:dyDescent="0.3">
      <c r="A3479" s="1">
        <v>41052.6875</v>
      </c>
      <c r="B3479" s="2">
        <v>5266.41</v>
      </c>
      <c r="C3479" s="34">
        <f t="shared" si="109"/>
        <v>-2.5330910113856797E-2</v>
      </c>
      <c r="D3479" s="2">
        <v>239.51</v>
      </c>
      <c r="E3479" s="34">
        <f t="shared" si="110"/>
        <v>-2.144958326523938E-2</v>
      </c>
      <c r="F3479" s="2"/>
    </row>
    <row r="3480" spans="1:6" x14ac:dyDescent="0.3">
      <c r="A3480" s="1">
        <v>41053.6875</v>
      </c>
      <c r="B3480" s="2">
        <v>5350.05</v>
      </c>
      <c r="C3480" s="34">
        <f t="shared" si="109"/>
        <v>1.5881786644032614E-2</v>
      </c>
      <c r="D3480" s="2">
        <v>241.91</v>
      </c>
      <c r="E3480" s="34">
        <f t="shared" si="110"/>
        <v>1.0020458435973545E-2</v>
      </c>
      <c r="F3480" s="2"/>
    </row>
    <row r="3481" spans="1:6" x14ac:dyDescent="0.3">
      <c r="A3481" s="1">
        <v>41054.6875</v>
      </c>
      <c r="B3481" s="2">
        <v>5351.53</v>
      </c>
      <c r="C3481" s="34">
        <f t="shared" si="109"/>
        <v>2.7663292866408895E-4</v>
      </c>
      <c r="D3481" s="2">
        <v>242.49</v>
      </c>
      <c r="E3481" s="34">
        <f t="shared" si="110"/>
        <v>2.397585879045927E-3</v>
      </c>
      <c r="F3481" s="2"/>
    </row>
    <row r="3482" spans="1:6" x14ac:dyDescent="0.3">
      <c r="A3482" s="1">
        <v>41057.6875</v>
      </c>
      <c r="B3482" s="2">
        <v>5356.34</v>
      </c>
      <c r="C3482" s="34">
        <f t="shared" si="109"/>
        <v>8.9880837816491699E-4</v>
      </c>
      <c r="D3482" s="2">
        <v>242.47</v>
      </c>
      <c r="E3482" s="34">
        <f t="shared" si="110"/>
        <v>-8.2477627943444709E-5</v>
      </c>
      <c r="F3482" s="2"/>
    </row>
    <row r="3483" spans="1:6" x14ac:dyDescent="0.3">
      <c r="A3483" s="1">
        <v>41058.6875</v>
      </c>
      <c r="B3483" s="2">
        <v>5391.14</v>
      </c>
      <c r="C3483" s="34">
        <f t="shared" si="109"/>
        <v>6.4969736797888533E-3</v>
      </c>
      <c r="D3483" s="2">
        <v>244.3</v>
      </c>
      <c r="E3483" s="34">
        <f t="shared" si="110"/>
        <v>7.5473254423228386E-3</v>
      </c>
      <c r="F3483" s="2"/>
    </row>
    <row r="3484" spans="1:6" x14ac:dyDescent="0.3">
      <c r="A3484" s="1">
        <v>41059.6875</v>
      </c>
      <c r="B3484" s="2">
        <v>5297.28</v>
      </c>
      <c r="C3484" s="34">
        <f t="shared" si="109"/>
        <v>-1.7410046854654193E-2</v>
      </c>
      <c r="D3484" s="2">
        <v>240.56</v>
      </c>
      <c r="E3484" s="34">
        <f t="shared" si="110"/>
        <v>-1.5309046254605052E-2</v>
      </c>
      <c r="F3484" s="2"/>
    </row>
    <row r="3485" spans="1:6" x14ac:dyDescent="0.3">
      <c r="A3485" s="1">
        <v>41060.6875</v>
      </c>
      <c r="B3485" s="2">
        <v>5320.86</v>
      </c>
      <c r="C3485" s="34">
        <f t="shared" si="109"/>
        <v>4.4513410656035202E-3</v>
      </c>
      <c r="D3485" s="2">
        <v>239.73</v>
      </c>
      <c r="E3485" s="34">
        <f t="shared" si="110"/>
        <v>-3.4502826737612402E-3</v>
      </c>
      <c r="F3485" s="2"/>
    </row>
    <row r="3486" spans="1:6" x14ac:dyDescent="0.3">
      <c r="A3486" s="1">
        <v>41061.6875</v>
      </c>
      <c r="B3486" s="2">
        <v>5260.19</v>
      </c>
      <c r="C3486" s="34">
        <f t="shared" si="109"/>
        <v>-1.1402292110673895E-2</v>
      </c>
      <c r="D3486" s="2">
        <v>235.09</v>
      </c>
      <c r="E3486" s="34">
        <f t="shared" si="110"/>
        <v>-1.9355107829641671E-2</v>
      </c>
      <c r="F3486" s="2"/>
    </row>
    <row r="3487" spans="1:6" x14ac:dyDescent="0.3">
      <c r="A3487" s="1">
        <v>41066.6875</v>
      </c>
      <c r="B3487" s="2">
        <v>5384.11</v>
      </c>
      <c r="C3487" s="34">
        <f t="shared" si="109"/>
        <v>2.3558084403795254E-2</v>
      </c>
      <c r="D3487" s="2">
        <v>239.95</v>
      </c>
      <c r="E3487" s="34">
        <f>D3487/D3486-1</f>
        <v>2.0672933770045532E-2</v>
      </c>
      <c r="F3487" s="2"/>
    </row>
    <row r="3488" spans="1:6" x14ac:dyDescent="0.3">
      <c r="A3488" s="1">
        <v>41067.6875</v>
      </c>
      <c r="B3488" s="2">
        <v>5447.79</v>
      </c>
      <c r="C3488" s="34">
        <f t="shared" si="109"/>
        <v>1.1827395799862916E-2</v>
      </c>
      <c r="D3488" s="2">
        <v>242.64</v>
      </c>
      <c r="E3488" s="34">
        <f t="shared" si="110"/>
        <v>1.1210668889351849E-2</v>
      </c>
      <c r="F3488" s="2"/>
    </row>
    <row r="3489" spans="1:6" x14ac:dyDescent="0.3">
      <c r="A3489" s="1">
        <v>41068.6875</v>
      </c>
      <c r="B3489" s="2">
        <v>5435.08</v>
      </c>
      <c r="C3489" s="34">
        <f t="shared" si="109"/>
        <v>-2.3330561567167507E-3</v>
      </c>
      <c r="D3489" s="2">
        <v>241.93</v>
      </c>
      <c r="E3489" s="34">
        <f t="shared" si="110"/>
        <v>-2.9261457302999228E-3</v>
      </c>
      <c r="F3489" s="2"/>
    </row>
    <row r="3490" spans="1:6" x14ac:dyDescent="0.3">
      <c r="A3490" s="1">
        <v>41071.6875</v>
      </c>
      <c r="B3490" s="2">
        <v>5432.37</v>
      </c>
      <c r="C3490" s="34">
        <f t="shared" si="109"/>
        <v>-4.9861271591222778E-4</v>
      </c>
      <c r="D3490" s="2">
        <v>241.92</v>
      </c>
      <c r="E3490" s="34">
        <f t="shared" si="110"/>
        <v>-4.1334270243553739E-5</v>
      </c>
      <c r="F3490" s="2"/>
    </row>
    <row r="3491" spans="1:6" x14ac:dyDescent="0.3">
      <c r="A3491" s="1">
        <v>41072.6875</v>
      </c>
      <c r="B3491" s="2">
        <v>5473.74</v>
      </c>
      <c r="C3491" s="34">
        <f t="shared" si="109"/>
        <v>7.6154606552940596E-3</v>
      </c>
      <c r="D3491" s="2">
        <v>243.44</v>
      </c>
      <c r="E3491" s="34">
        <f t="shared" si="110"/>
        <v>6.2830687830688348E-3</v>
      </c>
      <c r="F3491" s="2"/>
    </row>
    <row r="3492" spans="1:6" x14ac:dyDescent="0.3">
      <c r="A3492" s="1">
        <v>41073.6875</v>
      </c>
      <c r="B3492" s="2">
        <v>5483.81</v>
      </c>
      <c r="C3492" s="34">
        <f t="shared" si="109"/>
        <v>1.8396927877466496E-3</v>
      </c>
      <c r="D3492" s="2">
        <v>242.56</v>
      </c>
      <c r="E3492" s="34">
        <f t="shared" si="110"/>
        <v>-3.6148537627340716E-3</v>
      </c>
      <c r="F3492" s="2"/>
    </row>
    <row r="3493" spans="1:6" x14ac:dyDescent="0.3">
      <c r="A3493" s="1">
        <v>41074.6875</v>
      </c>
      <c r="B3493" s="2">
        <v>5467.05</v>
      </c>
      <c r="C3493" s="34">
        <f t="shared" si="109"/>
        <v>-3.0562692726407992E-3</v>
      </c>
      <c r="D3493" s="2">
        <v>241.84</v>
      </c>
      <c r="E3493" s="34">
        <f t="shared" si="110"/>
        <v>-2.9683377308706849E-3</v>
      </c>
      <c r="F3493" s="2"/>
    </row>
    <row r="3494" spans="1:6" x14ac:dyDescent="0.3">
      <c r="A3494" s="1">
        <v>41075.6875</v>
      </c>
      <c r="B3494" s="2">
        <v>5478.81</v>
      </c>
      <c r="C3494" s="34">
        <f t="shared" si="109"/>
        <v>2.1510686750625396E-3</v>
      </c>
      <c r="D3494" s="2">
        <v>244.21</v>
      </c>
      <c r="E3494" s="34">
        <f t="shared" si="110"/>
        <v>9.7998676811115182E-3</v>
      </c>
      <c r="F3494" s="2"/>
    </row>
    <row r="3495" spans="1:6" x14ac:dyDescent="0.3">
      <c r="A3495" s="1">
        <v>41078.6875</v>
      </c>
      <c r="B3495" s="2">
        <v>5491.09</v>
      </c>
      <c r="C3495" s="34">
        <f t="shared" si="109"/>
        <v>2.2413626316664104E-3</v>
      </c>
      <c r="D3495" s="2">
        <v>244.36</v>
      </c>
      <c r="E3495" s="34">
        <f t="shared" si="110"/>
        <v>6.1422546169276337E-4</v>
      </c>
      <c r="F3495" s="2"/>
    </row>
    <row r="3496" spans="1:6" x14ac:dyDescent="0.3">
      <c r="A3496" s="1">
        <v>41079.6875</v>
      </c>
      <c r="B3496" s="2">
        <v>5586.31</v>
      </c>
      <c r="C3496" s="34">
        <f t="shared" si="109"/>
        <v>1.7340819400155638E-2</v>
      </c>
      <c r="D3496" s="2">
        <v>248.27</v>
      </c>
      <c r="E3496" s="34">
        <f t="shared" si="110"/>
        <v>1.6000982157472476E-2</v>
      </c>
      <c r="F3496" s="2"/>
    </row>
    <row r="3497" spans="1:6" x14ac:dyDescent="0.3">
      <c r="A3497" s="1">
        <v>41080.6875</v>
      </c>
      <c r="B3497" s="2">
        <v>5622.29</v>
      </c>
      <c r="C3497" s="34">
        <f t="shared" si="109"/>
        <v>6.440745322046082E-3</v>
      </c>
      <c r="D3497" s="2">
        <v>249.67</v>
      </c>
      <c r="E3497" s="34">
        <f t="shared" si="110"/>
        <v>5.6390220324644691E-3</v>
      </c>
      <c r="F3497" s="2"/>
    </row>
    <row r="3498" spans="1:6" x14ac:dyDescent="0.3">
      <c r="A3498" s="1">
        <v>41081.6875</v>
      </c>
      <c r="B3498" s="2">
        <v>5566.36</v>
      </c>
      <c r="C3498" s="34">
        <f t="shared" si="109"/>
        <v>-9.9479037900926937E-3</v>
      </c>
      <c r="D3498" s="2">
        <v>248.4</v>
      </c>
      <c r="E3498" s="34">
        <f t="shared" si="110"/>
        <v>-5.0867144630911687E-3</v>
      </c>
      <c r="F3498" s="2"/>
    </row>
    <row r="3499" spans="1:6" x14ac:dyDescent="0.3">
      <c r="A3499" s="1">
        <v>41082.6875</v>
      </c>
      <c r="B3499" s="2">
        <v>5513.69</v>
      </c>
      <c r="C3499" s="34">
        <f t="shared" si="109"/>
        <v>-9.4621979174900339E-3</v>
      </c>
      <c r="D3499" s="2">
        <v>246.58</v>
      </c>
      <c r="E3499" s="34">
        <f t="shared" si="110"/>
        <v>-7.3268921095007711E-3</v>
      </c>
      <c r="F3499" s="2"/>
    </row>
    <row r="3500" spans="1:6" x14ac:dyDescent="0.3">
      <c r="A3500" s="1">
        <v>41085.6875</v>
      </c>
      <c r="B3500" s="2">
        <v>5450.65</v>
      </c>
      <c r="C3500" s="34">
        <f t="shared" si="109"/>
        <v>-1.1433359510599983E-2</v>
      </c>
      <c r="D3500" s="2">
        <v>242.82</v>
      </c>
      <c r="E3500" s="34">
        <f t="shared" si="110"/>
        <v>-1.5248600859761652E-2</v>
      </c>
      <c r="F3500" s="2"/>
    </row>
    <row r="3501" spans="1:6" x14ac:dyDescent="0.3">
      <c r="A3501" s="1">
        <v>41086.6875</v>
      </c>
      <c r="B3501" s="2">
        <v>5446.96</v>
      </c>
      <c r="C3501" s="34">
        <f t="shared" si="109"/>
        <v>-6.7698347903455414E-4</v>
      </c>
      <c r="D3501" s="2">
        <v>242.59</v>
      </c>
      <c r="E3501" s="34">
        <f t="shared" si="110"/>
        <v>-9.4720368997602833E-4</v>
      </c>
      <c r="F3501" s="2"/>
    </row>
    <row r="3502" spans="1:6" x14ac:dyDescent="0.3">
      <c r="A3502" s="1">
        <v>41087.6875</v>
      </c>
      <c r="B3502" s="2">
        <v>5523.92</v>
      </c>
      <c r="C3502" s="34">
        <f t="shared" si="109"/>
        <v>1.4128982037687088E-2</v>
      </c>
      <c r="D3502" s="2">
        <v>245.87</v>
      </c>
      <c r="E3502" s="34">
        <f t="shared" si="110"/>
        <v>1.3520755183643152E-2</v>
      </c>
      <c r="F3502" s="2"/>
    </row>
    <row r="3503" spans="1:6" x14ac:dyDescent="0.3">
      <c r="A3503" s="1">
        <v>41088.6875</v>
      </c>
      <c r="B3503" s="2">
        <v>5493.06</v>
      </c>
      <c r="C3503" s="34">
        <f t="shared" si="109"/>
        <v>-5.5866124056828115E-3</v>
      </c>
      <c r="D3503" s="2">
        <v>244.67</v>
      </c>
      <c r="E3503" s="34">
        <f t="shared" si="110"/>
        <v>-4.8806279741326897E-3</v>
      </c>
      <c r="F3503" s="2"/>
    </row>
    <row r="3504" spans="1:6" x14ac:dyDescent="0.3">
      <c r="A3504" s="1">
        <v>41089.6875</v>
      </c>
      <c r="B3504" s="2">
        <v>5571.15</v>
      </c>
      <c r="C3504" s="34">
        <f t="shared" si="109"/>
        <v>1.4216119976843355E-2</v>
      </c>
      <c r="D3504" s="2">
        <v>251.17</v>
      </c>
      <c r="E3504" s="34">
        <f t="shared" si="110"/>
        <v>2.6566395553194067E-2</v>
      </c>
      <c r="F3504" s="2"/>
    </row>
    <row r="3505" spans="1:6" x14ac:dyDescent="0.3">
      <c r="A3505" s="1">
        <v>41092.6875</v>
      </c>
      <c r="B3505" s="2">
        <v>5640.64</v>
      </c>
      <c r="C3505" s="34">
        <f t="shared" si="109"/>
        <v>1.2473187761952387E-2</v>
      </c>
      <c r="D3505" s="2">
        <v>254.82</v>
      </c>
      <c r="E3505" s="34">
        <f t="shared" si="110"/>
        <v>1.4531990285464147E-2</v>
      </c>
      <c r="F3505" s="2"/>
    </row>
    <row r="3506" spans="1:6" x14ac:dyDescent="0.3">
      <c r="A3506" s="1">
        <v>41093.6875</v>
      </c>
      <c r="B3506" s="2">
        <v>5687.73</v>
      </c>
      <c r="C3506" s="34">
        <f t="shared" si="109"/>
        <v>8.3483434503883736E-3</v>
      </c>
      <c r="D3506" s="2">
        <v>257.39</v>
      </c>
      <c r="E3506" s="34">
        <f t="shared" si="110"/>
        <v>1.0085550584726377E-2</v>
      </c>
      <c r="F3506" s="2"/>
    </row>
    <row r="3507" spans="1:6" x14ac:dyDescent="0.3">
      <c r="A3507" s="1">
        <v>41094.6875</v>
      </c>
      <c r="B3507" s="2">
        <v>5684.47</v>
      </c>
      <c r="C3507" s="34">
        <f t="shared" si="109"/>
        <v>-5.7316363470127918E-4</v>
      </c>
      <c r="D3507" s="2">
        <v>257.33</v>
      </c>
      <c r="E3507" s="34">
        <f t="shared" si="110"/>
        <v>-2.3310928940523112E-4</v>
      </c>
      <c r="F3507" s="2"/>
    </row>
    <row r="3508" spans="1:6" x14ac:dyDescent="0.3">
      <c r="A3508" s="1">
        <v>41095.6875</v>
      </c>
      <c r="B3508" s="2">
        <v>5692.63</v>
      </c>
      <c r="C3508" s="34">
        <f t="shared" si="109"/>
        <v>1.4354900280939553E-3</v>
      </c>
      <c r="D3508" s="2">
        <v>256.93</v>
      </c>
      <c r="E3508" s="34">
        <f t="shared" si="110"/>
        <v>-1.5544242801072139E-3</v>
      </c>
      <c r="F3508" s="2"/>
    </row>
    <row r="3509" spans="1:6" x14ac:dyDescent="0.3">
      <c r="A3509" s="1">
        <v>41096.6875</v>
      </c>
      <c r="B3509" s="2">
        <v>5662.63</v>
      </c>
      <c r="C3509" s="34">
        <f t="shared" si="109"/>
        <v>-5.2699718759167125E-3</v>
      </c>
      <c r="D3509" s="2">
        <v>254.4</v>
      </c>
      <c r="E3509" s="34">
        <f t="shared" si="110"/>
        <v>-9.8470400498190669E-3</v>
      </c>
      <c r="F3509" s="2"/>
    </row>
    <row r="3510" spans="1:6" x14ac:dyDescent="0.3">
      <c r="A3510" s="1">
        <v>41099.6875</v>
      </c>
      <c r="B3510" s="2">
        <v>5627.33</v>
      </c>
      <c r="C3510" s="34">
        <f t="shared" si="109"/>
        <v>-6.2338524678462459E-3</v>
      </c>
      <c r="D3510" s="2">
        <v>253.46</v>
      </c>
      <c r="E3510" s="34">
        <f t="shared" si="110"/>
        <v>-3.694968553459077E-3</v>
      </c>
      <c r="F3510" s="2"/>
    </row>
    <row r="3511" spans="1:6" x14ac:dyDescent="0.3">
      <c r="A3511" s="1">
        <v>41100.6875</v>
      </c>
      <c r="B3511" s="2">
        <v>5664.07</v>
      </c>
      <c r="C3511" s="34">
        <f t="shared" si="109"/>
        <v>6.5288511603194266E-3</v>
      </c>
      <c r="D3511" s="2">
        <v>255.6</v>
      </c>
      <c r="E3511" s="34">
        <f t="shared" si="110"/>
        <v>8.4431468476287019E-3</v>
      </c>
      <c r="F3511" s="2"/>
    </row>
    <row r="3512" spans="1:6" x14ac:dyDescent="0.3">
      <c r="A3512" s="1">
        <v>41101.6875</v>
      </c>
      <c r="B3512" s="2">
        <v>5664.48</v>
      </c>
      <c r="C3512" s="34">
        <f t="shared" si="109"/>
        <v>7.2386111047428869E-5</v>
      </c>
      <c r="D3512" s="2">
        <v>255.59</v>
      </c>
      <c r="E3512" s="34">
        <f t="shared" si="110"/>
        <v>-3.9123630672932563E-5</v>
      </c>
      <c r="F3512" s="2"/>
    </row>
    <row r="3513" spans="1:6" x14ac:dyDescent="0.3">
      <c r="A3513" s="1">
        <v>41102.6875</v>
      </c>
      <c r="B3513" s="2">
        <v>5608.25</v>
      </c>
      <c r="C3513" s="34">
        <f t="shared" ref="C3513:C3576" si="111">B3513/B3512-1</f>
        <v>-9.9267717425076674E-3</v>
      </c>
      <c r="D3513" s="2">
        <v>252.89</v>
      </c>
      <c r="E3513" s="34">
        <f t="shared" si="110"/>
        <v>-1.0563793575648517E-2</v>
      </c>
      <c r="F3513" s="2"/>
    </row>
    <row r="3514" spans="1:6" x14ac:dyDescent="0.3">
      <c r="A3514" s="1">
        <v>41103.6875</v>
      </c>
      <c r="B3514" s="2">
        <v>5666.13</v>
      </c>
      <c r="C3514" s="34">
        <f t="shared" si="111"/>
        <v>1.0320509963001046E-2</v>
      </c>
      <c r="D3514" s="2">
        <v>256.26</v>
      </c>
      <c r="E3514" s="34">
        <f t="shared" si="110"/>
        <v>1.3325951994938467E-2</v>
      </c>
      <c r="F3514" s="2"/>
    </row>
    <row r="3515" spans="1:6" x14ac:dyDescent="0.3">
      <c r="A3515" s="1">
        <v>41106.6875</v>
      </c>
      <c r="B3515" s="2">
        <v>5662.43</v>
      </c>
      <c r="C3515" s="34">
        <f t="shared" si="111"/>
        <v>-6.5300301969772878E-4</v>
      </c>
      <c r="D3515" s="2">
        <v>256.73</v>
      </c>
      <c r="E3515" s="34">
        <f t="shared" si="110"/>
        <v>1.8340747678140534E-3</v>
      </c>
      <c r="F3515" s="2"/>
    </row>
    <row r="3516" spans="1:6" x14ac:dyDescent="0.3">
      <c r="A3516" s="1">
        <v>41107.6875</v>
      </c>
      <c r="B3516" s="2">
        <v>5629.09</v>
      </c>
      <c r="C3516" s="34">
        <f t="shared" si="111"/>
        <v>-5.8879315064380711E-3</v>
      </c>
      <c r="D3516" s="2">
        <v>256.08999999999997</v>
      </c>
      <c r="E3516" s="34">
        <f t="shared" si="110"/>
        <v>-2.4928913644687301E-3</v>
      </c>
      <c r="F3516" s="2"/>
    </row>
    <row r="3517" spans="1:6" x14ac:dyDescent="0.3">
      <c r="A3517" s="1">
        <v>41108.6875</v>
      </c>
      <c r="B3517" s="2">
        <v>5685.77</v>
      </c>
      <c r="C3517" s="34">
        <f t="shared" si="111"/>
        <v>1.0069123073178865E-2</v>
      </c>
      <c r="D3517" s="2">
        <v>258.93</v>
      </c>
      <c r="E3517" s="34">
        <f t="shared" si="110"/>
        <v>1.1089851224179048E-2</v>
      </c>
      <c r="F3517" s="2"/>
    </row>
    <row r="3518" spans="1:6" x14ac:dyDescent="0.3">
      <c r="A3518" s="1">
        <v>41109.6875</v>
      </c>
      <c r="B3518" s="2">
        <v>5714.19</v>
      </c>
      <c r="C3518" s="34">
        <f t="shared" si="111"/>
        <v>4.9984434825889323E-3</v>
      </c>
      <c r="D3518" s="2">
        <v>261.86</v>
      </c>
      <c r="E3518" s="34">
        <f t="shared" si="110"/>
        <v>1.1315799636967494E-2</v>
      </c>
      <c r="F3518" s="2"/>
    </row>
    <row r="3519" spans="1:6" x14ac:dyDescent="0.3">
      <c r="A3519" s="1">
        <v>41110.6875</v>
      </c>
      <c r="B3519" s="2">
        <v>5651.77</v>
      </c>
      <c r="C3519" s="34">
        <f t="shared" si="111"/>
        <v>-1.0923682971689663E-2</v>
      </c>
      <c r="D3519" s="2">
        <v>258.17</v>
      </c>
      <c r="E3519" s="34">
        <f t="shared" si="110"/>
        <v>-1.4091499274421437E-2</v>
      </c>
      <c r="F3519" s="2"/>
    </row>
    <row r="3520" spans="1:6" x14ac:dyDescent="0.3">
      <c r="A3520" s="1">
        <v>41113.6875</v>
      </c>
      <c r="B3520" s="2">
        <v>5533.87</v>
      </c>
      <c r="C3520" s="34">
        <f t="shared" si="111"/>
        <v>-2.0860721508483282E-2</v>
      </c>
      <c r="D3520" s="2">
        <v>251.75</v>
      </c>
      <c r="E3520" s="34">
        <f t="shared" si="110"/>
        <v>-2.4867335476624008E-2</v>
      </c>
      <c r="F3520" s="2"/>
    </row>
    <row r="3521" spans="1:6" x14ac:dyDescent="0.3">
      <c r="A3521" s="1">
        <v>41114.6875</v>
      </c>
      <c r="B3521" s="2">
        <v>5499.23</v>
      </c>
      <c r="C3521" s="34">
        <f t="shared" si="111"/>
        <v>-6.259633854788893E-3</v>
      </c>
      <c r="D3521" s="2">
        <v>250.57</v>
      </c>
      <c r="E3521" s="34">
        <f t="shared" si="110"/>
        <v>-4.6871896722939788E-3</v>
      </c>
      <c r="F3521" s="2"/>
    </row>
    <row r="3522" spans="1:6" x14ac:dyDescent="0.3">
      <c r="A3522" s="1">
        <v>41115.6875</v>
      </c>
      <c r="B3522" s="2">
        <v>5498.32</v>
      </c>
      <c r="C3522" s="34">
        <f t="shared" si="111"/>
        <v>-1.654777123342166E-4</v>
      </c>
      <c r="D3522" s="2">
        <v>250.39</v>
      </c>
      <c r="E3522" s="34">
        <f t="shared" si="110"/>
        <v>-7.1836213433373874E-4</v>
      </c>
      <c r="F3522" s="2"/>
    </row>
    <row r="3523" spans="1:6" x14ac:dyDescent="0.3">
      <c r="A3523" s="1">
        <v>41116.6875</v>
      </c>
      <c r="B3523" s="2">
        <v>5573.16</v>
      </c>
      <c r="C3523" s="34">
        <f t="shared" si="111"/>
        <v>1.3611430400558788E-2</v>
      </c>
      <c r="D3523" s="2">
        <v>256.58</v>
      </c>
      <c r="E3523" s="34">
        <f t="shared" si="110"/>
        <v>2.47214345620832E-2</v>
      </c>
      <c r="F3523" s="2"/>
    </row>
    <row r="3524" spans="1:6" x14ac:dyDescent="0.3">
      <c r="A3524" s="1">
        <v>41117.6875</v>
      </c>
      <c r="B3524" s="2">
        <v>5627.21</v>
      </c>
      <c r="C3524" s="34">
        <f t="shared" si="111"/>
        <v>9.6982681279562666E-3</v>
      </c>
      <c r="D3524" s="2">
        <v>259.81</v>
      </c>
      <c r="E3524" s="34">
        <f t="shared" si="110"/>
        <v>1.2588666302907559E-2</v>
      </c>
      <c r="F3524" s="2"/>
    </row>
    <row r="3525" spans="1:6" x14ac:dyDescent="0.3">
      <c r="A3525" s="1">
        <v>41120.6875</v>
      </c>
      <c r="B3525" s="2">
        <v>5693.63</v>
      </c>
      <c r="C3525" s="34">
        <f t="shared" si="111"/>
        <v>1.1803362589986932E-2</v>
      </c>
      <c r="D3525" s="2">
        <v>263.94</v>
      </c>
      <c r="E3525" s="34">
        <f t="shared" si="110"/>
        <v>1.5896231861745047E-2</v>
      </c>
      <c r="F3525" s="2"/>
    </row>
    <row r="3526" spans="1:6" x14ac:dyDescent="0.3">
      <c r="A3526" s="1">
        <v>41121.6875</v>
      </c>
      <c r="B3526" s="2">
        <v>5635.28</v>
      </c>
      <c r="C3526" s="34">
        <f t="shared" si="111"/>
        <v>-1.0248295024439691E-2</v>
      </c>
      <c r="D3526" s="2">
        <v>261.38</v>
      </c>
      <c r="E3526" s="34">
        <f t="shared" si="110"/>
        <v>-9.6991740547094363E-3</v>
      </c>
      <c r="F3526" s="2"/>
    </row>
    <row r="3527" spans="1:6" x14ac:dyDescent="0.3">
      <c r="A3527" s="1">
        <v>41122.6875</v>
      </c>
      <c r="B3527" s="2">
        <v>5712.82</v>
      </c>
      <c r="C3527" s="34">
        <f t="shared" si="111"/>
        <v>1.3759742195596392E-2</v>
      </c>
      <c r="D3527" s="2">
        <v>262.57</v>
      </c>
      <c r="E3527" s="34">
        <f t="shared" si="110"/>
        <v>4.5527584359934536E-3</v>
      </c>
      <c r="F3527" s="2"/>
    </row>
    <row r="3528" spans="1:6" x14ac:dyDescent="0.3">
      <c r="A3528" s="1">
        <v>41123.6875</v>
      </c>
      <c r="B3528" s="2">
        <v>5662.3</v>
      </c>
      <c r="C3528" s="34">
        <f t="shared" si="111"/>
        <v>-8.8432682983183852E-3</v>
      </c>
      <c r="D3528" s="2">
        <v>259.27999999999997</v>
      </c>
      <c r="E3528" s="34">
        <f t="shared" si="110"/>
        <v>-1.2529992002132895E-2</v>
      </c>
      <c r="F3528" s="2"/>
    </row>
    <row r="3529" spans="1:6" x14ac:dyDescent="0.3">
      <c r="A3529" s="1">
        <v>41124.6875</v>
      </c>
      <c r="B3529" s="2">
        <v>5787.28</v>
      </c>
      <c r="C3529" s="34">
        <f t="shared" si="111"/>
        <v>2.2072302774490904E-2</v>
      </c>
      <c r="D3529" s="2">
        <v>265.58</v>
      </c>
      <c r="E3529" s="34">
        <f t="shared" si="110"/>
        <v>2.4298056155507508E-2</v>
      </c>
      <c r="F3529" s="2"/>
    </row>
    <row r="3530" spans="1:6" x14ac:dyDescent="0.3">
      <c r="A3530" s="1">
        <v>41127.6875</v>
      </c>
      <c r="B3530" s="2">
        <v>5808.77</v>
      </c>
      <c r="C3530" s="34">
        <f t="shared" si="111"/>
        <v>3.7133161001370318E-3</v>
      </c>
      <c r="D3530" s="2">
        <v>266.8</v>
      </c>
      <c r="E3530" s="34">
        <f t="shared" si="110"/>
        <v>4.5937194065819309E-3</v>
      </c>
      <c r="F3530" s="2"/>
    </row>
    <row r="3531" spans="1:6" x14ac:dyDescent="0.3">
      <c r="A3531" s="1">
        <v>41128.6875</v>
      </c>
      <c r="B3531" s="2">
        <v>5841.24</v>
      </c>
      <c r="C3531" s="34">
        <f t="shared" si="111"/>
        <v>5.5898236631850562E-3</v>
      </c>
      <c r="D3531" s="2">
        <v>268.8</v>
      </c>
      <c r="E3531" s="34">
        <f t="shared" si="110"/>
        <v>7.496251874062887E-3</v>
      </c>
      <c r="F3531" s="2"/>
    </row>
    <row r="3532" spans="1:6" x14ac:dyDescent="0.3">
      <c r="A3532" s="1">
        <v>41129.6875</v>
      </c>
      <c r="B3532" s="2">
        <v>5845.92</v>
      </c>
      <c r="C3532" s="34">
        <f t="shared" si="111"/>
        <v>8.0119974525971749E-4</v>
      </c>
      <c r="D3532" s="2">
        <v>269.2</v>
      </c>
      <c r="E3532" s="34">
        <f t="shared" si="110"/>
        <v>1.4880952380951218E-3</v>
      </c>
      <c r="F3532" s="2"/>
    </row>
    <row r="3533" spans="1:6" x14ac:dyDescent="0.3">
      <c r="A3533" s="1">
        <v>41130.6875</v>
      </c>
      <c r="B3533" s="2">
        <v>5851.51</v>
      </c>
      <c r="C3533" s="34">
        <f t="shared" si="111"/>
        <v>9.5622245942461603E-4</v>
      </c>
      <c r="D3533" s="2">
        <v>270.27</v>
      </c>
      <c r="E3533" s="34">
        <f t="shared" si="110"/>
        <v>3.9747399702823039E-3</v>
      </c>
      <c r="F3533" s="2"/>
    </row>
    <row r="3534" spans="1:6" x14ac:dyDescent="0.3">
      <c r="A3534" s="1">
        <v>41131.6875</v>
      </c>
      <c r="B3534" s="2">
        <v>5847.11</v>
      </c>
      <c r="C3534" s="34">
        <f t="shared" si="111"/>
        <v>-7.5194266095424123E-4</v>
      </c>
      <c r="D3534" s="2">
        <v>269.88</v>
      </c>
      <c r="E3534" s="34">
        <f t="shared" si="110"/>
        <v>-1.4430014430013571E-3</v>
      </c>
      <c r="F3534" s="2"/>
    </row>
    <row r="3535" spans="1:6" x14ac:dyDescent="0.3">
      <c r="A3535" s="1">
        <v>41134.6875</v>
      </c>
      <c r="B3535" s="2">
        <v>5831.88</v>
      </c>
      <c r="C3535" s="34">
        <f t="shared" si="111"/>
        <v>-2.6047055724963686E-3</v>
      </c>
      <c r="D3535" s="2">
        <v>268.72000000000003</v>
      </c>
      <c r="E3535" s="34">
        <f t="shared" si="110"/>
        <v>-4.2982066103451899E-3</v>
      </c>
      <c r="F3535" s="2"/>
    </row>
    <row r="3536" spans="1:6" x14ac:dyDescent="0.3">
      <c r="A3536" s="1">
        <v>41135.6875</v>
      </c>
      <c r="B3536" s="2">
        <v>5864.78</v>
      </c>
      <c r="C3536" s="34">
        <f t="shared" si="111"/>
        <v>5.6414055158884313E-3</v>
      </c>
      <c r="D3536" s="2">
        <v>270.54000000000002</v>
      </c>
      <c r="E3536" s="34">
        <f t="shared" ref="E3536:E3598" si="112">D3536/D3535-1</f>
        <v>6.7728490622209758E-3</v>
      </c>
      <c r="F3536" s="2"/>
    </row>
    <row r="3537" spans="1:6" x14ac:dyDescent="0.3">
      <c r="A3537" s="1">
        <v>41136.6875</v>
      </c>
      <c r="B3537" s="2">
        <v>5833.04</v>
      </c>
      <c r="C3537" s="34">
        <f t="shared" si="111"/>
        <v>-5.4119677123438681E-3</v>
      </c>
      <c r="D3537" s="2">
        <v>270.35000000000002</v>
      </c>
      <c r="E3537" s="34">
        <f t="shared" si="112"/>
        <v>-7.0229910549268748E-4</v>
      </c>
      <c r="F3537" s="2"/>
    </row>
    <row r="3538" spans="1:6" x14ac:dyDescent="0.3">
      <c r="A3538" s="1">
        <v>41137.6875</v>
      </c>
      <c r="B3538" s="2">
        <v>5834.51</v>
      </c>
      <c r="C3538" s="34">
        <f t="shared" si="111"/>
        <v>2.5201267263730287E-4</v>
      </c>
      <c r="D3538" s="2">
        <v>271.22000000000003</v>
      </c>
      <c r="E3538" s="34">
        <f t="shared" si="112"/>
        <v>3.2180506750509874E-3</v>
      </c>
      <c r="F3538" s="2"/>
    </row>
    <row r="3539" spans="1:6" x14ac:dyDescent="0.3">
      <c r="A3539" s="1">
        <v>41138.6875</v>
      </c>
      <c r="B3539" s="2">
        <v>5852.42</v>
      </c>
      <c r="C3539" s="34">
        <f t="shared" si="111"/>
        <v>3.0696665186964456E-3</v>
      </c>
      <c r="D3539" s="2">
        <v>272.83</v>
      </c>
      <c r="E3539" s="34">
        <f t="shared" si="112"/>
        <v>5.9361404026250231E-3</v>
      </c>
      <c r="F3539" s="2"/>
    </row>
    <row r="3540" spans="1:6" x14ac:dyDescent="0.3">
      <c r="A3540" s="1">
        <v>41141.6875</v>
      </c>
      <c r="B3540" s="2">
        <v>5824.37</v>
      </c>
      <c r="C3540" s="34">
        <f t="shared" si="111"/>
        <v>-4.7928890954511694E-3</v>
      </c>
      <c r="D3540" s="2">
        <v>271.5</v>
      </c>
      <c r="E3540" s="34">
        <f t="shared" si="112"/>
        <v>-4.8748304805189546E-3</v>
      </c>
      <c r="F3540" s="2"/>
    </row>
    <row r="3541" spans="1:6" x14ac:dyDescent="0.3">
      <c r="A3541" s="1">
        <v>41142.6875</v>
      </c>
      <c r="B3541" s="2">
        <v>5857.52</v>
      </c>
      <c r="C3541" s="34">
        <f t="shared" si="111"/>
        <v>5.6916026969442424E-3</v>
      </c>
      <c r="D3541" s="2">
        <v>272.58</v>
      </c>
      <c r="E3541" s="34">
        <f t="shared" si="112"/>
        <v>3.9779005524860356E-3</v>
      </c>
      <c r="F3541" s="2"/>
    </row>
    <row r="3542" spans="1:6" x14ac:dyDescent="0.3">
      <c r="A3542" s="1">
        <v>41143.6875</v>
      </c>
      <c r="B3542" s="2">
        <v>5774.2</v>
      </c>
      <c r="C3542" s="34">
        <f t="shared" si="111"/>
        <v>-1.4224449937857764E-2</v>
      </c>
      <c r="D3542" s="2">
        <v>269.27</v>
      </c>
      <c r="E3542" s="34">
        <f t="shared" si="112"/>
        <v>-1.2143224007630793E-2</v>
      </c>
      <c r="F3542" s="2"/>
    </row>
    <row r="3543" spans="1:6" x14ac:dyDescent="0.3">
      <c r="A3543" s="1">
        <v>41144.6875</v>
      </c>
      <c r="B3543" s="2">
        <v>5776.6</v>
      </c>
      <c r="C3543" s="34">
        <f t="shared" si="111"/>
        <v>4.1564199369625854E-4</v>
      </c>
      <c r="D3543" s="2">
        <v>267.69</v>
      </c>
      <c r="E3543" s="34">
        <f t="shared" si="112"/>
        <v>-5.8677164184647301E-3</v>
      </c>
      <c r="F3543" s="2"/>
    </row>
    <row r="3544" spans="1:6" x14ac:dyDescent="0.3">
      <c r="A3544" s="1">
        <v>41145.6875</v>
      </c>
      <c r="B3544" s="2">
        <v>5776.6</v>
      </c>
      <c r="C3544" s="34">
        <f t="shared" si="111"/>
        <v>0</v>
      </c>
      <c r="D3544" s="2">
        <v>268</v>
      </c>
      <c r="E3544" s="34">
        <f t="shared" si="112"/>
        <v>1.1580559602526463E-3</v>
      </c>
      <c r="F3544" s="2"/>
    </row>
    <row r="3545" spans="1:6" x14ac:dyDescent="0.3">
      <c r="A3545" s="1">
        <v>41149.6875</v>
      </c>
      <c r="B3545" s="2">
        <v>5775.71</v>
      </c>
      <c r="C3545" s="34">
        <f t="shared" si="111"/>
        <v>-1.5406986808852441E-4</v>
      </c>
      <c r="D3545" s="2">
        <v>267.32</v>
      </c>
      <c r="E3545" s="34">
        <f>D3545/D3544-1</f>
        <v>-2.5373134328358082E-3</v>
      </c>
      <c r="F3545" s="2"/>
    </row>
    <row r="3546" spans="1:6" x14ac:dyDescent="0.3">
      <c r="A3546" s="1">
        <v>41150.6875</v>
      </c>
      <c r="B3546" s="2">
        <v>5743.53</v>
      </c>
      <c r="C3546" s="34">
        <f t="shared" si="111"/>
        <v>-5.5716093778946929E-3</v>
      </c>
      <c r="D3546" s="2">
        <v>267.01</v>
      </c>
      <c r="E3546" s="34">
        <f t="shared" si="112"/>
        <v>-1.1596588358521176E-3</v>
      </c>
      <c r="F3546" s="2"/>
    </row>
    <row r="3547" spans="1:6" x14ac:dyDescent="0.3">
      <c r="A3547" s="1">
        <v>41151.6875</v>
      </c>
      <c r="B3547" s="2">
        <v>5719.45</v>
      </c>
      <c r="C3547" s="34">
        <f t="shared" si="111"/>
        <v>-4.192543609940258E-3</v>
      </c>
      <c r="D3547" s="2">
        <v>264.97000000000003</v>
      </c>
      <c r="E3547" s="34">
        <f t="shared" si="112"/>
        <v>-7.6401632897642457E-3</v>
      </c>
      <c r="F3547" s="2"/>
    </row>
    <row r="3548" spans="1:6" x14ac:dyDescent="0.3">
      <c r="A3548" s="1">
        <v>41152.6875</v>
      </c>
      <c r="B3548" s="2">
        <v>5711.48</v>
      </c>
      <c r="C3548" s="34">
        <f t="shared" si="111"/>
        <v>-1.393490632840666E-3</v>
      </c>
      <c r="D3548" s="2">
        <v>266.23</v>
      </c>
      <c r="E3548" s="34">
        <f t="shared" si="112"/>
        <v>4.755255311922113E-3</v>
      </c>
      <c r="F3548" s="2"/>
    </row>
    <row r="3549" spans="1:6" x14ac:dyDescent="0.3">
      <c r="A3549" s="1">
        <v>41155.6875</v>
      </c>
      <c r="B3549" s="2">
        <v>5758.41</v>
      </c>
      <c r="C3549" s="34">
        <f t="shared" si="111"/>
        <v>8.2167844411606961E-3</v>
      </c>
      <c r="D3549" s="2">
        <v>268.47000000000003</v>
      </c>
      <c r="E3549" s="34">
        <f t="shared" si="112"/>
        <v>8.4137775607557863E-3</v>
      </c>
      <c r="F3549" s="2"/>
    </row>
    <row r="3550" spans="1:6" x14ac:dyDescent="0.3">
      <c r="A3550" s="1">
        <v>41156.6875</v>
      </c>
      <c r="B3550" s="2">
        <v>5672.01</v>
      </c>
      <c r="C3550" s="34">
        <f t="shared" si="111"/>
        <v>-1.5004141768300561E-2</v>
      </c>
      <c r="D3550" s="2">
        <v>265.43</v>
      </c>
      <c r="E3550" s="34">
        <f t="shared" si="112"/>
        <v>-1.1323425336164261E-2</v>
      </c>
      <c r="F3550" s="2"/>
    </row>
    <row r="3551" spans="1:6" x14ac:dyDescent="0.3">
      <c r="A3551" s="1">
        <v>41157.6875</v>
      </c>
      <c r="B3551" s="2">
        <v>5657.86</v>
      </c>
      <c r="C3551" s="34">
        <f t="shared" si="111"/>
        <v>-2.4947064620831627E-3</v>
      </c>
      <c r="D3551" s="2">
        <v>265.49</v>
      </c>
      <c r="E3551" s="34">
        <f t="shared" si="112"/>
        <v>2.2604829898664747E-4</v>
      </c>
      <c r="F3551" s="2"/>
    </row>
    <row r="3552" spans="1:6" x14ac:dyDescent="0.3">
      <c r="A3552" s="1">
        <v>41158.6875</v>
      </c>
      <c r="B3552" s="2">
        <v>5777.34</v>
      </c>
      <c r="C3552" s="34">
        <f t="shared" si="111"/>
        <v>2.1117525000618587E-2</v>
      </c>
      <c r="D3552" s="2">
        <v>271.67</v>
      </c>
      <c r="E3552" s="34">
        <f t="shared" si="112"/>
        <v>2.3277712908207571E-2</v>
      </c>
      <c r="F3552" s="2"/>
    </row>
    <row r="3553" spans="1:6" x14ac:dyDescent="0.3">
      <c r="A3553" s="1">
        <v>41159.6875</v>
      </c>
      <c r="B3553" s="2">
        <v>5794.8</v>
      </c>
      <c r="C3553" s="34">
        <f t="shared" si="111"/>
        <v>3.0221520630602239E-3</v>
      </c>
      <c r="D3553" s="2">
        <v>272.3</v>
      </c>
      <c r="E3553" s="34">
        <f t="shared" si="112"/>
        <v>2.3189899510436263E-3</v>
      </c>
      <c r="F3553" s="2"/>
    </row>
    <row r="3554" spans="1:6" x14ac:dyDescent="0.3">
      <c r="A3554" s="1">
        <v>41162.6875</v>
      </c>
      <c r="B3554" s="2">
        <v>5793.2</v>
      </c>
      <c r="C3554" s="34">
        <f t="shared" si="111"/>
        <v>-2.7610961551738367E-4</v>
      </c>
      <c r="D3554" s="2">
        <v>271.69</v>
      </c>
      <c r="E3554" s="34">
        <f t="shared" si="112"/>
        <v>-2.2401762761660171E-3</v>
      </c>
      <c r="F3554" s="2"/>
    </row>
    <row r="3555" spans="1:6" x14ac:dyDescent="0.3">
      <c r="A3555" s="1">
        <v>41163.6875</v>
      </c>
      <c r="B3555" s="2">
        <v>5792.19</v>
      </c>
      <c r="C3555" s="34">
        <f t="shared" si="111"/>
        <v>-1.7434233238977637E-4</v>
      </c>
      <c r="D3555" s="2">
        <v>272.58</v>
      </c>
      <c r="E3555" s="34">
        <f t="shared" si="112"/>
        <v>3.2757922632411507E-3</v>
      </c>
      <c r="F3555" s="2"/>
    </row>
    <row r="3556" spans="1:6" x14ac:dyDescent="0.3">
      <c r="A3556" s="1">
        <v>41164.6875</v>
      </c>
      <c r="B3556" s="2">
        <v>5782.08</v>
      </c>
      <c r="C3556" s="34">
        <f t="shared" si="111"/>
        <v>-1.7454537920889024E-3</v>
      </c>
      <c r="D3556" s="2">
        <v>272.91000000000003</v>
      </c>
      <c r="E3556" s="34">
        <f t="shared" si="112"/>
        <v>1.210653753026758E-3</v>
      </c>
      <c r="F3556" s="2"/>
    </row>
    <row r="3557" spans="1:6" x14ac:dyDescent="0.3">
      <c r="A3557" s="1">
        <v>41165.6875</v>
      </c>
      <c r="B3557" s="2">
        <v>5819.92</v>
      </c>
      <c r="C3557" s="34">
        <f t="shared" si="111"/>
        <v>6.5443577397752417E-3</v>
      </c>
      <c r="D3557" s="2">
        <v>272.42</v>
      </c>
      <c r="E3557" s="34">
        <f t="shared" si="112"/>
        <v>-1.7954637059837131E-3</v>
      </c>
      <c r="F3557" s="2"/>
    </row>
    <row r="3558" spans="1:6" x14ac:dyDescent="0.3">
      <c r="A3558" s="1">
        <v>41166.6875</v>
      </c>
      <c r="B3558" s="2">
        <v>5915.55</v>
      </c>
      <c r="C3558" s="34">
        <f t="shared" si="111"/>
        <v>1.6431497340169576E-2</v>
      </c>
      <c r="D3558" s="2">
        <v>275.95</v>
      </c>
      <c r="E3558" s="34">
        <f t="shared" si="112"/>
        <v>1.295793260406719E-2</v>
      </c>
      <c r="F3558" s="2"/>
    </row>
    <row r="3559" spans="1:6" x14ac:dyDescent="0.3">
      <c r="A3559" s="1">
        <v>41169.6875</v>
      </c>
      <c r="B3559" s="2">
        <v>5893.52</v>
      </c>
      <c r="C3559" s="34">
        <f t="shared" si="111"/>
        <v>-3.7240831368173799E-3</v>
      </c>
      <c r="D3559" s="2">
        <v>275.01</v>
      </c>
      <c r="E3559" s="34">
        <f t="shared" si="112"/>
        <v>-3.4064142054720525E-3</v>
      </c>
      <c r="F3559" s="2"/>
    </row>
    <row r="3560" spans="1:6" x14ac:dyDescent="0.3">
      <c r="A3560" s="1">
        <v>41170.6875</v>
      </c>
      <c r="B3560" s="2">
        <v>5868.16</v>
      </c>
      <c r="C3560" s="34">
        <f t="shared" si="111"/>
        <v>-4.3030311257110654E-3</v>
      </c>
      <c r="D3560" s="2">
        <v>273.8</v>
      </c>
      <c r="E3560" s="34">
        <f t="shared" si="112"/>
        <v>-4.3998400058179454E-3</v>
      </c>
      <c r="F3560" s="2"/>
    </row>
    <row r="3561" spans="1:6" x14ac:dyDescent="0.3">
      <c r="A3561" s="1">
        <v>41171.6875</v>
      </c>
      <c r="B3561" s="2">
        <v>5888.48</v>
      </c>
      <c r="C3561" s="34">
        <f t="shared" si="111"/>
        <v>3.4627549351073927E-3</v>
      </c>
      <c r="D3561" s="2">
        <v>274.89999999999998</v>
      </c>
      <c r="E3561" s="34">
        <f t="shared" si="112"/>
        <v>4.0175310445580426E-3</v>
      </c>
      <c r="F3561" s="2"/>
    </row>
    <row r="3562" spans="1:6" x14ac:dyDescent="0.3">
      <c r="A3562" s="1">
        <v>41172.6875</v>
      </c>
      <c r="B3562" s="2">
        <v>5854.64</v>
      </c>
      <c r="C3562" s="34">
        <f t="shared" si="111"/>
        <v>-5.7468141184141563E-3</v>
      </c>
      <c r="D3562" s="2">
        <v>274.5</v>
      </c>
      <c r="E3562" s="34">
        <f t="shared" si="112"/>
        <v>-1.4550745725717684E-3</v>
      </c>
      <c r="F3562" s="2"/>
    </row>
    <row r="3563" spans="1:6" x14ac:dyDescent="0.3">
      <c r="A3563" s="1">
        <v>41173.6875</v>
      </c>
      <c r="B3563" s="2">
        <v>5852.62</v>
      </c>
      <c r="C3563" s="34">
        <f t="shared" si="111"/>
        <v>-3.4502548406056821E-4</v>
      </c>
      <c r="D3563" s="2">
        <v>275.77999999999997</v>
      </c>
      <c r="E3563" s="34">
        <f t="shared" si="112"/>
        <v>4.6630236794169555E-3</v>
      </c>
      <c r="F3563" s="2"/>
    </row>
    <row r="3564" spans="1:6" x14ac:dyDescent="0.3">
      <c r="A3564" s="1">
        <v>41176.6875</v>
      </c>
      <c r="B3564" s="2">
        <v>5838.84</v>
      </c>
      <c r="C3564" s="34">
        <f t="shared" si="111"/>
        <v>-2.3545010610631634E-3</v>
      </c>
      <c r="D3564" s="2">
        <v>274.7</v>
      </c>
      <c r="E3564" s="34">
        <f t="shared" si="112"/>
        <v>-3.9161650591050812E-3</v>
      </c>
      <c r="F3564" s="2"/>
    </row>
    <row r="3565" spans="1:6" x14ac:dyDescent="0.3">
      <c r="A3565" s="1">
        <v>41177.6875</v>
      </c>
      <c r="B3565" s="2">
        <v>5859.71</v>
      </c>
      <c r="C3565" s="34">
        <f t="shared" si="111"/>
        <v>3.5743401086516524E-3</v>
      </c>
      <c r="D3565" s="2">
        <v>275.77999999999997</v>
      </c>
      <c r="E3565" s="34">
        <f t="shared" si="112"/>
        <v>3.9315617036765893E-3</v>
      </c>
      <c r="F3565" s="2"/>
    </row>
    <row r="3566" spans="1:6" x14ac:dyDescent="0.3">
      <c r="A3566" s="1">
        <v>41178.6875</v>
      </c>
      <c r="B3566" s="2">
        <v>5768.09</v>
      </c>
      <c r="C3566" s="34">
        <f t="shared" si="111"/>
        <v>-1.5635586061426232E-2</v>
      </c>
      <c r="D3566" s="2">
        <v>270.72000000000003</v>
      </c>
      <c r="E3566" s="34">
        <f t="shared" si="112"/>
        <v>-1.8347958517658802E-2</v>
      </c>
      <c r="F3566" s="2"/>
    </row>
    <row r="3567" spans="1:6" x14ac:dyDescent="0.3">
      <c r="A3567" s="1">
        <v>41179.6875</v>
      </c>
      <c r="B3567" s="2">
        <v>5779.42</v>
      </c>
      <c r="C3567" s="34">
        <f t="shared" si="111"/>
        <v>1.9642550653682367E-3</v>
      </c>
      <c r="D3567" s="2">
        <v>271.64999999999998</v>
      </c>
      <c r="E3567" s="34">
        <f t="shared" si="112"/>
        <v>3.4352836879429915E-3</v>
      </c>
      <c r="F3567" s="2"/>
    </row>
    <row r="3568" spans="1:6" x14ac:dyDescent="0.3">
      <c r="A3568" s="1">
        <v>41180.6875</v>
      </c>
      <c r="B3568" s="2">
        <v>5742.07</v>
      </c>
      <c r="C3568" s="34">
        <f t="shared" si="111"/>
        <v>-6.4625862110730958E-3</v>
      </c>
      <c r="D3568" s="2">
        <v>268.48</v>
      </c>
      <c r="E3568" s="34">
        <f t="shared" si="112"/>
        <v>-1.166942757224354E-2</v>
      </c>
      <c r="F3568" s="2"/>
    </row>
    <row r="3569" spans="1:6" x14ac:dyDescent="0.3">
      <c r="A3569" s="1">
        <v>41183.6875</v>
      </c>
      <c r="B3569" s="2">
        <v>5820.45</v>
      </c>
      <c r="C3569" s="34">
        <f t="shared" si="111"/>
        <v>1.3650129657075016E-2</v>
      </c>
      <c r="D3569" s="2">
        <v>272.33</v>
      </c>
      <c r="E3569" s="34">
        <f t="shared" si="112"/>
        <v>1.4339988081048638E-2</v>
      </c>
      <c r="F3569" s="2"/>
    </row>
    <row r="3570" spans="1:6" x14ac:dyDescent="0.3">
      <c r="A3570" s="1">
        <v>41184.6875</v>
      </c>
      <c r="B3570" s="2">
        <v>5809.45</v>
      </c>
      <c r="C3570" s="34">
        <f t="shared" si="111"/>
        <v>-1.8898882388819205E-3</v>
      </c>
      <c r="D3570" s="2">
        <v>271.62</v>
      </c>
      <c r="E3570" s="34">
        <f t="shared" si="112"/>
        <v>-2.6071310542356008E-3</v>
      </c>
      <c r="F3570" s="2"/>
    </row>
    <row r="3571" spans="1:6" x14ac:dyDescent="0.3">
      <c r="A3571" s="1">
        <v>41185.6875</v>
      </c>
      <c r="B3571" s="2">
        <v>5825.81</v>
      </c>
      <c r="C3571" s="34">
        <f t="shared" si="111"/>
        <v>2.8161013521075251E-3</v>
      </c>
      <c r="D3571" s="2">
        <v>271.37</v>
      </c>
      <c r="E3571" s="34">
        <f t="shared" si="112"/>
        <v>-9.2040350489652756E-4</v>
      </c>
      <c r="F3571" s="2"/>
    </row>
    <row r="3572" spans="1:6" x14ac:dyDescent="0.3">
      <c r="A3572" s="1">
        <v>41186.6875</v>
      </c>
      <c r="B3572" s="2">
        <v>5827.78</v>
      </c>
      <c r="C3572" s="34">
        <f t="shared" si="111"/>
        <v>3.3815040311990785E-4</v>
      </c>
      <c r="D3572" s="2">
        <v>271.33</v>
      </c>
      <c r="E3572" s="34">
        <f t="shared" si="112"/>
        <v>-1.4740022847048451E-4</v>
      </c>
      <c r="F3572" s="2"/>
    </row>
    <row r="3573" spans="1:6" x14ac:dyDescent="0.3">
      <c r="A3573" s="1">
        <v>41187.6875</v>
      </c>
      <c r="B3573" s="2">
        <v>5871.02</v>
      </c>
      <c r="C3573" s="34">
        <f t="shared" si="111"/>
        <v>7.4196349210162715E-3</v>
      </c>
      <c r="D3573" s="2">
        <v>274.11</v>
      </c>
      <c r="E3573" s="34">
        <f t="shared" si="112"/>
        <v>1.024582611580005E-2</v>
      </c>
      <c r="F3573" s="2"/>
    </row>
    <row r="3574" spans="1:6" x14ac:dyDescent="0.3">
      <c r="A3574" s="1">
        <v>41190.6875</v>
      </c>
      <c r="B3574" s="2">
        <v>5841.74</v>
      </c>
      <c r="C3574" s="34">
        <f t="shared" si="111"/>
        <v>-4.9872083556180558E-3</v>
      </c>
      <c r="D3574" s="2">
        <v>271.43</v>
      </c>
      <c r="E3574" s="34">
        <f t="shared" si="112"/>
        <v>-9.7770967859618363E-3</v>
      </c>
      <c r="F3574" s="2"/>
    </row>
    <row r="3575" spans="1:6" x14ac:dyDescent="0.3">
      <c r="A3575" s="1">
        <v>41191.6875</v>
      </c>
      <c r="B3575" s="2">
        <v>5810.25</v>
      </c>
      <c r="C3575" s="34">
        <f t="shared" si="111"/>
        <v>-5.3905172089137032E-3</v>
      </c>
      <c r="D3575" s="2">
        <v>270.2</v>
      </c>
      <c r="E3575" s="34">
        <f t="shared" si="112"/>
        <v>-4.5315550970784768E-3</v>
      </c>
      <c r="F3575" s="2"/>
    </row>
    <row r="3576" spans="1:6" x14ac:dyDescent="0.3">
      <c r="A3576" s="1">
        <v>41192.6875</v>
      </c>
      <c r="B3576" s="2">
        <v>5776.71</v>
      </c>
      <c r="C3576" s="34">
        <f t="shared" si="111"/>
        <v>-5.7725571188846914E-3</v>
      </c>
      <c r="D3576" s="2">
        <v>268.70999999999998</v>
      </c>
      <c r="E3576" s="34">
        <f t="shared" si="112"/>
        <v>-5.5144337527757159E-3</v>
      </c>
      <c r="F3576" s="2"/>
    </row>
    <row r="3577" spans="1:6" x14ac:dyDescent="0.3">
      <c r="A3577" s="1">
        <v>41193.6875</v>
      </c>
      <c r="B3577" s="2">
        <v>5829.75</v>
      </c>
      <c r="C3577" s="34">
        <f t="shared" ref="C3577:C3640" si="113">B3577/B3576-1</f>
        <v>9.1816968482059114E-3</v>
      </c>
      <c r="D3577" s="2">
        <v>270.83999999999997</v>
      </c>
      <c r="E3577" s="34">
        <f t="shared" si="112"/>
        <v>7.9267611923634629E-3</v>
      </c>
      <c r="F3577" s="2"/>
    </row>
    <row r="3578" spans="1:6" x14ac:dyDescent="0.3">
      <c r="A3578" s="1">
        <v>41194.6875</v>
      </c>
      <c r="B3578" s="2">
        <v>5793.32</v>
      </c>
      <c r="C3578" s="34">
        <f t="shared" si="113"/>
        <v>-6.2489815172177554E-3</v>
      </c>
      <c r="D3578" s="2">
        <v>269.43</v>
      </c>
      <c r="E3578" s="34">
        <f t="shared" si="112"/>
        <v>-5.2060256978289088E-3</v>
      </c>
      <c r="F3578" s="2"/>
    </row>
    <row r="3579" spans="1:6" x14ac:dyDescent="0.3">
      <c r="A3579" s="1">
        <v>41197.6875</v>
      </c>
      <c r="B3579" s="2">
        <v>5805.61</v>
      </c>
      <c r="C3579" s="34">
        <f t="shared" si="113"/>
        <v>2.1214087949570359E-3</v>
      </c>
      <c r="D3579" s="2">
        <v>270.8</v>
      </c>
      <c r="E3579" s="34">
        <f t="shared" si="112"/>
        <v>5.0848086701555939E-3</v>
      </c>
      <c r="F3579" s="2"/>
    </row>
    <row r="3580" spans="1:6" x14ac:dyDescent="0.3">
      <c r="A3580" s="1">
        <v>41198.6875</v>
      </c>
      <c r="B3580" s="2">
        <v>5870.54</v>
      </c>
      <c r="C3580" s="34">
        <f t="shared" si="113"/>
        <v>1.1184009948997709E-2</v>
      </c>
      <c r="D3580" s="2">
        <v>274.38</v>
      </c>
      <c r="E3580" s="34">
        <f t="shared" si="112"/>
        <v>1.3220088626292315E-2</v>
      </c>
      <c r="F3580" s="2"/>
    </row>
    <row r="3581" spans="1:6" x14ac:dyDescent="0.3">
      <c r="A3581" s="1">
        <v>41199.6875</v>
      </c>
      <c r="B3581" s="2">
        <v>5910.91</v>
      </c>
      <c r="C3581" s="34">
        <f t="shared" si="113"/>
        <v>6.8767098086377487E-3</v>
      </c>
      <c r="D3581" s="2">
        <v>275.66000000000003</v>
      </c>
      <c r="E3581" s="34">
        <f t="shared" si="112"/>
        <v>4.6650630512428126E-3</v>
      </c>
      <c r="F3581" s="2"/>
    </row>
    <row r="3582" spans="1:6" x14ac:dyDescent="0.3">
      <c r="A3582" s="1">
        <v>41200.6875</v>
      </c>
      <c r="B3582" s="2">
        <v>5917.05</v>
      </c>
      <c r="C3582" s="34">
        <f t="shared" si="113"/>
        <v>1.0387571456849098E-3</v>
      </c>
      <c r="D3582" s="2">
        <v>276.18</v>
      </c>
      <c r="E3582" s="34">
        <f t="shared" si="112"/>
        <v>1.8863817746499478E-3</v>
      </c>
      <c r="F3582" s="2"/>
    </row>
    <row r="3583" spans="1:6" x14ac:dyDescent="0.3">
      <c r="A3583" s="1">
        <v>41201.6875</v>
      </c>
      <c r="B3583" s="2">
        <v>5896.15</v>
      </c>
      <c r="C3583" s="34">
        <f t="shared" si="113"/>
        <v>-3.5321655216705716E-3</v>
      </c>
      <c r="D3583" s="2">
        <v>274.08</v>
      </c>
      <c r="E3583" s="34">
        <f t="shared" si="112"/>
        <v>-7.6037366934608164E-3</v>
      </c>
      <c r="F3583" s="2"/>
    </row>
    <row r="3584" spans="1:6" x14ac:dyDescent="0.3">
      <c r="A3584" s="1">
        <v>41204.6875</v>
      </c>
      <c r="B3584" s="2">
        <v>5882.91</v>
      </c>
      <c r="C3584" s="34">
        <f t="shared" si="113"/>
        <v>-2.2455331021089542E-3</v>
      </c>
      <c r="D3584" s="2">
        <v>272.95</v>
      </c>
      <c r="E3584" s="34">
        <f t="shared" si="112"/>
        <v>-4.1228838295388481E-3</v>
      </c>
      <c r="F3584" s="2"/>
    </row>
    <row r="3585" spans="1:6" x14ac:dyDescent="0.3">
      <c r="A3585" s="1">
        <v>41205.6875</v>
      </c>
      <c r="B3585" s="2">
        <v>5797.91</v>
      </c>
      <c r="C3585" s="34">
        <f t="shared" si="113"/>
        <v>-1.4448631714576665E-2</v>
      </c>
      <c r="D3585" s="2">
        <v>268.39999999999998</v>
      </c>
      <c r="E3585" s="34">
        <f t="shared" si="112"/>
        <v>-1.6669719728888088E-2</v>
      </c>
      <c r="F3585" s="2"/>
    </row>
    <row r="3586" spans="1:6" x14ac:dyDescent="0.3">
      <c r="A3586" s="1">
        <v>41206.6875</v>
      </c>
      <c r="B3586" s="2">
        <v>5804.78</v>
      </c>
      <c r="C3586" s="34">
        <f t="shared" si="113"/>
        <v>1.1849097347147453E-3</v>
      </c>
      <c r="D3586" s="2">
        <v>269.52</v>
      </c>
      <c r="E3586" s="34">
        <f t="shared" si="112"/>
        <v>4.1728763040238537E-3</v>
      </c>
      <c r="F3586" s="2"/>
    </row>
    <row r="3587" spans="1:6" x14ac:dyDescent="0.3">
      <c r="A3587" s="1">
        <v>41207.6875</v>
      </c>
      <c r="B3587" s="2">
        <v>5805.05</v>
      </c>
      <c r="C3587" s="34">
        <f t="shared" si="113"/>
        <v>4.6513390688396328E-5</v>
      </c>
      <c r="D3587" s="2">
        <v>270.23</v>
      </c>
      <c r="E3587" s="34">
        <f t="shared" si="112"/>
        <v>2.6343128524786152E-3</v>
      </c>
      <c r="F3587" s="2"/>
    </row>
    <row r="3588" spans="1:6" x14ac:dyDescent="0.3">
      <c r="A3588" s="1">
        <v>41208.6875</v>
      </c>
      <c r="B3588" s="2">
        <v>5806.71</v>
      </c>
      <c r="C3588" s="34">
        <f t="shared" si="113"/>
        <v>2.8595791595242837E-4</v>
      </c>
      <c r="D3588" s="2">
        <v>270.51</v>
      </c>
      <c r="E3588" s="34">
        <f t="shared" si="112"/>
        <v>1.0361543870036627E-3</v>
      </c>
      <c r="F3588" s="2"/>
    </row>
    <row r="3589" spans="1:6" x14ac:dyDescent="0.3">
      <c r="A3589" s="1">
        <v>41211.6875</v>
      </c>
      <c r="B3589" s="2">
        <v>5795.1</v>
      </c>
      <c r="C3589" s="34">
        <f t="shared" si="113"/>
        <v>-1.9994110262092635E-3</v>
      </c>
      <c r="D3589" s="2">
        <v>269.45999999999998</v>
      </c>
      <c r="E3589" s="34">
        <f t="shared" si="112"/>
        <v>-3.8815570588888182E-3</v>
      </c>
      <c r="F3589" s="2"/>
    </row>
    <row r="3590" spans="1:6" x14ac:dyDescent="0.3">
      <c r="A3590" s="1">
        <v>41212.6875</v>
      </c>
      <c r="B3590" s="2">
        <v>5849.9</v>
      </c>
      <c r="C3590" s="34">
        <f t="shared" si="113"/>
        <v>9.4562647754135032E-3</v>
      </c>
      <c r="D3590" s="2">
        <v>271.76</v>
      </c>
      <c r="E3590" s="34">
        <f t="shared" si="112"/>
        <v>8.5355896979144585E-3</v>
      </c>
      <c r="F3590" s="2"/>
    </row>
    <row r="3591" spans="1:6" x14ac:dyDescent="0.3">
      <c r="A3591" s="1">
        <v>41213.6875</v>
      </c>
      <c r="B3591" s="2">
        <v>5782.7</v>
      </c>
      <c r="C3591" s="34">
        <f t="shared" si="113"/>
        <v>-1.1487375852578641E-2</v>
      </c>
      <c r="D3591" s="2">
        <v>270.3</v>
      </c>
      <c r="E3591" s="34">
        <f t="shared" si="112"/>
        <v>-5.3723874006476047E-3</v>
      </c>
      <c r="F3591" s="2"/>
    </row>
    <row r="3592" spans="1:6" x14ac:dyDescent="0.3">
      <c r="A3592" s="1">
        <v>41214.6875</v>
      </c>
      <c r="B3592" s="2">
        <v>5861.92</v>
      </c>
      <c r="C3592" s="34">
        <f t="shared" si="113"/>
        <v>1.3699482940495056E-2</v>
      </c>
      <c r="D3592" s="2">
        <v>273.7</v>
      </c>
      <c r="E3592" s="34">
        <f t="shared" si="112"/>
        <v>1.2578616352201255E-2</v>
      </c>
      <c r="F3592" s="2"/>
    </row>
    <row r="3593" spans="1:6" x14ac:dyDescent="0.3">
      <c r="A3593" s="1">
        <v>41215.6875</v>
      </c>
      <c r="B3593" s="2">
        <v>5868.55</v>
      </c>
      <c r="C3593" s="34">
        <f t="shared" si="113"/>
        <v>1.1310287414363351E-3</v>
      </c>
      <c r="D3593" s="2">
        <v>274.85000000000002</v>
      </c>
      <c r="E3593" s="34">
        <f t="shared" si="112"/>
        <v>4.2016806722691147E-3</v>
      </c>
      <c r="F3593" s="2"/>
    </row>
    <row r="3594" spans="1:6" x14ac:dyDescent="0.3">
      <c r="A3594" s="1">
        <v>41218.6875</v>
      </c>
      <c r="B3594" s="2">
        <v>5839.06</v>
      </c>
      <c r="C3594" s="34">
        <f t="shared" si="113"/>
        <v>-5.0250913769158689E-3</v>
      </c>
      <c r="D3594" s="2">
        <v>273.20999999999998</v>
      </c>
      <c r="E3594" s="34">
        <f t="shared" si="112"/>
        <v>-5.9668910314718548E-3</v>
      </c>
      <c r="F3594" s="2"/>
    </row>
    <row r="3595" spans="1:6" x14ac:dyDescent="0.3">
      <c r="A3595" s="1">
        <v>41219.6875</v>
      </c>
      <c r="B3595" s="2">
        <v>5884.9</v>
      </c>
      <c r="C3595" s="34">
        <f t="shared" si="113"/>
        <v>7.8505786890354923E-3</v>
      </c>
      <c r="D3595" s="2">
        <v>274.74</v>
      </c>
      <c r="E3595" s="34">
        <f t="shared" si="112"/>
        <v>5.6000878445152669E-3</v>
      </c>
      <c r="F3595" s="2"/>
    </row>
    <row r="3596" spans="1:6" x14ac:dyDescent="0.3">
      <c r="A3596" s="1">
        <v>41220.6875</v>
      </c>
      <c r="B3596" s="2">
        <v>5791.63</v>
      </c>
      <c r="C3596" s="34">
        <f t="shared" si="113"/>
        <v>-1.5849037366820085E-2</v>
      </c>
      <c r="D3596" s="2">
        <v>271.04000000000002</v>
      </c>
      <c r="E3596" s="34">
        <f t="shared" si="112"/>
        <v>-1.3467278153890927E-2</v>
      </c>
      <c r="F3596" s="2"/>
    </row>
    <row r="3597" spans="1:6" x14ac:dyDescent="0.3">
      <c r="A3597" s="1">
        <v>41221.6875</v>
      </c>
      <c r="B3597" s="2">
        <v>5776.05</v>
      </c>
      <c r="C3597" s="34">
        <f t="shared" si="113"/>
        <v>-2.690088973225091E-3</v>
      </c>
      <c r="D3597" s="2">
        <v>270.58</v>
      </c>
      <c r="E3597" s="34">
        <f t="shared" si="112"/>
        <v>-1.6971664698939293E-3</v>
      </c>
      <c r="F3597" s="2"/>
    </row>
    <row r="3598" spans="1:6" x14ac:dyDescent="0.3">
      <c r="A3598" s="1">
        <v>41222.6875</v>
      </c>
      <c r="B3598" s="2">
        <v>5769.68</v>
      </c>
      <c r="C3598" s="34">
        <f t="shared" si="113"/>
        <v>-1.1028297885232741E-3</v>
      </c>
      <c r="D3598" s="2">
        <v>270.27</v>
      </c>
      <c r="E3598" s="34">
        <f t="shared" si="112"/>
        <v>-1.1456870426491683E-3</v>
      </c>
      <c r="F3598" s="2"/>
    </row>
    <row r="3599" spans="1:6" x14ac:dyDescent="0.3">
      <c r="A3599" s="1">
        <v>41225.6875</v>
      </c>
      <c r="B3599" s="2">
        <v>5767.27</v>
      </c>
      <c r="C3599" s="34">
        <f t="shared" si="113"/>
        <v>-4.1770080836367462E-4</v>
      </c>
      <c r="D3599" s="2">
        <v>269.52999999999997</v>
      </c>
      <c r="E3599" s="34">
        <f t="shared" ref="E3599:E3662" si="114">D3599/D3598-1</f>
        <v>-2.7380027380027316E-3</v>
      </c>
      <c r="F3599" s="2"/>
    </row>
    <row r="3600" spans="1:6" x14ac:dyDescent="0.3">
      <c r="A3600" s="1">
        <v>41226.6875</v>
      </c>
      <c r="B3600" s="2">
        <v>5786.25</v>
      </c>
      <c r="C3600" s="34">
        <f t="shared" si="113"/>
        <v>3.2909851628240006E-3</v>
      </c>
      <c r="D3600" s="2">
        <v>270.60000000000002</v>
      </c>
      <c r="E3600" s="34">
        <f t="shared" si="114"/>
        <v>3.9698734834714422E-3</v>
      </c>
      <c r="F3600" s="2"/>
    </row>
    <row r="3601" spans="1:6" x14ac:dyDescent="0.3">
      <c r="A3601" s="1">
        <v>41227.6875</v>
      </c>
      <c r="B3601" s="2">
        <v>5722.01</v>
      </c>
      <c r="C3601" s="34">
        <f t="shared" si="113"/>
        <v>-1.110218189673795E-2</v>
      </c>
      <c r="D3601" s="2">
        <v>268.14</v>
      </c>
      <c r="E3601" s="34">
        <f t="shared" si="114"/>
        <v>-9.0909090909092605E-3</v>
      </c>
      <c r="F3601" s="2"/>
    </row>
    <row r="3602" spans="1:6" x14ac:dyDescent="0.3">
      <c r="A3602" s="1">
        <v>41228.6875</v>
      </c>
      <c r="B3602" s="2">
        <v>5677.75</v>
      </c>
      <c r="C3602" s="34">
        <f t="shared" si="113"/>
        <v>-7.7350441540647852E-3</v>
      </c>
      <c r="D3602" s="2">
        <v>265.52</v>
      </c>
      <c r="E3602" s="34">
        <f t="shared" si="114"/>
        <v>-9.7710151413440416E-3</v>
      </c>
      <c r="F3602" s="2"/>
    </row>
    <row r="3603" spans="1:6" x14ac:dyDescent="0.3">
      <c r="A3603" s="1">
        <v>41229.6875</v>
      </c>
      <c r="B3603" s="2">
        <v>5605.59</v>
      </c>
      <c r="C3603" s="34">
        <f t="shared" si="113"/>
        <v>-1.2709259830038233E-2</v>
      </c>
      <c r="D3603" s="2">
        <v>262.86</v>
      </c>
      <c r="E3603" s="34">
        <f t="shared" si="114"/>
        <v>-1.0018077734257225E-2</v>
      </c>
      <c r="F3603" s="2"/>
    </row>
    <row r="3604" spans="1:6" x14ac:dyDescent="0.3">
      <c r="A3604" s="1">
        <v>41232.6875</v>
      </c>
      <c r="B3604" s="2">
        <v>5737.66</v>
      </c>
      <c r="C3604" s="34">
        <f t="shared" si="113"/>
        <v>2.3560410233356199E-2</v>
      </c>
      <c r="D3604" s="2">
        <v>268.58</v>
      </c>
      <c r="E3604" s="34">
        <f t="shared" si="114"/>
        <v>2.1760633036597365E-2</v>
      </c>
      <c r="F3604" s="2"/>
    </row>
    <row r="3605" spans="1:6" x14ac:dyDescent="0.3">
      <c r="A3605" s="1">
        <v>41233.6875</v>
      </c>
      <c r="B3605" s="2">
        <v>5748.1</v>
      </c>
      <c r="C3605" s="34">
        <f t="shared" si="113"/>
        <v>1.8195571016756951E-3</v>
      </c>
      <c r="D3605" s="2">
        <v>269.49</v>
      </c>
      <c r="E3605" s="34">
        <f t="shared" si="114"/>
        <v>3.3881897386254245E-3</v>
      </c>
      <c r="F3605" s="2"/>
    </row>
    <row r="3606" spans="1:6" x14ac:dyDescent="0.3">
      <c r="A3606" s="1">
        <v>41234.6875</v>
      </c>
      <c r="B3606" s="2">
        <v>5752.03</v>
      </c>
      <c r="C3606" s="34">
        <f t="shared" si="113"/>
        <v>6.8370418051166837E-4</v>
      </c>
      <c r="D3606" s="2">
        <v>270.11</v>
      </c>
      <c r="E3606" s="34">
        <f t="shared" si="114"/>
        <v>2.3006419533193601E-3</v>
      </c>
      <c r="F3606" s="2"/>
    </row>
    <row r="3607" spans="1:6" x14ac:dyDescent="0.3">
      <c r="A3607" s="1">
        <v>41235.6875</v>
      </c>
      <c r="B3607" s="2">
        <v>5791.03</v>
      </c>
      <c r="C3607" s="34">
        <f t="shared" si="113"/>
        <v>6.7802149849705007E-3</v>
      </c>
      <c r="D3607" s="2">
        <v>271.7</v>
      </c>
      <c r="E3607" s="34">
        <f t="shared" si="114"/>
        <v>5.8864906889783963E-3</v>
      </c>
      <c r="F3607" s="2"/>
    </row>
    <row r="3608" spans="1:6" x14ac:dyDescent="0.3">
      <c r="A3608" s="1">
        <v>41236.6875</v>
      </c>
      <c r="B3608" s="2">
        <v>5819.14</v>
      </c>
      <c r="C3608" s="34">
        <f t="shared" si="113"/>
        <v>4.8540587771088717E-3</v>
      </c>
      <c r="D3608" s="2">
        <v>273.33</v>
      </c>
      <c r="E3608" s="34">
        <f t="shared" si="114"/>
        <v>5.9992638940007392E-3</v>
      </c>
      <c r="F3608" s="2"/>
    </row>
    <row r="3609" spans="1:6" x14ac:dyDescent="0.3">
      <c r="A3609" s="1">
        <v>41239.6875</v>
      </c>
      <c r="B3609" s="2">
        <v>5786.72</v>
      </c>
      <c r="C3609" s="34">
        <f t="shared" si="113"/>
        <v>-5.5712699814749467E-3</v>
      </c>
      <c r="D3609" s="2">
        <v>272</v>
      </c>
      <c r="E3609" s="34">
        <f t="shared" si="114"/>
        <v>-4.8659129989389038E-3</v>
      </c>
      <c r="F3609" s="2"/>
    </row>
    <row r="3610" spans="1:6" x14ac:dyDescent="0.3">
      <c r="A3610" s="1">
        <v>41240.6875</v>
      </c>
      <c r="B3610" s="2">
        <v>5799.71</v>
      </c>
      <c r="C3610" s="34">
        <f t="shared" si="113"/>
        <v>2.2447949788479971E-3</v>
      </c>
      <c r="D3610" s="2">
        <v>272.86</v>
      </c>
      <c r="E3610" s="34">
        <f t="shared" si="114"/>
        <v>3.1617647058823639E-3</v>
      </c>
      <c r="F3610" s="2"/>
    </row>
    <row r="3611" spans="1:6" x14ac:dyDescent="0.3">
      <c r="A3611" s="1">
        <v>41241.6875</v>
      </c>
      <c r="B3611" s="2">
        <v>5803.28</v>
      </c>
      <c r="C3611" s="34">
        <f t="shared" si="113"/>
        <v>6.1554801878016541E-4</v>
      </c>
      <c r="D3611" s="2">
        <v>273.14999999999998</v>
      </c>
      <c r="E3611" s="34">
        <f t="shared" si="114"/>
        <v>1.0628160961663191E-3</v>
      </c>
      <c r="F3611" s="2"/>
    </row>
    <row r="3612" spans="1:6" x14ac:dyDescent="0.3">
      <c r="A3612" s="1">
        <v>41242.6875</v>
      </c>
      <c r="B3612" s="2">
        <v>5870.3</v>
      </c>
      <c r="C3612" s="34">
        <f t="shared" si="113"/>
        <v>1.1548641457934217E-2</v>
      </c>
      <c r="D3612" s="2">
        <v>276.31</v>
      </c>
      <c r="E3612" s="34">
        <f t="shared" si="114"/>
        <v>1.1568735127219565E-2</v>
      </c>
      <c r="F3612" s="2"/>
    </row>
    <row r="3613" spans="1:6" x14ac:dyDescent="0.3">
      <c r="A3613" s="1">
        <v>41243.6875</v>
      </c>
      <c r="B3613" s="2">
        <v>5866.82</v>
      </c>
      <c r="C3613" s="34">
        <f t="shared" si="113"/>
        <v>-5.9281467727378967E-4</v>
      </c>
      <c r="D3613" s="2">
        <v>275.77999999999997</v>
      </c>
      <c r="E3613" s="34">
        <f t="shared" si="114"/>
        <v>-1.9181354275995544E-3</v>
      </c>
      <c r="F3613" s="2"/>
    </row>
    <row r="3614" spans="1:6" x14ac:dyDescent="0.3">
      <c r="A3614" s="1">
        <v>41246.6875</v>
      </c>
      <c r="B3614" s="2">
        <v>5871.24</v>
      </c>
      <c r="C3614" s="34">
        <f t="shared" si="113"/>
        <v>7.5338940004976429E-4</v>
      </c>
      <c r="D3614" s="2">
        <v>276.13</v>
      </c>
      <c r="E3614" s="34">
        <f t="shared" si="114"/>
        <v>1.2691275654508338E-3</v>
      </c>
      <c r="F3614" s="2"/>
    </row>
    <row r="3615" spans="1:6" x14ac:dyDescent="0.3">
      <c r="A3615" s="1">
        <v>41247.6875</v>
      </c>
      <c r="B3615" s="2">
        <v>5869.04</v>
      </c>
      <c r="C3615" s="34">
        <f t="shared" si="113"/>
        <v>-3.7470789816118621E-4</v>
      </c>
      <c r="D3615" s="2">
        <v>276.24</v>
      </c>
      <c r="E3615" s="34">
        <f t="shared" si="114"/>
        <v>3.9836308984897428E-4</v>
      </c>
      <c r="F3615" s="2"/>
    </row>
    <row r="3616" spans="1:6" x14ac:dyDescent="0.3">
      <c r="A3616" s="1">
        <v>41248.6875</v>
      </c>
      <c r="B3616" s="2">
        <v>5892.08</v>
      </c>
      <c r="C3616" s="34">
        <f t="shared" si="113"/>
        <v>3.9256846094080089E-3</v>
      </c>
      <c r="D3616" s="2">
        <v>276.91000000000003</v>
      </c>
      <c r="E3616" s="34">
        <f t="shared" si="114"/>
        <v>2.4254271647843328E-3</v>
      </c>
      <c r="F3616" s="2"/>
    </row>
    <row r="3617" spans="1:6" x14ac:dyDescent="0.3">
      <c r="A3617" s="1">
        <v>41249.6875</v>
      </c>
      <c r="B3617" s="2">
        <v>5901.42</v>
      </c>
      <c r="C3617" s="34">
        <f t="shared" si="113"/>
        <v>1.5851787484215674E-3</v>
      </c>
      <c r="D3617" s="2">
        <v>278.82</v>
      </c>
      <c r="E3617" s="34">
        <f t="shared" si="114"/>
        <v>6.8975479397637152E-3</v>
      </c>
      <c r="F3617" s="2"/>
    </row>
    <row r="3618" spans="1:6" x14ac:dyDescent="0.3">
      <c r="A3618" s="1">
        <v>41250.6875</v>
      </c>
      <c r="B3618" s="2">
        <v>5914.4</v>
      </c>
      <c r="C3618" s="34">
        <f t="shared" si="113"/>
        <v>2.1994706358807736E-3</v>
      </c>
      <c r="D3618" s="2">
        <v>279.17</v>
      </c>
      <c r="E3618" s="34">
        <f t="shared" si="114"/>
        <v>1.2552901513522841E-3</v>
      </c>
      <c r="F3618" s="2"/>
    </row>
    <row r="3619" spans="1:6" x14ac:dyDescent="0.3">
      <c r="A3619" s="1">
        <v>41253.6875</v>
      </c>
      <c r="B3619" s="2">
        <v>5921.63</v>
      </c>
      <c r="C3619" s="34">
        <f t="shared" si="113"/>
        <v>1.2224401460843026E-3</v>
      </c>
      <c r="D3619" s="2">
        <v>279.55</v>
      </c>
      <c r="E3619" s="34">
        <f t="shared" si="114"/>
        <v>1.3611777769817479E-3</v>
      </c>
      <c r="F3619" s="2"/>
    </row>
    <row r="3620" spans="1:6" x14ac:dyDescent="0.3">
      <c r="A3620" s="1">
        <v>41254.6875</v>
      </c>
      <c r="B3620" s="2">
        <v>5924.97</v>
      </c>
      <c r="C3620" s="34">
        <f t="shared" si="113"/>
        <v>5.6403388931758336E-4</v>
      </c>
      <c r="D3620" s="2">
        <v>280.49</v>
      </c>
      <c r="E3620" s="34">
        <f t="shared" si="114"/>
        <v>3.3625469504561245E-3</v>
      </c>
      <c r="F3620" s="2"/>
    </row>
    <row r="3621" spans="1:6" x14ac:dyDescent="0.3">
      <c r="A3621" s="1">
        <v>41255.6875</v>
      </c>
      <c r="B3621" s="2">
        <v>5945.85</v>
      </c>
      <c r="C3621" s="34">
        <f t="shared" si="113"/>
        <v>3.5240684762960495E-3</v>
      </c>
      <c r="D3621" s="2">
        <v>280.64</v>
      </c>
      <c r="E3621" s="34">
        <f t="shared" si="114"/>
        <v>5.3477842347304794E-4</v>
      </c>
      <c r="F3621" s="2"/>
    </row>
    <row r="3622" spans="1:6" x14ac:dyDescent="0.3">
      <c r="A3622" s="1">
        <v>41256.6875</v>
      </c>
      <c r="B3622" s="2">
        <v>5929.61</v>
      </c>
      <c r="C3622" s="34">
        <f t="shared" si="113"/>
        <v>-2.7313168007939703E-3</v>
      </c>
      <c r="D3622" s="2">
        <v>279.63</v>
      </c>
      <c r="E3622" s="34">
        <f t="shared" si="114"/>
        <v>-3.5989167616875539E-3</v>
      </c>
      <c r="F3622" s="2"/>
    </row>
    <row r="3623" spans="1:6" x14ac:dyDescent="0.3">
      <c r="A3623" s="1">
        <v>41257.6875</v>
      </c>
      <c r="B3623" s="2">
        <v>5921.76</v>
      </c>
      <c r="C3623" s="34">
        <f t="shared" si="113"/>
        <v>-1.3238644700072077E-3</v>
      </c>
      <c r="D3623" s="2">
        <v>279.39999999999998</v>
      </c>
      <c r="E3623" s="34">
        <f t="shared" si="114"/>
        <v>-8.2251546686695765E-4</v>
      </c>
      <c r="F3623" s="2"/>
    </row>
    <row r="3624" spans="1:6" x14ac:dyDescent="0.3">
      <c r="A3624" s="1">
        <v>41260.6875</v>
      </c>
      <c r="B3624" s="2">
        <v>5912.15</v>
      </c>
      <c r="C3624" s="34">
        <f t="shared" si="113"/>
        <v>-1.6228283483289418E-3</v>
      </c>
      <c r="D3624" s="2">
        <v>279.18</v>
      </c>
      <c r="E3624" s="34">
        <f t="shared" si="114"/>
        <v>-7.8740157480305939E-4</v>
      </c>
      <c r="F3624" s="2"/>
    </row>
    <row r="3625" spans="1:6" x14ac:dyDescent="0.3">
      <c r="A3625" s="1">
        <v>41261.6875</v>
      </c>
      <c r="B3625" s="2">
        <v>5935.9</v>
      </c>
      <c r="C3625" s="34">
        <f t="shared" si="113"/>
        <v>4.0171511209965427E-3</v>
      </c>
      <c r="D3625" s="2">
        <v>280.45999999999998</v>
      </c>
      <c r="E3625" s="34">
        <f t="shared" si="114"/>
        <v>4.584855648685382E-3</v>
      </c>
      <c r="F3625" s="2"/>
    </row>
    <row r="3626" spans="1:6" x14ac:dyDescent="0.3">
      <c r="A3626" s="1">
        <v>41262.6875</v>
      </c>
      <c r="B3626" s="2">
        <v>5961.59</v>
      </c>
      <c r="C3626" s="34">
        <f t="shared" si="113"/>
        <v>4.3279030980980515E-3</v>
      </c>
      <c r="D3626" s="2">
        <v>281.64999999999998</v>
      </c>
      <c r="E3626" s="34">
        <f t="shared" si="114"/>
        <v>4.243029308992341E-3</v>
      </c>
      <c r="F3626" s="2"/>
    </row>
    <row r="3627" spans="1:6" x14ac:dyDescent="0.3">
      <c r="A3627" s="1">
        <v>41263.6875</v>
      </c>
      <c r="B3627" s="2">
        <v>5958.34</v>
      </c>
      <c r="C3627" s="34">
        <f t="shared" si="113"/>
        <v>-5.4515657735598744E-4</v>
      </c>
      <c r="D3627" s="2">
        <v>281.81</v>
      </c>
      <c r="E3627" s="34">
        <f t="shared" si="114"/>
        <v>5.680809515355989E-4</v>
      </c>
      <c r="F3627" s="2"/>
    </row>
    <row r="3628" spans="1:6" x14ac:dyDescent="0.3">
      <c r="A3628" s="1">
        <v>41264.6875</v>
      </c>
      <c r="B3628" s="2">
        <v>5939.99</v>
      </c>
      <c r="C3628" s="34">
        <f t="shared" si="113"/>
        <v>-3.0797168338833059E-3</v>
      </c>
      <c r="D3628" s="2">
        <v>280.95</v>
      </c>
      <c r="E3628" s="34">
        <f t="shared" si="114"/>
        <v>-3.0517015010114168E-3</v>
      </c>
      <c r="F3628" s="2"/>
    </row>
    <row r="3629" spans="1:6" x14ac:dyDescent="0.3">
      <c r="A3629" s="1">
        <v>41267.6875</v>
      </c>
      <c r="B3629" s="2">
        <v>5954.18</v>
      </c>
      <c r="C3629" s="34">
        <f t="shared" si="113"/>
        <v>2.388892910594187E-3</v>
      </c>
      <c r="D3629" s="2">
        <v>280.5</v>
      </c>
      <c r="E3629" s="34">
        <f t="shared" si="114"/>
        <v>-1.6017084890549427E-3</v>
      </c>
      <c r="F3629" s="2"/>
    </row>
    <row r="3630" spans="1:6" x14ac:dyDescent="0.3">
      <c r="A3630" s="1">
        <v>41270.6875</v>
      </c>
      <c r="B3630" s="2">
        <v>5954.3</v>
      </c>
      <c r="C3630" s="34">
        <f t="shared" si="113"/>
        <v>2.0153908682596366E-5</v>
      </c>
      <c r="D3630" s="2">
        <v>280.60000000000002</v>
      </c>
      <c r="E3630" s="34">
        <f t="shared" si="114"/>
        <v>3.5650623885929988E-4</v>
      </c>
      <c r="F3630" s="2"/>
    </row>
    <row r="3631" spans="1:6" x14ac:dyDescent="0.3">
      <c r="A3631" s="1">
        <v>41271.6875</v>
      </c>
      <c r="B3631" s="2">
        <v>5925.37</v>
      </c>
      <c r="C3631" s="34">
        <f t="shared" si="113"/>
        <v>-4.8586735636431122E-3</v>
      </c>
      <c r="D3631" s="2">
        <v>278.77999999999997</v>
      </c>
      <c r="E3631" s="34">
        <f t="shared" si="114"/>
        <v>-6.4861012116894656E-3</v>
      </c>
      <c r="F3631" s="2"/>
    </row>
    <row r="3632" spans="1:6" x14ac:dyDescent="0.3">
      <c r="A3632" s="1">
        <v>41274.6875</v>
      </c>
      <c r="B3632" s="2">
        <v>5897.81</v>
      </c>
      <c r="C3632" s="34">
        <f t="shared" si="113"/>
        <v>-4.6511863394184116E-3</v>
      </c>
      <c r="D3632" s="2">
        <v>279.68</v>
      </c>
      <c r="E3632" s="34">
        <f t="shared" si="114"/>
        <v>3.2283521056031272E-3</v>
      </c>
      <c r="F3632" s="2"/>
    </row>
    <row r="3633" spans="1:6" x14ac:dyDescent="0.3">
      <c r="A3633" s="1">
        <v>41276.6875</v>
      </c>
      <c r="B3633" s="2">
        <v>6027.37</v>
      </c>
      <c r="C3633" s="34">
        <f t="shared" si="113"/>
        <v>2.196747606314875E-2</v>
      </c>
      <c r="D3633" s="2">
        <v>285.33</v>
      </c>
      <c r="E3633" s="34">
        <f t="shared" si="114"/>
        <v>2.0201659038901587E-2</v>
      </c>
      <c r="F3633" s="2"/>
    </row>
    <row r="3634" spans="1:6" x14ac:dyDescent="0.3">
      <c r="A3634" s="1">
        <v>41277.6875</v>
      </c>
      <c r="B3634" s="2">
        <v>6047.34</v>
      </c>
      <c r="C3634" s="34">
        <f t="shared" si="113"/>
        <v>3.3132195302429945E-3</v>
      </c>
      <c r="D3634" s="2">
        <v>286.83</v>
      </c>
      <c r="E3634" s="34">
        <f t="shared" si="114"/>
        <v>5.2570707601724553E-3</v>
      </c>
      <c r="F3634" s="2"/>
    </row>
    <row r="3635" spans="1:6" x14ac:dyDescent="0.3">
      <c r="A3635" s="1">
        <v>41278.6875</v>
      </c>
      <c r="B3635" s="2">
        <v>6089.84</v>
      </c>
      <c r="C3635" s="34">
        <f t="shared" si="113"/>
        <v>7.0278833338293101E-3</v>
      </c>
      <c r="D3635" s="2">
        <v>287.83</v>
      </c>
      <c r="E3635" s="34">
        <f t="shared" si="114"/>
        <v>3.4863856639821833E-3</v>
      </c>
      <c r="F3635" s="2"/>
    </row>
    <row r="3636" spans="1:6" x14ac:dyDescent="0.3">
      <c r="A3636" s="1">
        <v>41281.6875</v>
      </c>
      <c r="B3636" s="2">
        <v>6064.58</v>
      </c>
      <c r="C3636" s="34">
        <f t="shared" si="113"/>
        <v>-4.1478922270535845E-3</v>
      </c>
      <c r="D3636" s="2">
        <v>286.63</v>
      </c>
      <c r="E3636" s="34">
        <f t="shared" si="114"/>
        <v>-4.1691276100475072E-3</v>
      </c>
      <c r="F3636" s="2"/>
    </row>
    <row r="3637" spans="1:6" x14ac:dyDescent="0.3">
      <c r="A3637" s="1">
        <v>41282.6875</v>
      </c>
      <c r="B3637" s="2">
        <v>6053.63</v>
      </c>
      <c r="C3637" s="34">
        <f t="shared" si="113"/>
        <v>-1.8055660903145698E-3</v>
      </c>
      <c r="D3637" s="2">
        <v>286.25</v>
      </c>
      <c r="E3637" s="34">
        <f t="shared" si="114"/>
        <v>-1.3257509681470214E-3</v>
      </c>
      <c r="F3637" s="2"/>
    </row>
    <row r="3638" spans="1:6" x14ac:dyDescent="0.3">
      <c r="A3638" s="1">
        <v>41283.6875</v>
      </c>
      <c r="B3638" s="2">
        <v>6098.65</v>
      </c>
      <c r="C3638" s="34">
        <f t="shared" si="113"/>
        <v>7.4368601979306614E-3</v>
      </c>
      <c r="D3638" s="2">
        <v>288.22000000000003</v>
      </c>
      <c r="E3638" s="34">
        <f t="shared" si="114"/>
        <v>6.8820960698690037E-3</v>
      </c>
      <c r="F3638" s="2"/>
    </row>
    <row r="3639" spans="1:6" x14ac:dyDescent="0.3">
      <c r="A3639" s="1">
        <v>41284.6875</v>
      </c>
      <c r="B3639" s="2">
        <v>6101.51</v>
      </c>
      <c r="C3639" s="34">
        <f t="shared" si="113"/>
        <v>4.6895624441489758E-4</v>
      </c>
      <c r="D3639" s="2">
        <v>287.44</v>
      </c>
      <c r="E3639" s="34">
        <f t="shared" si="114"/>
        <v>-2.706266046769934E-3</v>
      </c>
      <c r="F3639" s="2"/>
    </row>
    <row r="3640" spans="1:6" x14ac:dyDescent="0.3">
      <c r="A3640" s="1">
        <v>41285.6875</v>
      </c>
      <c r="B3640" s="2">
        <v>6121.58</v>
      </c>
      <c r="C3640" s="34">
        <f t="shared" si="113"/>
        <v>3.289349685569487E-3</v>
      </c>
      <c r="D3640" s="2">
        <v>287.08</v>
      </c>
      <c r="E3640" s="34">
        <f t="shared" si="114"/>
        <v>-1.2524352908434011E-3</v>
      </c>
      <c r="F3640" s="2"/>
    </row>
    <row r="3641" spans="1:6" x14ac:dyDescent="0.3">
      <c r="A3641" s="1">
        <v>41288.6875</v>
      </c>
      <c r="B3641" s="2">
        <v>6107.86</v>
      </c>
      <c r="C3641" s="34">
        <f t="shared" ref="C3641:C3704" si="115">B3641/B3640-1</f>
        <v>-2.2412514416213503E-3</v>
      </c>
      <c r="D3641" s="2">
        <v>286.01</v>
      </c>
      <c r="E3641" s="34">
        <f t="shared" si="114"/>
        <v>-3.7271840601922346E-3</v>
      </c>
      <c r="F3641" s="2"/>
    </row>
    <row r="3642" spans="1:6" x14ac:dyDescent="0.3">
      <c r="A3642" s="1">
        <v>41289.6875</v>
      </c>
      <c r="B3642" s="2">
        <v>6117.31</v>
      </c>
      <c r="C3642" s="34">
        <f t="shared" si="115"/>
        <v>1.5471867397092165E-3</v>
      </c>
      <c r="D3642" s="2">
        <v>285.97000000000003</v>
      </c>
      <c r="E3642" s="34">
        <f t="shared" si="114"/>
        <v>-1.3985524981630082E-4</v>
      </c>
      <c r="F3642" s="2"/>
    </row>
    <row r="3643" spans="1:6" x14ac:dyDescent="0.3">
      <c r="A3643" s="1">
        <v>41290.6875</v>
      </c>
      <c r="B3643" s="2">
        <v>6103.98</v>
      </c>
      <c r="C3643" s="34">
        <f t="shared" si="115"/>
        <v>-2.1790623656477992E-3</v>
      </c>
      <c r="D3643" s="2">
        <v>286.02999999999997</v>
      </c>
      <c r="E3643" s="34">
        <f t="shared" si="114"/>
        <v>2.0981221806470884E-4</v>
      </c>
      <c r="F3643" s="2"/>
    </row>
    <row r="3644" spans="1:6" x14ac:dyDescent="0.3">
      <c r="A3644" s="1">
        <v>41291.6875</v>
      </c>
      <c r="B3644" s="2">
        <v>6132.36</v>
      </c>
      <c r="C3644" s="34">
        <f t="shared" si="115"/>
        <v>4.6494254568330007E-3</v>
      </c>
      <c r="D3644" s="2">
        <v>287.35000000000002</v>
      </c>
      <c r="E3644" s="34">
        <f t="shared" si="114"/>
        <v>4.6149005349092054E-3</v>
      </c>
      <c r="F3644" s="2"/>
    </row>
    <row r="3645" spans="1:6" x14ac:dyDescent="0.3">
      <c r="A3645" s="1">
        <v>41292.6875</v>
      </c>
      <c r="B3645" s="2">
        <v>6154.41</v>
      </c>
      <c r="C3645" s="34">
        <f t="shared" si="115"/>
        <v>3.5956793143259169E-3</v>
      </c>
      <c r="D3645" s="2">
        <v>287.02999999999997</v>
      </c>
      <c r="E3645" s="34">
        <f t="shared" si="114"/>
        <v>-1.1136244997391742E-3</v>
      </c>
      <c r="F3645" s="2"/>
    </row>
    <row r="3646" spans="1:6" x14ac:dyDescent="0.3">
      <c r="A3646" s="1">
        <v>41295.6875</v>
      </c>
      <c r="B3646" s="2">
        <v>6180.98</v>
      </c>
      <c r="C3646" s="34">
        <f t="shared" si="115"/>
        <v>4.3172294338531536E-3</v>
      </c>
      <c r="D3646" s="2">
        <v>287.77999999999997</v>
      </c>
      <c r="E3646" s="34">
        <f t="shared" si="114"/>
        <v>2.6129672856496367E-3</v>
      </c>
      <c r="F3646" s="2"/>
    </row>
    <row r="3647" spans="1:6" x14ac:dyDescent="0.3">
      <c r="A3647" s="1">
        <v>41296.6875</v>
      </c>
      <c r="B3647" s="2">
        <v>6179.17</v>
      </c>
      <c r="C3647" s="34">
        <f t="shared" si="115"/>
        <v>-2.9283382246825251E-4</v>
      </c>
      <c r="D3647" s="2">
        <v>287.66000000000003</v>
      </c>
      <c r="E3647" s="34">
        <f t="shared" si="114"/>
        <v>-4.1698519702537684E-4</v>
      </c>
      <c r="F3647" s="2"/>
    </row>
    <row r="3648" spans="1:6" x14ac:dyDescent="0.3">
      <c r="A3648" s="1">
        <v>41297.6875</v>
      </c>
      <c r="B3648" s="2">
        <v>6197.64</v>
      </c>
      <c r="C3648" s="34">
        <f t="shared" si="115"/>
        <v>2.989074584450746E-3</v>
      </c>
      <c r="D3648" s="2">
        <v>288.22000000000003</v>
      </c>
      <c r="E3648" s="34">
        <f t="shared" si="114"/>
        <v>1.9467426823334133E-3</v>
      </c>
      <c r="F3648" s="2"/>
    </row>
    <row r="3649" spans="1:6" x14ac:dyDescent="0.3">
      <c r="A3649" s="1">
        <v>41298.6875</v>
      </c>
      <c r="B3649" s="2">
        <v>6264.91</v>
      </c>
      <c r="C3649" s="34">
        <f t="shared" si="115"/>
        <v>1.0854131572663128E-2</v>
      </c>
      <c r="D3649" s="2">
        <v>288.89</v>
      </c>
      <c r="E3649" s="34">
        <f t="shared" si="114"/>
        <v>2.32461314273813E-3</v>
      </c>
      <c r="F3649" s="2"/>
    </row>
    <row r="3650" spans="1:6" x14ac:dyDescent="0.3">
      <c r="A3650" s="1">
        <v>41299.6875</v>
      </c>
      <c r="B3650" s="2">
        <v>6284.45</v>
      </c>
      <c r="C3650" s="34">
        <f t="shared" si="115"/>
        <v>3.1189594104303886E-3</v>
      </c>
      <c r="D3650" s="2">
        <v>289.72000000000003</v>
      </c>
      <c r="E3650" s="34">
        <f t="shared" si="114"/>
        <v>2.8730658728237657E-3</v>
      </c>
      <c r="F3650" s="2"/>
    </row>
    <row r="3651" spans="1:6" x14ac:dyDescent="0.3">
      <c r="A3651" s="1">
        <v>41302.6875</v>
      </c>
      <c r="B3651" s="2">
        <v>6294.41</v>
      </c>
      <c r="C3651" s="34">
        <f t="shared" si="115"/>
        <v>1.5848642283731174E-3</v>
      </c>
      <c r="D3651" s="2">
        <v>289.36</v>
      </c>
      <c r="E3651" s="34">
        <f t="shared" si="114"/>
        <v>-1.2425790418335581E-3</v>
      </c>
      <c r="F3651" s="2"/>
    </row>
    <row r="3652" spans="1:6" x14ac:dyDescent="0.3">
      <c r="A3652" s="1">
        <v>41303.6875</v>
      </c>
      <c r="B3652" s="2">
        <v>6339.19</v>
      </c>
      <c r="C3652" s="34">
        <f t="shared" si="115"/>
        <v>7.1142489923599062E-3</v>
      </c>
      <c r="D3652" s="2">
        <v>290.3</v>
      </c>
      <c r="E3652" s="34">
        <f t="shared" si="114"/>
        <v>3.2485485208737508E-3</v>
      </c>
      <c r="F3652" s="2"/>
    </row>
    <row r="3653" spans="1:6" x14ac:dyDescent="0.3">
      <c r="A3653" s="1">
        <v>41304.6875</v>
      </c>
      <c r="B3653" s="2">
        <v>6323.11</v>
      </c>
      <c r="C3653" s="34">
        <f t="shared" si="115"/>
        <v>-2.5366016793944013E-3</v>
      </c>
      <c r="D3653" s="2">
        <v>288.63</v>
      </c>
      <c r="E3653" s="34">
        <f t="shared" si="114"/>
        <v>-5.752669652084097E-3</v>
      </c>
      <c r="F3653" s="2"/>
    </row>
    <row r="3654" spans="1:6" x14ac:dyDescent="0.3">
      <c r="A3654" s="1">
        <v>41305.6875</v>
      </c>
      <c r="B3654" s="2">
        <v>6276.88</v>
      </c>
      <c r="C3654" s="34">
        <f t="shared" si="115"/>
        <v>-7.3112756222807329E-3</v>
      </c>
      <c r="D3654" s="2">
        <v>287.22000000000003</v>
      </c>
      <c r="E3654" s="34">
        <f t="shared" si="114"/>
        <v>-4.8851470741085867E-3</v>
      </c>
      <c r="F3654" s="2"/>
    </row>
    <row r="3655" spans="1:6" x14ac:dyDescent="0.3">
      <c r="A3655" s="1">
        <v>41306.6875</v>
      </c>
      <c r="B3655" s="2">
        <v>6347.24</v>
      </c>
      <c r="C3655" s="34">
        <f t="shared" si="115"/>
        <v>1.1209390652680895E-2</v>
      </c>
      <c r="D3655" s="2">
        <v>288.2</v>
      </c>
      <c r="E3655" s="34">
        <f t="shared" si="114"/>
        <v>3.4120186616528603E-3</v>
      </c>
      <c r="F3655" s="2"/>
    </row>
    <row r="3656" spans="1:6" x14ac:dyDescent="0.3">
      <c r="A3656" s="1">
        <v>41309.6875</v>
      </c>
      <c r="B3656" s="2">
        <v>6246.84</v>
      </c>
      <c r="C3656" s="34">
        <f t="shared" si="115"/>
        <v>-1.5817898803259345E-2</v>
      </c>
      <c r="D3656" s="2">
        <v>283.89999999999998</v>
      </c>
      <c r="E3656" s="34">
        <f t="shared" si="114"/>
        <v>-1.4920194309507306E-2</v>
      </c>
      <c r="F3656" s="2"/>
    </row>
    <row r="3657" spans="1:6" x14ac:dyDescent="0.3">
      <c r="A3657" s="1">
        <v>41310.6875</v>
      </c>
      <c r="B3657" s="2">
        <v>6282.76</v>
      </c>
      <c r="C3657" s="34">
        <f t="shared" si="115"/>
        <v>5.7501072542276432E-3</v>
      </c>
      <c r="D3657" s="2">
        <v>285.56</v>
      </c>
      <c r="E3657" s="34">
        <f t="shared" si="114"/>
        <v>5.8471292708701661E-3</v>
      </c>
      <c r="F3657" s="2"/>
    </row>
    <row r="3658" spans="1:6" x14ac:dyDescent="0.3">
      <c r="A3658" s="1">
        <v>41311.6875</v>
      </c>
      <c r="B3658" s="2">
        <v>6295.34</v>
      </c>
      <c r="C3658" s="34">
        <f t="shared" si="115"/>
        <v>2.0023047195818489E-3</v>
      </c>
      <c r="D3658" s="2">
        <v>284.52</v>
      </c>
      <c r="E3658" s="34">
        <f t="shared" si="114"/>
        <v>-3.6419666619975644E-3</v>
      </c>
      <c r="F3658" s="2"/>
    </row>
    <row r="3659" spans="1:6" x14ac:dyDescent="0.3">
      <c r="A3659" s="1">
        <v>41312.6875</v>
      </c>
      <c r="B3659" s="2">
        <v>6228.42</v>
      </c>
      <c r="C3659" s="34">
        <f t="shared" si="115"/>
        <v>-1.0630085110573839E-2</v>
      </c>
      <c r="D3659" s="2">
        <v>283.88</v>
      </c>
      <c r="E3659" s="34">
        <f t="shared" si="114"/>
        <v>-2.249402502460196E-3</v>
      </c>
      <c r="F3659" s="2"/>
    </row>
    <row r="3660" spans="1:6" x14ac:dyDescent="0.3">
      <c r="A3660" s="1">
        <v>41313.6875</v>
      </c>
      <c r="B3660" s="2">
        <v>6263.93</v>
      </c>
      <c r="C3660" s="34">
        <f t="shared" si="115"/>
        <v>5.7012853982230105E-3</v>
      </c>
      <c r="D3660" s="2">
        <v>287.33999999999997</v>
      </c>
      <c r="E3660" s="34">
        <f t="shared" si="114"/>
        <v>1.2188248555727643E-2</v>
      </c>
      <c r="F3660" s="2"/>
    </row>
    <row r="3661" spans="1:6" x14ac:dyDescent="0.3">
      <c r="A3661" s="1">
        <v>41316.6875</v>
      </c>
      <c r="B3661" s="2">
        <v>6277.06</v>
      </c>
      <c r="C3661" s="34">
        <f t="shared" si="115"/>
        <v>2.0961281495801565E-3</v>
      </c>
      <c r="D3661" s="2">
        <v>285.62</v>
      </c>
      <c r="E3661" s="34">
        <f t="shared" si="114"/>
        <v>-5.985940001391965E-3</v>
      </c>
      <c r="F3661" s="2"/>
    </row>
    <row r="3662" spans="1:6" x14ac:dyDescent="0.3">
      <c r="A3662" s="1">
        <v>41317.6875</v>
      </c>
      <c r="B3662" s="2">
        <v>6338.38</v>
      </c>
      <c r="C3662" s="34">
        <f t="shared" si="115"/>
        <v>9.7689045508566608E-3</v>
      </c>
      <c r="D3662" s="2">
        <v>287.07</v>
      </c>
      <c r="E3662" s="34">
        <f t="shared" si="114"/>
        <v>5.0766753028499423E-3</v>
      </c>
      <c r="F3662" s="2"/>
    </row>
    <row r="3663" spans="1:6" x14ac:dyDescent="0.3">
      <c r="A3663" s="1">
        <v>41318.6875</v>
      </c>
      <c r="B3663" s="2">
        <v>6359.11</v>
      </c>
      <c r="C3663" s="34">
        <f t="shared" si="115"/>
        <v>3.2705517813700347E-3</v>
      </c>
      <c r="D3663" s="2">
        <v>288.27</v>
      </c>
      <c r="E3663" s="34">
        <f t="shared" ref="E3663:E3725" si="116">D3663/D3662-1</f>
        <v>4.1801651165220832E-3</v>
      </c>
      <c r="F3663" s="2"/>
    </row>
    <row r="3664" spans="1:6" x14ac:dyDescent="0.3">
      <c r="A3664" s="1">
        <v>41319.6875</v>
      </c>
      <c r="B3664" s="2">
        <v>6327.36</v>
      </c>
      <c r="C3664" s="34">
        <f t="shared" si="115"/>
        <v>-4.9928370479517259E-3</v>
      </c>
      <c r="D3664" s="2">
        <v>287.79000000000002</v>
      </c>
      <c r="E3664" s="34">
        <f t="shared" si="116"/>
        <v>-1.6651056301383305E-3</v>
      </c>
      <c r="F3664" s="2"/>
    </row>
    <row r="3665" spans="1:6" x14ac:dyDescent="0.3">
      <c r="A3665" s="1">
        <v>41320.6875</v>
      </c>
      <c r="B3665" s="2">
        <v>6328.26</v>
      </c>
      <c r="C3665" s="34">
        <f t="shared" si="115"/>
        <v>1.4223941738733537E-4</v>
      </c>
      <c r="D3665" s="2">
        <v>287.33999999999997</v>
      </c>
      <c r="E3665" s="34">
        <f t="shared" si="116"/>
        <v>-1.5636401542793443E-3</v>
      </c>
      <c r="F3665" s="2"/>
    </row>
    <row r="3666" spans="1:6" x14ac:dyDescent="0.3">
      <c r="A3666" s="1">
        <v>41323.6875</v>
      </c>
      <c r="B3666" s="2">
        <v>6318.19</v>
      </c>
      <c r="C3666" s="34">
        <f t="shared" si="115"/>
        <v>-1.5912746947819301E-3</v>
      </c>
      <c r="D3666" s="2">
        <v>286.76</v>
      </c>
      <c r="E3666" s="34">
        <f t="shared" si="116"/>
        <v>-2.0185146516321639E-3</v>
      </c>
      <c r="F3666" s="2"/>
    </row>
    <row r="3667" spans="1:6" x14ac:dyDescent="0.3">
      <c r="A3667" s="1">
        <v>41324.6875</v>
      </c>
      <c r="B3667" s="2">
        <v>6379.07</v>
      </c>
      <c r="C3667" s="34">
        <f t="shared" si="115"/>
        <v>9.6356709753901981E-3</v>
      </c>
      <c r="D3667" s="2">
        <v>290.01</v>
      </c>
      <c r="E3667" s="34">
        <f t="shared" si="116"/>
        <v>1.1333519319291385E-2</v>
      </c>
      <c r="F3667" s="2"/>
    </row>
    <row r="3668" spans="1:6" x14ac:dyDescent="0.3">
      <c r="A3668" s="1">
        <v>41325.6875</v>
      </c>
      <c r="B3668" s="2">
        <v>6395.37</v>
      </c>
      <c r="C3668" s="34">
        <f t="shared" si="115"/>
        <v>2.5552314052048608E-3</v>
      </c>
      <c r="D3668" s="2">
        <v>289.07</v>
      </c>
      <c r="E3668" s="34">
        <f t="shared" si="116"/>
        <v>-3.2412675424985382E-3</v>
      </c>
      <c r="F3668" s="2"/>
    </row>
    <row r="3669" spans="1:6" x14ac:dyDescent="0.3">
      <c r="A3669" s="1">
        <v>41326.6875</v>
      </c>
      <c r="B3669" s="2">
        <v>6291.54</v>
      </c>
      <c r="C3669" s="34">
        <f t="shared" si="115"/>
        <v>-1.6235182639941059E-2</v>
      </c>
      <c r="D3669" s="2">
        <v>284.86</v>
      </c>
      <c r="E3669" s="34">
        <f t="shared" si="116"/>
        <v>-1.4563946448956977E-2</v>
      </c>
      <c r="F3669" s="2"/>
    </row>
    <row r="3670" spans="1:6" x14ac:dyDescent="0.3">
      <c r="A3670" s="1">
        <v>41327.6875</v>
      </c>
      <c r="B3670" s="2">
        <v>6335.7</v>
      </c>
      <c r="C3670" s="34">
        <f t="shared" si="115"/>
        <v>7.0189492556671507E-3</v>
      </c>
      <c r="D3670" s="2">
        <v>288.57</v>
      </c>
      <c r="E3670" s="34">
        <f t="shared" si="116"/>
        <v>1.3023941585340149E-2</v>
      </c>
      <c r="F3670" s="2"/>
    </row>
    <row r="3671" spans="1:6" x14ac:dyDescent="0.3">
      <c r="A3671" s="1">
        <v>41330.6875</v>
      </c>
      <c r="B3671" s="2">
        <v>6355.37</v>
      </c>
      <c r="C3671" s="34">
        <f t="shared" si="115"/>
        <v>3.1046293227268151E-3</v>
      </c>
      <c r="D3671" s="2">
        <v>288.39999999999998</v>
      </c>
      <c r="E3671" s="34">
        <f t="shared" si="116"/>
        <v>-5.8911182728638156E-4</v>
      </c>
      <c r="F3671" s="2"/>
    </row>
    <row r="3672" spans="1:6" x14ac:dyDescent="0.3">
      <c r="A3672" s="1">
        <v>41331.6875</v>
      </c>
      <c r="B3672" s="2">
        <v>6270.44</v>
      </c>
      <c r="C3672" s="34">
        <f t="shared" si="115"/>
        <v>-1.3363502046301101E-2</v>
      </c>
      <c r="D3672" s="2">
        <v>284.60000000000002</v>
      </c>
      <c r="E3672" s="34">
        <f t="shared" si="116"/>
        <v>-1.3176144244105292E-2</v>
      </c>
      <c r="F3672" s="2"/>
    </row>
    <row r="3673" spans="1:6" x14ac:dyDescent="0.3">
      <c r="A3673" s="1">
        <v>41332.6875</v>
      </c>
      <c r="B3673" s="2">
        <v>6325.88</v>
      </c>
      <c r="C3673" s="34">
        <f t="shared" si="115"/>
        <v>8.8414848080837771E-3</v>
      </c>
      <c r="D3673" s="2">
        <v>287.17</v>
      </c>
      <c r="E3673" s="34">
        <f t="shared" si="116"/>
        <v>9.0302178496135532E-3</v>
      </c>
      <c r="F3673" s="2"/>
    </row>
    <row r="3674" spans="1:6" x14ac:dyDescent="0.3">
      <c r="A3674" s="1">
        <v>41333.6875</v>
      </c>
      <c r="B3674" s="2">
        <v>6360.81</v>
      </c>
      <c r="C3674" s="34">
        <f t="shared" si="115"/>
        <v>5.5217613992046832E-3</v>
      </c>
      <c r="D3674" s="2">
        <v>289.94</v>
      </c>
      <c r="E3674" s="34">
        <f t="shared" si="116"/>
        <v>9.645854371974627E-3</v>
      </c>
      <c r="F3674" s="2"/>
    </row>
    <row r="3675" spans="1:6" x14ac:dyDescent="0.3">
      <c r="A3675" s="1">
        <v>41334.6875</v>
      </c>
      <c r="B3675" s="2">
        <v>6378.6</v>
      </c>
      <c r="C3675" s="34">
        <f t="shared" si="115"/>
        <v>2.7968136133604826E-3</v>
      </c>
      <c r="D3675" s="2">
        <v>289.02</v>
      </c>
      <c r="E3675" s="34">
        <f t="shared" si="116"/>
        <v>-3.1730702904049224E-3</v>
      </c>
      <c r="F3675" s="2"/>
    </row>
    <row r="3676" spans="1:6" x14ac:dyDescent="0.3">
      <c r="A3676" s="1">
        <v>41337.6875</v>
      </c>
      <c r="B3676" s="2">
        <v>6345.63</v>
      </c>
      <c r="C3676" s="34">
        <f t="shared" si="115"/>
        <v>-5.1688458282381777E-3</v>
      </c>
      <c r="D3676" s="2">
        <v>288.89</v>
      </c>
      <c r="E3676" s="34">
        <f t="shared" si="116"/>
        <v>-4.497958618780995E-4</v>
      </c>
      <c r="F3676" s="2"/>
    </row>
    <row r="3677" spans="1:6" x14ac:dyDescent="0.3">
      <c r="A3677" s="1">
        <v>41338.6875</v>
      </c>
      <c r="B3677" s="2">
        <v>6431.95</v>
      </c>
      <c r="C3677" s="34">
        <f t="shared" si="115"/>
        <v>1.360306226489727E-2</v>
      </c>
      <c r="D3677" s="2">
        <v>294.11</v>
      </c>
      <c r="E3677" s="34">
        <f t="shared" si="116"/>
        <v>1.8069161272456835E-2</v>
      </c>
      <c r="F3677" s="2"/>
    </row>
    <row r="3678" spans="1:6" x14ac:dyDescent="0.3">
      <c r="A3678" s="1">
        <v>41339.6875</v>
      </c>
      <c r="B3678" s="2">
        <v>6427.64</v>
      </c>
      <c r="C3678" s="34">
        <f t="shared" si="115"/>
        <v>-6.7009227372716307E-4</v>
      </c>
      <c r="D3678" s="2">
        <v>293.38</v>
      </c>
      <c r="E3678" s="34">
        <f t="shared" si="116"/>
        <v>-2.4820645336779412E-3</v>
      </c>
      <c r="F3678" s="2"/>
    </row>
    <row r="3679" spans="1:6" x14ac:dyDescent="0.3">
      <c r="A3679" s="1">
        <v>41340.6875</v>
      </c>
      <c r="B3679" s="2">
        <v>6439.16</v>
      </c>
      <c r="C3679" s="34">
        <f t="shared" si="115"/>
        <v>1.7922596785133749E-3</v>
      </c>
      <c r="D3679" s="2">
        <v>293.19</v>
      </c>
      <c r="E3679" s="34">
        <f t="shared" si="116"/>
        <v>-6.4762424159792165E-4</v>
      </c>
      <c r="F3679" s="2"/>
    </row>
    <row r="3680" spans="1:6" x14ac:dyDescent="0.3">
      <c r="A3680" s="1">
        <v>41341.6875</v>
      </c>
      <c r="B3680" s="2">
        <v>6483.58</v>
      </c>
      <c r="C3680" s="34">
        <f t="shared" si="115"/>
        <v>6.8984153212530153E-3</v>
      </c>
      <c r="D3680" s="2">
        <v>295.55</v>
      </c>
      <c r="E3680" s="34">
        <f t="shared" si="116"/>
        <v>8.0493877690235305E-3</v>
      </c>
      <c r="F3680" s="2"/>
    </row>
    <row r="3681" spans="1:6" x14ac:dyDescent="0.3">
      <c r="A3681" s="1">
        <v>41344.6875</v>
      </c>
      <c r="B3681" s="2">
        <v>6503.63</v>
      </c>
      <c r="C3681" s="34">
        <f t="shared" si="115"/>
        <v>3.0924273318135853E-3</v>
      </c>
      <c r="D3681" s="2">
        <v>295.26</v>
      </c>
      <c r="E3681" s="34">
        <f t="shared" si="116"/>
        <v>-9.8122145153112239E-4</v>
      </c>
      <c r="F3681" s="2"/>
    </row>
    <row r="3682" spans="1:6" x14ac:dyDescent="0.3">
      <c r="A3682" s="1">
        <v>41345.6875</v>
      </c>
      <c r="B3682" s="2">
        <v>6510.62</v>
      </c>
      <c r="C3682" s="34">
        <f t="shared" si="115"/>
        <v>1.0747843896408149E-3</v>
      </c>
      <c r="D3682" s="2">
        <v>295.37</v>
      </c>
      <c r="E3682" s="34">
        <f t="shared" si="116"/>
        <v>3.7255300413208126E-4</v>
      </c>
      <c r="F3682" s="2"/>
    </row>
    <row r="3683" spans="1:6" x14ac:dyDescent="0.3">
      <c r="A3683" s="1">
        <v>41346.6875</v>
      </c>
      <c r="B3683" s="2">
        <v>6481.5</v>
      </c>
      <c r="C3683" s="34">
        <f t="shared" si="115"/>
        <v>-4.4726923088738157E-3</v>
      </c>
      <c r="D3683" s="2">
        <v>295.32</v>
      </c>
      <c r="E3683" s="34">
        <f t="shared" si="116"/>
        <v>-1.6927920912757077E-4</v>
      </c>
      <c r="F3683" s="2"/>
    </row>
    <row r="3684" spans="1:6" x14ac:dyDescent="0.3">
      <c r="A3684" s="1">
        <v>41347.6875</v>
      </c>
      <c r="B3684" s="2">
        <v>6529.41</v>
      </c>
      <c r="C3684" s="34">
        <f t="shared" si="115"/>
        <v>7.3918074519787602E-3</v>
      </c>
      <c r="D3684" s="2">
        <v>298.52</v>
      </c>
      <c r="E3684" s="34">
        <f t="shared" si="116"/>
        <v>1.083570364350539E-2</v>
      </c>
      <c r="F3684" s="2"/>
    </row>
    <row r="3685" spans="1:6" x14ac:dyDescent="0.3">
      <c r="A3685" s="1">
        <v>41348.6875</v>
      </c>
      <c r="B3685" s="2">
        <v>6489.65</v>
      </c>
      <c r="C3685" s="34">
        <f t="shared" si="115"/>
        <v>-6.089371015145395E-3</v>
      </c>
      <c r="D3685" s="2">
        <v>297.44</v>
      </c>
      <c r="E3685" s="34">
        <f t="shared" si="116"/>
        <v>-3.6178480503817889E-3</v>
      </c>
      <c r="F3685" s="2"/>
    </row>
    <row r="3686" spans="1:6" x14ac:dyDescent="0.3">
      <c r="A3686" s="1">
        <v>41351.6875</v>
      </c>
      <c r="B3686" s="2">
        <v>6457.92</v>
      </c>
      <c r="C3686" s="34">
        <f t="shared" si="115"/>
        <v>-4.8893237693865554E-3</v>
      </c>
      <c r="D3686" s="2">
        <v>296.81</v>
      </c>
      <c r="E3686" s="34">
        <f t="shared" si="116"/>
        <v>-2.1180742334588887E-3</v>
      </c>
      <c r="F3686" s="2"/>
    </row>
    <row r="3687" spans="1:6" x14ac:dyDescent="0.3">
      <c r="A3687" s="1">
        <v>41352.6875</v>
      </c>
      <c r="B3687" s="2">
        <v>6441.32</v>
      </c>
      <c r="C3687" s="34">
        <f t="shared" si="115"/>
        <v>-2.5704870918190625E-3</v>
      </c>
      <c r="D3687" s="2">
        <v>295.55</v>
      </c>
      <c r="E3687" s="34">
        <f t="shared" si="116"/>
        <v>-4.2451399885448104E-3</v>
      </c>
      <c r="F3687" s="2"/>
    </row>
    <row r="3688" spans="1:6" x14ac:dyDescent="0.3">
      <c r="A3688" s="1">
        <v>41353.6875</v>
      </c>
      <c r="B3688" s="2">
        <v>6432.7</v>
      </c>
      <c r="C3688" s="34">
        <f t="shared" si="115"/>
        <v>-1.3382350201511795E-3</v>
      </c>
      <c r="D3688" s="2">
        <v>296.5</v>
      </c>
      <c r="E3688" s="34">
        <f t="shared" si="116"/>
        <v>3.2143461343256963E-3</v>
      </c>
      <c r="F3688" s="2"/>
    </row>
    <row r="3689" spans="1:6" x14ac:dyDescent="0.3">
      <c r="A3689" s="1">
        <v>41354.6875</v>
      </c>
      <c r="B3689" s="2">
        <v>6388.55</v>
      </c>
      <c r="C3689" s="34">
        <f t="shared" si="115"/>
        <v>-6.8633699690642258E-3</v>
      </c>
      <c r="D3689" s="2">
        <v>294.47000000000003</v>
      </c>
      <c r="E3689" s="34">
        <f t="shared" si="116"/>
        <v>-6.8465430016863005E-3</v>
      </c>
      <c r="F3689" s="2"/>
    </row>
    <row r="3690" spans="1:6" x14ac:dyDescent="0.3">
      <c r="A3690" s="1">
        <v>41355.6875</v>
      </c>
      <c r="B3690" s="2">
        <v>6392.76</v>
      </c>
      <c r="C3690" s="34">
        <f t="shared" si="115"/>
        <v>6.5899147693926352E-4</v>
      </c>
      <c r="D3690" s="2">
        <v>294.04000000000002</v>
      </c>
      <c r="E3690" s="34">
        <f t="shared" si="116"/>
        <v>-1.4602506197575194E-3</v>
      </c>
      <c r="F3690" s="2"/>
    </row>
    <row r="3691" spans="1:6" x14ac:dyDescent="0.3">
      <c r="A3691" s="1">
        <v>41358.6875</v>
      </c>
      <c r="B3691" s="2">
        <v>6378.38</v>
      </c>
      <c r="C3691" s="34">
        <f t="shared" si="115"/>
        <v>-2.249419655985796E-3</v>
      </c>
      <c r="D3691" s="2">
        <v>293.25</v>
      </c>
      <c r="E3691" s="34">
        <f t="shared" si="116"/>
        <v>-2.68670929125292E-3</v>
      </c>
      <c r="F3691" s="2"/>
    </row>
    <row r="3692" spans="1:6" x14ac:dyDescent="0.3">
      <c r="A3692" s="1">
        <v>41359.6875</v>
      </c>
      <c r="B3692" s="2">
        <v>6399.37</v>
      </c>
      <c r="C3692" s="34">
        <f t="shared" si="115"/>
        <v>3.2908042481005761E-3</v>
      </c>
      <c r="D3692" s="2">
        <v>293.76</v>
      </c>
      <c r="E3692" s="34">
        <f t="shared" si="116"/>
        <v>1.7391304347826875E-3</v>
      </c>
      <c r="F3692" s="2"/>
    </row>
    <row r="3693" spans="1:6" x14ac:dyDescent="0.3">
      <c r="A3693" s="1">
        <v>41360.6875</v>
      </c>
      <c r="B3693" s="2">
        <v>6387.56</v>
      </c>
      <c r="C3693" s="34">
        <f t="shared" si="115"/>
        <v>-1.8454941658319068E-3</v>
      </c>
      <c r="D3693" s="2">
        <v>292.44</v>
      </c>
      <c r="E3693" s="34">
        <f t="shared" si="116"/>
        <v>-4.4934640522875657E-3</v>
      </c>
      <c r="F3693" s="2"/>
    </row>
    <row r="3694" spans="1:6" x14ac:dyDescent="0.3">
      <c r="A3694" s="1">
        <v>41361.6875</v>
      </c>
      <c r="B3694" s="2">
        <v>6411.74</v>
      </c>
      <c r="C3694" s="34">
        <f t="shared" si="115"/>
        <v>3.7854830326446987E-3</v>
      </c>
      <c r="D3694" s="2">
        <v>293.77999999999997</v>
      </c>
      <c r="E3694" s="34">
        <f t="shared" si="116"/>
        <v>4.5821365066338604E-3</v>
      </c>
      <c r="F3694" s="2"/>
    </row>
    <row r="3695" spans="1:6" x14ac:dyDescent="0.3">
      <c r="A3695" s="1">
        <v>41366.6875</v>
      </c>
      <c r="B3695" s="2">
        <v>6490.66</v>
      </c>
      <c r="C3695" s="34">
        <f t="shared" si="115"/>
        <v>1.2308671281118677E-2</v>
      </c>
      <c r="D3695" s="2">
        <v>297.52</v>
      </c>
      <c r="E3695" s="34">
        <f t="shared" si="116"/>
        <v>1.273061474572823E-2</v>
      </c>
      <c r="F3695" s="2"/>
    </row>
    <row r="3696" spans="1:6" x14ac:dyDescent="0.3">
      <c r="A3696" s="1">
        <v>41367.6875</v>
      </c>
      <c r="B3696" s="2">
        <v>6420.28</v>
      </c>
      <c r="C3696" s="34">
        <f t="shared" si="115"/>
        <v>-1.0843273257265085E-2</v>
      </c>
      <c r="D3696" s="2">
        <v>294.8</v>
      </c>
      <c r="E3696" s="34">
        <f t="shared" si="116"/>
        <v>-9.1422425383166361E-3</v>
      </c>
      <c r="F3696" s="2"/>
    </row>
    <row r="3697" spans="1:6" x14ac:dyDescent="0.3">
      <c r="A3697" s="1">
        <v>41368.6875</v>
      </c>
      <c r="B3697" s="2">
        <v>6344.12</v>
      </c>
      <c r="C3697" s="34">
        <f t="shared" si="115"/>
        <v>-1.1862410985190697E-2</v>
      </c>
      <c r="D3697" s="2">
        <v>291.70999999999998</v>
      </c>
      <c r="E3697" s="34">
        <f t="shared" si="116"/>
        <v>-1.0481682496607969E-2</v>
      </c>
      <c r="F3697" s="2"/>
    </row>
    <row r="3698" spans="1:6" x14ac:dyDescent="0.3">
      <c r="A3698" s="1">
        <v>41369.6875</v>
      </c>
      <c r="B3698" s="2">
        <v>6249.78</v>
      </c>
      <c r="C3698" s="34">
        <f t="shared" si="115"/>
        <v>-1.4870462727691214E-2</v>
      </c>
      <c r="D3698" s="2">
        <v>287.13</v>
      </c>
      <c r="E3698" s="34">
        <f t="shared" si="116"/>
        <v>-1.5700524493503787E-2</v>
      </c>
      <c r="F3698" s="2"/>
    </row>
    <row r="3699" spans="1:6" x14ac:dyDescent="0.3">
      <c r="A3699" s="1">
        <v>41372.6875</v>
      </c>
      <c r="B3699" s="2">
        <v>6276.94</v>
      </c>
      <c r="C3699" s="34">
        <f t="shared" si="115"/>
        <v>4.3457529705044351E-3</v>
      </c>
      <c r="D3699" s="2">
        <v>287.64</v>
      </c>
      <c r="E3699" s="34">
        <f t="shared" si="116"/>
        <v>1.7761989342806039E-3</v>
      </c>
      <c r="F3699" s="2"/>
    </row>
    <row r="3700" spans="1:6" x14ac:dyDescent="0.3">
      <c r="A3700" s="1">
        <v>41373.6875</v>
      </c>
      <c r="B3700" s="2">
        <v>6313.21</v>
      </c>
      <c r="C3700" s="34">
        <f t="shared" si="115"/>
        <v>5.7782932447976165E-3</v>
      </c>
      <c r="D3700" s="2">
        <v>288.07</v>
      </c>
      <c r="E3700" s="34">
        <f t="shared" si="116"/>
        <v>1.494924210819093E-3</v>
      </c>
      <c r="F3700" s="2"/>
    </row>
    <row r="3701" spans="1:6" x14ac:dyDescent="0.3">
      <c r="A3701" s="1">
        <v>41374.6875</v>
      </c>
      <c r="B3701" s="2">
        <v>6387.37</v>
      </c>
      <c r="C3701" s="34">
        <f t="shared" si="115"/>
        <v>1.1746797587914859E-2</v>
      </c>
      <c r="D3701" s="2">
        <v>293.19</v>
      </c>
      <c r="E3701" s="34">
        <f t="shared" si="116"/>
        <v>1.7773457840108309E-2</v>
      </c>
      <c r="F3701" s="2"/>
    </row>
    <row r="3702" spans="1:6" x14ac:dyDescent="0.3">
      <c r="A3702" s="1">
        <v>41375.6875</v>
      </c>
      <c r="B3702" s="2">
        <v>6416.14</v>
      </c>
      <c r="C3702" s="34">
        <f t="shared" si="115"/>
        <v>4.5042012596734349E-3</v>
      </c>
      <c r="D3702" s="2">
        <v>294.95999999999998</v>
      </c>
      <c r="E3702" s="34">
        <f t="shared" si="116"/>
        <v>6.0370408267675923E-3</v>
      </c>
      <c r="F3702" s="2"/>
    </row>
    <row r="3703" spans="1:6" x14ac:dyDescent="0.3">
      <c r="A3703" s="1">
        <v>41376.6875</v>
      </c>
      <c r="B3703" s="2">
        <v>6384.39</v>
      </c>
      <c r="C3703" s="34">
        <f t="shared" si="115"/>
        <v>-4.9484581072108957E-3</v>
      </c>
      <c r="D3703" s="2">
        <v>292.39</v>
      </c>
      <c r="E3703" s="34">
        <f t="shared" si="116"/>
        <v>-8.7130458367236097E-3</v>
      </c>
      <c r="F3703" s="2"/>
    </row>
    <row r="3704" spans="1:6" x14ac:dyDescent="0.3">
      <c r="A3704" s="1">
        <v>41379.6875</v>
      </c>
      <c r="B3704" s="2">
        <v>6343.6</v>
      </c>
      <c r="C3704" s="34">
        <f t="shared" si="115"/>
        <v>-6.3890207208519012E-3</v>
      </c>
      <c r="D3704" s="2">
        <v>290.43</v>
      </c>
      <c r="E3704" s="34">
        <f t="shared" si="116"/>
        <v>-6.7033756284413659E-3</v>
      </c>
      <c r="F3704" s="2"/>
    </row>
    <row r="3705" spans="1:6" x14ac:dyDescent="0.3">
      <c r="A3705" s="1">
        <v>41380.6875</v>
      </c>
      <c r="B3705" s="2">
        <v>6304.58</v>
      </c>
      <c r="C3705" s="34">
        <f t="shared" ref="C3705:C3768" si="117">B3705/B3704-1</f>
        <v>-6.1510814048806317E-3</v>
      </c>
      <c r="D3705" s="2">
        <v>288.16000000000003</v>
      </c>
      <c r="E3705" s="34">
        <f t="shared" si="116"/>
        <v>-7.8159969700098975E-3</v>
      </c>
      <c r="F3705" s="2"/>
    </row>
    <row r="3706" spans="1:6" x14ac:dyDescent="0.3">
      <c r="A3706" s="1">
        <v>41381.6875</v>
      </c>
      <c r="B3706" s="2">
        <v>6244.21</v>
      </c>
      <c r="C3706" s="34">
        <f t="shared" si="117"/>
        <v>-9.5755783890441037E-3</v>
      </c>
      <c r="D3706" s="2">
        <v>283.73</v>
      </c>
      <c r="E3706" s="34">
        <f t="shared" si="116"/>
        <v>-1.5373403664630803E-2</v>
      </c>
      <c r="F3706" s="2"/>
    </row>
    <row r="3707" spans="1:6" x14ac:dyDescent="0.3">
      <c r="A3707" s="1">
        <v>41382.6875</v>
      </c>
      <c r="B3707" s="2">
        <v>6243.67</v>
      </c>
      <c r="C3707" s="34">
        <f t="shared" si="117"/>
        <v>-8.648011517864429E-5</v>
      </c>
      <c r="D3707" s="2">
        <v>283.73</v>
      </c>
      <c r="E3707" s="34">
        <f t="shared" si="116"/>
        <v>0</v>
      </c>
      <c r="F3707" s="2"/>
    </row>
    <row r="3708" spans="1:6" x14ac:dyDescent="0.3">
      <c r="A3708" s="1">
        <v>41383.6875</v>
      </c>
      <c r="B3708" s="2">
        <v>6286.59</v>
      </c>
      <c r="C3708" s="34">
        <f t="shared" si="117"/>
        <v>6.874162151426999E-3</v>
      </c>
      <c r="D3708" s="2">
        <v>285.20999999999998</v>
      </c>
      <c r="E3708" s="34">
        <f t="shared" si="116"/>
        <v>5.2162266943924784E-3</v>
      </c>
      <c r="F3708" s="2"/>
    </row>
    <row r="3709" spans="1:6" x14ac:dyDescent="0.3">
      <c r="A3709" s="1">
        <v>41386.6875</v>
      </c>
      <c r="B3709" s="2">
        <v>6280.62</v>
      </c>
      <c r="C3709" s="34">
        <f t="shared" si="117"/>
        <v>-9.4964042509537716E-4</v>
      </c>
      <c r="D3709" s="2">
        <v>285.68</v>
      </c>
      <c r="E3709" s="34">
        <f t="shared" si="116"/>
        <v>1.6479085586060815E-3</v>
      </c>
      <c r="F3709" s="2"/>
    </row>
    <row r="3710" spans="1:6" x14ac:dyDescent="0.3">
      <c r="A3710" s="1">
        <v>41387.6875</v>
      </c>
      <c r="B3710" s="2">
        <v>6406.12</v>
      </c>
      <c r="C3710" s="34">
        <f t="shared" si="117"/>
        <v>1.9982103677662399E-2</v>
      </c>
      <c r="D3710" s="2">
        <v>292.63</v>
      </c>
      <c r="E3710" s="34">
        <f t="shared" si="116"/>
        <v>2.432791935032208E-2</v>
      </c>
      <c r="F3710" s="2"/>
    </row>
    <row r="3711" spans="1:6" x14ac:dyDescent="0.3">
      <c r="A3711" s="1">
        <v>41388.6875</v>
      </c>
      <c r="B3711" s="2">
        <v>6431.76</v>
      </c>
      <c r="C3711" s="34">
        <f t="shared" si="117"/>
        <v>4.0024226833090815E-3</v>
      </c>
      <c r="D3711" s="2">
        <v>294.63</v>
      </c>
      <c r="E3711" s="34">
        <f t="shared" si="116"/>
        <v>6.834569251273015E-3</v>
      </c>
      <c r="F3711" s="2"/>
    </row>
    <row r="3712" spans="1:6" x14ac:dyDescent="0.3">
      <c r="A3712" s="1">
        <v>41389.6875</v>
      </c>
      <c r="B3712" s="2">
        <v>6442.59</v>
      </c>
      <c r="C3712" s="34">
        <f t="shared" si="117"/>
        <v>1.6838314862495096E-3</v>
      </c>
      <c r="D3712" s="2">
        <v>296.88</v>
      </c>
      <c r="E3712" s="34">
        <f t="shared" si="116"/>
        <v>7.6366968740453345E-3</v>
      </c>
      <c r="F3712" s="2"/>
    </row>
    <row r="3713" spans="1:6" x14ac:dyDescent="0.3">
      <c r="A3713" s="1">
        <v>41390.6875</v>
      </c>
      <c r="B3713" s="2">
        <v>6426.42</v>
      </c>
      <c r="C3713" s="34">
        <f t="shared" si="117"/>
        <v>-2.5098601649337082E-3</v>
      </c>
      <c r="D3713" s="2">
        <v>295.89</v>
      </c>
      <c r="E3713" s="34">
        <f t="shared" si="116"/>
        <v>-3.3346806790622852E-3</v>
      </c>
      <c r="F3713" s="2"/>
    </row>
    <row r="3714" spans="1:6" x14ac:dyDescent="0.3">
      <c r="A3714" s="1">
        <v>41393.6875</v>
      </c>
      <c r="B3714" s="2">
        <v>6458.02</v>
      </c>
      <c r="C3714" s="34">
        <f t="shared" si="117"/>
        <v>4.9172011788833903E-3</v>
      </c>
      <c r="D3714" s="2">
        <v>297.39</v>
      </c>
      <c r="E3714" s="34">
        <f t="shared" si="116"/>
        <v>5.0694514853493189E-3</v>
      </c>
      <c r="F3714" s="2"/>
    </row>
    <row r="3715" spans="1:6" x14ac:dyDescent="0.3">
      <c r="A3715" s="1">
        <v>41394.6875</v>
      </c>
      <c r="B3715" s="2">
        <v>6430.12</v>
      </c>
      <c r="C3715" s="34">
        <f t="shared" si="117"/>
        <v>-4.3202095998464696E-3</v>
      </c>
      <c r="D3715" s="2">
        <v>296.72000000000003</v>
      </c>
      <c r="E3715" s="34">
        <f t="shared" si="116"/>
        <v>-2.2529338578969327E-3</v>
      </c>
      <c r="F3715" s="2"/>
    </row>
    <row r="3716" spans="1:6" x14ac:dyDescent="0.3">
      <c r="A3716" s="1">
        <v>41395.6875</v>
      </c>
      <c r="B3716" s="2">
        <v>6451.29</v>
      </c>
      <c r="C3716" s="34">
        <f t="shared" si="117"/>
        <v>3.2923180282793396E-3</v>
      </c>
      <c r="D3716" s="2">
        <v>296.93</v>
      </c>
      <c r="E3716" s="34">
        <f t="shared" si="116"/>
        <v>7.0773793475331637E-4</v>
      </c>
      <c r="F3716" s="2"/>
    </row>
    <row r="3717" spans="1:6" x14ac:dyDescent="0.3">
      <c r="A3717" s="1">
        <v>41396.6875</v>
      </c>
      <c r="B3717" s="2">
        <v>6460.71</v>
      </c>
      <c r="C3717" s="34">
        <f t="shared" si="117"/>
        <v>1.4601730816627967E-3</v>
      </c>
      <c r="D3717" s="2">
        <v>297.88</v>
      </c>
      <c r="E3717" s="34">
        <f t="shared" si="116"/>
        <v>3.199407267706178E-3</v>
      </c>
      <c r="F3717" s="2"/>
    </row>
    <row r="3718" spans="1:6" x14ac:dyDescent="0.3">
      <c r="A3718" s="1">
        <v>41397.6875</v>
      </c>
      <c r="B3718" s="2">
        <v>6521.46</v>
      </c>
      <c r="C3718" s="34">
        <f t="shared" si="117"/>
        <v>9.4029913121003172E-3</v>
      </c>
      <c r="D3718" s="2">
        <v>301.04000000000002</v>
      </c>
      <c r="E3718" s="34">
        <f t="shared" si="116"/>
        <v>1.0608298643749237E-2</v>
      </c>
      <c r="F3718" s="2"/>
    </row>
    <row r="3719" spans="1:6" x14ac:dyDescent="0.3">
      <c r="A3719" s="1">
        <v>41401.6875</v>
      </c>
      <c r="B3719" s="2">
        <v>6557.3</v>
      </c>
      <c r="C3719" s="34">
        <f t="shared" si="117"/>
        <v>5.4957018827073156E-3</v>
      </c>
      <c r="D3719" s="2">
        <v>301.74</v>
      </c>
      <c r="E3719" s="34">
        <f>D3719/D3718-1</f>
        <v>2.325272389051225E-3</v>
      </c>
      <c r="F3719" s="2"/>
    </row>
    <row r="3720" spans="1:6" x14ac:dyDescent="0.3">
      <c r="A3720" s="1">
        <v>41402.6875</v>
      </c>
      <c r="B3720" s="2">
        <v>6583.48</v>
      </c>
      <c r="C3720" s="34">
        <f t="shared" si="117"/>
        <v>3.9924969118385611E-3</v>
      </c>
      <c r="D3720" s="2">
        <v>303.67</v>
      </c>
      <c r="E3720" s="34">
        <f t="shared" si="116"/>
        <v>6.3962351693511721E-3</v>
      </c>
      <c r="F3720" s="2"/>
    </row>
    <row r="3721" spans="1:6" x14ac:dyDescent="0.3">
      <c r="A3721" s="1">
        <v>41403.6875</v>
      </c>
      <c r="B3721" s="2">
        <v>6592.74</v>
      </c>
      <c r="C3721" s="34">
        <f t="shared" si="117"/>
        <v>1.406550942662621E-3</v>
      </c>
      <c r="D3721" s="2">
        <v>303.74</v>
      </c>
      <c r="E3721" s="34">
        <f t="shared" si="116"/>
        <v>2.3051338624169304E-4</v>
      </c>
      <c r="F3721" s="2"/>
    </row>
    <row r="3722" spans="1:6" x14ac:dyDescent="0.3">
      <c r="A3722" s="1">
        <v>41404.6875</v>
      </c>
      <c r="B3722" s="2">
        <v>6624.98</v>
      </c>
      <c r="C3722" s="34">
        <f t="shared" si="117"/>
        <v>4.8902277353572998E-3</v>
      </c>
      <c r="D3722" s="2">
        <v>304.99</v>
      </c>
      <c r="E3722" s="34">
        <f t="shared" si="116"/>
        <v>4.1153618226115185E-3</v>
      </c>
      <c r="F3722" s="2"/>
    </row>
    <row r="3723" spans="1:6" x14ac:dyDescent="0.3">
      <c r="A3723" s="1">
        <v>41407.6875</v>
      </c>
      <c r="B3723" s="2">
        <v>6631.76</v>
      </c>
      <c r="C3723" s="34">
        <f t="shared" si="117"/>
        <v>1.0233993159225463E-3</v>
      </c>
      <c r="D3723" s="2">
        <v>304.45999999999998</v>
      </c>
      <c r="E3723" s="34">
        <f t="shared" si="116"/>
        <v>-1.7377618938326789E-3</v>
      </c>
      <c r="F3723" s="2"/>
    </row>
    <row r="3724" spans="1:6" x14ac:dyDescent="0.3">
      <c r="A3724" s="1">
        <v>41408.6875</v>
      </c>
      <c r="B3724" s="2">
        <v>6686.06</v>
      </c>
      <c r="C3724" s="34">
        <f t="shared" si="117"/>
        <v>8.1878716962013876E-3</v>
      </c>
      <c r="D3724" s="2">
        <v>305.66000000000003</v>
      </c>
      <c r="E3724" s="34">
        <f t="shared" si="116"/>
        <v>3.9414044537871007E-3</v>
      </c>
      <c r="F3724" s="2"/>
    </row>
    <row r="3725" spans="1:6" x14ac:dyDescent="0.3">
      <c r="A3725" s="1">
        <v>41409.6875</v>
      </c>
      <c r="B3725" s="2">
        <v>6693.55</v>
      </c>
      <c r="C3725" s="34">
        <f t="shared" si="117"/>
        <v>1.1202412182960142E-3</v>
      </c>
      <c r="D3725" s="2">
        <v>308.06</v>
      </c>
      <c r="E3725" s="34">
        <f t="shared" si="116"/>
        <v>7.8518615455080987E-3</v>
      </c>
      <c r="F3725" s="2"/>
    </row>
    <row r="3726" spans="1:6" x14ac:dyDescent="0.3">
      <c r="A3726" s="1">
        <v>41410.6875</v>
      </c>
      <c r="B3726" s="2">
        <v>6687.8</v>
      </c>
      <c r="C3726" s="34">
        <f t="shared" si="117"/>
        <v>-8.5903593758174246E-4</v>
      </c>
      <c r="D3726" s="2">
        <v>307.97000000000003</v>
      </c>
      <c r="E3726" s="34">
        <f t="shared" ref="E3726:E3788" si="118">D3726/D3725-1</f>
        <v>-2.921508796986938E-4</v>
      </c>
      <c r="F3726" s="2"/>
    </row>
    <row r="3727" spans="1:6" x14ac:dyDescent="0.3">
      <c r="A3727" s="1">
        <v>41411.6875</v>
      </c>
      <c r="B3727" s="2">
        <v>6723.06</v>
      </c>
      <c r="C3727" s="34">
        <f t="shared" si="117"/>
        <v>5.272286850683372E-3</v>
      </c>
      <c r="D3727" s="2">
        <v>308.72000000000003</v>
      </c>
      <c r="E3727" s="34">
        <f t="shared" si="118"/>
        <v>2.4353021398189068E-3</v>
      </c>
      <c r="F3727" s="2"/>
    </row>
    <row r="3728" spans="1:6" x14ac:dyDescent="0.3">
      <c r="A3728" s="1">
        <v>41414.6875</v>
      </c>
      <c r="B3728" s="2">
        <v>6755.63</v>
      </c>
      <c r="C3728" s="34">
        <f t="shared" si="117"/>
        <v>4.8445202035978241E-3</v>
      </c>
      <c r="D3728" s="2">
        <v>309.77</v>
      </c>
      <c r="E3728" s="34">
        <f t="shared" si="118"/>
        <v>3.4011401917592998E-3</v>
      </c>
      <c r="F3728" s="2"/>
    </row>
    <row r="3729" spans="1:6" x14ac:dyDescent="0.3">
      <c r="A3729" s="1">
        <v>41415.6875</v>
      </c>
      <c r="B3729" s="2">
        <v>6803.87</v>
      </c>
      <c r="C3729" s="34">
        <f t="shared" si="117"/>
        <v>7.140710784930393E-3</v>
      </c>
      <c r="D3729" s="2">
        <v>309.99</v>
      </c>
      <c r="E3729" s="34">
        <f t="shared" si="118"/>
        <v>7.1020434515944864E-4</v>
      </c>
      <c r="F3729" s="2"/>
    </row>
    <row r="3730" spans="1:6" x14ac:dyDescent="0.3">
      <c r="A3730" s="1">
        <v>41416.6875</v>
      </c>
      <c r="B3730" s="2">
        <v>6840.27</v>
      </c>
      <c r="C3730" s="34">
        <f t="shared" si="117"/>
        <v>5.3498964559877127E-3</v>
      </c>
      <c r="D3730" s="2">
        <v>310.58999999999997</v>
      </c>
      <c r="E3730" s="34">
        <f t="shared" si="118"/>
        <v>1.9355463079453461E-3</v>
      </c>
      <c r="F3730" s="2"/>
    </row>
    <row r="3731" spans="1:6" x14ac:dyDescent="0.3">
      <c r="A3731" s="1">
        <v>41417.6875</v>
      </c>
      <c r="B3731" s="2">
        <v>6696.79</v>
      </c>
      <c r="C3731" s="34">
        <f t="shared" si="117"/>
        <v>-2.0975780195811033E-2</v>
      </c>
      <c r="D3731" s="2">
        <v>303.99</v>
      </c>
      <c r="E3731" s="34">
        <f t="shared" si="118"/>
        <v>-2.1249879262049576E-2</v>
      </c>
      <c r="F3731" s="2"/>
    </row>
    <row r="3732" spans="1:6" x14ac:dyDescent="0.3">
      <c r="A3732" s="1">
        <v>41418.6875</v>
      </c>
      <c r="B3732" s="2">
        <v>6654.34</v>
      </c>
      <c r="C3732" s="34">
        <f t="shared" si="117"/>
        <v>-6.3388578707112009E-3</v>
      </c>
      <c r="D3732" s="2">
        <v>303.35000000000002</v>
      </c>
      <c r="E3732" s="34">
        <f t="shared" si="118"/>
        <v>-2.1053324122503048E-3</v>
      </c>
      <c r="F3732" s="2"/>
    </row>
    <row r="3733" spans="1:6" x14ac:dyDescent="0.3">
      <c r="A3733" s="1">
        <v>41422.6875</v>
      </c>
      <c r="B3733" s="2">
        <v>6762.01</v>
      </c>
      <c r="C3733" s="34">
        <f t="shared" si="117"/>
        <v>1.6180417592127849E-2</v>
      </c>
      <c r="D3733" s="2">
        <v>308.23</v>
      </c>
      <c r="E3733" s="34">
        <f>D3733/D3732-1</f>
        <v>1.6087028185264529E-2</v>
      </c>
      <c r="F3733" s="2"/>
    </row>
    <row r="3734" spans="1:6" x14ac:dyDescent="0.3">
      <c r="A3734" s="1">
        <v>41423.6875</v>
      </c>
      <c r="B3734" s="2">
        <v>6627.17</v>
      </c>
      <c r="C3734" s="34">
        <f t="shared" si="117"/>
        <v>-1.994081641405443E-2</v>
      </c>
      <c r="D3734" s="2">
        <v>302.5</v>
      </c>
      <c r="E3734" s="34">
        <f t="shared" si="118"/>
        <v>-1.859001395062132E-2</v>
      </c>
      <c r="F3734" s="2"/>
    </row>
    <row r="3735" spans="1:6" x14ac:dyDescent="0.3">
      <c r="A3735" s="1">
        <v>41424.6875</v>
      </c>
      <c r="B3735" s="2">
        <v>6656.99</v>
      </c>
      <c r="C3735" s="34">
        <f t="shared" si="117"/>
        <v>4.4996582251548567E-3</v>
      </c>
      <c r="D3735" s="2">
        <v>303.55</v>
      </c>
      <c r="E3735" s="34">
        <f t="shared" si="118"/>
        <v>3.4710743801653621E-3</v>
      </c>
      <c r="F3735" s="2"/>
    </row>
    <row r="3736" spans="1:6" x14ac:dyDescent="0.3">
      <c r="A3736" s="1">
        <v>41425.6875</v>
      </c>
      <c r="B3736" s="2">
        <v>6583.09</v>
      </c>
      <c r="C3736" s="34">
        <f t="shared" si="117"/>
        <v>-1.110111326590546E-2</v>
      </c>
      <c r="D3736" s="2">
        <v>300.88</v>
      </c>
      <c r="E3736" s="34">
        <f t="shared" si="118"/>
        <v>-8.7959150057651536E-3</v>
      </c>
      <c r="F3736" s="2"/>
    </row>
    <row r="3737" spans="1:6" x14ac:dyDescent="0.3">
      <c r="A3737" s="1">
        <v>41428.6875</v>
      </c>
      <c r="B3737" s="2">
        <v>6525.12</v>
      </c>
      <c r="C3737" s="34">
        <f t="shared" si="117"/>
        <v>-8.8058951039710065E-3</v>
      </c>
      <c r="D3737" s="2">
        <v>298.58999999999997</v>
      </c>
      <c r="E3737" s="34">
        <f t="shared" si="118"/>
        <v>-7.6110077107153229E-3</v>
      </c>
      <c r="F3737" s="2"/>
    </row>
    <row r="3738" spans="1:6" x14ac:dyDescent="0.3">
      <c r="A3738" s="1">
        <v>41429.6875</v>
      </c>
      <c r="B3738" s="2">
        <v>6558.58</v>
      </c>
      <c r="C3738" s="34">
        <f t="shared" si="117"/>
        <v>5.1278750429111231E-3</v>
      </c>
      <c r="D3738" s="2">
        <v>299.58999999999997</v>
      </c>
      <c r="E3738" s="34">
        <f t="shared" si="118"/>
        <v>3.349073981044226E-3</v>
      </c>
      <c r="F3738" s="2"/>
    </row>
    <row r="3739" spans="1:6" x14ac:dyDescent="0.3">
      <c r="A3739" s="1">
        <v>41430.6875</v>
      </c>
      <c r="B3739" s="2">
        <v>6419.31</v>
      </c>
      <c r="C3739" s="34">
        <f t="shared" si="117"/>
        <v>-2.1234779479704424E-2</v>
      </c>
      <c r="D3739" s="2">
        <v>295.12</v>
      </c>
      <c r="E3739" s="34">
        <f t="shared" si="118"/>
        <v>-1.4920391201308392E-2</v>
      </c>
      <c r="F3739" s="2"/>
    </row>
    <row r="3740" spans="1:6" x14ac:dyDescent="0.3">
      <c r="A3740" s="1">
        <v>41431.6875</v>
      </c>
      <c r="B3740" s="2">
        <v>6336.11</v>
      </c>
      <c r="C3740" s="34">
        <f t="shared" si="117"/>
        <v>-1.2960894550972046E-2</v>
      </c>
      <c r="D3740" s="2">
        <v>291.69</v>
      </c>
      <c r="E3740" s="34">
        <f t="shared" si="118"/>
        <v>-1.1622390891840584E-2</v>
      </c>
      <c r="F3740" s="2"/>
    </row>
    <row r="3741" spans="1:6" x14ac:dyDescent="0.3">
      <c r="A3741" s="1">
        <v>41432.6875</v>
      </c>
      <c r="B3741" s="2">
        <v>6411.99</v>
      </c>
      <c r="C3741" s="34">
        <f t="shared" si="117"/>
        <v>1.1975802187777607E-2</v>
      </c>
      <c r="D3741" s="2">
        <v>295.39999999999998</v>
      </c>
      <c r="E3741" s="34">
        <f t="shared" si="118"/>
        <v>1.2718982481401353E-2</v>
      </c>
      <c r="F3741" s="2"/>
    </row>
    <row r="3742" spans="1:6" x14ac:dyDescent="0.3">
      <c r="A3742" s="1">
        <v>41435.6875</v>
      </c>
      <c r="B3742" s="2">
        <v>6400.45</v>
      </c>
      <c r="C3742" s="34">
        <f t="shared" si="117"/>
        <v>-1.7997532747243694E-3</v>
      </c>
      <c r="D3742" s="2">
        <v>295.22000000000003</v>
      </c>
      <c r="E3742" s="34">
        <f t="shared" si="118"/>
        <v>-6.0934326337147571E-4</v>
      </c>
      <c r="F3742" s="2"/>
    </row>
    <row r="3743" spans="1:6" x14ac:dyDescent="0.3">
      <c r="A3743" s="1">
        <v>41436.6875</v>
      </c>
      <c r="B3743" s="2">
        <v>6340.08</v>
      </c>
      <c r="C3743" s="34">
        <f t="shared" si="117"/>
        <v>-9.4321493020022018E-3</v>
      </c>
      <c r="D3743" s="2">
        <v>291.74</v>
      </c>
      <c r="E3743" s="34">
        <f t="shared" si="118"/>
        <v>-1.1787819253438192E-2</v>
      </c>
      <c r="F3743" s="2"/>
    </row>
    <row r="3744" spans="1:6" x14ac:dyDescent="0.3">
      <c r="A3744" s="1">
        <v>41437.6875</v>
      </c>
      <c r="B3744" s="2">
        <v>6299.45</v>
      </c>
      <c r="C3744" s="34">
        <f t="shared" si="117"/>
        <v>-6.4084364866058285E-3</v>
      </c>
      <c r="D3744" s="2">
        <v>290.68</v>
      </c>
      <c r="E3744" s="34">
        <f t="shared" si="118"/>
        <v>-3.6333721807088049E-3</v>
      </c>
      <c r="F3744" s="2"/>
    </row>
    <row r="3745" spans="1:6" x14ac:dyDescent="0.3">
      <c r="A3745" s="1">
        <v>41438.6875</v>
      </c>
      <c r="B3745" s="2">
        <v>6304.63</v>
      </c>
      <c r="C3745" s="34">
        <f t="shared" si="117"/>
        <v>8.2229400979461076E-4</v>
      </c>
      <c r="D3745" s="2">
        <v>290.51</v>
      </c>
      <c r="E3745" s="34">
        <f t="shared" si="118"/>
        <v>-5.8483555800192821E-4</v>
      </c>
      <c r="F3745" s="2"/>
    </row>
    <row r="3746" spans="1:6" x14ac:dyDescent="0.3">
      <c r="A3746" s="1">
        <v>41439.6875</v>
      </c>
      <c r="B3746" s="2">
        <v>6308.26</v>
      </c>
      <c r="C3746" s="34">
        <f t="shared" si="117"/>
        <v>5.7576733289654847E-4</v>
      </c>
      <c r="D3746" s="2">
        <v>291.13</v>
      </c>
      <c r="E3746" s="34">
        <f t="shared" si="118"/>
        <v>2.1341778252039756E-3</v>
      </c>
      <c r="F3746" s="2"/>
    </row>
    <row r="3747" spans="1:6" x14ac:dyDescent="0.3">
      <c r="A3747" s="1">
        <v>41442.6875</v>
      </c>
      <c r="B3747" s="2">
        <v>6330.49</v>
      </c>
      <c r="C3747" s="34">
        <f t="shared" si="117"/>
        <v>3.5239511370805943E-3</v>
      </c>
      <c r="D3747" s="2">
        <v>293.25</v>
      </c>
      <c r="E3747" s="34">
        <f t="shared" si="118"/>
        <v>7.2819702538384767E-3</v>
      </c>
      <c r="F3747" s="2"/>
    </row>
    <row r="3748" spans="1:6" x14ac:dyDescent="0.3">
      <c r="A3748" s="1">
        <v>41443.6875</v>
      </c>
      <c r="B3748" s="2">
        <v>6374.21</v>
      </c>
      <c r="C3748" s="34">
        <f t="shared" si="117"/>
        <v>6.9062584412897809E-3</v>
      </c>
      <c r="D3748" s="2">
        <v>293.02</v>
      </c>
      <c r="E3748" s="34">
        <f t="shared" si="118"/>
        <v>-7.8431372549025991E-4</v>
      </c>
      <c r="F3748" s="2"/>
    </row>
    <row r="3749" spans="1:6" x14ac:dyDescent="0.3">
      <c r="A3749" s="1">
        <v>41444.6875</v>
      </c>
      <c r="B3749" s="2">
        <v>6348.82</v>
      </c>
      <c r="C3749" s="34">
        <f t="shared" si="117"/>
        <v>-3.983238707228054E-3</v>
      </c>
      <c r="D3749" s="2">
        <v>292.36</v>
      </c>
      <c r="E3749" s="34">
        <f t="shared" si="118"/>
        <v>-2.2524059791139139E-3</v>
      </c>
      <c r="F3749" s="2"/>
    </row>
    <row r="3750" spans="1:6" x14ac:dyDescent="0.3">
      <c r="A3750" s="1">
        <v>41445.6875</v>
      </c>
      <c r="B3750" s="2">
        <v>6159.51</v>
      </c>
      <c r="C3750" s="34">
        <f t="shared" si="117"/>
        <v>-2.9818139433784419E-2</v>
      </c>
      <c r="D3750" s="2">
        <v>283.68</v>
      </c>
      <c r="E3750" s="34">
        <f t="shared" si="118"/>
        <v>-2.9689423997810938E-2</v>
      </c>
      <c r="F3750" s="2"/>
    </row>
    <row r="3751" spans="1:6" x14ac:dyDescent="0.3">
      <c r="A3751" s="1">
        <v>41446.6875</v>
      </c>
      <c r="B3751" s="2">
        <v>6116.17</v>
      </c>
      <c r="C3751" s="34">
        <f t="shared" si="117"/>
        <v>-7.0362739893270465E-3</v>
      </c>
      <c r="D3751" s="2">
        <v>280.39999999999998</v>
      </c>
      <c r="E3751" s="34">
        <f t="shared" si="118"/>
        <v>-1.156232374506494E-2</v>
      </c>
      <c r="F3751" s="2"/>
    </row>
    <row r="3752" spans="1:6" x14ac:dyDescent="0.3">
      <c r="A3752" s="1">
        <v>41449.6875</v>
      </c>
      <c r="B3752" s="2">
        <v>6029.1</v>
      </c>
      <c r="C3752" s="34">
        <f t="shared" si="117"/>
        <v>-1.4236033334586784E-2</v>
      </c>
      <c r="D3752" s="2">
        <v>275.66000000000003</v>
      </c>
      <c r="E3752" s="34">
        <f t="shared" si="118"/>
        <v>-1.6904422253922746E-2</v>
      </c>
      <c r="F3752" s="2"/>
    </row>
    <row r="3753" spans="1:6" x14ac:dyDescent="0.3">
      <c r="A3753" s="1">
        <v>41450.6875</v>
      </c>
      <c r="B3753" s="2">
        <v>6101.91</v>
      </c>
      <c r="C3753" s="34">
        <f t="shared" si="117"/>
        <v>1.2076429317808612E-2</v>
      </c>
      <c r="D3753" s="2">
        <v>279.69</v>
      </c>
      <c r="E3753" s="34">
        <f t="shared" si="118"/>
        <v>1.4619458753536874E-2</v>
      </c>
      <c r="F3753" s="2"/>
    </row>
    <row r="3754" spans="1:6" x14ac:dyDescent="0.3">
      <c r="A3754" s="1">
        <v>41451.6875</v>
      </c>
      <c r="B3754" s="2">
        <v>6165.48</v>
      </c>
      <c r="C3754" s="34">
        <f t="shared" si="117"/>
        <v>1.0418049430424237E-2</v>
      </c>
      <c r="D3754" s="2">
        <v>284.54000000000002</v>
      </c>
      <c r="E3754" s="34">
        <f t="shared" si="118"/>
        <v>1.7340627122886199E-2</v>
      </c>
      <c r="F3754" s="2"/>
    </row>
    <row r="3755" spans="1:6" x14ac:dyDescent="0.3">
      <c r="A3755" s="1">
        <v>41452.6875</v>
      </c>
      <c r="B3755" s="2">
        <v>6243.4</v>
      </c>
      <c r="C3755" s="34">
        <f t="shared" si="117"/>
        <v>1.263810765747353E-2</v>
      </c>
      <c r="D3755" s="2">
        <v>286.42</v>
      </c>
      <c r="E3755" s="34">
        <f t="shared" si="118"/>
        <v>6.6071554087299145E-3</v>
      </c>
      <c r="F3755" s="2"/>
    </row>
    <row r="3756" spans="1:6" x14ac:dyDescent="0.3">
      <c r="A3756" s="1">
        <v>41453.6875</v>
      </c>
      <c r="B3756" s="2">
        <v>6215.47</v>
      </c>
      <c r="C3756" s="34">
        <f t="shared" si="117"/>
        <v>-4.4735240413875665E-3</v>
      </c>
      <c r="D3756" s="2">
        <v>285.02</v>
      </c>
      <c r="E3756" s="34">
        <f t="shared" si="118"/>
        <v>-4.887926820752897E-3</v>
      </c>
      <c r="F3756" s="2"/>
    </row>
    <row r="3757" spans="1:6" x14ac:dyDescent="0.3">
      <c r="A3757" s="1">
        <v>41456.6875</v>
      </c>
      <c r="B3757" s="2">
        <v>6307.78</v>
      </c>
      <c r="C3757" s="34">
        <f t="shared" si="117"/>
        <v>1.4851652409230365E-2</v>
      </c>
      <c r="D3757" s="2">
        <v>288.29000000000002</v>
      </c>
      <c r="E3757" s="34">
        <f t="shared" si="118"/>
        <v>1.1472879096203981E-2</v>
      </c>
      <c r="F3757" s="2"/>
    </row>
    <row r="3758" spans="1:6" x14ac:dyDescent="0.3">
      <c r="A3758" s="1">
        <v>41457.6875</v>
      </c>
      <c r="B3758" s="2">
        <v>6303.94</v>
      </c>
      <c r="C3758" s="34">
        <f t="shared" si="117"/>
        <v>-6.0877202438891498E-4</v>
      </c>
      <c r="D3758" s="2">
        <v>287.13</v>
      </c>
      <c r="E3758" s="34">
        <f t="shared" si="118"/>
        <v>-4.0237261091262688E-3</v>
      </c>
      <c r="F3758" s="2"/>
    </row>
    <row r="3759" spans="1:6" x14ac:dyDescent="0.3">
      <c r="A3759" s="1">
        <v>41458.6875</v>
      </c>
      <c r="B3759" s="2">
        <v>6229.87</v>
      </c>
      <c r="C3759" s="34">
        <f t="shared" si="117"/>
        <v>-1.1749794572917804E-2</v>
      </c>
      <c r="D3759" s="2">
        <v>285.45999999999998</v>
      </c>
      <c r="E3759" s="34">
        <f t="shared" si="118"/>
        <v>-5.8161808240170254E-3</v>
      </c>
      <c r="F3759" s="2"/>
    </row>
    <row r="3760" spans="1:6" x14ac:dyDescent="0.3">
      <c r="A3760" s="1">
        <v>41459.6875</v>
      </c>
      <c r="B3760" s="2">
        <v>6421.67</v>
      </c>
      <c r="C3760" s="34">
        <f t="shared" si="117"/>
        <v>3.0787159282617438E-2</v>
      </c>
      <c r="D3760" s="2">
        <v>292.14999999999998</v>
      </c>
      <c r="E3760" s="34">
        <f t="shared" si="118"/>
        <v>2.3435857913542968E-2</v>
      </c>
      <c r="F3760" s="2"/>
    </row>
    <row r="3761" spans="1:6" x14ac:dyDescent="0.3">
      <c r="A3761" s="1">
        <v>41460.6875</v>
      </c>
      <c r="B3761" s="2">
        <v>6375.52</v>
      </c>
      <c r="C3761" s="34">
        <f t="shared" si="117"/>
        <v>-7.1866041076541487E-3</v>
      </c>
      <c r="D3761" s="2">
        <v>288.31</v>
      </c>
      <c r="E3761" s="34">
        <f t="shared" si="118"/>
        <v>-1.314393291117566E-2</v>
      </c>
      <c r="F3761" s="2"/>
    </row>
    <row r="3762" spans="1:6" x14ac:dyDescent="0.3">
      <c r="A3762" s="1">
        <v>41463.6875</v>
      </c>
      <c r="B3762" s="2">
        <v>6450.07</v>
      </c>
      <c r="C3762" s="34">
        <f t="shared" si="117"/>
        <v>1.1693163851732802E-2</v>
      </c>
      <c r="D3762" s="2">
        <v>292.37</v>
      </c>
      <c r="E3762" s="34">
        <f t="shared" si="118"/>
        <v>1.4082064444521425E-2</v>
      </c>
      <c r="F3762" s="2"/>
    </row>
    <row r="3763" spans="1:6" x14ac:dyDescent="0.3">
      <c r="A3763" s="1">
        <v>41464.6875</v>
      </c>
      <c r="B3763" s="2">
        <v>6513.08</v>
      </c>
      <c r="C3763" s="34">
        <f t="shared" si="117"/>
        <v>9.7688862291416267E-3</v>
      </c>
      <c r="D3763" s="2">
        <v>294.58</v>
      </c>
      <c r="E3763" s="34">
        <f t="shared" si="118"/>
        <v>7.5589150733659238E-3</v>
      </c>
      <c r="F3763" s="2"/>
    </row>
    <row r="3764" spans="1:6" x14ac:dyDescent="0.3">
      <c r="A3764" s="1">
        <v>41465.6875</v>
      </c>
      <c r="B3764" s="2">
        <v>6504.96</v>
      </c>
      <c r="C3764" s="34">
        <f t="shared" si="117"/>
        <v>-1.2467219809981778E-3</v>
      </c>
      <c r="D3764" s="2">
        <v>294.83999999999997</v>
      </c>
      <c r="E3764" s="34">
        <f t="shared" si="118"/>
        <v>8.8261253309784848E-4</v>
      </c>
      <c r="F3764" s="2"/>
    </row>
    <row r="3765" spans="1:6" x14ac:dyDescent="0.3">
      <c r="A3765" s="1">
        <v>41466.6875</v>
      </c>
      <c r="B3765" s="2">
        <v>6543.41</v>
      </c>
      <c r="C3765" s="34">
        <f t="shared" si="117"/>
        <v>5.9108741637150519E-3</v>
      </c>
      <c r="D3765" s="2">
        <v>296.54000000000002</v>
      </c>
      <c r="E3765" s="34">
        <f t="shared" si="118"/>
        <v>5.7658390991726094E-3</v>
      </c>
      <c r="F3765" s="2"/>
    </row>
    <row r="3766" spans="1:6" x14ac:dyDescent="0.3">
      <c r="A3766" s="1">
        <v>41467.6875</v>
      </c>
      <c r="B3766" s="2">
        <v>6544.94</v>
      </c>
      <c r="C3766" s="34">
        <f t="shared" si="117"/>
        <v>2.3382303722363496E-4</v>
      </c>
      <c r="D3766" s="2">
        <v>296.2</v>
      </c>
      <c r="E3766" s="34">
        <f t="shared" si="118"/>
        <v>-1.1465569569030221E-3</v>
      </c>
      <c r="F3766" s="2"/>
    </row>
    <row r="3767" spans="1:6" x14ac:dyDescent="0.3">
      <c r="A3767" s="1">
        <v>41470.6875</v>
      </c>
      <c r="B3767" s="2">
        <v>6586.11</v>
      </c>
      <c r="C3767" s="34">
        <f t="shared" si="117"/>
        <v>6.2903556029543228E-3</v>
      </c>
      <c r="D3767" s="2">
        <v>297.38</v>
      </c>
      <c r="E3767" s="34">
        <f t="shared" si="118"/>
        <v>3.9837947332883594E-3</v>
      </c>
      <c r="F3767" s="2"/>
    </row>
    <row r="3768" spans="1:6" x14ac:dyDescent="0.3">
      <c r="A3768" s="1">
        <v>41471.6875</v>
      </c>
      <c r="B3768" s="2">
        <v>6556.35</v>
      </c>
      <c r="C3768" s="34">
        <f t="shared" si="117"/>
        <v>-4.5186005092534565E-3</v>
      </c>
      <c r="D3768" s="2">
        <v>295.31</v>
      </c>
      <c r="E3768" s="34">
        <f t="shared" si="118"/>
        <v>-6.9607909072566532E-3</v>
      </c>
      <c r="F3768" s="2"/>
    </row>
    <row r="3769" spans="1:6" x14ac:dyDescent="0.3">
      <c r="A3769" s="1">
        <v>41472.6875</v>
      </c>
      <c r="B3769" s="2">
        <v>6571.93</v>
      </c>
      <c r="C3769" s="34">
        <f t="shared" ref="C3769:C3832" si="119">B3769/B3768-1</f>
        <v>2.3763221914632204E-3</v>
      </c>
      <c r="D3769" s="2">
        <v>297.04000000000002</v>
      </c>
      <c r="E3769" s="34">
        <f t="shared" si="118"/>
        <v>5.8582506518574107E-3</v>
      </c>
      <c r="F3769" s="2"/>
    </row>
    <row r="3770" spans="1:6" x14ac:dyDescent="0.3">
      <c r="A3770" s="1">
        <v>41473.6875</v>
      </c>
      <c r="B3770" s="2">
        <v>6634.36</v>
      </c>
      <c r="C3770" s="34">
        <f t="shared" si="119"/>
        <v>9.4994925387215101E-3</v>
      </c>
      <c r="D3770" s="2">
        <v>299.76</v>
      </c>
      <c r="E3770" s="34">
        <f t="shared" si="118"/>
        <v>9.1570158901157495E-3</v>
      </c>
      <c r="F3770" s="2"/>
    </row>
    <row r="3771" spans="1:6" x14ac:dyDescent="0.3">
      <c r="A3771" s="1">
        <v>41474.6875</v>
      </c>
      <c r="B3771" s="2">
        <v>6630.67</v>
      </c>
      <c r="C3771" s="34">
        <f t="shared" si="119"/>
        <v>-5.5619532253292636E-4</v>
      </c>
      <c r="D3771" s="2">
        <v>299.85000000000002</v>
      </c>
      <c r="E3771" s="34">
        <f t="shared" si="118"/>
        <v>3.0024019215391107E-4</v>
      </c>
      <c r="F3771" s="2"/>
    </row>
    <row r="3772" spans="1:6" x14ac:dyDescent="0.3">
      <c r="A3772" s="1">
        <v>41477.6875</v>
      </c>
      <c r="B3772" s="2">
        <v>6623.17</v>
      </c>
      <c r="C3772" s="34">
        <f t="shared" si="119"/>
        <v>-1.1311074144845223E-3</v>
      </c>
      <c r="D3772" s="2">
        <v>300.3</v>
      </c>
      <c r="E3772" s="34">
        <f t="shared" si="118"/>
        <v>1.5007503751875984E-3</v>
      </c>
      <c r="F3772" s="2"/>
    </row>
    <row r="3773" spans="1:6" x14ac:dyDescent="0.3">
      <c r="A3773" s="1">
        <v>41478.6875</v>
      </c>
      <c r="B3773" s="2">
        <v>6597.44</v>
      </c>
      <c r="C3773" s="34">
        <f t="shared" si="119"/>
        <v>-3.8848466821779226E-3</v>
      </c>
      <c r="D3773" s="2">
        <v>299.44</v>
      </c>
      <c r="E3773" s="34">
        <f t="shared" si="118"/>
        <v>-2.8638028638029445E-3</v>
      </c>
      <c r="F3773" s="2"/>
    </row>
    <row r="3774" spans="1:6" x14ac:dyDescent="0.3">
      <c r="A3774" s="1">
        <v>41479.6875</v>
      </c>
      <c r="B3774" s="2">
        <v>6620.43</v>
      </c>
      <c r="C3774" s="34">
        <f t="shared" si="119"/>
        <v>3.4846849687153458E-3</v>
      </c>
      <c r="D3774" s="2">
        <v>301.10000000000002</v>
      </c>
      <c r="E3774" s="34">
        <f t="shared" si="118"/>
        <v>5.5436815388727467E-3</v>
      </c>
      <c r="F3774" s="2"/>
    </row>
    <row r="3775" spans="1:6" x14ac:dyDescent="0.3">
      <c r="A3775" s="1">
        <v>41480.6875</v>
      </c>
      <c r="B3775" s="2">
        <v>6587.95</v>
      </c>
      <c r="C3775" s="34">
        <f t="shared" si="119"/>
        <v>-4.9060257415304287E-3</v>
      </c>
      <c r="D3775" s="2">
        <v>299.63</v>
      </c>
      <c r="E3775" s="34">
        <f t="shared" si="118"/>
        <v>-4.8820989704417839E-3</v>
      </c>
      <c r="F3775" s="2"/>
    </row>
    <row r="3776" spans="1:6" x14ac:dyDescent="0.3">
      <c r="A3776" s="1">
        <v>41481.6875</v>
      </c>
      <c r="B3776" s="2">
        <v>6554.79</v>
      </c>
      <c r="C3776" s="34">
        <f t="shared" si="119"/>
        <v>-5.0334322513072571E-3</v>
      </c>
      <c r="D3776" s="2">
        <v>298.91000000000003</v>
      </c>
      <c r="E3776" s="34">
        <f t="shared" si="118"/>
        <v>-2.4029636551745615E-3</v>
      </c>
      <c r="F3776" s="2"/>
    </row>
    <row r="3777" spans="1:6" x14ac:dyDescent="0.3">
      <c r="A3777" s="1">
        <v>41484.6875</v>
      </c>
      <c r="B3777" s="2">
        <v>6560.25</v>
      </c>
      <c r="C3777" s="34">
        <f t="shared" si="119"/>
        <v>8.3297863089426549E-4</v>
      </c>
      <c r="D3777" s="2">
        <v>299.06</v>
      </c>
      <c r="E3777" s="34">
        <f t="shared" si="118"/>
        <v>5.018232912916698E-4</v>
      </c>
      <c r="F3777" s="2"/>
    </row>
    <row r="3778" spans="1:6" x14ac:dyDescent="0.3">
      <c r="A3778" s="1">
        <v>41485.6875</v>
      </c>
      <c r="B3778" s="2">
        <v>6570.95</v>
      </c>
      <c r="C3778" s="34">
        <f t="shared" si="119"/>
        <v>1.6310354026141116E-3</v>
      </c>
      <c r="D3778" s="2">
        <v>299.43</v>
      </c>
      <c r="E3778" s="34">
        <f t="shared" si="118"/>
        <v>1.2372099244299939E-3</v>
      </c>
      <c r="F3778" s="2"/>
    </row>
    <row r="3779" spans="1:6" x14ac:dyDescent="0.3">
      <c r="A3779" s="1">
        <v>41486.6875</v>
      </c>
      <c r="B3779" s="2">
        <v>6621.06</v>
      </c>
      <c r="C3779" s="34">
        <f t="shared" si="119"/>
        <v>7.6259901536308572E-3</v>
      </c>
      <c r="D3779" s="2">
        <v>299.58</v>
      </c>
      <c r="E3779" s="34">
        <f t="shared" si="118"/>
        <v>5.0095180843601206E-4</v>
      </c>
      <c r="F3779" s="2"/>
    </row>
    <row r="3780" spans="1:6" x14ac:dyDescent="0.3">
      <c r="A3780" s="1">
        <v>41487.6875</v>
      </c>
      <c r="B3780" s="2">
        <v>6681.98</v>
      </c>
      <c r="C3780" s="34">
        <f t="shared" si="119"/>
        <v>9.2009436555475776E-3</v>
      </c>
      <c r="D3780" s="2">
        <v>303.29000000000002</v>
      </c>
      <c r="E3780" s="34">
        <f t="shared" si="118"/>
        <v>1.2384004272648408E-2</v>
      </c>
      <c r="F3780" s="2"/>
    </row>
    <row r="3781" spans="1:6" x14ac:dyDescent="0.3">
      <c r="A3781" s="1">
        <v>41488.6875</v>
      </c>
      <c r="B3781" s="2">
        <v>6647.87</v>
      </c>
      <c r="C3781" s="34">
        <f t="shared" si="119"/>
        <v>-5.1047743333562101E-3</v>
      </c>
      <c r="D3781" s="2">
        <v>304.14999999999998</v>
      </c>
      <c r="E3781" s="34">
        <f t="shared" si="118"/>
        <v>2.8355699165814041E-3</v>
      </c>
      <c r="F3781" s="2"/>
    </row>
    <row r="3782" spans="1:6" x14ac:dyDescent="0.3">
      <c r="A3782" s="1">
        <v>41491.6875</v>
      </c>
      <c r="B3782" s="2">
        <v>6619.58</v>
      </c>
      <c r="C3782" s="34">
        <f t="shared" si="119"/>
        <v>-4.2554983776758037E-3</v>
      </c>
      <c r="D3782" s="2">
        <v>304.74</v>
      </c>
      <c r="E3782" s="34">
        <f t="shared" si="118"/>
        <v>1.9398323195791711E-3</v>
      </c>
      <c r="F3782" s="2"/>
    </row>
    <row r="3783" spans="1:6" x14ac:dyDescent="0.3">
      <c r="A3783" s="1">
        <v>41492.6875</v>
      </c>
      <c r="B3783" s="2">
        <v>6604.21</v>
      </c>
      <c r="C3783" s="34">
        <f t="shared" si="119"/>
        <v>-2.3218995767102513E-3</v>
      </c>
      <c r="D3783" s="2">
        <v>303.5</v>
      </c>
      <c r="E3783" s="34">
        <f t="shared" si="118"/>
        <v>-4.0690424624270083E-3</v>
      </c>
      <c r="F3783" s="2"/>
    </row>
    <row r="3784" spans="1:6" x14ac:dyDescent="0.3">
      <c r="A3784" s="1">
        <v>41493.6875</v>
      </c>
      <c r="B3784" s="2">
        <v>6511.21</v>
      </c>
      <c r="C3784" s="34">
        <f t="shared" si="119"/>
        <v>-1.4081926528684008E-2</v>
      </c>
      <c r="D3784" s="2">
        <v>302.81</v>
      </c>
      <c r="E3784" s="34">
        <f t="shared" si="118"/>
        <v>-2.2734761120263292E-3</v>
      </c>
      <c r="F3784" s="2"/>
    </row>
    <row r="3785" spans="1:6" x14ac:dyDescent="0.3">
      <c r="A3785" s="1">
        <v>41494.6875</v>
      </c>
      <c r="B3785" s="2">
        <v>6529.68</v>
      </c>
      <c r="C3785" s="34">
        <f t="shared" si="119"/>
        <v>2.836646337623927E-3</v>
      </c>
      <c r="D3785" s="2">
        <v>304.17</v>
      </c>
      <c r="E3785" s="34">
        <f t="shared" si="118"/>
        <v>4.4912651497639455E-3</v>
      </c>
      <c r="F3785" s="2"/>
    </row>
    <row r="3786" spans="1:6" x14ac:dyDescent="0.3">
      <c r="A3786" s="1">
        <v>41495.6875</v>
      </c>
      <c r="B3786" s="2">
        <v>6583.39</v>
      </c>
      <c r="C3786" s="34">
        <f t="shared" si="119"/>
        <v>8.2255179426862224E-3</v>
      </c>
      <c r="D3786" s="2">
        <v>305.92</v>
      </c>
      <c r="E3786" s="34">
        <f t="shared" si="118"/>
        <v>5.7533616069960214E-3</v>
      </c>
      <c r="F3786" s="2"/>
    </row>
    <row r="3787" spans="1:6" x14ac:dyDescent="0.3">
      <c r="A3787" s="1">
        <v>41498.6875</v>
      </c>
      <c r="B3787" s="2">
        <v>6574.34</v>
      </c>
      <c r="C3787" s="34">
        <f t="shared" si="119"/>
        <v>-1.3746717116865925E-3</v>
      </c>
      <c r="D3787" s="2">
        <v>306.08</v>
      </c>
      <c r="E3787" s="34">
        <f t="shared" si="118"/>
        <v>5.2301255230124966E-4</v>
      </c>
      <c r="F3787" s="2"/>
    </row>
    <row r="3788" spans="1:6" x14ac:dyDescent="0.3">
      <c r="A3788" s="1">
        <v>41499.6875</v>
      </c>
      <c r="B3788" s="2">
        <v>6611.94</v>
      </c>
      <c r="C3788" s="34">
        <f t="shared" si="119"/>
        <v>5.7192052738372912E-3</v>
      </c>
      <c r="D3788" s="2">
        <v>307.79000000000002</v>
      </c>
      <c r="E3788" s="34">
        <f t="shared" si="118"/>
        <v>5.5867746994251455E-3</v>
      </c>
      <c r="F3788" s="2"/>
    </row>
    <row r="3789" spans="1:6" x14ac:dyDescent="0.3">
      <c r="A3789" s="1">
        <v>41500.6875</v>
      </c>
      <c r="B3789" s="2">
        <v>6587.43</v>
      </c>
      <c r="C3789" s="34">
        <f t="shared" si="119"/>
        <v>-3.7069301899290696E-3</v>
      </c>
      <c r="D3789" s="2">
        <v>308.62</v>
      </c>
      <c r="E3789" s="34">
        <f t="shared" ref="E3789:E3851" si="120">D3789/D3788-1</f>
        <v>2.6966438155884287E-3</v>
      </c>
      <c r="F3789" s="2"/>
    </row>
    <row r="3790" spans="1:6" x14ac:dyDescent="0.3">
      <c r="A3790" s="1">
        <v>41501.6875</v>
      </c>
      <c r="B3790" s="2">
        <v>6483.34</v>
      </c>
      <c r="C3790" s="34">
        <f t="shared" si="119"/>
        <v>-1.5801306427544626E-2</v>
      </c>
      <c r="D3790" s="2">
        <v>305.33999999999997</v>
      </c>
      <c r="E3790" s="34">
        <f t="shared" si="120"/>
        <v>-1.0627956710517861E-2</v>
      </c>
      <c r="F3790" s="2"/>
    </row>
    <row r="3791" spans="1:6" x14ac:dyDescent="0.3">
      <c r="A3791" s="1">
        <v>41502.6875</v>
      </c>
      <c r="B3791" s="2">
        <v>6499.99</v>
      </c>
      <c r="C3791" s="34">
        <f t="shared" si="119"/>
        <v>2.5681207525749539E-3</v>
      </c>
      <c r="D3791" s="2">
        <v>306.36</v>
      </c>
      <c r="E3791" s="34">
        <f t="shared" si="120"/>
        <v>3.3405384161919738E-3</v>
      </c>
      <c r="F3791" s="2"/>
    </row>
    <row r="3792" spans="1:6" x14ac:dyDescent="0.3">
      <c r="A3792" s="1">
        <v>41505.6875</v>
      </c>
      <c r="B3792" s="2">
        <v>6465.73</v>
      </c>
      <c r="C3792" s="34">
        <f t="shared" si="119"/>
        <v>-5.2707773396575286E-3</v>
      </c>
      <c r="D3792" s="2">
        <v>304.77</v>
      </c>
      <c r="E3792" s="34">
        <f t="shared" si="120"/>
        <v>-5.1899725812770692E-3</v>
      </c>
      <c r="F3792" s="2"/>
    </row>
    <row r="3793" spans="1:6" x14ac:dyDescent="0.3">
      <c r="A3793" s="1">
        <v>41506.6875</v>
      </c>
      <c r="B3793" s="2">
        <v>6453.46</v>
      </c>
      <c r="C3793" s="34">
        <f t="shared" si="119"/>
        <v>-1.897697553099098E-3</v>
      </c>
      <c r="D3793" s="2">
        <v>302.25</v>
      </c>
      <c r="E3793" s="34">
        <f t="shared" si="120"/>
        <v>-8.2685303671620192E-3</v>
      </c>
      <c r="F3793" s="2"/>
    </row>
    <row r="3794" spans="1:6" x14ac:dyDescent="0.3">
      <c r="A3794" s="1">
        <v>41507.6875</v>
      </c>
      <c r="B3794" s="2">
        <v>6390.84</v>
      </c>
      <c r="C3794" s="34">
        <f t="shared" si="119"/>
        <v>-9.7033219389288661E-3</v>
      </c>
      <c r="D3794" s="2">
        <v>300.61</v>
      </c>
      <c r="E3794" s="34">
        <f t="shared" si="120"/>
        <v>-5.4259718775847565E-3</v>
      </c>
      <c r="F3794" s="2"/>
    </row>
    <row r="3795" spans="1:6" x14ac:dyDescent="0.3">
      <c r="A3795" s="1">
        <v>41508.6875</v>
      </c>
      <c r="B3795" s="2">
        <v>6446.87</v>
      </c>
      <c r="C3795" s="34">
        <f t="shared" si="119"/>
        <v>8.7672356059609324E-3</v>
      </c>
      <c r="D3795" s="2">
        <v>303.55</v>
      </c>
      <c r="E3795" s="34">
        <f t="shared" si="120"/>
        <v>9.7801137686703843E-3</v>
      </c>
      <c r="F3795" s="2"/>
    </row>
    <row r="3796" spans="1:6" x14ac:dyDescent="0.3">
      <c r="A3796" s="1">
        <v>41509.6875</v>
      </c>
      <c r="B3796" s="2">
        <v>6492.1</v>
      </c>
      <c r="C3796" s="34">
        <f t="shared" si="119"/>
        <v>7.0158076710093997E-3</v>
      </c>
      <c r="D3796" s="2">
        <v>304.70999999999998</v>
      </c>
      <c r="E3796" s="34">
        <f t="shared" si="120"/>
        <v>3.8214462197330157E-3</v>
      </c>
      <c r="F3796" s="2"/>
    </row>
    <row r="3797" spans="1:6" x14ac:dyDescent="0.3">
      <c r="A3797" s="1">
        <v>41513.6875</v>
      </c>
      <c r="B3797" s="2">
        <v>6440.97</v>
      </c>
      <c r="C3797" s="34">
        <f t="shared" si="119"/>
        <v>-7.8757258822260701E-3</v>
      </c>
      <c r="D3797" s="2">
        <v>299.01</v>
      </c>
      <c r="E3797" s="34">
        <f>D3797/D3796-1</f>
        <v>-1.8706310918578328E-2</v>
      </c>
      <c r="F3797" s="2"/>
    </row>
    <row r="3798" spans="1:6" x14ac:dyDescent="0.3">
      <c r="A3798" s="1">
        <v>41514.6875</v>
      </c>
      <c r="B3798" s="2">
        <v>6430.06</v>
      </c>
      <c r="C3798" s="34">
        <f t="shared" si="119"/>
        <v>-1.6938442501672757E-3</v>
      </c>
      <c r="D3798" s="2">
        <v>297.89</v>
      </c>
      <c r="E3798" s="34">
        <f t="shared" si="120"/>
        <v>-3.7456941239423225E-3</v>
      </c>
      <c r="F3798" s="2"/>
    </row>
    <row r="3799" spans="1:6" x14ac:dyDescent="0.3">
      <c r="A3799" s="1">
        <v>41515.6875</v>
      </c>
      <c r="B3799" s="2">
        <v>6483.05</v>
      </c>
      <c r="C3799" s="34">
        <f t="shared" si="119"/>
        <v>8.2409806440375544E-3</v>
      </c>
      <c r="D3799" s="2">
        <v>300.13</v>
      </c>
      <c r="E3799" s="34">
        <f t="shared" si="120"/>
        <v>7.5195541978583247E-3</v>
      </c>
      <c r="F3799" s="2"/>
    </row>
    <row r="3800" spans="1:6" x14ac:dyDescent="0.3">
      <c r="A3800" s="1">
        <v>41516.6875</v>
      </c>
      <c r="B3800" s="2">
        <v>6412.93</v>
      </c>
      <c r="C3800" s="34">
        <f t="shared" si="119"/>
        <v>-1.081589683867934E-2</v>
      </c>
      <c r="D3800" s="2">
        <v>297.32</v>
      </c>
      <c r="E3800" s="34">
        <f t="shared" si="120"/>
        <v>-9.3626095358677608E-3</v>
      </c>
      <c r="F3800" s="2"/>
    </row>
    <row r="3801" spans="1:6" x14ac:dyDescent="0.3">
      <c r="A3801" s="1">
        <v>41519.6875</v>
      </c>
      <c r="B3801" s="2">
        <v>6506.19</v>
      </c>
      <c r="C3801" s="34">
        <f t="shared" si="119"/>
        <v>1.454249461634527E-2</v>
      </c>
      <c r="D3801" s="2">
        <v>302.94</v>
      </c>
      <c r="E3801" s="34">
        <f t="shared" si="120"/>
        <v>1.8902192923449412E-2</v>
      </c>
      <c r="F3801" s="2"/>
    </row>
    <row r="3802" spans="1:6" x14ac:dyDescent="0.3">
      <c r="A3802" s="1">
        <v>41520.6875</v>
      </c>
      <c r="B3802" s="2">
        <v>6468.41</v>
      </c>
      <c r="C3802" s="34">
        <f t="shared" si="119"/>
        <v>-5.8067778530905834E-3</v>
      </c>
      <c r="D3802" s="2">
        <v>301.77999999999997</v>
      </c>
      <c r="E3802" s="34">
        <f t="shared" si="120"/>
        <v>-3.8291410840430862E-3</v>
      </c>
      <c r="F3802" s="2"/>
    </row>
    <row r="3803" spans="1:6" x14ac:dyDescent="0.3">
      <c r="A3803" s="1">
        <v>41521.6875</v>
      </c>
      <c r="B3803" s="2">
        <v>6474.74</v>
      </c>
      <c r="C3803" s="34">
        <f t="shared" si="119"/>
        <v>9.7860216034550973E-4</v>
      </c>
      <c r="D3803" s="2">
        <v>302.33999999999997</v>
      </c>
      <c r="E3803" s="34">
        <f t="shared" si="120"/>
        <v>1.8556564384650809E-3</v>
      </c>
      <c r="F3803" s="2"/>
    </row>
    <row r="3804" spans="1:6" x14ac:dyDescent="0.3">
      <c r="A3804" s="1">
        <v>41522.6875</v>
      </c>
      <c r="B3804" s="2">
        <v>6532.44</v>
      </c>
      <c r="C3804" s="34">
        <f t="shared" si="119"/>
        <v>8.9115547496887437E-3</v>
      </c>
      <c r="D3804" s="2">
        <v>304.56</v>
      </c>
      <c r="E3804" s="34">
        <f t="shared" si="120"/>
        <v>7.3427267314944977E-3</v>
      </c>
      <c r="F3804" s="2"/>
    </row>
    <row r="3805" spans="1:6" x14ac:dyDescent="0.3">
      <c r="A3805" s="1">
        <v>41523.6875</v>
      </c>
      <c r="B3805" s="2">
        <v>6547.33</v>
      </c>
      <c r="C3805" s="34">
        <f t="shared" si="119"/>
        <v>2.2793933047988713E-3</v>
      </c>
      <c r="D3805" s="2">
        <v>306.10000000000002</v>
      </c>
      <c r="E3805" s="34">
        <f t="shared" si="120"/>
        <v>5.056474914630904E-3</v>
      </c>
      <c r="F3805" s="2"/>
    </row>
    <row r="3806" spans="1:6" x14ac:dyDescent="0.3">
      <c r="A3806" s="1">
        <v>41526.6875</v>
      </c>
      <c r="B3806" s="2">
        <v>6530.74</v>
      </c>
      <c r="C3806" s="34">
        <f t="shared" si="119"/>
        <v>-2.5338573128282915E-3</v>
      </c>
      <c r="D3806" s="2">
        <v>305.83999999999997</v>
      </c>
      <c r="E3806" s="34">
        <f t="shared" si="120"/>
        <v>-8.4939562234576105E-4</v>
      </c>
      <c r="F3806" s="2"/>
    </row>
    <row r="3807" spans="1:6" x14ac:dyDescent="0.3">
      <c r="A3807" s="1">
        <v>41527.6875</v>
      </c>
      <c r="B3807" s="2">
        <v>6583.99</v>
      </c>
      <c r="C3807" s="34">
        <f t="shared" si="119"/>
        <v>8.1537467423293819E-3</v>
      </c>
      <c r="D3807" s="2">
        <v>309.8</v>
      </c>
      <c r="E3807" s="34">
        <f t="shared" si="120"/>
        <v>1.2947946638765417E-2</v>
      </c>
      <c r="F3807" s="2"/>
    </row>
    <row r="3808" spans="1:6" x14ac:dyDescent="0.3">
      <c r="A3808" s="1">
        <v>41528.6875</v>
      </c>
      <c r="B3808" s="2">
        <v>6588.43</v>
      </c>
      <c r="C3808" s="34">
        <f t="shared" si="119"/>
        <v>6.7436311416035899E-4</v>
      </c>
      <c r="D3808" s="2">
        <v>310.88</v>
      </c>
      <c r="E3808" s="34">
        <f t="shared" si="120"/>
        <v>3.4861200774691792E-3</v>
      </c>
      <c r="F3808" s="2"/>
    </row>
    <row r="3809" spans="1:6" x14ac:dyDescent="0.3">
      <c r="A3809" s="1">
        <v>41529.6875</v>
      </c>
      <c r="B3809" s="2">
        <v>6588.98</v>
      </c>
      <c r="C3809" s="34">
        <f t="shared" si="119"/>
        <v>8.3479675734521308E-5</v>
      </c>
      <c r="D3809" s="2">
        <v>310.74</v>
      </c>
      <c r="E3809" s="34">
        <f t="shared" si="120"/>
        <v>-4.5033453422538283E-4</v>
      </c>
      <c r="F3809" s="2"/>
    </row>
    <row r="3810" spans="1:6" x14ac:dyDescent="0.3">
      <c r="A3810" s="1">
        <v>41530.6875</v>
      </c>
      <c r="B3810" s="2">
        <v>6583.8</v>
      </c>
      <c r="C3810" s="34">
        <f t="shared" si="119"/>
        <v>-7.8616113571439161E-4</v>
      </c>
      <c r="D3810" s="2">
        <v>311.45999999999998</v>
      </c>
      <c r="E3810" s="34">
        <f t="shared" si="120"/>
        <v>2.3170496234794502E-3</v>
      </c>
      <c r="F3810" s="2"/>
    </row>
    <row r="3811" spans="1:6" x14ac:dyDescent="0.3">
      <c r="A3811" s="1">
        <v>41533.6875</v>
      </c>
      <c r="B3811" s="2">
        <v>6622.86</v>
      </c>
      <c r="C3811" s="34">
        <f t="shared" si="119"/>
        <v>5.9327440080196858E-3</v>
      </c>
      <c r="D3811" s="2">
        <v>313.42</v>
      </c>
      <c r="E3811" s="34">
        <f t="shared" si="120"/>
        <v>6.2929429140179405E-3</v>
      </c>
      <c r="F3811" s="2"/>
    </row>
    <row r="3812" spans="1:6" x14ac:dyDescent="0.3">
      <c r="A3812" s="1">
        <v>41534.6875</v>
      </c>
      <c r="B3812" s="2">
        <v>6570.17</v>
      </c>
      <c r="C3812" s="34">
        <f t="shared" si="119"/>
        <v>-7.9557774133832693E-3</v>
      </c>
      <c r="D3812" s="2">
        <v>311.95</v>
      </c>
      <c r="E3812" s="34">
        <f t="shared" si="120"/>
        <v>-4.6901920745326953E-3</v>
      </c>
      <c r="F3812" s="2"/>
    </row>
    <row r="3813" spans="1:6" x14ac:dyDescent="0.3">
      <c r="A3813" s="1">
        <v>41535.6875</v>
      </c>
      <c r="B3813" s="2">
        <v>6558.82</v>
      </c>
      <c r="C3813" s="34">
        <f t="shared" si="119"/>
        <v>-1.7275047677609567E-3</v>
      </c>
      <c r="D3813" s="2">
        <v>313.27999999999997</v>
      </c>
      <c r="E3813" s="34">
        <f t="shared" si="120"/>
        <v>4.2635037666292064E-3</v>
      </c>
      <c r="F3813" s="2"/>
    </row>
    <row r="3814" spans="1:6" x14ac:dyDescent="0.3">
      <c r="A3814" s="1">
        <v>41536.6875</v>
      </c>
      <c r="B3814" s="2">
        <v>6625.39</v>
      </c>
      <c r="C3814" s="34">
        <f t="shared" si="119"/>
        <v>1.0149691560372265E-2</v>
      </c>
      <c r="D3814" s="2">
        <v>315.05</v>
      </c>
      <c r="E3814" s="34">
        <f t="shared" si="120"/>
        <v>5.6498978549541778E-3</v>
      </c>
      <c r="F3814" s="2"/>
    </row>
    <row r="3815" spans="1:6" x14ac:dyDescent="0.3">
      <c r="A3815" s="1">
        <v>41537.6875</v>
      </c>
      <c r="B3815" s="2">
        <v>6596.43</v>
      </c>
      <c r="C3815" s="34">
        <f t="shared" si="119"/>
        <v>-4.371063439284284E-3</v>
      </c>
      <c r="D3815" s="2">
        <v>314.2</v>
      </c>
      <c r="E3815" s="34">
        <f t="shared" si="120"/>
        <v>-2.6979844469132708E-3</v>
      </c>
      <c r="F3815" s="2"/>
    </row>
    <row r="3816" spans="1:6" x14ac:dyDescent="0.3">
      <c r="A3816" s="1">
        <v>41540.6875</v>
      </c>
      <c r="B3816" s="2">
        <v>6557.37</v>
      </c>
      <c r="C3816" s="34">
        <f t="shared" si="119"/>
        <v>-5.9213847490233729E-3</v>
      </c>
      <c r="D3816" s="2">
        <v>312.62</v>
      </c>
      <c r="E3816" s="34">
        <f t="shared" si="120"/>
        <v>-5.0286441756842715E-3</v>
      </c>
      <c r="F3816" s="2"/>
    </row>
    <row r="3817" spans="1:6" x14ac:dyDescent="0.3">
      <c r="A3817" s="1">
        <v>41541.6875</v>
      </c>
      <c r="B3817" s="2">
        <v>6571.46</v>
      </c>
      <c r="C3817" s="34">
        <f t="shared" si="119"/>
        <v>2.1487273098819148E-3</v>
      </c>
      <c r="D3817" s="2">
        <v>313.2</v>
      </c>
      <c r="E3817" s="34">
        <f t="shared" si="120"/>
        <v>1.8552875695732052E-3</v>
      </c>
      <c r="F3817" s="2"/>
    </row>
    <row r="3818" spans="1:6" x14ac:dyDescent="0.3">
      <c r="A3818" s="1">
        <v>41542.6875</v>
      </c>
      <c r="B3818" s="2">
        <v>6551.53</v>
      </c>
      <c r="C3818" s="34">
        <f t="shared" si="119"/>
        <v>-3.0328115822054746E-3</v>
      </c>
      <c r="D3818" s="2">
        <v>313.02</v>
      </c>
      <c r="E3818" s="34">
        <f t="shared" si="120"/>
        <v>-5.7471264367814356E-4</v>
      </c>
      <c r="F3818" s="2"/>
    </row>
    <row r="3819" spans="1:6" x14ac:dyDescent="0.3">
      <c r="A3819" s="1">
        <v>41543.6875</v>
      </c>
      <c r="B3819" s="2">
        <v>6565.59</v>
      </c>
      <c r="C3819" s="34">
        <f t="shared" si="119"/>
        <v>2.1460635912526893E-3</v>
      </c>
      <c r="D3819" s="2">
        <v>313.02</v>
      </c>
      <c r="E3819" s="34">
        <f t="shared" si="120"/>
        <v>0</v>
      </c>
      <c r="F3819" s="2"/>
    </row>
    <row r="3820" spans="1:6" x14ac:dyDescent="0.3">
      <c r="A3820" s="1">
        <v>41544.6875</v>
      </c>
      <c r="B3820" s="2">
        <v>6512.66</v>
      </c>
      <c r="C3820" s="34">
        <f t="shared" si="119"/>
        <v>-8.0617278873643672E-3</v>
      </c>
      <c r="D3820" s="2">
        <v>312.18</v>
      </c>
      <c r="E3820" s="34">
        <f t="shared" si="120"/>
        <v>-2.6835345984281833E-3</v>
      </c>
      <c r="F3820" s="2"/>
    </row>
    <row r="3821" spans="1:6" x14ac:dyDescent="0.3">
      <c r="A3821" s="1">
        <v>41547.6875</v>
      </c>
      <c r="B3821" s="2">
        <v>6462.22</v>
      </c>
      <c r="C3821" s="34">
        <f t="shared" si="119"/>
        <v>-7.7449152880696426E-3</v>
      </c>
      <c r="D3821" s="2">
        <v>310.45999999999998</v>
      </c>
      <c r="E3821" s="34">
        <f t="shared" si="120"/>
        <v>-5.5096418732782926E-3</v>
      </c>
      <c r="F3821" s="2"/>
    </row>
    <row r="3822" spans="1:6" x14ac:dyDescent="0.3">
      <c r="A3822" s="1">
        <v>41548.6875</v>
      </c>
      <c r="B3822" s="2">
        <v>6460.01</v>
      </c>
      <c r="C3822" s="34">
        <f t="shared" si="119"/>
        <v>-3.4198773796001447E-4</v>
      </c>
      <c r="D3822" s="2">
        <v>312.86</v>
      </c>
      <c r="E3822" s="34">
        <f t="shared" si="120"/>
        <v>7.7304644720737059E-3</v>
      </c>
      <c r="F3822" s="2"/>
    </row>
    <row r="3823" spans="1:6" x14ac:dyDescent="0.3">
      <c r="A3823" s="1">
        <v>41549.6875</v>
      </c>
      <c r="B3823" s="2">
        <v>6437.5</v>
      </c>
      <c r="C3823" s="34">
        <f t="shared" si="119"/>
        <v>-3.4845147298533385E-3</v>
      </c>
      <c r="D3823" s="2">
        <v>310.79000000000002</v>
      </c>
      <c r="E3823" s="34">
        <f t="shared" si="120"/>
        <v>-6.6163779326215977E-3</v>
      </c>
      <c r="F3823" s="2"/>
    </row>
    <row r="3824" spans="1:6" x14ac:dyDescent="0.3">
      <c r="A3824" s="1">
        <v>41550.6875</v>
      </c>
      <c r="B3824" s="2">
        <v>6449.04</v>
      </c>
      <c r="C3824" s="34">
        <f t="shared" si="119"/>
        <v>1.792621359223201E-3</v>
      </c>
      <c r="D3824" s="2">
        <v>309.55</v>
      </c>
      <c r="E3824" s="34">
        <f t="shared" si="120"/>
        <v>-3.9898323626886834E-3</v>
      </c>
      <c r="F3824" s="2"/>
    </row>
    <row r="3825" spans="1:6" x14ac:dyDescent="0.3">
      <c r="A3825" s="1">
        <v>41551.6875</v>
      </c>
      <c r="B3825" s="2">
        <v>6453.88</v>
      </c>
      <c r="C3825" s="34">
        <f t="shared" si="119"/>
        <v>7.5049929912052171E-4</v>
      </c>
      <c r="D3825" s="2">
        <v>309.89</v>
      </c>
      <c r="E3825" s="34">
        <f t="shared" si="120"/>
        <v>1.098368599580013E-3</v>
      </c>
      <c r="F3825" s="2"/>
    </row>
    <row r="3826" spans="1:6" x14ac:dyDescent="0.3">
      <c r="A3826" s="1">
        <v>41554.6875</v>
      </c>
      <c r="B3826" s="2">
        <v>6437.28</v>
      </c>
      <c r="C3826" s="34">
        <f t="shared" si="119"/>
        <v>-2.5720961654075447E-3</v>
      </c>
      <c r="D3826" s="2">
        <v>309.18</v>
      </c>
      <c r="E3826" s="34">
        <f t="shared" si="120"/>
        <v>-2.2911355642324382E-3</v>
      </c>
      <c r="F3826" s="2"/>
    </row>
    <row r="3827" spans="1:6" x14ac:dyDescent="0.3">
      <c r="A3827" s="1">
        <v>41555.6875</v>
      </c>
      <c r="B3827" s="2">
        <v>6365.83</v>
      </c>
      <c r="C3827" s="34">
        <f t="shared" si="119"/>
        <v>-1.1099408445803149E-2</v>
      </c>
      <c r="D3827" s="2">
        <v>306.83999999999997</v>
      </c>
      <c r="E3827" s="34">
        <f t="shared" si="120"/>
        <v>-7.5684067533476895E-3</v>
      </c>
      <c r="F3827" s="2"/>
    </row>
    <row r="3828" spans="1:6" x14ac:dyDescent="0.3">
      <c r="A3828" s="1">
        <v>41556.6875</v>
      </c>
      <c r="B3828" s="2">
        <v>6337.91</v>
      </c>
      <c r="C3828" s="34">
        <f t="shared" si="119"/>
        <v>-4.3859166832919128E-3</v>
      </c>
      <c r="D3828" s="2">
        <v>305.13</v>
      </c>
      <c r="E3828" s="34">
        <f t="shared" si="120"/>
        <v>-5.5729370355884766E-3</v>
      </c>
      <c r="F3828" s="2"/>
    </row>
    <row r="3829" spans="1:6" x14ac:dyDescent="0.3">
      <c r="A3829" s="1">
        <v>41557.6875</v>
      </c>
      <c r="B3829" s="2">
        <v>6430.49</v>
      </c>
      <c r="C3829" s="34">
        <f t="shared" si="119"/>
        <v>1.460733901238731E-2</v>
      </c>
      <c r="D3829" s="2">
        <v>310.29000000000002</v>
      </c>
      <c r="E3829" s="34">
        <f t="shared" si="120"/>
        <v>1.6910824894307508E-2</v>
      </c>
      <c r="F3829" s="2"/>
    </row>
    <row r="3830" spans="1:6" x14ac:dyDescent="0.3">
      <c r="A3830" s="1">
        <v>41558.6875</v>
      </c>
      <c r="B3830" s="2">
        <v>6487.19</v>
      </c>
      <c r="C3830" s="34">
        <f t="shared" si="119"/>
        <v>8.8173685053549722E-3</v>
      </c>
      <c r="D3830" s="2">
        <v>311.61</v>
      </c>
      <c r="E3830" s="34">
        <f t="shared" si="120"/>
        <v>4.254084888330345E-3</v>
      </c>
      <c r="F3830" s="2"/>
    </row>
    <row r="3831" spans="1:6" x14ac:dyDescent="0.3">
      <c r="A3831" s="1">
        <v>41561.6875</v>
      </c>
      <c r="B3831" s="2">
        <v>6507.65</v>
      </c>
      <c r="C3831" s="34">
        <f t="shared" si="119"/>
        <v>3.1539079324021113E-3</v>
      </c>
      <c r="D3831" s="2">
        <v>312.22000000000003</v>
      </c>
      <c r="E3831" s="34">
        <f t="shared" si="120"/>
        <v>1.9575751740958935E-3</v>
      </c>
      <c r="F3831" s="2"/>
    </row>
    <row r="3832" spans="1:6" x14ac:dyDescent="0.3">
      <c r="A3832" s="1">
        <v>41562.6875</v>
      </c>
      <c r="B3832" s="2">
        <v>6549.11</v>
      </c>
      <c r="C3832" s="34">
        <f t="shared" si="119"/>
        <v>6.3709634046085206E-3</v>
      </c>
      <c r="D3832" s="2">
        <v>314.82</v>
      </c>
      <c r="E3832" s="34">
        <f t="shared" si="120"/>
        <v>8.3274614054191787E-3</v>
      </c>
      <c r="F3832" s="2"/>
    </row>
    <row r="3833" spans="1:6" x14ac:dyDescent="0.3">
      <c r="A3833" s="1">
        <v>41563.6875</v>
      </c>
      <c r="B3833" s="2">
        <v>6571.59</v>
      </c>
      <c r="C3833" s="34">
        <f t="shared" ref="C3833:C3896" si="121">B3833/B3832-1</f>
        <v>3.4325274731987765E-3</v>
      </c>
      <c r="D3833" s="2">
        <v>315.55</v>
      </c>
      <c r="E3833" s="34">
        <f t="shared" si="120"/>
        <v>2.3187853376533951E-3</v>
      </c>
      <c r="F3833" s="2"/>
    </row>
    <row r="3834" spans="1:6" x14ac:dyDescent="0.3">
      <c r="A3834" s="1">
        <v>41564.6875</v>
      </c>
      <c r="B3834" s="2">
        <v>6576.16</v>
      </c>
      <c r="C3834" s="34">
        <f t="shared" si="121"/>
        <v>6.9541769952174981E-4</v>
      </c>
      <c r="D3834" s="2">
        <v>315.98</v>
      </c>
      <c r="E3834" s="34">
        <f t="shared" si="120"/>
        <v>1.3627000475360251E-3</v>
      </c>
      <c r="F3834" s="2"/>
    </row>
    <row r="3835" spans="1:6" x14ac:dyDescent="0.3">
      <c r="A3835" s="1">
        <v>41565.6875</v>
      </c>
      <c r="B3835" s="2">
        <v>6622.58</v>
      </c>
      <c r="C3835" s="34">
        <f t="shared" si="121"/>
        <v>7.0588306853847094E-3</v>
      </c>
      <c r="D3835" s="2">
        <v>318.47000000000003</v>
      </c>
      <c r="E3835" s="34">
        <f t="shared" si="120"/>
        <v>7.8802455851636477E-3</v>
      </c>
      <c r="F3835" s="2"/>
    </row>
    <row r="3836" spans="1:6" x14ac:dyDescent="0.3">
      <c r="A3836" s="1">
        <v>41568.6875</v>
      </c>
      <c r="B3836" s="2">
        <v>6654.2</v>
      </c>
      <c r="C3836" s="34">
        <f t="shared" si="121"/>
        <v>4.7745742595786123E-3</v>
      </c>
      <c r="D3836" s="2">
        <v>319.54000000000002</v>
      </c>
      <c r="E3836" s="34">
        <f t="shared" si="120"/>
        <v>3.359814111219217E-3</v>
      </c>
      <c r="F3836" s="2"/>
    </row>
    <row r="3837" spans="1:6" x14ac:dyDescent="0.3">
      <c r="A3837" s="1">
        <v>41569.6875</v>
      </c>
      <c r="B3837" s="2">
        <v>6695.66</v>
      </c>
      <c r="C3837" s="34">
        <f t="shared" si="121"/>
        <v>6.2306513179646306E-3</v>
      </c>
      <c r="D3837" s="2">
        <v>320.97000000000003</v>
      </c>
      <c r="E3837" s="34">
        <f t="shared" si="120"/>
        <v>4.4751830756712963E-3</v>
      </c>
      <c r="F3837" s="2"/>
    </row>
    <row r="3838" spans="1:6" x14ac:dyDescent="0.3">
      <c r="A3838" s="1">
        <v>41570.6875</v>
      </c>
      <c r="B3838" s="2">
        <v>6674.48</v>
      </c>
      <c r="C3838" s="34">
        <f t="shared" si="121"/>
        <v>-3.1632430559497271E-3</v>
      </c>
      <c r="D3838" s="2">
        <v>318.99</v>
      </c>
      <c r="E3838" s="34">
        <f t="shared" si="120"/>
        <v>-6.1688008225068147E-3</v>
      </c>
      <c r="F3838" s="2"/>
    </row>
    <row r="3839" spans="1:6" x14ac:dyDescent="0.3">
      <c r="A3839" s="1">
        <v>41571.6875</v>
      </c>
      <c r="B3839" s="2">
        <v>6713.18</v>
      </c>
      <c r="C3839" s="34">
        <f t="shared" si="121"/>
        <v>5.7982045043210029E-3</v>
      </c>
      <c r="D3839" s="2">
        <v>320.38</v>
      </c>
      <c r="E3839" s="34">
        <f t="shared" si="120"/>
        <v>4.3575033700116172E-3</v>
      </c>
      <c r="F3839" s="2"/>
    </row>
    <row r="3840" spans="1:6" x14ac:dyDescent="0.3">
      <c r="A3840" s="1">
        <v>41572.6875</v>
      </c>
      <c r="B3840" s="2">
        <v>6721.34</v>
      </c>
      <c r="C3840" s="34">
        <f t="shared" si="121"/>
        <v>1.2155193216925042E-3</v>
      </c>
      <c r="D3840" s="2">
        <v>320.08999999999997</v>
      </c>
      <c r="E3840" s="34">
        <f t="shared" si="120"/>
        <v>-9.051751045634493E-4</v>
      </c>
      <c r="F3840" s="2"/>
    </row>
    <row r="3841" spans="1:6" x14ac:dyDescent="0.3">
      <c r="A3841" s="1">
        <v>41575.6875</v>
      </c>
      <c r="B3841" s="2">
        <v>6725.82</v>
      </c>
      <c r="C3841" s="34">
        <f t="shared" si="121"/>
        <v>6.6653375666159143E-4</v>
      </c>
      <c r="D3841" s="2">
        <v>319.49</v>
      </c>
      <c r="E3841" s="34">
        <f t="shared" si="120"/>
        <v>-1.8744728045235748E-3</v>
      </c>
      <c r="F3841" s="2"/>
    </row>
    <row r="3842" spans="1:6" x14ac:dyDescent="0.3">
      <c r="A3842" s="1">
        <v>41576.6875</v>
      </c>
      <c r="B3842" s="2">
        <v>6774.73</v>
      </c>
      <c r="C3842" s="34">
        <f t="shared" si="121"/>
        <v>7.2719757590895551E-3</v>
      </c>
      <c r="D3842" s="2">
        <v>320.77</v>
      </c>
      <c r="E3842" s="34">
        <f t="shared" si="120"/>
        <v>4.0063851763747493E-3</v>
      </c>
      <c r="F3842" s="2"/>
    </row>
    <row r="3843" spans="1:6" x14ac:dyDescent="0.3">
      <c r="A3843" s="1">
        <v>41577.6875</v>
      </c>
      <c r="B3843" s="2">
        <v>6777.7</v>
      </c>
      <c r="C3843" s="34">
        <f t="shared" si="121"/>
        <v>4.3839385481048154E-4</v>
      </c>
      <c r="D3843" s="2">
        <v>320.8</v>
      </c>
      <c r="E3843" s="34">
        <f t="shared" si="120"/>
        <v>9.3524955575796653E-5</v>
      </c>
      <c r="F3843" s="2"/>
    </row>
    <row r="3844" spans="1:6" x14ac:dyDescent="0.3">
      <c r="A3844" s="1">
        <v>41578.6875</v>
      </c>
      <c r="B3844" s="2">
        <v>6731.43</v>
      </c>
      <c r="C3844" s="34">
        <f t="shared" si="121"/>
        <v>-6.8267996517992202E-3</v>
      </c>
      <c r="D3844" s="2">
        <v>322.37</v>
      </c>
      <c r="E3844" s="34">
        <f t="shared" si="120"/>
        <v>4.8940149625935625E-3</v>
      </c>
      <c r="F3844" s="2"/>
    </row>
    <row r="3845" spans="1:6" x14ac:dyDescent="0.3">
      <c r="A3845" s="1">
        <v>41579.6875</v>
      </c>
      <c r="B3845" s="2">
        <v>6734.74</v>
      </c>
      <c r="C3845" s="34">
        <f t="shared" si="121"/>
        <v>4.9172315540668698E-4</v>
      </c>
      <c r="D3845" s="2">
        <v>321.5</v>
      </c>
      <c r="E3845" s="34">
        <f t="shared" si="120"/>
        <v>-2.6987622917765686E-3</v>
      </c>
      <c r="F3845" s="2"/>
    </row>
    <row r="3846" spans="1:6" x14ac:dyDescent="0.3">
      <c r="A3846" s="1">
        <v>41582.6875</v>
      </c>
      <c r="B3846" s="2">
        <v>6763.62</v>
      </c>
      <c r="C3846" s="34">
        <f t="shared" si="121"/>
        <v>4.2882130564803056E-3</v>
      </c>
      <c r="D3846" s="2">
        <v>322.5</v>
      </c>
      <c r="E3846" s="34">
        <f t="shared" si="120"/>
        <v>3.1104199066873672E-3</v>
      </c>
      <c r="F3846" s="2"/>
    </row>
    <row r="3847" spans="1:6" x14ac:dyDescent="0.3">
      <c r="A3847" s="1">
        <v>41583.6875</v>
      </c>
      <c r="B3847" s="2">
        <v>6746.84</v>
      </c>
      <c r="C3847" s="34">
        <f t="shared" si="121"/>
        <v>-2.4809199807203086E-3</v>
      </c>
      <c r="D3847" s="2">
        <v>321.89</v>
      </c>
      <c r="E3847" s="34">
        <f t="shared" si="120"/>
        <v>-1.8914728682171145E-3</v>
      </c>
      <c r="F3847" s="2"/>
    </row>
    <row r="3848" spans="1:6" x14ac:dyDescent="0.3">
      <c r="A3848" s="1">
        <v>41584.6875</v>
      </c>
      <c r="B3848" s="2">
        <v>6741.69</v>
      </c>
      <c r="C3848" s="34">
        <f t="shared" si="121"/>
        <v>-7.6332030995263089E-4</v>
      </c>
      <c r="D3848" s="2">
        <v>323.26</v>
      </c>
      <c r="E3848" s="34">
        <f t="shared" si="120"/>
        <v>4.2561123365125741E-3</v>
      </c>
      <c r="F3848" s="2"/>
    </row>
    <row r="3849" spans="1:6" x14ac:dyDescent="0.3">
      <c r="A3849" s="1">
        <v>41585.6875</v>
      </c>
      <c r="B3849" s="2">
        <v>6697.22</v>
      </c>
      <c r="C3849" s="34">
        <f t="shared" si="121"/>
        <v>-6.5962688880680798E-3</v>
      </c>
      <c r="D3849" s="2">
        <v>323.23</v>
      </c>
      <c r="E3849" s="34">
        <f t="shared" si="120"/>
        <v>-9.2804553610048579E-5</v>
      </c>
      <c r="F3849" s="2"/>
    </row>
    <row r="3850" spans="1:6" x14ac:dyDescent="0.3">
      <c r="A3850" s="1">
        <v>41586.6875</v>
      </c>
      <c r="B3850" s="2">
        <v>6708.42</v>
      </c>
      <c r="C3850" s="34">
        <f t="shared" si="121"/>
        <v>1.672335685553028E-3</v>
      </c>
      <c r="D3850" s="2">
        <v>322.72000000000003</v>
      </c>
      <c r="E3850" s="34">
        <f t="shared" si="120"/>
        <v>-1.577823840608783E-3</v>
      </c>
      <c r="F3850" s="2"/>
    </row>
    <row r="3851" spans="1:6" x14ac:dyDescent="0.3">
      <c r="A3851" s="1">
        <v>41589.6875</v>
      </c>
      <c r="B3851" s="2">
        <v>6728.37</v>
      </c>
      <c r="C3851" s="34">
        <f t="shared" si="121"/>
        <v>2.973874623234618E-3</v>
      </c>
      <c r="D3851" s="2">
        <v>323.57</v>
      </c>
      <c r="E3851" s="34">
        <f t="shared" si="120"/>
        <v>2.6338621715418231E-3</v>
      </c>
      <c r="F3851" s="2"/>
    </row>
    <row r="3852" spans="1:6" x14ac:dyDescent="0.3">
      <c r="A3852" s="1">
        <v>41590.6875</v>
      </c>
      <c r="B3852" s="2">
        <v>6726.79</v>
      </c>
      <c r="C3852" s="34">
        <f t="shared" si="121"/>
        <v>-2.3482656274842473E-4</v>
      </c>
      <c r="D3852" s="2">
        <v>321.68</v>
      </c>
      <c r="E3852" s="34">
        <f t="shared" ref="E3852:E3915" si="122">D3852/D3851-1</f>
        <v>-5.8410853911053939E-3</v>
      </c>
      <c r="F3852" s="2"/>
    </row>
    <row r="3853" spans="1:6" x14ac:dyDescent="0.3">
      <c r="A3853" s="1">
        <v>41591.6875</v>
      </c>
      <c r="B3853" s="2">
        <v>6630</v>
      </c>
      <c r="C3853" s="34">
        <f t="shared" si="121"/>
        <v>-1.4388735191673829E-2</v>
      </c>
      <c r="D3853" s="2">
        <v>319.82</v>
      </c>
      <c r="E3853" s="34">
        <f t="shared" si="122"/>
        <v>-5.7821437453370317E-3</v>
      </c>
      <c r="F3853" s="2"/>
    </row>
    <row r="3854" spans="1:6" x14ac:dyDescent="0.3">
      <c r="A3854" s="1">
        <v>41592.6875</v>
      </c>
      <c r="B3854" s="2">
        <v>6666.13</v>
      </c>
      <c r="C3854" s="34">
        <f t="shared" si="121"/>
        <v>5.4494720965310162E-3</v>
      </c>
      <c r="D3854" s="2">
        <v>322.43</v>
      </c>
      <c r="E3854" s="34">
        <f t="shared" si="122"/>
        <v>8.1608404727659956E-3</v>
      </c>
      <c r="F3854" s="2"/>
    </row>
    <row r="3855" spans="1:6" x14ac:dyDescent="0.3">
      <c r="A3855" s="1">
        <v>41593.6875</v>
      </c>
      <c r="B3855" s="2">
        <v>6693.44</v>
      </c>
      <c r="C3855" s="34">
        <f t="shared" si="121"/>
        <v>4.0968297947983068E-3</v>
      </c>
      <c r="D3855" s="2">
        <v>323</v>
      </c>
      <c r="E3855" s="34">
        <f t="shared" si="122"/>
        <v>1.767825574543247E-3</v>
      </c>
      <c r="F3855" s="2"/>
    </row>
    <row r="3856" spans="1:6" x14ac:dyDescent="0.3">
      <c r="A3856" s="1">
        <v>41596.6875</v>
      </c>
      <c r="B3856" s="2">
        <v>6723.46</v>
      </c>
      <c r="C3856" s="34">
        <f t="shared" si="121"/>
        <v>4.4849882870392488E-3</v>
      </c>
      <c r="D3856" s="2">
        <v>324.7</v>
      </c>
      <c r="E3856" s="34">
        <f t="shared" si="122"/>
        <v>5.2631578947368585E-3</v>
      </c>
      <c r="F3856" s="2"/>
    </row>
    <row r="3857" spans="1:6" x14ac:dyDescent="0.3">
      <c r="A3857" s="1">
        <v>41597.6875</v>
      </c>
      <c r="B3857" s="2">
        <v>6698.01</v>
      </c>
      <c r="C3857" s="34">
        <f t="shared" si="121"/>
        <v>-3.7852534260632842E-3</v>
      </c>
      <c r="D3857" s="2">
        <v>322.56</v>
      </c>
      <c r="E3857" s="34">
        <f t="shared" si="122"/>
        <v>-6.5906991068678256E-3</v>
      </c>
      <c r="F3857" s="2"/>
    </row>
    <row r="3858" spans="1:6" x14ac:dyDescent="0.3">
      <c r="A3858" s="1">
        <v>41598.6875</v>
      </c>
      <c r="B3858" s="2">
        <v>6681.08</v>
      </c>
      <c r="C3858" s="34">
        <f t="shared" si="121"/>
        <v>-2.5276164114416133E-3</v>
      </c>
      <c r="D3858" s="2">
        <v>322.91000000000003</v>
      </c>
      <c r="E3858" s="34">
        <f t="shared" si="122"/>
        <v>1.0850694444444198E-3</v>
      </c>
      <c r="F3858" s="2"/>
    </row>
    <row r="3859" spans="1:6" x14ac:dyDescent="0.3">
      <c r="A3859" s="1">
        <v>41599.6875</v>
      </c>
      <c r="B3859" s="2">
        <v>6681.33</v>
      </c>
      <c r="C3859" s="34">
        <f t="shared" si="121"/>
        <v>3.7419099905955377E-5</v>
      </c>
      <c r="D3859" s="2">
        <v>322.42</v>
      </c>
      <c r="E3859" s="34">
        <f t="shared" si="122"/>
        <v>-1.5174506828528056E-3</v>
      </c>
      <c r="F3859" s="2"/>
    </row>
    <row r="3860" spans="1:6" x14ac:dyDescent="0.3">
      <c r="A3860" s="1">
        <v>41600.6875</v>
      </c>
      <c r="B3860" s="2">
        <v>6674.3</v>
      </c>
      <c r="C3860" s="34">
        <f t="shared" si="121"/>
        <v>-1.052185717514309E-3</v>
      </c>
      <c r="D3860" s="2">
        <v>322.77</v>
      </c>
      <c r="E3860" s="34">
        <f t="shared" si="122"/>
        <v>1.0855405992182821E-3</v>
      </c>
      <c r="F3860" s="2"/>
    </row>
    <row r="3861" spans="1:6" x14ac:dyDescent="0.3">
      <c r="A3861" s="1">
        <v>41603.6875</v>
      </c>
      <c r="B3861" s="2">
        <v>6694.62</v>
      </c>
      <c r="C3861" s="34">
        <f t="shared" si="121"/>
        <v>3.0445140314339092E-3</v>
      </c>
      <c r="D3861" s="2">
        <v>324.18</v>
      </c>
      <c r="E3861" s="34">
        <f t="shared" si="122"/>
        <v>4.3684357282276487E-3</v>
      </c>
      <c r="F3861" s="2"/>
    </row>
    <row r="3862" spans="1:6" x14ac:dyDescent="0.3">
      <c r="A3862" s="1">
        <v>41604.6875</v>
      </c>
      <c r="B3862" s="2">
        <v>6636.22</v>
      </c>
      <c r="C3862" s="34">
        <f t="shared" si="121"/>
        <v>-8.7234226886663269E-3</v>
      </c>
      <c r="D3862" s="2">
        <v>322.24</v>
      </c>
      <c r="E3862" s="34">
        <f t="shared" si="122"/>
        <v>-5.9843296933802526E-3</v>
      </c>
      <c r="F3862" s="2"/>
    </row>
    <row r="3863" spans="1:6" x14ac:dyDescent="0.3">
      <c r="A3863" s="1">
        <v>41605.6875</v>
      </c>
      <c r="B3863" s="2">
        <v>6649.47</v>
      </c>
      <c r="C3863" s="34">
        <f t="shared" si="121"/>
        <v>1.9966185569495476E-3</v>
      </c>
      <c r="D3863" s="2">
        <v>324.04000000000002</v>
      </c>
      <c r="E3863" s="34">
        <f t="shared" si="122"/>
        <v>5.5858987090366963E-3</v>
      </c>
      <c r="F3863" s="2"/>
    </row>
    <row r="3864" spans="1:6" x14ac:dyDescent="0.3">
      <c r="A3864" s="1">
        <v>41606.6875</v>
      </c>
      <c r="B3864" s="2">
        <v>6654.47</v>
      </c>
      <c r="C3864" s="34">
        <f t="shared" si="121"/>
        <v>7.5193962827113658E-4</v>
      </c>
      <c r="D3864" s="2">
        <v>325.19</v>
      </c>
      <c r="E3864" s="34">
        <f t="shared" si="122"/>
        <v>3.5489445747438619E-3</v>
      </c>
      <c r="F3864" s="2"/>
    </row>
    <row r="3865" spans="1:6" x14ac:dyDescent="0.3">
      <c r="A3865" s="1">
        <v>41607.6875</v>
      </c>
      <c r="B3865" s="2">
        <v>6650.57</v>
      </c>
      <c r="C3865" s="34">
        <f t="shared" si="121"/>
        <v>-5.8607221912498897E-4</v>
      </c>
      <c r="D3865" s="2">
        <v>325.16000000000003</v>
      </c>
      <c r="E3865" s="34">
        <f t="shared" si="122"/>
        <v>-9.2253759340632513E-5</v>
      </c>
      <c r="F3865" s="2"/>
    </row>
    <row r="3866" spans="1:6" x14ac:dyDescent="0.3">
      <c r="A3866" s="1">
        <v>41610.6875</v>
      </c>
      <c r="B3866" s="2">
        <v>6595.33</v>
      </c>
      <c r="C3866" s="34">
        <f t="shared" si="121"/>
        <v>-8.3060549697243635E-3</v>
      </c>
      <c r="D3866" s="2">
        <v>324.10000000000002</v>
      </c>
      <c r="E3866" s="34">
        <f t="shared" si="122"/>
        <v>-3.2599335711649413E-3</v>
      </c>
      <c r="F3866" s="2"/>
    </row>
    <row r="3867" spans="1:6" x14ac:dyDescent="0.3">
      <c r="A3867" s="1">
        <v>41611.6875</v>
      </c>
      <c r="B3867" s="2">
        <v>6532.43</v>
      </c>
      <c r="C3867" s="34">
        <f t="shared" si="121"/>
        <v>-9.5370512165425803E-3</v>
      </c>
      <c r="D3867" s="2">
        <v>319.13</v>
      </c>
      <c r="E3867" s="34">
        <f t="shared" si="122"/>
        <v>-1.5334773218142583E-2</v>
      </c>
      <c r="F3867" s="2"/>
    </row>
    <row r="3868" spans="1:6" x14ac:dyDescent="0.3">
      <c r="A3868" s="1">
        <v>41612.6875</v>
      </c>
      <c r="B3868" s="2">
        <v>6509.97</v>
      </c>
      <c r="C3868" s="34">
        <f t="shared" si="121"/>
        <v>-3.4382304900320015E-3</v>
      </c>
      <c r="D3868" s="2">
        <v>317.24</v>
      </c>
      <c r="E3868" s="34">
        <f t="shared" si="122"/>
        <v>-5.9223513928492455E-3</v>
      </c>
      <c r="F3868" s="2"/>
    </row>
    <row r="3869" spans="1:6" x14ac:dyDescent="0.3">
      <c r="A3869" s="1">
        <v>41613.6875</v>
      </c>
      <c r="B3869" s="2">
        <v>6498.33</v>
      </c>
      <c r="C3869" s="34">
        <f t="shared" si="121"/>
        <v>-1.7880266729339844E-3</v>
      </c>
      <c r="D3869" s="2">
        <v>314.41000000000003</v>
      </c>
      <c r="E3869" s="34">
        <f t="shared" si="122"/>
        <v>-8.9206909595258566E-3</v>
      </c>
      <c r="F3869" s="2"/>
    </row>
    <row r="3870" spans="1:6" x14ac:dyDescent="0.3">
      <c r="A3870" s="1">
        <v>41614.6875</v>
      </c>
      <c r="B3870" s="2">
        <v>6551.99</v>
      </c>
      <c r="C3870" s="34">
        <f t="shared" si="121"/>
        <v>8.2575061592746746E-3</v>
      </c>
      <c r="D3870" s="2">
        <v>316.5</v>
      </c>
      <c r="E3870" s="34">
        <f t="shared" si="122"/>
        <v>6.647371266817137E-3</v>
      </c>
      <c r="F3870" s="2"/>
    </row>
    <row r="3871" spans="1:6" x14ac:dyDescent="0.3">
      <c r="A3871" s="1">
        <v>41617.6875</v>
      </c>
      <c r="B3871" s="2">
        <v>6559.48</v>
      </c>
      <c r="C3871" s="34">
        <f t="shared" si="121"/>
        <v>1.1431641379182622E-3</v>
      </c>
      <c r="D3871" s="2">
        <v>317.14999999999998</v>
      </c>
      <c r="E3871" s="34">
        <f t="shared" si="122"/>
        <v>2.0537124802526563E-3</v>
      </c>
      <c r="F3871" s="2"/>
    </row>
    <row r="3872" spans="1:6" x14ac:dyDescent="0.3">
      <c r="A3872" s="1">
        <v>41618.6875</v>
      </c>
      <c r="B3872" s="2">
        <v>6523.31</v>
      </c>
      <c r="C3872" s="34">
        <f t="shared" si="121"/>
        <v>-5.5141566099750072E-3</v>
      </c>
      <c r="D3872" s="2">
        <v>314.91000000000003</v>
      </c>
      <c r="E3872" s="34">
        <f t="shared" si="122"/>
        <v>-7.0629039886487277E-3</v>
      </c>
      <c r="F3872" s="2"/>
    </row>
    <row r="3873" spans="1:6" x14ac:dyDescent="0.3">
      <c r="A3873" s="1">
        <v>41619.6875</v>
      </c>
      <c r="B3873" s="2">
        <v>6507.72</v>
      </c>
      <c r="C3873" s="34">
        <f t="shared" si="121"/>
        <v>-2.3898910215826019E-3</v>
      </c>
      <c r="D3873" s="2">
        <v>313.3</v>
      </c>
      <c r="E3873" s="34">
        <f t="shared" si="122"/>
        <v>-5.1125718459242853E-3</v>
      </c>
      <c r="F3873" s="2"/>
    </row>
    <row r="3874" spans="1:6" x14ac:dyDescent="0.3">
      <c r="A3874" s="1">
        <v>41620.6875</v>
      </c>
      <c r="B3874" s="2">
        <v>6445.25</v>
      </c>
      <c r="C3874" s="34">
        <f t="shared" si="121"/>
        <v>-9.5993681350765581E-3</v>
      </c>
      <c r="D3874" s="2">
        <v>310.24</v>
      </c>
      <c r="E3874" s="34">
        <f t="shared" si="122"/>
        <v>-9.7669964889881555E-3</v>
      </c>
      <c r="F3874" s="2"/>
    </row>
    <row r="3875" spans="1:6" x14ac:dyDescent="0.3">
      <c r="A3875" s="1">
        <v>41621.6875</v>
      </c>
      <c r="B3875" s="2">
        <v>6439.96</v>
      </c>
      <c r="C3875" s="34">
        <f t="shared" si="121"/>
        <v>-8.2075947403126293E-4</v>
      </c>
      <c r="D3875" s="2">
        <v>309.75</v>
      </c>
      <c r="E3875" s="34">
        <f t="shared" si="122"/>
        <v>-1.5794223826715026E-3</v>
      </c>
      <c r="F3875" s="2"/>
    </row>
    <row r="3876" spans="1:6" x14ac:dyDescent="0.3">
      <c r="A3876" s="1">
        <v>41624.6875</v>
      </c>
      <c r="B3876" s="2">
        <v>6522.2</v>
      </c>
      <c r="C3876" s="34">
        <f t="shared" si="121"/>
        <v>1.2770265653823998E-2</v>
      </c>
      <c r="D3876" s="2">
        <v>313.64</v>
      </c>
      <c r="E3876" s="34">
        <f t="shared" si="122"/>
        <v>1.2558514931396259E-2</v>
      </c>
      <c r="F3876" s="2"/>
    </row>
    <row r="3877" spans="1:6" x14ac:dyDescent="0.3">
      <c r="A3877" s="1">
        <v>41625.6875</v>
      </c>
      <c r="B3877" s="2">
        <v>6486.19</v>
      </c>
      <c r="C3877" s="34">
        <f t="shared" si="121"/>
        <v>-5.5211431725491478E-3</v>
      </c>
      <c r="D3877" s="2">
        <v>311.31</v>
      </c>
      <c r="E3877" s="34">
        <f t="shared" si="122"/>
        <v>-7.4288993750796228E-3</v>
      </c>
      <c r="F3877" s="2"/>
    </row>
    <row r="3878" spans="1:6" x14ac:dyDescent="0.3">
      <c r="A3878" s="1">
        <v>41626.6875</v>
      </c>
      <c r="B3878" s="2">
        <v>6492.08</v>
      </c>
      <c r="C3878" s="34">
        <f t="shared" si="121"/>
        <v>9.0808317363522129E-4</v>
      </c>
      <c r="D3878" s="2">
        <v>313.99</v>
      </c>
      <c r="E3878" s="34">
        <f t="shared" si="122"/>
        <v>8.6087822427804994E-3</v>
      </c>
      <c r="F3878" s="2"/>
    </row>
    <row r="3879" spans="1:6" x14ac:dyDescent="0.3">
      <c r="A3879" s="1">
        <v>41627.6875</v>
      </c>
      <c r="B3879" s="2">
        <v>6584.7</v>
      </c>
      <c r="C3879" s="34">
        <f t="shared" si="121"/>
        <v>1.4266614089783136E-2</v>
      </c>
      <c r="D3879" s="2">
        <v>319.44</v>
      </c>
      <c r="E3879" s="34">
        <f t="shared" si="122"/>
        <v>1.7357240676454611E-2</v>
      </c>
      <c r="F3879" s="2"/>
    </row>
    <row r="3880" spans="1:6" x14ac:dyDescent="0.3">
      <c r="A3880" s="1">
        <v>41628.6875</v>
      </c>
      <c r="B3880" s="2">
        <v>6606.58</v>
      </c>
      <c r="C3880" s="34">
        <f t="shared" si="121"/>
        <v>3.3228544960286488E-3</v>
      </c>
      <c r="D3880" s="2">
        <v>321.14</v>
      </c>
      <c r="E3880" s="34">
        <f t="shared" si="122"/>
        <v>5.3218131730528029E-3</v>
      </c>
      <c r="F3880" s="2"/>
    </row>
    <row r="3881" spans="1:6" x14ac:dyDescent="0.3">
      <c r="A3881" s="1">
        <v>41631.6875</v>
      </c>
      <c r="B3881" s="2">
        <v>6678.61</v>
      </c>
      <c r="C3881" s="34">
        <f t="shared" si="121"/>
        <v>1.0902766635687344E-2</v>
      </c>
      <c r="D3881" s="2">
        <v>323.39999999999998</v>
      </c>
      <c r="E3881" s="34">
        <f t="shared" si="122"/>
        <v>7.0374291586223769E-3</v>
      </c>
      <c r="F3881" s="2"/>
    </row>
    <row r="3882" spans="1:6" x14ac:dyDescent="0.3">
      <c r="A3882" s="1">
        <v>41632.6875</v>
      </c>
      <c r="B3882" s="2">
        <v>6694.17</v>
      </c>
      <c r="C3882" s="34">
        <f t="shared" si="121"/>
        <v>2.3298261165123346E-3</v>
      </c>
      <c r="D3882" s="2">
        <v>324.20999999999998</v>
      </c>
      <c r="E3882" s="34">
        <f t="shared" si="122"/>
        <v>2.5046382189239935E-3</v>
      </c>
      <c r="F3882" s="2"/>
    </row>
    <row r="3883" spans="1:6" x14ac:dyDescent="0.3">
      <c r="A3883" s="1">
        <v>41635.6875</v>
      </c>
      <c r="B3883" s="2">
        <v>6750.87</v>
      </c>
      <c r="C3883" s="34">
        <f t="shared" si="121"/>
        <v>8.4700567807509675E-3</v>
      </c>
      <c r="D3883" s="2">
        <v>327.68</v>
      </c>
      <c r="E3883" s="34">
        <f t="shared" si="122"/>
        <v>1.0702939452823967E-2</v>
      </c>
      <c r="F3883" s="2"/>
    </row>
    <row r="3884" spans="1:6" x14ac:dyDescent="0.3">
      <c r="A3884" s="1">
        <v>41638.6875</v>
      </c>
      <c r="B3884" s="2">
        <v>6731.27</v>
      </c>
      <c r="C3884" s="34">
        <f t="shared" si="121"/>
        <v>-2.9033294967907297E-3</v>
      </c>
      <c r="D3884" s="2">
        <v>327.13</v>
      </c>
      <c r="E3884" s="34">
        <f t="shared" si="122"/>
        <v>-1.678466796875E-3</v>
      </c>
      <c r="F3884" s="2"/>
    </row>
    <row r="3885" spans="1:6" x14ac:dyDescent="0.3">
      <c r="A3885" s="1">
        <v>41639.6875</v>
      </c>
      <c r="B3885" s="2">
        <v>6749.09</v>
      </c>
      <c r="C3885" s="34">
        <f t="shared" si="121"/>
        <v>2.647345894608355E-3</v>
      </c>
      <c r="D3885" s="2">
        <v>328.26</v>
      </c>
      <c r="E3885" s="34">
        <f t="shared" si="122"/>
        <v>3.4542842295111065E-3</v>
      </c>
      <c r="F3885" s="2"/>
    </row>
    <row r="3886" spans="1:6" x14ac:dyDescent="0.3">
      <c r="A3886" s="1">
        <v>41641.6875</v>
      </c>
      <c r="B3886" s="2">
        <v>6717.91</v>
      </c>
      <c r="C3886" s="34">
        <f t="shared" si="121"/>
        <v>-4.6198820878073921E-3</v>
      </c>
      <c r="D3886" s="2">
        <v>325.82</v>
      </c>
      <c r="E3886" s="34">
        <f t="shared" si="122"/>
        <v>-7.4331322731980842E-3</v>
      </c>
      <c r="F3886" s="2"/>
    </row>
    <row r="3887" spans="1:6" x14ac:dyDescent="0.3">
      <c r="A3887" s="1">
        <v>41642.6875</v>
      </c>
      <c r="B3887" s="2">
        <v>6730.67</v>
      </c>
      <c r="C3887" s="34">
        <f t="shared" si="121"/>
        <v>1.8994002599022064E-3</v>
      </c>
      <c r="D3887" s="2">
        <v>327.64</v>
      </c>
      <c r="E3887" s="34">
        <f t="shared" si="122"/>
        <v>5.5859063286476385E-3</v>
      </c>
      <c r="F3887" s="2"/>
    </row>
    <row r="3888" spans="1:6" x14ac:dyDescent="0.3">
      <c r="A3888" s="1">
        <v>41645.6875</v>
      </c>
      <c r="B3888" s="2">
        <v>6730.73</v>
      </c>
      <c r="C3888" s="34">
        <f t="shared" si="121"/>
        <v>8.9144171382393722E-6</v>
      </c>
      <c r="D3888" s="2">
        <v>326.98</v>
      </c>
      <c r="E3888" s="34">
        <f t="shared" si="122"/>
        <v>-2.0144060554265764E-3</v>
      </c>
      <c r="F3888" s="2"/>
    </row>
    <row r="3889" spans="1:6" x14ac:dyDescent="0.3">
      <c r="A3889" s="1">
        <v>41646.6875</v>
      </c>
      <c r="B3889" s="2">
        <v>6755.45</v>
      </c>
      <c r="C3889" s="34">
        <f t="shared" si="121"/>
        <v>3.6727071209214923E-3</v>
      </c>
      <c r="D3889" s="2">
        <v>329.4</v>
      </c>
      <c r="E3889" s="34">
        <f t="shared" si="122"/>
        <v>7.4010642852773145E-3</v>
      </c>
      <c r="F3889" s="2"/>
    </row>
    <row r="3890" spans="1:6" x14ac:dyDescent="0.3">
      <c r="A3890" s="1">
        <v>41647.6875</v>
      </c>
      <c r="B3890" s="2">
        <v>6721.78</v>
      </c>
      <c r="C3890" s="34">
        <f t="shared" si="121"/>
        <v>-4.9841239295680406E-3</v>
      </c>
      <c r="D3890" s="2">
        <v>329.75</v>
      </c>
      <c r="E3890" s="34">
        <f t="shared" si="122"/>
        <v>1.0625379477839925E-3</v>
      </c>
      <c r="F3890" s="2"/>
    </row>
    <row r="3891" spans="1:6" x14ac:dyDescent="0.3">
      <c r="A3891" s="1">
        <v>41648.6875</v>
      </c>
      <c r="B3891" s="2">
        <v>6691.34</v>
      </c>
      <c r="C3891" s="34">
        <f t="shared" si="121"/>
        <v>-4.5285623748471115E-3</v>
      </c>
      <c r="D3891" s="2">
        <v>328.41</v>
      </c>
      <c r="E3891" s="34">
        <f t="shared" si="122"/>
        <v>-4.0636846095526424E-3</v>
      </c>
      <c r="F3891" s="2"/>
    </row>
    <row r="3892" spans="1:6" x14ac:dyDescent="0.3">
      <c r="A3892" s="1">
        <v>41649.6875</v>
      </c>
      <c r="B3892" s="2">
        <v>6739.94</v>
      </c>
      <c r="C3892" s="34">
        <f t="shared" si="121"/>
        <v>7.2631191958560937E-3</v>
      </c>
      <c r="D3892" s="2">
        <v>329.95</v>
      </c>
      <c r="E3892" s="34">
        <f t="shared" si="122"/>
        <v>4.689260375749793E-3</v>
      </c>
      <c r="F3892" s="2"/>
    </row>
    <row r="3893" spans="1:6" x14ac:dyDescent="0.3">
      <c r="A3893" s="1">
        <v>41652.6875</v>
      </c>
      <c r="B3893" s="2">
        <v>6757.15</v>
      </c>
      <c r="C3893" s="34">
        <f t="shared" si="121"/>
        <v>2.5534351937850364E-3</v>
      </c>
      <c r="D3893" s="2">
        <v>330.72</v>
      </c>
      <c r="E3893" s="34">
        <f t="shared" si="122"/>
        <v>2.3336869222609913E-3</v>
      </c>
      <c r="F3893" s="2"/>
    </row>
    <row r="3894" spans="1:6" x14ac:dyDescent="0.3">
      <c r="A3894" s="1">
        <v>41653.6875</v>
      </c>
      <c r="B3894" s="2">
        <v>6766.86</v>
      </c>
      <c r="C3894" s="34">
        <f t="shared" si="121"/>
        <v>1.4369963668114938E-3</v>
      </c>
      <c r="D3894" s="2">
        <v>331.23</v>
      </c>
      <c r="E3894" s="34">
        <f t="shared" si="122"/>
        <v>1.5420899854861059E-3</v>
      </c>
      <c r="F3894" s="2"/>
    </row>
    <row r="3895" spans="1:6" x14ac:dyDescent="0.3">
      <c r="A3895" s="1">
        <v>41654.6875</v>
      </c>
      <c r="B3895" s="2">
        <v>6819.86</v>
      </c>
      <c r="C3895" s="34">
        <f t="shared" si="121"/>
        <v>7.8322885355985861E-3</v>
      </c>
      <c r="D3895" s="2">
        <v>334.51</v>
      </c>
      <c r="E3895" s="34">
        <f t="shared" si="122"/>
        <v>9.9024846783202225E-3</v>
      </c>
      <c r="F3895" s="2"/>
    </row>
    <row r="3896" spans="1:6" x14ac:dyDescent="0.3">
      <c r="A3896" s="1">
        <v>41655.6875</v>
      </c>
      <c r="B3896" s="2">
        <v>6815.42</v>
      </c>
      <c r="C3896" s="34">
        <f t="shared" si="121"/>
        <v>-6.5103975741431785E-4</v>
      </c>
      <c r="D3896" s="2">
        <v>333.99</v>
      </c>
      <c r="E3896" s="34">
        <f t="shared" si="122"/>
        <v>-1.5545125706256657E-3</v>
      </c>
      <c r="F3896" s="2"/>
    </row>
    <row r="3897" spans="1:6" x14ac:dyDescent="0.3">
      <c r="A3897" s="1">
        <v>41656.6875</v>
      </c>
      <c r="B3897" s="2">
        <v>6829.3</v>
      </c>
      <c r="C3897" s="34">
        <f t="shared" ref="C3897:C3960" si="123">B3897/B3896-1</f>
        <v>2.0365582752053246E-3</v>
      </c>
      <c r="D3897" s="2">
        <v>335.82</v>
      </c>
      <c r="E3897" s="34">
        <f t="shared" si="122"/>
        <v>5.4792059642503332E-3</v>
      </c>
      <c r="F3897" s="2"/>
    </row>
    <row r="3898" spans="1:6" x14ac:dyDescent="0.3">
      <c r="A3898" s="1">
        <v>41659.6875</v>
      </c>
      <c r="B3898" s="2">
        <v>6836.73</v>
      </c>
      <c r="C3898" s="34">
        <f t="shared" si="123"/>
        <v>1.0879592344748001E-3</v>
      </c>
      <c r="D3898" s="2">
        <v>335.5</v>
      </c>
      <c r="E3898" s="34">
        <f t="shared" si="122"/>
        <v>-9.5289142993271181E-4</v>
      </c>
      <c r="F3898" s="2"/>
    </row>
    <row r="3899" spans="1:6" x14ac:dyDescent="0.3">
      <c r="A3899" s="1">
        <v>41660.6875</v>
      </c>
      <c r="B3899" s="2">
        <v>6834.26</v>
      </c>
      <c r="C3899" s="34">
        <f t="shared" si="123"/>
        <v>-3.6128383013511733E-4</v>
      </c>
      <c r="D3899" s="2">
        <v>335.76</v>
      </c>
      <c r="E3899" s="34">
        <f t="shared" si="122"/>
        <v>7.7496274217581096E-4</v>
      </c>
      <c r="F3899" s="2"/>
    </row>
    <row r="3900" spans="1:6" x14ac:dyDescent="0.3">
      <c r="A3900" s="1">
        <v>41661.6875</v>
      </c>
      <c r="B3900" s="2">
        <v>6826.33</v>
      </c>
      <c r="C3900" s="34">
        <f t="shared" si="123"/>
        <v>-1.160330452748437E-3</v>
      </c>
      <c r="D3900" s="2">
        <v>336.06</v>
      </c>
      <c r="E3900" s="34">
        <f t="shared" si="122"/>
        <v>8.9349535382421408E-4</v>
      </c>
      <c r="F3900" s="2"/>
    </row>
    <row r="3901" spans="1:6" x14ac:dyDescent="0.3">
      <c r="A3901" s="1">
        <v>41662.6875</v>
      </c>
      <c r="B3901" s="2">
        <v>6773.28</v>
      </c>
      <c r="C3901" s="34">
        <f t="shared" si="123"/>
        <v>-7.7713793502511841E-3</v>
      </c>
      <c r="D3901" s="2">
        <v>332.69</v>
      </c>
      <c r="E3901" s="34">
        <f t="shared" si="122"/>
        <v>-1.0027971195619823E-2</v>
      </c>
      <c r="F3901" s="2"/>
    </row>
    <row r="3902" spans="1:6" x14ac:dyDescent="0.3">
      <c r="A3902" s="1">
        <v>41663.6875</v>
      </c>
      <c r="B3902" s="2">
        <v>6663.74</v>
      </c>
      <c r="C3902" s="34">
        <f t="shared" si="123"/>
        <v>-1.6172371435995592E-2</v>
      </c>
      <c r="D3902" s="2">
        <v>324.75</v>
      </c>
      <c r="E3902" s="34">
        <f t="shared" si="122"/>
        <v>-2.3866061498692415E-2</v>
      </c>
      <c r="F3902" s="2"/>
    </row>
    <row r="3903" spans="1:6" x14ac:dyDescent="0.3">
      <c r="A3903" s="1">
        <v>41666.6875</v>
      </c>
      <c r="B3903" s="2">
        <v>6550.66</v>
      </c>
      <c r="C3903" s="34">
        <f t="shared" si="123"/>
        <v>-1.6969449588369323E-2</v>
      </c>
      <c r="D3903" s="2">
        <v>322.02</v>
      </c>
      <c r="E3903" s="34">
        <f t="shared" si="122"/>
        <v>-8.4064665127021598E-3</v>
      </c>
      <c r="F3903" s="2"/>
    </row>
    <row r="3904" spans="1:6" x14ac:dyDescent="0.3">
      <c r="A3904" s="1">
        <v>41667.6875</v>
      </c>
      <c r="B3904" s="2">
        <v>6572.33</v>
      </c>
      <c r="C3904" s="34">
        <f t="shared" si="123"/>
        <v>3.3080636149640519E-3</v>
      </c>
      <c r="D3904" s="2">
        <v>324.22000000000003</v>
      </c>
      <c r="E3904" s="34">
        <f t="shared" si="122"/>
        <v>6.8318737966588383E-3</v>
      </c>
      <c r="F3904" s="2"/>
    </row>
    <row r="3905" spans="1:6" x14ac:dyDescent="0.3">
      <c r="A3905" s="1">
        <v>41668.6875</v>
      </c>
      <c r="B3905" s="2">
        <v>6544.28</v>
      </c>
      <c r="C3905" s="34">
        <f t="shared" si="123"/>
        <v>-4.2678928173114361E-3</v>
      </c>
      <c r="D3905" s="2">
        <v>322.39</v>
      </c>
      <c r="E3905" s="34">
        <f t="shared" si="122"/>
        <v>-5.6443155881810148E-3</v>
      </c>
      <c r="F3905" s="2"/>
    </row>
    <row r="3906" spans="1:6" x14ac:dyDescent="0.3">
      <c r="A3906" s="1">
        <v>41669.6875</v>
      </c>
      <c r="B3906" s="2">
        <v>6538.45</v>
      </c>
      <c r="C3906" s="34">
        <f t="shared" si="123"/>
        <v>-8.908543032999372E-4</v>
      </c>
      <c r="D3906" s="2">
        <v>323.32</v>
      </c>
      <c r="E3906" s="34">
        <f t="shared" si="122"/>
        <v>2.8847048605726844E-3</v>
      </c>
      <c r="F3906" s="2"/>
    </row>
    <row r="3907" spans="1:6" x14ac:dyDescent="0.3">
      <c r="A3907" s="1">
        <v>41670.6875</v>
      </c>
      <c r="B3907" s="2">
        <v>6510.44</v>
      </c>
      <c r="C3907" s="34">
        <f t="shared" si="123"/>
        <v>-4.2838899127469743E-3</v>
      </c>
      <c r="D3907" s="2">
        <v>322.52</v>
      </c>
      <c r="E3907" s="34">
        <f t="shared" si="122"/>
        <v>-2.4743288383026751E-3</v>
      </c>
      <c r="F3907" s="2"/>
    </row>
    <row r="3908" spans="1:6" x14ac:dyDescent="0.3">
      <c r="A3908" s="1">
        <v>41673.6875</v>
      </c>
      <c r="B3908" s="2">
        <v>6465.66</v>
      </c>
      <c r="C3908" s="34">
        <f t="shared" si="123"/>
        <v>-6.878183348590805E-3</v>
      </c>
      <c r="D3908" s="2">
        <v>318.20999999999998</v>
      </c>
      <c r="E3908" s="34">
        <f t="shared" si="122"/>
        <v>-1.3363512340319961E-2</v>
      </c>
      <c r="F3908" s="2"/>
    </row>
    <row r="3909" spans="1:6" x14ac:dyDescent="0.3">
      <c r="A3909" s="1">
        <v>41674.6875</v>
      </c>
      <c r="B3909" s="2">
        <v>6449.27</v>
      </c>
      <c r="C3909" s="34">
        <f t="shared" si="123"/>
        <v>-2.5349306953967865E-3</v>
      </c>
      <c r="D3909" s="2">
        <v>317.58</v>
      </c>
      <c r="E3909" s="34">
        <f t="shared" si="122"/>
        <v>-1.9798246441029566E-3</v>
      </c>
      <c r="F3909" s="2"/>
    </row>
    <row r="3910" spans="1:6" x14ac:dyDescent="0.3">
      <c r="A3910" s="1">
        <v>41675.6875</v>
      </c>
      <c r="B3910" s="2">
        <v>6457.89</v>
      </c>
      <c r="C3910" s="34">
        <f t="shared" si="123"/>
        <v>1.3365853809810258E-3</v>
      </c>
      <c r="D3910" s="2">
        <v>318.04000000000002</v>
      </c>
      <c r="E3910" s="34">
        <f t="shared" si="122"/>
        <v>1.4484539328674106E-3</v>
      </c>
      <c r="F3910" s="2"/>
    </row>
    <row r="3911" spans="1:6" x14ac:dyDescent="0.3">
      <c r="A3911" s="1">
        <v>41676.6875</v>
      </c>
      <c r="B3911" s="2">
        <v>6558.28</v>
      </c>
      <c r="C3911" s="34">
        <f t="shared" si="123"/>
        <v>1.5545325175870151E-2</v>
      </c>
      <c r="D3911" s="2">
        <v>322.77</v>
      </c>
      <c r="E3911" s="34">
        <f t="shared" si="122"/>
        <v>1.4872343101496543E-2</v>
      </c>
      <c r="F3911" s="2"/>
    </row>
    <row r="3912" spans="1:6" x14ac:dyDescent="0.3">
      <c r="A3912" s="1">
        <v>41677.6875</v>
      </c>
      <c r="B3912" s="2">
        <v>6571.68</v>
      </c>
      <c r="C3912" s="34">
        <f t="shared" si="123"/>
        <v>2.0432186487921999E-3</v>
      </c>
      <c r="D3912" s="2">
        <v>325.08999999999997</v>
      </c>
      <c r="E3912" s="34">
        <f t="shared" si="122"/>
        <v>7.1877807726863363E-3</v>
      </c>
      <c r="F3912" s="2"/>
    </row>
    <row r="3913" spans="1:6" x14ac:dyDescent="0.3">
      <c r="A3913" s="1">
        <v>41680.6875</v>
      </c>
      <c r="B3913" s="2">
        <v>6591.55</v>
      </c>
      <c r="C3913" s="34">
        <f t="shared" si="123"/>
        <v>3.0235799673752339E-3</v>
      </c>
      <c r="D3913" s="2">
        <v>325.3</v>
      </c>
      <c r="E3913" s="34">
        <f t="shared" si="122"/>
        <v>6.4597496078011574E-4</v>
      </c>
      <c r="F3913" s="2"/>
    </row>
    <row r="3914" spans="1:6" x14ac:dyDescent="0.3">
      <c r="A3914" s="1">
        <v>41681.6875</v>
      </c>
      <c r="B3914" s="2">
        <v>6672.66</v>
      </c>
      <c r="C3914" s="34">
        <f t="shared" si="123"/>
        <v>1.2305148257997001E-2</v>
      </c>
      <c r="D3914" s="2">
        <v>329.52</v>
      </c>
      <c r="E3914" s="34">
        <f t="shared" si="122"/>
        <v>1.2972640639409727E-2</v>
      </c>
      <c r="F3914" s="2"/>
    </row>
    <row r="3915" spans="1:6" x14ac:dyDescent="0.3">
      <c r="A3915" s="1">
        <v>41682.6875</v>
      </c>
      <c r="B3915" s="2">
        <v>6675.03</v>
      </c>
      <c r="C3915" s="34">
        <f t="shared" si="123"/>
        <v>3.5518069255746632E-4</v>
      </c>
      <c r="D3915" s="2">
        <v>332</v>
      </c>
      <c r="E3915" s="34">
        <f t="shared" si="122"/>
        <v>7.5260985676135483E-3</v>
      </c>
      <c r="F3915" s="2"/>
    </row>
    <row r="3916" spans="1:6" x14ac:dyDescent="0.3">
      <c r="A3916" s="1">
        <v>41683.6875</v>
      </c>
      <c r="B3916" s="2">
        <v>6659.42</v>
      </c>
      <c r="C3916" s="34">
        <f t="shared" si="123"/>
        <v>-2.3385662686159492E-3</v>
      </c>
      <c r="D3916" s="2">
        <v>331.48</v>
      </c>
      <c r="E3916" s="34">
        <f t="shared" ref="E3916:E3978" si="124">D3916/D3915-1</f>
        <v>-1.5662650602409345E-3</v>
      </c>
      <c r="F3916" s="2"/>
    </row>
    <row r="3917" spans="1:6" x14ac:dyDescent="0.3">
      <c r="A3917" s="1">
        <v>41684.6875</v>
      </c>
      <c r="B3917" s="2">
        <v>6663.62</v>
      </c>
      <c r="C3917" s="34">
        <f t="shared" si="123"/>
        <v>6.3068555519851799E-4</v>
      </c>
      <c r="D3917" s="2">
        <v>333.32</v>
      </c>
      <c r="E3917" s="34">
        <f t="shared" si="124"/>
        <v>5.5508627971521118E-3</v>
      </c>
      <c r="F3917" s="2"/>
    </row>
    <row r="3918" spans="1:6" x14ac:dyDescent="0.3">
      <c r="A3918" s="1">
        <v>41687.6875</v>
      </c>
      <c r="B3918" s="2">
        <v>6736</v>
      </c>
      <c r="C3918" s="34">
        <f t="shared" si="123"/>
        <v>1.0861963917510264E-2</v>
      </c>
      <c r="D3918" s="2">
        <v>334.56</v>
      </c>
      <c r="E3918" s="34">
        <f t="shared" si="124"/>
        <v>3.7201488059521726E-3</v>
      </c>
      <c r="F3918" s="2"/>
    </row>
    <row r="3919" spans="1:6" x14ac:dyDescent="0.3">
      <c r="A3919" s="1">
        <v>41688.6875</v>
      </c>
      <c r="B3919" s="2">
        <v>6796.43</v>
      </c>
      <c r="C3919" s="34">
        <f t="shared" si="123"/>
        <v>8.9711995249406318E-3</v>
      </c>
      <c r="D3919" s="2">
        <v>334.6</v>
      </c>
      <c r="E3919" s="34">
        <f t="shared" si="124"/>
        <v>1.1956001912971637E-4</v>
      </c>
      <c r="F3919" s="2"/>
    </row>
    <row r="3920" spans="1:6" x14ac:dyDescent="0.3">
      <c r="A3920" s="1">
        <v>41689.6875</v>
      </c>
      <c r="B3920" s="2">
        <v>6796.71</v>
      </c>
      <c r="C3920" s="34">
        <f t="shared" si="123"/>
        <v>4.1198099590467052E-5</v>
      </c>
      <c r="D3920" s="2">
        <v>334.94</v>
      </c>
      <c r="E3920" s="34">
        <f t="shared" si="124"/>
        <v>1.0161386730422883E-3</v>
      </c>
      <c r="F3920" s="2"/>
    </row>
    <row r="3921" spans="1:6" x14ac:dyDescent="0.3">
      <c r="A3921" s="1">
        <v>41690.6875</v>
      </c>
      <c r="B3921" s="2">
        <v>6812.99</v>
      </c>
      <c r="C3921" s="34">
        <f t="shared" si="123"/>
        <v>2.3952765382073693E-3</v>
      </c>
      <c r="D3921" s="2">
        <v>334.78</v>
      </c>
      <c r="E3921" s="34">
        <f t="shared" si="124"/>
        <v>-4.776974980594817E-4</v>
      </c>
      <c r="F3921" s="2"/>
    </row>
    <row r="3922" spans="1:6" x14ac:dyDescent="0.3">
      <c r="A3922" s="1">
        <v>41691.6875</v>
      </c>
      <c r="B3922" s="2">
        <v>6838.06</v>
      </c>
      <c r="C3922" s="34">
        <f t="shared" si="123"/>
        <v>3.6797353291286861E-3</v>
      </c>
      <c r="D3922" s="2">
        <v>336.09</v>
      </c>
      <c r="E3922" s="34">
        <f t="shared" si="124"/>
        <v>3.913017504032501E-3</v>
      </c>
      <c r="F3922" s="2"/>
    </row>
    <row r="3923" spans="1:6" x14ac:dyDescent="0.3">
      <c r="A3923" s="1">
        <v>41694.6875</v>
      </c>
      <c r="B3923" s="2">
        <v>6865.86</v>
      </c>
      <c r="C3923" s="34">
        <f t="shared" si="123"/>
        <v>4.0654805602757804E-3</v>
      </c>
      <c r="D3923" s="2">
        <v>338.19</v>
      </c>
      <c r="E3923" s="34">
        <f t="shared" si="124"/>
        <v>6.2483263411587942E-3</v>
      </c>
      <c r="F3923" s="2"/>
    </row>
    <row r="3924" spans="1:6" x14ac:dyDescent="0.3">
      <c r="A3924" s="1">
        <v>41695.6875</v>
      </c>
      <c r="B3924" s="2">
        <v>6830.5</v>
      </c>
      <c r="C3924" s="34">
        <f t="shared" si="123"/>
        <v>-5.1501195771541664E-3</v>
      </c>
      <c r="D3924" s="2">
        <v>338.39</v>
      </c>
      <c r="E3924" s="34">
        <f t="shared" si="124"/>
        <v>5.9138354179610886E-4</v>
      </c>
      <c r="F3924" s="2"/>
    </row>
    <row r="3925" spans="1:6" x14ac:dyDescent="0.3">
      <c r="A3925" s="1">
        <v>41696.6875</v>
      </c>
      <c r="B3925" s="2">
        <v>6799.15</v>
      </c>
      <c r="C3925" s="34">
        <f t="shared" si="123"/>
        <v>-4.5897079276774333E-3</v>
      </c>
      <c r="D3925" s="2">
        <v>337.7</v>
      </c>
      <c r="E3925" s="34">
        <f t="shared" si="124"/>
        <v>-2.0390673483259292E-3</v>
      </c>
      <c r="F3925" s="2"/>
    </row>
    <row r="3926" spans="1:6" x14ac:dyDescent="0.3">
      <c r="A3926" s="1">
        <v>41697.6875</v>
      </c>
      <c r="B3926" s="2">
        <v>6810.27</v>
      </c>
      <c r="C3926" s="34">
        <f t="shared" si="123"/>
        <v>1.6354985549664747E-3</v>
      </c>
      <c r="D3926" s="2">
        <v>337.21</v>
      </c>
      <c r="E3926" s="34">
        <f t="shared" si="124"/>
        <v>-1.4509920047379721E-3</v>
      </c>
      <c r="F3926" s="2"/>
    </row>
    <row r="3927" spans="1:6" x14ac:dyDescent="0.3">
      <c r="A3927" s="1">
        <v>41698.6875</v>
      </c>
      <c r="B3927" s="2">
        <v>6809.7</v>
      </c>
      <c r="C3927" s="34">
        <f t="shared" si="123"/>
        <v>-8.3697122140624636E-5</v>
      </c>
      <c r="D3927" s="2">
        <v>338.02</v>
      </c>
      <c r="E3927" s="34">
        <f t="shared" si="124"/>
        <v>2.4020639957296197E-3</v>
      </c>
      <c r="F3927" s="2"/>
    </row>
    <row r="3928" spans="1:6" x14ac:dyDescent="0.3">
      <c r="A3928" s="1">
        <v>41701.6875</v>
      </c>
      <c r="B3928" s="2">
        <v>6708.35</v>
      </c>
      <c r="C3928" s="34">
        <f t="shared" si="123"/>
        <v>-1.4883181344258811E-2</v>
      </c>
      <c r="D3928" s="2">
        <v>330.36</v>
      </c>
      <c r="E3928" s="34">
        <f t="shared" si="124"/>
        <v>-2.2661380983373669E-2</v>
      </c>
      <c r="F3928" s="2"/>
    </row>
    <row r="3929" spans="1:6" x14ac:dyDescent="0.3">
      <c r="A3929" s="1">
        <v>41702.6875</v>
      </c>
      <c r="B3929" s="2">
        <v>6823.77</v>
      </c>
      <c r="C3929" s="34">
        <f t="shared" si="123"/>
        <v>1.720542309211659E-2</v>
      </c>
      <c r="D3929" s="2">
        <v>337.15</v>
      </c>
      <c r="E3929" s="34">
        <f t="shared" si="124"/>
        <v>2.0553335754933899E-2</v>
      </c>
      <c r="F3929" s="2"/>
    </row>
    <row r="3930" spans="1:6" x14ac:dyDescent="0.3">
      <c r="A3930" s="1">
        <v>41703.6875</v>
      </c>
      <c r="B3930" s="2">
        <v>6775.42</v>
      </c>
      <c r="C3930" s="34">
        <f t="shared" si="123"/>
        <v>-7.0855260361941674E-3</v>
      </c>
      <c r="D3930" s="2">
        <v>337.06</v>
      </c>
      <c r="E3930" s="34">
        <f t="shared" si="124"/>
        <v>-2.669434969597706E-4</v>
      </c>
      <c r="F3930" s="2"/>
    </row>
    <row r="3931" spans="1:6" x14ac:dyDescent="0.3">
      <c r="A3931" s="1">
        <v>41704.6875</v>
      </c>
      <c r="B3931" s="2">
        <v>6788.49</v>
      </c>
      <c r="C3931" s="34">
        <f t="shared" si="123"/>
        <v>1.9290317057834017E-3</v>
      </c>
      <c r="D3931" s="2">
        <v>337.28</v>
      </c>
      <c r="E3931" s="34">
        <f t="shared" si="124"/>
        <v>6.5270278288731554E-4</v>
      </c>
      <c r="F3931" s="2"/>
    </row>
    <row r="3932" spans="1:6" x14ac:dyDescent="0.3">
      <c r="A3932" s="1">
        <v>41705.6875</v>
      </c>
      <c r="B3932" s="2">
        <v>6712.67</v>
      </c>
      <c r="C3932" s="34">
        <f t="shared" si="123"/>
        <v>-1.1168905014222519E-2</v>
      </c>
      <c r="D3932" s="2">
        <v>333.06</v>
      </c>
      <c r="E3932" s="34">
        <f t="shared" si="124"/>
        <v>-1.2511859582542639E-2</v>
      </c>
      <c r="F3932" s="2"/>
    </row>
    <row r="3933" spans="1:6" x14ac:dyDescent="0.3">
      <c r="A3933" s="1">
        <v>41708.6875</v>
      </c>
      <c r="B3933" s="2">
        <v>6689.45</v>
      </c>
      <c r="C3933" s="34">
        <f t="shared" si="123"/>
        <v>-3.4591302715610839E-3</v>
      </c>
      <c r="D3933" s="2">
        <v>331.4</v>
      </c>
      <c r="E3933" s="34">
        <f t="shared" si="124"/>
        <v>-4.9840869513001484E-3</v>
      </c>
      <c r="F3933" s="2"/>
    </row>
    <row r="3934" spans="1:6" x14ac:dyDescent="0.3">
      <c r="A3934" s="1">
        <v>41709.6875</v>
      </c>
      <c r="B3934" s="2">
        <v>6685.52</v>
      </c>
      <c r="C3934" s="34">
        <f t="shared" si="123"/>
        <v>-5.8749224525178612E-4</v>
      </c>
      <c r="D3934" s="2">
        <v>331.49</v>
      </c>
      <c r="E3934" s="34">
        <f t="shared" si="124"/>
        <v>2.7157513578757175E-4</v>
      </c>
      <c r="F3934" s="2"/>
    </row>
    <row r="3935" spans="1:6" x14ac:dyDescent="0.3">
      <c r="A3935" s="1">
        <v>41710.6875</v>
      </c>
      <c r="B3935" s="2">
        <v>6620.9</v>
      </c>
      <c r="C3935" s="34">
        <f t="shared" si="123"/>
        <v>-9.6656654979718759E-3</v>
      </c>
      <c r="D3935" s="2">
        <v>327.95</v>
      </c>
      <c r="E3935" s="34">
        <f t="shared" si="124"/>
        <v>-1.0679055175118468E-2</v>
      </c>
      <c r="F3935" s="2"/>
    </row>
    <row r="3936" spans="1:6" x14ac:dyDescent="0.3">
      <c r="A3936" s="1">
        <v>41711.6875</v>
      </c>
      <c r="B3936" s="2">
        <v>6553.78</v>
      </c>
      <c r="C3936" s="34">
        <f t="shared" si="123"/>
        <v>-1.0137594586838605E-2</v>
      </c>
      <c r="D3936" s="2">
        <v>324.51</v>
      </c>
      <c r="E3936" s="34">
        <f t="shared" si="124"/>
        <v>-1.0489403872541492E-2</v>
      </c>
      <c r="F3936" s="2"/>
    </row>
    <row r="3937" spans="1:6" x14ac:dyDescent="0.3">
      <c r="A3937" s="1">
        <v>41712.6875</v>
      </c>
      <c r="B3937" s="2">
        <v>6527.89</v>
      </c>
      <c r="C3937" s="34">
        <f t="shared" si="123"/>
        <v>-3.9503919875246707E-3</v>
      </c>
      <c r="D3937" s="2">
        <v>322.23</v>
      </c>
      <c r="E3937" s="34">
        <f t="shared" si="124"/>
        <v>-7.0259776278079888E-3</v>
      </c>
      <c r="F3937" s="2"/>
    </row>
    <row r="3938" spans="1:6" x14ac:dyDescent="0.3">
      <c r="A3938" s="1">
        <v>41715.6875</v>
      </c>
      <c r="B3938" s="2">
        <v>6568.35</v>
      </c>
      <c r="C3938" s="34">
        <f t="shared" si="123"/>
        <v>6.198021106360585E-3</v>
      </c>
      <c r="D3938" s="2">
        <v>325.83</v>
      </c>
      <c r="E3938" s="34">
        <f t="shared" si="124"/>
        <v>1.1172144120659144E-2</v>
      </c>
      <c r="F3938" s="2"/>
    </row>
    <row r="3939" spans="1:6" x14ac:dyDescent="0.3">
      <c r="A3939" s="1">
        <v>41716.6875</v>
      </c>
      <c r="B3939" s="2">
        <v>6605.28</v>
      </c>
      <c r="C3939" s="34">
        <f t="shared" si="123"/>
        <v>5.6224165886409327E-3</v>
      </c>
      <c r="D3939" s="2">
        <v>327.93</v>
      </c>
      <c r="E3939" s="34">
        <f t="shared" si="124"/>
        <v>6.4450787220329264E-3</v>
      </c>
      <c r="F3939" s="2"/>
    </row>
    <row r="3940" spans="1:6" x14ac:dyDescent="0.3">
      <c r="A3940" s="1">
        <v>41717.6875</v>
      </c>
      <c r="B3940" s="2">
        <v>6573.13</v>
      </c>
      <c r="C3940" s="34">
        <f t="shared" si="123"/>
        <v>-4.867318266598808E-3</v>
      </c>
      <c r="D3940" s="2">
        <v>327.63</v>
      </c>
      <c r="E3940" s="34">
        <f t="shared" si="124"/>
        <v>-9.1482938431985961E-4</v>
      </c>
      <c r="F3940" s="2"/>
    </row>
    <row r="3941" spans="1:6" x14ac:dyDescent="0.3">
      <c r="A3941" s="1">
        <v>41718.6875</v>
      </c>
      <c r="B3941" s="2">
        <v>6542.44</v>
      </c>
      <c r="C3941" s="34">
        <f t="shared" si="123"/>
        <v>-4.6690085240974621E-3</v>
      </c>
      <c r="D3941" s="2">
        <v>327.67</v>
      </c>
      <c r="E3941" s="34">
        <f t="shared" si="124"/>
        <v>1.2208894179410734E-4</v>
      </c>
      <c r="F3941" s="2"/>
    </row>
    <row r="3942" spans="1:6" x14ac:dyDescent="0.3">
      <c r="A3942" s="1">
        <v>41719.6875</v>
      </c>
      <c r="B3942" s="2">
        <v>6557.17</v>
      </c>
      <c r="C3942" s="34">
        <f t="shared" si="123"/>
        <v>2.251453586123997E-3</v>
      </c>
      <c r="D3942" s="2">
        <v>327.91</v>
      </c>
      <c r="E3942" s="34">
        <f t="shared" si="124"/>
        <v>7.324442274239118E-4</v>
      </c>
      <c r="F3942" s="2"/>
    </row>
    <row r="3943" spans="1:6" x14ac:dyDescent="0.3">
      <c r="A3943" s="1">
        <v>41722.6875</v>
      </c>
      <c r="B3943" s="2">
        <v>6520.39</v>
      </c>
      <c r="C3943" s="34">
        <f t="shared" si="123"/>
        <v>-5.6091271081883942E-3</v>
      </c>
      <c r="D3943" s="2">
        <v>324.39</v>
      </c>
      <c r="E3943" s="34">
        <f t="shared" si="124"/>
        <v>-1.0734652801073552E-2</v>
      </c>
      <c r="F3943" s="2"/>
    </row>
    <row r="3944" spans="1:6" x14ac:dyDescent="0.3">
      <c r="A3944" s="1">
        <v>41723.6875</v>
      </c>
      <c r="B3944" s="2">
        <v>6604.89</v>
      </c>
      <c r="C3944" s="34">
        <f t="shared" si="123"/>
        <v>1.29593475236911E-2</v>
      </c>
      <c r="D3944" s="2">
        <v>328.57</v>
      </c>
      <c r="E3944" s="34">
        <f t="shared" si="124"/>
        <v>1.2885723974228602E-2</v>
      </c>
      <c r="F3944" s="2"/>
    </row>
    <row r="3945" spans="1:6" x14ac:dyDescent="0.3">
      <c r="A3945" s="1">
        <v>41724.6875</v>
      </c>
      <c r="B3945" s="2">
        <v>6605.3</v>
      </c>
      <c r="C3945" s="34">
        <f t="shared" si="123"/>
        <v>6.2075220026436284E-5</v>
      </c>
      <c r="D3945" s="2">
        <v>330.93</v>
      </c>
      <c r="E3945" s="34">
        <f t="shared" si="124"/>
        <v>7.1826399245213945E-3</v>
      </c>
      <c r="F3945" s="2"/>
    </row>
    <row r="3946" spans="1:6" x14ac:dyDescent="0.3">
      <c r="A3946" s="1">
        <v>41725.6875</v>
      </c>
      <c r="B3946" s="2">
        <v>6588.32</v>
      </c>
      <c r="C3946" s="34">
        <f t="shared" si="123"/>
        <v>-2.5706629524776536E-3</v>
      </c>
      <c r="D3946" s="2">
        <v>331.4</v>
      </c>
      <c r="E3946" s="34">
        <f t="shared" si="124"/>
        <v>1.4202399298943735E-3</v>
      </c>
      <c r="F3946" s="2"/>
    </row>
    <row r="3947" spans="1:6" x14ac:dyDescent="0.3">
      <c r="A3947" s="1">
        <v>41726.6875</v>
      </c>
      <c r="B3947" s="2">
        <v>6615.58</v>
      </c>
      <c r="C3947" s="34">
        <f t="shared" si="123"/>
        <v>4.1376253733880208E-3</v>
      </c>
      <c r="D3947" s="2">
        <v>333.76</v>
      </c>
      <c r="E3947" s="34">
        <f t="shared" si="124"/>
        <v>7.1213035606518815E-3</v>
      </c>
      <c r="F3947" s="2"/>
    </row>
    <row r="3948" spans="1:6" x14ac:dyDescent="0.3">
      <c r="A3948" s="1">
        <v>41729.6875</v>
      </c>
      <c r="B3948" s="2">
        <v>6598.37</v>
      </c>
      <c r="C3948" s="34">
        <f t="shared" si="123"/>
        <v>-2.6014347948327687E-3</v>
      </c>
      <c r="D3948" s="2">
        <v>334.31</v>
      </c>
      <c r="E3948" s="34">
        <f t="shared" si="124"/>
        <v>1.6478906999042309E-3</v>
      </c>
      <c r="F3948" s="2"/>
    </row>
    <row r="3949" spans="1:6" x14ac:dyDescent="0.3">
      <c r="A3949" s="1">
        <v>41730.6875</v>
      </c>
      <c r="B3949" s="2">
        <v>6652.61</v>
      </c>
      <c r="C3949" s="34">
        <f t="shared" si="123"/>
        <v>8.2202119614389613E-3</v>
      </c>
      <c r="D3949" s="2">
        <v>336.35</v>
      </c>
      <c r="E3949" s="34">
        <f t="shared" si="124"/>
        <v>6.1021207860967319E-3</v>
      </c>
      <c r="F3949" s="2"/>
    </row>
    <row r="3950" spans="1:6" x14ac:dyDescent="0.3">
      <c r="A3950" s="1">
        <v>41731.6875</v>
      </c>
      <c r="B3950" s="2">
        <v>6659.04</v>
      </c>
      <c r="C3950" s="34">
        <f t="shared" si="123"/>
        <v>9.6653794525769499E-4</v>
      </c>
      <c r="D3950" s="2">
        <v>336.93</v>
      </c>
      <c r="E3950" s="34">
        <f t="shared" si="124"/>
        <v>1.7243942321985006E-3</v>
      </c>
      <c r="F3950" s="2"/>
    </row>
    <row r="3951" spans="1:6" x14ac:dyDescent="0.3">
      <c r="A3951" s="1">
        <v>41732.6875</v>
      </c>
      <c r="B3951" s="2">
        <v>6649.14</v>
      </c>
      <c r="C3951" s="34">
        <f t="shared" si="123"/>
        <v>-1.4867007856987913E-3</v>
      </c>
      <c r="D3951" s="2">
        <v>337.25</v>
      </c>
      <c r="E3951" s="34">
        <f t="shared" si="124"/>
        <v>9.4975217404202894E-4</v>
      </c>
      <c r="F3951" s="2"/>
    </row>
    <row r="3952" spans="1:6" x14ac:dyDescent="0.3">
      <c r="A3952" s="1">
        <v>41733.6875</v>
      </c>
      <c r="B3952" s="2">
        <v>6695.55</v>
      </c>
      <c r="C3952" s="34">
        <f t="shared" si="123"/>
        <v>6.9798500257176599E-3</v>
      </c>
      <c r="D3952" s="2">
        <v>339.18</v>
      </c>
      <c r="E3952" s="34">
        <f t="shared" si="124"/>
        <v>5.722757598220829E-3</v>
      </c>
      <c r="F3952" s="2"/>
    </row>
    <row r="3953" spans="1:6" x14ac:dyDescent="0.3">
      <c r="A3953" s="1">
        <v>41736.6875</v>
      </c>
      <c r="B3953" s="2">
        <v>6622.84</v>
      </c>
      <c r="C3953" s="34">
        <f t="shared" si="123"/>
        <v>-1.0859451426693867E-2</v>
      </c>
      <c r="D3953" s="2">
        <v>334.96</v>
      </c>
      <c r="E3953" s="34">
        <f t="shared" si="124"/>
        <v>-1.2441771330856888E-2</v>
      </c>
      <c r="F3953" s="2"/>
    </row>
    <row r="3954" spans="1:6" x14ac:dyDescent="0.3">
      <c r="A3954" s="1">
        <v>41737.6875</v>
      </c>
      <c r="B3954" s="2">
        <v>6590.69</v>
      </c>
      <c r="C3954" s="34">
        <f t="shared" si="123"/>
        <v>-4.8544129104735045E-3</v>
      </c>
      <c r="D3954" s="2">
        <v>333.89</v>
      </c>
      <c r="E3954" s="34">
        <f t="shared" si="124"/>
        <v>-3.1944112729878071E-3</v>
      </c>
      <c r="F3954" s="2"/>
    </row>
    <row r="3955" spans="1:6" x14ac:dyDescent="0.3">
      <c r="A3955" s="1">
        <v>41738.6875</v>
      </c>
      <c r="B3955" s="2">
        <v>6635.61</v>
      </c>
      <c r="C3955" s="34">
        <f t="shared" si="123"/>
        <v>6.8156748382945942E-3</v>
      </c>
      <c r="D3955" s="2">
        <v>335.16</v>
      </c>
      <c r="E3955" s="34">
        <f t="shared" si="124"/>
        <v>3.8036479079937013E-3</v>
      </c>
      <c r="F3955" s="2"/>
    </row>
    <row r="3956" spans="1:6" x14ac:dyDescent="0.3">
      <c r="A3956" s="1">
        <v>41739.6875</v>
      </c>
      <c r="B3956" s="2">
        <v>6641.97</v>
      </c>
      <c r="C3956" s="34">
        <f t="shared" si="123"/>
        <v>9.5846500924556821E-4</v>
      </c>
      <c r="D3956" s="2">
        <v>333.41</v>
      </c>
      <c r="E3956" s="34">
        <f t="shared" si="124"/>
        <v>-5.2213868003341268E-3</v>
      </c>
      <c r="F3956" s="2"/>
    </row>
    <row r="3957" spans="1:6" x14ac:dyDescent="0.3">
      <c r="A3957" s="1">
        <v>41740.6875</v>
      </c>
      <c r="B3957" s="2">
        <v>6561.7</v>
      </c>
      <c r="C3957" s="34">
        <f t="shared" si="123"/>
        <v>-1.2085269882278982E-2</v>
      </c>
      <c r="D3957" s="2">
        <v>328.77</v>
      </c>
      <c r="E3957" s="34">
        <f t="shared" si="124"/>
        <v>-1.391679913619881E-2</v>
      </c>
      <c r="F3957" s="2"/>
    </row>
    <row r="3958" spans="1:6" x14ac:dyDescent="0.3">
      <c r="A3958" s="1">
        <v>41743.6875</v>
      </c>
      <c r="B3958" s="2">
        <v>6583.76</v>
      </c>
      <c r="C3958" s="34">
        <f t="shared" si="123"/>
        <v>3.3619336452443971E-3</v>
      </c>
      <c r="D3958" s="2">
        <v>329.79</v>
      </c>
      <c r="E3958" s="34">
        <f t="shared" si="124"/>
        <v>3.1024728533626256E-3</v>
      </c>
      <c r="F3958" s="2"/>
    </row>
    <row r="3959" spans="1:6" x14ac:dyDescent="0.3">
      <c r="A3959" s="1">
        <v>41744.6875</v>
      </c>
      <c r="B3959" s="2">
        <v>6541.61</v>
      </c>
      <c r="C3959" s="34">
        <f t="shared" si="123"/>
        <v>-6.4021167235744914E-3</v>
      </c>
      <c r="D3959" s="2">
        <v>326.58</v>
      </c>
      <c r="E3959" s="34">
        <f t="shared" si="124"/>
        <v>-9.7334667515692752E-3</v>
      </c>
      <c r="F3959" s="2"/>
    </row>
    <row r="3960" spans="1:6" x14ac:dyDescent="0.3">
      <c r="A3960" s="1">
        <v>41745.6875</v>
      </c>
      <c r="B3960" s="2">
        <v>6584.17</v>
      </c>
      <c r="C3960" s="34">
        <f t="shared" si="123"/>
        <v>6.5060436192314608E-3</v>
      </c>
      <c r="D3960" s="2">
        <v>330.82</v>
      </c>
      <c r="E3960" s="34">
        <f t="shared" si="124"/>
        <v>1.2983036315757257E-2</v>
      </c>
      <c r="F3960" s="2"/>
    </row>
    <row r="3961" spans="1:6" x14ac:dyDescent="0.3">
      <c r="A3961" s="1">
        <v>41746.6875</v>
      </c>
      <c r="B3961" s="2">
        <v>6625.25</v>
      </c>
      <c r="C3961" s="34">
        <f t="shared" ref="C3961:C4024" si="125">B3961/B3960-1</f>
        <v>6.2392070678611855E-3</v>
      </c>
      <c r="D3961" s="2">
        <v>332.43</v>
      </c>
      <c r="E3961" s="34">
        <f t="shared" si="124"/>
        <v>4.8666948793907316E-3</v>
      </c>
      <c r="F3961" s="2"/>
    </row>
    <row r="3962" spans="1:6" x14ac:dyDescent="0.3">
      <c r="A3962" s="1">
        <v>41751.6875</v>
      </c>
      <c r="B3962" s="2">
        <v>6681.76</v>
      </c>
      <c r="C3962" s="34">
        <f t="shared" si="125"/>
        <v>8.5294894532281784E-3</v>
      </c>
      <c r="D3962" s="2">
        <v>337.03</v>
      </c>
      <c r="E3962" s="34">
        <f t="shared" si="124"/>
        <v>1.3837499623980953E-2</v>
      </c>
      <c r="F3962" s="2"/>
    </row>
    <row r="3963" spans="1:6" x14ac:dyDescent="0.3">
      <c r="A3963" s="1">
        <v>41752.6875</v>
      </c>
      <c r="B3963" s="2">
        <v>6674.74</v>
      </c>
      <c r="C3963" s="34">
        <f t="shared" si="125"/>
        <v>-1.0506213931659181E-3</v>
      </c>
      <c r="D3963" s="2">
        <v>335.05</v>
      </c>
      <c r="E3963" s="34">
        <f t="shared" si="124"/>
        <v>-5.8748479363853745E-3</v>
      </c>
      <c r="F3963" s="2"/>
    </row>
    <row r="3964" spans="1:6" x14ac:dyDescent="0.3">
      <c r="A3964" s="1">
        <v>41753.6875</v>
      </c>
      <c r="B3964" s="2">
        <v>6703</v>
      </c>
      <c r="C3964" s="34">
        <f t="shared" si="125"/>
        <v>4.2338727800634857E-3</v>
      </c>
      <c r="D3964" s="2">
        <v>336.13</v>
      </c>
      <c r="E3964" s="34">
        <f t="shared" si="124"/>
        <v>3.2233994926129661E-3</v>
      </c>
      <c r="F3964" s="2"/>
    </row>
    <row r="3965" spans="1:6" x14ac:dyDescent="0.3">
      <c r="A3965" s="1">
        <v>41754.6875</v>
      </c>
      <c r="B3965" s="2">
        <v>6685.69</v>
      </c>
      <c r="C3965" s="34">
        <f t="shared" si="125"/>
        <v>-2.5824257795017402E-3</v>
      </c>
      <c r="D3965" s="2">
        <v>333.5</v>
      </c>
      <c r="E3965" s="34">
        <f t="shared" si="124"/>
        <v>-7.8243536726861906E-3</v>
      </c>
      <c r="F3965" s="2"/>
    </row>
    <row r="3966" spans="1:6" x14ac:dyDescent="0.3">
      <c r="A3966" s="45">
        <v>41757.6875</v>
      </c>
      <c r="B3966" s="25">
        <v>6700.16</v>
      </c>
      <c r="C3966" s="46">
        <f t="shared" si="125"/>
        <v>2.164324101177284E-3</v>
      </c>
      <c r="D3966" s="25">
        <v>334.13</v>
      </c>
      <c r="E3966" s="46">
        <f t="shared" si="124"/>
        <v>1.889055472263923E-3</v>
      </c>
      <c r="F3966" s="73">
        <f>C3966-('Analyse England'!$F$11+'Analyse England'!$F$12*FTSE100!E3966)</f>
        <v>1.1467811228309493E-3</v>
      </c>
    </row>
    <row r="3967" spans="1:6" x14ac:dyDescent="0.3">
      <c r="A3967" s="45">
        <v>41758.6875</v>
      </c>
      <c r="B3967" s="25">
        <v>6769.91</v>
      </c>
      <c r="C3967" s="46">
        <f t="shared" si="125"/>
        <v>1.0410199159422984E-2</v>
      </c>
      <c r="D3967" s="25">
        <v>338.12</v>
      </c>
      <c r="E3967" s="46">
        <f t="shared" si="124"/>
        <v>1.194145991081319E-2</v>
      </c>
      <c r="F3967" s="73">
        <f>C3967-('Analyse England'!$F$11+'Analyse England'!$F$12*FTSE100!E3967)</f>
        <v>1.7364832731629962E-3</v>
      </c>
    </row>
    <row r="3968" spans="1:6" x14ac:dyDescent="0.3">
      <c r="A3968" s="45">
        <v>41759.6875</v>
      </c>
      <c r="B3968" s="25">
        <v>6780.03</v>
      </c>
      <c r="C3968" s="46">
        <f t="shared" si="125"/>
        <v>1.4948500053915126E-3</v>
      </c>
      <c r="D3968" s="25">
        <v>337.89</v>
      </c>
      <c r="E3968" s="46">
        <f t="shared" si="124"/>
        <v>-6.8023187034194077E-4</v>
      </c>
      <c r="F3968" s="73">
        <f>C3968-('Analyse England'!$F$11+'Analyse England'!$F$12*FTSE100!E3968)</f>
        <v>2.4341431517110219E-3</v>
      </c>
    </row>
    <row r="3969" spans="1:6" x14ac:dyDescent="0.3">
      <c r="A3969" s="45">
        <v>41760.6875</v>
      </c>
      <c r="B3969" s="25">
        <v>6808.87</v>
      </c>
      <c r="C3969" s="46">
        <f t="shared" si="125"/>
        <v>4.2536684940921443E-3</v>
      </c>
      <c r="D3969" s="25">
        <v>338.5</v>
      </c>
      <c r="E3969" s="46">
        <f t="shared" si="124"/>
        <v>1.8053212583977185E-3</v>
      </c>
      <c r="F3969" s="73">
        <f>C3969-('Analyse England'!$F$11+'Analyse England'!$F$12*FTSE100!E3969)</f>
        <v>3.2998996728230397E-3</v>
      </c>
    </row>
    <row r="3970" spans="1:6" x14ac:dyDescent="0.3">
      <c r="A3970" s="45">
        <v>41761.6875</v>
      </c>
      <c r="B3970" s="25">
        <v>6822.42</v>
      </c>
      <c r="C3970" s="46">
        <f t="shared" si="125"/>
        <v>1.9900512126094227E-3</v>
      </c>
      <c r="D3970" s="25">
        <v>337.76</v>
      </c>
      <c r="E3970" s="46">
        <f t="shared" si="124"/>
        <v>-2.1861152141802176E-3</v>
      </c>
      <c r="F3970" s="73">
        <f>C3970-('Analyse England'!$F$11+'Analyse England'!$F$12*FTSE100!E3970)</f>
        <v>4.0762643152490452E-3</v>
      </c>
    </row>
    <row r="3971" spans="1:6" x14ac:dyDescent="0.3">
      <c r="A3971" s="45">
        <v>41765.6875</v>
      </c>
      <c r="B3971" s="25">
        <v>6798.56</v>
      </c>
      <c r="C3971" s="46">
        <f t="shared" si="125"/>
        <v>-3.497292749493508E-3</v>
      </c>
      <c r="D3971" s="25">
        <v>336.04</v>
      </c>
      <c r="E3971" s="46">
        <f>D3971/D3970-1</f>
        <v>-5.0923732828043189E-3</v>
      </c>
      <c r="F3971" s="73">
        <f>C3971-('Analyse England'!$F$11+'Analyse England'!$F$12*FTSE100!E3971)</f>
        <v>8.0240215488075212E-4</v>
      </c>
    </row>
    <row r="3972" spans="1:6" x14ac:dyDescent="0.3">
      <c r="A3972" s="45">
        <v>41766.6875</v>
      </c>
      <c r="B3972" s="25">
        <v>6796.44</v>
      </c>
      <c r="C3972" s="46">
        <f t="shared" si="125"/>
        <v>-3.1183074062757221E-4</v>
      </c>
      <c r="D3972" s="25">
        <v>336.03</v>
      </c>
      <c r="E3972" s="46">
        <f t="shared" si="124"/>
        <v>-2.9758362099840951E-5</v>
      </c>
      <c r="F3972" s="73">
        <f>C3972-('Analyse England'!$F$11+'Analyse England'!$F$12*FTSE100!E3972)</f>
        <v>1.3204484847341452E-4</v>
      </c>
    </row>
    <row r="3973" spans="1:6" x14ac:dyDescent="0.3">
      <c r="A3973" s="45">
        <v>41767.6875</v>
      </c>
      <c r="B3973" s="25">
        <v>6839.25</v>
      </c>
      <c r="C3973" s="46">
        <f t="shared" si="125"/>
        <v>6.2988858873176401E-3</v>
      </c>
      <c r="D3973" s="25">
        <v>339.56</v>
      </c>
      <c r="E3973" s="46">
        <f t="shared" si="124"/>
        <v>1.050501443323526E-2</v>
      </c>
      <c r="F3973" s="73">
        <f>C3973-('Analyse England'!$F$11+'Analyse England'!$F$12*FTSE100!E3973)</f>
        <v>-1.2807957291955966E-3</v>
      </c>
    </row>
    <row r="3974" spans="1:6" x14ac:dyDescent="0.3">
      <c r="A3974" s="45">
        <v>41768.6875</v>
      </c>
      <c r="B3974" s="25">
        <v>6814.57</v>
      </c>
      <c r="C3974" s="46">
        <f t="shared" si="125"/>
        <v>-3.6085828124429176E-3</v>
      </c>
      <c r="D3974" s="25">
        <v>338.54</v>
      </c>
      <c r="E3974" s="46">
        <f t="shared" si="124"/>
        <v>-3.0038873836729652E-3</v>
      </c>
      <c r="F3974" s="73">
        <f>C3974-('Analyse England'!$F$11+'Analyse England'!$F$12*FTSE100!E3974)</f>
        <v>-8.9953313700223952E-4</v>
      </c>
    </row>
    <row r="3975" spans="1:6" x14ac:dyDescent="0.3">
      <c r="A3975" s="45">
        <v>41771.6875</v>
      </c>
      <c r="B3975" s="25">
        <v>6851.75</v>
      </c>
      <c r="C3975" s="46">
        <f t="shared" si="125"/>
        <v>5.4559568688854476E-3</v>
      </c>
      <c r="D3975" s="25">
        <v>340.96</v>
      </c>
      <c r="E3975" s="46">
        <f t="shared" si="124"/>
        <v>7.1483428841494501E-3</v>
      </c>
      <c r="F3975" s="73">
        <f>C3975-('Analyse England'!$F$11+'Analyse England'!$F$12*FTSE100!E3975)</f>
        <v>4.3280368613906467E-4</v>
      </c>
    </row>
    <row r="3976" spans="1:6" x14ac:dyDescent="0.3">
      <c r="A3976" s="45">
        <v>41772.6875</v>
      </c>
      <c r="B3976" s="25">
        <v>6873.08</v>
      </c>
      <c r="C3976" s="46">
        <f t="shared" si="125"/>
        <v>3.1130733024409274E-3</v>
      </c>
      <c r="D3976" s="25">
        <v>341.89</v>
      </c>
      <c r="E3976" s="46">
        <f t="shared" si="124"/>
        <v>2.7275926794931848E-3</v>
      </c>
      <c r="F3976" s="73">
        <f>C3976-('Analyse England'!$F$11+'Analyse England'!$F$12*FTSE100!E3976)</f>
        <v>1.4568785579910828E-3</v>
      </c>
    </row>
    <row r="3977" spans="1:6" x14ac:dyDescent="0.3">
      <c r="A3977" s="45">
        <v>41773.6875</v>
      </c>
      <c r="B3977" s="25">
        <v>6878.49</v>
      </c>
      <c r="C3977" s="46">
        <f t="shared" si="125"/>
        <v>7.8712891454779665E-4</v>
      </c>
      <c r="D3977" s="25">
        <v>341.59</v>
      </c>
      <c r="E3977" s="46">
        <f t="shared" si="124"/>
        <v>-8.7747521132530704E-4</v>
      </c>
      <c r="F3977" s="73">
        <f>C3977-('Analyse England'!$F$11+'Analyse England'!$F$12*FTSE100!E3977)</f>
        <v>1.8766477240640764E-3</v>
      </c>
    </row>
    <row r="3978" spans="1:6" x14ac:dyDescent="0.3">
      <c r="A3978" s="45">
        <v>41774.6875</v>
      </c>
      <c r="B3978" s="25">
        <v>6840.89</v>
      </c>
      <c r="C3978" s="46">
        <f t="shared" si="125"/>
        <v>-5.4663160083099349E-3</v>
      </c>
      <c r="D3978" s="25">
        <v>338.5</v>
      </c>
      <c r="E3978" s="46">
        <f t="shared" si="124"/>
        <v>-9.045932257970013E-3</v>
      </c>
      <c r="F3978" s="73">
        <f>C3978-('Analyse England'!$F$11+'Analyse England'!$F$12*FTSE100!E3978)</f>
        <v>1.8445123319043577E-3</v>
      </c>
    </row>
    <row r="3979" spans="1:6" x14ac:dyDescent="0.3">
      <c r="A3979" s="45">
        <v>41775.6875</v>
      </c>
      <c r="B3979" s="25">
        <v>6855.81</v>
      </c>
      <c r="C3979" s="46">
        <f t="shared" si="125"/>
        <v>2.1810027642601426E-3</v>
      </c>
      <c r="D3979" s="25">
        <v>338.99</v>
      </c>
      <c r="E3979" s="46">
        <f t="shared" ref="E3979:E4041" si="126">D3979/D3978-1</f>
        <v>1.4475627769572341E-3</v>
      </c>
      <c r="F3979" s="73">
        <f>C3979-('Analyse England'!$F$11+'Analyse England'!$F$12*FTSE100!E3979)</f>
        <v>1.4997121157431339E-3</v>
      </c>
    </row>
    <row r="3980" spans="1:6" x14ac:dyDescent="0.3">
      <c r="A3980" s="45">
        <v>41778.6875</v>
      </c>
      <c r="B3980" s="25">
        <v>6844.55</v>
      </c>
      <c r="C3980" s="46">
        <f t="shared" si="125"/>
        <v>-1.6424025753339899E-3</v>
      </c>
      <c r="D3980" s="25">
        <v>338.51</v>
      </c>
      <c r="E3980" s="46">
        <f t="shared" si="126"/>
        <v>-1.4159709725951597E-3</v>
      </c>
      <c r="F3980" s="73">
        <f>C3980-('Analyse England'!$F$11+'Analyse England'!$F$12*FTSE100!E3980)</f>
        <v>-1.4275137573496722E-4</v>
      </c>
    </row>
    <row r="3981" spans="1:6" x14ac:dyDescent="0.3">
      <c r="A3981" s="45">
        <v>41779.6875</v>
      </c>
      <c r="B3981" s="25">
        <v>6802</v>
      </c>
      <c r="C3981" s="46">
        <f t="shared" si="125"/>
        <v>-6.216624905947099E-3</v>
      </c>
      <c r="D3981" s="25">
        <v>338.32</v>
      </c>
      <c r="E3981" s="46">
        <f t="shared" si="126"/>
        <v>-5.6128327080440243E-4</v>
      </c>
      <c r="F3981" s="73">
        <f>C3981-('Analyse England'!$F$11+'Analyse England'!$F$12*FTSE100!E3981)</f>
        <v>-5.3679261095446332E-3</v>
      </c>
    </row>
    <row r="3982" spans="1:6" x14ac:dyDescent="0.3">
      <c r="A3982" s="45">
        <v>41780.6875</v>
      </c>
      <c r="B3982" s="25">
        <v>6821.04</v>
      </c>
      <c r="C3982" s="46">
        <f t="shared" si="125"/>
        <v>2.7991767127315548E-3</v>
      </c>
      <c r="D3982" s="25">
        <v>340.34</v>
      </c>
      <c r="E3982" s="46">
        <f t="shared" si="126"/>
        <v>5.9706786474342799E-3</v>
      </c>
      <c r="F3982" s="73">
        <f>C3982-('Analyse England'!$F$11+'Analyse England'!$F$12*FTSE100!E3982)</f>
        <v>-1.3270367299879427E-3</v>
      </c>
    </row>
    <row r="3983" spans="1:6" x14ac:dyDescent="0.3">
      <c r="A3983" s="45">
        <v>41781.6875</v>
      </c>
      <c r="B3983" s="25">
        <v>6820.56</v>
      </c>
      <c r="C3983" s="46">
        <f t="shared" si="125"/>
        <v>-7.0370500686034454E-5</v>
      </c>
      <c r="D3983" s="25">
        <v>341.02</v>
      </c>
      <c r="E3983" s="46">
        <f t="shared" si="126"/>
        <v>1.9980019980019303E-3</v>
      </c>
      <c r="F3983" s="73">
        <f>C3983-('Analyse England'!$F$11+'Analyse England'!$F$12*FTSE100!E3983)</f>
        <v>-1.1708899891663988E-3</v>
      </c>
    </row>
    <row r="3984" spans="1:6" x14ac:dyDescent="0.3">
      <c r="A3984" s="45">
        <v>41782.6875</v>
      </c>
      <c r="B3984" s="25">
        <v>6815.75</v>
      </c>
      <c r="C3984" s="46">
        <f t="shared" si="125"/>
        <v>-7.0522068569156549E-4</v>
      </c>
      <c r="D3984" s="25">
        <v>341.76</v>
      </c>
      <c r="E3984" s="46">
        <f t="shared" si="126"/>
        <v>2.169960706116969E-3</v>
      </c>
      <c r="F3984" s="73">
        <f>C3984-('Analyse England'!$F$11+'Analyse England'!$F$12*FTSE100!E3984)</f>
        <v>-1.936708402758263E-3</v>
      </c>
    </row>
    <row r="3985" spans="1:6" x14ac:dyDescent="0.3">
      <c r="A3985" s="45">
        <v>41786.6875</v>
      </c>
      <c r="B3985" s="25">
        <v>6844.94</v>
      </c>
      <c r="C3985" s="46">
        <f t="shared" si="125"/>
        <v>4.2827275061438907E-3</v>
      </c>
      <c r="D3985" s="25">
        <v>344.47</v>
      </c>
      <c r="E3985" s="46">
        <f>D3985/D3984-1</f>
        <v>7.9295411985020881E-3</v>
      </c>
      <c r="F3985" s="73">
        <f>C3985-('Analyse England'!$F$11+'Analyse England'!$F$12*FTSE100!E3985)</f>
        <v>-1.3354066492261563E-3</v>
      </c>
    </row>
    <row r="3986" spans="1:6" x14ac:dyDescent="0.3">
      <c r="A3986" s="45">
        <v>41787.6875</v>
      </c>
      <c r="B3986" s="25">
        <v>6851.22</v>
      </c>
      <c r="C3986" s="46">
        <f t="shared" si="125"/>
        <v>9.1746604060816139E-4</v>
      </c>
      <c r="D3986" s="25">
        <v>344.29</v>
      </c>
      <c r="E3986" s="46">
        <f t="shared" si="126"/>
        <v>-5.2254187592537527E-4</v>
      </c>
      <c r="F3986" s="73">
        <f>C3986-('Analyse England'!$F$11+'Analyse England'!$F$12*FTSE100!E3986)</f>
        <v>1.7366583821419655E-3</v>
      </c>
    </row>
    <row r="3987" spans="1:6" x14ac:dyDescent="0.3">
      <c r="A3987" s="45">
        <v>41788.6875</v>
      </c>
      <c r="B3987" s="25">
        <v>6871.29</v>
      </c>
      <c r="C3987" s="46">
        <f t="shared" si="125"/>
        <v>2.9294052738051413E-3</v>
      </c>
      <c r="D3987" s="25">
        <v>344.51</v>
      </c>
      <c r="E3987" s="46">
        <f t="shared" si="126"/>
        <v>6.389961950681311E-4</v>
      </c>
      <c r="F3987" s="73">
        <f>C3987-('Analyse England'!$F$11+'Analyse England'!$F$12*FTSE100!E3987)</f>
        <v>2.8639399829273539E-3</v>
      </c>
    </row>
    <row r="3988" spans="1:6" x14ac:dyDescent="0.3">
      <c r="A3988" s="45">
        <v>41789.6875</v>
      </c>
      <c r="B3988" s="25">
        <v>6844.51</v>
      </c>
      <c r="C3988" s="46">
        <f t="shared" si="125"/>
        <v>-3.8973758930272995E-3</v>
      </c>
      <c r="D3988" s="25">
        <v>344.24</v>
      </c>
      <c r="E3988" s="46">
        <f t="shared" si="126"/>
        <v>-7.8372180778496503E-4</v>
      </c>
      <c r="F3988" s="73">
        <f>C3988-('Analyse England'!$F$11+'Analyse England'!$F$12*FTSE100!E3988)</f>
        <v>-2.8792621162669293E-3</v>
      </c>
    </row>
    <row r="3989" spans="1:6" x14ac:dyDescent="0.3">
      <c r="A3989" s="45">
        <v>41792.6875</v>
      </c>
      <c r="B3989" s="25">
        <v>6864.1</v>
      </c>
      <c r="C3989" s="46">
        <f t="shared" si="125"/>
        <v>2.8621479112456161E-3</v>
      </c>
      <c r="D3989" s="25">
        <v>345.08</v>
      </c>
      <c r="E3989" s="46">
        <f t="shared" si="126"/>
        <v>2.4401580292818803E-3</v>
      </c>
      <c r="F3989" s="73">
        <f>C3989-('Analyse England'!$F$11+'Analyse England'!$F$12*FTSE100!E3989)</f>
        <v>1.4248708789905088E-3</v>
      </c>
    </row>
    <row r="3990" spans="1:6" x14ac:dyDescent="0.3">
      <c r="A3990" s="45">
        <v>41793.6875</v>
      </c>
      <c r="B3990" s="25">
        <v>6836.3</v>
      </c>
      <c r="C3990" s="46">
        <f t="shared" si="125"/>
        <v>-4.0500575457816934E-3</v>
      </c>
      <c r="D3990" s="25">
        <v>343.48</v>
      </c>
      <c r="E3990" s="46">
        <f t="shared" si="126"/>
        <v>-4.6366060044046309E-3</v>
      </c>
      <c r="F3990" s="73">
        <f>C3990-('Analyse England'!$F$11+'Analyse England'!$F$12*FTSE100!E3990)</f>
        <v>-9.7486865321051719E-5</v>
      </c>
    </row>
    <row r="3991" spans="1:6" x14ac:dyDescent="0.3">
      <c r="A3991" s="45">
        <v>41794.6875</v>
      </c>
      <c r="B3991" s="25">
        <v>6818.63</v>
      </c>
      <c r="C3991" s="46">
        <f t="shared" si="125"/>
        <v>-2.584731506809268E-3</v>
      </c>
      <c r="D3991" s="25">
        <v>343.56</v>
      </c>
      <c r="E3991" s="46">
        <f t="shared" si="126"/>
        <v>2.3291021311289128E-4</v>
      </c>
      <c r="F3991" s="73">
        <f>C3991-('Analyse England'!$F$11+'Analyse England'!$F$12*FTSE100!E3991)</f>
        <v>-2.3409111424654567E-3</v>
      </c>
    </row>
    <row r="3992" spans="1:6" x14ac:dyDescent="0.3">
      <c r="A3992" s="45">
        <v>41795.6875</v>
      </c>
      <c r="B3992" s="25">
        <v>6813.49</v>
      </c>
      <c r="C3992" s="46">
        <f t="shared" si="125"/>
        <v>-7.5381711575495114E-4</v>
      </c>
      <c r="D3992" s="25">
        <v>344.99</v>
      </c>
      <c r="E3992" s="46">
        <f t="shared" si="126"/>
        <v>4.1623006170683485E-3</v>
      </c>
      <c r="F3992" s="73">
        <f>C3992-('Analyse England'!$F$11+'Analyse England'!$F$12*FTSE100!E3992)</f>
        <v>-3.5027227742532229E-3</v>
      </c>
    </row>
    <row r="3993" spans="1:6" x14ac:dyDescent="0.3">
      <c r="A3993" s="45">
        <v>41796.6875</v>
      </c>
      <c r="B3993" s="25">
        <v>6858.21</v>
      </c>
      <c r="C3993" s="46">
        <f t="shared" si="125"/>
        <v>6.5634498619651094E-3</v>
      </c>
      <c r="D3993" s="25">
        <v>347.3</v>
      </c>
      <c r="E3993" s="46">
        <f t="shared" si="126"/>
        <v>6.6958462564132848E-3</v>
      </c>
      <c r="F3993" s="73">
        <f>C3993-('Analyse England'!$F$11+'Analyse England'!$F$12*FTSE100!E3993)</f>
        <v>1.8849298904443472E-3</v>
      </c>
    </row>
    <row r="3994" spans="1:6" x14ac:dyDescent="0.3">
      <c r="A3994" s="45">
        <v>41799.6875</v>
      </c>
      <c r="B3994" s="25">
        <v>6875</v>
      </c>
      <c r="C3994" s="46">
        <f t="shared" si="125"/>
        <v>2.4481606716622029E-3</v>
      </c>
      <c r="D3994" s="25">
        <v>348.61</v>
      </c>
      <c r="E3994" s="46">
        <f t="shared" si="126"/>
        <v>3.7719550820616288E-3</v>
      </c>
      <c r="F3994" s="73">
        <f>C3994-('Analyse England'!$F$11+'Analyse England'!$F$12*FTSE100!E3994)</f>
        <v>-3.447665770980185E-6</v>
      </c>
    </row>
    <row r="3995" spans="1:6" x14ac:dyDescent="0.3">
      <c r="A3995" s="45">
        <v>41800.6875</v>
      </c>
      <c r="B3995" s="25">
        <v>6873.55</v>
      </c>
      <c r="C3995" s="46">
        <f t="shared" si="125"/>
        <v>-2.1090909090903942E-4</v>
      </c>
      <c r="D3995" s="25">
        <v>349.71</v>
      </c>
      <c r="E3995" s="46">
        <f t="shared" si="126"/>
        <v>3.1553885430708473E-3</v>
      </c>
      <c r="F3995" s="73">
        <f>C3995-('Analyse England'!$F$11+'Analyse England'!$F$12*FTSE100!E3995)</f>
        <v>-2.1929243015829328E-3</v>
      </c>
    </row>
    <row r="3996" spans="1:6" x14ac:dyDescent="0.3">
      <c r="A3996" s="45">
        <v>41801.6875</v>
      </c>
      <c r="B3996" s="25">
        <v>6838.87</v>
      </c>
      <c r="C3996" s="46">
        <f t="shared" si="125"/>
        <v>-5.045427762946364E-3</v>
      </c>
      <c r="D3996" s="25">
        <v>347.74</v>
      </c>
      <c r="E3996" s="46">
        <f t="shared" si="126"/>
        <v>-5.6332389694316864E-3</v>
      </c>
      <c r="F3996" s="73">
        <f>C3996-('Analyse England'!$F$11+'Analyse England'!$F$12*FTSE100!E3996)</f>
        <v>-3.3379547164239746E-4</v>
      </c>
    </row>
    <row r="3997" spans="1:6" x14ac:dyDescent="0.3">
      <c r="A3997" s="45">
        <v>41802.6875</v>
      </c>
      <c r="B3997" s="25">
        <v>6843.11</v>
      </c>
      <c r="C3997" s="46">
        <f t="shared" si="125"/>
        <v>6.1998546543495792E-4</v>
      </c>
      <c r="D3997" s="25">
        <v>347.83</v>
      </c>
      <c r="E3997" s="46">
        <f t="shared" si="126"/>
        <v>2.5881405647898426E-4</v>
      </c>
      <c r="F3997" s="73">
        <f>C3997-('Analyse England'!$F$11+'Analyse England'!$F$12*FTSE100!E3997)</f>
        <v>8.4407678833374163E-4</v>
      </c>
    </row>
    <row r="3998" spans="1:6" x14ac:dyDescent="0.3">
      <c r="A3998" s="45">
        <v>41803.6875</v>
      </c>
      <c r="B3998" s="25">
        <v>6777.85</v>
      </c>
      <c r="C3998" s="46">
        <f t="shared" si="125"/>
        <v>-9.5365995870297926E-3</v>
      </c>
      <c r="D3998" s="25">
        <v>347.07</v>
      </c>
      <c r="E3998" s="46">
        <f t="shared" si="126"/>
        <v>-2.1849754190265136E-3</v>
      </c>
      <c r="F3998" s="73">
        <f>C3998-('Analyse England'!$F$11+'Analyse England'!$F$12*FTSE100!E3998)</f>
        <v>-7.4512545820507557E-3</v>
      </c>
    </row>
    <row r="3999" spans="1:6" x14ac:dyDescent="0.3">
      <c r="A3999" s="45">
        <v>41806.6875</v>
      </c>
      <c r="B3999" s="25">
        <v>6754.64</v>
      </c>
      <c r="C3999" s="46">
        <f t="shared" si="125"/>
        <v>-3.4243897401092793E-3</v>
      </c>
      <c r="D3999" s="25">
        <v>345.52</v>
      </c>
      <c r="E3999" s="46">
        <f t="shared" si="126"/>
        <v>-4.4659578759328467E-3</v>
      </c>
      <c r="F3999" s="73">
        <f>C3999-('Analyse England'!$F$11+'Analyse England'!$F$12*FTSE100!E3999)</f>
        <v>3.9821088333877406E-4</v>
      </c>
    </row>
    <row r="4000" spans="1:6" x14ac:dyDescent="0.3">
      <c r="A4000" s="45">
        <v>41807.6875</v>
      </c>
      <c r="B4000" s="25">
        <v>6766.77</v>
      </c>
      <c r="C4000" s="46">
        <f t="shared" si="125"/>
        <v>1.7958025890350005E-3</v>
      </c>
      <c r="D4000" s="25">
        <v>346.42</v>
      </c>
      <c r="E4000" s="46">
        <f t="shared" si="126"/>
        <v>2.6047696225979244E-3</v>
      </c>
      <c r="F4000" s="73">
        <f>C4000-('Analyse England'!$F$11+'Analyse England'!$F$12*FTSE100!E4000)</f>
        <v>2.331530820869948E-4</v>
      </c>
    </row>
    <row r="4001" spans="1:6" x14ac:dyDescent="0.3">
      <c r="A4001" s="45">
        <v>41808.6875</v>
      </c>
      <c r="B4001" s="25">
        <v>6778.56</v>
      </c>
      <c r="C4001" s="46">
        <f t="shared" si="125"/>
        <v>1.7423379248888704E-3</v>
      </c>
      <c r="D4001" s="25">
        <v>346.13</v>
      </c>
      <c r="E4001" s="46">
        <f t="shared" si="126"/>
        <v>-8.3713411465857757E-4</v>
      </c>
      <c r="F4001" s="73">
        <f>C4001-('Analyse England'!$F$11+'Analyse England'!$F$12*FTSE100!E4001)</f>
        <v>2.8011319050110085E-3</v>
      </c>
    </row>
    <row r="4002" spans="1:6" x14ac:dyDescent="0.3">
      <c r="A4002" s="45">
        <v>41809.6875</v>
      </c>
      <c r="B4002" s="25">
        <v>6808.11</v>
      </c>
      <c r="C4002" s="46">
        <f t="shared" si="125"/>
        <v>4.359332955671924E-3</v>
      </c>
      <c r="D4002" s="25">
        <v>348.15</v>
      </c>
      <c r="E4002" s="46">
        <f t="shared" si="126"/>
        <v>5.8359575881894443E-3</v>
      </c>
      <c r="F4002" s="73">
        <f>C4002-('Analyse England'!$F$11+'Analyse England'!$F$12*FTSE100!E4002)</f>
        <v>3.357265787764319E-4</v>
      </c>
    </row>
    <row r="4003" spans="1:6" x14ac:dyDescent="0.3">
      <c r="A4003" s="45">
        <v>41810.6875</v>
      </c>
      <c r="B4003" s="25">
        <v>6825.2</v>
      </c>
      <c r="C4003" s="46">
        <f t="shared" si="125"/>
        <v>2.5102414620210567E-3</v>
      </c>
      <c r="D4003" s="25">
        <v>348.09</v>
      </c>
      <c r="E4003" s="46">
        <f t="shared" si="126"/>
        <v>-1.7233950883244198E-4</v>
      </c>
      <c r="F4003" s="73">
        <f>C4003-('Analyse England'!$F$11+'Analyse England'!$F$12*FTSE100!E4003)</f>
        <v>3.0627105641931251E-3</v>
      </c>
    </row>
    <row r="4004" spans="1:6" x14ac:dyDescent="0.3">
      <c r="A4004" s="45">
        <v>41813.6875</v>
      </c>
      <c r="B4004" s="25">
        <v>6800.56</v>
      </c>
      <c r="C4004" s="46">
        <f t="shared" si="125"/>
        <v>-3.6101506182968368E-3</v>
      </c>
      <c r="D4004" s="25">
        <v>346.31</v>
      </c>
      <c r="E4004" s="46">
        <f t="shared" si="126"/>
        <v>-5.1136200407939647E-3</v>
      </c>
      <c r="F4004" s="73">
        <f>C4004-('Analyse England'!$F$11+'Analyse England'!$F$12*FTSE100!E4004)</f>
        <v>7.0572637006496332E-4</v>
      </c>
    </row>
    <row r="4005" spans="1:6" x14ac:dyDescent="0.3">
      <c r="A4005" s="45">
        <v>41814.6875</v>
      </c>
      <c r="B4005" s="25">
        <v>6787.07</v>
      </c>
      <c r="C4005" s="46">
        <f t="shared" si="125"/>
        <v>-1.9836601691626266E-3</v>
      </c>
      <c r="D4005" s="25">
        <v>345.57</v>
      </c>
      <c r="E4005" s="46">
        <f t="shared" si="126"/>
        <v>-2.136813837313456E-3</v>
      </c>
      <c r="F4005" s="73">
        <f>C4005-('Analyse England'!$F$11+'Analyse England'!$F$12*FTSE100!E4005)</f>
        <v>6.5003721425534004E-5</v>
      </c>
    </row>
    <row r="4006" spans="1:6" x14ac:dyDescent="0.3">
      <c r="A4006" s="45">
        <v>41815.6875</v>
      </c>
      <c r="B4006" s="25">
        <v>6733.62</v>
      </c>
      <c r="C4006" s="46">
        <f t="shared" si="125"/>
        <v>-7.8752687094725271E-3</v>
      </c>
      <c r="D4006" s="25">
        <v>341.94</v>
      </c>
      <c r="E4006" s="46">
        <f t="shared" si="126"/>
        <v>-1.0504384061116423E-2</v>
      </c>
      <c r="F4006" s="73">
        <f>C4006-('Analyse England'!$F$11+'Analyse England'!$F$12*FTSE100!E4006)</f>
        <v>5.4635449091741152E-4</v>
      </c>
    </row>
    <row r="4007" spans="1:6" x14ac:dyDescent="0.3">
      <c r="A4007" s="45">
        <v>41816.6875</v>
      </c>
      <c r="B4007" s="25">
        <v>6735.12</v>
      </c>
      <c r="C4007" s="46">
        <f t="shared" si="125"/>
        <v>2.2276279326716164E-4</v>
      </c>
      <c r="D4007" s="25">
        <v>341.86</v>
      </c>
      <c r="E4007" s="46">
        <f t="shared" si="126"/>
        <v>-2.3395917412405431E-4</v>
      </c>
      <c r="F4007" s="73">
        <f>C4007-('Analyse England'!$F$11+'Analyse England'!$F$12*FTSE100!E4007)</f>
        <v>8.2216303662881358E-4</v>
      </c>
    </row>
    <row r="4008" spans="1:6" x14ac:dyDescent="0.3">
      <c r="A4008" s="45">
        <v>41817.6875</v>
      </c>
      <c r="B4008" s="25">
        <v>6757.77</v>
      </c>
      <c r="C4008" s="46">
        <f t="shared" si="125"/>
        <v>3.3629690339593843E-3</v>
      </c>
      <c r="D4008" s="25">
        <v>341.97</v>
      </c>
      <c r="E4008" s="46">
        <f t="shared" si="126"/>
        <v>3.2176914526416134E-4</v>
      </c>
      <c r="F4008" s="73">
        <f>C4008-('Analyse England'!$F$11+'Analyse England'!$F$12*FTSE100!E4008)</f>
        <v>3.5391121223717001E-3</v>
      </c>
    </row>
    <row r="4009" spans="1:6" x14ac:dyDescent="0.3">
      <c r="A4009" s="45">
        <v>41820.6875</v>
      </c>
      <c r="B4009" s="25">
        <v>6743.94</v>
      </c>
      <c r="C4009" s="46">
        <f t="shared" si="125"/>
        <v>-2.0465331018961752E-3</v>
      </c>
      <c r="D4009" s="25">
        <v>341.86</v>
      </c>
      <c r="E4009" s="46">
        <f t="shared" si="126"/>
        <v>-3.2166564318514279E-4</v>
      </c>
      <c r="F4009" s="73">
        <f>C4009-('Analyse England'!$F$11+'Analyse England'!$F$12*FTSE100!E4009)</f>
        <v>-1.3803333284938099E-3</v>
      </c>
    </row>
    <row r="4010" spans="1:6" x14ac:dyDescent="0.3">
      <c r="A4010" s="45">
        <v>41821.6875</v>
      </c>
      <c r="B4010" s="25">
        <v>6802.92</v>
      </c>
      <c r="C4010" s="46">
        <f t="shared" si="125"/>
        <v>8.7456294095142884E-3</v>
      </c>
      <c r="D4010" s="25">
        <v>344.89</v>
      </c>
      <c r="E4010" s="46">
        <f t="shared" si="126"/>
        <v>8.8632773650030305E-3</v>
      </c>
      <c r="F4010" s="73">
        <f>C4010-('Analyse England'!$F$11+'Analyse England'!$F$12*FTSE100!E4010)</f>
        <v>2.4163374824086497E-3</v>
      </c>
    </row>
    <row r="4011" spans="1:6" x14ac:dyDescent="0.3">
      <c r="A4011" s="45">
        <v>41822.6875</v>
      </c>
      <c r="B4011" s="25">
        <v>6816.37</v>
      </c>
      <c r="C4011" s="46">
        <f t="shared" si="125"/>
        <v>1.9770921898243365E-3</v>
      </c>
      <c r="D4011" s="25">
        <v>345.68</v>
      </c>
      <c r="E4011" s="46">
        <f t="shared" si="126"/>
        <v>2.2905854040420337E-3</v>
      </c>
      <c r="F4011" s="73">
        <f>C4011-('Analyse England'!$F$11+'Analyse England'!$F$12*FTSE100!E4011)</f>
        <v>6.5373356267590835E-4</v>
      </c>
    </row>
    <row r="4012" spans="1:6" x14ac:dyDescent="0.3">
      <c r="A4012" s="45">
        <v>41823.6875</v>
      </c>
      <c r="B4012" s="25">
        <v>6865.21</v>
      </c>
      <c r="C4012" s="46">
        <f t="shared" si="125"/>
        <v>7.1651040069715677E-3</v>
      </c>
      <c r="D4012" s="25">
        <v>348.91</v>
      </c>
      <c r="E4012" s="46">
        <f t="shared" si="126"/>
        <v>9.3439018745660185E-3</v>
      </c>
      <c r="F4012" s="73">
        <f>C4012-('Analyse England'!$F$11+'Analyse England'!$F$12*FTSE100!E4012)</f>
        <v>4.6975594160668377E-4</v>
      </c>
    </row>
    <row r="4013" spans="1:6" x14ac:dyDescent="0.3">
      <c r="A4013" s="45">
        <v>41824.6875</v>
      </c>
      <c r="B4013" s="25">
        <v>6866.05</v>
      </c>
      <c r="C4013" s="46">
        <f t="shared" si="125"/>
        <v>1.2235605320154441E-4</v>
      </c>
      <c r="D4013" s="25">
        <v>347.95</v>
      </c>
      <c r="E4013" s="46">
        <f t="shared" si="126"/>
        <v>-2.7514258691354598E-3</v>
      </c>
      <c r="F4013" s="73">
        <f>C4013-('Analyse England'!$F$11+'Analyse England'!$F$12*FTSE100!E4013)</f>
        <v>2.6391244670088765E-3</v>
      </c>
    </row>
    <row r="4014" spans="1:6" x14ac:dyDescent="0.3">
      <c r="A4014" s="45">
        <v>41827.6875</v>
      </c>
      <c r="B4014" s="25">
        <v>6823.51</v>
      </c>
      <c r="C4014" s="46">
        <f t="shared" si="125"/>
        <v>-6.1957020412026775E-3</v>
      </c>
      <c r="D4014" s="25">
        <v>344.8</v>
      </c>
      <c r="E4014" s="46">
        <f t="shared" si="126"/>
        <v>-9.0530248598935659E-3</v>
      </c>
      <c r="F4014" s="73">
        <f>C4014-('Analyse England'!$F$11+'Analyse England'!$F$12*FTSE100!E4014)</f>
        <v>1.1205282092735507E-3</v>
      </c>
    </row>
    <row r="4015" spans="1:6" x14ac:dyDescent="0.3">
      <c r="A4015" s="45">
        <v>41828.6875</v>
      </c>
      <c r="B4015" s="25">
        <v>6738.45</v>
      </c>
      <c r="C4015" s="46">
        <f t="shared" si="125"/>
        <v>-1.2465725118011139E-2</v>
      </c>
      <c r="D4015" s="25">
        <v>339.99</v>
      </c>
      <c r="E4015" s="46">
        <f t="shared" si="126"/>
        <v>-1.3950116009280755E-2</v>
      </c>
      <c r="F4015" s="73">
        <f>C4015-('Analyse England'!$F$11+'Analyse England'!$F$12*FTSE100!E4015)</f>
        <v>-1.4197427654664019E-3</v>
      </c>
    </row>
    <row r="4016" spans="1:6" x14ac:dyDescent="0.3">
      <c r="A4016" s="45">
        <v>41829.6875</v>
      </c>
      <c r="B4016" s="25">
        <v>6718.04</v>
      </c>
      <c r="C4016" s="46">
        <f t="shared" si="125"/>
        <v>-3.028886464988223E-3</v>
      </c>
      <c r="D4016" s="25">
        <v>339.96</v>
      </c>
      <c r="E4016" s="46">
        <f t="shared" si="126"/>
        <v>-8.8237889349751519E-5</v>
      </c>
      <c r="F4016" s="73">
        <f>C4016-('Analyse England'!$F$11+'Analyse England'!$F$12*FTSE100!E4016)</f>
        <v>-2.5404713455753243E-3</v>
      </c>
    </row>
    <row r="4017" spans="1:6" x14ac:dyDescent="0.3">
      <c r="A4017" s="45">
        <v>41830.6875</v>
      </c>
      <c r="B4017" s="25">
        <v>6672.37</v>
      </c>
      <c r="C4017" s="46">
        <f t="shared" si="125"/>
        <v>-6.7981137355538346E-3</v>
      </c>
      <c r="D4017" s="25">
        <v>336.37</v>
      </c>
      <c r="E4017" s="46">
        <f t="shared" si="126"/>
        <v>-1.0560065890104608E-2</v>
      </c>
      <c r="F4017" s="73">
        <f>C4017-('Analyse England'!$F$11+'Analyse England'!$F$12*FTSE100!E4017)</f>
        <v>1.6659181953212806E-3</v>
      </c>
    </row>
    <row r="4018" spans="1:6" x14ac:dyDescent="0.3">
      <c r="A4018" s="45">
        <v>41831.6875</v>
      </c>
      <c r="B4018" s="25">
        <v>6690.17</v>
      </c>
      <c r="C4018" s="46">
        <f t="shared" si="125"/>
        <v>2.6677177674498953E-3</v>
      </c>
      <c r="D4018" s="25">
        <v>336.91</v>
      </c>
      <c r="E4018" s="46">
        <f t="shared" si="126"/>
        <v>1.6053750334452666E-3</v>
      </c>
      <c r="F4018" s="73">
        <f>C4018-('Analyse England'!$F$11+'Analyse England'!$F$12*FTSE100!E4018)</f>
        <v>1.8662331961707855E-3</v>
      </c>
    </row>
    <row r="4019" spans="1:6" x14ac:dyDescent="0.3">
      <c r="A4019" s="45">
        <v>41834.6875</v>
      </c>
      <c r="B4019" s="25">
        <v>6746.14</v>
      </c>
      <c r="C4019" s="46">
        <f t="shared" si="125"/>
        <v>8.3660056470911126E-3</v>
      </c>
      <c r="D4019" s="25">
        <v>339.79</v>
      </c>
      <c r="E4019" s="46">
        <f t="shared" si="126"/>
        <v>8.5482769879197118E-3</v>
      </c>
      <c r="F4019" s="73">
        <f>C4019-('Analyse England'!$F$11+'Analyse England'!$F$12*FTSE100!E4019)</f>
        <v>2.2766262073660492E-3</v>
      </c>
    </row>
    <row r="4020" spans="1:6" x14ac:dyDescent="0.3">
      <c r="A4020" s="45">
        <v>41835.6875</v>
      </c>
      <c r="B4020" s="25">
        <v>6710.45</v>
      </c>
      <c r="C4020" s="46">
        <f t="shared" si="125"/>
        <v>-5.2904327511733573E-3</v>
      </c>
      <c r="D4020" s="25">
        <v>338.42</v>
      </c>
      <c r="E4020" s="46">
        <f t="shared" si="126"/>
        <v>-4.0319020571529807E-3</v>
      </c>
      <c r="F4020" s="73">
        <f>C4020-('Analyse England'!$F$11+'Analyse England'!$F$12*FTSE100!E4020)</f>
        <v>-1.7984203387925741E-3</v>
      </c>
    </row>
    <row r="4021" spans="1:6" x14ac:dyDescent="0.3">
      <c r="A4021" s="45">
        <v>41836.6875</v>
      </c>
      <c r="B4021" s="25">
        <v>6784.67</v>
      </c>
      <c r="C4021" s="46">
        <f t="shared" si="125"/>
        <v>1.1060361078616188E-2</v>
      </c>
      <c r="D4021" s="25">
        <v>342.97</v>
      </c>
      <c r="E4021" s="46">
        <f t="shared" si="126"/>
        <v>1.3444831865728979E-2</v>
      </c>
      <c r="F4021" s="73">
        <f>C4021-('Analyse England'!$F$11+'Analyse England'!$F$12*FTSE100!E4021)</f>
        <v>1.2416379752167618E-3</v>
      </c>
    </row>
    <row r="4022" spans="1:6" x14ac:dyDescent="0.3">
      <c r="A4022" s="45">
        <v>41837.6875</v>
      </c>
      <c r="B4022" s="25">
        <v>6738.32</v>
      </c>
      <c r="C4022" s="46">
        <f t="shared" si="125"/>
        <v>-6.8315776596357125E-3</v>
      </c>
      <c r="D4022" s="25">
        <v>339.74</v>
      </c>
      <c r="E4022" s="46">
        <f t="shared" si="126"/>
        <v>-9.4177333294457322E-3</v>
      </c>
      <c r="F4022" s="73">
        <f>C4022-('Analyse England'!$F$11+'Analyse England'!$F$12*FTSE100!E4022)</f>
        <v>7.6242405546285592E-4</v>
      </c>
    </row>
    <row r="4023" spans="1:6" x14ac:dyDescent="0.3">
      <c r="A4023" s="45">
        <v>41838.6875</v>
      </c>
      <c r="B4023" s="25">
        <v>6749.45</v>
      </c>
      <c r="C4023" s="46">
        <f t="shared" si="125"/>
        <v>1.6517470229968634E-3</v>
      </c>
      <c r="D4023" s="25">
        <v>339.66</v>
      </c>
      <c r="E4023" s="46">
        <f t="shared" si="126"/>
        <v>-2.3547418614233706E-4</v>
      </c>
      <c r="F4023" s="73">
        <f>C4023-('Analyse England'!$F$11+'Analyse England'!$F$12*FTSE100!E4023)</f>
        <v>2.2523011389509332E-3</v>
      </c>
    </row>
    <row r="4024" spans="1:6" x14ac:dyDescent="0.3">
      <c r="A4024" s="45">
        <v>41841.6875</v>
      </c>
      <c r="B4024" s="25">
        <v>6728.44</v>
      </c>
      <c r="C4024" s="46">
        <f t="shared" si="125"/>
        <v>-3.1128462319152117E-3</v>
      </c>
      <c r="D4024" s="25">
        <v>337.95</v>
      </c>
      <c r="E4024" s="46">
        <f t="shared" si="126"/>
        <v>-5.0344462109168653E-3</v>
      </c>
      <c r="F4024" s="73">
        <f>C4024-('Analyse England'!$F$11+'Analyse England'!$F$12*FTSE100!E4024)</f>
        <v>1.1427299065328838E-3</v>
      </c>
    </row>
    <row r="4025" spans="1:6" x14ac:dyDescent="0.3">
      <c r="A4025" s="45">
        <v>41842.6875</v>
      </c>
      <c r="B4025" s="25">
        <v>6795.34</v>
      </c>
      <c r="C4025" s="46">
        <f t="shared" ref="C4025:C4088" si="127">B4025/B4024-1</f>
        <v>9.9428693723955242E-3</v>
      </c>
      <c r="D4025" s="25">
        <v>342.44</v>
      </c>
      <c r="E4025" s="46">
        <f t="shared" si="126"/>
        <v>1.3285989051634806E-2</v>
      </c>
      <c r="F4025" s="73">
        <f>C4025-('Analyse England'!$F$11+'Analyse England'!$F$12*FTSE100!E4025)</f>
        <v>2.4512509125885172E-4</v>
      </c>
    </row>
    <row r="4026" spans="1:6" x14ac:dyDescent="0.3">
      <c r="A4026" s="45">
        <v>41843.6875</v>
      </c>
      <c r="B4026" s="25">
        <v>6798.15</v>
      </c>
      <c r="C4026" s="46">
        <f t="shared" si="127"/>
        <v>4.1351867603389714E-4</v>
      </c>
      <c r="D4026" s="25">
        <v>342.86</v>
      </c>
      <c r="E4026" s="46">
        <f t="shared" si="126"/>
        <v>1.2264922322158256E-3</v>
      </c>
      <c r="F4026" s="73">
        <f>C4026-('Analyse England'!$F$11+'Analyse England'!$F$12*FTSE100!E4026)</f>
        <v>-9.9398890626573142E-5</v>
      </c>
    </row>
    <row r="4027" spans="1:6" x14ac:dyDescent="0.3">
      <c r="A4027" s="45">
        <v>41844.6875</v>
      </c>
      <c r="B4027" s="25">
        <v>6821.46</v>
      </c>
      <c r="C4027" s="46">
        <f t="shared" si="127"/>
        <v>3.4288740319057265E-3</v>
      </c>
      <c r="D4027" s="25">
        <v>344.33</v>
      </c>
      <c r="E4027" s="46">
        <f t="shared" si="126"/>
        <v>4.2874642711310251E-3</v>
      </c>
      <c r="F4027" s="73">
        <f>C4027-('Analyse England'!$F$11+'Analyse England'!$F$12*FTSE100!E4027)</f>
        <v>5.8464047617171229E-4</v>
      </c>
    </row>
    <row r="4028" spans="1:6" x14ac:dyDescent="0.3">
      <c r="A4028" s="45">
        <v>41845.6875</v>
      </c>
      <c r="B4028" s="25">
        <v>6791.55</v>
      </c>
      <c r="C4028" s="46">
        <f t="shared" si="127"/>
        <v>-4.3846918401632129E-3</v>
      </c>
      <c r="D4028" s="25">
        <v>341.95</v>
      </c>
      <c r="E4028" s="46">
        <f t="shared" si="126"/>
        <v>-6.9119739784508916E-3</v>
      </c>
      <c r="F4028" s="73">
        <f>C4028-('Analyse England'!$F$11+'Analyse England'!$F$12*FTSE100!E4028)</f>
        <v>1.3008583224621397E-3</v>
      </c>
    </row>
    <row r="4029" spans="1:6" x14ac:dyDescent="0.3">
      <c r="A4029" s="45">
        <v>41848.6875</v>
      </c>
      <c r="B4029" s="25">
        <v>6788.07</v>
      </c>
      <c r="C4029" s="46">
        <f t="shared" si="127"/>
        <v>-5.1240144002484556E-4</v>
      </c>
      <c r="D4029" s="25">
        <v>341.34</v>
      </c>
      <c r="E4029" s="46">
        <f t="shared" si="126"/>
        <v>-1.7838865331188947E-3</v>
      </c>
      <c r="F4029" s="73">
        <f>C4029-('Analyse England'!$F$11+'Analyse England'!$F$12*FTSE100!E4029)</f>
        <v>1.2674638281685165E-3</v>
      </c>
    </row>
    <row r="4030" spans="1:6" x14ac:dyDescent="0.3">
      <c r="A4030" s="45">
        <v>41849.6875</v>
      </c>
      <c r="B4030" s="25">
        <v>6807.75</v>
      </c>
      <c r="C4030" s="46">
        <f t="shared" si="127"/>
        <v>2.8992040447433087E-3</v>
      </c>
      <c r="D4030" s="25">
        <v>342.27</v>
      </c>
      <c r="E4030" s="46">
        <f t="shared" si="126"/>
        <v>2.7245561610125257E-3</v>
      </c>
      <c r="F4030" s="73">
        <f>C4030-('Analyse England'!$F$11+'Analyse England'!$F$12*FTSE100!E4030)</f>
        <v>1.2453219918159869E-3</v>
      </c>
    </row>
    <row r="4031" spans="1:6" x14ac:dyDescent="0.3">
      <c r="A4031" s="45">
        <v>41850.6875</v>
      </c>
      <c r="B4031" s="25">
        <v>6773.44</v>
      </c>
      <c r="C4031" s="46">
        <f t="shared" si="127"/>
        <v>-5.039844295104956E-3</v>
      </c>
      <c r="D4031" s="25">
        <v>340.44</v>
      </c>
      <c r="E4031" s="46">
        <f t="shared" si="126"/>
        <v>-5.3466561486544828E-3</v>
      </c>
      <c r="F4031" s="73">
        <f>C4031-('Analyse England'!$F$11+'Analyse England'!$F$12*FTSE100!E4031)</f>
        <v>-5.4648094052361061E-4</v>
      </c>
    </row>
    <row r="4032" spans="1:6" x14ac:dyDescent="0.3">
      <c r="A4032" s="45">
        <v>41851.6875</v>
      </c>
      <c r="B4032" s="25">
        <v>6730.11</v>
      </c>
      <c r="C4032" s="46">
        <f t="shared" si="127"/>
        <v>-6.3970449284262987E-3</v>
      </c>
      <c r="D4032" s="25">
        <v>335.99</v>
      </c>
      <c r="E4032" s="46">
        <f t="shared" si="126"/>
        <v>-1.3071319468922482E-2</v>
      </c>
      <c r="F4032" s="73">
        <f>C4032-('Analyse England'!$F$11+'Analyse England'!$F$12*FTSE100!E4032)</f>
        <v>3.9796231018596074E-3</v>
      </c>
    </row>
    <row r="4033" spans="1:6" x14ac:dyDescent="0.3">
      <c r="A4033" s="45">
        <v>41852.6875</v>
      </c>
      <c r="B4033" s="25">
        <v>6679.18</v>
      </c>
      <c r="C4033" s="46">
        <f t="shared" si="127"/>
        <v>-7.5674840381508846E-3</v>
      </c>
      <c r="D4033" s="25">
        <v>331.91</v>
      </c>
      <c r="E4033" s="46">
        <f t="shared" si="126"/>
        <v>-1.214321854817102E-2</v>
      </c>
      <c r="F4033" s="73">
        <f>C4033-('Analyse England'!$F$11+'Analyse England'!$F$12*FTSE100!E4033)</f>
        <v>2.1023181702608147E-3</v>
      </c>
    </row>
    <row r="4034" spans="1:6" x14ac:dyDescent="0.3">
      <c r="A4034" s="45">
        <v>41855.6875</v>
      </c>
      <c r="B4034" s="25">
        <v>6677.52</v>
      </c>
      <c r="C4034" s="46">
        <f t="shared" si="127"/>
        <v>-2.4853350261555551E-4</v>
      </c>
      <c r="D4034" s="25">
        <v>331.15</v>
      </c>
      <c r="E4034" s="46">
        <f t="shared" si="126"/>
        <v>-2.2897773492815965E-3</v>
      </c>
      <c r="F4034" s="73">
        <f>C4034-('Analyse England'!$F$11+'Analyse England'!$F$12*FTSE100!E4034)</f>
        <v>1.916631380684237E-3</v>
      </c>
    </row>
    <row r="4035" spans="1:6" x14ac:dyDescent="0.3">
      <c r="A4035" s="45">
        <v>41856.6875</v>
      </c>
      <c r="B4035" s="25">
        <v>6682.48</v>
      </c>
      <c r="C4035" s="46">
        <f t="shared" si="127"/>
        <v>7.4279073668059858E-4</v>
      </c>
      <c r="D4035" s="25">
        <v>332.1</v>
      </c>
      <c r="E4035" s="46">
        <f t="shared" si="126"/>
        <v>2.8687905782878165E-3</v>
      </c>
      <c r="F4035" s="73">
        <f>C4035-('Analyse England'!$F$11+'Analyse England'!$F$12*FTSE100!E4035)</f>
        <v>-1.0209440032016026E-3</v>
      </c>
    </row>
    <row r="4036" spans="1:6" x14ac:dyDescent="0.3">
      <c r="A4036" s="45">
        <v>41857.6875</v>
      </c>
      <c r="B4036" s="25">
        <v>6636.16</v>
      </c>
      <c r="C4036" s="46">
        <f t="shared" si="127"/>
        <v>-6.9315583436089234E-3</v>
      </c>
      <c r="D4036" s="25">
        <v>329.19</v>
      </c>
      <c r="E4036" s="46">
        <f t="shared" si="126"/>
        <v>-8.7624209575429823E-3</v>
      </c>
      <c r="F4036" s="73">
        <f>C4036-('Analyse England'!$F$11+'Analyse England'!$F$12*FTSE100!E4036)</f>
        <v>1.6334040974027349E-4</v>
      </c>
    </row>
    <row r="4037" spans="1:6" x14ac:dyDescent="0.3">
      <c r="A4037" s="45">
        <v>41858.6875</v>
      </c>
      <c r="B4037" s="25">
        <v>6597.37</v>
      </c>
      <c r="C4037" s="46">
        <f t="shared" si="127"/>
        <v>-5.845247854180724E-3</v>
      </c>
      <c r="D4037" s="25">
        <v>326.95999999999998</v>
      </c>
      <c r="E4037" s="46">
        <f t="shared" si="126"/>
        <v>-6.7742033476108077E-3</v>
      </c>
      <c r="F4037" s="73">
        <f>C4037-('Analyse England'!$F$11+'Analyse England'!$F$12*FTSE100!E4037)</f>
        <v>-2.6462739049377265E-4</v>
      </c>
    </row>
    <row r="4038" spans="1:6" x14ac:dyDescent="0.3">
      <c r="A4038" s="45">
        <v>41859.6875</v>
      </c>
      <c r="B4038" s="25">
        <v>6567.36</v>
      </c>
      <c r="C4038" s="46">
        <f t="shared" si="127"/>
        <v>-4.5487823178024245E-3</v>
      </c>
      <c r="D4038" s="25">
        <v>324.91000000000003</v>
      </c>
      <c r="E4038" s="46">
        <f t="shared" si="126"/>
        <v>-6.2698801076582766E-3</v>
      </c>
      <c r="F4038" s="73">
        <f>C4038-('Analyse England'!$F$11+'Analyse England'!$F$12*FTSE100!E4038)</f>
        <v>6.4773243762742457E-4</v>
      </c>
    </row>
    <row r="4039" spans="1:6" x14ac:dyDescent="0.3">
      <c r="A4039" s="45">
        <v>41862.6875</v>
      </c>
      <c r="B4039" s="25">
        <v>6632.82</v>
      </c>
      <c r="C4039" s="46">
        <f t="shared" si="127"/>
        <v>9.9674755152756589E-3</v>
      </c>
      <c r="D4039" s="25">
        <v>329.36</v>
      </c>
      <c r="E4039" s="46">
        <f t="shared" si="126"/>
        <v>1.3696100458588489E-2</v>
      </c>
      <c r="F4039" s="73">
        <f>C4039-('Analyse England'!$F$11+'Analyse England'!$F$12*FTSE100!E4039)</f>
        <v>-4.2620289552621621E-5</v>
      </c>
    </row>
    <row r="4040" spans="1:6" x14ac:dyDescent="0.3">
      <c r="A4040" s="45">
        <v>41863.6875</v>
      </c>
      <c r="B4040" s="25">
        <v>6632.42</v>
      </c>
      <c r="C4040" s="46">
        <f t="shared" si="127"/>
        <v>-6.0306174447632976E-5</v>
      </c>
      <c r="D4040" s="25">
        <v>328.74</v>
      </c>
      <c r="E4040" s="46">
        <f t="shared" si="126"/>
        <v>-1.8824386689336725E-3</v>
      </c>
      <c r="F4040" s="73">
        <f>C4040-('Analyse England'!$F$11+'Analyse England'!$F$12*FTSE100!E4040)</f>
        <v>1.7946189659240337E-3</v>
      </c>
    </row>
    <row r="4041" spans="1:6" x14ac:dyDescent="0.3">
      <c r="A4041" s="45">
        <v>41864.6875</v>
      </c>
      <c r="B4041" s="25">
        <v>6656.68</v>
      </c>
      <c r="C4041" s="46">
        <f t="shared" si="127"/>
        <v>3.6577900675771602E-3</v>
      </c>
      <c r="D4041" s="25">
        <v>330.02</v>
      </c>
      <c r="E4041" s="46">
        <f t="shared" si="126"/>
        <v>3.8936545598344807E-3</v>
      </c>
      <c r="F4041" s="73">
        <f>C4041-('Analyse England'!$F$11+'Analyse England'!$F$12*FTSE100!E4041)</f>
        <v>1.1134922397511475E-3</v>
      </c>
    </row>
    <row r="4042" spans="1:6" x14ac:dyDescent="0.3">
      <c r="A4042" s="45">
        <v>41865.6875</v>
      </c>
      <c r="B4042" s="25">
        <v>6685.26</v>
      </c>
      <c r="C4042" s="46">
        <f t="shared" si="127"/>
        <v>4.2934315604776785E-3</v>
      </c>
      <c r="D4042" s="25">
        <v>331.04</v>
      </c>
      <c r="E4042" s="46">
        <f t="shared" ref="E4042:E4104" si="128">D4042/D4041-1</f>
        <v>3.0907217744380322E-3</v>
      </c>
      <c r="F4042" s="73">
        <f>C4042-('Analyse England'!$F$11+'Analyse England'!$F$12*FTSE100!E4042)</f>
        <v>2.360668244221229E-3</v>
      </c>
    </row>
    <row r="4043" spans="1:6" x14ac:dyDescent="0.3">
      <c r="A4043" s="45">
        <v>41866.6875</v>
      </c>
      <c r="B4043" s="25">
        <v>6689.08</v>
      </c>
      <c r="C4043" s="46">
        <f t="shared" si="127"/>
        <v>5.714063476962572E-4</v>
      </c>
      <c r="D4043" s="25">
        <v>329.72</v>
      </c>
      <c r="E4043" s="46">
        <f t="shared" si="128"/>
        <v>-3.9874335427743102E-3</v>
      </c>
      <c r="F4043" s="73">
        <f>C4043-('Analyse England'!$F$11+'Analyse England'!$F$12*FTSE100!E4043)</f>
        <v>4.0295503819071819E-3</v>
      </c>
    </row>
    <row r="4044" spans="1:6" x14ac:dyDescent="0.3">
      <c r="A4044" s="45">
        <v>41869.6875</v>
      </c>
      <c r="B4044" s="25">
        <v>6741.25</v>
      </c>
      <c r="C4044" s="46">
        <f t="shared" si="127"/>
        <v>7.7992788245917488E-3</v>
      </c>
      <c r="D4044" s="25">
        <v>333.6</v>
      </c>
      <c r="E4044" s="46">
        <f t="shared" si="128"/>
        <v>1.1767560354239981E-2</v>
      </c>
      <c r="F4044" s="73">
        <f>C4044-('Analyse England'!$F$11+'Analyse England'!$F$12*FTSE100!E4044)</f>
        <v>-7.4199063237135286E-4</v>
      </c>
    </row>
    <row r="4045" spans="1:6" x14ac:dyDescent="0.3">
      <c r="A4045" s="45">
        <v>41870.6875</v>
      </c>
      <c r="B4045" s="25">
        <v>6779.31</v>
      </c>
      <c r="C4045" s="46">
        <f t="shared" si="127"/>
        <v>5.6458371963656884E-3</v>
      </c>
      <c r="D4045" s="25">
        <v>335.49</v>
      </c>
      <c r="E4045" s="46">
        <f t="shared" si="128"/>
        <v>5.6654676258991454E-3</v>
      </c>
      <c r="F4045" s="73">
        <f>C4045-('Analyse England'!$F$11+'Analyse England'!$F$12*FTSE100!E4045)</f>
        <v>1.7520804130015302E-3</v>
      </c>
    </row>
    <row r="4046" spans="1:6" x14ac:dyDescent="0.3">
      <c r="A4046" s="45">
        <v>41871.6875</v>
      </c>
      <c r="B4046" s="25">
        <v>6755.48</v>
      </c>
      <c r="C4046" s="46">
        <f t="shared" si="127"/>
        <v>-3.5151069946647295E-3</v>
      </c>
      <c r="D4046" s="25">
        <v>335.3</v>
      </c>
      <c r="E4046" s="46">
        <f t="shared" si="128"/>
        <v>-5.6633580732656785E-4</v>
      </c>
      <c r="F4046" s="73">
        <f>C4046-('Analyse England'!$F$11+'Analyse England'!$F$12*FTSE100!E4046)</f>
        <v>-2.662560054917682E-3</v>
      </c>
    </row>
    <row r="4047" spans="1:6" x14ac:dyDescent="0.3">
      <c r="A4047" s="45">
        <v>41872.6875</v>
      </c>
      <c r="B4047" s="25">
        <v>6777.66</v>
      </c>
      <c r="C4047" s="46">
        <f t="shared" si="127"/>
        <v>3.2832604048862457E-3</v>
      </c>
      <c r="D4047" s="25">
        <v>337.51</v>
      </c>
      <c r="E4047" s="46">
        <f t="shared" si="128"/>
        <v>6.5911124366238028E-3</v>
      </c>
      <c r="F4047" s="73">
        <f>C4047-('Analyse England'!$F$11+'Analyse England'!$F$12*FTSE100!E4047)</f>
        <v>-1.3154915630174376E-3</v>
      </c>
    </row>
    <row r="4048" spans="1:6" x14ac:dyDescent="0.3">
      <c r="A4048" s="45">
        <v>41873.6875</v>
      </c>
      <c r="B4048" s="25">
        <v>6775.25</v>
      </c>
      <c r="C4048" s="46">
        <f t="shared" si="127"/>
        <v>-3.5557994942203575E-4</v>
      </c>
      <c r="D4048" s="25">
        <v>336.75</v>
      </c>
      <c r="E4048" s="46">
        <f t="shared" si="128"/>
        <v>-2.2517851322922944E-3</v>
      </c>
      <c r="F4048" s="73">
        <f>C4048-('Analyse England'!$F$11+'Analyse England'!$F$12*FTSE100!E4048)</f>
        <v>1.7806490723927555E-3</v>
      </c>
    </row>
    <row r="4049" spans="1:6" x14ac:dyDescent="0.3">
      <c r="A4049" s="45">
        <v>41877.6875</v>
      </c>
      <c r="B4049" s="25">
        <v>6822.76</v>
      </c>
      <c r="C4049" s="46">
        <f t="shared" si="127"/>
        <v>7.012287369469794E-3</v>
      </c>
      <c r="D4049" s="25">
        <v>342.96</v>
      </c>
      <c r="E4049" s="46">
        <f>D4049/D4048-1</f>
        <v>1.8440979955456571E-2</v>
      </c>
      <c r="F4049" s="73">
        <f>C4049-('Analyse England'!$F$11+'Analyse England'!$F$12*FTSE100!E4049)</f>
        <v>-6.6116321804444E-3</v>
      </c>
    </row>
    <row r="4050" spans="1:6" x14ac:dyDescent="0.3">
      <c r="A4050" s="45">
        <v>41878.6875</v>
      </c>
      <c r="B4050" s="25">
        <v>6830.66</v>
      </c>
      <c r="C4050" s="46">
        <f t="shared" si="127"/>
        <v>1.1578891826766746E-3</v>
      </c>
      <c r="D4050" s="25">
        <v>343.33</v>
      </c>
      <c r="E4050" s="46">
        <f t="shared" si="128"/>
        <v>1.0788430137624871E-3</v>
      </c>
      <c r="F4050" s="73">
        <f>C4050-('Analyse England'!$F$11+'Analyse England'!$F$12*FTSE100!E4050)</f>
        <v>7.5742510444351779E-4</v>
      </c>
    </row>
    <row r="4051" spans="1:6" x14ac:dyDescent="0.3">
      <c r="A4051" s="45">
        <v>41879.6875</v>
      </c>
      <c r="B4051" s="25">
        <v>6805.8</v>
      </c>
      <c r="C4051" s="46">
        <f t="shared" si="127"/>
        <v>-3.6394726131880883E-3</v>
      </c>
      <c r="D4051" s="25">
        <v>341.05</v>
      </c>
      <c r="E4051" s="46">
        <f t="shared" si="128"/>
        <v>-6.6408411732151729E-3</v>
      </c>
      <c r="F4051" s="73">
        <f>C4051-('Analyse England'!$F$11+'Analyse England'!$F$12*FTSE100!E4051)</f>
        <v>1.8395757467509488E-3</v>
      </c>
    </row>
    <row r="4052" spans="1:6" x14ac:dyDescent="0.3">
      <c r="A4052" s="45">
        <v>41880.6875</v>
      </c>
      <c r="B4052" s="25">
        <v>6819.75</v>
      </c>
      <c r="C4052" s="46">
        <f t="shared" si="127"/>
        <v>2.0497222956890049E-3</v>
      </c>
      <c r="D4052" s="25">
        <v>342</v>
      </c>
      <c r="E4052" s="46">
        <f t="shared" si="128"/>
        <v>2.7855153203342198E-3</v>
      </c>
      <c r="F4052" s="73">
        <f>C4052-('Analyse England'!$F$11+'Analyse England'!$F$12*FTSE100!E4052)</f>
        <v>3.4941216011329904E-4</v>
      </c>
    </row>
    <row r="4053" spans="1:6" x14ac:dyDescent="0.3">
      <c r="A4053" s="45">
        <v>41883.6875</v>
      </c>
      <c r="B4053" s="25">
        <v>6825.31</v>
      </c>
      <c r="C4053" s="46">
        <f t="shared" si="127"/>
        <v>8.1527915246160099E-4</v>
      </c>
      <c r="D4053" s="25">
        <v>342.86</v>
      </c>
      <c r="E4053" s="46">
        <f t="shared" si="128"/>
        <v>2.5146198830410249E-3</v>
      </c>
      <c r="F4053" s="73">
        <f>C4053-('Analyse England'!$F$11+'Analyse England'!$F$12*FTSE100!E4053)</f>
        <v>-6.7870996603205665E-4</v>
      </c>
    </row>
    <row r="4054" spans="1:6" x14ac:dyDescent="0.3">
      <c r="A4054" s="45">
        <v>41884.6875</v>
      </c>
      <c r="B4054" s="25">
        <v>6829.17</v>
      </c>
      <c r="C4054" s="46">
        <f t="shared" si="127"/>
        <v>5.6554207794223821E-4</v>
      </c>
      <c r="D4054" s="25">
        <v>342.75</v>
      </c>
      <c r="E4054" s="46">
        <f t="shared" si="128"/>
        <v>-3.2083065974453095E-4</v>
      </c>
      <c r="F4054" s="73">
        <f>C4054-('Analyse England'!$F$11+'Analyse England'!$F$12*FTSE100!E4054)</f>
        <v>1.2311059062196687E-3</v>
      </c>
    </row>
    <row r="4055" spans="1:6" x14ac:dyDescent="0.3">
      <c r="A4055" s="45">
        <v>41885.6875</v>
      </c>
      <c r="B4055" s="25">
        <v>6873.58</v>
      </c>
      <c r="C4055" s="46">
        <f t="shared" si="127"/>
        <v>6.5029864536978454E-3</v>
      </c>
      <c r="D4055" s="25">
        <v>344.97</v>
      </c>
      <c r="E4055" s="46">
        <f t="shared" si="128"/>
        <v>6.4770240700220416E-3</v>
      </c>
      <c r="F4055" s="73">
        <f>C4055-('Analyse England'!$F$11+'Analyse England'!$F$12*FTSE100!E4055)</f>
        <v>1.9911271557841274E-3</v>
      </c>
    </row>
    <row r="4056" spans="1:6" x14ac:dyDescent="0.3">
      <c r="A4056" s="45">
        <v>41886.6875</v>
      </c>
      <c r="B4056" s="25">
        <v>6877.97</v>
      </c>
      <c r="C4056" s="46">
        <f t="shared" si="127"/>
        <v>6.3867737045320006E-4</v>
      </c>
      <c r="D4056" s="25">
        <v>348.89</v>
      </c>
      <c r="E4056" s="46">
        <f t="shared" si="128"/>
        <v>1.1363306954227825E-2</v>
      </c>
      <c r="F4056" s="73">
        <f>C4056-('Analyse England'!$F$11+'Analyse England'!$F$12*FTSE100!E4056)</f>
        <v>-7.5947021734025354E-3</v>
      </c>
    </row>
    <row r="4057" spans="1:6" x14ac:dyDescent="0.3">
      <c r="A4057" s="45">
        <v>41887.6875</v>
      </c>
      <c r="B4057" s="25">
        <v>6855.1</v>
      </c>
      <c r="C4057" s="46">
        <f t="shared" si="127"/>
        <v>-3.3251090074541967E-3</v>
      </c>
      <c r="D4057" s="25">
        <v>347.57</v>
      </c>
      <c r="E4057" s="46">
        <f t="shared" si="128"/>
        <v>-3.7834274413138802E-3</v>
      </c>
      <c r="F4057" s="73">
        <f>C4057-('Analyse England'!$F$11+'Analyse England'!$F$12*FTSE100!E4057)</f>
        <v>-2.2341330869789407E-5</v>
      </c>
    </row>
    <row r="4058" spans="1:6" x14ac:dyDescent="0.3">
      <c r="A4058" s="45">
        <v>41890.6875</v>
      </c>
      <c r="B4058" s="25">
        <v>6834.77</v>
      </c>
      <c r="C4058" s="46">
        <f t="shared" si="127"/>
        <v>-2.9656751907338741E-3</v>
      </c>
      <c r="D4058" s="25">
        <v>346.09</v>
      </c>
      <c r="E4058" s="46">
        <f t="shared" si="128"/>
        <v>-4.258135051932066E-3</v>
      </c>
      <c r="F4058" s="73">
        <f>C4058-('Analyse England'!$F$11+'Analyse England'!$F$12*FTSE100!E4058)</f>
        <v>6.9864215984274773E-4</v>
      </c>
    </row>
    <row r="4059" spans="1:6" x14ac:dyDescent="0.3">
      <c r="A4059" s="45">
        <v>41891.6875</v>
      </c>
      <c r="B4059" s="25">
        <v>6829</v>
      </c>
      <c r="C4059" s="46">
        <f t="shared" si="127"/>
        <v>-8.4421275331880707E-4</v>
      </c>
      <c r="D4059" s="25">
        <v>344.87</v>
      </c>
      <c r="E4059" s="46">
        <f t="shared" si="128"/>
        <v>-3.5250946285647622E-3</v>
      </c>
      <c r="F4059" s="73">
        <f>C4059-('Analyse England'!$F$11+'Analyse England'!$F$12*FTSE100!E4059)</f>
        <v>2.2618019280707148E-3</v>
      </c>
    </row>
    <row r="4060" spans="1:6" x14ac:dyDescent="0.3">
      <c r="A4060" s="45">
        <v>41892.6875</v>
      </c>
      <c r="B4060" s="25">
        <v>6830.11</v>
      </c>
      <c r="C4060" s="46">
        <f t="shared" si="127"/>
        <v>1.6254209986810153E-4</v>
      </c>
      <c r="D4060" s="25">
        <v>344.7</v>
      </c>
      <c r="E4060" s="46">
        <f t="shared" si="128"/>
        <v>-4.9293936845773434E-4</v>
      </c>
      <c r="F4060" s="73">
        <f>C4060-('Analyse England'!$F$11+'Analyse England'!$F$12*FTSE100!E4060)</f>
        <v>9.5918840109229255E-4</v>
      </c>
    </row>
    <row r="4061" spans="1:6" x14ac:dyDescent="0.3">
      <c r="A4061" s="45">
        <v>41893.6875</v>
      </c>
      <c r="B4061" s="25">
        <v>6799.62</v>
      </c>
      <c r="C4061" s="46">
        <f t="shared" si="127"/>
        <v>-4.4640569478382464E-3</v>
      </c>
      <c r="D4061" s="25">
        <v>344.27</v>
      </c>
      <c r="E4061" s="46">
        <f t="shared" si="128"/>
        <v>-1.2474615607774853E-3</v>
      </c>
      <c r="F4061" s="73">
        <f>C4061-('Analyse England'!$F$11+'Analyse England'!$F$12*FTSE100!E4061)</f>
        <v>-3.0927469029722629E-3</v>
      </c>
    </row>
    <row r="4062" spans="1:6" x14ac:dyDescent="0.3">
      <c r="A4062" s="45">
        <v>41894.6875</v>
      </c>
      <c r="B4062" s="25">
        <v>6806.96</v>
      </c>
      <c r="C4062" s="46">
        <f t="shared" si="127"/>
        <v>1.0794720881461828E-3</v>
      </c>
      <c r="D4062" s="25">
        <v>344.27</v>
      </c>
      <c r="E4062" s="46">
        <f t="shared" si="128"/>
        <v>0</v>
      </c>
      <c r="F4062" s="73">
        <f>C4062-('Analyse England'!$F$11+'Analyse England'!$F$12*FTSE100!E4062)</f>
        <v>1.5006829339924137E-3</v>
      </c>
    </row>
    <row r="4063" spans="1:6" x14ac:dyDescent="0.3">
      <c r="A4063" s="45">
        <v>41897.6875</v>
      </c>
      <c r="B4063" s="25">
        <v>6804.21</v>
      </c>
      <c r="C4063" s="46">
        <f t="shared" si="127"/>
        <v>-4.0399826060388833E-4</v>
      </c>
      <c r="D4063" s="25">
        <v>343.91</v>
      </c>
      <c r="E4063" s="46">
        <f t="shared" si="128"/>
        <v>-1.045690882156336E-3</v>
      </c>
      <c r="F4063" s="73">
        <f>C4063-('Analyse England'!$F$11+'Analyse England'!$F$12*FTSE100!E4063)</f>
        <v>8.1363798286323945E-4</v>
      </c>
    </row>
    <row r="4064" spans="1:6" x14ac:dyDescent="0.3">
      <c r="A4064" s="45">
        <v>41898.6875</v>
      </c>
      <c r="B4064" s="25">
        <v>6792.24</v>
      </c>
      <c r="C4064" s="46">
        <f t="shared" si="127"/>
        <v>-1.7592049628097906E-3</v>
      </c>
      <c r="D4064" s="25">
        <v>342.84</v>
      </c>
      <c r="E4064" s="46">
        <f t="shared" si="128"/>
        <v>-3.1112791137217766E-3</v>
      </c>
      <c r="F4064" s="73">
        <f>C4064-('Analyse England'!$F$11+'Analyse England'!$F$12*FTSE100!E4064)</f>
        <v>1.0316370498930708E-3</v>
      </c>
    </row>
    <row r="4065" spans="1:6" x14ac:dyDescent="0.3">
      <c r="A4065" s="45">
        <v>41899.6875</v>
      </c>
      <c r="B4065" s="25">
        <v>6780.9</v>
      </c>
      <c r="C4065" s="46">
        <f t="shared" si="127"/>
        <v>-1.6695523126390999E-3</v>
      </c>
      <c r="D4065" s="25">
        <v>344.39</v>
      </c>
      <c r="E4065" s="46">
        <f t="shared" si="128"/>
        <v>4.5210593863027615E-3</v>
      </c>
      <c r="F4065" s="73">
        <f>C4065-('Analyse England'!$F$11+'Analyse England'!$F$12*FTSE100!E4065)</f>
        <v>-4.6916979891131463E-3</v>
      </c>
    </row>
    <row r="4066" spans="1:6" x14ac:dyDescent="0.3">
      <c r="A4066" s="45">
        <v>41900.6875</v>
      </c>
      <c r="B4066" s="25">
        <v>6819.29</v>
      </c>
      <c r="C4066" s="46">
        <f t="shared" si="127"/>
        <v>5.6614903626361901E-3</v>
      </c>
      <c r="D4066" s="25">
        <v>347.78</v>
      </c>
      <c r="E4066" s="46">
        <f t="shared" si="128"/>
        <v>9.8434913905744992E-3</v>
      </c>
      <c r="F4066" s="73">
        <f>C4066-('Analyse England'!$F$11+'Analyse England'!$F$12*FTSE100!E4066)</f>
        <v>-1.4143580836001408E-3</v>
      </c>
    </row>
    <row r="4067" spans="1:6" x14ac:dyDescent="0.3">
      <c r="A4067" s="45">
        <v>41901.6875</v>
      </c>
      <c r="B4067" s="25">
        <v>6837.92</v>
      </c>
      <c r="C4067" s="46">
        <f t="shared" si="127"/>
        <v>2.731955966090327E-3</v>
      </c>
      <c r="D4067" s="25">
        <v>348.52</v>
      </c>
      <c r="E4067" s="46">
        <f t="shared" si="128"/>
        <v>2.1277819311058543E-3</v>
      </c>
      <c r="F4067" s="73">
        <f>C4067-('Analyse England'!$F$11+'Analyse England'!$F$12*FTSE100!E4067)</f>
        <v>1.5325927020839051E-3</v>
      </c>
    </row>
    <row r="4068" spans="1:6" x14ac:dyDescent="0.3">
      <c r="A4068" s="45">
        <v>41904.6875</v>
      </c>
      <c r="B4068" s="25">
        <v>6773.63</v>
      </c>
      <c r="C4068" s="46">
        <f t="shared" si="127"/>
        <v>-9.4019818892294715E-3</v>
      </c>
      <c r="D4068" s="25">
        <v>346.69</v>
      </c>
      <c r="E4068" s="46">
        <f t="shared" si="128"/>
        <v>-5.2507747044645559E-3</v>
      </c>
      <c r="F4068" s="73">
        <f>C4068-('Analyse England'!$F$11+'Analyse England'!$F$12*FTSE100!E4068)</f>
        <v>-4.9816443385606165E-3</v>
      </c>
    </row>
    <row r="4069" spans="1:6" x14ac:dyDescent="0.3">
      <c r="A4069" s="45">
        <v>41905.6875</v>
      </c>
      <c r="B4069" s="25">
        <v>6676.08</v>
      </c>
      <c r="C4069" s="46">
        <f t="shared" si="127"/>
        <v>-1.4401436157569947E-2</v>
      </c>
      <c r="D4069" s="25">
        <v>341.89</v>
      </c>
      <c r="E4069" s="46">
        <f t="shared" si="128"/>
        <v>-1.3845221956214515E-2</v>
      </c>
      <c r="F4069" s="73">
        <f>C4069-('Analyse England'!$F$11+'Analyse England'!$F$12*FTSE100!E4069)</f>
        <v>-3.4353438464771145E-3</v>
      </c>
    </row>
    <row r="4070" spans="1:6" x14ac:dyDescent="0.3">
      <c r="A4070" s="45">
        <v>41906.6875</v>
      </c>
      <c r="B4070" s="25">
        <v>6706.27</v>
      </c>
      <c r="C4070" s="46">
        <f t="shared" si="127"/>
        <v>4.5221147739393786E-3</v>
      </c>
      <c r="D4070" s="25">
        <v>344.35</v>
      </c>
      <c r="E4070" s="46">
        <f t="shared" si="128"/>
        <v>7.1952967328674511E-3</v>
      </c>
      <c r="F4070" s="73">
        <f>C4070-('Analyse England'!$F$11+'Analyse England'!$F$12*FTSE100!E4070)</f>
        <v>-5.3679968230874175E-4</v>
      </c>
    </row>
    <row r="4071" spans="1:6" x14ac:dyDescent="0.3">
      <c r="A4071" s="45">
        <v>41907.6875</v>
      </c>
      <c r="B4071" s="25">
        <v>6639.71</v>
      </c>
      <c r="C4071" s="46">
        <f t="shared" si="127"/>
        <v>-9.9250402981091446E-3</v>
      </c>
      <c r="D4071" s="25">
        <v>341.44</v>
      </c>
      <c r="E4071" s="46">
        <f t="shared" si="128"/>
        <v>-8.4507042253522124E-3</v>
      </c>
      <c r="F4071" s="73">
        <f>C4071-('Analyse England'!$F$11+'Analyse England'!$F$12*FTSE100!E4071)</f>
        <v>-3.0675531227094283E-3</v>
      </c>
    </row>
    <row r="4072" spans="1:6" x14ac:dyDescent="0.3">
      <c r="A4072" s="45">
        <v>41908.6875</v>
      </c>
      <c r="B4072" s="25">
        <v>6649.39</v>
      </c>
      <c r="C4072" s="46">
        <f t="shared" si="127"/>
        <v>1.4578949984260792E-3</v>
      </c>
      <c r="D4072" s="25">
        <v>342.3</v>
      </c>
      <c r="E4072" s="46">
        <f t="shared" si="128"/>
        <v>2.5187441424554535E-3</v>
      </c>
      <c r="F4072" s="73">
        <f>C4072-('Analyse England'!$F$11+'Analyse England'!$F$12*FTSE100!E4072)</f>
        <v>-3.9235263401691395E-5</v>
      </c>
    </row>
    <row r="4073" spans="1:6" x14ac:dyDescent="0.3">
      <c r="A4073" s="45">
        <v>41911.6875</v>
      </c>
      <c r="B4073" s="25">
        <v>6646.6</v>
      </c>
      <c r="C4073" s="46">
        <f t="shared" si="127"/>
        <v>-4.1958736064506841E-4</v>
      </c>
      <c r="D4073" s="25">
        <v>340.99</v>
      </c>
      <c r="E4073" s="46">
        <f t="shared" si="128"/>
        <v>-3.8270522933099294E-3</v>
      </c>
      <c r="F4073" s="73">
        <f>C4073-('Analyse England'!$F$11+'Analyse England'!$F$12*FTSE100!E4073)</f>
        <v>2.9164061388760945E-3</v>
      </c>
    </row>
    <row r="4074" spans="1:6" x14ac:dyDescent="0.3">
      <c r="A4074" s="45">
        <v>41912.6875</v>
      </c>
      <c r="B4074" s="25">
        <v>6622.72</v>
      </c>
      <c r="C4074" s="46">
        <f t="shared" si="127"/>
        <v>-3.5928143712574689E-3</v>
      </c>
      <c r="D4074" s="25">
        <v>343.08</v>
      </c>
      <c r="E4074" s="46">
        <f t="shared" si="128"/>
        <v>6.1292120003517692E-3</v>
      </c>
      <c r="F4074" s="73">
        <f>C4074-('Analyse England'!$F$11+'Analyse England'!$F$12*FTSE100!E4074)</f>
        <v>-7.8397709425515622E-3</v>
      </c>
    </row>
    <row r="4075" spans="1:6" x14ac:dyDescent="0.3">
      <c r="A4075" s="45">
        <v>41913.6875</v>
      </c>
      <c r="B4075" s="25">
        <v>6557.52</v>
      </c>
      <c r="C4075" s="46">
        <f t="shared" si="127"/>
        <v>-9.844897564746824E-3</v>
      </c>
      <c r="D4075" s="25">
        <v>340.22</v>
      </c>
      <c r="E4075" s="46">
        <f t="shared" si="128"/>
        <v>-8.3362481053980142E-3</v>
      </c>
      <c r="F4075" s="73">
        <f>C4075-('Analyse England'!$F$11+'Analyse England'!$F$12*FTSE100!E4075)</f>
        <v>-3.074583149863766E-3</v>
      </c>
    </row>
    <row r="4076" spans="1:6" x14ac:dyDescent="0.3">
      <c r="A4076" s="45">
        <v>41914.6875</v>
      </c>
      <c r="B4076" s="25">
        <v>6446.39</v>
      </c>
      <c r="C4076" s="46">
        <f t="shared" si="127"/>
        <v>-1.6946955556368937E-2</v>
      </c>
      <c r="D4076" s="25">
        <v>332.05</v>
      </c>
      <c r="E4076" s="46">
        <f t="shared" si="128"/>
        <v>-2.4013873376050876E-2</v>
      </c>
      <c r="F4076" s="73">
        <f>C4076-('Analyse England'!$F$11+'Analyse England'!$F$12*FTSE100!E4076)</f>
        <v>1.7638463897656359E-3</v>
      </c>
    </row>
    <row r="4077" spans="1:6" x14ac:dyDescent="0.3">
      <c r="A4077" s="45">
        <v>41915.6875</v>
      </c>
      <c r="B4077" s="25">
        <v>6527.91</v>
      </c>
      <c r="C4077" s="46">
        <f t="shared" si="127"/>
        <v>1.2645837437697649E-2</v>
      </c>
      <c r="D4077" s="25">
        <v>335.19</v>
      </c>
      <c r="E4077" s="46">
        <f t="shared" si="128"/>
        <v>9.4564071675951045E-3</v>
      </c>
      <c r="F4077" s="73">
        <f>C4077-('Analyse England'!$F$11+'Analyse England'!$F$12*FTSE100!E4077)</f>
        <v>5.864802412386844E-3</v>
      </c>
    </row>
    <row r="4078" spans="1:6" x14ac:dyDescent="0.3">
      <c r="A4078" s="45">
        <v>41918.6875</v>
      </c>
      <c r="B4078" s="25">
        <v>6563.65</v>
      </c>
      <c r="C4078" s="46">
        <f t="shared" si="127"/>
        <v>5.474952932868149E-3</v>
      </c>
      <c r="D4078" s="25">
        <v>336</v>
      </c>
      <c r="E4078" s="46">
        <f t="shared" si="128"/>
        <v>2.4165398729079079E-3</v>
      </c>
      <c r="F4078" s="73">
        <f>C4078-('Analyse England'!$F$11+'Analyse England'!$F$12*FTSE100!E4078)</f>
        <v>4.0556641033431115E-3</v>
      </c>
    </row>
    <row r="4079" spans="1:6" x14ac:dyDescent="0.3">
      <c r="A4079" s="45">
        <v>41919.6875</v>
      </c>
      <c r="B4079" s="25">
        <v>6495.58</v>
      </c>
      <c r="C4079" s="46">
        <f t="shared" si="127"/>
        <v>-1.0370754077380639E-2</v>
      </c>
      <c r="D4079" s="25">
        <v>330.85</v>
      </c>
      <c r="E4079" s="46">
        <f t="shared" si="128"/>
        <v>-1.5327380952380842E-2</v>
      </c>
      <c r="F4079" s="73">
        <f>C4079-('Analyse England'!$F$11+'Analyse England'!$F$12*FTSE100!E4079)</f>
        <v>1.7241891092452909E-3</v>
      </c>
    </row>
    <row r="4080" spans="1:6" x14ac:dyDescent="0.3">
      <c r="A4080" s="45">
        <v>41920.6875</v>
      </c>
      <c r="B4080" s="25">
        <v>6482.24</v>
      </c>
      <c r="C4080" s="46">
        <f t="shared" si="127"/>
        <v>-2.0537042111713477E-3</v>
      </c>
      <c r="D4080" s="25">
        <v>328</v>
      </c>
      <c r="E4080" s="46">
        <f t="shared" si="128"/>
        <v>-8.6141756082818155E-3</v>
      </c>
      <c r="F4080" s="73">
        <f>C4080-('Analyse England'!$F$11+'Analyse England'!$F$12*FTSE100!E4080)</f>
        <v>4.9282870250086193E-3</v>
      </c>
    </row>
    <row r="4081" spans="1:6" x14ac:dyDescent="0.3">
      <c r="A4081" s="45">
        <v>41921.6875</v>
      </c>
      <c r="B4081" s="25">
        <v>6431.85</v>
      </c>
      <c r="C4081" s="46">
        <f t="shared" si="127"/>
        <v>-7.7735474157080153E-3</v>
      </c>
      <c r="D4081" s="25">
        <v>326.67</v>
      </c>
      <c r="E4081" s="46">
        <f t="shared" si="128"/>
        <v>-4.0548780487804637E-3</v>
      </c>
      <c r="F4081" s="73">
        <f>C4081-('Analyse England'!$F$11+'Analyse England'!$F$12*FTSE100!E4081)</f>
        <v>-4.2640358899851336E-3</v>
      </c>
    </row>
    <row r="4082" spans="1:6" x14ac:dyDescent="0.3">
      <c r="A4082" s="45">
        <v>41922.6875</v>
      </c>
      <c r="B4082" s="25">
        <v>6339.97</v>
      </c>
      <c r="C4082" s="46">
        <f t="shared" si="127"/>
        <v>-1.4285159013347704E-2</v>
      </c>
      <c r="D4082" s="25">
        <v>321.62</v>
      </c>
      <c r="E4082" s="46">
        <f t="shared" si="128"/>
        <v>-1.5459025928306835E-2</v>
      </c>
      <c r="F4082" s="73">
        <f>C4082-('Analyse England'!$F$11+'Analyse England'!$F$12*FTSE100!E4082)</f>
        <v>-2.0899515860310167E-3</v>
      </c>
    </row>
    <row r="4083" spans="1:6" x14ac:dyDescent="0.3">
      <c r="A4083" s="45">
        <v>41925.6875</v>
      </c>
      <c r="B4083" s="25">
        <v>6366.24</v>
      </c>
      <c r="C4083" s="46">
        <f t="shared" si="127"/>
        <v>4.1435527297446484E-3</v>
      </c>
      <c r="D4083" s="25">
        <v>321.56</v>
      </c>
      <c r="E4083" s="46">
        <f t="shared" si="128"/>
        <v>-1.8655556246505167E-4</v>
      </c>
      <c r="F4083" s="73">
        <f>C4083-('Analyse England'!$F$11+'Analyse England'!$F$12*FTSE100!E4083)</f>
        <v>4.706849148440319E-3</v>
      </c>
    </row>
    <row r="4084" spans="1:6" x14ac:dyDescent="0.3">
      <c r="A4084" s="45">
        <v>41926.6875</v>
      </c>
      <c r="B4084" s="25">
        <v>6392.68</v>
      </c>
      <c r="C4084" s="46">
        <f t="shared" si="127"/>
        <v>4.1531579079645553E-3</v>
      </c>
      <c r="D4084" s="25">
        <v>321.52999999999997</v>
      </c>
      <c r="E4084" s="46">
        <f t="shared" si="128"/>
        <v>-9.3295185968456096E-5</v>
      </c>
      <c r="F4084" s="73">
        <f>C4084-('Analyse England'!$F$11+'Analyse England'!$F$12*FTSE100!E4084)</f>
        <v>4.6454247961354765E-3</v>
      </c>
    </row>
    <row r="4085" spans="1:6" x14ac:dyDescent="0.3">
      <c r="A4085" s="45">
        <v>41927.6875</v>
      </c>
      <c r="B4085" s="25">
        <v>6211.64</v>
      </c>
      <c r="C4085" s="46">
        <f t="shared" si="127"/>
        <v>-2.8319890875188491E-2</v>
      </c>
      <c r="D4085" s="25">
        <v>311.36</v>
      </c>
      <c r="E4085" s="46">
        <f t="shared" si="128"/>
        <v>-3.1630018971790963E-2</v>
      </c>
      <c r="F4085" s="73">
        <f>C4085-('Analyse England'!$F$11+'Analyse England'!$F$12*FTSE100!E4085)</f>
        <v>-3.8084341773190859E-3</v>
      </c>
    </row>
    <row r="4086" spans="1:6" x14ac:dyDescent="0.3">
      <c r="A4086" s="45">
        <v>41928.6875</v>
      </c>
      <c r="B4086" s="25">
        <v>6195.91</v>
      </c>
      <c r="C4086" s="46">
        <f t="shared" si="127"/>
        <v>-2.5323425053609405E-3</v>
      </c>
      <c r="D4086" s="25">
        <v>310.02999999999997</v>
      </c>
      <c r="E4086" s="46">
        <f t="shared" si="128"/>
        <v>-4.2715827338131174E-3</v>
      </c>
      <c r="F4086" s="73">
        <f>C4086-('Analyse England'!$F$11+'Analyse England'!$F$12*FTSE100!E4086)</f>
        <v>1.1422169498107888E-3</v>
      </c>
    </row>
    <row r="4087" spans="1:6" x14ac:dyDescent="0.3">
      <c r="A4087" s="45">
        <v>41929.6875</v>
      </c>
      <c r="B4087" s="25">
        <v>6310.29</v>
      </c>
      <c r="C4087" s="46">
        <f t="shared" si="127"/>
        <v>1.8460565114728933E-2</v>
      </c>
      <c r="D4087" s="25">
        <v>318.68</v>
      </c>
      <c r="E4087" s="46">
        <f t="shared" si="128"/>
        <v>2.7900525755572225E-2</v>
      </c>
      <c r="F4087" s="73">
        <f>C4087-('Analyse England'!$F$11+'Analyse England'!$F$12*FTSE100!E4087)</f>
        <v>-2.3679907705758639E-3</v>
      </c>
    </row>
    <row r="4088" spans="1:6" x14ac:dyDescent="0.3">
      <c r="A4088" s="45">
        <v>41932.6875</v>
      </c>
      <c r="B4088" s="25">
        <v>6267.07</v>
      </c>
      <c r="C4088" s="46">
        <f t="shared" si="127"/>
        <v>-6.8491305470905761E-3</v>
      </c>
      <c r="D4088" s="25">
        <v>317.01</v>
      </c>
      <c r="E4088" s="46">
        <f t="shared" si="128"/>
        <v>-5.2403665118614384E-3</v>
      </c>
      <c r="F4088" s="73">
        <f>C4088-('Analyse England'!$F$11+'Analyse England'!$F$12*FTSE100!E4088)</f>
        <v>-2.4367201468577654E-3</v>
      </c>
    </row>
    <row r="4089" spans="1:6" x14ac:dyDescent="0.3">
      <c r="A4089" s="45">
        <v>41933.6875</v>
      </c>
      <c r="B4089" s="25">
        <v>6372.33</v>
      </c>
      <c r="C4089" s="46">
        <f t="shared" ref="C4089:C4152" si="129">B4089/B4088-1</f>
        <v>1.6795727509027358E-2</v>
      </c>
      <c r="D4089" s="25">
        <v>323.74</v>
      </c>
      <c r="E4089" s="46">
        <f t="shared" si="128"/>
        <v>2.1229614207753711E-2</v>
      </c>
      <c r="F4089" s="73">
        <f>C4089-('Analyse England'!$F$11+'Analyse England'!$F$12*FTSE100!E4089)</f>
        <v>1.0479115179152024E-3</v>
      </c>
    </row>
    <row r="4090" spans="1:6" x14ac:dyDescent="0.3">
      <c r="A4090" s="45">
        <v>41934.6875</v>
      </c>
      <c r="B4090" s="25">
        <v>6399.73</v>
      </c>
      <c r="C4090" s="46">
        <f t="shared" si="129"/>
        <v>4.2998400898885958E-3</v>
      </c>
      <c r="D4090" s="25">
        <v>326.11</v>
      </c>
      <c r="E4090" s="46">
        <f t="shared" si="128"/>
        <v>7.3206894421449231E-3</v>
      </c>
      <c r="F4090" s="73">
        <f>C4090-('Analyse England'!$F$11+'Analyse England'!$F$12*FTSE100!E4090)</f>
        <v>-8.5457671800969609E-4</v>
      </c>
    </row>
    <row r="4091" spans="1:6" x14ac:dyDescent="0.3">
      <c r="A4091" s="45">
        <v>41935.6875</v>
      </c>
      <c r="B4091" s="25">
        <v>6419.15</v>
      </c>
      <c r="C4091" s="46">
        <f t="shared" si="129"/>
        <v>3.0345030180960464E-3</v>
      </c>
      <c r="D4091" s="25">
        <v>328.26</v>
      </c>
      <c r="E4091" s="46">
        <f t="shared" si="128"/>
        <v>6.5928674373676444E-3</v>
      </c>
      <c r="F4091" s="73">
        <f>C4091-('Analyse England'!$F$11+'Analyse England'!$F$12*FTSE100!E4091)</f>
        <v>-1.5655856040609059E-3</v>
      </c>
    </row>
    <row r="4092" spans="1:6" x14ac:dyDescent="0.3">
      <c r="A4092" s="45">
        <v>41936.6875</v>
      </c>
      <c r="B4092" s="25">
        <v>6388.73</v>
      </c>
      <c r="C4092" s="46">
        <f t="shared" si="129"/>
        <v>-4.7389451874469968E-3</v>
      </c>
      <c r="D4092" s="25">
        <v>327.17</v>
      </c>
      <c r="E4092" s="46">
        <f t="shared" si="128"/>
        <v>-3.320538597453182E-3</v>
      </c>
      <c r="F4092" s="73">
        <f>C4092-('Analyse England'!$F$11+'Analyse England'!$F$12*FTSE100!E4092)</f>
        <v>-1.7887257044222598E-3</v>
      </c>
    </row>
    <row r="4093" spans="1:6" x14ac:dyDescent="0.3">
      <c r="A4093" s="45">
        <v>41939.6875</v>
      </c>
      <c r="B4093" s="25">
        <v>6363.46</v>
      </c>
      <c r="C4093" s="46">
        <f t="shared" si="129"/>
        <v>-3.955402716971812E-3</v>
      </c>
      <c r="D4093" s="25">
        <v>325.10000000000002</v>
      </c>
      <c r="E4093" s="46">
        <f t="shared" si="128"/>
        <v>-6.3269859705963327E-3</v>
      </c>
      <c r="F4093" s="73">
        <f>C4093-('Analyse England'!$F$11+'Analyse England'!$F$12*FTSE100!E4093)</f>
        <v>1.2846053502703573E-3</v>
      </c>
    </row>
    <row r="4094" spans="1:6" x14ac:dyDescent="0.3">
      <c r="A4094" s="45">
        <v>41940.6875</v>
      </c>
      <c r="B4094" s="25">
        <v>6402.17</v>
      </c>
      <c r="C4094" s="46">
        <f t="shared" si="129"/>
        <v>6.083168590672372E-3</v>
      </c>
      <c r="D4094" s="25">
        <v>328.25</v>
      </c>
      <c r="E4094" s="46">
        <f t="shared" si="128"/>
        <v>9.6893263611195213E-3</v>
      </c>
      <c r="F4094" s="73">
        <f>C4094-('Analyse England'!$F$11+'Analyse England'!$F$12*FTSE100!E4094)</f>
        <v>-8.7526375585605162E-4</v>
      </c>
    </row>
    <row r="4095" spans="1:6" x14ac:dyDescent="0.3">
      <c r="A4095" s="45">
        <v>41941.6875</v>
      </c>
      <c r="B4095" s="25">
        <v>6453.87</v>
      </c>
      <c r="C4095" s="46">
        <f t="shared" si="129"/>
        <v>8.0753869391159139E-3</v>
      </c>
      <c r="D4095" s="25">
        <v>328.78</v>
      </c>
      <c r="E4095" s="46">
        <f t="shared" si="128"/>
        <v>1.6146230007614282E-3</v>
      </c>
      <c r="F4095" s="73">
        <f>C4095-('Analyse England'!$F$11+'Analyse England'!$F$12*FTSE100!E4095)</f>
        <v>7.2668588751826739E-3</v>
      </c>
    </row>
    <row r="4096" spans="1:6" x14ac:dyDescent="0.3">
      <c r="A4096" s="45">
        <v>41942.6875</v>
      </c>
      <c r="B4096" s="25">
        <v>6463.55</v>
      </c>
      <c r="C4096" s="46">
        <f t="shared" si="129"/>
        <v>1.4998752686372629E-3</v>
      </c>
      <c r="D4096" s="25">
        <v>330.71</v>
      </c>
      <c r="E4096" s="46">
        <f t="shared" si="128"/>
        <v>5.8701867510189132E-3</v>
      </c>
      <c r="F4096" s="73">
        <f>C4096-('Analyse England'!$F$11+'Analyse England'!$F$12*FTSE100!E4096)</f>
        <v>-2.5498009297340325E-3</v>
      </c>
    </row>
    <row r="4097" spans="1:6" x14ac:dyDescent="0.3">
      <c r="A4097" s="45">
        <v>41943.6875</v>
      </c>
      <c r="B4097" s="25">
        <v>6546.47</v>
      </c>
      <c r="C4097" s="46">
        <f t="shared" si="129"/>
        <v>1.2828863395502488E-2</v>
      </c>
      <c r="D4097" s="25">
        <v>336.8</v>
      </c>
      <c r="E4097" s="46">
        <f t="shared" si="128"/>
        <v>1.8414925463396958E-2</v>
      </c>
      <c r="F4097" s="73">
        <f>C4097-('Analyse England'!$F$11+'Analyse England'!$F$12*FTSE100!E4097)</f>
        <v>-7.7521237499995552E-4</v>
      </c>
    </row>
    <row r="4098" spans="1:6" x14ac:dyDescent="0.3">
      <c r="A4098" s="45">
        <v>41946.6875</v>
      </c>
      <c r="B4098" s="25">
        <v>6487.97</v>
      </c>
      <c r="C4098" s="46">
        <f t="shared" si="129"/>
        <v>-8.9361136612555736E-3</v>
      </c>
      <c r="D4098" s="25">
        <v>334.25</v>
      </c>
      <c r="E4098" s="46">
        <f t="shared" si="128"/>
        <v>-7.5712589073634318E-3</v>
      </c>
      <c r="F4098" s="73">
        <f>C4098-('Analyse England'!$F$11+'Analyse England'!$F$12*FTSE100!E4098)</f>
        <v>-2.7484349340472763E-3</v>
      </c>
    </row>
    <row r="4099" spans="1:6" x14ac:dyDescent="0.3">
      <c r="A4099" s="45">
        <v>41947.6875</v>
      </c>
      <c r="B4099" s="25">
        <v>6453.97</v>
      </c>
      <c r="C4099" s="46">
        <f t="shared" si="129"/>
        <v>-5.2404681279352161E-3</v>
      </c>
      <c r="D4099" s="25">
        <v>330.88</v>
      </c>
      <c r="E4099" s="46">
        <f t="shared" si="128"/>
        <v>-1.0082273747195281E-2</v>
      </c>
      <c r="F4099" s="73">
        <f>C4099-('Analyse England'!$F$11+'Analyse England'!$F$12*FTSE100!E4099)</f>
        <v>2.8596648688571855E-3</v>
      </c>
    </row>
    <row r="4100" spans="1:6" x14ac:dyDescent="0.3">
      <c r="A4100" s="45">
        <v>41948.6875</v>
      </c>
      <c r="B4100" s="25">
        <v>6539.14</v>
      </c>
      <c r="C4100" s="46">
        <f t="shared" si="129"/>
        <v>1.3196528648258266E-2</v>
      </c>
      <c r="D4100" s="25">
        <v>336.36</v>
      </c>
      <c r="E4100" s="46">
        <f t="shared" si="128"/>
        <v>1.65618955512572E-2</v>
      </c>
      <c r="F4100" s="73">
        <f>C4100-('Analyse England'!$F$11+'Analyse England'!$F$12*FTSE100!E4100)</f>
        <v>1.003768697528537E-3</v>
      </c>
    </row>
    <row r="4101" spans="1:6" x14ac:dyDescent="0.3">
      <c r="A4101" s="45">
        <v>41949.6875</v>
      </c>
      <c r="B4101" s="25">
        <v>6551.15</v>
      </c>
      <c r="C4101" s="46">
        <f t="shared" si="129"/>
        <v>1.8366329517336411E-3</v>
      </c>
      <c r="D4101" s="25">
        <v>337.08</v>
      </c>
      <c r="E4101" s="46">
        <f t="shared" si="128"/>
        <v>2.1405636817695139E-3</v>
      </c>
      <c r="F4101" s="73">
        <f>C4101-('Analyse England'!$F$11+'Analyse England'!$F$12*FTSE100!E4101)</f>
        <v>6.2753477368301838E-4</v>
      </c>
    </row>
    <row r="4102" spans="1:6" x14ac:dyDescent="0.3">
      <c r="A4102" s="45">
        <v>41950.6875</v>
      </c>
      <c r="B4102" s="25">
        <v>6567.24</v>
      </c>
      <c r="C4102" s="46">
        <f t="shared" si="129"/>
        <v>2.4560573334453384E-3</v>
      </c>
      <c r="D4102" s="25">
        <v>335.25</v>
      </c>
      <c r="E4102" s="46">
        <f t="shared" si="128"/>
        <v>-5.4289782840868384E-3</v>
      </c>
      <c r="F4102" s="73">
        <f>C4102-('Analyse England'!$F$11+'Analyse England'!$F$12*FTSE100!E4102)</f>
        <v>7.0121193694090023E-3</v>
      </c>
    </row>
    <row r="4103" spans="1:6" x14ac:dyDescent="0.3">
      <c r="A4103" s="45">
        <v>41953.6875</v>
      </c>
      <c r="B4103" s="25">
        <v>6611.25</v>
      </c>
      <c r="C4103" s="46">
        <f t="shared" si="129"/>
        <v>6.7014453560401144E-3</v>
      </c>
      <c r="D4103" s="25">
        <v>337.71</v>
      </c>
      <c r="E4103" s="46">
        <f t="shared" si="128"/>
        <v>7.337807606264013E-3</v>
      </c>
      <c r="F4103" s="73">
        <f>C4103-('Analyse England'!$F$11+'Analyse England'!$F$12*FTSE100!E4103)</f>
        <v>1.5339909087230185E-3</v>
      </c>
    </row>
    <row r="4104" spans="1:6" x14ac:dyDescent="0.3">
      <c r="A4104" s="45">
        <v>41954.6875</v>
      </c>
      <c r="B4104" s="25">
        <v>6627.4</v>
      </c>
      <c r="C4104" s="46">
        <f t="shared" si="129"/>
        <v>2.4428058234069461E-3</v>
      </c>
      <c r="D4104" s="25">
        <v>338.93</v>
      </c>
      <c r="E4104" s="46">
        <f t="shared" si="128"/>
        <v>3.6125669953510631E-3</v>
      </c>
      <c r="F4104" s="73">
        <f>C4104-('Analyse England'!$F$11+'Analyse England'!$F$12*FTSE100!E4104)</f>
        <v>1.1259160205587867E-4</v>
      </c>
    </row>
    <row r="4105" spans="1:6" x14ac:dyDescent="0.3">
      <c r="A4105" s="45">
        <v>41955.6875</v>
      </c>
      <c r="B4105" s="25">
        <v>6611.04</v>
      </c>
      <c r="C4105" s="46">
        <f t="shared" si="129"/>
        <v>-2.4685396988259889E-3</v>
      </c>
      <c r="D4105" s="25">
        <v>335.09</v>
      </c>
      <c r="E4105" s="46">
        <f t="shared" ref="E4105:E4168" si="130">D4105/D4104-1</f>
        <v>-1.1329773109491681E-2</v>
      </c>
      <c r="F4105" s="73">
        <f>C4105-('Analyse England'!$F$11+'Analyse England'!$F$12*FTSE100!E4105)</f>
        <v>6.5817212876070324E-3</v>
      </c>
    </row>
    <row r="4106" spans="1:6" x14ac:dyDescent="0.3">
      <c r="A4106" s="45">
        <v>41956.6875</v>
      </c>
      <c r="B4106" s="25">
        <v>6635.45</v>
      </c>
      <c r="C4106" s="46">
        <f t="shared" si="129"/>
        <v>3.6923086231515079E-3</v>
      </c>
      <c r="D4106" s="25">
        <v>335.86</v>
      </c>
      <c r="E4106" s="46">
        <f t="shared" si="130"/>
        <v>2.2978901190726653E-3</v>
      </c>
      <c r="F4106" s="73">
        <f>C4106-('Analyse England'!$F$11+'Analyse England'!$F$12*FTSE100!E4106)</f>
        <v>2.363386534876995E-3</v>
      </c>
    </row>
    <row r="4107" spans="1:6" x14ac:dyDescent="0.3">
      <c r="A4107" s="45">
        <v>41957.6875</v>
      </c>
      <c r="B4107" s="25">
        <v>6654.37</v>
      </c>
      <c r="C4107" s="46">
        <f t="shared" si="129"/>
        <v>2.8513514531796069E-3</v>
      </c>
      <c r="D4107" s="25">
        <v>335.63</v>
      </c>
      <c r="E4107" s="46">
        <f t="shared" si="130"/>
        <v>-6.8480914666835258E-4</v>
      </c>
      <c r="F4107" s="73">
        <f>C4107-('Analyse England'!$F$11+'Analyse England'!$F$12*FTSE100!E4107)</f>
        <v>3.7941307723064815E-3</v>
      </c>
    </row>
    <row r="4108" spans="1:6" x14ac:dyDescent="0.3">
      <c r="A4108" s="45">
        <v>41960.6875</v>
      </c>
      <c r="B4108" s="25">
        <v>6671.97</v>
      </c>
      <c r="C4108" s="46">
        <f t="shared" si="129"/>
        <v>2.6448784783534851E-3</v>
      </c>
      <c r="D4108" s="25">
        <v>337.25</v>
      </c>
      <c r="E4108" s="46">
        <f t="shared" si="130"/>
        <v>4.8267437356612763E-3</v>
      </c>
      <c r="F4108" s="73">
        <f>C4108-('Analyse England'!$F$11+'Analyse England'!$F$12*FTSE100!E4108)</f>
        <v>-6.1008435626801368E-4</v>
      </c>
    </row>
    <row r="4109" spans="1:6" x14ac:dyDescent="0.3">
      <c r="A4109" s="45">
        <v>41961.6875</v>
      </c>
      <c r="B4109" s="25">
        <v>6709.13</v>
      </c>
      <c r="C4109" s="46">
        <f t="shared" si="129"/>
        <v>5.56956940753639E-3</v>
      </c>
      <c r="D4109" s="25">
        <v>339.3</v>
      </c>
      <c r="E4109" s="46">
        <f t="shared" si="130"/>
        <v>6.0785767234989851E-3</v>
      </c>
      <c r="F4109" s="73">
        <f>C4109-('Analyse England'!$F$11+'Analyse England'!$F$12*FTSE100!E4109)</f>
        <v>1.3611779812476386E-3</v>
      </c>
    </row>
    <row r="4110" spans="1:6" x14ac:dyDescent="0.3">
      <c r="A4110" s="45">
        <v>41962.6875</v>
      </c>
      <c r="B4110" s="25">
        <v>6696.6</v>
      </c>
      <c r="C4110" s="46">
        <f t="shared" si="129"/>
        <v>-1.8676042944464344E-3</v>
      </c>
      <c r="D4110" s="25">
        <v>339.15</v>
      </c>
      <c r="E4110" s="46">
        <f t="shared" si="130"/>
        <v>-4.4208664898326422E-4</v>
      </c>
      <c r="F4110" s="73">
        <f>C4110-('Analyse England'!$F$11+'Analyse England'!$F$12*FTSE100!E4110)</f>
        <v>-1.1096887481887993E-3</v>
      </c>
    </row>
    <row r="4111" spans="1:6" x14ac:dyDescent="0.3">
      <c r="A4111" s="45">
        <v>41963.6875</v>
      </c>
      <c r="B4111" s="25">
        <v>6678.9</v>
      </c>
      <c r="C4111" s="46">
        <f t="shared" si="129"/>
        <v>-2.6431323358122594E-3</v>
      </c>
      <c r="D4111" s="25">
        <v>338.28</v>
      </c>
      <c r="E4111" s="46">
        <f t="shared" si="130"/>
        <v>-2.5652366209641952E-3</v>
      </c>
      <c r="F4111" s="73">
        <f>C4111-('Analyse England'!$F$11+'Analyse England'!$F$12*FTSE100!E4111)</f>
        <v>-2.6817050035220398E-4</v>
      </c>
    </row>
    <row r="4112" spans="1:6" x14ac:dyDescent="0.3">
      <c r="A4112" s="45">
        <v>41964.6875</v>
      </c>
      <c r="B4112" s="25">
        <v>6750.76</v>
      </c>
      <c r="C4112" s="46">
        <f t="shared" si="129"/>
        <v>1.0759256763838376E-2</v>
      </c>
      <c r="D4112" s="25">
        <v>345.24</v>
      </c>
      <c r="E4112" s="46">
        <f t="shared" si="130"/>
        <v>2.0574671869457273E-2</v>
      </c>
      <c r="F4112" s="73">
        <f>C4112-('Analyse England'!$F$11+'Analyse England'!$F$12*FTSE100!E4112)</f>
        <v>-4.4897380927518132E-3</v>
      </c>
    </row>
    <row r="4113" spans="1:6" x14ac:dyDescent="0.3">
      <c r="A4113" s="45">
        <v>41967.6875</v>
      </c>
      <c r="B4113" s="25">
        <v>6729.79</v>
      </c>
      <c r="C4113" s="46">
        <f t="shared" si="129"/>
        <v>-3.1063169183914718E-3</v>
      </c>
      <c r="D4113" s="25">
        <v>345.72</v>
      </c>
      <c r="E4113" s="46">
        <f t="shared" si="130"/>
        <v>1.3903371567605127E-3</v>
      </c>
      <c r="F4113" s="73">
        <f>C4113-('Analyse England'!$F$11+'Analyse England'!$F$12*FTSE100!E4113)</f>
        <v>-3.7440230448504003E-3</v>
      </c>
    </row>
    <row r="4114" spans="1:6" x14ac:dyDescent="0.3">
      <c r="A4114" s="45">
        <v>41968.6875</v>
      </c>
      <c r="B4114" s="25">
        <v>6731.14</v>
      </c>
      <c r="C4114" s="46">
        <f t="shared" si="129"/>
        <v>2.0060061309501442E-4</v>
      </c>
      <c r="D4114" s="25">
        <v>346.28</v>
      </c>
      <c r="E4114" s="46">
        <f t="shared" si="130"/>
        <v>1.619807937058626E-3</v>
      </c>
      <c r="F4114" s="73">
        <f>C4114-('Analyse England'!$F$11+'Analyse England'!$F$12*FTSE100!E4114)</f>
        <v>-6.1187643329814684E-4</v>
      </c>
    </row>
    <row r="4115" spans="1:6" x14ac:dyDescent="0.3">
      <c r="A4115" s="45">
        <v>41969.6875</v>
      </c>
      <c r="B4115" s="25">
        <v>6729.17</v>
      </c>
      <c r="C4115" s="46">
        <f t="shared" si="129"/>
        <v>-2.9266959237217449E-4</v>
      </c>
      <c r="D4115" s="25">
        <v>346.28</v>
      </c>
      <c r="E4115" s="46">
        <f t="shared" si="130"/>
        <v>0</v>
      </c>
      <c r="F4115" s="73">
        <f>C4115-('Analyse England'!$F$11+'Analyse England'!$F$12*FTSE100!E4115)</f>
        <v>1.2854125347405644E-4</v>
      </c>
    </row>
    <row r="4116" spans="1:6" x14ac:dyDescent="0.3">
      <c r="A4116" s="45">
        <v>41970.6875</v>
      </c>
      <c r="B4116" s="25">
        <v>6723.42</v>
      </c>
      <c r="C4116" s="46">
        <f t="shared" si="129"/>
        <v>-8.5448874081051063E-4</v>
      </c>
      <c r="D4116" s="25">
        <v>347.49</v>
      </c>
      <c r="E4116" s="46">
        <f t="shared" si="130"/>
        <v>3.4942820838628208E-3</v>
      </c>
      <c r="F4116" s="73">
        <f>C4116-('Analyse England'!$F$11+'Analyse England'!$F$12*FTSE100!E4116)</f>
        <v>-3.0946140943402247E-3</v>
      </c>
    </row>
    <row r="4117" spans="1:6" x14ac:dyDescent="0.3">
      <c r="A4117" s="45">
        <v>41971.6875</v>
      </c>
      <c r="B4117" s="25">
        <v>6722.62</v>
      </c>
      <c r="C4117" s="46">
        <f t="shared" si="129"/>
        <v>-1.1898706313162588E-4</v>
      </c>
      <c r="D4117" s="25">
        <v>347.25</v>
      </c>
      <c r="E4117" s="46">
        <f t="shared" si="130"/>
        <v>-6.906673573340294E-4</v>
      </c>
      <c r="F4117" s="73">
        <f>C4117-('Analyse England'!$F$11+'Analyse England'!$F$12*FTSE100!E4117)</f>
        <v>8.2825402174110442E-4</v>
      </c>
    </row>
    <row r="4118" spans="1:6" x14ac:dyDescent="0.3">
      <c r="A4118" s="45">
        <v>41974.6875</v>
      </c>
      <c r="B4118" s="25">
        <v>6656.37</v>
      </c>
      <c r="C4118" s="46">
        <f t="shared" si="129"/>
        <v>-9.8547887579545357E-3</v>
      </c>
      <c r="D4118" s="25">
        <v>345.64</v>
      </c>
      <c r="E4118" s="46">
        <f t="shared" si="130"/>
        <v>-4.6364290856731882E-3</v>
      </c>
      <c r="F4118" s="73">
        <f>C4118-('Analyse England'!$F$11+'Analyse England'!$F$12*FTSE100!E4118)</f>
        <v>-5.9023528234053678E-3</v>
      </c>
    </row>
    <row r="4119" spans="1:6" x14ac:dyDescent="0.3">
      <c r="A4119" s="45">
        <v>41975.6875</v>
      </c>
      <c r="B4119" s="25">
        <v>6742.1</v>
      </c>
      <c r="C4119" s="46">
        <f t="shared" si="129"/>
        <v>1.2879392221285757E-2</v>
      </c>
      <c r="D4119" s="25">
        <v>347.37</v>
      </c>
      <c r="E4119" s="46">
        <f t="shared" si="130"/>
        <v>5.0052077305868803E-3</v>
      </c>
      <c r="F4119" s="73">
        <f>C4119-('Analyse England'!$F$11+'Analyse England'!$F$12*FTSE100!E4119)</f>
        <v>9.4885065622952215E-3</v>
      </c>
    </row>
    <row r="4120" spans="1:6" x14ac:dyDescent="0.3">
      <c r="A4120" s="45">
        <v>41976.6875</v>
      </c>
      <c r="B4120" s="25">
        <v>6716.63</v>
      </c>
      <c r="C4120" s="46">
        <f t="shared" si="129"/>
        <v>-3.7777547055072302E-3</v>
      </c>
      <c r="D4120" s="25">
        <v>349.34</v>
      </c>
      <c r="E4120" s="46">
        <f t="shared" si="130"/>
        <v>5.6711863430922715E-3</v>
      </c>
      <c r="F4120" s="73">
        <f>C4120-('Analyse England'!$F$11+'Analyse England'!$F$12*FTSE100!E4120)</f>
        <v>-7.6758670127572088E-3</v>
      </c>
    </row>
    <row r="4121" spans="1:6" x14ac:dyDescent="0.3">
      <c r="A4121" s="45">
        <v>41977.6875</v>
      </c>
      <c r="B4121" s="25">
        <v>6679.37</v>
      </c>
      <c r="C4121" s="46">
        <f t="shared" si="129"/>
        <v>-5.5474248246516478E-3</v>
      </c>
      <c r="D4121" s="25">
        <v>344.84</v>
      </c>
      <c r="E4121" s="46">
        <f t="shared" si="130"/>
        <v>-1.2881433560428257E-2</v>
      </c>
      <c r="F4121" s="73">
        <f>C4121-('Analyse England'!$F$11+'Analyse England'!$F$12*FTSE100!E4121)</f>
        <v>4.6846211545523327E-3</v>
      </c>
    </row>
    <row r="4122" spans="1:6" x14ac:dyDescent="0.3">
      <c r="A4122" s="45">
        <v>41978.6875</v>
      </c>
      <c r="B4122" s="25">
        <v>6742.84</v>
      </c>
      <c r="C4122" s="46">
        <f t="shared" si="129"/>
        <v>9.5023931897768588E-3</v>
      </c>
      <c r="D4122" s="25">
        <v>350.97</v>
      </c>
      <c r="E4122" s="46">
        <f t="shared" si="130"/>
        <v>1.7776360051038331E-2</v>
      </c>
      <c r="F4122" s="73">
        <f>C4122-('Analyse England'!$F$11+'Analyse England'!$F$12*FTSE100!E4122)</f>
        <v>-3.6153345393274035E-3</v>
      </c>
    </row>
    <row r="4123" spans="1:6" x14ac:dyDescent="0.3">
      <c r="A4123" s="45">
        <v>41981.6875</v>
      </c>
      <c r="B4123" s="25">
        <v>6672.15</v>
      </c>
      <c r="C4123" s="46">
        <f t="shared" si="129"/>
        <v>-1.0483713094185942E-2</v>
      </c>
      <c r="D4123" s="25">
        <v>348.61</v>
      </c>
      <c r="E4123" s="46">
        <f t="shared" si="130"/>
        <v>-6.7242214434282133E-3</v>
      </c>
      <c r="F4123" s="73">
        <f>C4123-('Analyse England'!$F$11+'Analyse England'!$F$12*FTSE100!E4123)</f>
        <v>-4.9411601498699029E-3</v>
      </c>
    </row>
    <row r="4124" spans="1:6" x14ac:dyDescent="0.3">
      <c r="A4124" s="45">
        <v>41982.6875</v>
      </c>
      <c r="B4124" s="25">
        <v>6529.47</v>
      </c>
      <c r="C4124" s="46">
        <f t="shared" si="129"/>
        <v>-2.138441132168778E-2</v>
      </c>
      <c r="D4124" s="25">
        <v>340.48</v>
      </c>
      <c r="E4124" s="46">
        <f t="shared" si="130"/>
        <v>-2.3321189868334202E-2</v>
      </c>
      <c r="F4124" s="73">
        <f>C4124-('Analyse England'!$F$11+'Analyse England'!$F$12*FTSE100!E4124)</f>
        <v>-3.2011751671962227E-3</v>
      </c>
    </row>
    <row r="4125" spans="1:6" x14ac:dyDescent="0.3">
      <c r="A4125" s="45">
        <v>41983.6875</v>
      </c>
      <c r="B4125" s="25">
        <v>6500.04</v>
      </c>
      <c r="C4125" s="46">
        <f t="shared" si="129"/>
        <v>-4.5072570974367121E-3</v>
      </c>
      <c r="D4125" s="25">
        <v>339.32</v>
      </c>
      <c r="E4125" s="46">
        <f t="shared" si="130"/>
        <v>-3.4069548872180944E-3</v>
      </c>
      <c r="F4125" s="73">
        <f>C4125-('Analyse England'!$F$11+'Analyse England'!$F$12*FTSE100!E4125)</f>
        <v>-1.4912207185096031E-3</v>
      </c>
    </row>
    <row r="4126" spans="1:6" x14ac:dyDescent="0.3">
      <c r="A4126" s="45">
        <v>41984.6875</v>
      </c>
      <c r="B4126" s="25">
        <v>6461.7</v>
      </c>
      <c r="C4126" s="46">
        <f t="shared" si="129"/>
        <v>-5.8984252404600257E-3</v>
      </c>
      <c r="D4126" s="25">
        <v>339.31</v>
      </c>
      <c r="E4126" s="46">
        <f t="shared" si="130"/>
        <v>-2.9470706118139844E-5</v>
      </c>
      <c r="F4126" s="73">
        <f>C4126-('Analyse England'!$F$11+'Analyse England'!$F$12*FTSE100!E4126)</f>
        <v>-5.4547687376430582E-3</v>
      </c>
    </row>
    <row r="4127" spans="1:6" x14ac:dyDescent="0.3">
      <c r="A4127" s="45">
        <v>41985.6875</v>
      </c>
      <c r="B4127" s="25">
        <v>6300.63</v>
      </c>
      <c r="C4127" s="46">
        <f t="shared" si="129"/>
        <v>-2.4926876828079259E-2</v>
      </c>
      <c r="D4127" s="25">
        <v>330.54</v>
      </c>
      <c r="E4127" s="46">
        <f t="shared" si="130"/>
        <v>-2.5846570982287487E-2</v>
      </c>
      <c r="F4127" s="73">
        <f>C4127-('Analyse England'!$F$11+'Analyse England'!$F$12*FTSE100!E4127)</f>
        <v>-4.8202446756451175E-3</v>
      </c>
    </row>
    <row r="4128" spans="1:6" x14ac:dyDescent="0.3">
      <c r="A4128" s="45">
        <v>41988.6875</v>
      </c>
      <c r="B4128" s="25">
        <v>6182.72</v>
      </c>
      <c r="C4128" s="46">
        <f t="shared" si="129"/>
        <v>-1.8714001615711462E-2</v>
      </c>
      <c r="D4128" s="25">
        <v>323.29000000000002</v>
      </c>
      <c r="E4128" s="46">
        <f t="shared" si="130"/>
        <v>-2.1933805288316122E-2</v>
      </c>
      <c r="F4128" s="73">
        <f>C4128-('Analyse England'!$F$11+'Analyse England'!$F$12*FTSE100!E4128)</f>
        <v>-1.5874336742155749E-3</v>
      </c>
    </row>
    <row r="4129" spans="1:6" x14ac:dyDescent="0.3">
      <c r="A4129" s="45">
        <v>41989.6875</v>
      </c>
      <c r="B4129" s="25">
        <v>6331.83</v>
      </c>
      <c r="C4129" s="46">
        <f t="shared" si="129"/>
        <v>2.4117217017752601E-2</v>
      </c>
      <c r="D4129" s="25">
        <v>328.88</v>
      </c>
      <c r="E4129" s="46">
        <f t="shared" si="130"/>
        <v>1.7290977141266373E-2</v>
      </c>
      <c r="F4129" s="73">
        <f>C4129-('Analyse England'!$F$11+'Analyse England'!$F$12*FTSE100!E4129)</f>
        <v>1.1369169548378983E-2</v>
      </c>
    </row>
    <row r="4130" spans="1:6" x14ac:dyDescent="0.3">
      <c r="A4130" s="45">
        <v>41990.6875</v>
      </c>
      <c r="B4130" s="25">
        <v>6336.48</v>
      </c>
      <c r="C4130" s="46">
        <f t="shared" si="129"/>
        <v>7.343848460870106E-4</v>
      </c>
      <c r="D4130" s="25">
        <v>329.34</v>
      </c>
      <c r="E4130" s="46">
        <f t="shared" si="130"/>
        <v>1.398686450985176E-3</v>
      </c>
      <c r="F4130" s="73">
        <f>C4130-('Analyse England'!$F$11+'Analyse England'!$F$12*FTSE100!E4130)</f>
        <v>9.0319679794992162E-5</v>
      </c>
    </row>
    <row r="4131" spans="1:6" x14ac:dyDescent="0.3">
      <c r="A4131" s="45">
        <v>41991.6875</v>
      </c>
      <c r="B4131" s="25">
        <v>6466</v>
      </c>
      <c r="C4131" s="46">
        <f t="shared" si="129"/>
        <v>2.0440370678989073E-2</v>
      </c>
      <c r="D4131" s="25">
        <v>339.05</v>
      </c>
      <c r="E4131" s="46">
        <f t="shared" si="130"/>
        <v>2.9483208841926345E-2</v>
      </c>
      <c r="F4131" s="73">
        <f>C4131-('Analyse England'!$F$11+'Analyse England'!$F$12*FTSE100!E4131)</f>
        <v>-1.5935978458121829E-3</v>
      </c>
    </row>
    <row r="4132" spans="1:6" x14ac:dyDescent="0.3">
      <c r="A4132" s="45">
        <v>41992.6875</v>
      </c>
      <c r="B4132" s="25">
        <v>6545.27</v>
      </c>
      <c r="C4132" s="46">
        <f t="shared" si="129"/>
        <v>1.2259511289823832E-2</v>
      </c>
      <c r="D4132" s="25">
        <v>340.3</v>
      </c>
      <c r="E4132" s="46">
        <f t="shared" si="130"/>
        <v>3.6867718625570589E-3</v>
      </c>
      <c r="F4132" s="73">
        <f>C4132-('Analyse England'!$F$11+'Analyse England'!$F$12*FTSE100!E4132)</f>
        <v>9.8727807098830528E-3</v>
      </c>
    </row>
    <row r="4133" spans="1:6" x14ac:dyDescent="0.3">
      <c r="A4133" s="45">
        <v>41995.6875</v>
      </c>
      <c r="B4133" s="25">
        <v>6576.74</v>
      </c>
      <c r="C4133" s="46">
        <f t="shared" si="129"/>
        <v>4.8080522270279591E-3</v>
      </c>
      <c r="D4133" s="25">
        <v>341.97</v>
      </c>
      <c r="E4133" s="46">
        <f t="shared" si="130"/>
        <v>4.907434616514994E-3</v>
      </c>
      <c r="F4133" s="73">
        <f>C4133-('Analyse England'!$F$11+'Analyse England'!$F$12*FTSE100!E4133)</f>
        <v>1.4916331169765916E-3</v>
      </c>
    </row>
    <row r="4134" spans="1:6" x14ac:dyDescent="0.3">
      <c r="A4134" s="45">
        <v>41996.6875</v>
      </c>
      <c r="B4134" s="25">
        <v>6598.18</v>
      </c>
      <c r="C4134" s="46">
        <f t="shared" si="129"/>
        <v>3.2599737864049683E-3</v>
      </c>
      <c r="D4134" s="25">
        <v>344.06</v>
      </c>
      <c r="E4134" s="46">
        <f t="shared" si="130"/>
        <v>6.1116472205162697E-3</v>
      </c>
      <c r="F4134" s="73">
        <f>C4134-('Analyse England'!$F$11+'Analyse England'!$F$12*FTSE100!E4134)</f>
        <v>-9.7360499131425495E-4</v>
      </c>
    </row>
    <row r="4135" spans="1:6" x14ac:dyDescent="0.3">
      <c r="A4135" s="45">
        <v>41997.6875</v>
      </c>
      <c r="B4135" s="25">
        <v>6609.93</v>
      </c>
      <c r="C4135" s="46">
        <f t="shared" si="129"/>
        <v>1.780794097766325E-3</v>
      </c>
      <c r="D4135" s="25">
        <v>343.89</v>
      </c>
      <c r="E4135" s="46">
        <f t="shared" si="130"/>
        <v>-4.9409986630244429E-4</v>
      </c>
      <c r="F4135" s="73">
        <f>C4135-('Analyse England'!$F$11+'Analyse England'!$F$12*FTSE100!E4135)</f>
        <v>2.5783242643595107E-3</v>
      </c>
    </row>
    <row r="4136" spans="1:6" x14ac:dyDescent="0.3">
      <c r="A4136" s="45">
        <v>42002.6875</v>
      </c>
      <c r="B4136" s="25">
        <v>6633.51</v>
      </c>
      <c r="C4136" s="46">
        <f t="shared" si="129"/>
        <v>3.5673600174284115E-3</v>
      </c>
      <c r="D4136" s="25">
        <v>344.27</v>
      </c>
      <c r="E4136" s="46">
        <f t="shared" si="130"/>
        <v>1.1050045072551473E-3</v>
      </c>
      <c r="F4136" s="73">
        <f>C4136-('Analyse England'!$F$11+'Analyse England'!$F$12*FTSE100!E4136)</f>
        <v>3.1469706647065999E-3</v>
      </c>
    </row>
    <row r="4137" spans="1:6" x14ac:dyDescent="0.3">
      <c r="A4137" s="45">
        <v>42003.6875</v>
      </c>
      <c r="B4137" s="25">
        <v>6547</v>
      </c>
      <c r="C4137" s="46">
        <f t="shared" si="129"/>
        <v>-1.3041361209977897E-2</v>
      </c>
      <c r="D4137" s="25">
        <v>341.02</v>
      </c>
      <c r="E4137" s="46">
        <f t="shared" si="130"/>
        <v>-9.4402649083568102E-3</v>
      </c>
      <c r="F4137" s="73">
        <f>C4137-('Analyse England'!$F$11+'Analyse England'!$F$12*FTSE100!E4137)</f>
        <v>-5.4301988578311436E-3</v>
      </c>
    </row>
    <row r="4138" spans="1:6" x14ac:dyDescent="0.3">
      <c r="A4138" s="45">
        <v>42004.6875</v>
      </c>
      <c r="B4138" s="25">
        <v>6566.09</v>
      </c>
      <c r="C4138" s="46">
        <f t="shared" si="129"/>
        <v>2.9158393157171503E-3</v>
      </c>
      <c r="D4138" s="25">
        <v>342.54</v>
      </c>
      <c r="E4138" s="46">
        <f t="shared" si="130"/>
        <v>4.45721658553766E-3</v>
      </c>
      <c r="F4138" s="73">
        <f>C4138-('Analyse England'!$F$11+'Analyse England'!$F$12*FTSE100!E4138)</f>
        <v>-5.7682021717306645E-5</v>
      </c>
    </row>
    <row r="4139" spans="1:6" x14ac:dyDescent="0.3">
      <c r="A4139" s="45">
        <v>42006.6875</v>
      </c>
      <c r="B4139" s="25">
        <v>6547.8</v>
      </c>
      <c r="C4139" s="46">
        <f t="shared" si="129"/>
        <v>-2.7855238048823949E-3</v>
      </c>
      <c r="D4139" s="25">
        <v>341.33</v>
      </c>
      <c r="E4139" s="46">
        <f t="shared" si="130"/>
        <v>-3.5324341682724247E-3</v>
      </c>
      <c r="F4139" s="73">
        <f>C4139-('Analyse England'!$F$11+'Analyse England'!$F$12*FTSE100!E4139)</f>
        <v>3.2608086101380569E-4</v>
      </c>
    </row>
    <row r="4140" spans="1:6" x14ac:dyDescent="0.3">
      <c r="A4140" s="45">
        <v>42009.6875</v>
      </c>
      <c r="B4140" s="25">
        <v>6417.16</v>
      </c>
      <c r="C4140" s="46">
        <f t="shared" si="129"/>
        <v>-1.9951739515562505E-2</v>
      </c>
      <c r="D4140" s="25">
        <v>333.99</v>
      </c>
      <c r="E4140" s="46">
        <f t="shared" si="130"/>
        <v>-2.1504116251135241E-2</v>
      </c>
      <c r="F4140" s="73">
        <f>C4140-('Analyse England'!$F$11+'Analyse England'!$F$12*FTSE100!E4140)</f>
        <v>-3.1524339305905973E-3</v>
      </c>
    </row>
    <row r="4141" spans="1:6" x14ac:dyDescent="0.3">
      <c r="A4141" s="45">
        <v>42010.6875</v>
      </c>
      <c r="B4141" s="25">
        <v>6366.51</v>
      </c>
      <c r="C4141" s="46">
        <f t="shared" si="129"/>
        <v>-7.8928996627790626E-3</v>
      </c>
      <c r="D4141" s="25">
        <v>331.61</v>
      </c>
      <c r="E4141" s="46">
        <f t="shared" si="130"/>
        <v>-7.1259618551453574E-3</v>
      </c>
      <c r="F4141" s="73">
        <f>C4141-('Analyse England'!$F$11+'Analyse England'!$F$12*FTSE100!E4141)</f>
        <v>-2.0443707626600785E-3</v>
      </c>
    </row>
    <row r="4142" spans="1:6" x14ac:dyDescent="0.3">
      <c r="A4142" s="45">
        <v>42011.6875</v>
      </c>
      <c r="B4142" s="25">
        <v>6419.83</v>
      </c>
      <c r="C4142" s="46">
        <f t="shared" si="129"/>
        <v>8.3750751981854776E-3</v>
      </c>
      <c r="D4142" s="25">
        <v>333.2</v>
      </c>
      <c r="E4142" s="46">
        <f t="shared" si="130"/>
        <v>4.7947890594373099E-3</v>
      </c>
      <c r="F4142" s="73">
        <f>C4142-('Analyse England'!$F$11+'Analyse England'!$F$12*FTSE100!E4142)</f>
        <v>5.1444498768308438E-3</v>
      </c>
    </row>
    <row r="4143" spans="1:6" x14ac:dyDescent="0.3">
      <c r="A4143" s="45">
        <v>42012.6875</v>
      </c>
      <c r="B4143" s="25">
        <v>6569.96</v>
      </c>
      <c r="C4143" s="46">
        <f t="shared" si="129"/>
        <v>2.338535444084977E-2</v>
      </c>
      <c r="D4143" s="25">
        <v>342.35</v>
      </c>
      <c r="E4143" s="46">
        <f t="shared" si="130"/>
        <v>2.7460984393757659E-2</v>
      </c>
      <c r="F4143" s="73">
        <f>C4143-('Analyse England'!$F$11+'Analyse England'!$F$12*FTSE100!E4143)</f>
        <v>2.8915646989889389E-3</v>
      </c>
    </row>
    <row r="4144" spans="1:6" x14ac:dyDescent="0.3">
      <c r="A4144" s="45">
        <v>42013.6875</v>
      </c>
      <c r="B4144" s="25">
        <v>6501.14</v>
      </c>
      <c r="C4144" s="46">
        <f t="shared" si="129"/>
        <v>-1.0474949619175722E-2</v>
      </c>
      <c r="D4144" s="25">
        <v>337.93</v>
      </c>
      <c r="E4144" s="46">
        <f t="shared" si="130"/>
        <v>-1.2910763838177353E-2</v>
      </c>
      <c r="F4144" s="73">
        <f>C4144-('Analyse England'!$F$11+'Analyse England'!$F$12*FTSE100!E4144)</f>
        <v>-2.2056493690254635E-4</v>
      </c>
    </row>
    <row r="4145" spans="1:6" x14ac:dyDescent="0.3">
      <c r="A4145" s="45">
        <v>42016.6875</v>
      </c>
      <c r="B4145" s="25">
        <v>6501.42</v>
      </c>
      <c r="C4145" s="46">
        <f t="shared" si="129"/>
        <v>4.3069369372039645E-5</v>
      </c>
      <c r="D4145" s="25">
        <v>339.87</v>
      </c>
      <c r="E4145" s="46">
        <f t="shared" si="130"/>
        <v>5.7408339005118325E-3</v>
      </c>
      <c r="F4145" s="73">
        <f>C4145-('Analyse England'!$F$11+'Analyse England'!$F$12*FTSE100!E4145)</f>
        <v>-3.9080883306969088E-3</v>
      </c>
    </row>
    <row r="4146" spans="1:6" x14ac:dyDescent="0.3">
      <c r="A4146" s="45">
        <v>42017.6875</v>
      </c>
      <c r="B4146" s="25">
        <v>6542.2</v>
      </c>
      <c r="C4146" s="46">
        <f t="shared" si="129"/>
        <v>6.2724758591199414E-3</v>
      </c>
      <c r="D4146" s="25">
        <v>344.77</v>
      </c>
      <c r="E4146" s="46">
        <f t="shared" si="130"/>
        <v>1.4417277194221256E-2</v>
      </c>
      <c r="F4146" s="73">
        <f>C4146-('Analyse England'!$F$11+'Analyse England'!$F$12*FTSE100!E4146)</f>
        <v>-4.2868869214773755E-3</v>
      </c>
    </row>
    <row r="4147" spans="1:6" x14ac:dyDescent="0.3">
      <c r="A4147" s="45">
        <v>42018.6875</v>
      </c>
      <c r="B4147" s="25">
        <v>6388.46</v>
      </c>
      <c r="C4147" s="46">
        <f t="shared" si="129"/>
        <v>-2.3499740148573811E-2</v>
      </c>
      <c r="D4147" s="25">
        <v>339.67</v>
      </c>
      <c r="E4147" s="46">
        <f t="shared" si="130"/>
        <v>-1.4792470342547159E-2</v>
      </c>
      <c r="F4147" s="73">
        <f>C4147-('Analyse England'!$F$11+'Analyse England'!$F$12*FTSE100!E4147)</f>
        <v>-1.181219880736699E-2</v>
      </c>
    </row>
    <row r="4148" spans="1:6" x14ac:dyDescent="0.3">
      <c r="A4148" s="45">
        <v>42019.6875</v>
      </c>
      <c r="B4148" s="25">
        <v>6498.78</v>
      </c>
      <c r="C4148" s="46">
        <f t="shared" si="129"/>
        <v>1.7268637512013907E-2</v>
      </c>
      <c r="D4148" s="25">
        <v>348.45</v>
      </c>
      <c r="E4148" s="46">
        <f t="shared" si="130"/>
        <v>2.584861777607661E-2</v>
      </c>
      <c r="F4148" s="73">
        <f>C4148-('Analyse England'!$F$11+'Analyse England'!$F$12*FTSE100!E4148)</f>
        <v>-1.9971318401603814E-3</v>
      </c>
    </row>
    <row r="4149" spans="1:6" x14ac:dyDescent="0.3">
      <c r="A4149" s="45">
        <v>42020.6875</v>
      </c>
      <c r="B4149" s="25">
        <v>6550.27</v>
      </c>
      <c r="C4149" s="46">
        <f t="shared" si="129"/>
        <v>7.9230255524884718E-3</v>
      </c>
      <c r="D4149" s="25">
        <v>352.4</v>
      </c>
      <c r="E4149" s="46">
        <f t="shared" si="130"/>
        <v>1.133591620031571E-2</v>
      </c>
      <c r="F4149" s="73">
        <f>C4149-('Analyse England'!$F$11+'Analyse England'!$F$12*FTSE100!E4149)</f>
        <v>-2.8949248014263802E-4</v>
      </c>
    </row>
    <row r="4150" spans="1:6" x14ac:dyDescent="0.3">
      <c r="A4150" s="45">
        <v>42023.6875</v>
      </c>
      <c r="B4150" s="25">
        <v>6585.53</v>
      </c>
      <c r="C4150" s="46">
        <f t="shared" si="129"/>
        <v>5.3829842128643168E-3</v>
      </c>
      <c r="D4150" s="25">
        <v>353.18</v>
      </c>
      <c r="E4150" s="46">
        <f t="shared" si="130"/>
        <v>2.2133938706017098E-3</v>
      </c>
      <c r="F4150" s="73">
        <f>C4150-('Analyse England'!$F$11+'Analyse England'!$F$12*FTSE100!E4150)</f>
        <v>4.1184166670595488E-3</v>
      </c>
    </row>
    <row r="4151" spans="1:6" x14ac:dyDescent="0.3">
      <c r="A4151" s="45">
        <v>42024.6875</v>
      </c>
      <c r="B4151" s="25">
        <v>6620.1</v>
      </c>
      <c r="C4151" s="46">
        <f t="shared" si="129"/>
        <v>5.2493876726702471E-3</v>
      </c>
      <c r="D4151" s="25">
        <v>355.96</v>
      </c>
      <c r="E4151" s="46">
        <f t="shared" si="130"/>
        <v>7.8713403930006365E-3</v>
      </c>
      <c r="F4151" s="73">
        <f>C4151-('Analyse England'!$F$11+'Analyse England'!$F$12*FTSE100!E4151)</f>
        <v>-3.2441923412729161E-4</v>
      </c>
    </row>
    <row r="4152" spans="1:6" x14ac:dyDescent="0.3">
      <c r="A4152" s="45">
        <v>42025.6875</v>
      </c>
      <c r="B4152" s="25">
        <v>6728.04</v>
      </c>
      <c r="C4152" s="46">
        <f t="shared" si="129"/>
        <v>1.6304889654234822E-2</v>
      </c>
      <c r="D4152" s="25">
        <v>358.12</v>
      </c>
      <c r="E4152" s="46">
        <f t="shared" si="130"/>
        <v>6.0680975390494662E-3</v>
      </c>
      <c r="F4152" s="73">
        <f>C4152-('Analyse England'!$F$11+'Analyse England'!$F$12*FTSE100!E4152)</f>
        <v>1.2104479447620418E-2</v>
      </c>
    </row>
    <row r="4153" spans="1:6" x14ac:dyDescent="0.3">
      <c r="A4153" s="45">
        <v>42026.6875</v>
      </c>
      <c r="B4153" s="25">
        <v>6796.63</v>
      </c>
      <c r="C4153" s="46">
        <f t="shared" ref="C4153:C4216" si="131">B4153/B4152-1</f>
        <v>1.0194648069868917E-2</v>
      </c>
      <c r="D4153" s="25">
        <v>364.05</v>
      </c>
      <c r="E4153" s="46">
        <f t="shared" si="130"/>
        <v>1.6558695409359947E-2</v>
      </c>
      <c r="F4153" s="73">
        <f>C4153-('Analyse England'!$F$11+'Analyse England'!$F$12*FTSE100!E4153)</f>
        <v>-1.995674569484714E-3</v>
      </c>
    </row>
    <row r="4154" spans="1:6" x14ac:dyDescent="0.3">
      <c r="A4154" s="45">
        <v>42027.6875</v>
      </c>
      <c r="B4154" s="25">
        <v>6832.83</v>
      </c>
      <c r="C4154" s="46">
        <f t="shared" si="131"/>
        <v>5.3261689984596128E-3</v>
      </c>
      <c r="D4154" s="25">
        <v>370.37</v>
      </c>
      <c r="E4154" s="46">
        <f t="shared" si="130"/>
        <v>1.7360252712539381E-2</v>
      </c>
      <c r="F4154" s="73">
        <f>C4154-('Analyse England'!$F$11+'Analyse England'!$F$12*FTSE100!E4154)</f>
        <v>-7.4746405494000943E-3</v>
      </c>
    </row>
    <row r="4155" spans="1:6" x14ac:dyDescent="0.3">
      <c r="A4155" s="45">
        <v>42030.6875</v>
      </c>
      <c r="B4155" s="25">
        <v>6852.4</v>
      </c>
      <c r="C4155" s="46">
        <f t="shared" si="131"/>
        <v>2.8641134054263606E-3</v>
      </c>
      <c r="D4155" s="25">
        <v>372.39</v>
      </c>
      <c r="E4155" s="46">
        <f t="shared" si="130"/>
        <v>5.4540054540053173E-3</v>
      </c>
      <c r="F4155" s="73">
        <f>C4155-('Analyse England'!$F$11+'Analyse England'!$F$12*FTSE100!E4155)</f>
        <v>-8.6858828297031385E-4</v>
      </c>
    </row>
    <row r="4156" spans="1:6" x14ac:dyDescent="0.3">
      <c r="A4156" s="45">
        <v>42031.6875</v>
      </c>
      <c r="B4156" s="25">
        <v>6811.61</v>
      </c>
      <c r="C4156" s="46">
        <f t="shared" si="131"/>
        <v>-5.9526589224213611E-3</v>
      </c>
      <c r="D4156" s="25">
        <v>368.7</v>
      </c>
      <c r="E4156" s="46">
        <f t="shared" si="130"/>
        <v>-9.908966406187103E-3</v>
      </c>
      <c r="F4156" s="73">
        <f>C4156-('Analyse England'!$F$11+'Analyse England'!$F$12*FTSE100!E4156)</f>
        <v>2.0154786918652363E-3</v>
      </c>
    </row>
    <row r="4157" spans="1:6" x14ac:dyDescent="0.3">
      <c r="A4157" s="45">
        <v>42032.6875</v>
      </c>
      <c r="B4157" s="25">
        <v>6825.94</v>
      </c>
      <c r="C4157" s="46">
        <f t="shared" si="131"/>
        <v>2.1037610785115124E-3</v>
      </c>
      <c r="D4157" s="25">
        <v>369.08</v>
      </c>
      <c r="E4157" s="46">
        <f t="shared" si="130"/>
        <v>1.0306482234878622E-3</v>
      </c>
      <c r="F4157" s="73">
        <f>C4157-('Analyse England'!$F$11+'Analyse England'!$F$12*FTSE100!E4157)</f>
        <v>1.7400034071742179E-3</v>
      </c>
    </row>
    <row r="4158" spans="1:6" x14ac:dyDescent="0.3">
      <c r="A4158" s="45">
        <v>42033.6875</v>
      </c>
      <c r="B4158" s="25">
        <v>6810.6</v>
      </c>
      <c r="C4158" s="46">
        <f t="shared" si="131"/>
        <v>-2.2473095280648447E-3</v>
      </c>
      <c r="D4158" s="25">
        <v>368.76</v>
      </c>
      <c r="E4158" s="46">
        <f t="shared" si="130"/>
        <v>-8.6702070011923649E-4</v>
      </c>
      <c r="F4158" s="73">
        <f>C4158-('Analyse England'!$F$11+'Analyse England'!$F$12*FTSE100!E4158)</f>
        <v>-1.165753146438399E-3</v>
      </c>
    </row>
    <row r="4159" spans="1:6" x14ac:dyDescent="0.3">
      <c r="A4159" s="45">
        <v>42034.6875</v>
      </c>
      <c r="B4159" s="25">
        <v>6749.4</v>
      </c>
      <c r="C4159" s="46">
        <f t="shared" si="131"/>
        <v>-8.9859924235751176E-3</v>
      </c>
      <c r="D4159" s="25">
        <v>367.05</v>
      </c>
      <c r="E4159" s="46">
        <f t="shared" si="130"/>
        <v>-4.6371623820370411E-3</v>
      </c>
      <c r="F4159" s="73">
        <f>C4159-('Analyse England'!$F$11+'Analyse England'!$F$12*FTSE100!E4159)</f>
        <v>-5.032997991425826E-3</v>
      </c>
    </row>
    <row r="4160" spans="1:6" x14ac:dyDescent="0.3">
      <c r="A4160" s="45">
        <v>42037.6875</v>
      </c>
      <c r="B4160" s="25">
        <v>6782.55</v>
      </c>
      <c r="C4160" s="46">
        <f t="shared" si="131"/>
        <v>4.9115476931282931E-3</v>
      </c>
      <c r="D4160" s="25">
        <v>367.28</v>
      </c>
      <c r="E4160" s="46">
        <f t="shared" si="130"/>
        <v>6.2661762702620472E-4</v>
      </c>
      <c r="F4160" s="73">
        <f>C4160-('Analyse England'!$F$11+'Analyse England'!$F$12*FTSE100!E4160)</f>
        <v>4.8555102419142113E-3</v>
      </c>
    </row>
    <row r="4161" spans="1:6" x14ac:dyDescent="0.3">
      <c r="A4161" s="45">
        <v>42038.6875</v>
      </c>
      <c r="B4161" s="25">
        <v>6871.8</v>
      </c>
      <c r="C4161" s="46">
        <f t="shared" si="131"/>
        <v>1.3158767720105269E-2</v>
      </c>
      <c r="D4161" s="25">
        <v>370.28</v>
      </c>
      <c r="E4161" s="46">
        <f t="shared" si="130"/>
        <v>8.1681550860379648E-3</v>
      </c>
      <c r="F4161" s="73">
        <f>C4161-('Analyse England'!$F$11+'Analyse England'!$F$12*FTSE100!E4161)</f>
        <v>7.358899016312319E-3</v>
      </c>
    </row>
    <row r="4162" spans="1:6" x14ac:dyDescent="0.3">
      <c r="A4162" s="45">
        <v>42039.6875</v>
      </c>
      <c r="B4162" s="25">
        <v>6860.02</v>
      </c>
      <c r="C4162" s="46">
        <f t="shared" si="131"/>
        <v>-1.7142524520503688E-3</v>
      </c>
      <c r="D4162" s="25">
        <v>372.1</v>
      </c>
      <c r="E4162" s="46">
        <f t="shared" si="130"/>
        <v>4.9151993086313794E-3</v>
      </c>
      <c r="F4162" s="73">
        <f>C4162-('Analyse England'!$F$11+'Analyse England'!$F$12*FTSE100!E4162)</f>
        <v>-5.0365853537506066E-3</v>
      </c>
    </row>
    <row r="4163" spans="1:6" x14ac:dyDescent="0.3">
      <c r="A4163" s="45">
        <v>42040.6875</v>
      </c>
      <c r="B4163" s="25">
        <v>6865.93</v>
      </c>
      <c r="C4163" s="46">
        <f t="shared" si="131"/>
        <v>8.6151352328411868E-4</v>
      </c>
      <c r="D4163" s="25">
        <v>372.51</v>
      </c>
      <c r="E4163" s="46">
        <f t="shared" si="130"/>
        <v>1.1018543402310232E-3</v>
      </c>
      <c r="F4163" s="73">
        <f>C4163-('Analyse England'!$F$11+'Analyse England'!$F$12*FTSE100!E4163)</f>
        <v>4.4352341977406916E-4</v>
      </c>
    </row>
    <row r="4164" spans="1:6" x14ac:dyDescent="0.3">
      <c r="A4164" s="45">
        <v>42041.6875</v>
      </c>
      <c r="B4164" s="25">
        <v>6853.44</v>
      </c>
      <c r="C4164" s="46">
        <f t="shared" si="131"/>
        <v>-1.8191271976266687E-3</v>
      </c>
      <c r="D4164" s="25">
        <v>373.31</v>
      </c>
      <c r="E4164" s="46">
        <f t="shared" si="130"/>
        <v>2.1475933531986957E-3</v>
      </c>
      <c r="F4164" s="73">
        <f>C4164-('Analyse England'!$F$11+'Analyse England'!$F$12*FTSE100!E4164)</f>
        <v>-3.033579356436486E-3</v>
      </c>
    </row>
    <row r="4165" spans="1:6" x14ac:dyDescent="0.3">
      <c r="A4165" s="45">
        <v>42044.6875</v>
      </c>
      <c r="B4165" s="25">
        <v>6837.15</v>
      </c>
      <c r="C4165" s="46">
        <f t="shared" si="131"/>
        <v>-2.3769085306065696E-3</v>
      </c>
      <c r="D4165" s="25">
        <v>370.55</v>
      </c>
      <c r="E4165" s="46">
        <f t="shared" si="130"/>
        <v>-7.3933192253087254E-3</v>
      </c>
      <c r="F4165" s="73">
        <f>C4165-('Analyse England'!$F$11+'Analyse England'!$F$12*FTSE100!E4165)</f>
        <v>3.6752467025642534E-3</v>
      </c>
    </row>
    <row r="4166" spans="1:6" x14ac:dyDescent="0.3">
      <c r="A4166" s="45">
        <v>42045.6875</v>
      </c>
      <c r="B4166" s="25">
        <v>6829.12</v>
      </c>
      <c r="C4166" s="46">
        <f t="shared" si="131"/>
        <v>-1.1744659690074988E-3</v>
      </c>
      <c r="D4166" s="25">
        <v>372.94</v>
      </c>
      <c r="E4166" s="46">
        <f t="shared" si="130"/>
        <v>6.4498718121710485E-3</v>
      </c>
      <c r="F4166" s="73">
        <f>C4166-('Analyse England'!$F$11+'Analyse England'!$F$12*FTSE100!E4166)</f>
        <v>-5.6656454005053506E-3</v>
      </c>
    </row>
    <row r="4167" spans="1:6" x14ac:dyDescent="0.3">
      <c r="A4167" s="45">
        <v>42046.6875</v>
      </c>
      <c r="B4167" s="25">
        <v>6818.17</v>
      </c>
      <c r="C4167" s="46">
        <f t="shared" si="131"/>
        <v>-1.6034276744294473E-3</v>
      </c>
      <c r="D4167" s="25">
        <v>372.04</v>
      </c>
      <c r="E4167" s="46">
        <f t="shared" si="130"/>
        <v>-2.413256824153942E-3</v>
      </c>
      <c r="F4167" s="73">
        <f>C4167-('Analyse England'!$F$11+'Analyse England'!$F$12*FTSE100!E4167)</f>
        <v>6.5578239139162196E-4</v>
      </c>
    </row>
    <row r="4168" spans="1:6" x14ac:dyDescent="0.3">
      <c r="A4168" s="45">
        <v>42047.6875</v>
      </c>
      <c r="B4168" s="25">
        <v>6828.11</v>
      </c>
      <c r="C4168" s="46">
        <f t="shared" si="131"/>
        <v>1.4578691936397714E-3</v>
      </c>
      <c r="D4168" s="25">
        <v>374.83</v>
      </c>
      <c r="E4168" s="46">
        <f t="shared" si="130"/>
        <v>7.4991936350929933E-3</v>
      </c>
      <c r="F4168" s="73">
        <f>C4168-('Analyse England'!$F$11+'Analyse England'!$F$12*FTSE100!E4168)</f>
        <v>-3.8325010544879145E-3</v>
      </c>
    </row>
    <row r="4169" spans="1:6" x14ac:dyDescent="0.3">
      <c r="A4169" s="45">
        <v>42048.6875</v>
      </c>
      <c r="B4169" s="25">
        <v>6873.52</v>
      </c>
      <c r="C4169" s="46">
        <f t="shared" si="131"/>
        <v>6.6504493922916463E-3</v>
      </c>
      <c r="D4169" s="25">
        <v>377.07</v>
      </c>
      <c r="E4169" s="46">
        <f t="shared" ref="E4169:E4231" si="132">D4169/D4168-1</f>
        <v>5.9760424725876504E-3</v>
      </c>
      <c r="F4169" s="73">
        <f>C4169-('Analyse England'!$F$11+'Analyse England'!$F$12*FTSE100!E4169)</f>
        <v>2.520150720702473E-3</v>
      </c>
    </row>
    <row r="4170" spans="1:6" x14ac:dyDescent="0.3">
      <c r="A4170" s="45">
        <v>42051.6875</v>
      </c>
      <c r="B4170" s="25">
        <v>6857.05</v>
      </c>
      <c r="C4170" s="46">
        <f t="shared" si="131"/>
        <v>-2.396152189853229E-3</v>
      </c>
      <c r="D4170" s="25">
        <v>376.55</v>
      </c>
      <c r="E4170" s="46">
        <f t="shared" si="132"/>
        <v>-1.379054287002357E-3</v>
      </c>
      <c r="F4170" s="73">
        <f>C4170-('Analyse England'!$F$11+'Analyse England'!$F$12*FTSE100!E4170)</f>
        <v>-9.2461769902904447E-4</v>
      </c>
    </row>
    <row r="4171" spans="1:6" x14ac:dyDescent="0.3">
      <c r="A4171" s="45">
        <v>42052.6875</v>
      </c>
      <c r="B4171" s="25">
        <v>6898.13</v>
      </c>
      <c r="C4171" s="46">
        <f t="shared" si="131"/>
        <v>5.9909144602998676E-3</v>
      </c>
      <c r="D4171" s="25">
        <v>377.02</v>
      </c>
      <c r="E4171" s="46">
        <f t="shared" si="132"/>
        <v>1.2481742132517404E-3</v>
      </c>
      <c r="F4171" s="73">
        <f>C4171-('Analyse England'!$F$11+'Analyse England'!$F$12*FTSE100!E4171)</f>
        <v>5.4614833324499491E-3</v>
      </c>
    </row>
    <row r="4172" spans="1:6" x14ac:dyDescent="0.3">
      <c r="A4172" s="45">
        <v>42053.6875</v>
      </c>
      <c r="B4172" s="25">
        <v>6898.08</v>
      </c>
      <c r="C4172" s="46">
        <f t="shared" si="131"/>
        <v>-7.2483412171253647E-6</v>
      </c>
      <c r="D4172" s="25">
        <v>380.37</v>
      </c>
      <c r="E4172" s="46">
        <f t="shared" si="132"/>
        <v>8.8854702668295094E-3</v>
      </c>
      <c r="F4172" s="73">
        <f>C4172-('Analyse England'!$F$11+'Analyse England'!$F$12*FTSE100!E4172)</f>
        <v>-6.3534429600867652E-3</v>
      </c>
    </row>
    <row r="4173" spans="1:6" x14ac:dyDescent="0.3">
      <c r="A4173" s="45">
        <v>42054.6875</v>
      </c>
      <c r="B4173" s="25">
        <v>6888.9</v>
      </c>
      <c r="C4173" s="46">
        <f t="shared" si="131"/>
        <v>-1.3308050935912918E-3</v>
      </c>
      <c r="D4173" s="25">
        <v>381.41</v>
      </c>
      <c r="E4173" s="46">
        <f t="shared" si="132"/>
        <v>2.7341798774878079E-3</v>
      </c>
      <c r="F4173" s="73">
        <f>C4173-('Analyse England'!$F$11+'Analyse England'!$F$12*FTSE100!E4173)</f>
        <v>-2.9920168195139568E-3</v>
      </c>
    </row>
    <row r="4174" spans="1:6" x14ac:dyDescent="0.3">
      <c r="A4174" s="45">
        <v>42055.6875</v>
      </c>
      <c r="B4174" s="25">
        <v>6915.2</v>
      </c>
      <c r="C4174" s="46">
        <f t="shared" si="131"/>
        <v>3.817735777845499E-3</v>
      </c>
      <c r="D4174" s="25">
        <v>382.27</v>
      </c>
      <c r="E4174" s="46">
        <f t="shared" si="132"/>
        <v>2.2547914317925244E-3</v>
      </c>
      <c r="F4174" s="73">
        <f>C4174-('Analyse England'!$F$11+'Analyse England'!$F$12*FTSE100!E4174)</f>
        <v>2.5216387717628122E-3</v>
      </c>
    </row>
    <row r="4175" spans="1:6" x14ac:dyDescent="0.3">
      <c r="A4175" s="45">
        <v>42058.6875</v>
      </c>
      <c r="B4175" s="25">
        <v>6912.16</v>
      </c>
      <c r="C4175" s="46">
        <f t="shared" si="131"/>
        <v>-4.3961129106895314E-4</v>
      </c>
      <c r="D4175" s="25">
        <v>385.08</v>
      </c>
      <c r="E4175" s="46">
        <f t="shared" si="132"/>
        <v>7.3508253328800066E-3</v>
      </c>
      <c r="F4175" s="73">
        <f>C4175-('Analyse England'!$F$11+'Analyse England'!$F$12*FTSE100!E4175)</f>
        <v>-5.6169803778585515E-3</v>
      </c>
    </row>
    <row r="4176" spans="1:6" x14ac:dyDescent="0.3">
      <c r="A4176" s="45">
        <v>42059.6875</v>
      </c>
      <c r="B4176" s="25">
        <v>6949.63</v>
      </c>
      <c r="C4176" s="46">
        <f t="shared" si="131"/>
        <v>5.4208814610772205E-3</v>
      </c>
      <c r="D4176" s="25">
        <v>387.25</v>
      </c>
      <c r="E4176" s="46">
        <f t="shared" si="132"/>
        <v>5.635192687233781E-3</v>
      </c>
      <c r="F4176" s="73">
        <f>C4176-('Analyse England'!$F$11+'Analyse England'!$F$12*FTSE100!E4176)</f>
        <v>1.5501828591278129E-3</v>
      </c>
    </row>
    <row r="4177" spans="1:6" x14ac:dyDescent="0.3">
      <c r="A4177" s="45">
        <v>42060.6875</v>
      </c>
      <c r="B4177" s="25">
        <v>6935.38</v>
      </c>
      <c r="C4177" s="46">
        <f t="shared" si="131"/>
        <v>-2.0504688738824939E-3</v>
      </c>
      <c r="D4177" s="25">
        <v>386.76</v>
      </c>
      <c r="E4177" s="46">
        <f t="shared" si="132"/>
        <v>-1.2653324725629966E-3</v>
      </c>
      <c r="F4177" s="73">
        <f>C4177-('Analyse England'!$F$11+'Analyse England'!$F$12*FTSE100!E4177)</f>
        <v>-6.6554787737918347E-4</v>
      </c>
    </row>
    <row r="4178" spans="1:6" x14ac:dyDescent="0.3">
      <c r="A4178" s="45">
        <v>42061.6875</v>
      </c>
      <c r="B4178" s="25">
        <v>6949.73</v>
      </c>
      <c r="C4178" s="46">
        <f t="shared" si="131"/>
        <v>2.069100755834441E-3</v>
      </c>
      <c r="D4178" s="25">
        <v>390.69</v>
      </c>
      <c r="E4178" s="46">
        <f t="shared" si="132"/>
        <v>1.0161340366118488E-2</v>
      </c>
      <c r="F4178" s="73">
        <f>C4178-('Analyse England'!$F$11+'Analyse England'!$F$12*FTSE100!E4178)</f>
        <v>-5.2488297445257674E-3</v>
      </c>
    </row>
    <row r="4179" spans="1:6" x14ac:dyDescent="0.3">
      <c r="A4179" s="45">
        <v>42062.6875</v>
      </c>
      <c r="B4179" s="25">
        <v>6946.66</v>
      </c>
      <c r="C4179" s="46">
        <f t="shared" si="131"/>
        <v>-4.4174377997419079E-4</v>
      </c>
      <c r="D4179" s="25">
        <v>392.21</v>
      </c>
      <c r="E4179" s="46">
        <f t="shared" si="132"/>
        <v>3.8905526120454059E-3</v>
      </c>
      <c r="F4179" s="73">
        <f>C4179-('Analyse England'!$F$11+'Analyse England'!$F$12*FTSE100!E4179)</f>
        <v>-2.9836790836131142E-3</v>
      </c>
    </row>
    <row r="4180" spans="1:6" x14ac:dyDescent="0.3">
      <c r="A4180" s="45">
        <v>42065.6875</v>
      </c>
      <c r="B4180" s="25">
        <v>6940.64</v>
      </c>
      <c r="C4180" s="46">
        <f t="shared" si="131"/>
        <v>-8.6660351881329145E-4</v>
      </c>
      <c r="D4180" s="25">
        <v>391.29</v>
      </c>
      <c r="E4180" s="46">
        <f t="shared" si="132"/>
        <v>-2.3456821600672528E-3</v>
      </c>
      <c r="F4180" s="73">
        <f>C4180-('Analyse England'!$F$11+'Analyse England'!$F$12*FTSE100!E4180)</f>
        <v>1.341139923713367E-3</v>
      </c>
    </row>
    <row r="4181" spans="1:6" x14ac:dyDescent="0.3">
      <c r="A4181" s="45">
        <v>42066.6875</v>
      </c>
      <c r="B4181" s="25">
        <v>6889.13</v>
      </c>
      <c r="C4181" s="46">
        <f t="shared" si="131"/>
        <v>-7.4215057977362608E-3</v>
      </c>
      <c r="D4181" s="25">
        <v>387.68</v>
      </c>
      <c r="E4181" s="46">
        <f t="shared" si="132"/>
        <v>-9.225893838329613E-3</v>
      </c>
      <c r="F4181" s="73">
        <f>C4181-('Analyse England'!$F$11+'Analyse England'!$F$12*FTSE100!E4181)</f>
        <v>2.6385966899238056E-5</v>
      </c>
    </row>
    <row r="4182" spans="1:6" x14ac:dyDescent="0.3">
      <c r="A4182" s="45">
        <v>42067.6875</v>
      </c>
      <c r="B4182" s="25">
        <v>6919.24</v>
      </c>
      <c r="C4182" s="46">
        <f t="shared" si="131"/>
        <v>4.3706534787411044E-3</v>
      </c>
      <c r="D4182" s="25">
        <v>390.61</v>
      </c>
      <c r="E4182" s="46">
        <f t="shared" si="132"/>
        <v>7.5577796120511742E-3</v>
      </c>
      <c r="F4182" s="73">
        <f>C4182-('Analyse England'!$F$11+'Analyse England'!$F$12*FTSE100!E4182)</f>
        <v>-9.6433737456744651E-4</v>
      </c>
    </row>
    <row r="4183" spans="1:6" x14ac:dyDescent="0.3">
      <c r="A4183" s="45">
        <v>42068.6875</v>
      </c>
      <c r="B4183" s="25">
        <v>6961.14</v>
      </c>
      <c r="C4183" s="46">
        <f t="shared" si="131"/>
        <v>6.0555783583169376E-3</v>
      </c>
      <c r="D4183" s="25">
        <v>393.78</v>
      </c>
      <c r="E4183" s="46">
        <f t="shared" si="132"/>
        <v>8.1155116356466106E-3</v>
      </c>
      <c r="F4183" s="73">
        <f>C4183-('Analyse England'!$F$11+'Analyse England'!$F$12*FTSE100!E4183)</f>
        <v>2.9580427677374128E-4</v>
      </c>
    </row>
    <row r="4184" spans="1:6" x14ac:dyDescent="0.3">
      <c r="A4184" s="45">
        <v>42069.6875</v>
      </c>
      <c r="B4184" s="25">
        <v>6911.8</v>
      </c>
      <c r="C4184" s="46">
        <f t="shared" si="131"/>
        <v>-7.0879195074370349E-3</v>
      </c>
      <c r="D4184" s="25">
        <v>394.18</v>
      </c>
      <c r="E4184" s="46">
        <f t="shared" si="132"/>
        <v>1.0157956219210007E-3</v>
      </c>
      <c r="F4184" s="73">
        <f>C4184-('Analyse England'!$F$11+'Analyse England'!$F$12*FTSE100!E4184)</f>
        <v>-7.4403650507731747E-3</v>
      </c>
    </row>
    <row r="4185" spans="1:6" x14ac:dyDescent="0.3">
      <c r="A4185" s="45">
        <v>42072.6875</v>
      </c>
      <c r="B4185" s="25">
        <v>6876.47</v>
      </c>
      <c r="C4185" s="46">
        <f t="shared" si="131"/>
        <v>-5.1115483665614692E-3</v>
      </c>
      <c r="D4185" s="25">
        <v>393.19</v>
      </c>
      <c r="E4185" s="46">
        <f t="shared" si="132"/>
        <v>-2.511542949921397E-3</v>
      </c>
      <c r="F4185" s="73">
        <f>C4185-('Analyse England'!$F$11+'Analyse England'!$F$12*FTSE100!E4185)</f>
        <v>-2.7774810287389982E-3</v>
      </c>
    </row>
    <row r="4186" spans="1:6" x14ac:dyDescent="0.3">
      <c r="A4186" s="45">
        <v>42073.6875</v>
      </c>
      <c r="B4186" s="25">
        <v>6702.84</v>
      </c>
      <c r="C4186" s="46">
        <f t="shared" si="131"/>
        <v>-2.5249873845155979E-2</v>
      </c>
      <c r="D4186" s="25">
        <v>389.66</v>
      </c>
      <c r="E4186" s="46">
        <f t="shared" si="132"/>
        <v>-8.9778478598132594E-3</v>
      </c>
      <c r="F4186" s="73">
        <f>C4186-('Analyse England'!$F$11+'Analyse England'!$F$12*FTSE100!E4186)</f>
        <v>-1.7990900354973423E-2</v>
      </c>
    </row>
    <row r="4187" spans="1:6" x14ac:dyDescent="0.3">
      <c r="A4187" s="45">
        <v>42074.6875</v>
      </c>
      <c r="B4187" s="25">
        <v>6721.51</v>
      </c>
      <c r="C4187" s="46">
        <f t="shared" si="131"/>
        <v>2.7853864928895078E-3</v>
      </c>
      <c r="D4187" s="25">
        <v>395.48</v>
      </c>
      <c r="E4187" s="46">
        <f t="shared" si="132"/>
        <v>1.4936098136837161E-2</v>
      </c>
      <c r="F4187" s="73">
        <f>C4187-('Analyse England'!$F$11+'Analyse England'!$F$12*FTSE100!E4187)</f>
        <v>-8.1691238237223233E-3</v>
      </c>
    </row>
    <row r="4188" spans="1:6" x14ac:dyDescent="0.3">
      <c r="A4188" s="45">
        <v>42075.6875</v>
      </c>
      <c r="B4188" s="25">
        <v>6761.07</v>
      </c>
      <c r="C4188" s="46">
        <f t="shared" si="131"/>
        <v>5.8855822575580863E-3</v>
      </c>
      <c r="D4188" s="25">
        <v>395.36</v>
      </c>
      <c r="E4188" s="46">
        <f t="shared" si="132"/>
        <v>-3.0342874481648074E-4</v>
      </c>
      <c r="F4188" s="73">
        <f>C4188-('Analyse England'!$F$11+'Analyse England'!$F$12*FTSE100!E4188)</f>
        <v>6.5378923344139132E-3</v>
      </c>
    </row>
    <row r="4189" spans="1:6" x14ac:dyDescent="0.3">
      <c r="A4189" s="45">
        <v>42076.6875</v>
      </c>
      <c r="B4189" s="25">
        <v>6740.58</v>
      </c>
      <c r="C4189" s="46">
        <f t="shared" si="131"/>
        <v>-3.0305853955069351E-3</v>
      </c>
      <c r="D4189" s="25">
        <v>396.61</v>
      </c>
      <c r="E4189" s="46">
        <f t="shared" si="132"/>
        <v>3.1616754350465293E-3</v>
      </c>
      <c r="F4189" s="73">
        <f>C4189-('Analyse England'!$F$11+'Analyse England'!$F$12*FTSE100!E4189)</f>
        <v>-5.0173888667719574E-3</v>
      </c>
    </row>
    <row r="4190" spans="1:6" x14ac:dyDescent="0.3">
      <c r="A4190" s="45">
        <v>42079.6875</v>
      </c>
      <c r="B4190" s="25">
        <v>6804.08</v>
      </c>
      <c r="C4190" s="46">
        <f t="shared" si="131"/>
        <v>9.4205543143170978E-3</v>
      </c>
      <c r="D4190" s="25">
        <v>400.18</v>
      </c>
      <c r="E4190" s="46">
        <f t="shared" si="132"/>
        <v>9.0012858979853227E-3</v>
      </c>
      <c r="F4190" s="73">
        <f>C4190-('Analyse England'!$F$11+'Analyse England'!$F$12*FTSE100!E4190)</f>
        <v>2.9861514958084041E-3</v>
      </c>
    </row>
    <row r="4191" spans="1:6" x14ac:dyDescent="0.3">
      <c r="A4191" s="45">
        <v>42080.6875</v>
      </c>
      <c r="B4191" s="25">
        <v>6837.61</v>
      </c>
      <c r="C4191" s="46">
        <f t="shared" si="131"/>
        <v>4.9279255975824832E-3</v>
      </c>
      <c r="D4191" s="25">
        <v>397.33</v>
      </c>
      <c r="E4191" s="46">
        <f t="shared" si="132"/>
        <v>-7.1217951921636047E-3</v>
      </c>
      <c r="F4191" s="73">
        <f>C4191-('Analyse England'!$F$11+'Analyse England'!$F$12*FTSE100!E4191)</f>
        <v>1.0773281058706617E-2</v>
      </c>
    </row>
    <row r="4192" spans="1:6" x14ac:dyDescent="0.3">
      <c r="A4192" s="45">
        <v>42081.6875</v>
      </c>
      <c r="B4192" s="25">
        <v>6945.2</v>
      </c>
      <c r="C4192" s="46">
        <f t="shared" si="131"/>
        <v>1.5735030222548518E-2</v>
      </c>
      <c r="D4192" s="25">
        <v>398.65</v>
      </c>
      <c r="E4192" s="46">
        <f t="shared" si="132"/>
        <v>3.3221755216066295E-3</v>
      </c>
      <c r="F4192" s="73">
        <f>C4192-('Analyse England'!$F$11+'Analyse England'!$F$12*FTSE100!E4192)</f>
        <v>1.3625985707168026E-2</v>
      </c>
    </row>
    <row r="4193" spans="1:6" x14ac:dyDescent="0.3">
      <c r="A4193" s="45">
        <v>42082.6875</v>
      </c>
      <c r="B4193" s="25">
        <v>6962.32</v>
      </c>
      <c r="C4193" s="46">
        <f t="shared" si="131"/>
        <v>2.4650118067153226E-3</v>
      </c>
      <c r="D4193" s="25">
        <v>400.83</v>
      </c>
      <c r="E4193" s="46">
        <f t="shared" si="132"/>
        <v>5.4684560391320414E-3</v>
      </c>
      <c r="F4193" s="73">
        <f>C4193-('Analyse England'!$F$11+'Analyse England'!$F$12*FTSE100!E4193)</f>
        <v>-1.2786958234962727E-3</v>
      </c>
    </row>
    <row r="4194" spans="1:6" x14ac:dyDescent="0.3">
      <c r="A4194" s="45">
        <v>42083.6875</v>
      </c>
      <c r="B4194" s="25">
        <v>7022.51</v>
      </c>
      <c r="C4194" s="46">
        <f t="shared" si="131"/>
        <v>8.6451068034794076E-3</v>
      </c>
      <c r="D4194" s="25">
        <v>404.01</v>
      </c>
      <c r="E4194" s="46">
        <f t="shared" si="132"/>
        <v>7.9335379088392166E-3</v>
      </c>
      <c r="F4194" s="73">
        <f>C4194-('Analyse England'!$F$11+'Analyse England'!$F$12*FTSE100!E4194)</f>
        <v>3.0239286494729185E-3</v>
      </c>
    </row>
    <row r="4195" spans="1:6" x14ac:dyDescent="0.3">
      <c r="A4195" s="45">
        <v>42086.6875</v>
      </c>
      <c r="B4195" s="25">
        <v>7037.67</v>
      </c>
      <c r="C4195" s="46">
        <f t="shared" si="131"/>
        <v>2.1587722908191775E-3</v>
      </c>
      <c r="D4195" s="25">
        <v>401.24</v>
      </c>
      <c r="E4195" s="46">
        <f t="shared" si="132"/>
        <v>-6.8562659340114518E-3</v>
      </c>
      <c r="F4195" s="73">
        <f>C4195-('Analyse England'!$F$11+'Analyse England'!$F$12*FTSE100!E4195)</f>
        <v>7.8018937565892295E-3</v>
      </c>
    </row>
    <row r="4196" spans="1:6" x14ac:dyDescent="0.3">
      <c r="A4196" s="45">
        <v>42087.6875</v>
      </c>
      <c r="B4196" s="25">
        <v>7019.68</v>
      </c>
      <c r="C4196" s="46">
        <f t="shared" si="131"/>
        <v>-2.5562437568115159E-3</v>
      </c>
      <c r="D4196" s="25">
        <v>402.49</v>
      </c>
      <c r="E4196" s="46">
        <f t="shared" si="132"/>
        <v>3.1153424384409156E-3</v>
      </c>
      <c r="F4196" s="73">
        <f>C4196-('Analyse England'!$F$11+'Analyse England'!$F$12*FTSE100!E4196)</f>
        <v>-4.5077588117058229E-3</v>
      </c>
    </row>
    <row r="4197" spans="1:6" x14ac:dyDescent="0.3">
      <c r="A4197" s="45">
        <v>42088.6875</v>
      </c>
      <c r="B4197" s="25">
        <v>6990.97</v>
      </c>
      <c r="C4197" s="46">
        <f t="shared" si="131"/>
        <v>-4.0899300253003368E-3</v>
      </c>
      <c r="D4197" s="25">
        <v>397.95</v>
      </c>
      <c r="E4197" s="46">
        <f t="shared" si="132"/>
        <v>-1.1279783348654648E-2</v>
      </c>
      <c r="F4197" s="73">
        <f>C4197-('Analyse England'!$F$11+'Analyse England'!$F$12*FTSE100!E4197)</f>
        <v>4.9222574579292269E-3</v>
      </c>
    </row>
    <row r="4198" spans="1:6" x14ac:dyDescent="0.3">
      <c r="A4198" s="45">
        <v>42089.6875</v>
      </c>
      <c r="B4198" s="25">
        <v>6895.33</v>
      </c>
      <c r="C4198" s="46">
        <f t="shared" si="131"/>
        <v>-1.3680504994299847E-2</v>
      </c>
      <c r="D4198" s="25">
        <v>394.54</v>
      </c>
      <c r="E4198" s="46">
        <f t="shared" si="132"/>
        <v>-8.5689156929261712E-3</v>
      </c>
      <c r="F4198" s="73">
        <f>C4198-('Analyse England'!$F$11+'Analyse England'!$F$12*FTSE100!E4198)</f>
        <v>-6.7329848878758128E-3</v>
      </c>
    </row>
    <row r="4199" spans="1:6" x14ac:dyDescent="0.3">
      <c r="A4199" s="45">
        <v>42090.6875</v>
      </c>
      <c r="B4199" s="25">
        <v>6855.02</v>
      </c>
      <c r="C4199" s="46">
        <f t="shared" si="131"/>
        <v>-5.8459856163518564E-3</v>
      </c>
      <c r="D4199" s="25">
        <v>395.54</v>
      </c>
      <c r="E4199" s="46">
        <f t="shared" si="132"/>
        <v>2.5345972524966065E-3</v>
      </c>
      <c r="F4199" s="73">
        <f>C4199-('Analyse England'!$F$11+'Analyse England'!$F$12*FTSE100!E4199)</f>
        <v>-7.3551900194803689E-3</v>
      </c>
    </row>
    <row r="4200" spans="1:6" x14ac:dyDescent="0.3">
      <c r="A4200" s="45">
        <v>42093.6875</v>
      </c>
      <c r="B4200" s="25">
        <v>6891.43</v>
      </c>
      <c r="C4200" s="46">
        <f t="shared" si="131"/>
        <v>5.3114359987278537E-3</v>
      </c>
      <c r="D4200" s="25">
        <v>399.84</v>
      </c>
      <c r="E4200" s="46">
        <f t="shared" si="132"/>
        <v>1.0871214036507038E-2</v>
      </c>
      <c r="F4200" s="73">
        <f>C4200-('Analyse England'!$F$11+'Analyse England'!$F$12*FTSE100!E4200)</f>
        <v>-2.5471527686662648E-3</v>
      </c>
    </row>
    <row r="4201" spans="1:6" x14ac:dyDescent="0.3">
      <c r="A4201" s="45">
        <v>42094.6875</v>
      </c>
      <c r="B4201" s="25">
        <v>6773.04</v>
      </c>
      <c r="C4201" s="46">
        <f t="shared" si="131"/>
        <v>-1.7179308213244648E-2</v>
      </c>
      <c r="D4201" s="25">
        <v>397.3</v>
      </c>
      <c r="E4201" s="46">
        <f t="shared" si="132"/>
        <v>-6.3525410164064766E-3</v>
      </c>
      <c r="F4201" s="73">
        <f>C4201-('Analyse England'!$F$11+'Analyse England'!$F$12*FTSE100!E4201)</f>
        <v>-1.1919836757856076E-2</v>
      </c>
    </row>
    <row r="4202" spans="1:6" x14ac:dyDescent="0.3">
      <c r="A4202" s="45">
        <v>42095.6875</v>
      </c>
      <c r="B4202" s="25">
        <v>6809.5</v>
      </c>
      <c r="C4202" s="46">
        <f t="shared" si="131"/>
        <v>5.3831071424352839E-3</v>
      </c>
      <c r="D4202" s="25">
        <v>398.52</v>
      </c>
      <c r="E4202" s="46">
        <f t="shared" si="132"/>
        <v>3.0707274100174597E-3</v>
      </c>
      <c r="F4202" s="73">
        <f>C4202-('Analyse England'!$F$11+'Analyse England'!$F$12*FTSE100!E4202)</f>
        <v>3.4655720546214455E-3</v>
      </c>
    </row>
    <row r="4203" spans="1:6" x14ac:dyDescent="0.3">
      <c r="A4203" s="45">
        <v>42096.6875</v>
      </c>
      <c r="B4203" s="25">
        <v>6833.46</v>
      </c>
      <c r="C4203" s="46">
        <f t="shared" si="131"/>
        <v>3.5186137014464602E-3</v>
      </c>
      <c r="D4203" s="25">
        <v>397.8</v>
      </c>
      <c r="E4203" s="46">
        <f t="shared" si="132"/>
        <v>-1.8066847335139746E-3</v>
      </c>
      <c r="F4203" s="73">
        <f>C4203-('Analyse England'!$F$11+'Analyse England'!$F$12*FTSE100!E4203)</f>
        <v>5.3158426725510022E-3</v>
      </c>
    </row>
    <row r="4204" spans="1:6" x14ac:dyDescent="0.3">
      <c r="A4204" s="45">
        <v>42101.6875</v>
      </c>
      <c r="B4204" s="25">
        <v>6961.77</v>
      </c>
      <c r="C4204" s="46">
        <f t="shared" si="131"/>
        <v>1.877672511436379E-2</v>
      </c>
      <c r="D4204" s="25">
        <v>404.34</v>
      </c>
      <c r="E4204" s="46">
        <f t="shared" si="132"/>
        <v>1.6440422322775206E-2</v>
      </c>
      <c r="F4204" s="73">
        <f>C4204-('Analyse England'!$F$11+'Analyse England'!$F$12*FTSE100!E4204)</f>
        <v>6.6764823366771767E-3</v>
      </c>
    </row>
    <row r="4205" spans="1:6" x14ac:dyDescent="0.3">
      <c r="A4205" s="45">
        <v>42102.6875</v>
      </c>
      <c r="B4205" s="25">
        <v>6937.41</v>
      </c>
      <c r="C4205" s="46">
        <f t="shared" si="131"/>
        <v>-3.4991101400937419E-3</v>
      </c>
      <c r="D4205" s="25">
        <v>404.66</v>
      </c>
      <c r="E4205" s="46">
        <f t="shared" si="132"/>
        <v>7.9141316713671195E-4</v>
      </c>
      <c r="F4205" s="73">
        <f>C4205-('Analyse England'!$F$11+'Analyse England'!$F$12*FTSE100!E4205)</f>
        <v>-3.6806601646679491E-3</v>
      </c>
    </row>
    <row r="4206" spans="1:6" x14ac:dyDescent="0.3">
      <c r="A4206" s="45">
        <v>42103.6875</v>
      </c>
      <c r="B4206" s="25">
        <v>7015.36</v>
      </c>
      <c r="C4206" s="46">
        <f t="shared" si="131"/>
        <v>1.1236181802718903E-2</v>
      </c>
      <c r="D4206" s="25">
        <v>409.15</v>
      </c>
      <c r="E4206" s="46">
        <f t="shared" si="132"/>
        <v>1.1095734690851566E-2</v>
      </c>
      <c r="F4206" s="73">
        <f>C4206-('Analyse England'!$F$11+'Analyse England'!$F$12*FTSE100!E4206)</f>
        <v>3.2065922601801165E-3</v>
      </c>
    </row>
    <row r="4207" spans="1:6" x14ac:dyDescent="0.3">
      <c r="A4207" s="45">
        <v>42104.6875</v>
      </c>
      <c r="B4207" s="25">
        <v>7089.77</v>
      </c>
      <c r="C4207" s="46">
        <f t="shared" si="131"/>
        <v>1.0606725813073092E-2</v>
      </c>
      <c r="D4207" s="25">
        <v>412.93</v>
      </c>
      <c r="E4207" s="46">
        <f t="shared" si="132"/>
        <v>9.2386655260907613E-3</v>
      </c>
      <c r="F4207" s="73">
        <f>C4207-('Analyse England'!$F$11+'Analyse England'!$F$12*FTSE100!E4207)</f>
        <v>3.9915284902543677E-3</v>
      </c>
    </row>
    <row r="4208" spans="1:6" x14ac:dyDescent="0.3">
      <c r="A4208" s="45">
        <v>42107.6875</v>
      </c>
      <c r="B4208" s="25">
        <v>7064.3</v>
      </c>
      <c r="C4208" s="46">
        <f t="shared" si="131"/>
        <v>-3.5925001798365885E-3</v>
      </c>
      <c r="D4208" s="25">
        <v>413.63</v>
      </c>
      <c r="E4208" s="46">
        <f t="shared" si="132"/>
        <v>1.6952025767078549E-3</v>
      </c>
      <c r="F4208" s="73">
        <f>C4208-('Analyse England'!$F$11+'Analyse England'!$F$12*FTSE100!E4208)</f>
        <v>-4.4623997464847791E-3</v>
      </c>
    </row>
    <row r="4209" spans="1:6" x14ac:dyDescent="0.3">
      <c r="A4209" s="45">
        <v>42108.6875</v>
      </c>
      <c r="B4209" s="25">
        <v>7075.26</v>
      </c>
      <c r="C4209" s="46">
        <f t="shared" si="131"/>
        <v>1.551462989963559E-3</v>
      </c>
      <c r="D4209" s="25">
        <v>411.7</v>
      </c>
      <c r="E4209" s="46">
        <f t="shared" si="132"/>
        <v>-4.6660058506394764E-3</v>
      </c>
      <c r="F4209" s="73">
        <f>C4209-('Analyse England'!$F$11+'Analyse England'!$F$12*FTSE100!E4209)</f>
        <v>5.5264253586631718E-3</v>
      </c>
    </row>
    <row r="4210" spans="1:6" x14ac:dyDescent="0.3">
      <c r="A4210" s="45">
        <v>42109.6875</v>
      </c>
      <c r="B4210" s="25">
        <v>7096.78</v>
      </c>
      <c r="C4210" s="46">
        <f t="shared" si="131"/>
        <v>3.0415843375366514E-3</v>
      </c>
      <c r="D4210" s="25">
        <v>414.06</v>
      </c>
      <c r="E4210" s="46">
        <f t="shared" si="132"/>
        <v>5.7323293660431762E-3</v>
      </c>
      <c r="F4210" s="73">
        <f>C4210-('Analyse England'!$F$11+'Analyse England'!$F$12*FTSE100!E4210)</f>
        <v>-9.0309608768811712E-4</v>
      </c>
    </row>
    <row r="4211" spans="1:6" x14ac:dyDescent="0.3">
      <c r="A4211" s="45">
        <v>42110.6875</v>
      </c>
      <c r="B4211" s="25">
        <v>7060.45</v>
      </c>
      <c r="C4211" s="46">
        <f t="shared" si="131"/>
        <v>-5.1192230842720399E-3</v>
      </c>
      <c r="D4211" s="25">
        <v>410.93</v>
      </c>
      <c r="E4211" s="46">
        <f t="shared" si="132"/>
        <v>-7.5592909240206341E-3</v>
      </c>
      <c r="F4211" s="73">
        <f>C4211-('Analyse England'!$F$11+'Analyse England'!$F$12*FTSE100!E4211)</f>
        <v>1.0593405152678854E-3</v>
      </c>
    </row>
    <row r="4212" spans="1:6" x14ac:dyDescent="0.3">
      <c r="A4212" s="45">
        <v>42111.6875</v>
      </c>
      <c r="B4212" s="25">
        <v>6994.63</v>
      </c>
      <c r="C4212" s="46">
        <f t="shared" si="131"/>
        <v>-9.3223519747324124E-3</v>
      </c>
      <c r="D4212" s="25">
        <v>403.69</v>
      </c>
      <c r="E4212" s="46">
        <f t="shared" si="132"/>
        <v>-1.7618572506266306E-2</v>
      </c>
      <c r="F4212" s="73">
        <f>C4212-('Analyse England'!$F$11+'Analyse England'!$F$12*FTSE100!E4212)</f>
        <v>4.5176223443884264E-3</v>
      </c>
    </row>
    <row r="4213" spans="1:6" x14ac:dyDescent="0.3">
      <c r="A4213" s="45">
        <v>42114.6875</v>
      </c>
      <c r="B4213" s="25">
        <v>7052.13</v>
      </c>
      <c r="C4213" s="46">
        <f t="shared" si="131"/>
        <v>8.2205920827835843E-3</v>
      </c>
      <c r="D4213" s="25">
        <v>406.87</v>
      </c>
      <c r="E4213" s="46">
        <f t="shared" si="132"/>
        <v>7.8773316158438078E-3</v>
      </c>
      <c r="F4213" s="73">
        <f>C4213-('Analyse England'!$F$11+'Analyse England'!$F$12*FTSE100!E4213)</f>
        <v>2.6422221047031937E-3</v>
      </c>
    </row>
    <row r="4214" spans="1:6" x14ac:dyDescent="0.3">
      <c r="A4214" s="45">
        <v>42115.6875</v>
      </c>
      <c r="B4214" s="25">
        <v>7062.93</v>
      </c>
      <c r="C4214" s="46">
        <f t="shared" si="131"/>
        <v>1.5314521995482E-3</v>
      </c>
      <c r="D4214" s="25">
        <v>409.12</v>
      </c>
      <c r="E4214" s="46">
        <f t="shared" si="132"/>
        <v>5.5300218743088436E-3</v>
      </c>
      <c r="F4214" s="73">
        <f>C4214-('Analyse England'!$F$11+'Analyse England'!$F$12*FTSE100!E4214)</f>
        <v>-2.2591455734362158E-3</v>
      </c>
    </row>
    <row r="4215" spans="1:6" x14ac:dyDescent="0.3">
      <c r="A4215" s="45">
        <v>42116.6875</v>
      </c>
      <c r="B4215" s="25">
        <v>7028.24</v>
      </c>
      <c r="C4215" s="46">
        <f t="shared" si="131"/>
        <v>-4.9115593670049362E-3</v>
      </c>
      <c r="D4215" s="25">
        <v>408.99</v>
      </c>
      <c r="E4215" s="46">
        <f t="shared" si="132"/>
        <v>-3.1775518185372942E-4</v>
      </c>
      <c r="F4215" s="73">
        <f>C4215-('Analyse England'!$F$11+'Analyse England'!$F$12*FTSE100!E4215)</f>
        <v>-4.2483379027509968E-3</v>
      </c>
    </row>
    <row r="4216" spans="1:6" x14ac:dyDescent="0.3">
      <c r="A4216" s="47">
        <v>42117.6875</v>
      </c>
      <c r="B4216" s="48">
        <v>7053.67</v>
      </c>
      <c r="C4216" s="49">
        <f t="shared" si="131"/>
        <v>3.6182600480347826E-3</v>
      </c>
      <c r="D4216" s="48">
        <v>407.18</v>
      </c>
      <c r="E4216" s="49">
        <f t="shared" si="132"/>
        <v>-4.4255360766767282E-3</v>
      </c>
      <c r="F4216" s="74">
        <f>C4216-('Analyse England'!$F$11+'Analyse England'!$F$12*FTSE100!E4216)</f>
        <v>7.4100743768957386E-3</v>
      </c>
    </row>
    <row r="4217" spans="1:6" x14ac:dyDescent="0.3">
      <c r="A4217" s="47">
        <v>42118.6875</v>
      </c>
      <c r="B4217" s="48">
        <v>7070.7</v>
      </c>
      <c r="C4217" s="49">
        <f t="shared" ref="C4217:C4280" si="133">B4217/B4216-1</f>
        <v>2.4143460071139877E-3</v>
      </c>
      <c r="D4217" s="48">
        <v>408.42</v>
      </c>
      <c r="E4217" s="49">
        <f t="shared" si="132"/>
        <v>3.0453362149418517E-3</v>
      </c>
      <c r="F4217" s="74">
        <f>C4217-('Analyse England'!$F$11+'Analyse England'!$F$12*FTSE100!E4217)</f>
        <v>5.1614951446171393E-4</v>
      </c>
    </row>
    <row r="4218" spans="1:6" x14ac:dyDescent="0.3">
      <c r="A4218" s="47">
        <v>42121.6875</v>
      </c>
      <c r="B4218" s="48">
        <v>7103.98</v>
      </c>
      <c r="C4218" s="49">
        <f t="shared" si="133"/>
        <v>4.7067475638904455E-3</v>
      </c>
      <c r="D4218" s="48">
        <v>412.42</v>
      </c>
      <c r="E4218" s="49">
        <f t="shared" si="132"/>
        <v>9.7938396748444845E-3</v>
      </c>
      <c r="F4218" s="74">
        <f>C4218-('Analyse England'!$F$11+'Analyse England'!$F$12*FTSE100!E4218)</f>
        <v>-2.3312848430960334E-3</v>
      </c>
    </row>
    <row r="4219" spans="1:6" x14ac:dyDescent="0.3">
      <c r="A4219" s="47">
        <v>42122.6875</v>
      </c>
      <c r="B4219" s="48">
        <v>7030.53</v>
      </c>
      <c r="C4219" s="49">
        <f t="shared" si="133"/>
        <v>-1.0339274603813564E-2</v>
      </c>
      <c r="D4219" s="48">
        <v>406.28</v>
      </c>
      <c r="E4219" s="49">
        <f t="shared" si="132"/>
        <v>-1.4887735803307378E-2</v>
      </c>
      <c r="F4219" s="74">
        <f>C4219-('Analyse England'!$F$11+'Analyse England'!$F$12*FTSE100!E4219)</f>
        <v>1.4208233922901985E-3</v>
      </c>
    </row>
    <row r="4220" spans="1:6" x14ac:dyDescent="0.3">
      <c r="A4220" s="47">
        <v>42123.6875</v>
      </c>
      <c r="B4220" s="48">
        <v>6946.28</v>
      </c>
      <c r="C4220" s="49">
        <f t="shared" si="133"/>
        <v>-1.1983449327433338E-2</v>
      </c>
      <c r="D4220" s="48">
        <v>397.3</v>
      </c>
      <c r="E4220" s="49">
        <f t="shared" si="132"/>
        <v>-2.2102983164320134E-2</v>
      </c>
      <c r="F4220" s="74">
        <f>C4220-('Analyse England'!$F$11+'Analyse England'!$F$12*FTSE100!E4220)</f>
        <v>5.2719688885215846E-3</v>
      </c>
    </row>
    <row r="4221" spans="1:6" x14ac:dyDescent="0.3">
      <c r="A4221" s="47">
        <v>42124.6875</v>
      </c>
      <c r="B4221" s="48">
        <v>6960.63</v>
      </c>
      <c r="C4221" s="49">
        <f t="shared" si="133"/>
        <v>2.0658539534830211E-3</v>
      </c>
      <c r="D4221" s="48">
        <v>395.79</v>
      </c>
      <c r="E4221" s="49">
        <f t="shared" si="132"/>
        <v>-3.8006544173169177E-3</v>
      </c>
      <c r="F4221" s="74">
        <f>C4221-('Analyse England'!$F$11+'Analyse England'!$F$12*FTSE100!E4221)</f>
        <v>5.3817421434496741E-3</v>
      </c>
    </row>
    <row r="4222" spans="1:6" x14ac:dyDescent="0.3">
      <c r="A4222" s="47">
        <v>42125.6875</v>
      </c>
      <c r="B4222" s="48">
        <v>6985.95</v>
      </c>
      <c r="C4222" s="49">
        <f t="shared" si="133"/>
        <v>3.637601768805343E-3</v>
      </c>
      <c r="D4222" s="48">
        <v>394.66</v>
      </c>
      <c r="E4222" s="49">
        <f t="shared" si="132"/>
        <v>-2.8550493948811262E-3</v>
      </c>
      <c r="F4222" s="74">
        <f>C4222-('Analyse England'!$F$11+'Analyse England'!$F$12*FTSE100!E4222)</f>
        <v>6.2332925573824428E-3</v>
      </c>
    </row>
    <row r="4223" spans="1:6" x14ac:dyDescent="0.3">
      <c r="A4223" s="47">
        <v>42129.6875</v>
      </c>
      <c r="B4223" s="48">
        <v>6927.58</v>
      </c>
      <c r="C4223" s="49">
        <f t="shared" si="133"/>
        <v>-8.3553417931705454E-3</v>
      </c>
      <c r="D4223" s="48">
        <v>391.01</v>
      </c>
      <c r="E4223" s="49">
        <f>D4223/D4222-1</f>
        <v>-9.248467034916219E-3</v>
      </c>
      <c r="F4223" s="74">
        <f>C4223-('Analyse England'!$F$11+'Analyse England'!$F$12*FTSE100!E4223)</f>
        <v>-8.9025769438177364E-4</v>
      </c>
    </row>
    <row r="4224" spans="1:6" x14ac:dyDescent="0.3">
      <c r="A4224" s="47">
        <v>42130.6875</v>
      </c>
      <c r="B4224" s="48">
        <v>6933.74</v>
      </c>
      <c r="C4224" s="49">
        <f t="shared" si="133"/>
        <v>8.891994029660566E-4</v>
      </c>
      <c r="D4224" s="48">
        <v>388.68</v>
      </c>
      <c r="E4224" s="49">
        <f t="shared" si="132"/>
        <v>-5.9589268816654384E-3</v>
      </c>
      <c r="F4224" s="74">
        <f>C4224-('Analyse England'!$F$11+'Analyse England'!$F$12*FTSE100!E4224)</f>
        <v>5.8488840866426153E-3</v>
      </c>
    </row>
    <row r="4225" spans="1:6" x14ac:dyDescent="0.3">
      <c r="A4225" s="47">
        <v>42131.6875</v>
      </c>
      <c r="B4225" s="48">
        <v>6886.95</v>
      </c>
      <c r="C4225" s="49">
        <f t="shared" si="133"/>
        <v>-6.7481618866586102E-3</v>
      </c>
      <c r="D4225" s="48">
        <v>388.98</v>
      </c>
      <c r="E4225" s="49">
        <f t="shared" si="132"/>
        <v>7.7184316146960974E-4</v>
      </c>
      <c r="F4225" s="74">
        <f>C4225-('Analyse England'!$F$11+'Analyse England'!$F$12*FTSE100!E4225)</f>
        <v>-6.9148068854638974E-3</v>
      </c>
    </row>
    <row r="4226" spans="1:6" x14ac:dyDescent="0.3">
      <c r="A4226" s="32">
        <v>42132.6875</v>
      </c>
      <c r="B4226" s="33">
        <v>7046.82</v>
      </c>
      <c r="C4226" s="35">
        <f t="shared" si="133"/>
        <v>2.3213468952148597E-2</v>
      </c>
      <c r="D4226" s="33">
        <v>400.16</v>
      </c>
      <c r="E4226" s="35">
        <f t="shared" si="132"/>
        <v>2.8741837626613309E-2</v>
      </c>
      <c r="F4226" s="75">
        <f>C4226-('Analyse England'!$F$11+'Analyse England'!$F$12*FTSE100!E4226)</f>
        <v>1.7441480445502394E-3</v>
      </c>
    </row>
    <row r="4227" spans="1:6" x14ac:dyDescent="0.3">
      <c r="A4227" s="50">
        <v>42135.6875</v>
      </c>
      <c r="B4227" s="51">
        <v>7029.85</v>
      </c>
      <c r="C4227" s="52">
        <f t="shared" si="133"/>
        <v>-2.408178440771791E-3</v>
      </c>
      <c r="D4227" s="51">
        <v>401.34</v>
      </c>
      <c r="E4227" s="52">
        <f t="shared" si="132"/>
        <v>2.9488204718111088E-3</v>
      </c>
      <c r="F4227" s="76">
        <f>C4227-('Analyse England'!$F$11+'Analyse England'!$F$12*FTSE100!E4227)</f>
        <v>-4.2328660309259684E-3</v>
      </c>
    </row>
    <row r="4228" spans="1:6" x14ac:dyDescent="0.3">
      <c r="A4228" s="50">
        <v>42136.6875</v>
      </c>
      <c r="B4228" s="51">
        <v>6933.8</v>
      </c>
      <c r="C4228" s="52">
        <f t="shared" si="133"/>
        <v>-1.36631649323955E-2</v>
      </c>
      <c r="D4228" s="51">
        <v>396.09</v>
      </c>
      <c r="E4228" s="52">
        <f t="shared" si="132"/>
        <v>-1.3081178053520714E-2</v>
      </c>
      <c r="F4228" s="76">
        <f>C4228-('Analyse England'!$F$11+'Analyse England'!$F$12*FTSE100!E4228)</f>
        <v>-3.2789883474376464E-3</v>
      </c>
    </row>
    <row r="4229" spans="1:6" x14ac:dyDescent="0.3">
      <c r="A4229" s="50">
        <v>42137.6875</v>
      </c>
      <c r="B4229" s="51">
        <v>6949.63</v>
      </c>
      <c r="C4229" s="52">
        <f t="shared" si="133"/>
        <v>2.2830194121550296E-3</v>
      </c>
      <c r="D4229" s="51">
        <v>395.46</v>
      </c>
      <c r="E4229" s="52">
        <f t="shared" si="132"/>
        <v>-1.5905476028175158E-3</v>
      </c>
      <c r="F4229" s="76">
        <f>C4229-('Analyse England'!$F$11+'Analyse England'!$F$12*FTSE100!E4229)</f>
        <v>3.9156327179679321E-3</v>
      </c>
    </row>
    <row r="4230" spans="1:6" x14ac:dyDescent="0.3">
      <c r="A4230" s="50">
        <v>42138.6875</v>
      </c>
      <c r="B4230" s="51">
        <v>6973.04</v>
      </c>
      <c r="C4230" s="52">
        <f t="shared" si="133"/>
        <v>3.3685246552694892E-3</v>
      </c>
      <c r="D4230" s="51">
        <v>397.99</v>
      </c>
      <c r="E4230" s="52">
        <f t="shared" si="132"/>
        <v>6.3976129064886589E-3</v>
      </c>
      <c r="F4230" s="76">
        <f>C4230-('Analyse England'!$F$11+'Analyse England'!$F$12*FTSE100!E4230)</f>
        <v>-1.0828530332395508E-3</v>
      </c>
    </row>
    <row r="4231" spans="1:6" x14ac:dyDescent="0.3">
      <c r="A4231" s="50">
        <v>42139.6875</v>
      </c>
      <c r="B4231" s="51">
        <v>6960.49</v>
      </c>
      <c r="C4231" s="52">
        <f t="shared" si="133"/>
        <v>-1.7997889012539847E-3</v>
      </c>
      <c r="D4231" s="51">
        <v>396.45</v>
      </c>
      <c r="E4231" s="52">
        <f t="shared" si="132"/>
        <v>-3.8694439558782934E-3</v>
      </c>
      <c r="F4231" s="76">
        <f>C4231-('Analyse England'!$F$11+'Analyse England'!$F$12*FTSE100!E4231)</f>
        <v>1.5684911920330136E-3</v>
      </c>
    </row>
    <row r="4232" spans="1:6" x14ac:dyDescent="0.3">
      <c r="A4232" s="50">
        <v>42142.6875</v>
      </c>
      <c r="B4232" s="51">
        <v>6968.87</v>
      </c>
      <c r="C4232" s="52">
        <f t="shared" si="133"/>
        <v>1.203938228486745E-3</v>
      </c>
      <c r="D4232" s="51">
        <v>398.09</v>
      </c>
      <c r="E4232" s="52">
        <f t="shared" ref="E4232:E4294" si="134">D4232/D4231-1</f>
        <v>4.1367133308110038E-3</v>
      </c>
      <c r="F4232" s="76">
        <f>C4232-('Analyse England'!$F$11+'Analyse England'!$F$12*FTSE100!E4232)</f>
        <v>-1.5254794867012415E-3</v>
      </c>
    </row>
    <row r="4233" spans="1:6" x14ac:dyDescent="0.3">
      <c r="A4233" s="50">
        <v>42143.6875</v>
      </c>
      <c r="B4233" s="51">
        <v>6995.1</v>
      </c>
      <c r="C4233" s="52">
        <f t="shared" si="133"/>
        <v>3.763881375316247E-3</v>
      </c>
      <c r="D4233" s="51">
        <v>404.78</v>
      </c>
      <c r="E4233" s="52">
        <f t="shared" si="134"/>
        <v>1.68052450450904E-2</v>
      </c>
      <c r="F4233" s="76">
        <f>C4233-('Analyse England'!$F$11+'Analyse England'!$F$12*FTSE100!E4233)</f>
        <v>-8.6142198848712954E-3</v>
      </c>
    </row>
    <row r="4234" spans="1:6" x14ac:dyDescent="0.3">
      <c r="A4234" s="50">
        <v>42144.6875</v>
      </c>
      <c r="B4234" s="51">
        <v>7007.26</v>
      </c>
      <c r="C4234" s="52">
        <f t="shared" si="133"/>
        <v>1.7383597089390967E-3</v>
      </c>
      <c r="D4234" s="51">
        <v>406.42</v>
      </c>
      <c r="E4234" s="52">
        <f t="shared" si="134"/>
        <v>4.0515835762637842E-3</v>
      </c>
      <c r="F4234" s="76">
        <f>C4234-('Analyse England'!$F$11+'Analyse England'!$F$12*FTSE100!E4234)</f>
        <v>-9.2622096905982214E-4</v>
      </c>
    </row>
    <row r="4235" spans="1:6" x14ac:dyDescent="0.3">
      <c r="A4235" s="50">
        <v>42145.6875</v>
      </c>
      <c r="B4235" s="51">
        <v>7013.47</v>
      </c>
      <c r="C4235" s="52">
        <f t="shared" si="133"/>
        <v>8.862237165454534E-4</v>
      </c>
      <c r="D4235" s="51">
        <v>407.87</v>
      </c>
      <c r="E4235" s="52">
        <f t="shared" si="134"/>
        <v>3.5677378081786504E-3</v>
      </c>
      <c r="F4235" s="76">
        <f>C4235-('Analyse England'!$F$11+'Analyse England'!$F$12*FTSE100!E4235)</f>
        <v>-1.4098474288468882E-3</v>
      </c>
    </row>
    <row r="4236" spans="1:6" x14ac:dyDescent="0.3">
      <c r="A4236" s="50">
        <v>42146.6875</v>
      </c>
      <c r="B4236" s="51">
        <v>7031.72</v>
      </c>
      <c r="C4236" s="52">
        <f t="shared" si="133"/>
        <v>2.6021356047718491E-3</v>
      </c>
      <c r="D4236" s="51">
        <v>407.74</v>
      </c>
      <c r="E4236" s="52">
        <f t="shared" si="134"/>
        <v>-3.1872900679141836E-4</v>
      </c>
      <c r="F4236" s="76">
        <f>C4236-('Analyse England'!$F$11+'Analyse England'!$F$12*FTSE100!E4236)</f>
        <v>3.266098759449265E-3</v>
      </c>
    </row>
    <row r="4237" spans="1:6" x14ac:dyDescent="0.3">
      <c r="A4237" s="1">
        <v>42150.6875</v>
      </c>
      <c r="B4237" s="2">
        <v>6948.99</v>
      </c>
      <c r="C4237" s="34">
        <f t="shared" si="133"/>
        <v>-1.1765258002309653E-2</v>
      </c>
      <c r="D4237" s="2">
        <v>403.61</v>
      </c>
      <c r="E4237" s="34">
        <f>D4237/D4236-1</f>
        <v>-1.0129003776916612E-2</v>
      </c>
      <c r="F4237" s="77"/>
    </row>
    <row r="4238" spans="1:6" x14ac:dyDescent="0.3">
      <c r="A4238" s="1">
        <v>42151.6875</v>
      </c>
      <c r="B4238" s="2">
        <v>7033.33</v>
      </c>
      <c r="C4238" s="34">
        <f t="shared" si="133"/>
        <v>1.2137015595072187E-2</v>
      </c>
      <c r="D4238" s="2">
        <v>408.88</v>
      </c>
      <c r="E4238" s="34">
        <f t="shared" si="134"/>
        <v>1.3057159138772478E-2</v>
      </c>
      <c r="F4238" s="77"/>
    </row>
    <row r="4239" spans="1:6" x14ac:dyDescent="0.3">
      <c r="A4239" s="1">
        <v>42152.6875</v>
      </c>
      <c r="B4239" s="2">
        <v>7040.92</v>
      </c>
      <c r="C4239" s="34">
        <f t="shared" si="133"/>
        <v>1.07914743087556E-3</v>
      </c>
      <c r="D4239" s="2">
        <v>406.83</v>
      </c>
      <c r="E4239" s="34">
        <f t="shared" si="134"/>
        <v>-5.0136959499119671E-3</v>
      </c>
      <c r="F4239" s="77"/>
    </row>
    <row r="4240" spans="1:6" x14ac:dyDescent="0.3">
      <c r="A4240" s="1">
        <v>42153.6875</v>
      </c>
      <c r="B4240" s="2">
        <v>6984.43</v>
      </c>
      <c r="C4240" s="34">
        <f t="shared" si="133"/>
        <v>-8.0230992540747392E-3</v>
      </c>
      <c r="D4240" s="2">
        <v>399.87</v>
      </c>
      <c r="E4240" s="34">
        <f t="shared" si="134"/>
        <v>-1.7107882899491167E-2</v>
      </c>
      <c r="F4240" s="77"/>
    </row>
    <row r="4241" spans="1:6" x14ac:dyDescent="0.3">
      <c r="A4241" s="1">
        <v>42156.6875</v>
      </c>
      <c r="B4241" s="2">
        <v>6953.58</v>
      </c>
      <c r="C4241" s="34">
        <f t="shared" si="133"/>
        <v>-4.4169674547529514E-3</v>
      </c>
      <c r="D4241" s="2">
        <v>400.57</v>
      </c>
      <c r="E4241" s="34">
        <f t="shared" si="134"/>
        <v>1.7505689349037734E-3</v>
      </c>
      <c r="F4241" s="77"/>
    </row>
    <row r="4242" spans="1:6" x14ac:dyDescent="0.3">
      <c r="A4242" s="1">
        <v>42157.6875</v>
      </c>
      <c r="B4242" s="2">
        <v>6928.27</v>
      </c>
      <c r="C4242" s="34">
        <f t="shared" si="133"/>
        <v>-3.6398517022885324E-3</v>
      </c>
      <c r="D4242" s="2">
        <v>396.45</v>
      </c>
      <c r="E4242" s="34">
        <f t="shared" si="134"/>
        <v>-1.0285343385675438E-2</v>
      </c>
      <c r="F4242" s="77"/>
    </row>
    <row r="4243" spans="1:6" x14ac:dyDescent="0.3">
      <c r="A4243" s="1">
        <v>42158.6875</v>
      </c>
      <c r="B4243" s="2">
        <v>6950.46</v>
      </c>
      <c r="C4243" s="34">
        <f t="shared" si="133"/>
        <v>3.2028197515396872E-3</v>
      </c>
      <c r="D4243" s="2">
        <v>395.93</v>
      </c>
      <c r="E4243" s="34">
        <f t="shared" si="134"/>
        <v>-1.3116408122082479E-3</v>
      </c>
      <c r="F4243" s="77"/>
    </row>
    <row r="4244" spans="1:6" x14ac:dyDescent="0.3">
      <c r="A4244" s="1">
        <v>42159.6875</v>
      </c>
      <c r="B4244" s="2">
        <v>6859.24</v>
      </c>
      <c r="C4244" s="34">
        <f t="shared" si="133"/>
        <v>-1.3124311196669014E-2</v>
      </c>
      <c r="D4244" s="2">
        <v>392.65</v>
      </c>
      <c r="E4244" s="34">
        <f t="shared" si="134"/>
        <v>-8.2842926779986836E-3</v>
      </c>
      <c r="F4244" s="77"/>
    </row>
    <row r="4245" spans="1:6" x14ac:dyDescent="0.3">
      <c r="A4245" s="1">
        <v>42160.6875</v>
      </c>
      <c r="B4245" s="2">
        <v>6804.6</v>
      </c>
      <c r="C4245" s="34">
        <f t="shared" si="133"/>
        <v>-7.9658970964712195E-3</v>
      </c>
      <c r="D4245" s="2">
        <v>389</v>
      </c>
      <c r="E4245" s="34">
        <f t="shared" si="134"/>
        <v>-9.2958105182732176E-3</v>
      </c>
      <c r="F4245" s="77"/>
    </row>
    <row r="4246" spans="1:6" x14ac:dyDescent="0.3">
      <c r="A4246" s="1">
        <v>42163.6875</v>
      </c>
      <c r="B4246" s="2">
        <v>6790.04</v>
      </c>
      <c r="C4246" s="34">
        <f t="shared" si="133"/>
        <v>-2.1397290068483343E-3</v>
      </c>
      <c r="D4246" s="2">
        <v>385.39</v>
      </c>
      <c r="E4246" s="34">
        <f t="shared" si="134"/>
        <v>-9.2802056555270074E-3</v>
      </c>
      <c r="F4246" s="77"/>
    </row>
    <row r="4247" spans="1:6" x14ac:dyDescent="0.3">
      <c r="A4247" s="1">
        <v>42164.6875</v>
      </c>
      <c r="B4247" s="2">
        <v>6753.8</v>
      </c>
      <c r="C4247" s="34">
        <f t="shared" si="133"/>
        <v>-5.3372292357629636E-3</v>
      </c>
      <c r="D4247" s="2">
        <v>383.87</v>
      </c>
      <c r="E4247" s="34">
        <f t="shared" si="134"/>
        <v>-3.9440566698668578E-3</v>
      </c>
      <c r="F4247" s="77"/>
    </row>
    <row r="4248" spans="1:6" x14ac:dyDescent="0.3">
      <c r="A4248" s="1">
        <v>42165.6875</v>
      </c>
      <c r="B4248" s="2">
        <v>6830.27</v>
      </c>
      <c r="C4248" s="34">
        <f t="shared" si="133"/>
        <v>1.1322514732446942E-2</v>
      </c>
      <c r="D4248" s="2">
        <v>390.78</v>
      </c>
      <c r="E4248" s="34">
        <f t="shared" si="134"/>
        <v>1.8000885716518589E-2</v>
      </c>
      <c r="F4248" s="77"/>
    </row>
    <row r="4249" spans="1:6" x14ac:dyDescent="0.3">
      <c r="A4249" s="1">
        <v>42166.6875</v>
      </c>
      <c r="B4249" s="2">
        <v>6846.74</v>
      </c>
      <c r="C4249" s="34">
        <f t="shared" si="133"/>
        <v>2.4113248817396737E-3</v>
      </c>
      <c r="D4249" s="2">
        <v>393</v>
      </c>
      <c r="E4249" s="34">
        <f t="shared" si="134"/>
        <v>5.6809458007063274E-3</v>
      </c>
      <c r="F4249" s="77"/>
    </row>
    <row r="4250" spans="1:6" x14ac:dyDescent="0.3">
      <c r="A4250" s="1">
        <v>42167.6875</v>
      </c>
      <c r="B4250" s="2">
        <v>6784.92</v>
      </c>
      <c r="C4250" s="34">
        <f t="shared" si="133"/>
        <v>-9.0291145859197064E-3</v>
      </c>
      <c r="D4250" s="2">
        <v>389.38</v>
      </c>
      <c r="E4250" s="34">
        <f t="shared" si="134"/>
        <v>-9.2111959287531908E-3</v>
      </c>
      <c r="F4250" s="77"/>
    </row>
    <row r="4251" spans="1:6" x14ac:dyDescent="0.3">
      <c r="A4251" s="1">
        <v>42170.6875</v>
      </c>
      <c r="B4251" s="2">
        <v>6710.52</v>
      </c>
      <c r="C4251" s="34">
        <f t="shared" si="133"/>
        <v>-1.0965494066252801E-2</v>
      </c>
      <c r="D4251" s="2">
        <v>383.02</v>
      </c>
      <c r="E4251" s="34">
        <f t="shared" si="134"/>
        <v>-1.6333658636807247E-2</v>
      </c>
      <c r="F4251" s="77"/>
    </row>
    <row r="4252" spans="1:6" x14ac:dyDescent="0.3">
      <c r="A4252" s="1">
        <v>42171.6875</v>
      </c>
      <c r="B4252" s="2">
        <v>6710.1</v>
      </c>
      <c r="C4252" s="34">
        <f t="shared" si="133"/>
        <v>-6.2588294200804917E-5</v>
      </c>
      <c r="D4252" s="2">
        <v>385.49</v>
      </c>
      <c r="E4252" s="34">
        <f t="shared" si="134"/>
        <v>6.4487494125633482E-3</v>
      </c>
      <c r="F4252" s="77"/>
    </row>
    <row r="4253" spans="1:6" x14ac:dyDescent="0.3">
      <c r="A4253" s="1">
        <v>42172.6875</v>
      </c>
      <c r="B4253" s="2">
        <v>6680.55</v>
      </c>
      <c r="C4253" s="34">
        <f t="shared" si="133"/>
        <v>-4.4038091831716253E-3</v>
      </c>
      <c r="D4253" s="2">
        <v>383.74</v>
      </c>
      <c r="E4253" s="34">
        <f t="shared" si="134"/>
        <v>-4.5396767750136569E-3</v>
      </c>
      <c r="F4253" s="77"/>
    </row>
    <row r="4254" spans="1:6" x14ac:dyDescent="0.3">
      <c r="A4254" s="1">
        <v>42173.6875</v>
      </c>
      <c r="B4254" s="2">
        <v>6707.88</v>
      </c>
      <c r="C4254" s="34">
        <f t="shared" si="133"/>
        <v>4.0909805330400228E-3</v>
      </c>
      <c r="D4254" s="2">
        <v>384.22</v>
      </c>
      <c r="E4254" s="34">
        <f t="shared" si="134"/>
        <v>1.2508469276073519E-3</v>
      </c>
      <c r="F4254" s="77"/>
    </row>
    <row r="4255" spans="1:6" x14ac:dyDescent="0.3">
      <c r="A4255" s="1">
        <v>42174.6875</v>
      </c>
      <c r="B4255" s="2">
        <v>6710.45</v>
      </c>
      <c r="C4255" s="34">
        <f t="shared" si="133"/>
        <v>3.8313148118329643E-4</v>
      </c>
      <c r="D4255" s="2">
        <v>385.59</v>
      </c>
      <c r="E4255" s="34">
        <f t="shared" si="134"/>
        <v>3.5656655041380603E-3</v>
      </c>
      <c r="F4255" s="77"/>
    </row>
    <row r="4256" spans="1:6" x14ac:dyDescent="0.3">
      <c r="A4256" s="1">
        <v>42177.6875</v>
      </c>
      <c r="B4256" s="2">
        <v>6825.67</v>
      </c>
      <c r="C4256" s="34">
        <f t="shared" si="133"/>
        <v>1.7170234485019753E-2</v>
      </c>
      <c r="D4256" s="2">
        <v>394.25</v>
      </c>
      <c r="E4256" s="34">
        <f t="shared" si="134"/>
        <v>2.2459088669312122E-2</v>
      </c>
      <c r="F4256" s="77"/>
    </row>
    <row r="4257" spans="1:6" x14ac:dyDescent="0.3">
      <c r="A4257" s="1">
        <v>42178.6875</v>
      </c>
      <c r="B4257" s="2">
        <v>6834.87</v>
      </c>
      <c r="C4257" s="34">
        <f t="shared" si="133"/>
        <v>1.3478530312773795E-3</v>
      </c>
      <c r="D4257" s="2">
        <v>398.83</v>
      </c>
      <c r="E4257" s="34">
        <f t="shared" si="134"/>
        <v>1.1616994292961369E-2</v>
      </c>
      <c r="F4257" s="77"/>
    </row>
    <row r="4258" spans="1:6" x14ac:dyDescent="0.3">
      <c r="A4258" s="1">
        <v>42179.6875</v>
      </c>
      <c r="B4258" s="2">
        <v>6844.8</v>
      </c>
      <c r="C4258" s="34">
        <f t="shared" si="133"/>
        <v>1.4528440189791603E-3</v>
      </c>
      <c r="D4258" s="2">
        <v>397.32</v>
      </c>
      <c r="E4258" s="34">
        <f t="shared" si="134"/>
        <v>-3.7860742672316539E-3</v>
      </c>
      <c r="F4258" s="77"/>
    </row>
    <row r="4259" spans="1:6" x14ac:dyDescent="0.3">
      <c r="A4259" s="1">
        <v>42180.6875</v>
      </c>
      <c r="B4259" s="2">
        <v>6807.82</v>
      </c>
      <c r="C4259" s="34">
        <f t="shared" si="133"/>
        <v>-5.4026414212249296E-3</v>
      </c>
      <c r="D4259" s="2">
        <v>396.39</v>
      </c>
      <c r="E4259" s="34">
        <f t="shared" si="134"/>
        <v>-2.3406825732407155E-3</v>
      </c>
      <c r="F4259" s="77"/>
    </row>
    <row r="4260" spans="1:6" x14ac:dyDescent="0.3">
      <c r="A4260" s="1">
        <v>42181.6875</v>
      </c>
      <c r="B4260" s="2">
        <v>6753.7</v>
      </c>
      <c r="C4260" s="34">
        <f t="shared" si="133"/>
        <v>-7.9496813958065404E-3</v>
      </c>
      <c r="D4260" s="2">
        <v>396.85</v>
      </c>
      <c r="E4260" s="34">
        <f t="shared" si="134"/>
        <v>1.1604732712733323E-3</v>
      </c>
      <c r="F4260" s="77"/>
    </row>
    <row r="4261" spans="1:6" x14ac:dyDescent="0.3">
      <c r="A4261" s="1">
        <v>42184.6875</v>
      </c>
      <c r="B4261" s="2">
        <v>6620.48</v>
      </c>
      <c r="C4261" s="34">
        <f t="shared" si="133"/>
        <v>-1.9725483808875177E-2</v>
      </c>
      <c r="D4261" s="2">
        <v>386.17</v>
      </c>
      <c r="E4261" s="34">
        <f t="shared" si="134"/>
        <v>-2.6911931460249505E-2</v>
      </c>
      <c r="F4261" s="77"/>
    </row>
    <row r="4262" spans="1:6" x14ac:dyDescent="0.3">
      <c r="A4262" s="1">
        <v>42185.6875</v>
      </c>
      <c r="B4262" s="2">
        <v>6520.98</v>
      </c>
      <c r="C4262" s="34">
        <f t="shared" si="133"/>
        <v>-1.502912175552229E-2</v>
      </c>
      <c r="D4262" s="2">
        <v>381.31</v>
      </c>
      <c r="E4262" s="34">
        <f t="shared" si="134"/>
        <v>-1.2585130900898633E-2</v>
      </c>
      <c r="F4262" s="77"/>
    </row>
    <row r="4263" spans="1:6" x14ac:dyDescent="0.3">
      <c r="A4263" s="1">
        <v>42186.6875</v>
      </c>
      <c r="B4263" s="2">
        <v>6608.59</v>
      </c>
      <c r="C4263" s="34">
        <f t="shared" si="133"/>
        <v>1.3435097178644995E-2</v>
      </c>
      <c r="D4263" s="2">
        <v>387.07</v>
      </c>
      <c r="E4263" s="34">
        <f t="shared" si="134"/>
        <v>1.5105819412027044E-2</v>
      </c>
      <c r="F4263" s="77"/>
    </row>
    <row r="4264" spans="1:6" x14ac:dyDescent="0.3">
      <c r="A4264" s="1">
        <v>42187.6875</v>
      </c>
      <c r="B4264" s="2">
        <v>6630.47</v>
      </c>
      <c r="C4264" s="34">
        <f t="shared" si="133"/>
        <v>3.3108424035990236E-3</v>
      </c>
      <c r="D4264" s="2">
        <v>385.46</v>
      </c>
      <c r="E4264" s="34">
        <f t="shared" si="134"/>
        <v>-4.1594543622600622E-3</v>
      </c>
      <c r="F4264" s="77"/>
    </row>
    <row r="4265" spans="1:6" x14ac:dyDescent="0.3">
      <c r="A4265" s="1">
        <v>42188.6875</v>
      </c>
      <c r="B4265" s="2">
        <v>6585.78</v>
      </c>
      <c r="C4265" s="34">
        <f t="shared" si="133"/>
        <v>-6.740095347690378E-3</v>
      </c>
      <c r="D4265" s="2">
        <v>383.42</v>
      </c>
      <c r="E4265" s="34">
        <f t="shared" si="134"/>
        <v>-5.2923779380479319E-3</v>
      </c>
      <c r="F4265" s="77"/>
    </row>
    <row r="4266" spans="1:6" x14ac:dyDescent="0.3">
      <c r="A4266" s="1">
        <v>42191.6875</v>
      </c>
      <c r="B4266" s="2">
        <v>6535.68</v>
      </c>
      <c r="C4266" s="34">
        <f t="shared" si="133"/>
        <v>-7.607299363173281E-3</v>
      </c>
      <c r="D4266" s="2">
        <v>378.68</v>
      </c>
      <c r="E4266" s="34">
        <f t="shared" si="134"/>
        <v>-1.2362422408846774E-2</v>
      </c>
      <c r="F4266" s="77"/>
    </row>
    <row r="4267" spans="1:6" x14ac:dyDescent="0.3">
      <c r="A4267" s="1">
        <v>42192.6875</v>
      </c>
      <c r="B4267" s="2">
        <v>6432.21</v>
      </c>
      <c r="C4267" s="34">
        <f t="shared" si="133"/>
        <v>-1.5831558460634554E-2</v>
      </c>
      <c r="D4267" s="2">
        <v>372.74</v>
      </c>
      <c r="E4267" s="34">
        <f t="shared" si="134"/>
        <v>-1.5686067391993186E-2</v>
      </c>
      <c r="F4267" s="77"/>
    </row>
    <row r="4268" spans="1:6" x14ac:dyDescent="0.3">
      <c r="A4268" s="1">
        <v>42193.6875</v>
      </c>
      <c r="B4268" s="2">
        <v>6490.7</v>
      </c>
      <c r="C4268" s="34">
        <f t="shared" si="133"/>
        <v>9.0932976379813901E-3</v>
      </c>
      <c r="D4268" s="2">
        <v>372.88</v>
      </c>
      <c r="E4268" s="34">
        <f t="shared" si="134"/>
        <v>3.7559693083655254E-4</v>
      </c>
      <c r="F4268" s="77"/>
    </row>
    <row r="4269" spans="1:6" x14ac:dyDescent="0.3">
      <c r="A4269" s="1">
        <v>42194.6875</v>
      </c>
      <c r="B4269" s="2">
        <v>6581.63</v>
      </c>
      <c r="C4269" s="34">
        <f t="shared" si="133"/>
        <v>1.4009274808572281E-2</v>
      </c>
      <c r="D4269" s="2">
        <v>381.06</v>
      </c>
      <c r="E4269" s="34">
        <f t="shared" si="134"/>
        <v>2.1937352499463714E-2</v>
      </c>
      <c r="F4269" s="77"/>
    </row>
    <row r="4270" spans="1:6" x14ac:dyDescent="0.3">
      <c r="A4270" s="1">
        <v>42195.6875</v>
      </c>
      <c r="B4270" s="2">
        <v>6673.38</v>
      </c>
      <c r="C4270" s="34">
        <f t="shared" si="133"/>
        <v>1.3940315696871375E-2</v>
      </c>
      <c r="D4270" s="2">
        <v>388.8</v>
      </c>
      <c r="E4270" s="34">
        <f t="shared" si="134"/>
        <v>2.0311761927255478E-2</v>
      </c>
      <c r="F4270" s="77"/>
    </row>
    <row r="4271" spans="1:6" x14ac:dyDescent="0.3">
      <c r="A4271" s="1">
        <v>42198.6875</v>
      </c>
      <c r="B4271" s="2">
        <v>6737.95</v>
      </c>
      <c r="C4271" s="34">
        <f t="shared" si="133"/>
        <v>9.6757565131910805E-3</v>
      </c>
      <c r="D4271" s="2">
        <v>396.46</v>
      </c>
      <c r="E4271" s="34">
        <f t="shared" si="134"/>
        <v>1.9701646090534819E-2</v>
      </c>
      <c r="F4271" s="77"/>
    </row>
    <row r="4272" spans="1:6" x14ac:dyDescent="0.3">
      <c r="A4272" s="1">
        <v>42199.6875</v>
      </c>
      <c r="B4272" s="2">
        <v>6753.75</v>
      </c>
      <c r="C4272" s="34">
        <f t="shared" si="133"/>
        <v>2.3449268694484271E-3</v>
      </c>
      <c r="D4272" s="2">
        <v>398.3</v>
      </c>
      <c r="E4272" s="34">
        <f t="shared" si="134"/>
        <v>4.6410735004793757E-3</v>
      </c>
      <c r="F4272" s="77"/>
    </row>
    <row r="4273" spans="1:6" x14ac:dyDescent="0.3">
      <c r="A4273" s="1">
        <v>42200.6875</v>
      </c>
      <c r="B4273" s="2">
        <v>6753.75</v>
      </c>
      <c r="C4273" s="34">
        <f t="shared" si="133"/>
        <v>0</v>
      </c>
      <c r="D4273" s="2">
        <v>400.03</v>
      </c>
      <c r="E4273" s="34">
        <f t="shared" si="134"/>
        <v>4.3434597037408373E-3</v>
      </c>
      <c r="F4273" s="77"/>
    </row>
    <row r="4274" spans="1:6" x14ac:dyDescent="0.3">
      <c r="A4274" s="1">
        <v>42201.6875</v>
      </c>
      <c r="B4274" s="2">
        <v>6796.45</v>
      </c>
      <c r="C4274" s="34">
        <f t="shared" si="133"/>
        <v>6.3224134739958693E-3</v>
      </c>
      <c r="D4274" s="2">
        <v>405.43</v>
      </c>
      <c r="E4274" s="34">
        <f t="shared" si="134"/>
        <v>1.3498987575931931E-2</v>
      </c>
      <c r="F4274" s="77"/>
    </row>
    <row r="4275" spans="1:6" x14ac:dyDescent="0.3">
      <c r="A4275" s="1">
        <v>42202.6875</v>
      </c>
      <c r="B4275" s="2">
        <v>6775.08</v>
      </c>
      <c r="C4275" s="34">
        <f t="shared" si="133"/>
        <v>-3.1442885624112238E-3</v>
      </c>
      <c r="D4275" s="2">
        <v>405.68</v>
      </c>
      <c r="E4275" s="34">
        <f t="shared" si="134"/>
        <v>6.1662925782512978E-4</v>
      </c>
      <c r="F4275" s="77"/>
    </row>
    <row r="4276" spans="1:6" x14ac:dyDescent="0.3">
      <c r="A4276" s="1">
        <v>42205.6875</v>
      </c>
      <c r="B4276" s="2">
        <v>6788.69</v>
      </c>
      <c r="C4276" s="34">
        <f t="shared" si="133"/>
        <v>2.008832368030955E-3</v>
      </c>
      <c r="D4276" s="2">
        <v>406.8</v>
      </c>
      <c r="E4276" s="34">
        <f t="shared" si="134"/>
        <v>2.7607966870439871E-3</v>
      </c>
      <c r="F4276" s="77"/>
    </row>
    <row r="4277" spans="1:6" x14ac:dyDescent="0.3">
      <c r="A4277" s="1">
        <v>42206.6875</v>
      </c>
      <c r="B4277" s="2">
        <v>6769.07</v>
      </c>
      <c r="C4277" s="34">
        <f t="shared" si="133"/>
        <v>-2.8901010356932044E-3</v>
      </c>
      <c r="D4277" s="2">
        <v>402.66</v>
      </c>
      <c r="E4277" s="34">
        <f t="shared" si="134"/>
        <v>-1.017699115044246E-2</v>
      </c>
      <c r="F4277" s="77"/>
    </row>
    <row r="4278" spans="1:6" x14ac:dyDescent="0.3">
      <c r="A4278" s="1">
        <v>42207.6875</v>
      </c>
      <c r="B4278" s="2">
        <v>6667.34</v>
      </c>
      <c r="C4278" s="34">
        <f t="shared" si="133"/>
        <v>-1.5028652385039587E-2</v>
      </c>
      <c r="D4278" s="2">
        <v>400.28</v>
      </c>
      <c r="E4278" s="34">
        <f t="shared" si="134"/>
        <v>-5.9106938856604563E-3</v>
      </c>
      <c r="F4278" s="77"/>
    </row>
    <row r="4279" spans="1:6" x14ac:dyDescent="0.3">
      <c r="A4279" s="1">
        <v>42208.6875</v>
      </c>
      <c r="B4279" s="2">
        <v>6655.01</v>
      </c>
      <c r="C4279" s="34">
        <f t="shared" si="133"/>
        <v>-1.8493132193648787E-3</v>
      </c>
      <c r="D4279" s="2">
        <v>398.1</v>
      </c>
      <c r="E4279" s="34">
        <f t="shared" si="134"/>
        <v>-5.4461876686318078E-3</v>
      </c>
      <c r="F4279" s="77"/>
    </row>
    <row r="4280" spans="1:6" x14ac:dyDescent="0.3">
      <c r="A4280" s="1">
        <v>42209.6875</v>
      </c>
      <c r="B4280" s="2">
        <v>6579.81</v>
      </c>
      <c r="C4280" s="34">
        <f t="shared" si="133"/>
        <v>-1.1299757626209384E-2</v>
      </c>
      <c r="D4280" s="2">
        <v>394.64</v>
      </c>
      <c r="E4280" s="34">
        <f t="shared" si="134"/>
        <v>-8.6912835970862634E-3</v>
      </c>
      <c r="F4280" s="77"/>
    </row>
    <row r="4281" spans="1:6" x14ac:dyDescent="0.3">
      <c r="A4281" s="1">
        <v>42212.6875</v>
      </c>
      <c r="B4281" s="2">
        <v>6505.13</v>
      </c>
      <c r="C4281" s="34">
        <f t="shared" ref="C4281:C4344" si="135">B4281/B4280-1</f>
        <v>-1.1349871804808953E-2</v>
      </c>
      <c r="D4281" s="2">
        <v>385.91</v>
      </c>
      <c r="E4281" s="34">
        <f t="shared" si="134"/>
        <v>-2.2121427123454218E-2</v>
      </c>
      <c r="F4281" s="77"/>
    </row>
    <row r="4282" spans="1:6" x14ac:dyDescent="0.3">
      <c r="A4282" s="1">
        <v>42213.6875</v>
      </c>
      <c r="B4282" s="2">
        <v>6555.28</v>
      </c>
      <c r="C4282" s="34">
        <f t="shared" si="135"/>
        <v>7.7093001984587239E-3</v>
      </c>
      <c r="D4282" s="2">
        <v>390.02</v>
      </c>
      <c r="E4282" s="34">
        <f t="shared" si="134"/>
        <v>1.0650151589748802E-2</v>
      </c>
      <c r="F4282" s="77"/>
    </row>
    <row r="4283" spans="1:6" x14ac:dyDescent="0.3">
      <c r="A4283" s="1">
        <v>42214.6875</v>
      </c>
      <c r="B4283" s="2">
        <v>6631</v>
      </c>
      <c r="C4283" s="34">
        <f t="shared" si="135"/>
        <v>1.155099400788373E-2</v>
      </c>
      <c r="D4283" s="2">
        <v>394.01</v>
      </c>
      <c r="E4283" s="34">
        <f t="shared" si="134"/>
        <v>1.0230244602840832E-2</v>
      </c>
      <c r="F4283" s="77"/>
    </row>
    <row r="4284" spans="1:6" x14ac:dyDescent="0.3">
      <c r="A4284" s="1">
        <v>42215.6875</v>
      </c>
      <c r="B4284" s="2">
        <v>6668.87</v>
      </c>
      <c r="C4284" s="34">
        <f t="shared" si="135"/>
        <v>5.7110541396470094E-3</v>
      </c>
      <c r="D4284" s="2">
        <v>396.24</v>
      </c>
      <c r="E4284" s="34">
        <f t="shared" si="134"/>
        <v>5.6597548285577393E-3</v>
      </c>
      <c r="F4284" s="77"/>
    </row>
    <row r="4285" spans="1:6" x14ac:dyDescent="0.3">
      <c r="A4285" s="1">
        <v>42216.6875</v>
      </c>
      <c r="B4285" s="2">
        <v>6696.28</v>
      </c>
      <c r="C4285" s="34">
        <f t="shared" si="135"/>
        <v>4.1101415982016665E-3</v>
      </c>
      <c r="D4285" s="2">
        <v>396.37</v>
      </c>
      <c r="E4285" s="34">
        <f t="shared" si="134"/>
        <v>3.2808398950123774E-4</v>
      </c>
      <c r="F4285" s="77"/>
    </row>
    <row r="4286" spans="1:6" x14ac:dyDescent="0.3">
      <c r="A4286" s="1">
        <v>42219.6875</v>
      </c>
      <c r="B4286" s="2">
        <v>6688.62</v>
      </c>
      <c r="C4286" s="34">
        <f t="shared" si="135"/>
        <v>-1.1439187130765083E-3</v>
      </c>
      <c r="D4286" s="2">
        <v>399.44</v>
      </c>
      <c r="E4286" s="34">
        <f t="shared" si="134"/>
        <v>7.7452884930746535E-3</v>
      </c>
      <c r="F4286" s="77"/>
    </row>
    <row r="4287" spans="1:6" x14ac:dyDescent="0.3">
      <c r="A4287" s="1">
        <v>42220.6875</v>
      </c>
      <c r="B4287" s="2">
        <v>6686.57</v>
      </c>
      <c r="C4287" s="34">
        <f t="shared" si="135"/>
        <v>-3.0649072603916583E-4</v>
      </c>
      <c r="D4287" s="2">
        <v>398.75</v>
      </c>
      <c r="E4287" s="34">
        <f t="shared" si="134"/>
        <v>-1.7274183857399761E-3</v>
      </c>
      <c r="F4287" s="77"/>
    </row>
    <row r="4288" spans="1:6" x14ac:dyDescent="0.3">
      <c r="A4288" s="1">
        <v>42221.6875</v>
      </c>
      <c r="B4288" s="2">
        <v>6752.41</v>
      </c>
      <c r="C4288" s="34">
        <f t="shared" si="135"/>
        <v>9.846602966842477E-3</v>
      </c>
      <c r="D4288" s="2">
        <v>403.93</v>
      </c>
      <c r="E4288" s="34">
        <f t="shared" si="134"/>
        <v>1.2990595611285238E-2</v>
      </c>
      <c r="F4288" s="77"/>
    </row>
    <row r="4289" spans="1:6" x14ac:dyDescent="0.3">
      <c r="A4289" s="1">
        <v>42222.6875</v>
      </c>
      <c r="B4289" s="2">
        <v>6747.09</v>
      </c>
      <c r="C4289" s="34">
        <f t="shared" si="135"/>
        <v>-7.8786685050225014E-4</v>
      </c>
      <c r="D4289" s="2">
        <v>400.7</v>
      </c>
      <c r="E4289" s="34">
        <f t="shared" si="134"/>
        <v>-7.9964350258708849E-3</v>
      </c>
      <c r="F4289" s="77"/>
    </row>
    <row r="4290" spans="1:6" x14ac:dyDescent="0.3">
      <c r="A4290" s="1">
        <v>42223.6875</v>
      </c>
      <c r="B4290" s="2">
        <v>6718.49</v>
      </c>
      <c r="C4290" s="34">
        <f t="shared" si="135"/>
        <v>-4.2388644586036639E-3</v>
      </c>
      <c r="D4290" s="2">
        <v>397.07</v>
      </c>
      <c r="E4290" s="34">
        <f t="shared" si="134"/>
        <v>-9.0591464936361499E-3</v>
      </c>
      <c r="F4290" s="77"/>
    </row>
    <row r="4291" spans="1:6" x14ac:dyDescent="0.3">
      <c r="A4291" s="1">
        <v>42226.6875</v>
      </c>
      <c r="B4291" s="2">
        <v>6736.22</v>
      </c>
      <c r="C4291" s="34">
        <f t="shared" si="135"/>
        <v>2.6389858435453828E-3</v>
      </c>
      <c r="D4291" s="2">
        <v>399.82</v>
      </c>
      <c r="E4291" s="34">
        <f t="shared" si="134"/>
        <v>6.9257309794243938E-3</v>
      </c>
      <c r="F4291" s="77"/>
    </row>
    <row r="4292" spans="1:6" x14ac:dyDescent="0.3">
      <c r="A4292" s="1">
        <v>42227.6875</v>
      </c>
      <c r="B4292" s="2">
        <v>6664.54</v>
      </c>
      <c r="C4292" s="34">
        <f t="shared" si="135"/>
        <v>-1.0640982628239648E-2</v>
      </c>
      <c r="D4292" s="2">
        <v>393.61</v>
      </c>
      <c r="E4292" s="34">
        <f t="shared" si="134"/>
        <v>-1.5531989395227819E-2</v>
      </c>
      <c r="F4292" s="77"/>
    </row>
    <row r="4293" spans="1:6" x14ac:dyDescent="0.3">
      <c r="A4293" s="1">
        <v>42228.6875</v>
      </c>
      <c r="B4293" s="2">
        <v>6571.19</v>
      </c>
      <c r="C4293" s="34">
        <f t="shared" si="135"/>
        <v>-1.4006968222863181E-2</v>
      </c>
      <c r="D4293" s="2">
        <v>382.99</v>
      </c>
      <c r="E4293" s="34">
        <f t="shared" si="134"/>
        <v>-2.6981021823632489E-2</v>
      </c>
      <c r="F4293" s="77"/>
    </row>
    <row r="4294" spans="1:6" x14ac:dyDescent="0.3">
      <c r="A4294" s="1">
        <v>42229.6875</v>
      </c>
      <c r="B4294" s="2">
        <v>6568.33</v>
      </c>
      <c r="C4294" s="34">
        <f t="shared" si="135"/>
        <v>-4.3523319216154377E-4</v>
      </c>
      <c r="D4294" s="2">
        <v>386.69</v>
      </c>
      <c r="E4294" s="34">
        <f t="shared" si="134"/>
        <v>9.660826653437482E-3</v>
      </c>
      <c r="F4294" s="77"/>
    </row>
    <row r="4295" spans="1:6" x14ac:dyDescent="0.3">
      <c r="A4295" s="1">
        <v>42230.6875</v>
      </c>
      <c r="B4295" s="2">
        <v>6550.74</v>
      </c>
      <c r="C4295" s="34">
        <f t="shared" si="135"/>
        <v>-2.6780018665323313E-3</v>
      </c>
      <c r="D4295" s="2">
        <v>386.24</v>
      </c>
      <c r="E4295" s="34">
        <f t="shared" ref="E4295:E4357" si="136">D4295/D4294-1</f>
        <v>-1.1637228787917397E-3</v>
      </c>
      <c r="F4295" s="77"/>
    </row>
    <row r="4296" spans="1:6" x14ac:dyDescent="0.3">
      <c r="A4296" s="1">
        <v>42233.6875</v>
      </c>
      <c r="B4296" s="2">
        <v>6550.3</v>
      </c>
      <c r="C4296" s="34">
        <f t="shared" si="135"/>
        <v>-6.716798407502278E-5</v>
      </c>
      <c r="D4296" s="2">
        <v>387.26</v>
      </c>
      <c r="E4296" s="34">
        <f t="shared" si="136"/>
        <v>2.6408450704225039E-3</v>
      </c>
      <c r="F4296" s="77"/>
    </row>
    <row r="4297" spans="1:6" x14ac:dyDescent="0.3">
      <c r="A4297" s="1">
        <v>42234.6875</v>
      </c>
      <c r="B4297" s="2">
        <v>6526.29</v>
      </c>
      <c r="C4297" s="34">
        <f t="shared" si="135"/>
        <v>-3.6654809703372537E-3</v>
      </c>
      <c r="D4297" s="2">
        <v>388.13</v>
      </c>
      <c r="E4297" s="34">
        <f t="shared" si="136"/>
        <v>2.2465527036099608E-3</v>
      </c>
      <c r="F4297" s="77"/>
    </row>
    <row r="4298" spans="1:6" x14ac:dyDescent="0.3">
      <c r="A4298" s="1">
        <v>42235.6875</v>
      </c>
      <c r="B4298" s="2">
        <v>6403.45</v>
      </c>
      <c r="C4298" s="34">
        <f t="shared" si="135"/>
        <v>-1.8822332443087952E-2</v>
      </c>
      <c r="D4298" s="2">
        <v>381.31</v>
      </c>
      <c r="E4298" s="34">
        <f t="shared" si="136"/>
        <v>-1.7571432252080466E-2</v>
      </c>
      <c r="F4298" s="77"/>
    </row>
    <row r="4299" spans="1:6" x14ac:dyDescent="0.3">
      <c r="A4299" s="1">
        <v>42236.6875</v>
      </c>
      <c r="B4299" s="2">
        <v>6367.89</v>
      </c>
      <c r="C4299" s="34">
        <f t="shared" si="135"/>
        <v>-5.5532564476961088E-3</v>
      </c>
      <c r="D4299" s="2">
        <v>373.44</v>
      </c>
      <c r="E4299" s="34">
        <f t="shared" si="136"/>
        <v>-2.0639374786918796E-2</v>
      </c>
      <c r="F4299" s="77"/>
    </row>
    <row r="4300" spans="1:6" x14ac:dyDescent="0.3">
      <c r="A4300" s="1">
        <v>42237.6875</v>
      </c>
      <c r="B4300" s="2">
        <v>6187.65</v>
      </c>
      <c r="C4300" s="34">
        <f t="shared" si="135"/>
        <v>-2.8304509028893476E-2</v>
      </c>
      <c r="D4300" s="2">
        <v>361.28</v>
      </c>
      <c r="E4300" s="34">
        <f t="shared" si="136"/>
        <v>-3.2562125107112316E-2</v>
      </c>
      <c r="F4300" s="77"/>
    </row>
    <row r="4301" spans="1:6" x14ac:dyDescent="0.3">
      <c r="A4301" s="1">
        <v>42240.6875</v>
      </c>
      <c r="B4301" s="2">
        <v>5898.87</v>
      </c>
      <c r="C4301" s="34">
        <f t="shared" si="135"/>
        <v>-4.6670383748272704E-2</v>
      </c>
      <c r="D4301" s="2">
        <v>342.01</v>
      </c>
      <c r="E4301" s="34">
        <f t="shared" si="136"/>
        <v>-5.3338131089459617E-2</v>
      </c>
      <c r="F4301" s="77"/>
    </row>
    <row r="4302" spans="1:6" x14ac:dyDescent="0.3">
      <c r="A4302" s="1">
        <v>42241.6875</v>
      </c>
      <c r="B4302" s="2">
        <v>6081.34</v>
      </c>
      <c r="C4302" s="34">
        <f t="shared" si="135"/>
        <v>3.0933043108256397E-2</v>
      </c>
      <c r="D4302" s="2">
        <v>356.36</v>
      </c>
      <c r="E4302" s="34">
        <f t="shared" si="136"/>
        <v>4.1957837490131933E-2</v>
      </c>
      <c r="F4302" s="77"/>
    </row>
    <row r="4303" spans="1:6" x14ac:dyDescent="0.3">
      <c r="A4303" s="1">
        <v>42242.6875</v>
      </c>
      <c r="B4303" s="2">
        <v>5979.2</v>
      </c>
      <c r="C4303" s="34">
        <f t="shared" si="135"/>
        <v>-1.679564043450954E-2</v>
      </c>
      <c r="D4303" s="2">
        <v>350.14</v>
      </c>
      <c r="E4303" s="34">
        <f t="shared" si="136"/>
        <v>-1.745425973734438E-2</v>
      </c>
      <c r="F4303" s="77"/>
    </row>
    <row r="4304" spans="1:6" x14ac:dyDescent="0.3">
      <c r="A4304" s="1">
        <v>42243.6875</v>
      </c>
      <c r="B4304" s="2">
        <v>6192.03</v>
      </c>
      <c r="C4304" s="34">
        <f t="shared" si="135"/>
        <v>3.559506288466685E-2</v>
      </c>
      <c r="D4304" s="2">
        <v>362.27</v>
      </c>
      <c r="E4304" s="34">
        <f t="shared" si="136"/>
        <v>3.4643285542925728E-2</v>
      </c>
      <c r="F4304" s="77"/>
    </row>
    <row r="4305" spans="1:6" x14ac:dyDescent="0.3">
      <c r="A4305" s="1">
        <v>42244.6875</v>
      </c>
      <c r="B4305" s="2">
        <v>6247.94</v>
      </c>
      <c r="C4305" s="34">
        <f t="shared" si="135"/>
        <v>9.0293490180117786E-3</v>
      </c>
      <c r="D4305" s="2">
        <v>363.28</v>
      </c>
      <c r="E4305" s="34">
        <f t="shared" si="136"/>
        <v>2.7879758191404758E-3</v>
      </c>
      <c r="F4305" s="77"/>
    </row>
    <row r="4306" spans="1:6" x14ac:dyDescent="0.3">
      <c r="A4306" s="1">
        <v>42248.6875</v>
      </c>
      <c r="B4306" s="2">
        <v>6058.54</v>
      </c>
      <c r="C4306" s="34">
        <f t="shared" si="135"/>
        <v>-3.0313991491595527E-2</v>
      </c>
      <c r="D4306" s="2">
        <v>352.89</v>
      </c>
      <c r="E4306" s="34">
        <f>D4306/D4305-1</f>
        <v>-2.8600528517947588E-2</v>
      </c>
      <c r="F4306" s="77"/>
    </row>
    <row r="4307" spans="1:6" x14ac:dyDescent="0.3">
      <c r="A4307" s="1">
        <v>42249.6875</v>
      </c>
      <c r="B4307" s="2">
        <v>6083.31</v>
      </c>
      <c r="C4307" s="34">
        <f t="shared" si="135"/>
        <v>4.0884437504746796E-3</v>
      </c>
      <c r="D4307" s="2">
        <v>353.86</v>
      </c>
      <c r="E4307" s="34">
        <f t="shared" si="136"/>
        <v>2.7487318994587895E-3</v>
      </c>
      <c r="F4307" s="77"/>
    </row>
    <row r="4308" spans="1:6" x14ac:dyDescent="0.3">
      <c r="A4308" s="1">
        <v>42250.6875</v>
      </c>
      <c r="B4308" s="2">
        <v>6194.1</v>
      </c>
      <c r="C4308" s="34">
        <f t="shared" si="135"/>
        <v>1.8212124649245265E-2</v>
      </c>
      <c r="D4308" s="2">
        <v>362.24</v>
      </c>
      <c r="E4308" s="34">
        <f t="shared" si="136"/>
        <v>2.3681682021138295E-2</v>
      </c>
      <c r="F4308" s="77"/>
    </row>
    <row r="4309" spans="1:6" x14ac:dyDescent="0.3">
      <c r="A4309" s="1">
        <v>42251.6875</v>
      </c>
      <c r="B4309" s="2">
        <v>6042.92</v>
      </c>
      <c r="C4309" s="34">
        <f t="shared" si="135"/>
        <v>-2.4407097076249995E-2</v>
      </c>
      <c r="D4309" s="2">
        <v>353.11</v>
      </c>
      <c r="E4309" s="34">
        <f t="shared" si="136"/>
        <v>-2.5204284452296832E-2</v>
      </c>
      <c r="F4309" s="77"/>
    </row>
    <row r="4310" spans="1:6" x14ac:dyDescent="0.3">
      <c r="A4310" s="1">
        <v>42254.6875</v>
      </c>
      <c r="B4310" s="2">
        <v>6074.52</v>
      </c>
      <c r="C4310" s="34">
        <f t="shared" si="135"/>
        <v>5.2292600266097278E-3</v>
      </c>
      <c r="D4310" s="2">
        <v>354.81</v>
      </c>
      <c r="E4310" s="34">
        <f t="shared" si="136"/>
        <v>4.8143637959843222E-3</v>
      </c>
      <c r="F4310" s="77"/>
    </row>
    <row r="4311" spans="1:6" x14ac:dyDescent="0.3">
      <c r="A4311" s="1">
        <v>42255.6875</v>
      </c>
      <c r="B4311" s="2">
        <v>6146.1</v>
      </c>
      <c r="C4311" s="34">
        <f t="shared" si="135"/>
        <v>1.1783647102980854E-2</v>
      </c>
      <c r="D4311" s="2">
        <v>359</v>
      </c>
      <c r="E4311" s="34">
        <f t="shared" si="136"/>
        <v>1.1809137284743976E-2</v>
      </c>
      <c r="F4311" s="77"/>
    </row>
    <row r="4312" spans="1:6" x14ac:dyDescent="0.3">
      <c r="A4312" s="1">
        <v>42256.6875</v>
      </c>
      <c r="B4312" s="2">
        <v>6229.01</v>
      </c>
      <c r="C4312" s="34">
        <f t="shared" si="135"/>
        <v>1.3489855355428571E-2</v>
      </c>
      <c r="D4312" s="2">
        <v>363.77</v>
      </c>
      <c r="E4312" s="34">
        <f t="shared" si="136"/>
        <v>1.3286908077994486E-2</v>
      </c>
      <c r="F4312" s="77"/>
    </row>
    <row r="4313" spans="1:6" x14ac:dyDescent="0.3">
      <c r="A4313" s="1">
        <v>42257.6875</v>
      </c>
      <c r="B4313" s="2">
        <v>6155.81</v>
      </c>
      <c r="C4313" s="34">
        <f t="shared" si="135"/>
        <v>-1.1751466123830268E-2</v>
      </c>
      <c r="D4313" s="2">
        <v>359.34</v>
      </c>
      <c r="E4313" s="34">
        <f t="shared" si="136"/>
        <v>-1.2178024575968394E-2</v>
      </c>
      <c r="F4313" s="77"/>
    </row>
    <row r="4314" spans="1:6" x14ac:dyDescent="0.3">
      <c r="A4314" s="1">
        <v>42258.6875</v>
      </c>
      <c r="B4314" s="2">
        <v>6117.76</v>
      </c>
      <c r="C4314" s="34">
        <f t="shared" si="135"/>
        <v>-6.1811524397277218E-3</v>
      </c>
      <c r="D4314" s="2">
        <v>355.72</v>
      </c>
      <c r="E4314" s="34">
        <f t="shared" si="136"/>
        <v>-1.007402460065665E-2</v>
      </c>
      <c r="F4314" s="77"/>
    </row>
    <row r="4315" spans="1:6" x14ac:dyDescent="0.3">
      <c r="A4315" s="1">
        <v>42261.6875</v>
      </c>
      <c r="B4315" s="2">
        <v>6084.59</v>
      </c>
      <c r="C4315" s="34">
        <f t="shared" si="135"/>
        <v>-5.4219191338006345E-3</v>
      </c>
      <c r="D4315" s="2">
        <v>353.63</v>
      </c>
      <c r="E4315" s="34">
        <f t="shared" si="136"/>
        <v>-5.8754076239739828E-3</v>
      </c>
      <c r="F4315" s="77"/>
    </row>
    <row r="4316" spans="1:6" x14ac:dyDescent="0.3">
      <c r="A4316" s="1">
        <v>42262.6875</v>
      </c>
      <c r="B4316" s="2">
        <v>6137.6</v>
      </c>
      <c r="C4316" s="34">
        <f t="shared" si="135"/>
        <v>8.7121728826429212E-3</v>
      </c>
      <c r="D4316" s="2">
        <v>356.43</v>
      </c>
      <c r="E4316" s="34">
        <f t="shared" si="136"/>
        <v>7.9178802703390172E-3</v>
      </c>
      <c r="F4316" s="77"/>
    </row>
    <row r="4317" spans="1:6" x14ac:dyDescent="0.3">
      <c r="A4317" s="1">
        <v>42263.6875</v>
      </c>
      <c r="B4317" s="2">
        <v>6229.21</v>
      </c>
      <c r="C4317" s="34">
        <f t="shared" si="135"/>
        <v>1.4926029718456579E-2</v>
      </c>
      <c r="D4317" s="2">
        <v>361.87</v>
      </c>
      <c r="E4317" s="34">
        <f t="shared" si="136"/>
        <v>1.5262463877900201E-2</v>
      </c>
      <c r="F4317" s="77"/>
    </row>
    <row r="4318" spans="1:6" x14ac:dyDescent="0.3">
      <c r="A4318" s="1">
        <v>42264.6875</v>
      </c>
      <c r="B4318" s="2">
        <v>6186.99</v>
      </c>
      <c r="C4318" s="34">
        <f t="shared" si="135"/>
        <v>-6.7777454926066794E-3</v>
      </c>
      <c r="D4318" s="2">
        <v>361.21</v>
      </c>
      <c r="E4318" s="34">
        <f t="shared" si="136"/>
        <v>-1.8238593970211214E-3</v>
      </c>
      <c r="F4318" s="77"/>
    </row>
    <row r="4319" spans="1:6" x14ac:dyDescent="0.3">
      <c r="A4319" s="1">
        <v>42265.6875</v>
      </c>
      <c r="B4319" s="2">
        <v>6104.11</v>
      </c>
      <c r="C4319" s="34">
        <f t="shared" si="135"/>
        <v>-1.3395851617668653E-2</v>
      </c>
      <c r="D4319" s="2">
        <v>354.77</v>
      </c>
      <c r="E4319" s="34">
        <f t="shared" si="136"/>
        <v>-1.7828963760693206E-2</v>
      </c>
      <c r="F4319" s="77"/>
    </row>
    <row r="4320" spans="1:6" x14ac:dyDescent="0.3">
      <c r="A4320" s="1">
        <v>42268.6875</v>
      </c>
      <c r="B4320" s="2">
        <v>6108.71</v>
      </c>
      <c r="C4320" s="34">
        <f t="shared" si="135"/>
        <v>7.5359061353741374E-4</v>
      </c>
      <c r="D4320" s="2">
        <v>357.83</v>
      </c>
      <c r="E4320" s="34">
        <f t="shared" si="136"/>
        <v>8.6253065366292958E-3</v>
      </c>
      <c r="F4320" s="77"/>
    </row>
    <row r="4321" spans="1:6" x14ac:dyDescent="0.3">
      <c r="A4321" s="1">
        <v>42269.6875</v>
      </c>
      <c r="B4321" s="2">
        <v>5935.84</v>
      </c>
      <c r="C4321" s="34">
        <f t="shared" si="135"/>
        <v>-2.8298937091464471E-2</v>
      </c>
      <c r="D4321" s="2">
        <v>346.67</v>
      </c>
      <c r="E4321" s="34">
        <f t="shared" si="136"/>
        <v>-3.118799429896868E-2</v>
      </c>
      <c r="F4321" s="77"/>
    </row>
    <row r="4322" spans="1:6" x14ac:dyDescent="0.3">
      <c r="A4322" s="1">
        <v>42270.6875</v>
      </c>
      <c r="B4322" s="2">
        <v>6032.24</v>
      </c>
      <c r="C4322" s="34">
        <f t="shared" si="135"/>
        <v>1.6240329928030262E-2</v>
      </c>
      <c r="D4322" s="2">
        <v>346.97</v>
      </c>
      <c r="E4322" s="34">
        <f t="shared" si="136"/>
        <v>8.6537629445881947E-4</v>
      </c>
      <c r="F4322" s="77"/>
    </row>
    <row r="4323" spans="1:6" x14ac:dyDescent="0.3">
      <c r="A4323" s="1">
        <v>42271.6875</v>
      </c>
      <c r="B4323" s="2">
        <v>5961.49</v>
      </c>
      <c r="C4323" s="34">
        <f t="shared" si="135"/>
        <v>-1.1728644748882688E-2</v>
      </c>
      <c r="D4323" s="2">
        <v>339.63</v>
      </c>
      <c r="E4323" s="34">
        <f t="shared" si="136"/>
        <v>-2.1154566677234476E-2</v>
      </c>
      <c r="F4323" s="77"/>
    </row>
    <row r="4324" spans="1:6" x14ac:dyDescent="0.3">
      <c r="A4324" s="1">
        <v>42272.6875</v>
      </c>
      <c r="B4324" s="2">
        <v>6109.01</v>
      </c>
      <c r="C4324" s="34">
        <f t="shared" si="135"/>
        <v>2.4745491479479131E-2</v>
      </c>
      <c r="D4324" s="2">
        <v>349.28</v>
      </c>
      <c r="E4324" s="34">
        <f t="shared" si="136"/>
        <v>2.8413273267968053E-2</v>
      </c>
      <c r="F4324" s="77"/>
    </row>
    <row r="4325" spans="1:6" x14ac:dyDescent="0.3">
      <c r="A4325" s="1">
        <v>42275.6875</v>
      </c>
      <c r="B4325" s="2">
        <v>5958.86</v>
      </c>
      <c r="C4325" s="34">
        <f t="shared" si="135"/>
        <v>-2.4578450518169204E-2</v>
      </c>
      <c r="D4325" s="2">
        <v>341.57</v>
      </c>
      <c r="E4325" s="34">
        <f t="shared" si="136"/>
        <v>-2.207398076042133E-2</v>
      </c>
      <c r="F4325" s="77"/>
    </row>
    <row r="4326" spans="1:6" x14ac:dyDescent="0.3">
      <c r="A4326" s="1">
        <v>42276.6875</v>
      </c>
      <c r="B4326" s="2">
        <v>5909.24</v>
      </c>
      <c r="C4326" s="34">
        <f t="shared" si="135"/>
        <v>-8.3270961224126694E-3</v>
      </c>
      <c r="D4326" s="2">
        <v>339.23</v>
      </c>
      <c r="E4326" s="34">
        <f t="shared" si="136"/>
        <v>-6.8507187399361458E-3</v>
      </c>
      <c r="F4326" s="77"/>
    </row>
    <row r="4327" spans="1:6" x14ac:dyDescent="0.3">
      <c r="A4327" s="1">
        <v>42277.6875</v>
      </c>
      <c r="B4327" s="2">
        <v>6061.61</v>
      </c>
      <c r="C4327" s="34">
        <f t="shared" si="135"/>
        <v>2.5785041731254843E-2</v>
      </c>
      <c r="D4327" s="2">
        <v>347.77</v>
      </c>
      <c r="E4327" s="34">
        <f t="shared" si="136"/>
        <v>2.5174660260000481E-2</v>
      </c>
      <c r="F4327" s="77"/>
    </row>
    <row r="4328" spans="1:6" x14ac:dyDescent="0.3">
      <c r="A4328" s="1">
        <v>42278.6875</v>
      </c>
      <c r="B4328" s="2">
        <v>6072.47</v>
      </c>
      <c r="C4328" s="34">
        <f t="shared" si="135"/>
        <v>1.7916032209266408E-3</v>
      </c>
      <c r="D4328" s="2">
        <v>346.23</v>
      </c>
      <c r="E4328" s="34">
        <f t="shared" si="136"/>
        <v>-4.4282140495154332E-3</v>
      </c>
      <c r="F4328" s="77"/>
    </row>
    <row r="4329" spans="1:6" x14ac:dyDescent="0.3">
      <c r="A4329" s="1">
        <v>42279.6875</v>
      </c>
      <c r="B4329" s="2">
        <v>6129.98</v>
      </c>
      <c r="C4329" s="34">
        <f t="shared" si="135"/>
        <v>9.4706108058169036E-3</v>
      </c>
      <c r="D4329" s="2">
        <v>347.86</v>
      </c>
      <c r="E4329" s="34">
        <f t="shared" si="136"/>
        <v>4.7078531611934871E-3</v>
      </c>
      <c r="F4329" s="77"/>
    </row>
    <row r="4330" spans="1:6" x14ac:dyDescent="0.3">
      <c r="A4330" s="1">
        <v>42282.6875</v>
      </c>
      <c r="B4330" s="2">
        <v>6298.92</v>
      </c>
      <c r="C4330" s="34">
        <f t="shared" si="135"/>
        <v>2.7559633147253404E-2</v>
      </c>
      <c r="D4330" s="2">
        <v>358.33</v>
      </c>
      <c r="E4330" s="34">
        <f t="shared" si="136"/>
        <v>3.0098315414247123E-2</v>
      </c>
      <c r="F4330" s="77"/>
    </row>
    <row r="4331" spans="1:6" x14ac:dyDescent="0.3">
      <c r="A4331" s="1">
        <v>42283.6875</v>
      </c>
      <c r="B4331" s="2">
        <v>6326.16</v>
      </c>
      <c r="C4331" s="34">
        <f t="shared" si="135"/>
        <v>4.3245508753881889E-3</v>
      </c>
      <c r="D4331" s="2">
        <v>360.41</v>
      </c>
      <c r="E4331" s="34">
        <f t="shared" si="136"/>
        <v>5.8047051600480515E-3</v>
      </c>
      <c r="F4331" s="77"/>
    </row>
    <row r="4332" spans="1:6" x14ac:dyDescent="0.3">
      <c r="A4332" s="1">
        <v>42284.6875</v>
      </c>
      <c r="B4332" s="2">
        <v>6336.35</v>
      </c>
      <c r="C4332" s="34">
        <f t="shared" si="135"/>
        <v>1.6107717794049403E-3</v>
      </c>
      <c r="D4332" s="2">
        <v>360.93</v>
      </c>
      <c r="E4332" s="34">
        <f t="shared" si="136"/>
        <v>1.4428012541272128E-3</v>
      </c>
      <c r="F4332" s="77"/>
    </row>
    <row r="4333" spans="1:6" x14ac:dyDescent="0.3">
      <c r="A4333" s="1">
        <v>42285.6875</v>
      </c>
      <c r="B4333" s="2">
        <v>6374.82</v>
      </c>
      <c r="C4333" s="34">
        <f t="shared" si="135"/>
        <v>6.0713186613743364E-3</v>
      </c>
      <c r="D4333" s="2">
        <v>361.61</v>
      </c>
      <c r="E4333" s="34">
        <f t="shared" si="136"/>
        <v>1.8840218324882585E-3</v>
      </c>
      <c r="F4333" s="77"/>
    </row>
    <row r="4334" spans="1:6" x14ac:dyDescent="0.3">
      <c r="A4334" s="1">
        <v>42286.6875</v>
      </c>
      <c r="B4334" s="2">
        <v>6416.16</v>
      </c>
      <c r="C4334" s="34">
        <f t="shared" si="135"/>
        <v>6.4848889851008007E-3</v>
      </c>
      <c r="D4334" s="2">
        <v>362.82</v>
      </c>
      <c r="E4334" s="34">
        <f t="shared" si="136"/>
        <v>3.3461464008184283E-3</v>
      </c>
      <c r="F4334" s="77"/>
    </row>
    <row r="4335" spans="1:6" x14ac:dyDescent="0.3">
      <c r="A4335" s="1">
        <v>42289.6875</v>
      </c>
      <c r="B4335" s="2">
        <v>6371.18</v>
      </c>
      <c r="C4335" s="34">
        <f t="shared" si="135"/>
        <v>-7.0104236802074338E-3</v>
      </c>
      <c r="D4335" s="2">
        <v>361.79</v>
      </c>
      <c r="E4335" s="34">
        <f t="shared" si="136"/>
        <v>-2.8388732704921482E-3</v>
      </c>
      <c r="F4335" s="77"/>
    </row>
    <row r="4336" spans="1:6" x14ac:dyDescent="0.3">
      <c r="A4336" s="1">
        <v>42290.6875</v>
      </c>
      <c r="B4336" s="2">
        <v>6342.28</v>
      </c>
      <c r="C4336" s="34">
        <f t="shared" si="135"/>
        <v>-4.5360514064899382E-3</v>
      </c>
      <c r="D4336" s="2">
        <v>358.47</v>
      </c>
      <c r="E4336" s="34">
        <f t="shared" si="136"/>
        <v>-9.1765941568312526E-3</v>
      </c>
      <c r="F4336" s="77"/>
    </row>
    <row r="4337" spans="1:6" x14ac:dyDescent="0.3">
      <c r="A4337" s="1">
        <v>42291.6875</v>
      </c>
      <c r="B4337" s="2">
        <v>6269.61</v>
      </c>
      <c r="C4337" s="34">
        <f t="shared" si="135"/>
        <v>-1.1458024558991364E-2</v>
      </c>
      <c r="D4337" s="2">
        <v>355.81</v>
      </c>
      <c r="E4337" s="34">
        <f t="shared" si="136"/>
        <v>-7.4204256981058592E-3</v>
      </c>
      <c r="F4337" s="77"/>
    </row>
    <row r="4338" spans="1:6" x14ac:dyDescent="0.3">
      <c r="A4338" s="1">
        <v>42292.6875</v>
      </c>
      <c r="B4338" s="2">
        <v>6338.67</v>
      </c>
      <c r="C4338" s="34">
        <f t="shared" si="135"/>
        <v>1.1015039212965538E-2</v>
      </c>
      <c r="D4338" s="2">
        <v>360.99</v>
      </c>
      <c r="E4338" s="34">
        <f t="shared" si="136"/>
        <v>1.4558331693881543E-2</v>
      </c>
      <c r="F4338" s="77"/>
    </row>
    <row r="4339" spans="1:6" x14ac:dyDescent="0.3">
      <c r="A4339" s="1">
        <v>42293.6875</v>
      </c>
      <c r="B4339" s="2">
        <v>6378.04</v>
      </c>
      <c r="C4339" s="34">
        <f t="shared" si="135"/>
        <v>6.2110821355267909E-3</v>
      </c>
      <c r="D4339" s="2">
        <v>363.13</v>
      </c>
      <c r="E4339" s="34">
        <f t="shared" si="136"/>
        <v>5.9281420537964369E-3</v>
      </c>
      <c r="F4339" s="77"/>
    </row>
    <row r="4340" spans="1:6" x14ac:dyDescent="0.3">
      <c r="A4340" s="1">
        <v>42296.6875</v>
      </c>
      <c r="B4340" s="2">
        <v>6352.33</v>
      </c>
      <c r="C4340" s="34">
        <f t="shared" si="135"/>
        <v>-4.0310189337162683E-3</v>
      </c>
      <c r="D4340" s="2">
        <v>364.25</v>
      </c>
      <c r="E4340" s="34">
        <f t="shared" si="136"/>
        <v>3.0842948806213411E-3</v>
      </c>
      <c r="F4340" s="77"/>
    </row>
    <row r="4341" spans="1:6" x14ac:dyDescent="0.3">
      <c r="A4341" s="1">
        <v>42297.6875</v>
      </c>
      <c r="B4341" s="2">
        <v>6345.13</v>
      </c>
      <c r="C4341" s="34">
        <f t="shared" si="135"/>
        <v>-1.1334423746877098E-3</v>
      </c>
      <c r="D4341" s="2">
        <v>362.67</v>
      </c>
      <c r="E4341" s="34">
        <f t="shared" si="136"/>
        <v>-4.3376801647220242E-3</v>
      </c>
      <c r="F4341" s="77"/>
    </row>
    <row r="4342" spans="1:6" x14ac:dyDescent="0.3">
      <c r="A4342" s="1">
        <v>42298.6875</v>
      </c>
      <c r="B4342" s="2">
        <v>6348.42</v>
      </c>
      <c r="C4342" s="34">
        <f t="shared" si="135"/>
        <v>5.1850789503138373E-4</v>
      </c>
      <c r="D4342" s="2">
        <v>362.64</v>
      </c>
      <c r="E4342" s="34">
        <f t="shared" si="136"/>
        <v>-8.2719827942834279E-5</v>
      </c>
      <c r="F4342" s="77"/>
    </row>
    <row r="4343" spans="1:6" x14ac:dyDescent="0.3">
      <c r="A4343" s="1">
        <v>42299.6875</v>
      </c>
      <c r="B4343" s="2">
        <v>6376.28</v>
      </c>
      <c r="C4343" s="34">
        <f t="shared" si="135"/>
        <v>4.3884935149218762E-3</v>
      </c>
      <c r="D4343" s="2">
        <v>369.99</v>
      </c>
      <c r="E4343" s="34">
        <f t="shared" si="136"/>
        <v>2.0268034414295144E-2</v>
      </c>
      <c r="F4343" s="77"/>
    </row>
    <row r="4344" spans="1:6" x14ac:dyDescent="0.3">
      <c r="A4344" s="1">
        <v>42300.6875</v>
      </c>
      <c r="B4344" s="2">
        <v>6444.08</v>
      </c>
      <c r="C4344" s="34">
        <f t="shared" si="135"/>
        <v>1.0633159146085314E-2</v>
      </c>
      <c r="D4344" s="2">
        <v>377.36</v>
      </c>
      <c r="E4344" s="34">
        <f t="shared" si="136"/>
        <v>1.9919457282629338E-2</v>
      </c>
      <c r="F4344" s="77"/>
    </row>
    <row r="4345" spans="1:6" x14ac:dyDescent="0.3">
      <c r="A4345" s="1">
        <v>42303.6875</v>
      </c>
      <c r="B4345" s="2">
        <v>6417.02</v>
      </c>
      <c r="C4345" s="34">
        <f t="shared" ref="C4345:C4408" si="137">B4345/B4344-1</f>
        <v>-4.1992029894103444E-3</v>
      </c>
      <c r="D4345" s="2">
        <v>375.89</v>
      </c>
      <c r="E4345" s="34">
        <f t="shared" si="136"/>
        <v>-3.8954844180624226E-3</v>
      </c>
      <c r="F4345" s="77"/>
    </row>
    <row r="4346" spans="1:6" x14ac:dyDescent="0.3">
      <c r="A4346" s="1">
        <v>42304.6875</v>
      </c>
      <c r="B4346" s="2">
        <v>6365.27</v>
      </c>
      <c r="C4346" s="34">
        <f t="shared" si="137"/>
        <v>-8.0644909942620968E-3</v>
      </c>
      <c r="D4346" s="2">
        <v>371.88</v>
      </c>
      <c r="E4346" s="34">
        <f t="shared" si="136"/>
        <v>-1.066801457873312E-2</v>
      </c>
      <c r="F4346" s="77"/>
    </row>
    <row r="4347" spans="1:6" x14ac:dyDescent="0.3">
      <c r="A4347" s="1">
        <v>42305.6875</v>
      </c>
      <c r="B4347" s="2">
        <v>6437.8</v>
      </c>
      <c r="C4347" s="34">
        <f t="shared" si="137"/>
        <v>1.1394646260095787E-2</v>
      </c>
      <c r="D4347" s="2">
        <v>375.83</v>
      </c>
      <c r="E4347" s="34">
        <f t="shared" si="136"/>
        <v>1.062170592664291E-2</v>
      </c>
      <c r="F4347" s="77"/>
    </row>
    <row r="4348" spans="1:6" x14ac:dyDescent="0.3">
      <c r="A4348" s="1">
        <v>42306.6875</v>
      </c>
      <c r="B4348" s="2">
        <v>6395.8</v>
      </c>
      <c r="C4348" s="34">
        <f t="shared" si="137"/>
        <v>-6.5239678150921243E-3</v>
      </c>
      <c r="D4348" s="2">
        <v>375.7</v>
      </c>
      <c r="E4348" s="34">
        <f t="shared" si="136"/>
        <v>-3.4590107229326428E-4</v>
      </c>
      <c r="F4348" s="77"/>
    </row>
    <row r="4349" spans="1:6" x14ac:dyDescent="0.3">
      <c r="A4349" s="1">
        <v>42307.6875</v>
      </c>
      <c r="B4349" s="2">
        <v>6361.09</v>
      </c>
      <c r="C4349" s="34">
        <f t="shared" si="137"/>
        <v>-5.4269989680727493E-3</v>
      </c>
      <c r="D4349" s="2">
        <v>375.47</v>
      </c>
      <c r="E4349" s="34">
        <f t="shared" si="136"/>
        <v>-6.1219057758843398E-4</v>
      </c>
      <c r="F4349" s="77"/>
    </row>
    <row r="4350" spans="1:6" x14ac:dyDescent="0.3">
      <c r="A4350" s="1">
        <v>42310.6875</v>
      </c>
      <c r="B4350" s="2">
        <v>6361.8</v>
      </c>
      <c r="C4350" s="34">
        <f t="shared" si="137"/>
        <v>1.1161609095289293E-4</v>
      </c>
      <c r="D4350" s="2">
        <v>376.75</v>
      </c>
      <c r="E4350" s="34">
        <f t="shared" si="136"/>
        <v>3.4090606439927118E-3</v>
      </c>
      <c r="F4350" s="77"/>
    </row>
    <row r="4351" spans="1:6" x14ac:dyDescent="0.3">
      <c r="A4351" s="1">
        <v>42311.6875</v>
      </c>
      <c r="B4351" s="2">
        <v>6383.61</v>
      </c>
      <c r="C4351" s="34">
        <f t="shared" si="137"/>
        <v>3.4282750165046671E-3</v>
      </c>
      <c r="D4351" s="2">
        <v>378.36</v>
      </c>
      <c r="E4351" s="34">
        <f t="shared" si="136"/>
        <v>4.2733908427339262E-3</v>
      </c>
      <c r="F4351" s="77"/>
    </row>
    <row r="4352" spans="1:6" x14ac:dyDescent="0.3">
      <c r="A4352" s="1">
        <v>42312.6875</v>
      </c>
      <c r="B4352" s="2">
        <v>6412.88</v>
      </c>
      <c r="C4352" s="34">
        <f t="shared" si="137"/>
        <v>4.5851798590452741E-3</v>
      </c>
      <c r="D4352" s="2">
        <v>380.28</v>
      </c>
      <c r="E4352" s="34">
        <f t="shared" si="136"/>
        <v>5.0745321915635078E-3</v>
      </c>
      <c r="F4352" s="77"/>
    </row>
    <row r="4353" spans="1:6" x14ac:dyDescent="0.3">
      <c r="A4353" s="1">
        <v>42313.6875</v>
      </c>
      <c r="B4353" s="2">
        <v>6364.9</v>
      </c>
      <c r="C4353" s="34">
        <f t="shared" si="137"/>
        <v>-7.4818178415938519E-3</v>
      </c>
      <c r="D4353" s="2">
        <v>378.76</v>
      </c>
      <c r="E4353" s="34">
        <f t="shared" si="136"/>
        <v>-3.9970548017249641E-3</v>
      </c>
      <c r="F4353" s="77"/>
    </row>
    <row r="4354" spans="1:6" x14ac:dyDescent="0.3">
      <c r="A4354" s="1">
        <v>42314.6875</v>
      </c>
      <c r="B4354" s="2">
        <v>6353.83</v>
      </c>
      <c r="C4354" s="34">
        <f t="shared" si="137"/>
        <v>-1.7392260679665039E-3</v>
      </c>
      <c r="D4354" s="2">
        <v>379.95</v>
      </c>
      <c r="E4354" s="34">
        <f t="shared" si="136"/>
        <v>3.1418312387792025E-3</v>
      </c>
      <c r="F4354" s="77"/>
    </row>
    <row r="4355" spans="1:6" x14ac:dyDescent="0.3">
      <c r="A4355" s="1">
        <v>42317.6875</v>
      </c>
      <c r="B4355" s="2">
        <v>6295.16</v>
      </c>
      <c r="C4355" s="34">
        <f t="shared" si="137"/>
        <v>-9.2338007154739721E-3</v>
      </c>
      <c r="D4355" s="2">
        <v>375.88</v>
      </c>
      <c r="E4355" s="34">
        <f t="shared" si="136"/>
        <v>-1.0711935781023807E-2</v>
      </c>
      <c r="F4355" s="77"/>
    </row>
    <row r="4356" spans="1:6" x14ac:dyDescent="0.3">
      <c r="A4356" s="1">
        <v>42318.6875</v>
      </c>
      <c r="B4356" s="2">
        <v>6275.28</v>
      </c>
      <c r="C4356" s="34">
        <f t="shared" si="137"/>
        <v>-3.157981687518685E-3</v>
      </c>
      <c r="D4356" s="2">
        <v>376.27</v>
      </c>
      <c r="E4356" s="34">
        <f t="shared" si="136"/>
        <v>1.0375651803766761E-3</v>
      </c>
      <c r="F4356" s="77"/>
    </row>
    <row r="4357" spans="1:6" x14ac:dyDescent="0.3">
      <c r="A4357" s="1">
        <v>42319.6875</v>
      </c>
      <c r="B4357" s="2">
        <v>6297.2</v>
      </c>
      <c r="C4357" s="34">
        <f t="shared" si="137"/>
        <v>3.4930712255070162E-3</v>
      </c>
      <c r="D4357" s="2">
        <v>378.71</v>
      </c>
      <c r="E4357" s="34">
        <f t="shared" si="136"/>
        <v>6.4847051319532056E-3</v>
      </c>
      <c r="F4357" s="77"/>
    </row>
    <row r="4358" spans="1:6" x14ac:dyDescent="0.3">
      <c r="A4358" s="1">
        <v>42320.6875</v>
      </c>
      <c r="B4358" s="2">
        <v>6178.68</v>
      </c>
      <c r="C4358" s="34">
        <f t="shared" si="137"/>
        <v>-1.8821063329733767E-2</v>
      </c>
      <c r="D4358" s="2">
        <v>372.56</v>
      </c>
      <c r="E4358" s="34">
        <f t="shared" ref="E4358:E4421" si="138">D4358/D4357-1</f>
        <v>-1.6239338808058834E-2</v>
      </c>
      <c r="F4358" s="77"/>
    </row>
    <row r="4359" spans="1:6" x14ac:dyDescent="0.3">
      <c r="A4359" s="1">
        <v>42321.6875</v>
      </c>
      <c r="B4359" s="2">
        <v>6118.28</v>
      </c>
      <c r="C4359" s="34">
        <f t="shared" si="137"/>
        <v>-9.7755507648883411E-3</v>
      </c>
      <c r="D4359" s="2">
        <v>369.53</v>
      </c>
      <c r="E4359" s="34">
        <f t="shared" si="138"/>
        <v>-8.1329181876745871E-3</v>
      </c>
      <c r="F4359" s="77"/>
    </row>
    <row r="4360" spans="1:6" x14ac:dyDescent="0.3">
      <c r="A4360" s="1">
        <v>42324.6875</v>
      </c>
      <c r="B4360" s="2">
        <v>6146.38</v>
      </c>
      <c r="C4360" s="34">
        <f t="shared" si="137"/>
        <v>4.5927940532306533E-3</v>
      </c>
      <c r="D4360" s="2">
        <v>370.64</v>
      </c>
      <c r="E4360" s="34">
        <f t="shared" si="138"/>
        <v>3.0038156577274489E-3</v>
      </c>
      <c r="F4360" s="77"/>
    </row>
    <row r="4361" spans="1:6" x14ac:dyDescent="0.3">
      <c r="A4361" s="1">
        <v>42325.6875</v>
      </c>
      <c r="B4361" s="2">
        <v>6268.76</v>
      </c>
      <c r="C4361" s="34">
        <f t="shared" si="137"/>
        <v>1.9910906907805836E-2</v>
      </c>
      <c r="D4361" s="2">
        <v>379.88</v>
      </c>
      <c r="E4361" s="34">
        <f t="shared" si="138"/>
        <v>2.492985106842216E-2</v>
      </c>
      <c r="F4361" s="77"/>
    </row>
    <row r="4362" spans="1:6" x14ac:dyDescent="0.3">
      <c r="A4362" s="1">
        <v>42326.6875</v>
      </c>
      <c r="B4362" s="2">
        <v>6278.97</v>
      </c>
      <c r="C4362" s="34">
        <f t="shared" si="137"/>
        <v>1.6287112602810794E-3</v>
      </c>
      <c r="D4362" s="2">
        <v>379.33</v>
      </c>
      <c r="E4362" s="34">
        <f t="shared" si="138"/>
        <v>-1.4478256291460267E-3</v>
      </c>
      <c r="F4362" s="77"/>
    </row>
    <row r="4363" spans="1:6" x14ac:dyDescent="0.3">
      <c r="A4363" s="1">
        <v>42327.6875</v>
      </c>
      <c r="B4363" s="2">
        <v>6329.93</v>
      </c>
      <c r="C4363" s="34">
        <f t="shared" si="137"/>
        <v>8.1159808057691407E-3</v>
      </c>
      <c r="D4363" s="2">
        <v>380.96</v>
      </c>
      <c r="E4363" s="34">
        <f t="shared" si="138"/>
        <v>4.2970500619512464E-3</v>
      </c>
      <c r="F4363" s="77"/>
    </row>
    <row r="4364" spans="1:6" x14ac:dyDescent="0.3">
      <c r="A4364" s="1">
        <v>42328.6875</v>
      </c>
      <c r="B4364" s="2">
        <v>6334.63</v>
      </c>
      <c r="C4364" s="34">
        <f t="shared" si="137"/>
        <v>7.4250426150057613E-4</v>
      </c>
      <c r="D4364" s="2">
        <v>381.79</v>
      </c>
      <c r="E4364" s="34">
        <f t="shared" si="138"/>
        <v>2.1787064258715905E-3</v>
      </c>
      <c r="F4364" s="77"/>
    </row>
    <row r="4365" spans="1:6" x14ac:dyDescent="0.3">
      <c r="A4365" s="1">
        <v>42331.6875</v>
      </c>
      <c r="B4365" s="2">
        <v>6305.49</v>
      </c>
      <c r="C4365" s="34">
        <f t="shared" si="137"/>
        <v>-4.6001108194164697E-3</v>
      </c>
      <c r="D4365" s="2">
        <v>380.37</v>
      </c>
      <c r="E4365" s="34">
        <f t="shared" si="138"/>
        <v>-3.7193221404437926E-3</v>
      </c>
      <c r="F4365" s="77"/>
    </row>
    <row r="4366" spans="1:6" x14ac:dyDescent="0.3">
      <c r="A4366" s="1">
        <v>42332.6875</v>
      </c>
      <c r="B4366" s="2">
        <v>6277.23</v>
      </c>
      <c r="C4366" s="34">
        <f t="shared" si="137"/>
        <v>-4.48180870955317E-3</v>
      </c>
      <c r="D4366" s="2">
        <v>375.64</v>
      </c>
      <c r="E4366" s="34">
        <f t="shared" si="138"/>
        <v>-1.2435260404343174E-2</v>
      </c>
      <c r="F4366" s="77"/>
    </row>
    <row r="4367" spans="1:6" x14ac:dyDescent="0.3">
      <c r="A4367" s="1">
        <v>42333.6875</v>
      </c>
      <c r="B4367" s="2">
        <v>6337.64</v>
      </c>
      <c r="C4367" s="34">
        <f t="shared" si="137"/>
        <v>9.623671587627225E-3</v>
      </c>
      <c r="D4367" s="2">
        <v>380.84</v>
      </c>
      <c r="E4367" s="34">
        <f t="shared" si="138"/>
        <v>1.3843041209668838E-2</v>
      </c>
      <c r="F4367" s="77"/>
    </row>
    <row r="4368" spans="1:6" x14ac:dyDescent="0.3">
      <c r="A4368" s="1">
        <v>42334.6875</v>
      </c>
      <c r="B4368" s="2">
        <v>6393.13</v>
      </c>
      <c r="C4368" s="34">
        <f t="shared" si="137"/>
        <v>8.7556251222853376E-3</v>
      </c>
      <c r="D4368" s="2">
        <v>384.37</v>
      </c>
      <c r="E4368" s="34">
        <f t="shared" si="138"/>
        <v>9.2689843503834801E-3</v>
      </c>
      <c r="F4368" s="77"/>
    </row>
    <row r="4369" spans="1:6" x14ac:dyDescent="0.3">
      <c r="A4369" s="1">
        <v>42335.6875</v>
      </c>
      <c r="B4369" s="2">
        <v>6375.15</v>
      </c>
      <c r="C4369" s="34">
        <f t="shared" si="137"/>
        <v>-2.8123939291083699E-3</v>
      </c>
      <c r="D4369" s="2">
        <v>383.67</v>
      </c>
      <c r="E4369" s="34">
        <f t="shared" si="138"/>
        <v>-1.8211619012930003E-3</v>
      </c>
      <c r="F4369" s="77"/>
    </row>
    <row r="4370" spans="1:6" x14ac:dyDescent="0.3">
      <c r="A4370" s="1">
        <v>42338.6875</v>
      </c>
      <c r="B4370" s="2">
        <v>6356.09</v>
      </c>
      <c r="C4370" s="34">
        <f t="shared" si="137"/>
        <v>-2.9897335748961806E-3</v>
      </c>
      <c r="D4370" s="2">
        <v>385.43</v>
      </c>
      <c r="E4370" s="34">
        <f t="shared" si="138"/>
        <v>4.5872755232361229E-3</v>
      </c>
      <c r="F4370" s="77"/>
    </row>
    <row r="4371" spans="1:6" x14ac:dyDescent="0.3">
      <c r="A4371" s="1">
        <v>42339.6875</v>
      </c>
      <c r="B4371" s="2">
        <v>6395.65</v>
      </c>
      <c r="C4371" s="34">
        <f t="shared" si="137"/>
        <v>6.2239521466813663E-3</v>
      </c>
      <c r="D4371" s="2">
        <v>384.24</v>
      </c>
      <c r="E4371" s="34">
        <f t="shared" si="138"/>
        <v>-3.0874607581142799E-3</v>
      </c>
      <c r="F4371" s="77"/>
    </row>
    <row r="4372" spans="1:6" x14ac:dyDescent="0.3">
      <c r="A4372" s="1">
        <v>42340.6875</v>
      </c>
      <c r="B4372" s="2">
        <v>6420.93</v>
      </c>
      <c r="C4372" s="34">
        <f t="shared" si="137"/>
        <v>3.9526865916679199E-3</v>
      </c>
      <c r="D4372" s="2">
        <v>384.17</v>
      </c>
      <c r="E4372" s="34">
        <f t="shared" si="138"/>
        <v>-1.8217780553819729E-4</v>
      </c>
      <c r="F4372" s="77"/>
    </row>
    <row r="4373" spans="1:6" x14ac:dyDescent="0.3">
      <c r="A4373" s="1">
        <v>42341.6875</v>
      </c>
      <c r="B4373" s="2">
        <v>6275</v>
      </c>
      <c r="C4373" s="34">
        <f t="shared" si="137"/>
        <v>-2.2727237331663819E-2</v>
      </c>
      <c r="D4373" s="2">
        <v>372.11</v>
      </c>
      <c r="E4373" s="34">
        <f t="shared" si="138"/>
        <v>-3.1392352344014385E-2</v>
      </c>
      <c r="F4373" s="77"/>
    </row>
    <row r="4374" spans="1:6" x14ac:dyDescent="0.3">
      <c r="A4374" s="1">
        <v>42342.6875</v>
      </c>
      <c r="B4374" s="2">
        <v>6238.29</v>
      </c>
      <c r="C4374" s="34">
        <f t="shared" si="137"/>
        <v>-5.8501992031873007E-3</v>
      </c>
      <c r="D4374" s="2">
        <v>370.59</v>
      </c>
      <c r="E4374" s="34">
        <f t="shared" si="138"/>
        <v>-4.0848136303782701E-3</v>
      </c>
      <c r="F4374" s="77"/>
    </row>
    <row r="4375" spans="1:6" x14ac:dyDescent="0.3">
      <c r="A4375" s="1">
        <v>42345.6875</v>
      </c>
      <c r="B4375" s="2">
        <v>6223.52</v>
      </c>
      <c r="C4375" s="34">
        <f t="shared" si="137"/>
        <v>-2.3676360028147547E-3</v>
      </c>
      <c r="D4375" s="2">
        <v>372.48</v>
      </c>
      <c r="E4375" s="34">
        <f t="shared" si="138"/>
        <v>5.0999757144014612E-3</v>
      </c>
      <c r="F4375" s="77"/>
    </row>
    <row r="4376" spans="1:6" x14ac:dyDescent="0.3">
      <c r="A4376" s="1">
        <v>42346.6875</v>
      </c>
      <c r="B4376" s="2">
        <v>6135.22</v>
      </c>
      <c r="C4376" s="34">
        <f t="shared" si="137"/>
        <v>-1.4188112193742497E-2</v>
      </c>
      <c r="D4376" s="2">
        <v>365.75</v>
      </c>
      <c r="E4376" s="34">
        <f t="shared" si="138"/>
        <v>-1.8068084192439882E-2</v>
      </c>
      <c r="F4376" s="77"/>
    </row>
    <row r="4377" spans="1:6" x14ac:dyDescent="0.3">
      <c r="A4377" s="1">
        <v>42347.6875</v>
      </c>
      <c r="B4377" s="2">
        <v>6126.68</v>
      </c>
      <c r="C4377" s="34">
        <f t="shared" si="137"/>
        <v>-1.3919631243867192E-3</v>
      </c>
      <c r="D4377" s="2">
        <v>364.19</v>
      </c>
      <c r="E4377" s="34">
        <f t="shared" si="138"/>
        <v>-4.2652084757347497E-3</v>
      </c>
      <c r="F4377" s="77"/>
    </row>
    <row r="4378" spans="1:6" x14ac:dyDescent="0.3">
      <c r="A4378" s="1">
        <v>42348.6875</v>
      </c>
      <c r="B4378" s="2">
        <v>6088.05</v>
      </c>
      <c r="C4378" s="34">
        <f t="shared" si="137"/>
        <v>-6.3052093466609005E-3</v>
      </c>
      <c r="D4378" s="2">
        <v>363.21</v>
      </c>
      <c r="E4378" s="34">
        <f t="shared" si="138"/>
        <v>-2.6909031000302841E-3</v>
      </c>
      <c r="F4378" s="77"/>
    </row>
    <row r="4379" spans="1:6" x14ac:dyDescent="0.3">
      <c r="A4379" s="1">
        <v>42349.6875</v>
      </c>
      <c r="B4379" s="2">
        <v>5952.78</v>
      </c>
      <c r="C4379" s="34">
        <f t="shared" si="137"/>
        <v>-2.2218937098085645E-2</v>
      </c>
      <c r="D4379" s="2">
        <v>355.79</v>
      </c>
      <c r="E4379" s="34">
        <f t="shared" si="138"/>
        <v>-2.0428952947330603E-2</v>
      </c>
      <c r="F4379" s="77"/>
    </row>
    <row r="4380" spans="1:6" x14ac:dyDescent="0.3">
      <c r="A4380" s="1">
        <v>42352.6875</v>
      </c>
      <c r="B4380" s="2">
        <v>5874.06</v>
      </c>
      <c r="C4380" s="34">
        <f t="shared" si="137"/>
        <v>-1.3224073458115271E-2</v>
      </c>
      <c r="D4380" s="2">
        <v>349.54</v>
      </c>
      <c r="E4380" s="34">
        <f t="shared" si="138"/>
        <v>-1.756654206132835E-2</v>
      </c>
      <c r="F4380" s="77"/>
    </row>
    <row r="4381" spans="1:6" x14ac:dyDescent="0.3">
      <c r="A4381" s="1">
        <v>42353.6875</v>
      </c>
      <c r="B4381" s="2">
        <v>6017.79</v>
      </c>
      <c r="C4381" s="34">
        <f t="shared" si="137"/>
        <v>2.4468595826395934E-2</v>
      </c>
      <c r="D4381" s="2">
        <v>359.58</v>
      </c>
      <c r="E4381" s="34">
        <f t="shared" si="138"/>
        <v>2.8723465125593428E-2</v>
      </c>
      <c r="F4381" s="77"/>
    </row>
    <row r="4382" spans="1:6" x14ac:dyDescent="0.3">
      <c r="A4382" s="1">
        <v>42354.6875</v>
      </c>
      <c r="B4382" s="2">
        <v>6061.19</v>
      </c>
      <c r="C4382" s="34">
        <f t="shared" si="137"/>
        <v>7.2119499018741262E-3</v>
      </c>
      <c r="D4382" s="2">
        <v>360.43</v>
      </c>
      <c r="E4382" s="34">
        <f t="shared" si="138"/>
        <v>2.3638689582290429E-3</v>
      </c>
      <c r="F4382" s="77"/>
    </row>
    <row r="4383" spans="1:6" x14ac:dyDescent="0.3">
      <c r="A4383" s="1">
        <v>42355.6875</v>
      </c>
      <c r="B4383" s="2">
        <v>6102.54</v>
      </c>
      <c r="C4383" s="34">
        <f t="shared" si="137"/>
        <v>6.8220926913693525E-3</v>
      </c>
      <c r="D4383" s="2">
        <v>364.9</v>
      </c>
      <c r="E4383" s="34">
        <f t="shared" si="138"/>
        <v>1.2401853341841518E-2</v>
      </c>
      <c r="F4383" s="77"/>
    </row>
    <row r="4384" spans="1:6" x14ac:dyDescent="0.3">
      <c r="A4384" s="1">
        <v>42356.6875</v>
      </c>
      <c r="B4384" s="2">
        <v>6052.42</v>
      </c>
      <c r="C4384" s="34">
        <f t="shared" si="137"/>
        <v>-8.2129736142655396E-3</v>
      </c>
      <c r="D4384" s="2">
        <v>361.23</v>
      </c>
      <c r="E4384" s="34">
        <f t="shared" si="138"/>
        <v>-1.0057550013702232E-2</v>
      </c>
      <c r="F4384" s="77"/>
    </row>
    <row r="4385" spans="1:6" x14ac:dyDescent="0.3">
      <c r="A4385" s="1">
        <v>42359.6875</v>
      </c>
      <c r="B4385" s="2">
        <v>6034.84</v>
      </c>
      <c r="C4385" s="34">
        <f t="shared" si="137"/>
        <v>-2.9046232746570144E-3</v>
      </c>
      <c r="D4385" s="2">
        <v>357.15</v>
      </c>
      <c r="E4385" s="34">
        <f t="shared" si="138"/>
        <v>-1.1294742961548199E-2</v>
      </c>
      <c r="F4385" s="77"/>
    </row>
    <row r="4386" spans="1:6" x14ac:dyDescent="0.3">
      <c r="A4386" s="1">
        <v>42360.6875</v>
      </c>
      <c r="B4386" s="2">
        <v>6083.1</v>
      </c>
      <c r="C4386" s="34">
        <f t="shared" si="137"/>
        <v>7.9968980122091526E-3</v>
      </c>
      <c r="D4386" s="2">
        <v>356.87</v>
      </c>
      <c r="E4386" s="34">
        <f t="shared" si="138"/>
        <v>-7.8398432031356879E-4</v>
      </c>
      <c r="F4386" s="77"/>
    </row>
    <row r="4387" spans="1:6" x14ac:dyDescent="0.3">
      <c r="A4387" s="1">
        <v>42361.6875</v>
      </c>
      <c r="B4387" s="2">
        <v>6240.98</v>
      </c>
      <c r="C4387" s="34">
        <f t="shared" si="137"/>
        <v>2.5953872203317241E-2</v>
      </c>
      <c r="D4387" s="2">
        <v>366.39</v>
      </c>
      <c r="E4387" s="34">
        <f t="shared" si="138"/>
        <v>2.6676380754896645E-2</v>
      </c>
      <c r="F4387" s="77"/>
    </row>
    <row r="4388" spans="1:6" x14ac:dyDescent="0.3">
      <c r="A4388" s="1">
        <v>42362.6875</v>
      </c>
      <c r="B4388" s="2">
        <v>6254.64</v>
      </c>
      <c r="C4388" s="34">
        <f t="shared" si="137"/>
        <v>2.1887588167244232E-3</v>
      </c>
      <c r="D4388" s="2">
        <v>366.28</v>
      </c>
      <c r="E4388" s="34">
        <f t="shared" si="138"/>
        <v>-3.0022653456707182E-4</v>
      </c>
      <c r="F4388" s="77"/>
    </row>
    <row r="4389" spans="1:6" x14ac:dyDescent="0.3">
      <c r="A4389" s="1">
        <v>42367.6875</v>
      </c>
      <c r="B4389" s="2">
        <v>6314.57</v>
      </c>
      <c r="C4389" s="34">
        <f t="shared" si="137"/>
        <v>9.581686555900859E-3</v>
      </c>
      <c r="D4389" s="2">
        <v>364.49</v>
      </c>
      <c r="E4389" s="34">
        <f t="shared" si="138"/>
        <v>-4.8869717156272419E-3</v>
      </c>
      <c r="F4389" s="77"/>
    </row>
    <row r="4390" spans="1:6" x14ac:dyDescent="0.3">
      <c r="A4390" s="1">
        <v>42368.6875</v>
      </c>
      <c r="B4390" s="2">
        <v>6274.05</v>
      </c>
      <c r="C4390" s="34">
        <f t="shared" si="137"/>
        <v>-6.416905664201944E-3</v>
      </c>
      <c r="D4390" s="2">
        <v>369.68</v>
      </c>
      <c r="E4390" s="34">
        <f t="shared" si="138"/>
        <v>1.423907377431477E-2</v>
      </c>
      <c r="F4390" s="77"/>
    </row>
    <row r="4391" spans="1:6" x14ac:dyDescent="0.3">
      <c r="A4391" s="1">
        <v>42369.6875</v>
      </c>
      <c r="B4391" s="2">
        <v>6242.32</v>
      </c>
      <c r="C4391" s="34">
        <f t="shared" si="137"/>
        <v>-5.0573393581498927E-3</v>
      </c>
      <c r="D4391" s="2">
        <v>367.7</v>
      </c>
      <c r="E4391" s="34">
        <f t="shared" si="138"/>
        <v>-5.3559835533434352E-3</v>
      </c>
      <c r="F4391" s="77"/>
    </row>
    <row r="4392" spans="1:6" x14ac:dyDescent="0.3">
      <c r="A4392" s="1">
        <v>42373.6875</v>
      </c>
      <c r="B4392" s="2">
        <v>6093.43</v>
      </c>
      <c r="C4392" s="34">
        <f t="shared" si="137"/>
        <v>-2.3851708979994557E-2</v>
      </c>
      <c r="D4392" s="2">
        <v>356.66</v>
      </c>
      <c r="E4392" s="34">
        <f t="shared" si="138"/>
        <v>-3.0024476475387418E-2</v>
      </c>
      <c r="F4392" s="77"/>
    </row>
    <row r="4393" spans="1:6" x14ac:dyDescent="0.3">
      <c r="A4393" s="1">
        <v>42374.6875</v>
      </c>
      <c r="B4393" s="2">
        <v>6137.24</v>
      </c>
      <c r="C4393" s="34">
        <f t="shared" si="137"/>
        <v>7.1897108853304914E-3</v>
      </c>
      <c r="D4393" s="2">
        <v>358.88</v>
      </c>
      <c r="E4393" s="34">
        <f t="shared" si="138"/>
        <v>6.22441540963381E-3</v>
      </c>
      <c r="F4393" s="77"/>
    </row>
    <row r="4394" spans="1:6" x14ac:dyDescent="0.3">
      <c r="A4394" s="1">
        <v>42375.6875</v>
      </c>
      <c r="B4394" s="2">
        <v>6073.38</v>
      </c>
      <c r="C4394" s="34">
        <f t="shared" si="137"/>
        <v>-1.0405328779712009E-2</v>
      </c>
      <c r="D4394" s="2">
        <v>354.35</v>
      </c>
      <c r="E4394" s="34">
        <f t="shared" si="138"/>
        <v>-1.2622603655818021E-2</v>
      </c>
      <c r="F4394" s="77"/>
    </row>
    <row r="4395" spans="1:6" x14ac:dyDescent="0.3">
      <c r="A4395" s="1">
        <v>42376.6875</v>
      </c>
      <c r="B4395" s="2">
        <v>5954.08</v>
      </c>
      <c r="C4395" s="34">
        <f t="shared" si="137"/>
        <v>-1.9643098241835744E-2</v>
      </c>
      <c r="D4395" s="2">
        <v>346.51</v>
      </c>
      <c r="E4395" s="34">
        <f t="shared" si="138"/>
        <v>-2.2125017637928734E-2</v>
      </c>
      <c r="F4395" s="77"/>
    </row>
    <row r="4396" spans="1:6" x14ac:dyDescent="0.3">
      <c r="A4396" s="1">
        <v>42377.6875</v>
      </c>
      <c r="B4396" s="2">
        <v>5912.44</v>
      </c>
      <c r="C4396" s="34">
        <f t="shared" si="137"/>
        <v>-6.993523768575538E-3</v>
      </c>
      <c r="D4396" s="2">
        <v>341.35</v>
      </c>
      <c r="E4396" s="34">
        <f t="shared" si="138"/>
        <v>-1.4891345127124644E-2</v>
      </c>
      <c r="F4396" s="77"/>
    </row>
    <row r="4397" spans="1:6" x14ac:dyDescent="0.3">
      <c r="A4397" s="1">
        <v>42380.6875</v>
      </c>
      <c r="B4397" s="2">
        <v>5871.83</v>
      </c>
      <c r="C4397" s="34">
        <f t="shared" si="137"/>
        <v>-6.8685686450939976E-3</v>
      </c>
      <c r="D4397" s="2">
        <v>340.23</v>
      </c>
      <c r="E4397" s="34">
        <f t="shared" si="138"/>
        <v>-3.2810897905375391E-3</v>
      </c>
      <c r="F4397" s="77"/>
    </row>
    <row r="4398" spans="1:6" x14ac:dyDescent="0.3">
      <c r="A4398" s="1">
        <v>42381.6875</v>
      </c>
      <c r="B4398" s="2">
        <v>5929.24</v>
      </c>
      <c r="C4398" s="34">
        <f t="shared" si="137"/>
        <v>9.7771904159349443E-3</v>
      </c>
      <c r="D4398" s="2">
        <v>343.22</v>
      </c>
      <c r="E4398" s="34">
        <f t="shared" si="138"/>
        <v>8.788172706698516E-3</v>
      </c>
      <c r="F4398" s="77"/>
    </row>
    <row r="4399" spans="1:6" x14ac:dyDescent="0.3">
      <c r="A4399" s="1">
        <v>42382.6875</v>
      </c>
      <c r="B4399" s="2">
        <v>5960.97</v>
      </c>
      <c r="C4399" s="34">
        <f t="shared" si="137"/>
        <v>5.3514447045490687E-3</v>
      </c>
      <c r="D4399" s="2">
        <v>344.63</v>
      </c>
      <c r="E4399" s="34">
        <f t="shared" si="138"/>
        <v>4.1081522055823605E-3</v>
      </c>
      <c r="F4399" s="77"/>
    </row>
    <row r="4400" spans="1:6" x14ac:dyDescent="0.3">
      <c r="A4400" s="1">
        <v>42383.6875</v>
      </c>
      <c r="B4400" s="2">
        <v>5918.23</v>
      </c>
      <c r="C4400" s="34">
        <f t="shared" si="137"/>
        <v>-7.1699740142964208E-3</v>
      </c>
      <c r="D4400" s="2">
        <v>339.42</v>
      </c>
      <c r="E4400" s="34">
        <f t="shared" si="138"/>
        <v>-1.5117662420566891E-2</v>
      </c>
      <c r="F4400" s="77"/>
    </row>
    <row r="4401" spans="1:6" x14ac:dyDescent="0.3">
      <c r="A4401" s="1">
        <v>42384.6875</v>
      </c>
      <c r="B4401" s="2">
        <v>5804.1</v>
      </c>
      <c r="C4401" s="34">
        <f t="shared" si="137"/>
        <v>-1.9284482015737625E-2</v>
      </c>
      <c r="D4401" s="2">
        <v>329.84</v>
      </c>
      <c r="E4401" s="34">
        <f t="shared" si="138"/>
        <v>-2.8224618466796469E-2</v>
      </c>
      <c r="F4401" s="77"/>
    </row>
    <row r="4402" spans="1:6" x14ac:dyDescent="0.3">
      <c r="A4402" s="1">
        <v>42387.6875</v>
      </c>
      <c r="B4402" s="2">
        <v>5779.92</v>
      </c>
      <c r="C4402" s="34">
        <f t="shared" si="137"/>
        <v>-4.1660205716649301E-3</v>
      </c>
      <c r="D4402" s="2">
        <v>328.64</v>
      </c>
      <c r="E4402" s="34">
        <f t="shared" si="138"/>
        <v>-3.6381275770069887E-3</v>
      </c>
      <c r="F4402" s="77"/>
    </row>
    <row r="4403" spans="1:6" x14ac:dyDescent="0.3">
      <c r="A4403" s="1">
        <v>42388.6875</v>
      </c>
      <c r="B4403" s="2">
        <v>5876.8</v>
      </c>
      <c r="C4403" s="34">
        <f t="shared" si="137"/>
        <v>1.6761477667510905E-2</v>
      </c>
      <c r="D4403" s="2">
        <v>332.93</v>
      </c>
      <c r="E4403" s="34">
        <f t="shared" si="138"/>
        <v>1.3053797468354444E-2</v>
      </c>
      <c r="F4403" s="77"/>
    </row>
    <row r="4404" spans="1:6" x14ac:dyDescent="0.3">
      <c r="A4404" s="1">
        <v>42389.6875</v>
      </c>
      <c r="B4404" s="2">
        <v>5673.58</v>
      </c>
      <c r="C4404" s="34">
        <f t="shared" si="137"/>
        <v>-3.4580043561121765E-2</v>
      </c>
      <c r="D4404" s="2">
        <v>322.29000000000002</v>
      </c>
      <c r="E4404" s="34">
        <f t="shared" si="138"/>
        <v>-3.1958669990688637E-2</v>
      </c>
      <c r="F4404" s="77"/>
    </row>
    <row r="4405" spans="1:6" x14ac:dyDescent="0.3">
      <c r="A4405" s="1">
        <v>42390.6875</v>
      </c>
      <c r="B4405" s="2">
        <v>5773.79</v>
      </c>
      <c r="C4405" s="34">
        <f t="shared" si="137"/>
        <v>1.7662569312497656E-2</v>
      </c>
      <c r="D4405" s="2">
        <v>328.51</v>
      </c>
      <c r="E4405" s="34">
        <f t="shared" si="138"/>
        <v>1.9299388749262958E-2</v>
      </c>
      <c r="F4405" s="77"/>
    </row>
    <row r="4406" spans="1:6" x14ac:dyDescent="0.3">
      <c r="A4406" s="1">
        <v>42391.6875</v>
      </c>
      <c r="B4406" s="2">
        <v>5900.01</v>
      </c>
      <c r="C4406" s="34">
        <f t="shared" si="137"/>
        <v>2.1860857426404534E-2</v>
      </c>
      <c r="D4406" s="2">
        <v>338.36</v>
      </c>
      <c r="E4406" s="34">
        <f t="shared" si="138"/>
        <v>2.9983866548963567E-2</v>
      </c>
      <c r="F4406" s="77"/>
    </row>
    <row r="4407" spans="1:6" x14ac:dyDescent="0.3">
      <c r="A4407" s="1">
        <v>42394.6875</v>
      </c>
      <c r="B4407" s="2">
        <v>5877</v>
      </c>
      <c r="C4407" s="34">
        <f t="shared" si="137"/>
        <v>-3.899993389841705E-3</v>
      </c>
      <c r="D4407" s="2">
        <v>336.27</v>
      </c>
      <c r="E4407" s="34">
        <f t="shared" si="138"/>
        <v>-6.1768530559168644E-3</v>
      </c>
      <c r="F4407" s="77"/>
    </row>
    <row r="4408" spans="1:6" x14ac:dyDescent="0.3">
      <c r="A4408" s="1">
        <v>42395.6875</v>
      </c>
      <c r="B4408" s="2">
        <v>5911.46</v>
      </c>
      <c r="C4408" s="34">
        <f t="shared" si="137"/>
        <v>5.8635358175940233E-3</v>
      </c>
      <c r="D4408" s="2">
        <v>339.2</v>
      </c>
      <c r="E4408" s="34">
        <f t="shared" si="138"/>
        <v>8.7132363874267149E-3</v>
      </c>
      <c r="F4408" s="77"/>
    </row>
    <row r="4409" spans="1:6" x14ac:dyDescent="0.3">
      <c r="A4409" s="1">
        <v>42396.6875</v>
      </c>
      <c r="B4409" s="2">
        <v>5990.37</v>
      </c>
      <c r="C4409" s="34">
        <f t="shared" ref="C4409:C4472" si="139">B4409/B4408-1</f>
        <v>1.3348648218883374E-2</v>
      </c>
      <c r="D4409" s="2">
        <v>340.24</v>
      </c>
      <c r="E4409" s="34">
        <f t="shared" si="138"/>
        <v>3.0660377358491253E-3</v>
      </c>
      <c r="F4409" s="77"/>
    </row>
    <row r="4410" spans="1:6" x14ac:dyDescent="0.3">
      <c r="A4410" s="1">
        <v>42397.6875</v>
      </c>
      <c r="B4410" s="2">
        <v>5931.78</v>
      </c>
      <c r="C4410" s="34">
        <f t="shared" si="139"/>
        <v>-9.7806980203226646E-3</v>
      </c>
      <c r="D4410" s="2">
        <v>334.89</v>
      </c>
      <c r="E4410" s="34">
        <f t="shared" si="138"/>
        <v>-1.5724194686103976E-2</v>
      </c>
      <c r="F4410" s="77"/>
    </row>
    <row r="4411" spans="1:6" x14ac:dyDescent="0.3">
      <c r="A4411" s="1">
        <v>42398.6875</v>
      </c>
      <c r="B4411" s="2">
        <v>6083.79</v>
      </c>
      <c r="C4411" s="34">
        <f t="shared" si="139"/>
        <v>2.5626371847910834E-2</v>
      </c>
      <c r="D4411" s="2">
        <v>342.27</v>
      </c>
      <c r="E4411" s="34">
        <f t="shared" si="138"/>
        <v>2.2037086804622463E-2</v>
      </c>
      <c r="F4411" s="77"/>
    </row>
    <row r="4412" spans="1:6" x14ac:dyDescent="0.3">
      <c r="A4412" s="1">
        <v>42401.6875</v>
      </c>
      <c r="B4412" s="2">
        <v>6060.1</v>
      </c>
      <c r="C4412" s="34">
        <f t="shared" si="139"/>
        <v>-3.8939542620635148E-3</v>
      </c>
      <c r="D4412" s="2">
        <v>341.61</v>
      </c>
      <c r="E4412" s="34">
        <f t="shared" si="138"/>
        <v>-1.9283022175474729E-3</v>
      </c>
      <c r="F4412" s="77"/>
    </row>
    <row r="4413" spans="1:6" x14ac:dyDescent="0.3">
      <c r="A4413" s="1">
        <v>42402.6875</v>
      </c>
      <c r="B4413" s="2">
        <v>5922.01</v>
      </c>
      <c r="C4413" s="34">
        <f t="shared" si="139"/>
        <v>-2.2786752693849999E-2</v>
      </c>
      <c r="D4413" s="2">
        <v>334.59</v>
      </c>
      <c r="E4413" s="34">
        <f t="shared" si="138"/>
        <v>-2.0549749714586896E-2</v>
      </c>
      <c r="F4413" s="77"/>
    </row>
    <row r="4414" spans="1:6" x14ac:dyDescent="0.3">
      <c r="A4414" s="1">
        <v>42403.6875</v>
      </c>
      <c r="B4414" s="2">
        <v>5837.14</v>
      </c>
      <c r="C4414" s="34">
        <f t="shared" si="139"/>
        <v>-1.4331282790809197E-2</v>
      </c>
      <c r="D4414" s="2">
        <v>329.43</v>
      </c>
      <c r="E4414" s="34">
        <f t="shared" si="138"/>
        <v>-1.5421859589348053E-2</v>
      </c>
      <c r="F4414" s="77"/>
    </row>
    <row r="4415" spans="1:6" x14ac:dyDescent="0.3">
      <c r="A4415" s="1">
        <v>42404.6875</v>
      </c>
      <c r="B4415" s="2">
        <v>5898.76</v>
      </c>
      <c r="C4415" s="34">
        <f t="shared" si="139"/>
        <v>1.055653967525183E-2</v>
      </c>
      <c r="D4415" s="2">
        <v>328.76</v>
      </c>
      <c r="E4415" s="34">
        <f t="shared" si="138"/>
        <v>-2.0338159851865933E-3</v>
      </c>
      <c r="F4415" s="77"/>
    </row>
    <row r="4416" spans="1:6" x14ac:dyDescent="0.3">
      <c r="A4416" s="1">
        <v>42405.6875</v>
      </c>
      <c r="B4416" s="2">
        <v>5848.06</v>
      </c>
      <c r="C4416" s="34">
        <f t="shared" si="139"/>
        <v>-8.5950267513850154E-3</v>
      </c>
      <c r="D4416" s="2">
        <v>325.89999999999998</v>
      </c>
      <c r="E4416" s="34">
        <f t="shared" si="138"/>
        <v>-8.699355152695043E-3</v>
      </c>
      <c r="F4416" s="77"/>
    </row>
    <row r="4417" spans="1:6" x14ac:dyDescent="0.3">
      <c r="A4417" s="1">
        <v>42408.6875</v>
      </c>
      <c r="B4417" s="2">
        <v>5689.36</v>
      </c>
      <c r="C4417" s="34">
        <f t="shared" si="139"/>
        <v>-2.7137204474646404E-2</v>
      </c>
      <c r="D4417" s="2">
        <v>314.36</v>
      </c>
      <c r="E4417" s="34">
        <f t="shared" si="138"/>
        <v>-3.5409634857318073E-2</v>
      </c>
      <c r="F4417" s="77"/>
    </row>
    <row r="4418" spans="1:6" x14ac:dyDescent="0.3">
      <c r="A4418" s="1">
        <v>42409.6875</v>
      </c>
      <c r="B4418" s="2">
        <v>5632.19</v>
      </c>
      <c r="C4418" s="34">
        <f t="shared" si="139"/>
        <v>-1.004858191431024E-2</v>
      </c>
      <c r="D4418" s="2">
        <v>309.39</v>
      </c>
      <c r="E4418" s="34">
        <f t="shared" si="138"/>
        <v>-1.5809899478305245E-2</v>
      </c>
      <c r="F4418" s="77"/>
    </row>
    <row r="4419" spans="1:6" x14ac:dyDescent="0.3">
      <c r="A4419" s="1">
        <v>42410.6875</v>
      </c>
      <c r="B4419" s="2">
        <v>5672.3</v>
      </c>
      <c r="C4419" s="34">
        <f t="shared" si="139"/>
        <v>7.1215637256556441E-3</v>
      </c>
      <c r="D4419" s="2">
        <v>315.19</v>
      </c>
      <c r="E4419" s="34">
        <f t="shared" si="138"/>
        <v>1.8746565823071215E-2</v>
      </c>
      <c r="F4419" s="77"/>
    </row>
    <row r="4420" spans="1:6" x14ac:dyDescent="0.3">
      <c r="A4420" s="1">
        <v>42411.6875</v>
      </c>
      <c r="B4420" s="2">
        <v>5536.97</v>
      </c>
      <c r="C4420" s="34">
        <f t="shared" si="139"/>
        <v>-2.3858047000334892E-2</v>
      </c>
      <c r="D4420" s="2">
        <v>303.58</v>
      </c>
      <c r="E4420" s="34">
        <f t="shared" si="138"/>
        <v>-3.6834924965893578E-2</v>
      </c>
      <c r="F4420" s="77"/>
    </row>
    <row r="4421" spans="1:6" x14ac:dyDescent="0.3">
      <c r="A4421" s="1">
        <v>42412.6875</v>
      </c>
      <c r="B4421" s="2">
        <v>5707.6</v>
      </c>
      <c r="C4421" s="34">
        <f t="shared" si="139"/>
        <v>3.0816493497346054E-2</v>
      </c>
      <c r="D4421" s="2">
        <v>312.41000000000003</v>
      </c>
      <c r="E4421" s="34">
        <f t="shared" si="138"/>
        <v>2.9086237565057127E-2</v>
      </c>
      <c r="F4421" s="77"/>
    </row>
    <row r="4422" spans="1:6" x14ac:dyDescent="0.3">
      <c r="A4422" s="1">
        <v>42415.6875</v>
      </c>
      <c r="B4422" s="2">
        <v>5824.28</v>
      </c>
      <c r="C4422" s="34">
        <f t="shared" si="139"/>
        <v>2.0442918214310657E-2</v>
      </c>
      <c r="D4422" s="2">
        <v>321.76</v>
      </c>
      <c r="E4422" s="34">
        <f t="shared" ref="E4422:E4484" si="140">D4422/D4421-1</f>
        <v>2.9928619442399329E-2</v>
      </c>
      <c r="F4422" s="77"/>
    </row>
    <row r="4423" spans="1:6" x14ac:dyDescent="0.3">
      <c r="A4423" s="1">
        <v>42416.6875</v>
      </c>
      <c r="B4423" s="2">
        <v>5862.17</v>
      </c>
      <c r="C4423" s="34">
        <f t="shared" si="139"/>
        <v>6.5055251464558594E-3</v>
      </c>
      <c r="D4423" s="2">
        <v>320.37</v>
      </c>
      <c r="E4423" s="34">
        <f t="shared" si="140"/>
        <v>-4.3199900546990744E-3</v>
      </c>
      <c r="F4423" s="77"/>
    </row>
    <row r="4424" spans="1:6" x14ac:dyDescent="0.3">
      <c r="A4424" s="1">
        <v>42417.6875</v>
      </c>
      <c r="B4424" s="2">
        <v>6030.32</v>
      </c>
      <c r="C4424" s="34">
        <f t="shared" si="139"/>
        <v>2.8683917388953262E-2</v>
      </c>
      <c r="D4424" s="2">
        <v>328.77</v>
      </c>
      <c r="E4424" s="34">
        <f t="shared" si="140"/>
        <v>2.6219683490963597E-2</v>
      </c>
      <c r="F4424" s="77"/>
    </row>
    <row r="4425" spans="1:6" x14ac:dyDescent="0.3">
      <c r="A4425" s="1">
        <v>42418.6875</v>
      </c>
      <c r="B4425" s="2">
        <v>5971.95</v>
      </c>
      <c r="C4425" s="34">
        <f t="shared" si="139"/>
        <v>-9.6794199976120154E-3</v>
      </c>
      <c r="D4425" s="2">
        <v>328.91</v>
      </c>
      <c r="E4425" s="34">
        <f t="shared" si="140"/>
        <v>4.2582960732429065E-4</v>
      </c>
      <c r="F4425" s="77"/>
    </row>
    <row r="4426" spans="1:6" x14ac:dyDescent="0.3">
      <c r="A4426" s="1">
        <v>42419.6875</v>
      </c>
      <c r="B4426" s="2">
        <v>5950.23</v>
      </c>
      <c r="C4426" s="34">
        <f t="shared" si="139"/>
        <v>-3.6370029889735145E-3</v>
      </c>
      <c r="D4426" s="2">
        <v>326.37</v>
      </c>
      <c r="E4426" s="34">
        <f t="shared" si="140"/>
        <v>-7.7224772734183489E-3</v>
      </c>
      <c r="F4426" s="77"/>
    </row>
    <row r="4427" spans="1:6" x14ac:dyDescent="0.3">
      <c r="A4427" s="1">
        <v>42422.6875</v>
      </c>
      <c r="B4427" s="2">
        <v>6037.73</v>
      </c>
      <c r="C4427" s="34">
        <f t="shared" si="139"/>
        <v>1.4705313912235285E-2</v>
      </c>
      <c r="D4427" s="2">
        <v>331.82</v>
      </c>
      <c r="E4427" s="34">
        <f t="shared" si="140"/>
        <v>1.6698838741305844E-2</v>
      </c>
      <c r="F4427" s="77"/>
    </row>
    <row r="4428" spans="1:6" x14ac:dyDescent="0.3">
      <c r="A4428" s="1">
        <v>42423.6875</v>
      </c>
      <c r="B4428" s="2">
        <v>5962.31</v>
      </c>
      <c r="C4428" s="34">
        <f t="shared" si="139"/>
        <v>-1.2491449601091609E-2</v>
      </c>
      <c r="D4428" s="2">
        <v>327.78</v>
      </c>
      <c r="E4428" s="34">
        <f t="shared" si="140"/>
        <v>-1.2175275751913794E-2</v>
      </c>
      <c r="F4428" s="77"/>
    </row>
    <row r="4429" spans="1:6" x14ac:dyDescent="0.3">
      <c r="A4429" s="1">
        <v>42424.6875</v>
      </c>
      <c r="B4429" s="2">
        <v>5867.18</v>
      </c>
      <c r="C4429" s="34">
        <f t="shared" si="139"/>
        <v>-1.5955225407602081E-2</v>
      </c>
      <c r="D4429" s="2">
        <v>320.23</v>
      </c>
      <c r="E4429" s="34">
        <f t="shared" si="140"/>
        <v>-2.3033742144120906E-2</v>
      </c>
      <c r="F4429" s="77"/>
    </row>
    <row r="4430" spans="1:6" x14ac:dyDescent="0.3">
      <c r="A4430" s="1">
        <v>42425.6875</v>
      </c>
      <c r="B4430" s="2">
        <v>6012.81</v>
      </c>
      <c r="C4430" s="34">
        <f t="shared" si="139"/>
        <v>2.48211236062299E-2</v>
      </c>
      <c r="D4430" s="2">
        <v>326.54000000000002</v>
      </c>
      <c r="E4430" s="34">
        <f t="shared" si="140"/>
        <v>1.970458732785807E-2</v>
      </c>
      <c r="F4430" s="2"/>
    </row>
    <row r="4431" spans="1:6" x14ac:dyDescent="0.3">
      <c r="A4431" s="1">
        <v>42426.6875</v>
      </c>
      <c r="B4431" s="2">
        <v>6096.01</v>
      </c>
      <c r="C4431" s="34">
        <f t="shared" si="139"/>
        <v>1.3837124406059775E-2</v>
      </c>
      <c r="D4431" s="2">
        <v>331.54</v>
      </c>
      <c r="E4431" s="34">
        <f t="shared" si="140"/>
        <v>1.5312059778281428E-2</v>
      </c>
      <c r="F4431" s="2"/>
    </row>
    <row r="4432" spans="1:6" x14ac:dyDescent="0.3">
      <c r="A4432" s="1">
        <v>42429.6875</v>
      </c>
      <c r="B4432" s="2">
        <v>6097.09</v>
      </c>
      <c r="C4432" s="34">
        <f t="shared" si="139"/>
        <v>1.7716506370568652E-4</v>
      </c>
      <c r="D4432" s="2">
        <v>333.92</v>
      </c>
      <c r="E4432" s="34">
        <f t="shared" si="140"/>
        <v>7.1786209808770707E-3</v>
      </c>
      <c r="F4432" s="2"/>
    </row>
    <row r="4433" spans="1:6" x14ac:dyDescent="0.3">
      <c r="A4433" s="1">
        <v>42430.6875</v>
      </c>
      <c r="B4433" s="2">
        <v>6152.88</v>
      </c>
      <c r="C4433" s="34">
        <f t="shared" si="139"/>
        <v>9.1502667666050197E-3</v>
      </c>
      <c r="D4433" s="2">
        <v>338.72</v>
      </c>
      <c r="E4433" s="34">
        <f t="shared" si="140"/>
        <v>1.4374700527072459E-2</v>
      </c>
      <c r="F4433" s="2"/>
    </row>
    <row r="4434" spans="1:6" x14ac:dyDescent="0.3">
      <c r="A4434" s="1">
        <v>42431.6875</v>
      </c>
      <c r="B4434" s="2">
        <v>6147.06</v>
      </c>
      <c r="C4434" s="34">
        <f t="shared" si="139"/>
        <v>-9.4589850606541237E-4</v>
      </c>
      <c r="D4434" s="2">
        <v>340.97</v>
      </c>
      <c r="E4434" s="34">
        <f t="shared" si="140"/>
        <v>6.6426547000473235E-3</v>
      </c>
      <c r="F4434" s="2"/>
    </row>
    <row r="4435" spans="1:6" x14ac:dyDescent="0.3">
      <c r="A4435" s="1">
        <v>42432.6875</v>
      </c>
      <c r="B4435" s="2">
        <v>6130.46</v>
      </c>
      <c r="C4435" s="34">
        <f t="shared" si="139"/>
        <v>-2.7004779520617417E-3</v>
      </c>
      <c r="D4435" s="2">
        <v>339.42</v>
      </c>
      <c r="E4435" s="34">
        <f t="shared" si="140"/>
        <v>-4.5458544740006879E-3</v>
      </c>
      <c r="F4435" s="2"/>
    </row>
    <row r="4436" spans="1:6" x14ac:dyDescent="0.3">
      <c r="A4436" s="1">
        <v>42433.6875</v>
      </c>
      <c r="B4436" s="2">
        <v>6199.43</v>
      </c>
      <c r="C4436" s="34">
        <f t="shared" si="139"/>
        <v>1.1250379253759046E-2</v>
      </c>
      <c r="D4436" s="2">
        <v>341.8</v>
      </c>
      <c r="E4436" s="34">
        <f t="shared" si="140"/>
        <v>7.0119615815213976E-3</v>
      </c>
      <c r="F4436" s="2"/>
    </row>
    <row r="4437" spans="1:6" x14ac:dyDescent="0.3">
      <c r="A4437" s="1">
        <v>42436.6875</v>
      </c>
      <c r="B4437" s="2">
        <v>6182.4</v>
      </c>
      <c r="C4437" s="34">
        <f t="shared" si="139"/>
        <v>-2.7470267427812667E-3</v>
      </c>
      <c r="D4437" s="2">
        <v>340.93</v>
      </c>
      <c r="E4437" s="34">
        <f t="shared" si="140"/>
        <v>-2.5453481568168401E-3</v>
      </c>
      <c r="F4437" s="2"/>
    </row>
    <row r="4438" spans="1:6" x14ac:dyDescent="0.3">
      <c r="A4438" s="1">
        <v>42437.6875</v>
      </c>
      <c r="B4438" s="2">
        <v>6125.44</v>
      </c>
      <c r="C4438" s="34">
        <f t="shared" si="139"/>
        <v>-9.2132505175983592E-3</v>
      </c>
      <c r="D4438" s="2">
        <v>337.48</v>
      </c>
      <c r="E4438" s="34">
        <f t="shared" si="140"/>
        <v>-1.0119379344733503E-2</v>
      </c>
      <c r="F4438" s="2"/>
    </row>
    <row r="4439" spans="1:6" x14ac:dyDescent="0.3">
      <c r="A4439" s="1">
        <v>42438.6875</v>
      </c>
      <c r="B4439" s="2">
        <v>6146.32</v>
      </c>
      <c r="C4439" s="34">
        <f t="shared" si="139"/>
        <v>3.408734719465123E-3</v>
      </c>
      <c r="D4439" s="2">
        <v>339.14</v>
      </c>
      <c r="E4439" s="34">
        <f t="shared" si="140"/>
        <v>4.9188100035557625E-3</v>
      </c>
      <c r="F4439" s="2"/>
    </row>
    <row r="4440" spans="1:6" x14ac:dyDescent="0.3">
      <c r="A4440" s="1">
        <v>42439.6875</v>
      </c>
      <c r="B4440" s="2">
        <v>6036.7</v>
      </c>
      <c r="C4440" s="34">
        <f t="shared" si="139"/>
        <v>-1.7835062281169822E-2</v>
      </c>
      <c r="D4440" s="2">
        <v>333.5</v>
      </c>
      <c r="E4440" s="34">
        <f t="shared" si="140"/>
        <v>-1.663030017102074E-2</v>
      </c>
      <c r="F4440" s="2"/>
    </row>
    <row r="4441" spans="1:6" x14ac:dyDescent="0.3">
      <c r="A4441" s="1">
        <v>42440.6875</v>
      </c>
      <c r="B4441" s="2">
        <v>6139.79</v>
      </c>
      <c r="C4441" s="34">
        <f t="shared" si="139"/>
        <v>1.7077211059022268E-2</v>
      </c>
      <c r="D4441" s="2">
        <v>342.23</v>
      </c>
      <c r="E4441" s="34">
        <f t="shared" si="140"/>
        <v>2.6176911544227854E-2</v>
      </c>
      <c r="F4441" s="2"/>
    </row>
    <row r="4442" spans="1:6" x14ac:dyDescent="0.3">
      <c r="A4442" s="1">
        <v>42443.6875</v>
      </c>
      <c r="B4442" s="2">
        <v>6174.57</v>
      </c>
      <c r="C4442" s="34">
        <f t="shared" si="139"/>
        <v>5.6646888574365395E-3</v>
      </c>
      <c r="D4442" s="2">
        <v>344.66</v>
      </c>
      <c r="E4442" s="34">
        <f t="shared" si="140"/>
        <v>7.1004879759226647E-3</v>
      </c>
      <c r="F4442" s="2"/>
    </row>
    <row r="4443" spans="1:6" x14ac:dyDescent="0.3">
      <c r="A4443" s="1">
        <v>42444.6875</v>
      </c>
      <c r="B4443" s="2">
        <v>6139.97</v>
      </c>
      <c r="C4443" s="34">
        <f t="shared" si="139"/>
        <v>-5.6036290786239951E-3</v>
      </c>
      <c r="D4443" s="2">
        <v>340.86</v>
      </c>
      <c r="E4443" s="34">
        <f t="shared" si="140"/>
        <v>-1.1025358324145529E-2</v>
      </c>
      <c r="F4443" s="2"/>
    </row>
    <row r="4444" spans="1:6" x14ac:dyDescent="0.3">
      <c r="A4444" s="1">
        <v>42445.6875</v>
      </c>
      <c r="B4444" s="2">
        <v>6175.49</v>
      </c>
      <c r="C4444" s="34">
        <f t="shared" si="139"/>
        <v>5.7850445523348615E-3</v>
      </c>
      <c r="D4444" s="2">
        <v>341</v>
      </c>
      <c r="E4444" s="34">
        <f t="shared" si="140"/>
        <v>4.107258111833989E-4</v>
      </c>
      <c r="F4444" s="2"/>
    </row>
    <row r="4445" spans="1:6" x14ac:dyDescent="0.3">
      <c r="A4445" s="1">
        <v>42446.6875</v>
      </c>
      <c r="B4445" s="2">
        <v>6201.12</v>
      </c>
      <c r="C4445" s="34">
        <f t="shared" si="139"/>
        <v>4.1502779536521928E-3</v>
      </c>
      <c r="D4445" s="2">
        <v>340.68</v>
      </c>
      <c r="E4445" s="34">
        <f t="shared" si="140"/>
        <v>-9.3841642228742472E-4</v>
      </c>
      <c r="F4445" s="2"/>
    </row>
    <row r="4446" spans="1:6" x14ac:dyDescent="0.3">
      <c r="A4446" s="1">
        <v>42447.6875</v>
      </c>
      <c r="B4446" s="2">
        <v>6189.64</v>
      </c>
      <c r="C4446" s="34">
        <f t="shared" si="139"/>
        <v>-1.8512784787263481E-3</v>
      </c>
      <c r="D4446" s="2">
        <v>341.71</v>
      </c>
      <c r="E4446" s="34">
        <f t="shared" si="140"/>
        <v>3.023365034636516E-3</v>
      </c>
      <c r="F4446" s="2"/>
    </row>
    <row r="4447" spans="1:6" x14ac:dyDescent="0.3">
      <c r="A4447" s="1">
        <v>42450.6875</v>
      </c>
      <c r="B4447" s="2">
        <v>6184.58</v>
      </c>
      <c r="C4447" s="34">
        <f t="shared" si="139"/>
        <v>-8.1749504009931417E-4</v>
      </c>
      <c r="D4447" s="2">
        <v>340.82</v>
      </c>
      <c r="E4447" s="34">
        <f t="shared" si="140"/>
        <v>-2.6045477158993524E-3</v>
      </c>
      <c r="F4447" s="2"/>
    </row>
    <row r="4448" spans="1:6" x14ac:dyDescent="0.3">
      <c r="A4448" s="1">
        <v>42451.6875</v>
      </c>
      <c r="B4448" s="2">
        <v>6192.74</v>
      </c>
      <c r="C4448" s="34">
        <f t="shared" si="139"/>
        <v>1.3194105339409123E-3</v>
      </c>
      <c r="D4448" s="2">
        <v>340.3</v>
      </c>
      <c r="E4448" s="34">
        <f t="shared" si="140"/>
        <v>-1.5257320579777911E-3</v>
      </c>
      <c r="F4448" s="2"/>
    </row>
    <row r="4449" spans="1:6" x14ac:dyDescent="0.3">
      <c r="A4449" s="1">
        <v>42452.6875</v>
      </c>
      <c r="B4449" s="2">
        <v>6199.11</v>
      </c>
      <c r="C4449" s="34">
        <f t="shared" si="139"/>
        <v>1.0286238401742143E-3</v>
      </c>
      <c r="D4449" s="2">
        <v>340.07</v>
      </c>
      <c r="E4449" s="34">
        <f t="shared" si="140"/>
        <v>-6.758742286218089E-4</v>
      </c>
      <c r="F4449" s="2"/>
    </row>
    <row r="4450" spans="1:6" x14ac:dyDescent="0.3">
      <c r="A4450" s="1">
        <v>42453.6875</v>
      </c>
      <c r="B4450" s="2">
        <v>6106.48</v>
      </c>
      <c r="C4450" s="34">
        <f t="shared" si="139"/>
        <v>-1.4942467547760852E-2</v>
      </c>
      <c r="D4450" s="2">
        <v>335.1</v>
      </c>
      <c r="E4450" s="34">
        <f t="shared" si="140"/>
        <v>-1.4614638162731119E-2</v>
      </c>
      <c r="F4450" s="2"/>
    </row>
    <row r="4451" spans="1:6" x14ac:dyDescent="0.3">
      <c r="A4451" s="1">
        <v>42458.6875</v>
      </c>
      <c r="B4451" s="2">
        <v>6105.9</v>
      </c>
      <c r="C4451" s="34">
        <f t="shared" si="139"/>
        <v>-9.498106929028971E-5</v>
      </c>
      <c r="D4451" s="2">
        <v>336.79</v>
      </c>
      <c r="E4451" s="34">
        <f t="shared" si="140"/>
        <v>5.0432706654730541E-3</v>
      </c>
      <c r="F4451" s="2"/>
    </row>
    <row r="4452" spans="1:6" x14ac:dyDescent="0.3">
      <c r="A4452" s="1">
        <v>42459.6875</v>
      </c>
      <c r="B4452" s="2">
        <v>6203.17</v>
      </c>
      <c r="C4452" s="34">
        <f t="shared" si="139"/>
        <v>1.5930493457148032E-2</v>
      </c>
      <c r="D4452" s="2">
        <v>341.18</v>
      </c>
      <c r="E4452" s="34">
        <f t="shared" si="140"/>
        <v>1.3034828825083888E-2</v>
      </c>
      <c r="F4452" s="2"/>
    </row>
    <row r="4453" spans="1:6" x14ac:dyDescent="0.3">
      <c r="A4453" s="1">
        <v>42460.6875</v>
      </c>
      <c r="B4453" s="2">
        <v>6174.9</v>
      </c>
      <c r="C4453" s="34">
        <f t="shared" si="139"/>
        <v>-4.5573472917880276E-3</v>
      </c>
      <c r="D4453" s="2">
        <v>337.54</v>
      </c>
      <c r="E4453" s="34">
        <f t="shared" si="140"/>
        <v>-1.0668855149774226E-2</v>
      </c>
      <c r="F4453" s="2"/>
    </row>
    <row r="4454" spans="1:6" x14ac:dyDescent="0.3">
      <c r="A4454" s="1">
        <v>42461.6875</v>
      </c>
      <c r="B4454" s="2">
        <v>6146.05</v>
      </c>
      <c r="C4454" s="34">
        <f t="shared" si="139"/>
        <v>-4.672140439521244E-3</v>
      </c>
      <c r="D4454" s="2">
        <v>333.15</v>
      </c>
      <c r="E4454" s="34">
        <f t="shared" si="140"/>
        <v>-1.30058659714406E-2</v>
      </c>
      <c r="F4454" s="2"/>
    </row>
    <row r="4455" spans="1:6" x14ac:dyDescent="0.3">
      <c r="A4455" s="1">
        <v>42464.6875</v>
      </c>
      <c r="B4455" s="2">
        <v>6164.72</v>
      </c>
      <c r="C4455" s="34">
        <f t="shared" si="139"/>
        <v>3.0377234158525113E-3</v>
      </c>
      <c r="D4455" s="2">
        <v>334.49</v>
      </c>
      <c r="E4455" s="34">
        <f t="shared" si="140"/>
        <v>4.0222122167192786E-3</v>
      </c>
      <c r="F4455" s="2"/>
    </row>
    <row r="4456" spans="1:6" x14ac:dyDescent="0.3">
      <c r="A4456" s="1">
        <v>42465.6875</v>
      </c>
      <c r="B4456" s="2">
        <v>6091.23</v>
      </c>
      <c r="C4456" s="34">
        <f t="shared" si="139"/>
        <v>-1.1921060486121182E-2</v>
      </c>
      <c r="D4456" s="2">
        <v>328.15</v>
      </c>
      <c r="E4456" s="34">
        <f t="shared" si="140"/>
        <v>-1.8954228825973973E-2</v>
      </c>
      <c r="F4456" s="2"/>
    </row>
    <row r="4457" spans="1:6" x14ac:dyDescent="0.3">
      <c r="A4457" s="1">
        <v>42466.6875</v>
      </c>
      <c r="B4457" s="2">
        <v>6161.63</v>
      </c>
      <c r="C4457" s="34">
        <f t="shared" si="139"/>
        <v>1.1557600024953985E-2</v>
      </c>
      <c r="D4457" s="2">
        <v>330.65</v>
      </c>
      <c r="E4457" s="34">
        <f t="shared" si="140"/>
        <v>7.6184671644066171E-3</v>
      </c>
      <c r="F4457" s="2"/>
    </row>
    <row r="4458" spans="1:6" x14ac:dyDescent="0.3">
      <c r="A4458" s="1">
        <v>42467.6875</v>
      </c>
      <c r="B4458" s="2">
        <v>6136.89</v>
      </c>
      <c r="C4458" s="34">
        <f t="shared" si="139"/>
        <v>-4.0151713101890252E-3</v>
      </c>
      <c r="D4458" s="2">
        <v>328.1</v>
      </c>
      <c r="E4458" s="34">
        <f t="shared" si="140"/>
        <v>-7.7120822622106511E-3</v>
      </c>
      <c r="F4458" s="2"/>
    </row>
    <row r="4459" spans="1:6" x14ac:dyDescent="0.3">
      <c r="A4459" s="1">
        <v>42468.6875</v>
      </c>
      <c r="B4459" s="2">
        <v>6204.41</v>
      </c>
      <c r="C4459" s="34">
        <f t="shared" si="139"/>
        <v>1.1002315505084681E-2</v>
      </c>
      <c r="D4459" s="2">
        <v>331.86</v>
      </c>
      <c r="E4459" s="34">
        <f t="shared" si="140"/>
        <v>1.1459920755866992E-2</v>
      </c>
      <c r="F4459" s="2"/>
    </row>
    <row r="4460" spans="1:6" x14ac:dyDescent="0.3">
      <c r="A4460" s="1">
        <v>42471.6875</v>
      </c>
      <c r="B4460" s="2">
        <v>6200.12</v>
      </c>
      <c r="C4460" s="34">
        <f t="shared" si="139"/>
        <v>-6.9144366668227875E-4</v>
      </c>
      <c r="D4460" s="2">
        <v>332.87</v>
      </c>
      <c r="E4460" s="34">
        <f t="shared" si="140"/>
        <v>3.0434520580968627E-3</v>
      </c>
      <c r="F4460" s="2"/>
    </row>
    <row r="4461" spans="1:6" x14ac:dyDescent="0.3">
      <c r="A4461" s="1">
        <v>42472.6875</v>
      </c>
      <c r="B4461" s="2">
        <v>6242.39</v>
      </c>
      <c r="C4461" s="34">
        <f t="shared" si="139"/>
        <v>6.8176099817423008E-3</v>
      </c>
      <c r="D4461" s="2">
        <v>334.64</v>
      </c>
      <c r="E4461" s="34">
        <f t="shared" si="140"/>
        <v>5.3173911737314228E-3</v>
      </c>
      <c r="F4461" s="2"/>
    </row>
    <row r="4462" spans="1:6" x14ac:dyDescent="0.3">
      <c r="A4462" s="1">
        <v>42473.6875</v>
      </c>
      <c r="B4462" s="2">
        <v>6362.89</v>
      </c>
      <c r="C4462" s="34">
        <f t="shared" si="139"/>
        <v>1.9303503946405121E-2</v>
      </c>
      <c r="D4462" s="2">
        <v>343.06</v>
      </c>
      <c r="E4462" s="34">
        <f t="shared" si="140"/>
        <v>2.5161367439636706E-2</v>
      </c>
      <c r="F4462" s="2"/>
    </row>
    <row r="4463" spans="1:6" x14ac:dyDescent="0.3">
      <c r="A4463" s="1">
        <v>42474.6875</v>
      </c>
      <c r="B4463" s="2">
        <v>6365.1</v>
      </c>
      <c r="C4463" s="34">
        <f t="shared" si="139"/>
        <v>3.4732645071655632E-4</v>
      </c>
      <c r="D4463" s="2">
        <v>343.99</v>
      </c>
      <c r="E4463" s="34">
        <f t="shared" si="140"/>
        <v>2.7108960531685433E-3</v>
      </c>
      <c r="F4463" s="2"/>
    </row>
    <row r="4464" spans="1:6" x14ac:dyDescent="0.3">
      <c r="A4464" s="1">
        <v>42475.6875</v>
      </c>
      <c r="B4464" s="2">
        <v>6343.75</v>
      </c>
      <c r="C4464" s="34">
        <f t="shared" si="139"/>
        <v>-3.3542285274387185E-3</v>
      </c>
      <c r="D4464" s="2">
        <v>342.79</v>
      </c>
      <c r="E4464" s="34">
        <f t="shared" si="140"/>
        <v>-3.4884735021366575E-3</v>
      </c>
      <c r="F4464" s="2"/>
    </row>
    <row r="4465" spans="1:6" x14ac:dyDescent="0.3">
      <c r="A4465" s="1">
        <v>42478.6875</v>
      </c>
      <c r="B4465" s="2">
        <v>6353.52</v>
      </c>
      <c r="C4465" s="34">
        <f t="shared" si="139"/>
        <v>1.5400985221676322E-3</v>
      </c>
      <c r="D4465" s="2">
        <v>344.2</v>
      </c>
      <c r="E4465" s="34">
        <f t="shared" si="140"/>
        <v>4.1133055223314674E-3</v>
      </c>
      <c r="F4465" s="2"/>
    </row>
    <row r="4466" spans="1:6" x14ac:dyDescent="0.3">
      <c r="A4466" s="1">
        <v>42479.6875</v>
      </c>
      <c r="B4466" s="2">
        <v>6405.35</v>
      </c>
      <c r="C4466" s="34">
        <f t="shared" si="139"/>
        <v>8.15768267039374E-3</v>
      </c>
      <c r="D4466" s="2">
        <v>349.24</v>
      </c>
      <c r="E4466" s="34">
        <f t="shared" si="140"/>
        <v>1.4642649622312653E-2</v>
      </c>
      <c r="F4466" s="2"/>
    </row>
    <row r="4467" spans="1:6" x14ac:dyDescent="0.3">
      <c r="A4467" s="1">
        <v>42480.6875</v>
      </c>
      <c r="B4467" s="2">
        <v>6410.26</v>
      </c>
      <c r="C4467" s="34">
        <f t="shared" si="139"/>
        <v>7.6654671485543169E-4</v>
      </c>
      <c r="D4467" s="2">
        <v>350.75</v>
      </c>
      <c r="E4467" s="34">
        <f t="shared" si="140"/>
        <v>4.323674264116395E-3</v>
      </c>
      <c r="F4467" s="2"/>
    </row>
    <row r="4468" spans="1:6" x14ac:dyDescent="0.3">
      <c r="A4468" s="1">
        <v>42481.6875</v>
      </c>
      <c r="B4468" s="2">
        <v>6381.44</v>
      </c>
      <c r="C4468" s="34">
        <f t="shared" si="139"/>
        <v>-4.4959174822862824E-3</v>
      </c>
      <c r="D4468" s="2">
        <v>349.59</v>
      </c>
      <c r="E4468" s="34">
        <f t="shared" si="140"/>
        <v>-3.3071988595866353E-3</v>
      </c>
      <c r="F4468" s="2"/>
    </row>
    <row r="4469" spans="1:6" x14ac:dyDescent="0.3">
      <c r="A4469" s="1">
        <v>42482.6875</v>
      </c>
      <c r="B4469" s="2">
        <v>6310.44</v>
      </c>
      <c r="C4469" s="34">
        <f t="shared" si="139"/>
        <v>-1.1126015444789861E-2</v>
      </c>
      <c r="D4469" s="2">
        <v>348.46</v>
      </c>
      <c r="E4469" s="34">
        <f t="shared" si="140"/>
        <v>-3.2323579049743367E-3</v>
      </c>
      <c r="F4469" s="2"/>
    </row>
    <row r="4470" spans="1:6" x14ac:dyDescent="0.3">
      <c r="A4470" s="1">
        <v>42485.6875</v>
      </c>
      <c r="B4470" s="2">
        <v>6260.92</v>
      </c>
      <c r="C4470" s="34">
        <f t="shared" si="139"/>
        <v>-7.8473133410664753E-3</v>
      </c>
      <c r="D4470" s="2">
        <v>346.68</v>
      </c>
      <c r="E4470" s="34">
        <f t="shared" si="140"/>
        <v>-5.1081903231360304E-3</v>
      </c>
      <c r="F4470" s="2"/>
    </row>
    <row r="4471" spans="1:6" x14ac:dyDescent="0.3">
      <c r="A4471" s="1">
        <v>42486.6875</v>
      </c>
      <c r="B4471" s="2">
        <v>6284.52</v>
      </c>
      <c r="C4471" s="34">
        <f t="shared" si="139"/>
        <v>3.7694140797199793E-3</v>
      </c>
      <c r="D4471" s="2">
        <v>347.31</v>
      </c>
      <c r="E4471" s="34">
        <f t="shared" si="140"/>
        <v>1.8172377985461452E-3</v>
      </c>
      <c r="F4471" s="2"/>
    </row>
    <row r="4472" spans="1:6" x14ac:dyDescent="0.3">
      <c r="A4472" s="1">
        <v>42487.6875</v>
      </c>
      <c r="B4472" s="2">
        <v>6319.91</v>
      </c>
      <c r="C4472" s="34">
        <f t="shared" si="139"/>
        <v>5.6312972191987498E-3</v>
      </c>
      <c r="D4472" s="2">
        <v>348.32</v>
      </c>
      <c r="E4472" s="34">
        <f t="shared" si="140"/>
        <v>2.9080648412080912E-3</v>
      </c>
      <c r="F4472" s="2"/>
    </row>
    <row r="4473" spans="1:6" x14ac:dyDescent="0.3">
      <c r="A4473" s="1">
        <v>42488.6875</v>
      </c>
      <c r="B4473" s="2">
        <v>6322.4</v>
      </c>
      <c r="C4473" s="34">
        <f t="shared" ref="C4473:C4536" si="141">B4473/B4472-1</f>
        <v>3.9399295243125465E-4</v>
      </c>
      <c r="D4473" s="2">
        <v>348.9</v>
      </c>
      <c r="E4473" s="34">
        <f t="shared" si="140"/>
        <v>1.6651355075791852E-3</v>
      </c>
      <c r="F4473" s="2"/>
    </row>
    <row r="4474" spans="1:6" x14ac:dyDescent="0.3">
      <c r="A4474" s="1">
        <v>42489.6875</v>
      </c>
      <c r="B4474" s="2">
        <v>6241.89</v>
      </c>
      <c r="C4474" s="34">
        <f t="shared" si="141"/>
        <v>-1.2734088320890735E-2</v>
      </c>
      <c r="D4474" s="2">
        <v>341.48</v>
      </c>
      <c r="E4474" s="34">
        <f t="shared" si="140"/>
        <v>-2.1266838635712104E-2</v>
      </c>
      <c r="F4474" s="2"/>
    </row>
    <row r="4475" spans="1:6" x14ac:dyDescent="0.3">
      <c r="A4475" s="1">
        <v>42493.6875</v>
      </c>
      <c r="B4475" s="2">
        <v>6185.59</v>
      </c>
      <c r="C4475" s="34">
        <f t="shared" si="141"/>
        <v>-9.0197039678687752E-3</v>
      </c>
      <c r="D4475" s="2">
        <v>335.56</v>
      </c>
      <c r="E4475" s="34">
        <f>D4475/D4474-1</f>
        <v>-1.7336300808246552E-2</v>
      </c>
      <c r="F4475" s="2"/>
    </row>
    <row r="4476" spans="1:6" x14ac:dyDescent="0.3">
      <c r="A4476" s="1">
        <v>42494.6875</v>
      </c>
      <c r="B4476" s="2">
        <v>6112.02</v>
      </c>
      <c r="C4476" s="34">
        <f t="shared" si="141"/>
        <v>-1.1893772461478935E-2</v>
      </c>
      <c r="D4476" s="2">
        <v>331.8</v>
      </c>
      <c r="E4476" s="34">
        <f t="shared" si="140"/>
        <v>-1.1205149600667541E-2</v>
      </c>
      <c r="F4476" s="2"/>
    </row>
    <row r="4477" spans="1:6" x14ac:dyDescent="0.3">
      <c r="A4477" s="1">
        <v>42495.6875</v>
      </c>
      <c r="B4477" s="2">
        <v>6117.25</v>
      </c>
      <c r="C4477" s="34">
        <f t="shared" si="141"/>
        <v>8.5569091724169155E-4</v>
      </c>
      <c r="D4477" s="2">
        <v>332.86</v>
      </c>
      <c r="E4477" s="34">
        <f t="shared" si="140"/>
        <v>3.1946955997588233E-3</v>
      </c>
      <c r="F4477" s="2"/>
    </row>
    <row r="4478" spans="1:6" x14ac:dyDescent="0.3">
      <c r="A4478" s="1">
        <v>42496.6875</v>
      </c>
      <c r="B4478" s="2">
        <v>6125.7</v>
      </c>
      <c r="C4478" s="34">
        <f t="shared" si="141"/>
        <v>1.3813396542563527E-3</v>
      </c>
      <c r="D4478" s="2">
        <v>331.67</v>
      </c>
      <c r="E4478" s="34">
        <f t="shared" si="140"/>
        <v>-3.5750766087844221E-3</v>
      </c>
      <c r="F4478" s="2"/>
    </row>
    <row r="4479" spans="1:6" x14ac:dyDescent="0.3">
      <c r="A4479" s="1">
        <v>42499.6875</v>
      </c>
      <c r="B4479" s="2">
        <v>6114.81</v>
      </c>
      <c r="C4479" s="34">
        <f t="shared" si="141"/>
        <v>-1.7777560115577185E-3</v>
      </c>
      <c r="D4479" s="2">
        <v>333.22</v>
      </c>
      <c r="E4479" s="34">
        <f t="shared" si="140"/>
        <v>4.673319866131953E-3</v>
      </c>
      <c r="F4479" s="2"/>
    </row>
    <row r="4480" spans="1:6" x14ac:dyDescent="0.3">
      <c r="A4480" s="1">
        <v>42500.6875</v>
      </c>
      <c r="B4480" s="2">
        <v>6156.65</v>
      </c>
      <c r="C4480" s="34">
        <f t="shared" si="141"/>
        <v>6.8424039340551079E-3</v>
      </c>
      <c r="D4480" s="2">
        <v>336.24</v>
      </c>
      <c r="E4480" s="34">
        <f t="shared" si="140"/>
        <v>9.0630814476921895E-3</v>
      </c>
      <c r="F4480" s="2"/>
    </row>
    <row r="4481" spans="1:6" x14ac:dyDescent="0.3">
      <c r="A4481" s="1">
        <v>42501.6875</v>
      </c>
      <c r="B4481" s="2">
        <v>6162.49</v>
      </c>
      <c r="C4481" s="34">
        <f t="shared" si="141"/>
        <v>9.4856780879215563E-4</v>
      </c>
      <c r="D4481" s="2">
        <v>334.74</v>
      </c>
      <c r="E4481" s="34">
        <f t="shared" si="140"/>
        <v>-4.4610992148464979E-3</v>
      </c>
      <c r="F4481" s="2"/>
    </row>
    <row r="4482" spans="1:6" x14ac:dyDescent="0.3">
      <c r="A4482" s="1">
        <v>42502.6875</v>
      </c>
      <c r="B4482" s="2">
        <v>6104.19</v>
      </c>
      <c r="C4482" s="34">
        <f t="shared" si="141"/>
        <v>-9.4604615991263907E-3</v>
      </c>
      <c r="D4482" s="2">
        <v>333.11</v>
      </c>
      <c r="E4482" s="34">
        <f t="shared" si="140"/>
        <v>-4.8694509171296474E-3</v>
      </c>
      <c r="F4482" s="2"/>
    </row>
    <row r="4483" spans="1:6" x14ac:dyDescent="0.3">
      <c r="A4483" s="1">
        <v>42503.6875</v>
      </c>
      <c r="B4483" s="2">
        <v>6138.5</v>
      </c>
      <c r="C4483" s="34">
        <f t="shared" si="141"/>
        <v>5.6207293678605108E-3</v>
      </c>
      <c r="D4483" s="2">
        <v>334.68</v>
      </c>
      <c r="E4483" s="34">
        <f t="shared" si="140"/>
        <v>4.7131578157364462E-3</v>
      </c>
      <c r="F4483" s="2"/>
    </row>
    <row r="4484" spans="1:6" x14ac:dyDescent="0.3">
      <c r="A4484" s="1">
        <v>42506.6875</v>
      </c>
      <c r="B4484" s="2">
        <v>6151.4</v>
      </c>
      <c r="C4484" s="34">
        <f t="shared" si="141"/>
        <v>2.1014905921641347E-3</v>
      </c>
      <c r="D4484" s="2">
        <v>334.73</v>
      </c>
      <c r="E4484" s="34">
        <f t="shared" si="140"/>
        <v>1.4939643838896011E-4</v>
      </c>
      <c r="F4484" s="2"/>
    </row>
    <row r="4485" spans="1:6" x14ac:dyDescent="0.3">
      <c r="A4485" s="1">
        <v>42507.6875</v>
      </c>
      <c r="B4485" s="2">
        <v>6167.77</v>
      </c>
      <c r="C4485" s="34">
        <f t="shared" si="141"/>
        <v>2.6611828201712484E-3</v>
      </c>
      <c r="D4485" s="2">
        <v>334.72</v>
      </c>
      <c r="E4485" s="34">
        <f t="shared" ref="E4485:E4547" si="142">D4485/D4484-1</f>
        <v>-2.9874824485354168E-5</v>
      </c>
      <c r="F4485" s="2"/>
    </row>
    <row r="4486" spans="1:6" x14ac:dyDescent="0.3">
      <c r="A4486" s="1">
        <v>42508.6875</v>
      </c>
      <c r="B4486" s="2">
        <v>6165.8</v>
      </c>
      <c r="C4486" s="34">
        <f t="shared" si="141"/>
        <v>-3.1940231234306449E-4</v>
      </c>
      <c r="D4486" s="2">
        <v>337.58</v>
      </c>
      <c r="E4486" s="34">
        <f t="shared" si="142"/>
        <v>8.5444550669215857E-3</v>
      </c>
      <c r="F4486" s="2"/>
    </row>
    <row r="4487" spans="1:6" x14ac:dyDescent="0.3">
      <c r="A4487" s="1">
        <v>42509.6875</v>
      </c>
      <c r="B4487" s="2">
        <v>6053.35</v>
      </c>
      <c r="C4487" s="34">
        <f t="shared" si="141"/>
        <v>-1.8237698271108327E-2</v>
      </c>
      <c r="D4487" s="2">
        <v>333.91</v>
      </c>
      <c r="E4487" s="34">
        <f t="shared" si="142"/>
        <v>-1.0871497126606955E-2</v>
      </c>
      <c r="F4487" s="2"/>
    </row>
    <row r="4488" spans="1:6" x14ac:dyDescent="0.3">
      <c r="A4488" s="1">
        <v>42510.6875</v>
      </c>
      <c r="B4488" s="2">
        <v>6156.32</v>
      </c>
      <c r="C4488" s="34">
        <f t="shared" si="141"/>
        <v>1.7010415720220884E-2</v>
      </c>
      <c r="D4488" s="2">
        <v>338.01</v>
      </c>
      <c r="E4488" s="34">
        <f t="shared" si="142"/>
        <v>1.2278757749093927E-2</v>
      </c>
      <c r="F4488" s="2"/>
    </row>
    <row r="4489" spans="1:6" x14ac:dyDescent="0.3">
      <c r="A4489" s="1">
        <v>42513.6875</v>
      </c>
      <c r="B4489" s="2">
        <v>6136.43</v>
      </c>
      <c r="C4489" s="34">
        <f t="shared" si="141"/>
        <v>-3.2308262078643013E-3</v>
      </c>
      <c r="D4489" s="2">
        <v>336.69</v>
      </c>
      <c r="E4489" s="34">
        <f t="shared" si="142"/>
        <v>-3.905209905032403E-3</v>
      </c>
      <c r="F4489" s="2"/>
    </row>
    <row r="4490" spans="1:6" x14ac:dyDescent="0.3">
      <c r="A4490" s="1">
        <v>42514.6875</v>
      </c>
      <c r="B4490" s="2">
        <v>6219.26</v>
      </c>
      <c r="C4490" s="34">
        <f t="shared" si="141"/>
        <v>1.3498076243027235E-2</v>
      </c>
      <c r="D4490" s="2">
        <v>344.12</v>
      </c>
      <c r="E4490" s="34">
        <f t="shared" si="142"/>
        <v>2.2067777480768713E-2</v>
      </c>
      <c r="F4490" s="2"/>
    </row>
    <row r="4491" spans="1:6" x14ac:dyDescent="0.3">
      <c r="A4491" s="1">
        <v>42515.6875</v>
      </c>
      <c r="B4491" s="2">
        <v>6262.85</v>
      </c>
      <c r="C4491" s="34">
        <f t="shared" si="141"/>
        <v>7.0088724382000311E-3</v>
      </c>
      <c r="D4491" s="2">
        <v>348.56</v>
      </c>
      <c r="E4491" s="34">
        <f t="shared" si="142"/>
        <v>1.2902475880506747E-2</v>
      </c>
      <c r="F4491" s="2"/>
    </row>
    <row r="4492" spans="1:6" x14ac:dyDescent="0.3">
      <c r="A4492" s="1">
        <v>42516.6875</v>
      </c>
      <c r="B4492" s="2">
        <v>6265.65</v>
      </c>
      <c r="C4492" s="34">
        <f t="shared" si="141"/>
        <v>4.4708080187128019E-4</v>
      </c>
      <c r="D4492" s="2">
        <v>348.91</v>
      </c>
      <c r="E4492" s="34">
        <f t="shared" si="142"/>
        <v>1.0041312829929261E-3</v>
      </c>
      <c r="F4492" s="2"/>
    </row>
    <row r="4493" spans="1:6" x14ac:dyDescent="0.3">
      <c r="A4493" s="1">
        <v>42517.6875</v>
      </c>
      <c r="B4493" s="2">
        <v>6270.79</v>
      </c>
      <c r="C4493" s="34">
        <f t="shared" si="141"/>
        <v>8.2034585398171878E-4</v>
      </c>
      <c r="D4493" s="2">
        <v>349.64</v>
      </c>
      <c r="E4493" s="34">
        <f t="shared" si="142"/>
        <v>2.0922300879882005E-3</v>
      </c>
      <c r="F4493" s="2"/>
    </row>
    <row r="4494" spans="1:6" x14ac:dyDescent="0.3">
      <c r="A4494" s="45">
        <v>42521.6875</v>
      </c>
      <c r="B4494" s="25">
        <v>6230.79</v>
      </c>
      <c r="C4494" s="46">
        <f t="shared" si="141"/>
        <v>-6.3787816208165093E-3</v>
      </c>
      <c r="D4494" s="25">
        <v>347.45</v>
      </c>
      <c r="E4494" s="46">
        <f>D4494/D4493-1</f>
        <v>-6.2635854021279025E-3</v>
      </c>
      <c r="F4494" s="73">
        <f>C4494-('Analyse England'!$G$11+'Analyse England'!$G$12*FTSE100!E4494)</f>
        <v>-2.4475795152118151E-3</v>
      </c>
    </row>
    <row r="4495" spans="1:6" x14ac:dyDescent="0.3">
      <c r="A4495" s="45">
        <v>42522.6875</v>
      </c>
      <c r="B4495" s="25">
        <v>6191.93</v>
      </c>
      <c r="C4495" s="46">
        <f t="shared" si="141"/>
        <v>-6.236769334225678E-3</v>
      </c>
      <c r="D4495" s="25">
        <v>344.12</v>
      </c>
      <c r="E4495" s="46">
        <f t="shared" si="142"/>
        <v>-9.5841128219886773E-3</v>
      </c>
      <c r="F4495" s="73">
        <f>C4495-('Analyse England'!$G$11+'Analyse England'!$G$12*FTSE100!E4495)</f>
        <v>-6.1949049041136114E-6</v>
      </c>
    </row>
    <row r="4496" spans="1:6" x14ac:dyDescent="0.3">
      <c r="A4496" s="45">
        <v>42523.6875</v>
      </c>
      <c r="B4496" s="25">
        <v>6185.61</v>
      </c>
      <c r="C4496" s="46">
        <f t="shared" si="141"/>
        <v>-1.0206833733586995E-3</v>
      </c>
      <c r="D4496" s="25">
        <v>344.35</v>
      </c>
      <c r="E4496" s="46">
        <f t="shared" si="142"/>
        <v>6.6837149831466824E-4</v>
      </c>
      <c r="F4496" s="73">
        <f>C4496-('Analyse England'!$G$11+'Analyse England'!$G$12*FTSE100!E4496)</f>
        <v>-1.8896674522560233E-3</v>
      </c>
    </row>
    <row r="4497" spans="1:6" x14ac:dyDescent="0.3">
      <c r="A4497" s="45">
        <v>42524.6875</v>
      </c>
      <c r="B4497" s="25">
        <v>6209.63</v>
      </c>
      <c r="C4497" s="46">
        <f t="shared" si="141"/>
        <v>3.8832063450493504E-3</v>
      </c>
      <c r="D4497" s="25">
        <v>341.29</v>
      </c>
      <c r="E4497" s="46">
        <f t="shared" si="142"/>
        <v>-8.8863075359373322E-3</v>
      </c>
      <c r="F4497" s="73">
        <f>C4497-('Analyse England'!$G$11+'Analyse England'!$G$12*FTSE100!E4497)</f>
        <v>9.6305701396708788E-3</v>
      </c>
    </row>
    <row r="4498" spans="1:6" x14ac:dyDescent="0.3">
      <c r="A4498" s="45">
        <v>42527.6875</v>
      </c>
      <c r="B4498" s="25">
        <v>6273.4</v>
      </c>
      <c r="C4498" s="46">
        <f t="shared" si="141"/>
        <v>1.0269532967342565E-2</v>
      </c>
      <c r="D4498" s="25">
        <v>342.41</v>
      </c>
      <c r="E4498" s="46">
        <f t="shared" si="142"/>
        <v>3.2816666178323572E-3</v>
      </c>
      <c r="F4498" s="73">
        <f>C4498-('Analyse England'!$G$11+'Analyse England'!$G$12*FTSE100!E4498)</f>
        <v>7.590915143040034E-3</v>
      </c>
    </row>
    <row r="4499" spans="1:6" x14ac:dyDescent="0.3">
      <c r="A4499" s="45">
        <v>42528.6875</v>
      </c>
      <c r="B4499" s="25">
        <v>6284.53</v>
      </c>
      <c r="C4499" s="46">
        <f t="shared" si="141"/>
        <v>1.7741575541174726E-3</v>
      </c>
      <c r="D4499" s="25">
        <v>346.26</v>
      </c>
      <c r="E4499" s="46">
        <f t="shared" si="142"/>
        <v>1.1243830495604623E-2</v>
      </c>
      <c r="F4499" s="73">
        <f>C4499-('Analyse England'!$G$11+'Analyse England'!$G$12*FTSE100!E4499)</f>
        <v>-6.4180359593794464E-3</v>
      </c>
    </row>
    <row r="4500" spans="1:6" x14ac:dyDescent="0.3">
      <c r="A4500" s="45">
        <v>42529.6875</v>
      </c>
      <c r="B4500" s="25">
        <v>6301.52</v>
      </c>
      <c r="C4500" s="46">
        <f t="shared" si="141"/>
        <v>2.703463902630876E-3</v>
      </c>
      <c r="D4500" s="25">
        <v>344.56</v>
      </c>
      <c r="E4500" s="46">
        <f t="shared" si="142"/>
        <v>-4.9096054987580739E-3</v>
      </c>
      <c r="F4500" s="73">
        <f>C4500-('Analyse England'!$G$11+'Analyse England'!$G$12*FTSE100!E4500)</f>
        <v>5.6970728120294203E-3</v>
      </c>
    </row>
    <row r="4501" spans="1:6" x14ac:dyDescent="0.3">
      <c r="A4501" s="45">
        <v>42530.6875</v>
      </c>
      <c r="B4501" s="25">
        <v>6231.89</v>
      </c>
      <c r="C4501" s="46">
        <f t="shared" si="141"/>
        <v>-1.104971498939944E-2</v>
      </c>
      <c r="D4501" s="25">
        <v>341.25</v>
      </c>
      <c r="E4501" s="46">
        <f t="shared" si="142"/>
        <v>-9.6064546087764047E-3</v>
      </c>
      <c r="F4501" s="73">
        <f>C4501-('Analyse England'!$G$11+'Analyse England'!$G$12*FTSE100!E4501)</f>
        <v>-4.8036694978921468E-3</v>
      </c>
    </row>
    <row r="4502" spans="1:6" x14ac:dyDescent="0.3">
      <c r="A4502" s="45">
        <v>42531.6875</v>
      </c>
      <c r="B4502" s="25">
        <v>6115.76</v>
      </c>
      <c r="C4502" s="46">
        <f t="shared" si="141"/>
        <v>-1.8634796185426961E-2</v>
      </c>
      <c r="D4502" s="25">
        <v>332.92</v>
      </c>
      <c r="E4502" s="46">
        <f t="shared" si="142"/>
        <v>-2.4410256410256403E-2</v>
      </c>
      <c r="F4502" s="73">
        <f>C4502-('Analyse England'!$G$11+'Analyse England'!$G$12*FTSE100!E4502)</f>
        <v>-2.1375321843190818E-3</v>
      </c>
    </row>
    <row r="4503" spans="1:6" x14ac:dyDescent="0.3">
      <c r="A4503" s="45">
        <v>42534.6875</v>
      </c>
      <c r="B4503" s="25">
        <v>6044.97</v>
      </c>
      <c r="C4503" s="46">
        <f t="shared" si="141"/>
        <v>-1.1575012753934133E-2</v>
      </c>
      <c r="D4503" s="25">
        <v>326.8</v>
      </c>
      <c r="E4503" s="46">
        <f t="shared" si="142"/>
        <v>-1.838279466538506E-2</v>
      </c>
      <c r="F4503" s="73">
        <f>C4503-('Analyse England'!$G$11+'Analyse England'!$G$12*FTSE100!E4503)</f>
        <v>7.484026484470812E-4</v>
      </c>
    </row>
    <row r="4504" spans="1:6" x14ac:dyDescent="0.3">
      <c r="A4504" s="45">
        <v>42535.6875</v>
      </c>
      <c r="B4504" s="25">
        <v>5923.53</v>
      </c>
      <c r="C4504" s="46">
        <f t="shared" si="141"/>
        <v>-2.0089429724217123E-2</v>
      </c>
      <c r="D4504" s="25">
        <v>320.52999999999997</v>
      </c>
      <c r="E4504" s="46">
        <f t="shared" si="142"/>
        <v>-1.918604651162803E-2</v>
      </c>
      <c r="F4504" s="73">
        <f>C4504-('Analyse England'!$G$11+'Analyse England'!$G$12*FTSE100!E4504)</f>
        <v>-7.2097848947941627E-3</v>
      </c>
    </row>
    <row r="4505" spans="1:6" x14ac:dyDescent="0.3">
      <c r="A4505" s="45">
        <v>42536.6875</v>
      </c>
      <c r="B4505" s="25">
        <v>5966.8</v>
      </c>
      <c r="C4505" s="46">
        <f t="shared" si="141"/>
        <v>7.3047659081664218E-3</v>
      </c>
      <c r="D4505" s="25">
        <v>323.63</v>
      </c>
      <c r="E4505" s="46">
        <f t="shared" si="142"/>
        <v>9.6714816085858857E-3</v>
      </c>
      <c r="F4505" s="73">
        <f>C4505-('Analyse England'!$G$11+'Analyse England'!$G$12*FTSE100!E4505)</f>
        <v>2.0138000168197327E-4</v>
      </c>
    </row>
    <row r="4506" spans="1:6" x14ac:dyDescent="0.3">
      <c r="A4506" s="45">
        <v>42537.6875</v>
      </c>
      <c r="B4506" s="25">
        <v>5950.48</v>
      </c>
      <c r="C4506" s="46">
        <f t="shared" si="141"/>
        <v>-2.7351344104042941E-3</v>
      </c>
      <c r="D4506" s="25">
        <v>321.29000000000002</v>
      </c>
      <c r="E4506" s="46">
        <f t="shared" si="142"/>
        <v>-7.2304792509964022E-3</v>
      </c>
      <c r="F4506" s="73">
        <f>C4506-('Analyse England'!$G$11+'Analyse England'!$G$12*FTSE100!E4506)</f>
        <v>1.8656146300525533E-3</v>
      </c>
    </row>
    <row r="4507" spans="1:6" x14ac:dyDescent="0.3">
      <c r="A4507" s="45">
        <v>42538.6875</v>
      </c>
      <c r="B4507" s="25">
        <v>6021.09</v>
      </c>
      <c r="C4507" s="46">
        <f t="shared" si="141"/>
        <v>1.1866269611863434E-2</v>
      </c>
      <c r="D4507" s="25">
        <v>325.77999999999997</v>
      </c>
      <c r="E4507" s="46">
        <f t="shared" si="142"/>
        <v>1.3974913629431152E-2</v>
      </c>
      <c r="F4507" s="73">
        <f>C4507-('Analyse England'!$G$11+'Analyse England'!$G$12*FTSE100!E4507)</f>
        <v>1.7828774489802787E-3</v>
      </c>
    </row>
    <row r="4508" spans="1:6" x14ac:dyDescent="0.3">
      <c r="A4508" s="45">
        <v>42541.6875</v>
      </c>
      <c r="B4508" s="25">
        <v>6204</v>
      </c>
      <c r="C4508" s="46">
        <f t="shared" si="141"/>
        <v>3.0378220554750035E-2</v>
      </c>
      <c r="D4508" s="25">
        <v>337.67</v>
      </c>
      <c r="E4508" s="46">
        <f t="shared" si="142"/>
        <v>3.6497022530542322E-2</v>
      </c>
      <c r="F4508" s="73">
        <f>C4508-('Analyse England'!$G$11+'Analyse England'!$G$12*FTSE100!E4508)</f>
        <v>4.698898188368144E-3</v>
      </c>
    </row>
    <row r="4509" spans="1:6" x14ac:dyDescent="0.3">
      <c r="A4509" s="45">
        <v>42542.6875</v>
      </c>
      <c r="B4509" s="25">
        <v>6226.55</v>
      </c>
      <c r="C4509" s="46">
        <f t="shared" si="141"/>
        <v>3.634751773049727E-3</v>
      </c>
      <c r="D4509" s="25">
        <v>340.04</v>
      </c>
      <c r="E4509" s="46">
        <f t="shared" si="142"/>
        <v>7.01868688364371E-3</v>
      </c>
      <c r="F4509" s="73">
        <f>C4509-('Analyse England'!$G$11+'Analyse England'!$G$12*FTSE100!E4509)</f>
        <v>-1.6316480165455257E-3</v>
      </c>
    </row>
    <row r="4510" spans="1:6" x14ac:dyDescent="0.3">
      <c r="A4510" s="45">
        <v>42543.6875</v>
      </c>
      <c r="B4510" s="25">
        <v>6261.19</v>
      </c>
      <c r="C4510" s="46">
        <f t="shared" si="141"/>
        <v>5.5632734018034036E-3</v>
      </c>
      <c r="D4510" s="25">
        <v>341.32</v>
      </c>
      <c r="E4510" s="46">
        <f t="shared" si="142"/>
        <v>3.7642630278789113E-3</v>
      </c>
      <c r="F4510" s="73">
        <f>C4510-('Analyse England'!$G$11+'Analyse England'!$G$12*FTSE100!E4510)</f>
        <v>2.5504710674893001E-3</v>
      </c>
    </row>
    <row r="4511" spans="1:6" x14ac:dyDescent="0.3">
      <c r="A4511" s="45">
        <v>42544.6875</v>
      </c>
      <c r="B4511" s="25">
        <v>6338.1</v>
      </c>
      <c r="C4511" s="46">
        <f t="shared" si="141"/>
        <v>1.2283607429258714E-2</v>
      </c>
      <c r="D4511" s="25">
        <v>346.34</v>
      </c>
      <c r="E4511" s="46">
        <f t="shared" si="142"/>
        <v>1.4707605765850174E-2</v>
      </c>
      <c r="F4511" s="73">
        <f>C4511-('Analyse England'!$G$11+'Analyse England'!$G$12*FTSE100!E4511)</f>
        <v>1.6928464639949046E-3</v>
      </c>
    </row>
    <row r="4512" spans="1:6" x14ac:dyDescent="0.3">
      <c r="A4512" s="45">
        <v>42545.6875</v>
      </c>
      <c r="B4512" s="25">
        <v>6138.69</v>
      </c>
      <c r="C4512" s="46">
        <f t="shared" si="141"/>
        <v>-3.1462110096085683E-2</v>
      </c>
      <c r="D4512" s="25">
        <v>321.98</v>
      </c>
      <c r="E4512" s="46">
        <f t="shared" si="142"/>
        <v>-7.033550845989478E-2</v>
      </c>
      <c r="F4512" s="73">
        <f>C4512-('Analyse England'!$G$11+'Analyse England'!$G$12*FTSE100!E4512)</f>
        <v>1.6837105875377428E-2</v>
      </c>
    </row>
    <row r="4513" spans="1:6" x14ac:dyDescent="0.3">
      <c r="A4513" s="45">
        <v>42548.6875</v>
      </c>
      <c r="B4513" s="25">
        <v>5982.2</v>
      </c>
      <c r="C4513" s="46">
        <f t="shared" si="141"/>
        <v>-2.5492409618338763E-2</v>
      </c>
      <c r="D4513" s="25">
        <v>308.75</v>
      </c>
      <c r="E4513" s="46">
        <f t="shared" si="142"/>
        <v>-4.10895086651345E-2</v>
      </c>
      <c r="F4513" s="73">
        <f>C4513-('Analyse England'!$G$11+'Analyse England'!$G$12*FTSE100!E4513)</f>
        <v>2.5547698527539804E-3</v>
      </c>
    </row>
    <row r="4514" spans="1:6" x14ac:dyDescent="0.3">
      <c r="A4514" s="45">
        <v>42549.6875</v>
      </c>
      <c r="B4514" s="25">
        <v>6140.39</v>
      </c>
      <c r="C4514" s="46">
        <f t="shared" si="141"/>
        <v>2.6443448898398669E-2</v>
      </c>
      <c r="D4514" s="25">
        <v>316.7</v>
      </c>
      <c r="E4514" s="46">
        <f t="shared" si="142"/>
        <v>2.5748987854250949E-2</v>
      </c>
      <c r="F4514" s="73">
        <f>C4514-('Analyse England'!$G$11+'Analyse England'!$G$12*FTSE100!E4514)</f>
        <v>8.2068397953361967E-3</v>
      </c>
    </row>
    <row r="4515" spans="1:6" x14ac:dyDescent="0.3">
      <c r="A4515" s="45">
        <v>42550.6875</v>
      </c>
      <c r="B4515" s="25">
        <v>6360.06</v>
      </c>
      <c r="C4515" s="46">
        <f t="shared" si="141"/>
        <v>3.5774600636115927E-2</v>
      </c>
      <c r="D4515" s="25">
        <v>326.49</v>
      </c>
      <c r="E4515" s="46">
        <f t="shared" si="142"/>
        <v>3.0912535522576556E-2</v>
      </c>
      <c r="F4515" s="73">
        <f>C4515-('Analyse England'!$G$11+'Analyse England'!$G$12*FTSE100!E4515)</f>
        <v>1.3962379258411105E-2</v>
      </c>
    </row>
    <row r="4516" spans="1:6" x14ac:dyDescent="0.3">
      <c r="A4516" s="45">
        <v>42551.6875</v>
      </c>
      <c r="B4516" s="25">
        <v>6504.33</v>
      </c>
      <c r="C4516" s="46">
        <f t="shared" si="141"/>
        <v>2.2683748266525638E-2</v>
      </c>
      <c r="D4516" s="25">
        <v>329.88</v>
      </c>
      <c r="E4516" s="46">
        <f t="shared" si="142"/>
        <v>1.0383166406321642E-2</v>
      </c>
      <c r="F4516" s="73">
        <f>C4516-('Analyse England'!$G$11+'Analyse England'!$G$12*FTSE100!E4516)</f>
        <v>1.5087540551874267E-2</v>
      </c>
    </row>
    <row r="4517" spans="1:6" x14ac:dyDescent="0.3">
      <c r="A4517" s="45">
        <v>42552.6875</v>
      </c>
      <c r="B4517" s="25">
        <v>6577.83</v>
      </c>
      <c r="C4517" s="46">
        <f t="shared" si="141"/>
        <v>1.1300164659542089E-2</v>
      </c>
      <c r="D4517" s="25">
        <v>332.24</v>
      </c>
      <c r="E4517" s="46">
        <f t="shared" si="142"/>
        <v>7.1541166484783147E-3</v>
      </c>
      <c r="F4517" s="73">
        <f>C4517-('Analyse England'!$G$11+'Analyse England'!$G$12*FTSE100!E4517)</f>
        <v>5.9399835473757283E-3</v>
      </c>
    </row>
    <row r="4518" spans="1:6" x14ac:dyDescent="0.3">
      <c r="A4518" s="45">
        <v>42555.6875</v>
      </c>
      <c r="B4518" s="25">
        <v>6522.26</v>
      </c>
      <c r="C4518" s="46">
        <f t="shared" si="141"/>
        <v>-8.4480748210276069E-3</v>
      </c>
      <c r="D4518" s="25">
        <v>329.78</v>
      </c>
      <c r="E4518" s="46">
        <f t="shared" si="142"/>
        <v>-7.4042860582712589E-3</v>
      </c>
      <c r="F4518" s="73">
        <f>C4518-('Analyse England'!$G$11+'Analyse England'!$G$12*FTSE100!E4518)</f>
        <v>-3.7269694299708438E-3</v>
      </c>
    </row>
    <row r="4519" spans="1:6" x14ac:dyDescent="0.3">
      <c r="A4519" s="45">
        <v>42556.6875</v>
      </c>
      <c r="B4519" s="25">
        <v>6545.37</v>
      </c>
      <c r="C4519" s="46">
        <f t="shared" si="141"/>
        <v>3.5432503457391018E-3</v>
      </c>
      <c r="D4519" s="25">
        <v>324.17</v>
      </c>
      <c r="E4519" s="46">
        <f t="shared" si="142"/>
        <v>-1.7011340893929194E-2</v>
      </c>
      <c r="F4519" s="73">
        <f>C4519-('Analyse England'!$G$11+'Analyse England'!$G$12*FTSE100!E4519)</f>
        <v>1.4916972387215933E-2</v>
      </c>
    </row>
    <row r="4520" spans="1:6" x14ac:dyDescent="0.3">
      <c r="A4520" s="45">
        <v>42557.6875</v>
      </c>
      <c r="B4520" s="25">
        <v>6463.59</v>
      </c>
      <c r="C4520" s="46">
        <f t="shared" si="141"/>
        <v>-1.2494328051737336E-2</v>
      </c>
      <c r="D4520" s="25">
        <v>318.76</v>
      </c>
      <c r="E4520" s="46">
        <f t="shared" si="142"/>
        <v>-1.6688774408489482E-2</v>
      </c>
      <c r="F4520" s="73">
        <f>C4520-('Analyse England'!$G$11+'Analyse England'!$G$12*FTSE100!E4520)</f>
        <v>-1.3439742754169457E-3</v>
      </c>
    </row>
    <row r="4521" spans="1:6" x14ac:dyDescent="0.3">
      <c r="A4521" s="45">
        <v>42558.6875</v>
      </c>
      <c r="B4521" s="25">
        <v>6533.79</v>
      </c>
      <c r="C4521" s="46">
        <f t="shared" si="141"/>
        <v>1.0860837398411594E-2</v>
      </c>
      <c r="D4521" s="25">
        <v>322.12</v>
      </c>
      <c r="E4521" s="46">
        <f t="shared" si="142"/>
        <v>1.0540845777387453E-2</v>
      </c>
      <c r="F4521" s="73">
        <f>C4521-('Analyse England'!$G$11+'Analyse England'!$G$12*FTSE100!E4521)</f>
        <v>3.1554411314593913E-3</v>
      </c>
    </row>
    <row r="4522" spans="1:6" x14ac:dyDescent="0.3">
      <c r="A4522" s="45">
        <v>42559.6875</v>
      </c>
      <c r="B4522" s="25">
        <v>6590.64</v>
      </c>
      <c r="C4522" s="46">
        <f t="shared" si="141"/>
        <v>8.7009224355236725E-3</v>
      </c>
      <c r="D4522" s="25">
        <v>327.35000000000002</v>
      </c>
      <c r="E4522" s="46">
        <f t="shared" si="142"/>
        <v>1.6236185272569204E-2</v>
      </c>
      <c r="F4522" s="73">
        <f>C4522-('Analyse England'!$G$11+'Analyse England'!$G$12*FTSE100!E4522)</f>
        <v>-2.9483370656437774E-3</v>
      </c>
    </row>
    <row r="4523" spans="1:6" x14ac:dyDescent="0.3">
      <c r="A4523" s="45">
        <v>42562.6875</v>
      </c>
      <c r="B4523" s="25">
        <v>6682.86</v>
      </c>
      <c r="C4523" s="46">
        <f t="shared" si="141"/>
        <v>1.3992571282910315E-2</v>
      </c>
      <c r="D4523" s="25">
        <v>332.72</v>
      </c>
      <c r="E4523" s="46">
        <f t="shared" si="142"/>
        <v>1.640446005804197E-2</v>
      </c>
      <c r="F4523" s="73">
        <f>C4523-('Analyse England'!$G$11+'Analyse England'!$G$12*FTSE100!E4523)</f>
        <v>2.2267862014446332E-3</v>
      </c>
    </row>
    <row r="4524" spans="1:6" x14ac:dyDescent="0.3">
      <c r="A4524" s="45">
        <v>42563.6875</v>
      </c>
      <c r="B4524" s="25">
        <v>6680.69</v>
      </c>
      <c r="C4524" s="46">
        <f t="shared" si="141"/>
        <v>-3.2471127630984142E-4</v>
      </c>
      <c r="D4524" s="25">
        <v>336.26</v>
      </c>
      <c r="E4524" s="46">
        <f t="shared" si="142"/>
        <v>1.0639576821351193E-2</v>
      </c>
      <c r="F4524" s="73">
        <f>C4524-('Analyse England'!$G$11+'Analyse England'!$G$12*FTSE100!E4524)</f>
        <v>-8.0984760285285843E-3</v>
      </c>
    </row>
    <row r="4525" spans="1:6" x14ac:dyDescent="0.3">
      <c r="A4525" s="45">
        <v>42564.6875</v>
      </c>
      <c r="B4525" s="25">
        <v>6670.4</v>
      </c>
      <c r="C4525" s="46">
        <f t="shared" si="141"/>
        <v>-1.5402600629575991E-3</v>
      </c>
      <c r="D4525" s="25">
        <v>335.83</v>
      </c>
      <c r="E4525" s="46">
        <f t="shared" si="142"/>
        <v>-1.2787723785165905E-3</v>
      </c>
      <c r="F4525" s="73">
        <f>C4525-('Analyse England'!$G$11+'Analyse England'!$G$12*FTSE100!E4525)</f>
        <v>-1.060901491858589E-3</v>
      </c>
    </row>
    <row r="4526" spans="1:6" x14ac:dyDescent="0.3">
      <c r="A4526" s="45">
        <v>42565.6875</v>
      </c>
      <c r="B4526" s="25">
        <v>6654.47</v>
      </c>
      <c r="C4526" s="46">
        <f t="shared" si="141"/>
        <v>-2.3881626289277147E-3</v>
      </c>
      <c r="D4526" s="25">
        <v>338.5</v>
      </c>
      <c r="E4526" s="46">
        <f t="shared" si="142"/>
        <v>7.9504511211030415E-3</v>
      </c>
      <c r="F4526" s="73">
        <f>C4526-('Analyse England'!$G$11+'Analyse England'!$G$12*FTSE100!E4526)</f>
        <v>-8.2997830804661735E-3</v>
      </c>
    </row>
    <row r="4527" spans="1:6" x14ac:dyDescent="0.3">
      <c r="A4527" s="45">
        <v>42566.6875</v>
      </c>
      <c r="B4527" s="25">
        <v>6669.24</v>
      </c>
      <c r="C4527" s="46">
        <f t="shared" si="141"/>
        <v>2.2195606862753792E-3</v>
      </c>
      <c r="D4527" s="25">
        <v>337.92</v>
      </c>
      <c r="E4527" s="46">
        <f t="shared" si="142"/>
        <v>-1.7134416543573838E-3</v>
      </c>
      <c r="F4527" s="73">
        <f>C4527-('Analyse England'!$G$11+'Analyse England'!$G$12*FTSE100!E4527)</f>
        <v>2.99991556803888E-3</v>
      </c>
    </row>
    <row r="4528" spans="1:6" x14ac:dyDescent="0.3">
      <c r="A4528" s="45">
        <v>42569.6875</v>
      </c>
      <c r="B4528" s="25">
        <v>6695.42</v>
      </c>
      <c r="C4528" s="46">
        <f t="shared" si="141"/>
        <v>3.9254847628815703E-3</v>
      </c>
      <c r="D4528" s="25">
        <v>338.7</v>
      </c>
      <c r="E4528" s="46">
        <f t="shared" si="142"/>
        <v>2.3082386363635354E-3</v>
      </c>
      <c r="F4528" s="73">
        <f>C4528-('Analyse England'!$G$11+'Analyse England'!$G$12*FTSE100!E4528)</f>
        <v>1.9209385774197254E-3</v>
      </c>
    </row>
    <row r="4529" spans="1:6" x14ac:dyDescent="0.3">
      <c r="A4529" s="45">
        <v>42570.6875</v>
      </c>
      <c r="B4529" s="25">
        <v>6697.37</v>
      </c>
      <c r="C4529" s="46">
        <f t="shared" si="141"/>
        <v>2.9124386520940071E-4</v>
      </c>
      <c r="D4529" s="25">
        <v>337.32</v>
      </c>
      <c r="E4529" s="46">
        <f t="shared" si="142"/>
        <v>-4.074402125775034E-3</v>
      </c>
      <c r="F4529" s="73">
        <f>C4529-('Analyse England'!$G$11+'Analyse England'!$G$12*FTSE100!E4529)</f>
        <v>2.7064978093618809E-3</v>
      </c>
    </row>
    <row r="4530" spans="1:6" x14ac:dyDescent="0.3">
      <c r="A4530" s="45">
        <v>42571.6875</v>
      </c>
      <c r="B4530" s="25">
        <v>6728.99</v>
      </c>
      <c r="C4530" s="46">
        <f t="shared" si="141"/>
        <v>4.7212562543206271E-3</v>
      </c>
      <c r="D4530" s="25">
        <v>340.81</v>
      </c>
      <c r="E4530" s="46">
        <f t="shared" si="142"/>
        <v>1.0346258745405068E-2</v>
      </c>
      <c r="F4530" s="73">
        <f>C4530-('Analyse England'!$G$11+'Analyse England'!$G$12*FTSE100!E4530)</f>
        <v>-2.8493939378910552E-3</v>
      </c>
    </row>
    <row r="4531" spans="1:6" x14ac:dyDescent="0.3">
      <c r="A4531" s="45">
        <v>42572.6875</v>
      </c>
      <c r="B4531" s="25">
        <v>6699.89</v>
      </c>
      <c r="C4531" s="46">
        <f t="shared" si="141"/>
        <v>-4.3245717410784756E-3</v>
      </c>
      <c r="D4531" s="25">
        <v>340.58</v>
      </c>
      <c r="E4531" s="46">
        <f t="shared" si="142"/>
        <v>-6.7486282679507514E-4</v>
      </c>
      <c r="F4531" s="73">
        <f>C4531-('Analyse England'!$G$11+'Analyse England'!$G$12*FTSE100!E4531)</f>
        <v>-4.2634036360334809E-3</v>
      </c>
    </row>
    <row r="4532" spans="1:6" x14ac:dyDescent="0.3">
      <c r="A4532" s="45">
        <v>42573.6875</v>
      </c>
      <c r="B4532" s="25">
        <v>6730.48</v>
      </c>
      <c r="C4532" s="46">
        <f t="shared" si="141"/>
        <v>4.5657466018098614E-3</v>
      </c>
      <c r="D4532" s="25">
        <v>340.33</v>
      </c>
      <c r="E4532" s="46">
        <f t="shared" si="142"/>
        <v>-7.3404192847492666E-4</v>
      </c>
      <c r="F4532" s="73">
        <f>C4532-('Analyse England'!$G$11+'Analyse England'!$G$12*FTSE100!E4532)</f>
        <v>4.6678945788267562E-3</v>
      </c>
    </row>
    <row r="4533" spans="1:6" x14ac:dyDescent="0.3">
      <c r="A4533" s="45">
        <v>42576.6875</v>
      </c>
      <c r="B4533" s="25">
        <v>6710.13</v>
      </c>
      <c r="C4533" s="46">
        <f t="shared" si="141"/>
        <v>-3.0235584980564667E-3</v>
      </c>
      <c r="D4533" s="25">
        <v>340.93</v>
      </c>
      <c r="E4533" s="46">
        <f t="shared" si="142"/>
        <v>1.7629947403989821E-3</v>
      </c>
      <c r="F4533" s="73">
        <f>C4533-('Analyse England'!$G$11+'Analyse England'!$G$12*FTSE100!E4533)</f>
        <v>-4.6505385425017684E-3</v>
      </c>
    </row>
    <row r="4534" spans="1:6" x14ac:dyDescent="0.3">
      <c r="A4534" s="45">
        <v>42577.6875</v>
      </c>
      <c r="B4534" s="25">
        <v>6724.03</v>
      </c>
      <c r="C4534" s="46">
        <f t="shared" si="141"/>
        <v>2.0714948890705465E-3</v>
      </c>
      <c r="D4534" s="25">
        <v>341.26</v>
      </c>
      <c r="E4534" s="46">
        <f t="shared" si="142"/>
        <v>9.6794063297456212E-4</v>
      </c>
      <c r="F4534" s="73">
        <f>C4534-('Analyse England'!$G$11+'Analyse England'!$G$12*FTSE100!E4534)</f>
        <v>9.9506756692313287E-4</v>
      </c>
    </row>
    <row r="4535" spans="1:6" x14ac:dyDescent="0.3">
      <c r="A4535" s="45">
        <v>42578.6875</v>
      </c>
      <c r="B4535" s="25">
        <v>6750.43</v>
      </c>
      <c r="C4535" s="46">
        <f t="shared" si="141"/>
        <v>3.9262168669682573E-3</v>
      </c>
      <c r="D4535" s="25">
        <v>342.74</v>
      </c>
      <c r="E4535" s="46">
        <f t="shared" si="142"/>
        <v>4.3368692492529171E-3</v>
      </c>
      <c r="F4535" s="73">
        <f>C4535-('Analyse England'!$G$11+'Analyse England'!$G$12*FTSE100!E4535)</f>
        <v>5.1690074694035054E-4</v>
      </c>
    </row>
    <row r="4536" spans="1:6" x14ac:dyDescent="0.3">
      <c r="A4536" s="45">
        <v>42579.6875</v>
      </c>
      <c r="B4536" s="25">
        <v>6721.06</v>
      </c>
      <c r="C4536" s="46">
        <f t="shared" si="141"/>
        <v>-4.3508339468745216E-3</v>
      </c>
      <c r="D4536" s="25">
        <v>339.47</v>
      </c>
      <c r="E4536" s="46">
        <f t="shared" si="142"/>
        <v>-9.5407597595844607E-3</v>
      </c>
      <c r="F4536" s="73">
        <f>C4536-('Analyse England'!$G$11+'Analyse England'!$G$12*FTSE100!E4536)</f>
        <v>1.8497196998314884E-3</v>
      </c>
    </row>
    <row r="4537" spans="1:6" x14ac:dyDescent="0.3">
      <c r="A4537" s="45">
        <v>42580.6875</v>
      </c>
      <c r="B4537" s="25">
        <v>6724.43</v>
      </c>
      <c r="C4537" s="46">
        <f t="shared" ref="C4537:C4600" si="143">B4537/B4536-1</f>
        <v>5.0140900393680354E-4</v>
      </c>
      <c r="D4537" s="25">
        <v>341.89</v>
      </c>
      <c r="E4537" s="46">
        <f t="shared" si="142"/>
        <v>7.1287595369251555E-3</v>
      </c>
      <c r="F4537" s="73">
        <f>C4537-('Analyse England'!$G$11+'Analyse England'!$G$12*FTSE100!E4537)</f>
        <v>-4.8412130180181655E-3</v>
      </c>
    </row>
    <row r="4538" spans="1:6" x14ac:dyDescent="0.3">
      <c r="A4538" s="45">
        <v>42583.6875</v>
      </c>
      <c r="B4538" s="25">
        <v>6693.95</v>
      </c>
      <c r="C4538" s="46">
        <f t="shared" si="143"/>
        <v>-4.5327261938931107E-3</v>
      </c>
      <c r="D4538" s="25">
        <v>339.86</v>
      </c>
      <c r="E4538" s="46">
        <f t="shared" si="142"/>
        <v>-5.9375822633009889E-3</v>
      </c>
      <c r="F4538" s="73">
        <f>C4538-('Analyse England'!$G$11+'Analyse England'!$G$12*FTSE100!E4538)</f>
        <v>-8.2727213975153716E-4</v>
      </c>
    </row>
    <row r="4539" spans="1:6" x14ac:dyDescent="0.3">
      <c r="A4539" s="45">
        <v>42584.6875</v>
      </c>
      <c r="B4539" s="25">
        <v>6645.4</v>
      </c>
      <c r="C4539" s="46">
        <f t="shared" si="143"/>
        <v>-7.2528178429775991E-3</v>
      </c>
      <c r="D4539" s="25">
        <v>335.47</v>
      </c>
      <c r="E4539" s="46">
        <f t="shared" si="142"/>
        <v>-1.291708350497256E-2</v>
      </c>
      <c r="F4539" s="73">
        <f>C4539-('Analyse England'!$G$11+'Analyse England'!$G$12*FTSE100!E4539)</f>
        <v>1.285745521587927E-3</v>
      </c>
    </row>
    <row r="4540" spans="1:6" x14ac:dyDescent="0.3">
      <c r="A4540" s="45">
        <v>42585.6875</v>
      </c>
      <c r="B4540" s="25">
        <v>6634.4</v>
      </c>
      <c r="C4540" s="46">
        <f t="shared" si="143"/>
        <v>-1.6552803442982933E-3</v>
      </c>
      <c r="D4540" s="25">
        <v>335.58</v>
      </c>
      <c r="E4540" s="46">
        <f t="shared" si="142"/>
        <v>3.2789817271283717E-4</v>
      </c>
      <c r="F4540" s="73">
        <f>C4540-('Analyse England'!$G$11+'Analyse England'!$G$12*FTSE100!E4540)</f>
        <v>-2.2884961722936209E-3</v>
      </c>
    </row>
    <row r="4541" spans="1:6" x14ac:dyDescent="0.3">
      <c r="A4541" s="45">
        <v>42586.6875</v>
      </c>
      <c r="B4541" s="25">
        <v>6740.16</v>
      </c>
      <c r="C4541" s="46">
        <f t="shared" si="143"/>
        <v>1.5941155191125045E-2</v>
      </c>
      <c r="D4541" s="25">
        <v>337.84</v>
      </c>
      <c r="E4541" s="46">
        <f t="shared" si="142"/>
        <v>6.7346087371118468E-3</v>
      </c>
      <c r="F4541" s="73">
        <f>C4541-('Analyse England'!$G$11+'Analyse England'!$G$12*FTSE100!E4541)</f>
        <v>1.0871471568967898E-2</v>
      </c>
    </row>
    <row r="4542" spans="1:6" x14ac:dyDescent="0.3">
      <c r="A4542" s="45">
        <v>42587.6875</v>
      </c>
      <c r="B4542" s="25">
        <v>6793.47</v>
      </c>
      <c r="C4542" s="46">
        <f t="shared" si="143"/>
        <v>7.9093077909131448E-3</v>
      </c>
      <c r="D4542" s="25">
        <v>341.38</v>
      </c>
      <c r="E4542" s="46">
        <f t="shared" si="142"/>
        <v>1.0478332938669288E-2</v>
      </c>
      <c r="F4542" s="73">
        <f>C4542-('Analyse England'!$G$11+'Analyse England'!$G$12*FTSE100!E4542)</f>
        <v>2.4719991554770799E-4</v>
      </c>
    </row>
    <row r="4543" spans="1:6" x14ac:dyDescent="0.3">
      <c r="A4543" s="45">
        <v>42590.6875</v>
      </c>
      <c r="B4543" s="25">
        <v>6809.13</v>
      </c>
      <c r="C4543" s="46">
        <f t="shared" si="143"/>
        <v>2.3051548030681435E-3</v>
      </c>
      <c r="D4543" s="25">
        <v>341.53</v>
      </c>
      <c r="E4543" s="46">
        <f t="shared" si="142"/>
        <v>4.3939305173124055E-4</v>
      </c>
      <c r="F4543" s="73">
        <f>C4543-('Analyse England'!$G$11+'Analyse England'!$G$12*FTSE100!E4543)</f>
        <v>1.5947318911867787E-3</v>
      </c>
    </row>
    <row r="4544" spans="1:6" x14ac:dyDescent="0.3">
      <c r="A4544" s="45">
        <v>42591.6875</v>
      </c>
      <c r="B4544" s="25">
        <v>6851.3</v>
      </c>
      <c r="C4544" s="46">
        <f t="shared" si="143"/>
        <v>6.1931553663978622E-3</v>
      </c>
      <c r="D4544" s="25">
        <v>344.67</v>
      </c>
      <c r="E4544" s="46">
        <f t="shared" si="142"/>
        <v>9.1939214710274886E-3</v>
      </c>
      <c r="F4544" s="73">
        <f>C4544-('Analyse England'!$G$11+'Analyse England'!$G$12*FTSE100!E4544)</f>
        <v>-5.7953350784878573E-4</v>
      </c>
    </row>
    <row r="4545" spans="1:6" x14ac:dyDescent="0.3">
      <c r="A4545" s="45">
        <v>42592.6875</v>
      </c>
      <c r="B4545" s="25">
        <v>6866.42</v>
      </c>
      <c r="C4545" s="46">
        <f t="shared" si="143"/>
        <v>2.2068804460466662E-3</v>
      </c>
      <c r="D4545" s="25">
        <v>343.98</v>
      </c>
      <c r="E4545" s="46">
        <f t="shared" si="142"/>
        <v>-2.0019148750979321E-3</v>
      </c>
      <c r="F4545" s="73">
        <f>C4545-('Analyse England'!$G$11+'Analyse England'!$G$12*FTSE100!E4545)</f>
        <v>3.1869949611554311E-3</v>
      </c>
    </row>
    <row r="4546" spans="1:6" x14ac:dyDescent="0.3">
      <c r="A4546" s="45">
        <v>42593.6875</v>
      </c>
      <c r="B4546" s="25">
        <v>6914.71</v>
      </c>
      <c r="C4546" s="46">
        <f t="shared" si="143"/>
        <v>7.0327769055782419E-3</v>
      </c>
      <c r="D4546" s="25">
        <v>346.66</v>
      </c>
      <c r="E4546" s="46">
        <f t="shared" si="142"/>
        <v>7.7911506482934989E-3</v>
      </c>
      <c r="F4546" s="73">
        <f>C4546-('Analyse England'!$G$11+'Analyse England'!$G$12*FTSE100!E4546)</f>
        <v>1.231467573936702E-3</v>
      </c>
    </row>
    <row r="4547" spans="1:6" x14ac:dyDescent="0.3">
      <c r="A4547" s="45">
        <v>42594.6875</v>
      </c>
      <c r="B4547" s="25">
        <v>6916.02</v>
      </c>
      <c r="C4547" s="46">
        <f t="shared" si="143"/>
        <v>1.8945118450375276E-4</v>
      </c>
      <c r="D4547" s="25">
        <v>346.09</v>
      </c>
      <c r="E4547" s="46">
        <f t="shared" si="142"/>
        <v>-1.6442623896615327E-3</v>
      </c>
      <c r="F4547" s="73">
        <f>C4547-('Analyse England'!$G$11+'Analyse England'!$G$12*FTSE100!E4547)</f>
        <v>9.2190136122994562E-4</v>
      </c>
    </row>
    <row r="4548" spans="1:6" x14ac:dyDescent="0.3">
      <c r="A4548" s="45">
        <v>42597.6875</v>
      </c>
      <c r="B4548" s="25">
        <v>6941.19</v>
      </c>
      <c r="C4548" s="46">
        <f t="shared" si="143"/>
        <v>3.6393764043480825E-3</v>
      </c>
      <c r="D4548" s="25">
        <v>346.05</v>
      </c>
      <c r="E4548" s="46">
        <f t="shared" ref="E4548:E4610" si="144">D4548/D4547-1</f>
        <v>-1.1557687306762432E-4</v>
      </c>
      <c r="F4548" s="73">
        <f>C4548-('Analyse England'!$G$11+'Analyse England'!$G$12*FTSE100!E4548)</f>
        <v>3.3132546362986356E-3</v>
      </c>
    </row>
    <row r="4549" spans="1:6" x14ac:dyDescent="0.3">
      <c r="A4549" s="45">
        <v>42598.6875</v>
      </c>
      <c r="B4549" s="25">
        <v>6893.92</v>
      </c>
      <c r="C4549" s="46">
        <f t="shared" si="143"/>
        <v>-6.8100714718944966E-3</v>
      </c>
      <c r="D4549" s="25">
        <v>343.32</v>
      </c>
      <c r="E4549" s="46">
        <f t="shared" si="144"/>
        <v>-7.8890333766796772E-3</v>
      </c>
      <c r="F4549" s="73">
        <f>C4549-('Analyse England'!$G$11+'Analyse England'!$G$12*FTSE100!E4549)</f>
        <v>-1.7532921269719885E-3</v>
      </c>
    </row>
    <row r="4550" spans="1:6" x14ac:dyDescent="0.3">
      <c r="A4550" s="45">
        <v>42599.6875</v>
      </c>
      <c r="B4550" s="25">
        <v>6859.15</v>
      </c>
      <c r="C4550" s="46">
        <f t="shared" si="143"/>
        <v>-5.0435746280781402E-3</v>
      </c>
      <c r="D4550" s="25">
        <v>340.47</v>
      </c>
      <c r="E4550" s="46">
        <f t="shared" si="144"/>
        <v>-8.3012932541068896E-3</v>
      </c>
      <c r="F4550" s="73">
        <f>C4550-('Analyse England'!$G$11+'Analyse England'!$G$12*FTSE100!E4550)</f>
        <v>2.9868314616412518E-4</v>
      </c>
    </row>
    <row r="4551" spans="1:6" x14ac:dyDescent="0.3">
      <c r="A4551" s="45">
        <v>42600.6875</v>
      </c>
      <c r="B4551" s="25">
        <v>6868.96</v>
      </c>
      <c r="C4551" s="46">
        <f t="shared" si="143"/>
        <v>1.4302063666782328E-3</v>
      </c>
      <c r="D4551" s="25">
        <v>342.91</v>
      </c>
      <c r="E4551" s="46">
        <f t="shared" si="144"/>
        <v>7.166563867594844E-3</v>
      </c>
      <c r="F4551" s="73">
        <f>C4551-('Analyse England'!$G$11+'Analyse England'!$G$12*FTSE100!E4551)</f>
        <v>-3.93859409642997E-3</v>
      </c>
    </row>
    <row r="4552" spans="1:6" x14ac:dyDescent="0.3">
      <c r="A4552" s="45">
        <v>42601.6875</v>
      </c>
      <c r="B4552" s="25">
        <v>6858.95</v>
      </c>
      <c r="C4552" s="46">
        <f t="shared" si="143"/>
        <v>-1.457280286972118E-3</v>
      </c>
      <c r="D4552" s="25">
        <v>340.14</v>
      </c>
      <c r="E4552" s="46">
        <f t="shared" si="144"/>
        <v>-8.077921320463255E-3</v>
      </c>
      <c r="F4552" s="73">
        <f>C4552-('Analyse England'!$G$11+'Analyse England'!$G$12*FTSE100!E4552)</f>
        <v>3.7302986735843298E-3</v>
      </c>
    </row>
    <row r="4553" spans="1:6" x14ac:dyDescent="0.3">
      <c r="A4553" s="45">
        <v>42604.6875</v>
      </c>
      <c r="B4553" s="25">
        <v>6828.54</v>
      </c>
      <c r="C4553" s="46">
        <f t="shared" si="143"/>
        <v>-4.433623222213301E-3</v>
      </c>
      <c r="D4553" s="25">
        <v>340.43</v>
      </c>
      <c r="E4553" s="46">
        <f t="shared" si="144"/>
        <v>8.5259010995475393E-4</v>
      </c>
      <c r="F4553" s="73">
        <f>C4553-('Analyse England'!$G$11+'Analyse England'!$G$12*FTSE100!E4553)</f>
        <v>-5.4301735348917992E-3</v>
      </c>
    </row>
    <row r="4554" spans="1:6" x14ac:dyDescent="0.3">
      <c r="A4554" s="45">
        <v>42605.6875</v>
      </c>
      <c r="B4554" s="25">
        <v>6868.51</v>
      </c>
      <c r="C4554" s="46">
        <f t="shared" si="143"/>
        <v>5.8533742205508776E-3</v>
      </c>
      <c r="D4554" s="25">
        <v>343.6</v>
      </c>
      <c r="E4554" s="46">
        <f t="shared" si="144"/>
        <v>9.3117527832446978E-3</v>
      </c>
      <c r="F4554" s="73">
        <f>C4554-('Analyse England'!$G$11+'Analyse England'!$G$12*FTSE100!E4554)</f>
        <v>-1.0009095402667874E-3</v>
      </c>
    </row>
    <row r="4555" spans="1:6" x14ac:dyDescent="0.3">
      <c r="A4555" s="45">
        <v>42606.6875</v>
      </c>
      <c r="B4555" s="25">
        <v>6835.78</v>
      </c>
      <c r="C4555" s="46">
        <f t="shared" si="143"/>
        <v>-4.7652256457368924E-3</v>
      </c>
      <c r="D4555" s="25">
        <v>344.93</v>
      </c>
      <c r="E4555" s="46">
        <f t="shared" si="144"/>
        <v>3.8707799767170314E-3</v>
      </c>
      <c r="F4555" s="73">
        <f>C4555-('Analyse England'!$G$11+'Analyse England'!$G$12*FTSE100!E4555)</f>
        <v>-7.8517879865789373E-3</v>
      </c>
    </row>
    <row r="4556" spans="1:6" x14ac:dyDescent="0.3">
      <c r="A4556" s="45">
        <v>42607.6875</v>
      </c>
      <c r="B4556" s="25">
        <v>6816.9</v>
      </c>
      <c r="C4556" s="46">
        <f t="shared" si="143"/>
        <v>-2.7619379207639572E-3</v>
      </c>
      <c r="D4556" s="25">
        <v>342.02</v>
      </c>
      <c r="E4556" s="46">
        <f t="shared" si="144"/>
        <v>-8.4364943611747734E-3</v>
      </c>
      <c r="F4556" s="73">
        <f>C4556-('Analyse England'!$G$11+'Analyse England'!$G$12*FTSE100!E4556)</f>
        <v>2.673942836944233E-3</v>
      </c>
    </row>
    <row r="4557" spans="1:6" x14ac:dyDescent="0.3">
      <c r="A4557" s="45">
        <v>42608.6875</v>
      </c>
      <c r="B4557" s="25">
        <v>6838.05</v>
      </c>
      <c r="C4557" s="46">
        <f t="shared" si="143"/>
        <v>3.1025832856577118E-3</v>
      </c>
      <c r="D4557" s="25">
        <v>343.72</v>
      </c>
      <c r="E4557" s="46">
        <f t="shared" si="144"/>
        <v>4.9704695631835882E-3</v>
      </c>
      <c r="F4557" s="73">
        <f>C4557-('Analyse England'!$G$11+'Analyse England'!$G$12*FTSE100!E4557)</f>
        <v>-7.4548332245126959E-4</v>
      </c>
    </row>
    <row r="4558" spans="1:6" x14ac:dyDescent="0.3">
      <c r="A4558" s="45">
        <v>42612.6875</v>
      </c>
      <c r="B4558" s="25">
        <v>6820.79</v>
      </c>
      <c r="C4558" s="46">
        <f t="shared" si="143"/>
        <v>-2.5241114060294834E-3</v>
      </c>
      <c r="D4558" s="25">
        <v>344.75</v>
      </c>
      <c r="E4558" s="46">
        <f>D4558/D4557-1</f>
        <v>2.9966251600139771E-3</v>
      </c>
      <c r="F4558" s="73">
        <f>C4558-('Analyse England'!$G$11+'Analyse England'!$G$12*FTSE100!E4558)</f>
        <v>-5.0053459967832389E-3</v>
      </c>
    </row>
    <row r="4559" spans="1:6" x14ac:dyDescent="0.3">
      <c r="A4559" s="45">
        <v>42613.6875</v>
      </c>
      <c r="B4559" s="25">
        <v>6781.51</v>
      </c>
      <c r="C4559" s="46">
        <f t="shared" si="143"/>
        <v>-5.7588637093356487E-3</v>
      </c>
      <c r="D4559" s="25">
        <v>343.53</v>
      </c>
      <c r="E4559" s="46">
        <f t="shared" si="144"/>
        <v>-3.5387962291516528E-3</v>
      </c>
      <c r="F4559" s="73">
        <f>C4559-('Analyse England'!$G$11+'Analyse England'!$G$12*FTSE100!E4559)</f>
        <v>-3.7145018613451083E-3</v>
      </c>
    </row>
    <row r="4560" spans="1:6" x14ac:dyDescent="0.3">
      <c r="A4560" s="45">
        <v>42614.6875</v>
      </c>
      <c r="B4560" s="25">
        <v>6745.97</v>
      </c>
      <c r="C4560" s="46">
        <f t="shared" si="143"/>
        <v>-5.2407207244403731E-3</v>
      </c>
      <c r="D4560" s="25">
        <v>343.66</v>
      </c>
      <c r="E4560" s="46">
        <f t="shared" si="144"/>
        <v>3.7842400954812838E-4</v>
      </c>
      <c r="F4560" s="73">
        <f>C4560-('Analyse England'!$G$11+'Analyse England'!$G$12*FTSE100!E4560)</f>
        <v>-5.9089242806371969E-3</v>
      </c>
    </row>
    <row r="4561" spans="1:6" x14ac:dyDescent="0.3">
      <c r="A4561" s="45">
        <v>42615.6875</v>
      </c>
      <c r="B4561" s="25">
        <v>6894.6</v>
      </c>
      <c r="C4561" s="46">
        <f t="shared" si="143"/>
        <v>2.2032413426089859E-2</v>
      </c>
      <c r="D4561" s="25">
        <v>350.44</v>
      </c>
      <c r="E4561" s="46">
        <f t="shared" si="144"/>
        <v>1.9728801722632694E-2</v>
      </c>
      <c r="F4561" s="73">
        <f>C4561-('Analyse England'!$G$11+'Analyse England'!$G$12*FTSE100!E4561)</f>
        <v>7.964614763161482E-3</v>
      </c>
    </row>
    <row r="4562" spans="1:6" x14ac:dyDescent="0.3">
      <c r="A4562" s="45">
        <v>42618.6875</v>
      </c>
      <c r="B4562" s="25">
        <v>6879.42</v>
      </c>
      <c r="C4562" s="46">
        <f t="shared" si="143"/>
        <v>-2.2017230876338889E-3</v>
      </c>
      <c r="D4562" s="25">
        <v>350.62</v>
      </c>
      <c r="E4562" s="46">
        <f t="shared" si="144"/>
        <v>5.1363999543441174E-4</v>
      </c>
      <c r="F4562" s="73">
        <f>C4562-('Analyse England'!$G$11+'Analyse England'!$G$12*FTSE100!E4562)</f>
        <v>-2.9635599304620413E-3</v>
      </c>
    </row>
    <row r="4563" spans="1:6" x14ac:dyDescent="0.3">
      <c r="A4563" s="45">
        <v>42619.6875</v>
      </c>
      <c r="B4563" s="25">
        <v>6826.05</v>
      </c>
      <c r="C4563" s="46">
        <f t="shared" si="143"/>
        <v>-7.7579214526806162E-3</v>
      </c>
      <c r="D4563" s="25">
        <v>349.46</v>
      </c>
      <c r="E4563" s="46">
        <f t="shared" si="144"/>
        <v>-3.30842507558049E-3</v>
      </c>
      <c r="F4563" s="73">
        <f>C4563-('Analyse England'!$G$11+'Analyse England'!$G$12*FTSE100!E4563)</f>
        <v>-5.873085182324508E-3</v>
      </c>
    </row>
    <row r="4564" spans="1:6" x14ac:dyDescent="0.3">
      <c r="A4564" s="45">
        <v>42620.6875</v>
      </c>
      <c r="B4564" s="25">
        <v>6846.58</v>
      </c>
      <c r="C4564" s="46">
        <f t="shared" si="143"/>
        <v>3.0075959009969733E-3</v>
      </c>
      <c r="D4564" s="25">
        <v>350.46</v>
      </c>
      <c r="E4564" s="46">
        <f t="shared" si="144"/>
        <v>2.8615578320838608E-3</v>
      </c>
      <c r="F4564" s="73">
        <f>C4564-('Analyse England'!$G$11+'Analyse England'!$G$12*FTSE100!E4564)</f>
        <v>6.1989165539962695E-4</v>
      </c>
    </row>
    <row r="4565" spans="1:6" x14ac:dyDescent="0.3">
      <c r="A4565" s="45">
        <v>42621.6875</v>
      </c>
      <c r="B4565" s="25">
        <v>6858.7</v>
      </c>
      <c r="C4565" s="46">
        <f t="shared" si="143"/>
        <v>1.77022688700057E-3</v>
      </c>
      <c r="D4565" s="25">
        <v>349.32</v>
      </c>
      <c r="E4565" s="46">
        <f t="shared" si="144"/>
        <v>-3.2528676596472739E-3</v>
      </c>
      <c r="F4565" s="73">
        <f>C4565-('Analyse England'!$G$11+'Analyse England'!$G$12*FTSE100!E4565)</f>
        <v>3.6165912014228165E-3</v>
      </c>
    </row>
    <row r="4566" spans="1:6" x14ac:dyDescent="0.3">
      <c r="A4566" s="45">
        <v>42622.6875</v>
      </c>
      <c r="B4566" s="25">
        <v>6776.95</v>
      </c>
      <c r="C4566" s="46">
        <f t="shared" si="143"/>
        <v>-1.1919168355519316E-2</v>
      </c>
      <c r="D4566" s="25">
        <v>345.52</v>
      </c>
      <c r="E4566" s="46">
        <f t="shared" si="144"/>
        <v>-1.0878277796862457E-2</v>
      </c>
      <c r="F4566" s="73">
        <f>C4566-('Analyse England'!$G$11+'Analyse England'!$G$12*FTSE100!E4566)</f>
        <v>-4.7924208942421009E-3</v>
      </c>
    </row>
    <row r="4567" spans="1:6" x14ac:dyDescent="0.3">
      <c r="A4567" s="45">
        <v>42625.6875</v>
      </c>
      <c r="B4567" s="25">
        <v>6700.9</v>
      </c>
      <c r="C4567" s="46">
        <f t="shared" si="143"/>
        <v>-1.1221862342204125E-2</v>
      </c>
      <c r="D4567" s="25">
        <v>342.23</v>
      </c>
      <c r="E4567" s="46">
        <f t="shared" si="144"/>
        <v>-9.5218800648296797E-3</v>
      </c>
      <c r="F4567" s="73">
        <f>C4567-('Analyse England'!$G$11+'Analyse England'!$G$12*FTSE100!E4567)</f>
        <v>-5.034382355826806E-3</v>
      </c>
    </row>
    <row r="4568" spans="1:6" x14ac:dyDescent="0.3">
      <c r="A4568" s="45">
        <v>42626.6875</v>
      </c>
      <c r="B4568" s="25">
        <v>6665.63</v>
      </c>
      <c r="C4568" s="46">
        <f t="shared" si="143"/>
        <v>-5.26347207091582E-3</v>
      </c>
      <c r="D4568" s="25">
        <v>338.72</v>
      </c>
      <c r="E4568" s="46">
        <f t="shared" si="144"/>
        <v>-1.0256260409665985E-2</v>
      </c>
      <c r="F4568" s="73">
        <f>C4568-('Analyse England'!$G$11+'Analyse England'!$G$12*FTSE100!E4568)</f>
        <v>1.4325457549319081E-3</v>
      </c>
    </row>
    <row r="4569" spans="1:6" x14ac:dyDescent="0.3">
      <c r="A4569" s="45">
        <v>42627.6875</v>
      </c>
      <c r="B4569" s="25">
        <v>6673.31</v>
      </c>
      <c r="C4569" s="46">
        <f t="shared" si="143"/>
        <v>1.1521791638600121E-3</v>
      </c>
      <c r="D4569" s="25">
        <v>338.42</v>
      </c>
      <c r="E4569" s="46">
        <f t="shared" si="144"/>
        <v>-8.8568729333970975E-4</v>
      </c>
      <c r="F4569" s="73">
        <f>C4569-('Analyse England'!$G$11+'Analyse England'!$G$12*FTSE100!E4569)</f>
        <v>1.3593373127262476E-3</v>
      </c>
    </row>
    <row r="4570" spans="1:6" x14ac:dyDescent="0.3">
      <c r="A4570" s="45">
        <v>42628.6875</v>
      </c>
      <c r="B4570" s="25">
        <v>6730.3</v>
      </c>
      <c r="C4570" s="46">
        <f t="shared" si="143"/>
        <v>8.5399899000646595E-3</v>
      </c>
      <c r="D4570" s="25">
        <v>340.34</v>
      </c>
      <c r="E4570" s="46">
        <f t="shared" si="144"/>
        <v>5.673423556527224E-3</v>
      </c>
      <c r="F4570" s="73">
        <f>C4570-('Analyse England'!$G$11+'Analyse England'!$G$12*FTSE100!E4570)</f>
        <v>4.2051473215261427E-3</v>
      </c>
    </row>
    <row r="4571" spans="1:6" x14ac:dyDescent="0.3">
      <c r="A4571" s="45">
        <v>42629.6875</v>
      </c>
      <c r="B4571" s="25">
        <v>6710.28</v>
      </c>
      <c r="C4571" s="46">
        <f t="shared" si="143"/>
        <v>-2.9746073726283351E-3</v>
      </c>
      <c r="D4571" s="25">
        <v>337.82</v>
      </c>
      <c r="E4571" s="46">
        <f t="shared" si="144"/>
        <v>-7.4043603455367091E-3</v>
      </c>
      <c r="F4571" s="73">
        <f>C4571-('Analyse England'!$G$11+'Analyse England'!$G$12*FTSE100!E4571)</f>
        <v>1.7465494602810563E-3</v>
      </c>
    </row>
    <row r="4572" spans="1:6" x14ac:dyDescent="0.3">
      <c r="A4572" s="45">
        <v>42632.6875</v>
      </c>
      <c r="B4572" s="25">
        <v>6813.55</v>
      </c>
      <c r="C4572" s="46">
        <f t="shared" si="143"/>
        <v>1.538981979887577E-2</v>
      </c>
      <c r="D4572" s="25">
        <v>341.27</v>
      </c>
      <c r="E4572" s="46">
        <f t="shared" si="144"/>
        <v>1.0212539222070882E-2</v>
      </c>
      <c r="F4572" s="73">
        <f>C4572-('Analyse England'!$G$11+'Analyse England'!$G$12*FTSE100!E4572)</f>
        <v>7.9117666348518974E-3</v>
      </c>
    </row>
    <row r="4573" spans="1:6" x14ac:dyDescent="0.3">
      <c r="A4573" s="45">
        <v>42633.6875</v>
      </c>
      <c r="B4573" s="25">
        <v>6830.79</v>
      </c>
      <c r="C4573" s="46">
        <f t="shared" si="143"/>
        <v>2.5302522180066234E-3</v>
      </c>
      <c r="D4573" s="25">
        <v>341</v>
      </c>
      <c r="E4573" s="46">
        <f t="shared" si="144"/>
        <v>-7.9116242271515258E-4</v>
      </c>
      <c r="F4573" s="73">
        <f>C4573-('Analyse England'!$G$11+'Analyse England'!$G$12*FTSE100!E4573)</f>
        <v>2.6719545389471441E-3</v>
      </c>
    </row>
    <row r="4574" spans="1:6" x14ac:dyDescent="0.3">
      <c r="A4574" s="45">
        <v>42634.6875</v>
      </c>
      <c r="B4574" s="25">
        <v>6834.77</v>
      </c>
      <c r="C4574" s="46">
        <f t="shared" si="143"/>
        <v>5.8265588606887242E-4</v>
      </c>
      <c r="D4574" s="25">
        <v>342.46</v>
      </c>
      <c r="E4574" s="46">
        <f t="shared" si="144"/>
        <v>4.2815249266860977E-3</v>
      </c>
      <c r="F4574" s="73">
        <f>C4574-('Analyse England'!$G$11+'Analyse England'!$G$12*FTSE100!E4574)</f>
        <v>-2.7883358392186541E-3</v>
      </c>
    </row>
    <row r="4575" spans="1:6" x14ac:dyDescent="0.3">
      <c r="A4575" s="45">
        <v>42635.6875</v>
      </c>
      <c r="B4575" s="25">
        <v>6911.4</v>
      </c>
      <c r="C4575" s="46">
        <f t="shared" si="143"/>
        <v>1.1211789131162941E-2</v>
      </c>
      <c r="D4575" s="25">
        <v>347.86</v>
      </c>
      <c r="E4575" s="46">
        <f t="shared" si="144"/>
        <v>1.576826490685046E-2</v>
      </c>
      <c r="F4575" s="73">
        <f>C4575-('Analyse England'!$G$11+'Analyse England'!$G$12*FTSE100!E4575)</f>
        <v>-1.134486100269113E-4</v>
      </c>
    </row>
    <row r="4576" spans="1:6" x14ac:dyDescent="0.3">
      <c r="A4576" s="45">
        <v>42636.6875</v>
      </c>
      <c r="B4576" s="25">
        <v>6909.43</v>
      </c>
      <c r="C4576" s="46">
        <f t="shared" si="143"/>
        <v>-2.8503631680976138E-4</v>
      </c>
      <c r="D4576" s="25">
        <v>345.34</v>
      </c>
      <c r="E4576" s="46">
        <f t="shared" si="144"/>
        <v>-7.2442936813661429E-3</v>
      </c>
      <c r="F4576" s="73">
        <f>C4576-('Analyse England'!$G$11+'Analyse England'!$G$12*FTSE100!E4576)</f>
        <v>4.325278830124661E-3</v>
      </c>
    </row>
    <row r="4577" spans="1:6" x14ac:dyDescent="0.3">
      <c r="A4577" s="45">
        <v>42639.6875</v>
      </c>
      <c r="B4577" s="25">
        <v>6818.04</v>
      </c>
      <c r="C4577" s="46">
        <f t="shared" si="143"/>
        <v>-1.3226850840083793E-2</v>
      </c>
      <c r="D4577" s="25">
        <v>340</v>
      </c>
      <c r="E4577" s="46">
        <f t="shared" si="144"/>
        <v>-1.5463021949383093E-2</v>
      </c>
      <c r="F4577" s="73">
        <f>C4577-('Analyse England'!$G$11+'Analyse England'!$G$12*FTSE100!E4577)</f>
        <v>-2.9252963428596426E-3</v>
      </c>
    </row>
    <row r="4578" spans="1:6" x14ac:dyDescent="0.3">
      <c r="A4578" s="45">
        <v>42640.6875</v>
      </c>
      <c r="B4578" s="25">
        <v>6807.67</v>
      </c>
      <c r="C4578" s="46">
        <f t="shared" si="143"/>
        <v>-1.5209649694046812E-3</v>
      </c>
      <c r="D4578" s="25">
        <v>340.19</v>
      </c>
      <c r="E4578" s="46">
        <f t="shared" si="144"/>
        <v>5.5882352941183377E-4</v>
      </c>
      <c r="F4578" s="73">
        <f>C4578-('Analyse England'!$G$11+'Analyse England'!$G$12*FTSE100!E4578)</f>
        <v>-2.3140901451928308E-3</v>
      </c>
    </row>
    <row r="4579" spans="1:6" x14ac:dyDescent="0.3">
      <c r="A4579" s="45">
        <v>42641.6875</v>
      </c>
      <c r="B4579" s="25">
        <v>6849.38</v>
      </c>
      <c r="C4579" s="46">
        <f t="shared" si="143"/>
        <v>6.1269127322565176E-3</v>
      </c>
      <c r="D4579" s="25">
        <v>342.57</v>
      </c>
      <c r="E4579" s="46">
        <f t="shared" si="144"/>
        <v>6.996090420059442E-3</v>
      </c>
      <c r="F4579" s="73">
        <f>C4579-('Analyse England'!$G$11+'Analyse England'!$G$12*FTSE100!E4579)</f>
        <v>8.7616036140226745E-4</v>
      </c>
    </row>
    <row r="4580" spans="1:6" x14ac:dyDescent="0.3">
      <c r="A4580" s="45">
        <v>42642.6875</v>
      </c>
      <c r="B4580" s="25">
        <v>6919.42</v>
      </c>
      <c r="C4580" s="46">
        <f t="shared" si="143"/>
        <v>1.0225743059955716E-2</v>
      </c>
      <c r="D4580" s="25">
        <v>342.72</v>
      </c>
      <c r="E4580" s="46">
        <f t="shared" si="144"/>
        <v>4.3786671337264771E-4</v>
      </c>
      <c r="F4580" s="73">
        <f>C4580-('Analyse England'!$G$11+'Analyse England'!$G$12*FTSE100!E4580)</f>
        <v>9.51637709467789E-3</v>
      </c>
    </row>
    <row r="4581" spans="1:6" x14ac:dyDescent="0.3">
      <c r="A4581" s="45">
        <v>42643.6875</v>
      </c>
      <c r="B4581" s="25">
        <v>6899.33</v>
      </c>
      <c r="C4581" s="46">
        <f t="shared" si="143"/>
        <v>-2.9034225411956882E-3</v>
      </c>
      <c r="D4581" s="25">
        <v>342.92</v>
      </c>
      <c r="E4581" s="46">
        <f t="shared" si="144"/>
        <v>5.835667600373462E-4</v>
      </c>
      <c r="F4581" s="73">
        <f>C4581-('Analyse England'!$G$11+'Analyse England'!$G$12*FTSE100!E4581)</f>
        <v>-3.7136817118303654E-3</v>
      </c>
    </row>
    <row r="4582" spans="1:6" x14ac:dyDescent="0.3">
      <c r="A4582" s="45">
        <v>42646.6875</v>
      </c>
      <c r="B4582" s="25">
        <v>6983.52</v>
      </c>
      <c r="C4582" s="46">
        <f t="shared" si="143"/>
        <v>1.2202634168825055E-2</v>
      </c>
      <c r="D4582" s="25">
        <v>343.23</v>
      </c>
      <c r="E4582" s="46">
        <f t="shared" si="144"/>
        <v>9.0400093316223007E-4</v>
      </c>
      <c r="F4582" s="73">
        <f>C4582-('Analyse England'!$G$11+'Analyse England'!$G$12*FTSE100!E4582)</f>
        <v>1.1170483299645888E-2</v>
      </c>
    </row>
    <row r="4583" spans="1:6" x14ac:dyDescent="0.3">
      <c r="A4583" s="45">
        <v>42647.6875</v>
      </c>
      <c r="B4583" s="25">
        <v>7074.34</v>
      </c>
      <c r="C4583" s="46">
        <f t="shared" si="143"/>
        <v>1.3004902971567311E-2</v>
      </c>
      <c r="D4583" s="25">
        <v>346.1</v>
      </c>
      <c r="E4583" s="46">
        <f t="shared" si="144"/>
        <v>8.3617399411473059E-3</v>
      </c>
      <c r="F4583" s="73">
        <f>C4583-('Analyse England'!$G$11+'Analyse England'!$G$12*FTSE100!E4583)</f>
        <v>6.808476520774793E-3</v>
      </c>
    </row>
    <row r="4584" spans="1:6" x14ac:dyDescent="0.3">
      <c r="A4584" s="45">
        <v>42648.6875</v>
      </c>
      <c r="B4584" s="25">
        <v>7033.25</v>
      </c>
      <c r="C4584" s="46">
        <f t="shared" si="143"/>
        <v>-5.8083156873998121E-3</v>
      </c>
      <c r="D4584" s="25">
        <v>344.2</v>
      </c>
      <c r="E4584" s="46">
        <f t="shared" si="144"/>
        <v>-5.489742848887702E-3</v>
      </c>
      <c r="F4584" s="73">
        <f>C4584-('Analyse England'!$G$11+'Analyse England'!$G$12*FTSE100!E4584)</f>
        <v>-2.4129778963591936E-3</v>
      </c>
    </row>
    <row r="4585" spans="1:6" x14ac:dyDescent="0.3">
      <c r="A4585" s="45">
        <v>42649.6875</v>
      </c>
      <c r="B4585" s="25">
        <v>6999.96</v>
      </c>
      <c r="C4585" s="46">
        <f t="shared" si="143"/>
        <v>-4.7332314363913719E-3</v>
      </c>
      <c r="D4585" s="25">
        <v>342.82</v>
      </c>
      <c r="E4585" s="46">
        <f t="shared" si="144"/>
        <v>-4.009296920395089E-3</v>
      </c>
      <c r="F4585" s="73">
        <f>C4585-('Analyse England'!$G$11+'Analyse England'!$G$12*FTSE100!E4585)</f>
        <v>-2.3630610251996961E-3</v>
      </c>
    </row>
    <row r="4586" spans="1:6" x14ac:dyDescent="0.3">
      <c r="A4586" s="45">
        <v>42650.6875</v>
      </c>
      <c r="B4586" s="25">
        <v>7044.39</v>
      </c>
      <c r="C4586" s="46">
        <f t="shared" si="143"/>
        <v>6.3471791267379896E-3</v>
      </c>
      <c r="D4586" s="25">
        <v>339.64</v>
      </c>
      <c r="E4586" s="46">
        <f t="shared" si="144"/>
        <v>-9.276004900530932E-3</v>
      </c>
      <c r="F4586" s="73">
        <f>C4586-('Analyse England'!$G$11+'Analyse England'!$G$12*FTSE100!E4586)</f>
        <v>1.2364397441883097E-2</v>
      </c>
    </row>
    <row r="4587" spans="1:6" x14ac:dyDescent="0.3">
      <c r="A4587" s="45">
        <v>42653.6875</v>
      </c>
      <c r="B4587" s="25">
        <v>7097.5</v>
      </c>
      <c r="C4587" s="46">
        <f t="shared" si="143"/>
        <v>7.5393327172401658E-3</v>
      </c>
      <c r="D4587" s="25">
        <v>341.98</v>
      </c>
      <c r="E4587" s="46">
        <f t="shared" si="144"/>
        <v>6.8896478624427271E-3</v>
      </c>
      <c r="F4587" s="73">
        <f>C4587-('Analyse England'!$G$11+'Analyse England'!$G$12*FTSE100!E4587)</f>
        <v>2.3622888390746393E-3</v>
      </c>
    </row>
    <row r="4588" spans="1:6" x14ac:dyDescent="0.3">
      <c r="A4588" s="45">
        <v>42654.6875</v>
      </c>
      <c r="B4588" s="25">
        <v>7070.88</v>
      </c>
      <c r="C4588" s="46">
        <f t="shared" si="143"/>
        <v>-3.7506164142303566E-3</v>
      </c>
      <c r="D4588" s="25">
        <v>340.17</v>
      </c>
      <c r="E4588" s="46">
        <f t="shared" si="144"/>
        <v>-5.29270717585828E-3</v>
      </c>
      <c r="F4588" s="73">
        <f>C4588-('Analyse England'!$G$11+'Analyse England'!$G$12*FTSE100!E4588)</f>
        <v>-4.9172031333779773E-4</v>
      </c>
    </row>
    <row r="4589" spans="1:6" x14ac:dyDescent="0.3">
      <c r="A4589" s="45">
        <v>42655.6875</v>
      </c>
      <c r="B4589" s="25">
        <v>7024.01</v>
      </c>
      <c r="C4589" s="46">
        <f t="shared" si="143"/>
        <v>-6.6285950263615945E-3</v>
      </c>
      <c r="D4589" s="25">
        <v>338.56</v>
      </c>
      <c r="E4589" s="46">
        <f t="shared" si="144"/>
        <v>-4.7329276538201626E-3</v>
      </c>
      <c r="F4589" s="73">
        <f>C4589-('Analyse England'!$G$11+'Analyse England'!$G$12*FTSE100!E4589)</f>
        <v>-3.7573305808076543E-3</v>
      </c>
    </row>
    <row r="4590" spans="1:6" x14ac:dyDescent="0.3">
      <c r="A4590" s="45">
        <v>42656.6875</v>
      </c>
      <c r="B4590" s="25">
        <v>6977.74</v>
      </c>
      <c r="C4590" s="46">
        <f t="shared" si="143"/>
        <v>-6.587405200163543E-3</v>
      </c>
      <c r="D4590" s="25">
        <v>335.62</v>
      </c>
      <c r="E4590" s="46">
        <f t="shared" si="144"/>
        <v>-8.6838374291114961E-3</v>
      </c>
      <c r="F4590" s="73">
        <f>C4590-('Analyse England'!$G$11+'Analyse England'!$G$12*FTSE100!E4590)</f>
        <v>-9.8024628902851959E-4</v>
      </c>
    </row>
    <row r="4591" spans="1:6" x14ac:dyDescent="0.3">
      <c r="A4591" s="45">
        <v>42657.6875</v>
      </c>
      <c r="B4591" s="25">
        <v>7013.55</v>
      </c>
      <c r="C4591" s="46">
        <f t="shared" si="143"/>
        <v>5.1320341543250603E-3</v>
      </c>
      <c r="D4591" s="25">
        <v>339.95</v>
      </c>
      <c r="E4591" s="46">
        <f t="shared" si="144"/>
        <v>1.290149573922883E-2</v>
      </c>
      <c r="F4591" s="73">
        <f>C4591-('Analyse England'!$G$11+'Analyse England'!$G$12*FTSE100!E4591)</f>
        <v>-4.2080461558231877E-3</v>
      </c>
    </row>
    <row r="4592" spans="1:6" x14ac:dyDescent="0.3">
      <c r="A4592" s="45">
        <v>42660.6875</v>
      </c>
      <c r="B4592" s="25">
        <v>6947.55</v>
      </c>
      <c r="C4592" s="46">
        <f t="shared" si="143"/>
        <v>-9.4103556686698786E-3</v>
      </c>
      <c r="D4592" s="25">
        <v>337.42</v>
      </c>
      <c r="E4592" s="46">
        <f t="shared" si="144"/>
        <v>-7.442270922194405E-3</v>
      </c>
      <c r="F4592" s="73">
        <f>C4592-('Analyse England'!$G$11+'Analyse England'!$G$12*FTSE100!E4592)</f>
        <v>-4.6629468222335194E-3</v>
      </c>
    </row>
    <row r="4593" spans="1:6" x14ac:dyDescent="0.3">
      <c r="A4593" s="45">
        <v>42661.6875</v>
      </c>
      <c r="B4593" s="25">
        <v>7000.06</v>
      </c>
      <c r="C4593" s="46">
        <f t="shared" si="143"/>
        <v>7.5580600355520389E-3</v>
      </c>
      <c r="D4593" s="25">
        <v>342.48</v>
      </c>
      <c r="E4593" s="46">
        <f t="shared" si="144"/>
        <v>1.4996147234900059E-2</v>
      </c>
      <c r="F4593" s="73">
        <f>C4593-('Analyse England'!$G$11+'Analyse England'!$G$12*FTSE100!E4593)</f>
        <v>-3.2325078231015356E-3</v>
      </c>
    </row>
    <row r="4594" spans="1:6" x14ac:dyDescent="0.3">
      <c r="A4594" s="45">
        <v>42662.6875</v>
      </c>
      <c r="B4594" s="25">
        <v>7021.92</v>
      </c>
      <c r="C4594" s="46">
        <f t="shared" si="143"/>
        <v>3.1228303757395715E-3</v>
      </c>
      <c r="D4594" s="25">
        <v>343.64</v>
      </c>
      <c r="E4594" s="46">
        <f t="shared" si="144"/>
        <v>3.3870590983413607E-3</v>
      </c>
      <c r="F4594" s="73">
        <f>C4594-('Analyse England'!$G$11+'Analyse England'!$G$12*FTSE100!E4594)</f>
        <v>3.7123120776229573E-4</v>
      </c>
    </row>
    <row r="4595" spans="1:6" x14ac:dyDescent="0.3">
      <c r="A4595" s="45">
        <v>42663.6875</v>
      </c>
      <c r="B4595" s="25">
        <v>7026.9</v>
      </c>
      <c r="C4595" s="46">
        <f t="shared" si="143"/>
        <v>7.0920773805438486E-4</v>
      </c>
      <c r="D4595" s="25">
        <v>344.29</v>
      </c>
      <c r="E4595" s="46">
        <f t="shared" si="144"/>
        <v>1.8915143755093844E-3</v>
      </c>
      <c r="F4595" s="73">
        <f>C4595-('Analyse England'!$G$11+'Analyse England'!$G$12*FTSE100!E4595)</f>
        <v>-1.0067685574863042E-3</v>
      </c>
    </row>
    <row r="4596" spans="1:6" x14ac:dyDescent="0.3">
      <c r="A4596" s="45">
        <v>42664.6875</v>
      </c>
      <c r="B4596" s="25">
        <v>7020.47</v>
      </c>
      <c r="C4596" s="46">
        <f t="shared" si="143"/>
        <v>-9.1505500291721997E-4</v>
      </c>
      <c r="D4596" s="25">
        <v>344.29</v>
      </c>
      <c r="E4596" s="46">
        <f t="shared" si="144"/>
        <v>0</v>
      </c>
      <c r="F4596" s="73">
        <f>C4596-('Analyse England'!$G$11+'Analyse England'!$G$12*FTSE100!E4596)</f>
        <v>-1.3212105215099996E-3</v>
      </c>
    </row>
    <row r="4597" spans="1:6" x14ac:dyDescent="0.3">
      <c r="A4597" s="45">
        <v>42667.6875</v>
      </c>
      <c r="B4597" s="25">
        <v>6986.4</v>
      </c>
      <c r="C4597" s="46">
        <f t="shared" si="143"/>
        <v>-4.8529514405731833E-3</v>
      </c>
      <c r="D4597" s="25">
        <v>344.26</v>
      </c>
      <c r="E4597" s="46">
        <f t="shared" si="144"/>
        <v>-8.7135844782149086E-5</v>
      </c>
      <c r="F4597" s="73">
        <f>C4597-('Analyse England'!$G$11+'Analyse England'!$G$12*FTSE100!E4597)</f>
        <v>-5.1987678248774215E-3</v>
      </c>
    </row>
    <row r="4598" spans="1:6" x14ac:dyDescent="0.3">
      <c r="A4598" s="45">
        <v>42668.6875</v>
      </c>
      <c r="B4598" s="25">
        <v>7017.64</v>
      </c>
      <c r="C4598" s="46">
        <f t="shared" si="143"/>
        <v>4.4715447154473065E-3</v>
      </c>
      <c r="D4598" s="25">
        <v>343.07</v>
      </c>
      <c r="E4598" s="46">
        <f t="shared" si="144"/>
        <v>-3.4566897112647821E-3</v>
      </c>
      <c r="F4598" s="73">
        <f>C4598-('Analyse England'!$G$11+'Analyse England'!$G$12*FTSE100!E4598)</f>
        <v>6.4590500972943601E-3</v>
      </c>
    </row>
    <row r="4599" spans="1:6" x14ac:dyDescent="0.3">
      <c r="A4599" s="45">
        <v>42669.6875</v>
      </c>
      <c r="B4599" s="25">
        <v>6958.09</v>
      </c>
      <c r="C4599" s="46">
        <f t="shared" si="143"/>
        <v>-8.4857587451052652E-3</v>
      </c>
      <c r="D4599" s="25">
        <v>341.76</v>
      </c>
      <c r="E4599" s="46">
        <f t="shared" si="144"/>
        <v>-3.8184627044043351E-3</v>
      </c>
      <c r="F4599" s="73">
        <f>C4599-('Analyse England'!$G$11+'Analyse England'!$G$12*FTSE100!E4599)</f>
        <v>-6.2477356885906801E-3</v>
      </c>
    </row>
    <row r="4600" spans="1:6" x14ac:dyDescent="0.3">
      <c r="A4600" s="45">
        <v>42670.6875</v>
      </c>
      <c r="B4600" s="25">
        <v>6986.57</v>
      </c>
      <c r="C4600" s="46">
        <f t="shared" si="143"/>
        <v>4.0930772668936743E-3</v>
      </c>
      <c r="D4600" s="25">
        <v>341.71</v>
      </c>
      <c r="E4600" s="46">
        <f t="shared" si="144"/>
        <v>-1.4630149812733251E-4</v>
      </c>
      <c r="F4600" s="73">
        <f>C4600-('Analyse England'!$G$11+'Analyse England'!$G$12*FTSE100!E4600)</f>
        <v>3.7882314419658875E-3</v>
      </c>
    </row>
    <row r="4601" spans="1:6" x14ac:dyDescent="0.3">
      <c r="A4601" s="45">
        <v>42671.6875</v>
      </c>
      <c r="B4601" s="25">
        <v>6996.26</v>
      </c>
      <c r="C4601" s="46">
        <f t="shared" ref="C4601:C4664" si="145">B4601/B4600-1</f>
        <v>1.3869466705407341E-3</v>
      </c>
      <c r="D4601" s="25">
        <v>340.8</v>
      </c>
      <c r="E4601" s="46">
        <f t="shared" si="144"/>
        <v>-2.6630768780544489E-3</v>
      </c>
      <c r="F4601" s="73">
        <f>C4601-('Analyse England'!$G$11+'Analyse England'!$G$12*FTSE100!E4601)</f>
        <v>2.8248973721536202E-3</v>
      </c>
    </row>
    <row r="4602" spans="1:6" x14ac:dyDescent="0.3">
      <c r="A4602" s="45">
        <v>42674.6875</v>
      </c>
      <c r="B4602" s="25">
        <v>6954.22</v>
      </c>
      <c r="C4602" s="46">
        <f t="shared" si="145"/>
        <v>-6.0089247683762226E-3</v>
      </c>
      <c r="D4602" s="25">
        <v>338.97</v>
      </c>
      <c r="E4602" s="46">
        <f t="shared" si="144"/>
        <v>-5.3697183098591061E-3</v>
      </c>
      <c r="F4602" s="73">
        <f>C4602-('Analyse England'!$G$11+'Analyse England'!$G$12*FTSE100!E4602)</f>
        <v>-2.6967006121029393E-3</v>
      </c>
    </row>
    <row r="4603" spans="1:6" x14ac:dyDescent="0.3">
      <c r="A4603" s="45">
        <v>42675.6875</v>
      </c>
      <c r="B4603" s="25">
        <v>6917.14</v>
      </c>
      <c r="C4603" s="46">
        <f t="shared" si="145"/>
        <v>-5.3320142302084594E-3</v>
      </c>
      <c r="D4603" s="25">
        <v>335.33</v>
      </c>
      <c r="E4603" s="46">
        <f t="shared" si="144"/>
        <v>-1.0738413428917126E-2</v>
      </c>
      <c r="F4603" s="73">
        <f>C4603-('Analyse England'!$G$11+'Analyse England'!$G$12*FTSE100!E4603)</f>
        <v>1.6978810699319179E-3</v>
      </c>
    </row>
    <row r="4604" spans="1:6" x14ac:dyDescent="0.3">
      <c r="A4604" s="45">
        <v>42676.6875</v>
      </c>
      <c r="B4604" s="25">
        <v>6845.42</v>
      </c>
      <c r="C4604" s="46">
        <f t="shared" si="145"/>
        <v>-1.0368447074947218E-2</v>
      </c>
      <c r="D4604" s="25">
        <v>331.55</v>
      </c>
      <c r="E4604" s="46">
        <f t="shared" si="144"/>
        <v>-1.1272477857632746E-2</v>
      </c>
      <c r="F4604" s="73">
        <f>C4604-('Analyse England'!$G$11+'Analyse England'!$G$12*FTSE100!E4604)</f>
        <v>-2.9687271020378851E-3</v>
      </c>
    </row>
    <row r="4605" spans="1:6" x14ac:dyDescent="0.3">
      <c r="A4605" s="45">
        <v>42677.6875</v>
      </c>
      <c r="B4605" s="25">
        <v>6790.51</v>
      </c>
      <c r="C4605" s="46">
        <f t="shared" si="145"/>
        <v>-8.0214216220479972E-3</v>
      </c>
      <c r="D4605" s="25">
        <v>331.56</v>
      </c>
      <c r="E4605" s="46">
        <f t="shared" si="144"/>
        <v>3.0161363293590426E-5</v>
      </c>
      <c r="F4605" s="73">
        <f>C4605-('Analyse England'!$G$11+'Analyse England'!$G$12*FTSE100!E4605)</f>
        <v>-8.4484630407505121E-3</v>
      </c>
    </row>
    <row r="4606" spans="1:6" x14ac:dyDescent="0.3">
      <c r="A4606" s="45">
        <v>42678.6875</v>
      </c>
      <c r="B4606" s="25">
        <v>6693.26</v>
      </c>
      <c r="C4606" s="46">
        <f t="shared" si="145"/>
        <v>-1.4321457445758856E-2</v>
      </c>
      <c r="D4606" s="25">
        <v>328.8</v>
      </c>
      <c r="E4606" s="46">
        <f t="shared" si="144"/>
        <v>-8.3242851972493703E-3</v>
      </c>
      <c r="F4606" s="73">
        <f>C4606-('Analyse England'!$G$11+'Analyse England'!$G$12*FTSE100!E4606)</f>
        <v>-8.9632783942477801E-3</v>
      </c>
    </row>
    <row r="4607" spans="1:6" x14ac:dyDescent="0.3">
      <c r="A4607" s="45">
        <v>42681.6875</v>
      </c>
      <c r="B4607" s="25">
        <v>6806.9</v>
      </c>
      <c r="C4607" s="46">
        <f t="shared" si="145"/>
        <v>1.6978273666344856E-2</v>
      </c>
      <c r="D4607" s="25">
        <v>333.84</v>
      </c>
      <c r="E4607" s="46">
        <f t="shared" si="144"/>
        <v>1.5328467153284508E-2</v>
      </c>
      <c r="F4607" s="73">
        <f>C4607-('Analyse England'!$G$11+'Analyse England'!$G$12*FTSE100!E4607)</f>
        <v>5.957583563139815E-3</v>
      </c>
    </row>
    <row r="4608" spans="1:6" x14ac:dyDescent="0.3">
      <c r="A4608" s="45">
        <v>42682.6875</v>
      </c>
      <c r="B4608" s="25">
        <v>6843.13</v>
      </c>
      <c r="C4608" s="46">
        <f t="shared" si="145"/>
        <v>5.3225403634546975E-3</v>
      </c>
      <c r="D4608" s="25">
        <v>334.91</v>
      </c>
      <c r="E4608" s="46">
        <f t="shared" si="144"/>
        <v>3.2051282051284158E-3</v>
      </c>
      <c r="F4608" s="73">
        <f>C4608-('Analyse England'!$G$11+'Analyse England'!$G$12*FTSE100!E4608)</f>
        <v>2.6969232482624205E-3</v>
      </c>
    </row>
    <row r="4609" spans="1:6" x14ac:dyDescent="0.3">
      <c r="A4609" s="45">
        <v>42683.6875</v>
      </c>
      <c r="B4609" s="25">
        <v>6911.84</v>
      </c>
      <c r="C4609" s="46">
        <f t="shared" si="145"/>
        <v>1.0040726977275094E-2</v>
      </c>
      <c r="D4609" s="25">
        <v>339.81</v>
      </c>
      <c r="E4609" s="46">
        <f t="shared" si="144"/>
        <v>1.4630796333343188E-2</v>
      </c>
      <c r="F4609" s="73">
        <f>C4609-('Analyse England'!$G$11+'Analyse England'!$G$12*FTSE100!E4609)</f>
        <v>-4.9684560524849118E-4</v>
      </c>
    </row>
    <row r="4610" spans="1:6" x14ac:dyDescent="0.3">
      <c r="A4610" s="45">
        <v>42684.6875</v>
      </c>
      <c r="B4610" s="25">
        <v>6827.98</v>
      </c>
      <c r="C4610" s="46">
        <f t="shared" si="145"/>
        <v>-1.2132804000092645E-2</v>
      </c>
      <c r="D4610" s="25">
        <v>338.88</v>
      </c>
      <c r="E4610" s="46">
        <f t="shared" si="144"/>
        <v>-2.7368235190253776E-3</v>
      </c>
      <c r="F4610" s="73">
        <f>C4610-('Analyse England'!$G$11+'Analyse England'!$G$12*FTSE100!E4610)</f>
        <v>-1.0643785813175648E-2</v>
      </c>
    </row>
    <row r="4611" spans="1:6" x14ac:dyDescent="0.3">
      <c r="A4611" s="45">
        <v>42685.6875</v>
      </c>
      <c r="B4611" s="25">
        <v>6730.43</v>
      </c>
      <c r="C4611" s="46">
        <f t="shared" si="145"/>
        <v>-1.4286802246052166E-2</v>
      </c>
      <c r="D4611" s="25">
        <v>337.5</v>
      </c>
      <c r="E4611" s="46">
        <f t="shared" ref="E4611:E4672" si="146">D4611/D4610-1</f>
        <v>-4.0722379603399528E-3</v>
      </c>
      <c r="F4611" s="73">
        <f>C4611-('Analyse England'!$G$11+'Analyse England'!$G$12*FTSE100!E4611)</f>
        <v>-1.1873046925906103E-2</v>
      </c>
    </row>
    <row r="4612" spans="1:6" x14ac:dyDescent="0.3">
      <c r="A4612" s="45">
        <v>42688.6875</v>
      </c>
      <c r="B4612" s="25">
        <v>6753.18</v>
      </c>
      <c r="C4612" s="46">
        <f t="shared" si="145"/>
        <v>3.3801703605862432E-3</v>
      </c>
      <c r="D4612" s="25">
        <v>338.23</v>
      </c>
      <c r="E4612" s="46">
        <f t="shared" si="146"/>
        <v>2.1629629629629221E-3</v>
      </c>
      <c r="F4612" s="73">
        <f>C4612-('Analyse England'!$G$11+'Analyse England'!$G$12*FTSE100!E4612)</f>
        <v>1.4762235138706227E-3</v>
      </c>
    </row>
    <row r="4613" spans="1:6" x14ac:dyDescent="0.3">
      <c r="A4613" s="45">
        <v>42689.6875</v>
      </c>
      <c r="B4613" s="25">
        <v>6792.74</v>
      </c>
      <c r="C4613" s="46">
        <f t="shared" si="145"/>
        <v>5.8579809808119165E-3</v>
      </c>
      <c r="D4613" s="25">
        <v>339.16</v>
      </c>
      <c r="E4613" s="46">
        <f t="shared" si="146"/>
        <v>2.7496082547380229E-3</v>
      </c>
      <c r="F4613" s="73">
        <f>C4613-('Analyse England'!$G$11+'Analyse England'!$G$12*FTSE100!E4613)</f>
        <v>3.5477986849690507E-3</v>
      </c>
    </row>
    <row r="4614" spans="1:6" x14ac:dyDescent="0.3">
      <c r="A4614" s="45">
        <v>42690.6875</v>
      </c>
      <c r="B4614" s="25">
        <v>6749.72</v>
      </c>
      <c r="C4614" s="46">
        <f t="shared" si="145"/>
        <v>-6.3332322450144751E-3</v>
      </c>
      <c r="D4614" s="25">
        <v>338.47</v>
      </c>
      <c r="E4614" s="46">
        <f t="shared" si="146"/>
        <v>-2.0344380233517922E-3</v>
      </c>
      <c r="F4614" s="73">
        <f>C4614-('Analyse England'!$G$11+'Analyse England'!$G$12*FTSE100!E4614)</f>
        <v>-5.3305963597981261E-3</v>
      </c>
    </row>
    <row r="4615" spans="1:6" x14ac:dyDescent="0.3">
      <c r="A4615" s="45">
        <v>42691.6875</v>
      </c>
      <c r="B4615" s="25">
        <v>6794.71</v>
      </c>
      <c r="C4615" s="46">
        <f t="shared" si="145"/>
        <v>6.6654616784103116E-3</v>
      </c>
      <c r="D4615" s="25">
        <v>340.6</v>
      </c>
      <c r="E4615" s="46">
        <f t="shared" si="146"/>
        <v>6.2930244925694101E-3</v>
      </c>
      <c r="F4615" s="73">
        <f>C4615-('Analyse England'!$G$11+'Analyse England'!$G$12*FTSE100!E4615)</f>
        <v>1.9015627892498502E-3</v>
      </c>
    </row>
    <row r="4616" spans="1:6" x14ac:dyDescent="0.3">
      <c r="A4616" s="45">
        <v>42692.6875</v>
      </c>
      <c r="B4616" s="25">
        <v>6775.77</v>
      </c>
      <c r="C4616" s="46">
        <f t="shared" si="145"/>
        <v>-2.7874625995810698E-3</v>
      </c>
      <c r="D4616" s="25">
        <v>339.39</v>
      </c>
      <c r="E4616" s="46">
        <f t="shared" si="146"/>
        <v>-3.5525543159131701E-3</v>
      </c>
      <c r="F4616" s="73">
        <f>C4616-('Analyse England'!$G$11+'Analyse England'!$G$12*FTSE100!E4616)</f>
        <v>-7.3357366148505028E-4</v>
      </c>
    </row>
    <row r="4617" spans="1:6" x14ac:dyDescent="0.3">
      <c r="A4617" s="45">
        <v>42695.6875</v>
      </c>
      <c r="B4617" s="25">
        <v>6777.96</v>
      </c>
      <c r="C4617" s="46">
        <f t="shared" si="145"/>
        <v>3.2321049858530237E-4</v>
      </c>
      <c r="D4617" s="25">
        <v>340.23</v>
      </c>
      <c r="E4617" s="46">
        <f t="shared" si="146"/>
        <v>2.4750287280121963E-3</v>
      </c>
      <c r="F4617" s="73">
        <f>C4617-('Analyse England'!$G$11+'Analyse England'!$G$12*FTSE100!E4617)</f>
        <v>-1.7968331582460793E-3</v>
      </c>
    </row>
    <row r="4618" spans="1:6" x14ac:dyDescent="0.3">
      <c r="A4618" s="45">
        <v>42696.6875</v>
      </c>
      <c r="B4618" s="25">
        <v>6819.72</v>
      </c>
      <c r="C4618" s="46">
        <f t="shared" si="145"/>
        <v>6.1611458314891898E-3</v>
      </c>
      <c r="D4618" s="25">
        <v>341.02</v>
      </c>
      <c r="E4618" s="46">
        <f t="shared" si="146"/>
        <v>2.3219586750138355E-3</v>
      </c>
      <c r="F4618" s="73">
        <f>C4618-('Analyse England'!$G$11+'Analyse England'!$G$12*FTSE100!E4618)</f>
        <v>4.1470989031742265E-3</v>
      </c>
    </row>
    <row r="4619" spans="1:6" x14ac:dyDescent="0.3">
      <c r="A4619" s="45">
        <v>42697.6875</v>
      </c>
      <c r="B4619" s="25">
        <v>6817.71</v>
      </c>
      <c r="C4619" s="46">
        <f t="shared" si="145"/>
        <v>-2.9473350812059262E-4</v>
      </c>
      <c r="D4619" s="25">
        <v>340.77</v>
      </c>
      <c r="E4619" s="46">
        <f t="shared" si="146"/>
        <v>-7.3309483314765167E-4</v>
      </c>
      <c r="F4619" s="73">
        <f>C4619-('Analyse England'!$G$11+'Analyse England'!$G$12*FTSE100!E4619)</f>
        <v>-1.9324136811634614E-4</v>
      </c>
    </row>
    <row r="4620" spans="1:6" x14ac:dyDescent="0.3">
      <c r="A4620" s="45">
        <v>42698.6875</v>
      </c>
      <c r="B4620" s="25">
        <v>6829.2</v>
      </c>
      <c r="C4620" s="46">
        <f t="shared" si="145"/>
        <v>1.6853166239103601E-3</v>
      </c>
      <c r="D4620" s="25">
        <v>341.84</v>
      </c>
      <c r="E4620" s="46">
        <f t="shared" si="146"/>
        <v>3.1399477653548669E-3</v>
      </c>
      <c r="F4620" s="73">
        <f>C4620-('Analyse England'!$G$11+'Analyse England'!$G$12*FTSE100!E4620)</f>
        <v>-8.9516486060874003E-4</v>
      </c>
    </row>
    <row r="4621" spans="1:6" x14ac:dyDescent="0.3">
      <c r="A4621" s="45">
        <v>42699.6875</v>
      </c>
      <c r="B4621" s="25">
        <v>6840.75</v>
      </c>
      <c r="C4621" s="46">
        <f t="shared" si="145"/>
        <v>1.6912669126691871E-3</v>
      </c>
      <c r="D4621" s="25">
        <v>342.45</v>
      </c>
      <c r="E4621" s="46">
        <f t="shared" si="146"/>
        <v>1.784460566346846E-3</v>
      </c>
      <c r="F4621" s="73">
        <f>C4621-('Analyse England'!$G$11+'Analyse England'!$G$12*FTSE100!E4621)</f>
        <v>4.9422384408748027E-5</v>
      </c>
    </row>
    <row r="4622" spans="1:6" x14ac:dyDescent="0.3">
      <c r="A4622" s="45">
        <v>42702.6875</v>
      </c>
      <c r="B4622" s="25">
        <v>6799.47</v>
      </c>
      <c r="C4622" s="46">
        <f t="shared" si="145"/>
        <v>-6.0344260497752211E-3</v>
      </c>
      <c r="D4622" s="25">
        <v>339.83</v>
      </c>
      <c r="E4622" s="46">
        <f t="shared" si="146"/>
        <v>-7.650751934588973E-3</v>
      </c>
      <c r="F4622" s="73">
        <f>C4622-('Analyse England'!$G$11+'Analyse England'!$G$12*FTSE100!E4622)</f>
        <v>-1.142649935942334E-3</v>
      </c>
    </row>
    <row r="4623" spans="1:6" x14ac:dyDescent="0.3">
      <c r="A4623" s="45">
        <v>42703.6875</v>
      </c>
      <c r="B4623" s="25">
        <v>6772</v>
      </c>
      <c r="C4623" s="46">
        <f t="shared" si="145"/>
        <v>-4.0400207663244814E-3</v>
      </c>
      <c r="D4623" s="25">
        <v>340.95</v>
      </c>
      <c r="E4623" s="46">
        <f t="shared" si="146"/>
        <v>3.295765529823802E-3</v>
      </c>
      <c r="F4623" s="73">
        <f>C4623-('Analyse England'!$G$11+'Analyse England'!$G$12*FTSE100!E4623)</f>
        <v>-6.7284016926672926E-3</v>
      </c>
    </row>
    <row r="4624" spans="1:6" x14ac:dyDescent="0.3">
      <c r="A4624" s="45">
        <v>42704.6875</v>
      </c>
      <c r="B4624" s="25">
        <v>6783.79</v>
      </c>
      <c r="C4624" s="46">
        <f t="shared" si="145"/>
        <v>1.740992321323187E-3</v>
      </c>
      <c r="D4624" s="25">
        <v>341.99</v>
      </c>
      <c r="E4624" s="46">
        <f t="shared" si="146"/>
        <v>3.0503006305910851E-3</v>
      </c>
      <c r="F4624" s="73">
        <f>C4624-('Analyse England'!$G$11+'Analyse England'!$G$12*FTSE100!E4624)</f>
        <v>-7.7741103086565854E-4</v>
      </c>
    </row>
    <row r="4625" spans="1:6" x14ac:dyDescent="0.3">
      <c r="A4625" s="45">
        <v>42705.6875</v>
      </c>
      <c r="B4625" s="25">
        <v>6752.93</v>
      </c>
      <c r="C4625" s="46">
        <f t="shared" si="145"/>
        <v>-4.5490794968593429E-3</v>
      </c>
      <c r="D4625" s="25">
        <v>340.86</v>
      </c>
      <c r="E4625" s="46">
        <f t="shared" si="146"/>
        <v>-3.3041901809994778E-3</v>
      </c>
      <c r="F4625" s="73">
        <f>C4625-('Analyse England'!$G$11+'Analyse England'!$G$12*FTSE100!E4625)</f>
        <v>-2.6671757725003535E-3</v>
      </c>
    </row>
    <row r="4626" spans="1:6" x14ac:dyDescent="0.3">
      <c r="A4626" s="45">
        <v>42706.6875</v>
      </c>
      <c r="B4626" s="25">
        <v>6730.72</v>
      </c>
      <c r="C4626" s="46">
        <f t="shared" si="145"/>
        <v>-3.2889427256020953E-3</v>
      </c>
      <c r="D4626" s="25">
        <v>339.36</v>
      </c>
      <c r="E4626" s="46">
        <f t="shared" si="146"/>
        <v>-4.4006336912515431E-3</v>
      </c>
      <c r="F4626" s="73">
        <f>C4626-('Analyse England'!$G$11+'Analyse England'!$G$12*FTSE100!E4626)</f>
        <v>-6.4778255092345222E-4</v>
      </c>
    </row>
    <row r="4627" spans="1:6" x14ac:dyDescent="0.3">
      <c r="A4627" s="45">
        <v>42709.6875</v>
      </c>
      <c r="B4627" s="25">
        <v>6746.83</v>
      </c>
      <c r="C4627" s="46">
        <f t="shared" si="145"/>
        <v>2.3935032210520291E-3</v>
      </c>
      <c r="D4627" s="25">
        <v>341.27</v>
      </c>
      <c r="E4627" s="46">
        <f t="shared" si="146"/>
        <v>5.6282413955679456E-3</v>
      </c>
      <c r="F4627" s="73">
        <f>C4627-('Analyse England'!$G$11+'Analyse England'!$G$12*FTSE100!E4627)</f>
        <v>-1.9100519753031345E-3</v>
      </c>
    </row>
    <row r="4628" spans="1:6" x14ac:dyDescent="0.3">
      <c r="A4628" s="45">
        <v>42710.6875</v>
      </c>
      <c r="B4628" s="25">
        <v>6779.84</v>
      </c>
      <c r="C4628" s="46">
        <f t="shared" si="145"/>
        <v>4.8926681122838378E-3</v>
      </c>
      <c r="D4628" s="25">
        <v>344.57</v>
      </c>
      <c r="E4628" s="46">
        <f t="shared" si="146"/>
        <v>9.669762944296334E-3</v>
      </c>
      <c r="F4628" s="73">
        <f>C4628-('Analyse England'!$G$11+'Analyse England'!$G$12*FTSE100!E4628)</f>
        <v>-2.2095276672715212E-3</v>
      </c>
    </row>
    <row r="4629" spans="1:6" x14ac:dyDescent="0.3">
      <c r="A4629" s="45">
        <v>42711.6875</v>
      </c>
      <c r="B4629" s="25">
        <v>6902.23</v>
      </c>
      <c r="C4629" s="46">
        <f t="shared" si="145"/>
        <v>1.8052048425921452E-2</v>
      </c>
      <c r="D4629" s="25">
        <v>347.7</v>
      </c>
      <c r="E4629" s="46">
        <f t="shared" si="146"/>
        <v>9.0837855878340701E-3</v>
      </c>
      <c r="F4629" s="73">
        <f>C4629-('Analyse England'!$G$11+'Analyse England'!$G$12*FTSE100!E4629)</f>
        <v>1.1355625568979271E-2</v>
      </c>
    </row>
    <row r="4630" spans="1:6" x14ac:dyDescent="0.3">
      <c r="A4630" s="45">
        <v>42712.6875</v>
      </c>
      <c r="B4630" s="25">
        <v>6931.55</v>
      </c>
      <c r="C4630" s="46">
        <f t="shared" si="145"/>
        <v>4.2479024894854778E-3</v>
      </c>
      <c r="D4630" s="25">
        <v>351.96</v>
      </c>
      <c r="E4630" s="46">
        <f t="shared" si="146"/>
        <v>1.2251941328731641E-2</v>
      </c>
      <c r="F4630" s="73">
        <f>C4630-('Analyse England'!$G$11+'Analyse England'!$G$12*FTSE100!E4630)</f>
        <v>-4.6423795671346954E-3</v>
      </c>
    </row>
    <row r="4631" spans="1:6" x14ac:dyDescent="0.3">
      <c r="A4631" s="45">
        <v>42713.6875</v>
      </c>
      <c r="B4631" s="25">
        <v>6954.21</v>
      </c>
      <c r="C4631" s="46">
        <f t="shared" si="145"/>
        <v>3.2691100836033105E-3</v>
      </c>
      <c r="D4631" s="25">
        <v>355.38</v>
      </c>
      <c r="E4631" s="46">
        <f t="shared" si="146"/>
        <v>9.7170132969655043E-3</v>
      </c>
      <c r="F4631" s="73">
        <f>C4631-('Analyse England'!$G$11+'Analyse England'!$G$12*FTSE100!E4631)</f>
        <v>-3.8658052430226479E-3</v>
      </c>
    </row>
    <row r="4632" spans="1:6" x14ac:dyDescent="0.3">
      <c r="A4632" s="45">
        <v>42716.6875</v>
      </c>
      <c r="B4632" s="25">
        <v>6890.42</v>
      </c>
      <c r="C4632" s="46">
        <f t="shared" si="145"/>
        <v>-9.172860756290091E-3</v>
      </c>
      <c r="D4632" s="25">
        <v>353.74</v>
      </c>
      <c r="E4632" s="46">
        <f t="shared" si="146"/>
        <v>-4.6147785469075053E-3</v>
      </c>
      <c r="F4632" s="73">
        <f>C4632-('Analyse England'!$G$11+'Analyse England'!$G$12*FTSE100!E4632)</f>
        <v>-6.3834112612412789E-3</v>
      </c>
    </row>
    <row r="4633" spans="1:6" x14ac:dyDescent="0.3">
      <c r="A4633" s="45">
        <v>42717.6875</v>
      </c>
      <c r="B4633" s="25">
        <v>6968.57</v>
      </c>
      <c r="C4633" s="46">
        <f t="shared" si="145"/>
        <v>1.1341834024631181E-2</v>
      </c>
      <c r="D4633" s="25">
        <v>357.5</v>
      </c>
      <c r="E4633" s="46">
        <f t="shared" si="146"/>
        <v>1.0629275739243438E-2</v>
      </c>
      <c r="F4633" s="73">
        <f>C4633-('Analyse England'!$G$11+'Analyse England'!$G$12*FTSE100!E4633)</f>
        <v>3.5752024835286108E-3</v>
      </c>
    </row>
    <row r="4634" spans="1:6" x14ac:dyDescent="0.3">
      <c r="A4634" s="45">
        <v>42718.6875</v>
      </c>
      <c r="B4634" s="25">
        <v>6949.19</v>
      </c>
      <c r="C4634" s="46">
        <f t="shared" si="145"/>
        <v>-2.7810583807007516E-3</v>
      </c>
      <c r="D4634" s="25">
        <v>355.72</v>
      </c>
      <c r="E4634" s="46">
        <f t="shared" si="146"/>
        <v>-4.9790209790209206E-3</v>
      </c>
      <c r="F4634" s="73">
        <f>C4634-('Analyse England'!$G$11+'Analyse England'!$G$12*FTSE100!E4634)</f>
        <v>2.6061880640549425E-4</v>
      </c>
    </row>
    <row r="4635" spans="1:6" x14ac:dyDescent="0.3">
      <c r="A4635" s="45">
        <v>42719.6875</v>
      </c>
      <c r="B4635" s="25">
        <v>6999.01</v>
      </c>
      <c r="C4635" s="46">
        <f t="shared" si="145"/>
        <v>7.1691808685616643E-3</v>
      </c>
      <c r="D4635" s="25">
        <v>358.79</v>
      </c>
      <c r="E4635" s="46">
        <f t="shared" si="146"/>
        <v>8.630383447655543E-3</v>
      </c>
      <c r="F4635" s="73">
        <f>C4635-('Analyse England'!$G$11+'Analyse England'!$G$12*FTSE100!E4635)</f>
        <v>7.8672630665744918E-4</v>
      </c>
    </row>
    <row r="4636" spans="1:6" x14ac:dyDescent="0.3">
      <c r="A4636" s="45">
        <v>42720.6875</v>
      </c>
      <c r="B4636" s="25">
        <v>7011.64</v>
      </c>
      <c r="C4636" s="46">
        <f t="shared" si="145"/>
        <v>1.804540927931253E-3</v>
      </c>
      <c r="D4636" s="25">
        <v>360.02</v>
      </c>
      <c r="E4636" s="46">
        <f t="shared" si="146"/>
        <v>3.4281891914489382E-3</v>
      </c>
      <c r="F4636" s="73">
        <f>C4636-('Analyse England'!$G$11+'Analyse England'!$G$12*FTSE100!E4636)</f>
        <v>-9.7553967862647195E-4</v>
      </c>
    </row>
    <row r="4637" spans="1:6" x14ac:dyDescent="0.3">
      <c r="A4637" s="45">
        <v>42723.6875</v>
      </c>
      <c r="B4637" s="25">
        <v>7017.16</v>
      </c>
      <c r="C4637" s="46">
        <f t="shared" si="145"/>
        <v>7.872623237930032E-4</v>
      </c>
      <c r="D4637" s="25">
        <v>359.59</v>
      </c>
      <c r="E4637" s="46">
        <f t="shared" si="146"/>
        <v>-1.1943780901061407E-3</v>
      </c>
      <c r="F4637" s="73">
        <f>C4637-('Analyse England'!$G$11+'Analyse England'!$G$12*FTSE100!E4637)</f>
        <v>1.2081802116770245E-3</v>
      </c>
    </row>
    <row r="4638" spans="1:6" x14ac:dyDescent="0.3">
      <c r="A4638" s="45">
        <v>42724.6875</v>
      </c>
      <c r="B4638" s="25">
        <v>7043.96</v>
      </c>
      <c r="C4638" s="46">
        <f t="shared" si="145"/>
        <v>3.8192089107274008E-3</v>
      </c>
      <c r="D4638" s="25">
        <v>361.32</v>
      </c>
      <c r="E4638" s="46">
        <f t="shared" si="146"/>
        <v>4.8110347896215266E-3</v>
      </c>
      <c r="F4638" s="73">
        <f>C4638-('Analyse England'!$G$11+'Analyse England'!$G$12*FTSE100!E4638)</f>
        <v>8.1546422028473849E-5</v>
      </c>
    </row>
    <row r="4639" spans="1:6" x14ac:dyDescent="0.3">
      <c r="A4639" s="45">
        <v>42725.6875</v>
      </c>
      <c r="B4639" s="25">
        <v>7041.42</v>
      </c>
      <c r="C4639" s="46">
        <f t="shared" si="145"/>
        <v>-3.6059262119603197E-4</v>
      </c>
      <c r="D4639" s="25">
        <v>360.56</v>
      </c>
      <c r="E4639" s="46">
        <f t="shared" si="146"/>
        <v>-2.1033986493966816E-3</v>
      </c>
      <c r="F4639" s="73">
        <f>C4639-('Analyse England'!$G$11+'Analyse England'!$G$12*FTSE100!E4639)</f>
        <v>6.8979656790975059E-4</v>
      </c>
    </row>
    <row r="4640" spans="1:6" x14ac:dyDescent="0.3">
      <c r="A4640" s="45">
        <v>42726.6875</v>
      </c>
      <c r="B4640" s="25">
        <v>7063.68</v>
      </c>
      <c r="C4640" s="46">
        <f t="shared" si="145"/>
        <v>3.1612941707781506E-3</v>
      </c>
      <c r="D4640" s="25">
        <v>359.82</v>
      </c>
      <c r="E4640" s="46">
        <f t="shared" si="146"/>
        <v>-2.0523629909030561E-3</v>
      </c>
      <c r="F4640" s="73">
        <f>C4640-('Analyse England'!$G$11+'Analyse England'!$G$12*FTSE100!E4640)</f>
        <v>4.1763425944497997E-3</v>
      </c>
    </row>
    <row r="4641" spans="1:6" x14ac:dyDescent="0.3">
      <c r="A4641" s="45">
        <v>42727.6875</v>
      </c>
      <c r="B4641" s="25">
        <v>7068.17</v>
      </c>
      <c r="C4641" s="46">
        <f t="shared" si="145"/>
        <v>6.356460088792204E-4</v>
      </c>
      <c r="D4641" s="25">
        <v>359.98</v>
      </c>
      <c r="E4641" s="46">
        <f t="shared" si="146"/>
        <v>4.4466677783350228E-4</v>
      </c>
      <c r="F4641" s="73">
        <f>C4641-('Analyse England'!$G$11+'Analyse England'!$G$12*FTSE100!E4641)</f>
        <v>-7.8428810759289961E-5</v>
      </c>
    </row>
    <row r="4642" spans="1:6" x14ac:dyDescent="0.3">
      <c r="A4642" s="45">
        <v>42732.6875</v>
      </c>
      <c r="B4642" s="25">
        <v>7106.08</v>
      </c>
      <c r="C4642" s="46">
        <f t="shared" si="145"/>
        <v>5.3634816366894267E-3</v>
      </c>
      <c r="D4642" s="25">
        <v>361.53</v>
      </c>
      <c r="E4642" s="46">
        <f>D4642/D4641-1</f>
        <v>4.3057947663758256E-3</v>
      </c>
      <c r="F4642" s="73">
        <f>C4642-('Analyse England'!$G$11+'Analyse England'!$G$12*FTSE100!E4642)</f>
        <v>1.9756837265320452E-3</v>
      </c>
    </row>
    <row r="4643" spans="1:6" x14ac:dyDescent="0.3">
      <c r="A4643" s="45">
        <v>42733.6875</v>
      </c>
      <c r="B4643" s="25">
        <v>7120.26</v>
      </c>
      <c r="C4643" s="46">
        <f t="shared" si="145"/>
        <v>1.9954742980659024E-3</v>
      </c>
      <c r="D4643" s="25">
        <v>360.26</v>
      </c>
      <c r="E4643" s="46">
        <f t="shared" si="146"/>
        <v>-3.5128481730423156E-3</v>
      </c>
      <c r="F4643" s="73">
        <f>C4643-('Analyse England'!$G$11+'Analyse England'!$G$12*FTSE100!E4643)</f>
        <v>4.0218678432756257E-3</v>
      </c>
    </row>
    <row r="4644" spans="1:6" x14ac:dyDescent="0.3">
      <c r="A4644" s="45">
        <v>42734.6875</v>
      </c>
      <c r="B4644" s="25">
        <v>7142.83</v>
      </c>
      <c r="C4644" s="46">
        <f t="shared" si="145"/>
        <v>3.169828068076086E-3</v>
      </c>
      <c r="D4644" s="25">
        <v>361.42</v>
      </c>
      <c r="E4644" s="46">
        <f t="shared" si="146"/>
        <v>3.2198967412424562E-3</v>
      </c>
      <c r="F4644" s="73">
        <f>C4644-('Analyse England'!$G$11+'Analyse England'!$G$12*FTSE100!E4644)</f>
        <v>5.3398415487596051E-4</v>
      </c>
    </row>
    <row r="4645" spans="1:6" x14ac:dyDescent="0.3">
      <c r="A4645" s="45">
        <v>42738.6875</v>
      </c>
      <c r="B4645" s="25">
        <v>7177.89</v>
      </c>
      <c r="C4645" s="46">
        <f t="shared" si="145"/>
        <v>4.9084186519909867E-3</v>
      </c>
      <c r="D4645" s="25">
        <v>365.71</v>
      </c>
      <c r="E4645" s="46">
        <f>D4645/D4644-1</f>
        <v>1.1869846715732324E-2</v>
      </c>
      <c r="F4645" s="73">
        <f>C4645-('Analyse England'!$G$11+'Analyse England'!$G$12*FTSE100!E4645)</f>
        <v>-3.717273576845509E-3</v>
      </c>
    </row>
    <row r="4646" spans="1:6" x14ac:dyDescent="0.3">
      <c r="A4646" s="45">
        <v>42739.6875</v>
      </c>
      <c r="B4646" s="25">
        <v>7189.74</v>
      </c>
      <c r="C4646" s="46">
        <f t="shared" si="145"/>
        <v>1.6509029812381559E-3</v>
      </c>
      <c r="D4646" s="25">
        <v>365.26</v>
      </c>
      <c r="E4646" s="46">
        <f t="shared" si="146"/>
        <v>-1.2304831697246277E-3</v>
      </c>
      <c r="F4646" s="73">
        <f>C4646-('Analyse England'!$G$11+'Analyse England'!$G$12*FTSE100!E4646)</f>
        <v>2.09682262647066E-3</v>
      </c>
    </row>
    <row r="4647" spans="1:6" x14ac:dyDescent="0.3">
      <c r="A4647" s="45">
        <v>42740.6875</v>
      </c>
      <c r="B4647" s="25">
        <v>7195.31</v>
      </c>
      <c r="C4647" s="46">
        <f t="shared" si="145"/>
        <v>7.7471508010029666E-4</v>
      </c>
      <c r="D4647" s="25">
        <v>365.64</v>
      </c>
      <c r="E4647" s="46">
        <f t="shared" si="146"/>
        <v>1.0403548157476017E-3</v>
      </c>
      <c r="F4647" s="73">
        <f>C4647-('Analyse England'!$G$11+'Analyse England'!$G$12*FTSE100!E4647)</f>
        <v>-3.5185703733384989E-4</v>
      </c>
    </row>
    <row r="4648" spans="1:6" x14ac:dyDescent="0.3">
      <c r="A4648" s="45">
        <v>42741.6875</v>
      </c>
      <c r="B4648" s="25">
        <v>7210.05</v>
      </c>
      <c r="C4648" s="46">
        <f t="shared" si="145"/>
        <v>2.0485566292487434E-3</v>
      </c>
      <c r="D4648" s="25">
        <v>365.45</v>
      </c>
      <c r="E4648" s="46">
        <f t="shared" si="146"/>
        <v>-5.1963680122524281E-4</v>
      </c>
      <c r="F4648" s="73">
        <f>C4648-('Analyse England'!$G$11+'Analyse England'!$G$12*FTSE100!E4648)</f>
        <v>2.0022350550997006E-3</v>
      </c>
    </row>
    <row r="4649" spans="1:6" x14ac:dyDescent="0.3">
      <c r="A4649" s="45">
        <v>42744.6875</v>
      </c>
      <c r="B4649" s="25">
        <v>7237.77</v>
      </c>
      <c r="C4649" s="46">
        <f t="shared" si="145"/>
        <v>3.8446335323611969E-3</v>
      </c>
      <c r="D4649" s="25">
        <v>363.67</v>
      </c>
      <c r="E4649" s="46">
        <f t="shared" si="146"/>
        <v>-4.8707073471062623E-3</v>
      </c>
      <c r="F4649" s="73">
        <f>C4649-('Analyse England'!$G$11+'Analyse England'!$G$12*FTSE100!E4649)</f>
        <v>6.8113065601835346E-3</v>
      </c>
    </row>
    <row r="4650" spans="1:6" x14ac:dyDescent="0.3">
      <c r="A4650" s="45">
        <v>42745.6875</v>
      </c>
      <c r="B4650" s="25">
        <v>7275.47</v>
      </c>
      <c r="C4650" s="46">
        <f t="shared" si="145"/>
        <v>5.2087866842964736E-3</v>
      </c>
      <c r="D4650" s="25">
        <v>364.07</v>
      </c>
      <c r="E4650" s="46">
        <f t="shared" si="146"/>
        <v>1.0998982594110362E-3</v>
      </c>
      <c r="F4650" s="73">
        <f>C4650-('Analyse England'!$G$11+'Analyse England'!$G$12*FTSE100!E4650)</f>
        <v>4.0409823982617624E-3</v>
      </c>
    </row>
    <row r="4651" spans="1:6" x14ac:dyDescent="0.3">
      <c r="A4651" s="45">
        <v>42746.6875</v>
      </c>
      <c r="B4651" s="25">
        <v>7290.49</v>
      </c>
      <c r="C4651" s="46">
        <f t="shared" si="145"/>
        <v>2.0644714362094696E-3</v>
      </c>
      <c r="D4651" s="25">
        <v>364.9</v>
      </c>
      <c r="E4651" s="46">
        <f t="shared" si="146"/>
        <v>2.2797813607273731E-3</v>
      </c>
      <c r="F4651" s="73">
        <f>C4651-('Analyse England'!$G$11+'Analyse England'!$G$12*FTSE100!E4651)</f>
        <v>7.9631117838135229E-5</v>
      </c>
    </row>
    <row r="4652" spans="1:6" x14ac:dyDescent="0.3">
      <c r="A4652" s="45">
        <v>42747.6875</v>
      </c>
      <c r="B4652" s="25">
        <v>7292.37</v>
      </c>
      <c r="C4652" s="46">
        <f t="shared" si="145"/>
        <v>2.5787018430856179E-4</v>
      </c>
      <c r="D4652" s="25">
        <v>362.51</v>
      </c>
      <c r="E4652" s="46">
        <f t="shared" si="146"/>
        <v>-6.5497396546998488E-3</v>
      </c>
      <c r="F4652" s="73">
        <f>C4652-('Analyse England'!$G$11+'Analyse England'!$G$12*FTSE100!E4652)</f>
        <v>4.3872261026908083E-3</v>
      </c>
    </row>
    <row r="4653" spans="1:6" x14ac:dyDescent="0.3">
      <c r="A4653" s="45">
        <v>42748.6875</v>
      </c>
      <c r="B4653" s="25">
        <v>7337.81</v>
      </c>
      <c r="C4653" s="46">
        <f t="shared" si="145"/>
        <v>6.2311703876791746E-3</v>
      </c>
      <c r="D4653" s="25">
        <v>365.94</v>
      </c>
      <c r="E4653" s="46">
        <f t="shared" si="146"/>
        <v>9.4618079501256336E-3</v>
      </c>
      <c r="F4653" s="73">
        <f>C4653-('Analyse England'!$G$11+'Analyse England'!$G$12*FTSE100!E4653)</f>
        <v>-7.27022377380716E-4</v>
      </c>
    </row>
    <row r="4654" spans="1:6" x14ac:dyDescent="0.3">
      <c r="A4654" s="45">
        <v>42751.6875</v>
      </c>
      <c r="B4654" s="25">
        <v>7327.13</v>
      </c>
      <c r="C4654" s="46">
        <f t="shared" si="145"/>
        <v>-1.4554751349517003E-3</v>
      </c>
      <c r="D4654" s="25">
        <v>362.97</v>
      </c>
      <c r="E4654" s="46">
        <f t="shared" si="146"/>
        <v>-8.1160846040333467E-3</v>
      </c>
      <c r="F4654" s="73">
        <f>C4654-('Analyse England'!$G$11+'Analyse England'!$G$12*FTSE100!E4654)</f>
        <v>3.75853083159734E-3</v>
      </c>
    </row>
    <row r="4655" spans="1:6" x14ac:dyDescent="0.3">
      <c r="A4655" s="45">
        <v>42752.6875</v>
      </c>
      <c r="B4655" s="25">
        <v>7220.38</v>
      </c>
      <c r="C4655" s="46">
        <f t="shared" si="145"/>
        <v>-1.4569142351780306E-2</v>
      </c>
      <c r="D4655" s="25">
        <v>362.42</v>
      </c>
      <c r="E4655" s="46">
        <f t="shared" si="146"/>
        <v>-1.5152767446345861E-3</v>
      </c>
      <c r="F4655" s="73">
        <f>C4655-('Analyse England'!$G$11+'Analyse England'!$G$12*FTSE100!E4655)</f>
        <v>-1.3926011124976883E-2</v>
      </c>
    </row>
    <row r="4656" spans="1:6" x14ac:dyDescent="0.3">
      <c r="A4656" s="45">
        <v>42753.6875</v>
      </c>
      <c r="B4656" s="25">
        <v>7247.61</v>
      </c>
      <c r="C4656" s="46">
        <f t="shared" si="145"/>
        <v>3.7712696561675862E-3</v>
      </c>
      <c r="D4656" s="25">
        <v>363.07</v>
      </c>
      <c r="E4656" s="46">
        <f t="shared" si="146"/>
        <v>1.7934992550079354E-3</v>
      </c>
      <c r="F4656" s="73">
        <f>C4656-('Analyse England'!$G$11+'Analyse England'!$G$12*FTSE100!E4656)</f>
        <v>2.1231660889286727E-3</v>
      </c>
    </row>
    <row r="4657" spans="1:6" x14ac:dyDescent="0.3">
      <c r="A4657" s="45">
        <v>42754.6875</v>
      </c>
      <c r="B4657" s="25">
        <v>7208.44</v>
      </c>
      <c r="C4657" s="46">
        <f t="shared" si="145"/>
        <v>-5.4045402553393185E-3</v>
      </c>
      <c r="D4657" s="25">
        <v>362.85</v>
      </c>
      <c r="E4657" s="46">
        <f t="shared" si="146"/>
        <v>-6.0594375740208317E-4</v>
      </c>
      <c r="F4657" s="73">
        <f>C4657-('Analyse England'!$G$11+'Analyse England'!$G$12*FTSE100!E4657)</f>
        <v>-5.3910966773651507E-3</v>
      </c>
    </row>
    <row r="4658" spans="1:6" x14ac:dyDescent="0.3">
      <c r="A4658" s="45">
        <v>42755.6875</v>
      </c>
      <c r="B4658" s="25">
        <v>7198.44</v>
      </c>
      <c r="C4658" s="46">
        <f t="shared" si="145"/>
        <v>-1.3872627087136991E-3</v>
      </c>
      <c r="D4658" s="25">
        <v>362.58</v>
      </c>
      <c r="E4658" s="46">
        <f t="shared" si="146"/>
        <v>-7.4410913600675421E-4</v>
      </c>
      <c r="F4658" s="73">
        <f>C4658-('Analyse England'!$G$11+'Analyse England'!$G$12*FTSE100!E4658)</f>
        <v>-1.2781434721802157E-3</v>
      </c>
    </row>
    <row r="4659" spans="1:6" x14ac:dyDescent="0.3">
      <c r="A4659" s="45">
        <v>42758.6875</v>
      </c>
      <c r="B4659" s="25">
        <v>7151.18</v>
      </c>
      <c r="C4659" s="46">
        <f t="shared" si="145"/>
        <v>-6.5653113730196333E-3</v>
      </c>
      <c r="D4659" s="25">
        <v>361.01</v>
      </c>
      <c r="E4659" s="46">
        <f t="shared" si="146"/>
        <v>-4.3300788791439393E-3</v>
      </c>
      <c r="F4659" s="73">
        <f>C4659-('Analyse England'!$G$11+'Analyse England'!$G$12*FTSE100!E4659)</f>
        <v>-3.9730084314705599E-3</v>
      </c>
    </row>
    <row r="4660" spans="1:6" x14ac:dyDescent="0.3">
      <c r="A4660" s="45">
        <v>42759.6875</v>
      </c>
      <c r="B4660" s="25">
        <v>7150.34</v>
      </c>
      <c r="C4660" s="46">
        <f t="shared" si="145"/>
        <v>-1.1746313195870606E-4</v>
      </c>
      <c r="D4660" s="25">
        <v>361.92</v>
      </c>
      <c r="E4660" s="46">
        <f t="shared" si="146"/>
        <v>2.5207057976233127E-3</v>
      </c>
      <c r="F4660" s="73">
        <f>C4660-('Analyse England'!$G$11+'Analyse England'!$G$12*FTSE100!E4660)</f>
        <v>-2.2691368813663728E-3</v>
      </c>
    </row>
    <row r="4661" spans="1:6" x14ac:dyDescent="0.3">
      <c r="A4661" s="45">
        <v>42760.6875</v>
      </c>
      <c r="B4661" s="25">
        <v>7164.43</v>
      </c>
      <c r="C4661" s="46">
        <f t="shared" si="145"/>
        <v>1.9705356668353602E-3</v>
      </c>
      <c r="D4661" s="25">
        <v>366.59</v>
      </c>
      <c r="E4661" s="46">
        <f t="shared" si="146"/>
        <v>1.2903404067197144E-2</v>
      </c>
      <c r="F4661" s="73">
        <f>C4661-('Analyse England'!$G$11+'Analyse England'!$G$12*FTSE100!E4661)</f>
        <v>-7.370866107032378E-3</v>
      </c>
    </row>
    <row r="4662" spans="1:6" x14ac:dyDescent="0.3">
      <c r="A4662" s="45">
        <v>42761.6875</v>
      </c>
      <c r="B4662" s="25">
        <v>7161.49</v>
      </c>
      <c r="C4662" s="46">
        <f t="shared" si="145"/>
        <v>-4.1036062882893187E-4</v>
      </c>
      <c r="D4662" s="25">
        <v>367.5</v>
      </c>
      <c r="E4662" s="46">
        <f t="shared" si="146"/>
        <v>2.4823372159634705E-3</v>
      </c>
      <c r="F4662" s="73">
        <f>C4662-('Analyse England'!$G$11+'Analyse England'!$G$12*FTSE100!E4662)</f>
        <v>-2.5354652090614771E-3</v>
      </c>
    </row>
    <row r="4663" spans="1:6" x14ac:dyDescent="0.3">
      <c r="A4663" s="45">
        <v>42762.6875</v>
      </c>
      <c r="B4663" s="25">
        <v>7184.49</v>
      </c>
      <c r="C4663" s="46">
        <f t="shared" si="145"/>
        <v>3.2116221624269858E-3</v>
      </c>
      <c r="D4663" s="25">
        <v>366.38</v>
      </c>
      <c r="E4663" s="46">
        <f t="shared" si="146"/>
        <v>-3.0476190476190768E-3</v>
      </c>
      <c r="F4663" s="73">
        <f>C4663-('Analyse England'!$G$11+'Analyse England'!$G$12*FTSE100!E4663)</f>
        <v>4.9158575562578384E-3</v>
      </c>
    </row>
    <row r="4664" spans="1:6" x14ac:dyDescent="0.3">
      <c r="A4664" s="45">
        <v>42765.6875</v>
      </c>
      <c r="B4664" s="25">
        <v>7118.48</v>
      </c>
      <c r="C4664" s="46">
        <f t="shared" si="145"/>
        <v>-9.1878477108326972E-3</v>
      </c>
      <c r="D4664" s="25">
        <v>362.55</v>
      </c>
      <c r="E4664" s="46">
        <f t="shared" si="146"/>
        <v>-1.0453627381407204E-2</v>
      </c>
      <c r="F4664" s="73">
        <f>C4664-('Analyse England'!$G$11+'Analyse England'!$G$12*FTSE100!E4664)</f>
        <v>-2.3551587797493445E-3</v>
      </c>
    </row>
    <row r="4665" spans="1:6" x14ac:dyDescent="0.3">
      <c r="A4665" s="45">
        <v>42766.6875</v>
      </c>
      <c r="B4665" s="25">
        <v>7099.15</v>
      </c>
      <c r="C4665" s="46">
        <f t="shared" ref="C4665:C4728" si="147">B4665/B4664-1</f>
        <v>-2.7154673469617086E-3</v>
      </c>
      <c r="D4665" s="25">
        <v>360.12</v>
      </c>
      <c r="E4665" s="46">
        <f t="shared" si="146"/>
        <v>-6.7025237898220569E-3</v>
      </c>
      <c r="F4665" s="73">
        <f>C4665-('Analyse England'!$G$11+'Analyse England'!$G$12*FTSE100!E4665)</f>
        <v>1.5196873098082351E-3</v>
      </c>
    </row>
    <row r="4666" spans="1:6" x14ac:dyDescent="0.3">
      <c r="A4666" s="45">
        <v>42767.6875</v>
      </c>
      <c r="B4666" s="25">
        <v>7107.65</v>
      </c>
      <c r="C4666" s="46">
        <f t="shared" si="147"/>
        <v>1.1973264404894213E-3</v>
      </c>
      <c r="D4666" s="25">
        <v>363.2</v>
      </c>
      <c r="E4666" s="46">
        <f t="shared" si="146"/>
        <v>8.5527046540041507E-3</v>
      </c>
      <c r="F4666" s="73">
        <f>C4666-('Analyse England'!$G$11+'Analyse England'!$G$12*FTSE100!E4666)</f>
        <v>-5.1313377304084114E-3</v>
      </c>
    </row>
    <row r="4667" spans="1:6" x14ac:dyDescent="0.3">
      <c r="A4667" s="45">
        <v>42768.6875</v>
      </c>
      <c r="B4667" s="25">
        <v>7140.75</v>
      </c>
      <c r="C4667" s="46">
        <f t="shared" si="147"/>
        <v>4.6569541268914882E-3</v>
      </c>
      <c r="D4667" s="25">
        <v>361.95</v>
      </c>
      <c r="E4667" s="46">
        <f t="shared" si="146"/>
        <v>-3.4416299559471009E-3</v>
      </c>
      <c r="F4667" s="73">
        <f>C4667-('Analyse England'!$G$11+'Analyse England'!$G$12*FTSE100!E4667)</f>
        <v>6.6340310495810271E-3</v>
      </c>
    </row>
    <row r="4668" spans="1:6" x14ac:dyDescent="0.3">
      <c r="A4668" s="45">
        <v>42769.6875</v>
      </c>
      <c r="B4668" s="25">
        <v>7188.3</v>
      </c>
      <c r="C4668" s="46">
        <f t="shared" si="147"/>
        <v>6.6589643944963139E-3</v>
      </c>
      <c r="D4668" s="25">
        <v>364.07</v>
      </c>
      <c r="E4668" s="46">
        <f t="shared" si="146"/>
        <v>5.8571625915182501E-3</v>
      </c>
      <c r="F4668" s="73">
        <f>C4668-('Analyse England'!$G$11+'Analyse England'!$G$12*FTSE100!E4668)</f>
        <v>2.1968876755866498E-3</v>
      </c>
    </row>
    <row r="4669" spans="1:6" x14ac:dyDescent="0.3">
      <c r="A4669" s="45">
        <v>42772.6875</v>
      </c>
      <c r="B4669" s="25">
        <v>7172.15</v>
      </c>
      <c r="C4669" s="46">
        <f t="shared" si="147"/>
        <v>-2.2467064535426351E-3</v>
      </c>
      <c r="D4669" s="25">
        <v>361.6</v>
      </c>
      <c r="E4669" s="46">
        <f t="shared" si="146"/>
        <v>-6.7844095915620128E-3</v>
      </c>
      <c r="F4669" s="73">
        <f>C4669-('Analyse England'!$G$11+'Analyse England'!$G$12*FTSE100!E4669)</f>
        <v>2.0451518296151052E-3</v>
      </c>
    </row>
    <row r="4670" spans="1:6" x14ac:dyDescent="0.3">
      <c r="A4670" s="45">
        <v>42773.6875</v>
      </c>
      <c r="B4670" s="25">
        <v>7186.22</v>
      </c>
      <c r="C4670" s="46">
        <f t="shared" si="147"/>
        <v>1.9617548433874532E-3</v>
      </c>
      <c r="D4670" s="25">
        <v>362.74</v>
      </c>
      <c r="E4670" s="46">
        <f t="shared" si="146"/>
        <v>3.1526548672566879E-3</v>
      </c>
      <c r="F4670" s="73">
        <f>C4670-('Analyse England'!$G$11+'Analyse England'!$G$12*FTSE100!E4670)</f>
        <v>-6.2752595363029916E-4</v>
      </c>
    </row>
    <row r="4671" spans="1:6" x14ac:dyDescent="0.3">
      <c r="A4671" s="45">
        <v>42774.6875</v>
      </c>
      <c r="B4671" s="25">
        <v>7188.82</v>
      </c>
      <c r="C4671" s="46">
        <f t="shared" si="147"/>
        <v>3.618035629300298E-4</v>
      </c>
      <c r="D4671" s="25">
        <v>363.94</v>
      </c>
      <c r="E4671" s="46">
        <f t="shared" si="146"/>
        <v>3.308154601091573E-3</v>
      </c>
      <c r="F4671" s="73">
        <f>C4671-('Analyse England'!$G$11+'Analyse England'!$G$12*FTSE100!E4671)</f>
        <v>-2.3351564485964427E-3</v>
      </c>
    </row>
    <row r="4672" spans="1:6" x14ac:dyDescent="0.3">
      <c r="A4672" s="45">
        <v>42775.6875</v>
      </c>
      <c r="B4672" s="25">
        <v>7229.5</v>
      </c>
      <c r="C4672" s="46">
        <f t="shared" si="147"/>
        <v>5.6587868384518902E-3</v>
      </c>
      <c r="D4672" s="25">
        <v>366.79</v>
      </c>
      <c r="E4672" s="46">
        <f t="shared" si="146"/>
        <v>7.8309611474418617E-3</v>
      </c>
      <c r="F4672" s="73">
        <f>C4672-('Analyse England'!$G$11+'Analyse England'!$G$12*FTSE100!E4672)</f>
        <v>-1.7009014987803654E-4</v>
      </c>
    </row>
    <row r="4673" spans="1:6" x14ac:dyDescent="0.3">
      <c r="A4673" s="45">
        <v>42776.6875</v>
      </c>
      <c r="B4673" s="25">
        <v>7258.75</v>
      </c>
      <c r="C4673" s="46">
        <f t="shared" si="147"/>
        <v>4.0459229545610764E-3</v>
      </c>
      <c r="D4673" s="25">
        <v>367.39</v>
      </c>
      <c r="E4673" s="46">
        <f t="shared" ref="E4673:E4735" si="148">D4673/D4672-1</f>
        <v>1.6358134082170572E-3</v>
      </c>
      <c r="F4673" s="73">
        <f>C4673-('Analyse England'!$G$11+'Analyse England'!$G$12*FTSE100!E4673)</f>
        <v>2.507012423881399E-3</v>
      </c>
    </row>
    <row r="4674" spans="1:6" x14ac:dyDescent="0.3">
      <c r="A4674" s="45">
        <v>42779.6875</v>
      </c>
      <c r="B4674" s="25">
        <v>7278.92</v>
      </c>
      <c r="C4674" s="46">
        <f t="shared" si="147"/>
        <v>2.7787153435507861E-3</v>
      </c>
      <c r="D4674" s="25">
        <v>370.13</v>
      </c>
      <c r="E4674" s="46">
        <f t="shared" si="148"/>
        <v>7.4580146438389949E-3</v>
      </c>
      <c r="F4674" s="73">
        <f>C4674-('Analyse England'!$G$11+'Analyse England'!$G$12*FTSE100!E4674)</f>
        <v>-2.7919066267713807E-3</v>
      </c>
    </row>
    <row r="4675" spans="1:6" x14ac:dyDescent="0.3">
      <c r="A4675" s="45">
        <v>42780.6875</v>
      </c>
      <c r="B4675" s="25">
        <v>7268.56</v>
      </c>
      <c r="C4675" s="46">
        <f t="shared" si="147"/>
        <v>-1.4232880702081951E-3</v>
      </c>
      <c r="D4675" s="25">
        <v>370.2</v>
      </c>
      <c r="E4675" s="46">
        <f t="shared" si="148"/>
        <v>1.8912274065874257E-4</v>
      </c>
      <c r="F4675" s="73">
        <f>C4675-('Analyse England'!$G$11+'Analyse England'!$G$12*FTSE100!E4675)</f>
        <v>-1.9604057947009124E-3</v>
      </c>
    </row>
    <row r="4676" spans="1:6" x14ac:dyDescent="0.3">
      <c r="A4676" s="45">
        <v>42781.6875</v>
      </c>
      <c r="B4676" s="25">
        <v>7302.41</v>
      </c>
      <c r="C4676" s="46">
        <f t="shared" si="147"/>
        <v>4.6570434859174448E-3</v>
      </c>
      <c r="D4676" s="25">
        <v>371.47</v>
      </c>
      <c r="E4676" s="46">
        <f t="shared" si="148"/>
        <v>3.4305780659105167E-3</v>
      </c>
      <c r="F4676" s="73">
        <f>C4676-('Analyse England'!$G$11+'Analyse England'!$G$12*FTSE100!E4676)</f>
        <v>1.8753086506402301E-3</v>
      </c>
    </row>
    <row r="4677" spans="1:6" x14ac:dyDescent="0.3">
      <c r="A4677" s="45">
        <v>42782.6875</v>
      </c>
      <c r="B4677" s="25">
        <v>7277.92</v>
      </c>
      <c r="C4677" s="46">
        <f t="shared" si="147"/>
        <v>-3.3536873443150705E-3</v>
      </c>
      <c r="D4677" s="25">
        <v>370.1</v>
      </c>
      <c r="E4677" s="46">
        <f t="shared" si="148"/>
        <v>-3.6880501790185205E-3</v>
      </c>
      <c r="F4677" s="73">
        <f>C4677-('Analyse England'!$G$11+'Analyse England'!$G$12*FTSE100!E4677)</f>
        <v>-1.2059713124450032E-3</v>
      </c>
    </row>
    <row r="4678" spans="1:6" x14ac:dyDescent="0.3">
      <c r="A4678" s="45">
        <v>42783.6875</v>
      </c>
      <c r="B4678" s="25">
        <v>7299.96</v>
      </c>
      <c r="C4678" s="46">
        <f t="shared" si="147"/>
        <v>3.0283377668345324E-3</v>
      </c>
      <c r="D4678" s="25">
        <v>370.22</v>
      </c>
      <c r="E4678" s="46">
        <f t="shared" si="148"/>
        <v>3.2423669278580647E-4</v>
      </c>
      <c r="F4678" s="73">
        <f>C4678-('Analyse England'!$G$11+'Analyse England'!$G$12*FTSE100!E4678)</f>
        <v>2.397657411233651E-3</v>
      </c>
    </row>
    <row r="4679" spans="1:6" x14ac:dyDescent="0.3">
      <c r="A4679" s="45">
        <v>42786.6875</v>
      </c>
      <c r="B4679" s="25">
        <v>7299.86</v>
      </c>
      <c r="C4679" s="46">
        <f t="shared" si="147"/>
        <v>-1.3698705198406103E-5</v>
      </c>
      <c r="D4679" s="25">
        <v>371.04</v>
      </c>
      <c r="E4679" s="46">
        <f t="shared" si="148"/>
        <v>2.2148992490951258E-3</v>
      </c>
      <c r="F4679" s="73">
        <f>C4679-('Analyse England'!$G$11+'Analyse England'!$G$12*FTSE100!E4679)</f>
        <v>-1.9536099767866379E-3</v>
      </c>
    </row>
    <row r="4680" spans="1:6" x14ac:dyDescent="0.3">
      <c r="A4680" s="45">
        <v>42787.6875</v>
      </c>
      <c r="B4680" s="25">
        <v>7274.83</v>
      </c>
      <c r="C4680" s="46">
        <f t="shared" si="147"/>
        <v>-3.4288328817264624E-3</v>
      </c>
      <c r="D4680" s="25">
        <v>373.4</v>
      </c>
      <c r="E4680" s="46">
        <f t="shared" si="148"/>
        <v>6.3605002156099655E-3</v>
      </c>
      <c r="F4680" s="73">
        <f>C4680-('Analyse England'!$G$11+'Analyse England'!$G$12*FTSE100!E4680)</f>
        <v>-8.2394568209962042E-3</v>
      </c>
    </row>
    <row r="4681" spans="1:6" x14ac:dyDescent="0.3">
      <c r="A4681" s="45">
        <v>42788.6875</v>
      </c>
      <c r="B4681" s="25">
        <v>7302.25</v>
      </c>
      <c r="C4681" s="46">
        <f t="shared" si="147"/>
        <v>3.7691602415452774E-3</v>
      </c>
      <c r="D4681" s="25">
        <v>373.38</v>
      </c>
      <c r="E4681" s="46">
        <f t="shared" si="148"/>
        <v>-5.3561863952777955E-5</v>
      </c>
      <c r="F4681" s="73">
        <f>C4681-('Analyse England'!$G$11+'Analyse England'!$G$12*FTSE100!E4681)</f>
        <v>3.4000948149791642E-3</v>
      </c>
    </row>
    <row r="4682" spans="1:6" x14ac:dyDescent="0.3">
      <c r="A4682" s="45">
        <v>42789.6875</v>
      </c>
      <c r="B4682" s="25">
        <v>7271.37</v>
      </c>
      <c r="C4682" s="46">
        <f t="shared" si="147"/>
        <v>-4.2288335786915265E-3</v>
      </c>
      <c r="D4682" s="25">
        <v>372.85</v>
      </c>
      <c r="E4682" s="46">
        <f t="shared" si="148"/>
        <v>-1.4194654239647608E-3</v>
      </c>
      <c r="F4682" s="73">
        <f>C4682-('Analyse England'!$G$11+'Analyse England'!$G$12*FTSE100!E4682)</f>
        <v>-3.6520490104729004E-3</v>
      </c>
    </row>
    <row r="4683" spans="1:6" x14ac:dyDescent="0.3">
      <c r="A4683" s="45">
        <v>42790.6875</v>
      </c>
      <c r="B4683" s="25">
        <v>7243.7</v>
      </c>
      <c r="C4683" s="46">
        <f t="shared" si="147"/>
        <v>-3.8053351706762717E-3</v>
      </c>
      <c r="D4683" s="25">
        <v>370.01</v>
      </c>
      <c r="E4683" s="46">
        <f t="shared" si="148"/>
        <v>-7.6170041571678171E-3</v>
      </c>
      <c r="F4683" s="73">
        <f>C4683-('Analyse England'!$G$11+'Analyse England'!$G$12*FTSE100!E4683)</f>
        <v>1.0630715516180824E-3</v>
      </c>
    </row>
    <row r="4684" spans="1:6" x14ac:dyDescent="0.3">
      <c r="A4684" s="45">
        <v>42793.6875</v>
      </c>
      <c r="B4684" s="25">
        <v>7253</v>
      </c>
      <c r="C4684" s="46">
        <f t="shared" si="147"/>
        <v>1.2838742631529065E-3</v>
      </c>
      <c r="D4684" s="25">
        <v>369.52</v>
      </c>
      <c r="E4684" s="46">
        <f t="shared" si="148"/>
        <v>-1.324288532742357E-3</v>
      </c>
      <c r="F4684" s="73">
        <f>C4684-('Analyse England'!$G$11+'Analyse England'!$G$12*FTSE100!E4684)</f>
        <v>1.794751497426559E-3</v>
      </c>
    </row>
    <row r="4685" spans="1:6" x14ac:dyDescent="0.3">
      <c r="A4685" s="45">
        <v>42794.6875</v>
      </c>
      <c r="B4685" s="25">
        <v>7263.44</v>
      </c>
      <c r="C4685" s="46">
        <f t="shared" si="147"/>
        <v>1.4394043843926063E-3</v>
      </c>
      <c r="D4685" s="25">
        <v>370.24</v>
      </c>
      <c r="E4685" s="46">
        <f t="shared" si="148"/>
        <v>1.9484736956052462E-3</v>
      </c>
      <c r="F4685" s="73">
        <f>C4685-('Analyse England'!$G$11+'Analyse England'!$G$12*FTSE100!E4685)</f>
        <v>-3.1601464648668936E-4</v>
      </c>
    </row>
    <row r="4686" spans="1:6" x14ac:dyDescent="0.3">
      <c r="A4686" s="45">
        <v>42795.6875</v>
      </c>
      <c r="B4686" s="25">
        <v>7382.9</v>
      </c>
      <c r="C4686" s="46">
        <f t="shared" si="147"/>
        <v>1.644675250294636E-2</v>
      </c>
      <c r="D4686" s="25">
        <v>375.69</v>
      </c>
      <c r="E4686" s="46">
        <f t="shared" si="148"/>
        <v>1.4720181503889318E-2</v>
      </c>
      <c r="F4686" s="73">
        <f>C4686-('Analyse England'!$G$11+'Analyse England'!$G$12*FTSE100!E4686)</f>
        <v>5.8472831909829968E-3</v>
      </c>
    </row>
    <row r="4687" spans="1:6" x14ac:dyDescent="0.3">
      <c r="A4687" s="45">
        <v>42796.6875</v>
      </c>
      <c r="B4687" s="25">
        <v>7382.35</v>
      </c>
      <c r="C4687" s="46">
        <f t="shared" si="147"/>
        <v>-7.4496471576090961E-5</v>
      </c>
      <c r="D4687" s="25">
        <v>375.61</v>
      </c>
      <c r="E4687" s="46">
        <f t="shared" si="148"/>
        <v>-2.1294152093476182E-4</v>
      </c>
      <c r="F4687" s="73">
        <f>C4687-('Analyse England'!$G$11+'Analyse England'!$G$12*FTSE100!E4687)</f>
        <v>-3.3319594542158845E-4</v>
      </c>
    </row>
    <row r="4688" spans="1:6" x14ac:dyDescent="0.3">
      <c r="A4688" s="45">
        <v>42797.6875</v>
      </c>
      <c r="B4688" s="25">
        <v>7374.26</v>
      </c>
      <c r="C4688" s="46">
        <f t="shared" si="147"/>
        <v>-1.0958570103015708E-3</v>
      </c>
      <c r="D4688" s="25">
        <v>375.23</v>
      </c>
      <c r="E4688" s="46">
        <f t="shared" si="148"/>
        <v>-1.011687654748239E-3</v>
      </c>
      <c r="F4688" s="73">
        <f>C4688-('Analyse England'!$G$11+'Analyse England'!$G$12*FTSE100!E4688)</f>
        <v>-8.0144713688452785E-4</v>
      </c>
    </row>
    <row r="4689" spans="1:6" x14ac:dyDescent="0.3">
      <c r="A4689" s="45">
        <v>42800.6875</v>
      </c>
      <c r="B4689" s="25">
        <v>7350.12</v>
      </c>
      <c r="C4689" s="46">
        <f t="shared" si="147"/>
        <v>-3.2735488035410265E-3</v>
      </c>
      <c r="D4689" s="25">
        <v>373.27</v>
      </c>
      <c r="E4689" s="46">
        <f t="shared" si="148"/>
        <v>-5.2234629427285739E-3</v>
      </c>
      <c r="F4689" s="73">
        <f>C4689-('Analyse England'!$G$11+'Analyse England'!$G$12*FTSE100!E4689)</f>
        <v>-6.2602396508282948E-5</v>
      </c>
    </row>
    <row r="4690" spans="1:6" x14ac:dyDescent="0.3">
      <c r="A4690" s="45">
        <v>42801.6875</v>
      </c>
      <c r="B4690" s="25">
        <v>7338.99</v>
      </c>
      <c r="C4690" s="46">
        <f t="shared" si="147"/>
        <v>-1.5142609916573013E-3</v>
      </c>
      <c r="D4690" s="25">
        <v>372.27</v>
      </c>
      <c r="E4690" s="46">
        <f t="shared" si="148"/>
        <v>-2.6790259061805211E-3</v>
      </c>
      <c r="F4690" s="73">
        <f>C4690-('Analyse England'!$G$11+'Analyse England'!$G$12*FTSE100!E4690)</f>
        <v>-6.5266034350598343E-5</v>
      </c>
    </row>
    <row r="4691" spans="1:6" x14ac:dyDescent="0.3">
      <c r="A4691" s="45">
        <v>42802.6875</v>
      </c>
      <c r="B4691" s="25">
        <v>7334.61</v>
      </c>
      <c r="C4691" s="46">
        <f t="shared" si="147"/>
        <v>-5.9681236791442327E-4</v>
      </c>
      <c r="D4691" s="25">
        <v>372.58</v>
      </c>
      <c r="E4691" s="46">
        <f t="shared" si="148"/>
        <v>8.3272893330099684E-4</v>
      </c>
      <c r="F4691" s="73">
        <f>C4691-('Analyse England'!$G$11+'Analyse England'!$G$12*FTSE100!E4691)</f>
        <v>-1.5796093715128791E-3</v>
      </c>
    </row>
    <row r="4692" spans="1:6" x14ac:dyDescent="0.3">
      <c r="A4692" s="45">
        <v>42803.6875</v>
      </c>
      <c r="B4692" s="25">
        <v>7314.96</v>
      </c>
      <c r="C4692" s="46">
        <f t="shared" si="147"/>
        <v>-2.6790790512378759E-3</v>
      </c>
      <c r="D4692" s="25">
        <v>372.89</v>
      </c>
      <c r="E4692" s="46">
        <f t="shared" si="148"/>
        <v>8.3203607278981018E-4</v>
      </c>
      <c r="F4692" s="73">
        <f>C4692-('Analyse England'!$G$11+'Analyse England'!$G$12*FTSE100!E4692)</f>
        <v>-3.6613962683198615E-3</v>
      </c>
    </row>
    <row r="4693" spans="1:6" x14ac:dyDescent="0.3">
      <c r="A4693" s="45">
        <v>42804.6875</v>
      </c>
      <c r="B4693" s="25">
        <v>7343.08</v>
      </c>
      <c r="C4693" s="46">
        <f t="shared" si="147"/>
        <v>3.8441768649453145E-3</v>
      </c>
      <c r="D4693" s="25">
        <v>373.23</v>
      </c>
      <c r="E4693" s="46">
        <f t="shared" si="148"/>
        <v>9.1179704470500944E-4</v>
      </c>
      <c r="F4693" s="73">
        <f>C4693-('Analyse England'!$G$11+'Analyse England'!$G$12*FTSE100!E4693)</f>
        <v>2.8066274066724829E-3</v>
      </c>
    </row>
    <row r="4694" spans="1:6" x14ac:dyDescent="0.3">
      <c r="A4694" s="45">
        <v>42807.6875</v>
      </c>
      <c r="B4694" s="25">
        <v>7367.08</v>
      </c>
      <c r="C4694" s="46">
        <f t="shared" si="147"/>
        <v>3.2683832942035362E-3</v>
      </c>
      <c r="D4694" s="25">
        <v>374.64</v>
      </c>
      <c r="E4694" s="46">
        <f t="shared" si="148"/>
        <v>3.7778313640381977E-3</v>
      </c>
      <c r="F4694" s="73">
        <f>C4694-('Analyse England'!$G$11+'Analyse England'!$G$12*FTSE100!E4694)</f>
        <v>2.4618526676642351E-4</v>
      </c>
    </row>
    <row r="4695" spans="1:6" x14ac:dyDescent="0.3">
      <c r="A4695" s="45">
        <v>42808.6875</v>
      </c>
      <c r="B4695" s="25">
        <v>7357.85</v>
      </c>
      <c r="C4695" s="46">
        <f t="shared" si="147"/>
        <v>-1.2528708796428756E-3</v>
      </c>
      <c r="D4695" s="25">
        <v>373.46</v>
      </c>
      <c r="E4695" s="46">
        <f t="shared" si="148"/>
        <v>-3.1496903694213652E-3</v>
      </c>
      <c r="F4695" s="73">
        <f>C4695-('Analyse England'!$G$11+'Analyse England'!$G$12*FTSE100!E4695)</f>
        <v>5.2204604839052268E-4</v>
      </c>
    </row>
    <row r="4696" spans="1:6" x14ac:dyDescent="0.3">
      <c r="A4696" s="45">
        <v>42809.6875</v>
      </c>
      <c r="B4696" s="25">
        <v>7368.64</v>
      </c>
      <c r="C4696" s="46">
        <f t="shared" si="147"/>
        <v>1.4664609906427373E-3</v>
      </c>
      <c r="D4696" s="25">
        <v>375.1</v>
      </c>
      <c r="E4696" s="46">
        <f t="shared" si="148"/>
        <v>4.3913672146951299E-3</v>
      </c>
      <c r="F4696" s="73">
        <f>C4696-('Analyse England'!$G$11+'Analyse England'!$G$12*FTSE100!E4696)</f>
        <v>-1.9805934454994083E-3</v>
      </c>
    </row>
    <row r="4697" spans="1:6" x14ac:dyDescent="0.3">
      <c r="A4697" s="45">
        <v>42810.6875</v>
      </c>
      <c r="B4697" s="25">
        <v>7415.95</v>
      </c>
      <c r="C4697" s="46">
        <f t="shared" si="147"/>
        <v>6.4204520779953533E-3</v>
      </c>
      <c r="D4697" s="25">
        <v>377.73</v>
      </c>
      <c r="E4697" s="46">
        <f t="shared" si="148"/>
        <v>7.0114636097040606E-3</v>
      </c>
      <c r="F4697" s="73">
        <f>C4697-('Analyse England'!$G$11+'Analyse England'!$G$12*FTSE100!E4697)</f>
        <v>1.1590542034826609E-3</v>
      </c>
    </row>
    <row r="4698" spans="1:6" x14ac:dyDescent="0.3">
      <c r="A4698" s="45">
        <v>42811.6875</v>
      </c>
      <c r="B4698" s="25">
        <v>7424.96</v>
      </c>
      <c r="C4698" s="46">
        <f t="shared" si="147"/>
        <v>1.2149488602268832E-3</v>
      </c>
      <c r="D4698" s="25">
        <v>378.32</v>
      </c>
      <c r="E4698" s="46">
        <f t="shared" si="148"/>
        <v>1.5619622481666262E-3</v>
      </c>
      <c r="F4698" s="73">
        <f>C4698-('Analyse England'!$G$11+'Analyse England'!$G$12*FTSE100!E4698)</f>
        <v>-2.7282180861076615E-4</v>
      </c>
    </row>
    <row r="4699" spans="1:6" x14ac:dyDescent="0.3">
      <c r="A4699" s="45">
        <v>42814.6875</v>
      </c>
      <c r="B4699" s="25">
        <v>7429.81</v>
      </c>
      <c r="C4699" s="46">
        <f t="shared" si="147"/>
        <v>6.5320217213304943E-4</v>
      </c>
      <c r="D4699" s="25">
        <v>377.68</v>
      </c>
      <c r="E4699" s="46">
        <f t="shared" si="148"/>
        <v>-1.6916895749629068E-3</v>
      </c>
      <c r="F4699" s="73">
        <f>C4699-('Analyse England'!$G$11+'Analyse England'!$G$12*FTSE100!E4699)</f>
        <v>1.4184943475795372E-3</v>
      </c>
    </row>
    <row r="4700" spans="1:6" x14ac:dyDescent="0.3">
      <c r="A4700" s="45">
        <v>42815.6875</v>
      </c>
      <c r="B4700" s="25">
        <v>7378.34</v>
      </c>
      <c r="C4700" s="46">
        <f t="shared" si="147"/>
        <v>-6.9274988189469422E-3</v>
      </c>
      <c r="D4700" s="25">
        <v>375.67</v>
      </c>
      <c r="E4700" s="46">
        <f t="shared" si="148"/>
        <v>-5.3219656852361297E-3</v>
      </c>
      <c r="F4700" s="73">
        <f>C4700-('Analyse England'!$G$11+'Analyse England'!$G$12*FTSE100!E4700)</f>
        <v>-3.6483420190177654E-3</v>
      </c>
    </row>
    <row r="4701" spans="1:6" x14ac:dyDescent="0.3">
      <c r="A4701" s="45">
        <v>42816.6875</v>
      </c>
      <c r="B4701" s="25">
        <v>7324.72</v>
      </c>
      <c r="C4701" s="46">
        <f t="shared" si="147"/>
        <v>-7.2672172873573526E-3</v>
      </c>
      <c r="D4701" s="25">
        <v>374.03</v>
      </c>
      <c r="E4701" s="46">
        <f t="shared" si="148"/>
        <v>-4.3655335800037998E-3</v>
      </c>
      <c r="F4701" s="73">
        <f>C4701-('Analyse England'!$G$11+'Analyse England'!$G$12*FTSE100!E4701)</f>
        <v>-4.6503629575513376E-3</v>
      </c>
    </row>
    <row r="4702" spans="1:6" x14ac:dyDescent="0.3">
      <c r="A4702" s="45">
        <v>42817.6875</v>
      </c>
      <c r="B4702" s="25">
        <v>7340.71</v>
      </c>
      <c r="C4702" s="46">
        <f t="shared" si="147"/>
        <v>2.1830186000284524E-3</v>
      </c>
      <c r="D4702" s="25">
        <v>377.2</v>
      </c>
      <c r="E4702" s="46">
        <f t="shared" si="148"/>
        <v>8.4752559955083573E-3</v>
      </c>
      <c r="F4702" s="73">
        <f>C4702-('Analyse England'!$G$11+'Analyse England'!$G$12*FTSE100!E4702)</f>
        <v>-4.0920145420186398E-3</v>
      </c>
    </row>
    <row r="4703" spans="1:6" x14ac:dyDescent="0.3">
      <c r="A4703" s="45">
        <v>42818.6875</v>
      </c>
      <c r="B4703" s="25">
        <v>7336.82</v>
      </c>
      <c r="C4703" s="46">
        <f t="shared" si="147"/>
        <v>-5.2992149260766563E-4</v>
      </c>
      <c r="D4703" s="25">
        <v>376.51</v>
      </c>
      <c r="E4703" s="46">
        <f t="shared" si="148"/>
        <v>-1.8292682926829285E-3</v>
      </c>
      <c r="F4703" s="73">
        <f>C4703-('Analyse England'!$G$11+'Analyse England'!$G$12*FTSE100!E4703)</f>
        <v>3.3064009515138102E-4</v>
      </c>
    </row>
    <row r="4704" spans="1:6" x14ac:dyDescent="0.3">
      <c r="A4704" s="45">
        <v>42821.6875</v>
      </c>
      <c r="B4704" s="25">
        <v>7293.5</v>
      </c>
      <c r="C4704" s="46">
        <f t="shared" si="147"/>
        <v>-5.9044654223491255E-3</v>
      </c>
      <c r="D4704" s="25">
        <v>375.01</v>
      </c>
      <c r="E4704" s="46">
        <f t="shared" si="148"/>
        <v>-3.9839579294043137E-3</v>
      </c>
      <c r="F4704" s="73">
        <f>C4704-('Analyse England'!$G$11+'Analyse England'!$G$12*FTSE100!E4704)</f>
        <v>-3.5518415533864374E-3</v>
      </c>
    </row>
    <row r="4705" spans="1:6" x14ac:dyDescent="0.3">
      <c r="A4705" s="45">
        <v>42822.6875</v>
      </c>
      <c r="B4705" s="25">
        <v>7343.42</v>
      </c>
      <c r="C4705" s="46">
        <f t="shared" si="147"/>
        <v>6.844450538150415E-3</v>
      </c>
      <c r="D4705" s="25">
        <v>377.3</v>
      </c>
      <c r="E4705" s="46">
        <f t="shared" si="148"/>
        <v>6.1065038265646354E-3</v>
      </c>
      <c r="F4705" s="73">
        <f>C4705-('Analyse England'!$G$11+'Analyse England'!$G$12*FTSE100!E4705)</f>
        <v>2.2097119910029096E-3</v>
      </c>
    </row>
    <row r="4706" spans="1:6" x14ac:dyDescent="0.3">
      <c r="A4706" s="45">
        <v>42823.6875</v>
      </c>
      <c r="B4706" s="25">
        <v>7373.72</v>
      </c>
      <c r="C4706" s="46">
        <f t="shared" si="147"/>
        <v>4.1261428598664551E-3</v>
      </c>
      <c r="D4706" s="25">
        <v>378.53</v>
      </c>
      <c r="E4706" s="46">
        <f t="shared" si="148"/>
        <v>3.2600053008216001E-3</v>
      </c>
      <c r="F4706" s="73">
        <f>C4706-('Analyse England'!$G$11+'Analyse England'!$G$12*FTSE100!E4706)</f>
        <v>1.4625248914699115E-3</v>
      </c>
    </row>
    <row r="4707" spans="1:6" x14ac:dyDescent="0.3">
      <c r="A4707" s="45">
        <v>42824.6875</v>
      </c>
      <c r="B4707" s="25">
        <v>7369.52</v>
      </c>
      <c r="C4707" s="46">
        <f t="shared" si="147"/>
        <v>-5.6959038314441379E-4</v>
      </c>
      <c r="D4707" s="25">
        <v>380.46</v>
      </c>
      <c r="E4707" s="46">
        <f t="shared" si="148"/>
        <v>5.0986711753362446E-3</v>
      </c>
      <c r="F4707" s="73">
        <f>C4707-('Analyse England'!$G$11+'Analyse England'!$G$12*FTSE100!E4707)</f>
        <v>-4.5064330203494181E-3</v>
      </c>
    </row>
    <row r="4708" spans="1:6" x14ac:dyDescent="0.3">
      <c r="A4708" s="45">
        <v>42825.6875</v>
      </c>
      <c r="B4708" s="25">
        <v>7322.92</v>
      </c>
      <c r="C4708" s="46">
        <f t="shared" si="147"/>
        <v>-6.3233426328987985E-3</v>
      </c>
      <c r="D4708" s="25">
        <v>381.14</v>
      </c>
      <c r="E4708" s="46">
        <f t="shared" si="148"/>
        <v>1.7873100983021306E-3</v>
      </c>
      <c r="F4708" s="73">
        <f>C4708-('Analyse England'!$G$11+'Analyse England'!$G$12*FTSE100!E4708)</f>
        <v>-7.9671603823030651E-3</v>
      </c>
    </row>
    <row r="4709" spans="1:6" x14ac:dyDescent="0.3">
      <c r="A4709" s="45">
        <v>42828.6875</v>
      </c>
      <c r="B4709" s="25">
        <v>7282.69</v>
      </c>
      <c r="C4709" s="46">
        <f t="shared" si="147"/>
        <v>-5.4937101593354187E-3</v>
      </c>
      <c r="D4709" s="25">
        <v>379.29</v>
      </c>
      <c r="E4709" s="46">
        <f t="shared" si="148"/>
        <v>-4.8538594742089103E-3</v>
      </c>
      <c r="F4709" s="73">
        <f>C4709-('Analyse England'!$G$11+'Analyse England'!$G$12*FTSE100!E4709)</f>
        <v>-2.5387038120596598E-3</v>
      </c>
    </row>
    <row r="4710" spans="1:6" x14ac:dyDescent="0.3">
      <c r="A4710" s="45">
        <v>42829.6875</v>
      </c>
      <c r="B4710" s="25">
        <v>7321.82</v>
      </c>
      <c r="C4710" s="46">
        <f t="shared" si="147"/>
        <v>5.3730146415678082E-3</v>
      </c>
      <c r="D4710" s="25">
        <v>380.03</v>
      </c>
      <c r="E4710" s="46">
        <f t="shared" si="148"/>
        <v>1.9510137361911095E-3</v>
      </c>
      <c r="F4710" s="73">
        <f>C4710-('Analyse England'!$G$11+'Analyse England'!$G$12*FTSE100!E4710)</f>
        <v>3.6158367036578645E-3</v>
      </c>
    </row>
    <row r="4711" spans="1:6" x14ac:dyDescent="0.3">
      <c r="A4711" s="45">
        <v>42830.6875</v>
      </c>
      <c r="B4711" s="25">
        <v>7331.68</v>
      </c>
      <c r="C4711" s="46">
        <f t="shared" si="147"/>
        <v>1.3466597102906874E-3</v>
      </c>
      <c r="D4711" s="25">
        <v>380.09</v>
      </c>
      <c r="E4711" s="46">
        <f t="shared" si="148"/>
        <v>1.5788227245217001E-4</v>
      </c>
      <c r="F4711" s="73">
        <f>C4711-('Analyse England'!$G$11+'Analyse England'!$G$12*FTSE100!E4711)</f>
        <v>8.3117513586458247E-4</v>
      </c>
    </row>
    <row r="4712" spans="1:6" x14ac:dyDescent="0.3">
      <c r="A4712" s="45">
        <v>42831.6875</v>
      </c>
      <c r="B4712" s="25">
        <v>7303.2</v>
      </c>
      <c r="C4712" s="46">
        <f t="shared" si="147"/>
        <v>-3.884512144556318E-3</v>
      </c>
      <c r="D4712" s="25">
        <v>380.77</v>
      </c>
      <c r="E4712" s="46">
        <f t="shared" si="148"/>
        <v>1.7890499618511413E-3</v>
      </c>
      <c r="F4712" s="73">
        <f>C4712-('Analyse England'!$G$11+'Analyse England'!$G$12*FTSE100!E4712)</f>
        <v>-5.5295347007836542E-3</v>
      </c>
    </row>
    <row r="4713" spans="1:6" x14ac:dyDescent="0.3">
      <c r="A4713" s="45">
        <v>42832.6875</v>
      </c>
      <c r="B4713" s="25">
        <v>7349.37</v>
      </c>
      <c r="C4713" s="46">
        <f t="shared" si="147"/>
        <v>6.3218862964180556E-3</v>
      </c>
      <c r="D4713" s="25">
        <v>381.26</v>
      </c>
      <c r="E4713" s="46">
        <f t="shared" si="148"/>
        <v>1.2868660871392379E-3</v>
      </c>
      <c r="F4713" s="73">
        <f>C4713-('Analyse England'!$G$11+'Analyse England'!$G$12*FTSE100!E4713)</f>
        <v>5.0246120213893325E-3</v>
      </c>
    </row>
    <row r="4714" spans="1:6" x14ac:dyDescent="0.3">
      <c r="A4714" s="45">
        <v>42835.6875</v>
      </c>
      <c r="B4714" s="25">
        <v>7348.94</v>
      </c>
      <c r="C4714" s="46">
        <f t="shared" si="147"/>
        <v>-5.8508416367675231E-5</v>
      </c>
      <c r="D4714" s="25">
        <v>381.25</v>
      </c>
      <c r="E4714" s="46">
        <f t="shared" si="148"/>
        <v>-2.6228820227625071E-5</v>
      </c>
      <c r="F4714" s="73">
        <f>C4714-('Analyse England'!$G$11+'Analyse England'!$G$12*FTSE100!E4714)</f>
        <v>-4.4650121088402641E-4</v>
      </c>
    </row>
    <row r="4715" spans="1:6" x14ac:dyDescent="0.3">
      <c r="A4715" s="45">
        <v>42836.6875</v>
      </c>
      <c r="B4715" s="25">
        <v>7365.5</v>
      </c>
      <c r="C4715" s="46">
        <f t="shared" si="147"/>
        <v>2.253386202636154E-3</v>
      </c>
      <c r="D4715" s="25">
        <v>381.18</v>
      </c>
      <c r="E4715" s="46">
        <f t="shared" si="148"/>
        <v>-1.8360655737703624E-4</v>
      </c>
      <c r="F4715" s="73">
        <f>C4715-('Analyse England'!$G$11+'Analyse England'!$G$12*FTSE100!E4715)</f>
        <v>1.9743730873738041E-3</v>
      </c>
    </row>
    <row r="4716" spans="1:6" x14ac:dyDescent="0.3">
      <c r="A4716" s="45">
        <v>42837.6875</v>
      </c>
      <c r="B4716" s="25">
        <v>7348.99</v>
      </c>
      <c r="C4716" s="46">
        <f t="shared" si="147"/>
        <v>-2.2415314642590944E-3</v>
      </c>
      <c r="D4716" s="25">
        <v>381.9</v>
      </c>
      <c r="E4716" s="46">
        <f t="shared" si="148"/>
        <v>1.8888713993387984E-3</v>
      </c>
      <c r="F4716" s="73">
        <f>C4716-('Analyse England'!$G$11+'Analyse England'!$G$12*FTSE100!E4716)</f>
        <v>-3.9556775727570444E-3</v>
      </c>
    </row>
    <row r="4717" spans="1:6" x14ac:dyDescent="0.3">
      <c r="A4717" s="45">
        <v>42838.6875</v>
      </c>
      <c r="B4717" s="25">
        <v>7327.59</v>
      </c>
      <c r="C4717" s="46">
        <f t="shared" si="147"/>
        <v>-2.9119647733906184E-3</v>
      </c>
      <c r="D4717" s="25">
        <v>380.58</v>
      </c>
      <c r="E4717" s="46">
        <f t="shared" si="148"/>
        <v>-3.4564021995286964E-3</v>
      </c>
      <c r="F4717" s="73">
        <f>C4717-('Analyse England'!$G$11+'Analyse England'!$G$12*FTSE100!E4717)</f>
        <v>-9.2465848537569111E-4</v>
      </c>
    </row>
    <row r="4718" spans="1:6" x14ac:dyDescent="0.3">
      <c r="A4718" s="45">
        <v>42843.6875</v>
      </c>
      <c r="B4718" s="25">
        <v>7147.5</v>
      </c>
      <c r="C4718" s="46">
        <f t="shared" si="147"/>
        <v>-2.4576975513095012E-2</v>
      </c>
      <c r="D4718" s="25">
        <v>376.35</v>
      </c>
      <c r="E4718" s="46">
        <f t="shared" si="148"/>
        <v>-1.11146145357085E-2</v>
      </c>
      <c r="F4718" s="73">
        <f>C4718-('Analyse England'!$G$11+'Analyse England'!$G$12*FTSE100!E4718)</f>
        <v>-1.7286571473308688E-2</v>
      </c>
    </row>
    <row r="4719" spans="1:6" x14ac:dyDescent="0.3">
      <c r="A4719" s="45">
        <v>42844.6875</v>
      </c>
      <c r="B4719" s="25">
        <v>7114.36</v>
      </c>
      <c r="C4719" s="46">
        <f t="shared" si="147"/>
        <v>-4.6365862189576834E-3</v>
      </c>
      <c r="D4719" s="25">
        <v>377.24</v>
      </c>
      <c r="E4719" s="46">
        <f t="shared" si="148"/>
        <v>2.3648199814001458E-3</v>
      </c>
      <c r="F4719" s="73">
        <f>C4719-('Analyse England'!$G$11+'Analyse England'!$G$12*FTSE100!E4719)</f>
        <v>-6.6803134026060494E-3</v>
      </c>
    </row>
    <row r="4720" spans="1:6" x14ac:dyDescent="0.3">
      <c r="A4720" s="45">
        <v>42845.6875</v>
      </c>
      <c r="B4720" s="25">
        <v>7118.54</v>
      </c>
      <c r="C4720" s="46">
        <f t="shared" si="147"/>
        <v>5.8754406580496799E-4</v>
      </c>
      <c r="D4720" s="25">
        <v>378.06</v>
      </c>
      <c r="E4720" s="46">
        <f t="shared" si="148"/>
        <v>2.1736825363163348E-3</v>
      </c>
      <c r="F4720" s="73">
        <f>C4720-('Analyse England'!$G$11+'Analyse England'!$G$12*FTSE100!E4720)</f>
        <v>-1.3238257855042793E-3</v>
      </c>
    </row>
    <row r="4721" spans="1:6" x14ac:dyDescent="0.3">
      <c r="A4721" s="45">
        <v>42846.6875</v>
      </c>
      <c r="B4721" s="25">
        <v>7114.55</v>
      </c>
      <c r="C4721" s="46">
        <f t="shared" si="147"/>
        <v>-5.6050819409592112E-4</v>
      </c>
      <c r="D4721" s="25">
        <v>378.12</v>
      </c>
      <c r="E4721" s="46">
        <f t="shared" si="148"/>
        <v>1.5870496746539509E-4</v>
      </c>
      <c r="F4721" s="73">
        <f>C4721-('Analyse England'!$G$11+'Analyse England'!$G$12*FTSE100!E4721)</f>
        <v>-1.0765624617981469E-3</v>
      </c>
    </row>
    <row r="4722" spans="1:6" x14ac:dyDescent="0.3">
      <c r="A4722" s="45">
        <v>42849.6875</v>
      </c>
      <c r="B4722" s="25">
        <v>7264.68</v>
      </c>
      <c r="C4722" s="46">
        <f t="shared" si="147"/>
        <v>2.1101826538572288E-2</v>
      </c>
      <c r="D4722" s="25">
        <v>386.09</v>
      </c>
      <c r="E4722" s="46">
        <f t="shared" si="148"/>
        <v>2.1077964667301385E-2</v>
      </c>
      <c r="F4722" s="73">
        <f>C4722-('Analyse England'!$G$11+'Analyse England'!$G$12*FTSE100!E4722)</f>
        <v>6.0997702885508299E-3</v>
      </c>
    </row>
    <row r="4723" spans="1:6" x14ac:dyDescent="0.3">
      <c r="A4723" s="45">
        <v>42850.6875</v>
      </c>
      <c r="B4723" s="25">
        <v>7275.64</v>
      </c>
      <c r="C4723" s="46">
        <f t="shared" si="147"/>
        <v>1.508669342627611E-3</v>
      </c>
      <c r="D4723" s="25">
        <v>386.91</v>
      </c>
      <c r="E4723" s="46">
        <f t="shared" si="148"/>
        <v>2.123857131757001E-3</v>
      </c>
      <c r="F4723" s="73">
        <f>C4723-('Analyse England'!$G$11+'Analyse England'!$G$12*FTSE100!E4723)</f>
        <v>-3.6819781023184235E-4</v>
      </c>
    </row>
    <row r="4724" spans="1:6" x14ac:dyDescent="0.3">
      <c r="A4724" s="45">
        <v>42851.6875</v>
      </c>
      <c r="B4724" s="25">
        <v>7288.72</v>
      </c>
      <c r="C4724" s="46">
        <f t="shared" si="147"/>
        <v>1.7977799891144564E-3</v>
      </c>
      <c r="D4724" s="25">
        <v>388.73</v>
      </c>
      <c r="E4724" s="46">
        <f t="shared" si="148"/>
        <v>4.7039363159391279E-3</v>
      </c>
      <c r="F4724" s="73">
        <f>C4724-('Analyse England'!$G$11+'Analyse England'!$G$12*FTSE100!E4724)</f>
        <v>-1.8657198033740132E-3</v>
      </c>
    </row>
    <row r="4725" spans="1:6" x14ac:dyDescent="0.3">
      <c r="A4725" s="45">
        <v>42852.6875</v>
      </c>
      <c r="B4725" s="25">
        <v>7237.17</v>
      </c>
      <c r="C4725" s="46">
        <f t="shared" si="147"/>
        <v>-7.0725724132633117E-3</v>
      </c>
      <c r="D4725" s="25">
        <v>387.79</v>
      </c>
      <c r="E4725" s="46">
        <f t="shared" si="148"/>
        <v>-2.4181308363131482E-3</v>
      </c>
      <c r="F4725" s="73">
        <f>C4725-('Analyse England'!$G$11+'Analyse England'!$G$12*FTSE100!E4725)</f>
        <v>-5.8042399915101831E-3</v>
      </c>
    </row>
    <row r="4726" spans="1:6" x14ac:dyDescent="0.3">
      <c r="A4726" s="45">
        <v>42853.6875</v>
      </c>
      <c r="B4726" s="25">
        <v>7203.94</v>
      </c>
      <c r="C4726" s="46">
        <f t="shared" si="147"/>
        <v>-4.591573778148117E-3</v>
      </c>
      <c r="D4726" s="25">
        <v>387.09</v>
      </c>
      <c r="E4726" s="46">
        <f t="shared" si="148"/>
        <v>-1.8051006988319962E-3</v>
      </c>
      <c r="F4726" s="73">
        <f>C4726-('Analyse England'!$G$11+'Analyse England'!$G$12*FTSE100!E4726)</f>
        <v>-3.7477475728765891E-3</v>
      </c>
    </row>
    <row r="4727" spans="1:6" x14ac:dyDescent="0.3">
      <c r="A4727" s="45">
        <v>42857.6875</v>
      </c>
      <c r="B4727" s="25">
        <v>7250.05</v>
      </c>
      <c r="C4727" s="46">
        <f t="shared" si="147"/>
        <v>6.4006640810445603E-3</v>
      </c>
      <c r="D4727" s="25">
        <v>389.53</v>
      </c>
      <c r="E4727" s="46">
        <f>D4727/D4726-1</f>
        <v>6.3034436435971397E-3</v>
      </c>
      <c r="F4727" s="73">
        <f>C4727-('Analyse England'!$G$11+'Analyse England'!$G$12*FTSE100!E4727)</f>
        <v>1.6295502213446323E-3</v>
      </c>
    </row>
    <row r="4728" spans="1:6" x14ac:dyDescent="0.3">
      <c r="A4728" s="45">
        <v>42858.6875</v>
      </c>
      <c r="B4728" s="25">
        <v>7234.53</v>
      </c>
      <c r="C4728" s="46">
        <f t="shared" si="147"/>
        <v>-2.1406748918973983E-3</v>
      </c>
      <c r="D4728" s="25">
        <v>389.37</v>
      </c>
      <c r="E4728" s="46">
        <f t="shared" si="148"/>
        <v>-4.1075141837587648E-4</v>
      </c>
      <c r="F4728" s="73">
        <f>C4728-('Analyse England'!$G$11+'Analyse England'!$G$12*FTSE100!E4728)</f>
        <v>-2.2623965468539791E-3</v>
      </c>
    </row>
    <row r="4729" spans="1:6" x14ac:dyDescent="0.3">
      <c r="A4729" s="45">
        <v>42859.6875</v>
      </c>
      <c r="B4729" s="25">
        <v>7248.1</v>
      </c>
      <c r="C4729" s="46">
        <f t="shared" ref="C4729:C4792" si="149">B4729/B4728-1</f>
        <v>1.8757265503082099E-3</v>
      </c>
      <c r="D4729" s="25">
        <v>391.98</v>
      </c>
      <c r="E4729" s="46">
        <f t="shared" si="148"/>
        <v>6.7031358348101922E-3</v>
      </c>
      <c r="F4729" s="73">
        <f>C4729-('Analyse England'!$G$11+'Analyse England'!$G$12*FTSE100!E4729)</f>
        <v>-3.172162967675419E-3</v>
      </c>
    </row>
    <row r="4730" spans="1:6" x14ac:dyDescent="0.3">
      <c r="A4730" s="45">
        <v>42860.6875</v>
      </c>
      <c r="B4730" s="25">
        <v>7297.43</v>
      </c>
      <c r="C4730" s="46">
        <f t="shared" si="149"/>
        <v>6.8059215518549987E-3</v>
      </c>
      <c r="D4730" s="25">
        <v>394.54</v>
      </c>
      <c r="E4730" s="46">
        <f t="shared" si="148"/>
        <v>6.5309454564008718E-3</v>
      </c>
      <c r="F4730" s="73">
        <f>C4730-('Analyse England'!$G$11+'Analyse England'!$G$12*FTSE100!E4730)</f>
        <v>1.8772690527125895E-3</v>
      </c>
    </row>
    <row r="4731" spans="1:6" x14ac:dyDescent="0.3">
      <c r="A4731" s="45">
        <v>42863.6875</v>
      </c>
      <c r="B4731" s="25">
        <v>7300.86</v>
      </c>
      <c r="C4731" s="46">
        <f t="shared" si="149"/>
        <v>4.7002848948185516E-4</v>
      </c>
      <c r="D4731" s="25">
        <v>394.04</v>
      </c>
      <c r="E4731" s="46">
        <f t="shared" si="148"/>
        <v>-1.2672986262483033E-3</v>
      </c>
      <c r="F4731" s="73">
        <f>C4731-('Analyse England'!$G$11+'Analyse England'!$G$12*FTSE100!E4731)</f>
        <v>9.4144180819201743E-4</v>
      </c>
    </row>
    <row r="4732" spans="1:6" x14ac:dyDescent="0.3">
      <c r="A4732" s="45">
        <v>42864.6875</v>
      </c>
      <c r="B4732" s="25">
        <v>7342.21</v>
      </c>
      <c r="C4732" s="46">
        <f t="shared" si="149"/>
        <v>5.6637163293091763E-3</v>
      </c>
      <c r="D4732" s="25">
        <v>395.81</v>
      </c>
      <c r="E4732" s="46">
        <f t="shared" si="148"/>
        <v>4.491929753324575E-3</v>
      </c>
      <c r="F4732" s="73">
        <f>C4732-('Analyse England'!$G$11+'Analyse England'!$G$12*FTSE100!E4732)</f>
        <v>2.1470251490931184E-3</v>
      </c>
    </row>
    <row r="4733" spans="1:6" x14ac:dyDescent="0.3">
      <c r="A4733" s="45">
        <v>42865.6875</v>
      </c>
      <c r="B4733" s="25">
        <v>7385.24</v>
      </c>
      <c r="C4733" s="46">
        <f t="shared" si="149"/>
        <v>5.8606332425794605E-3</v>
      </c>
      <c r="D4733" s="25">
        <v>396.45</v>
      </c>
      <c r="E4733" s="46">
        <f t="shared" si="148"/>
        <v>1.616937419469E-3</v>
      </c>
      <c r="F4733" s="73">
        <f>C4733-('Analyse England'!$G$11+'Analyse England'!$G$12*FTSE100!E4733)</f>
        <v>4.3347938059225197E-3</v>
      </c>
    </row>
    <row r="4734" spans="1:6" x14ac:dyDescent="0.3">
      <c r="A4734" s="45">
        <v>42866.6875</v>
      </c>
      <c r="B4734" s="25">
        <v>7386.63</v>
      </c>
      <c r="C4734" s="46">
        <f t="shared" si="149"/>
        <v>1.882132469628317E-4</v>
      </c>
      <c r="D4734" s="25">
        <v>394.39</v>
      </c>
      <c r="E4734" s="46">
        <f t="shared" si="148"/>
        <v>-5.1961155252869817E-3</v>
      </c>
      <c r="F4734" s="73">
        <f>C4734-('Analyse England'!$G$11+'Analyse England'!$G$12*FTSE100!E4734)</f>
        <v>3.3802223326489063E-3</v>
      </c>
    </row>
    <row r="4735" spans="1:6" x14ac:dyDescent="0.3">
      <c r="A4735" s="45">
        <v>42867.6875</v>
      </c>
      <c r="B4735" s="25">
        <v>7435.39</v>
      </c>
      <c r="C4735" s="46">
        <f t="shared" si="149"/>
        <v>6.6011157997625247E-3</v>
      </c>
      <c r="D4735" s="25">
        <v>395.63</v>
      </c>
      <c r="E4735" s="46">
        <f t="shared" si="148"/>
        <v>3.1440959456376927E-3</v>
      </c>
      <c r="F4735" s="73">
        <f>C4735-('Analyse England'!$G$11+'Analyse England'!$G$12*FTSE100!E4735)</f>
        <v>4.0177618164713713E-3</v>
      </c>
    </row>
    <row r="4736" spans="1:6" x14ac:dyDescent="0.3">
      <c r="A4736" s="45">
        <v>42870.6875</v>
      </c>
      <c r="B4736" s="25">
        <v>7454.37</v>
      </c>
      <c r="C4736" s="46">
        <f t="shared" si="149"/>
        <v>2.5526569554521483E-3</v>
      </c>
      <c r="D4736" s="25">
        <v>395.97</v>
      </c>
      <c r="E4736" s="46">
        <f t="shared" ref="E4736:E4798" si="150">D4736/D4735-1</f>
        <v>8.5938882289005036E-4</v>
      </c>
      <c r="F4736" s="73">
        <f>C4736-('Analyse England'!$G$11+'Analyse England'!$G$12*FTSE100!E4736)</f>
        <v>1.5513987243065978E-3</v>
      </c>
    </row>
    <row r="4737" spans="1:6" x14ac:dyDescent="0.3">
      <c r="A4737" s="45">
        <v>42871.6875</v>
      </c>
      <c r="B4737" s="25">
        <v>7522.03</v>
      </c>
      <c r="C4737" s="46">
        <f t="shared" si="149"/>
        <v>9.0765550945284268E-3</v>
      </c>
      <c r="D4737" s="25">
        <v>395.91</v>
      </c>
      <c r="E4737" s="46">
        <f t="shared" si="150"/>
        <v>-1.5152663080542084E-4</v>
      </c>
      <c r="F4737" s="73">
        <f>C4737-('Analyse England'!$G$11+'Analyse England'!$G$12*FTSE100!E4737)</f>
        <v>8.7753275277712792E-3</v>
      </c>
    </row>
    <row r="4738" spans="1:6" x14ac:dyDescent="0.3">
      <c r="A4738" s="45">
        <v>42872.6875</v>
      </c>
      <c r="B4738" s="25">
        <v>7503.47</v>
      </c>
      <c r="C4738" s="46">
        <f t="shared" si="149"/>
        <v>-2.4674190344893265E-3</v>
      </c>
      <c r="D4738" s="25">
        <v>391.14</v>
      </c>
      <c r="E4738" s="46">
        <f t="shared" si="150"/>
        <v>-1.2048192771084487E-2</v>
      </c>
      <c r="F4738" s="73">
        <f>C4738-('Analyse England'!$G$11+'Analyse England'!$G$12*FTSE100!E4738)</f>
        <v>5.4694618100384514E-3</v>
      </c>
    </row>
    <row r="4739" spans="1:6" x14ac:dyDescent="0.3">
      <c r="A4739" s="45">
        <v>42873.6875</v>
      </c>
      <c r="B4739" s="25">
        <v>7436.42</v>
      </c>
      <c r="C4739" s="46">
        <f t="shared" si="149"/>
        <v>-8.9358656728153463E-3</v>
      </c>
      <c r="D4739" s="25">
        <v>389.19</v>
      </c>
      <c r="E4739" s="46">
        <f t="shared" si="150"/>
        <v>-4.9854272127626276E-3</v>
      </c>
      <c r="F4739" s="73">
        <f>C4739-('Analyse England'!$G$11+'Analyse England'!$G$12*FTSE100!E4739)</f>
        <v>-5.8897523481013106E-3</v>
      </c>
    </row>
    <row r="4740" spans="1:6" x14ac:dyDescent="0.3">
      <c r="A4740" s="45">
        <v>42874.6875</v>
      </c>
      <c r="B4740" s="25">
        <v>7470.71</v>
      </c>
      <c r="C4740" s="46">
        <f t="shared" si="149"/>
        <v>4.6110897447966259E-3</v>
      </c>
      <c r="D4740" s="25">
        <v>391.51</v>
      </c>
      <c r="E4740" s="46">
        <f t="shared" si="150"/>
        <v>5.9610986921554421E-3</v>
      </c>
      <c r="F4740" s="73">
        <f>C4740-('Analyse England'!$G$11+'Analyse England'!$G$12*FTSE100!E4740)</f>
        <v>7.7040184521226865E-5</v>
      </c>
    </row>
    <row r="4741" spans="1:6" x14ac:dyDescent="0.3">
      <c r="A4741" s="45">
        <v>42877.6875</v>
      </c>
      <c r="B4741" s="25">
        <v>7496.34</v>
      </c>
      <c r="C4741" s="46">
        <f t="shared" si="149"/>
        <v>3.4307314833530445E-3</v>
      </c>
      <c r="D4741" s="25">
        <v>391.14</v>
      </c>
      <c r="E4741" s="46">
        <f t="shared" si="150"/>
        <v>-9.4505887461371341E-4</v>
      </c>
      <c r="F4741" s="73">
        <f>C4741-('Analyse England'!$G$11+'Analyse England'!$G$12*FTSE100!E4741)</f>
        <v>3.6790027909241931E-3</v>
      </c>
    </row>
    <row r="4742" spans="1:6" x14ac:dyDescent="0.3">
      <c r="A4742" s="45">
        <v>42878.6875</v>
      </c>
      <c r="B4742" s="25">
        <v>7485.29</v>
      </c>
      <c r="C4742" s="46">
        <f t="shared" si="149"/>
        <v>-1.4740526710368407E-3</v>
      </c>
      <c r="D4742" s="25">
        <v>392.02</v>
      </c>
      <c r="E4742" s="46">
        <f t="shared" si="150"/>
        <v>2.249833819092828E-3</v>
      </c>
      <c r="F4742" s="73">
        <f>C4742-('Analyse England'!$G$11+'Analyse England'!$G$12*FTSE100!E4742)</f>
        <v>-3.4381551548141997E-3</v>
      </c>
    </row>
    <row r="4743" spans="1:6" x14ac:dyDescent="0.3">
      <c r="A4743" s="45">
        <v>42879.6875</v>
      </c>
      <c r="B4743" s="25">
        <v>7514.9</v>
      </c>
      <c r="C4743" s="46">
        <f t="shared" si="149"/>
        <v>3.9557585611245116E-3</v>
      </c>
      <c r="D4743" s="25">
        <v>392.37</v>
      </c>
      <c r="E4743" s="46">
        <f t="shared" si="150"/>
        <v>8.9281159124543485E-4</v>
      </c>
      <c r="F4743" s="73">
        <f>C4743-('Analyse England'!$G$11+'Analyse England'!$G$12*FTSE100!E4743)</f>
        <v>2.9313559981241155E-3</v>
      </c>
    </row>
    <row r="4744" spans="1:6" x14ac:dyDescent="0.3">
      <c r="A4744" s="47">
        <v>42880.6875</v>
      </c>
      <c r="B4744" s="48">
        <v>7517.71</v>
      </c>
      <c r="C4744" s="49">
        <f t="shared" si="149"/>
        <v>3.7392380470802067E-4</v>
      </c>
      <c r="D4744" s="48">
        <v>392.14</v>
      </c>
      <c r="E4744" s="49">
        <f t="shared" si="150"/>
        <v>-5.861814104034524E-4</v>
      </c>
      <c r="F4744" s="74">
        <f>C4744-('Analyse England'!$G$11+'Analyse England'!$G$12*FTSE100!E4744)</f>
        <v>3.7368251037288373E-4</v>
      </c>
    </row>
    <row r="4745" spans="1:6" x14ac:dyDescent="0.3">
      <c r="A4745" s="47">
        <v>42881.6875</v>
      </c>
      <c r="B4745" s="48">
        <v>7547.63</v>
      </c>
      <c r="C4745" s="49">
        <f t="shared" si="149"/>
        <v>3.9799353792577818E-3</v>
      </c>
      <c r="D4745" s="48">
        <v>391.35</v>
      </c>
      <c r="E4745" s="49">
        <f t="shared" si="150"/>
        <v>-2.014586627224868E-3</v>
      </c>
      <c r="F4745" s="74">
        <f>C4745-('Analyse England'!$G$11+'Analyse England'!$G$12*FTSE100!E4745)</f>
        <v>4.9688247281352432E-3</v>
      </c>
    </row>
    <row r="4746" spans="1:6" x14ac:dyDescent="0.3">
      <c r="A4746" s="47">
        <v>42885.6875</v>
      </c>
      <c r="B4746" s="48">
        <v>7526.51</v>
      </c>
      <c r="C4746" s="49">
        <f t="shared" si="149"/>
        <v>-2.7982293779637013E-3</v>
      </c>
      <c r="D4746" s="48">
        <v>390.5</v>
      </c>
      <c r="E4746" s="49">
        <f>D4746/D4745-1</f>
        <v>-2.1719688258592384E-3</v>
      </c>
      <c r="F4746" s="74">
        <f>C4746-('Analyse England'!$G$11+'Analyse England'!$G$12*FTSE100!E4746)</f>
        <v>-1.7003572603787448E-3</v>
      </c>
    </row>
    <row r="4747" spans="1:6" x14ac:dyDescent="0.3">
      <c r="A4747" s="47">
        <v>42886.6875</v>
      </c>
      <c r="B4747" s="48">
        <v>7519.95</v>
      </c>
      <c r="C4747" s="49">
        <f t="shared" si="149"/>
        <v>-8.7158590103519895E-4</v>
      </c>
      <c r="D4747" s="48">
        <v>389.99</v>
      </c>
      <c r="E4747" s="49">
        <f t="shared" si="150"/>
        <v>-1.3060179257362581E-3</v>
      </c>
      <c r="F4747" s="74">
        <f>C4747-('Analyse England'!$G$11+'Analyse England'!$G$12*FTSE100!E4747)</f>
        <v>-3.7336055086768436E-4</v>
      </c>
    </row>
    <row r="4748" spans="1:6" x14ac:dyDescent="0.3">
      <c r="A4748" s="47">
        <v>42887.6875</v>
      </c>
      <c r="B4748" s="48">
        <v>7543.77</v>
      </c>
      <c r="C4748" s="49">
        <f t="shared" si="149"/>
        <v>3.1675742524883699E-3</v>
      </c>
      <c r="D4748" s="48">
        <v>391.66</v>
      </c>
      <c r="E4748" s="49">
        <f t="shared" si="150"/>
        <v>4.2821610810535038E-3</v>
      </c>
      <c r="F4748" s="74">
        <f>C4748-('Analyse England'!$G$11+'Analyse England'!$G$12*FTSE100!E4748)</f>
        <v>-2.0385799189780174E-4</v>
      </c>
    </row>
    <row r="4749" spans="1:6" x14ac:dyDescent="0.3">
      <c r="A4749" s="47">
        <v>42888.6875</v>
      </c>
      <c r="B4749" s="48">
        <v>7547.63</v>
      </c>
      <c r="C4749" s="49">
        <f t="shared" si="149"/>
        <v>5.1168049927285963E-4</v>
      </c>
      <c r="D4749" s="48">
        <v>392.55</v>
      </c>
      <c r="E4749" s="49">
        <f t="shared" si="150"/>
        <v>2.2723791043250952E-3</v>
      </c>
      <c r="F4749" s="74">
        <f>C4749-('Analyse England'!$G$11+'Analyse England'!$G$12*FTSE100!E4749)</f>
        <v>-1.4680339636688067E-3</v>
      </c>
    </row>
    <row r="4750" spans="1:6" x14ac:dyDescent="0.3">
      <c r="A4750" s="47">
        <v>42891.6875</v>
      </c>
      <c r="B4750" s="48">
        <v>7525.76</v>
      </c>
      <c r="C4750" s="49">
        <f t="shared" si="149"/>
        <v>-2.8975983189425403E-3</v>
      </c>
      <c r="D4750" s="48">
        <v>392.04</v>
      </c>
      <c r="E4750" s="49">
        <f t="shared" si="150"/>
        <v>-1.2991975544516254E-3</v>
      </c>
      <c r="F4750" s="74">
        <f>C4750-('Analyse England'!$G$11+'Analyse England'!$G$12*FTSE100!E4750)</f>
        <v>-2.4040958850429523E-3</v>
      </c>
    </row>
    <row r="4751" spans="1:6" x14ac:dyDescent="0.3">
      <c r="A4751" s="47">
        <v>42892.6875</v>
      </c>
      <c r="B4751" s="48">
        <v>7524.95</v>
      </c>
      <c r="C4751" s="49">
        <f t="shared" si="149"/>
        <v>-1.0763032570804132E-4</v>
      </c>
      <c r="D4751" s="48">
        <v>389.4</v>
      </c>
      <c r="E4751" s="49">
        <f t="shared" si="150"/>
        <v>-6.7340067340068144E-3</v>
      </c>
      <c r="F4751" s="74">
        <f>C4751-('Analyse England'!$G$11+'Analyse England'!$G$12*FTSE100!E4751)</f>
        <v>4.149325388958478E-3</v>
      </c>
    </row>
    <row r="4752" spans="1:6" x14ac:dyDescent="0.3">
      <c r="A4752" s="47">
        <v>42893.6875</v>
      </c>
      <c r="B4752" s="48">
        <v>7478.62</v>
      </c>
      <c r="C4752" s="49">
        <f t="shared" si="149"/>
        <v>-6.1568515405417967E-3</v>
      </c>
      <c r="D4752" s="48">
        <v>389.18</v>
      </c>
      <c r="E4752" s="49">
        <f t="shared" si="150"/>
        <v>-5.6497175141234646E-4</v>
      </c>
      <c r="F4752" s="74">
        <f>C4752-('Analyse England'!$G$11+'Analyse England'!$G$12*FTSE100!E4752)</f>
        <v>-6.171779930242545E-3</v>
      </c>
    </row>
    <row r="4753" spans="1:6" x14ac:dyDescent="0.3">
      <c r="A4753" s="47">
        <v>42894.6875</v>
      </c>
      <c r="B4753" s="48">
        <v>7449.98</v>
      </c>
      <c r="C4753" s="49">
        <f t="shared" si="149"/>
        <v>-3.8295835327908367E-3</v>
      </c>
      <c r="D4753" s="48">
        <v>389.15</v>
      </c>
      <c r="E4753" s="49">
        <f t="shared" si="150"/>
        <v>-7.7085153399547579E-5</v>
      </c>
      <c r="F4753" s="74">
        <f>C4753-('Analyse England'!$G$11+'Analyse England'!$G$12*FTSE100!E4753)</f>
        <v>-4.1823597396404774E-3</v>
      </c>
    </row>
    <row r="4754" spans="1:6" x14ac:dyDescent="0.3">
      <c r="A4754" s="32">
        <v>42895.6875</v>
      </c>
      <c r="B4754" s="33">
        <v>7527.33</v>
      </c>
      <c r="C4754" s="35">
        <f t="shared" si="149"/>
        <v>1.0382578208263604E-2</v>
      </c>
      <c r="D4754" s="33">
        <v>390.39</v>
      </c>
      <c r="E4754" s="35">
        <f t="shared" si="150"/>
        <v>3.1864319671077723E-3</v>
      </c>
      <c r="F4754" s="75">
        <f>C4754-('Analyse England'!$G$11+'Analyse England'!$G$12*FTSE100!E4754)</f>
        <v>7.769907714745089E-3</v>
      </c>
    </row>
    <row r="4755" spans="1:6" x14ac:dyDescent="0.3">
      <c r="A4755" s="50">
        <v>42898.6875</v>
      </c>
      <c r="B4755" s="51">
        <v>7511.87</v>
      </c>
      <c r="C4755" s="52">
        <f t="shared" si="149"/>
        <v>-2.053849107186756E-3</v>
      </c>
      <c r="D4755" s="51">
        <v>386.62</v>
      </c>
      <c r="E4755" s="52">
        <f t="shared" si="150"/>
        <v>-9.6570096570096631E-3</v>
      </c>
      <c r="F4755" s="76">
        <f>C4755-('Analyse England'!$G$11+'Analyse England'!$G$12*FTSE100!E4755)</f>
        <v>4.2272043405977358E-3</v>
      </c>
    </row>
    <row r="4756" spans="1:6" x14ac:dyDescent="0.3">
      <c r="A4756" s="50">
        <v>42899.6875</v>
      </c>
      <c r="B4756" s="51">
        <v>7500.44</v>
      </c>
      <c r="C4756" s="52">
        <f t="shared" si="149"/>
        <v>-1.5215918273346896E-3</v>
      </c>
      <c r="D4756" s="51">
        <v>388.75</v>
      </c>
      <c r="E4756" s="52">
        <f t="shared" si="150"/>
        <v>5.509285603434888E-3</v>
      </c>
      <c r="F4756" s="76">
        <f>C4756-('Analyse England'!$G$11+'Analyse England'!$G$12*FTSE100!E4756)</f>
        <v>-5.7427734662421522E-3</v>
      </c>
    </row>
    <row r="4757" spans="1:6" x14ac:dyDescent="0.3">
      <c r="A4757" s="50">
        <v>42900.6875</v>
      </c>
      <c r="B4757" s="51">
        <v>7474.4</v>
      </c>
      <c r="C4757" s="52">
        <f t="shared" si="149"/>
        <v>-3.4717963212824721E-3</v>
      </c>
      <c r="D4757" s="51">
        <v>387.58</v>
      </c>
      <c r="E4757" s="52">
        <f t="shared" si="150"/>
        <v>-3.0096463022508679E-3</v>
      </c>
      <c r="F4757" s="76">
        <f>C4757-('Analyse England'!$G$11+'Analyse England'!$G$12*FTSE100!E4757)</f>
        <v>-1.7938559910710215E-3</v>
      </c>
    </row>
    <row r="4758" spans="1:6" x14ac:dyDescent="0.3">
      <c r="A4758" s="50">
        <v>42901.6875</v>
      </c>
      <c r="B4758" s="51">
        <v>7419.36</v>
      </c>
      <c r="C4758" s="52">
        <f t="shared" si="149"/>
        <v>-7.363801776731238E-3</v>
      </c>
      <c r="D4758" s="51">
        <v>386.05</v>
      </c>
      <c r="E4758" s="52">
        <f t="shared" si="150"/>
        <v>-3.9475721141440934E-3</v>
      </c>
      <c r="F4758" s="76">
        <f>C4758-('Analyse England'!$G$11+'Analyse England'!$G$12*FTSE100!E4758)</f>
        <v>-5.0363740666934274E-3</v>
      </c>
    </row>
    <row r="4759" spans="1:6" x14ac:dyDescent="0.3">
      <c r="A4759" s="50">
        <v>42902.6875</v>
      </c>
      <c r="B4759" s="51">
        <v>7463.54</v>
      </c>
      <c r="C4759" s="52">
        <f t="shared" si="149"/>
        <v>5.9546915097798969E-3</v>
      </c>
      <c r="D4759" s="51">
        <v>388.6</v>
      </c>
      <c r="E4759" s="52">
        <f t="shared" si="150"/>
        <v>6.605361999741044E-3</v>
      </c>
      <c r="F4759" s="76">
        <f>C4759-('Analyse England'!$G$11+'Analyse England'!$G$12*FTSE100!E4759)</f>
        <v>9.7450763668779049E-4</v>
      </c>
    </row>
    <row r="4760" spans="1:6" x14ac:dyDescent="0.3">
      <c r="A4760" s="50">
        <v>42905.6875</v>
      </c>
      <c r="B4760" s="51">
        <v>7523.81</v>
      </c>
      <c r="C4760" s="52">
        <f t="shared" si="149"/>
        <v>8.0752565136652521E-3</v>
      </c>
      <c r="D4760" s="51">
        <v>391.94</v>
      </c>
      <c r="E4760" s="52">
        <f t="shared" si="150"/>
        <v>8.5949562532166013E-3</v>
      </c>
      <c r="F4760" s="76">
        <f>C4760-('Analyse England'!$G$11+'Analyse England'!$G$12*FTSE100!E4760)</f>
        <v>1.7173342925911736E-3</v>
      </c>
    </row>
    <row r="4761" spans="1:6" x14ac:dyDescent="0.3">
      <c r="A4761" s="50">
        <v>42906.6875</v>
      </c>
      <c r="B4761" s="51">
        <v>7472.71</v>
      </c>
      <c r="C4761" s="52">
        <f t="shared" si="149"/>
        <v>-6.7917717220398188E-3</v>
      </c>
      <c r="D4761" s="51">
        <v>389.21</v>
      </c>
      <c r="E4761" s="52">
        <f t="shared" si="150"/>
        <v>-6.9653518395673686E-3</v>
      </c>
      <c r="F4761" s="76">
        <f>C4761-('Analyse England'!$G$11+'Analyse England'!$G$12*FTSE100!E4761)</f>
        <v>-2.3746159952392027E-3</v>
      </c>
    </row>
    <row r="4762" spans="1:6" x14ac:dyDescent="0.3">
      <c r="A4762" s="50">
        <v>42907.6875</v>
      </c>
      <c r="B4762" s="51">
        <v>7447.79</v>
      </c>
      <c r="C4762" s="52">
        <f t="shared" si="149"/>
        <v>-3.3348008955251807E-3</v>
      </c>
      <c r="D4762" s="51">
        <v>388.5</v>
      </c>
      <c r="E4762" s="52">
        <f t="shared" si="150"/>
        <v>-1.824208011099393E-3</v>
      </c>
      <c r="F4762" s="76">
        <f>C4762-('Analyse England'!$G$11+'Analyse England'!$G$12*FTSE100!E4762)</f>
        <v>-2.4777434111666365E-3</v>
      </c>
    </row>
    <row r="4763" spans="1:6" x14ac:dyDescent="0.3">
      <c r="A4763" s="50">
        <v>42908.6875</v>
      </c>
      <c r="B4763" s="51">
        <v>7439.29</v>
      </c>
      <c r="C4763" s="52">
        <f t="shared" si="149"/>
        <v>-1.1412781509683168E-3</v>
      </c>
      <c r="D4763" s="51">
        <v>388.53</v>
      </c>
      <c r="E4763" s="52">
        <f t="shared" si="150"/>
        <v>7.7220077220108152E-5</v>
      </c>
      <c r="F4763" s="76">
        <f>C4763-('Analyse England'!$G$11+'Analyse England'!$G$12*FTSE100!E4763)</f>
        <v>-1.6009064122745539E-3</v>
      </c>
    </row>
    <row r="4764" spans="1:6" x14ac:dyDescent="0.3">
      <c r="A4764" s="50">
        <v>42909.6875</v>
      </c>
      <c r="B4764" s="51">
        <v>7424.13</v>
      </c>
      <c r="C4764" s="52">
        <f t="shared" si="149"/>
        <v>-2.0378288788311938E-3</v>
      </c>
      <c r="D4764" s="51">
        <v>387.62</v>
      </c>
      <c r="E4764" s="52">
        <f t="shared" si="150"/>
        <v>-2.3421614804518542E-3</v>
      </c>
      <c r="F4764" s="76">
        <f>C4764-('Analyse England'!$G$11+'Analyse England'!$G$12*FTSE100!E4764)</f>
        <v>-8.2210311024805529E-4</v>
      </c>
    </row>
    <row r="4765" spans="1:6" x14ac:dyDescent="0.3">
      <c r="A4765" s="1">
        <v>42912.6875</v>
      </c>
      <c r="B4765" s="2">
        <v>7446.8</v>
      </c>
      <c r="C4765" s="34">
        <f t="shared" si="149"/>
        <v>3.0535564436506846E-3</v>
      </c>
      <c r="D4765" s="2">
        <v>389.05</v>
      </c>
      <c r="E4765" s="34">
        <f t="shared" si="150"/>
        <v>3.6891801248646328E-3</v>
      </c>
      <c r="F4765" s="77"/>
    </row>
    <row r="4766" spans="1:6" x14ac:dyDescent="0.3">
      <c r="A4766" s="1">
        <v>42913.6875</v>
      </c>
      <c r="B4766" s="2">
        <v>7434.36</v>
      </c>
      <c r="C4766" s="34">
        <f t="shared" si="149"/>
        <v>-1.6705161948756819E-3</v>
      </c>
      <c r="D4766" s="2">
        <v>385.98</v>
      </c>
      <c r="E4766" s="34">
        <f t="shared" si="150"/>
        <v>-7.8910165788459441E-3</v>
      </c>
      <c r="F4766" s="77"/>
    </row>
    <row r="4767" spans="1:6" x14ac:dyDescent="0.3">
      <c r="A4767" s="1">
        <v>42914.6875</v>
      </c>
      <c r="B4767" s="2">
        <v>7387.8</v>
      </c>
      <c r="C4767" s="34">
        <f t="shared" si="149"/>
        <v>-6.2628121317772623E-3</v>
      </c>
      <c r="D4767" s="2">
        <v>385.82</v>
      </c>
      <c r="E4767" s="34">
        <f t="shared" si="150"/>
        <v>-4.1452925022023024E-4</v>
      </c>
      <c r="F4767" s="77"/>
    </row>
    <row r="4768" spans="1:6" x14ac:dyDescent="0.3">
      <c r="A4768" s="1">
        <v>42915.6875</v>
      </c>
      <c r="B4768" s="2">
        <v>7350.32</v>
      </c>
      <c r="C4768" s="34">
        <f t="shared" si="149"/>
        <v>-5.073228836730892E-3</v>
      </c>
      <c r="D4768" s="2">
        <v>380.66</v>
      </c>
      <c r="E4768" s="34">
        <f t="shared" si="150"/>
        <v>-1.3374112280337913E-2</v>
      </c>
      <c r="F4768" s="77"/>
    </row>
    <row r="4769" spans="1:6" x14ac:dyDescent="0.3">
      <c r="A4769" s="1">
        <v>42916.6875</v>
      </c>
      <c r="B4769" s="2">
        <v>7312.72</v>
      </c>
      <c r="C4769" s="34">
        <f t="shared" si="149"/>
        <v>-5.1154235461856601E-3</v>
      </c>
      <c r="D4769" s="2">
        <v>379.37</v>
      </c>
      <c r="E4769" s="34">
        <f t="shared" si="150"/>
        <v>-3.3888509430989311E-3</v>
      </c>
      <c r="F4769" s="77"/>
    </row>
    <row r="4770" spans="1:6" x14ac:dyDescent="0.3">
      <c r="A4770" s="1">
        <v>42919.6875</v>
      </c>
      <c r="B4770" s="2">
        <v>7377.09</v>
      </c>
      <c r="C4770" s="34">
        <f t="shared" si="149"/>
        <v>8.8024702162805557E-3</v>
      </c>
      <c r="D4770" s="2">
        <v>383.41</v>
      </c>
      <c r="E4770" s="34">
        <f t="shared" si="150"/>
        <v>1.0649234256794315E-2</v>
      </c>
      <c r="F4770" s="77"/>
    </row>
    <row r="4771" spans="1:6" x14ac:dyDescent="0.3">
      <c r="A4771" s="1">
        <v>42920.6875</v>
      </c>
      <c r="B4771" s="2">
        <v>7357.23</v>
      </c>
      <c r="C4771" s="34">
        <f t="shared" si="149"/>
        <v>-2.6921184369447237E-3</v>
      </c>
      <c r="D4771" s="2">
        <v>382.3</v>
      </c>
      <c r="E4771" s="34">
        <f t="shared" si="150"/>
        <v>-2.8950731592811696E-3</v>
      </c>
      <c r="F4771" s="77"/>
    </row>
    <row r="4772" spans="1:6" x14ac:dyDescent="0.3">
      <c r="A4772" s="1">
        <v>42921.6875</v>
      </c>
      <c r="B4772" s="2">
        <v>7367.6</v>
      </c>
      <c r="C4772" s="34">
        <f t="shared" si="149"/>
        <v>1.4094978680836423E-3</v>
      </c>
      <c r="D4772" s="2">
        <v>382.99</v>
      </c>
      <c r="E4772" s="34">
        <f t="shared" si="150"/>
        <v>1.804865289040114E-3</v>
      </c>
      <c r="F4772" s="77"/>
    </row>
    <row r="4773" spans="1:6" x14ac:dyDescent="0.3">
      <c r="A4773" s="1">
        <v>42922.6875</v>
      </c>
      <c r="B4773" s="2">
        <v>7337.28</v>
      </c>
      <c r="C4773" s="34">
        <f t="shared" si="149"/>
        <v>-4.115315706607392E-3</v>
      </c>
      <c r="D4773" s="2">
        <v>380.43</v>
      </c>
      <c r="E4773" s="34">
        <f t="shared" si="150"/>
        <v>-6.6842476304864729E-3</v>
      </c>
      <c r="F4773" s="77"/>
    </row>
    <row r="4774" spans="1:6" x14ac:dyDescent="0.3">
      <c r="A4774" s="1">
        <v>42923.6875</v>
      </c>
      <c r="B4774" s="2">
        <v>7350.92</v>
      </c>
      <c r="C4774" s="34">
        <f t="shared" si="149"/>
        <v>1.8589995202582532E-3</v>
      </c>
      <c r="D4774" s="2">
        <v>380.18</v>
      </c>
      <c r="E4774" s="34">
        <f t="shared" si="150"/>
        <v>-6.5715111847119978E-4</v>
      </c>
      <c r="F4774" s="77"/>
    </row>
    <row r="4775" spans="1:6" x14ac:dyDescent="0.3">
      <c r="A4775" s="1">
        <v>42926.6875</v>
      </c>
      <c r="B4775" s="2">
        <v>7370.03</v>
      </c>
      <c r="C4775" s="34">
        <f t="shared" si="149"/>
        <v>2.5996745985537029E-3</v>
      </c>
      <c r="D4775" s="2">
        <v>381.64</v>
      </c>
      <c r="E4775" s="34">
        <f t="shared" si="150"/>
        <v>3.8402861802304677E-3</v>
      </c>
      <c r="F4775" s="77"/>
    </row>
    <row r="4776" spans="1:6" x14ac:dyDescent="0.3">
      <c r="A4776" s="1">
        <v>42927.6875</v>
      </c>
      <c r="B4776" s="2">
        <v>7329.76</v>
      </c>
      <c r="C4776" s="34">
        <f t="shared" si="149"/>
        <v>-5.4640211776613157E-3</v>
      </c>
      <c r="D4776" s="2">
        <v>379.15</v>
      </c>
      <c r="E4776" s="34">
        <f t="shared" si="150"/>
        <v>-6.5244733256472065E-3</v>
      </c>
      <c r="F4776" s="77"/>
    </row>
    <row r="4777" spans="1:6" x14ac:dyDescent="0.3">
      <c r="A4777" s="1">
        <v>42928.6875</v>
      </c>
      <c r="B4777" s="2">
        <v>7416.93</v>
      </c>
      <c r="C4777" s="34">
        <f t="shared" si="149"/>
        <v>1.1892613127851392E-2</v>
      </c>
      <c r="D4777" s="2">
        <v>384.9</v>
      </c>
      <c r="E4777" s="34">
        <f t="shared" si="150"/>
        <v>1.5165501780298074E-2</v>
      </c>
      <c r="F4777" s="77"/>
    </row>
    <row r="4778" spans="1:6" x14ac:dyDescent="0.3">
      <c r="A4778" s="1">
        <v>42929.6875</v>
      </c>
      <c r="B4778" s="2">
        <v>7413.44</v>
      </c>
      <c r="C4778" s="34">
        <f t="shared" si="149"/>
        <v>-4.7054509075872275E-4</v>
      </c>
      <c r="D4778" s="2">
        <v>386.14</v>
      </c>
      <c r="E4778" s="34">
        <f t="shared" si="150"/>
        <v>3.2216160041569353E-3</v>
      </c>
      <c r="F4778" s="77"/>
    </row>
    <row r="4779" spans="1:6" x14ac:dyDescent="0.3">
      <c r="A4779" s="1">
        <v>42930.6875</v>
      </c>
      <c r="B4779" s="2">
        <v>7378.39</v>
      </c>
      <c r="C4779" s="34">
        <f t="shared" si="149"/>
        <v>-4.7278995985667871E-3</v>
      </c>
      <c r="D4779" s="2">
        <v>386.84</v>
      </c>
      <c r="E4779" s="34">
        <f t="shared" si="150"/>
        <v>1.8128140052831032E-3</v>
      </c>
      <c r="F4779" s="77"/>
    </row>
    <row r="4780" spans="1:6" x14ac:dyDescent="0.3">
      <c r="A4780" s="1">
        <v>42933.6875</v>
      </c>
      <c r="B4780" s="2">
        <v>7404.13</v>
      </c>
      <c r="C4780" s="34">
        <f t="shared" si="149"/>
        <v>3.4885659337606789E-3</v>
      </c>
      <c r="D4780" s="2">
        <v>386.86</v>
      </c>
      <c r="E4780" s="34">
        <f t="shared" si="150"/>
        <v>5.1700961638090348E-5</v>
      </c>
      <c r="F4780" s="77"/>
    </row>
    <row r="4781" spans="1:6" x14ac:dyDescent="0.3">
      <c r="A4781" s="1">
        <v>42934.6875</v>
      </c>
      <c r="B4781" s="2">
        <v>7390.22</v>
      </c>
      <c r="C4781" s="34">
        <f t="shared" si="149"/>
        <v>-1.878681222506895E-3</v>
      </c>
      <c r="D4781" s="2">
        <v>382.58</v>
      </c>
      <c r="E4781" s="34">
        <f t="shared" si="150"/>
        <v>-1.1063433800341249E-2</v>
      </c>
      <c r="F4781" s="77"/>
    </row>
    <row r="4782" spans="1:6" x14ac:dyDescent="0.3">
      <c r="A4782" s="1">
        <v>42935.6875</v>
      </c>
      <c r="B4782" s="2">
        <v>7430.91</v>
      </c>
      <c r="C4782" s="34">
        <f t="shared" si="149"/>
        <v>5.5059253987026491E-3</v>
      </c>
      <c r="D4782" s="2">
        <v>385.54</v>
      </c>
      <c r="E4782" s="34">
        <f t="shared" si="150"/>
        <v>7.7369439071568458E-3</v>
      </c>
      <c r="F4782" s="77"/>
    </row>
    <row r="4783" spans="1:6" x14ac:dyDescent="0.3">
      <c r="A4783" s="1">
        <v>42936.6875</v>
      </c>
      <c r="B4783" s="2">
        <v>7487.87</v>
      </c>
      <c r="C4783" s="34">
        <f t="shared" si="149"/>
        <v>7.6652792188305341E-3</v>
      </c>
      <c r="D4783" s="2">
        <v>384.07</v>
      </c>
      <c r="E4783" s="34">
        <f t="shared" si="150"/>
        <v>-3.8128339471910078E-3</v>
      </c>
      <c r="F4783" s="77"/>
    </row>
    <row r="4784" spans="1:6" x14ac:dyDescent="0.3">
      <c r="A4784" s="1">
        <v>42937.6875</v>
      </c>
      <c r="B4784" s="2">
        <v>7452.91</v>
      </c>
      <c r="C4784" s="34">
        <f t="shared" si="149"/>
        <v>-4.6688844758255854E-3</v>
      </c>
      <c r="D4784" s="2">
        <v>380.16</v>
      </c>
      <c r="E4784" s="34">
        <f t="shared" si="150"/>
        <v>-1.0180435858046621E-2</v>
      </c>
      <c r="F4784" s="77"/>
    </row>
    <row r="4785" spans="1:6" x14ac:dyDescent="0.3">
      <c r="A4785" s="1">
        <v>42940.6875</v>
      </c>
      <c r="B4785" s="2">
        <v>7377.73</v>
      </c>
      <c r="C4785" s="34">
        <f t="shared" si="149"/>
        <v>-1.0087335014108634E-2</v>
      </c>
      <c r="D4785" s="2">
        <v>379.23</v>
      </c>
      <c r="E4785" s="34">
        <f t="shared" si="150"/>
        <v>-2.4463383838384534E-3</v>
      </c>
      <c r="F4785" s="77"/>
    </row>
    <row r="4786" spans="1:6" x14ac:dyDescent="0.3">
      <c r="A4786" s="1">
        <v>42941.6875</v>
      </c>
      <c r="B4786" s="2">
        <v>7434.82</v>
      </c>
      <c r="C4786" s="34">
        <f t="shared" si="149"/>
        <v>7.7381525211683844E-3</v>
      </c>
      <c r="D4786" s="2">
        <v>380.77</v>
      </c>
      <c r="E4786" s="34">
        <f t="shared" si="150"/>
        <v>4.060860164016411E-3</v>
      </c>
      <c r="F4786" s="77"/>
    </row>
    <row r="4787" spans="1:6" x14ac:dyDescent="0.3">
      <c r="A4787" s="1">
        <v>42942.6875</v>
      </c>
      <c r="B4787" s="2">
        <v>7452.32</v>
      </c>
      <c r="C4787" s="34">
        <f t="shared" si="149"/>
        <v>2.3537893318197334E-3</v>
      </c>
      <c r="D4787" s="2">
        <v>382.74</v>
      </c>
      <c r="E4787" s="34">
        <f t="shared" si="150"/>
        <v>5.173726921763766E-3</v>
      </c>
      <c r="F4787" s="77"/>
    </row>
    <row r="4788" spans="1:6" x14ac:dyDescent="0.3">
      <c r="A4788" s="1">
        <v>42943.6875</v>
      </c>
      <c r="B4788" s="2">
        <v>7443.01</v>
      </c>
      <c r="C4788" s="34">
        <f t="shared" si="149"/>
        <v>-1.2492753934344458E-3</v>
      </c>
      <c r="D4788" s="2">
        <v>382.32</v>
      </c>
      <c r="E4788" s="34">
        <f t="shared" si="150"/>
        <v>-1.0973506819250689E-3</v>
      </c>
      <c r="F4788" s="77"/>
    </row>
    <row r="4789" spans="1:6" x14ac:dyDescent="0.3">
      <c r="A4789" s="1">
        <v>42944.6875</v>
      </c>
      <c r="B4789" s="2">
        <v>7368.37</v>
      </c>
      <c r="C4789" s="34">
        <f t="shared" si="149"/>
        <v>-1.0028200956333611E-2</v>
      </c>
      <c r="D4789" s="2">
        <v>378.34</v>
      </c>
      <c r="E4789" s="34">
        <f t="shared" si="150"/>
        <v>-1.0410127641766076E-2</v>
      </c>
      <c r="F4789" s="77"/>
    </row>
    <row r="4790" spans="1:6" x14ac:dyDescent="0.3">
      <c r="A4790" s="1">
        <v>42947.6875</v>
      </c>
      <c r="B4790" s="2">
        <v>7372</v>
      </c>
      <c r="C4790" s="34">
        <f t="shared" si="149"/>
        <v>4.9264627047773679E-4</v>
      </c>
      <c r="D4790" s="2">
        <v>377.85</v>
      </c>
      <c r="E4790" s="34">
        <f t="shared" si="150"/>
        <v>-1.2951313633238204E-3</v>
      </c>
      <c r="F4790" s="77"/>
    </row>
    <row r="4791" spans="1:6" x14ac:dyDescent="0.3">
      <c r="A4791" s="1">
        <v>42948.6875</v>
      </c>
      <c r="B4791" s="2">
        <v>7423.66</v>
      </c>
      <c r="C4791" s="34">
        <f t="shared" si="149"/>
        <v>7.0075963103635175E-3</v>
      </c>
      <c r="D4791" s="2">
        <v>380.26</v>
      </c>
      <c r="E4791" s="34">
        <f t="shared" si="150"/>
        <v>6.3781924043933014E-3</v>
      </c>
      <c r="F4791" s="77"/>
    </row>
    <row r="4792" spans="1:6" x14ac:dyDescent="0.3">
      <c r="A4792" s="1">
        <v>42949.6875</v>
      </c>
      <c r="B4792" s="2">
        <v>7411.43</v>
      </c>
      <c r="C4792" s="34">
        <f t="shared" si="149"/>
        <v>-1.6474353620720139E-3</v>
      </c>
      <c r="D4792" s="2">
        <v>378.63</v>
      </c>
      <c r="E4792" s="34">
        <f t="shared" si="150"/>
        <v>-4.2865407878819317E-3</v>
      </c>
      <c r="F4792" s="77"/>
    </row>
    <row r="4793" spans="1:6" x14ac:dyDescent="0.3">
      <c r="A4793" s="1">
        <v>42950.6875</v>
      </c>
      <c r="B4793" s="2">
        <v>7474.77</v>
      </c>
      <c r="C4793" s="34">
        <f t="shared" ref="C4793:C4853" si="151">B4793/B4792-1</f>
        <v>8.5462589540750145E-3</v>
      </c>
      <c r="D4793" s="2">
        <v>378.93</v>
      </c>
      <c r="E4793" s="34">
        <f t="shared" si="150"/>
        <v>7.9233024324532053E-4</v>
      </c>
      <c r="F4793" s="77"/>
    </row>
    <row r="4794" spans="1:6" x14ac:dyDescent="0.3">
      <c r="A4794" s="1">
        <v>42951.6875</v>
      </c>
      <c r="B4794" s="2">
        <v>7511.71</v>
      </c>
      <c r="C4794" s="34">
        <f t="shared" si="151"/>
        <v>4.9419580803153895E-3</v>
      </c>
      <c r="D4794" s="2">
        <v>382.53</v>
      </c>
      <c r="E4794" s="34">
        <f t="shared" si="150"/>
        <v>9.500435436624155E-3</v>
      </c>
      <c r="F4794" s="77"/>
    </row>
    <row r="4795" spans="1:6" x14ac:dyDescent="0.3">
      <c r="A4795" s="1">
        <v>42954.6875</v>
      </c>
      <c r="B4795" s="2">
        <v>7531.94</v>
      </c>
      <c r="C4795" s="34">
        <f t="shared" si="151"/>
        <v>2.6931284620943519E-3</v>
      </c>
      <c r="D4795" s="2">
        <v>382.01</v>
      </c>
      <c r="E4795" s="34">
        <f t="shared" si="150"/>
        <v>-1.35937050688828E-3</v>
      </c>
      <c r="F4795" s="77"/>
    </row>
    <row r="4796" spans="1:6" x14ac:dyDescent="0.3">
      <c r="A4796" s="1">
        <v>42955.6875</v>
      </c>
      <c r="B4796" s="2">
        <v>7542.73</v>
      </c>
      <c r="C4796" s="34">
        <f t="shared" si="151"/>
        <v>1.4325658462495117E-3</v>
      </c>
      <c r="D4796" s="2">
        <v>382.65</v>
      </c>
      <c r="E4796" s="34">
        <f t="shared" si="150"/>
        <v>1.6753488128582461E-3</v>
      </c>
      <c r="F4796" s="77"/>
    </row>
    <row r="4797" spans="1:6" x14ac:dyDescent="0.3">
      <c r="A4797" s="1">
        <v>42956.6875</v>
      </c>
      <c r="B4797" s="2">
        <v>7498.06</v>
      </c>
      <c r="C4797" s="34">
        <f t="shared" si="151"/>
        <v>-5.9222589168641537E-3</v>
      </c>
      <c r="D4797" s="2">
        <v>379.84</v>
      </c>
      <c r="E4797" s="34">
        <f t="shared" si="150"/>
        <v>-7.3435254148700446E-3</v>
      </c>
      <c r="F4797" s="77"/>
    </row>
    <row r="4798" spans="1:6" x14ac:dyDescent="0.3">
      <c r="A4798" s="1">
        <v>42957.6875</v>
      </c>
      <c r="B4798" s="2">
        <v>7389.94</v>
      </c>
      <c r="C4798" s="34">
        <f t="shared" si="151"/>
        <v>-1.4419729903468514E-2</v>
      </c>
      <c r="D4798" s="2">
        <v>376.05</v>
      </c>
      <c r="E4798" s="34">
        <f t="shared" si="150"/>
        <v>-9.9778854254422011E-3</v>
      </c>
      <c r="F4798" s="77"/>
    </row>
    <row r="4799" spans="1:6" x14ac:dyDescent="0.3">
      <c r="A4799" s="1">
        <v>42958.6875</v>
      </c>
      <c r="B4799" s="2">
        <v>7309.96</v>
      </c>
      <c r="C4799" s="34">
        <f t="shared" si="151"/>
        <v>-1.0822821294895424E-2</v>
      </c>
      <c r="D4799" s="2">
        <v>372.14</v>
      </c>
      <c r="E4799" s="34">
        <f t="shared" ref="E4799:E4861" si="152">D4799/D4798-1</f>
        <v>-1.0397553516819591E-2</v>
      </c>
      <c r="F4799" s="77"/>
    </row>
    <row r="4800" spans="1:6" x14ac:dyDescent="0.3">
      <c r="A4800" s="1">
        <v>42961.6875</v>
      </c>
      <c r="B4800" s="2">
        <v>7353.89</v>
      </c>
      <c r="C4800" s="34">
        <f t="shared" si="151"/>
        <v>6.0096088077090659E-3</v>
      </c>
      <c r="D4800" s="2">
        <v>376.16</v>
      </c>
      <c r="E4800" s="34">
        <f t="shared" si="152"/>
        <v>1.080238619874252E-2</v>
      </c>
      <c r="F4800" s="77"/>
    </row>
    <row r="4801" spans="1:6" x14ac:dyDescent="0.3">
      <c r="A4801" s="1">
        <v>42962.6875</v>
      </c>
      <c r="B4801" s="2">
        <v>7383.85</v>
      </c>
      <c r="C4801" s="34">
        <f t="shared" si="151"/>
        <v>4.0740342866156798E-3</v>
      </c>
      <c r="D4801" s="2">
        <v>376.5</v>
      </c>
      <c r="E4801" s="34">
        <f t="shared" si="152"/>
        <v>9.0387069332198422E-4</v>
      </c>
      <c r="F4801" s="77"/>
    </row>
    <row r="4802" spans="1:6" x14ac:dyDescent="0.3">
      <c r="A4802" s="1">
        <v>42963.6875</v>
      </c>
      <c r="B4802" s="2">
        <v>7433.03</v>
      </c>
      <c r="C4802" s="34">
        <f t="shared" si="151"/>
        <v>6.660481997873724E-3</v>
      </c>
      <c r="D4802" s="2">
        <v>379.09</v>
      </c>
      <c r="E4802" s="34">
        <f t="shared" si="152"/>
        <v>6.8791500664009408E-3</v>
      </c>
      <c r="F4802" s="77"/>
    </row>
    <row r="4803" spans="1:6" x14ac:dyDescent="0.3">
      <c r="A4803" s="1">
        <v>42964.6875</v>
      </c>
      <c r="B4803" s="2">
        <v>7387.87</v>
      </c>
      <c r="C4803" s="34">
        <f t="shared" si="151"/>
        <v>-6.075584250298971E-3</v>
      </c>
      <c r="D4803" s="2">
        <v>376.87</v>
      </c>
      <c r="E4803" s="34">
        <f t="shared" si="152"/>
        <v>-5.8561291513887781E-3</v>
      </c>
      <c r="F4803" s="77"/>
    </row>
    <row r="4804" spans="1:6" x14ac:dyDescent="0.3">
      <c r="A4804" s="1">
        <v>42965.6875</v>
      </c>
      <c r="B4804" s="2">
        <v>7323.98</v>
      </c>
      <c r="C4804" s="34">
        <f t="shared" si="151"/>
        <v>-8.6479594253824343E-3</v>
      </c>
      <c r="D4804" s="2">
        <v>374.2</v>
      </c>
      <c r="E4804" s="34">
        <f t="shared" si="152"/>
        <v>-7.0846711067477086E-3</v>
      </c>
      <c r="F4804" s="77"/>
    </row>
    <row r="4805" spans="1:6" x14ac:dyDescent="0.3">
      <c r="A4805" s="1">
        <v>42968.6875</v>
      </c>
      <c r="B4805" s="2">
        <v>7318.88</v>
      </c>
      <c r="C4805" s="34">
        <f t="shared" si="151"/>
        <v>-6.9634269891494238E-4</v>
      </c>
      <c r="D4805" s="2">
        <v>372.72</v>
      </c>
      <c r="E4805" s="34">
        <f t="shared" si="152"/>
        <v>-3.9551042223409105E-3</v>
      </c>
      <c r="F4805" s="77"/>
    </row>
    <row r="4806" spans="1:6" x14ac:dyDescent="0.3">
      <c r="A4806" s="1">
        <v>42969.6875</v>
      </c>
      <c r="B4806" s="2">
        <v>7381.74</v>
      </c>
      <c r="C4806" s="34">
        <f t="shared" si="151"/>
        <v>8.5887458190323507E-3</v>
      </c>
      <c r="D4806" s="2">
        <v>375.8</v>
      </c>
      <c r="E4806" s="34">
        <f t="shared" si="152"/>
        <v>8.2635758746512078E-3</v>
      </c>
      <c r="F4806" s="77"/>
    </row>
    <row r="4807" spans="1:6" x14ac:dyDescent="0.3">
      <c r="A4807" s="1">
        <v>42970.6875</v>
      </c>
      <c r="B4807" s="2">
        <v>7382.65</v>
      </c>
      <c r="C4807" s="34">
        <f t="shared" si="151"/>
        <v>1.2327716771376451E-4</v>
      </c>
      <c r="D4807" s="2">
        <v>373.92</v>
      </c>
      <c r="E4807" s="34">
        <f t="shared" si="152"/>
        <v>-5.0026609898882191E-3</v>
      </c>
      <c r="F4807" s="77"/>
    </row>
    <row r="4808" spans="1:6" x14ac:dyDescent="0.3">
      <c r="A4808" s="1">
        <v>42971.6875</v>
      </c>
      <c r="B4808" s="2">
        <v>7407.06</v>
      </c>
      <c r="C4808" s="34">
        <f t="shared" si="151"/>
        <v>3.3064008181344917E-3</v>
      </c>
      <c r="D4808" s="2">
        <v>374.51</v>
      </c>
      <c r="E4808" s="34">
        <f t="shared" si="152"/>
        <v>1.5778776208814627E-3</v>
      </c>
      <c r="F4808" s="77"/>
    </row>
    <row r="4809" spans="1:6" x14ac:dyDescent="0.3">
      <c r="A4809" s="1">
        <v>42972.6875</v>
      </c>
      <c r="B4809" s="2">
        <v>7401.46</v>
      </c>
      <c r="C4809" s="34">
        <f t="shared" si="151"/>
        <v>-7.5603545806302019E-4</v>
      </c>
      <c r="D4809" s="2">
        <v>374.07</v>
      </c>
      <c r="E4809" s="34">
        <f t="shared" si="152"/>
        <v>-1.174868494833281E-3</v>
      </c>
      <c r="F4809" s="77"/>
    </row>
    <row r="4810" spans="1:6" x14ac:dyDescent="0.3">
      <c r="A4810" s="1">
        <v>42976.6875</v>
      </c>
      <c r="B4810" s="2">
        <v>7337.43</v>
      </c>
      <c r="C4810" s="34">
        <f t="shared" si="151"/>
        <v>-8.6509958845957247E-3</v>
      </c>
      <c r="D4810" s="2">
        <v>368.42</v>
      </c>
      <c r="E4810" s="34">
        <f>D4810/D4809-1</f>
        <v>-1.5104124896409665E-2</v>
      </c>
      <c r="F4810" s="77"/>
    </row>
    <row r="4811" spans="1:6" x14ac:dyDescent="0.3">
      <c r="A4811" s="1">
        <v>42977.6875</v>
      </c>
      <c r="B4811" s="2">
        <v>7365.26</v>
      </c>
      <c r="C4811" s="34">
        <f t="shared" si="151"/>
        <v>3.7928811586618316E-3</v>
      </c>
      <c r="D4811" s="2">
        <v>371.01</v>
      </c>
      <c r="E4811" s="34">
        <f t="shared" si="152"/>
        <v>7.0300200857715822E-3</v>
      </c>
      <c r="F4811" s="77"/>
    </row>
    <row r="4812" spans="1:6" x14ac:dyDescent="0.3">
      <c r="A4812" s="1">
        <v>42978.6875</v>
      </c>
      <c r="B4812" s="2">
        <v>7430.62</v>
      </c>
      <c r="C4812" s="34">
        <f t="shared" si="151"/>
        <v>8.8740927000539038E-3</v>
      </c>
      <c r="D4812" s="2">
        <v>373.88</v>
      </c>
      <c r="E4812" s="34">
        <f t="shared" si="152"/>
        <v>7.7356405487722935E-3</v>
      </c>
      <c r="F4812" s="77"/>
    </row>
    <row r="4813" spans="1:6" x14ac:dyDescent="0.3">
      <c r="A4813" s="1">
        <v>42979.6875</v>
      </c>
      <c r="B4813" s="2">
        <v>7438.5</v>
      </c>
      <c r="C4813" s="34">
        <f t="shared" si="151"/>
        <v>1.0604767839021978E-3</v>
      </c>
      <c r="D4813" s="2">
        <v>376.14</v>
      </c>
      <c r="E4813" s="34">
        <f t="shared" si="152"/>
        <v>6.0447202310902615E-3</v>
      </c>
      <c r="F4813" s="77"/>
    </row>
    <row r="4814" spans="1:6" x14ac:dyDescent="0.3">
      <c r="A4814" s="1">
        <v>42982.6875</v>
      </c>
      <c r="B4814" s="2">
        <v>7411.47</v>
      </c>
      <c r="C4814" s="34">
        <f t="shared" si="151"/>
        <v>-3.6337971365194566E-3</v>
      </c>
      <c r="D4814" s="2">
        <v>374.18</v>
      </c>
      <c r="E4814" s="34">
        <f t="shared" si="152"/>
        <v>-5.2108257563672211E-3</v>
      </c>
      <c r="F4814" s="77"/>
    </row>
    <row r="4815" spans="1:6" x14ac:dyDescent="0.3">
      <c r="A4815" s="1">
        <v>42983.6875</v>
      </c>
      <c r="B4815" s="2">
        <v>7372.92</v>
      </c>
      <c r="C4815" s="34">
        <f t="shared" si="151"/>
        <v>-5.2013972936543196E-3</v>
      </c>
      <c r="D4815" s="2">
        <v>373.71</v>
      </c>
      <c r="E4815" s="34">
        <f t="shared" si="152"/>
        <v>-1.256079961515888E-3</v>
      </c>
      <c r="F4815" s="77"/>
    </row>
    <row r="4816" spans="1:6" x14ac:dyDescent="0.3">
      <c r="A4816" s="1">
        <v>42984.6875</v>
      </c>
      <c r="B4816" s="2">
        <v>7354.13</v>
      </c>
      <c r="C4816" s="34">
        <f t="shared" si="151"/>
        <v>-2.5485153778963543E-3</v>
      </c>
      <c r="D4816" s="2">
        <v>373.95</v>
      </c>
      <c r="E4816" s="34">
        <f t="shared" si="152"/>
        <v>6.4220919964674827E-4</v>
      </c>
      <c r="F4816" s="77"/>
    </row>
    <row r="4817" spans="1:6" x14ac:dyDescent="0.3">
      <c r="A4817" s="1">
        <v>42985.6875</v>
      </c>
      <c r="B4817" s="2">
        <v>7396.98</v>
      </c>
      <c r="C4817" s="34">
        <f t="shared" si="151"/>
        <v>5.82665794594317E-3</v>
      </c>
      <c r="D4817" s="2">
        <v>374.95</v>
      </c>
      <c r="E4817" s="34">
        <f t="shared" si="152"/>
        <v>2.6741542987029909E-3</v>
      </c>
      <c r="F4817" s="77"/>
    </row>
    <row r="4818" spans="1:6" x14ac:dyDescent="0.3">
      <c r="A4818" s="1">
        <v>42986.6875</v>
      </c>
      <c r="B4818" s="2">
        <v>7377.6</v>
      </c>
      <c r="C4818" s="34">
        <f t="shared" si="151"/>
        <v>-2.6199881573290007E-3</v>
      </c>
      <c r="D4818" s="2">
        <v>375.51</v>
      </c>
      <c r="E4818" s="34">
        <f t="shared" si="152"/>
        <v>1.4935324709961506E-3</v>
      </c>
      <c r="F4818" s="77"/>
    </row>
    <row r="4819" spans="1:6" x14ac:dyDescent="0.3">
      <c r="A4819" s="1">
        <v>42989.6875</v>
      </c>
      <c r="B4819" s="2">
        <v>7413.59</v>
      </c>
      <c r="C4819" s="34">
        <f t="shared" si="151"/>
        <v>4.8782801995228553E-3</v>
      </c>
      <c r="D4819" s="2">
        <v>379.43</v>
      </c>
      <c r="E4819" s="34">
        <f t="shared" si="152"/>
        <v>1.043913610822611E-2</v>
      </c>
      <c r="F4819" s="77"/>
    </row>
    <row r="4820" spans="1:6" x14ac:dyDescent="0.3">
      <c r="A4820" s="1">
        <v>42990.6875</v>
      </c>
      <c r="B4820" s="2">
        <v>7400.69</v>
      </c>
      <c r="C4820" s="34">
        <f t="shared" si="151"/>
        <v>-1.7400476692129851E-3</v>
      </c>
      <c r="D4820" s="2">
        <v>381.42</v>
      </c>
      <c r="E4820" s="34">
        <f t="shared" si="152"/>
        <v>5.2447091690166481E-3</v>
      </c>
      <c r="F4820" s="77"/>
    </row>
    <row r="4821" spans="1:6" x14ac:dyDescent="0.3">
      <c r="A4821" s="1">
        <v>42991.6875</v>
      </c>
      <c r="B4821" s="2">
        <v>7379.7</v>
      </c>
      <c r="C4821" s="34">
        <f t="shared" si="151"/>
        <v>-2.8362220279459782E-3</v>
      </c>
      <c r="D4821" s="2">
        <v>381.34</v>
      </c>
      <c r="E4821" s="34">
        <f t="shared" si="152"/>
        <v>-2.0974254103101053E-4</v>
      </c>
      <c r="F4821" s="77"/>
    </row>
    <row r="4822" spans="1:6" x14ac:dyDescent="0.3">
      <c r="A4822" s="1">
        <v>42992.6875</v>
      </c>
      <c r="B4822" s="2">
        <v>7295.39</v>
      </c>
      <c r="C4822" s="34">
        <f t="shared" si="151"/>
        <v>-1.1424583655162079E-2</v>
      </c>
      <c r="D4822" s="2">
        <v>381.79</v>
      </c>
      <c r="E4822" s="34">
        <f t="shared" si="152"/>
        <v>1.1800492998375045E-3</v>
      </c>
      <c r="F4822" s="77"/>
    </row>
    <row r="4823" spans="1:6" x14ac:dyDescent="0.3">
      <c r="A4823" s="1">
        <v>42993.6875</v>
      </c>
      <c r="B4823" s="2">
        <v>7215.47</v>
      </c>
      <c r="C4823" s="34">
        <f t="shared" si="151"/>
        <v>-1.0954863276671944E-2</v>
      </c>
      <c r="D4823" s="2">
        <v>380.71</v>
      </c>
      <c r="E4823" s="34">
        <f t="shared" si="152"/>
        <v>-2.8287802194925105E-3</v>
      </c>
      <c r="F4823" s="77"/>
    </row>
    <row r="4824" spans="1:6" x14ac:dyDescent="0.3">
      <c r="A4824" s="1">
        <v>42996.6875</v>
      </c>
      <c r="B4824" s="2">
        <v>7253.28</v>
      </c>
      <c r="C4824" s="34">
        <f t="shared" si="151"/>
        <v>5.240129887588596E-3</v>
      </c>
      <c r="D4824" s="2">
        <v>381.95</v>
      </c>
      <c r="E4824" s="34">
        <f t="shared" si="152"/>
        <v>3.2570723122586909E-3</v>
      </c>
      <c r="F4824" s="77"/>
    </row>
    <row r="4825" spans="1:6" x14ac:dyDescent="0.3">
      <c r="A4825" s="1">
        <v>42997.6875</v>
      </c>
      <c r="B4825" s="2">
        <v>7275.25</v>
      </c>
      <c r="C4825" s="34">
        <f t="shared" si="151"/>
        <v>3.028974477753632E-3</v>
      </c>
      <c r="D4825" s="2">
        <v>382.12</v>
      </c>
      <c r="E4825" s="34">
        <f t="shared" si="152"/>
        <v>4.4508443513557872E-4</v>
      </c>
      <c r="F4825" s="77"/>
    </row>
    <row r="4826" spans="1:6" x14ac:dyDescent="0.3">
      <c r="A4826" s="1">
        <v>42998.6875</v>
      </c>
      <c r="B4826" s="2">
        <v>7271.95</v>
      </c>
      <c r="C4826" s="34">
        <f t="shared" si="151"/>
        <v>-4.5359266004607601E-4</v>
      </c>
      <c r="D4826" s="2">
        <v>381.98</v>
      </c>
      <c r="E4826" s="34">
        <f t="shared" si="152"/>
        <v>-3.6637705432840395E-4</v>
      </c>
      <c r="F4826" s="77"/>
    </row>
    <row r="4827" spans="1:6" x14ac:dyDescent="0.3">
      <c r="A4827" s="1">
        <v>42999.6875</v>
      </c>
      <c r="B4827" s="2">
        <v>7263.9</v>
      </c>
      <c r="C4827" s="34">
        <f t="shared" si="151"/>
        <v>-1.1069933099100426E-3</v>
      </c>
      <c r="D4827" s="2">
        <v>382.88</v>
      </c>
      <c r="E4827" s="34">
        <f t="shared" si="152"/>
        <v>2.3561443007487082E-3</v>
      </c>
      <c r="F4827" s="77"/>
    </row>
    <row r="4828" spans="1:6" x14ac:dyDescent="0.3">
      <c r="A4828" s="1">
        <v>43000.6875</v>
      </c>
      <c r="B4828" s="2">
        <v>7310.64</v>
      </c>
      <c r="C4828" s="34">
        <f t="shared" si="151"/>
        <v>6.4345599471358206E-3</v>
      </c>
      <c r="D4828" s="2">
        <v>383.22</v>
      </c>
      <c r="E4828" s="34">
        <f t="shared" si="152"/>
        <v>8.8800668616806355E-4</v>
      </c>
      <c r="F4828" s="77"/>
    </row>
    <row r="4829" spans="1:6" x14ac:dyDescent="0.3">
      <c r="A4829" s="1">
        <v>43003.6875</v>
      </c>
      <c r="B4829" s="2">
        <v>7301.29</v>
      </c>
      <c r="C4829" s="34">
        <f t="shared" si="151"/>
        <v>-1.278957793025004E-3</v>
      </c>
      <c r="D4829" s="2">
        <v>383.9</v>
      </c>
      <c r="E4829" s="34">
        <f t="shared" si="152"/>
        <v>1.774437659829653E-3</v>
      </c>
      <c r="F4829" s="77"/>
    </row>
    <row r="4830" spans="1:6" x14ac:dyDescent="0.3">
      <c r="A4830" s="1">
        <v>43004.6875</v>
      </c>
      <c r="B4830" s="2">
        <v>7285.74</v>
      </c>
      <c r="C4830" s="34">
        <f t="shared" si="151"/>
        <v>-2.129760631340516E-3</v>
      </c>
      <c r="D4830" s="2">
        <v>384.03</v>
      </c>
      <c r="E4830" s="34">
        <f t="shared" si="152"/>
        <v>3.3862985152377512E-4</v>
      </c>
      <c r="F4830" s="77"/>
    </row>
    <row r="4831" spans="1:6" x14ac:dyDescent="0.3">
      <c r="A4831" s="1">
        <v>43005.6875</v>
      </c>
      <c r="B4831" s="2">
        <v>7313.51</v>
      </c>
      <c r="C4831" s="34">
        <f t="shared" si="151"/>
        <v>3.8115551749033916E-3</v>
      </c>
      <c r="D4831" s="2">
        <v>385.62</v>
      </c>
      <c r="E4831" s="34">
        <f t="shared" si="152"/>
        <v>4.1403015389422926E-3</v>
      </c>
      <c r="F4831" s="77"/>
    </row>
    <row r="4832" spans="1:6" x14ac:dyDescent="0.3">
      <c r="A4832" s="1">
        <v>43006.6875</v>
      </c>
      <c r="B4832" s="2">
        <v>7322.82</v>
      </c>
      <c r="C4832" s="34">
        <f t="shared" si="151"/>
        <v>1.27298656869268E-3</v>
      </c>
      <c r="D4832" s="2">
        <v>386.36</v>
      </c>
      <c r="E4832" s="34">
        <f t="shared" si="152"/>
        <v>1.9189876043774756E-3</v>
      </c>
      <c r="F4832" s="77"/>
    </row>
    <row r="4833" spans="1:6" x14ac:dyDescent="0.3">
      <c r="A4833" s="1">
        <v>43007.6875</v>
      </c>
      <c r="B4833" s="2">
        <v>7372.76</v>
      </c>
      <c r="C4833" s="34">
        <f t="shared" si="151"/>
        <v>6.8197770804143687E-3</v>
      </c>
      <c r="D4833" s="2">
        <v>388.16</v>
      </c>
      <c r="E4833" s="34">
        <f t="shared" si="152"/>
        <v>4.6588673775753708E-3</v>
      </c>
      <c r="F4833" s="77"/>
    </row>
    <row r="4834" spans="1:6" x14ac:dyDescent="0.3">
      <c r="A4834" s="1">
        <v>43010.6875</v>
      </c>
      <c r="B4834" s="2">
        <v>7438.84</v>
      </c>
      <c r="C4834" s="34">
        <f t="shared" si="151"/>
        <v>8.9627222369912385E-3</v>
      </c>
      <c r="D4834" s="2">
        <v>390.13</v>
      </c>
      <c r="E4834" s="34">
        <f t="shared" si="152"/>
        <v>5.0752267106346505E-3</v>
      </c>
      <c r="F4834" s="77"/>
    </row>
    <row r="4835" spans="1:6" x14ac:dyDescent="0.3">
      <c r="A4835" s="1">
        <v>43012.6875</v>
      </c>
      <c r="B4835" s="2">
        <v>7467.58</v>
      </c>
      <c r="C4835" s="34">
        <f>B4835/B4834-1</f>
        <v>3.8635056003355484E-3</v>
      </c>
      <c r="D4835" s="2">
        <v>390.4</v>
      </c>
      <c r="E4835" s="34">
        <f t="shared" si="152"/>
        <v>6.9207699997431149E-4</v>
      </c>
      <c r="F4835" s="77"/>
    </row>
    <row r="4836" spans="1:6" x14ac:dyDescent="0.3">
      <c r="A4836" s="1">
        <v>43013.6875</v>
      </c>
      <c r="B4836" s="2">
        <v>7507.99</v>
      </c>
      <c r="C4836" s="34">
        <f t="shared" si="151"/>
        <v>5.411391642272223E-3</v>
      </c>
      <c r="D4836" s="2">
        <v>391.03</v>
      </c>
      <c r="E4836" s="34">
        <f t="shared" si="152"/>
        <v>1.6137295081966041E-3</v>
      </c>
      <c r="F4836" s="77"/>
    </row>
    <row r="4837" spans="1:6" x14ac:dyDescent="0.3">
      <c r="A4837" s="1">
        <v>43014.6875</v>
      </c>
      <c r="B4837" s="2">
        <v>7522.87</v>
      </c>
      <c r="C4837" s="34">
        <f t="shared" si="151"/>
        <v>1.9818886279816539E-3</v>
      </c>
      <c r="D4837" s="2">
        <v>389.47</v>
      </c>
      <c r="E4837" s="34">
        <f t="shared" si="152"/>
        <v>-3.9894637240107667E-3</v>
      </c>
      <c r="F4837" s="77"/>
    </row>
    <row r="4838" spans="1:6" x14ac:dyDescent="0.3">
      <c r="A4838" s="1">
        <v>43017.6875</v>
      </c>
      <c r="B4838" s="2">
        <v>7507.89</v>
      </c>
      <c r="C4838" s="34">
        <f t="shared" si="151"/>
        <v>-1.9912613138336477E-3</v>
      </c>
      <c r="D4838" s="2">
        <v>390.21</v>
      </c>
      <c r="E4838" s="34">
        <f t="shared" si="152"/>
        <v>1.9000179731427647E-3</v>
      </c>
      <c r="F4838" s="77"/>
    </row>
    <row r="4839" spans="1:6" x14ac:dyDescent="0.3">
      <c r="A4839" s="1">
        <v>43018.6875</v>
      </c>
      <c r="B4839" s="2">
        <v>7538.27</v>
      </c>
      <c r="C4839" s="34">
        <f t="shared" si="151"/>
        <v>4.0464098435113449E-3</v>
      </c>
      <c r="D4839" s="2">
        <v>390.16</v>
      </c>
      <c r="E4839" s="34">
        <f t="shared" si="152"/>
        <v>-1.2813613182638406E-4</v>
      </c>
      <c r="F4839" s="77"/>
    </row>
    <row r="4840" spans="1:6" x14ac:dyDescent="0.3">
      <c r="A4840" s="1">
        <v>43019.6875</v>
      </c>
      <c r="B4840" s="2">
        <v>7533.81</v>
      </c>
      <c r="C4840" s="34">
        <f t="shared" si="151"/>
        <v>-5.9164768574226922E-4</v>
      </c>
      <c r="D4840" s="2">
        <v>390.15</v>
      </c>
      <c r="E4840" s="34">
        <f t="shared" si="152"/>
        <v>-2.5630510559926378E-5</v>
      </c>
      <c r="F4840" s="77"/>
    </row>
    <row r="4841" spans="1:6" x14ac:dyDescent="0.3">
      <c r="A4841" s="1">
        <v>43020.6875</v>
      </c>
      <c r="B4841" s="2">
        <v>7556.24</v>
      </c>
      <c r="C4841" s="34">
        <f t="shared" si="151"/>
        <v>2.9772452451015674E-3</v>
      </c>
      <c r="D4841" s="2">
        <v>390.28</v>
      </c>
      <c r="E4841" s="34">
        <f t="shared" si="152"/>
        <v>3.3320517749579892E-4</v>
      </c>
      <c r="F4841" s="77"/>
    </row>
    <row r="4842" spans="1:6" x14ac:dyDescent="0.3">
      <c r="A4842" s="1">
        <v>43021.6875</v>
      </c>
      <c r="B4842" s="2">
        <v>7535.44</v>
      </c>
      <c r="C4842" s="34">
        <f t="shared" si="151"/>
        <v>-2.7526918149768376E-3</v>
      </c>
      <c r="D4842" s="2">
        <v>391.42</v>
      </c>
      <c r="E4842" s="34">
        <f t="shared" si="152"/>
        <v>2.9209798093676742E-3</v>
      </c>
      <c r="F4842" s="77"/>
    </row>
    <row r="4843" spans="1:6" x14ac:dyDescent="0.3">
      <c r="A4843" s="1">
        <v>43024.6875</v>
      </c>
      <c r="B4843" s="2">
        <v>7526.97</v>
      </c>
      <c r="C4843" s="34">
        <f t="shared" si="151"/>
        <v>-1.1240219549222275E-3</v>
      </c>
      <c r="D4843" s="2">
        <v>391.41</v>
      </c>
      <c r="E4843" s="34">
        <f t="shared" si="152"/>
        <v>-2.5548004700781668E-5</v>
      </c>
      <c r="F4843" s="77"/>
    </row>
    <row r="4844" spans="1:6" x14ac:dyDescent="0.3">
      <c r="A4844" s="1">
        <v>43025.6875</v>
      </c>
      <c r="B4844" s="2">
        <v>7516.17</v>
      </c>
      <c r="C4844" s="34">
        <f t="shared" si="151"/>
        <v>-1.4348403142300237E-3</v>
      </c>
      <c r="D4844" s="2">
        <v>390.44</v>
      </c>
      <c r="E4844" s="34">
        <f t="shared" si="152"/>
        <v>-2.4782197695512043E-3</v>
      </c>
      <c r="F4844" s="77"/>
    </row>
    <row r="4845" spans="1:6" x14ac:dyDescent="0.3">
      <c r="A4845" s="1">
        <v>43026.6875</v>
      </c>
      <c r="B4845" s="2">
        <v>7542.87</v>
      </c>
      <c r="C4845" s="34">
        <f t="shared" si="151"/>
        <v>3.552341152475158E-3</v>
      </c>
      <c r="D4845" s="2">
        <v>391.56</v>
      </c>
      <c r="E4845" s="34">
        <f t="shared" si="152"/>
        <v>2.8685585493288812E-3</v>
      </c>
      <c r="F4845" s="77"/>
    </row>
    <row r="4846" spans="1:6" x14ac:dyDescent="0.3">
      <c r="A4846" s="1">
        <v>43027.6875</v>
      </c>
      <c r="B4846" s="2">
        <v>7523.04</v>
      </c>
      <c r="C4846" s="34">
        <f t="shared" si="151"/>
        <v>-2.6289727915236316E-3</v>
      </c>
      <c r="D4846" s="2">
        <v>389.11</v>
      </c>
      <c r="E4846" s="34">
        <f t="shared" si="152"/>
        <v>-6.2570231892941086E-3</v>
      </c>
      <c r="F4846" s="77"/>
    </row>
    <row r="4847" spans="1:6" x14ac:dyDescent="0.3">
      <c r="A4847" s="1">
        <v>43028.6875</v>
      </c>
      <c r="B4847" s="2">
        <v>7523.23</v>
      </c>
      <c r="C4847" s="34">
        <f t="shared" si="151"/>
        <v>2.5255747676311557E-5</v>
      </c>
      <c r="D4847" s="2">
        <v>390.13</v>
      </c>
      <c r="E4847" s="34">
        <f t="shared" si="152"/>
        <v>2.6213667086427694E-3</v>
      </c>
      <c r="F4847" s="77"/>
    </row>
    <row r="4848" spans="1:6" x14ac:dyDescent="0.3">
      <c r="A4848" s="1">
        <v>43031.6875</v>
      </c>
      <c r="B4848" s="2">
        <v>7524.45</v>
      </c>
      <c r="C4848" s="34">
        <f t="shared" si="151"/>
        <v>1.6216438949756551E-4</v>
      </c>
      <c r="D4848" s="2">
        <v>390.74</v>
      </c>
      <c r="E4848" s="34">
        <f t="shared" si="152"/>
        <v>1.563581370312539E-3</v>
      </c>
      <c r="F4848" s="77"/>
    </row>
    <row r="4849" spans="1:6" x14ac:dyDescent="0.3">
      <c r="A4849" s="1">
        <v>43032.6875</v>
      </c>
      <c r="B4849" s="2">
        <v>7526.54</v>
      </c>
      <c r="C4849" s="34">
        <f t="shared" si="151"/>
        <v>2.7776116526800898E-4</v>
      </c>
      <c r="D4849" s="2">
        <v>389.33</v>
      </c>
      <c r="E4849" s="34">
        <f t="shared" si="152"/>
        <v>-3.6085376465169183E-3</v>
      </c>
      <c r="F4849" s="77"/>
    </row>
    <row r="4850" spans="1:6" x14ac:dyDescent="0.3">
      <c r="A4850" s="1">
        <v>43033.6875</v>
      </c>
      <c r="B4850" s="2">
        <v>7447.21</v>
      </c>
      <c r="C4850" s="34">
        <f t="shared" si="151"/>
        <v>-1.0540035660476121E-2</v>
      </c>
      <c r="D4850" s="2">
        <v>387.13</v>
      </c>
      <c r="E4850" s="34">
        <f t="shared" si="152"/>
        <v>-5.6507333110727975E-3</v>
      </c>
      <c r="F4850" s="77"/>
    </row>
    <row r="4851" spans="1:6" x14ac:dyDescent="0.3">
      <c r="A4851" s="1">
        <v>43034.6875</v>
      </c>
      <c r="B4851" s="2">
        <v>7486.5</v>
      </c>
      <c r="C4851" s="34">
        <f t="shared" si="151"/>
        <v>5.2758012732285753E-3</v>
      </c>
      <c r="D4851" s="2">
        <v>391.27</v>
      </c>
      <c r="E4851" s="34">
        <f t="shared" si="152"/>
        <v>1.0694082091287083E-2</v>
      </c>
      <c r="F4851" s="77"/>
    </row>
    <row r="4852" spans="1:6" x14ac:dyDescent="0.3">
      <c r="A4852" s="1">
        <v>43035.6875</v>
      </c>
      <c r="B4852" s="2">
        <v>7505.03</v>
      </c>
      <c r="C4852" s="34">
        <f t="shared" si="151"/>
        <v>2.475121886061471E-3</v>
      </c>
      <c r="D4852" s="2">
        <v>393.43</v>
      </c>
      <c r="E4852" s="34">
        <f t="shared" si="152"/>
        <v>5.5204845758682897E-3</v>
      </c>
      <c r="F4852" s="77"/>
    </row>
    <row r="4853" spans="1:6" x14ac:dyDescent="0.3">
      <c r="A4853" s="1">
        <v>43038.6875</v>
      </c>
      <c r="B4853" s="2">
        <v>7487.81</v>
      </c>
      <c r="C4853" s="34">
        <f t="shared" si="151"/>
        <v>-2.2944611813675575E-3</v>
      </c>
      <c r="D4853" s="2">
        <v>393.91</v>
      </c>
      <c r="E4853" s="34">
        <f t="shared" si="152"/>
        <v>1.2200391429224577E-3</v>
      </c>
      <c r="F4853" s="77"/>
    </row>
    <row r="4854" spans="1:6" x14ac:dyDescent="0.3">
      <c r="A4854" s="1">
        <v>43040.6875</v>
      </c>
      <c r="B4854" s="2">
        <v>7487.96</v>
      </c>
      <c r="C4854" s="34">
        <f>B4854/B4853-1</f>
        <v>2.0032559586713461E-5</v>
      </c>
      <c r="D4854" s="2">
        <v>396.77</v>
      </c>
      <c r="E4854" s="34">
        <f t="shared" si="152"/>
        <v>7.2605417481148571E-3</v>
      </c>
      <c r="F4854" s="77"/>
    </row>
    <row r="4855" spans="1:6" x14ac:dyDescent="0.3">
      <c r="A4855" s="1">
        <v>43041.6875</v>
      </c>
      <c r="B4855" s="2">
        <v>7555.32</v>
      </c>
      <c r="C4855" s="34">
        <f t="shared" ref="C4855:C4918" si="153">B4855/B4854-1</f>
        <v>8.9957745500777175E-3</v>
      </c>
      <c r="D4855" s="2">
        <v>394.94</v>
      </c>
      <c r="E4855" s="34">
        <f t="shared" si="152"/>
        <v>-4.6122438692440815E-3</v>
      </c>
      <c r="F4855" s="77"/>
    </row>
    <row r="4856" spans="1:6" x14ac:dyDescent="0.3">
      <c r="A4856" s="1">
        <v>43042.6875</v>
      </c>
      <c r="B4856" s="2">
        <v>7560.35</v>
      </c>
      <c r="C4856" s="34">
        <f t="shared" si="153"/>
        <v>6.6575605004159932E-4</v>
      </c>
      <c r="D4856" s="2">
        <v>396.06</v>
      </c>
      <c r="E4856" s="34">
        <f t="shared" si="152"/>
        <v>2.8358738036158293E-3</v>
      </c>
      <c r="F4856" s="77"/>
    </row>
    <row r="4857" spans="1:6" x14ac:dyDescent="0.3">
      <c r="A4857" s="1">
        <v>43045.6875</v>
      </c>
      <c r="B4857" s="2">
        <v>7562.28</v>
      </c>
      <c r="C4857" s="34">
        <f t="shared" si="153"/>
        <v>2.5527918681000905E-4</v>
      </c>
      <c r="D4857" s="2">
        <v>396.59</v>
      </c>
      <c r="E4857" s="34">
        <f t="shared" si="152"/>
        <v>1.338181083674117E-3</v>
      </c>
      <c r="F4857" s="77"/>
    </row>
    <row r="4858" spans="1:6" x14ac:dyDescent="0.3">
      <c r="A4858" s="1">
        <v>43046.6875</v>
      </c>
      <c r="B4858" s="2">
        <v>7513.11</v>
      </c>
      <c r="C4858" s="34">
        <f t="shared" si="153"/>
        <v>-6.5020073311223836E-3</v>
      </c>
      <c r="D4858" s="2">
        <v>394.65</v>
      </c>
      <c r="E4858" s="34">
        <f t="shared" si="152"/>
        <v>-4.8917017574825472E-3</v>
      </c>
      <c r="F4858" s="77"/>
    </row>
    <row r="4859" spans="1:6" x14ac:dyDescent="0.3">
      <c r="A4859" s="1">
        <v>43047.6875</v>
      </c>
      <c r="B4859" s="2">
        <v>7529.72</v>
      </c>
      <c r="C4859" s="34">
        <f t="shared" si="153"/>
        <v>2.2108021844482462E-3</v>
      </c>
      <c r="D4859" s="2">
        <v>394.45</v>
      </c>
      <c r="E4859" s="34">
        <f t="shared" si="152"/>
        <v>-5.0677815786137614E-4</v>
      </c>
      <c r="F4859" s="77"/>
    </row>
    <row r="4860" spans="1:6" x14ac:dyDescent="0.3">
      <c r="A4860" s="1">
        <v>43048.6875</v>
      </c>
      <c r="B4860" s="2">
        <v>7484.1</v>
      </c>
      <c r="C4860" s="34">
        <f t="shared" si="153"/>
        <v>-6.0586582236789033E-3</v>
      </c>
      <c r="D4860" s="2">
        <v>390.07</v>
      </c>
      <c r="E4860" s="34">
        <f t="shared" si="152"/>
        <v>-1.1104068956775293E-2</v>
      </c>
      <c r="F4860" s="77"/>
    </row>
    <row r="4861" spans="1:6" x14ac:dyDescent="0.3">
      <c r="A4861" s="1">
        <v>43049.6875</v>
      </c>
      <c r="B4861" s="2">
        <v>7432.99</v>
      </c>
      <c r="C4861" s="34">
        <f t="shared" si="153"/>
        <v>-6.8291444529069434E-3</v>
      </c>
      <c r="D4861" s="2">
        <v>388.69</v>
      </c>
      <c r="E4861" s="34">
        <f t="shared" si="152"/>
        <v>-3.5378265439536261E-3</v>
      </c>
      <c r="F4861" s="77"/>
    </row>
    <row r="4862" spans="1:6" x14ac:dyDescent="0.3">
      <c r="A4862" s="1">
        <v>43052.6875</v>
      </c>
      <c r="B4862" s="2">
        <v>7415.18</v>
      </c>
      <c r="C4862" s="34">
        <f t="shared" si="153"/>
        <v>-2.3960747962797901E-3</v>
      </c>
      <c r="D4862" s="2">
        <v>386.13</v>
      </c>
      <c r="E4862" s="34">
        <f t="shared" ref="E4862:E4925" si="154">D4862/D4861-1</f>
        <v>-6.5862255267694625E-3</v>
      </c>
      <c r="F4862" s="77"/>
    </row>
    <row r="4863" spans="1:6" x14ac:dyDescent="0.3">
      <c r="A4863" s="1">
        <v>43053.6875</v>
      </c>
      <c r="B4863" s="2">
        <v>7414.42</v>
      </c>
      <c r="C4863" s="34">
        <f t="shared" si="153"/>
        <v>-1.0249245466731338E-4</v>
      </c>
      <c r="D4863" s="2">
        <v>383.86</v>
      </c>
      <c r="E4863" s="34">
        <f t="shared" si="154"/>
        <v>-5.8788490922745407E-3</v>
      </c>
      <c r="F4863" s="77"/>
    </row>
    <row r="4864" spans="1:6" x14ac:dyDescent="0.3">
      <c r="A4864" s="1">
        <v>43054.6875</v>
      </c>
      <c r="B4864" s="2">
        <v>7372.61</v>
      </c>
      <c r="C4864" s="34">
        <f t="shared" si="153"/>
        <v>-5.6390115477678027E-3</v>
      </c>
      <c r="D4864" s="2">
        <v>381.96</v>
      </c>
      <c r="E4864" s="34">
        <f t="shared" si="154"/>
        <v>-4.949721252540118E-3</v>
      </c>
      <c r="F4864" s="77"/>
    </row>
    <row r="4865" spans="1:6" x14ac:dyDescent="0.3">
      <c r="A4865" s="1">
        <v>43055.6875</v>
      </c>
      <c r="B4865" s="2">
        <v>7386.94</v>
      </c>
      <c r="C4865" s="34">
        <f t="shared" si="153"/>
        <v>1.9436807317896321E-3</v>
      </c>
      <c r="D4865" s="2">
        <v>384.93</v>
      </c>
      <c r="E4865" s="34">
        <f t="shared" si="154"/>
        <v>7.7756833176250151E-3</v>
      </c>
      <c r="F4865" s="77"/>
    </row>
    <row r="4866" spans="1:6" x14ac:dyDescent="0.3">
      <c r="A4866" s="1">
        <v>43056.6875</v>
      </c>
      <c r="B4866" s="2">
        <v>7380.68</v>
      </c>
      <c r="C4866" s="34">
        <f t="shared" si="153"/>
        <v>-8.4744156579030783E-4</v>
      </c>
      <c r="D4866" s="2">
        <v>383.8</v>
      </c>
      <c r="E4866" s="34">
        <f t="shared" si="154"/>
        <v>-2.9355986802794831E-3</v>
      </c>
      <c r="F4866" s="77"/>
    </row>
    <row r="4867" spans="1:6" x14ac:dyDescent="0.3">
      <c r="A4867" s="1">
        <v>43059.6875</v>
      </c>
      <c r="B4867" s="2">
        <v>7389.75</v>
      </c>
      <c r="C4867" s="34">
        <f t="shared" si="153"/>
        <v>1.2288840594634198E-3</v>
      </c>
      <c r="D4867" s="2">
        <v>386.39</v>
      </c>
      <c r="E4867" s="34">
        <f t="shared" si="154"/>
        <v>6.7483064095883449E-3</v>
      </c>
      <c r="F4867" s="77"/>
    </row>
    <row r="4868" spans="1:6" x14ac:dyDescent="0.3">
      <c r="A4868" s="1">
        <v>43060.6875</v>
      </c>
      <c r="B4868" s="2">
        <v>7411.34</v>
      </c>
      <c r="C4868" s="34">
        <f t="shared" si="153"/>
        <v>2.9216143983219478E-3</v>
      </c>
      <c r="D4868" s="2">
        <v>388.1</v>
      </c>
      <c r="E4868" s="34">
        <f t="shared" si="154"/>
        <v>4.4255803721628961E-3</v>
      </c>
      <c r="F4868" s="77"/>
    </row>
    <row r="4869" spans="1:6" x14ac:dyDescent="0.3">
      <c r="A4869" s="1">
        <v>43061.6875</v>
      </c>
      <c r="B4869" s="2">
        <v>7419.02</v>
      </c>
      <c r="C4869" s="34">
        <f t="shared" si="153"/>
        <v>1.0362498549520982E-3</v>
      </c>
      <c r="D4869" s="2">
        <v>387.06</v>
      </c>
      <c r="E4869" s="34">
        <f t="shared" si="154"/>
        <v>-2.6797217212058966E-3</v>
      </c>
      <c r="F4869" s="77"/>
    </row>
    <row r="4870" spans="1:6" x14ac:dyDescent="0.3">
      <c r="A4870" s="1">
        <v>43062.6875</v>
      </c>
      <c r="B4870" s="2">
        <v>7417.24</v>
      </c>
      <c r="C4870" s="34">
        <f t="shared" si="153"/>
        <v>-2.399238713469698E-4</v>
      </c>
      <c r="D4870" s="2">
        <v>387.12</v>
      </c>
      <c r="E4870" s="34">
        <f t="shared" si="154"/>
        <v>1.550147263991164E-4</v>
      </c>
      <c r="F4870" s="77"/>
    </row>
    <row r="4871" spans="1:6" x14ac:dyDescent="0.3">
      <c r="A4871" s="1">
        <v>43063.6875</v>
      </c>
      <c r="B4871" s="2">
        <v>7409.64</v>
      </c>
      <c r="C4871" s="34">
        <f t="shared" si="153"/>
        <v>-1.0246398930059408E-3</v>
      </c>
      <c r="D4871" s="2">
        <v>386.63</v>
      </c>
      <c r="E4871" s="34">
        <f t="shared" si="154"/>
        <v>-1.2657573878900319E-3</v>
      </c>
      <c r="F4871" s="77"/>
    </row>
    <row r="4872" spans="1:6" x14ac:dyDescent="0.3">
      <c r="A4872" s="1">
        <v>43066.6875</v>
      </c>
      <c r="B4872" s="2">
        <v>7383.9</v>
      </c>
      <c r="C4872" s="34">
        <f t="shared" si="153"/>
        <v>-3.473852980711678E-3</v>
      </c>
      <c r="D4872" s="2">
        <v>384.87</v>
      </c>
      <c r="E4872" s="34">
        <f t="shared" si="154"/>
        <v>-4.5521558078782665E-3</v>
      </c>
      <c r="F4872" s="77"/>
    </row>
    <row r="4873" spans="1:6" x14ac:dyDescent="0.3">
      <c r="A4873" s="1">
        <v>43067.6875</v>
      </c>
      <c r="B4873" s="2">
        <v>7460.65</v>
      </c>
      <c r="C4873" s="34">
        <f t="shared" si="153"/>
        <v>1.0394236108289601E-2</v>
      </c>
      <c r="D4873" s="2">
        <v>387.02</v>
      </c>
      <c r="E4873" s="34">
        <f t="shared" si="154"/>
        <v>5.5863018681632237E-3</v>
      </c>
      <c r="F4873" s="77"/>
    </row>
    <row r="4874" spans="1:6" x14ac:dyDescent="0.3">
      <c r="A4874" s="1">
        <v>43068.6875</v>
      </c>
      <c r="B4874" s="2">
        <v>7393.56</v>
      </c>
      <c r="C4874" s="34">
        <f t="shared" si="153"/>
        <v>-8.9925140570861206E-3</v>
      </c>
      <c r="D4874" s="2">
        <v>387.96</v>
      </c>
      <c r="E4874" s="34">
        <f t="shared" si="154"/>
        <v>2.4288150483178228E-3</v>
      </c>
      <c r="F4874" s="77"/>
    </row>
    <row r="4875" spans="1:6" x14ac:dyDescent="0.3">
      <c r="A4875" s="1">
        <v>43069.6875</v>
      </c>
      <c r="B4875" s="2">
        <v>7326.67</v>
      </c>
      <c r="C4875" s="34">
        <f t="shared" si="153"/>
        <v>-9.047062578784848E-3</v>
      </c>
      <c r="D4875" s="2">
        <v>386.69</v>
      </c>
      <c r="E4875" s="34">
        <f t="shared" si="154"/>
        <v>-3.2735333539539724E-3</v>
      </c>
      <c r="F4875" s="77"/>
    </row>
    <row r="4876" spans="1:6" x14ac:dyDescent="0.3">
      <c r="A4876" s="1">
        <v>43070.6875</v>
      </c>
      <c r="B4876" s="2">
        <v>7300.49</v>
      </c>
      <c r="C4876" s="34">
        <f t="shared" si="153"/>
        <v>-3.5732467819623581E-3</v>
      </c>
      <c r="D4876" s="2">
        <v>383.97</v>
      </c>
      <c r="E4876" s="34">
        <f t="shared" si="154"/>
        <v>-7.0340582895859205E-3</v>
      </c>
      <c r="F4876" s="77"/>
    </row>
    <row r="4877" spans="1:6" x14ac:dyDescent="0.3">
      <c r="A4877" s="1">
        <v>43073.6875</v>
      </c>
      <c r="B4877" s="2">
        <v>7338.97</v>
      </c>
      <c r="C4877" s="34">
        <f t="shared" si="153"/>
        <v>5.2708790779798509E-3</v>
      </c>
      <c r="D4877" s="2">
        <v>387.47</v>
      </c>
      <c r="E4877" s="34">
        <f t="shared" si="154"/>
        <v>9.1152954657915952E-3</v>
      </c>
      <c r="F4877" s="77"/>
    </row>
    <row r="4878" spans="1:6" x14ac:dyDescent="0.3">
      <c r="A4878" s="1">
        <v>43074.6875</v>
      </c>
      <c r="B4878" s="2">
        <v>7327.5</v>
      </c>
      <c r="C4878" s="34">
        <f t="shared" si="153"/>
        <v>-1.5628896153002669E-3</v>
      </c>
      <c r="D4878" s="2">
        <v>386.74</v>
      </c>
      <c r="E4878" s="34">
        <f t="shared" si="154"/>
        <v>-1.8840168271092583E-3</v>
      </c>
      <c r="F4878" s="77"/>
    </row>
    <row r="4879" spans="1:6" x14ac:dyDescent="0.3">
      <c r="A4879" s="1">
        <v>43075.6875</v>
      </c>
      <c r="B4879" s="2">
        <v>7348.03</v>
      </c>
      <c r="C4879" s="34">
        <f t="shared" si="153"/>
        <v>2.8017741385193418E-3</v>
      </c>
      <c r="D4879" s="2">
        <v>386.32</v>
      </c>
      <c r="E4879" s="34">
        <f t="shared" si="154"/>
        <v>-1.0860009308579777E-3</v>
      </c>
      <c r="F4879" s="77"/>
    </row>
    <row r="4880" spans="1:6" x14ac:dyDescent="0.3">
      <c r="A4880" s="1">
        <v>43076.6875</v>
      </c>
      <c r="B4880" s="2">
        <v>7320.75</v>
      </c>
      <c r="C4880" s="34">
        <f t="shared" si="153"/>
        <v>-3.7125596928699878E-3</v>
      </c>
      <c r="D4880" s="2">
        <v>386.41</v>
      </c>
      <c r="E4880" s="34">
        <f t="shared" si="154"/>
        <v>2.3296748809276124E-4</v>
      </c>
      <c r="F4880" s="77"/>
    </row>
    <row r="4881" spans="1:6" x14ac:dyDescent="0.3">
      <c r="A4881" s="1">
        <v>43077.6875</v>
      </c>
      <c r="B4881" s="2">
        <v>7393.96</v>
      </c>
      <c r="C4881" s="34">
        <f t="shared" si="153"/>
        <v>1.0000341495065346E-2</v>
      </c>
      <c r="D4881" s="2">
        <v>389.25</v>
      </c>
      <c r="E4881" s="34">
        <f t="shared" si="154"/>
        <v>7.349706270541656E-3</v>
      </c>
      <c r="F4881" s="77"/>
    </row>
    <row r="4882" spans="1:6" x14ac:dyDescent="0.3">
      <c r="A4882" s="1">
        <v>43080.6875</v>
      </c>
      <c r="B4882" s="2">
        <v>7453.48</v>
      </c>
      <c r="C4882" s="34">
        <f t="shared" si="153"/>
        <v>8.0498136316669022E-3</v>
      </c>
      <c r="D4882" s="2">
        <v>389.05</v>
      </c>
      <c r="E4882" s="34">
        <f t="shared" si="154"/>
        <v>-5.138086062941305E-4</v>
      </c>
      <c r="F4882" s="77"/>
    </row>
    <row r="4883" spans="1:6" x14ac:dyDescent="0.3">
      <c r="A4883" s="1">
        <v>43081.6875</v>
      </c>
      <c r="B4883" s="2">
        <v>7500.41</v>
      </c>
      <c r="C4883" s="34">
        <f t="shared" si="153"/>
        <v>6.296387727611874E-3</v>
      </c>
      <c r="D4883" s="2">
        <v>391.63</v>
      </c>
      <c r="E4883" s="34">
        <f t="shared" si="154"/>
        <v>6.6315383626782687E-3</v>
      </c>
      <c r="F4883" s="77"/>
    </row>
    <row r="4884" spans="1:6" x14ac:dyDescent="0.3">
      <c r="A4884" s="1">
        <v>43082.6875</v>
      </c>
      <c r="B4884" s="2">
        <v>7496.51</v>
      </c>
      <c r="C4884" s="34">
        <f t="shared" si="153"/>
        <v>-5.1997157488714585E-4</v>
      </c>
      <c r="D4884" s="2">
        <v>390.7</v>
      </c>
      <c r="E4884" s="34">
        <f t="shared" si="154"/>
        <v>-2.3746903965478072E-3</v>
      </c>
      <c r="F4884" s="77"/>
    </row>
    <row r="4885" spans="1:6" x14ac:dyDescent="0.3">
      <c r="A4885" s="1">
        <v>43083.6875</v>
      </c>
      <c r="B4885" s="2">
        <v>7448.12</v>
      </c>
      <c r="C4885" s="34">
        <f t="shared" si="153"/>
        <v>-6.455003728401687E-3</v>
      </c>
      <c r="D4885" s="2">
        <v>388.91</v>
      </c>
      <c r="E4885" s="34">
        <f t="shared" si="154"/>
        <v>-4.5815203480931155E-3</v>
      </c>
      <c r="F4885" s="77"/>
    </row>
    <row r="4886" spans="1:6" x14ac:dyDescent="0.3">
      <c r="A4886" s="1">
        <v>43084.6875</v>
      </c>
      <c r="B4886" s="2">
        <v>7490.57</v>
      </c>
      <c r="C4886" s="34">
        <f t="shared" si="153"/>
        <v>5.6994248212971499E-3</v>
      </c>
      <c r="D4886" s="2">
        <v>388.19</v>
      </c>
      <c r="E4886" s="34">
        <f t="shared" si="154"/>
        <v>-1.8513280707619373E-3</v>
      </c>
      <c r="F4886" s="77"/>
    </row>
    <row r="4887" spans="1:6" x14ac:dyDescent="0.3">
      <c r="A4887" s="1">
        <v>43087.6875</v>
      </c>
      <c r="B4887" s="2">
        <v>7537.01</v>
      </c>
      <c r="C4887" s="34">
        <f t="shared" si="153"/>
        <v>6.1997952091763509E-3</v>
      </c>
      <c r="D4887" s="2">
        <v>392.66</v>
      </c>
      <c r="E4887" s="34">
        <f t="shared" si="154"/>
        <v>1.1514979777943912E-2</v>
      </c>
      <c r="F4887" s="77"/>
    </row>
    <row r="4888" spans="1:6" x14ac:dyDescent="0.3">
      <c r="A4888" s="1">
        <v>43088.6875</v>
      </c>
      <c r="B4888" s="2">
        <v>7544.09</v>
      </c>
      <c r="C4888" s="34">
        <f t="shared" si="153"/>
        <v>9.3936454907184164E-4</v>
      </c>
      <c r="D4888" s="2">
        <v>391.02</v>
      </c>
      <c r="E4888" s="34">
        <f t="shared" si="154"/>
        <v>-4.176641369123546E-3</v>
      </c>
      <c r="F4888" s="77"/>
    </row>
    <row r="4889" spans="1:6" x14ac:dyDescent="0.3">
      <c r="A4889" s="1">
        <v>43089.6875</v>
      </c>
      <c r="B4889" s="2">
        <v>7525.22</v>
      </c>
      <c r="C4889" s="34">
        <f t="shared" si="153"/>
        <v>-2.5012957162493521E-3</v>
      </c>
      <c r="D4889" s="2">
        <v>388.37</v>
      </c>
      <c r="E4889" s="34">
        <f t="shared" si="154"/>
        <v>-6.7771469490051084E-3</v>
      </c>
      <c r="F4889" s="77"/>
    </row>
    <row r="4890" spans="1:6" x14ac:dyDescent="0.3">
      <c r="A4890" s="1">
        <v>43090.6875</v>
      </c>
      <c r="B4890" s="2">
        <v>7603.98</v>
      </c>
      <c r="C4890" s="34">
        <f t="shared" si="153"/>
        <v>1.0466139195930424E-2</v>
      </c>
      <c r="D4890" s="2">
        <v>390.69</v>
      </c>
      <c r="E4890" s="34">
        <f t="shared" si="154"/>
        <v>5.9736848881222215E-3</v>
      </c>
      <c r="F4890" s="77"/>
    </row>
    <row r="4891" spans="1:6" x14ac:dyDescent="0.3">
      <c r="A4891" s="1">
        <v>43091.552080000001</v>
      </c>
      <c r="B4891" s="2">
        <v>7592.66</v>
      </c>
      <c r="C4891" s="34">
        <f t="shared" si="153"/>
        <v>-1.488694078627173E-3</v>
      </c>
      <c r="D4891" s="2">
        <v>390.28</v>
      </c>
      <c r="E4891" s="34">
        <f t="shared" si="154"/>
        <v>-1.0494253756175853E-3</v>
      </c>
      <c r="F4891" s="77"/>
    </row>
    <row r="4892" spans="1:6" x14ac:dyDescent="0.3">
      <c r="A4892" s="1">
        <v>43096.6875</v>
      </c>
      <c r="B4892" s="2">
        <v>7620.68</v>
      </c>
      <c r="C4892" s="34">
        <f t="shared" si="153"/>
        <v>3.6904062607834298E-3</v>
      </c>
      <c r="D4892" s="2">
        <v>390.54</v>
      </c>
      <c r="E4892" s="34">
        <f t="shared" si="154"/>
        <v>6.6618837757514981E-4</v>
      </c>
      <c r="F4892" s="77"/>
    </row>
    <row r="4893" spans="1:6" x14ac:dyDescent="0.3">
      <c r="A4893" s="1">
        <v>43097.6875</v>
      </c>
      <c r="B4893" s="2">
        <v>7622.88</v>
      </c>
      <c r="C4893" s="34">
        <f t="shared" si="153"/>
        <v>2.8868814856419789E-4</v>
      </c>
      <c r="D4893" s="2">
        <v>389.54</v>
      </c>
      <c r="E4893" s="34">
        <f t="shared" si="154"/>
        <v>-2.5605571772417957E-3</v>
      </c>
      <c r="F4893" s="77"/>
    </row>
    <row r="4894" spans="1:6" x14ac:dyDescent="0.3">
      <c r="A4894" s="1">
        <v>43098.552080000001</v>
      </c>
      <c r="B4894" s="2">
        <v>7687.77</v>
      </c>
      <c r="C4894" s="34">
        <f t="shared" si="153"/>
        <v>8.5125306970594838E-3</v>
      </c>
      <c r="D4894" s="2">
        <v>389.18</v>
      </c>
      <c r="E4894" s="34">
        <f t="shared" si="154"/>
        <v>-9.2416696616526295E-4</v>
      </c>
      <c r="F4894" s="77"/>
    </row>
    <row r="4895" spans="1:6" x14ac:dyDescent="0.3">
      <c r="A4895" s="1">
        <v>43102.6875</v>
      </c>
      <c r="B4895" s="2">
        <v>7648.1</v>
      </c>
      <c r="C4895" s="34">
        <f t="shared" si="153"/>
        <v>-5.1601439689272777E-3</v>
      </c>
      <c r="D4895" s="2">
        <v>388.35</v>
      </c>
      <c r="E4895" s="34">
        <f t="shared" si="154"/>
        <v>-2.1326892440515222E-3</v>
      </c>
      <c r="F4895" s="77"/>
    </row>
    <row r="4896" spans="1:6" x14ac:dyDescent="0.3">
      <c r="A4896" s="1">
        <v>43103.6875</v>
      </c>
      <c r="B4896" s="2">
        <v>7671.11</v>
      </c>
      <c r="C4896" s="34">
        <f t="shared" si="153"/>
        <v>3.0085903688497062E-3</v>
      </c>
      <c r="D4896" s="2">
        <v>390.22</v>
      </c>
      <c r="E4896" s="34">
        <f t="shared" si="154"/>
        <v>4.8152439809450165E-3</v>
      </c>
      <c r="F4896" s="77"/>
    </row>
    <row r="4897" spans="1:6" x14ac:dyDescent="0.3">
      <c r="A4897" s="1">
        <v>43104.6875</v>
      </c>
      <c r="B4897" s="2">
        <v>7695.88</v>
      </c>
      <c r="C4897" s="34">
        <f t="shared" si="153"/>
        <v>3.2289981502025E-3</v>
      </c>
      <c r="D4897" s="2">
        <v>393.68</v>
      </c>
      <c r="E4897" s="34">
        <f t="shared" si="154"/>
        <v>8.8667930910768522E-3</v>
      </c>
      <c r="F4897" s="77"/>
    </row>
    <row r="4898" spans="1:6" x14ac:dyDescent="0.3">
      <c r="A4898" s="1">
        <v>43105.6875</v>
      </c>
      <c r="B4898" s="2">
        <v>7724.22</v>
      </c>
      <c r="C4898" s="34">
        <f t="shared" si="153"/>
        <v>3.6824898517129334E-3</v>
      </c>
      <c r="D4898" s="2">
        <v>397.35</v>
      </c>
      <c r="E4898" s="34">
        <f t="shared" si="154"/>
        <v>9.3222922170290712E-3</v>
      </c>
      <c r="F4898" s="77"/>
    </row>
    <row r="4899" spans="1:6" x14ac:dyDescent="0.3">
      <c r="A4899" s="1">
        <v>43108.6875</v>
      </c>
      <c r="B4899" s="2">
        <v>7696.51</v>
      </c>
      <c r="C4899" s="34">
        <f t="shared" si="153"/>
        <v>-3.5874172408346672E-3</v>
      </c>
      <c r="D4899" s="2">
        <v>398.41</v>
      </c>
      <c r="E4899" s="34">
        <f t="shared" si="154"/>
        <v>2.6676733358499405E-3</v>
      </c>
      <c r="F4899" s="77"/>
    </row>
    <row r="4900" spans="1:6" x14ac:dyDescent="0.3">
      <c r="A4900" s="1">
        <v>43109.6875</v>
      </c>
      <c r="B4900" s="2">
        <v>7731.02</v>
      </c>
      <c r="C4900" s="34">
        <f t="shared" si="153"/>
        <v>4.4838504724868944E-3</v>
      </c>
      <c r="D4900" s="2">
        <v>400.11</v>
      </c>
      <c r="E4900" s="34">
        <f t="shared" si="154"/>
        <v>4.2669611706533939E-3</v>
      </c>
      <c r="F4900" s="77"/>
    </row>
    <row r="4901" spans="1:6" x14ac:dyDescent="0.3">
      <c r="A4901" s="1">
        <v>43110.6875</v>
      </c>
      <c r="B4901" s="2">
        <v>7748.51</v>
      </c>
      <c r="C4901" s="34">
        <f t="shared" si="153"/>
        <v>2.2623146751656886E-3</v>
      </c>
      <c r="D4901" s="2">
        <v>398.6</v>
      </c>
      <c r="E4901" s="34">
        <f t="shared" si="154"/>
        <v>-3.7739621604058193E-3</v>
      </c>
      <c r="F4901" s="77"/>
    </row>
    <row r="4902" spans="1:6" x14ac:dyDescent="0.3">
      <c r="A4902" s="1">
        <v>43111.6875</v>
      </c>
      <c r="B4902" s="2">
        <v>7762.94</v>
      </c>
      <c r="C4902" s="34">
        <f t="shared" si="153"/>
        <v>1.8622935248195915E-3</v>
      </c>
      <c r="D4902" s="2">
        <v>397.25</v>
      </c>
      <c r="E4902" s="34">
        <f t="shared" si="154"/>
        <v>-3.3868539889614357E-3</v>
      </c>
      <c r="F4902" s="77"/>
    </row>
    <row r="4903" spans="1:6" x14ac:dyDescent="0.3">
      <c r="A4903" s="1">
        <v>43112.6875</v>
      </c>
      <c r="B4903" s="2">
        <v>7778.64</v>
      </c>
      <c r="C4903" s="34">
        <f t="shared" si="153"/>
        <v>2.0224296464999014E-3</v>
      </c>
      <c r="D4903" s="2">
        <v>398.49</v>
      </c>
      <c r="E4903" s="34">
        <f t="shared" si="154"/>
        <v>3.1214600377595936E-3</v>
      </c>
      <c r="F4903" s="77"/>
    </row>
    <row r="4904" spans="1:6" x14ac:dyDescent="0.3">
      <c r="A4904" s="1">
        <v>43115.6875</v>
      </c>
      <c r="B4904" s="2">
        <v>7769.14</v>
      </c>
      <c r="C4904" s="34">
        <f t="shared" si="153"/>
        <v>-1.2212931823557538E-3</v>
      </c>
      <c r="D4904" s="2">
        <v>397.83</v>
      </c>
      <c r="E4904" s="34">
        <f t="shared" si="154"/>
        <v>-1.6562523526312267E-3</v>
      </c>
      <c r="F4904" s="77"/>
    </row>
    <row r="4905" spans="1:6" x14ac:dyDescent="0.3">
      <c r="A4905" s="1">
        <v>43116.6875</v>
      </c>
      <c r="B4905" s="2">
        <v>7755.93</v>
      </c>
      <c r="C4905" s="34">
        <f t="shared" si="153"/>
        <v>-1.7003168947914427E-3</v>
      </c>
      <c r="D4905" s="2">
        <v>398.35</v>
      </c>
      <c r="E4905" s="34">
        <f t="shared" si="154"/>
        <v>1.307090968504232E-3</v>
      </c>
      <c r="F4905" s="77"/>
    </row>
    <row r="4906" spans="1:6" x14ac:dyDescent="0.3">
      <c r="A4906" s="1">
        <v>43117.6875</v>
      </c>
      <c r="B4906" s="2">
        <v>7725.43</v>
      </c>
      <c r="C4906" s="34">
        <f t="shared" si="153"/>
        <v>-3.9324748934040921E-3</v>
      </c>
      <c r="D4906" s="2">
        <v>397.97</v>
      </c>
      <c r="E4906" s="34">
        <f t="shared" si="154"/>
        <v>-9.5393498179996428E-4</v>
      </c>
      <c r="F4906" s="77"/>
    </row>
    <row r="4907" spans="1:6" x14ac:dyDescent="0.3">
      <c r="A4907" s="1">
        <v>43118.6875</v>
      </c>
      <c r="B4907" s="2">
        <v>7700.96</v>
      </c>
      <c r="C4907" s="34">
        <f t="shared" si="153"/>
        <v>-3.1674612286953785E-3</v>
      </c>
      <c r="D4907" s="2">
        <v>398.73</v>
      </c>
      <c r="E4907" s="34">
        <f t="shared" si="154"/>
        <v>1.9096916853029722E-3</v>
      </c>
      <c r="F4907" s="77"/>
    </row>
    <row r="4908" spans="1:6" x14ac:dyDescent="0.3">
      <c r="A4908" s="1">
        <v>43119.6875</v>
      </c>
      <c r="B4908" s="2">
        <v>7730.79</v>
      </c>
      <c r="C4908" s="34">
        <f t="shared" si="153"/>
        <v>3.8735430387899505E-3</v>
      </c>
      <c r="D4908" s="2">
        <v>400.88</v>
      </c>
      <c r="E4908" s="34">
        <f t="shared" si="154"/>
        <v>5.3921199809394693E-3</v>
      </c>
      <c r="F4908" s="77"/>
    </row>
    <row r="4909" spans="1:6" x14ac:dyDescent="0.3">
      <c r="A4909" s="1">
        <v>43122.6875</v>
      </c>
      <c r="B4909" s="2">
        <v>7715.44</v>
      </c>
      <c r="C4909" s="34">
        <f t="shared" si="153"/>
        <v>-1.9855668049449937E-3</v>
      </c>
      <c r="D4909" s="2">
        <v>402.11</v>
      </c>
      <c r="E4909" s="34">
        <f t="shared" si="154"/>
        <v>3.0682498503293854E-3</v>
      </c>
      <c r="F4909" s="77"/>
    </row>
    <row r="4910" spans="1:6" x14ac:dyDescent="0.3">
      <c r="A4910" s="1">
        <v>43123.6875</v>
      </c>
      <c r="B4910" s="2">
        <v>7731.83</v>
      </c>
      <c r="C4910" s="34">
        <f t="shared" si="153"/>
        <v>2.1243117696463365E-3</v>
      </c>
      <c r="D4910" s="2">
        <v>402.81</v>
      </c>
      <c r="E4910" s="34">
        <f t="shared" si="154"/>
        <v>1.7408171893262825E-3</v>
      </c>
      <c r="F4910" s="77"/>
    </row>
    <row r="4911" spans="1:6" x14ac:dyDescent="0.3">
      <c r="A4911" s="1">
        <v>43124.6875</v>
      </c>
      <c r="B4911" s="2">
        <v>7643.43</v>
      </c>
      <c r="C4911" s="34">
        <f t="shared" si="153"/>
        <v>-1.1433257068507618E-2</v>
      </c>
      <c r="D4911" s="2">
        <v>400.79</v>
      </c>
      <c r="E4911" s="34">
        <f t="shared" si="154"/>
        <v>-5.0147712320944837E-3</v>
      </c>
      <c r="F4911" s="77"/>
    </row>
    <row r="4912" spans="1:6" x14ac:dyDescent="0.3">
      <c r="A4912" s="1">
        <v>43125.6875</v>
      </c>
      <c r="B4912" s="2">
        <v>7615.84</v>
      </c>
      <c r="C4912" s="34">
        <f t="shared" si="153"/>
        <v>-3.6096359880315454E-3</v>
      </c>
      <c r="D4912" s="2">
        <v>398.56</v>
      </c>
      <c r="E4912" s="34">
        <f t="shared" si="154"/>
        <v>-5.5640110781207675E-3</v>
      </c>
      <c r="F4912" s="77"/>
    </row>
    <row r="4913" spans="1:6" x14ac:dyDescent="0.3">
      <c r="A4913" s="1">
        <v>43126.6875</v>
      </c>
      <c r="B4913" s="2">
        <v>7665.54</v>
      </c>
      <c r="C4913" s="34">
        <f t="shared" si="153"/>
        <v>6.5258723922771988E-3</v>
      </c>
      <c r="D4913" s="2">
        <v>400.57</v>
      </c>
      <c r="E4913" s="34">
        <f t="shared" si="154"/>
        <v>5.0431553592933387E-3</v>
      </c>
      <c r="F4913" s="77"/>
    </row>
    <row r="4914" spans="1:6" x14ac:dyDescent="0.3">
      <c r="A4914" s="1">
        <v>43129.6875</v>
      </c>
      <c r="B4914" s="2">
        <v>7671.53</v>
      </c>
      <c r="C4914" s="34">
        <f t="shared" si="153"/>
        <v>7.8141918247109921E-4</v>
      </c>
      <c r="D4914" s="2">
        <v>399.8</v>
      </c>
      <c r="E4914" s="34">
        <f t="shared" si="154"/>
        <v>-1.9222607783907497E-3</v>
      </c>
      <c r="F4914" s="77"/>
    </row>
    <row r="4915" spans="1:6" x14ac:dyDescent="0.3">
      <c r="A4915" s="1">
        <v>43130.6875</v>
      </c>
      <c r="B4915" s="2">
        <v>7587.98</v>
      </c>
      <c r="C4915" s="34">
        <f t="shared" si="153"/>
        <v>-1.0890917457143545E-2</v>
      </c>
      <c r="D4915" s="2">
        <v>396.12</v>
      </c>
      <c r="E4915" s="34">
        <f t="shared" si="154"/>
        <v>-9.2046023011506106E-3</v>
      </c>
      <c r="F4915" s="77"/>
    </row>
    <row r="4916" spans="1:6" x14ac:dyDescent="0.3">
      <c r="A4916" s="1">
        <v>43131.6875</v>
      </c>
      <c r="B4916" s="2">
        <v>7533.55</v>
      </c>
      <c r="C4916" s="34">
        <f t="shared" si="153"/>
        <v>-7.1731870669136111E-3</v>
      </c>
      <c r="D4916" s="2">
        <v>395.46</v>
      </c>
      <c r="E4916" s="34">
        <f t="shared" si="154"/>
        <v>-1.666161769160901E-3</v>
      </c>
      <c r="F4916" s="77"/>
    </row>
    <row r="4917" spans="1:6" x14ac:dyDescent="0.3">
      <c r="A4917" s="1">
        <v>43132.6875</v>
      </c>
      <c r="B4917" s="2">
        <v>7490.39</v>
      </c>
      <c r="C4917" s="34">
        <f t="shared" si="153"/>
        <v>-5.7290387665841491E-3</v>
      </c>
      <c r="D4917" s="2">
        <v>393.49</v>
      </c>
      <c r="E4917" s="34">
        <f t="shared" si="154"/>
        <v>-4.9815404844989475E-3</v>
      </c>
      <c r="F4917" s="77"/>
    </row>
    <row r="4918" spans="1:6" x14ac:dyDescent="0.3">
      <c r="A4918" s="1">
        <v>43133.6875</v>
      </c>
      <c r="B4918" s="2">
        <v>7443.43</v>
      </c>
      <c r="C4918" s="34">
        <f t="shared" si="153"/>
        <v>-6.2693664815850481E-3</v>
      </c>
      <c r="D4918" s="2">
        <v>388.07</v>
      </c>
      <c r="E4918" s="34">
        <f t="shared" si="154"/>
        <v>-1.3774174693130692E-2</v>
      </c>
      <c r="F4918" s="77"/>
    </row>
    <row r="4919" spans="1:6" x14ac:dyDescent="0.3">
      <c r="A4919" s="1">
        <v>43136.6875</v>
      </c>
      <c r="B4919" s="2">
        <v>7334.98</v>
      </c>
      <c r="C4919" s="34">
        <f t="shared" ref="C4919:C4981" si="155">B4919/B4918-1</f>
        <v>-1.4569895867899696E-2</v>
      </c>
      <c r="D4919" s="2">
        <v>382</v>
      </c>
      <c r="E4919" s="34">
        <f t="shared" si="154"/>
        <v>-1.5641507975365232E-2</v>
      </c>
      <c r="F4919" s="77"/>
    </row>
    <row r="4920" spans="1:6" x14ac:dyDescent="0.3">
      <c r="A4920" s="1">
        <v>43137.6875</v>
      </c>
      <c r="B4920" s="2">
        <v>7141.4</v>
      </c>
      <c r="C4920" s="34">
        <f t="shared" si="155"/>
        <v>-2.63913466703386E-2</v>
      </c>
      <c r="D4920" s="2">
        <v>372.79</v>
      </c>
      <c r="E4920" s="34">
        <f t="shared" si="154"/>
        <v>-2.4109947643979002E-2</v>
      </c>
      <c r="F4920" s="77"/>
    </row>
    <row r="4921" spans="1:6" x14ac:dyDescent="0.3">
      <c r="A4921" s="1">
        <v>43138.6875</v>
      </c>
      <c r="B4921" s="2">
        <v>7279.42</v>
      </c>
      <c r="C4921" s="34">
        <f t="shared" si="155"/>
        <v>1.9326742655501716E-2</v>
      </c>
      <c r="D4921" s="2">
        <v>380.13</v>
      </c>
      <c r="E4921" s="34">
        <f t="shared" si="154"/>
        <v>1.9689369350036179E-2</v>
      </c>
      <c r="F4921" s="77"/>
    </row>
    <row r="4922" spans="1:6" x14ac:dyDescent="0.3">
      <c r="A4922" s="1">
        <v>43139.6875</v>
      </c>
      <c r="B4922" s="2">
        <v>7170.69</v>
      </c>
      <c r="C4922" s="34">
        <f t="shared" si="155"/>
        <v>-1.4936629566641324E-2</v>
      </c>
      <c r="D4922" s="2">
        <v>374.03</v>
      </c>
      <c r="E4922" s="34">
        <f t="shared" si="154"/>
        <v>-1.6047141767290163E-2</v>
      </c>
      <c r="F4922" s="77"/>
    </row>
    <row r="4923" spans="1:6" x14ac:dyDescent="0.3">
      <c r="A4923" s="1">
        <v>43140.6875</v>
      </c>
      <c r="B4923" s="2">
        <v>7092.43</v>
      </c>
      <c r="C4923" s="34">
        <f t="shared" si="155"/>
        <v>-1.0913873002458496E-2</v>
      </c>
      <c r="D4923" s="2">
        <v>368.61</v>
      </c>
      <c r="E4923" s="34">
        <f t="shared" si="154"/>
        <v>-1.4490816244686178E-2</v>
      </c>
      <c r="F4923" s="77"/>
    </row>
    <row r="4924" spans="1:6" x14ac:dyDescent="0.3">
      <c r="A4924" s="1">
        <v>43143.6875</v>
      </c>
      <c r="B4924" s="2">
        <v>7177.06</v>
      </c>
      <c r="C4924" s="34">
        <f t="shared" si="155"/>
        <v>1.1932440644461861E-2</v>
      </c>
      <c r="D4924" s="2">
        <v>372.93</v>
      </c>
      <c r="E4924" s="34">
        <f t="shared" si="154"/>
        <v>1.1719703751932986E-2</v>
      </c>
      <c r="F4924" s="77"/>
    </row>
    <row r="4925" spans="1:6" x14ac:dyDescent="0.3">
      <c r="A4925" s="1">
        <v>43144.6875</v>
      </c>
      <c r="B4925" s="2">
        <v>7168.01</v>
      </c>
      <c r="C4925" s="34">
        <f t="shared" si="155"/>
        <v>-1.2609620095136442E-3</v>
      </c>
      <c r="D4925" s="2">
        <v>370.58</v>
      </c>
      <c r="E4925" s="34">
        <f t="shared" si="154"/>
        <v>-6.3014506743893639E-3</v>
      </c>
      <c r="F4925" s="77"/>
    </row>
    <row r="4926" spans="1:6" x14ac:dyDescent="0.3">
      <c r="A4926" s="1">
        <v>43145.6875</v>
      </c>
      <c r="B4926" s="2">
        <v>7213.97</v>
      </c>
      <c r="C4926" s="34">
        <f t="shared" si="155"/>
        <v>6.4118214120794104E-3</v>
      </c>
      <c r="D4926" s="2">
        <v>374.53</v>
      </c>
      <c r="E4926" s="34">
        <f t="shared" ref="E4926:E4988" si="156">D4926/D4925-1</f>
        <v>1.0658967024663957E-2</v>
      </c>
      <c r="F4926" s="77"/>
    </row>
    <row r="4927" spans="1:6" x14ac:dyDescent="0.3">
      <c r="A4927" s="1">
        <v>43146.6875</v>
      </c>
      <c r="B4927" s="2">
        <v>7234.81</v>
      </c>
      <c r="C4927" s="34">
        <f t="shared" si="155"/>
        <v>2.88883929375916E-3</v>
      </c>
      <c r="D4927" s="2">
        <v>376.51</v>
      </c>
      <c r="E4927" s="34">
        <f t="shared" si="156"/>
        <v>5.2866259044670461E-3</v>
      </c>
      <c r="F4927" s="77"/>
    </row>
    <row r="4928" spans="1:6" x14ac:dyDescent="0.3">
      <c r="A4928" s="1">
        <v>43147.6875</v>
      </c>
      <c r="B4928" s="2">
        <v>7294.7</v>
      </c>
      <c r="C4928" s="34">
        <f t="shared" si="155"/>
        <v>8.2780335627334889E-3</v>
      </c>
      <c r="D4928" s="2">
        <v>380.62</v>
      </c>
      <c r="E4928" s="34">
        <f t="shared" si="156"/>
        <v>1.0916044726567709E-2</v>
      </c>
      <c r="F4928" s="77"/>
    </row>
    <row r="4929" spans="1:6" x14ac:dyDescent="0.3">
      <c r="A4929" s="1">
        <v>43150.6875</v>
      </c>
      <c r="B4929" s="2">
        <v>7247.66</v>
      </c>
      <c r="C4929" s="34">
        <f t="shared" si="155"/>
        <v>-6.4485174167546733E-3</v>
      </c>
      <c r="D4929" s="2">
        <v>378.24</v>
      </c>
      <c r="E4929" s="34">
        <f t="shared" si="156"/>
        <v>-6.2529557038516481E-3</v>
      </c>
      <c r="F4929" s="77"/>
    </row>
    <row r="4930" spans="1:6" x14ac:dyDescent="0.3">
      <c r="A4930" s="1">
        <v>43151.6875</v>
      </c>
      <c r="B4930" s="2">
        <v>7246.77</v>
      </c>
      <c r="C4930" s="34">
        <f t="shared" si="155"/>
        <v>-1.2279825488492602E-4</v>
      </c>
      <c r="D4930" s="2">
        <v>380.51</v>
      </c>
      <c r="E4930" s="34">
        <f t="shared" si="156"/>
        <v>6.0014805414552175E-3</v>
      </c>
      <c r="F4930" s="77"/>
    </row>
    <row r="4931" spans="1:6" x14ac:dyDescent="0.3">
      <c r="A4931" s="1">
        <v>43152.6875</v>
      </c>
      <c r="B4931" s="2">
        <v>7281.57</v>
      </c>
      <c r="C4931" s="34">
        <f t="shared" si="155"/>
        <v>4.8021394359141212E-3</v>
      </c>
      <c r="D4931" s="2">
        <v>381.1</v>
      </c>
      <c r="E4931" s="34">
        <f t="shared" si="156"/>
        <v>1.5505505768573791E-3</v>
      </c>
      <c r="F4931" s="77"/>
    </row>
    <row r="4932" spans="1:6" x14ac:dyDescent="0.3">
      <c r="A4932" s="1">
        <v>43153.6875</v>
      </c>
      <c r="B4932" s="2">
        <v>7252.39</v>
      </c>
      <c r="C4932" s="34">
        <f t="shared" si="155"/>
        <v>-4.0073775298458125E-3</v>
      </c>
      <c r="D4932" s="2">
        <v>380.34</v>
      </c>
      <c r="E4932" s="34">
        <f t="shared" si="156"/>
        <v>-1.9942272369457559E-3</v>
      </c>
      <c r="F4932" s="77"/>
    </row>
    <row r="4933" spans="1:6" x14ac:dyDescent="0.3">
      <c r="A4933" s="1">
        <v>43154.6875</v>
      </c>
      <c r="B4933" s="2">
        <v>7244.41</v>
      </c>
      <c r="C4933" s="34">
        <f t="shared" si="155"/>
        <v>-1.1003269267096938E-3</v>
      </c>
      <c r="D4933" s="2">
        <v>381.16</v>
      </c>
      <c r="E4933" s="34">
        <f t="shared" si="156"/>
        <v>2.1559657148868538E-3</v>
      </c>
      <c r="F4933" s="77"/>
    </row>
    <row r="4934" spans="1:6" x14ac:dyDescent="0.3">
      <c r="A4934" s="1">
        <v>43157.6875</v>
      </c>
      <c r="B4934" s="2">
        <v>7289.58</v>
      </c>
      <c r="C4934" s="34">
        <f t="shared" si="155"/>
        <v>6.235152345049455E-3</v>
      </c>
      <c r="D4934" s="2">
        <v>383.06</v>
      </c>
      <c r="E4934" s="34">
        <f t="shared" si="156"/>
        <v>4.9847832931051439E-3</v>
      </c>
      <c r="F4934" s="77"/>
    </row>
    <row r="4935" spans="1:6" x14ac:dyDescent="0.3">
      <c r="A4935" s="1">
        <v>43158.6875</v>
      </c>
      <c r="B4935" s="2">
        <v>7282.45</v>
      </c>
      <c r="C4935" s="34">
        <f t="shared" si="155"/>
        <v>-9.7810847812906943E-4</v>
      </c>
      <c r="D4935" s="2">
        <v>382.36</v>
      </c>
      <c r="E4935" s="34">
        <f t="shared" si="156"/>
        <v>-1.8273899650185221E-3</v>
      </c>
      <c r="F4935" s="77"/>
    </row>
    <row r="4936" spans="1:6" x14ac:dyDescent="0.3">
      <c r="A4936" s="1">
        <v>43159.6875</v>
      </c>
      <c r="B4936" s="2">
        <v>7231.91</v>
      </c>
      <c r="C4936" s="34">
        <f t="shared" si="155"/>
        <v>-6.9399721247657142E-3</v>
      </c>
      <c r="D4936" s="2">
        <v>379.63</v>
      </c>
      <c r="E4936" s="34">
        <f t="shared" si="156"/>
        <v>-7.1398681870489256E-3</v>
      </c>
      <c r="F4936" s="77"/>
    </row>
    <row r="4937" spans="1:6" x14ac:dyDescent="0.3">
      <c r="A4937" s="1">
        <v>43160.6875</v>
      </c>
      <c r="B4937" s="2">
        <v>7175.64</v>
      </c>
      <c r="C4937" s="34">
        <f t="shared" si="155"/>
        <v>-7.780793732222846E-3</v>
      </c>
      <c r="D4937" s="2">
        <v>374.86</v>
      </c>
      <c r="E4937" s="34">
        <f t="shared" si="156"/>
        <v>-1.2564865790374746E-2</v>
      </c>
      <c r="F4937" s="77"/>
    </row>
    <row r="4938" spans="1:6" x14ac:dyDescent="0.3">
      <c r="A4938" s="1">
        <v>43161.6875</v>
      </c>
      <c r="B4938" s="2">
        <v>7069.9</v>
      </c>
      <c r="C4938" s="34">
        <f t="shared" si="155"/>
        <v>-1.4735967802175232E-2</v>
      </c>
      <c r="D4938" s="2">
        <v>367.04</v>
      </c>
      <c r="E4938" s="34">
        <f t="shared" si="156"/>
        <v>-2.0861121485354461E-2</v>
      </c>
      <c r="F4938" s="77"/>
    </row>
    <row r="4939" spans="1:6" x14ac:dyDescent="0.3">
      <c r="A4939" s="1">
        <v>43164.6875</v>
      </c>
      <c r="B4939" s="2">
        <v>7115.98</v>
      </c>
      <c r="C4939" s="34">
        <f t="shared" si="155"/>
        <v>6.5177725286071908E-3</v>
      </c>
      <c r="D4939" s="2">
        <v>370.87</v>
      </c>
      <c r="E4939" s="34">
        <f t="shared" si="156"/>
        <v>1.0434829991281536E-2</v>
      </c>
      <c r="F4939" s="77"/>
    </row>
    <row r="4940" spans="1:6" x14ac:dyDescent="0.3">
      <c r="A4940" s="1">
        <v>43165.6875</v>
      </c>
      <c r="B4940" s="2">
        <v>7146.75</v>
      </c>
      <c r="C4940" s="34">
        <f t="shared" si="155"/>
        <v>4.3240706129021866E-3</v>
      </c>
      <c r="D4940" s="2">
        <v>371.37</v>
      </c>
      <c r="E4940" s="34">
        <f t="shared" si="156"/>
        <v>1.348181303421736E-3</v>
      </c>
      <c r="F4940" s="77"/>
    </row>
    <row r="4941" spans="1:6" x14ac:dyDescent="0.3">
      <c r="A4941" s="1">
        <v>43166.6875</v>
      </c>
      <c r="B4941" s="2">
        <v>7157.84</v>
      </c>
      <c r="C4941" s="34">
        <f t="shared" si="155"/>
        <v>1.5517542939098572E-3</v>
      </c>
      <c r="D4941" s="2">
        <v>372.71</v>
      </c>
      <c r="E4941" s="34">
        <f t="shared" si="156"/>
        <v>3.6082613027437205E-3</v>
      </c>
      <c r="F4941" s="77"/>
    </row>
    <row r="4942" spans="1:6" x14ac:dyDescent="0.3">
      <c r="A4942" s="1">
        <v>43167.6875</v>
      </c>
      <c r="B4942" s="2">
        <v>7203.24</v>
      </c>
      <c r="C4942" s="34">
        <f t="shared" si="155"/>
        <v>6.3426955617895686E-3</v>
      </c>
      <c r="D4942" s="2">
        <v>376.62</v>
      </c>
      <c r="E4942" s="34">
        <f t="shared" si="156"/>
        <v>1.0490730058222208E-2</v>
      </c>
      <c r="F4942" s="77"/>
    </row>
    <row r="4943" spans="1:6" x14ac:dyDescent="0.3">
      <c r="A4943" s="1">
        <v>43168.6875</v>
      </c>
      <c r="B4943" s="2">
        <v>7224.51</v>
      </c>
      <c r="C4943" s="34">
        <f t="shared" si="155"/>
        <v>2.952837889616422E-3</v>
      </c>
      <c r="D4943" s="2">
        <v>378.24</v>
      </c>
      <c r="E4943" s="34">
        <f t="shared" si="156"/>
        <v>4.3014178747808884E-3</v>
      </c>
      <c r="F4943" s="77"/>
    </row>
    <row r="4944" spans="1:6" x14ac:dyDescent="0.3">
      <c r="A4944" s="1">
        <v>43171.6875</v>
      </c>
      <c r="B4944" s="2">
        <v>7214.76</v>
      </c>
      <c r="C4944" s="34">
        <f t="shared" si="155"/>
        <v>-1.3495724969582179E-3</v>
      </c>
      <c r="D4944" s="2">
        <v>379.2</v>
      </c>
      <c r="E4944" s="34">
        <f t="shared" si="156"/>
        <v>2.5380710659896888E-3</v>
      </c>
      <c r="F4944" s="77"/>
    </row>
    <row r="4945" spans="1:6" x14ac:dyDescent="0.3">
      <c r="A4945" s="1">
        <v>43172.6875</v>
      </c>
      <c r="B4945" s="2">
        <v>7138.78</v>
      </c>
      <c r="C4945" s="34">
        <f t="shared" si="155"/>
        <v>-1.0531188840654515E-2</v>
      </c>
      <c r="D4945" s="2">
        <v>375.49</v>
      </c>
      <c r="E4945" s="34">
        <f t="shared" si="156"/>
        <v>-9.783755274261563E-3</v>
      </c>
      <c r="F4945" s="77"/>
    </row>
    <row r="4946" spans="1:6" x14ac:dyDescent="0.3">
      <c r="A4946" s="1">
        <v>43173.6875</v>
      </c>
      <c r="B4946" s="2">
        <v>7132.69</v>
      </c>
      <c r="C4946" s="34">
        <f t="shared" si="155"/>
        <v>-8.5308694202657076E-4</v>
      </c>
      <c r="D4946" s="2">
        <v>374.94</v>
      </c>
      <c r="E4946" s="34">
        <f t="shared" si="156"/>
        <v>-1.4647527231085311E-3</v>
      </c>
      <c r="F4946" s="77"/>
    </row>
    <row r="4947" spans="1:6" x14ac:dyDescent="0.3">
      <c r="A4947" s="1">
        <v>43174.6875</v>
      </c>
      <c r="B4947" s="2">
        <v>7139.76</v>
      </c>
      <c r="C4947" s="34">
        <f t="shared" si="155"/>
        <v>9.9121088958020742E-4</v>
      </c>
      <c r="D4947" s="2">
        <v>376.88</v>
      </c>
      <c r="E4947" s="34">
        <f t="shared" si="156"/>
        <v>5.1741611991251713E-3</v>
      </c>
      <c r="F4947" s="77"/>
    </row>
    <row r="4948" spans="1:6" x14ac:dyDescent="0.3">
      <c r="A4948" s="1">
        <v>43175.6875</v>
      </c>
      <c r="B4948" s="2">
        <v>7164.14</v>
      </c>
      <c r="C4948" s="34">
        <f t="shared" si="155"/>
        <v>3.4146806055106449E-3</v>
      </c>
      <c r="D4948" s="2">
        <v>377.71</v>
      </c>
      <c r="E4948" s="34">
        <f t="shared" si="156"/>
        <v>2.2022925068987398E-3</v>
      </c>
      <c r="F4948" s="77"/>
    </row>
    <row r="4949" spans="1:6" x14ac:dyDescent="0.3">
      <c r="A4949" s="1">
        <v>43178.6875</v>
      </c>
      <c r="B4949" s="2">
        <v>7042.93</v>
      </c>
      <c r="C4949" s="34">
        <f t="shared" si="155"/>
        <v>-1.6918988182810457E-2</v>
      </c>
      <c r="D4949" s="2">
        <v>373.68</v>
      </c>
      <c r="E4949" s="34">
        <f t="shared" si="156"/>
        <v>-1.0669561303645603E-2</v>
      </c>
      <c r="F4949" s="77"/>
    </row>
    <row r="4950" spans="1:6" x14ac:dyDescent="0.3">
      <c r="A4950" s="1">
        <v>43179.6875</v>
      </c>
      <c r="B4950" s="2">
        <v>7061.27</v>
      </c>
      <c r="C4950" s="34">
        <f t="shared" si="155"/>
        <v>2.6040298568918985E-3</v>
      </c>
      <c r="D4950" s="2">
        <v>375.57</v>
      </c>
      <c r="E4950" s="34">
        <f t="shared" si="156"/>
        <v>5.0578034682080553E-3</v>
      </c>
      <c r="F4950" s="77"/>
    </row>
    <row r="4951" spans="1:6" x14ac:dyDescent="0.3">
      <c r="A4951" s="1">
        <v>43180.6875</v>
      </c>
      <c r="B4951" s="2">
        <v>7038.97</v>
      </c>
      <c r="C4951" s="34">
        <f t="shared" si="155"/>
        <v>-3.1580721315004334E-3</v>
      </c>
      <c r="D4951" s="2">
        <v>374.96</v>
      </c>
      <c r="E4951" s="34">
        <f t="shared" si="156"/>
        <v>-1.6241978858801964E-3</v>
      </c>
      <c r="F4951" s="77"/>
    </row>
    <row r="4952" spans="1:6" x14ac:dyDescent="0.3">
      <c r="A4952" s="1">
        <v>43181.6875</v>
      </c>
      <c r="B4952" s="2">
        <v>6952.59</v>
      </c>
      <c r="C4952" s="34">
        <f t="shared" si="155"/>
        <v>-1.2271681794353451E-2</v>
      </c>
      <c r="D4952" s="2">
        <v>369.15</v>
      </c>
      <c r="E4952" s="34">
        <f t="shared" si="156"/>
        <v>-1.5494986131854072E-2</v>
      </c>
      <c r="F4952" s="77"/>
    </row>
    <row r="4953" spans="1:6" x14ac:dyDescent="0.3">
      <c r="A4953" s="1">
        <v>43182.6875</v>
      </c>
      <c r="B4953" s="2">
        <v>6921.94</v>
      </c>
      <c r="C4953" s="34">
        <f t="shared" si="155"/>
        <v>-4.4084290890158417E-3</v>
      </c>
      <c r="D4953" s="2">
        <v>365.82</v>
      </c>
      <c r="E4953" s="34">
        <f t="shared" si="156"/>
        <v>-9.0207232832181239E-3</v>
      </c>
      <c r="F4953" s="77"/>
    </row>
    <row r="4954" spans="1:6" x14ac:dyDescent="0.3">
      <c r="A4954" s="1">
        <v>43185.6875</v>
      </c>
      <c r="B4954" s="2">
        <v>6888.69</v>
      </c>
      <c r="C4954" s="34">
        <f t="shared" si="155"/>
        <v>-4.8035666301643465E-3</v>
      </c>
      <c r="D4954" s="2">
        <v>363.18</v>
      </c>
      <c r="E4954" s="34">
        <f t="shared" si="156"/>
        <v>-7.2166639330818461E-3</v>
      </c>
      <c r="F4954" s="77"/>
    </row>
    <row r="4955" spans="1:6" x14ac:dyDescent="0.3">
      <c r="A4955" s="1">
        <v>43186.6875</v>
      </c>
      <c r="B4955" s="2">
        <v>6999.88</v>
      </c>
      <c r="C4955" s="34">
        <f t="shared" si="155"/>
        <v>1.6140949875810939E-2</v>
      </c>
      <c r="D4955" s="2">
        <v>367.57</v>
      </c>
      <c r="E4955" s="34">
        <f t="shared" si="156"/>
        <v>1.2087670025882513E-2</v>
      </c>
      <c r="F4955" s="77"/>
    </row>
    <row r="4956" spans="1:6" x14ac:dyDescent="0.3">
      <c r="A4956" s="1">
        <v>43187.6875</v>
      </c>
      <c r="B4956" s="2">
        <v>7044.74</v>
      </c>
      <c r="C4956" s="34">
        <f t="shared" si="155"/>
        <v>6.4086812916792635E-3</v>
      </c>
      <c r="D4956" s="2">
        <v>369.26</v>
      </c>
      <c r="E4956" s="34">
        <f t="shared" si="156"/>
        <v>4.5977636912697406E-3</v>
      </c>
      <c r="F4956" s="77"/>
    </row>
    <row r="4957" spans="1:6" x14ac:dyDescent="0.3">
      <c r="A4957" s="1">
        <v>43188.6875</v>
      </c>
      <c r="B4957" s="2">
        <v>7056.61</v>
      </c>
      <c r="C4957" s="34">
        <f t="shared" si="155"/>
        <v>1.6849450795912713E-3</v>
      </c>
      <c r="D4957" s="2">
        <v>370.87</v>
      </c>
      <c r="E4957" s="34">
        <f t="shared" si="156"/>
        <v>4.3600714943401453E-3</v>
      </c>
      <c r="F4957" s="77"/>
    </row>
    <row r="4958" spans="1:6" x14ac:dyDescent="0.3">
      <c r="A4958" s="1">
        <v>43193.6875</v>
      </c>
      <c r="B4958" s="2">
        <v>7030.46</v>
      </c>
      <c r="C4958" s="34">
        <f t="shared" si="155"/>
        <v>-3.705745393326243E-3</v>
      </c>
      <c r="D4958" s="2">
        <v>369.07</v>
      </c>
      <c r="E4958" s="34">
        <f t="shared" si="156"/>
        <v>-4.8534526923180721E-3</v>
      </c>
      <c r="F4958" s="77"/>
    </row>
    <row r="4959" spans="1:6" x14ac:dyDescent="0.3">
      <c r="A4959" s="1">
        <v>43194.6875</v>
      </c>
      <c r="B4959" s="2">
        <v>7034.01</v>
      </c>
      <c r="C4959" s="34">
        <f t="shared" si="155"/>
        <v>5.0494562233494023E-4</v>
      </c>
      <c r="D4959" s="2">
        <v>367.33</v>
      </c>
      <c r="E4959" s="34">
        <f t="shared" si="156"/>
        <v>-4.7145527948627697E-3</v>
      </c>
      <c r="F4959" s="2"/>
    </row>
    <row r="4960" spans="1:6" x14ac:dyDescent="0.3">
      <c r="A4960" s="1">
        <v>43195.6875</v>
      </c>
      <c r="B4960" s="2">
        <v>7199.5</v>
      </c>
      <c r="C4960" s="34">
        <f t="shared" si="155"/>
        <v>2.3527120376570343E-2</v>
      </c>
      <c r="D4960" s="2">
        <v>376.13</v>
      </c>
      <c r="E4960" s="34">
        <f t="shared" si="156"/>
        <v>2.3956660223777071E-2</v>
      </c>
      <c r="F4960" s="2"/>
    </row>
    <row r="4961" spans="1:6" x14ac:dyDescent="0.3">
      <c r="A4961" s="1">
        <v>43196.6875</v>
      </c>
      <c r="B4961" s="2">
        <v>7183.64</v>
      </c>
      <c r="C4961" s="34">
        <f t="shared" si="155"/>
        <v>-2.2029307590804015E-3</v>
      </c>
      <c r="D4961" s="2">
        <v>374.82</v>
      </c>
      <c r="E4961" s="34">
        <f t="shared" si="156"/>
        <v>-3.4828383803472418E-3</v>
      </c>
      <c r="F4961" s="2"/>
    </row>
    <row r="4962" spans="1:6" x14ac:dyDescent="0.3">
      <c r="A4962" s="1">
        <v>43199.6875</v>
      </c>
      <c r="B4962" s="2">
        <v>7194.75</v>
      </c>
      <c r="C4962" s="34">
        <f t="shared" si="155"/>
        <v>1.5465697056087357E-3</v>
      </c>
      <c r="D4962" s="2">
        <v>375.3</v>
      </c>
      <c r="E4962" s="34">
        <f t="shared" si="156"/>
        <v>1.2806146950536945E-3</v>
      </c>
      <c r="F4962" s="2"/>
    </row>
    <row r="4963" spans="1:6" x14ac:dyDescent="0.3">
      <c r="A4963" s="1">
        <v>43200.6875</v>
      </c>
      <c r="B4963" s="2">
        <v>7266.75</v>
      </c>
      <c r="C4963" s="34">
        <f t="shared" si="155"/>
        <v>1.000729698738656E-2</v>
      </c>
      <c r="D4963" s="2">
        <v>378.42</v>
      </c>
      <c r="E4963" s="34">
        <f t="shared" si="156"/>
        <v>8.3133493205436171E-3</v>
      </c>
      <c r="F4963" s="2"/>
    </row>
    <row r="4964" spans="1:6" x14ac:dyDescent="0.3">
      <c r="A4964" s="1">
        <v>43201.6875</v>
      </c>
      <c r="B4964" s="2">
        <v>7257.14</v>
      </c>
      <c r="C4964" s="34">
        <f t="shared" si="155"/>
        <v>-1.3224618983727066E-3</v>
      </c>
      <c r="D4964" s="2">
        <v>376.18</v>
      </c>
      <c r="E4964" s="34">
        <f t="shared" si="156"/>
        <v>-5.9193488716241527E-3</v>
      </c>
      <c r="F4964" s="2"/>
    </row>
    <row r="4965" spans="1:6" x14ac:dyDescent="0.3">
      <c r="A4965" s="1">
        <v>43202.6875</v>
      </c>
      <c r="B4965" s="2">
        <v>7258.34</v>
      </c>
      <c r="C4965" s="34">
        <f t="shared" si="155"/>
        <v>1.6535439580889211E-4</v>
      </c>
      <c r="D4965" s="2">
        <v>378.82</v>
      </c>
      <c r="E4965" s="34">
        <f t="shared" si="156"/>
        <v>7.0179169546493725E-3</v>
      </c>
      <c r="F4965" s="2"/>
    </row>
    <row r="4966" spans="1:6" x14ac:dyDescent="0.3">
      <c r="A4966" s="1">
        <v>43203.6875</v>
      </c>
      <c r="B4966" s="2">
        <v>7264.56</v>
      </c>
      <c r="C4966" s="34">
        <f t="shared" si="155"/>
        <v>8.5694525194468518E-4</v>
      </c>
      <c r="D4966" s="2">
        <v>379.2</v>
      </c>
      <c r="E4966" s="34">
        <f t="shared" si="156"/>
        <v>1.0031149358533664E-3</v>
      </c>
      <c r="F4966" s="2"/>
    </row>
    <row r="4967" spans="1:6" x14ac:dyDescent="0.3">
      <c r="A4967" s="1">
        <v>43206.6875</v>
      </c>
      <c r="B4967" s="2">
        <v>7198.2</v>
      </c>
      <c r="C4967" s="34">
        <f t="shared" si="155"/>
        <v>-9.1347583336087723E-3</v>
      </c>
      <c r="D4967" s="2">
        <v>377.74</v>
      </c>
      <c r="E4967" s="34">
        <f t="shared" si="156"/>
        <v>-3.8502109704641185E-3</v>
      </c>
      <c r="F4967" s="2"/>
    </row>
    <row r="4968" spans="1:6" x14ac:dyDescent="0.3">
      <c r="A4968" s="1">
        <v>43207.6875</v>
      </c>
      <c r="B4968" s="2">
        <v>7226.05</v>
      </c>
      <c r="C4968" s="34">
        <f t="shared" si="155"/>
        <v>3.869022811258338E-3</v>
      </c>
      <c r="D4968" s="2">
        <v>380.77</v>
      </c>
      <c r="E4968" s="34">
        <f t="shared" si="156"/>
        <v>8.0213903743315829E-3</v>
      </c>
      <c r="F4968" s="2"/>
    </row>
    <row r="4969" spans="1:6" x14ac:dyDescent="0.3">
      <c r="A4969" s="1">
        <v>43208.6875</v>
      </c>
      <c r="B4969" s="2">
        <v>7317.34</v>
      </c>
      <c r="C4969" s="34">
        <f t="shared" si="155"/>
        <v>1.2633458113353813E-2</v>
      </c>
      <c r="D4969" s="2">
        <v>381.86</v>
      </c>
      <c r="E4969" s="34">
        <f t="shared" si="156"/>
        <v>2.8626204795547672E-3</v>
      </c>
      <c r="F4969" s="2"/>
    </row>
    <row r="4970" spans="1:6" x14ac:dyDescent="0.3">
      <c r="A4970" s="1">
        <v>43209.6875</v>
      </c>
      <c r="B4970" s="2">
        <v>7328.92</v>
      </c>
      <c r="C4970" s="34">
        <f t="shared" si="155"/>
        <v>1.5825422899578001E-3</v>
      </c>
      <c r="D4970" s="2">
        <v>381.95</v>
      </c>
      <c r="E4970" s="34">
        <f t="shared" si="156"/>
        <v>2.3568847221477895E-4</v>
      </c>
      <c r="F4970" s="2"/>
    </row>
    <row r="4971" spans="1:6" x14ac:dyDescent="0.3">
      <c r="A4971" s="1">
        <v>43210.6875</v>
      </c>
      <c r="B4971" s="2">
        <v>7368.17</v>
      </c>
      <c r="C4971" s="34">
        <f t="shared" si="155"/>
        <v>5.3554957619950105E-3</v>
      </c>
      <c r="D4971" s="2">
        <v>381.84</v>
      </c>
      <c r="E4971" s="34">
        <f t="shared" si="156"/>
        <v>-2.8799581097005422E-4</v>
      </c>
      <c r="F4971" s="2"/>
    </row>
    <row r="4972" spans="1:6" x14ac:dyDescent="0.3">
      <c r="A4972" s="1">
        <v>43213.6875</v>
      </c>
      <c r="B4972" s="2">
        <v>7398.87</v>
      </c>
      <c r="C4972" s="34">
        <f t="shared" si="155"/>
        <v>4.1665705324387403E-3</v>
      </c>
      <c r="D4972" s="2">
        <v>383.18</v>
      </c>
      <c r="E4972" s="34">
        <f t="shared" si="156"/>
        <v>3.5093232767651195E-3</v>
      </c>
      <c r="F4972" s="2"/>
    </row>
    <row r="4973" spans="1:6" x14ac:dyDescent="0.3">
      <c r="A4973" s="1">
        <v>43214.6875</v>
      </c>
      <c r="B4973" s="2">
        <v>7425.4</v>
      </c>
      <c r="C4973" s="34">
        <f t="shared" si="155"/>
        <v>3.5856826785711782E-3</v>
      </c>
      <c r="D4973" s="2">
        <v>383.11</v>
      </c>
      <c r="E4973" s="34">
        <f t="shared" si="156"/>
        <v>-1.8268176835944949E-4</v>
      </c>
      <c r="F4973" s="2"/>
    </row>
    <row r="4974" spans="1:6" x14ac:dyDescent="0.3">
      <c r="A4974" s="1">
        <v>43215.6875</v>
      </c>
      <c r="B4974" s="2">
        <v>7379.32</v>
      </c>
      <c r="C4974" s="34">
        <f t="shared" si="155"/>
        <v>-6.2057262908394861E-3</v>
      </c>
      <c r="D4974" s="2">
        <v>380.17</v>
      </c>
      <c r="E4974" s="34">
        <f t="shared" si="156"/>
        <v>-7.6740361775990973E-3</v>
      </c>
      <c r="F4974" s="2"/>
    </row>
    <row r="4975" spans="1:6" x14ac:dyDescent="0.3">
      <c r="A4975" s="1">
        <v>43216.6875</v>
      </c>
      <c r="B4975" s="2">
        <v>7421.43</v>
      </c>
      <c r="C4975" s="34">
        <f t="shared" si="155"/>
        <v>5.7064878606700731E-3</v>
      </c>
      <c r="D4975" s="2">
        <v>383.75</v>
      </c>
      <c r="E4975" s="34">
        <f t="shared" si="156"/>
        <v>9.4168398348106752E-3</v>
      </c>
      <c r="F4975" s="2"/>
    </row>
    <row r="4976" spans="1:6" x14ac:dyDescent="0.3">
      <c r="A4976" s="1">
        <v>43217.6875</v>
      </c>
      <c r="B4976" s="2">
        <v>7502.21</v>
      </c>
      <c r="C4976" s="34">
        <f t="shared" si="155"/>
        <v>1.088469472864384E-2</v>
      </c>
      <c r="D4976" s="2">
        <v>384.64</v>
      </c>
      <c r="E4976" s="34">
        <f t="shared" si="156"/>
        <v>2.319218241042309E-3</v>
      </c>
      <c r="F4976" s="2"/>
    </row>
    <row r="4977" spans="1:6" x14ac:dyDescent="0.3">
      <c r="A4977" s="1">
        <v>43220.6875</v>
      </c>
      <c r="B4977" s="2">
        <v>7509.3</v>
      </c>
      <c r="C4977" s="34">
        <f t="shared" si="155"/>
        <v>9.4505485716878113E-4</v>
      </c>
      <c r="D4977" s="2">
        <v>385.32</v>
      </c>
      <c r="E4977" s="34">
        <f t="shared" si="156"/>
        <v>1.7678868552413185E-3</v>
      </c>
      <c r="F4977" s="2"/>
    </row>
    <row r="4978" spans="1:6" x14ac:dyDescent="0.3">
      <c r="A4978" s="1">
        <v>43222.6875</v>
      </c>
      <c r="B4978" s="2">
        <v>7543.2</v>
      </c>
      <c r="C4978" s="34">
        <f>B4978/B4977-1</f>
        <v>4.5144021413445756E-3</v>
      </c>
      <c r="D4978" s="2">
        <v>387.44</v>
      </c>
      <c r="E4978" s="34">
        <f t="shared" si="156"/>
        <v>5.5019204816775247E-3</v>
      </c>
      <c r="F4978" s="2"/>
    </row>
    <row r="4979" spans="1:6" x14ac:dyDescent="0.3">
      <c r="A4979" s="1">
        <v>43223.6875</v>
      </c>
      <c r="B4979" s="2">
        <v>7502.69</v>
      </c>
      <c r="C4979" s="34">
        <f t="shared" si="155"/>
        <v>-5.3703998303107348E-3</v>
      </c>
      <c r="D4979" s="2">
        <v>384.62</v>
      </c>
      <c r="E4979" s="34">
        <f t="shared" si="156"/>
        <v>-7.2785463555646857E-3</v>
      </c>
      <c r="F4979" s="2"/>
    </row>
    <row r="4980" spans="1:6" x14ac:dyDescent="0.3">
      <c r="A4980" s="1">
        <v>43224.6875</v>
      </c>
      <c r="B4980" s="2">
        <v>7567.14</v>
      </c>
      <c r="C4980" s="34">
        <f t="shared" si="155"/>
        <v>8.5902522961764927E-3</v>
      </c>
      <c r="D4980" s="2">
        <v>387.03</v>
      </c>
      <c r="E4980" s="34">
        <f t="shared" si="156"/>
        <v>6.2659248089023123E-3</v>
      </c>
      <c r="F4980" s="2"/>
    </row>
    <row r="4981" spans="1:6" x14ac:dyDescent="0.3">
      <c r="A4981" s="1">
        <v>43228.6875</v>
      </c>
      <c r="B4981" s="2">
        <v>7565.75</v>
      </c>
      <c r="C4981" s="34">
        <f t="shared" si="155"/>
        <v>-1.8368894985432149E-4</v>
      </c>
      <c r="D4981" s="2">
        <v>390</v>
      </c>
      <c r="E4981" s="34">
        <f>D4981/D4980-1</f>
        <v>7.6738237345943539E-3</v>
      </c>
      <c r="F4981" s="2"/>
    </row>
    <row r="4982" spans="1:6" x14ac:dyDescent="0.3">
      <c r="A4982" s="1">
        <v>43229.6875</v>
      </c>
      <c r="B4982" s="2">
        <v>7662.52</v>
      </c>
      <c r="C4982" s="34">
        <f t="shared" ref="C4982:C5045" si="157">B4982/B4981-1</f>
        <v>1.2790536298450395E-2</v>
      </c>
      <c r="D4982" s="2">
        <v>392.44</v>
      </c>
      <c r="E4982" s="34">
        <f t="shared" si="156"/>
        <v>6.2564102564102164E-3</v>
      </c>
      <c r="F4982" s="2"/>
    </row>
    <row r="4983" spans="1:6" x14ac:dyDescent="0.3">
      <c r="A4983" s="1">
        <v>43230.6875</v>
      </c>
      <c r="B4983" s="2">
        <v>7700.97</v>
      </c>
      <c r="C4983" s="34">
        <f t="shared" si="157"/>
        <v>5.0179314376992412E-3</v>
      </c>
      <c r="D4983" s="2">
        <v>391.97</v>
      </c>
      <c r="E4983" s="34">
        <f t="shared" si="156"/>
        <v>-1.1976353073080981E-3</v>
      </c>
      <c r="F4983" s="2"/>
    </row>
    <row r="4984" spans="1:6" x14ac:dyDescent="0.3">
      <c r="A4984" s="1">
        <v>43231.6875</v>
      </c>
      <c r="B4984" s="2">
        <v>7724.55</v>
      </c>
      <c r="C4984" s="34">
        <f t="shared" si="157"/>
        <v>3.0619519359249558E-3</v>
      </c>
      <c r="D4984" s="2">
        <v>392.4</v>
      </c>
      <c r="E4984" s="34">
        <f t="shared" si="156"/>
        <v>1.0970227313313874E-3</v>
      </c>
      <c r="F4984" s="2"/>
    </row>
    <row r="4985" spans="1:6" x14ac:dyDescent="0.3">
      <c r="A4985" s="1">
        <v>43234.6875</v>
      </c>
      <c r="B4985" s="2">
        <v>7710.98</v>
      </c>
      <c r="C4985" s="34">
        <f t="shared" si="157"/>
        <v>-1.7567366383802741E-3</v>
      </c>
      <c r="D4985" s="2">
        <v>392.19</v>
      </c>
      <c r="E4985" s="34">
        <f t="shared" si="156"/>
        <v>-5.3516819571863827E-4</v>
      </c>
      <c r="F4985" s="2"/>
    </row>
    <row r="4986" spans="1:6" x14ac:dyDescent="0.3">
      <c r="A4986" s="1">
        <v>43235.6875</v>
      </c>
      <c r="B4986" s="2">
        <v>7722.98</v>
      </c>
      <c r="C4986" s="34">
        <f t="shared" si="157"/>
        <v>1.5562224256839841E-3</v>
      </c>
      <c r="D4986" s="2">
        <v>392.37</v>
      </c>
      <c r="E4986" s="34">
        <f t="shared" si="156"/>
        <v>4.5896121777722065E-4</v>
      </c>
      <c r="F4986" s="2"/>
    </row>
    <row r="4987" spans="1:6" x14ac:dyDescent="0.3">
      <c r="A4987" s="1">
        <v>43236.6875</v>
      </c>
      <c r="B4987" s="2">
        <v>7734.2</v>
      </c>
      <c r="C4987" s="34">
        <f t="shared" si="157"/>
        <v>1.4528070770609691E-3</v>
      </c>
      <c r="D4987" s="2">
        <v>393.21</v>
      </c>
      <c r="E4987" s="34">
        <f t="shared" si="156"/>
        <v>2.1408364553865411E-3</v>
      </c>
      <c r="F4987" s="2"/>
    </row>
    <row r="4988" spans="1:6" x14ac:dyDescent="0.3">
      <c r="A4988" s="1">
        <v>43237.6875</v>
      </c>
      <c r="B4988" s="2">
        <v>7787.97</v>
      </c>
      <c r="C4988" s="34">
        <f t="shared" si="157"/>
        <v>6.9522381112461229E-3</v>
      </c>
      <c r="D4988" s="2">
        <v>395.79</v>
      </c>
      <c r="E4988" s="34">
        <f t="shared" si="156"/>
        <v>6.5613794155796601E-3</v>
      </c>
      <c r="F4988" s="2"/>
    </row>
    <row r="4989" spans="1:6" x14ac:dyDescent="0.3">
      <c r="A4989" s="1">
        <v>43238.6875</v>
      </c>
      <c r="B4989" s="2">
        <v>7778.79</v>
      </c>
      <c r="C4989" s="34">
        <f t="shared" si="157"/>
        <v>-1.1787410583246061E-3</v>
      </c>
      <c r="D4989" s="2">
        <v>394.67</v>
      </c>
      <c r="E4989" s="34">
        <f t="shared" ref="E4989:E5052" si="158">D4989/D4988-1</f>
        <v>-2.8297834710325764E-3</v>
      </c>
      <c r="F4989" s="2"/>
    </row>
    <row r="4990" spans="1:6" x14ac:dyDescent="0.3">
      <c r="A4990" s="1">
        <v>43241.6875</v>
      </c>
      <c r="B4990" s="2">
        <v>7859.17</v>
      </c>
      <c r="C4990" s="34">
        <f t="shared" si="157"/>
        <v>1.0333226632933901E-2</v>
      </c>
      <c r="D4990" s="2">
        <v>396.94</v>
      </c>
      <c r="E4990" s="34">
        <f t="shared" si="158"/>
        <v>5.751640611143527E-3</v>
      </c>
      <c r="F4990" s="2"/>
    </row>
    <row r="4991" spans="1:6" x14ac:dyDescent="0.3">
      <c r="A4991" s="1">
        <v>43242.6875</v>
      </c>
      <c r="B4991" s="2">
        <v>7877.45</v>
      </c>
      <c r="C4991" s="34">
        <f t="shared" si="157"/>
        <v>2.3259453606423452E-3</v>
      </c>
      <c r="D4991" s="2">
        <v>392.58</v>
      </c>
      <c r="E4991" s="34">
        <f t="shared" si="158"/>
        <v>-1.0984027812767749E-2</v>
      </c>
      <c r="F4991" s="2"/>
    </row>
    <row r="4992" spans="1:6" x14ac:dyDescent="0.3">
      <c r="A4992" s="1">
        <v>43243.6875</v>
      </c>
      <c r="B4992" s="2">
        <v>7788.44</v>
      </c>
      <c r="C4992" s="34">
        <f t="shared" si="157"/>
        <v>-1.1299341792077366E-2</v>
      </c>
      <c r="D4992" s="2">
        <v>390.54</v>
      </c>
      <c r="E4992" s="34">
        <f t="shared" si="158"/>
        <v>-5.1963930918538237E-3</v>
      </c>
      <c r="F4992" s="2"/>
    </row>
    <row r="4993" spans="1:6" x14ac:dyDescent="0.3">
      <c r="A4993" s="1">
        <v>43244.6875</v>
      </c>
      <c r="B4993" s="2">
        <v>7716.74</v>
      </c>
      <c r="C4993" s="34">
        <f t="shared" si="157"/>
        <v>-9.2059513843593122E-3</v>
      </c>
      <c r="D4993" s="2">
        <v>391.08</v>
      </c>
      <c r="E4993" s="34">
        <f t="shared" si="158"/>
        <v>1.3827008757103521E-3</v>
      </c>
      <c r="F4993" s="2"/>
    </row>
    <row r="4994" spans="1:6" x14ac:dyDescent="0.3">
      <c r="A4994" s="1">
        <v>43245.6875</v>
      </c>
      <c r="B4994" s="2">
        <v>7730.28</v>
      </c>
      <c r="C4994" s="34">
        <f t="shared" si="157"/>
        <v>1.7546269538690762E-3</v>
      </c>
      <c r="D4994" s="2">
        <v>389.82</v>
      </c>
      <c r="E4994" s="34">
        <f t="shared" si="158"/>
        <v>-3.2218471923902703E-3</v>
      </c>
      <c r="F4994" s="2"/>
    </row>
    <row r="4995" spans="1:6" x14ac:dyDescent="0.3">
      <c r="A4995" s="1">
        <v>43249.6875</v>
      </c>
      <c r="B4995" s="2">
        <v>7632.64</v>
      </c>
      <c r="C4995" s="34">
        <f t="shared" si="157"/>
        <v>-1.2630849076618156E-2</v>
      </c>
      <c r="D4995" s="2">
        <v>384.47</v>
      </c>
      <c r="E4995" s="34">
        <f t="shared" si="158"/>
        <v>-1.3724283002411242E-2</v>
      </c>
      <c r="F4995" s="2"/>
    </row>
    <row r="4996" spans="1:6" x14ac:dyDescent="0.3">
      <c r="A4996" s="1">
        <v>43250.6875</v>
      </c>
      <c r="B4996" s="2">
        <v>7689.57</v>
      </c>
      <c r="C4996" s="34">
        <f t="shared" si="157"/>
        <v>7.4587560791548047E-3</v>
      </c>
      <c r="D4996" s="2">
        <v>385.49</v>
      </c>
      <c r="E4996" s="34">
        <f t="shared" si="158"/>
        <v>2.6530028350715273E-3</v>
      </c>
      <c r="F4996" s="2"/>
    </row>
    <row r="4997" spans="1:6" x14ac:dyDescent="0.3">
      <c r="A4997" s="1">
        <v>43251.6875</v>
      </c>
      <c r="B4997" s="2">
        <v>7678.2</v>
      </c>
      <c r="C4997" s="34">
        <f t="shared" si="157"/>
        <v>-1.478626243079928E-3</v>
      </c>
      <c r="D4997" s="2">
        <v>383.06</v>
      </c>
      <c r="E4997" s="34">
        <f t="shared" si="158"/>
        <v>-6.3036654647332657E-3</v>
      </c>
      <c r="F4997" s="2"/>
    </row>
    <row r="4998" spans="1:6" x14ac:dyDescent="0.3">
      <c r="A4998" s="1">
        <v>43252.6875</v>
      </c>
      <c r="B4998" s="2">
        <v>7701.77</v>
      </c>
      <c r="C4998" s="34">
        <f t="shared" si="157"/>
        <v>3.0697298846085186E-3</v>
      </c>
      <c r="D4998" s="2">
        <v>386.91</v>
      </c>
      <c r="E4998" s="34">
        <f t="shared" si="158"/>
        <v>1.0050644807602094E-2</v>
      </c>
      <c r="F4998" s="2"/>
    </row>
    <row r="4999" spans="1:6" x14ac:dyDescent="0.3">
      <c r="A4999" s="1">
        <v>43255.6875</v>
      </c>
      <c r="B4999" s="2">
        <v>7741.29</v>
      </c>
      <c r="C4999" s="34">
        <f t="shared" si="157"/>
        <v>5.131288002627965E-3</v>
      </c>
      <c r="D4999" s="2">
        <v>388.11</v>
      </c>
      <c r="E4999" s="34">
        <f t="shared" si="158"/>
        <v>3.1014964720477156E-3</v>
      </c>
      <c r="F4999" s="2"/>
    </row>
    <row r="5000" spans="1:6" x14ac:dyDescent="0.3">
      <c r="A5000" s="1">
        <v>43256.6875</v>
      </c>
      <c r="B5000" s="2">
        <v>7686.8</v>
      </c>
      <c r="C5000" s="34">
        <f t="shared" si="157"/>
        <v>-7.0388785331643167E-3</v>
      </c>
      <c r="D5000" s="2">
        <v>386.89</v>
      </c>
      <c r="E5000" s="34">
        <f t="shared" si="158"/>
        <v>-3.1434387158280064E-3</v>
      </c>
      <c r="F5000" s="2"/>
    </row>
    <row r="5001" spans="1:6" x14ac:dyDescent="0.3">
      <c r="A5001" s="1">
        <v>43257.6875</v>
      </c>
      <c r="B5001" s="2">
        <v>7712.37</v>
      </c>
      <c r="C5001" s="34">
        <f t="shared" si="157"/>
        <v>3.3264817609408581E-3</v>
      </c>
      <c r="D5001" s="2">
        <v>386.88</v>
      </c>
      <c r="E5001" s="34">
        <f t="shared" si="158"/>
        <v>-2.5847140013968151E-5</v>
      </c>
      <c r="F5001" s="2"/>
    </row>
    <row r="5002" spans="1:6" x14ac:dyDescent="0.3">
      <c r="A5002" s="1">
        <v>43258.6875</v>
      </c>
      <c r="B5002" s="2">
        <v>7704.4</v>
      </c>
      <c r="C5002" s="34">
        <f t="shared" si="157"/>
        <v>-1.0334047770010901E-3</v>
      </c>
      <c r="D5002" s="2">
        <v>385.94</v>
      </c>
      <c r="E5002" s="34">
        <f t="shared" si="158"/>
        <v>-2.4296939619520286E-3</v>
      </c>
      <c r="F5002" s="2"/>
    </row>
    <row r="5003" spans="1:6" x14ac:dyDescent="0.3">
      <c r="A5003" s="1">
        <v>43259.6875</v>
      </c>
      <c r="B5003" s="2">
        <v>7681.07</v>
      </c>
      <c r="C5003" s="34">
        <f t="shared" si="157"/>
        <v>-3.028139764290505E-3</v>
      </c>
      <c r="D5003" s="2">
        <v>385.12</v>
      </c>
      <c r="E5003" s="34">
        <f t="shared" si="158"/>
        <v>-2.1246825931491298E-3</v>
      </c>
      <c r="F5003" s="2"/>
    </row>
    <row r="5004" spans="1:6" x14ac:dyDescent="0.3">
      <c r="A5004" s="1">
        <v>43262.6875</v>
      </c>
      <c r="B5004" s="2">
        <v>7737.43</v>
      </c>
      <c r="C5004" s="34">
        <f t="shared" si="157"/>
        <v>7.3375193820652829E-3</v>
      </c>
      <c r="D5004" s="2">
        <v>387.94</v>
      </c>
      <c r="E5004" s="34">
        <f t="shared" si="158"/>
        <v>7.3223930203571985E-3</v>
      </c>
      <c r="F5004" s="2"/>
    </row>
    <row r="5005" spans="1:6" x14ac:dyDescent="0.3">
      <c r="A5005" s="1">
        <v>43263.6875</v>
      </c>
      <c r="B5005" s="2">
        <v>7703.81</v>
      </c>
      <c r="C5005" s="34">
        <f t="shared" si="157"/>
        <v>-4.345112007475338E-3</v>
      </c>
      <c r="D5005" s="2">
        <v>387.53</v>
      </c>
      <c r="E5005" s="34">
        <f t="shared" si="158"/>
        <v>-1.0568644635768898E-3</v>
      </c>
      <c r="F5005" s="2"/>
    </row>
    <row r="5006" spans="1:6" x14ac:dyDescent="0.3">
      <c r="A5006" s="1">
        <v>43264.6875</v>
      </c>
      <c r="B5006" s="2">
        <v>7703.71</v>
      </c>
      <c r="C5006" s="34">
        <f t="shared" si="157"/>
        <v>-1.2980590123667923E-5</v>
      </c>
      <c r="D5006" s="2">
        <v>388.25</v>
      </c>
      <c r="E5006" s="34">
        <f t="shared" si="158"/>
        <v>1.8579206771089929E-3</v>
      </c>
      <c r="F5006" s="2"/>
    </row>
    <row r="5007" spans="1:6" x14ac:dyDescent="0.3">
      <c r="A5007" s="1">
        <v>43265.6875</v>
      </c>
      <c r="B5007" s="2">
        <v>7765.79</v>
      </c>
      <c r="C5007" s="34">
        <f t="shared" si="157"/>
        <v>8.0584549522242366E-3</v>
      </c>
      <c r="D5007" s="2">
        <v>393.04</v>
      </c>
      <c r="E5007" s="34">
        <f t="shared" si="158"/>
        <v>1.2337411461687209E-2</v>
      </c>
      <c r="F5007" s="2"/>
    </row>
    <row r="5008" spans="1:6" x14ac:dyDescent="0.3">
      <c r="A5008" s="1">
        <v>43266.6875</v>
      </c>
      <c r="B5008" s="2">
        <v>7633.91</v>
      </c>
      <c r="C5008" s="34">
        <f t="shared" si="157"/>
        <v>-1.6982174382773718E-2</v>
      </c>
      <c r="D5008" s="2">
        <v>389.13</v>
      </c>
      <c r="E5008" s="34">
        <f t="shared" si="158"/>
        <v>-9.9480968858132179E-3</v>
      </c>
      <c r="F5008" s="2"/>
    </row>
    <row r="5009" spans="1:6" x14ac:dyDescent="0.3">
      <c r="A5009" s="1">
        <v>43269.6875</v>
      </c>
      <c r="B5009" s="2">
        <v>7631.33</v>
      </c>
      <c r="C5009" s="34">
        <f t="shared" si="157"/>
        <v>-3.3796573446631673E-4</v>
      </c>
      <c r="D5009" s="2">
        <v>385.91</v>
      </c>
      <c r="E5009" s="34">
        <f t="shared" si="158"/>
        <v>-8.2748695808597672E-3</v>
      </c>
      <c r="F5009" s="2"/>
    </row>
    <row r="5010" spans="1:6" x14ac:dyDescent="0.3">
      <c r="A5010" s="1">
        <v>43270.6875</v>
      </c>
      <c r="B5010" s="2">
        <v>7603.85</v>
      </c>
      <c r="C5010" s="34">
        <f t="shared" si="157"/>
        <v>-3.6009450515178676E-3</v>
      </c>
      <c r="D5010" s="2">
        <v>383.21</v>
      </c>
      <c r="E5010" s="34">
        <f t="shared" si="158"/>
        <v>-6.9964499494702403E-3</v>
      </c>
      <c r="F5010" s="2"/>
    </row>
    <row r="5011" spans="1:6" x14ac:dyDescent="0.3">
      <c r="A5011" s="1">
        <v>43271.6875</v>
      </c>
      <c r="B5011" s="2">
        <v>7627.4</v>
      </c>
      <c r="C5011" s="34">
        <f t="shared" si="157"/>
        <v>3.0971152771293031E-3</v>
      </c>
      <c r="D5011" s="2">
        <v>384.29</v>
      </c>
      <c r="E5011" s="34">
        <f t="shared" si="158"/>
        <v>2.8182980611153319E-3</v>
      </c>
      <c r="F5011" s="2"/>
    </row>
    <row r="5012" spans="1:6" x14ac:dyDescent="0.3">
      <c r="A5012" s="1">
        <v>43272.6875</v>
      </c>
      <c r="B5012" s="2">
        <v>7556.44</v>
      </c>
      <c r="C5012" s="34">
        <f t="shared" si="157"/>
        <v>-9.3033012559980977E-3</v>
      </c>
      <c r="D5012" s="2">
        <v>380.85</v>
      </c>
      <c r="E5012" s="34">
        <f t="shared" si="158"/>
        <v>-8.9515730307840879E-3</v>
      </c>
      <c r="F5012" s="2"/>
    </row>
    <row r="5013" spans="1:6" x14ac:dyDescent="0.3">
      <c r="A5013" s="1">
        <v>43273.6875</v>
      </c>
      <c r="B5013" s="2">
        <v>7682.27</v>
      </c>
      <c r="C5013" s="34">
        <f t="shared" si="157"/>
        <v>1.6652021322210109E-2</v>
      </c>
      <c r="D5013" s="2">
        <v>385.01</v>
      </c>
      <c r="E5013" s="34">
        <f t="shared" si="158"/>
        <v>1.0922935538925982E-2</v>
      </c>
      <c r="F5013" s="2"/>
    </row>
    <row r="5014" spans="1:6" x14ac:dyDescent="0.3">
      <c r="A5014" s="1">
        <v>43276.6875</v>
      </c>
      <c r="B5014" s="2">
        <v>7509.84</v>
      </c>
      <c r="C5014" s="34">
        <f t="shared" si="157"/>
        <v>-2.2445188726769594E-2</v>
      </c>
      <c r="D5014" s="2">
        <v>377.17</v>
      </c>
      <c r="E5014" s="34">
        <f t="shared" si="158"/>
        <v>-2.0363107451754403E-2</v>
      </c>
      <c r="F5014" s="2"/>
    </row>
    <row r="5015" spans="1:6" x14ac:dyDescent="0.3">
      <c r="A5015" s="1">
        <v>43277.6875</v>
      </c>
      <c r="B5015" s="2">
        <v>7537.92</v>
      </c>
      <c r="C5015" s="34">
        <f t="shared" si="157"/>
        <v>3.7390943082675765E-3</v>
      </c>
      <c r="D5015" s="2">
        <v>377.25</v>
      </c>
      <c r="E5015" s="34">
        <f t="shared" si="158"/>
        <v>2.1210594692044893E-4</v>
      </c>
      <c r="F5015" s="2"/>
    </row>
    <row r="5016" spans="1:6" x14ac:dyDescent="0.3">
      <c r="A5016" s="1">
        <v>43278.6875</v>
      </c>
      <c r="B5016" s="2">
        <v>7621.69</v>
      </c>
      <c r="C5016" s="34">
        <f t="shared" si="157"/>
        <v>1.1113145270843949E-2</v>
      </c>
      <c r="D5016" s="2">
        <v>379.97</v>
      </c>
      <c r="E5016" s="34">
        <f t="shared" si="158"/>
        <v>7.2100728959576532E-3</v>
      </c>
      <c r="F5016" s="2"/>
    </row>
    <row r="5017" spans="1:6" x14ac:dyDescent="0.3">
      <c r="A5017" s="1">
        <v>43279.6875</v>
      </c>
      <c r="B5017" s="2">
        <v>7615.63</v>
      </c>
      <c r="C5017" s="34">
        <f t="shared" si="157"/>
        <v>-7.9509924964138445E-4</v>
      </c>
      <c r="D5017" s="2">
        <v>376.87</v>
      </c>
      <c r="E5017" s="34">
        <f t="shared" si="158"/>
        <v>-8.158538832013118E-3</v>
      </c>
      <c r="F5017" s="2"/>
    </row>
    <row r="5018" spans="1:6" x14ac:dyDescent="0.3">
      <c r="A5018" s="1">
        <v>43280.6875</v>
      </c>
      <c r="B5018" s="2">
        <v>7636.93</v>
      </c>
      <c r="C5018" s="34">
        <f t="shared" si="157"/>
        <v>2.7968795752946196E-3</v>
      </c>
      <c r="D5018" s="2">
        <v>379.93</v>
      </c>
      <c r="E5018" s="34">
        <f t="shared" si="158"/>
        <v>8.1195107066096561E-3</v>
      </c>
      <c r="F5018" s="2"/>
    </row>
    <row r="5019" spans="1:6" x14ac:dyDescent="0.3">
      <c r="A5019" s="1">
        <v>43283.6875</v>
      </c>
      <c r="B5019" s="2">
        <v>7547.85</v>
      </c>
      <c r="C5019" s="34">
        <f t="shared" si="157"/>
        <v>-1.1664372987574834E-2</v>
      </c>
      <c r="D5019" s="2">
        <v>376.75</v>
      </c>
      <c r="E5019" s="34">
        <f t="shared" si="158"/>
        <v>-8.3699628879003729E-3</v>
      </c>
      <c r="F5019" s="2"/>
    </row>
    <row r="5020" spans="1:6" x14ac:dyDescent="0.3">
      <c r="A5020" s="1">
        <v>43284.6875</v>
      </c>
      <c r="B5020" s="2">
        <v>7593.29</v>
      </c>
      <c r="C5020" s="34">
        <f t="shared" si="157"/>
        <v>6.0202574242995688E-3</v>
      </c>
      <c r="D5020" s="2">
        <v>379.81</v>
      </c>
      <c r="E5020" s="34">
        <f t="shared" si="158"/>
        <v>8.1220968812210081E-3</v>
      </c>
      <c r="F5020" s="2"/>
    </row>
    <row r="5021" spans="1:6" x14ac:dyDescent="0.3">
      <c r="A5021" s="1">
        <v>43285.6875</v>
      </c>
      <c r="B5021" s="2">
        <v>7573.09</v>
      </c>
      <c r="C5021" s="34">
        <f t="shared" si="157"/>
        <v>-2.6602434517843943E-3</v>
      </c>
      <c r="D5021" s="2">
        <v>380.05</v>
      </c>
      <c r="E5021" s="34">
        <f t="shared" si="158"/>
        <v>6.3189489481585426E-4</v>
      </c>
      <c r="F5021" s="2"/>
    </row>
    <row r="5022" spans="1:6" x14ac:dyDescent="0.3">
      <c r="A5022" s="1">
        <v>43286.6875</v>
      </c>
      <c r="B5022" s="2">
        <v>7603.22</v>
      </c>
      <c r="C5022" s="34">
        <f t="shared" si="157"/>
        <v>3.978560930874897E-3</v>
      </c>
      <c r="D5022" s="2">
        <v>381.59</v>
      </c>
      <c r="E5022" s="34">
        <f t="shared" si="158"/>
        <v>4.0520984081040545E-3</v>
      </c>
      <c r="F5022" s="2"/>
    </row>
    <row r="5023" spans="1:6" x14ac:dyDescent="0.3">
      <c r="A5023" s="1">
        <v>43287.6875</v>
      </c>
      <c r="B5023" s="2">
        <v>7617.7</v>
      </c>
      <c r="C5023" s="34">
        <f t="shared" si="157"/>
        <v>1.9044562698435907E-3</v>
      </c>
      <c r="D5023" s="2">
        <v>382.36</v>
      </c>
      <c r="E5023" s="34">
        <f t="shared" si="158"/>
        <v>2.0178725857595836E-3</v>
      </c>
      <c r="F5023" s="2"/>
    </row>
    <row r="5024" spans="1:6" x14ac:dyDescent="0.3">
      <c r="A5024" s="1">
        <v>43290.6875</v>
      </c>
      <c r="B5024" s="2">
        <v>7687.99</v>
      </c>
      <c r="C5024" s="34">
        <f t="shared" si="157"/>
        <v>9.2271945600377325E-3</v>
      </c>
      <c r="D5024" s="2">
        <v>384.59</v>
      </c>
      <c r="E5024" s="34">
        <f t="shared" si="158"/>
        <v>5.8322000209225511E-3</v>
      </c>
      <c r="F5024" s="2"/>
    </row>
    <row r="5025" spans="1:6" x14ac:dyDescent="0.3">
      <c r="A5025" s="1">
        <v>43291.6875</v>
      </c>
      <c r="B5025" s="2">
        <v>7692.04</v>
      </c>
      <c r="C5025" s="34">
        <f t="shared" si="157"/>
        <v>5.267956904211335E-4</v>
      </c>
      <c r="D5025" s="2">
        <v>386.25</v>
      </c>
      <c r="E5025" s="34">
        <f t="shared" si="158"/>
        <v>4.3162848748017346E-3</v>
      </c>
      <c r="F5025" s="2"/>
    </row>
    <row r="5026" spans="1:6" x14ac:dyDescent="0.3">
      <c r="A5026" s="1">
        <v>43292.6875</v>
      </c>
      <c r="B5026" s="2">
        <v>7591.96</v>
      </c>
      <c r="C5026" s="34">
        <f t="shared" si="157"/>
        <v>-1.3010852777676662E-2</v>
      </c>
      <c r="D5026" s="2">
        <v>381.4</v>
      </c>
      <c r="E5026" s="34">
        <f t="shared" si="158"/>
        <v>-1.255663430420717E-2</v>
      </c>
      <c r="F5026" s="2"/>
    </row>
    <row r="5027" spans="1:6" x14ac:dyDescent="0.3">
      <c r="A5027" s="1">
        <v>43293.6875</v>
      </c>
      <c r="B5027" s="2">
        <v>7651.33</v>
      </c>
      <c r="C5027" s="34">
        <f t="shared" si="157"/>
        <v>7.8201149637247003E-3</v>
      </c>
      <c r="D5027" s="2">
        <v>384.37</v>
      </c>
      <c r="E5027" s="34">
        <f t="shared" si="158"/>
        <v>7.7871001573153187E-3</v>
      </c>
      <c r="F5027" s="2"/>
    </row>
    <row r="5028" spans="1:6" x14ac:dyDescent="0.3">
      <c r="A5028" s="1">
        <v>43294.6875</v>
      </c>
      <c r="B5028" s="2">
        <v>7661.87</v>
      </c>
      <c r="C5028" s="34">
        <f t="shared" si="157"/>
        <v>1.3775382841936246E-3</v>
      </c>
      <c r="D5028" s="2">
        <v>385.03</v>
      </c>
      <c r="E5028" s="34">
        <f t="shared" si="158"/>
        <v>1.7170955069334415E-3</v>
      </c>
      <c r="F5028" s="2"/>
    </row>
    <row r="5029" spans="1:6" x14ac:dyDescent="0.3">
      <c r="A5029" s="1">
        <v>43297.6875</v>
      </c>
      <c r="B5029" s="2">
        <v>7600.45</v>
      </c>
      <c r="C5029" s="34">
        <f t="shared" si="157"/>
        <v>-8.0163197757205928E-3</v>
      </c>
      <c r="D5029" s="2">
        <v>384.05</v>
      </c>
      <c r="E5029" s="34">
        <f t="shared" si="158"/>
        <v>-2.5452562138014168E-3</v>
      </c>
      <c r="F5029" s="2"/>
    </row>
    <row r="5030" spans="1:6" x14ac:dyDescent="0.3">
      <c r="A5030" s="1">
        <v>43298.6875</v>
      </c>
      <c r="B5030" s="2">
        <v>7626.33</v>
      </c>
      <c r="C5030" s="34">
        <f t="shared" si="157"/>
        <v>3.405061542408605E-3</v>
      </c>
      <c r="D5030" s="2">
        <v>384.98</v>
      </c>
      <c r="E5030" s="34">
        <f t="shared" si="158"/>
        <v>2.4215596927483762E-3</v>
      </c>
      <c r="F5030" s="2"/>
    </row>
    <row r="5031" spans="1:6" x14ac:dyDescent="0.3">
      <c r="A5031" s="1">
        <v>43299.6875</v>
      </c>
      <c r="B5031" s="2">
        <v>7676.28</v>
      </c>
      <c r="C5031" s="34">
        <f t="shared" si="157"/>
        <v>6.5496772366262501E-3</v>
      </c>
      <c r="D5031" s="2">
        <v>387.06</v>
      </c>
      <c r="E5031" s="34">
        <f t="shared" si="158"/>
        <v>5.4028780715880131E-3</v>
      </c>
      <c r="F5031" s="2"/>
    </row>
    <row r="5032" spans="1:6" x14ac:dyDescent="0.3">
      <c r="A5032" s="1">
        <v>43300.6875</v>
      </c>
      <c r="B5032" s="2">
        <v>7683.97</v>
      </c>
      <c r="C5032" s="34">
        <f t="shared" si="157"/>
        <v>1.001787324068415E-3</v>
      </c>
      <c r="D5032" s="2">
        <v>386.18</v>
      </c>
      <c r="E5032" s="34">
        <f t="shared" si="158"/>
        <v>-2.2735493205188195E-3</v>
      </c>
      <c r="F5032" s="2"/>
    </row>
    <row r="5033" spans="1:6" x14ac:dyDescent="0.3">
      <c r="A5033" s="1">
        <v>43301.6875</v>
      </c>
      <c r="B5033" s="2">
        <v>7678.79</v>
      </c>
      <c r="C5033" s="34">
        <f t="shared" si="157"/>
        <v>-6.7413069025523686E-4</v>
      </c>
      <c r="D5033" s="2">
        <v>385.62</v>
      </c>
      <c r="E5033" s="34">
        <f t="shared" si="158"/>
        <v>-1.4501009891760841E-3</v>
      </c>
      <c r="F5033" s="2"/>
    </row>
    <row r="5034" spans="1:6" x14ac:dyDescent="0.3">
      <c r="A5034" s="1">
        <v>43304.6875</v>
      </c>
      <c r="B5034" s="2">
        <v>7655.79</v>
      </c>
      <c r="C5034" s="34">
        <f t="shared" si="157"/>
        <v>-2.995263576683338E-3</v>
      </c>
      <c r="D5034" s="2">
        <v>384.88</v>
      </c>
      <c r="E5034" s="34">
        <f t="shared" si="158"/>
        <v>-1.9189876043773646E-3</v>
      </c>
      <c r="F5034" s="2"/>
    </row>
    <row r="5035" spans="1:6" x14ac:dyDescent="0.3">
      <c r="A5035" s="1">
        <v>43305.6875</v>
      </c>
      <c r="B5035" s="2">
        <v>7709.05</v>
      </c>
      <c r="C5035" s="34">
        <f t="shared" si="157"/>
        <v>6.9568261407380039E-3</v>
      </c>
      <c r="D5035" s="2">
        <v>388.18</v>
      </c>
      <c r="E5035" s="34">
        <f t="shared" si="158"/>
        <v>8.5741010184992028E-3</v>
      </c>
      <c r="F5035" s="2"/>
    </row>
    <row r="5036" spans="1:6" x14ac:dyDescent="0.3">
      <c r="A5036" s="1">
        <v>43306.6875</v>
      </c>
      <c r="B5036" s="2">
        <v>7658.26</v>
      </c>
      <c r="C5036" s="34">
        <f t="shared" si="157"/>
        <v>-6.5883604335164048E-3</v>
      </c>
      <c r="D5036" s="2">
        <v>387.17</v>
      </c>
      <c r="E5036" s="34">
        <f t="shared" si="158"/>
        <v>-2.6018857231181469E-3</v>
      </c>
      <c r="F5036" s="2"/>
    </row>
    <row r="5037" spans="1:6" x14ac:dyDescent="0.3">
      <c r="A5037" s="1">
        <v>43307.6875</v>
      </c>
      <c r="B5037" s="2">
        <v>7663.17</v>
      </c>
      <c r="C5037" s="34">
        <f t="shared" si="157"/>
        <v>6.411378041486504E-4</v>
      </c>
      <c r="D5037" s="2">
        <v>390.53</v>
      </c>
      <c r="E5037" s="34">
        <f t="shared" si="158"/>
        <v>8.6783583438798662E-3</v>
      </c>
      <c r="F5037" s="2"/>
    </row>
    <row r="5038" spans="1:6" x14ac:dyDescent="0.3">
      <c r="A5038" s="1">
        <v>43308.6875</v>
      </c>
      <c r="B5038" s="2">
        <v>7701.31</v>
      </c>
      <c r="C5038" s="34">
        <f t="shared" si="157"/>
        <v>4.9770525774581742E-3</v>
      </c>
      <c r="D5038" s="2">
        <v>392.08</v>
      </c>
      <c r="E5038" s="34">
        <f t="shared" si="158"/>
        <v>3.9689652523493546E-3</v>
      </c>
      <c r="F5038" s="2"/>
    </row>
    <row r="5039" spans="1:6" x14ac:dyDescent="0.3">
      <c r="A5039" s="1">
        <v>43311.6875</v>
      </c>
      <c r="B5039" s="2">
        <v>7700.85</v>
      </c>
      <c r="C5039" s="34">
        <f t="shared" si="157"/>
        <v>-5.9730097866417253E-5</v>
      </c>
      <c r="D5039" s="2">
        <v>390.92</v>
      </c>
      <c r="E5039" s="34">
        <f t="shared" si="158"/>
        <v>-2.9585798816567088E-3</v>
      </c>
      <c r="F5039" s="2"/>
    </row>
    <row r="5040" spans="1:6" x14ac:dyDescent="0.3">
      <c r="A5040" s="1">
        <v>43312.6875</v>
      </c>
      <c r="B5040" s="2">
        <v>7748.76</v>
      </c>
      <c r="C5040" s="34">
        <f t="shared" si="157"/>
        <v>6.2213911451332038E-3</v>
      </c>
      <c r="D5040" s="2">
        <v>391.61</v>
      </c>
      <c r="E5040" s="34">
        <f t="shared" si="158"/>
        <v>1.765067021385347E-3</v>
      </c>
      <c r="F5040" s="2"/>
    </row>
    <row r="5041" spans="1:6" x14ac:dyDescent="0.3">
      <c r="A5041" s="1">
        <v>43313.6875</v>
      </c>
      <c r="B5041" s="2">
        <v>7652.91</v>
      </c>
      <c r="C5041" s="34">
        <f t="shared" si="157"/>
        <v>-1.2369721090858432E-2</v>
      </c>
      <c r="D5041" s="2">
        <v>389.84</v>
      </c>
      <c r="E5041" s="34">
        <f t="shared" si="158"/>
        <v>-4.5198028650954569E-3</v>
      </c>
      <c r="F5041" s="2"/>
    </row>
    <row r="5042" spans="1:6" x14ac:dyDescent="0.3">
      <c r="A5042" s="1">
        <v>43314.6875</v>
      </c>
      <c r="B5042" s="2">
        <v>7575.93</v>
      </c>
      <c r="C5042" s="34">
        <f t="shared" si="157"/>
        <v>-1.0058918764234703E-2</v>
      </c>
      <c r="D5042" s="2">
        <v>386.64</v>
      </c>
      <c r="E5042" s="34">
        <f t="shared" si="158"/>
        <v>-8.2084957931458646E-3</v>
      </c>
      <c r="F5042" s="2"/>
    </row>
    <row r="5043" spans="1:6" x14ac:dyDescent="0.3">
      <c r="A5043" s="1">
        <v>43315.6875</v>
      </c>
      <c r="B5043" s="2">
        <v>7659.1</v>
      </c>
      <c r="C5043" s="34">
        <f t="shared" si="157"/>
        <v>1.0978190136392563E-2</v>
      </c>
      <c r="D5043" s="2">
        <v>389.16</v>
      </c>
      <c r="E5043" s="34">
        <f t="shared" si="158"/>
        <v>6.5176908752329066E-3</v>
      </c>
      <c r="F5043" s="2"/>
    </row>
    <row r="5044" spans="1:6" x14ac:dyDescent="0.3">
      <c r="A5044" s="1">
        <v>43318.6875</v>
      </c>
      <c r="B5044" s="2">
        <v>7663.78</v>
      </c>
      <c r="C5044" s="34">
        <f t="shared" si="157"/>
        <v>6.1103785040006464E-4</v>
      </c>
      <c r="D5044" s="2">
        <v>388.66</v>
      </c>
      <c r="E5044" s="34">
        <f t="shared" si="158"/>
        <v>-1.2848185836159542E-3</v>
      </c>
      <c r="F5044" s="2"/>
    </row>
    <row r="5045" spans="1:6" x14ac:dyDescent="0.3">
      <c r="A5045" s="1">
        <v>43319.6875</v>
      </c>
      <c r="B5045" s="2">
        <v>7718.48</v>
      </c>
      <c r="C5045" s="34">
        <f t="shared" si="157"/>
        <v>7.1374700213211462E-3</v>
      </c>
      <c r="D5045" s="2">
        <v>390.49</v>
      </c>
      <c r="E5045" s="34">
        <f t="shared" si="158"/>
        <v>4.708485565790177E-3</v>
      </c>
      <c r="F5045" s="2"/>
    </row>
    <row r="5046" spans="1:6" x14ac:dyDescent="0.3">
      <c r="A5046" s="1">
        <v>43320.6875</v>
      </c>
      <c r="B5046" s="2">
        <v>7776.65</v>
      </c>
      <c r="C5046" s="34">
        <f t="shared" ref="C5046:C5108" si="159">B5046/B5045-1</f>
        <v>7.5364579554524358E-3</v>
      </c>
      <c r="D5046" s="2">
        <v>389.69</v>
      </c>
      <c r="E5046" s="34">
        <f t="shared" si="158"/>
        <v>-2.048708033496438E-3</v>
      </c>
      <c r="F5046" s="2"/>
    </row>
    <row r="5047" spans="1:6" x14ac:dyDescent="0.3">
      <c r="A5047" s="1">
        <v>43321.6875</v>
      </c>
      <c r="B5047" s="2">
        <v>7741.77</v>
      </c>
      <c r="C5047" s="34">
        <f t="shared" si="159"/>
        <v>-4.4852217857302978E-3</v>
      </c>
      <c r="D5047" s="2">
        <v>390.05</v>
      </c>
      <c r="E5047" s="34">
        <f t="shared" si="158"/>
        <v>9.2381123457108139E-4</v>
      </c>
      <c r="F5047" s="2"/>
    </row>
    <row r="5048" spans="1:6" x14ac:dyDescent="0.3">
      <c r="A5048" s="1">
        <v>43322.6875</v>
      </c>
      <c r="B5048" s="2">
        <v>7667.01</v>
      </c>
      <c r="C5048" s="34">
        <f t="shared" si="159"/>
        <v>-9.6567064120995916E-3</v>
      </c>
      <c r="D5048" s="2">
        <v>385.86</v>
      </c>
      <c r="E5048" s="34">
        <f t="shared" si="158"/>
        <v>-1.0742212536854256E-2</v>
      </c>
      <c r="F5048" s="2"/>
    </row>
    <row r="5049" spans="1:6" x14ac:dyDescent="0.3">
      <c r="A5049" s="1">
        <v>43325.6875</v>
      </c>
      <c r="B5049" s="2">
        <v>7642.45</v>
      </c>
      <c r="C5049" s="34">
        <f t="shared" si="159"/>
        <v>-3.2033348071803802E-3</v>
      </c>
      <c r="D5049" s="2">
        <v>384.91</v>
      </c>
      <c r="E5049" s="34">
        <f t="shared" si="158"/>
        <v>-2.4620328616596909E-3</v>
      </c>
      <c r="F5049" s="2"/>
    </row>
    <row r="5050" spans="1:6" x14ac:dyDescent="0.3">
      <c r="A5050" s="1">
        <v>43326.6875</v>
      </c>
      <c r="B5050" s="2">
        <v>7611.64</v>
      </c>
      <c r="C5050" s="34">
        <f t="shared" si="159"/>
        <v>-4.0314297116761377E-3</v>
      </c>
      <c r="D5050" s="2">
        <v>384.92</v>
      </c>
      <c r="E5050" s="34">
        <f t="shared" si="158"/>
        <v>2.5980099243927413E-5</v>
      </c>
      <c r="F5050" s="2"/>
    </row>
    <row r="5051" spans="1:6" x14ac:dyDescent="0.3">
      <c r="A5051" s="1">
        <v>43327.6875</v>
      </c>
      <c r="B5051" s="2">
        <v>7497.87</v>
      </c>
      <c r="C5051" s="34">
        <f t="shared" si="159"/>
        <v>-1.4946844569632911E-2</v>
      </c>
      <c r="D5051" s="2">
        <v>379.7</v>
      </c>
      <c r="E5051" s="34">
        <f t="shared" si="158"/>
        <v>-1.3561259482489985E-2</v>
      </c>
      <c r="F5051" s="2"/>
    </row>
    <row r="5052" spans="1:6" x14ac:dyDescent="0.3">
      <c r="A5052" s="1">
        <v>43328.6875</v>
      </c>
      <c r="B5052" s="2">
        <v>7556.38</v>
      </c>
      <c r="C5052" s="34">
        <f t="shared" si="159"/>
        <v>7.8035495414030542E-3</v>
      </c>
      <c r="D5052" s="2">
        <v>381.43</v>
      </c>
      <c r="E5052" s="34">
        <f t="shared" si="158"/>
        <v>4.55622860152749E-3</v>
      </c>
      <c r="F5052" s="2"/>
    </row>
    <row r="5053" spans="1:6" x14ac:dyDescent="0.3">
      <c r="A5053" s="1">
        <v>43329.6875</v>
      </c>
      <c r="B5053" s="2">
        <v>7558.59</v>
      </c>
      <c r="C5053" s="34">
        <f t="shared" si="159"/>
        <v>2.9246808657057421E-4</v>
      </c>
      <c r="D5053" s="2">
        <v>381.06</v>
      </c>
      <c r="E5053" s="34">
        <f t="shared" ref="E5053:E5115" si="160">D5053/D5052-1</f>
        <v>-9.7003382009808181E-4</v>
      </c>
      <c r="F5053" s="2"/>
    </row>
    <row r="5054" spans="1:6" x14ac:dyDescent="0.3">
      <c r="A5054" s="1">
        <v>43332.6875</v>
      </c>
      <c r="B5054" s="2">
        <v>7591.26</v>
      </c>
      <c r="C5054" s="34">
        <f t="shared" si="159"/>
        <v>4.3222347025040353E-3</v>
      </c>
      <c r="D5054" s="2">
        <v>383.23</v>
      </c>
      <c r="E5054" s="34">
        <f t="shared" si="160"/>
        <v>5.6946412638430033E-3</v>
      </c>
      <c r="F5054" s="2"/>
    </row>
    <row r="5055" spans="1:6" x14ac:dyDescent="0.3">
      <c r="A5055" s="1">
        <v>43333.6875</v>
      </c>
      <c r="B5055" s="2">
        <v>7565.7</v>
      </c>
      <c r="C5055" s="34">
        <f t="shared" si="159"/>
        <v>-3.3670299792130098E-3</v>
      </c>
      <c r="D5055" s="2">
        <v>384.15</v>
      </c>
      <c r="E5055" s="34">
        <f t="shared" si="160"/>
        <v>2.4006471309656607E-3</v>
      </c>
      <c r="F5055" s="2"/>
    </row>
    <row r="5056" spans="1:6" x14ac:dyDescent="0.3">
      <c r="A5056" s="1">
        <v>43334.6875</v>
      </c>
      <c r="B5056" s="2">
        <v>7574.24</v>
      </c>
      <c r="C5056" s="34">
        <f t="shared" si="159"/>
        <v>1.1287785664246819E-3</v>
      </c>
      <c r="D5056" s="2">
        <v>384.02</v>
      </c>
      <c r="E5056" s="34">
        <f t="shared" si="160"/>
        <v>-3.3840947546526223E-4</v>
      </c>
      <c r="F5056" s="2"/>
    </row>
    <row r="5057" spans="1:6" x14ac:dyDescent="0.3">
      <c r="A5057" s="1">
        <v>43335.6875</v>
      </c>
      <c r="B5057" s="2">
        <v>7563.22</v>
      </c>
      <c r="C5057" s="34">
        <f t="shared" si="159"/>
        <v>-1.4549314518683687E-3</v>
      </c>
      <c r="D5057" s="2">
        <v>383.38</v>
      </c>
      <c r="E5057" s="34">
        <f t="shared" si="160"/>
        <v>-1.6665798656320119E-3</v>
      </c>
      <c r="F5057" s="2"/>
    </row>
    <row r="5058" spans="1:6" x14ac:dyDescent="0.3">
      <c r="A5058" s="1">
        <v>43336.6875</v>
      </c>
      <c r="B5058" s="2">
        <v>7577.49</v>
      </c>
      <c r="C5058" s="34">
        <f t="shared" si="159"/>
        <v>1.8867625164942226E-3</v>
      </c>
      <c r="D5058" s="2">
        <v>383.56</v>
      </c>
      <c r="E5058" s="34">
        <f t="shared" si="160"/>
        <v>4.6950805988843491E-4</v>
      </c>
      <c r="F5058" s="2"/>
    </row>
    <row r="5059" spans="1:6" x14ac:dyDescent="0.3">
      <c r="A5059" s="1">
        <v>43340.6875</v>
      </c>
      <c r="B5059" s="2">
        <v>7617.22</v>
      </c>
      <c r="C5059" s="34">
        <f t="shared" si="159"/>
        <v>5.2431609939440627E-3</v>
      </c>
      <c r="D5059" s="2">
        <v>385.46</v>
      </c>
      <c r="E5059" s="34">
        <f>D5059/D5058-1</f>
        <v>4.9535926582542356E-3</v>
      </c>
      <c r="F5059" s="2"/>
    </row>
    <row r="5060" spans="1:6" x14ac:dyDescent="0.3">
      <c r="A5060" s="1">
        <v>43341.6875</v>
      </c>
      <c r="B5060" s="2">
        <v>7563.21</v>
      </c>
      <c r="C5060" s="34">
        <f t="shared" si="159"/>
        <v>-7.0905133368867057E-3</v>
      </c>
      <c r="D5060" s="2">
        <v>386.58</v>
      </c>
      <c r="E5060" s="34">
        <f t="shared" si="160"/>
        <v>2.905619260104908E-3</v>
      </c>
      <c r="F5060" s="2"/>
    </row>
    <row r="5061" spans="1:6" x14ac:dyDescent="0.3">
      <c r="A5061" s="1">
        <v>43342.6875</v>
      </c>
      <c r="B5061" s="2">
        <v>7516.03</v>
      </c>
      <c r="C5061" s="34">
        <f t="shared" si="159"/>
        <v>-6.2380920270626028E-3</v>
      </c>
      <c r="D5061" s="2">
        <v>385.36</v>
      </c>
      <c r="E5061" s="34">
        <f t="shared" si="160"/>
        <v>-3.1558797661543903E-3</v>
      </c>
      <c r="F5061" s="2"/>
    </row>
    <row r="5062" spans="1:6" x14ac:dyDescent="0.3">
      <c r="A5062" s="1">
        <v>43343.6875</v>
      </c>
      <c r="B5062" s="2">
        <v>7432.42</v>
      </c>
      <c r="C5062" s="34">
        <f t="shared" si="159"/>
        <v>-1.1124223825610069E-2</v>
      </c>
      <c r="D5062" s="2">
        <v>382.26</v>
      </c>
      <c r="E5062" s="34">
        <f t="shared" si="160"/>
        <v>-8.0444259912809679E-3</v>
      </c>
      <c r="F5062" s="2"/>
    </row>
    <row r="5063" spans="1:6" x14ac:dyDescent="0.3">
      <c r="A5063" s="1">
        <v>43346.6875</v>
      </c>
      <c r="B5063" s="2">
        <v>7504.6</v>
      </c>
      <c r="C5063" s="34">
        <f t="shared" si="159"/>
        <v>9.7115071537938746E-3</v>
      </c>
      <c r="D5063" s="2">
        <v>382.51</v>
      </c>
      <c r="E5063" s="34">
        <f t="shared" si="160"/>
        <v>6.5400512740021455E-4</v>
      </c>
      <c r="F5063" s="2"/>
    </row>
    <row r="5064" spans="1:6" x14ac:dyDescent="0.3">
      <c r="A5064" s="1">
        <v>43347.6875</v>
      </c>
      <c r="B5064" s="2">
        <v>7457.86</v>
      </c>
      <c r="C5064" s="34">
        <f t="shared" si="159"/>
        <v>-6.2281800495697093E-3</v>
      </c>
      <c r="D5064" s="2">
        <v>379.83</v>
      </c>
      <c r="E5064" s="34">
        <f t="shared" si="160"/>
        <v>-7.0063527750908738E-3</v>
      </c>
      <c r="F5064" s="2"/>
    </row>
    <row r="5065" spans="1:6" x14ac:dyDescent="0.3">
      <c r="A5065" s="1">
        <v>43348.6875</v>
      </c>
      <c r="B5065" s="2">
        <v>7383.28</v>
      </c>
      <c r="C5065" s="34">
        <f t="shared" si="159"/>
        <v>-1.0000187721410647E-2</v>
      </c>
      <c r="D5065" s="2">
        <v>375.68</v>
      </c>
      <c r="E5065" s="34">
        <f t="shared" si="160"/>
        <v>-1.0925940552352298E-2</v>
      </c>
      <c r="F5065" s="2"/>
    </row>
    <row r="5066" spans="1:6" x14ac:dyDescent="0.3">
      <c r="A5066" s="1">
        <v>43349.6875</v>
      </c>
      <c r="B5066" s="2">
        <v>7318.96</v>
      </c>
      <c r="C5066" s="34">
        <f t="shared" si="159"/>
        <v>-8.711575343207878E-3</v>
      </c>
      <c r="D5066" s="2">
        <v>373.47</v>
      </c>
      <c r="E5066" s="34">
        <f t="shared" si="160"/>
        <v>-5.8826660988073876E-3</v>
      </c>
      <c r="F5066" s="2"/>
    </row>
    <row r="5067" spans="1:6" x14ac:dyDescent="0.3">
      <c r="A5067" s="1">
        <v>43350.6875</v>
      </c>
      <c r="B5067" s="2">
        <v>7277.7</v>
      </c>
      <c r="C5067" s="34">
        <f t="shared" si="159"/>
        <v>-5.6374129657765781E-3</v>
      </c>
      <c r="D5067" s="2">
        <v>373.77</v>
      </c>
      <c r="E5067" s="34">
        <f t="shared" si="160"/>
        <v>8.0327737167640301E-4</v>
      </c>
      <c r="F5067" s="2"/>
    </row>
    <row r="5068" spans="1:6" x14ac:dyDescent="0.3">
      <c r="A5068" s="1">
        <v>43353.6875</v>
      </c>
      <c r="B5068" s="2">
        <v>7279.3</v>
      </c>
      <c r="C5068" s="34">
        <f t="shared" si="159"/>
        <v>2.1984967778276854E-4</v>
      </c>
      <c r="D5068" s="2">
        <v>375.51</v>
      </c>
      <c r="E5068" s="34">
        <f t="shared" si="160"/>
        <v>4.6552692832491083E-3</v>
      </c>
      <c r="F5068" s="2"/>
    </row>
    <row r="5069" spans="1:6" x14ac:dyDescent="0.3">
      <c r="A5069" s="1">
        <v>43354.6875</v>
      </c>
      <c r="B5069" s="2">
        <v>7273.54</v>
      </c>
      <c r="C5069" s="34">
        <f t="shared" si="159"/>
        <v>-7.9128487629309685E-4</v>
      </c>
      <c r="D5069" s="2">
        <v>375.31</v>
      </c>
      <c r="E5069" s="34">
        <f t="shared" si="160"/>
        <v>-5.3260898511353627E-4</v>
      </c>
      <c r="F5069" s="2"/>
    </row>
    <row r="5070" spans="1:6" x14ac:dyDescent="0.3">
      <c r="A5070" s="1">
        <v>43355.6875</v>
      </c>
      <c r="B5070" s="2">
        <v>7313.36</v>
      </c>
      <c r="C5070" s="34">
        <f t="shared" si="159"/>
        <v>5.4746382091801493E-3</v>
      </c>
      <c r="D5070" s="2">
        <v>377.08</v>
      </c>
      <c r="E5070" s="34">
        <f t="shared" si="160"/>
        <v>4.7161013562122545E-3</v>
      </c>
      <c r="F5070" s="2"/>
    </row>
    <row r="5071" spans="1:6" x14ac:dyDescent="0.3">
      <c r="A5071" s="1">
        <v>43356.6875</v>
      </c>
      <c r="B5071" s="2">
        <v>7281.57</v>
      </c>
      <c r="C5071" s="34">
        <f t="shared" si="159"/>
        <v>-4.3468392093374275E-3</v>
      </c>
      <c r="D5071" s="2">
        <v>376.52</v>
      </c>
      <c r="E5071" s="34">
        <f t="shared" si="160"/>
        <v>-1.4850960008486735E-3</v>
      </c>
      <c r="F5071" s="2"/>
    </row>
    <row r="5072" spans="1:6" x14ac:dyDescent="0.3">
      <c r="A5072" s="1">
        <v>43357.6875</v>
      </c>
      <c r="B5072" s="2">
        <v>7304.04</v>
      </c>
      <c r="C5072" s="34">
        <f t="shared" si="159"/>
        <v>3.0858729642095906E-3</v>
      </c>
      <c r="D5072" s="2">
        <v>377.85</v>
      </c>
      <c r="E5072" s="34">
        <f t="shared" si="160"/>
        <v>3.5323488792096125E-3</v>
      </c>
      <c r="F5072" s="2"/>
    </row>
    <row r="5073" spans="1:6" x14ac:dyDescent="0.3">
      <c r="A5073" s="1">
        <v>43360.6875</v>
      </c>
      <c r="B5073" s="2">
        <v>7302.1</v>
      </c>
      <c r="C5073" s="34">
        <f t="shared" si="159"/>
        <v>-2.6560643150908003E-4</v>
      </c>
      <c r="D5073" s="2">
        <v>378.31</v>
      </c>
      <c r="E5073" s="34">
        <f t="shared" si="160"/>
        <v>1.21741431785094E-3</v>
      </c>
      <c r="F5073" s="2"/>
    </row>
    <row r="5074" spans="1:6" x14ac:dyDescent="0.3">
      <c r="A5074" s="1">
        <v>43361.6875</v>
      </c>
      <c r="B5074" s="2">
        <v>7300.23</v>
      </c>
      <c r="C5074" s="34">
        <f t="shared" si="159"/>
        <v>-2.5609071363041913E-4</v>
      </c>
      <c r="D5074" s="2">
        <v>378.73</v>
      </c>
      <c r="E5074" s="34">
        <f t="shared" si="160"/>
        <v>1.1102006291137112E-3</v>
      </c>
      <c r="F5074" s="2"/>
    </row>
    <row r="5075" spans="1:6" x14ac:dyDescent="0.3">
      <c r="A5075" s="1">
        <v>43362.6875</v>
      </c>
      <c r="B5075" s="2">
        <v>7331.12</v>
      </c>
      <c r="C5075" s="34">
        <f t="shared" si="159"/>
        <v>4.2313735320669288E-3</v>
      </c>
      <c r="D5075" s="2">
        <v>379.98</v>
      </c>
      <c r="E5075" s="34">
        <f t="shared" si="160"/>
        <v>3.3005043170597492E-3</v>
      </c>
      <c r="F5075" s="2"/>
    </row>
    <row r="5076" spans="1:6" x14ac:dyDescent="0.3">
      <c r="A5076" s="1">
        <v>43363.6875</v>
      </c>
      <c r="B5076" s="2">
        <v>7367.32</v>
      </c>
      <c r="C5076" s="34">
        <f t="shared" si="159"/>
        <v>4.9378539704709734E-3</v>
      </c>
      <c r="D5076" s="2">
        <v>382.63</v>
      </c>
      <c r="E5076" s="34">
        <f t="shared" si="160"/>
        <v>6.9740512658560405E-3</v>
      </c>
      <c r="F5076" s="2"/>
    </row>
    <row r="5077" spans="1:6" x14ac:dyDescent="0.3">
      <c r="A5077" s="1">
        <v>43364.6875</v>
      </c>
      <c r="B5077" s="2">
        <v>7490.23</v>
      </c>
      <c r="C5077" s="34">
        <f t="shared" si="159"/>
        <v>1.6683135794291593E-2</v>
      </c>
      <c r="D5077" s="2">
        <v>384.29</v>
      </c>
      <c r="E5077" s="34">
        <f t="shared" si="160"/>
        <v>4.3383947939263923E-3</v>
      </c>
      <c r="F5077" s="2"/>
    </row>
    <row r="5078" spans="1:6" x14ac:dyDescent="0.3">
      <c r="A5078" s="1">
        <v>43367.6875</v>
      </c>
      <c r="B5078" s="2">
        <v>7458.41</v>
      </c>
      <c r="C5078" s="34">
        <f t="shared" si="159"/>
        <v>-4.2482006560545793E-3</v>
      </c>
      <c r="D5078" s="2">
        <v>382.14</v>
      </c>
      <c r="E5078" s="34">
        <f t="shared" si="160"/>
        <v>-5.5947331442400827E-3</v>
      </c>
      <c r="F5078" s="2"/>
    </row>
    <row r="5079" spans="1:6" x14ac:dyDescent="0.3">
      <c r="A5079" s="1">
        <v>43368.6875</v>
      </c>
      <c r="B5079" s="2">
        <v>7507.56</v>
      </c>
      <c r="C5079" s="34">
        <f t="shared" si="159"/>
        <v>6.5898763945666516E-3</v>
      </c>
      <c r="D5079" s="2">
        <v>383.89</v>
      </c>
      <c r="E5079" s="34">
        <f t="shared" si="160"/>
        <v>4.579473491390651E-3</v>
      </c>
      <c r="F5079" s="2"/>
    </row>
    <row r="5080" spans="1:6" x14ac:dyDescent="0.3">
      <c r="A5080" s="1">
        <v>43369.6875</v>
      </c>
      <c r="B5080" s="2">
        <v>7511.49</v>
      </c>
      <c r="C5080" s="34">
        <f t="shared" si="159"/>
        <v>5.2347233988125907E-4</v>
      </c>
      <c r="D5080" s="2">
        <v>385.04</v>
      </c>
      <c r="E5080" s="34">
        <f t="shared" si="160"/>
        <v>2.9956497955143657E-3</v>
      </c>
      <c r="F5080" s="2"/>
    </row>
    <row r="5081" spans="1:6" x14ac:dyDescent="0.3">
      <c r="A5081" s="1">
        <v>43370.6875</v>
      </c>
      <c r="B5081" s="2">
        <v>7545.44</v>
      </c>
      <c r="C5081" s="34">
        <f t="shared" si="159"/>
        <v>4.5197424212772841E-3</v>
      </c>
      <c r="D5081" s="2">
        <v>386.38</v>
      </c>
      <c r="E5081" s="34">
        <f t="shared" si="160"/>
        <v>3.4801579056720211E-3</v>
      </c>
      <c r="F5081" s="2"/>
    </row>
    <row r="5082" spans="1:6" x14ac:dyDescent="0.3">
      <c r="A5082" s="1">
        <v>43371.6875</v>
      </c>
      <c r="B5082" s="2">
        <v>7510.2</v>
      </c>
      <c r="C5082" s="34">
        <f t="shared" si="159"/>
        <v>-4.6703704489068354E-3</v>
      </c>
      <c r="D5082" s="2">
        <v>383.18</v>
      </c>
      <c r="E5082" s="34">
        <f t="shared" si="160"/>
        <v>-8.2820021740255267E-3</v>
      </c>
      <c r="F5082" s="2"/>
    </row>
    <row r="5083" spans="1:6" x14ac:dyDescent="0.3">
      <c r="A5083" s="1">
        <v>43374.6875</v>
      </c>
      <c r="B5083" s="2">
        <v>7495.67</v>
      </c>
      <c r="C5083" s="34">
        <f t="shared" si="159"/>
        <v>-1.9347021384250596E-3</v>
      </c>
      <c r="D5083" s="2">
        <v>383.94</v>
      </c>
      <c r="E5083" s="34">
        <f t="shared" si="160"/>
        <v>1.9834020564748478E-3</v>
      </c>
      <c r="F5083" s="2"/>
    </row>
    <row r="5084" spans="1:6" x14ac:dyDescent="0.3">
      <c r="A5084" s="1">
        <v>43375.6875</v>
      </c>
      <c r="B5084" s="2">
        <v>7474.55</v>
      </c>
      <c r="C5084" s="34">
        <f t="shared" si="159"/>
        <v>-2.8176267098204422E-3</v>
      </c>
      <c r="D5084" s="2">
        <v>381.94</v>
      </c>
      <c r="E5084" s="34">
        <f t="shared" si="160"/>
        <v>-5.209147262593139E-3</v>
      </c>
      <c r="F5084" s="2"/>
    </row>
    <row r="5085" spans="1:6" x14ac:dyDescent="0.3">
      <c r="A5085" s="1">
        <v>43377.6875</v>
      </c>
      <c r="B5085" s="2">
        <v>7418.34</v>
      </c>
      <c r="C5085" s="34">
        <f>B5085/B5084-1</f>
        <v>-7.5201851616485405E-3</v>
      </c>
      <c r="D5085" s="2">
        <v>379.68</v>
      </c>
      <c r="E5085" s="34">
        <f t="shared" si="160"/>
        <v>-5.9171597633136397E-3</v>
      </c>
      <c r="F5085" s="2"/>
    </row>
    <row r="5086" spans="1:6" x14ac:dyDescent="0.3">
      <c r="A5086" s="1">
        <v>43378.6875</v>
      </c>
      <c r="B5086" s="2">
        <v>7318.54</v>
      </c>
      <c r="C5086" s="34">
        <f t="shared" si="159"/>
        <v>-1.3453144504026571E-2</v>
      </c>
      <c r="D5086" s="2">
        <v>376.41</v>
      </c>
      <c r="E5086" s="34">
        <f t="shared" si="160"/>
        <v>-8.6125158027812176E-3</v>
      </c>
      <c r="F5086" s="2"/>
    </row>
    <row r="5087" spans="1:6" x14ac:dyDescent="0.3">
      <c r="A5087" s="1">
        <v>43381.6875</v>
      </c>
      <c r="B5087" s="2">
        <v>7233.33</v>
      </c>
      <c r="C5087" s="34">
        <f t="shared" si="159"/>
        <v>-1.1643032626726058E-2</v>
      </c>
      <c r="D5087" s="2">
        <v>372.21</v>
      </c>
      <c r="E5087" s="34">
        <f t="shared" si="160"/>
        <v>-1.1158045747987733E-2</v>
      </c>
      <c r="F5087" s="2"/>
    </row>
    <row r="5088" spans="1:6" x14ac:dyDescent="0.3">
      <c r="A5088" s="1">
        <v>43382.6875</v>
      </c>
      <c r="B5088" s="2">
        <v>7237.59</v>
      </c>
      <c r="C5088" s="34">
        <f t="shared" si="159"/>
        <v>5.889403635670476E-4</v>
      </c>
      <c r="D5088" s="2">
        <v>372.93</v>
      </c>
      <c r="E5088" s="34">
        <f t="shared" si="160"/>
        <v>1.934391875554109E-3</v>
      </c>
      <c r="F5088" s="2"/>
    </row>
    <row r="5089" spans="1:6" x14ac:dyDescent="0.3">
      <c r="A5089" s="1">
        <v>43383.6875</v>
      </c>
      <c r="B5089" s="2">
        <v>7145.74</v>
      </c>
      <c r="C5089" s="34">
        <f t="shared" si="159"/>
        <v>-1.2690688475031076E-2</v>
      </c>
      <c r="D5089" s="2">
        <v>366.93</v>
      </c>
      <c r="E5089" s="34">
        <f t="shared" si="160"/>
        <v>-1.6088810232483319E-2</v>
      </c>
      <c r="F5089" s="2"/>
    </row>
    <row r="5090" spans="1:6" x14ac:dyDescent="0.3">
      <c r="A5090" s="1">
        <v>43384.6875</v>
      </c>
      <c r="B5090" s="2">
        <v>7006.93</v>
      </c>
      <c r="C5090" s="34">
        <f t="shared" si="159"/>
        <v>-1.9425559844046925E-2</v>
      </c>
      <c r="D5090" s="2">
        <v>359.65</v>
      </c>
      <c r="E5090" s="34">
        <f t="shared" si="160"/>
        <v>-1.984029651432162E-2</v>
      </c>
      <c r="F5090" s="2"/>
    </row>
    <row r="5091" spans="1:6" x14ac:dyDescent="0.3">
      <c r="A5091" s="1">
        <v>43385.6875</v>
      </c>
      <c r="B5091" s="2">
        <v>6995.91</v>
      </c>
      <c r="C5091" s="34">
        <f t="shared" si="159"/>
        <v>-1.572728712860072E-3</v>
      </c>
      <c r="D5091" s="2">
        <v>358.95</v>
      </c>
      <c r="E5091" s="34">
        <f t="shared" si="160"/>
        <v>-1.9463367162518841E-3</v>
      </c>
      <c r="F5091" s="2"/>
    </row>
    <row r="5092" spans="1:6" x14ac:dyDescent="0.3">
      <c r="A5092" s="1">
        <v>43388.6875</v>
      </c>
      <c r="B5092" s="2">
        <v>7029.22</v>
      </c>
      <c r="C5092" s="34">
        <f t="shared" si="159"/>
        <v>4.7613534193551299E-3</v>
      </c>
      <c r="D5092" s="2">
        <v>359.31</v>
      </c>
      <c r="E5092" s="34">
        <f t="shared" si="160"/>
        <v>1.0029251984955412E-3</v>
      </c>
      <c r="F5092" s="2"/>
    </row>
    <row r="5093" spans="1:6" x14ac:dyDescent="0.3">
      <c r="A5093" s="1">
        <v>43389.6875</v>
      </c>
      <c r="B5093" s="2">
        <v>7059.4</v>
      </c>
      <c r="C5093" s="34">
        <f t="shared" si="159"/>
        <v>4.2935062496265441E-3</v>
      </c>
      <c r="D5093" s="2">
        <v>364.99</v>
      </c>
      <c r="E5093" s="34">
        <f t="shared" si="160"/>
        <v>1.580807659124428E-2</v>
      </c>
      <c r="F5093" s="2"/>
    </row>
    <row r="5094" spans="1:6" x14ac:dyDescent="0.3">
      <c r="A5094" s="1">
        <v>43390.6875</v>
      </c>
      <c r="B5094" s="2">
        <v>7054.6</v>
      </c>
      <c r="C5094" s="34">
        <f t="shared" si="159"/>
        <v>-6.7994447120145463E-4</v>
      </c>
      <c r="D5094" s="2">
        <v>363.54</v>
      </c>
      <c r="E5094" s="34">
        <f t="shared" si="160"/>
        <v>-3.97271158113921E-3</v>
      </c>
      <c r="F5094" s="2"/>
    </row>
    <row r="5095" spans="1:6" x14ac:dyDescent="0.3">
      <c r="A5095" s="1">
        <v>43391.6875</v>
      </c>
      <c r="B5095" s="2">
        <v>7026.99</v>
      </c>
      <c r="C5095" s="34">
        <f t="shared" si="159"/>
        <v>-3.913758398775391E-3</v>
      </c>
      <c r="D5095" s="2">
        <v>361.67</v>
      </c>
      <c r="E5095" s="34">
        <f t="shared" si="160"/>
        <v>-5.1438631237278321E-3</v>
      </c>
      <c r="F5095" s="2"/>
    </row>
    <row r="5096" spans="1:6" x14ac:dyDescent="0.3">
      <c r="A5096" s="1">
        <v>43392.6875</v>
      </c>
      <c r="B5096" s="2">
        <v>7049.8</v>
      </c>
      <c r="C5096" s="34">
        <f t="shared" si="159"/>
        <v>3.2460555657543022E-3</v>
      </c>
      <c r="D5096" s="2">
        <v>361.24</v>
      </c>
      <c r="E5096" s="34">
        <f t="shared" si="160"/>
        <v>-1.1889291342936925E-3</v>
      </c>
      <c r="F5096" s="2"/>
    </row>
    <row r="5097" spans="1:6" x14ac:dyDescent="0.3">
      <c r="A5097" s="1">
        <v>43395.6875</v>
      </c>
      <c r="B5097" s="2">
        <v>7042.8</v>
      </c>
      <c r="C5097" s="34">
        <f t="shared" si="159"/>
        <v>-9.9293596981475662E-4</v>
      </c>
      <c r="D5097" s="2">
        <v>359.74</v>
      </c>
      <c r="E5097" s="34">
        <f t="shared" si="160"/>
        <v>-4.1523640792824335E-3</v>
      </c>
      <c r="F5097" s="2"/>
    </row>
    <row r="5098" spans="1:6" x14ac:dyDescent="0.3">
      <c r="A5098" s="1">
        <v>43396.6875</v>
      </c>
      <c r="B5098" s="2">
        <v>6955.21</v>
      </c>
      <c r="C5098" s="34">
        <f t="shared" si="159"/>
        <v>-1.2436814903163507E-2</v>
      </c>
      <c r="D5098" s="2">
        <v>354.06</v>
      </c>
      <c r="E5098" s="34">
        <f t="shared" si="160"/>
        <v>-1.5789181075220982E-2</v>
      </c>
      <c r="F5098" s="2"/>
    </row>
    <row r="5099" spans="1:6" x14ac:dyDescent="0.3">
      <c r="A5099" s="1">
        <v>43397.6875</v>
      </c>
      <c r="B5099" s="2">
        <v>6962.98</v>
      </c>
      <c r="C5099" s="34">
        <f t="shared" si="159"/>
        <v>1.1171481522482818E-3</v>
      </c>
      <c r="D5099" s="2">
        <v>353.27</v>
      </c>
      <c r="E5099" s="34">
        <f t="shared" si="160"/>
        <v>-2.2312602383777191E-3</v>
      </c>
      <c r="F5099" s="2"/>
    </row>
    <row r="5100" spans="1:6" x14ac:dyDescent="0.3">
      <c r="A5100" s="1">
        <v>43398.6875</v>
      </c>
      <c r="B5100" s="2">
        <v>7004.1</v>
      </c>
      <c r="C5100" s="34">
        <f t="shared" si="159"/>
        <v>5.9055174652233866E-3</v>
      </c>
      <c r="D5100" s="2">
        <v>355.07</v>
      </c>
      <c r="E5100" s="34">
        <f t="shared" si="160"/>
        <v>5.0952529226937493E-3</v>
      </c>
      <c r="F5100" s="2"/>
    </row>
    <row r="5101" spans="1:6" x14ac:dyDescent="0.3">
      <c r="A5101" s="1">
        <v>43399.6875</v>
      </c>
      <c r="B5101" s="2">
        <v>6939.56</v>
      </c>
      <c r="C5101" s="34">
        <f t="shared" si="159"/>
        <v>-9.2146028754586107E-3</v>
      </c>
      <c r="D5101" s="2">
        <v>352.34</v>
      </c>
      <c r="E5101" s="34">
        <f t="shared" si="160"/>
        <v>-7.6886247782127493E-3</v>
      </c>
      <c r="F5101" s="2"/>
    </row>
    <row r="5102" spans="1:6" x14ac:dyDescent="0.3">
      <c r="A5102" s="1">
        <v>43402.6875</v>
      </c>
      <c r="B5102" s="2">
        <v>7026.32</v>
      </c>
      <c r="C5102" s="34">
        <f t="shared" si="159"/>
        <v>1.2502233571004329E-2</v>
      </c>
      <c r="D5102" s="2">
        <v>355.51</v>
      </c>
      <c r="E5102" s="34">
        <f t="shared" si="160"/>
        <v>8.996991542260302E-3</v>
      </c>
      <c r="F5102" s="2"/>
    </row>
    <row r="5103" spans="1:6" x14ac:dyDescent="0.3">
      <c r="A5103" s="1">
        <v>43403.6875</v>
      </c>
      <c r="B5103" s="2">
        <v>7035.85</v>
      </c>
      <c r="C5103" s="34">
        <f t="shared" si="159"/>
        <v>1.3563287752338393E-3</v>
      </c>
      <c r="D5103" s="2">
        <v>355.53</v>
      </c>
      <c r="E5103" s="34">
        <f t="shared" si="160"/>
        <v>5.6257207954768518E-5</v>
      </c>
      <c r="F5103" s="2"/>
    </row>
    <row r="5104" spans="1:6" x14ac:dyDescent="0.3">
      <c r="A5104" s="1">
        <v>43404.6875</v>
      </c>
      <c r="B5104" s="2">
        <v>7128.1</v>
      </c>
      <c r="C5104" s="34">
        <f t="shared" si="159"/>
        <v>1.3111422216221191E-2</v>
      </c>
      <c r="D5104" s="2">
        <v>361.61</v>
      </c>
      <c r="E5104" s="34">
        <f t="shared" si="160"/>
        <v>1.7101229150845443E-2</v>
      </c>
      <c r="F5104" s="2"/>
    </row>
    <row r="5105" spans="1:6" x14ac:dyDescent="0.3">
      <c r="A5105" s="1">
        <v>43405.6875</v>
      </c>
      <c r="B5105" s="2">
        <v>7114.66</v>
      </c>
      <c r="C5105" s="34">
        <f t="shared" si="159"/>
        <v>-1.8854954335658647E-3</v>
      </c>
      <c r="D5105" s="2">
        <v>363.08</v>
      </c>
      <c r="E5105" s="34">
        <f t="shared" si="160"/>
        <v>4.0651530654571832E-3</v>
      </c>
      <c r="F5105" s="2"/>
    </row>
    <row r="5106" spans="1:6" x14ac:dyDescent="0.3">
      <c r="A5106" s="1">
        <v>43406.6875</v>
      </c>
      <c r="B5106" s="2">
        <v>7094.12</v>
      </c>
      <c r="C5106" s="34">
        <f t="shared" si="159"/>
        <v>-2.8869967082053583E-3</v>
      </c>
      <c r="D5106" s="2">
        <v>364.08</v>
      </c>
      <c r="E5106" s="34">
        <f t="shared" si="160"/>
        <v>2.7542139473393235E-3</v>
      </c>
      <c r="F5106" s="2"/>
    </row>
    <row r="5107" spans="1:6" x14ac:dyDescent="0.3">
      <c r="A5107" s="1">
        <v>43409.6875</v>
      </c>
      <c r="B5107" s="2">
        <v>7103.84</v>
      </c>
      <c r="C5107" s="34">
        <f t="shared" si="159"/>
        <v>1.3701487992874295E-3</v>
      </c>
      <c r="D5107" s="2">
        <v>363.5</v>
      </c>
      <c r="E5107" s="34">
        <f t="shared" si="160"/>
        <v>-1.593056471105192E-3</v>
      </c>
      <c r="F5107" s="2"/>
    </row>
    <row r="5108" spans="1:6" x14ac:dyDescent="0.3">
      <c r="A5108" s="1">
        <v>43410.6875</v>
      </c>
      <c r="B5108" s="2">
        <v>7040.68</v>
      </c>
      <c r="C5108" s="34">
        <f t="shared" si="159"/>
        <v>-8.8909660127479695E-3</v>
      </c>
      <c r="D5108" s="2">
        <v>362.55</v>
      </c>
      <c r="E5108" s="34">
        <f t="shared" si="160"/>
        <v>-2.6134800550206005E-3</v>
      </c>
      <c r="F5108" s="2"/>
    </row>
    <row r="5109" spans="1:6" x14ac:dyDescent="0.3">
      <c r="A5109" s="1">
        <v>43411.6875</v>
      </c>
      <c r="B5109" s="2">
        <v>7117.28</v>
      </c>
      <c r="C5109" s="34">
        <f t="shared" ref="C5109:C5170" si="161">B5109/B5108-1</f>
        <v>1.0879630944738317E-2</v>
      </c>
      <c r="D5109" s="2">
        <v>366.39</v>
      </c>
      <c r="E5109" s="34">
        <f t="shared" si="160"/>
        <v>1.059164253206446E-2</v>
      </c>
      <c r="F5109" s="2"/>
    </row>
    <row r="5110" spans="1:6" x14ac:dyDescent="0.3">
      <c r="A5110" s="1">
        <v>43412.6875</v>
      </c>
      <c r="B5110" s="2">
        <v>7140.68</v>
      </c>
      <c r="C5110" s="34">
        <f t="shared" si="161"/>
        <v>3.2877728570466225E-3</v>
      </c>
      <c r="D5110" s="2">
        <v>367.08</v>
      </c>
      <c r="E5110" s="34">
        <f t="shared" si="160"/>
        <v>1.8832391713747842E-3</v>
      </c>
      <c r="F5110" s="2"/>
    </row>
    <row r="5111" spans="1:6" x14ac:dyDescent="0.3">
      <c r="A5111" s="1">
        <v>43413.6875</v>
      </c>
      <c r="B5111" s="2">
        <v>7105.34</v>
      </c>
      <c r="C5111" s="34">
        <f t="shared" si="161"/>
        <v>-4.9491084882672398E-3</v>
      </c>
      <c r="D5111" s="2">
        <v>365.74</v>
      </c>
      <c r="E5111" s="34">
        <f t="shared" si="160"/>
        <v>-3.6504304238856866E-3</v>
      </c>
      <c r="F5111" s="2"/>
    </row>
    <row r="5112" spans="1:6" x14ac:dyDescent="0.3">
      <c r="A5112" s="1">
        <v>43416.6875</v>
      </c>
      <c r="B5112" s="2">
        <v>7053.08</v>
      </c>
      <c r="C5112" s="34">
        <f t="shared" si="161"/>
        <v>-7.3550315678068134E-3</v>
      </c>
      <c r="D5112" s="2">
        <v>362.03</v>
      </c>
      <c r="E5112" s="34">
        <f t="shared" si="160"/>
        <v>-1.0143818012796069E-2</v>
      </c>
      <c r="F5112" s="2"/>
    </row>
    <row r="5113" spans="1:6" x14ac:dyDescent="0.3">
      <c r="A5113" s="1">
        <v>43417.6875</v>
      </c>
      <c r="B5113" s="2">
        <v>7053.76</v>
      </c>
      <c r="C5113" s="34">
        <f t="shared" si="161"/>
        <v>9.6411780385441403E-5</v>
      </c>
      <c r="D5113" s="2">
        <v>364.44</v>
      </c>
      <c r="E5113" s="34">
        <f t="shared" si="160"/>
        <v>6.6569068861697112E-3</v>
      </c>
      <c r="F5113" s="2"/>
    </row>
    <row r="5114" spans="1:6" x14ac:dyDescent="0.3">
      <c r="A5114" s="1">
        <v>43418.6875</v>
      </c>
      <c r="B5114" s="2">
        <v>7033.79</v>
      </c>
      <c r="C5114" s="34">
        <f t="shared" si="161"/>
        <v>-2.8311141859094224E-3</v>
      </c>
      <c r="D5114" s="2">
        <v>362.27</v>
      </c>
      <c r="E5114" s="34">
        <f t="shared" si="160"/>
        <v>-5.9543409065964115E-3</v>
      </c>
      <c r="F5114" s="2"/>
    </row>
    <row r="5115" spans="1:6" x14ac:dyDescent="0.3">
      <c r="A5115" s="1">
        <v>43419.6875</v>
      </c>
      <c r="B5115" s="2">
        <v>7038.01</v>
      </c>
      <c r="C5115" s="34">
        <f t="shared" si="161"/>
        <v>5.9996104518345028E-4</v>
      </c>
      <c r="D5115" s="2">
        <v>358.43</v>
      </c>
      <c r="E5115" s="34">
        <f t="shared" si="160"/>
        <v>-1.0599828856929894E-2</v>
      </c>
      <c r="F5115" s="2"/>
    </row>
    <row r="5116" spans="1:6" x14ac:dyDescent="0.3">
      <c r="A5116" s="1">
        <v>43420.6875</v>
      </c>
      <c r="B5116" s="2">
        <v>7013.88</v>
      </c>
      <c r="C5116" s="34">
        <f t="shared" si="161"/>
        <v>-3.4285259611737118E-3</v>
      </c>
      <c r="D5116" s="2">
        <v>357.71</v>
      </c>
      <c r="E5116" s="34">
        <f t="shared" ref="E5116:E5179" si="162">D5116/D5115-1</f>
        <v>-2.0087604274197091E-3</v>
      </c>
      <c r="F5116" s="2"/>
    </row>
    <row r="5117" spans="1:6" x14ac:dyDescent="0.3">
      <c r="A5117" s="1">
        <v>43423.6875</v>
      </c>
      <c r="B5117" s="2">
        <v>7000.89</v>
      </c>
      <c r="C5117" s="34">
        <f t="shared" si="161"/>
        <v>-1.8520419511026676E-3</v>
      </c>
      <c r="D5117" s="2">
        <v>355.11</v>
      </c>
      <c r="E5117" s="34">
        <f t="shared" si="162"/>
        <v>-7.2684576891894892E-3</v>
      </c>
      <c r="F5117" s="2"/>
    </row>
    <row r="5118" spans="1:6" x14ac:dyDescent="0.3">
      <c r="A5118" s="1">
        <v>43424.6875</v>
      </c>
      <c r="B5118" s="2">
        <v>6947.92</v>
      </c>
      <c r="C5118" s="34">
        <f t="shared" si="161"/>
        <v>-7.5661808712892409E-3</v>
      </c>
      <c r="D5118" s="2">
        <v>351.06</v>
      </c>
      <c r="E5118" s="34">
        <f t="shared" si="162"/>
        <v>-1.1404916786347918E-2</v>
      </c>
      <c r="F5118" s="2"/>
    </row>
    <row r="5119" spans="1:6" x14ac:dyDescent="0.3">
      <c r="A5119" s="1">
        <v>43425.6875</v>
      </c>
      <c r="B5119" s="2">
        <v>7050.23</v>
      </c>
      <c r="C5119" s="34">
        <f t="shared" si="161"/>
        <v>1.4725270296721771E-2</v>
      </c>
      <c r="D5119" s="2">
        <v>355.07</v>
      </c>
      <c r="E5119" s="34">
        <f t="shared" si="162"/>
        <v>1.1422548852048076E-2</v>
      </c>
      <c r="F5119" s="2"/>
    </row>
    <row r="5120" spans="1:6" x14ac:dyDescent="0.3">
      <c r="A5120" s="1">
        <v>43426.6875</v>
      </c>
      <c r="B5120" s="2">
        <v>6960.32</v>
      </c>
      <c r="C5120" s="34">
        <f t="shared" si="161"/>
        <v>-1.2752775441368547E-2</v>
      </c>
      <c r="D5120" s="2">
        <v>352.57</v>
      </c>
      <c r="E5120" s="34">
        <f t="shared" si="162"/>
        <v>-7.0408651815134782E-3</v>
      </c>
      <c r="F5120" s="2"/>
    </row>
    <row r="5121" spans="1:6" x14ac:dyDescent="0.3">
      <c r="A5121" s="1">
        <v>43427.6875</v>
      </c>
      <c r="B5121" s="2">
        <v>6952.86</v>
      </c>
      <c r="C5121" s="34">
        <f t="shared" si="161"/>
        <v>-1.0717898027676753E-3</v>
      </c>
      <c r="D5121" s="2">
        <v>353.98</v>
      </c>
      <c r="E5121" s="34">
        <f t="shared" si="162"/>
        <v>3.9992058314661794E-3</v>
      </c>
      <c r="F5121" s="2"/>
    </row>
    <row r="5122" spans="1:6" x14ac:dyDescent="0.3">
      <c r="A5122" s="1">
        <v>43430.6875</v>
      </c>
      <c r="B5122" s="2">
        <v>7036</v>
      </c>
      <c r="C5122" s="34">
        <f t="shared" si="161"/>
        <v>1.1957669218134681E-2</v>
      </c>
      <c r="D5122" s="2">
        <v>358.33</v>
      </c>
      <c r="E5122" s="34">
        <f t="shared" si="162"/>
        <v>1.2288829877394214E-2</v>
      </c>
      <c r="F5122" s="2"/>
    </row>
    <row r="5123" spans="1:6" x14ac:dyDescent="0.3">
      <c r="A5123" s="1">
        <v>43431.6875</v>
      </c>
      <c r="B5123" s="2">
        <v>7016.85</v>
      </c>
      <c r="C5123" s="34">
        <f t="shared" si="161"/>
        <v>-2.7217168845934392E-3</v>
      </c>
      <c r="D5123" s="2">
        <v>357.4</v>
      </c>
      <c r="E5123" s="34">
        <f t="shared" si="162"/>
        <v>-2.5953729802138392E-3</v>
      </c>
      <c r="F5123" s="2"/>
    </row>
    <row r="5124" spans="1:6" x14ac:dyDescent="0.3">
      <c r="A5124" s="1">
        <v>43432.6875</v>
      </c>
      <c r="B5124" s="2">
        <v>7004.52</v>
      </c>
      <c r="C5124" s="34">
        <f t="shared" si="161"/>
        <v>-1.7571987430257119E-3</v>
      </c>
      <c r="D5124" s="2">
        <v>357.39</v>
      </c>
      <c r="E5124" s="34">
        <f t="shared" si="162"/>
        <v>-2.7979854504756041E-5</v>
      </c>
      <c r="F5124" s="2"/>
    </row>
    <row r="5125" spans="1:6" x14ac:dyDescent="0.3">
      <c r="A5125" s="45">
        <v>43433.6875</v>
      </c>
      <c r="B5125" s="25">
        <v>7038.95</v>
      </c>
      <c r="C5125" s="46">
        <f t="shared" si="161"/>
        <v>4.9153974861946281E-3</v>
      </c>
      <c r="D5125" s="25">
        <v>358.1</v>
      </c>
      <c r="E5125" s="46">
        <f t="shared" si="162"/>
        <v>1.9866252553233377E-3</v>
      </c>
      <c r="F5125" s="73">
        <f>C5125-('Analyse England'!$H$11+'Analyse England'!$H$12*E5125)</f>
        <v>3.5113253728337617E-3</v>
      </c>
    </row>
    <row r="5126" spans="1:6" x14ac:dyDescent="0.3">
      <c r="A5126" s="45">
        <v>43434.6875</v>
      </c>
      <c r="B5126" s="25">
        <v>6980.24</v>
      </c>
      <c r="C5126" s="46">
        <f t="shared" si="161"/>
        <v>-8.3407326376803148E-3</v>
      </c>
      <c r="D5126" s="25">
        <v>357.49</v>
      </c>
      <c r="E5126" s="46">
        <f t="shared" si="162"/>
        <v>-1.7034347947501027E-3</v>
      </c>
      <c r="F5126" s="73">
        <f>C5126-('Analyse England'!$H$11+'Analyse England'!$H$12*E5126)</f>
        <v>-6.7563291745558769E-3</v>
      </c>
    </row>
    <row r="5127" spans="1:6" x14ac:dyDescent="0.3">
      <c r="A5127" s="45">
        <v>43437.6875</v>
      </c>
      <c r="B5127" s="25">
        <v>7062.41</v>
      </c>
      <c r="C5127" s="46">
        <f t="shared" si="161"/>
        <v>1.1771801542640459E-2</v>
      </c>
      <c r="D5127" s="25">
        <v>361.18</v>
      </c>
      <c r="E5127" s="46">
        <f t="shared" si="162"/>
        <v>1.0321967048029235E-2</v>
      </c>
      <c r="F5127" s="73">
        <f>C5127-('Analyse England'!$H$11+'Analyse England'!$H$12*E5127)</f>
        <v>3.6171711643367098E-3</v>
      </c>
    </row>
    <row r="5128" spans="1:6" x14ac:dyDescent="0.3">
      <c r="A5128" s="45">
        <v>43438.6875</v>
      </c>
      <c r="B5128" s="25">
        <v>7022.76</v>
      </c>
      <c r="C5128" s="46">
        <f t="shared" si="161"/>
        <v>-5.6142308362159277E-3</v>
      </c>
      <c r="D5128" s="25">
        <v>358.43</v>
      </c>
      <c r="E5128" s="46">
        <f t="shared" si="162"/>
        <v>-7.6139321114125913E-3</v>
      </c>
      <c r="F5128" s="73">
        <f>C5128-('Analyse England'!$H$11+'Analyse England'!$H$12*E5128)</f>
        <v>7.5691773025072726E-4</v>
      </c>
    </row>
    <row r="5129" spans="1:6" x14ac:dyDescent="0.3">
      <c r="A5129" s="45">
        <v>43439.6875</v>
      </c>
      <c r="B5129" s="25">
        <v>6921.84</v>
      </c>
      <c r="C5129" s="46">
        <f t="shared" si="161"/>
        <v>-1.4370418467952728E-2</v>
      </c>
      <c r="D5129" s="25">
        <v>354.27</v>
      </c>
      <c r="E5129" s="46">
        <f t="shared" si="162"/>
        <v>-1.1606171358424344E-2</v>
      </c>
      <c r="F5129" s="73">
        <f>C5129-('Analyse England'!$H$11+'Analyse England'!$H$12*E5129)</f>
        <v>-4.7660679147207737E-3</v>
      </c>
    </row>
    <row r="5130" spans="1:6" x14ac:dyDescent="0.3">
      <c r="A5130" s="45">
        <v>43440.6875</v>
      </c>
      <c r="B5130" s="25">
        <v>6704.05</v>
      </c>
      <c r="C5130" s="46">
        <f t="shared" si="161"/>
        <v>-3.1464177155207329E-2</v>
      </c>
      <c r="D5130" s="25">
        <v>343.31</v>
      </c>
      <c r="E5130" s="46">
        <f t="shared" si="162"/>
        <v>-3.0936856070228891E-2</v>
      </c>
      <c r="F5130" s="73">
        <f>C5130-('Analyse England'!$H$11+'Analyse England'!$H$12*E5130)</f>
        <v>-6.2044501706850393E-3</v>
      </c>
    </row>
    <row r="5131" spans="1:6" x14ac:dyDescent="0.3">
      <c r="A5131" s="45">
        <v>43441.6875</v>
      </c>
      <c r="B5131" s="25">
        <v>6778.11</v>
      </c>
      <c r="C5131" s="46">
        <f t="shared" si="161"/>
        <v>1.1047053646676241E-2</v>
      </c>
      <c r="D5131" s="25">
        <v>345.45</v>
      </c>
      <c r="E5131" s="46">
        <f t="shared" si="162"/>
        <v>6.2334333401299347E-3</v>
      </c>
      <c r="F5131" s="73">
        <f>C5131-('Analyse England'!$H$11+'Analyse England'!$H$12*E5131)</f>
        <v>6.2036114235492048E-3</v>
      </c>
    </row>
    <row r="5132" spans="1:6" x14ac:dyDescent="0.3">
      <c r="A5132" s="45">
        <v>43444.6875</v>
      </c>
      <c r="B5132" s="25">
        <v>6721.54</v>
      </c>
      <c r="C5132" s="46">
        <f t="shared" si="161"/>
        <v>-8.3459843525701682E-3</v>
      </c>
      <c r="D5132" s="25">
        <v>338.99</v>
      </c>
      <c r="E5132" s="46">
        <f t="shared" si="162"/>
        <v>-1.8700246055869063E-2</v>
      </c>
      <c r="F5132" s="73">
        <f>C5132-('Analyse England'!$H$11+'Analyse England'!$H$12*E5132)</f>
        <v>7.0036572483383637E-3</v>
      </c>
    </row>
    <row r="5133" spans="1:6" x14ac:dyDescent="0.3">
      <c r="A5133" s="45">
        <v>43445.6875</v>
      </c>
      <c r="B5133" s="25">
        <v>6806.94</v>
      </c>
      <c r="C5133" s="46">
        <f t="shared" si="161"/>
        <v>1.2705421674199524E-2</v>
      </c>
      <c r="D5133" s="25">
        <v>344.18</v>
      </c>
      <c r="E5133" s="46">
        <f t="shared" si="162"/>
        <v>1.5310186141184179E-2</v>
      </c>
      <c r="F5133" s="73">
        <f>C5133-('Analyse England'!$H$11+'Analyse England'!$H$12*E5133)</f>
        <v>5.1097331793237104E-4</v>
      </c>
    </row>
    <row r="5134" spans="1:6" x14ac:dyDescent="0.3">
      <c r="A5134" s="45">
        <v>43446.6875</v>
      </c>
      <c r="B5134" s="25">
        <v>6880.19</v>
      </c>
      <c r="C5134" s="46">
        <f t="shared" si="161"/>
        <v>1.0761076195764829E-2</v>
      </c>
      <c r="D5134" s="25">
        <v>350</v>
      </c>
      <c r="E5134" s="46">
        <f t="shared" si="162"/>
        <v>1.6909756522749619E-2</v>
      </c>
      <c r="F5134" s="73">
        <f>C5134-('Analyse England'!$H$11+'Analyse England'!$H$12*E5134)</f>
        <v>-2.7288191053514901E-3</v>
      </c>
    </row>
    <row r="5135" spans="1:6" x14ac:dyDescent="0.3">
      <c r="A5135" s="45">
        <v>43447.6875</v>
      </c>
      <c r="B5135" s="25">
        <v>6877.5</v>
      </c>
      <c r="C5135" s="46">
        <f t="shared" si="161"/>
        <v>-3.9097757474715333E-4</v>
      </c>
      <c r="D5135" s="25">
        <v>349.42</v>
      </c>
      <c r="E5135" s="46">
        <f t="shared" si="162"/>
        <v>-1.6571428571428015E-3</v>
      </c>
      <c r="F5135" s="73">
        <f>C5135-('Analyse England'!$H$11+'Analyse England'!$H$12*E5135)</f>
        <v>1.155935353521396E-3</v>
      </c>
    </row>
    <row r="5136" spans="1:6" x14ac:dyDescent="0.3">
      <c r="A5136" s="45">
        <v>43448.6875</v>
      </c>
      <c r="B5136" s="25">
        <v>6845.17</v>
      </c>
      <c r="C5136" s="46">
        <f t="shared" si="161"/>
        <v>-4.7008360596146881E-3</v>
      </c>
      <c r="D5136" s="25">
        <v>347.21</v>
      </c>
      <c r="E5136" s="46">
        <f t="shared" si="162"/>
        <v>-6.3247667563391952E-3</v>
      </c>
      <c r="F5136" s="73">
        <f>C5136-('Analyse England'!$H$11+'Analyse England'!$H$12*E5136)</f>
        <v>6.2625383967359043E-4</v>
      </c>
    </row>
    <row r="5137" spans="1:6" x14ac:dyDescent="0.3">
      <c r="A5137" s="45">
        <v>43451.6875</v>
      </c>
      <c r="B5137" s="25">
        <v>6773.24</v>
      </c>
      <c r="C5137" s="46">
        <f t="shared" si="161"/>
        <v>-1.0508139315751119E-2</v>
      </c>
      <c r="D5137" s="25">
        <v>343.26</v>
      </c>
      <c r="E5137" s="46">
        <f t="shared" si="162"/>
        <v>-1.1376400449295776E-2</v>
      </c>
      <c r="F5137" s="73">
        <f>C5137-('Analyse England'!$H$11+'Analyse England'!$H$12*E5137)</f>
        <v>-1.0898737423838921E-3</v>
      </c>
    </row>
    <row r="5138" spans="1:6" x14ac:dyDescent="0.3">
      <c r="A5138" s="45">
        <v>43452.6875</v>
      </c>
      <c r="B5138" s="25">
        <v>6701.59</v>
      </c>
      <c r="C5138" s="46">
        <f t="shared" si="161"/>
        <v>-1.057839379676484E-2</v>
      </c>
      <c r="D5138" s="25">
        <v>340.46</v>
      </c>
      <c r="E5138" s="46">
        <f t="shared" si="162"/>
        <v>-8.1570820952048262E-3</v>
      </c>
      <c r="F5138" s="73">
        <f>C5138-('Analyse England'!$H$11+'Analyse England'!$H$12*E5138)</f>
        <v>-3.767363375015321E-3</v>
      </c>
    </row>
    <row r="5139" spans="1:6" x14ac:dyDescent="0.3">
      <c r="A5139" s="45">
        <v>43453.6875</v>
      </c>
      <c r="B5139" s="25">
        <v>6765.94</v>
      </c>
      <c r="C5139" s="46">
        <f t="shared" si="161"/>
        <v>9.6021988811609837E-3</v>
      </c>
      <c r="D5139" s="25">
        <v>341.52</v>
      </c>
      <c r="E5139" s="46">
        <f t="shared" si="162"/>
        <v>3.1134347647301386E-3</v>
      </c>
      <c r="F5139" s="73">
        <f>C5139-('Analyse England'!$H$11+'Analyse England'!$H$12*E5139)</f>
        <v>7.2855555216637313E-3</v>
      </c>
    </row>
    <row r="5140" spans="1:6" x14ac:dyDescent="0.3">
      <c r="A5140" s="45">
        <v>43454.6875</v>
      </c>
      <c r="B5140" s="25">
        <v>6711.93</v>
      </c>
      <c r="C5140" s="46">
        <f t="shared" si="161"/>
        <v>-7.9826306470348607E-3</v>
      </c>
      <c r="D5140" s="25">
        <v>336.58</v>
      </c>
      <c r="E5140" s="46">
        <f t="shared" si="162"/>
        <v>-1.4464745842117543E-2</v>
      </c>
      <c r="F5140" s="73">
        <f>C5140-('Analyse England'!$H$11+'Analyse England'!$H$12*E5140)</f>
        <v>3.936798769998022E-3</v>
      </c>
    </row>
    <row r="5141" spans="1:6" x14ac:dyDescent="0.3">
      <c r="A5141" s="45">
        <v>43455.6875</v>
      </c>
      <c r="B5141" s="25">
        <v>6721.17</v>
      </c>
      <c r="C5141" s="46">
        <f t="shared" si="161"/>
        <v>1.3766532130101705E-3</v>
      </c>
      <c r="D5141" s="25">
        <v>336.67</v>
      </c>
      <c r="E5141" s="46">
        <f t="shared" si="162"/>
        <v>2.673955671756989E-4</v>
      </c>
      <c r="F5141" s="73">
        <f>C5141-('Analyse England'!$H$11+'Analyse England'!$H$12*E5141)</f>
        <v>1.3649367425596166E-3</v>
      </c>
    </row>
    <row r="5142" spans="1:6" x14ac:dyDescent="0.3">
      <c r="A5142" s="45">
        <v>43461.6875</v>
      </c>
      <c r="B5142" s="25">
        <v>6584.68</v>
      </c>
      <c r="C5142" s="46">
        <f>B5142/B5141-1</f>
        <v>-2.0307476228097143E-2</v>
      </c>
      <c r="D5142" s="25">
        <v>329.58</v>
      </c>
      <c r="E5142" s="46">
        <f t="shared" si="162"/>
        <v>-2.1059197433688892E-2</v>
      </c>
      <c r="F5142" s="73">
        <f>C5142-('Analyse England'!$H$11+'Analyse England'!$H$12*E5142)</f>
        <v>-3.0473864276828536E-3</v>
      </c>
    </row>
    <row r="5143" spans="1:6" x14ac:dyDescent="0.3">
      <c r="A5143" s="45">
        <v>43462.6875</v>
      </c>
      <c r="B5143" s="25">
        <v>6733.97</v>
      </c>
      <c r="C5143" s="46">
        <f t="shared" si="161"/>
        <v>2.2672324243547148E-2</v>
      </c>
      <c r="D5143" s="25">
        <v>336.23</v>
      </c>
      <c r="E5143" s="46">
        <f t="shared" si="162"/>
        <v>2.0177195218156641E-2</v>
      </c>
      <c r="F5143" s="73">
        <f>C5143-('Analyse England'!$H$11+'Analyse England'!$H$12*E5143)</f>
        <v>6.5362224833536813E-3</v>
      </c>
    </row>
    <row r="5144" spans="1:6" x14ac:dyDescent="0.3">
      <c r="A5144" s="45">
        <v>43467.6875</v>
      </c>
      <c r="B5144" s="25">
        <v>6734.23</v>
      </c>
      <c r="C5144" s="46">
        <f>B5144/B5143-1</f>
        <v>3.8610210618683638E-5</v>
      </c>
      <c r="D5144" s="25">
        <v>337.21</v>
      </c>
      <c r="E5144" s="46">
        <f t="shared" si="162"/>
        <v>2.9146715046246552E-3</v>
      </c>
      <c r="F5144" s="73">
        <f>C5144-('Analyse England'!$H$11+'Analyse England'!$H$12*E5144)</f>
        <v>-2.117060389555584E-3</v>
      </c>
    </row>
    <row r="5145" spans="1:6" x14ac:dyDescent="0.3">
      <c r="A5145" s="45">
        <v>43468.6875</v>
      </c>
      <c r="B5145" s="25">
        <v>6692.66</v>
      </c>
      <c r="C5145" s="46">
        <f t="shared" si="161"/>
        <v>-6.172940336163113E-3</v>
      </c>
      <c r="D5145" s="25">
        <v>333.92</v>
      </c>
      <c r="E5145" s="46">
        <f t="shared" si="162"/>
        <v>-9.7565315382105444E-3</v>
      </c>
      <c r="F5145" s="73">
        <f>C5145-('Analyse England'!$H$11+'Analyse England'!$H$12*E5145)</f>
        <v>1.9334390857064683E-3</v>
      </c>
    </row>
    <row r="5146" spans="1:6" x14ac:dyDescent="0.3">
      <c r="A5146" s="45">
        <v>43469.6875</v>
      </c>
      <c r="B5146" s="25">
        <v>6837.42</v>
      </c>
      <c r="C5146" s="46">
        <f t="shared" si="161"/>
        <v>2.1629665932529019E-2</v>
      </c>
      <c r="D5146" s="25">
        <v>343.38</v>
      </c>
      <c r="E5146" s="46">
        <f t="shared" si="162"/>
        <v>2.8330138955438455E-2</v>
      </c>
      <c r="F5146" s="73">
        <f>C5146-('Analyse England'!$H$11+'Analyse England'!$H$12*E5146)</f>
        <v>-1.1092750510642464E-3</v>
      </c>
    </row>
    <row r="5147" spans="1:6" x14ac:dyDescent="0.3">
      <c r="A5147" s="45">
        <v>43472.6875</v>
      </c>
      <c r="B5147" s="25">
        <v>6810.88</v>
      </c>
      <c r="C5147" s="46">
        <f t="shared" si="161"/>
        <v>-3.881581064202555E-3</v>
      </c>
      <c r="D5147" s="25">
        <v>342.88</v>
      </c>
      <c r="E5147" s="46">
        <f t="shared" si="162"/>
        <v>-1.4561127613722524E-3</v>
      </c>
      <c r="F5147" s="73">
        <f>C5147-('Analyse England'!$H$11+'Analyse England'!$H$12*E5147)</f>
        <v>-2.4974767415383591E-3</v>
      </c>
    </row>
    <row r="5148" spans="1:6" x14ac:dyDescent="0.3">
      <c r="A5148" s="45">
        <v>43473.6875</v>
      </c>
      <c r="B5148" s="25">
        <v>6861.6</v>
      </c>
      <c r="C5148" s="46">
        <f t="shared" si="161"/>
        <v>7.446908475850389E-3</v>
      </c>
      <c r="D5148" s="25">
        <v>345.85</v>
      </c>
      <c r="E5148" s="46">
        <f t="shared" si="162"/>
        <v>8.6619225384976239E-3</v>
      </c>
      <c r="F5148" s="73">
        <f>C5148-('Analyse England'!$H$11+'Analyse England'!$H$12*E5148)</f>
        <v>6.3670133329181682E-4</v>
      </c>
    </row>
    <row r="5149" spans="1:6" x14ac:dyDescent="0.3">
      <c r="A5149" s="45">
        <v>43474.6875</v>
      </c>
      <c r="B5149" s="25">
        <v>6906.63</v>
      </c>
      <c r="C5149" s="46">
        <f t="shared" si="161"/>
        <v>6.5626093039523603E-3</v>
      </c>
      <c r="D5149" s="25">
        <v>347.7</v>
      </c>
      <c r="E5149" s="46">
        <f t="shared" si="162"/>
        <v>5.3491398004914537E-3</v>
      </c>
      <c r="F5149" s="73">
        <f>C5149-('Analyse England'!$H$11+'Analyse England'!$H$12*E5149)</f>
        <v>2.435331481889947E-3</v>
      </c>
    </row>
    <row r="5150" spans="1:6" x14ac:dyDescent="0.3">
      <c r="A5150" s="45">
        <v>43475.6875</v>
      </c>
      <c r="B5150" s="25">
        <v>6942.87</v>
      </c>
      <c r="C5150" s="46">
        <f t="shared" si="161"/>
        <v>5.2471321035005847E-3</v>
      </c>
      <c r="D5150" s="25">
        <v>348.88</v>
      </c>
      <c r="E5150" s="46">
        <f t="shared" si="162"/>
        <v>3.3937302272073477E-3</v>
      </c>
      <c r="F5150" s="73">
        <f>C5150-('Analyse England'!$H$11+'Analyse England'!$H$12*E5150)</f>
        <v>2.7034853531517061E-3</v>
      </c>
    </row>
    <row r="5151" spans="1:6" x14ac:dyDescent="0.3">
      <c r="A5151" s="45">
        <v>43476.6875</v>
      </c>
      <c r="B5151" s="25">
        <v>6918.18</v>
      </c>
      <c r="C5151" s="46">
        <f t="shared" si="161"/>
        <v>-3.5561662540130046E-3</v>
      </c>
      <c r="D5151" s="25">
        <v>349.2</v>
      </c>
      <c r="E5151" s="46">
        <f t="shared" si="162"/>
        <v>9.1722082091272306E-4</v>
      </c>
      <c r="F5151" s="73">
        <f>C5151-('Analyse England'!$H$11+'Analyse England'!$H$12*E5151)</f>
        <v>-4.0941578726790499E-3</v>
      </c>
    </row>
    <row r="5152" spans="1:6" x14ac:dyDescent="0.3">
      <c r="A5152" s="45">
        <v>43479.6875</v>
      </c>
      <c r="B5152" s="25">
        <v>6855.02</v>
      </c>
      <c r="C5152" s="46">
        <f t="shared" si="161"/>
        <v>-9.1295687594136199E-3</v>
      </c>
      <c r="D5152" s="25">
        <v>347.51</v>
      </c>
      <c r="E5152" s="46">
        <f t="shared" si="162"/>
        <v>-4.8396334478808534E-3</v>
      </c>
      <c r="F5152" s="73">
        <f>C5152-('Analyse England'!$H$11+'Analyse England'!$H$12*E5152)</f>
        <v>-5.0052464465401587E-3</v>
      </c>
    </row>
    <row r="5153" spans="1:6" x14ac:dyDescent="0.3">
      <c r="A5153" s="45">
        <v>43480.6875</v>
      </c>
      <c r="B5153" s="25">
        <v>6895.02</v>
      </c>
      <c r="C5153" s="46">
        <f t="shared" si="161"/>
        <v>5.8351397953615436E-3</v>
      </c>
      <c r="D5153" s="25">
        <v>348.71</v>
      </c>
      <c r="E5153" s="46">
        <f t="shared" si="162"/>
        <v>3.4531380391931155E-3</v>
      </c>
      <c r="F5153" s="73">
        <f>C5153-('Analyse England'!$H$11+'Analyse England'!$H$12*E5153)</f>
        <v>3.2433803333595406E-3</v>
      </c>
    </row>
    <row r="5154" spans="1:6" x14ac:dyDescent="0.3">
      <c r="A5154" s="45">
        <v>43481.6875</v>
      </c>
      <c r="B5154" s="25">
        <v>6862.68</v>
      </c>
      <c r="C5154" s="46">
        <f t="shared" si="161"/>
        <v>-4.6903417248971291E-3</v>
      </c>
      <c r="D5154" s="25">
        <v>350.59</v>
      </c>
      <c r="E5154" s="46">
        <f t="shared" si="162"/>
        <v>5.3912993605000903E-3</v>
      </c>
      <c r="F5154" s="73">
        <f>C5154-('Analyse England'!$H$11+'Analyse England'!$H$12*E5154)</f>
        <v>-8.8517633857295025E-3</v>
      </c>
    </row>
    <row r="5155" spans="1:6" x14ac:dyDescent="0.3">
      <c r="A5155" s="45">
        <v>43482.6875</v>
      </c>
      <c r="B5155" s="25">
        <v>6834.92</v>
      </c>
      <c r="C5155" s="46">
        <f t="shared" si="161"/>
        <v>-4.045066941777864E-3</v>
      </c>
      <c r="D5155" s="25">
        <v>350.73</v>
      </c>
      <c r="E5155" s="46">
        <f t="shared" si="162"/>
        <v>3.9932684902610482E-4</v>
      </c>
      <c r="F5155" s="73">
        <f>C5155-('Analyse England'!$H$11+'Analyse England'!$H$12*E5155)</f>
        <v>-4.1636308369949852E-3</v>
      </c>
    </row>
    <row r="5156" spans="1:6" x14ac:dyDescent="0.3">
      <c r="A5156" s="45">
        <v>43483.6875</v>
      </c>
      <c r="B5156" s="25">
        <v>6968.33</v>
      </c>
      <c r="C5156" s="46">
        <f t="shared" si="161"/>
        <v>1.9518882444856667E-2</v>
      </c>
      <c r="D5156" s="25">
        <v>357.05</v>
      </c>
      <c r="E5156" s="46">
        <f t="shared" si="162"/>
        <v>1.8019559205086466E-2</v>
      </c>
      <c r="F5156" s="73">
        <f>C5156-('Analyse England'!$H$11+'Analyse England'!$H$12*E5156)</f>
        <v>5.1301892472628789E-3</v>
      </c>
    </row>
    <row r="5157" spans="1:6" x14ac:dyDescent="0.3">
      <c r="A5157" s="45">
        <v>43486.6875</v>
      </c>
      <c r="B5157" s="25">
        <v>6970.59</v>
      </c>
      <c r="C5157" s="46">
        <f t="shared" si="161"/>
        <v>3.2432447946639797E-4</v>
      </c>
      <c r="D5157" s="25">
        <v>356.36</v>
      </c>
      <c r="E5157" s="46">
        <f t="shared" si="162"/>
        <v>-1.9325024506371413E-3</v>
      </c>
      <c r="F5157" s="73">
        <f>C5157-('Analyse England'!$H$11+'Analyse England'!$H$12*E5157)</f>
        <v>2.0942433774866803E-3</v>
      </c>
    </row>
    <row r="5158" spans="1:6" x14ac:dyDescent="0.3">
      <c r="A5158" s="45">
        <v>43487.6875</v>
      </c>
      <c r="B5158" s="25">
        <v>6901.39</v>
      </c>
      <c r="C5158" s="46">
        <f t="shared" si="161"/>
        <v>-9.9274236470656696E-3</v>
      </c>
      <c r="D5158" s="25">
        <v>355.09</v>
      </c>
      <c r="E5158" s="46">
        <f t="shared" si="162"/>
        <v>-3.563811875631484E-3</v>
      </c>
      <c r="F5158" s="73">
        <f>C5158-('Analyse England'!$H$11+'Analyse England'!$H$12*E5158)</f>
        <v>-6.8363532479502071E-3</v>
      </c>
    </row>
    <row r="5159" spans="1:6" x14ac:dyDescent="0.3">
      <c r="A5159" s="45">
        <v>43488.6875</v>
      </c>
      <c r="B5159" s="25">
        <v>6842.88</v>
      </c>
      <c r="C5159" s="46">
        <f t="shared" si="161"/>
        <v>-8.4780022575162706E-3</v>
      </c>
      <c r="D5159" s="25">
        <v>354.89</v>
      </c>
      <c r="E5159" s="46">
        <f t="shared" si="162"/>
        <v>-5.632374890872649E-4</v>
      </c>
      <c r="F5159" s="73">
        <f>C5159-('Analyse England'!$H$11+'Analyse England'!$H$12*E5159)</f>
        <v>-7.8170124391860208E-3</v>
      </c>
    </row>
    <row r="5160" spans="1:6" x14ac:dyDescent="0.3">
      <c r="A5160" s="45">
        <v>43489.6875</v>
      </c>
      <c r="B5160" s="25">
        <v>6818.95</v>
      </c>
      <c r="C5160" s="46">
        <f t="shared" si="161"/>
        <v>-3.49706556303786E-3</v>
      </c>
      <c r="D5160" s="25">
        <v>355.67</v>
      </c>
      <c r="E5160" s="46">
        <f t="shared" si="162"/>
        <v>2.1978641269126964E-3</v>
      </c>
      <c r="F5160" s="73">
        <f>C5160-('Analyse England'!$H$11+'Analyse England'!$H$12*E5160)</f>
        <v>-5.0722140816557492E-3</v>
      </c>
    </row>
    <row r="5161" spans="1:6" x14ac:dyDescent="0.3">
      <c r="A5161" s="45">
        <v>43490.6875</v>
      </c>
      <c r="B5161" s="25">
        <v>6809.22</v>
      </c>
      <c r="C5161" s="46">
        <f t="shared" si="161"/>
        <v>-1.4269059019349495E-3</v>
      </c>
      <c r="D5161" s="25">
        <v>357.84</v>
      </c>
      <c r="E5161" s="46">
        <f t="shared" si="162"/>
        <v>6.1011611887422657E-3</v>
      </c>
      <c r="F5161" s="73">
        <f>C5161-('Analyse England'!$H$11+'Analyse England'!$H$12*E5161)</f>
        <v>-6.1632246396695605E-3</v>
      </c>
    </row>
    <row r="5162" spans="1:6" x14ac:dyDescent="0.3">
      <c r="A5162" s="45">
        <v>43493.6875</v>
      </c>
      <c r="B5162" s="25">
        <v>6747.1</v>
      </c>
      <c r="C5162" s="46">
        <f t="shared" si="161"/>
        <v>-9.1229245053030539E-3</v>
      </c>
      <c r="D5162" s="25">
        <v>354.38</v>
      </c>
      <c r="E5162" s="46">
        <f t="shared" si="162"/>
        <v>-9.6691258663088586E-3</v>
      </c>
      <c r="F5162" s="73">
        <f>C5162-('Analyse England'!$H$11+'Analyse England'!$H$12*E5162)</f>
        <v>-1.087332472305174E-3</v>
      </c>
    </row>
    <row r="5163" spans="1:6" x14ac:dyDescent="0.3">
      <c r="A5163" s="45">
        <v>43494.6875</v>
      </c>
      <c r="B5163" s="25">
        <v>6833.93</v>
      </c>
      <c r="C5163" s="46">
        <f t="shared" si="161"/>
        <v>1.2869232707385381E-2</v>
      </c>
      <c r="D5163" s="25">
        <v>357.23</v>
      </c>
      <c r="E5163" s="46">
        <f t="shared" si="162"/>
        <v>8.042214571928552E-3</v>
      </c>
      <c r="F5163" s="73">
        <f>C5163-('Analyse England'!$H$11+'Analyse England'!$H$12*E5163)</f>
        <v>6.5609095714592169E-3</v>
      </c>
    </row>
    <row r="5164" spans="1:6" x14ac:dyDescent="0.3">
      <c r="A5164" s="45">
        <v>43495.6875</v>
      </c>
      <c r="B5164" s="25">
        <v>6941.63</v>
      </c>
      <c r="C5164" s="46">
        <f t="shared" si="161"/>
        <v>1.5759599527650936E-2</v>
      </c>
      <c r="D5164" s="25">
        <v>358.51</v>
      </c>
      <c r="E5164" s="46">
        <f t="shared" si="162"/>
        <v>3.5831257173248865E-3</v>
      </c>
      <c r="F5164" s="73">
        <f>C5164-('Analyse England'!$H$11+'Analyse England'!$H$12*E5164)</f>
        <v>1.3062566710725318E-2</v>
      </c>
    </row>
    <row r="5165" spans="1:6" x14ac:dyDescent="0.3">
      <c r="A5165" s="45">
        <v>43496.6875</v>
      </c>
      <c r="B5165" s="25">
        <v>6968.85</v>
      </c>
      <c r="C5165" s="46">
        <f t="shared" si="161"/>
        <v>3.9212692119863224E-3</v>
      </c>
      <c r="D5165" s="25">
        <v>358.67</v>
      </c>
      <c r="E5165" s="46">
        <f t="shared" si="162"/>
        <v>4.4629159577147526E-4</v>
      </c>
      <c r="F5165" s="73">
        <f>C5165-('Analyse England'!$H$11+'Analyse England'!$H$12*E5165)</f>
        <v>3.7646698927653118E-3</v>
      </c>
    </row>
    <row r="5166" spans="1:6" x14ac:dyDescent="0.3">
      <c r="A5166" s="45">
        <v>43497.6875</v>
      </c>
      <c r="B5166" s="25">
        <v>7020.22</v>
      </c>
      <c r="C5166" s="46">
        <f t="shared" si="161"/>
        <v>7.3713740430629837E-3</v>
      </c>
      <c r="D5166" s="25">
        <v>359.71</v>
      </c>
      <c r="E5166" s="46">
        <f t="shared" si="162"/>
        <v>2.8996013048205871E-3</v>
      </c>
      <c r="F5166" s="73">
        <f>C5166-('Analyse England'!$H$11+'Analyse England'!$H$12*E5166)</f>
        <v>5.2279083727370303E-3</v>
      </c>
    </row>
    <row r="5167" spans="1:6" x14ac:dyDescent="0.3">
      <c r="A5167" s="45">
        <v>43500.6875</v>
      </c>
      <c r="B5167" s="25">
        <v>7034.13</v>
      </c>
      <c r="C5167" s="46">
        <f t="shared" si="161"/>
        <v>1.9814193857172757E-3</v>
      </c>
      <c r="D5167" s="25">
        <v>359.92</v>
      </c>
      <c r="E5167" s="46">
        <f t="shared" si="162"/>
        <v>5.8380361958243476E-4</v>
      </c>
      <c r="F5167" s="73">
        <f>C5167-('Analyse England'!$H$11+'Analyse England'!$H$12*E5167)</f>
        <v>1.7134529561903123E-3</v>
      </c>
    </row>
    <row r="5168" spans="1:6" x14ac:dyDescent="0.3">
      <c r="A5168" s="45">
        <v>43501.6875</v>
      </c>
      <c r="B5168" s="25">
        <v>7177.37</v>
      </c>
      <c r="C5168" s="46">
        <f t="shared" si="161"/>
        <v>2.0363570192760028E-2</v>
      </c>
      <c r="D5168" s="25">
        <v>364.99</v>
      </c>
      <c r="E5168" s="46">
        <f t="shared" si="162"/>
        <v>1.4086463658590676E-2</v>
      </c>
      <c r="F5168" s="73">
        <f>C5168-('Analyse England'!$H$11+'Analyse England'!$H$12*E5168)</f>
        <v>9.160180166709983E-3</v>
      </c>
    </row>
    <row r="5169" spans="1:6" x14ac:dyDescent="0.3">
      <c r="A5169" s="45">
        <v>43502.6875</v>
      </c>
      <c r="B5169" s="25">
        <v>7173.09</v>
      </c>
      <c r="C5169" s="46">
        <f t="shared" si="161"/>
        <v>-5.9631870727017144E-4</v>
      </c>
      <c r="D5169" s="25">
        <v>365.52</v>
      </c>
      <c r="E5169" s="46">
        <f t="shared" si="162"/>
        <v>1.4520945779334937E-3</v>
      </c>
      <c r="F5169" s="73">
        <f>C5169-('Analyse England'!$H$11+'Analyse England'!$H$12*E5169)</f>
        <v>-1.5674894985428238E-3</v>
      </c>
    </row>
    <row r="5170" spans="1:6" x14ac:dyDescent="0.3">
      <c r="A5170" s="45">
        <v>43503.6875</v>
      </c>
      <c r="B5170" s="25">
        <v>7093.58</v>
      </c>
      <c r="C5170" s="46">
        <f t="shared" si="161"/>
        <v>-1.1084483813809665E-2</v>
      </c>
      <c r="D5170" s="25">
        <v>360.08</v>
      </c>
      <c r="E5170" s="46">
        <f t="shared" si="162"/>
        <v>-1.4882906544101515E-2</v>
      </c>
      <c r="F5170" s="73">
        <f>C5170-('Analyse England'!$H$11+'Analyse England'!$H$12*E5170)</f>
        <v>1.1736021638123015E-3</v>
      </c>
    </row>
    <row r="5171" spans="1:6" x14ac:dyDescent="0.3">
      <c r="A5171" s="45">
        <v>43504.6875</v>
      </c>
      <c r="B5171" s="25">
        <v>7071.18</v>
      </c>
      <c r="C5171" s="46">
        <f t="shared" ref="C5171:C5234" si="163">B5171/B5170-1</f>
        <v>-3.1577849266519742E-3</v>
      </c>
      <c r="D5171" s="25">
        <v>358.07</v>
      </c>
      <c r="E5171" s="46">
        <f t="shared" si="162"/>
        <v>-5.5820928682515092E-3</v>
      </c>
      <c r="F5171" s="73">
        <f>C5171-('Analyse England'!$H$11+'Analyse England'!$H$12*E5171)</f>
        <v>1.5678343337508322E-3</v>
      </c>
    </row>
    <row r="5172" spans="1:6" x14ac:dyDescent="0.3">
      <c r="A5172" s="45">
        <v>43507.6875</v>
      </c>
      <c r="B5172" s="25">
        <v>7129.11</v>
      </c>
      <c r="C5172" s="46">
        <f t="shared" si="163"/>
        <v>8.1924091877167982E-3</v>
      </c>
      <c r="D5172" s="25">
        <v>361.12</v>
      </c>
      <c r="E5172" s="46">
        <f t="shared" si="162"/>
        <v>8.5178875638842744E-3</v>
      </c>
      <c r="F5172" s="73">
        <f>C5172-('Analyse England'!$H$11+'Analyse England'!$H$12*E5172)</f>
        <v>1.4988519093746934E-3</v>
      </c>
    </row>
    <row r="5173" spans="1:6" x14ac:dyDescent="0.3">
      <c r="A5173" s="45">
        <v>43508.6875</v>
      </c>
      <c r="B5173" s="25">
        <v>7133.14</v>
      </c>
      <c r="C5173" s="46">
        <f t="shared" si="163"/>
        <v>5.6528795319477076E-4</v>
      </c>
      <c r="D5173" s="25">
        <v>362.78</v>
      </c>
      <c r="E5173" s="46">
        <f t="shared" si="162"/>
        <v>4.596809924678702E-3</v>
      </c>
      <c r="F5173" s="73">
        <f>C5173-('Analyse England'!$H$11+'Analyse England'!$H$12*E5173)</f>
        <v>-2.952699117818243E-3</v>
      </c>
    </row>
    <row r="5174" spans="1:6" x14ac:dyDescent="0.3">
      <c r="A5174" s="45">
        <v>43509.6875</v>
      </c>
      <c r="B5174" s="25">
        <v>7190.84</v>
      </c>
      <c r="C5174" s="46">
        <f t="shared" si="163"/>
        <v>8.089004281424339E-3</v>
      </c>
      <c r="D5174" s="25">
        <v>364.97</v>
      </c>
      <c r="E5174" s="46">
        <f t="shared" si="162"/>
        <v>6.0367164672805451E-3</v>
      </c>
      <c r="F5174" s="73">
        <f>C5174-('Analyse England'!$H$11+'Analyse England'!$H$12*E5174)</f>
        <v>3.4048775062887962E-3</v>
      </c>
    </row>
    <row r="5175" spans="1:6" x14ac:dyDescent="0.3">
      <c r="A5175" s="45">
        <v>43510.6875</v>
      </c>
      <c r="B5175" s="25">
        <v>7197.01</v>
      </c>
      <c r="C5175" s="46">
        <f t="shared" si="163"/>
        <v>8.5803605698364649E-4</v>
      </c>
      <c r="D5175" s="25">
        <v>363.8</v>
      </c>
      <c r="E5175" s="46">
        <f t="shared" si="162"/>
        <v>-3.2057429377757574E-3</v>
      </c>
      <c r="F5175" s="73">
        <f>C5175-('Analyse England'!$H$11+'Analyse England'!$H$12*E5175)</f>
        <v>3.6591165207161933E-3</v>
      </c>
    </row>
    <row r="5176" spans="1:6" x14ac:dyDescent="0.3">
      <c r="A5176" s="45">
        <v>43511.6875</v>
      </c>
      <c r="B5176" s="25">
        <v>7236.68</v>
      </c>
      <c r="C5176" s="46">
        <f t="shared" si="163"/>
        <v>5.5120112380002695E-3</v>
      </c>
      <c r="D5176" s="25">
        <v>368.94</v>
      </c>
      <c r="E5176" s="46">
        <f t="shared" si="162"/>
        <v>1.4128642111050027E-2</v>
      </c>
      <c r="F5176" s="73">
        <f>C5176-('Analyse England'!$H$11+'Analyse England'!$H$12*E5176)</f>
        <v>-5.7255379272828089E-3</v>
      </c>
    </row>
    <row r="5177" spans="1:6" x14ac:dyDescent="0.3">
      <c r="A5177" s="45">
        <v>43514.6875</v>
      </c>
      <c r="B5177" s="25">
        <v>7219.47</v>
      </c>
      <c r="C5177" s="46">
        <f t="shared" si="163"/>
        <v>-2.378162361746039E-3</v>
      </c>
      <c r="D5177" s="25">
        <v>369.78</v>
      </c>
      <c r="E5177" s="46">
        <f t="shared" si="162"/>
        <v>2.2767929744673676E-3</v>
      </c>
      <c r="F5177" s="73">
        <f>C5177-('Analyse England'!$H$11+'Analyse England'!$H$12*E5177)</f>
        <v>-4.0172331282396969E-3</v>
      </c>
    </row>
    <row r="5178" spans="1:6" x14ac:dyDescent="0.3">
      <c r="A5178" s="45">
        <v>43515.6875</v>
      </c>
      <c r="B5178" s="25">
        <v>7179.17</v>
      </c>
      <c r="C5178" s="46">
        <f t="shared" si="163"/>
        <v>-5.5821272198651739E-3</v>
      </c>
      <c r="D5178" s="25">
        <v>368.97</v>
      </c>
      <c r="E5178" s="46">
        <f t="shared" si="162"/>
        <v>-2.1904916436799038E-3</v>
      </c>
      <c r="F5178" s="73">
        <f>C5178-('Analyse England'!$H$11+'Analyse England'!$H$12*E5178)</f>
        <v>-3.6032701495812441E-3</v>
      </c>
    </row>
    <row r="5179" spans="1:6" x14ac:dyDescent="0.3">
      <c r="A5179" s="45">
        <v>43516.6875</v>
      </c>
      <c r="B5179" s="25">
        <v>7228.62</v>
      </c>
      <c r="C5179" s="46">
        <f t="shared" si="163"/>
        <v>6.8879828726717829E-3</v>
      </c>
      <c r="D5179" s="25">
        <v>371.46</v>
      </c>
      <c r="E5179" s="46">
        <f t="shared" si="162"/>
        <v>6.7485161395233195E-3</v>
      </c>
      <c r="F5179" s="73">
        <f>C5179-('Analyse England'!$H$11+'Analyse England'!$H$12*E5179)</f>
        <v>1.6273896154242644E-3</v>
      </c>
    </row>
    <row r="5180" spans="1:6" x14ac:dyDescent="0.3">
      <c r="A5180" s="45">
        <v>43517.6875</v>
      </c>
      <c r="B5180" s="25">
        <v>7167.39</v>
      </c>
      <c r="C5180" s="46">
        <f t="shared" si="163"/>
        <v>-8.4704964433044427E-3</v>
      </c>
      <c r="D5180" s="25">
        <v>370.41</v>
      </c>
      <c r="E5180" s="46">
        <f t="shared" ref="E5180:E5243" si="164">D5180/D5179-1</f>
        <v>-2.826683895977955E-3</v>
      </c>
      <c r="F5180" s="73">
        <f>C5180-('Analyse England'!$H$11+'Analyse England'!$H$12*E5180)</f>
        <v>-5.9764052082258061E-3</v>
      </c>
    </row>
    <row r="5181" spans="1:6" x14ac:dyDescent="0.3">
      <c r="A5181" s="45">
        <v>43518.6875</v>
      </c>
      <c r="B5181" s="25">
        <v>7178.6</v>
      </c>
      <c r="C5181" s="46">
        <f t="shared" si="163"/>
        <v>1.5640281887827623E-3</v>
      </c>
      <c r="D5181" s="25">
        <v>371.23</v>
      </c>
      <c r="E5181" s="46">
        <f t="shared" si="164"/>
        <v>2.2137631273453362E-3</v>
      </c>
      <c r="F5181" s="73">
        <f>C5181-('Analyse England'!$H$11+'Analyse England'!$H$12*E5181)</f>
        <v>-2.3996481940708348E-5</v>
      </c>
    </row>
    <row r="5182" spans="1:6" x14ac:dyDescent="0.3">
      <c r="A5182" s="45">
        <v>43521.6875</v>
      </c>
      <c r="B5182" s="25">
        <v>7183.74</v>
      </c>
      <c r="C5182" s="46">
        <f t="shared" si="163"/>
        <v>7.1601705067836363E-4</v>
      </c>
      <c r="D5182" s="25">
        <v>372.18</v>
      </c>
      <c r="E5182" s="46">
        <f t="shared" si="164"/>
        <v>2.5590604207634815E-3</v>
      </c>
      <c r="F5182" s="73">
        <f>C5182-('Analyse England'!$H$11+'Analyse England'!$H$12*E5182)</f>
        <v>-1.1516541607527763E-3</v>
      </c>
    </row>
    <row r="5183" spans="1:6" x14ac:dyDescent="0.3">
      <c r="A5183" s="45">
        <v>43522.6875</v>
      </c>
      <c r="B5183" s="25">
        <v>7151.12</v>
      </c>
      <c r="C5183" s="46">
        <f t="shared" si="163"/>
        <v>-4.5408102186326182E-3</v>
      </c>
      <c r="D5183" s="25">
        <v>373.64</v>
      </c>
      <c r="E5183" s="46">
        <f t="shared" si="164"/>
        <v>3.9228330377774068E-3</v>
      </c>
      <c r="F5183" s="73">
        <f>C5183-('Analyse England'!$H$11+'Analyse England'!$H$12*E5183)</f>
        <v>-7.5129624147958225E-3</v>
      </c>
    </row>
    <row r="5184" spans="1:6" x14ac:dyDescent="0.3">
      <c r="A5184" s="45">
        <v>43523.6875</v>
      </c>
      <c r="B5184" s="25">
        <v>7107.2</v>
      </c>
      <c r="C5184" s="46">
        <f t="shared" si="163"/>
        <v>-6.1416952868921237E-3</v>
      </c>
      <c r="D5184" s="25">
        <v>372.58</v>
      </c>
      <c r="E5184" s="46">
        <f t="shared" si="164"/>
        <v>-2.8369553580986917E-3</v>
      </c>
      <c r="F5184" s="73">
        <f>C5184-('Analyse England'!$H$11+'Analyse England'!$H$12*E5184)</f>
        <v>-3.6392854842926129E-3</v>
      </c>
    </row>
    <row r="5185" spans="1:6" x14ac:dyDescent="0.3">
      <c r="A5185" s="45">
        <v>43524.6875</v>
      </c>
      <c r="B5185" s="25">
        <v>7074.73</v>
      </c>
      <c r="C5185" s="46">
        <f t="shared" si="163"/>
        <v>-4.5686064835660511E-3</v>
      </c>
      <c r="D5185" s="25">
        <v>372.8</v>
      </c>
      <c r="E5185" s="46">
        <f t="shared" si="164"/>
        <v>5.9047721294769318E-4</v>
      </c>
      <c r="F5185" s="73">
        <f>C5185-('Analyse England'!$H$11+'Analyse England'!$H$12*E5185)</f>
        <v>-4.8419776681671422E-3</v>
      </c>
    </row>
    <row r="5186" spans="1:6" x14ac:dyDescent="0.3">
      <c r="A5186" s="45">
        <v>43525.6875</v>
      </c>
      <c r="B5186" s="25">
        <v>7106.73</v>
      </c>
      <c r="C5186" s="46">
        <f t="shared" si="163"/>
        <v>4.5231408124408734E-3</v>
      </c>
      <c r="D5186" s="25">
        <v>374.24</v>
      </c>
      <c r="E5186" s="46">
        <f t="shared" si="164"/>
        <v>3.8626609442060644E-3</v>
      </c>
      <c r="F5186" s="73">
        <f>C5186-('Analyse England'!$H$11+'Analyse England'!$H$12*E5186)</f>
        <v>1.5997202980345465E-3</v>
      </c>
    </row>
    <row r="5187" spans="1:6" x14ac:dyDescent="0.3">
      <c r="A5187" s="45">
        <v>43528.6875</v>
      </c>
      <c r="B5187" s="25">
        <v>7134.39</v>
      </c>
      <c r="C5187" s="46">
        <f t="shared" si="163"/>
        <v>3.8920853894830465E-3</v>
      </c>
      <c r="D5187" s="25">
        <v>375.09</v>
      </c>
      <c r="E5187" s="46">
        <f t="shared" si="164"/>
        <v>2.2712697734073028E-3</v>
      </c>
      <c r="F5187" s="73">
        <f>C5187-('Analyse England'!$H$11+'Analyse England'!$H$12*E5187)</f>
        <v>2.2574877077760958E-3</v>
      </c>
    </row>
    <row r="5188" spans="1:6" x14ac:dyDescent="0.3">
      <c r="A5188" s="45">
        <v>43529.6875</v>
      </c>
      <c r="B5188" s="25">
        <v>7183.43</v>
      </c>
      <c r="C5188" s="46">
        <f t="shared" si="163"/>
        <v>6.8737481410463541E-3</v>
      </c>
      <c r="D5188" s="25">
        <v>375.64</v>
      </c>
      <c r="E5188" s="46">
        <f t="shared" si="164"/>
        <v>1.4663147511264629E-3</v>
      </c>
      <c r="F5188" s="73">
        <f>C5188-('Analyse England'!$H$11+'Analyse England'!$H$12*E5188)</f>
        <v>5.8910608325073409E-3</v>
      </c>
    </row>
    <row r="5189" spans="1:6" x14ac:dyDescent="0.3">
      <c r="A5189" s="45">
        <v>43530.6875</v>
      </c>
      <c r="B5189" s="25">
        <v>7196</v>
      </c>
      <c r="C5189" s="46">
        <f t="shared" si="163"/>
        <v>1.7498604427133024E-3</v>
      </c>
      <c r="D5189" s="25">
        <v>375.48</v>
      </c>
      <c r="E5189" s="46">
        <f t="shared" si="164"/>
        <v>-4.2593972952820192E-4</v>
      </c>
      <c r="F5189" s="73">
        <f>C5189-('Analyse England'!$H$11+'Analyse England'!$H$12*E5189)</f>
        <v>2.299656677313053E-3</v>
      </c>
    </row>
    <row r="5190" spans="1:6" x14ac:dyDescent="0.3">
      <c r="A5190" s="45">
        <v>43531.6875</v>
      </c>
      <c r="B5190" s="25">
        <v>7157.55</v>
      </c>
      <c r="C5190" s="46">
        <f t="shared" si="163"/>
        <v>-5.3432462479154896E-3</v>
      </c>
      <c r="D5190" s="25">
        <v>373.88</v>
      </c>
      <c r="E5190" s="46">
        <f t="shared" si="164"/>
        <v>-4.2612123149036174E-3</v>
      </c>
      <c r="F5190" s="73">
        <f>C5190-('Analyse England'!$H$11+'Analyse England'!$H$12*E5190)</f>
        <v>-1.6873708994189426E-3</v>
      </c>
    </row>
    <row r="5191" spans="1:6" x14ac:dyDescent="0.3">
      <c r="A5191" s="45">
        <v>43532.6875</v>
      </c>
      <c r="B5191" s="25">
        <v>7104.31</v>
      </c>
      <c r="C5191" s="46">
        <f t="shared" si="163"/>
        <v>-7.4382994180969275E-3</v>
      </c>
      <c r="D5191" s="25">
        <v>370.57</v>
      </c>
      <c r="E5191" s="46">
        <f t="shared" si="164"/>
        <v>-8.8531079490745679E-3</v>
      </c>
      <c r="F5191" s="73">
        <f>C5191-('Analyse England'!$H$11+'Analyse England'!$H$12*E5191)</f>
        <v>-6.3577284921016892E-5</v>
      </c>
    </row>
    <row r="5192" spans="1:6" x14ac:dyDescent="0.3">
      <c r="A5192" s="45">
        <v>43535.6875</v>
      </c>
      <c r="B5192" s="25">
        <v>7130.62</v>
      </c>
      <c r="C5192" s="46">
        <f t="shared" si="163"/>
        <v>3.7033856912211949E-3</v>
      </c>
      <c r="D5192" s="25">
        <v>373.47</v>
      </c>
      <c r="E5192" s="46">
        <f t="shared" si="164"/>
        <v>7.8257819035540965E-3</v>
      </c>
      <c r="F5192" s="73">
        <f>C5192-('Analyse England'!$H$11+'Analyse England'!$H$12*E5192)</f>
        <v>-2.4296547298944789E-3</v>
      </c>
    </row>
    <row r="5193" spans="1:6" x14ac:dyDescent="0.3">
      <c r="A5193" s="45">
        <v>43536.6875</v>
      </c>
      <c r="B5193" s="25">
        <v>7151.15</v>
      </c>
      <c r="C5193" s="46">
        <f t="shared" si="163"/>
        <v>2.8791325298500592E-3</v>
      </c>
      <c r="D5193" s="25">
        <v>373.25</v>
      </c>
      <c r="E5193" s="46">
        <f t="shared" si="164"/>
        <v>-5.8907007256281396E-4</v>
      </c>
      <c r="F5193" s="73">
        <f>C5193-('Analyse England'!$H$11+'Analyse England'!$H$12*E5193)</f>
        <v>3.5610434290696729E-3</v>
      </c>
    </row>
    <row r="5194" spans="1:6" x14ac:dyDescent="0.3">
      <c r="A5194" s="45">
        <v>43537.6875</v>
      </c>
      <c r="B5194" s="25">
        <v>7159.19</v>
      </c>
      <c r="C5194" s="46">
        <f t="shared" si="163"/>
        <v>1.1242946938603282E-3</v>
      </c>
      <c r="D5194" s="25">
        <v>375.6</v>
      </c>
      <c r="E5194" s="46">
        <f t="shared" si="164"/>
        <v>6.2960482250502547E-3</v>
      </c>
      <c r="F5194" s="73">
        <f>C5194-('Analyse England'!$H$11+'Analyse England'!$H$12*E5194)</f>
        <v>-3.7698575588514822E-3</v>
      </c>
    </row>
    <row r="5195" spans="1:6" x14ac:dyDescent="0.3">
      <c r="A5195" s="45">
        <v>43538.6875</v>
      </c>
      <c r="B5195" s="25">
        <v>7185.43</v>
      </c>
      <c r="C5195" s="46">
        <f t="shared" si="163"/>
        <v>3.6652191099832976E-3</v>
      </c>
      <c r="D5195" s="25">
        <v>378.52</v>
      </c>
      <c r="E5195" s="46">
        <f t="shared" si="164"/>
        <v>7.7742279020234228E-3</v>
      </c>
      <c r="F5195" s="73">
        <f>C5195-('Analyse England'!$H$11+'Analyse England'!$H$12*E5195)</f>
        <v>-2.4260691790928346E-3</v>
      </c>
    </row>
    <row r="5196" spans="1:6" x14ac:dyDescent="0.3">
      <c r="A5196" s="45">
        <v>43539.6875</v>
      </c>
      <c r="B5196" s="25">
        <v>7228.28</v>
      </c>
      <c r="C5196" s="46">
        <f t="shared" si="163"/>
        <v>5.9634566059372229E-3</v>
      </c>
      <c r="D5196" s="25">
        <v>381.1</v>
      </c>
      <c r="E5196" s="46">
        <f t="shared" si="164"/>
        <v>6.8160202895488631E-3</v>
      </c>
      <c r="F5196" s="73">
        <f>C5196-('Analyse England'!$H$11+'Analyse England'!$H$12*E5196)</f>
        <v>6.4819364117133481E-4</v>
      </c>
    </row>
    <row r="5197" spans="1:6" x14ac:dyDescent="0.3">
      <c r="A5197" s="45">
        <v>43542.6875</v>
      </c>
      <c r="B5197" s="25">
        <v>7299.19</v>
      </c>
      <c r="C5197" s="46">
        <f t="shared" si="163"/>
        <v>9.810079299639618E-3</v>
      </c>
      <c r="D5197" s="25">
        <v>382.11</v>
      </c>
      <c r="E5197" s="46">
        <f t="shared" si="164"/>
        <v>2.6502230385725412E-3</v>
      </c>
      <c r="F5197" s="73">
        <f>C5197-('Analyse England'!$H$11+'Analyse England'!$H$12*E5197)</f>
        <v>7.8685780547906158E-3</v>
      </c>
    </row>
    <row r="5198" spans="1:6" x14ac:dyDescent="0.3">
      <c r="A5198" s="45">
        <v>43543.6875</v>
      </c>
      <c r="B5198" s="25">
        <v>7324</v>
      </c>
      <c r="C5198" s="46">
        <f t="shared" si="163"/>
        <v>3.3990072871099564E-3</v>
      </c>
      <c r="D5198" s="25">
        <v>384.29</v>
      </c>
      <c r="E5198" s="46">
        <f t="shared" si="164"/>
        <v>5.7051634346130253E-3</v>
      </c>
      <c r="F5198" s="73">
        <f>C5198-('Analyse England'!$H$11+'Analyse England'!$H$12*E5198)</f>
        <v>-1.0166040365177454E-3</v>
      </c>
    </row>
    <row r="5199" spans="1:6" x14ac:dyDescent="0.3">
      <c r="A5199" s="45">
        <v>43544.6875</v>
      </c>
      <c r="B5199" s="25">
        <v>7291.01</v>
      </c>
      <c r="C5199" s="46">
        <f t="shared" si="163"/>
        <v>-4.5043691971600186E-3</v>
      </c>
      <c r="D5199" s="25">
        <v>380.84</v>
      </c>
      <c r="E5199" s="46">
        <f t="shared" si="164"/>
        <v>-8.9775950454085152E-3</v>
      </c>
      <c r="F5199" s="73">
        <f>C5199-('Analyse England'!$H$11+'Analyse England'!$H$12*E5199)</f>
        <v>2.9711715248554342E-3</v>
      </c>
    </row>
    <row r="5200" spans="1:6" x14ac:dyDescent="0.3">
      <c r="A5200" s="45">
        <v>43545.6875</v>
      </c>
      <c r="B5200" s="25">
        <v>7355.31</v>
      </c>
      <c r="C5200" s="46">
        <f t="shared" si="163"/>
        <v>8.8190799354272986E-3</v>
      </c>
      <c r="D5200" s="25">
        <v>380.69</v>
      </c>
      <c r="E5200" s="46">
        <f t="shared" si="164"/>
        <v>-3.9386619052617089E-4</v>
      </c>
      <c r="F5200" s="73">
        <f>C5200-('Analyse England'!$H$11+'Analyse England'!$H$12*E5200)</f>
        <v>9.3429007152489862E-3</v>
      </c>
    </row>
    <row r="5201" spans="1:6" x14ac:dyDescent="0.3">
      <c r="A5201" s="45">
        <v>43546.6875</v>
      </c>
      <c r="B5201" s="25">
        <v>7207.59</v>
      </c>
      <c r="C5201" s="46">
        <f t="shared" si="163"/>
        <v>-2.0083449915775153E-2</v>
      </c>
      <c r="D5201" s="25">
        <v>376.03</v>
      </c>
      <c r="E5201" s="46">
        <f t="shared" si="164"/>
        <v>-1.2240930941185835E-2</v>
      </c>
      <c r="F5201" s="73">
        <f>C5201-('Analyse England'!$H$11+'Analyse England'!$H$12*E5201)</f>
        <v>-9.9650254764055025E-3</v>
      </c>
    </row>
    <row r="5202" spans="1:6" x14ac:dyDescent="0.3">
      <c r="A5202" s="45">
        <v>43549.6875</v>
      </c>
      <c r="B5202" s="25">
        <v>7177.58</v>
      </c>
      <c r="C5202" s="46">
        <f t="shared" si="163"/>
        <v>-4.1636663572706123E-3</v>
      </c>
      <c r="D5202" s="25">
        <v>374.33</v>
      </c>
      <c r="E5202" s="46">
        <f t="shared" si="164"/>
        <v>-4.5209158843708686E-3</v>
      </c>
      <c r="F5202" s="73">
        <f>C5202-('Analyse England'!$H$11+'Analyse England'!$H$12*E5202)</f>
        <v>-2.9746441138888509E-4</v>
      </c>
    </row>
    <row r="5203" spans="1:6" x14ac:dyDescent="0.3">
      <c r="A5203" s="45">
        <v>43550.6875</v>
      </c>
      <c r="B5203" s="25">
        <v>7196.29</v>
      </c>
      <c r="C5203" s="46">
        <f t="shared" si="163"/>
        <v>2.6067281730053349E-3</v>
      </c>
      <c r="D5203" s="25">
        <v>377.2</v>
      </c>
      <c r="E5203" s="46">
        <f t="shared" si="164"/>
        <v>7.6670317634173202E-3</v>
      </c>
      <c r="F5203" s="73">
        <f>C5203-('Analyse England'!$H$11+'Analyse England'!$H$12*E5203)</f>
        <v>-3.3977449862976393E-3</v>
      </c>
    </row>
    <row r="5204" spans="1:6" x14ac:dyDescent="0.3">
      <c r="A5204" s="45">
        <v>43551.6875</v>
      </c>
      <c r="B5204" s="25">
        <v>7194.19</v>
      </c>
      <c r="C5204" s="46">
        <f t="shared" si="163"/>
        <v>-2.9181703349923094E-4</v>
      </c>
      <c r="D5204" s="25">
        <v>377.28</v>
      </c>
      <c r="E5204" s="46">
        <f t="shared" si="164"/>
        <v>2.1208907741243621E-4</v>
      </c>
      <c r="F5204" s="73">
        <f>C5204-('Analyse England'!$H$11+'Analyse England'!$H$12*E5204)</f>
        <v>-2.587423375091857E-4</v>
      </c>
    </row>
    <row r="5205" spans="1:6" x14ac:dyDescent="0.3">
      <c r="A5205" s="45">
        <v>43552.6875</v>
      </c>
      <c r="B5205" s="25">
        <v>7234.33</v>
      </c>
      <c r="C5205" s="46">
        <f t="shared" si="163"/>
        <v>5.5795023484228601E-3</v>
      </c>
      <c r="D5205" s="25">
        <v>376.84</v>
      </c>
      <c r="E5205" s="46">
        <f t="shared" si="164"/>
        <v>-1.1662425784563224E-3</v>
      </c>
      <c r="F5205" s="73">
        <f>C5205-('Analyse England'!$H$11+'Analyse England'!$H$12*E5205)</f>
        <v>6.7288489841550118E-3</v>
      </c>
    </row>
    <row r="5206" spans="1:6" x14ac:dyDescent="0.3">
      <c r="A5206" s="45">
        <v>43553.6875</v>
      </c>
      <c r="B5206" s="25">
        <v>7279.19</v>
      </c>
      <c r="C5206" s="46">
        <f t="shared" si="163"/>
        <v>6.2009888959999593E-3</v>
      </c>
      <c r="D5206" s="25">
        <v>379.09</v>
      </c>
      <c r="E5206" s="46">
        <f t="shared" si="164"/>
        <v>5.9707037469483026E-3</v>
      </c>
      <c r="F5206" s="73">
        <f>C5206-('Analyse England'!$H$11+'Analyse England'!$H$12*E5206)</f>
        <v>1.5703239615318431E-3</v>
      </c>
    </row>
    <row r="5207" spans="1:6" x14ac:dyDescent="0.3">
      <c r="A5207" s="45">
        <v>43556.6875</v>
      </c>
      <c r="B5207" s="25">
        <v>7317.38</v>
      </c>
      <c r="C5207" s="46">
        <f t="shared" si="163"/>
        <v>5.246462861939305E-3</v>
      </c>
      <c r="D5207" s="25">
        <v>383.67</v>
      </c>
      <c r="E5207" s="46">
        <f t="shared" si="164"/>
        <v>1.2081563744757329E-2</v>
      </c>
      <c r="F5207" s="73">
        <f>C5207-('Analyse England'!$H$11+'Analyse England'!$H$12*E5207)</f>
        <v>-4.3332152611921942E-3</v>
      </c>
    </row>
    <row r="5208" spans="1:6" x14ac:dyDescent="0.3">
      <c r="A5208" s="45">
        <v>43557.6875</v>
      </c>
      <c r="B5208" s="25">
        <v>7391.12</v>
      </c>
      <c r="C5208" s="46">
        <f t="shared" si="163"/>
        <v>1.0077377421973344E-2</v>
      </c>
      <c r="D5208" s="25">
        <v>385.03</v>
      </c>
      <c r="E5208" s="46">
        <f t="shared" si="164"/>
        <v>3.5447129043186809E-3</v>
      </c>
      <c r="F5208" s="73">
        <f>C5208-('Analyse England'!$H$11+'Analyse England'!$H$12*E5208)</f>
        <v>7.4114540590770337E-3</v>
      </c>
    </row>
    <row r="5209" spans="1:6" x14ac:dyDescent="0.3">
      <c r="A5209" s="45">
        <v>43558.6875</v>
      </c>
      <c r="B5209" s="25">
        <v>7418.28</v>
      </c>
      <c r="C5209" s="46">
        <f t="shared" si="163"/>
        <v>3.6746798861335694E-3</v>
      </c>
      <c r="D5209" s="25">
        <v>388.92</v>
      </c>
      <c r="E5209" s="46">
        <f t="shared" si="164"/>
        <v>1.0103108848661169E-2</v>
      </c>
      <c r="F5209" s="73">
        <f>C5209-('Analyse England'!$H$11+'Analyse England'!$H$12*E5209)</f>
        <v>-4.3027034082068708E-3</v>
      </c>
    </row>
    <row r="5210" spans="1:6" x14ac:dyDescent="0.3">
      <c r="A5210" s="45">
        <v>43559.6875</v>
      </c>
      <c r="B5210" s="25">
        <v>7401.94</v>
      </c>
      <c r="C5210" s="46">
        <f t="shared" si="163"/>
        <v>-2.2026669254867626E-3</v>
      </c>
      <c r="D5210" s="25">
        <v>387.87</v>
      </c>
      <c r="E5210" s="46">
        <f t="shared" si="164"/>
        <v>-2.6997840172786614E-3</v>
      </c>
      <c r="F5210" s="73">
        <f>C5210-('Analyse England'!$H$11+'Analyse England'!$H$12*E5210)</f>
        <v>1.886516763540385E-4</v>
      </c>
    </row>
    <row r="5211" spans="1:6" x14ac:dyDescent="0.3">
      <c r="A5211" s="45">
        <v>43560.6875</v>
      </c>
      <c r="B5211" s="25">
        <v>7446.87</v>
      </c>
      <c r="C5211" s="46">
        <f t="shared" si="163"/>
        <v>6.0700302893565983E-3</v>
      </c>
      <c r="D5211" s="25">
        <v>388.23</v>
      </c>
      <c r="E5211" s="46">
        <f t="shared" si="164"/>
        <v>9.2814602830859627E-4</v>
      </c>
      <c r="F5211" s="73">
        <f>C5211-('Analyse England'!$H$11+'Analyse England'!$H$12*E5211)</f>
        <v>5.5231906533066751E-3</v>
      </c>
    </row>
    <row r="5212" spans="1:6" x14ac:dyDescent="0.3">
      <c r="A5212" s="45">
        <v>43563.6875</v>
      </c>
      <c r="B5212" s="25">
        <v>7451.89</v>
      </c>
      <c r="C5212" s="46">
        <f t="shared" si="163"/>
        <v>6.7410871950235318E-4</v>
      </c>
      <c r="D5212" s="25">
        <v>387.51</v>
      </c>
      <c r="E5212" s="46">
        <f t="shared" si="164"/>
        <v>-1.854570744146633E-3</v>
      </c>
      <c r="F5212" s="73">
        <f>C5212-('Analyse England'!$H$11+'Analyse England'!$H$12*E5212)</f>
        <v>2.3809129260757931E-3</v>
      </c>
    </row>
    <row r="5213" spans="1:6" x14ac:dyDescent="0.3">
      <c r="A5213" s="45">
        <v>43564.6875</v>
      </c>
      <c r="B5213" s="25">
        <v>7425.57</v>
      </c>
      <c r="C5213" s="46">
        <f t="shared" si="163"/>
        <v>-3.5319898710260977E-3</v>
      </c>
      <c r="D5213" s="25">
        <v>385.68</v>
      </c>
      <c r="E5213" s="46">
        <f t="shared" si="164"/>
        <v>-4.7224587752573433E-3</v>
      </c>
      <c r="F5213" s="73">
        <f>C5213-('Analyse England'!$H$11+'Analyse England'!$H$12*E5213)</f>
        <v>4.9743597876377495E-4</v>
      </c>
    </row>
    <row r="5214" spans="1:6" x14ac:dyDescent="0.3">
      <c r="A5214" s="45">
        <v>43565.6875</v>
      </c>
      <c r="B5214" s="25">
        <v>7421.91</v>
      </c>
      <c r="C5214" s="46">
        <f t="shared" si="163"/>
        <v>-4.9289145479736174E-4</v>
      </c>
      <c r="D5214" s="25">
        <v>386.68</v>
      </c>
      <c r="E5214" s="46">
        <f t="shared" si="164"/>
        <v>2.5928230657539242E-3</v>
      </c>
      <c r="F5214" s="73">
        <f>C5214-('Analyse England'!$H$11+'Analyse England'!$H$12*E5214)</f>
        <v>-2.3879060803145336E-3</v>
      </c>
    </row>
    <row r="5215" spans="1:6" x14ac:dyDescent="0.3">
      <c r="A5215" s="45">
        <v>43566.6875</v>
      </c>
      <c r="B5215" s="25">
        <v>7417.95</v>
      </c>
      <c r="C5215" s="46">
        <f t="shared" si="163"/>
        <v>-5.3355537860200197E-4</v>
      </c>
      <c r="D5215" s="25">
        <v>386.91</v>
      </c>
      <c r="E5215" s="46">
        <f t="shared" si="164"/>
        <v>5.9480707561809787E-4</v>
      </c>
      <c r="F5215" s="73">
        <f>C5215-('Analyse England'!$H$11+'Analyse England'!$H$12*E5215)</f>
        <v>-8.1043319687963201E-4</v>
      </c>
    </row>
    <row r="5216" spans="1:6" x14ac:dyDescent="0.3">
      <c r="A5216" s="45">
        <v>43567.6875</v>
      </c>
      <c r="B5216" s="25">
        <v>7437.06</v>
      </c>
      <c r="C5216" s="46">
        <f t="shared" si="163"/>
        <v>2.5761834469093525E-3</v>
      </c>
      <c r="D5216" s="25">
        <v>387.53</v>
      </c>
      <c r="E5216" s="46">
        <f t="shared" si="164"/>
        <v>1.6024398438911902E-3</v>
      </c>
      <c r="F5216" s="73">
        <f>C5216-('Analyse England'!$H$11+'Analyse England'!$H$12*E5216)</f>
        <v>1.4832522644078849E-3</v>
      </c>
    </row>
    <row r="5217" spans="1:6" x14ac:dyDescent="0.3">
      <c r="A5217" s="45">
        <v>43570.6875</v>
      </c>
      <c r="B5217" s="25">
        <v>7436.87</v>
      </c>
      <c r="C5217" s="46">
        <f t="shared" si="163"/>
        <v>-2.5547729882613446E-5</v>
      </c>
      <c r="D5217" s="25">
        <v>388.1</v>
      </c>
      <c r="E5217" s="46">
        <f t="shared" si="164"/>
        <v>1.4708538693779527E-3</v>
      </c>
      <c r="F5217" s="73">
        <f>C5217-('Analyse England'!$H$11+'Analyse England'!$H$12*E5217)</f>
        <v>-1.0119111422923718E-3</v>
      </c>
    </row>
    <row r="5218" spans="1:6" x14ac:dyDescent="0.3">
      <c r="A5218" s="45">
        <v>43571.6875</v>
      </c>
      <c r="B5218" s="25">
        <v>7469.92</v>
      </c>
      <c r="C5218" s="46">
        <f t="shared" si="163"/>
        <v>4.4440739181941247E-3</v>
      </c>
      <c r="D5218" s="25">
        <v>389.21</v>
      </c>
      <c r="E5218" s="46">
        <f t="shared" si="164"/>
        <v>2.8600876062869762E-3</v>
      </c>
      <c r="F5218" s="73">
        <f>C5218-('Analyse England'!$H$11+'Analyse England'!$H$12*E5218)</f>
        <v>2.3326092780416364E-3</v>
      </c>
    </row>
    <row r="5219" spans="1:6" x14ac:dyDescent="0.3">
      <c r="A5219" s="45">
        <v>43572.6875</v>
      </c>
      <c r="B5219" s="25">
        <v>7471.32</v>
      </c>
      <c r="C5219" s="46">
        <f t="shared" si="163"/>
        <v>1.8741833915214556E-4</v>
      </c>
      <c r="D5219" s="25">
        <v>389.59</v>
      </c>
      <c r="E5219" s="46">
        <f t="shared" si="164"/>
        <v>9.7633668199681445E-4</v>
      </c>
      <c r="F5219" s="73">
        <f>C5219-('Analyse England'!$H$11+'Analyse England'!$H$12*E5219)</f>
        <v>-3.9844954836464335E-4</v>
      </c>
    </row>
    <row r="5220" spans="1:6" x14ac:dyDescent="0.3">
      <c r="A5220" s="45">
        <v>43573.6875</v>
      </c>
      <c r="B5220" s="25">
        <v>7459.88</v>
      </c>
      <c r="C5220" s="46">
        <f t="shared" si="163"/>
        <v>-1.5311885985340723E-3</v>
      </c>
      <c r="D5220" s="25">
        <v>390.46</v>
      </c>
      <c r="E5220" s="46">
        <f t="shared" si="164"/>
        <v>2.2331168664493362E-3</v>
      </c>
      <c r="F5220" s="73">
        <f>C5220-('Analyse England'!$H$11+'Analyse England'!$H$12*E5220)</f>
        <v>-3.1348873167909483E-3</v>
      </c>
    </row>
    <row r="5221" spans="1:6" x14ac:dyDescent="0.3">
      <c r="A5221" s="45">
        <v>43578.6875</v>
      </c>
      <c r="B5221" s="25">
        <v>7523.07</v>
      </c>
      <c r="C5221" s="46">
        <f t="shared" si="163"/>
        <v>8.4706456404124442E-3</v>
      </c>
      <c r="D5221" s="25">
        <v>391.35</v>
      </c>
      <c r="E5221" s="46">
        <f t="shared" si="164"/>
        <v>2.2793628028481283E-3</v>
      </c>
      <c r="F5221" s="73">
        <f>C5221-('Analyse England'!$H$11+'Analyse England'!$H$12*E5221)</f>
        <v>6.8294936423812375E-3</v>
      </c>
    </row>
    <row r="5222" spans="1:6" x14ac:dyDescent="0.3">
      <c r="A5222" s="45">
        <v>43579.6875</v>
      </c>
      <c r="B5222" s="25">
        <v>7471.75</v>
      </c>
      <c r="C5222" s="46">
        <f t="shared" si="163"/>
        <v>-6.8216831692380353E-3</v>
      </c>
      <c r="D5222" s="25">
        <v>390.98</v>
      </c>
      <c r="E5222" s="46">
        <f t="shared" si="164"/>
        <v>-9.4544525360928944E-4</v>
      </c>
      <c r="F5222" s="73">
        <f>C5222-('Analyse England'!$H$11+'Analyse England'!$H$12*E5222)</f>
        <v>-5.8511540605121221E-3</v>
      </c>
    </row>
    <row r="5223" spans="1:6" x14ac:dyDescent="0.3">
      <c r="A5223" s="45">
        <v>43580.6875</v>
      </c>
      <c r="B5223" s="25">
        <v>7434.13</v>
      </c>
      <c r="C5223" s="46">
        <f t="shared" si="163"/>
        <v>-5.0349650349650332E-3</v>
      </c>
      <c r="D5223" s="25">
        <v>390.15</v>
      </c>
      <c r="E5223" s="46">
        <f t="shared" si="164"/>
        <v>-2.12287073507611E-3</v>
      </c>
      <c r="F5223" s="73">
        <f>C5223-('Analyse England'!$H$11+'Analyse England'!$H$12*E5223)</f>
        <v>-3.1108722316794575E-3</v>
      </c>
    </row>
    <row r="5224" spans="1:6" x14ac:dyDescent="0.3">
      <c r="A5224" s="45">
        <v>43581.6875</v>
      </c>
      <c r="B5224" s="25">
        <v>7428.19</v>
      </c>
      <c r="C5224" s="46">
        <f t="shared" si="163"/>
        <v>-7.9901750440203312E-4</v>
      </c>
      <c r="D5224" s="25">
        <v>391.01</v>
      </c>
      <c r="E5224" s="46">
        <f t="shared" si="164"/>
        <v>2.2042804049724474E-3</v>
      </c>
      <c r="F5224" s="73">
        <f>C5224-('Analyse England'!$H$11+'Analyse England'!$H$12*E5224)</f>
        <v>-2.3793623856842978E-3</v>
      </c>
    </row>
    <row r="5225" spans="1:6" x14ac:dyDescent="0.3">
      <c r="A5225" s="45">
        <v>43584.6875</v>
      </c>
      <c r="B5225" s="25">
        <v>7440.66</v>
      </c>
      <c r="C5225" s="46">
        <f t="shared" si="163"/>
        <v>1.6787400429985055E-3</v>
      </c>
      <c r="D5225" s="25">
        <v>391.32</v>
      </c>
      <c r="E5225" s="46">
        <f t="shared" si="164"/>
        <v>7.9281859798974175E-4</v>
      </c>
      <c r="F5225" s="73">
        <f>C5225-('Analyse England'!$H$11+'Analyse England'!$H$12*E5225)</f>
        <v>1.2414982765898541E-3</v>
      </c>
    </row>
    <row r="5226" spans="1:6" x14ac:dyDescent="0.3">
      <c r="A5226" s="45">
        <v>43585.6875</v>
      </c>
      <c r="B5226" s="25">
        <v>7418.22</v>
      </c>
      <c r="C5226" s="46">
        <f t="shared" si="163"/>
        <v>-3.0158614961575125E-3</v>
      </c>
      <c r="D5226" s="25">
        <v>391.35</v>
      </c>
      <c r="E5226" s="46">
        <f t="shared" si="164"/>
        <v>7.6663600122817144E-5</v>
      </c>
      <c r="F5226" s="73">
        <f>C5226-('Analyse England'!$H$11+'Analyse England'!$H$12*E5226)</f>
        <v>-2.8731095250494549E-3</v>
      </c>
    </row>
    <row r="5227" spans="1:6" x14ac:dyDescent="0.3">
      <c r="A5227" s="45">
        <v>43586.6875</v>
      </c>
      <c r="B5227" s="25">
        <v>7385.26</v>
      </c>
      <c r="C5227" s="46">
        <f t="shared" si="163"/>
        <v>-4.4431143859308131E-3</v>
      </c>
      <c r="D5227" s="25">
        <v>388.84</v>
      </c>
      <c r="E5227" s="46">
        <f t="shared" si="164"/>
        <v>-6.4136961798902936E-3</v>
      </c>
      <c r="F5227" s="73">
        <f>C5227-('Analyse England'!$H$11+'Analyse England'!$H$12*E5227)</f>
        <v>9.5599694572089979E-4</v>
      </c>
    </row>
    <row r="5228" spans="1:6" x14ac:dyDescent="0.3">
      <c r="A5228" s="45">
        <v>43587.6875</v>
      </c>
      <c r="B5228" s="25">
        <v>7351.31</v>
      </c>
      <c r="C5228" s="46">
        <f t="shared" si="163"/>
        <v>-4.5969945540170754E-3</v>
      </c>
      <c r="D5228" s="25">
        <v>390.37</v>
      </c>
      <c r="E5228" s="46">
        <f t="shared" si="164"/>
        <v>3.9347803723897012E-3</v>
      </c>
      <c r="F5228" s="73">
        <f>C5228-('Analyse England'!$H$11+'Analyse England'!$H$12*E5228)</f>
        <v>-7.5788225595731992E-3</v>
      </c>
    </row>
    <row r="5229" spans="1:6" x14ac:dyDescent="0.3">
      <c r="A5229" s="45">
        <v>43588.6875</v>
      </c>
      <c r="B5229" s="25">
        <v>7380.64</v>
      </c>
      <c r="C5229" s="46">
        <f t="shared" si="163"/>
        <v>3.9897650894873404E-3</v>
      </c>
      <c r="D5229" s="25">
        <v>386.95</v>
      </c>
      <c r="E5229" s="46">
        <f t="shared" si="164"/>
        <v>-8.7609191280068055E-3</v>
      </c>
      <c r="F5229" s="73">
        <f>C5229-('Analyse England'!$H$11+'Analyse England'!$H$12*E5229)</f>
        <v>1.1289826096164645E-2</v>
      </c>
    </row>
    <row r="5230" spans="1:6" x14ac:dyDescent="0.3">
      <c r="A5230" s="45">
        <v>43592.6875</v>
      </c>
      <c r="B5230" s="25">
        <v>7260.47</v>
      </c>
      <c r="C5230" s="46">
        <f t="shared" si="163"/>
        <v>-1.6281785861388731E-2</v>
      </c>
      <c r="D5230" s="25">
        <v>381.64</v>
      </c>
      <c r="E5230" s="46">
        <f t="shared" si="164"/>
        <v>-1.3722703191626828E-2</v>
      </c>
      <c r="F5230" s="73">
        <f>C5230-('Analyse England'!$H$11+'Analyse England'!$H$12*E5230)</f>
        <v>-4.9633158617121559E-3</v>
      </c>
    </row>
    <row r="5231" spans="1:6" x14ac:dyDescent="0.3">
      <c r="A5231" s="45">
        <v>43593.6875</v>
      </c>
      <c r="B5231" s="25">
        <v>7271</v>
      </c>
      <c r="C5231" s="46">
        <f t="shared" si="163"/>
        <v>1.45031933194395E-3</v>
      </c>
      <c r="D5231" s="25">
        <v>382.23</v>
      </c>
      <c r="E5231" s="46">
        <f t="shared" si="164"/>
        <v>1.545959543024944E-3</v>
      </c>
      <c r="F5231" s="73">
        <f>C5231-('Analyse England'!$H$11+'Analyse England'!$H$12*E5231)</f>
        <v>4.0312995239443145E-4</v>
      </c>
    </row>
    <row r="5232" spans="1:6" x14ac:dyDescent="0.3">
      <c r="A5232" s="45">
        <v>43594.6875</v>
      </c>
      <c r="B5232" s="25">
        <v>7207.41</v>
      </c>
      <c r="C5232" s="46">
        <f t="shared" si="163"/>
        <v>-8.7457021042497418E-3</v>
      </c>
      <c r="D5232" s="25">
        <v>375.92</v>
      </c>
      <c r="E5232" s="46">
        <f t="shared" si="164"/>
        <v>-1.650838500379348E-2</v>
      </c>
      <c r="F5232" s="73">
        <f>C5232-('Analyse England'!$H$11+'Analyse England'!$H$12*E5232)</f>
        <v>4.8288130400996627E-3</v>
      </c>
    </row>
    <row r="5233" spans="1:6" x14ac:dyDescent="0.3">
      <c r="A5233" s="45">
        <v>43595.6875</v>
      </c>
      <c r="B5233" s="25">
        <v>7203.29</v>
      </c>
      <c r="C5233" s="46">
        <f t="shared" si="163"/>
        <v>-5.7163391565073773E-4</v>
      </c>
      <c r="D5233" s="25">
        <v>377.14</v>
      </c>
      <c r="E5233" s="46">
        <f t="shared" si="164"/>
        <v>3.2453713556075403E-3</v>
      </c>
      <c r="F5233" s="73">
        <f>C5233-('Analyse England'!$H$11+'Analyse England'!$H$12*E5233)</f>
        <v>-2.9951289995458086E-3</v>
      </c>
    </row>
    <row r="5234" spans="1:6" x14ac:dyDescent="0.3">
      <c r="A5234" s="45">
        <v>43598.6875</v>
      </c>
      <c r="B5234" s="25">
        <v>7163.68</v>
      </c>
      <c r="C5234" s="46">
        <f t="shared" si="163"/>
        <v>-5.4988762079549725E-3</v>
      </c>
      <c r="D5234" s="25">
        <v>372.57</v>
      </c>
      <c r="E5234" s="46">
        <f t="shared" si="164"/>
        <v>-1.2117516041788123E-2</v>
      </c>
      <c r="F5234" s="73">
        <f>C5234-('Analyse England'!$H$11+'Analyse England'!$H$12*E5234)</f>
        <v>4.5195979846383121E-3</v>
      </c>
    </row>
    <row r="5235" spans="1:6" x14ac:dyDescent="0.3">
      <c r="A5235" s="45">
        <v>43599.6875</v>
      </c>
      <c r="B5235" s="25">
        <v>7241.6</v>
      </c>
      <c r="C5235" s="46">
        <f t="shared" ref="C5235:C5298" si="165">B5235/B5234-1</f>
        <v>1.0877091104013692E-2</v>
      </c>
      <c r="D5235" s="25">
        <v>376.34</v>
      </c>
      <c r="E5235" s="46">
        <f t="shared" si="164"/>
        <v>1.011890383015257E-2</v>
      </c>
      <c r="F5235" s="73">
        <f>C5235-('Analyse England'!$H$11+'Analyse England'!$H$12*E5235)</f>
        <v>2.8869158995748906E-3</v>
      </c>
    </row>
    <row r="5236" spans="1:6" x14ac:dyDescent="0.3">
      <c r="A5236" s="45">
        <v>43600.6875</v>
      </c>
      <c r="B5236" s="25">
        <v>7296.95</v>
      </c>
      <c r="C5236" s="46">
        <f t="shared" si="165"/>
        <v>7.6433384887317768E-3</v>
      </c>
      <c r="D5236" s="25">
        <v>378.06</v>
      </c>
      <c r="E5236" s="46">
        <f t="shared" si="164"/>
        <v>4.5703353350694531E-3</v>
      </c>
      <c r="F5236" s="73">
        <f>C5236-('Analyse England'!$H$11+'Analyse England'!$H$12*E5236)</f>
        <v>4.1467924412715192E-3</v>
      </c>
    </row>
    <row r="5237" spans="1:6" x14ac:dyDescent="0.3">
      <c r="A5237" s="45">
        <v>43601.6875</v>
      </c>
      <c r="B5237" s="25">
        <v>7353.51</v>
      </c>
      <c r="C5237" s="46">
        <f t="shared" si="165"/>
        <v>7.7511837137433925E-3</v>
      </c>
      <c r="D5237" s="25">
        <v>382.88</v>
      </c>
      <c r="E5237" s="46">
        <f t="shared" si="164"/>
        <v>1.2749299053060437E-2</v>
      </c>
      <c r="F5237" s="73">
        <f>C5237-('Analyse England'!$H$11+'Analyse England'!$H$12*E5237)</f>
        <v>-2.369274405741013E-3</v>
      </c>
    </row>
    <row r="5238" spans="1:6" x14ac:dyDescent="0.3">
      <c r="A5238" s="45">
        <v>43602.6875</v>
      </c>
      <c r="B5238" s="25">
        <v>7348.62</v>
      </c>
      <c r="C5238" s="46">
        <f t="shared" si="165"/>
        <v>-6.6498855648533528E-4</v>
      </c>
      <c r="D5238" s="25">
        <v>381.51</v>
      </c>
      <c r="E5238" s="46">
        <f t="shared" si="164"/>
        <v>-3.5781445883827923E-3</v>
      </c>
      <c r="F5238" s="73">
        <f>C5238-('Analyse England'!$H$11+'Analyse England'!$H$12*E5238)</f>
        <v>2.4376895025112204E-3</v>
      </c>
    </row>
    <row r="5239" spans="1:6" x14ac:dyDescent="0.3">
      <c r="A5239" s="45">
        <v>43605.6875</v>
      </c>
      <c r="B5239" s="25">
        <v>7310.88</v>
      </c>
      <c r="C5239" s="46">
        <f t="shared" si="165"/>
        <v>-5.1356581235659782E-3</v>
      </c>
      <c r="D5239" s="25">
        <v>377.46</v>
      </c>
      <c r="E5239" s="46">
        <f t="shared" si="164"/>
        <v>-1.0615711252653925E-2</v>
      </c>
      <c r="F5239" s="73">
        <f>C5239-('Analyse England'!$H$11+'Analyse England'!$H$12*E5239)</f>
        <v>3.6665467205415306E-3</v>
      </c>
    </row>
    <row r="5240" spans="1:6" x14ac:dyDescent="0.3">
      <c r="A5240" s="45">
        <v>43606.6875</v>
      </c>
      <c r="B5240" s="25">
        <v>7328.92</v>
      </c>
      <c r="C5240" s="46">
        <f t="shared" si="165"/>
        <v>2.4675552053925465E-3</v>
      </c>
      <c r="D5240" s="25">
        <v>379.5</v>
      </c>
      <c r="E5240" s="46">
        <f t="shared" si="164"/>
        <v>5.4045461770784176E-3</v>
      </c>
      <c r="F5240" s="73">
        <f>C5240-('Analyse England'!$H$11+'Analyse England'!$H$12*E5240)</f>
        <v>-1.7045946786322175E-3</v>
      </c>
    </row>
    <row r="5241" spans="1:6" x14ac:dyDescent="0.3">
      <c r="A5241" s="45">
        <v>43607.6875</v>
      </c>
      <c r="B5241" s="25">
        <v>7334.19</v>
      </c>
      <c r="C5241" s="46">
        <f t="shared" si="165"/>
        <v>7.1906911250207983E-4</v>
      </c>
      <c r="D5241" s="25">
        <v>379.19</v>
      </c>
      <c r="E5241" s="46">
        <f t="shared" si="164"/>
        <v>-8.1686429512517478E-4</v>
      </c>
      <c r="F5241" s="73">
        <f>C5241-('Analyse England'!$H$11+'Analyse England'!$H$12*E5241)</f>
        <v>1.5854641288781406E-3</v>
      </c>
    </row>
    <row r="5242" spans="1:6" x14ac:dyDescent="0.3">
      <c r="A5242" s="45">
        <v>43608.6875</v>
      </c>
      <c r="B5242" s="25">
        <v>7231.04</v>
      </c>
      <c r="C5242" s="46">
        <f t="shared" si="165"/>
        <v>-1.4064266128911207E-2</v>
      </c>
      <c r="D5242" s="25">
        <v>373.79</v>
      </c>
      <c r="E5242" s="46">
        <f t="shared" si="164"/>
        <v>-1.424088187979633E-2</v>
      </c>
      <c r="F5242" s="73">
        <f>C5242-('Analyse England'!$H$11+'Analyse England'!$H$12*E5242)</f>
        <v>-2.3261378220970751E-3</v>
      </c>
    </row>
    <row r="5243" spans="1:6" x14ac:dyDescent="0.3">
      <c r="A5243" s="45">
        <v>43609.583330000001</v>
      </c>
      <c r="B5243" s="25">
        <v>7277.73</v>
      </c>
      <c r="C5243" s="46">
        <f t="shared" si="165"/>
        <v>6.4568858698057507E-3</v>
      </c>
      <c r="D5243" s="25">
        <v>375.89</v>
      </c>
      <c r="E5243" s="46">
        <f t="shared" si="164"/>
        <v>5.6181278257845246E-3</v>
      </c>
      <c r="F5243" s="73">
        <f>C5243-('Analyse England'!$H$11+'Analyse England'!$H$12*E5243)</f>
        <v>2.1117622314023934E-3</v>
      </c>
    </row>
    <row r="5244" spans="1:6" x14ac:dyDescent="0.3">
      <c r="A5244" s="45">
        <v>43613.6875</v>
      </c>
      <c r="B5244" s="25">
        <v>7268.95</v>
      </c>
      <c r="C5244" s="46">
        <f t="shared" si="165"/>
        <v>-1.2064201337504965E-3</v>
      </c>
      <c r="D5244" s="25">
        <v>376.71</v>
      </c>
      <c r="E5244" s="46">
        <f t="shared" ref="E5244:E5307" si="166">D5244/D5243-1</f>
        <v>2.1814892654765661E-3</v>
      </c>
      <c r="F5244" s="73">
        <f>C5244-('Analyse England'!$H$11+'Analyse England'!$H$12*E5244)</f>
        <v>-2.7683071138551491E-3</v>
      </c>
    </row>
    <row r="5245" spans="1:6" x14ac:dyDescent="0.3">
      <c r="A5245" s="45">
        <v>43614.6875</v>
      </c>
      <c r="B5245" s="25">
        <v>7185.3</v>
      </c>
      <c r="C5245" s="46">
        <f t="shared" si="165"/>
        <v>-1.1507851890575571E-2</v>
      </c>
      <c r="D5245" s="25">
        <v>375.9</v>
      </c>
      <c r="E5245" s="46">
        <f t="shared" si="166"/>
        <v>-2.1501951102970152E-3</v>
      </c>
      <c r="F5245" s="73">
        <f>C5245-('Analyse England'!$H$11+'Analyse England'!$H$12*E5245)</f>
        <v>-9.561629846333939E-3</v>
      </c>
    </row>
    <row r="5246" spans="1:6" x14ac:dyDescent="0.3">
      <c r="A5246" s="45">
        <v>43615.6875</v>
      </c>
      <c r="B5246" s="25">
        <v>7218.16</v>
      </c>
      <c r="C5246" s="46">
        <f t="shared" si="165"/>
        <v>4.5732258917512425E-3</v>
      </c>
      <c r="D5246" s="25">
        <v>370.51</v>
      </c>
      <c r="E5246" s="46">
        <f t="shared" si="166"/>
        <v>-1.4338919925512061E-2</v>
      </c>
      <c r="F5246" s="73">
        <f>C5246-('Analyse England'!$H$11+'Analyse England'!$H$12*E5246)</f>
        <v>1.639075244716081E-2</v>
      </c>
    </row>
    <row r="5247" spans="1:6" x14ac:dyDescent="0.3">
      <c r="A5247" s="45">
        <v>43616.6875</v>
      </c>
      <c r="B5247" s="25">
        <v>7161.71</v>
      </c>
      <c r="C5247" s="46">
        <f t="shared" si="165"/>
        <v>-7.8205526062042896E-3</v>
      </c>
      <c r="D5247" s="25">
        <v>372.07</v>
      </c>
      <c r="E5247" s="46">
        <f t="shared" si="166"/>
        <v>4.2104126744217929E-3</v>
      </c>
      <c r="F5247" s="73">
        <f>C5247-('Analyse England'!$H$11+'Analyse England'!$H$12*E5247)</f>
        <v>-1.1025607440466611E-2</v>
      </c>
    </row>
    <row r="5248" spans="1:6" x14ac:dyDescent="0.3">
      <c r="A5248" s="45">
        <v>43619.6875</v>
      </c>
      <c r="B5248" s="25">
        <v>7184.8</v>
      </c>
      <c r="C5248" s="46">
        <f t="shared" si="165"/>
        <v>3.2240903359672668E-3</v>
      </c>
      <c r="D5248" s="25">
        <v>369.06</v>
      </c>
      <c r="E5248" s="46">
        <f t="shared" si="166"/>
        <v>-8.0898755610503414E-3</v>
      </c>
      <c r="F5248" s="73">
        <f>C5248-('Analyse England'!$H$11+'Analyse England'!$H$12*E5248)</f>
        <v>9.9806920808997498E-3</v>
      </c>
    </row>
    <row r="5249" spans="1:6" x14ac:dyDescent="0.3">
      <c r="A5249" s="45">
        <v>43620.6875</v>
      </c>
      <c r="B5249" s="25">
        <v>7214.29</v>
      </c>
      <c r="C5249" s="46">
        <f t="shared" si="165"/>
        <v>4.1044983854803263E-3</v>
      </c>
      <c r="D5249" s="25">
        <v>370.49</v>
      </c>
      <c r="E5249" s="46">
        <f t="shared" si="166"/>
        <v>3.8747087194495045E-3</v>
      </c>
      <c r="F5249" s="73">
        <f>C5249-('Analyse England'!$H$11+'Analyse England'!$H$12*E5249)</f>
        <v>1.1713207176462961E-3</v>
      </c>
    </row>
    <row r="5250" spans="1:6" x14ac:dyDescent="0.3">
      <c r="A5250" s="45">
        <v>43621.6875</v>
      </c>
      <c r="B5250" s="25">
        <v>7220.22</v>
      </c>
      <c r="C5250" s="46">
        <f t="shared" si="165"/>
        <v>8.2197970971509271E-4</v>
      </c>
      <c r="D5250" s="25">
        <v>372.67</v>
      </c>
      <c r="E5250" s="46">
        <f t="shared" si="166"/>
        <v>5.8840994358821952E-3</v>
      </c>
      <c r="F5250" s="73">
        <f>C5250-('Analyse England'!$H$11+'Analyse England'!$H$12*E5250)</f>
        <v>-3.7385468354240352E-3</v>
      </c>
    </row>
    <row r="5251" spans="1:6" x14ac:dyDescent="0.3">
      <c r="A5251" s="45">
        <v>43622.6875</v>
      </c>
      <c r="B5251" s="25">
        <v>7259.85</v>
      </c>
      <c r="C5251" s="46">
        <f t="shared" si="165"/>
        <v>5.4887524202864579E-3</v>
      </c>
      <c r="D5251" s="25">
        <v>374.08</v>
      </c>
      <c r="E5251" s="46">
        <f t="shared" si="166"/>
        <v>3.7835081976009821E-3</v>
      </c>
      <c r="F5251" s="73">
        <f>C5251-('Analyse England'!$H$11+'Analyse England'!$H$12*E5251)</f>
        <v>2.6294354832829734E-3</v>
      </c>
    </row>
    <row r="5252" spans="1:6" x14ac:dyDescent="0.3">
      <c r="A5252" s="45">
        <v>43623.6875</v>
      </c>
      <c r="B5252" s="25">
        <v>7331.94</v>
      </c>
      <c r="C5252" s="46">
        <f t="shared" si="165"/>
        <v>9.929957230521147E-3</v>
      </c>
      <c r="D5252" s="25">
        <v>374.01</v>
      </c>
      <c r="E5252" s="46">
        <f t="shared" si="166"/>
        <v>-1.8712574850299202E-4</v>
      </c>
      <c r="F5252" s="73">
        <f>C5252-('Analyse England'!$H$11+'Analyse England'!$H$12*E5252)</f>
        <v>1.0286344756337728E-2</v>
      </c>
    </row>
    <row r="5253" spans="1:6" x14ac:dyDescent="0.3">
      <c r="A5253" s="45">
        <v>43626.6875</v>
      </c>
      <c r="B5253" s="25">
        <v>7375.54</v>
      </c>
      <c r="C5253" s="46">
        <f t="shared" si="165"/>
        <v>5.9465843964898735E-3</v>
      </c>
      <c r="D5253" s="25">
        <v>377.48</v>
      </c>
      <c r="E5253" s="46">
        <f t="shared" si="166"/>
        <v>9.2778267960751393E-3</v>
      </c>
      <c r="F5253" s="73">
        <f>C5253-('Analyse England'!$H$11+'Analyse England'!$H$12*E5253)</f>
        <v>-1.362426236051764E-3</v>
      </c>
    </row>
    <row r="5254" spans="1:6" x14ac:dyDescent="0.3">
      <c r="A5254" s="45">
        <v>43627.6875</v>
      </c>
      <c r="B5254" s="25">
        <v>7398.45</v>
      </c>
      <c r="C5254" s="46">
        <f t="shared" si="165"/>
        <v>3.1062132399797271E-3</v>
      </c>
      <c r="D5254" s="25">
        <v>380.89</v>
      </c>
      <c r="E5254" s="46">
        <f t="shared" si="166"/>
        <v>9.0335911836387783E-3</v>
      </c>
      <c r="F5254" s="73">
        <f>C5254-('Analyse England'!$H$11+'Analyse England'!$H$12*E5254)</f>
        <v>-4.0049978573864688E-3</v>
      </c>
    </row>
    <row r="5255" spans="1:6" x14ac:dyDescent="0.3">
      <c r="A5255" s="45">
        <v>43628.6875</v>
      </c>
      <c r="B5255" s="25">
        <v>7367.62</v>
      </c>
      <c r="C5255" s="46">
        <f t="shared" si="165"/>
        <v>-4.1670890524366788E-3</v>
      </c>
      <c r="D5255" s="25">
        <v>379.74</v>
      </c>
      <c r="E5255" s="46">
        <f t="shared" si="166"/>
        <v>-3.0192444012706598E-3</v>
      </c>
      <c r="F5255" s="73">
        <f>C5255-('Analyse England'!$H$11+'Analyse England'!$H$12*E5255)</f>
        <v>-1.5170484942429712E-3</v>
      </c>
    </row>
    <row r="5256" spans="1:6" x14ac:dyDescent="0.3">
      <c r="A5256" s="45">
        <v>43629.6875</v>
      </c>
      <c r="B5256" s="25">
        <v>7368.57</v>
      </c>
      <c r="C5256" s="46">
        <f t="shared" si="165"/>
        <v>1.2894258933004998E-4</v>
      </c>
      <c r="D5256" s="25">
        <v>380.33</v>
      </c>
      <c r="E5256" s="46">
        <f t="shared" si="166"/>
        <v>1.5536946331700108E-3</v>
      </c>
      <c r="F5256" s="73">
        <f>C5256-('Analyse England'!$H$11+'Analyse England'!$H$12*E5256)</f>
        <v>-9.2451122160182048E-4</v>
      </c>
    </row>
    <row r="5257" spans="1:6" x14ac:dyDescent="0.3">
      <c r="A5257" s="45">
        <v>43630.6875</v>
      </c>
      <c r="B5257" s="25">
        <v>7345.78</v>
      </c>
      <c r="C5257" s="46">
        <f t="shared" si="165"/>
        <v>-3.0928660513505069E-3</v>
      </c>
      <c r="D5257" s="25">
        <v>378.81</v>
      </c>
      <c r="E5257" s="46">
        <f t="shared" si="166"/>
        <v>-3.996529329792553E-3</v>
      </c>
      <c r="F5257" s="73">
        <f>C5257-('Analyse England'!$H$11+'Analyse England'!$H$12*E5257)</f>
        <v>3.4865001144826491E-4</v>
      </c>
    </row>
    <row r="5258" spans="1:6" x14ac:dyDescent="0.3">
      <c r="A5258" s="45">
        <v>43633.6875</v>
      </c>
      <c r="B5258" s="25">
        <v>7357.31</v>
      </c>
      <c r="C5258" s="46">
        <f t="shared" si="165"/>
        <v>1.5696086732792658E-3</v>
      </c>
      <c r="D5258" s="25">
        <v>378.46</v>
      </c>
      <c r="E5258" s="46">
        <f t="shared" si="166"/>
        <v>-9.2394604155121574E-4</v>
      </c>
      <c r="F5258" s="73">
        <f>C5258-('Analyse England'!$H$11+'Analyse England'!$H$12*E5258)</f>
        <v>2.5227261764276614E-3</v>
      </c>
    </row>
    <row r="5259" spans="1:6" x14ac:dyDescent="0.3">
      <c r="A5259" s="45">
        <v>43634.6875</v>
      </c>
      <c r="B5259" s="25">
        <v>7443.04</v>
      </c>
      <c r="C5259" s="46">
        <f t="shared" si="165"/>
        <v>1.1652356635781125E-2</v>
      </c>
      <c r="D5259" s="25">
        <v>384.78</v>
      </c>
      <c r="E5259" s="46">
        <f t="shared" si="166"/>
        <v>1.6699254875019776E-2</v>
      </c>
      <c r="F5259" s="73">
        <f>C5259-('Analyse England'!$H$11+'Analyse England'!$H$12*E5259)</f>
        <v>-1.6670593168926044E-3</v>
      </c>
    </row>
    <row r="5260" spans="1:6" x14ac:dyDescent="0.3">
      <c r="A5260" s="45">
        <v>43635.6875</v>
      </c>
      <c r="B5260" s="25">
        <v>7403.54</v>
      </c>
      <c r="C5260" s="46">
        <f t="shared" si="165"/>
        <v>-5.3069713450417666E-3</v>
      </c>
      <c r="D5260" s="25">
        <v>384.77</v>
      </c>
      <c r="E5260" s="46">
        <f t="shared" si="166"/>
        <v>-2.59888767607519E-5</v>
      </c>
      <c r="F5260" s="73">
        <f>C5260-('Analyse England'!$H$11+'Analyse England'!$H$12*E5260)</f>
        <v>-5.0810840276603701E-3</v>
      </c>
    </row>
    <row r="5261" spans="1:6" x14ac:dyDescent="0.3">
      <c r="A5261" s="45">
        <v>43636.6875</v>
      </c>
      <c r="B5261" s="25">
        <v>7424.44</v>
      </c>
      <c r="C5261" s="46">
        <f t="shared" si="165"/>
        <v>2.8229738746599065E-3</v>
      </c>
      <c r="D5261" s="25">
        <v>386.16</v>
      </c>
      <c r="E5261" s="46">
        <f t="shared" si="166"/>
        <v>3.6125477558022201E-3</v>
      </c>
      <c r="F5261" s="73">
        <f>C5261-('Analyse England'!$H$11+'Analyse England'!$H$12*E5261)</f>
        <v>1.0211297846003144E-4</v>
      </c>
    </row>
    <row r="5262" spans="1:6" x14ac:dyDescent="0.3">
      <c r="A5262" s="45">
        <v>43637.6875</v>
      </c>
      <c r="B5262" s="25">
        <v>7407.5</v>
      </c>
      <c r="C5262" s="46">
        <f t="shared" si="165"/>
        <v>-2.2816535657907977E-3</v>
      </c>
      <c r="D5262" s="25">
        <v>384.76</v>
      </c>
      <c r="E5262" s="46">
        <f t="shared" si="166"/>
        <v>-3.6254402320282653E-3</v>
      </c>
      <c r="F5262" s="73">
        <f>C5262-('Analyse England'!$H$11+'Analyse England'!$H$12*E5262)</f>
        <v>8.593279012778939E-4</v>
      </c>
    </row>
    <row r="5263" spans="1:6" x14ac:dyDescent="0.3">
      <c r="A5263" s="45">
        <v>43640.6875</v>
      </c>
      <c r="B5263" s="25">
        <v>7416.69</v>
      </c>
      <c r="C5263" s="46">
        <f t="shared" si="165"/>
        <v>1.2406344920687928E-3</v>
      </c>
      <c r="D5263" s="25">
        <v>383.79</v>
      </c>
      <c r="E5263" s="46">
        <f t="shared" si="166"/>
        <v>-2.5210520844162199E-3</v>
      </c>
      <c r="F5263" s="73">
        <f>C5263-('Analyse England'!$H$11+'Analyse England'!$H$12*E5263)</f>
        <v>3.4872031416461374E-3</v>
      </c>
    </row>
    <row r="5264" spans="1:6" x14ac:dyDescent="0.3">
      <c r="A5264" s="45">
        <v>43641.6875</v>
      </c>
      <c r="B5264" s="25">
        <v>7422.43</v>
      </c>
      <c r="C5264" s="46">
        <f t="shared" si="165"/>
        <v>7.7393014943338834E-4</v>
      </c>
      <c r="D5264" s="25">
        <v>383.4</v>
      </c>
      <c r="E5264" s="46">
        <f t="shared" si="166"/>
        <v>-1.0161807238334708E-3</v>
      </c>
      <c r="F5264" s="73">
        <f>C5264-('Analyse England'!$H$11+'Analyse England'!$H$12*E5264)</f>
        <v>1.8017459207847406E-3</v>
      </c>
    </row>
    <row r="5265" spans="1:6" x14ac:dyDescent="0.3">
      <c r="A5265" s="45">
        <v>43642.6875</v>
      </c>
      <c r="B5265" s="25">
        <v>7416.39</v>
      </c>
      <c r="C5265" s="46">
        <f t="shared" si="165"/>
        <v>-8.1374967497171991E-4</v>
      </c>
      <c r="D5265" s="25">
        <v>382.2</v>
      </c>
      <c r="E5265" s="46">
        <f t="shared" si="166"/>
        <v>-3.12989045383405E-3</v>
      </c>
      <c r="F5265" s="73">
        <f>C5265-('Analyse England'!$H$11+'Analyse England'!$H$12*E5265)</f>
        <v>1.9259000010230978E-3</v>
      </c>
    </row>
    <row r="5266" spans="1:6" x14ac:dyDescent="0.3">
      <c r="A5266" s="45">
        <v>43643.6875</v>
      </c>
      <c r="B5266" s="25">
        <v>7402.33</v>
      </c>
      <c r="C5266" s="46">
        <f t="shared" si="165"/>
        <v>-1.8958010568485006E-3</v>
      </c>
      <c r="D5266" s="25">
        <v>382.21</v>
      </c>
      <c r="E5266" s="46">
        <f t="shared" si="166"/>
        <v>2.6164311878629221E-5</v>
      </c>
      <c r="F5266" s="73">
        <f>C5266-('Analyse England'!$H$11+'Analyse England'!$H$12*E5266)</f>
        <v>-1.7121511362491754E-3</v>
      </c>
    </row>
    <row r="5267" spans="1:6" x14ac:dyDescent="0.3">
      <c r="A5267" s="45">
        <v>43644.6875</v>
      </c>
      <c r="B5267" s="25">
        <v>7425.63</v>
      </c>
      <c r="C5267" s="46">
        <f t="shared" si="165"/>
        <v>3.1476575618758496E-3</v>
      </c>
      <c r="D5267" s="25">
        <v>384.87</v>
      </c>
      <c r="E5267" s="46">
        <f t="shared" si="166"/>
        <v>6.959524868527911E-3</v>
      </c>
      <c r="F5267" s="73">
        <f>C5267-('Analyse England'!$H$11+'Analyse England'!$H$12*E5267)</f>
        <v>-2.2838257146392078E-3</v>
      </c>
    </row>
    <row r="5268" spans="1:6" x14ac:dyDescent="0.3">
      <c r="A5268" s="45">
        <v>43647.6875</v>
      </c>
      <c r="B5268" s="25">
        <v>7497.5</v>
      </c>
      <c r="C5268" s="46">
        <f t="shared" si="165"/>
        <v>9.6786400615167523E-3</v>
      </c>
      <c r="D5268" s="25">
        <v>387.87</v>
      </c>
      <c r="E5268" s="46">
        <f t="shared" si="166"/>
        <v>7.7948398160416765E-3</v>
      </c>
      <c r="F5268" s="73">
        <f>C5268-('Analyse England'!$H$11+'Analyse England'!$H$12*E5268)</f>
        <v>3.5706587645241393E-3</v>
      </c>
    </row>
    <row r="5269" spans="1:6" x14ac:dyDescent="0.3">
      <c r="A5269" s="45">
        <v>43648.6875</v>
      </c>
      <c r="B5269" s="25">
        <v>7559.19</v>
      </c>
      <c r="C5269" s="46">
        <f t="shared" si="165"/>
        <v>8.2280760253417018E-3</v>
      </c>
      <c r="D5269" s="25">
        <v>389.29</v>
      </c>
      <c r="E5269" s="46">
        <f t="shared" si="166"/>
        <v>3.6610204449945005E-3</v>
      </c>
      <c r="F5269" s="73">
        <f>C5269-('Analyse England'!$H$11+'Analyse England'!$H$12*E5269)</f>
        <v>5.4679584650734973E-3</v>
      </c>
    </row>
    <row r="5270" spans="1:6" x14ac:dyDescent="0.3">
      <c r="A5270" s="45">
        <v>43649.6875</v>
      </c>
      <c r="B5270" s="25">
        <v>7609.32</v>
      </c>
      <c r="C5270" s="46">
        <f t="shared" si="165"/>
        <v>6.6316629162648244E-3</v>
      </c>
      <c r="D5270" s="25">
        <v>392.58</v>
      </c>
      <c r="E5270" s="46">
        <f t="shared" si="166"/>
        <v>8.4512831051399839E-3</v>
      </c>
      <c r="F5270" s="73">
        <f>C5270-('Analyse England'!$H$11+'Analyse England'!$H$12*E5270)</f>
        <v>-7.9532891566992323E-6</v>
      </c>
    </row>
    <row r="5271" spans="1:6" x14ac:dyDescent="0.3">
      <c r="A5271" s="45">
        <v>43650.6875</v>
      </c>
      <c r="B5271" s="25">
        <v>7603.58</v>
      </c>
      <c r="C5271" s="46">
        <f t="shared" si="165"/>
        <v>-7.5433810117064848E-4</v>
      </c>
      <c r="D5271" s="25">
        <v>392.94</v>
      </c>
      <c r="E5271" s="46">
        <f t="shared" si="166"/>
        <v>9.1701054562132178E-4</v>
      </c>
      <c r="F5271" s="73">
        <f>C5271-('Analyse England'!$H$11+'Analyse England'!$H$12*E5271)</f>
        <v>-1.2921594238078584E-3</v>
      </c>
    </row>
    <row r="5272" spans="1:6" x14ac:dyDescent="0.3">
      <c r="A5272" s="45">
        <v>43651.6875</v>
      </c>
      <c r="B5272" s="25">
        <v>7553.14</v>
      </c>
      <c r="C5272" s="46">
        <f t="shared" si="165"/>
        <v>-6.6337172752833906E-3</v>
      </c>
      <c r="D5272" s="25">
        <v>390.11</v>
      </c>
      <c r="E5272" s="46">
        <f t="shared" si="166"/>
        <v>-7.2021173716088072E-3</v>
      </c>
      <c r="F5272" s="73">
        <f>C5272-('Analyse England'!$H$11+'Analyse England'!$H$12*E5272)</f>
        <v>-5.9608585358942451E-4</v>
      </c>
    </row>
    <row r="5273" spans="1:6" x14ac:dyDescent="0.3">
      <c r="A5273" s="45">
        <v>43654.6875</v>
      </c>
      <c r="B5273" s="25">
        <v>7549.27</v>
      </c>
      <c r="C5273" s="46">
        <f t="shared" si="165"/>
        <v>-5.1236968995671539E-4</v>
      </c>
      <c r="D5273" s="25">
        <v>389.9</v>
      </c>
      <c r="E5273" s="46">
        <f t="shared" si="166"/>
        <v>-5.3830970751844731E-4</v>
      </c>
      <c r="F5273" s="73">
        <f>C5273-('Analyse England'!$H$11+'Analyse England'!$H$12*E5273)</f>
        <v>1.2843182103341707E-4</v>
      </c>
    </row>
    <row r="5274" spans="1:6" x14ac:dyDescent="0.3">
      <c r="A5274" s="45">
        <v>43655.6875</v>
      </c>
      <c r="B5274" s="25">
        <v>7536.47</v>
      </c>
      <c r="C5274" s="46">
        <f t="shared" si="165"/>
        <v>-1.6955281768965547E-3</v>
      </c>
      <c r="D5274" s="25">
        <v>387.92</v>
      </c>
      <c r="E5274" s="46">
        <f t="shared" si="166"/>
        <v>-5.0782251859450289E-3</v>
      </c>
      <c r="F5274" s="73">
        <f>C5274-('Analyse England'!$H$11+'Analyse England'!$H$12*E5274)</f>
        <v>2.6220228564530889E-3</v>
      </c>
    </row>
    <row r="5275" spans="1:6" x14ac:dyDescent="0.3">
      <c r="A5275" s="45">
        <v>43656.6875</v>
      </c>
      <c r="B5275" s="25">
        <v>7530.69</v>
      </c>
      <c r="C5275" s="46">
        <f t="shared" si="165"/>
        <v>-7.6693730619248335E-4</v>
      </c>
      <c r="D5275" s="25">
        <v>387.15</v>
      </c>
      <c r="E5275" s="46">
        <f t="shared" si="166"/>
        <v>-1.9849453495567326E-3</v>
      </c>
      <c r="F5275" s="73">
        <f>C5275-('Analyse England'!$H$11+'Analyse England'!$H$12*E5275)</f>
        <v>1.0454536167961103E-3</v>
      </c>
    </row>
    <row r="5276" spans="1:6" x14ac:dyDescent="0.3">
      <c r="A5276" s="45">
        <v>43657.6875</v>
      </c>
      <c r="B5276" s="25">
        <v>7509.82</v>
      </c>
      <c r="C5276" s="46">
        <f t="shared" si="165"/>
        <v>-2.7713263990417625E-3</v>
      </c>
      <c r="D5276" s="25">
        <v>386.7</v>
      </c>
      <c r="E5276" s="46">
        <f t="shared" si="166"/>
        <v>-1.1623401782254739E-3</v>
      </c>
      <c r="F5276" s="73">
        <f>C5276-('Analyse England'!$H$11+'Analyse England'!$H$12*E5276)</f>
        <v>-1.6251402072106065E-3</v>
      </c>
    </row>
    <row r="5277" spans="1:6" x14ac:dyDescent="0.3">
      <c r="A5277" s="45">
        <v>43658.6875</v>
      </c>
      <c r="B5277" s="25">
        <v>7505.97</v>
      </c>
      <c r="C5277" s="46">
        <f t="shared" si="165"/>
        <v>-5.1266208777300815E-4</v>
      </c>
      <c r="D5277" s="25">
        <v>386.85</v>
      </c>
      <c r="E5277" s="46">
        <f t="shared" si="166"/>
        <v>3.8789759503510268E-4</v>
      </c>
      <c r="F5277" s="73">
        <f>C5277-('Analyse England'!$H$11+'Analyse England'!$H$12*E5277)</f>
        <v>-6.2196975248274841E-4</v>
      </c>
    </row>
    <row r="5278" spans="1:6" x14ac:dyDescent="0.3">
      <c r="A5278" s="45">
        <v>43661.6875</v>
      </c>
      <c r="B5278" s="25">
        <v>7531.72</v>
      </c>
      <c r="C5278" s="46">
        <f t="shared" si="165"/>
        <v>3.4306025736847712E-3</v>
      </c>
      <c r="D5278" s="25">
        <v>387.75</v>
      </c>
      <c r="E5278" s="46">
        <f t="shared" si="166"/>
        <v>2.3264831329972147E-3</v>
      </c>
      <c r="F5278" s="73">
        <f>C5278-('Analyse England'!$H$11+'Analyse England'!$H$12*E5278)</f>
        <v>1.7512891490383885E-3</v>
      </c>
    </row>
    <row r="5279" spans="1:6" x14ac:dyDescent="0.3">
      <c r="A5279" s="45">
        <v>43662.6875</v>
      </c>
      <c r="B5279" s="25">
        <v>7577.2</v>
      </c>
      <c r="C5279" s="46">
        <f t="shared" si="165"/>
        <v>6.0384613341972759E-3</v>
      </c>
      <c r="D5279" s="25">
        <v>389.1</v>
      </c>
      <c r="E5279" s="46">
        <f t="shared" si="166"/>
        <v>3.4816247582205584E-3</v>
      </c>
      <c r="F5279" s="73">
        <f>C5279-('Analyse England'!$H$11+'Analyse England'!$H$12*E5279)</f>
        <v>3.4236312817678845E-3</v>
      </c>
    </row>
    <row r="5280" spans="1:6" x14ac:dyDescent="0.3">
      <c r="A5280" s="45">
        <v>43663.6875</v>
      </c>
      <c r="B5280" s="25">
        <v>7535.46</v>
      </c>
      <c r="C5280" s="46">
        <f t="shared" si="165"/>
        <v>-5.5086311566276969E-3</v>
      </c>
      <c r="D5280" s="25">
        <v>387.66</v>
      </c>
      <c r="E5280" s="46">
        <f t="shared" si="166"/>
        <v>-3.7008481110254454E-3</v>
      </c>
      <c r="F5280" s="73">
        <f>C5280-('Analyse England'!$H$11+'Analyse England'!$H$12*E5280)</f>
        <v>-2.3065789748281849E-3</v>
      </c>
    </row>
    <row r="5281" spans="1:6" x14ac:dyDescent="0.3">
      <c r="A5281" s="45">
        <v>43664.6875</v>
      </c>
      <c r="B5281" s="25">
        <v>7493.09</v>
      </c>
      <c r="C5281" s="46">
        <f t="shared" si="165"/>
        <v>-5.6227489761739857E-3</v>
      </c>
      <c r="D5281" s="25">
        <v>386.8</v>
      </c>
      <c r="E5281" s="46">
        <f t="shared" si="166"/>
        <v>-2.2184388381571996E-3</v>
      </c>
      <c r="F5281" s="73">
        <f>C5281-('Analyse England'!$H$11+'Analyse England'!$H$12*E5281)</f>
        <v>-3.6212582611814766E-3</v>
      </c>
    </row>
    <row r="5282" spans="1:6" x14ac:dyDescent="0.3">
      <c r="A5282" s="45">
        <v>43665.6875</v>
      </c>
      <c r="B5282" s="25">
        <v>7508.7</v>
      </c>
      <c r="C5282" s="46">
        <f t="shared" si="165"/>
        <v>2.0832527034908566E-3</v>
      </c>
      <c r="D5282" s="25">
        <v>387.25</v>
      </c>
      <c r="E5282" s="46">
        <f t="shared" si="166"/>
        <v>1.1633919338158716E-3</v>
      </c>
      <c r="F5282" s="73">
        <f>C5282-('Analyse England'!$H$11+'Analyse England'!$H$12*E5282)</f>
        <v>1.3458940424015792E-3</v>
      </c>
    </row>
    <row r="5283" spans="1:6" x14ac:dyDescent="0.3">
      <c r="A5283" s="45">
        <v>43668.6875</v>
      </c>
      <c r="B5283" s="25">
        <v>7514.93</v>
      </c>
      <c r="C5283" s="46">
        <f t="shared" si="165"/>
        <v>8.2970420978334403E-4</v>
      </c>
      <c r="D5283" s="25">
        <v>387.74</v>
      </c>
      <c r="E5283" s="46">
        <f t="shared" si="166"/>
        <v>1.2653324725628856E-3</v>
      </c>
      <c r="F5283" s="73">
        <f>C5283-('Analyse England'!$H$11+'Analyse England'!$H$12*E5283)</f>
        <v>9.7867810411820513E-6</v>
      </c>
    </row>
    <row r="5284" spans="1:6" x14ac:dyDescent="0.3">
      <c r="A5284" s="45">
        <v>43669.6875</v>
      </c>
      <c r="B5284" s="25">
        <v>7556.86</v>
      </c>
      <c r="C5284" s="46">
        <f t="shared" si="165"/>
        <v>5.5795596233096934E-3</v>
      </c>
      <c r="D5284" s="25">
        <v>391.54</v>
      </c>
      <c r="E5284" s="46">
        <f t="shared" si="166"/>
        <v>9.8003816990768211E-3</v>
      </c>
      <c r="F5284" s="73">
        <f>C5284-('Analyse England'!$H$11+'Analyse England'!$H$12*E5284)</f>
        <v>-2.1526534893547521E-3</v>
      </c>
    </row>
    <row r="5285" spans="1:6" x14ac:dyDescent="0.3">
      <c r="A5285" s="45">
        <v>43670.6875</v>
      </c>
      <c r="B5285" s="25">
        <v>7501.46</v>
      </c>
      <c r="C5285" s="46">
        <f t="shared" si="165"/>
        <v>-7.3310872505246705E-3</v>
      </c>
      <c r="D5285" s="25">
        <v>391.73</v>
      </c>
      <c r="E5285" s="46">
        <f t="shared" si="166"/>
        <v>4.8526331920117904E-4</v>
      </c>
      <c r="F5285" s="73">
        <f>C5285-('Analyse England'!$H$11+'Analyse England'!$H$12*E5285)</f>
        <v>-7.5192486695659514E-3</v>
      </c>
    </row>
    <row r="5286" spans="1:6" x14ac:dyDescent="0.3">
      <c r="A5286" s="45">
        <v>43671.6875</v>
      </c>
      <c r="B5286" s="25">
        <v>7489.05</v>
      </c>
      <c r="C5286" s="46">
        <f t="shared" si="165"/>
        <v>-1.6543446209137391E-3</v>
      </c>
      <c r="D5286" s="25">
        <v>389.52</v>
      </c>
      <c r="E5286" s="46">
        <f t="shared" si="166"/>
        <v>-5.6416409261481615E-3</v>
      </c>
      <c r="F5286" s="73">
        <f>C5286-('Analyse England'!$H$11+'Analyse England'!$H$12*E5286)</f>
        <v>3.1195009323505439E-3</v>
      </c>
    </row>
    <row r="5287" spans="1:6" x14ac:dyDescent="0.3">
      <c r="A5287" s="45">
        <v>43672.6875</v>
      </c>
      <c r="B5287" s="25">
        <v>7549.06</v>
      </c>
      <c r="C5287" s="46">
        <f t="shared" si="165"/>
        <v>8.0130323605798193E-3</v>
      </c>
      <c r="D5287" s="25">
        <v>390.73</v>
      </c>
      <c r="E5287" s="46">
        <f t="shared" si="166"/>
        <v>3.1063873485315252E-3</v>
      </c>
      <c r="F5287" s="73">
        <f>C5287-('Analyse England'!$H$11+'Analyse England'!$H$12*E5287)</f>
        <v>5.7020965047277893E-3</v>
      </c>
    </row>
    <row r="5288" spans="1:6" x14ac:dyDescent="0.3">
      <c r="A5288" s="45">
        <v>43675.6875</v>
      </c>
      <c r="B5288" s="25">
        <v>7686.61</v>
      </c>
      <c r="C5288" s="46">
        <f t="shared" si="165"/>
        <v>1.8220811597735143E-2</v>
      </c>
      <c r="D5288" s="25">
        <v>390.85</v>
      </c>
      <c r="E5288" s="46">
        <f t="shared" si="166"/>
        <v>3.0711744683031839E-4</v>
      </c>
      <c r="F5288" s="73">
        <f>C5288-('Analyse England'!$H$11+'Analyse England'!$H$12*E5288)</f>
        <v>1.8176925497091833E-2</v>
      </c>
    </row>
    <row r="5289" spans="1:6" x14ac:dyDescent="0.3">
      <c r="A5289" s="45">
        <v>43676.6875</v>
      </c>
      <c r="B5289" s="25">
        <v>7646.77</v>
      </c>
      <c r="C5289" s="46">
        <f t="shared" si="165"/>
        <v>-5.1830390770443158E-3</v>
      </c>
      <c r="D5289" s="25">
        <v>385.11</v>
      </c>
      <c r="E5289" s="46">
        <f t="shared" si="166"/>
        <v>-1.468594089804276E-2</v>
      </c>
      <c r="F5289" s="73">
        <f>C5289-('Analyse England'!$H$11+'Analyse England'!$H$12*E5289)</f>
        <v>6.9155299781791853E-3</v>
      </c>
    </row>
    <row r="5290" spans="1:6" x14ac:dyDescent="0.3">
      <c r="A5290" s="45">
        <v>43677.6875</v>
      </c>
      <c r="B5290" s="25">
        <v>7586.78</v>
      </c>
      <c r="C5290" s="46">
        <f t="shared" si="165"/>
        <v>-7.8451424588421581E-3</v>
      </c>
      <c r="D5290" s="25">
        <v>385.77</v>
      </c>
      <c r="E5290" s="46">
        <f t="shared" si="166"/>
        <v>1.7137960582689349E-3</v>
      </c>
      <c r="F5290" s="73">
        <f>C5290-('Analyse England'!$H$11+'Analyse England'!$H$12*E5290)</f>
        <v>-9.028257899171931E-3</v>
      </c>
    </row>
    <row r="5291" spans="1:6" x14ac:dyDescent="0.3">
      <c r="A5291" s="45">
        <v>43678.6875</v>
      </c>
      <c r="B5291" s="25">
        <v>7584.87</v>
      </c>
      <c r="C5291" s="46">
        <f t="shared" si="165"/>
        <v>-2.5175370842434042E-4</v>
      </c>
      <c r="D5291" s="25">
        <v>387.68</v>
      </c>
      <c r="E5291" s="46">
        <f t="shared" si="166"/>
        <v>4.9511366876637819E-3</v>
      </c>
      <c r="F5291" s="73">
        <f>C5291-('Analyse England'!$H$11+'Analyse England'!$H$12*E5291)</f>
        <v>-4.0567000329202168E-3</v>
      </c>
    </row>
    <row r="5292" spans="1:6" x14ac:dyDescent="0.3">
      <c r="A5292" s="45">
        <v>43679.6875</v>
      </c>
      <c r="B5292" s="25">
        <v>7407.06</v>
      </c>
      <c r="C5292" s="46">
        <f t="shared" si="165"/>
        <v>-2.3442722156081675E-2</v>
      </c>
      <c r="D5292" s="25">
        <v>378.15</v>
      </c>
      <c r="E5292" s="46">
        <f t="shared" si="166"/>
        <v>-2.4582129591415702E-2</v>
      </c>
      <c r="F5292" s="73">
        <f>C5292-('Analyse England'!$H$11+'Analyse England'!$H$12*E5292)</f>
        <v>-3.3295089462606169E-3</v>
      </c>
    </row>
    <row r="5293" spans="1:6" x14ac:dyDescent="0.3">
      <c r="A5293" s="45">
        <v>43682.6875</v>
      </c>
      <c r="B5293" s="25">
        <v>7223.85</v>
      </c>
      <c r="C5293" s="46">
        <f t="shared" si="165"/>
        <v>-2.473451004852123E-2</v>
      </c>
      <c r="D5293" s="25">
        <v>369.43</v>
      </c>
      <c r="E5293" s="46">
        <f t="shared" si="166"/>
        <v>-2.3059632420996845E-2</v>
      </c>
      <c r="F5293" s="73">
        <f>C5293-('Analyse England'!$H$11+'Analyse England'!$H$12*E5293)</f>
        <v>-5.8543243632723507E-3</v>
      </c>
    </row>
    <row r="5294" spans="1:6" x14ac:dyDescent="0.3">
      <c r="A5294" s="45">
        <v>43683.6875</v>
      </c>
      <c r="B5294" s="25">
        <v>7171.69</v>
      </c>
      <c r="C5294" s="46">
        <f t="shared" si="165"/>
        <v>-7.220526450577025E-3</v>
      </c>
      <c r="D5294" s="25">
        <v>367.71</v>
      </c>
      <c r="E5294" s="46">
        <f t="shared" si="166"/>
        <v>-4.6558211298487473E-3</v>
      </c>
      <c r="F5294" s="73">
        <f>C5294-('Analyse England'!$H$11+'Analyse England'!$H$12*E5294)</f>
        <v>-3.2450685506513052E-3</v>
      </c>
    </row>
    <row r="5295" spans="1:6" x14ac:dyDescent="0.3">
      <c r="A5295" s="45">
        <v>43684.6875</v>
      </c>
      <c r="B5295" s="25">
        <v>7198.7</v>
      </c>
      <c r="C5295" s="46">
        <f t="shared" si="165"/>
        <v>3.7661973677054483E-3</v>
      </c>
      <c r="D5295" s="25">
        <v>368.6</v>
      </c>
      <c r="E5295" s="46">
        <f t="shared" si="166"/>
        <v>2.4203856299802595E-3</v>
      </c>
      <c r="F5295" s="73">
        <f>C5295-('Analyse England'!$H$11+'Analyse England'!$H$12*E5295)</f>
        <v>2.0108349587615796E-3</v>
      </c>
    </row>
    <row r="5296" spans="1:6" x14ac:dyDescent="0.3">
      <c r="A5296" s="45">
        <v>43685.6875</v>
      </c>
      <c r="B5296" s="25">
        <v>7285.9</v>
      </c>
      <c r="C5296" s="46">
        <f t="shared" si="165"/>
        <v>1.2113298234403436E-2</v>
      </c>
      <c r="D5296" s="25">
        <v>374.71</v>
      </c>
      <c r="E5296" s="46">
        <f t="shared" si="166"/>
        <v>1.6576234400433876E-2</v>
      </c>
      <c r="F5296" s="73">
        <f>C5296-('Analyse England'!$H$11+'Analyse England'!$H$12*E5296)</f>
        <v>-1.1064869050264083E-3</v>
      </c>
    </row>
    <row r="5297" spans="1:6" x14ac:dyDescent="0.3">
      <c r="A5297" s="45">
        <v>43686.6875</v>
      </c>
      <c r="B5297" s="25">
        <v>7253.85</v>
      </c>
      <c r="C5297" s="46">
        <f t="shared" si="165"/>
        <v>-4.3989074788288729E-3</v>
      </c>
      <c r="D5297" s="25">
        <v>371.56</v>
      </c>
      <c r="E5297" s="46">
        <f t="shared" si="166"/>
        <v>-8.4065010274612106E-3</v>
      </c>
      <c r="F5297" s="73">
        <f>C5297-('Analyse England'!$H$11+'Analyse England'!$H$12*E5297)</f>
        <v>2.6141203026509886E-3</v>
      </c>
    </row>
    <row r="5298" spans="1:6" x14ac:dyDescent="0.3">
      <c r="A5298" s="45">
        <v>43689.6875</v>
      </c>
      <c r="B5298" s="25">
        <v>7226.72</v>
      </c>
      <c r="C5298" s="46">
        <f t="shared" si="165"/>
        <v>-3.7400828525542273E-3</v>
      </c>
      <c r="D5298" s="25">
        <v>370.41</v>
      </c>
      <c r="E5298" s="46">
        <f t="shared" si="166"/>
        <v>-3.0950586715469131E-3</v>
      </c>
      <c r="F5298" s="73">
        <f>C5298-('Analyse England'!$H$11+'Analyse England'!$H$12*E5298)</f>
        <v>-1.0286424547928334E-3</v>
      </c>
    </row>
    <row r="5299" spans="1:6" x14ac:dyDescent="0.3">
      <c r="A5299" s="45">
        <v>43690.6875</v>
      </c>
      <c r="B5299" s="25">
        <v>7250.9</v>
      </c>
      <c r="C5299" s="46">
        <f t="shared" ref="C5299:C5361" si="167">B5299/B5298-1</f>
        <v>3.3459162663005415E-3</v>
      </c>
      <c r="D5299" s="25">
        <v>372.4</v>
      </c>
      <c r="E5299" s="46">
        <f t="shared" si="166"/>
        <v>5.3724251505087306E-3</v>
      </c>
      <c r="F5299" s="73">
        <f>C5299-('Analyse England'!$H$11+'Analyse England'!$H$12*E5299)</f>
        <v>-8.0021970410424324E-4</v>
      </c>
    </row>
    <row r="5300" spans="1:6" x14ac:dyDescent="0.3">
      <c r="A5300" s="45">
        <v>43691.6875</v>
      </c>
      <c r="B5300" s="25">
        <v>7147.88</v>
      </c>
      <c r="C5300" s="46">
        <f t="shared" si="167"/>
        <v>-1.4207891434166675E-2</v>
      </c>
      <c r="D5300" s="25">
        <v>366.16</v>
      </c>
      <c r="E5300" s="46">
        <f t="shared" si="166"/>
        <v>-1.6756176154672286E-2</v>
      </c>
      <c r="F5300" s="73">
        <f>C5300-('Analyse England'!$H$11+'Analyse England'!$H$12*E5300)</f>
        <v>-4.3269722432191099E-4</v>
      </c>
    </row>
    <row r="5301" spans="1:6" x14ac:dyDescent="0.3">
      <c r="A5301" s="45">
        <v>43692.6875</v>
      </c>
      <c r="B5301" s="25">
        <v>7067.01</v>
      </c>
      <c r="C5301" s="46">
        <f t="shared" si="167"/>
        <v>-1.1313844104825499E-2</v>
      </c>
      <c r="D5301" s="25">
        <v>365.09</v>
      </c>
      <c r="E5301" s="46">
        <f t="shared" si="166"/>
        <v>-2.9222197946254802E-3</v>
      </c>
      <c r="F5301" s="73">
        <f>C5301-('Analyse England'!$H$11+'Analyse England'!$H$12*E5301)</f>
        <v>-8.7423810395025215E-3</v>
      </c>
    </row>
    <row r="5302" spans="1:6" x14ac:dyDescent="0.3">
      <c r="A5302" s="45">
        <v>43693.6875</v>
      </c>
      <c r="B5302" s="25">
        <v>7117.15</v>
      </c>
      <c r="C5302" s="46">
        <f t="shared" si="167"/>
        <v>7.0949383119593978E-3</v>
      </c>
      <c r="D5302" s="25">
        <v>369.63</v>
      </c>
      <c r="E5302" s="46">
        <f t="shared" si="166"/>
        <v>1.2435289928510729E-2</v>
      </c>
      <c r="F5302" s="73">
        <f>C5302-('Analyse England'!$H$11+'Analyse England'!$H$12*E5302)</f>
        <v>-2.771212672471296E-3</v>
      </c>
    </row>
    <row r="5303" spans="1:6" x14ac:dyDescent="0.3">
      <c r="A5303" s="45">
        <v>43696.6875</v>
      </c>
      <c r="B5303" s="25">
        <v>7189.65</v>
      </c>
      <c r="C5303" s="46">
        <f t="shared" si="167"/>
        <v>1.0186661795803076E-2</v>
      </c>
      <c r="D5303" s="25">
        <v>373.86</v>
      </c>
      <c r="E5303" s="46">
        <f t="shared" si="166"/>
        <v>1.1443876308741219E-2</v>
      </c>
      <c r="F5303" s="73">
        <f>C5303-('Analyse England'!$H$11+'Analyse England'!$H$12*E5303)</f>
        <v>1.1234287445960178E-3</v>
      </c>
    </row>
    <row r="5304" spans="1:6" x14ac:dyDescent="0.3">
      <c r="A5304" s="45">
        <v>43697.6875</v>
      </c>
      <c r="B5304" s="25">
        <v>7125</v>
      </c>
      <c r="C5304" s="46">
        <f t="shared" si="167"/>
        <v>-8.9920928000667422E-3</v>
      </c>
      <c r="D5304" s="25">
        <v>371.3</v>
      </c>
      <c r="E5304" s="46">
        <f t="shared" si="166"/>
        <v>-6.8474830150323518E-3</v>
      </c>
      <c r="F5304" s="73">
        <f>C5304-('Analyse England'!$H$11+'Analyse England'!$H$12*E5304)</f>
        <v>-3.241669743231289E-3</v>
      </c>
    </row>
    <row r="5305" spans="1:6" x14ac:dyDescent="0.3">
      <c r="A5305" s="45">
        <v>43698.6875</v>
      </c>
      <c r="B5305" s="25">
        <v>7203.97</v>
      </c>
      <c r="C5305" s="46">
        <f t="shared" si="167"/>
        <v>1.1083508771929873E-2</v>
      </c>
      <c r="D5305" s="25">
        <v>375.8</v>
      </c>
      <c r="E5305" s="46">
        <f t="shared" si="166"/>
        <v>1.2119579854565021E-2</v>
      </c>
      <c r="F5305" s="73">
        <f>C5305-('Analyse England'!$H$11+'Analyse England'!$H$12*E5305)</f>
        <v>1.4730424735026875E-3</v>
      </c>
    </row>
    <row r="5306" spans="1:6" x14ac:dyDescent="0.3">
      <c r="A5306" s="45">
        <v>43699.6875</v>
      </c>
      <c r="B5306" s="25">
        <v>7128.18</v>
      </c>
      <c r="C5306" s="46">
        <f t="shared" si="167"/>
        <v>-1.052058795358668E-2</v>
      </c>
      <c r="D5306" s="25">
        <v>374.29</v>
      </c>
      <c r="E5306" s="46">
        <f t="shared" si="166"/>
        <v>-4.0180947312400406E-3</v>
      </c>
      <c r="F5306" s="73">
        <f>C5306-('Analyse England'!$H$11+'Analyse England'!$H$12*E5306)</f>
        <v>-7.0616066802904158E-3</v>
      </c>
    </row>
    <row r="5307" spans="1:6" x14ac:dyDescent="0.3">
      <c r="A5307" s="45">
        <v>43700.6875</v>
      </c>
      <c r="B5307" s="25">
        <v>7094.98</v>
      </c>
      <c r="C5307" s="46">
        <f t="shared" si="167"/>
        <v>-4.6575703756078779E-3</v>
      </c>
      <c r="D5307" s="25">
        <v>371.36</v>
      </c>
      <c r="E5307" s="46">
        <f t="shared" si="166"/>
        <v>-7.8281546394507462E-3</v>
      </c>
      <c r="F5307" s="73">
        <f>C5307-('Analyse England'!$H$11+'Analyse England'!$H$12*E5307)</f>
        <v>1.8870709753358817E-3</v>
      </c>
    </row>
    <row r="5308" spans="1:6" x14ac:dyDescent="0.3">
      <c r="A5308" s="45">
        <v>43704.6875</v>
      </c>
      <c r="B5308" s="25">
        <v>7089.58</v>
      </c>
      <c r="C5308" s="46">
        <f t="shared" si="167"/>
        <v>-7.6110151120922787E-4</v>
      </c>
      <c r="D5308" s="25">
        <v>373.62</v>
      </c>
      <c r="E5308" s="46">
        <f>D5308/D5307-1</f>
        <v>6.0857389056441225E-3</v>
      </c>
      <c r="F5308" s="73">
        <f>C5308-('Analyse England'!$H$11+'Analyse England'!$H$12*E5308)</f>
        <v>-5.484930176764248E-3</v>
      </c>
    </row>
    <row r="5309" spans="1:6" x14ac:dyDescent="0.3">
      <c r="A5309" s="45">
        <v>43705.6875</v>
      </c>
      <c r="B5309" s="25">
        <v>7114.71</v>
      </c>
      <c r="C5309" s="46">
        <f t="shared" si="167"/>
        <v>3.5446387515198907E-3</v>
      </c>
      <c r="D5309" s="25">
        <v>372.86</v>
      </c>
      <c r="E5309" s="46">
        <f t="shared" ref="E5309:E5370" si="168">D5309/D5308-1</f>
        <v>-2.0341523473047518E-3</v>
      </c>
      <c r="F5309" s="73">
        <f>C5309-('Analyse England'!$H$11+'Analyse England'!$H$12*E5309)</f>
        <v>5.396881034368927E-3</v>
      </c>
    </row>
    <row r="5310" spans="1:6" x14ac:dyDescent="0.3">
      <c r="A5310" s="45">
        <v>43706.6875</v>
      </c>
      <c r="B5310" s="25">
        <v>7184.32</v>
      </c>
      <c r="C5310" s="46">
        <f t="shared" si="167"/>
        <v>9.783954651700455E-3</v>
      </c>
      <c r="D5310" s="25">
        <v>376.74</v>
      </c>
      <c r="E5310" s="46">
        <f t="shared" si="168"/>
        <v>1.0406050528348532E-2</v>
      </c>
      <c r="F5310" s="73">
        <f>C5310-('Analyse England'!$H$11+'Analyse England'!$H$12*E5310)</f>
        <v>1.5612274338032417E-3</v>
      </c>
    </row>
    <row r="5311" spans="1:6" x14ac:dyDescent="0.3">
      <c r="A5311" s="45">
        <v>43707.6875</v>
      </c>
      <c r="B5311" s="25">
        <v>7207.18</v>
      </c>
      <c r="C5311" s="46">
        <f t="shared" si="167"/>
        <v>3.1819295354327259E-3</v>
      </c>
      <c r="D5311" s="25">
        <v>379.48</v>
      </c>
      <c r="E5311" s="46">
        <f t="shared" si="168"/>
        <v>7.27292031639859E-3</v>
      </c>
      <c r="F5311" s="73">
        <f>C5311-('Analyse England'!$H$11+'Analyse England'!$H$12*E5311)</f>
        <v>-2.5033638766991106E-3</v>
      </c>
    </row>
    <row r="5312" spans="1:6" x14ac:dyDescent="0.3">
      <c r="A5312" s="45">
        <v>43710.6875</v>
      </c>
      <c r="B5312" s="25">
        <v>7281.94</v>
      </c>
      <c r="C5312" s="46">
        <f t="shared" si="167"/>
        <v>1.0372989158033974E-2</v>
      </c>
      <c r="D5312" s="25">
        <v>380.69</v>
      </c>
      <c r="E5312" s="46">
        <f t="shared" si="168"/>
        <v>3.1885738378834017E-3</v>
      </c>
      <c r="F5312" s="73">
        <f>C5312-('Analyse England'!$H$11+'Analyse England'!$H$12*E5312)</f>
        <v>7.9954927820786829E-3</v>
      </c>
    </row>
    <row r="5313" spans="1:6" x14ac:dyDescent="0.3">
      <c r="A5313" s="45">
        <v>43711.6875</v>
      </c>
      <c r="B5313" s="25">
        <v>7268.19</v>
      </c>
      <c r="C5313" s="46">
        <f t="shared" si="167"/>
        <v>-1.8882330807449277E-3</v>
      </c>
      <c r="D5313" s="25">
        <v>379.81</v>
      </c>
      <c r="E5313" s="46">
        <f t="shared" si="168"/>
        <v>-2.3115921090650637E-3</v>
      </c>
      <c r="F5313" s="73">
        <f>C5313-('Analyse England'!$H$11+'Analyse England'!$H$12*E5313)</f>
        <v>1.8869984147462356E-4</v>
      </c>
    </row>
    <row r="5314" spans="1:6" x14ac:dyDescent="0.3">
      <c r="A5314" s="45">
        <v>43712.6875</v>
      </c>
      <c r="B5314" s="25">
        <v>7311.26</v>
      </c>
      <c r="C5314" s="46">
        <f t="shared" si="167"/>
        <v>5.925821972182943E-3</v>
      </c>
      <c r="D5314" s="25">
        <v>383.18</v>
      </c>
      <c r="E5314" s="46">
        <f t="shared" si="168"/>
        <v>8.8728574813723426E-3</v>
      </c>
      <c r="F5314" s="73">
        <f>C5314-('Analyse England'!$H$11+'Analyse England'!$H$12*E5314)</f>
        <v>-1.0552154323373204E-3</v>
      </c>
    </row>
    <row r="5315" spans="1:6" x14ac:dyDescent="0.3">
      <c r="A5315" s="45">
        <v>43713.6875</v>
      </c>
      <c r="B5315" s="25">
        <v>7271.17</v>
      </c>
      <c r="C5315" s="46">
        <f t="shared" si="167"/>
        <v>-5.4833229840000053E-3</v>
      </c>
      <c r="D5315" s="25">
        <v>385.92</v>
      </c>
      <c r="E5315" s="46">
        <f t="shared" si="168"/>
        <v>7.1506863615011795E-3</v>
      </c>
      <c r="F5315" s="73">
        <f>C5315-('Analyse England'!$H$11+'Analyse England'!$H$12*E5315)</f>
        <v>-1.1069622563004155E-2</v>
      </c>
    </row>
    <row r="5316" spans="1:6" x14ac:dyDescent="0.3">
      <c r="A5316" s="45">
        <v>43714.6875</v>
      </c>
      <c r="B5316" s="25">
        <v>7282.34</v>
      </c>
      <c r="C5316" s="46">
        <f t="shared" si="167"/>
        <v>1.53620393966869E-3</v>
      </c>
      <c r="D5316" s="25">
        <v>387.14</v>
      </c>
      <c r="E5316" s="46">
        <f t="shared" si="168"/>
        <v>3.1612769485902525E-3</v>
      </c>
      <c r="F5316" s="73">
        <f>C5316-('Analyse England'!$H$11+'Analyse England'!$H$12*E5316)</f>
        <v>-8.1918545540834217E-4</v>
      </c>
    </row>
    <row r="5317" spans="1:6" x14ac:dyDescent="0.3">
      <c r="A5317" s="45">
        <v>43717.6875</v>
      </c>
      <c r="B5317" s="25">
        <v>7235.81</v>
      </c>
      <c r="C5317" s="46">
        <f t="shared" si="167"/>
        <v>-6.3894297711998282E-3</v>
      </c>
      <c r="D5317" s="25">
        <v>386.06</v>
      </c>
      <c r="E5317" s="46">
        <f t="shared" si="168"/>
        <v>-2.7896884847857795E-3</v>
      </c>
      <c r="F5317" s="73">
        <f>C5317-('Analyse England'!$H$11+'Analyse England'!$H$12*E5317)</f>
        <v>-3.9253000763914232E-3</v>
      </c>
    </row>
    <row r="5318" spans="1:6" x14ac:dyDescent="0.3">
      <c r="A5318" s="45">
        <v>43718.6875</v>
      </c>
      <c r="B5318" s="25">
        <v>7267.95</v>
      </c>
      <c r="C5318" s="46">
        <f t="shared" si="167"/>
        <v>4.4417971173924542E-3</v>
      </c>
      <c r="D5318" s="25">
        <v>386.44</v>
      </c>
      <c r="E5318" s="46">
        <f t="shared" si="168"/>
        <v>9.8430295808937807E-4</v>
      </c>
      <c r="F5318" s="73">
        <f>C5318-('Analyse England'!$H$11+'Analyse England'!$H$12*E5318)</f>
        <v>3.8494775675137773E-3</v>
      </c>
    </row>
    <row r="5319" spans="1:6" x14ac:dyDescent="0.3">
      <c r="A5319" s="45">
        <v>43719.6875</v>
      </c>
      <c r="B5319" s="25">
        <v>7338.03</v>
      </c>
      <c r="C5319" s="46">
        <f t="shared" si="167"/>
        <v>9.6423338080200427E-3</v>
      </c>
      <c r="D5319" s="25">
        <v>389.71</v>
      </c>
      <c r="E5319" s="46">
        <f t="shared" si="168"/>
        <v>8.4618569506262897E-3</v>
      </c>
      <c r="F5319" s="73">
        <f>C5319-('Analyse England'!$H$11+'Analyse England'!$H$12*E5319)</f>
        <v>2.9941541433169483E-3</v>
      </c>
    </row>
    <row r="5320" spans="1:6" x14ac:dyDescent="0.3">
      <c r="A5320" s="45">
        <v>43720.6875</v>
      </c>
      <c r="B5320" s="25">
        <v>7344.67</v>
      </c>
      <c r="C5320" s="46">
        <f t="shared" si="167"/>
        <v>9.048750141387174E-4</v>
      </c>
      <c r="D5320" s="25">
        <v>390.48</v>
      </c>
      <c r="E5320" s="46">
        <f t="shared" si="168"/>
        <v>1.9758281799286959E-3</v>
      </c>
      <c r="F5320" s="73">
        <f>C5320-('Analyse England'!$H$11+'Analyse England'!$H$12*E5320)</f>
        <v>-4.9045285233280259E-4</v>
      </c>
    </row>
    <row r="5321" spans="1:6" x14ac:dyDescent="0.3">
      <c r="A5321" s="45">
        <v>43721.6875</v>
      </c>
      <c r="B5321" s="25">
        <v>7367.46</v>
      </c>
      <c r="C5321" s="46">
        <f t="shared" si="167"/>
        <v>3.102930424375705E-3</v>
      </c>
      <c r="D5321" s="25">
        <v>391.79</v>
      </c>
      <c r="E5321" s="46">
        <f t="shared" si="168"/>
        <v>3.3548453185823224E-3</v>
      </c>
      <c r="F5321" s="73">
        <f>C5321-('Analyse England'!$H$11+'Analyse England'!$H$12*E5321)</f>
        <v>5.9077546498492728E-4</v>
      </c>
    </row>
    <row r="5322" spans="1:6" x14ac:dyDescent="0.3">
      <c r="A5322" s="45">
        <v>43724.6875</v>
      </c>
      <c r="B5322" s="25">
        <v>7321.41</v>
      </c>
      <c r="C5322" s="46">
        <f t="shared" si="167"/>
        <v>-6.2504580954630962E-3</v>
      </c>
      <c r="D5322" s="25">
        <v>389.53</v>
      </c>
      <c r="E5322" s="46">
        <f t="shared" si="168"/>
        <v>-5.7683963347713307E-3</v>
      </c>
      <c r="F5322" s="73">
        <f>C5322-('Analyse England'!$H$11+'Analyse England'!$H$12*E5322)</f>
        <v>-1.3739569112016375E-3</v>
      </c>
    </row>
    <row r="5323" spans="1:6" x14ac:dyDescent="0.3">
      <c r="A5323" s="45">
        <v>43725.6875</v>
      </c>
      <c r="B5323" s="25">
        <v>7320.4</v>
      </c>
      <c r="C5323" s="46">
        <f t="shared" si="167"/>
        <v>-1.3795156943818832E-4</v>
      </c>
      <c r="D5323" s="25">
        <v>389.33</v>
      </c>
      <c r="E5323" s="46">
        <f t="shared" si="168"/>
        <v>-5.1343927296998437E-4</v>
      </c>
      <c r="F5323" s="73">
        <f>C5323-('Analyse England'!$H$11+'Analyse England'!$H$12*E5323)</f>
        <v>4.8270807794645126E-4</v>
      </c>
    </row>
    <row r="5324" spans="1:6" x14ac:dyDescent="0.3">
      <c r="A5324" s="45">
        <v>43726.6875</v>
      </c>
      <c r="B5324" s="25">
        <v>7314.05</v>
      </c>
      <c r="C5324" s="46">
        <f t="shared" si="167"/>
        <v>-8.6743893776286551E-4</v>
      </c>
      <c r="D5324" s="25">
        <v>389.41</v>
      </c>
      <c r="E5324" s="46">
        <f t="shared" si="168"/>
        <v>2.0548121131191976E-4</v>
      </c>
      <c r="F5324" s="73">
        <f>C5324-('Analyse England'!$H$11+'Analyse England'!$H$12*E5324)</f>
        <v>-8.2901271735692751E-4</v>
      </c>
    </row>
    <row r="5325" spans="1:6" x14ac:dyDescent="0.3">
      <c r="A5325" s="45">
        <v>43727.6875</v>
      </c>
      <c r="B5325" s="25">
        <v>7356.42</v>
      </c>
      <c r="C5325" s="46">
        <f t="shared" si="167"/>
        <v>5.7929601246915485E-3</v>
      </c>
      <c r="D5325" s="25">
        <v>391.8</v>
      </c>
      <c r="E5325" s="46">
        <f t="shared" si="168"/>
        <v>6.1374900490485107E-3</v>
      </c>
      <c r="F5325" s="73">
        <f>C5325-('Analyse England'!$H$11+'Analyse England'!$H$12*E5325)</f>
        <v>1.027219667452779E-3</v>
      </c>
    </row>
    <row r="5326" spans="1:6" x14ac:dyDescent="0.3">
      <c r="A5326" s="45">
        <v>43728.6875</v>
      </c>
      <c r="B5326" s="25">
        <v>7344.92</v>
      </c>
      <c r="C5326" s="46">
        <f t="shared" si="167"/>
        <v>-1.5632603902441256E-3</v>
      </c>
      <c r="D5326" s="25">
        <v>392.95</v>
      </c>
      <c r="E5326" s="46">
        <f t="shared" si="168"/>
        <v>2.9351710056151337E-3</v>
      </c>
      <c r="F5326" s="73">
        <f>C5326-('Analyse England'!$H$11+'Analyse England'!$H$12*E5326)</f>
        <v>-3.7355329581936769E-3</v>
      </c>
    </row>
    <row r="5327" spans="1:6" x14ac:dyDescent="0.3">
      <c r="A5327" s="45">
        <v>43731.6875</v>
      </c>
      <c r="B5327" s="25">
        <v>7326.08</v>
      </c>
      <c r="C5327" s="46">
        <f t="shared" si="167"/>
        <v>-2.5650381488158125E-3</v>
      </c>
      <c r="D5327" s="25">
        <v>389.8</v>
      </c>
      <c r="E5327" s="46">
        <f t="shared" si="168"/>
        <v>-8.0162870594222557E-3</v>
      </c>
      <c r="F5327" s="73">
        <f>C5327-('Analyse England'!$H$11+'Analyse England'!$H$12*E5327)</f>
        <v>4.1319663438114393E-3</v>
      </c>
    </row>
    <row r="5328" spans="1:6" x14ac:dyDescent="0.3">
      <c r="A5328" s="45">
        <v>43732.6875</v>
      </c>
      <c r="B5328" s="25">
        <v>7291.43</v>
      </c>
      <c r="C5328" s="46">
        <f t="shared" si="167"/>
        <v>-4.7296780815934136E-3</v>
      </c>
      <c r="D5328" s="25">
        <v>389.84</v>
      </c>
      <c r="E5328" s="46">
        <f t="shared" si="168"/>
        <v>1.0261672652633891E-4</v>
      </c>
      <c r="F5328" s="73">
        <f>C5328-('Analyse England'!$H$11+'Analyse England'!$H$12*E5328)</f>
        <v>-4.6079448156928276E-3</v>
      </c>
    </row>
    <row r="5329" spans="1:6" x14ac:dyDescent="0.3">
      <c r="A5329" s="45">
        <v>43733.6875</v>
      </c>
      <c r="B5329" s="25">
        <v>7289.99</v>
      </c>
      <c r="C5329" s="46">
        <f t="shared" si="167"/>
        <v>-1.9749212431585672E-4</v>
      </c>
      <c r="D5329" s="25">
        <v>387.59</v>
      </c>
      <c r="E5329" s="46">
        <f t="shared" si="168"/>
        <v>-5.7715986045556722E-3</v>
      </c>
      <c r="F5329" s="73">
        <f>C5329-('Analyse England'!$H$11+'Analyse England'!$H$12*E5329)</f>
        <v>4.681602487941341E-3</v>
      </c>
    </row>
    <row r="5330" spans="1:6" x14ac:dyDescent="0.3">
      <c r="A5330" s="45">
        <v>43734.6875</v>
      </c>
      <c r="B5330" s="25">
        <v>7351.08</v>
      </c>
      <c r="C5330" s="46">
        <f t="shared" si="167"/>
        <v>8.3799840603349107E-3</v>
      </c>
      <c r="D5330" s="25">
        <v>389.95</v>
      </c>
      <c r="E5330" s="46">
        <f t="shared" si="168"/>
        <v>6.088908382569258E-3</v>
      </c>
      <c r="F5330" s="73">
        <f>C5330-('Analyse England'!$H$11+'Analyse England'!$H$12*E5330)</f>
        <v>3.6535885247960774E-3</v>
      </c>
    </row>
    <row r="5331" spans="1:6" x14ac:dyDescent="0.3">
      <c r="A5331" s="45">
        <v>43735.6875</v>
      </c>
      <c r="B5331" s="25">
        <v>7426.21</v>
      </c>
      <c r="C5331" s="46">
        <f t="shared" si="167"/>
        <v>1.0220266953971491E-2</v>
      </c>
      <c r="D5331" s="25">
        <v>391.79</v>
      </c>
      <c r="E5331" s="46">
        <f t="shared" si="168"/>
        <v>4.7185536607257106E-3</v>
      </c>
      <c r="F5331" s="73">
        <f>C5331-('Analyse England'!$H$11+'Analyse England'!$H$12*E5331)</f>
        <v>6.6036830642537733E-3</v>
      </c>
    </row>
    <row r="5332" spans="1:6" x14ac:dyDescent="0.3">
      <c r="A5332" s="45">
        <v>43738.6875</v>
      </c>
      <c r="B5332" s="25">
        <v>7408.21</v>
      </c>
      <c r="C5332" s="46">
        <f t="shared" si="167"/>
        <v>-2.4238474268839516E-3</v>
      </c>
      <c r="D5332" s="25">
        <v>393.15</v>
      </c>
      <c r="E5332" s="46">
        <f t="shared" si="168"/>
        <v>3.4712473518976328E-3</v>
      </c>
      <c r="F5332" s="73">
        <f>C5332-('Analyse England'!$H$11+'Analyse England'!$H$12*E5332)</f>
        <v>-5.0302731105706959E-3</v>
      </c>
    </row>
    <row r="5333" spans="1:6" x14ac:dyDescent="0.3">
      <c r="A5333" s="45">
        <v>43739.6875</v>
      </c>
      <c r="B5333" s="25">
        <v>7360.32</v>
      </c>
      <c r="C5333" s="46">
        <f t="shared" si="167"/>
        <v>-6.4644495768884092E-3</v>
      </c>
      <c r="D5333" s="25">
        <v>387.99</v>
      </c>
      <c r="E5333" s="46">
        <f t="shared" si="168"/>
        <v>-1.3124761541396301E-2</v>
      </c>
      <c r="F5333" s="73">
        <f>C5333-('Analyse England'!$H$11+'Analyse England'!$H$12*E5333)</f>
        <v>4.3697643419578058E-3</v>
      </c>
    </row>
    <row r="5334" spans="1:6" x14ac:dyDescent="0.3">
      <c r="A5334" s="45">
        <v>43740.6875</v>
      </c>
      <c r="B5334" s="25">
        <v>7122.54</v>
      </c>
      <c r="C5334" s="46">
        <f t="shared" si="167"/>
        <v>-3.2305660623451082E-2</v>
      </c>
      <c r="D5334" s="25">
        <v>377.52</v>
      </c>
      <c r="E5334" s="46">
        <f t="shared" si="168"/>
        <v>-2.6985231578133484E-2</v>
      </c>
      <c r="F5334" s="73">
        <f>C5334-('Analyse England'!$H$11+'Analyse England'!$H$12*E5334)</f>
        <v>-1.0246242881005556E-2</v>
      </c>
    </row>
    <row r="5335" spans="1:6" x14ac:dyDescent="0.3">
      <c r="A5335" s="45">
        <v>43742.6875</v>
      </c>
      <c r="B5335" s="25">
        <v>7155.38</v>
      </c>
      <c r="C5335" s="46">
        <f>B5335/B5334-1</f>
        <v>4.6107147169409668E-3</v>
      </c>
      <c r="D5335" s="25">
        <v>380.22</v>
      </c>
      <c r="E5335" s="46">
        <f t="shared" si="168"/>
        <v>7.1519389701208969E-3</v>
      </c>
      <c r="F5335" s="73">
        <f>C5335-('Analyse England'!$H$11+'Analyse England'!$H$12*E5335)</f>
        <v>-9.7659931446127893E-4</v>
      </c>
    </row>
    <row r="5336" spans="1:6" x14ac:dyDescent="0.3">
      <c r="A5336" s="45">
        <v>43745.6875</v>
      </c>
      <c r="B5336" s="25">
        <v>7197.88</v>
      </c>
      <c r="C5336" s="46">
        <f t="shared" si="167"/>
        <v>5.939586716568579E-3</v>
      </c>
      <c r="D5336" s="25">
        <v>382.91</v>
      </c>
      <c r="E5336" s="46">
        <f t="shared" si="168"/>
        <v>7.0748514018199593E-3</v>
      </c>
      <c r="F5336" s="73">
        <f>C5336-('Analyse England'!$H$11+'Analyse England'!$H$12*E5336)</f>
        <v>4.1470373289776742E-4</v>
      </c>
    </row>
    <row r="5337" spans="1:6" x14ac:dyDescent="0.3">
      <c r="A5337" s="45">
        <v>43746.6875</v>
      </c>
      <c r="B5337" s="25">
        <v>7143.15</v>
      </c>
      <c r="C5337" s="46">
        <f t="shared" si="167"/>
        <v>-7.6036277348331405E-3</v>
      </c>
      <c r="D5337" s="25">
        <v>378.71</v>
      </c>
      <c r="E5337" s="46">
        <f t="shared" si="168"/>
        <v>-1.0968634927267629E-2</v>
      </c>
      <c r="F5337" s="73">
        <f>C5337-('Analyse England'!$H$11+'Analyse England'!$H$12*E5337)</f>
        <v>1.4844000410517266E-3</v>
      </c>
    </row>
    <row r="5338" spans="1:6" x14ac:dyDescent="0.3">
      <c r="A5338" s="45">
        <v>43747.6875</v>
      </c>
      <c r="B5338" s="25">
        <v>7166.5</v>
      </c>
      <c r="C5338" s="46">
        <f t="shared" si="167"/>
        <v>3.2688659764950057E-3</v>
      </c>
      <c r="D5338" s="25">
        <v>380.3</v>
      </c>
      <c r="E5338" s="46">
        <f t="shared" si="168"/>
        <v>4.1984632040348302E-3</v>
      </c>
      <c r="F5338" s="73">
        <f>C5338-('Analyse England'!$H$11+'Analyse England'!$H$12*E5338)</f>
        <v>7.3488681329279913E-5</v>
      </c>
    </row>
    <row r="5339" spans="1:6" x14ac:dyDescent="0.3">
      <c r="A5339" s="45">
        <v>43748.6875</v>
      </c>
      <c r="B5339" s="25">
        <v>7186.36</v>
      </c>
      <c r="C5339" s="46">
        <f t="shared" si="167"/>
        <v>2.7712272378426217E-3</v>
      </c>
      <c r="D5339" s="25">
        <v>382.76</v>
      </c>
      <c r="E5339" s="46">
        <f t="shared" si="168"/>
        <v>6.4685774388639761E-3</v>
      </c>
      <c r="F5339" s="73">
        <f>C5339-('Analyse England'!$H$11+'Analyse England'!$H$12*E5339)</f>
        <v>-2.2626515598890336E-3</v>
      </c>
    </row>
    <row r="5340" spans="1:6" x14ac:dyDescent="0.3">
      <c r="A5340" s="45">
        <v>43749.6875</v>
      </c>
      <c r="B5340" s="25">
        <v>7247.08</v>
      </c>
      <c r="C5340" s="46">
        <f t="shared" si="167"/>
        <v>8.4493401388185951E-3</v>
      </c>
      <c r="D5340" s="25">
        <v>391.61</v>
      </c>
      <c r="E5340" s="46">
        <f t="shared" si="168"/>
        <v>2.3121538300763023E-2</v>
      </c>
      <c r="F5340" s="73">
        <f>C5340-('Analyse England'!$H$11+'Analyse England'!$H$12*E5340)</f>
        <v>-1.007130205479885E-2</v>
      </c>
    </row>
    <row r="5341" spans="1:6" x14ac:dyDescent="0.3">
      <c r="A5341" s="45">
        <v>43752.6875</v>
      </c>
      <c r="B5341" s="25">
        <v>7213.45</v>
      </c>
      <c r="C5341" s="46">
        <f t="shared" si="167"/>
        <v>-4.6404896868807999E-3</v>
      </c>
      <c r="D5341" s="25">
        <v>389.69</v>
      </c>
      <c r="E5341" s="46">
        <f t="shared" si="168"/>
        <v>-4.9028370062051962E-3</v>
      </c>
      <c r="F5341" s="73">
        <f>C5341-('Analyse England'!$H$11+'Analyse England'!$H$12*E5341)</f>
        <v>-4.6498059443297792E-4</v>
      </c>
    </row>
    <row r="5342" spans="1:6" x14ac:dyDescent="0.3">
      <c r="A5342" s="45">
        <v>43753.6875</v>
      </c>
      <c r="B5342" s="25">
        <v>7211.64</v>
      </c>
      <c r="C5342" s="46">
        <f t="shared" si="167"/>
        <v>-2.5092015609717855E-4</v>
      </c>
      <c r="D5342" s="25">
        <v>394.02</v>
      </c>
      <c r="E5342" s="46">
        <f t="shared" si="168"/>
        <v>1.1111396238035365E-2</v>
      </c>
      <c r="F5342" s="73">
        <f>C5342-('Analyse England'!$H$11+'Analyse England'!$H$12*E5342)</f>
        <v>-9.0448869738312138E-3</v>
      </c>
    </row>
    <row r="5343" spans="1:6" x14ac:dyDescent="0.3">
      <c r="A5343" s="45">
        <v>43754.6875</v>
      </c>
      <c r="B5343" s="25">
        <v>7167.95</v>
      </c>
      <c r="C5343" s="46">
        <f t="shared" si="167"/>
        <v>-6.0582613663466844E-3</v>
      </c>
      <c r="D5343" s="25">
        <v>393.46</v>
      </c>
      <c r="E5343" s="46">
        <f t="shared" si="168"/>
        <v>-1.4212476524034789E-3</v>
      </c>
      <c r="F5343" s="73">
        <f>C5343-('Analyse England'!$H$11+'Analyse England'!$H$12*E5343)</f>
        <v>-4.7023933122555713E-3</v>
      </c>
    </row>
    <row r="5344" spans="1:6" x14ac:dyDescent="0.3">
      <c r="A5344" s="45">
        <v>43755.6875</v>
      </c>
      <c r="B5344" s="25">
        <v>7182.32</v>
      </c>
      <c r="C5344" s="46">
        <f t="shared" si="167"/>
        <v>2.0047572876484843E-3</v>
      </c>
      <c r="D5344" s="25">
        <v>393.08</v>
      </c>
      <c r="E5344" s="46">
        <f t="shared" si="168"/>
        <v>-9.657906775784042E-4</v>
      </c>
      <c r="F5344" s="73">
        <f>C5344-('Analyse England'!$H$11+'Analyse England'!$H$12*E5344)</f>
        <v>2.9917635815149826E-3</v>
      </c>
    </row>
    <row r="5345" spans="1:6" x14ac:dyDescent="0.3">
      <c r="A5345" s="45">
        <v>43756.6875</v>
      </c>
      <c r="B5345" s="25">
        <v>7150.57</v>
      </c>
      <c r="C5345" s="46">
        <f t="shared" si="167"/>
        <v>-4.4205771951124628E-3</v>
      </c>
      <c r="D5345" s="25">
        <v>391.84</v>
      </c>
      <c r="E5345" s="46">
        <f t="shared" si="168"/>
        <v>-3.154574132492094E-3</v>
      </c>
      <c r="F5345" s="73">
        <f>C5345-('Analyse England'!$H$11+'Analyse England'!$H$12*E5345)</f>
        <v>-1.6609369038413685E-3</v>
      </c>
    </row>
    <row r="5346" spans="1:6" x14ac:dyDescent="0.3">
      <c r="A5346" s="45">
        <v>43759.6875</v>
      </c>
      <c r="B5346" s="25">
        <v>7163.64</v>
      </c>
      <c r="C5346" s="46">
        <f t="shared" si="167"/>
        <v>1.8278263131470407E-3</v>
      </c>
      <c r="D5346" s="25">
        <v>394.22</v>
      </c>
      <c r="E5346" s="46">
        <f t="shared" si="168"/>
        <v>6.073907717435878E-3</v>
      </c>
      <c r="F5346" s="73">
        <f>C5346-('Analyse England'!$H$11+'Analyse England'!$H$12*E5346)</f>
        <v>-2.8864206067124223E-3</v>
      </c>
    </row>
    <row r="5347" spans="1:6" x14ac:dyDescent="0.3">
      <c r="A5347" s="45">
        <v>43760.6875</v>
      </c>
      <c r="B5347" s="25">
        <v>7212.49</v>
      </c>
      <c r="C5347" s="46">
        <f t="shared" si="167"/>
        <v>6.8191589750461468E-3</v>
      </c>
      <c r="D5347" s="25">
        <v>394.59</v>
      </c>
      <c r="E5347" s="46">
        <f t="shared" si="168"/>
        <v>9.3856222413868373E-4</v>
      </c>
      <c r="F5347" s="73">
        <f>C5347-('Analyse England'!$H$11+'Analyse England'!$H$12*E5347)</f>
        <v>6.2638835557255737E-3</v>
      </c>
    </row>
    <row r="5348" spans="1:6" x14ac:dyDescent="0.3">
      <c r="A5348" s="45">
        <v>43761.6875</v>
      </c>
      <c r="B5348" s="25">
        <v>7260.74</v>
      </c>
      <c r="C5348" s="46">
        <f t="shared" si="167"/>
        <v>6.6897839719708418E-3</v>
      </c>
      <c r="D5348" s="25">
        <v>395.03</v>
      </c>
      <c r="E5348" s="46">
        <f t="shared" si="168"/>
        <v>1.115081476976032E-3</v>
      </c>
      <c r="F5348" s="73">
        <f>C5348-('Analyse England'!$H$11+'Analyse England'!$H$12*E5348)</f>
        <v>5.991550587542532E-3</v>
      </c>
    </row>
    <row r="5349" spans="1:6" x14ac:dyDescent="0.3">
      <c r="A5349" s="45">
        <v>43762.6875</v>
      </c>
      <c r="B5349" s="25">
        <v>7328.25</v>
      </c>
      <c r="C5349" s="46">
        <f t="shared" si="167"/>
        <v>9.297950346658812E-3</v>
      </c>
      <c r="D5349" s="25">
        <v>397.37</v>
      </c>
      <c r="E5349" s="46">
        <f t="shared" si="168"/>
        <v>5.9236007391845202E-3</v>
      </c>
      <c r="F5349" s="73">
        <f>C5349-('Analyse England'!$H$11+'Analyse England'!$H$12*E5349)</f>
        <v>4.7054328098944977E-3</v>
      </c>
    </row>
    <row r="5350" spans="1:6" x14ac:dyDescent="0.3">
      <c r="A5350" s="45">
        <v>43763.6875</v>
      </c>
      <c r="B5350" s="25">
        <v>7324.47</v>
      </c>
      <c r="C5350" s="46">
        <f t="shared" si="167"/>
        <v>-5.1581209702178388E-4</v>
      </c>
      <c r="D5350" s="25">
        <v>398.01</v>
      </c>
      <c r="E5350" s="46">
        <f t="shared" si="168"/>
        <v>1.6105896267961661E-3</v>
      </c>
      <c r="F5350" s="73">
        <f>C5350-('Analyse England'!$H$11+'Analyse England'!$H$12*E5350)</f>
        <v>-1.6153435588777006E-3</v>
      </c>
    </row>
    <row r="5351" spans="1:6" x14ac:dyDescent="0.3">
      <c r="A5351" s="45">
        <v>43766.6875</v>
      </c>
      <c r="B5351" s="25">
        <v>7331.28</v>
      </c>
      <c r="C5351" s="46">
        <f t="shared" si="167"/>
        <v>9.2976010550938071E-4</v>
      </c>
      <c r="D5351" s="25">
        <v>398.99</v>
      </c>
      <c r="E5351" s="46">
        <f t="shared" si="168"/>
        <v>2.4622496922188652E-3</v>
      </c>
      <c r="F5351" s="73">
        <f>C5351-('Analyse England'!$H$11+'Analyse England'!$H$12*E5351)</f>
        <v>-8.5950682689340694E-4</v>
      </c>
    </row>
    <row r="5352" spans="1:6" x14ac:dyDescent="0.3">
      <c r="A5352" s="45">
        <v>43767.6875</v>
      </c>
      <c r="B5352" s="25">
        <v>7306.26</v>
      </c>
      <c r="C5352" s="46">
        <f t="shared" si="167"/>
        <v>-3.4127737584704887E-3</v>
      </c>
      <c r="D5352" s="25">
        <v>398.37</v>
      </c>
      <c r="E5352" s="46">
        <f t="shared" si="168"/>
        <v>-1.5539236572345017E-3</v>
      </c>
      <c r="F5352" s="73">
        <f>C5352-('Analyse England'!$H$11+'Analyse England'!$H$12*E5352)</f>
        <v>-1.9494551494716674E-3</v>
      </c>
    </row>
    <row r="5353" spans="1:6" x14ac:dyDescent="0.3">
      <c r="A5353" s="45">
        <v>43768.6875</v>
      </c>
      <c r="B5353" s="25">
        <v>7330.78</v>
      </c>
      <c r="C5353" s="46">
        <f t="shared" si="167"/>
        <v>3.3560262021881115E-3</v>
      </c>
      <c r="D5353" s="25">
        <v>398.7</v>
      </c>
      <c r="E5353" s="46">
        <f t="shared" si="168"/>
        <v>8.2837563069504405E-4</v>
      </c>
      <c r="F5353" s="73">
        <f>C5353-('Analyse England'!$H$11+'Analyse England'!$H$12*E5353)</f>
        <v>2.8899877976841072E-3</v>
      </c>
    </row>
    <row r="5354" spans="1:6" x14ac:dyDescent="0.3">
      <c r="A5354" s="45">
        <v>43769.6875</v>
      </c>
      <c r="B5354" s="25">
        <v>7248.38</v>
      </c>
      <c r="C5354" s="46">
        <f t="shared" si="167"/>
        <v>-1.1240277296549528E-2</v>
      </c>
      <c r="D5354" s="25">
        <v>396.75</v>
      </c>
      <c r="E5354" s="46">
        <f t="shared" si="168"/>
        <v>-4.8908954100826962E-3</v>
      </c>
      <c r="F5354" s="73">
        <f>C5354-('Analyse England'!$H$11+'Analyse England'!$H$12*E5354)</f>
        <v>-7.0744393660535643E-3</v>
      </c>
    </row>
    <row r="5355" spans="1:6" x14ac:dyDescent="0.3">
      <c r="A5355" s="45">
        <v>43770.6875</v>
      </c>
      <c r="B5355" s="25">
        <v>7302.42</v>
      </c>
      <c r="C5355" s="46">
        <f t="shared" si="167"/>
        <v>7.4554590129105591E-3</v>
      </c>
      <c r="D5355" s="25">
        <v>399.43</v>
      </c>
      <c r="E5355" s="46">
        <f t="shared" si="168"/>
        <v>6.7548834278512437E-3</v>
      </c>
      <c r="F5355" s="73">
        <f>C5355-('Analyse England'!$H$11+'Analyse England'!$H$12*E5355)</f>
        <v>2.1897090684009834E-3</v>
      </c>
    </row>
    <row r="5356" spans="1:6" x14ac:dyDescent="0.3">
      <c r="A5356" s="45">
        <v>43773.6875</v>
      </c>
      <c r="B5356" s="25">
        <v>7369.69</v>
      </c>
      <c r="C5356" s="46">
        <f t="shared" si="167"/>
        <v>9.2120146471990072E-3</v>
      </c>
      <c r="D5356" s="25">
        <v>403.41</v>
      </c>
      <c r="E5356" s="46">
        <f t="shared" si="168"/>
        <v>9.9641989835514977E-3</v>
      </c>
      <c r="F5356" s="73">
        <f>C5356-('Analyse England'!$H$11+'Analyse England'!$H$12*E5356)</f>
        <v>1.3471305354138367E-3</v>
      </c>
    </row>
    <row r="5357" spans="1:6" x14ac:dyDescent="0.3">
      <c r="A5357" s="45">
        <v>43774.6875</v>
      </c>
      <c r="B5357" s="25">
        <v>7388.08</v>
      </c>
      <c r="C5357" s="46">
        <f t="shared" si="167"/>
        <v>2.4953559783382762E-3</v>
      </c>
      <c r="D5357" s="25">
        <v>404.23</v>
      </c>
      <c r="E5357" s="46">
        <f t="shared" si="168"/>
        <v>2.0326714756699893E-3</v>
      </c>
      <c r="F5357" s="73">
        <f>C5357-('Analyse England'!$H$11+'Analyse England'!$H$12*E5357)</f>
        <v>1.0539923296018021E-3</v>
      </c>
    </row>
    <row r="5358" spans="1:6" x14ac:dyDescent="0.3">
      <c r="A5358" s="45">
        <v>43775.6875</v>
      </c>
      <c r="B5358" s="25">
        <v>7396.65</v>
      </c>
      <c r="C5358" s="46">
        <f t="shared" si="167"/>
        <v>1.1599766109733345E-3</v>
      </c>
      <c r="D5358" s="25">
        <v>405.07</v>
      </c>
      <c r="E5358" s="46">
        <f t="shared" si="168"/>
        <v>2.0780248868217388E-3</v>
      </c>
      <c r="F5358" s="73">
        <f>C5358-('Analyse England'!$H$11+'Analyse England'!$H$12*E5358)</f>
        <v>-3.1811748650870976E-4</v>
      </c>
    </row>
    <row r="5359" spans="1:6" x14ac:dyDescent="0.3">
      <c r="A5359" s="45">
        <v>43776.6875</v>
      </c>
      <c r="B5359" s="25">
        <v>7406.41</v>
      </c>
      <c r="C5359" s="46">
        <f t="shared" si="167"/>
        <v>1.3195162674994876E-3</v>
      </c>
      <c r="D5359" s="25">
        <v>406.56</v>
      </c>
      <c r="E5359" s="46">
        <f t="shared" si="168"/>
        <v>3.678376576887965E-3</v>
      </c>
      <c r="F5359" s="73">
        <f>C5359-('Analyse England'!$H$11+'Analyse England'!$H$12*E5359)</f>
        <v>-1.4546575345539534E-3</v>
      </c>
    </row>
    <row r="5360" spans="1:6" x14ac:dyDescent="0.3">
      <c r="A5360" s="45">
        <v>43777.6875</v>
      </c>
      <c r="B5360" s="25">
        <v>7359.38</v>
      </c>
      <c r="C5360" s="46">
        <f t="shared" si="167"/>
        <v>-6.3499050147102221E-3</v>
      </c>
      <c r="D5360" s="25">
        <v>405.42</v>
      </c>
      <c r="E5360" s="46">
        <f t="shared" si="168"/>
        <v>-2.8040141676505259E-3</v>
      </c>
      <c r="F5360" s="73">
        <f>C5360-('Analyse England'!$H$11+'Analyse England'!$H$12*E5360)</f>
        <v>-3.8741733533276096E-3</v>
      </c>
    </row>
    <row r="5361" spans="1:6" x14ac:dyDescent="0.3">
      <c r="A5361" s="45">
        <v>43780.6875</v>
      </c>
      <c r="B5361" s="25">
        <v>7328.54</v>
      </c>
      <c r="C5361" s="46">
        <f t="shared" si="167"/>
        <v>-4.190570401310989E-3</v>
      </c>
      <c r="D5361" s="25">
        <v>405.34</v>
      </c>
      <c r="E5361" s="46">
        <f t="shared" si="168"/>
        <v>-1.9732622958912316E-4</v>
      </c>
      <c r="F5361" s="73">
        <f>C5361-('Analyse England'!$H$11+'Analyse England'!$H$12*E5361)</f>
        <v>-3.8259217935118278E-3</v>
      </c>
    </row>
    <row r="5362" spans="1:6" x14ac:dyDescent="0.3">
      <c r="A5362" s="45">
        <v>43781.6875</v>
      </c>
      <c r="B5362" s="25">
        <v>7365.44</v>
      </c>
      <c r="C5362" s="46">
        <f t="shared" ref="C5362:C5423" si="169">B5362/B5361-1</f>
        <v>5.0351093123595092E-3</v>
      </c>
      <c r="D5362" s="25">
        <v>406.9</v>
      </c>
      <c r="E5362" s="46">
        <f t="shared" si="168"/>
        <v>3.8486209108403724E-3</v>
      </c>
      <c r="F5362" s="73">
        <f>C5362-('Analyse England'!$H$11+'Analyse England'!$H$12*E5362)</f>
        <v>2.1230594250532951E-3</v>
      </c>
    </row>
    <row r="5363" spans="1:6" x14ac:dyDescent="0.3">
      <c r="A5363" s="45">
        <v>43782.6875</v>
      </c>
      <c r="B5363" s="25">
        <v>7351.21</v>
      </c>
      <c r="C5363" s="46">
        <f t="shared" si="169"/>
        <v>-1.9319959160619682E-3</v>
      </c>
      <c r="D5363" s="25">
        <v>405.86</v>
      </c>
      <c r="E5363" s="46">
        <f t="shared" si="168"/>
        <v>-2.5559105431308682E-3</v>
      </c>
      <c r="F5363" s="73">
        <f>C5363-('Analyse England'!$H$11+'Analyse England'!$H$12*E5363)</f>
        <v>3.4280361623517793E-4</v>
      </c>
    </row>
    <row r="5364" spans="1:6" x14ac:dyDescent="0.3">
      <c r="A5364" s="45">
        <v>43783.6875</v>
      </c>
      <c r="B5364" s="25">
        <v>7292.76</v>
      </c>
      <c r="C5364" s="46">
        <f t="shared" si="169"/>
        <v>-7.9510720003918012E-3</v>
      </c>
      <c r="D5364" s="25">
        <v>404.41</v>
      </c>
      <c r="E5364" s="46">
        <f t="shared" si="168"/>
        <v>-3.5726605233331599E-3</v>
      </c>
      <c r="F5364" s="73">
        <f>C5364-('Analyse England'!$H$11+'Analyse England'!$H$12*E5364)</f>
        <v>-4.8528353310307217E-3</v>
      </c>
    </row>
    <row r="5365" spans="1:6" x14ac:dyDescent="0.3">
      <c r="A5365" s="45">
        <v>43784.6875</v>
      </c>
      <c r="B5365" s="25">
        <v>7302.94</v>
      </c>
      <c r="C5365" s="46">
        <f t="shared" si="169"/>
        <v>1.3959049797331868E-3</v>
      </c>
      <c r="D5365" s="25">
        <v>406.04</v>
      </c>
      <c r="E5365" s="46">
        <f t="shared" si="168"/>
        <v>4.0305630424568584E-3</v>
      </c>
      <c r="F5365" s="73">
        <f>C5365-('Analyse England'!$H$11+'Analyse England'!$H$12*E5365)</f>
        <v>-1.6634947092811921E-3</v>
      </c>
    </row>
    <row r="5366" spans="1:6" x14ac:dyDescent="0.3">
      <c r="A5366" s="45">
        <v>43787.6875</v>
      </c>
      <c r="B5366" s="25">
        <v>7307.7</v>
      </c>
      <c r="C5366" s="46">
        <f t="shared" si="169"/>
        <v>6.5179229187162235E-4</v>
      </c>
      <c r="D5366" s="25">
        <v>405.99</v>
      </c>
      <c r="E5366" s="46">
        <f t="shared" si="168"/>
        <v>-1.2314057728302075E-4</v>
      </c>
      <c r="F5366" s="73">
        <f>C5366-('Analyse England'!$H$11+'Analyse England'!$H$12*E5366)</f>
        <v>9.5636003187081226E-4</v>
      </c>
    </row>
    <row r="5367" spans="1:6" x14ac:dyDescent="0.3">
      <c r="A5367" s="45">
        <v>43788.6875</v>
      </c>
      <c r="B5367" s="25">
        <v>7323.8</v>
      </c>
      <c r="C5367" s="46">
        <f t="shared" si="169"/>
        <v>2.2031555756256704E-3</v>
      </c>
      <c r="D5367" s="25">
        <v>405.5</v>
      </c>
      <c r="E5367" s="46">
        <f t="shared" si="168"/>
        <v>-1.2069262789724533E-3</v>
      </c>
      <c r="F5367" s="73">
        <f>C5367-('Analyse England'!$H$11+'Analyse England'!$H$12*E5367)</f>
        <v>3.3854507931433894E-3</v>
      </c>
    </row>
    <row r="5368" spans="1:6" x14ac:dyDescent="0.3">
      <c r="A5368" s="45">
        <v>43789.6875</v>
      </c>
      <c r="B5368" s="25">
        <v>7262.49</v>
      </c>
      <c r="C5368" s="46">
        <f t="shared" si="169"/>
        <v>-8.3713372839236966E-3</v>
      </c>
      <c r="D5368" s="25">
        <v>403.82</v>
      </c>
      <c r="E5368" s="46">
        <f t="shared" si="168"/>
        <v>-4.143033292231868E-3</v>
      </c>
      <c r="F5368" s="73">
        <f>C5368-('Analyse England'!$H$11+'Analyse England'!$H$12*E5368)</f>
        <v>-4.8111717932925787E-3</v>
      </c>
    </row>
    <row r="5369" spans="1:6" x14ac:dyDescent="0.3">
      <c r="A5369" s="45">
        <v>43790.6875</v>
      </c>
      <c r="B5369" s="25">
        <v>7238.55</v>
      </c>
      <c r="C5369" s="46">
        <f t="shared" si="169"/>
        <v>-3.296390081087841E-3</v>
      </c>
      <c r="D5369" s="25">
        <v>402.22</v>
      </c>
      <c r="E5369" s="46">
        <f t="shared" si="168"/>
        <v>-3.9621613590212768E-3</v>
      </c>
      <c r="F5369" s="73">
        <f>C5369-('Analyse England'!$H$11+'Analyse England'!$H$12*E5369)</f>
        <v>1.1729233134492216E-4</v>
      </c>
    </row>
    <row r="5370" spans="1:6" x14ac:dyDescent="0.3">
      <c r="A5370" s="45">
        <v>43791.6875</v>
      </c>
      <c r="B5370" s="25">
        <v>7326.81</v>
      </c>
      <c r="C5370" s="46">
        <f t="shared" si="169"/>
        <v>1.2193049712994952E-2</v>
      </c>
      <c r="D5370" s="25">
        <v>403.98</v>
      </c>
      <c r="E5370" s="46">
        <f t="shared" si="168"/>
        <v>4.3757147829546206E-3</v>
      </c>
      <c r="F5370" s="73">
        <f>C5370-('Analyse England'!$H$11+'Analyse England'!$H$12*E5370)</f>
        <v>8.8541213624785935E-3</v>
      </c>
    </row>
    <row r="5371" spans="1:6" x14ac:dyDescent="0.3">
      <c r="A5371" s="45">
        <v>43794.6875</v>
      </c>
      <c r="B5371" s="25">
        <v>7396.29</v>
      </c>
      <c r="C5371" s="46">
        <f t="shared" si="169"/>
        <v>9.4829809971870294E-3</v>
      </c>
      <c r="D5371" s="25">
        <v>408.09</v>
      </c>
      <c r="E5371" s="46">
        <f t="shared" ref="E5371:E5434" si="170">D5371/D5370-1</f>
        <v>1.0173770978761265E-2</v>
      </c>
      <c r="F5371" s="73">
        <f>C5371-('Analyse England'!$H$11+'Analyse England'!$H$12*E5371)</f>
        <v>1.4483704363194867E-3</v>
      </c>
    </row>
    <row r="5372" spans="1:6" x14ac:dyDescent="0.3">
      <c r="A5372" s="45">
        <v>43795.6875</v>
      </c>
      <c r="B5372" s="25">
        <v>7403.14</v>
      </c>
      <c r="C5372" s="46">
        <f t="shared" si="169"/>
        <v>9.2613999721491425E-4</v>
      </c>
      <c r="D5372" s="25">
        <v>408.49</v>
      </c>
      <c r="E5372" s="46">
        <f t="shared" si="170"/>
        <v>9.80175941581507E-4</v>
      </c>
      <c r="F5372" s="73">
        <f>C5372-('Analyse England'!$H$11+'Analyse England'!$H$12*E5372)</f>
        <v>3.3716280162591323E-4</v>
      </c>
    </row>
    <row r="5373" spans="1:6" x14ac:dyDescent="0.3">
      <c r="A5373" s="45">
        <v>43796.6875</v>
      </c>
      <c r="B5373" s="25">
        <v>7429.78</v>
      </c>
      <c r="C5373" s="46">
        <f t="shared" si="169"/>
        <v>3.5984730803415577E-3</v>
      </c>
      <c r="D5373" s="25">
        <v>409.81</v>
      </c>
      <c r="E5373" s="46">
        <f t="shared" si="170"/>
        <v>3.2314132536903628E-3</v>
      </c>
      <c r="F5373" s="73">
        <f>C5373-('Analyse England'!$H$11+'Analyse England'!$H$12*E5373)</f>
        <v>1.1862822695768785E-3</v>
      </c>
    </row>
    <row r="5374" spans="1:6" x14ac:dyDescent="0.3">
      <c r="A5374" s="45">
        <v>43797.6875</v>
      </c>
      <c r="B5374" s="25">
        <v>7416.43</v>
      </c>
      <c r="C5374" s="46">
        <f t="shared" si="169"/>
        <v>-1.7968230553259135E-3</v>
      </c>
      <c r="D5374" s="25">
        <v>409.25</v>
      </c>
      <c r="E5374" s="46">
        <f t="shared" si="170"/>
        <v>-1.3664869085674436E-3</v>
      </c>
      <c r="F5374" s="73">
        <f>C5374-('Analyse England'!$H$11+'Analyse England'!$H$12*E5374)</f>
        <v>-4.8530418343873359E-4</v>
      </c>
    </row>
    <row r="5375" spans="1:6" x14ac:dyDescent="0.3">
      <c r="A5375" s="47">
        <v>43798.6875</v>
      </c>
      <c r="B5375" s="48">
        <v>7346.53</v>
      </c>
      <c r="C5375" s="49">
        <f t="shared" si="169"/>
        <v>-9.42501985456623E-3</v>
      </c>
      <c r="D5375" s="48">
        <v>407.43</v>
      </c>
      <c r="E5375" s="49">
        <f t="shared" si="170"/>
        <v>-4.4471594379963397E-3</v>
      </c>
      <c r="F5375" s="74">
        <f>C5375-('Analyse England'!$H$11+'Analyse England'!$H$12*E5375)</f>
        <v>-5.6185511747039105E-3</v>
      </c>
    </row>
    <row r="5376" spans="1:6" x14ac:dyDescent="0.3">
      <c r="A5376" s="47">
        <v>43801.6875</v>
      </c>
      <c r="B5376" s="48">
        <v>7285.94</v>
      </c>
      <c r="C5376" s="49">
        <f t="shared" si="169"/>
        <v>-8.2474311001248246E-3</v>
      </c>
      <c r="D5376" s="48">
        <v>401.01</v>
      </c>
      <c r="E5376" s="49">
        <f t="shared" si="170"/>
        <v>-1.5757308003828907E-2</v>
      </c>
      <c r="F5376" s="74">
        <f>C5376-('Analyse England'!$H$11+'Analyse England'!$H$12*E5376)</f>
        <v>4.7188079619940732E-3</v>
      </c>
    </row>
    <row r="5377" spans="1:6" x14ac:dyDescent="0.3">
      <c r="A5377" s="47">
        <v>43802.6875</v>
      </c>
      <c r="B5377" s="48">
        <v>7158.76</v>
      </c>
      <c r="C5377" s="49">
        <f t="shared" si="169"/>
        <v>-1.7455537651970721E-2</v>
      </c>
      <c r="D5377" s="48">
        <v>398.48</v>
      </c>
      <c r="E5377" s="49">
        <f t="shared" si="170"/>
        <v>-6.3090695992618073E-3</v>
      </c>
      <c r="F5377" s="74">
        <f>C5377-('Analyse England'!$H$11+'Analyse England'!$H$12*E5377)</f>
        <v>-1.2141160437546497E-2</v>
      </c>
    </row>
    <row r="5378" spans="1:6" x14ac:dyDescent="0.3">
      <c r="A5378" s="47">
        <v>43803.6875</v>
      </c>
      <c r="B5378" s="48">
        <v>7188.5</v>
      </c>
      <c r="C5378" s="49">
        <f t="shared" si="169"/>
        <v>4.154350753482472E-3</v>
      </c>
      <c r="D5378" s="48">
        <v>403.19</v>
      </c>
      <c r="E5378" s="49">
        <f t="shared" si="170"/>
        <v>1.1819915679582405E-2</v>
      </c>
      <c r="F5378" s="74">
        <f>C5378-('Analyse England'!$H$11+'Analyse England'!$H$12*E5378)</f>
        <v>-5.2134259800241251E-3</v>
      </c>
    </row>
    <row r="5379" spans="1:6" x14ac:dyDescent="0.3">
      <c r="A5379" s="47">
        <v>43804.6875</v>
      </c>
      <c r="B5379" s="48">
        <v>7137.85</v>
      </c>
      <c r="C5379" s="49">
        <f t="shared" si="169"/>
        <v>-7.0459762120052005E-3</v>
      </c>
      <c r="D5379" s="48">
        <v>402.66</v>
      </c>
      <c r="E5379" s="49">
        <f t="shared" si="170"/>
        <v>-1.3145167290854465E-3</v>
      </c>
      <c r="F5379" s="74">
        <f>C5379-('Analyse England'!$H$11+'Analyse England'!$H$12*E5379)</f>
        <v>-5.7765465229443046E-3</v>
      </c>
    </row>
    <row r="5380" spans="1:6" x14ac:dyDescent="0.3">
      <c r="A5380" s="47">
        <v>43805.6875</v>
      </c>
      <c r="B5380" s="48">
        <v>7239.66</v>
      </c>
      <c r="C5380" s="49">
        <f t="shared" si="169"/>
        <v>1.4263398642448299E-2</v>
      </c>
      <c r="D5380" s="48">
        <v>407.35</v>
      </c>
      <c r="E5380" s="49">
        <f t="shared" si="170"/>
        <v>1.1647543833507079E-2</v>
      </c>
      <c r="F5380" s="74">
        <f>C5380-('Analyse England'!$H$11+'Analyse England'!$H$12*E5380)</f>
        <v>5.0352210062679214E-3</v>
      </c>
    </row>
    <row r="5381" spans="1:6" x14ac:dyDescent="0.3">
      <c r="A5381" s="47">
        <v>43808.6875</v>
      </c>
      <c r="B5381" s="48">
        <v>7233.9</v>
      </c>
      <c r="C5381" s="49">
        <f t="shared" si="169"/>
        <v>-7.9561747374878866E-4</v>
      </c>
      <c r="D5381" s="48">
        <v>406.39</v>
      </c>
      <c r="E5381" s="49">
        <f t="shared" si="170"/>
        <v>-2.3566957162146629E-3</v>
      </c>
      <c r="F5381" s="74">
        <f>C5381-('Analyse England'!$H$11+'Analyse England'!$H$12*E5381)</f>
        <v>1.3178435879993545E-3</v>
      </c>
    </row>
    <row r="5382" spans="1:6" x14ac:dyDescent="0.3">
      <c r="A5382" s="47">
        <v>43809.6875</v>
      </c>
      <c r="B5382" s="48">
        <v>7213.76</v>
      </c>
      <c r="C5382" s="49">
        <f t="shared" si="169"/>
        <v>-2.7841136869460881E-3</v>
      </c>
      <c r="D5382" s="48">
        <v>405.34</v>
      </c>
      <c r="E5382" s="49">
        <f t="shared" si="170"/>
        <v>-2.5837249932331163E-3</v>
      </c>
      <c r="F5382" s="74">
        <f>C5382-('Analyse England'!$H$11+'Analyse England'!$H$12*E5382)</f>
        <v>-4.8678801586638084E-4</v>
      </c>
    </row>
    <row r="5383" spans="1:6" x14ac:dyDescent="0.3">
      <c r="A5383" s="47">
        <v>43810.6875</v>
      </c>
      <c r="B5383" s="48">
        <v>7216.25</v>
      </c>
      <c r="C5383" s="49">
        <f t="shared" si="169"/>
        <v>3.4517366810082883E-4</v>
      </c>
      <c r="D5383" s="48">
        <v>406.22</v>
      </c>
      <c r="E5383" s="49">
        <f t="shared" si="170"/>
        <v>2.1710169240638511E-3</v>
      </c>
      <c r="F5383" s="74">
        <f>C5383-('Analyse England'!$H$11+'Analyse England'!$H$12*E5383)</f>
        <v>-1.2082320580090837E-3</v>
      </c>
    </row>
    <row r="5384" spans="1:6" x14ac:dyDescent="0.3">
      <c r="A5384" s="47">
        <v>43811.6875</v>
      </c>
      <c r="B5384" s="48">
        <v>7273.47</v>
      </c>
      <c r="C5384" s="49">
        <f t="shared" si="169"/>
        <v>7.9293261735666754E-3</v>
      </c>
      <c r="D5384" s="48">
        <v>407.58</v>
      </c>
      <c r="E5384" s="49">
        <f t="shared" si="170"/>
        <v>3.3479395401505574E-3</v>
      </c>
      <c r="F5384" s="74">
        <f>C5384-('Analyse England'!$H$11+'Analyse England'!$H$12*E5384)</f>
        <v>5.4227640093878725E-3</v>
      </c>
    </row>
    <row r="5385" spans="1:6" x14ac:dyDescent="0.3">
      <c r="A5385" s="32">
        <v>43812.6875</v>
      </c>
      <c r="B5385" s="33">
        <v>7353.44</v>
      </c>
      <c r="C5385" s="35">
        <f t="shared" si="169"/>
        <v>1.0994752160935484E-2</v>
      </c>
      <c r="D5385" s="33">
        <v>412.02</v>
      </c>
      <c r="E5385" s="35">
        <f t="shared" si="170"/>
        <v>1.0893566907110186E-2</v>
      </c>
      <c r="F5385" s="75">
        <f>C5385-('Analyse England'!$H$11+'Analyse England'!$H$12*E5385)</f>
        <v>2.3771991756264994E-3</v>
      </c>
    </row>
    <row r="5386" spans="1:6" x14ac:dyDescent="0.3">
      <c r="A5386" s="50">
        <v>43815.6875</v>
      </c>
      <c r="B5386" s="51">
        <v>7519.05</v>
      </c>
      <c r="C5386" s="52">
        <f t="shared" si="169"/>
        <v>2.2521432146043185E-2</v>
      </c>
      <c r="D5386" s="51">
        <v>417.75</v>
      </c>
      <c r="E5386" s="52">
        <f t="shared" si="170"/>
        <v>1.3907091888743395E-2</v>
      </c>
      <c r="F5386" s="76">
        <f>C5386-('Analyse England'!$H$11+'Analyse England'!$H$12*E5386)</f>
        <v>1.1463310258187498E-2</v>
      </c>
    </row>
    <row r="5387" spans="1:6" x14ac:dyDescent="0.3">
      <c r="A5387" s="50">
        <v>43816.6875</v>
      </c>
      <c r="B5387" s="51">
        <v>7525.28</v>
      </c>
      <c r="C5387" s="52">
        <f t="shared" si="169"/>
        <v>8.2856211888460152E-4</v>
      </c>
      <c r="D5387" s="51">
        <v>414.92</v>
      </c>
      <c r="E5387" s="52">
        <f t="shared" si="170"/>
        <v>-6.7743865948532989E-3</v>
      </c>
      <c r="F5387" s="76">
        <f>C5387-('Analyse England'!$H$11+'Analyse England'!$H$12*E5387)</f>
        <v>6.5197864463039136E-3</v>
      </c>
    </row>
    <row r="5388" spans="1:6" x14ac:dyDescent="0.3">
      <c r="A5388" s="50">
        <v>43817.6875</v>
      </c>
      <c r="B5388" s="51">
        <v>7540.75</v>
      </c>
      <c r="C5388" s="52">
        <f t="shared" si="169"/>
        <v>2.0557374609317947E-3</v>
      </c>
      <c r="D5388" s="51">
        <v>414.38</v>
      </c>
      <c r="E5388" s="52">
        <f t="shared" si="170"/>
        <v>-1.3014557023041107E-3</v>
      </c>
      <c r="F5388" s="76">
        <f>C5388-('Analyse England'!$H$11+'Analyse England'!$H$12*E5388)</f>
        <v>3.3145893927176936E-3</v>
      </c>
    </row>
    <row r="5389" spans="1:6" x14ac:dyDescent="0.3">
      <c r="A5389" s="50">
        <v>43818.6875</v>
      </c>
      <c r="B5389" s="51">
        <v>7573.82</v>
      </c>
      <c r="C5389" s="52">
        <f t="shared" si="169"/>
        <v>4.3855054205483857E-3</v>
      </c>
      <c r="D5389" s="51">
        <v>415.07</v>
      </c>
      <c r="E5389" s="52">
        <f t="shared" si="170"/>
        <v>1.6651382788743785E-3</v>
      </c>
      <c r="F5389" s="76">
        <f>C5389-('Analyse England'!$H$11+'Analyse England'!$H$12*E5389)</f>
        <v>3.2417965436223029E-3</v>
      </c>
    </row>
    <row r="5390" spans="1:6" x14ac:dyDescent="0.3">
      <c r="A5390" s="50">
        <v>43819.6875</v>
      </c>
      <c r="B5390" s="51">
        <v>7582.48</v>
      </c>
      <c r="C5390" s="52">
        <f t="shared" si="169"/>
        <v>1.143412439165381E-3</v>
      </c>
      <c r="D5390" s="51">
        <v>418.4</v>
      </c>
      <c r="E5390" s="52">
        <f t="shared" si="170"/>
        <v>8.0227431517574388E-3</v>
      </c>
      <c r="F5390" s="76">
        <f>C5390-('Analyse England'!$H$11+'Analyse England'!$H$12*E5390)</f>
        <v>-5.1491413426496763E-3</v>
      </c>
    </row>
    <row r="5391" spans="1:6" x14ac:dyDescent="0.3">
      <c r="A5391" s="50">
        <v>43822.6875</v>
      </c>
      <c r="B5391" s="51">
        <v>7623.59</v>
      </c>
      <c r="C5391" s="52">
        <f t="shared" si="169"/>
        <v>5.4217089923087602E-3</v>
      </c>
      <c r="D5391" s="51">
        <v>418.27</v>
      </c>
      <c r="E5391" s="52">
        <f t="shared" si="170"/>
        <v>-3.1070745697892033E-4</v>
      </c>
      <c r="F5391" s="76">
        <f>C5391-('Analyse England'!$H$11+'Analyse England'!$H$12*E5391)</f>
        <v>5.8781818588702125E-3</v>
      </c>
    </row>
    <row r="5392" spans="1:6" x14ac:dyDescent="0.3">
      <c r="A5392" s="50">
        <v>43826.6875</v>
      </c>
      <c r="B5392" s="51">
        <v>7644.9</v>
      </c>
      <c r="C5392" s="52">
        <f>B5392/B5391-1</f>
        <v>2.7952709943739329E-3</v>
      </c>
      <c r="D5392" s="51">
        <v>419.74</v>
      </c>
      <c r="E5392" s="52">
        <f t="shared" si="170"/>
        <v>3.5144762952161734E-3</v>
      </c>
      <c r="F5392" s="76">
        <f>C5392-('Analyse England'!$H$11+'Analyse England'!$H$12*E5392)</f>
        <v>1.5383540853067604E-4</v>
      </c>
    </row>
    <row r="5393" spans="1:6" x14ac:dyDescent="0.3">
      <c r="A5393" s="50">
        <v>43829.6875</v>
      </c>
      <c r="B5393" s="51">
        <v>7587.05</v>
      </c>
      <c r="C5393" s="52">
        <f t="shared" si="169"/>
        <v>-7.567136260775098E-3</v>
      </c>
      <c r="D5393" s="51">
        <v>416.17</v>
      </c>
      <c r="E5393" s="52">
        <f t="shared" si="170"/>
        <v>-8.5052651641491783E-3</v>
      </c>
      <c r="F5393" s="76">
        <f>C5393-('Analyse England'!$H$11+'Analyse England'!$H$12*E5393)</f>
        <v>-4.7412219009683367E-4</v>
      </c>
    </row>
    <row r="5394" spans="1:6" x14ac:dyDescent="0.3">
      <c r="A5394" s="50">
        <v>43832.6875</v>
      </c>
      <c r="B5394" s="51">
        <v>7604.3</v>
      </c>
      <c r="C5394" s="52">
        <f>B5394/B5393-1</f>
        <v>2.2736109555097084E-3</v>
      </c>
      <c r="D5394" s="51">
        <v>419.72</v>
      </c>
      <c r="E5394" s="52">
        <f t="shared" si="170"/>
        <v>8.5301679602085567E-3</v>
      </c>
      <c r="F5394" s="76">
        <f>C5394-('Analyse England'!$H$11+'Analyse England'!$H$12*E5394)</f>
        <v>-4.4298918695136616E-3</v>
      </c>
    </row>
    <row r="5395" spans="1:6" x14ac:dyDescent="0.3">
      <c r="A5395" s="50">
        <v>43833.6875</v>
      </c>
      <c r="B5395" s="51">
        <v>7622.4</v>
      </c>
      <c r="C5395" s="52">
        <f t="shared" si="169"/>
        <v>2.3802322370236606E-3</v>
      </c>
      <c r="D5395" s="51">
        <v>418.33</v>
      </c>
      <c r="E5395" s="52">
        <f t="shared" si="170"/>
        <v>-3.3117316306109368E-3</v>
      </c>
      <c r="F5395" s="76">
        <f>C5395-('Analyse England'!$H$11+'Analyse England'!$H$12*E5395)</f>
        <v>5.2671499542489338E-3</v>
      </c>
    </row>
    <row r="5396" spans="1:6" x14ac:dyDescent="0.3">
      <c r="A5396" s="1">
        <v>43836.6875</v>
      </c>
      <c r="B5396" s="2">
        <v>7575.34</v>
      </c>
      <c r="C5396" s="34">
        <f t="shared" si="169"/>
        <v>-6.1739084802686639E-3</v>
      </c>
      <c r="D5396" s="2">
        <v>416.63</v>
      </c>
      <c r="E5396" s="34">
        <f t="shared" si="170"/>
        <v>-4.0637774006166971E-3</v>
      </c>
      <c r="F5396" s="77">
        <f>C5396-('Analyse England'!$H$11+'Analyse England'!$H$12*FTSE100!E5396)</f>
        <v>-2.6779301012754149E-3</v>
      </c>
    </row>
    <row r="5397" spans="1:6" x14ac:dyDescent="0.3">
      <c r="A5397" s="1">
        <v>43837.6875</v>
      </c>
      <c r="B5397" s="2">
        <v>7573.85</v>
      </c>
      <c r="C5397" s="34">
        <f t="shared" si="169"/>
        <v>-1.9669084159912309E-4</v>
      </c>
      <c r="D5397" s="2">
        <v>417.67</v>
      </c>
      <c r="E5397" s="34">
        <f t="shared" si="170"/>
        <v>2.4962196673308235E-3</v>
      </c>
      <c r="F5397" s="77">
        <f>C5397-('Analyse England'!$H$11+'Analyse England'!$H$12*FTSE100!E5397)</f>
        <v>-2.0134690989067399E-3</v>
      </c>
    </row>
    <row r="5398" spans="1:6" x14ac:dyDescent="0.3">
      <c r="A5398" s="1">
        <v>43838.6875</v>
      </c>
      <c r="B5398" s="2">
        <v>7574.93</v>
      </c>
      <c r="C5398" s="34">
        <f t="shared" si="169"/>
        <v>1.4259590564913438E-4</v>
      </c>
      <c r="D5398" s="2">
        <v>418.36</v>
      </c>
      <c r="E5398" s="34">
        <f t="shared" si="170"/>
        <v>1.6520219311897399E-3</v>
      </c>
      <c r="F5398" s="77">
        <f>C5398-('Analyse England'!$H$11+'Analyse England'!$H$12*FTSE100!E5398)</f>
        <v>-9.9049041116239115E-4</v>
      </c>
    </row>
    <row r="5399" spans="1:6" x14ac:dyDescent="0.3">
      <c r="A5399" s="1">
        <v>43839.6875</v>
      </c>
      <c r="B5399" s="2">
        <v>7598.12</v>
      </c>
      <c r="C5399" s="34">
        <f t="shared" si="169"/>
        <v>3.0614144289120571E-3</v>
      </c>
      <c r="D5399" s="2">
        <v>419.64</v>
      </c>
      <c r="E5399" s="34">
        <f t="shared" si="170"/>
        <v>3.0595659240844064E-3</v>
      </c>
      <c r="F5399" s="77">
        <f>C5399-('Analyse England'!$H$11+'Analyse England'!$H$12*FTSE100!E5399)</f>
        <v>7.8839792437618815E-4</v>
      </c>
    </row>
    <row r="5400" spans="1:6" x14ac:dyDescent="0.3">
      <c r="A5400" s="1">
        <v>43840.6875</v>
      </c>
      <c r="B5400" s="2">
        <v>7587.85</v>
      </c>
      <c r="C5400" s="34">
        <f t="shared" si="169"/>
        <v>-1.3516501450357987E-3</v>
      </c>
      <c r="D5400" s="2">
        <v>419.14</v>
      </c>
      <c r="E5400" s="34">
        <f t="shared" si="170"/>
        <v>-1.1914974740253603E-3</v>
      </c>
      <c r="F5400" s="77">
        <f>C5400-('Analyse England'!$H$11+'Analyse England'!$H$12*FTSE100!E5400)</f>
        <v>-1.8185028155922201E-4</v>
      </c>
    </row>
    <row r="5401" spans="1:6" x14ac:dyDescent="0.3">
      <c r="A5401" s="1">
        <v>43843.6875</v>
      </c>
      <c r="B5401" s="2">
        <v>7617.6</v>
      </c>
      <c r="C5401" s="34">
        <f t="shared" si="169"/>
        <v>3.9207417120792343E-3</v>
      </c>
      <c r="D5401" s="2">
        <v>418.39</v>
      </c>
      <c r="E5401" s="34">
        <f t="shared" si="170"/>
        <v>-1.7893782507037992E-3</v>
      </c>
      <c r="F5401" s="77">
        <f>C5401-('Analyse England'!$H$11+'Analyse England'!$H$12*FTSE100!E5401)</f>
        <v>5.5747483566129432E-3</v>
      </c>
    </row>
    <row r="5402" spans="1:6" x14ac:dyDescent="0.3">
      <c r="A5402" s="1">
        <v>43844.6875</v>
      </c>
      <c r="B5402" s="2">
        <v>7622.35</v>
      </c>
      <c r="C5402" s="34">
        <f t="shared" si="169"/>
        <v>6.2355597563534815E-4</v>
      </c>
      <c r="D5402" s="2">
        <v>419.59</v>
      </c>
      <c r="E5402" s="34">
        <f t="shared" si="170"/>
        <v>2.8681373837806667E-3</v>
      </c>
      <c r="F5402" s="77">
        <f>C5402-('Analyse England'!$H$11+'Analyse England'!$H$12*FTSE100!E5402)</f>
        <v>-1.4944279523090983E-3</v>
      </c>
    </row>
    <row r="5403" spans="1:6" x14ac:dyDescent="0.3">
      <c r="A5403" s="1">
        <v>43845.6875</v>
      </c>
      <c r="B5403" s="2">
        <v>7642.8</v>
      </c>
      <c r="C5403" s="34">
        <f t="shared" si="169"/>
        <v>2.6828996306913488E-3</v>
      </c>
      <c r="D5403" s="2">
        <v>419.63</v>
      </c>
      <c r="E5403" s="34">
        <f t="shared" si="170"/>
        <v>9.5331156605205081E-5</v>
      </c>
      <c r="F5403" s="77">
        <f>C5403-('Analyse England'!$H$11+'Analyse England'!$H$12*FTSE100!E5403)</f>
        <v>2.8105332742211966E-3</v>
      </c>
    </row>
    <row r="5404" spans="1:6" x14ac:dyDescent="0.3">
      <c r="A5404" s="1">
        <v>43846.6875</v>
      </c>
      <c r="B5404" s="2">
        <v>7609.81</v>
      </c>
      <c r="C5404" s="34">
        <f t="shared" si="169"/>
        <v>-4.3164808708849867E-3</v>
      </c>
      <c r="D5404" s="2">
        <v>420.54</v>
      </c>
      <c r="E5404" s="34">
        <f t="shared" si="170"/>
        <v>2.1685770798085535E-3</v>
      </c>
      <c r="F5404" s="77">
        <f>C5404-('Analyse England'!$H$11+'Analyse England'!$H$12*FTSE100!E5404)</f>
        <v>-5.8679106359350681E-3</v>
      </c>
    </row>
    <row r="5405" spans="1:6" x14ac:dyDescent="0.3">
      <c r="A5405" s="1">
        <v>43847.6875</v>
      </c>
      <c r="B5405" s="2">
        <v>7674.56</v>
      </c>
      <c r="C5405" s="34">
        <f t="shared" si="169"/>
        <v>8.5087538322243805E-3</v>
      </c>
      <c r="D5405" s="2">
        <v>424.56</v>
      </c>
      <c r="E5405" s="34">
        <f t="shared" si="170"/>
        <v>9.5591382508202205E-3</v>
      </c>
      <c r="F5405" s="77">
        <f>C5405-('Analyse England'!$H$11+'Analyse England'!$H$12*FTSE100!E5405)</f>
        <v>9.7191698534390171E-4</v>
      </c>
    </row>
    <row r="5406" spans="1:6" x14ac:dyDescent="0.3">
      <c r="A5406" s="1">
        <v>43850.6875</v>
      </c>
      <c r="B5406" s="2">
        <v>7651.44</v>
      </c>
      <c r="C5406" s="34">
        <f t="shared" si="169"/>
        <v>-3.0125505566444E-3</v>
      </c>
      <c r="D5406" s="2">
        <v>423.98</v>
      </c>
      <c r="E5406" s="34">
        <f t="shared" si="170"/>
        <v>-1.366120218579181E-3</v>
      </c>
      <c r="F5406" s="77">
        <f>C5406-('Analyse England'!$H$11+'Analyse England'!$H$12*FTSE100!E5406)</f>
        <v>-1.7013286566382175E-3</v>
      </c>
    </row>
    <row r="5407" spans="1:6" x14ac:dyDescent="0.3">
      <c r="A5407" s="1">
        <v>43851.6875</v>
      </c>
      <c r="B5407" s="2">
        <v>7610.7</v>
      </c>
      <c r="C5407" s="34">
        <f t="shared" si="169"/>
        <v>-5.3244879395251132E-3</v>
      </c>
      <c r="D5407" s="2">
        <v>423.38</v>
      </c>
      <c r="E5407" s="34">
        <f t="shared" si="170"/>
        <v>-1.4151610925043911E-3</v>
      </c>
      <c r="F5407" s="77">
        <f>C5407-('Analyse England'!$H$11+'Analyse England'!$H$12*FTSE100!E5407)</f>
        <v>-3.9735492186579614E-3</v>
      </c>
    </row>
    <row r="5408" spans="1:6" x14ac:dyDescent="0.3">
      <c r="A5408" s="1">
        <v>43852.6875</v>
      </c>
      <c r="B5408" s="2">
        <v>7571.92</v>
      </c>
      <c r="C5408" s="34">
        <f t="shared" si="169"/>
        <v>-5.0954577108544008E-3</v>
      </c>
      <c r="D5408" s="2">
        <v>423.04</v>
      </c>
      <c r="E5408" s="34">
        <f t="shared" si="170"/>
        <v>-8.0306107988092901E-4</v>
      </c>
      <c r="F5408" s="77">
        <f>C5408-('Analyse England'!$H$11+'Analyse England'!$H$12*FTSE100!E5408)</f>
        <v>-4.2402415292600608E-3</v>
      </c>
    </row>
    <row r="5409" spans="1:6" x14ac:dyDescent="0.3">
      <c r="A5409" s="1">
        <v>43853.6875</v>
      </c>
      <c r="B5409" s="2">
        <v>7507.67</v>
      </c>
      <c r="C5409" s="34">
        <f t="shared" si="169"/>
        <v>-8.4852983127132742E-3</v>
      </c>
      <c r="D5409" s="2">
        <v>420.03</v>
      </c>
      <c r="E5409" s="34">
        <f t="shared" si="170"/>
        <v>-7.1151664145235882E-3</v>
      </c>
      <c r="F5409" s="77">
        <f>C5409-('Analyse England'!$H$11+'Analyse England'!$H$12*FTSE100!E5409)</f>
        <v>-2.5180860191839098E-3</v>
      </c>
    </row>
    <row r="5410" spans="1:6" x14ac:dyDescent="0.3">
      <c r="A5410" s="1">
        <v>43854.6875</v>
      </c>
      <c r="B5410" s="2">
        <v>7585.98</v>
      </c>
      <c r="C5410" s="34">
        <f t="shared" si="169"/>
        <v>1.0430666238659958E-2</v>
      </c>
      <c r="D5410" s="2">
        <v>423.64</v>
      </c>
      <c r="E5410" s="34">
        <f t="shared" si="170"/>
        <v>8.594624193509981E-3</v>
      </c>
      <c r="F5410" s="77">
        <f>C5410-('Analyse England'!$H$11+'Analyse England'!$H$12*FTSE100!E5410)</f>
        <v>3.6749621279231716E-3</v>
      </c>
    </row>
    <row r="5411" spans="1:6" x14ac:dyDescent="0.3">
      <c r="A5411" s="1">
        <v>43857.6875</v>
      </c>
      <c r="B5411" s="2">
        <v>7412.05</v>
      </c>
      <c r="C5411" s="34">
        <f t="shared" si="169"/>
        <v>-2.2927822113952279E-2</v>
      </c>
      <c r="D5411" s="2">
        <v>414.07</v>
      </c>
      <c r="E5411" s="34">
        <f t="shared" si="170"/>
        <v>-2.2589934850344662E-2</v>
      </c>
      <c r="F5411" s="77">
        <f>C5411-('Analyse England'!$H$11+'Analyse England'!$H$12*FTSE100!E5411)</f>
        <v>-4.4280312459098539E-3</v>
      </c>
    </row>
    <row r="5412" spans="1:6" x14ac:dyDescent="0.3">
      <c r="A5412" s="1">
        <v>43858.6875</v>
      </c>
      <c r="B5412" s="2">
        <v>7480.69</v>
      </c>
      <c r="C5412" s="34">
        <f t="shared" si="169"/>
        <v>9.2605959215061873E-3</v>
      </c>
      <c r="D5412" s="2">
        <v>417.56</v>
      </c>
      <c r="E5412" s="34">
        <f t="shared" si="170"/>
        <v>8.428526577631823E-3</v>
      </c>
      <c r="F5412" s="77">
        <f>C5412-('Analyse England'!$H$11+'Analyse England'!$H$12*FTSE100!E5412)</f>
        <v>2.6394095859894641E-3</v>
      </c>
    </row>
    <row r="5413" spans="1:6" x14ac:dyDescent="0.3">
      <c r="A5413" s="1">
        <v>43859.6875</v>
      </c>
      <c r="B5413" s="2">
        <v>7483.57</v>
      </c>
      <c r="C5413" s="34">
        <f t="shared" si="169"/>
        <v>3.8499122407165132E-4</v>
      </c>
      <c r="D5413" s="2">
        <v>419.41</v>
      </c>
      <c r="E5413" s="34">
        <f t="shared" si="170"/>
        <v>4.4305010058436345E-3</v>
      </c>
      <c r="F5413" s="77">
        <f>C5413-('Analyse England'!$H$11+'Analyse England'!$H$12*FTSE100!E5413)</f>
        <v>-2.998306943415149E-3</v>
      </c>
    </row>
    <row r="5414" spans="1:6" x14ac:dyDescent="0.3">
      <c r="A5414" s="1">
        <v>43860.6875</v>
      </c>
      <c r="B5414" s="2">
        <v>7381.96</v>
      </c>
      <c r="C5414" s="34">
        <f t="shared" si="169"/>
        <v>-1.3577744311872531E-2</v>
      </c>
      <c r="D5414" s="2">
        <v>415.16</v>
      </c>
      <c r="E5414" s="34">
        <f t="shared" si="170"/>
        <v>-1.0133282468229199E-2</v>
      </c>
      <c r="F5414" s="77">
        <f>C5414-('Analyse England'!$H$11+'Analyse England'!$H$12*FTSE100!E5414)</f>
        <v>-5.1662449359912363E-3</v>
      </c>
    </row>
    <row r="5415" spans="1:6" x14ac:dyDescent="0.3">
      <c r="A5415" s="1">
        <v>43861.6875</v>
      </c>
      <c r="B5415" s="2">
        <v>7286.01</v>
      </c>
      <c r="C5415" s="34">
        <f t="shared" si="169"/>
        <v>-1.2997902995952271E-2</v>
      </c>
      <c r="D5415" s="2">
        <v>410.71</v>
      </c>
      <c r="E5415" s="34">
        <f t="shared" si="170"/>
        <v>-1.0718759032662173E-2</v>
      </c>
      <c r="F5415" s="77">
        <f>C5415-('Analyse England'!$H$11+'Analyse England'!$H$12*FTSE100!E5415)</f>
        <v>-4.1122426607181212E-3</v>
      </c>
    </row>
    <row r="5416" spans="1:6" x14ac:dyDescent="0.3">
      <c r="A5416" s="1">
        <v>43864.6875</v>
      </c>
      <c r="B5416" s="2">
        <v>7326.31</v>
      </c>
      <c r="C5416" s="34">
        <f t="shared" si="169"/>
        <v>5.5311480494810716E-3</v>
      </c>
      <c r="D5416" s="2">
        <v>411.72</v>
      </c>
      <c r="E5416" s="34">
        <f t="shared" si="170"/>
        <v>2.4591560955420366E-3</v>
      </c>
      <c r="F5416" s="77">
        <f>C5416-('Analyse England'!$H$11+'Analyse England'!$H$12*FTSE100!E5416)</f>
        <v>3.7443865337887829E-3</v>
      </c>
    </row>
    <row r="5417" spans="1:6" x14ac:dyDescent="0.3">
      <c r="A5417" s="1">
        <v>43865.6875</v>
      </c>
      <c r="B5417" s="2">
        <v>7439.82</v>
      </c>
      <c r="C5417" s="34">
        <f t="shared" si="169"/>
        <v>1.5493474887084968E-2</v>
      </c>
      <c r="D5417" s="2">
        <v>418.47</v>
      </c>
      <c r="E5417" s="34">
        <f t="shared" si="170"/>
        <v>1.6394637132031376E-2</v>
      </c>
      <c r="F5417" s="77">
        <f>C5417-('Analyse England'!$H$11+'Analyse England'!$H$12*FTSE100!E5417)</f>
        <v>2.4207602543712733E-3</v>
      </c>
    </row>
    <row r="5418" spans="1:6" x14ac:dyDescent="0.3">
      <c r="A5418" s="1">
        <v>43866.6875</v>
      </c>
      <c r="B5418" s="2">
        <v>7482.48</v>
      </c>
      <c r="C5418" s="34">
        <f t="shared" si="169"/>
        <v>5.7340096937827933E-3</v>
      </c>
      <c r="D5418" s="2">
        <v>423.62</v>
      </c>
      <c r="E5418" s="34">
        <f t="shared" si="170"/>
        <v>1.2306736444667399E-2</v>
      </c>
      <c r="F5418" s="77">
        <f>C5418-('Analyse England'!$H$11+'Analyse England'!$H$12*FTSE100!E5418)</f>
        <v>-4.0280294492348462E-3</v>
      </c>
    </row>
    <row r="5419" spans="1:6" x14ac:dyDescent="0.3">
      <c r="A5419" s="1">
        <v>43867.6875</v>
      </c>
      <c r="B5419" s="2">
        <v>7504.79</v>
      </c>
      <c r="C5419" s="34">
        <f t="shared" si="169"/>
        <v>2.9816317584545615E-3</v>
      </c>
      <c r="D5419" s="2">
        <v>425.49</v>
      </c>
      <c r="E5419" s="34">
        <f t="shared" si="170"/>
        <v>4.4143336008686251E-3</v>
      </c>
      <c r="F5419" s="77">
        <f>C5419-('Analyse England'!$H$11+'Analyse England'!$H$12*FTSE100!E5419)</f>
        <v>-3.8857288365668277E-4</v>
      </c>
    </row>
    <row r="5420" spans="1:6" x14ac:dyDescent="0.3">
      <c r="A5420" s="1">
        <v>43868.6875</v>
      </c>
      <c r="B5420" s="2">
        <v>7466.7</v>
      </c>
      <c r="C5420" s="34">
        <f t="shared" si="169"/>
        <v>-5.0754251617967094E-3</v>
      </c>
      <c r="D5420" s="2">
        <v>424.36</v>
      </c>
      <c r="E5420" s="34">
        <f t="shared" si="170"/>
        <v>-2.6557615925169031E-3</v>
      </c>
      <c r="F5420" s="77">
        <f>C5420-('Analyse England'!$H$11+'Analyse England'!$H$12*FTSE100!E5420)</f>
        <v>-2.719759080357455E-3</v>
      </c>
    </row>
    <row r="5421" spans="1:6" x14ac:dyDescent="0.3">
      <c r="A5421" s="1">
        <v>43871.6875</v>
      </c>
      <c r="B5421" s="2">
        <v>7446.88</v>
      </c>
      <c r="C5421" s="34">
        <f t="shared" si="169"/>
        <v>-2.6544524354801258E-3</v>
      </c>
      <c r="D5421" s="2">
        <v>424.64</v>
      </c>
      <c r="E5421" s="34">
        <f t="shared" si="170"/>
        <v>6.598171363936256E-4</v>
      </c>
      <c r="F5421" s="77">
        <f>C5421-('Analyse England'!$H$11+'Analyse England'!$H$12*FTSE100!E5421)</f>
        <v>-2.983980068724757E-3</v>
      </c>
    </row>
    <row r="5422" spans="1:6" x14ac:dyDescent="0.3">
      <c r="A5422" s="1">
        <v>43872.6875</v>
      </c>
      <c r="B5422" s="2">
        <v>7499.44</v>
      </c>
      <c r="C5422" s="34">
        <f t="shared" si="169"/>
        <v>7.0579893861588694E-3</v>
      </c>
      <c r="D5422" s="2">
        <v>428.48</v>
      </c>
      <c r="E5422" s="34">
        <f t="shared" si="170"/>
        <v>9.042954031650341E-3</v>
      </c>
      <c r="F5422" s="77">
        <f>C5422-('Analyse England'!$H$11+'Analyse England'!$H$12*FTSE100!E5422)</f>
        <v>-6.0804417783697634E-5</v>
      </c>
    </row>
    <row r="5423" spans="1:6" x14ac:dyDescent="0.3">
      <c r="A5423" s="1">
        <v>43873.6875</v>
      </c>
      <c r="B5423" s="2">
        <v>7534.37</v>
      </c>
      <c r="C5423" s="34">
        <f t="shared" si="169"/>
        <v>4.6576811068559376E-3</v>
      </c>
      <c r="D5423" s="2">
        <v>431.16</v>
      </c>
      <c r="E5423" s="34">
        <f t="shared" si="170"/>
        <v>6.2546676624346542E-3</v>
      </c>
      <c r="F5423" s="77">
        <f>C5423-('Analyse England'!$H$11+'Analyse England'!$H$12*FTSE100!E5423)</f>
        <v>-2.0295819510714967E-4</v>
      </c>
    </row>
    <row r="5424" spans="1:6" x14ac:dyDescent="0.3">
      <c r="A5424" s="1">
        <v>43874.6875</v>
      </c>
      <c r="B5424" s="2">
        <v>7452.03</v>
      </c>
      <c r="C5424" s="34">
        <f t="shared" ref="C5424:C5487" si="171">B5424/B5423-1</f>
        <v>-1.0928584606277658E-2</v>
      </c>
      <c r="D5424" s="2">
        <v>431.08</v>
      </c>
      <c r="E5424" s="34">
        <f t="shared" si="170"/>
        <v>-1.8554596901387832E-4</v>
      </c>
      <c r="F5424" s="77">
        <f>C5424-('Analyse England'!$H$11+'Analyse England'!$H$12*FTSE100!E5424)</f>
        <v>-1.0573476499320224E-2</v>
      </c>
    </row>
    <row r="5425" spans="1:6" x14ac:dyDescent="0.3">
      <c r="A5425" s="1">
        <v>43875.6875</v>
      </c>
      <c r="B5425" s="2">
        <v>7409.13</v>
      </c>
      <c r="C5425" s="34">
        <f t="shared" si="171"/>
        <v>-5.7568206247156084E-3</v>
      </c>
      <c r="D5425" s="2">
        <v>430.52</v>
      </c>
      <c r="E5425" s="34">
        <f t="shared" si="170"/>
        <v>-1.2990628189663012E-3</v>
      </c>
      <c r="F5425" s="77">
        <f>C5425-('Analyse England'!$H$11+'Analyse England'!$H$12*FTSE100!E5425)</f>
        <v>-4.4999066216667447E-3</v>
      </c>
    </row>
    <row r="5426" spans="1:6" x14ac:dyDescent="0.3">
      <c r="A5426" s="1">
        <v>43878.6875</v>
      </c>
      <c r="B5426" s="2">
        <v>7433.25</v>
      </c>
      <c r="C5426" s="34">
        <f t="shared" si="171"/>
        <v>3.255442946742626E-3</v>
      </c>
      <c r="D5426" s="2">
        <v>431.98</v>
      </c>
      <c r="E5426" s="34">
        <f t="shared" si="170"/>
        <v>3.3912477933661922E-3</v>
      </c>
      <c r="F5426" s="77">
        <f>C5426-('Analyse England'!$H$11+'Analyse England'!$H$12*FTSE100!E5426)</f>
        <v>7.1380664955815768E-4</v>
      </c>
    </row>
    <row r="5427" spans="1:6" x14ac:dyDescent="0.3">
      <c r="A5427" s="1">
        <v>43879.6875</v>
      </c>
      <c r="B5427" s="2">
        <v>7382.01</v>
      </c>
      <c r="C5427" s="34">
        <f t="shared" si="171"/>
        <v>-6.8933508223185669E-3</v>
      </c>
      <c r="D5427" s="2">
        <v>430.33</v>
      </c>
      <c r="E5427" s="34">
        <f t="shared" si="170"/>
        <v>-3.8196212787630079E-3</v>
      </c>
      <c r="F5427" s="77">
        <f>C5427-('Analyse England'!$H$11+'Analyse England'!$H$12*FTSE100!E5427)</f>
        <v>-3.5951076013194536E-3</v>
      </c>
    </row>
    <row r="5428" spans="1:6" x14ac:dyDescent="0.3">
      <c r="A5428" s="1">
        <v>43880.6875</v>
      </c>
      <c r="B5428" s="2">
        <v>7457.02</v>
      </c>
      <c r="C5428" s="34">
        <f t="shared" si="171"/>
        <v>1.0161189161217665E-2</v>
      </c>
      <c r="D5428" s="2">
        <v>433.9</v>
      </c>
      <c r="E5428" s="34">
        <f t="shared" si="170"/>
        <v>8.2959589152511448E-3</v>
      </c>
      <c r="F5428" s="77">
        <f>C5428-('Analyse England'!$H$11+'Analyse England'!$H$12*FTSE100!E5428)</f>
        <v>3.6473656371133261E-3</v>
      </c>
    </row>
    <row r="5429" spans="1:6" x14ac:dyDescent="0.3">
      <c r="A5429" s="1">
        <v>43881.6875</v>
      </c>
      <c r="B5429" s="2">
        <v>7436.64</v>
      </c>
      <c r="C5429" s="34">
        <f t="shared" si="171"/>
        <v>-2.732995217928913E-3</v>
      </c>
      <c r="D5429" s="2">
        <v>430.19</v>
      </c>
      <c r="E5429" s="34">
        <f t="shared" si="170"/>
        <v>-8.5503572251670601E-3</v>
      </c>
      <c r="F5429" s="77">
        <f>C5429-('Analyse England'!$H$11+'Analyse England'!$H$12*FTSE100!E5429)</f>
        <v>4.3965376413914606E-3</v>
      </c>
    </row>
    <row r="5430" spans="1:6" x14ac:dyDescent="0.3">
      <c r="A5430" s="1">
        <v>43882.6875</v>
      </c>
      <c r="B5430" s="2">
        <v>7403.92</v>
      </c>
      <c r="C5430" s="34">
        <f t="shared" si="171"/>
        <v>-4.3998364852945171E-3</v>
      </c>
      <c r="D5430" s="2">
        <v>428.07</v>
      </c>
      <c r="E5430" s="34">
        <f t="shared" si="170"/>
        <v>-4.9280550454450234E-3</v>
      </c>
      <c r="F5430" s="77">
        <f>C5430-('Analyse England'!$H$11+'Analyse England'!$H$12*FTSE100!E5430)</f>
        <v>-2.0390401400396507E-4</v>
      </c>
    </row>
    <row r="5431" spans="1:6" x14ac:dyDescent="0.3">
      <c r="A5431" s="1">
        <v>43885.6875</v>
      </c>
      <c r="B5431" s="2">
        <v>7156.83</v>
      </c>
      <c r="C5431" s="34">
        <f t="shared" si="171"/>
        <v>-3.3372861943402943E-2</v>
      </c>
      <c r="D5431" s="2">
        <v>411.86</v>
      </c>
      <c r="E5431" s="34">
        <f t="shared" si="170"/>
        <v>-3.7867638470343579E-2</v>
      </c>
      <c r="F5431" s="77">
        <f>C5431-('Analyse England'!$H$11+'Analyse England'!$H$12*FTSE100!E5431)</f>
        <v>-2.5000897380407609E-3</v>
      </c>
    </row>
    <row r="5432" spans="1:6" x14ac:dyDescent="0.3">
      <c r="A5432" s="1">
        <v>43886.6875</v>
      </c>
      <c r="B5432" s="2">
        <v>7017.88</v>
      </c>
      <c r="C5432" s="34">
        <f t="shared" si="171"/>
        <v>-1.9415020337216315E-2</v>
      </c>
      <c r="D5432" s="2">
        <v>404.6</v>
      </c>
      <c r="E5432" s="34">
        <f t="shared" si="170"/>
        <v>-1.7627349099208489E-2</v>
      </c>
      <c r="F5432" s="77">
        <f>C5432-('Analyse England'!$H$11+'Analyse England'!$H$12*FTSE100!E5432)</f>
        <v>-4.9342877262852566E-3</v>
      </c>
    </row>
    <row r="5433" spans="1:6" x14ac:dyDescent="0.3">
      <c r="A5433" s="1">
        <v>43887.6875</v>
      </c>
      <c r="B5433" s="2">
        <v>7042.47</v>
      </c>
      <c r="C5433" s="34">
        <f t="shared" si="171"/>
        <v>3.5039071628468754E-3</v>
      </c>
      <c r="D5433" s="2">
        <v>404.62</v>
      </c>
      <c r="E5433" s="34">
        <f t="shared" si="170"/>
        <v>4.9431537320732133E-5</v>
      </c>
      <c r="F5433" s="77">
        <f>C5433-('Analyse England'!$H$11+'Analyse England'!$H$12*FTSE100!E5433)</f>
        <v>3.6687136136861575E-3</v>
      </c>
    </row>
    <row r="5434" spans="1:6" x14ac:dyDescent="0.3">
      <c r="A5434" s="1">
        <v>43888.6875</v>
      </c>
      <c r="B5434" s="2">
        <v>6796.4</v>
      </c>
      <c r="C5434" s="34">
        <f t="shared" si="171"/>
        <v>-3.4940865917781783E-2</v>
      </c>
      <c r="D5434" s="2">
        <v>389.45</v>
      </c>
      <c r="E5434" s="34">
        <f t="shared" si="170"/>
        <v>-3.7491967772230739E-2</v>
      </c>
      <c r="F5434" s="77">
        <f>C5434-('Analyse England'!$H$11+'Analyse England'!$H$12*FTSE100!E5434)</f>
        <v>-4.3723388170728607E-3</v>
      </c>
    </row>
    <row r="5435" spans="1:6" x14ac:dyDescent="0.3">
      <c r="A5435" s="1">
        <v>43889.6875</v>
      </c>
      <c r="B5435" s="2">
        <v>6580.61</v>
      </c>
      <c r="C5435" s="34">
        <f t="shared" si="171"/>
        <v>-3.1750632687893576E-2</v>
      </c>
      <c r="D5435" s="2">
        <v>375.65</v>
      </c>
      <c r="E5435" s="34">
        <f t="shared" ref="E5435:E5497" si="172">D5435/D5434-1</f>
        <v>-3.5434587238413195E-2</v>
      </c>
      <c r="F5435" s="77">
        <f>C5435-('Analyse England'!$H$11+'Analyse England'!$H$12*FTSE100!E5435)</f>
        <v>-2.8483200642980162E-3</v>
      </c>
    </row>
    <row r="5436" spans="1:6" x14ac:dyDescent="0.3">
      <c r="A5436" s="1">
        <v>43892.6875</v>
      </c>
      <c r="B5436" s="2">
        <v>6654.89</v>
      </c>
      <c r="C5436" s="34">
        <f t="shared" si="171"/>
        <v>1.1287707370593481E-2</v>
      </c>
      <c r="D5436" s="2">
        <v>375.97</v>
      </c>
      <c r="E5436" s="34">
        <f t="shared" si="172"/>
        <v>8.5185678157873035E-4</v>
      </c>
      <c r="F5436" s="77">
        <f>C5436-('Analyse England'!$H$11+'Analyse England'!$H$12*FTSE100!E5436)</f>
        <v>1.0802652244146898E-2</v>
      </c>
    </row>
    <row r="5437" spans="1:6" x14ac:dyDescent="0.3">
      <c r="A5437" s="1">
        <v>43893.6875</v>
      </c>
      <c r="B5437" s="2">
        <v>6718.2</v>
      </c>
      <c r="C5437" s="34">
        <f t="shared" si="171"/>
        <v>9.5133052537306195E-3</v>
      </c>
      <c r="D5437" s="2">
        <v>381.13</v>
      </c>
      <c r="E5437" s="34">
        <f t="shared" si="172"/>
        <v>1.37244992951564E-2</v>
      </c>
      <c r="F5437" s="77">
        <f>C5437-('Analyse England'!$H$11+'Analyse England'!$H$12*FTSE100!E5437)</f>
        <v>-1.3969400416097306E-3</v>
      </c>
    </row>
    <row r="5438" spans="1:6" x14ac:dyDescent="0.3">
      <c r="A5438" s="1">
        <v>43894.6875</v>
      </c>
      <c r="B5438" s="2">
        <v>6815.59</v>
      </c>
      <c r="C5438" s="34">
        <f t="shared" si="171"/>
        <v>1.4496442499479123E-2</v>
      </c>
      <c r="D5438" s="2">
        <v>386.3</v>
      </c>
      <c r="E5438" s="34">
        <f t="shared" si="172"/>
        <v>1.3564925353553914E-2</v>
      </c>
      <c r="F5438" s="77">
        <f>C5438-('Analyse England'!$H$11+'Analyse England'!$H$12*FTSE100!E5438)</f>
        <v>3.7154316395277137E-3</v>
      </c>
    </row>
    <row r="5439" spans="1:6" x14ac:dyDescent="0.3">
      <c r="A5439" s="1">
        <v>43895.6875</v>
      </c>
      <c r="B5439" s="2">
        <v>6705.43</v>
      </c>
      <c r="C5439" s="34">
        <f t="shared" si="171"/>
        <v>-1.6162944073807251E-2</v>
      </c>
      <c r="D5439" s="2">
        <v>380.76</v>
      </c>
      <c r="E5439" s="34">
        <f t="shared" si="172"/>
        <v>-1.4341185607041229E-2</v>
      </c>
      <c r="F5439" s="77">
        <f>C5439-('Analyse England'!$H$11+'Analyse England'!$H$12*FTSE100!E5439)</f>
        <v>-4.3435826068184327E-3</v>
      </c>
    </row>
    <row r="5440" spans="1:6" x14ac:dyDescent="0.3">
      <c r="A5440" s="1">
        <v>43896.6875</v>
      </c>
      <c r="B5440" s="2">
        <v>6462.55</v>
      </c>
      <c r="C5440" s="34">
        <f t="shared" si="171"/>
        <v>-3.6221390723637392E-2</v>
      </c>
      <c r="D5440" s="2">
        <v>366.8</v>
      </c>
      <c r="E5440" s="34">
        <f t="shared" si="172"/>
        <v>-3.6663515075112896E-2</v>
      </c>
      <c r="F5440" s="77">
        <f>C5440-('Analyse England'!$H$11+'Analyse England'!$H$12*FTSE100!E5440)</f>
        <v>-6.3238041003228079E-3</v>
      </c>
    </row>
    <row r="5441" spans="1:6" x14ac:dyDescent="0.3">
      <c r="A5441" s="1">
        <v>43899.6875</v>
      </c>
      <c r="B5441" s="2">
        <v>5965.77</v>
      </c>
      <c r="C5441" s="34">
        <f t="shared" si="171"/>
        <v>-7.6870585140540459E-2</v>
      </c>
      <c r="D5441" s="2">
        <v>339.5</v>
      </c>
      <c r="E5441" s="34">
        <f t="shared" si="172"/>
        <v>-7.4427480916030575E-2</v>
      </c>
      <c r="F5441" s="77">
        <f>C5441-('Analyse England'!$H$11+'Analyse England'!$H$12*FTSE100!E5441)</f>
        <v>-1.6389027509880964E-2</v>
      </c>
    </row>
    <row r="5442" spans="1:6" x14ac:dyDescent="0.3">
      <c r="A5442" s="1">
        <v>43900.6875</v>
      </c>
      <c r="B5442" s="2">
        <v>5960.23</v>
      </c>
      <c r="C5442" s="34">
        <f t="shared" si="171"/>
        <v>-9.2863117418218177E-4</v>
      </c>
      <c r="D5442" s="2">
        <v>335.64</v>
      </c>
      <c r="E5442" s="34">
        <f t="shared" si="172"/>
        <v>-1.1369661266568576E-2</v>
      </c>
      <c r="F5442" s="77">
        <f>C5442-('Analyse England'!$H$11+'Analyse England'!$H$12*FTSE100!E5442)</f>
        <v>8.4841765251362725E-3</v>
      </c>
    </row>
    <row r="5443" spans="1:6" x14ac:dyDescent="0.3">
      <c r="A5443" s="1">
        <v>43901.6875</v>
      </c>
      <c r="B5443" s="2">
        <v>5876.52</v>
      </c>
      <c r="C5443" s="34">
        <f t="shared" si="171"/>
        <v>-1.4044760017650204E-2</v>
      </c>
      <c r="D5443" s="2">
        <v>333.17</v>
      </c>
      <c r="E5443" s="34">
        <f t="shared" si="172"/>
        <v>-7.3590751996185366E-3</v>
      </c>
      <c r="F5443" s="77">
        <f>C5443-('Analyse England'!$H$11+'Analyse England'!$H$12*FTSE100!E5443)</f>
        <v>-7.8800128771928206E-3</v>
      </c>
    </row>
    <row r="5444" spans="1:6" x14ac:dyDescent="0.3">
      <c r="A5444" s="1">
        <v>43902.6875</v>
      </c>
      <c r="B5444" s="2">
        <v>5237.4799999999996</v>
      </c>
      <c r="C5444" s="34">
        <f t="shared" si="171"/>
        <v>-0.10874463117627453</v>
      </c>
      <c r="D5444" s="2">
        <v>294.93</v>
      </c>
      <c r="E5444" s="34">
        <f t="shared" si="172"/>
        <v>-0.11477624035777534</v>
      </c>
      <c r="F5444" s="77">
        <f>C5444-('Analyse England'!$H$11+'Analyse England'!$H$12*FTSE100!E5444)</f>
        <v>-1.5585751091002062E-2</v>
      </c>
    </row>
    <row r="5445" spans="1:6" x14ac:dyDescent="0.3">
      <c r="A5445" s="1">
        <v>43903.6875</v>
      </c>
      <c r="B5445" s="2">
        <v>5366.11</v>
      </c>
      <c r="C5445" s="34">
        <f t="shared" si="171"/>
        <v>2.4559520991010997E-2</v>
      </c>
      <c r="D5445" s="2">
        <v>299.16000000000003</v>
      </c>
      <c r="E5445" s="34">
        <f t="shared" si="172"/>
        <v>1.4342386328959567E-2</v>
      </c>
      <c r="F5445" s="77">
        <f>C5445-('Analyse England'!$H$11+'Analyse England'!$H$12*FTSE100!E5445)</f>
        <v>1.3148866411135844E-2</v>
      </c>
    </row>
    <row r="5446" spans="1:6" x14ac:dyDescent="0.3">
      <c r="A5446" s="1">
        <v>43906.6875</v>
      </c>
      <c r="B5446" s="2">
        <v>5151.08</v>
      </c>
      <c r="C5446" s="34">
        <f t="shared" si="171"/>
        <v>-4.0071858385310688E-2</v>
      </c>
      <c r="D5446" s="2">
        <v>284.63</v>
      </c>
      <c r="E5446" s="34">
        <f t="shared" si="172"/>
        <v>-4.8569327450193933E-2</v>
      </c>
      <c r="F5446" s="77">
        <f>C5446-('Analyse England'!$H$11+'Analyse England'!$H$12*FTSE100!E5446)</f>
        <v>-5.3209005808642351E-4</v>
      </c>
    </row>
    <row r="5447" spans="1:6" x14ac:dyDescent="0.3">
      <c r="A5447" s="1">
        <v>43907.6875</v>
      </c>
      <c r="B5447" s="2">
        <v>5294.9</v>
      </c>
      <c r="C5447" s="34">
        <f t="shared" si="171"/>
        <v>2.7920358449101901E-2</v>
      </c>
      <c r="D5447" s="2">
        <v>291.07</v>
      </c>
      <c r="E5447" s="34">
        <f t="shared" si="172"/>
        <v>2.2625865158275582E-2</v>
      </c>
      <c r="F5447" s="77">
        <f>C5447-('Analyse England'!$H$11+'Analyse England'!$H$12*FTSE100!E5447)</f>
        <v>9.8011479558205925E-3</v>
      </c>
    </row>
    <row r="5448" spans="1:6" x14ac:dyDescent="0.3">
      <c r="A5448" s="1">
        <v>43908.6875</v>
      </c>
      <c r="B5448" s="2">
        <v>5080.58</v>
      </c>
      <c r="C5448" s="34">
        <f t="shared" si="171"/>
        <v>-4.0476685112088906E-2</v>
      </c>
      <c r="D5448" s="2">
        <v>279.66000000000003</v>
      </c>
      <c r="E5448" s="34">
        <f t="shared" si="172"/>
        <v>-3.9200192393582189E-2</v>
      </c>
      <c r="F5448" s="77">
        <f>C5448-('Analyse England'!$H$11+'Analyse England'!$H$12*FTSE100!E5448)</f>
        <v>-8.5247150617298664E-3</v>
      </c>
    </row>
    <row r="5449" spans="1:6" x14ac:dyDescent="0.3">
      <c r="A5449" s="1">
        <v>43909.6875</v>
      </c>
      <c r="B5449" s="2">
        <v>5151.6099999999997</v>
      </c>
      <c r="C5449" s="34">
        <f t="shared" si="171"/>
        <v>1.3980687244369738E-2</v>
      </c>
      <c r="D5449" s="2">
        <v>287.8</v>
      </c>
      <c r="E5449" s="34">
        <f t="shared" si="172"/>
        <v>2.9106772509475798E-2</v>
      </c>
      <c r="F5449" s="77">
        <f>C5449-('Analyse England'!$H$11+'Analyse England'!$H$12*FTSE100!E5449)</f>
        <v>-9.3872273539139933E-3</v>
      </c>
    </row>
    <row r="5450" spans="1:6" x14ac:dyDescent="0.3">
      <c r="A5450" s="1">
        <v>43910.6875</v>
      </c>
      <c r="B5450" s="2">
        <v>5190.78</v>
      </c>
      <c r="C5450" s="34">
        <f t="shared" si="171"/>
        <v>7.6034482423941174E-3</v>
      </c>
      <c r="D5450" s="2">
        <v>293.04000000000002</v>
      </c>
      <c r="E5450" s="34">
        <f t="shared" si="172"/>
        <v>1.820708825573325E-2</v>
      </c>
      <c r="F5450" s="77">
        <f>C5450-('Analyse England'!$H$11+'Analyse England'!$H$12*FTSE100!E5450)</f>
        <v>-6.9371194450818154E-3</v>
      </c>
    </row>
    <row r="5451" spans="1:6" x14ac:dyDescent="0.3">
      <c r="A5451" s="1">
        <v>43913.6875</v>
      </c>
      <c r="B5451" s="2">
        <v>4993.8900000000003</v>
      </c>
      <c r="C5451" s="34">
        <f t="shared" si="171"/>
        <v>-3.793071561499417E-2</v>
      </c>
      <c r="D5451" s="2">
        <v>280.43</v>
      </c>
      <c r="E5451" s="34">
        <f t="shared" si="172"/>
        <v>-4.3031668031668024E-2</v>
      </c>
      <c r="F5451" s="77">
        <f>C5451-('Analyse England'!$H$11+'Analyse England'!$H$12*FTSE100!E5451)</f>
        <v>-2.8757414912759238E-3</v>
      </c>
    </row>
    <row r="5452" spans="1:6" x14ac:dyDescent="0.3">
      <c r="A5452" s="1">
        <v>43914.6875</v>
      </c>
      <c r="B5452" s="2">
        <v>5446.01</v>
      </c>
      <c r="C5452" s="34">
        <f t="shared" si="171"/>
        <v>9.0534633321919467E-2</v>
      </c>
      <c r="D5452" s="2">
        <v>304</v>
      </c>
      <c r="E5452" s="34">
        <f t="shared" si="172"/>
        <v>8.4049495417751308E-2</v>
      </c>
      <c r="F5452" s="77">
        <f>C5452-('Analyse England'!$H$11+'Analyse England'!$H$12*FTSE100!E5452)</f>
        <v>2.2670156800825514E-2</v>
      </c>
    </row>
    <row r="5453" spans="1:6" x14ac:dyDescent="0.3">
      <c r="A5453" s="1">
        <v>43915.6875</v>
      </c>
      <c r="B5453" s="2">
        <v>5688.2</v>
      </c>
      <c r="C5453" s="34">
        <f t="shared" si="171"/>
        <v>4.4471089843757028E-2</v>
      </c>
      <c r="D5453" s="2">
        <v>313.38</v>
      </c>
      <c r="E5453" s="34">
        <f t="shared" si="172"/>
        <v>3.0855263157894663E-2</v>
      </c>
      <c r="F5453" s="77">
        <f>C5453-('Analyse England'!$H$11+'Analyse England'!$H$12*FTSE100!E5453)</f>
        <v>1.9687121975985516E-2</v>
      </c>
    </row>
    <row r="5454" spans="1:6" x14ac:dyDescent="0.3">
      <c r="A5454" s="1">
        <v>43916.6875</v>
      </c>
      <c r="B5454" s="2">
        <v>5815.73</v>
      </c>
      <c r="C5454" s="34">
        <f t="shared" si="171"/>
        <v>2.2420097746211454E-2</v>
      </c>
      <c r="D5454" s="2">
        <v>321.38</v>
      </c>
      <c r="E5454" s="34">
        <f t="shared" si="172"/>
        <v>2.552811283425882E-2</v>
      </c>
      <c r="F5454" s="77">
        <f>C5454-('Analyse England'!$H$11+'Analyse England'!$H$12*FTSE100!E5454)</f>
        <v>1.9504387022583128E-3</v>
      </c>
    </row>
    <row r="5455" spans="1:6" x14ac:dyDescent="0.3">
      <c r="A5455" s="1">
        <v>43917.6875</v>
      </c>
      <c r="B5455" s="2">
        <v>5510.33</v>
      </c>
      <c r="C5455" s="34">
        <f t="shared" si="171"/>
        <v>-5.2512754202825751E-2</v>
      </c>
      <c r="D5455" s="2">
        <v>310.89999999999998</v>
      </c>
      <c r="E5455" s="34">
        <f t="shared" si="172"/>
        <v>-3.2609372082892607E-2</v>
      </c>
      <c r="F5455" s="77">
        <f>C5455-('Analyse England'!$H$11+'Analyse England'!$H$12*FTSE100!E5455)</f>
        <v>-2.5898503663862493E-2</v>
      </c>
    </row>
    <row r="5456" spans="1:6" x14ac:dyDescent="0.3">
      <c r="A5456" s="1">
        <v>43920.6875</v>
      </c>
      <c r="B5456" s="2">
        <v>5563.74</v>
      </c>
      <c r="C5456" s="34">
        <f t="shared" si="171"/>
        <v>9.6927044296801768E-3</v>
      </c>
      <c r="D5456" s="2">
        <v>314.88</v>
      </c>
      <c r="E5456" s="34">
        <f t="shared" si="172"/>
        <v>1.2801543904792601E-2</v>
      </c>
      <c r="F5456" s="77">
        <f>C5456-('Analyse England'!$H$11+'Analyse England'!$H$12*FTSE100!E5456)</f>
        <v>-4.7006532194028561E-4</v>
      </c>
    </row>
    <row r="5457" spans="1:6" x14ac:dyDescent="0.3">
      <c r="A5457" s="1">
        <v>43921.6875</v>
      </c>
      <c r="B5457" s="2">
        <v>5671.96</v>
      </c>
      <c r="C5457" s="34">
        <f t="shared" si="171"/>
        <v>1.9450944868020459E-2</v>
      </c>
      <c r="D5457" s="2">
        <v>320.06</v>
      </c>
      <c r="E5457" s="34">
        <f t="shared" si="172"/>
        <v>1.6450711382113736E-2</v>
      </c>
      <c r="F5457" s="77">
        <f>C5457-('Analyse England'!$H$11+'Analyse England'!$H$12*FTSE100!E5457)</f>
        <v>6.3328172814342311E-3</v>
      </c>
    </row>
    <row r="5458" spans="1:6" x14ac:dyDescent="0.3">
      <c r="A5458" s="1">
        <v>43922.6875</v>
      </c>
      <c r="B5458" s="2">
        <v>5454.57</v>
      </c>
      <c r="C5458" s="34">
        <f t="shared" si="171"/>
        <v>-3.8327139119457843E-2</v>
      </c>
      <c r="D5458" s="2">
        <v>310.77</v>
      </c>
      <c r="E5458" s="34">
        <f t="shared" si="172"/>
        <v>-2.9025807661063663E-2</v>
      </c>
      <c r="F5458" s="77">
        <f>C5458-('Analyse England'!$H$11+'Analyse England'!$H$12*FTSE100!E5458)</f>
        <v>-1.4615116350794512E-2</v>
      </c>
    </row>
    <row r="5459" spans="1:6" x14ac:dyDescent="0.3">
      <c r="A5459" s="1">
        <v>43923.6875</v>
      </c>
      <c r="B5459" s="2">
        <v>5480.22</v>
      </c>
      <c r="C5459" s="34">
        <f t="shared" si="171"/>
        <v>4.7024788388452254E-3</v>
      </c>
      <c r="D5459" s="2">
        <v>312.08</v>
      </c>
      <c r="E5459" s="34">
        <f t="shared" si="172"/>
        <v>4.2153361006531664E-3</v>
      </c>
      <c r="F5459" s="77">
        <f>C5459-('Analyse England'!$H$11+'Analyse England'!$H$12*FTSE100!E5459)</f>
        <v>1.4934366605165667E-3</v>
      </c>
    </row>
    <row r="5460" spans="1:6" x14ac:dyDescent="0.3">
      <c r="A5460" s="1">
        <v>43924.6875</v>
      </c>
      <c r="B5460" s="2">
        <v>5415.5</v>
      </c>
      <c r="C5460" s="34">
        <f t="shared" si="171"/>
        <v>-1.1809744864257343E-2</v>
      </c>
      <c r="D5460" s="2">
        <v>309.06</v>
      </c>
      <c r="E5460" s="34">
        <f t="shared" si="172"/>
        <v>-9.6770058959240179E-3</v>
      </c>
      <c r="F5460" s="77">
        <f>C5460-('Analyse England'!$H$11+'Analyse England'!$H$12*FTSE100!E5460)</f>
        <v>-3.7677710174875128E-3</v>
      </c>
    </row>
    <row r="5461" spans="1:6" x14ac:dyDescent="0.3">
      <c r="A5461" s="1">
        <v>43927.6875</v>
      </c>
      <c r="B5461" s="2">
        <v>5582.39</v>
      </c>
      <c r="C5461" s="34">
        <f t="shared" si="171"/>
        <v>3.0817099067491416E-2</v>
      </c>
      <c r="D5461" s="2">
        <v>320.58</v>
      </c>
      <c r="E5461" s="34">
        <f t="shared" si="172"/>
        <v>3.727431566686068E-2</v>
      </c>
      <c r="F5461" s="77">
        <f>C5461-('Analyse England'!$H$11+'Analyse England'!$H$12*FTSE100!E5461)</f>
        <v>8.3452158716363495E-4</v>
      </c>
    </row>
    <row r="5462" spans="1:6" x14ac:dyDescent="0.3">
      <c r="A5462" s="1">
        <v>43928.6875</v>
      </c>
      <c r="B5462" s="2">
        <v>5704.45</v>
      </c>
      <c r="C5462" s="34">
        <f t="shared" si="171"/>
        <v>2.1865186774840062E-2</v>
      </c>
      <c r="D5462" s="2">
        <v>326.61</v>
      </c>
      <c r="E5462" s="34">
        <f t="shared" si="172"/>
        <v>1.8809657495789001E-2</v>
      </c>
      <c r="F5462" s="77">
        <f>C5462-('Analyse England'!$H$11+'Analyse England'!$H$12*FTSE100!E5462)</f>
        <v>6.8366152520303158E-3</v>
      </c>
    </row>
    <row r="5463" spans="1:6" x14ac:dyDescent="0.3">
      <c r="A5463" s="1">
        <v>43929.6875</v>
      </c>
      <c r="B5463" s="2">
        <v>5677.73</v>
      </c>
      <c r="C5463" s="34">
        <f t="shared" si="171"/>
        <v>-4.6840624424792088E-3</v>
      </c>
      <c r="D5463" s="2">
        <v>326.67</v>
      </c>
      <c r="E5463" s="34">
        <f t="shared" si="172"/>
        <v>1.8370533664002764E-4</v>
      </c>
      <c r="F5463" s="77">
        <f>C5463-('Analyse England'!$H$11+'Analyse England'!$H$12*FTSE100!E5463)</f>
        <v>-4.6280005552465859E-3</v>
      </c>
    </row>
    <row r="5464" spans="1:6" x14ac:dyDescent="0.3">
      <c r="A5464" s="1">
        <v>43930.6875</v>
      </c>
      <c r="B5464" s="2">
        <v>5842.66</v>
      </c>
      <c r="C5464" s="34">
        <f t="shared" si="171"/>
        <v>2.9048581035026277E-2</v>
      </c>
      <c r="D5464" s="2">
        <v>331.8</v>
      </c>
      <c r="E5464" s="34">
        <f t="shared" si="172"/>
        <v>1.5703921388557252E-2</v>
      </c>
      <c r="F5464" s="77">
        <f>C5464-('Analyse England'!$H$11+'Analyse England'!$H$12*FTSE100!E5464)</f>
        <v>1.6535257605072337E-2</v>
      </c>
    </row>
    <row r="5465" spans="1:6" x14ac:dyDescent="0.3">
      <c r="A5465" s="1">
        <v>43935.6875</v>
      </c>
      <c r="B5465" s="2">
        <v>5791.31</v>
      </c>
      <c r="C5465" s="34">
        <f t="shared" si="171"/>
        <v>-8.7888050990472255E-3</v>
      </c>
      <c r="D5465" s="2">
        <v>333.91</v>
      </c>
      <c r="E5465" s="34">
        <f t="shared" si="172"/>
        <v>6.3592525617841567E-3</v>
      </c>
      <c r="F5465" s="77">
        <f>C5465-('Analyse England'!$H$11+'Analyse England'!$H$12*FTSE100!E5465)</f>
        <v>-1.3734144761745348E-2</v>
      </c>
    </row>
    <row r="5466" spans="1:6" x14ac:dyDescent="0.3">
      <c r="A5466" s="1">
        <v>43936.6875</v>
      </c>
      <c r="B5466" s="2">
        <v>5597.65</v>
      </c>
      <c r="C5466" s="34">
        <f t="shared" si="171"/>
        <v>-3.3439757153390315E-2</v>
      </c>
      <c r="D5466" s="2">
        <v>323.06</v>
      </c>
      <c r="E5466" s="34">
        <f t="shared" si="172"/>
        <v>-3.2493785750651427E-2</v>
      </c>
      <c r="F5466" s="77">
        <f>C5466-('Analyse England'!$H$11+'Analyse England'!$H$12*FTSE100!E5466)</f>
        <v>-6.9191167254254969E-3</v>
      </c>
    </row>
    <row r="5467" spans="1:6" x14ac:dyDescent="0.3">
      <c r="A5467" s="1">
        <v>43937.6875</v>
      </c>
      <c r="B5467" s="2">
        <v>5628.43</v>
      </c>
      <c r="C5467" s="34">
        <f t="shared" si="171"/>
        <v>5.4987360767466686E-3</v>
      </c>
      <c r="D5467" s="2">
        <v>324.92</v>
      </c>
      <c r="E5467" s="34">
        <f t="shared" si="172"/>
        <v>5.7574444375658729E-3</v>
      </c>
      <c r="F5467" s="77">
        <f>C5467-('Analyse England'!$H$11+'Analyse England'!$H$12*FTSE100!E5467)</f>
        <v>1.0407838431287274E-3</v>
      </c>
    </row>
    <row r="5468" spans="1:6" x14ac:dyDescent="0.3">
      <c r="A5468" s="1">
        <v>43938.6875</v>
      </c>
      <c r="B5468" s="2">
        <v>5786.96</v>
      </c>
      <c r="C5468" s="34">
        <f t="shared" si="171"/>
        <v>2.8165936149157078E-2</v>
      </c>
      <c r="D5468" s="2">
        <v>333.47</v>
      </c>
      <c r="E5468" s="34">
        <f t="shared" si="172"/>
        <v>2.6314169641757923E-2</v>
      </c>
      <c r="F5468" s="77">
        <f>C5468-('Analyse England'!$H$11+'Analyse England'!$H$12*FTSE100!E5468)</f>
        <v>7.0596718632663924E-3</v>
      </c>
    </row>
    <row r="5469" spans="1:6" x14ac:dyDescent="0.3">
      <c r="A5469" s="1">
        <v>43941.6875</v>
      </c>
      <c r="B5469" s="2">
        <v>5812.83</v>
      </c>
      <c r="C5469" s="34">
        <f t="shared" si="171"/>
        <v>4.470395509905023E-3</v>
      </c>
      <c r="D5469" s="2">
        <v>335.7</v>
      </c>
      <c r="E5469" s="34">
        <f t="shared" si="172"/>
        <v>6.6872582241279677E-3</v>
      </c>
      <c r="F5469" s="77">
        <f>C5469-('Analyse England'!$H$11+'Analyse England'!$H$12*FTSE100!E5469)</f>
        <v>-7.4058668911004995E-4</v>
      </c>
    </row>
    <row r="5470" spans="1:6" x14ac:dyDescent="0.3">
      <c r="A5470" s="1">
        <v>43942.6875</v>
      </c>
      <c r="B5470" s="2">
        <v>5641.03</v>
      </c>
      <c r="C5470" s="34">
        <f t="shared" si="171"/>
        <v>-2.9555311268349538E-2</v>
      </c>
      <c r="D5470" s="2">
        <v>324.31</v>
      </c>
      <c r="E5470" s="34">
        <f t="shared" si="172"/>
        <v>-3.3929103366100666E-2</v>
      </c>
      <c r="F5470" s="77">
        <f>C5470-('Analyse England'!$H$11+'Analyse England'!$H$12*FTSE100!E5470)</f>
        <v>-1.8722475789573582E-3</v>
      </c>
    </row>
    <row r="5471" spans="1:6" x14ac:dyDescent="0.3">
      <c r="A5471" s="1">
        <v>43943.6875</v>
      </c>
      <c r="B5471" s="2">
        <v>5770.63</v>
      </c>
      <c r="C5471" s="34">
        <f t="shared" si="171"/>
        <v>2.2974527701501435E-2</v>
      </c>
      <c r="D5471" s="2">
        <v>330.14</v>
      </c>
      <c r="E5471" s="34">
        <f t="shared" si="172"/>
        <v>1.7976627301039105E-2</v>
      </c>
      <c r="F5471" s="77">
        <f>C5471-('Analyse England'!$H$11+'Analyse England'!$H$12*FTSE100!E5471)</f>
        <v>8.6206038423348088E-3</v>
      </c>
    </row>
    <row r="5472" spans="1:6" x14ac:dyDescent="0.3">
      <c r="A5472" s="1">
        <v>43944.6875</v>
      </c>
      <c r="B5472" s="2">
        <v>5826.61</v>
      </c>
      <c r="C5472" s="34">
        <f t="shared" si="171"/>
        <v>9.7008472211872476E-3</v>
      </c>
      <c r="D5472" s="2">
        <v>333.24</v>
      </c>
      <c r="E5472" s="34">
        <f t="shared" si="172"/>
        <v>9.3899557763372776E-3</v>
      </c>
      <c r="F5472" s="77">
        <f>C5472-('Analyse England'!$H$11+'Analyse England'!$H$12*FTSE100!E5472)</f>
        <v>2.301026489519192E-3</v>
      </c>
    </row>
    <row r="5473" spans="1:6" x14ac:dyDescent="0.3">
      <c r="A5473" s="1">
        <v>43945.6875</v>
      </c>
      <c r="B5473" s="2">
        <v>5752.23</v>
      </c>
      <c r="C5473" s="34">
        <f t="shared" si="171"/>
        <v>-1.2765570374540292E-2</v>
      </c>
      <c r="D5473" s="2">
        <v>329.59</v>
      </c>
      <c r="E5473" s="34">
        <f t="shared" si="172"/>
        <v>-1.095306685872055E-2</v>
      </c>
      <c r="F5473" s="77">
        <f>C5473-('Analyse England'!$H$11+'Analyse England'!$H$12*FTSE100!E5473)</f>
        <v>-3.6901507383590212E-3</v>
      </c>
    </row>
    <row r="5474" spans="1:6" x14ac:dyDescent="0.3">
      <c r="A5474" s="1">
        <v>43948.6875</v>
      </c>
      <c r="B5474" s="2">
        <v>5846.79</v>
      </c>
      <c r="C5474" s="34">
        <f t="shared" si="171"/>
        <v>1.6438841979545371E-2</v>
      </c>
      <c r="D5474" s="2">
        <v>335.44</v>
      </c>
      <c r="E5474" s="34">
        <f t="shared" si="172"/>
        <v>1.7749324918838738E-2</v>
      </c>
      <c r="F5474" s="77">
        <f>C5474-('Analyse England'!$H$11+'Analyse England'!$H$12*FTSE100!E5474)</f>
        <v>2.2690039098956939E-3</v>
      </c>
    </row>
    <row r="5475" spans="1:6" x14ac:dyDescent="0.3">
      <c r="A5475" s="1">
        <v>43949.6875</v>
      </c>
      <c r="B5475" s="2">
        <v>5958.5</v>
      </c>
      <c r="C5475" s="34">
        <f t="shared" si="171"/>
        <v>1.9106210416313996E-2</v>
      </c>
      <c r="D5475" s="2">
        <v>341.09</v>
      </c>
      <c r="E5475" s="34">
        <f t="shared" si="172"/>
        <v>1.6843548771762418E-2</v>
      </c>
      <c r="F5475" s="77">
        <f>C5475-('Analyse England'!$H$11+'Analyse England'!$H$12*FTSE100!E5475)</f>
        <v>5.6699349056927757E-3</v>
      </c>
    </row>
    <row r="5476" spans="1:6" x14ac:dyDescent="0.3">
      <c r="A5476" s="1">
        <v>43950.6875</v>
      </c>
      <c r="B5476" s="2">
        <v>6115.25</v>
      </c>
      <c r="C5476" s="34">
        <f t="shared" si="171"/>
        <v>2.6306956448770569E-2</v>
      </c>
      <c r="D5476" s="2">
        <v>347.06</v>
      </c>
      <c r="E5476" s="34">
        <f t="shared" si="172"/>
        <v>1.7502711894221479E-2</v>
      </c>
      <c r="F5476" s="77">
        <f>C5476-('Analyse England'!$H$11+'Analyse England'!$H$12*FTSE100!E5476)</f>
        <v>1.2336843313379666E-2</v>
      </c>
    </row>
    <row r="5477" spans="1:6" x14ac:dyDescent="0.3">
      <c r="A5477" s="1">
        <v>43951.6875</v>
      </c>
      <c r="B5477" s="2">
        <v>5901.21</v>
      </c>
      <c r="C5477" s="34">
        <f t="shared" si="171"/>
        <v>-3.5001022035076268E-2</v>
      </c>
      <c r="D5477" s="2">
        <v>340.03</v>
      </c>
      <c r="E5477" s="34">
        <f t="shared" si="172"/>
        <v>-2.0255863539445751E-2</v>
      </c>
      <c r="F5477" s="77">
        <f>C5477-('Analyse England'!$H$11+'Analyse England'!$H$12*FTSE100!E5477)</f>
        <v>-1.8391529701947282E-2</v>
      </c>
    </row>
    <row r="5478" spans="1:6" x14ac:dyDescent="0.3">
      <c r="A5478" s="1">
        <v>43952.6875</v>
      </c>
      <c r="B5478" s="2">
        <v>5763.06</v>
      </c>
      <c r="C5478" s="34">
        <f t="shared" si="171"/>
        <v>-2.3410453110463747E-2</v>
      </c>
      <c r="D5478" s="2">
        <v>328.44</v>
      </c>
      <c r="E5478" s="34">
        <f t="shared" si="172"/>
        <v>-3.4085227774019899E-2</v>
      </c>
      <c r="F5478" s="77">
        <f>C5478-('Analyse England'!$H$11+'Analyse England'!$H$12*FTSE100!E5478)</f>
        <v>4.399051334262636E-3</v>
      </c>
    </row>
    <row r="5479" spans="1:6" x14ac:dyDescent="0.3">
      <c r="A5479" s="1">
        <v>43955.6875</v>
      </c>
      <c r="B5479" s="2">
        <v>5753.78</v>
      </c>
      <c r="C5479" s="34">
        <f t="shared" si="171"/>
        <v>-1.610255662790383E-3</v>
      </c>
      <c r="D5479" s="2">
        <v>335.5</v>
      </c>
      <c r="E5479" s="34">
        <f t="shared" si="172"/>
        <v>2.1495554743636625E-2</v>
      </c>
      <c r="F5479" s="77">
        <f>C5479-('Analyse England'!$H$11+'Analyse England'!$H$12*FTSE100!E5479)</f>
        <v>-1.8814059625511768E-2</v>
      </c>
    </row>
    <row r="5480" spans="1:6" x14ac:dyDescent="0.3">
      <c r="A5480" s="1">
        <v>43956.6875</v>
      </c>
      <c r="B5480" s="2">
        <v>5849.42</v>
      </c>
      <c r="C5480" s="34">
        <f t="shared" si="171"/>
        <v>1.6622116243582452E-2</v>
      </c>
      <c r="D5480" s="2">
        <v>334.34</v>
      </c>
      <c r="E5480" s="34">
        <f t="shared" si="172"/>
        <v>-3.4575260804770025E-3</v>
      </c>
      <c r="F5480" s="77">
        <f>C5480-('Analyse England'!$H$11+'Analyse England'!$H$12*FTSE100!E5480)</f>
        <v>1.9627108774414939E-2</v>
      </c>
    </row>
    <row r="5481" spans="1:6" x14ac:dyDescent="0.3">
      <c r="A5481" s="1">
        <v>43957.6875</v>
      </c>
      <c r="B5481" s="2">
        <v>5853.76</v>
      </c>
      <c r="C5481" s="34">
        <f t="shared" si="171"/>
        <v>7.4195390312215004E-4</v>
      </c>
      <c r="D5481" s="2">
        <v>337.98</v>
      </c>
      <c r="E5481" s="34">
        <f t="shared" si="172"/>
        <v>1.0887120894897517E-2</v>
      </c>
      <c r="F5481" s="77">
        <f>C5481-('Analyse England'!$H$11+'Analyse England'!$H$12*FTSE100!E5481)</f>
        <v>-7.870378638670501E-3</v>
      </c>
    </row>
    <row r="5482" spans="1:6" x14ac:dyDescent="0.3">
      <c r="A5482" s="1">
        <v>43958.6875</v>
      </c>
      <c r="B5482" s="2">
        <v>5935.98</v>
      </c>
      <c r="C5482" s="34">
        <f t="shared" si="171"/>
        <v>1.4045673208330944E-2</v>
      </c>
      <c r="D5482" s="2">
        <v>341.05</v>
      </c>
      <c r="E5482" s="34">
        <f t="shared" si="172"/>
        <v>9.0833777146577255E-3</v>
      </c>
      <c r="F5482" s="77">
        <f>C5482-('Analyse England'!$H$11+'Analyse England'!$H$12*FTSE100!E5482)</f>
        <v>6.8941414034507636E-3</v>
      </c>
    </row>
    <row r="5483" spans="1:6" x14ac:dyDescent="0.3">
      <c r="A5483" s="1">
        <v>43962.6875</v>
      </c>
      <c r="B5483" s="2">
        <v>5939.73</v>
      </c>
      <c r="C5483" s="34">
        <f t="shared" si="171"/>
        <v>6.3174067298077397E-4</v>
      </c>
      <c r="D5483" s="2">
        <v>339.7</v>
      </c>
      <c r="E5483" s="34">
        <f t="shared" si="172"/>
        <v>-3.9583638762645812E-3</v>
      </c>
      <c r="F5483" s="77">
        <f>C5483-('Analyse England'!$H$11+'Analyse England'!$H$12*FTSE100!E5483)</f>
        <v>4.0423476112162321E-3</v>
      </c>
    </row>
    <row r="5484" spans="1:6" x14ac:dyDescent="0.3">
      <c r="A5484" s="1">
        <v>43963.6875</v>
      </c>
      <c r="B5484" s="2">
        <v>5994.77</v>
      </c>
      <c r="C5484" s="34">
        <f t="shared" si="171"/>
        <v>9.2664144666509962E-3</v>
      </c>
      <c r="D5484" s="2">
        <v>340.57</v>
      </c>
      <c r="E5484" s="34">
        <f t="shared" si="172"/>
        <v>2.5610833088018925E-3</v>
      </c>
      <c r="F5484" s="77">
        <f>C5484-('Analyse England'!$H$11+'Analyse England'!$H$12*FTSE100!E5484)</f>
        <v>7.3971049752420996E-3</v>
      </c>
    </row>
    <row r="5485" spans="1:6" x14ac:dyDescent="0.3">
      <c r="A5485" s="1">
        <v>43964.6875</v>
      </c>
      <c r="B5485" s="2">
        <v>5904.05</v>
      </c>
      <c r="C5485" s="34">
        <f t="shared" si="171"/>
        <v>-1.5133191098240628E-2</v>
      </c>
      <c r="D5485" s="2">
        <v>333.97</v>
      </c>
      <c r="E5485" s="34">
        <f t="shared" si="172"/>
        <v>-1.9379275919781391E-2</v>
      </c>
      <c r="F5485" s="77">
        <f>C5485-('Analyse England'!$H$11+'Analyse England'!$H$12*FTSE100!E5485)</f>
        <v>7.6637764110722498E-4</v>
      </c>
    </row>
    <row r="5486" spans="1:6" x14ac:dyDescent="0.3">
      <c r="A5486" s="1">
        <v>43965.6875</v>
      </c>
      <c r="B5486" s="2">
        <v>5741.54</v>
      </c>
      <c r="C5486" s="34">
        <f t="shared" si="171"/>
        <v>-2.752517339792182E-2</v>
      </c>
      <c r="D5486" s="2">
        <v>326.70999999999998</v>
      </c>
      <c r="E5486" s="34">
        <f t="shared" si="172"/>
        <v>-2.1738479504147201E-2</v>
      </c>
      <c r="F5486" s="77">
        <f>C5486-('Analyse England'!$H$11+'Analyse England'!$H$12*FTSE100!E5486)</f>
        <v>-9.7149522040987368E-3</v>
      </c>
    </row>
    <row r="5487" spans="1:6" x14ac:dyDescent="0.3">
      <c r="A5487" s="1">
        <v>43966.6875</v>
      </c>
      <c r="B5487" s="2">
        <v>5799.77</v>
      </c>
      <c r="C5487" s="34">
        <f t="shared" si="171"/>
        <v>1.0141878311393793E-2</v>
      </c>
      <c r="D5487" s="2">
        <v>328.24</v>
      </c>
      <c r="E5487" s="34">
        <f t="shared" si="172"/>
        <v>4.6830522481713377E-3</v>
      </c>
      <c r="F5487" s="77">
        <f>C5487-('Analyse England'!$H$11+'Analyse England'!$H$12*FTSE100!E5487)</f>
        <v>6.5540460145796543E-3</v>
      </c>
    </row>
    <row r="5488" spans="1:6" x14ac:dyDescent="0.3">
      <c r="A5488" s="1">
        <v>43969.6875</v>
      </c>
      <c r="B5488" s="2">
        <v>6048.59</v>
      </c>
      <c r="C5488" s="34">
        <f t="shared" ref="C5488:C5550" si="173">B5488/B5487-1</f>
        <v>4.2901701274360882E-2</v>
      </c>
      <c r="D5488" s="2">
        <v>341.59</v>
      </c>
      <c r="E5488" s="34">
        <f t="shared" si="172"/>
        <v>4.0671459907384744E-2</v>
      </c>
      <c r="F5488" s="77">
        <f>C5488-('Analyse England'!$H$11+'Analyse England'!$H$12*FTSE100!E5488)</f>
        <v>1.0167872471604937E-2</v>
      </c>
    </row>
    <row r="5489" spans="1:6" x14ac:dyDescent="0.3">
      <c r="A5489" s="1">
        <v>43970.6875</v>
      </c>
      <c r="B5489" s="2">
        <v>6002.23</v>
      </c>
      <c r="C5489" s="34">
        <f t="shared" si="173"/>
        <v>-7.6645962116791422E-3</v>
      </c>
      <c r="D5489" s="2">
        <v>339.49</v>
      </c>
      <c r="E5489" s="34">
        <f t="shared" si="172"/>
        <v>-6.1477209520184317E-3</v>
      </c>
      <c r="F5489" s="77">
        <f>C5489-('Analyse England'!$H$11+'Analyse England'!$H$12*FTSE100!E5489)</f>
        <v>-2.4808907166964976E-3</v>
      </c>
    </row>
    <row r="5490" spans="1:6" x14ac:dyDescent="0.3">
      <c r="A5490" s="1">
        <v>43971.6875</v>
      </c>
      <c r="B5490" s="2">
        <v>6067.16</v>
      </c>
      <c r="C5490" s="34">
        <f t="shared" si="173"/>
        <v>1.0817646108196577E-2</v>
      </c>
      <c r="D5490" s="2">
        <v>342.82</v>
      </c>
      <c r="E5490" s="34">
        <f t="shared" si="172"/>
        <v>9.80883089339879E-3</v>
      </c>
      <c r="F5490" s="77">
        <f>C5490-('Analyse England'!$H$11+'Analyse England'!$H$12*FTSE100!E5490)</f>
        <v>3.0785902313143296E-3</v>
      </c>
    </row>
    <row r="5491" spans="1:6" x14ac:dyDescent="0.3">
      <c r="A5491" s="1">
        <v>43972.6875</v>
      </c>
      <c r="B5491" s="2">
        <v>6015.25</v>
      </c>
      <c r="C5491" s="34">
        <f t="shared" si="173"/>
        <v>-8.555897652278821E-3</v>
      </c>
      <c r="D5491" s="2">
        <v>340.26</v>
      </c>
      <c r="E5491" s="34">
        <f t="shared" si="172"/>
        <v>-7.4674756431947209E-3</v>
      </c>
      <c r="F5491" s="77">
        <f>C5491-('Analyse England'!$H$11+'Analyse England'!$H$12*FTSE100!E5491)</f>
        <v>-2.3033600494138801E-3</v>
      </c>
    </row>
    <row r="5492" spans="1:6" x14ac:dyDescent="0.3">
      <c r="A5492" s="1">
        <v>43973.6875</v>
      </c>
      <c r="B5492" s="2">
        <v>5993.28</v>
      </c>
      <c r="C5492" s="34">
        <f t="shared" si="173"/>
        <v>-3.6523835252068038E-3</v>
      </c>
      <c r="D5492" s="2">
        <v>340.17</v>
      </c>
      <c r="E5492" s="34">
        <f t="shared" si="172"/>
        <v>-2.6450361488261631E-4</v>
      </c>
      <c r="F5492" s="77">
        <f>C5492-('Analyse England'!$H$11+'Analyse England'!$H$12*FTSE100!E5492)</f>
        <v>-3.2333298474311383E-3</v>
      </c>
    </row>
    <row r="5493" spans="1:6" x14ac:dyDescent="0.3">
      <c r="A5493" s="1">
        <v>43977.6875</v>
      </c>
      <c r="B5493" s="2">
        <v>6067.76</v>
      </c>
      <c r="C5493" s="34">
        <f t="shared" si="173"/>
        <v>1.2427251855411381E-2</v>
      </c>
      <c r="D5493" s="2">
        <v>348.92</v>
      </c>
      <c r="E5493" s="34">
        <f>D5493/D5492-1</f>
        <v>2.5722432901196468E-2</v>
      </c>
      <c r="F5493" s="77">
        <f>C5493-('Analyse England'!$H$11+'Analyse England'!$H$12*FTSE100!E5493)</f>
        <v>-8.1997815310142046E-3</v>
      </c>
    </row>
    <row r="5494" spans="1:6" x14ac:dyDescent="0.3">
      <c r="A5494" s="1">
        <v>43978.6875</v>
      </c>
      <c r="B5494" s="2">
        <v>6144.25</v>
      </c>
      <c r="C5494" s="34">
        <f t="shared" si="173"/>
        <v>1.2605969913114468E-2</v>
      </c>
      <c r="D5494" s="2">
        <v>349.75</v>
      </c>
      <c r="E5494" s="34">
        <f t="shared" si="172"/>
        <v>2.378768772211437E-3</v>
      </c>
      <c r="F5494" s="77">
        <f>C5494-('Analyse England'!$H$11+'Analyse England'!$H$12*FTSE100!E5494)</f>
        <v>1.0884311823700497E-2</v>
      </c>
    </row>
    <row r="5495" spans="1:6" x14ac:dyDescent="0.3">
      <c r="A5495" s="1">
        <v>43979.6875</v>
      </c>
      <c r="B5495" s="2">
        <v>6218.79</v>
      </c>
      <c r="C5495" s="34">
        <f t="shared" si="173"/>
        <v>1.2131667819506031E-2</v>
      </c>
      <c r="D5495" s="2">
        <v>355.47</v>
      </c>
      <c r="E5495" s="34">
        <f t="shared" si="172"/>
        <v>1.6354538956397491E-2</v>
      </c>
      <c r="F5495" s="77">
        <f>C5495-('Analyse England'!$H$11+'Analyse England'!$H$12*FTSE100!E5495)</f>
        <v>-9.0857243151268308E-4</v>
      </c>
    </row>
    <row r="5496" spans="1:6" x14ac:dyDescent="0.3">
      <c r="A5496" s="1">
        <v>43980.6875</v>
      </c>
      <c r="B5496" s="2">
        <v>6076.6</v>
      </c>
      <c r="C5496" s="34">
        <f t="shared" si="173"/>
        <v>-2.2864576549457283E-2</v>
      </c>
      <c r="D5496" s="2">
        <v>350.36</v>
      </c>
      <c r="E5496" s="34">
        <f t="shared" si="172"/>
        <v>-1.4375334064759326E-2</v>
      </c>
      <c r="F5496" s="77">
        <f>C5496-('Analyse England'!$H$11+'Analyse England'!$H$12*FTSE100!E5496)</f>
        <v>-1.1017559209534055E-2</v>
      </c>
    </row>
    <row r="5497" spans="1:6" x14ac:dyDescent="0.3">
      <c r="A5497" s="1">
        <v>43984.6875</v>
      </c>
      <c r="B5497" s="2">
        <v>6220.14</v>
      </c>
      <c r="C5497" s="34">
        <f>B5497/B5496-1</f>
        <v>2.3621762169634408E-2</v>
      </c>
      <c r="D5497" s="2">
        <v>359.77</v>
      </c>
      <c r="E5497" s="34">
        <f t="shared" si="172"/>
        <v>2.6858088822924842E-2</v>
      </c>
      <c r="F5497" s="77">
        <f>C5497-('Analyse England'!$H$11+'Analyse England'!$H$12*FTSE100!E5497)</f>
        <v>2.0749930771981305E-3</v>
      </c>
    </row>
    <row r="5498" spans="1:6" x14ac:dyDescent="0.3">
      <c r="A5498" s="1">
        <v>43985.6875</v>
      </c>
      <c r="B5498" s="2">
        <v>6382.41</v>
      </c>
      <c r="C5498" s="34">
        <f t="shared" si="173"/>
        <v>2.6087837251251411E-2</v>
      </c>
      <c r="D5498" s="2">
        <v>368.92</v>
      </c>
      <c r="E5498" s="34">
        <f t="shared" ref="E5498:E5560" si="174">D5498/D5497-1</f>
        <v>2.5432915473774909E-2</v>
      </c>
      <c r="F5498" s="77">
        <f>C5498-('Analyse England'!$H$11+'Analyse England'!$H$12*FTSE100!E5498)</f>
        <v>5.6952758650305295E-3</v>
      </c>
    </row>
    <row r="5499" spans="1:6" x14ac:dyDescent="0.3">
      <c r="A5499" s="1">
        <v>43986.6875</v>
      </c>
      <c r="B5499" s="2">
        <v>6341.44</v>
      </c>
      <c r="C5499" s="34">
        <f t="shared" si="173"/>
        <v>-6.4192052845242209E-3</v>
      </c>
      <c r="D5499" s="2">
        <v>366.25</v>
      </c>
      <c r="E5499" s="34">
        <f t="shared" si="174"/>
        <v>-7.2373414290362037E-3</v>
      </c>
      <c r="F5499" s="77">
        <f>C5499-('Analyse England'!$H$11+'Analyse England'!$H$12*FTSE100!E5499)</f>
        <v>-3.530468920227214E-4</v>
      </c>
    </row>
    <row r="5500" spans="1:6" x14ac:dyDescent="0.3">
      <c r="A5500" s="1">
        <v>43987.6875</v>
      </c>
      <c r="B5500" s="2">
        <v>6484.3</v>
      </c>
      <c r="C5500" s="34">
        <f t="shared" si="173"/>
        <v>2.252800625725393E-2</v>
      </c>
      <c r="D5500" s="2">
        <v>375.32</v>
      </c>
      <c r="E5500" s="34">
        <f t="shared" si="174"/>
        <v>2.4764505119453828E-2</v>
      </c>
      <c r="F5500" s="77">
        <f>C5500-('Analyse England'!$H$11+'Analyse England'!$H$12*FTSE100!E5500)</f>
        <v>2.6767715681199102E-3</v>
      </c>
    </row>
    <row r="5501" spans="1:6" x14ac:dyDescent="0.3">
      <c r="A5501" s="1">
        <v>43990.6875</v>
      </c>
      <c r="B5501" s="2">
        <v>6472.59</v>
      </c>
      <c r="C5501" s="34">
        <f t="shared" si="173"/>
        <v>-1.805900405595029E-3</v>
      </c>
      <c r="D5501" s="2">
        <v>374.12</v>
      </c>
      <c r="E5501" s="34">
        <f t="shared" si="174"/>
        <v>-3.1972716615155106E-3</v>
      </c>
      <c r="F5501" s="77">
        <f>C5501-('Analyse England'!$H$11+'Analyse England'!$H$12*FTSE100!E5501)</f>
        <v>9.8831941038060589E-4</v>
      </c>
    </row>
    <row r="5502" spans="1:6" x14ac:dyDescent="0.3">
      <c r="A5502" s="1">
        <v>43991.6875</v>
      </c>
      <c r="B5502" s="2">
        <v>6335.72</v>
      </c>
      <c r="C5502" s="34">
        <f t="shared" si="173"/>
        <v>-2.1146094530937409E-2</v>
      </c>
      <c r="D5502" s="2">
        <v>369.54</v>
      </c>
      <c r="E5502" s="34">
        <f t="shared" si="174"/>
        <v>-1.2242061370683177E-2</v>
      </c>
      <c r="F5502" s="77">
        <f>C5502-('Analyse England'!$H$11+'Analyse England'!$H$12*FTSE100!E5502)</f>
        <v>-1.1026754588595474E-2</v>
      </c>
    </row>
    <row r="5503" spans="1:6" x14ac:dyDescent="0.3">
      <c r="A5503" s="1">
        <v>43992.6875</v>
      </c>
      <c r="B5503" s="2">
        <v>6329.13</v>
      </c>
      <c r="C5503" s="34">
        <f t="shared" si="173"/>
        <v>-1.0401343493715576E-3</v>
      </c>
      <c r="D5503" s="2">
        <v>368.15</v>
      </c>
      <c r="E5503" s="34">
        <f t="shared" si="174"/>
        <v>-3.7614331330845241E-3</v>
      </c>
      <c r="F5503" s="77">
        <f>C5503-('Analyse England'!$H$11+'Analyse England'!$H$12*FTSE100!E5503)</f>
        <v>2.2109839333226476E-3</v>
      </c>
    </row>
    <row r="5504" spans="1:6" x14ac:dyDescent="0.3">
      <c r="A5504" s="1">
        <v>43993.6875</v>
      </c>
      <c r="B5504" s="2">
        <v>6076.7</v>
      </c>
      <c r="C5504" s="34">
        <f t="shared" si="173"/>
        <v>-3.9883838695049745E-2</v>
      </c>
      <c r="D5504" s="2">
        <v>353.07</v>
      </c>
      <c r="E5504" s="34">
        <f t="shared" si="174"/>
        <v>-4.0961564579654941E-2</v>
      </c>
      <c r="F5504" s="77">
        <f>C5504-('Analyse England'!$H$11+'Analyse England'!$H$12*FTSE100!E5504)</f>
        <v>-6.5053829811107383E-3</v>
      </c>
    </row>
    <row r="5505" spans="1:6" x14ac:dyDescent="0.3">
      <c r="A5505" s="1">
        <v>43994.6875</v>
      </c>
      <c r="B5505" s="2">
        <v>6105.18</v>
      </c>
      <c r="C5505" s="34">
        <f t="shared" si="173"/>
        <v>4.6867543238928722E-3</v>
      </c>
      <c r="D5505" s="2">
        <v>354.06</v>
      </c>
      <c r="E5505" s="34">
        <f t="shared" si="174"/>
        <v>2.8039765485599055E-3</v>
      </c>
      <c r="F5505" s="77">
        <f>C5505-('Analyse England'!$H$11+'Analyse England'!$H$12*FTSE100!E5505)</f>
        <v>2.6207324470864084E-3</v>
      </c>
    </row>
    <row r="5506" spans="1:6" x14ac:dyDescent="0.3">
      <c r="A5506" s="1">
        <v>43997.6875</v>
      </c>
      <c r="B5506" s="2">
        <v>6064.7</v>
      </c>
      <c r="C5506" s="34">
        <f t="shared" si="173"/>
        <v>-6.6304351386855531E-3</v>
      </c>
      <c r="D5506" s="2">
        <v>353.09</v>
      </c>
      <c r="E5506" s="34">
        <f t="shared" si="174"/>
        <v>-2.7396486471220616E-3</v>
      </c>
      <c r="F5506" s="77">
        <f>C5506-('Analyse England'!$H$11+'Analyse England'!$H$12*FTSE100!E5506)</f>
        <v>-4.2068312972995967E-3</v>
      </c>
    </row>
    <row r="5507" spans="1:6" x14ac:dyDescent="0.3">
      <c r="A5507" s="1">
        <v>43998.6875</v>
      </c>
      <c r="B5507" s="2">
        <v>6242.79</v>
      </c>
      <c r="C5507" s="34">
        <f t="shared" si="173"/>
        <v>2.9365013933088324E-2</v>
      </c>
      <c r="D5507" s="2">
        <v>363.33</v>
      </c>
      <c r="E5507" s="34">
        <f t="shared" si="174"/>
        <v>2.900110453425464E-2</v>
      </c>
      <c r="F5507" s="77">
        <f>C5507-('Analyse England'!$H$11+'Analyse England'!$H$12*FTSE100!E5507)</f>
        <v>6.0826768481458196E-3</v>
      </c>
    </row>
    <row r="5508" spans="1:6" x14ac:dyDescent="0.3">
      <c r="A5508" s="1">
        <v>43999.6875</v>
      </c>
      <c r="B5508" s="2">
        <v>6253.25</v>
      </c>
      <c r="C5508" s="34">
        <f t="shared" si="173"/>
        <v>1.6755328947473114E-3</v>
      </c>
      <c r="D5508" s="2">
        <v>366.02</v>
      </c>
      <c r="E5508" s="34">
        <f t="shared" si="174"/>
        <v>7.4037376489692885E-3</v>
      </c>
      <c r="F5508" s="77">
        <f>C5508-('Analyse England'!$H$11+'Analyse England'!$H$12*FTSE100!E5508)</f>
        <v>-4.115705786042337E-3</v>
      </c>
    </row>
    <row r="5509" spans="1:6" x14ac:dyDescent="0.3">
      <c r="A5509" s="1">
        <v>44000.6875</v>
      </c>
      <c r="B5509" s="2">
        <v>6224.07</v>
      </c>
      <c r="C5509" s="34">
        <f t="shared" si="173"/>
        <v>-4.6663734857874672E-3</v>
      </c>
      <c r="D5509" s="2">
        <v>363.41</v>
      </c>
      <c r="E5509" s="34">
        <f t="shared" si="174"/>
        <v>-7.1307578820828388E-3</v>
      </c>
      <c r="F5509" s="77">
        <f>C5509-('Analyse England'!$H$11+'Analyse England'!$H$12*FTSE100!E5509)</f>
        <v>1.3134658976456121E-3</v>
      </c>
    </row>
    <row r="5510" spans="1:6" x14ac:dyDescent="0.3">
      <c r="A5510" s="1">
        <v>44001.6875</v>
      </c>
      <c r="B5510" s="2">
        <v>6292.6</v>
      </c>
      <c r="C5510" s="34">
        <f t="shared" si="173"/>
        <v>1.1010480280588153E-2</v>
      </c>
      <c r="D5510" s="2">
        <v>365.46</v>
      </c>
      <c r="E5510" s="34">
        <f t="shared" si="174"/>
        <v>5.641011529676998E-3</v>
      </c>
      <c r="F5510" s="77">
        <f>C5510-('Analyse England'!$H$11+'Analyse England'!$H$12*FTSE100!E5510)</f>
        <v>6.6468237757126587E-3</v>
      </c>
    </row>
    <row r="5511" spans="1:6" x14ac:dyDescent="0.3">
      <c r="A5511" s="1">
        <v>44004.6875</v>
      </c>
      <c r="B5511" s="2">
        <v>6244.62</v>
      </c>
      <c r="C5511" s="34">
        <f t="shared" si="173"/>
        <v>-7.6248291644154254E-3</v>
      </c>
      <c r="D5511" s="2">
        <v>362.7</v>
      </c>
      <c r="E5511" s="34">
        <f t="shared" si="174"/>
        <v>-7.5521260876703078E-3</v>
      </c>
      <c r="F5511" s="77">
        <f>C5511-('Analyse England'!$H$11+'Analyse England'!$H$12*FTSE100!E5511)</f>
        <v>-1.3037355536749812E-3</v>
      </c>
    </row>
    <row r="5512" spans="1:6" x14ac:dyDescent="0.3">
      <c r="A5512" s="1">
        <v>44005.6875</v>
      </c>
      <c r="B5512" s="2">
        <v>6320.12</v>
      </c>
      <c r="C5512" s="34">
        <f t="shared" si="173"/>
        <v>1.2090407422709504E-2</v>
      </c>
      <c r="D5512" s="2">
        <v>367.4</v>
      </c>
      <c r="E5512" s="34">
        <f t="shared" si="174"/>
        <v>1.2958367797077486E-2</v>
      </c>
      <c r="F5512" s="77">
        <f>C5512-('Analyse England'!$H$11+'Analyse England'!$H$12*FTSE100!E5512)</f>
        <v>1.8006304230922462E-3</v>
      </c>
    </row>
    <row r="5513" spans="1:6" x14ac:dyDescent="0.3">
      <c r="A5513" s="1">
        <v>44006.6875</v>
      </c>
      <c r="B5513" s="2">
        <v>6123.69</v>
      </c>
      <c r="C5513" s="34">
        <f t="shared" si="173"/>
        <v>-3.1080106073935299E-2</v>
      </c>
      <c r="D5513" s="2">
        <v>357.17</v>
      </c>
      <c r="E5513" s="34">
        <f t="shared" si="174"/>
        <v>-2.7844311377245412E-2</v>
      </c>
      <c r="F5513" s="77">
        <f>C5513-('Analyse England'!$H$11+'Analyse England'!$H$12*FTSE100!E5513)</f>
        <v>-8.3249438278612184E-3</v>
      </c>
    </row>
    <row r="5514" spans="1:6" x14ac:dyDescent="0.3">
      <c r="A5514" s="1">
        <v>44007.6875</v>
      </c>
      <c r="B5514" s="2">
        <v>6147.14</v>
      </c>
      <c r="C5514" s="34">
        <f t="shared" si="173"/>
        <v>3.8293904492228137E-3</v>
      </c>
      <c r="D5514" s="2">
        <v>359.74</v>
      </c>
      <c r="E5514" s="34">
        <f t="shared" si="174"/>
        <v>7.195453145560915E-3</v>
      </c>
      <c r="F5514" s="77">
        <f>C5514-('Analyse England'!$H$11+'Analyse England'!$H$12*FTSE100!E5514)</f>
        <v>-1.7931644857877094E-3</v>
      </c>
    </row>
    <row r="5515" spans="1:6" x14ac:dyDescent="0.3">
      <c r="A5515" s="1">
        <v>44008.6875</v>
      </c>
      <c r="B5515" s="2">
        <v>6159.3</v>
      </c>
      <c r="C5515" s="34">
        <f t="shared" si="173"/>
        <v>1.9781556951687929E-3</v>
      </c>
      <c r="D5515" s="2">
        <v>358.32</v>
      </c>
      <c r="E5515" s="34">
        <f t="shared" si="174"/>
        <v>-3.9472952688053287E-3</v>
      </c>
      <c r="F5515" s="77">
        <f>C5515-('Analyse England'!$H$11+'Analyse England'!$H$12*FTSE100!E5515)</f>
        <v>5.3797984803528598E-3</v>
      </c>
    </row>
    <row r="5516" spans="1:6" x14ac:dyDescent="0.3">
      <c r="A5516" s="1">
        <v>44011.6875</v>
      </c>
      <c r="B5516" s="2">
        <v>6225.77</v>
      </c>
      <c r="C5516" s="34">
        <f t="shared" si="173"/>
        <v>1.0791810757716069E-2</v>
      </c>
      <c r="D5516" s="2">
        <v>359.89</v>
      </c>
      <c r="E5516" s="34">
        <f t="shared" si="174"/>
        <v>4.3815583835677963E-3</v>
      </c>
      <c r="F5516" s="77">
        <f>C5516-('Analyse England'!$H$11+'Analyse England'!$H$12*FTSE100!E5516)</f>
        <v>7.4481498398500656E-3</v>
      </c>
    </row>
    <row r="5517" spans="1:6" x14ac:dyDescent="0.3">
      <c r="A5517" s="1">
        <v>44012.6875</v>
      </c>
      <c r="B5517" s="2">
        <v>6169.74</v>
      </c>
      <c r="C5517" s="34">
        <f t="shared" si="173"/>
        <v>-8.9996899981851231E-3</v>
      </c>
      <c r="D5517" s="2">
        <v>360.34</v>
      </c>
      <c r="E5517" s="34">
        <f t="shared" si="174"/>
        <v>1.2503820611853289E-3</v>
      </c>
      <c r="F5517" s="77">
        <f>C5517-('Analyse England'!$H$11+'Analyse England'!$H$12*FTSE100!E5517)</f>
        <v>-9.8074995103476226E-3</v>
      </c>
    </row>
    <row r="5518" spans="1:6" x14ac:dyDescent="0.3">
      <c r="A5518" s="1">
        <v>44013.6875</v>
      </c>
      <c r="B5518" s="2">
        <v>6157.96</v>
      </c>
      <c r="C5518" s="34">
        <f t="shared" si="173"/>
        <v>-1.9093187071091977E-3</v>
      </c>
      <c r="D5518" s="2">
        <v>361.19</v>
      </c>
      <c r="E5518" s="34">
        <f t="shared" si="174"/>
        <v>2.3588832769052548E-3</v>
      </c>
      <c r="F5518" s="77">
        <f>C5518-('Analyse England'!$H$11+'Analyse England'!$H$12*FTSE100!E5518)</f>
        <v>-3.6148720946369054E-3</v>
      </c>
    </row>
    <row r="5519" spans="1:6" x14ac:dyDescent="0.3">
      <c r="A5519" s="1">
        <v>44014.6875</v>
      </c>
      <c r="B5519" s="2">
        <v>6240.36</v>
      </c>
      <c r="C5519" s="34">
        <f t="shared" si="173"/>
        <v>1.3381054764889599E-2</v>
      </c>
      <c r="D5519" s="2">
        <v>368.29</v>
      </c>
      <c r="E5519" s="34">
        <f t="shared" si="174"/>
        <v>1.9657244109748451E-2</v>
      </c>
      <c r="F5519" s="77">
        <f>C5519-('Analyse England'!$H$11+'Analyse England'!$H$12*FTSE100!E5519)</f>
        <v>-2.3339532549964681E-3</v>
      </c>
    </row>
    <row r="5520" spans="1:6" x14ac:dyDescent="0.3">
      <c r="A5520" s="1">
        <v>44015.6875</v>
      </c>
      <c r="B5520" s="2">
        <v>6157.3</v>
      </c>
      <c r="C5520" s="34">
        <f t="shared" si="173"/>
        <v>-1.331012954380828E-2</v>
      </c>
      <c r="D5520" s="2">
        <v>365.43</v>
      </c>
      <c r="E5520" s="34">
        <f t="shared" si="174"/>
        <v>-7.7656194846452697E-3</v>
      </c>
      <c r="F5520" s="77">
        <f>C5520-('Analyse England'!$H$11+'Analyse England'!$H$12*FTSE100!E5520)</f>
        <v>-6.8161336512776362E-3</v>
      </c>
    </row>
    <row r="5521" spans="1:6" x14ac:dyDescent="0.3">
      <c r="A5521" s="1">
        <v>44018.6875</v>
      </c>
      <c r="B5521" s="2">
        <v>6285.94</v>
      </c>
      <c r="C5521" s="34">
        <f t="shared" si="173"/>
        <v>2.0892274211098849E-2</v>
      </c>
      <c r="D5521" s="2">
        <v>371.21</v>
      </c>
      <c r="E5521" s="34">
        <f t="shared" si="174"/>
        <v>1.581698273267107E-2</v>
      </c>
      <c r="F5521" s="77">
        <f>C5521-('Analyse England'!$H$11+'Analyse England'!$H$12*FTSE100!E5521)</f>
        <v>8.2873855868272669E-3</v>
      </c>
    </row>
    <row r="5522" spans="1:6" x14ac:dyDescent="0.3">
      <c r="A5522" s="1">
        <v>44019.6875</v>
      </c>
      <c r="B5522" s="2">
        <v>6189.9</v>
      </c>
      <c r="C5522" s="34">
        <f t="shared" si="173"/>
        <v>-1.5278542270527606E-2</v>
      </c>
      <c r="D5522" s="2">
        <v>368.96</v>
      </c>
      <c r="E5522" s="34">
        <f t="shared" si="174"/>
        <v>-6.0612591255623238E-3</v>
      </c>
      <c r="F5522" s="77">
        <f>C5522-('Analyse England'!$H$11+'Analyse England'!$H$12*FTSE100!E5522)</f>
        <v>-1.0164859770606315E-2</v>
      </c>
    </row>
    <row r="5523" spans="1:6" x14ac:dyDescent="0.3">
      <c r="A5523" s="1">
        <v>44020.6875</v>
      </c>
      <c r="B5523" s="2">
        <v>6156.16</v>
      </c>
      <c r="C5523" s="34">
        <f t="shared" si="173"/>
        <v>-5.4508150373996367E-3</v>
      </c>
      <c r="D5523" s="2">
        <v>366.48</v>
      </c>
      <c r="E5523" s="34">
        <f t="shared" si="174"/>
        <v>-6.7215958369469808E-3</v>
      </c>
      <c r="F5523" s="77">
        <f>C5523-('Analyse England'!$H$11+'Analyse England'!$H$12*FTSE100!E5523)</f>
        <v>1.9765554386748461E-4</v>
      </c>
    </row>
    <row r="5524" spans="1:6" x14ac:dyDescent="0.3">
      <c r="A5524" s="1">
        <v>44021.6875</v>
      </c>
      <c r="B5524" s="2">
        <v>6049.62</v>
      </c>
      <c r="C5524" s="34">
        <f t="shared" si="173"/>
        <v>-1.7306242852687337E-2</v>
      </c>
      <c r="D5524" s="2">
        <v>363.64</v>
      </c>
      <c r="E5524" s="34">
        <f t="shared" si="174"/>
        <v>-7.7493996943899246E-3</v>
      </c>
      <c r="F5524" s="77">
        <f>C5524-('Analyse England'!$H$11+'Analyse England'!$H$12*FTSE100!E5524)</f>
        <v>-1.0825382910893551E-2</v>
      </c>
    </row>
    <row r="5525" spans="1:6" x14ac:dyDescent="0.3">
      <c r="A5525" s="1">
        <v>44022.6875</v>
      </c>
      <c r="B5525" s="2">
        <v>6095.41</v>
      </c>
      <c r="C5525" s="34">
        <f t="shared" si="173"/>
        <v>7.5690704540118947E-3</v>
      </c>
      <c r="D5525" s="2">
        <v>366.83</v>
      </c>
      <c r="E5525" s="34">
        <f t="shared" si="174"/>
        <v>8.7724122758772172E-3</v>
      </c>
      <c r="F5525" s="77">
        <f>C5525-('Analyse England'!$H$11+'Analyse England'!$H$12*FTSE100!E5525)</f>
        <v>6.6938078891155047E-4</v>
      </c>
    </row>
    <row r="5526" spans="1:6" x14ac:dyDescent="0.3">
      <c r="A5526" s="1">
        <v>44025.6875</v>
      </c>
      <c r="B5526" s="2">
        <v>6176.19</v>
      </c>
      <c r="C5526" s="34">
        <f t="shared" si="173"/>
        <v>1.3252594985406985E-2</v>
      </c>
      <c r="D5526" s="2">
        <v>370.5</v>
      </c>
      <c r="E5526" s="34">
        <f t="shared" si="174"/>
        <v>1.000463429926679E-2</v>
      </c>
      <c r="F5526" s="77">
        <f>C5526-('Analyse England'!$H$11+'Analyse England'!$H$12*FTSE100!E5526)</f>
        <v>5.354963451682104E-3</v>
      </c>
    </row>
    <row r="5527" spans="1:6" x14ac:dyDescent="0.3">
      <c r="A5527" s="1">
        <v>44026.6875</v>
      </c>
      <c r="B5527" s="2">
        <v>6179.75</v>
      </c>
      <c r="C5527" s="34">
        <f t="shared" si="173"/>
        <v>5.7640713773388086E-4</v>
      </c>
      <c r="D5527" s="2">
        <v>367.4</v>
      </c>
      <c r="E5527" s="34">
        <f t="shared" si="174"/>
        <v>-8.3670715249662964E-3</v>
      </c>
      <c r="F5527" s="77">
        <f>C5527-('Analyse England'!$H$11+'Analyse England'!$H$12*FTSE100!E5527)</f>
        <v>7.5575020770377258E-3</v>
      </c>
    </row>
    <row r="5528" spans="1:6" x14ac:dyDescent="0.3">
      <c r="A5528" s="1">
        <v>44027.6875</v>
      </c>
      <c r="B5528" s="2">
        <v>6292.65</v>
      </c>
      <c r="C5528" s="34">
        <f t="shared" si="173"/>
        <v>1.8269347465512231E-2</v>
      </c>
      <c r="D5528" s="2">
        <v>373.87</v>
      </c>
      <c r="E5528" s="34">
        <f t="shared" si="174"/>
        <v>1.7610234077300113E-2</v>
      </c>
      <c r="F5528" s="77">
        <f>C5528-('Analyse England'!$H$11+'Analyse England'!$H$12*FTSE100!E5528)</f>
        <v>4.2121551461241791E-3</v>
      </c>
    </row>
    <row r="5529" spans="1:6" x14ac:dyDescent="0.3">
      <c r="A5529" s="1">
        <v>44028.6875</v>
      </c>
      <c r="B5529" s="2">
        <v>6250.69</v>
      </c>
      <c r="C5529" s="34">
        <f t="shared" si="173"/>
        <v>-6.6680969067086648E-3</v>
      </c>
      <c r="D5529" s="2">
        <v>372.13</v>
      </c>
      <c r="E5529" s="34">
        <f t="shared" si="174"/>
        <v>-4.6540241260331072E-3</v>
      </c>
      <c r="F5529" s="77">
        <f>C5529-('Analyse England'!$H$11+'Analyse England'!$H$12*FTSE100!E5529)</f>
        <v>-2.6940943494985154E-3</v>
      </c>
    </row>
    <row r="5530" spans="1:6" x14ac:dyDescent="0.3">
      <c r="A5530" s="1">
        <v>44029.6875</v>
      </c>
      <c r="B5530" s="2">
        <v>6290.3</v>
      </c>
      <c r="C5530" s="34">
        <f t="shared" si="173"/>
        <v>6.3369004061952783E-3</v>
      </c>
      <c r="D5530" s="2">
        <v>372.71</v>
      </c>
      <c r="E5530" s="34">
        <f t="shared" si="174"/>
        <v>1.5585951146104282E-3</v>
      </c>
      <c r="F5530" s="77">
        <f>C5530-('Analyse England'!$H$11+'Analyse England'!$H$12*FTSE100!E5530)</f>
        <v>5.2794778335362325E-3</v>
      </c>
    </row>
    <row r="5531" spans="1:6" x14ac:dyDescent="0.3">
      <c r="A5531" s="1">
        <v>44032.6875</v>
      </c>
      <c r="B5531" s="2">
        <v>6261.52</v>
      </c>
      <c r="C5531" s="34">
        <f t="shared" si="173"/>
        <v>-4.5752984754303672E-3</v>
      </c>
      <c r="D5531" s="2">
        <v>375.51</v>
      </c>
      <c r="E5531" s="34">
        <f t="shared" si="174"/>
        <v>7.5125432642000334E-3</v>
      </c>
      <c r="F5531" s="77">
        <f>C5531-('Analyse England'!$H$11+'Analyse England'!$H$12*FTSE100!E5531)</f>
        <v>-1.0454655755724938E-2</v>
      </c>
    </row>
    <row r="5532" spans="1:6" x14ac:dyDescent="0.3">
      <c r="A5532" s="1">
        <v>44033.6875</v>
      </c>
      <c r="B5532" s="2">
        <v>6269.73</v>
      </c>
      <c r="C5532" s="34">
        <f t="shared" si="173"/>
        <v>1.3111832270757962E-3</v>
      </c>
      <c r="D5532" s="2">
        <v>376.7</v>
      </c>
      <c r="E5532" s="34">
        <f t="shared" si="174"/>
        <v>3.1690234614258905E-3</v>
      </c>
      <c r="F5532" s="77">
        <f>C5532-('Analyse England'!$H$11+'Analyse England'!$H$12*FTSE100!E5532)</f>
        <v>-1.0504798502985668E-3</v>
      </c>
    </row>
    <row r="5533" spans="1:6" x14ac:dyDescent="0.3">
      <c r="A5533" s="1">
        <v>44034.6875</v>
      </c>
      <c r="B5533" s="2">
        <v>6207.1</v>
      </c>
      <c r="C5533" s="34">
        <f t="shared" si="173"/>
        <v>-9.9892658854526806E-3</v>
      </c>
      <c r="D5533" s="2">
        <v>373.44</v>
      </c>
      <c r="E5533" s="34">
        <f t="shared" si="174"/>
        <v>-8.6541014069551059E-3</v>
      </c>
      <c r="F5533" s="77">
        <f>C5533-('Analyse England'!$H$11+'Analyse England'!$H$12*FTSE100!E5533)</f>
        <v>-2.7757135388424298E-3</v>
      </c>
    </row>
    <row r="5534" spans="1:6" x14ac:dyDescent="0.3">
      <c r="A5534" s="1">
        <v>44035.6875</v>
      </c>
      <c r="B5534" s="2">
        <v>6211.44</v>
      </c>
      <c r="C5534" s="34">
        <f t="shared" si="173"/>
        <v>6.9919930402262409E-4</v>
      </c>
      <c r="D5534" s="2">
        <v>373.65</v>
      </c>
      <c r="E5534" s="34">
        <f t="shared" si="174"/>
        <v>5.623393316194214E-4</v>
      </c>
      <c r="F5534" s="77">
        <f>C5534-('Analyse England'!$H$11+'Analyse England'!$H$12*FTSE100!E5534)</f>
        <v>4.4861619603343253E-4</v>
      </c>
    </row>
    <row r="5535" spans="1:6" x14ac:dyDescent="0.3">
      <c r="A5535" s="1">
        <v>44036.6875</v>
      </c>
      <c r="B5535" s="2">
        <v>6123.82</v>
      </c>
      <c r="C5535" s="34">
        <f t="shared" si="173"/>
        <v>-1.4106229795345371E-2</v>
      </c>
      <c r="D5535" s="2">
        <v>367.29</v>
      </c>
      <c r="E5535" s="34">
        <f t="shared" si="174"/>
        <v>-1.7021276595744594E-2</v>
      </c>
      <c r="F5535" s="77">
        <f>C5535-('Analyse England'!$H$11+'Analyse England'!$H$12*FTSE100!E5535)</f>
        <v>-1.163382139918942E-4</v>
      </c>
    </row>
    <row r="5536" spans="1:6" x14ac:dyDescent="0.3">
      <c r="A5536" s="1">
        <v>44039.6875</v>
      </c>
      <c r="B5536" s="2">
        <v>6104.88</v>
      </c>
      <c r="C5536" s="34">
        <f t="shared" si="173"/>
        <v>-3.0928407431961569E-3</v>
      </c>
      <c r="D5536" s="2">
        <v>366.15</v>
      </c>
      <c r="E5536" s="34">
        <f t="shared" si="174"/>
        <v>-3.1038144245693067E-3</v>
      </c>
      <c r="F5536" s="77">
        <f>C5536-('Analyse England'!$H$11+'Analyse England'!$H$12*FTSE100!E5536)</f>
        <v>-3.7430930797030743E-4</v>
      </c>
    </row>
    <row r="5537" spans="1:6" x14ac:dyDescent="0.3">
      <c r="A5537" s="1">
        <v>44040.6875</v>
      </c>
      <c r="B5537" s="2">
        <v>6129.26</v>
      </c>
      <c r="C5537" s="34">
        <f t="shared" si="173"/>
        <v>3.9935264902832834E-3</v>
      </c>
      <c r="D5537" s="2">
        <v>367.68</v>
      </c>
      <c r="E5537" s="34">
        <f t="shared" si="174"/>
        <v>4.178615321589696E-3</v>
      </c>
      <c r="F5537" s="77">
        <f>C5537-('Analyse England'!$H$11+'Analyse England'!$H$12*FTSE100!E5537)</f>
        <v>8.1422343540832331E-4</v>
      </c>
    </row>
    <row r="5538" spans="1:6" x14ac:dyDescent="0.3">
      <c r="A5538" s="1">
        <v>44041.6875</v>
      </c>
      <c r="B5538" s="2">
        <v>6131.46</v>
      </c>
      <c r="C5538" s="34">
        <f t="shared" si="173"/>
        <v>3.5893403118802958E-4</v>
      </c>
      <c r="D5538" s="2">
        <v>367.45</v>
      </c>
      <c r="E5538" s="34">
        <f t="shared" si="174"/>
        <v>-6.2554395126201978E-4</v>
      </c>
      <c r="F5538" s="77">
        <f>C5538-('Analyse England'!$H$11+'Analyse England'!$H$12*FTSE100!E5538)</f>
        <v>1.0703840962188052E-3</v>
      </c>
    </row>
    <row r="5539" spans="1:6" x14ac:dyDescent="0.3">
      <c r="A5539" s="1">
        <v>44042.6875</v>
      </c>
      <c r="B5539" s="2">
        <v>5989.99</v>
      </c>
      <c r="C5539" s="34">
        <f t="shared" si="173"/>
        <v>-2.3072808107693854E-2</v>
      </c>
      <c r="D5539" s="2">
        <v>359.52</v>
      </c>
      <c r="E5539" s="34">
        <f t="shared" si="174"/>
        <v>-2.1581167505783094E-2</v>
      </c>
      <c r="F5539" s="77">
        <f>C5539-('Analyse England'!$H$11+'Analyse England'!$H$12*FTSE100!E5539)</f>
        <v>-5.3899894652167518E-3</v>
      </c>
    </row>
    <row r="5540" spans="1:6" x14ac:dyDescent="0.3">
      <c r="A5540" s="1">
        <v>44043.6875</v>
      </c>
      <c r="B5540" s="2">
        <v>5897.76</v>
      </c>
      <c r="C5540" s="34">
        <f t="shared" si="173"/>
        <v>-1.5397354586568546E-2</v>
      </c>
      <c r="D5540" s="2">
        <v>356.33</v>
      </c>
      <c r="E5540" s="34">
        <f t="shared" si="174"/>
        <v>-8.8729417000444899E-3</v>
      </c>
      <c r="F5540" s="77">
        <f>C5540-('Analyse England'!$H$11+'Analyse England'!$H$12*FTSE100!E5540)</f>
        <v>-8.0065696577851422E-3</v>
      </c>
    </row>
    <row r="5541" spans="1:6" x14ac:dyDescent="0.3">
      <c r="A5541" s="1">
        <v>44046.6875</v>
      </c>
      <c r="B5541" s="2">
        <v>6032.85</v>
      </c>
      <c r="C5541" s="34">
        <f t="shared" si="173"/>
        <v>2.2905306421421079E-2</v>
      </c>
      <c r="D5541" s="2">
        <v>363.64</v>
      </c>
      <c r="E5541" s="34">
        <f t="shared" si="174"/>
        <v>2.051469143771234E-2</v>
      </c>
      <c r="F5541" s="77">
        <f>C5541-('Analyse England'!$H$11+'Analyse England'!$H$12*FTSE100!E5541)</f>
        <v>6.4958759902542865E-3</v>
      </c>
    </row>
    <row r="5542" spans="1:6" x14ac:dyDescent="0.3">
      <c r="A5542" s="1">
        <v>44047.6875</v>
      </c>
      <c r="B5542" s="2">
        <v>6036</v>
      </c>
      <c r="C5542" s="34">
        <f t="shared" si="173"/>
        <v>5.2214127651106779E-4</v>
      </c>
      <c r="D5542" s="2">
        <v>363.39</v>
      </c>
      <c r="E5542" s="34">
        <f t="shared" si="174"/>
        <v>-6.8749312506877214E-4</v>
      </c>
      <c r="F5542" s="77">
        <f>C5542-('Analyse England'!$H$11+'Analyse England'!$H$12*FTSE100!E5542)</f>
        <v>1.2837622304684988E-3</v>
      </c>
    </row>
    <row r="5543" spans="1:6" x14ac:dyDescent="0.3">
      <c r="A5543" s="1">
        <v>44048.6875</v>
      </c>
      <c r="B5543" s="2">
        <v>6104.72</v>
      </c>
      <c r="C5543" s="34">
        <f t="shared" si="173"/>
        <v>1.1385023194168342E-2</v>
      </c>
      <c r="D5543" s="2">
        <v>365.16</v>
      </c>
      <c r="E5543" s="34">
        <f t="shared" si="174"/>
        <v>4.8707999669777013E-3</v>
      </c>
      <c r="F5543" s="77">
        <f>C5543-('Analyse England'!$H$11+'Analyse England'!$H$12*FTSE100!E5543)</f>
        <v>7.6451393142959604E-3</v>
      </c>
    </row>
    <row r="5544" spans="1:6" x14ac:dyDescent="0.3">
      <c r="A5544" s="1">
        <v>44049.6875</v>
      </c>
      <c r="B5544" s="2">
        <v>6026.94</v>
      </c>
      <c r="C5544" s="34">
        <f t="shared" si="173"/>
        <v>-1.2740961092400749E-2</v>
      </c>
      <c r="D5544" s="2">
        <v>362.49</v>
      </c>
      <c r="E5544" s="34">
        <f t="shared" si="174"/>
        <v>-7.3118632928032001E-3</v>
      </c>
      <c r="F5544" s="77">
        <f>C5544-('Analyse England'!$H$11+'Analyse England'!$H$12*FTSE100!E5544)</f>
        <v>-6.6144495439181151E-3</v>
      </c>
    </row>
    <row r="5545" spans="1:6" x14ac:dyDescent="0.3">
      <c r="A5545" s="1">
        <v>44050.6875</v>
      </c>
      <c r="B5545" s="2">
        <v>6032.18</v>
      </c>
      <c r="C5545" s="34">
        <f t="shared" si="173"/>
        <v>8.6942959445424073E-4</v>
      </c>
      <c r="D5545" s="2">
        <v>363.55</v>
      </c>
      <c r="E5545" s="34">
        <f t="shared" si="174"/>
        <v>2.9242185991338321E-3</v>
      </c>
      <c r="F5545" s="77">
        <f>C5545-('Analyse England'!$H$11+'Analyse England'!$H$12*FTSE100!E5545)</f>
        <v>-1.2939729283391464E-3</v>
      </c>
    </row>
    <row r="5546" spans="1:6" x14ac:dyDescent="0.3">
      <c r="A5546" s="1">
        <v>44053.6875</v>
      </c>
      <c r="B5546" s="2">
        <v>6050.59</v>
      </c>
      <c r="C5546" s="34">
        <f t="shared" si="173"/>
        <v>3.051964629702697E-3</v>
      </c>
      <c r="D5546" s="2">
        <v>364.65</v>
      </c>
      <c r="E5546" s="34">
        <f t="shared" si="174"/>
        <v>3.0257186081692478E-3</v>
      </c>
      <c r="F5546" s="77">
        <f>C5546-('Analyse England'!$H$11+'Analyse England'!$H$12*FTSE100!E5546)</f>
        <v>8.0636011184710482E-4</v>
      </c>
    </row>
    <row r="5547" spans="1:6" x14ac:dyDescent="0.3">
      <c r="A5547" s="1">
        <v>44054.6875</v>
      </c>
      <c r="B5547" s="2">
        <v>6154.34</v>
      </c>
      <c r="C5547" s="34">
        <f t="shared" si="173"/>
        <v>1.7147088135206712E-2</v>
      </c>
      <c r="D5547" s="2">
        <v>370.76</v>
      </c>
      <c r="E5547" s="34">
        <f t="shared" si="174"/>
        <v>1.6755793226381543E-2</v>
      </c>
      <c r="F5547" s="77">
        <f>C5547-('Analyse England'!$H$11+'Analyse England'!$H$12*FTSE100!E5547)</f>
        <v>3.7818833661217091E-3</v>
      </c>
    </row>
    <row r="5548" spans="1:6" x14ac:dyDescent="0.3">
      <c r="A5548" s="1">
        <v>44055.6875</v>
      </c>
      <c r="B5548" s="2">
        <v>6280.12</v>
      </c>
      <c r="C5548" s="34">
        <f t="shared" si="173"/>
        <v>2.0437609881806873E-2</v>
      </c>
      <c r="D5548" s="2">
        <v>374.88</v>
      </c>
      <c r="E5548" s="34">
        <f t="shared" si="174"/>
        <v>1.111230985003786E-2</v>
      </c>
      <c r="F5548" s="77">
        <f>C5548-('Analyse England'!$H$11+'Analyse England'!$H$12*FTSE100!E5548)</f>
        <v>1.1642903155475472E-2</v>
      </c>
    </row>
    <row r="5549" spans="1:6" x14ac:dyDescent="0.3">
      <c r="A5549" s="1">
        <v>44056.6875</v>
      </c>
      <c r="B5549" s="2">
        <v>6185.62</v>
      </c>
      <c r="C5549" s="34">
        <f t="shared" si="173"/>
        <v>-1.504748316911142E-2</v>
      </c>
      <c r="D5549" s="2">
        <v>372.53</v>
      </c>
      <c r="E5549" s="34">
        <f t="shared" si="174"/>
        <v>-6.2686726419121097E-3</v>
      </c>
      <c r="F5549" s="77">
        <f>C5549-('Analyse England'!$H$11+'Analyse England'!$H$12*FTSE100!E5549)</f>
        <v>-9.7658223112683015E-3</v>
      </c>
    </row>
    <row r="5550" spans="1:6" x14ac:dyDescent="0.3">
      <c r="A5550" s="1">
        <v>44057.6875</v>
      </c>
      <c r="B5550" s="2">
        <v>6090.04</v>
      </c>
      <c r="C5550" s="34">
        <f t="shared" si="173"/>
        <v>-1.5451967628143937E-2</v>
      </c>
      <c r="D5550" s="2">
        <v>368.07</v>
      </c>
      <c r="E5550" s="34">
        <f t="shared" si="174"/>
        <v>-1.1972190159181717E-2</v>
      </c>
      <c r="F5550" s="77">
        <f>C5550-('Analyse England'!$H$11+'Analyse England'!$H$12*FTSE100!E5550)</f>
        <v>-5.5511887697476583E-3</v>
      </c>
    </row>
    <row r="5551" spans="1:6" x14ac:dyDescent="0.3">
      <c r="A5551" s="1">
        <v>44060.6875</v>
      </c>
      <c r="B5551" s="2">
        <v>6127.44</v>
      </c>
      <c r="C5551" s="34">
        <f t="shared" ref="C5551:C5614" si="175">B5551/B5550-1</f>
        <v>6.141174770609048E-3</v>
      </c>
      <c r="D5551" s="2">
        <v>369.26</v>
      </c>
      <c r="E5551" s="34">
        <f t="shared" si="174"/>
        <v>3.2330806640041843E-3</v>
      </c>
      <c r="F5551" s="77">
        <f>C5551-('Analyse England'!$H$11+'Analyse England'!$H$12*FTSE100!E5551)</f>
        <v>3.7276335712514417E-3</v>
      </c>
    </row>
    <row r="5552" spans="1:6" x14ac:dyDescent="0.3">
      <c r="A5552" s="1">
        <v>44061.6875</v>
      </c>
      <c r="B5552" s="2">
        <v>6076.62</v>
      </c>
      <c r="C5552" s="34">
        <f t="shared" si="175"/>
        <v>-8.2938388625591886E-3</v>
      </c>
      <c r="D5552" s="2">
        <v>367.18</v>
      </c>
      <c r="E5552" s="34">
        <f t="shared" si="174"/>
        <v>-5.6328873964144321E-3</v>
      </c>
      <c r="F5552" s="77">
        <f>C5552-('Analyse England'!$H$11+'Analyse England'!$H$12*FTSE100!E5552)</f>
        <v>-3.5270825461805669E-3</v>
      </c>
    </row>
    <row r="5553" spans="1:6" x14ac:dyDescent="0.3">
      <c r="A5553" s="1">
        <v>44062.6875</v>
      </c>
      <c r="B5553" s="2">
        <v>6111.98</v>
      </c>
      <c r="C5553" s="34">
        <f t="shared" si="175"/>
        <v>5.8190243918494478E-3</v>
      </c>
      <c r="D5553" s="2">
        <v>369.58</v>
      </c>
      <c r="E5553" s="34">
        <f t="shared" si="174"/>
        <v>6.5363037202461616E-3</v>
      </c>
      <c r="F5553" s="77">
        <f>C5553-('Analyse England'!$H$11+'Analyse England'!$H$12*FTSE100!E5553)</f>
        <v>7.3029598867768459E-4</v>
      </c>
    </row>
    <row r="5554" spans="1:6" x14ac:dyDescent="0.3">
      <c r="A5554" s="1">
        <v>44063.6875</v>
      </c>
      <c r="B5554" s="2">
        <v>6013.34</v>
      </c>
      <c r="C5554" s="34">
        <f t="shared" si="175"/>
        <v>-1.6138796265694477E-2</v>
      </c>
      <c r="D5554" s="2">
        <v>365.64</v>
      </c>
      <c r="E5554" s="34">
        <f t="shared" si="174"/>
        <v>-1.0660750040586642E-2</v>
      </c>
      <c r="F5554" s="77">
        <f>C5554-('Analyse England'!$H$11+'Analyse England'!$H$12*FTSE100!E5554)</f>
        <v>-7.3001157773142575E-3</v>
      </c>
    </row>
    <row r="5555" spans="1:6" x14ac:dyDescent="0.3">
      <c r="A5555" s="1">
        <v>44064.6875</v>
      </c>
      <c r="B5555" s="2">
        <v>6001.89</v>
      </c>
      <c r="C5555" s="34">
        <f t="shared" si="175"/>
        <v>-1.9040998845899493E-3</v>
      </c>
      <c r="D5555" s="2">
        <v>365.09</v>
      </c>
      <c r="E5555" s="34">
        <f t="shared" si="174"/>
        <v>-1.5042117930205157E-3</v>
      </c>
      <c r="F5555" s="77">
        <f>C5555-('Analyse England'!$H$11+'Analyse England'!$H$12*FTSE100!E5555)</f>
        <v>-4.8104151256534583E-4</v>
      </c>
    </row>
    <row r="5556" spans="1:6" x14ac:dyDescent="0.3">
      <c r="A5556" s="1">
        <v>44067.6875</v>
      </c>
      <c r="B5556" s="2">
        <v>6104.73</v>
      </c>
      <c r="C5556" s="34">
        <f t="shared" si="175"/>
        <v>1.7134602600180848E-2</v>
      </c>
      <c r="D5556" s="2">
        <v>370.85</v>
      </c>
      <c r="E5556" s="34">
        <f t="shared" si="174"/>
        <v>1.5776931715467457E-2</v>
      </c>
      <c r="F5556" s="77">
        <f>C5556-('Analyse England'!$H$11+'Analyse England'!$H$12*FTSE100!E5556)</f>
        <v>4.5621501653214172E-3</v>
      </c>
    </row>
    <row r="5557" spans="1:6" x14ac:dyDescent="0.3">
      <c r="A5557" s="1">
        <v>44068.6875</v>
      </c>
      <c r="B5557" s="2">
        <v>6037.01</v>
      </c>
      <c r="C5557" s="34">
        <f t="shared" si="175"/>
        <v>-1.1093037693722607E-2</v>
      </c>
      <c r="D5557" s="2">
        <v>369.75</v>
      </c>
      <c r="E5557" s="34">
        <f t="shared" si="174"/>
        <v>-2.9661588243226067E-3</v>
      </c>
      <c r="F5557" s="77">
        <f>C5557-('Analyse England'!$H$11+'Analyse England'!$H$12*FTSE100!E5557)</f>
        <v>-8.4859896473092247E-3</v>
      </c>
    </row>
    <row r="5558" spans="1:6" x14ac:dyDescent="0.3">
      <c r="A5558" s="1">
        <v>44069.6875</v>
      </c>
      <c r="B5558" s="2">
        <v>6045.6</v>
      </c>
      <c r="C5558" s="34">
        <f t="shared" si="175"/>
        <v>1.4228898080341779E-3</v>
      </c>
      <c r="D5558" s="2">
        <v>373.12</v>
      </c>
      <c r="E5558" s="34">
        <f t="shared" si="174"/>
        <v>9.1142663962135995E-3</v>
      </c>
      <c r="F5558" s="77">
        <f>C5558-('Analyse England'!$H$11+'Analyse England'!$H$12*FTSE100!E5558)</f>
        <v>-5.7536578689908816E-3</v>
      </c>
    </row>
    <row r="5559" spans="1:6" x14ac:dyDescent="0.3">
      <c r="A5559" s="1">
        <v>44070.6875</v>
      </c>
      <c r="B5559" s="2">
        <v>5999.99</v>
      </c>
      <c r="C5559" s="34">
        <f t="shared" si="175"/>
        <v>-7.544329760487023E-3</v>
      </c>
      <c r="D5559" s="2">
        <v>370.72</v>
      </c>
      <c r="E5559" s="34">
        <f t="shared" si="174"/>
        <v>-6.4322469982847075E-3</v>
      </c>
      <c r="F5559" s="77">
        <f>C5559-('Analyse England'!$H$11+'Analyse England'!$H$12*FTSE100!E5559)</f>
        <v>-2.1301946441425875E-3</v>
      </c>
    </row>
    <row r="5560" spans="1:6" x14ac:dyDescent="0.3">
      <c r="A5560" s="1">
        <v>44071.6875</v>
      </c>
      <c r="B5560" s="2">
        <v>5963.57</v>
      </c>
      <c r="C5560" s="34">
        <f t="shared" si="175"/>
        <v>-6.0700101166835108E-3</v>
      </c>
      <c r="D5560" s="2">
        <v>368.8</v>
      </c>
      <c r="E5560" s="34">
        <f t="shared" si="174"/>
        <v>-5.1791109192922402E-3</v>
      </c>
      <c r="F5560" s="77">
        <f>C5560-('Analyse England'!$H$11+'Analyse England'!$H$12*FTSE100!E5560)</f>
        <v>-1.6707545728292346E-3</v>
      </c>
    </row>
    <row r="5561" spans="1:6" x14ac:dyDescent="0.3">
      <c r="A5561" s="1">
        <v>44075.6875</v>
      </c>
      <c r="B5561" s="2">
        <v>5862.05</v>
      </c>
      <c r="C5561" s="34">
        <f t="shared" si="175"/>
        <v>-1.7023360168489599E-2</v>
      </c>
      <c r="D5561" s="2">
        <v>365.23</v>
      </c>
      <c r="E5561" s="34">
        <f>D5561/D5560-1</f>
        <v>-9.6800433839479005E-3</v>
      </c>
      <c r="F5561" s="77">
        <f>C5561-('Analyse England'!$H$11+'Analyse England'!$H$12*FTSE100!E5561)</f>
        <v>-8.9789263458250508E-3</v>
      </c>
    </row>
    <row r="5562" spans="1:6" x14ac:dyDescent="0.3">
      <c r="A5562" s="1">
        <v>44076.6875</v>
      </c>
      <c r="B5562" s="2">
        <v>5940.95</v>
      </c>
      <c r="C5562" s="34">
        <f t="shared" si="175"/>
        <v>1.3459455310002477E-2</v>
      </c>
      <c r="D5562" s="2">
        <v>371.28</v>
      </c>
      <c r="E5562" s="34">
        <f t="shared" ref="E5562:E5624" si="176">D5562/D5561-1</f>
        <v>1.6564904306874961E-2</v>
      </c>
      <c r="F5562" s="77">
        <f>C5562-('Analyse England'!$H$11+'Analyse England'!$H$12*FTSE100!E5562)</f>
        <v>2.4884609384234757E-4</v>
      </c>
    </row>
    <row r="5563" spans="1:6" x14ac:dyDescent="0.3">
      <c r="A5563" s="1">
        <v>44077.6875</v>
      </c>
      <c r="B5563" s="2">
        <v>5850.86</v>
      </c>
      <c r="C5563" s="34">
        <f t="shared" si="175"/>
        <v>-1.516424140920225E-2</v>
      </c>
      <c r="D5563" s="2">
        <v>366.08</v>
      </c>
      <c r="E5563" s="34">
        <f t="shared" si="176"/>
        <v>-1.4005602240896309E-2</v>
      </c>
      <c r="F5563" s="77">
        <f>C5563-('Analyse England'!$H$11+'Analyse England'!$H$12*FTSE100!E5563)</f>
        <v>-3.6166594471509911E-3</v>
      </c>
    </row>
    <row r="5564" spans="1:6" x14ac:dyDescent="0.3">
      <c r="A5564" s="1">
        <v>44078.6875</v>
      </c>
      <c r="B5564" s="2">
        <v>5799.08</v>
      </c>
      <c r="C5564" s="34">
        <f t="shared" si="175"/>
        <v>-8.8499810284299318E-3</v>
      </c>
      <c r="D5564" s="2">
        <v>361.93</v>
      </c>
      <c r="E5564" s="34">
        <f t="shared" si="176"/>
        <v>-1.1336319930069894E-2</v>
      </c>
      <c r="F5564" s="77">
        <f>C5564-('Analyse England'!$H$11+'Analyse England'!$H$12*FTSE100!E5564)</f>
        <v>5.3582446266925432E-4</v>
      </c>
    </row>
    <row r="5565" spans="1:6" x14ac:dyDescent="0.3">
      <c r="A5565" s="1">
        <v>44081.6875</v>
      </c>
      <c r="B5565" s="2">
        <v>5937.4</v>
      </c>
      <c r="C5565" s="34">
        <f t="shared" si="175"/>
        <v>2.3852059292163608E-2</v>
      </c>
      <c r="D5565" s="2">
        <v>367.97</v>
      </c>
      <c r="E5565" s="34">
        <f t="shared" si="176"/>
        <v>1.6688309894178577E-2</v>
      </c>
      <c r="F5565" s="77">
        <f>C5565-('Analyse England'!$H$11+'Analyse England'!$H$12*FTSE100!E5565)</f>
        <v>1.0541507370829522E-2</v>
      </c>
    </row>
    <row r="5566" spans="1:6" x14ac:dyDescent="0.3">
      <c r="A5566" s="1">
        <v>44082.6875</v>
      </c>
      <c r="B5566" s="2">
        <v>5930.3</v>
      </c>
      <c r="C5566" s="34">
        <f t="shared" si="175"/>
        <v>-1.1958096136355234E-3</v>
      </c>
      <c r="D5566" s="2">
        <v>363.75</v>
      </c>
      <c r="E5566" s="34">
        <f t="shared" si="176"/>
        <v>-1.1468326222246472E-2</v>
      </c>
      <c r="F5566" s="77">
        <f>C5566-('Analyse England'!$H$11+'Analyse England'!$H$12*FTSE100!E5566)</f>
        <v>8.2969040509781374E-3</v>
      </c>
    </row>
    <row r="5567" spans="1:6" x14ac:dyDescent="0.3">
      <c r="A5567" s="1">
        <v>44083.6875</v>
      </c>
      <c r="B5567" s="2">
        <v>6012.84</v>
      </c>
      <c r="C5567" s="34">
        <f t="shared" si="175"/>
        <v>1.3918351516786664E-2</v>
      </c>
      <c r="D5567" s="2">
        <v>369.65</v>
      </c>
      <c r="E5567" s="34">
        <f t="shared" si="176"/>
        <v>1.6219931271477694E-2</v>
      </c>
      <c r="F5567" s="77">
        <f>C5567-('Analyse England'!$H$11+'Analyse England'!$H$12*FTSE100!E5567)</f>
        <v>9.8712623390702879E-4</v>
      </c>
    </row>
    <row r="5568" spans="1:6" x14ac:dyDescent="0.3">
      <c r="A5568" s="1">
        <v>44084.6875</v>
      </c>
      <c r="B5568" s="2">
        <v>6003.32</v>
      </c>
      <c r="C5568" s="34">
        <f t="shared" si="175"/>
        <v>-1.5832784507820996E-3</v>
      </c>
      <c r="D5568" s="2">
        <v>367.48</v>
      </c>
      <c r="E5568" s="34">
        <f t="shared" si="176"/>
        <v>-5.8704179629378572E-3</v>
      </c>
      <c r="F5568" s="77">
        <f>C5568-('Analyse England'!$H$11+'Analyse England'!$H$12*FTSE100!E5568)</f>
        <v>3.3758471731664208E-3</v>
      </c>
    </row>
    <row r="5569" spans="1:6" x14ac:dyDescent="0.3">
      <c r="A5569" s="1">
        <v>44085.6875</v>
      </c>
      <c r="B5569" s="2">
        <v>6032.09</v>
      </c>
      <c r="C5569" s="34">
        <f t="shared" si="175"/>
        <v>4.7923482339773393E-3</v>
      </c>
      <c r="D5569" s="2">
        <v>367.96</v>
      </c>
      <c r="E5569" s="34">
        <f t="shared" si="176"/>
        <v>1.3061935343419151E-3</v>
      </c>
      <c r="F5569" s="77">
        <f>C5569-('Analyse England'!$H$11+'Analyse England'!$H$12*FTSE100!E5569)</f>
        <v>3.9393385835642981E-3</v>
      </c>
    </row>
    <row r="5570" spans="1:6" x14ac:dyDescent="0.3">
      <c r="A5570" s="1">
        <v>44088.6875</v>
      </c>
      <c r="B5570" s="2">
        <v>6026.25</v>
      </c>
      <c r="C5570" s="34">
        <f t="shared" si="175"/>
        <v>-9.6815531598504201E-4</v>
      </c>
      <c r="D5570" s="2">
        <v>368.51</v>
      </c>
      <c r="E5570" s="34">
        <f t="shared" si="176"/>
        <v>1.4947276877921301E-3</v>
      </c>
      <c r="F5570" s="77">
        <f>C5570-('Analyse England'!$H$11+'Analyse England'!$H$12*FTSE100!E5570)</f>
        <v>-1.9738534606972714E-3</v>
      </c>
    </row>
    <row r="5571" spans="1:6" x14ac:dyDescent="0.3">
      <c r="A5571" s="1">
        <v>44089.6875</v>
      </c>
      <c r="B5571" s="2">
        <v>6105.54</v>
      </c>
      <c r="C5571" s="34">
        <f t="shared" si="175"/>
        <v>1.315743621655252E-2</v>
      </c>
      <c r="D5571" s="2">
        <v>370.96</v>
      </c>
      <c r="E5571" s="34">
        <f t="shared" si="176"/>
        <v>6.6483948875200038E-3</v>
      </c>
      <c r="F5571" s="77">
        <f>C5571-('Analyse England'!$H$11+'Analyse England'!$H$12*FTSE100!E5571)</f>
        <v>7.9779283379272509E-3</v>
      </c>
    </row>
    <row r="5572" spans="1:6" x14ac:dyDescent="0.3">
      <c r="A5572" s="1">
        <v>44090.6875</v>
      </c>
      <c r="B5572" s="2">
        <v>6078.48</v>
      </c>
      <c r="C5572" s="34">
        <f t="shared" si="175"/>
        <v>-4.4320404092021981E-3</v>
      </c>
      <c r="D5572" s="2">
        <v>373.13</v>
      </c>
      <c r="E5572" s="34">
        <f t="shared" si="176"/>
        <v>5.8496872978219816E-3</v>
      </c>
      <c r="F5572" s="77">
        <f>C5572-('Analyse England'!$H$11+'Analyse England'!$H$12*FTSE100!E5572)</f>
        <v>-8.9646975341335054E-3</v>
      </c>
    </row>
    <row r="5573" spans="1:6" x14ac:dyDescent="0.3">
      <c r="A5573" s="1">
        <v>44091.6875</v>
      </c>
      <c r="B5573" s="2">
        <v>6049.92</v>
      </c>
      <c r="C5573" s="34">
        <f t="shared" si="175"/>
        <v>-4.6985430568167175E-3</v>
      </c>
      <c r="D5573" s="2">
        <v>371.23</v>
      </c>
      <c r="E5573" s="34">
        <f t="shared" si="176"/>
        <v>-5.0920590678851241E-3</v>
      </c>
      <c r="F5573" s="77">
        <f>C5573-('Analyse England'!$H$11+'Analyse England'!$H$12*FTSE100!E5573)</f>
        <v>-3.6978835259317191E-4</v>
      </c>
    </row>
    <row r="5574" spans="1:6" x14ac:dyDescent="0.3">
      <c r="A5574" s="1">
        <v>44092.6875</v>
      </c>
      <c r="B5574" s="2">
        <v>6007.05</v>
      </c>
      <c r="C5574" s="34">
        <f t="shared" si="175"/>
        <v>-7.0860441129799723E-3</v>
      </c>
      <c r="D5574" s="2">
        <v>368.78</v>
      </c>
      <c r="E5574" s="34">
        <f t="shared" si="176"/>
        <v>-6.5996821377584114E-3</v>
      </c>
      <c r="F5574" s="77">
        <f>C5574-('Analyse England'!$H$11+'Analyse England'!$H$12*FTSE100!E5574)</f>
        <v>-1.5363079987730181E-3</v>
      </c>
    </row>
    <row r="5575" spans="1:6" x14ac:dyDescent="0.3">
      <c r="A5575" s="1">
        <v>44095.6875</v>
      </c>
      <c r="B5575" s="2">
        <v>5804.29</v>
      </c>
      <c r="C5575" s="34">
        <f t="shared" si="175"/>
        <v>-3.3753672767831144E-2</v>
      </c>
      <c r="D5575" s="2">
        <v>356.82</v>
      </c>
      <c r="E5575" s="34">
        <f t="shared" si="176"/>
        <v>-3.2431259829708736E-2</v>
      </c>
      <c r="F5575" s="77">
        <f>C5575-('Analyse England'!$H$11+'Analyse England'!$H$12*FTSE100!E5575)</f>
        <v>-7.2836703200343626E-3</v>
      </c>
    </row>
    <row r="5576" spans="1:6" x14ac:dyDescent="0.3">
      <c r="A5576" s="1">
        <v>44096.6875</v>
      </c>
      <c r="B5576" s="2">
        <v>5829.46</v>
      </c>
      <c r="C5576" s="34">
        <f t="shared" si="175"/>
        <v>4.3364476964451448E-3</v>
      </c>
      <c r="D5576" s="2">
        <v>357.55</v>
      </c>
      <c r="E5576" s="34">
        <f t="shared" si="176"/>
        <v>2.0458494479009826E-3</v>
      </c>
      <c r="F5576" s="77">
        <f>C5576-('Analyse England'!$H$11+'Analyse England'!$H$12*FTSE100!E5576)</f>
        <v>2.884411579611806E-3</v>
      </c>
    </row>
    <row r="5577" spans="1:6" x14ac:dyDescent="0.3">
      <c r="A5577" s="1">
        <v>44097.6875</v>
      </c>
      <c r="B5577" s="2">
        <v>5899.26</v>
      </c>
      <c r="C5577" s="34">
        <f t="shared" si="175"/>
        <v>1.197366479914086E-2</v>
      </c>
      <c r="D5577" s="2">
        <v>359.53</v>
      </c>
      <c r="E5577" s="34">
        <f t="shared" si="176"/>
        <v>5.5376870367780384E-3</v>
      </c>
      <c r="F5577" s="77">
        <f>C5577-('Analyse England'!$H$11+'Analyse England'!$H$12*FTSE100!E5577)</f>
        <v>7.6936878873590129E-3</v>
      </c>
    </row>
    <row r="5578" spans="1:6" x14ac:dyDescent="0.3">
      <c r="A5578" s="1">
        <v>44098.6875</v>
      </c>
      <c r="B5578" s="2">
        <v>5822.78</v>
      </c>
      <c r="C5578" s="34">
        <f t="shared" si="175"/>
        <v>-1.2964337900007838E-2</v>
      </c>
      <c r="D5578" s="2">
        <v>355.85</v>
      </c>
      <c r="E5578" s="34">
        <f t="shared" si="176"/>
        <v>-1.023558534753688E-2</v>
      </c>
      <c r="F5578" s="77">
        <f>C5578-('Analyse England'!$H$11+'Analyse England'!$H$12*FTSE100!E5578)</f>
        <v>-4.4699863070714191E-3</v>
      </c>
    </row>
    <row r="5579" spans="1:6" x14ac:dyDescent="0.3">
      <c r="A5579" s="1">
        <v>44099.6875</v>
      </c>
      <c r="B5579" s="2">
        <v>5842.67</v>
      </c>
      <c r="C5579" s="34">
        <f t="shared" si="175"/>
        <v>3.415894126173491E-3</v>
      </c>
      <c r="D5579" s="2">
        <v>355.51</v>
      </c>
      <c r="E5579" s="34">
        <f t="shared" si="176"/>
        <v>-9.554587607139009E-4</v>
      </c>
      <c r="F5579" s="77">
        <f>C5579-('Analyse England'!$H$11+'Analyse England'!$H$12*FTSE100!E5579)</f>
        <v>4.3945328919269364E-3</v>
      </c>
    </row>
    <row r="5580" spans="1:6" x14ac:dyDescent="0.3">
      <c r="A5580" s="1">
        <v>44102.6875</v>
      </c>
      <c r="B5580" s="2">
        <v>5927.93</v>
      </c>
      <c r="C5580" s="34">
        <f t="shared" si="175"/>
        <v>1.4592643431855734E-2</v>
      </c>
      <c r="D5580" s="2">
        <v>363.39</v>
      </c>
      <c r="E5580" s="34">
        <f t="shared" si="176"/>
        <v>2.2165339934179018E-2</v>
      </c>
      <c r="F5580" s="77">
        <f>C5580-('Analyse England'!$H$11+'Analyse England'!$H$12*FTSE100!E5580)</f>
        <v>-3.1536006690383797E-3</v>
      </c>
    </row>
    <row r="5581" spans="1:6" x14ac:dyDescent="0.3">
      <c r="A5581" s="1">
        <v>44103.6875</v>
      </c>
      <c r="B5581" s="2">
        <v>5897.5</v>
      </c>
      <c r="C5581" s="34">
        <f t="shared" si="175"/>
        <v>-5.1333264731534545E-3</v>
      </c>
      <c r="D5581" s="2">
        <v>361.49</v>
      </c>
      <c r="E5581" s="34">
        <f t="shared" si="176"/>
        <v>-5.2285423374335283E-3</v>
      </c>
      <c r="F5581" s="77">
        <f>C5581-('Analyse England'!$H$11+'Analyse England'!$H$12*FTSE100!E5581)</f>
        <v>-6.9403781769078292E-4</v>
      </c>
    </row>
    <row r="5582" spans="1:6" x14ac:dyDescent="0.3">
      <c r="A5582" s="1">
        <v>44104.6875</v>
      </c>
      <c r="B5582" s="2">
        <v>5866.1</v>
      </c>
      <c r="C5582" s="34">
        <f t="shared" si="175"/>
        <v>-5.3242899533699761E-3</v>
      </c>
      <c r="D5582" s="2">
        <v>361.09</v>
      </c>
      <c r="E5582" s="34">
        <f t="shared" si="176"/>
        <v>-1.1065313010042432E-3</v>
      </c>
      <c r="F5582" s="77">
        <f>C5582-('Analyse England'!$H$11+'Analyse England'!$H$12*FTSE100!E5582)</f>
        <v>-4.2233017974145221E-3</v>
      </c>
    </row>
    <row r="5583" spans="1:6" x14ac:dyDescent="0.3">
      <c r="A5583" s="1">
        <v>44105.6875</v>
      </c>
      <c r="B5583" s="2">
        <v>5879.45</v>
      </c>
      <c r="C5583" s="34">
        <f t="shared" si="175"/>
        <v>2.2757880022501453E-3</v>
      </c>
      <c r="D5583" s="2">
        <v>361.8</v>
      </c>
      <c r="E5583" s="34">
        <f t="shared" si="176"/>
        <v>1.9662687972528126E-3</v>
      </c>
      <c r="F5583" s="77">
        <f>C5583-('Analyse England'!$H$11+'Analyse England'!$H$12*FTSE100!E5583)</f>
        <v>8.8820201023743963E-4</v>
      </c>
    </row>
    <row r="5584" spans="1:6" x14ac:dyDescent="0.3">
      <c r="A5584" s="1">
        <v>44106.6875</v>
      </c>
      <c r="B5584" s="2">
        <v>5902.12</v>
      </c>
      <c r="C5584" s="34">
        <f t="shared" si="175"/>
        <v>3.8558028387010168E-3</v>
      </c>
      <c r="D5584" s="2">
        <v>362.69</v>
      </c>
      <c r="E5584" s="34">
        <f t="shared" si="176"/>
        <v>2.4599226091763793E-3</v>
      </c>
      <c r="F5584" s="77">
        <f>C5584-('Analyse England'!$H$11+'Analyse England'!$H$12*FTSE100!E5584)</f>
        <v>2.0684205452316212E-3</v>
      </c>
    </row>
    <row r="5585" spans="1:6" x14ac:dyDescent="0.3">
      <c r="A5585" s="1">
        <v>44109.6875</v>
      </c>
      <c r="B5585" s="2">
        <v>5942.94</v>
      </c>
      <c r="C5585" s="34">
        <f t="shared" si="175"/>
        <v>6.9161589394997058E-3</v>
      </c>
      <c r="D5585" s="2">
        <v>365.63</v>
      </c>
      <c r="E5585" s="34">
        <f t="shared" si="176"/>
        <v>8.1060961151395716E-3</v>
      </c>
      <c r="F5585" s="77">
        <f>C5585-('Analyse England'!$H$11+'Analyse England'!$H$12*FTSE100!E5585)</f>
        <v>5.5609994315833789E-4</v>
      </c>
    </row>
    <row r="5586" spans="1:6" x14ac:dyDescent="0.3">
      <c r="A5586" s="1">
        <v>44110.6875</v>
      </c>
      <c r="B5586" s="2">
        <v>5949.94</v>
      </c>
      <c r="C5586" s="34">
        <f t="shared" si="175"/>
        <v>1.1778681931837731E-3</v>
      </c>
      <c r="D5586" s="2">
        <v>365.88</v>
      </c>
      <c r="E5586" s="34">
        <f t="shared" si="176"/>
        <v>6.8375133331510796E-4</v>
      </c>
      <c r="F5586" s="2"/>
    </row>
    <row r="5587" spans="1:6" x14ac:dyDescent="0.3">
      <c r="A5587" s="1">
        <v>44111.6875</v>
      </c>
      <c r="B5587" s="2">
        <v>5946.25</v>
      </c>
      <c r="C5587" s="34">
        <f t="shared" si="175"/>
        <v>-6.201743210855204E-4</v>
      </c>
      <c r="D5587" s="2">
        <v>365.45</v>
      </c>
      <c r="E5587" s="34">
        <f t="shared" si="176"/>
        <v>-1.1752487154258473E-3</v>
      </c>
      <c r="F5587" s="2"/>
    </row>
    <row r="5588" spans="1:6" x14ac:dyDescent="0.3">
      <c r="A5588" s="1">
        <v>44112.6875</v>
      </c>
      <c r="B5588" s="2">
        <v>5978.03</v>
      </c>
      <c r="C5588" s="34">
        <f t="shared" si="175"/>
        <v>5.3445448812277085E-3</v>
      </c>
      <c r="D5588" s="2">
        <v>368.31</v>
      </c>
      <c r="E5588" s="34">
        <f t="shared" si="176"/>
        <v>7.8259679846763852E-3</v>
      </c>
      <c r="F5588" s="2"/>
    </row>
    <row r="5589" spans="1:6" x14ac:dyDescent="0.3">
      <c r="A5589" s="1">
        <v>44113.6875</v>
      </c>
      <c r="B5589" s="2">
        <v>6016.65</v>
      </c>
      <c r="C5589" s="34">
        <f t="shared" si="175"/>
        <v>6.4603222131704996E-3</v>
      </c>
      <c r="D5589" s="2">
        <v>370.35</v>
      </c>
      <c r="E5589" s="34">
        <f t="shared" si="176"/>
        <v>5.5388124134561068E-3</v>
      </c>
      <c r="F5589" s="2"/>
    </row>
    <row r="5590" spans="1:6" x14ac:dyDescent="0.3">
      <c r="A5590" s="1">
        <v>44116.6875</v>
      </c>
      <c r="B5590" s="2">
        <v>6001.38</v>
      </c>
      <c r="C5590" s="34">
        <f t="shared" si="175"/>
        <v>-2.5379571688562974E-3</v>
      </c>
      <c r="D5590" s="2">
        <v>373</v>
      </c>
      <c r="E5590" s="34">
        <f t="shared" si="176"/>
        <v>7.1553935466450724E-3</v>
      </c>
      <c r="F5590" s="2"/>
    </row>
    <row r="5591" spans="1:6" x14ac:dyDescent="0.3">
      <c r="A5591" s="1">
        <v>44117.6875</v>
      </c>
      <c r="B5591" s="2">
        <v>5969.71</v>
      </c>
      <c r="C5591" s="34">
        <f t="shared" si="175"/>
        <v>-5.2771195958263295E-3</v>
      </c>
      <c r="D5591" s="2">
        <v>370.96</v>
      </c>
      <c r="E5591" s="34">
        <f t="shared" si="176"/>
        <v>-5.4691689008043998E-3</v>
      </c>
      <c r="F5591" s="2"/>
    </row>
    <row r="5592" spans="1:6" x14ac:dyDescent="0.3">
      <c r="A5592" s="1">
        <v>44118.6875</v>
      </c>
      <c r="B5592" s="2">
        <v>5935.06</v>
      </c>
      <c r="C5592" s="34">
        <f t="shared" si="175"/>
        <v>-5.8043020515233801E-3</v>
      </c>
      <c r="D5592" s="2">
        <v>370.62</v>
      </c>
      <c r="E5592" s="34">
        <f t="shared" si="176"/>
        <v>-9.1654086693981895E-4</v>
      </c>
      <c r="F5592" s="2"/>
    </row>
    <row r="5593" spans="1:6" x14ac:dyDescent="0.3">
      <c r="A5593" s="1">
        <v>44119.6875</v>
      </c>
      <c r="B5593" s="2">
        <v>5832.52</v>
      </c>
      <c r="C5593" s="34">
        <f t="shared" si="175"/>
        <v>-1.7276994672336898E-2</v>
      </c>
      <c r="D5593" s="2">
        <v>362.91</v>
      </c>
      <c r="E5593" s="34">
        <f t="shared" si="176"/>
        <v>-2.080297879229398E-2</v>
      </c>
      <c r="F5593" s="2"/>
    </row>
    <row r="5594" spans="1:6" x14ac:dyDescent="0.3">
      <c r="A5594" s="1">
        <v>44120.6875</v>
      </c>
      <c r="B5594" s="2">
        <v>5919.58</v>
      </c>
      <c r="C5594" s="34">
        <f t="shared" si="175"/>
        <v>1.492665263042392E-2</v>
      </c>
      <c r="D5594" s="2">
        <v>367.48</v>
      </c>
      <c r="E5594" s="34">
        <f t="shared" si="176"/>
        <v>1.2592653826017486E-2</v>
      </c>
      <c r="F5594" s="2"/>
    </row>
    <row r="5595" spans="1:6" x14ac:dyDescent="0.3">
      <c r="A5595" s="1">
        <v>44123.6875</v>
      </c>
      <c r="B5595" s="2">
        <v>5884.65</v>
      </c>
      <c r="C5595" s="34">
        <f t="shared" si="175"/>
        <v>-5.9007564725875872E-3</v>
      </c>
      <c r="D5595" s="2">
        <v>366.81</v>
      </c>
      <c r="E5595" s="34">
        <f t="shared" si="176"/>
        <v>-1.8232284750191452E-3</v>
      </c>
      <c r="F5595" s="2"/>
    </row>
    <row r="5596" spans="1:6" x14ac:dyDescent="0.3">
      <c r="A5596" s="1">
        <v>44124.6875</v>
      </c>
      <c r="B5596" s="2">
        <v>5889.22</v>
      </c>
      <c r="C5596" s="34">
        <f t="shared" si="175"/>
        <v>7.7659673897345627E-4</v>
      </c>
      <c r="D5596" s="2">
        <v>365.51</v>
      </c>
      <c r="E5596" s="34">
        <f t="shared" si="176"/>
        <v>-3.5440691366103172E-3</v>
      </c>
      <c r="F5596" s="2"/>
    </row>
    <row r="5597" spans="1:6" x14ac:dyDescent="0.3">
      <c r="A5597" s="1">
        <v>44125.6875</v>
      </c>
      <c r="B5597" s="2">
        <v>5776.5</v>
      </c>
      <c r="C5597" s="34">
        <f t="shared" si="175"/>
        <v>-1.9140055898743902E-2</v>
      </c>
      <c r="D5597" s="2">
        <v>360.79</v>
      </c>
      <c r="E5597" s="34">
        <f t="shared" si="176"/>
        <v>-1.291346337993482E-2</v>
      </c>
      <c r="F5597" s="2"/>
    </row>
    <row r="5598" spans="1:6" x14ac:dyDescent="0.3">
      <c r="A5598" s="1">
        <v>44126.6875</v>
      </c>
      <c r="B5598" s="2">
        <v>5785.65</v>
      </c>
      <c r="C5598" s="34">
        <f t="shared" si="175"/>
        <v>1.5840041547650063E-3</v>
      </c>
      <c r="D5598" s="2">
        <v>360.27</v>
      </c>
      <c r="E5598" s="34">
        <f t="shared" si="176"/>
        <v>-1.4412816319744337E-3</v>
      </c>
      <c r="F5598" s="2"/>
    </row>
    <row r="5599" spans="1:6" x14ac:dyDescent="0.3">
      <c r="A5599" s="1">
        <v>44127.6875</v>
      </c>
      <c r="B5599" s="2">
        <v>5860.28</v>
      </c>
      <c r="C5599" s="34">
        <f t="shared" si="175"/>
        <v>1.2899155669630957E-2</v>
      </c>
      <c r="D5599" s="2">
        <v>362.5</v>
      </c>
      <c r="E5599" s="34">
        <f t="shared" si="176"/>
        <v>6.1898020928747854E-3</v>
      </c>
      <c r="F5599" s="2"/>
    </row>
    <row r="5600" spans="1:6" x14ac:dyDescent="0.3">
      <c r="A5600" s="1">
        <v>44130.6875</v>
      </c>
      <c r="B5600" s="2">
        <v>5792.01</v>
      </c>
      <c r="C5600" s="34">
        <f t="shared" si="175"/>
        <v>-1.1649614011617127E-2</v>
      </c>
      <c r="D5600" s="2">
        <v>355.95</v>
      </c>
      <c r="E5600" s="34">
        <f t="shared" si="176"/>
        <v>-1.8068965517241464E-2</v>
      </c>
      <c r="F5600" s="2"/>
    </row>
    <row r="5601" spans="1:6" x14ac:dyDescent="0.3">
      <c r="A5601" s="1">
        <v>44131.6875</v>
      </c>
      <c r="B5601" s="2">
        <v>5728.99</v>
      </c>
      <c r="C5601" s="34">
        <f t="shared" si="175"/>
        <v>-1.0880506076474394E-2</v>
      </c>
      <c r="D5601" s="2">
        <v>352.58</v>
      </c>
      <c r="E5601" s="34">
        <f t="shared" si="176"/>
        <v>-9.4676218570024506E-3</v>
      </c>
      <c r="F5601" s="2"/>
    </row>
    <row r="5602" spans="1:6" x14ac:dyDescent="0.3">
      <c r="A5602" s="1">
        <v>44132.6875</v>
      </c>
      <c r="B5602" s="2">
        <v>5582.8</v>
      </c>
      <c r="C5602" s="34">
        <f t="shared" si="175"/>
        <v>-2.5517586869587716E-2</v>
      </c>
      <c r="D5602" s="2">
        <v>342.17</v>
      </c>
      <c r="E5602" s="34">
        <f t="shared" si="176"/>
        <v>-2.9525214135798894E-2</v>
      </c>
      <c r="F5602" s="2"/>
    </row>
    <row r="5603" spans="1:6" x14ac:dyDescent="0.3">
      <c r="A5603" s="1">
        <v>44133.6875</v>
      </c>
      <c r="B5603" s="2">
        <v>5581.75</v>
      </c>
      <c r="C5603" s="34">
        <f t="shared" si="175"/>
        <v>-1.8807766712047869E-4</v>
      </c>
      <c r="D5603" s="2">
        <v>341.76</v>
      </c>
      <c r="E5603" s="34">
        <f t="shared" si="176"/>
        <v>-1.1982347955695749E-3</v>
      </c>
      <c r="F5603" s="2"/>
    </row>
    <row r="5604" spans="1:6" x14ac:dyDescent="0.3">
      <c r="A5604" s="1">
        <v>44134.6875</v>
      </c>
      <c r="B5604" s="2">
        <v>5577.27</v>
      </c>
      <c r="C5604" s="34">
        <f t="shared" si="175"/>
        <v>-8.0261566712935828E-4</v>
      </c>
      <c r="D5604" s="2">
        <v>342.36</v>
      </c>
      <c r="E5604" s="34">
        <f t="shared" si="176"/>
        <v>1.7556179775282121E-3</v>
      </c>
      <c r="F5604" s="2"/>
    </row>
    <row r="5605" spans="1:6" x14ac:dyDescent="0.3">
      <c r="A5605" s="1">
        <v>44137.6875</v>
      </c>
      <c r="B5605" s="2">
        <v>5654.97</v>
      </c>
      <c r="C5605" s="34">
        <f t="shared" si="175"/>
        <v>1.3931547154790724E-2</v>
      </c>
      <c r="D5605" s="2">
        <v>347.86</v>
      </c>
      <c r="E5605" s="34">
        <f t="shared" si="176"/>
        <v>1.6064960859913491E-2</v>
      </c>
      <c r="F5605" s="2"/>
    </row>
    <row r="5606" spans="1:6" x14ac:dyDescent="0.3">
      <c r="A5606" s="1">
        <v>44138.6875</v>
      </c>
      <c r="B5606" s="2">
        <v>5786.77</v>
      </c>
      <c r="C5606" s="34">
        <f t="shared" si="175"/>
        <v>2.3306931778594775E-2</v>
      </c>
      <c r="D5606" s="2">
        <v>356.01</v>
      </c>
      <c r="E5606" s="34">
        <f t="shared" si="176"/>
        <v>2.3428965675846625E-2</v>
      </c>
      <c r="F5606" s="2"/>
    </row>
    <row r="5607" spans="1:6" x14ac:dyDescent="0.3">
      <c r="A5607" s="1">
        <v>44139.6875</v>
      </c>
      <c r="B5607" s="2">
        <v>5883.26</v>
      </c>
      <c r="C5607" s="34">
        <f t="shared" si="175"/>
        <v>1.6674241416195779E-2</v>
      </c>
      <c r="D5607" s="2">
        <v>363.31</v>
      </c>
      <c r="E5607" s="34">
        <f t="shared" si="176"/>
        <v>2.0505041993202466E-2</v>
      </c>
      <c r="F5607" s="2"/>
    </row>
    <row r="5608" spans="1:6" x14ac:dyDescent="0.3">
      <c r="A5608" s="1">
        <v>44140.6875</v>
      </c>
      <c r="B5608" s="2">
        <v>5906.18</v>
      </c>
      <c r="C5608" s="34">
        <f t="shared" si="175"/>
        <v>3.895799267752853E-3</v>
      </c>
      <c r="D5608" s="2">
        <v>367.12</v>
      </c>
      <c r="E5608" s="34">
        <f t="shared" si="176"/>
        <v>1.0486912003523141E-2</v>
      </c>
      <c r="F5608" s="2"/>
    </row>
    <row r="5609" spans="1:6" x14ac:dyDescent="0.3">
      <c r="A5609" s="1">
        <v>44141.6875</v>
      </c>
      <c r="B5609" s="2">
        <v>5910.02</v>
      </c>
      <c r="C5609" s="34">
        <f t="shared" si="175"/>
        <v>6.5016643583493128E-4</v>
      </c>
      <c r="D5609" s="2">
        <v>366.4</v>
      </c>
      <c r="E5609" s="34">
        <f t="shared" si="176"/>
        <v>-1.9612115929397156E-3</v>
      </c>
      <c r="F5609" s="2"/>
    </row>
    <row r="5610" spans="1:6" x14ac:dyDescent="0.3">
      <c r="A5610" s="1">
        <v>44144.6875</v>
      </c>
      <c r="B5610" s="2">
        <v>6186.29</v>
      </c>
      <c r="C5610" s="34">
        <f t="shared" si="175"/>
        <v>4.6746034700390071E-2</v>
      </c>
      <c r="D5610" s="2">
        <v>380.99</v>
      </c>
      <c r="E5610" s="34">
        <f t="shared" si="176"/>
        <v>3.9819868995633279E-2</v>
      </c>
      <c r="F5610" s="2"/>
    </row>
    <row r="5611" spans="1:6" x14ac:dyDescent="0.3">
      <c r="A5611" s="1">
        <v>44145.6875</v>
      </c>
      <c r="B5611" s="2">
        <v>6296.85</v>
      </c>
      <c r="C5611" s="34">
        <f t="shared" si="175"/>
        <v>1.7871777753710294E-2</v>
      </c>
      <c r="D5611" s="2">
        <v>384.42</v>
      </c>
      <c r="E5611" s="34">
        <f t="shared" si="176"/>
        <v>9.0028609674794868E-3</v>
      </c>
      <c r="F5611" s="2"/>
    </row>
    <row r="5612" spans="1:6" x14ac:dyDescent="0.3">
      <c r="A5612" s="1">
        <v>44146.6875</v>
      </c>
      <c r="B5612" s="2">
        <v>6382.1</v>
      </c>
      <c r="C5612" s="34">
        <f t="shared" si="175"/>
        <v>1.3538515289390762E-2</v>
      </c>
      <c r="D5612" s="2">
        <v>388.56</v>
      </c>
      <c r="E5612" s="34">
        <f t="shared" si="176"/>
        <v>1.0769470891212718E-2</v>
      </c>
      <c r="F5612" s="2"/>
    </row>
    <row r="5613" spans="1:6" x14ac:dyDescent="0.3">
      <c r="A5613" s="1">
        <v>44147.6875</v>
      </c>
      <c r="B5613" s="2">
        <v>6338.94</v>
      </c>
      <c r="C5613" s="34">
        <f t="shared" si="175"/>
        <v>-6.7626643267890696E-3</v>
      </c>
      <c r="D5613" s="2">
        <v>385.16</v>
      </c>
      <c r="E5613" s="34">
        <f t="shared" si="176"/>
        <v>-8.7502573605104939E-3</v>
      </c>
      <c r="F5613" s="2"/>
    </row>
    <row r="5614" spans="1:6" x14ac:dyDescent="0.3">
      <c r="A5614" s="1">
        <v>44148.6875</v>
      </c>
      <c r="B5614" s="2">
        <v>6316.39</v>
      </c>
      <c r="C5614" s="34">
        <f t="shared" si="175"/>
        <v>-3.5573771009032029E-3</v>
      </c>
      <c r="D5614" s="2">
        <v>385.18</v>
      </c>
      <c r="E5614" s="34">
        <f t="shared" si="176"/>
        <v>5.1926472115493283E-5</v>
      </c>
      <c r="F5614" s="2"/>
    </row>
    <row r="5615" spans="1:6" x14ac:dyDescent="0.3">
      <c r="A5615" s="1">
        <v>44151.6875</v>
      </c>
      <c r="B5615" s="2">
        <v>6421.29</v>
      </c>
      <c r="C5615" s="34">
        <f t="shared" ref="C5615:C5676" si="177">B5615/B5614-1</f>
        <v>1.660758756188252E-2</v>
      </c>
      <c r="D5615" s="2">
        <v>389.74</v>
      </c>
      <c r="E5615" s="34">
        <f t="shared" si="176"/>
        <v>1.1838620904512265E-2</v>
      </c>
      <c r="F5615" s="2"/>
    </row>
    <row r="5616" spans="1:6" x14ac:dyDescent="0.3">
      <c r="A5616" s="1">
        <v>44152.6875</v>
      </c>
      <c r="B5616" s="2">
        <v>6365.33</v>
      </c>
      <c r="C5616" s="34">
        <f t="shared" si="177"/>
        <v>-8.7147598068301191E-3</v>
      </c>
      <c r="D5616" s="2">
        <v>388.82</v>
      </c>
      <c r="E5616" s="34">
        <f t="shared" si="176"/>
        <v>-2.3605480576794902E-3</v>
      </c>
      <c r="F5616" s="2"/>
    </row>
    <row r="5617" spans="1:6" x14ac:dyDescent="0.3">
      <c r="A5617" s="1">
        <v>44153.6875</v>
      </c>
      <c r="B5617" s="2">
        <v>6385.24</v>
      </c>
      <c r="C5617" s="34">
        <f t="shared" si="177"/>
        <v>3.1278818223092753E-3</v>
      </c>
      <c r="D5617" s="2">
        <v>390.54</v>
      </c>
      <c r="E5617" s="34">
        <f t="shared" si="176"/>
        <v>4.4236407592201932E-3</v>
      </c>
      <c r="F5617" s="2"/>
    </row>
    <row r="5618" spans="1:6" x14ac:dyDescent="0.3">
      <c r="A5618" s="1">
        <v>44154.6875</v>
      </c>
      <c r="B5618" s="2">
        <v>6334.35</v>
      </c>
      <c r="C5618" s="34">
        <f t="shared" si="177"/>
        <v>-7.969943181462158E-3</v>
      </c>
      <c r="D5618" s="2">
        <v>387.6</v>
      </c>
      <c r="E5618" s="34">
        <f t="shared" si="176"/>
        <v>-7.5280381010908171E-3</v>
      </c>
      <c r="F5618" s="2"/>
    </row>
    <row r="5619" spans="1:6" x14ac:dyDescent="0.3">
      <c r="A5619" s="1">
        <v>44155.6875</v>
      </c>
      <c r="B5619" s="2">
        <v>6351.45</v>
      </c>
      <c r="C5619" s="34">
        <f t="shared" si="177"/>
        <v>2.6995666485116754E-3</v>
      </c>
      <c r="D5619" s="2">
        <v>389.61</v>
      </c>
      <c r="E5619" s="34">
        <f t="shared" si="176"/>
        <v>5.1857585139318818E-3</v>
      </c>
      <c r="F5619" s="2"/>
    </row>
    <row r="5620" spans="1:6" x14ac:dyDescent="0.3">
      <c r="A5620" s="1">
        <v>44158.6875</v>
      </c>
      <c r="B5620" s="2">
        <v>6333.84</v>
      </c>
      <c r="C5620" s="34">
        <f t="shared" si="177"/>
        <v>-2.7725952341590698E-3</v>
      </c>
      <c r="D5620" s="2">
        <v>388.84</v>
      </c>
      <c r="E5620" s="34">
        <f t="shared" si="176"/>
        <v>-1.9763353096687863E-3</v>
      </c>
      <c r="F5620" s="2"/>
    </row>
    <row r="5621" spans="1:6" x14ac:dyDescent="0.3">
      <c r="A5621" s="1">
        <v>44159.6875</v>
      </c>
      <c r="B5621" s="2">
        <v>6432.17</v>
      </c>
      <c r="C5621" s="34">
        <f t="shared" si="177"/>
        <v>1.5524547509883302E-2</v>
      </c>
      <c r="D5621" s="2">
        <v>392.39</v>
      </c>
      <c r="E5621" s="34">
        <f t="shared" si="176"/>
        <v>9.1297191646950715E-3</v>
      </c>
      <c r="F5621" s="2"/>
    </row>
    <row r="5622" spans="1:6" x14ac:dyDescent="0.3">
      <c r="A5622" s="1">
        <v>44160.6875</v>
      </c>
      <c r="B5622" s="2">
        <v>6391.09</v>
      </c>
      <c r="C5622" s="34">
        <f t="shared" si="177"/>
        <v>-6.3866471190904273E-3</v>
      </c>
      <c r="D5622" s="2">
        <v>392.09</v>
      </c>
      <c r="E5622" s="34">
        <f t="shared" si="176"/>
        <v>-7.6454547771354076E-4</v>
      </c>
      <c r="F5622" s="2"/>
    </row>
    <row r="5623" spans="1:6" x14ac:dyDescent="0.3">
      <c r="A5623" s="1">
        <v>44161.6875</v>
      </c>
      <c r="B5623" s="2">
        <v>6362.93</v>
      </c>
      <c r="C5623" s="34">
        <f t="shared" si="177"/>
        <v>-4.4061341649076491E-3</v>
      </c>
      <c r="D5623" s="2">
        <v>391.63</v>
      </c>
      <c r="E5623" s="34">
        <f t="shared" si="176"/>
        <v>-1.1732000306051704E-3</v>
      </c>
      <c r="F5623" s="2"/>
    </row>
    <row r="5624" spans="1:6" x14ac:dyDescent="0.3">
      <c r="A5624" s="1">
        <v>44162.6875</v>
      </c>
      <c r="B5624" s="2">
        <v>6367.58</v>
      </c>
      <c r="C5624" s="34">
        <f t="shared" si="177"/>
        <v>7.3079540400411425E-4</v>
      </c>
      <c r="D5624" s="2">
        <v>393.23</v>
      </c>
      <c r="E5624" s="34">
        <f t="shared" si="176"/>
        <v>4.0854888542758427E-3</v>
      </c>
      <c r="F5624" s="2"/>
    </row>
    <row r="5625" spans="1:6" x14ac:dyDescent="0.3">
      <c r="A5625" s="1">
        <v>44165.6875</v>
      </c>
      <c r="B5625" s="2">
        <v>6266.19</v>
      </c>
      <c r="C5625" s="34">
        <f t="shared" si="177"/>
        <v>-1.5922846670163637E-2</v>
      </c>
      <c r="D5625" s="2">
        <v>389.36</v>
      </c>
      <c r="E5625" s="34">
        <f t="shared" ref="E5625:E5687" si="178">D5625/D5624-1</f>
        <v>-9.841568547669266E-3</v>
      </c>
      <c r="F5625" s="2"/>
    </row>
    <row r="5626" spans="1:6" x14ac:dyDescent="0.3">
      <c r="A5626" s="1">
        <v>44166.6875</v>
      </c>
      <c r="B5626" s="2">
        <v>6384.73</v>
      </c>
      <c r="C5626" s="34">
        <f t="shared" si="177"/>
        <v>1.8917396376426421E-2</v>
      </c>
      <c r="D5626" s="2">
        <v>391.9</v>
      </c>
      <c r="E5626" s="34">
        <f t="shared" si="178"/>
        <v>6.5235257859048712E-3</v>
      </c>
      <c r="F5626" s="2"/>
    </row>
    <row r="5627" spans="1:6" x14ac:dyDescent="0.3">
      <c r="A5627" s="1">
        <v>44167.6875</v>
      </c>
      <c r="B5627" s="2">
        <v>6463.39</v>
      </c>
      <c r="C5627" s="34">
        <f t="shared" si="177"/>
        <v>1.2320019797235071E-2</v>
      </c>
      <c r="D5627" s="2">
        <v>391.69</v>
      </c>
      <c r="E5627" s="34">
        <f t="shared" si="178"/>
        <v>-5.3585098239339324E-4</v>
      </c>
      <c r="F5627" s="2"/>
    </row>
    <row r="5628" spans="1:6" x14ac:dyDescent="0.3">
      <c r="A5628" s="1">
        <v>44168.6875</v>
      </c>
      <c r="B5628" s="2">
        <v>6490.27</v>
      </c>
      <c r="C5628" s="34">
        <f t="shared" si="177"/>
        <v>4.1588083033825551E-3</v>
      </c>
      <c r="D5628" s="2">
        <v>391.72</v>
      </c>
      <c r="E5628" s="34">
        <f t="shared" si="178"/>
        <v>7.6591181801921593E-5</v>
      </c>
      <c r="F5628" s="2"/>
    </row>
    <row r="5629" spans="1:6" x14ac:dyDescent="0.3">
      <c r="A5629" s="1">
        <v>44169.6875</v>
      </c>
      <c r="B5629" s="2">
        <v>6550.23</v>
      </c>
      <c r="C5629" s="34">
        <f t="shared" si="177"/>
        <v>9.2384446255702191E-3</v>
      </c>
      <c r="D5629" s="2">
        <v>394.04</v>
      </c>
      <c r="E5629" s="34">
        <f t="shared" si="178"/>
        <v>5.9225977739201241E-3</v>
      </c>
      <c r="F5629" s="2"/>
    </row>
    <row r="5630" spans="1:6" x14ac:dyDescent="0.3">
      <c r="A5630" s="1">
        <v>44172.6875</v>
      </c>
      <c r="B5630" s="2">
        <v>6555.39</v>
      </c>
      <c r="C5630" s="34">
        <f t="shared" si="177"/>
        <v>7.8775859778978941E-4</v>
      </c>
      <c r="D5630" s="2">
        <v>392.84</v>
      </c>
      <c r="E5630" s="34">
        <f t="shared" si="178"/>
        <v>-3.0453761039489491E-3</v>
      </c>
      <c r="F5630" s="2"/>
    </row>
    <row r="5631" spans="1:6" x14ac:dyDescent="0.3">
      <c r="A5631" s="1">
        <v>44173.6875</v>
      </c>
      <c r="B5631" s="2">
        <v>6558.82</v>
      </c>
      <c r="C5631" s="34">
        <f t="shared" si="177"/>
        <v>5.232335528473353E-4</v>
      </c>
      <c r="D5631" s="2">
        <v>393.64</v>
      </c>
      <c r="E5631" s="34">
        <f t="shared" si="178"/>
        <v>2.0364524997453781E-3</v>
      </c>
      <c r="F5631" s="2"/>
    </row>
    <row r="5632" spans="1:6" x14ac:dyDescent="0.3">
      <c r="A5632" s="1">
        <v>44174.6875</v>
      </c>
      <c r="B5632" s="2">
        <v>6564.29</v>
      </c>
      <c r="C5632" s="34">
        <f t="shared" si="177"/>
        <v>8.3399148017493374E-4</v>
      </c>
      <c r="D5632" s="2">
        <v>394.9</v>
      </c>
      <c r="E5632" s="34">
        <f t="shared" si="178"/>
        <v>3.2008942180672406E-3</v>
      </c>
      <c r="F5632" s="2"/>
    </row>
    <row r="5633" spans="1:6" x14ac:dyDescent="0.3">
      <c r="A5633" s="1">
        <v>44175.6875</v>
      </c>
      <c r="B5633" s="2">
        <v>6599.76</v>
      </c>
      <c r="C5633" s="34">
        <f t="shared" si="177"/>
        <v>5.4034785178596056E-3</v>
      </c>
      <c r="D5633" s="2">
        <v>393.15</v>
      </c>
      <c r="E5633" s="34">
        <f t="shared" si="178"/>
        <v>-4.4315016459863799E-3</v>
      </c>
      <c r="F5633" s="2"/>
    </row>
    <row r="5634" spans="1:6" x14ac:dyDescent="0.3">
      <c r="A5634" s="1">
        <v>44176.6875</v>
      </c>
      <c r="B5634" s="2">
        <v>6546.75</v>
      </c>
      <c r="C5634" s="34">
        <f t="shared" si="177"/>
        <v>-8.0321102585548809E-3</v>
      </c>
      <c r="D5634" s="2">
        <v>390.12</v>
      </c>
      <c r="E5634" s="34">
        <f t="shared" si="178"/>
        <v>-7.7069820679129819E-3</v>
      </c>
      <c r="F5634" s="2"/>
    </row>
    <row r="5635" spans="1:6" x14ac:dyDescent="0.3">
      <c r="A5635" s="1">
        <v>44179.6875</v>
      </c>
      <c r="B5635" s="2">
        <v>6531.83</v>
      </c>
      <c r="C5635" s="34">
        <f t="shared" si="177"/>
        <v>-2.2789933936686602E-3</v>
      </c>
      <c r="D5635" s="2">
        <v>391.85</v>
      </c>
      <c r="E5635" s="34">
        <f t="shared" si="178"/>
        <v>4.4345329642161424E-3</v>
      </c>
      <c r="F5635" s="2"/>
    </row>
    <row r="5636" spans="1:6" x14ac:dyDescent="0.3">
      <c r="A5636" s="1">
        <v>44180.6875</v>
      </c>
      <c r="B5636" s="2">
        <v>6513.32</v>
      </c>
      <c r="C5636" s="34">
        <f t="shared" si="177"/>
        <v>-2.8338153319973358E-3</v>
      </c>
      <c r="D5636" s="2">
        <v>392.84</v>
      </c>
      <c r="E5636" s="34">
        <f t="shared" si="178"/>
        <v>2.5264769682276089E-3</v>
      </c>
      <c r="F5636" s="2"/>
    </row>
    <row r="5637" spans="1:6" x14ac:dyDescent="0.3">
      <c r="A5637" s="1">
        <v>44181.6875</v>
      </c>
      <c r="B5637" s="2">
        <v>6570.91</v>
      </c>
      <c r="C5637" s="34">
        <f t="shared" si="177"/>
        <v>8.84188094550864E-3</v>
      </c>
      <c r="D5637" s="2">
        <v>396.08</v>
      </c>
      <c r="E5637" s="34">
        <f t="shared" si="178"/>
        <v>8.2476326239691033E-3</v>
      </c>
      <c r="F5637" s="2"/>
    </row>
    <row r="5638" spans="1:6" x14ac:dyDescent="0.3">
      <c r="A5638" s="1">
        <v>44182.6875</v>
      </c>
      <c r="B5638" s="2">
        <v>6551.06</v>
      </c>
      <c r="C5638" s="34">
        <f t="shared" si="177"/>
        <v>-3.0208905615811688E-3</v>
      </c>
      <c r="D5638" s="2">
        <v>397.28</v>
      </c>
      <c r="E5638" s="34">
        <f t="shared" si="178"/>
        <v>3.0296909715208376E-3</v>
      </c>
      <c r="F5638" s="2"/>
    </row>
    <row r="5639" spans="1:6" x14ac:dyDescent="0.3">
      <c r="A5639" s="1">
        <v>44183.6875</v>
      </c>
      <c r="B5639" s="2">
        <v>6529.18</v>
      </c>
      <c r="C5639" s="34">
        <f t="shared" si="177"/>
        <v>-3.3399175095327749E-3</v>
      </c>
      <c r="D5639" s="2">
        <v>395.9</v>
      </c>
      <c r="E5639" s="34">
        <f t="shared" si="178"/>
        <v>-3.4736206202174991E-3</v>
      </c>
      <c r="F5639" s="2"/>
    </row>
    <row r="5640" spans="1:6" x14ac:dyDescent="0.3">
      <c r="A5640" s="1">
        <v>44186.6875</v>
      </c>
      <c r="B5640" s="2">
        <v>6416.32</v>
      </c>
      <c r="C5640" s="34">
        <f t="shared" si="177"/>
        <v>-1.7285478421486422E-2</v>
      </c>
      <c r="D5640" s="2">
        <v>386.69</v>
      </c>
      <c r="E5640" s="34">
        <f t="shared" si="178"/>
        <v>-2.3263450366254101E-2</v>
      </c>
      <c r="F5640" s="2"/>
    </row>
    <row r="5641" spans="1:6" x14ac:dyDescent="0.3">
      <c r="A5641" s="1">
        <v>44187.6875</v>
      </c>
      <c r="B5641" s="2">
        <v>6453.16</v>
      </c>
      <c r="C5641" s="34">
        <f t="shared" si="177"/>
        <v>5.7416088973119006E-3</v>
      </c>
      <c r="D5641" s="2">
        <v>391.25</v>
      </c>
      <c r="E5641" s="34">
        <f t="shared" si="178"/>
        <v>1.179239183842351E-2</v>
      </c>
      <c r="F5641" s="2"/>
    </row>
    <row r="5642" spans="1:6" x14ac:dyDescent="0.3">
      <c r="A5642" s="1">
        <v>44188.6875</v>
      </c>
      <c r="B5642" s="2">
        <v>6495.75</v>
      </c>
      <c r="C5642" s="34">
        <f t="shared" si="177"/>
        <v>6.5998673518090634E-3</v>
      </c>
      <c r="D5642" s="2">
        <v>395.49</v>
      </c>
      <c r="E5642" s="34">
        <f t="shared" si="178"/>
        <v>1.0837060702875378E-2</v>
      </c>
      <c r="F5642" s="2"/>
    </row>
    <row r="5643" spans="1:6" x14ac:dyDescent="0.3">
      <c r="A5643" s="1">
        <v>44194.6875</v>
      </c>
      <c r="B5643" s="2">
        <v>6602.65</v>
      </c>
      <c r="C5643" s="34">
        <f>B5643/B5642-1</f>
        <v>1.6456914136165901E-2</v>
      </c>
      <c r="D5643" s="2">
        <v>401.61</v>
      </c>
      <c r="E5643" s="34">
        <f>D5643/D5642-1</f>
        <v>1.5474474702268148E-2</v>
      </c>
      <c r="F5643" s="2"/>
    </row>
    <row r="5644" spans="1:6" x14ac:dyDescent="0.3">
      <c r="A5644" s="1">
        <v>44195.6875</v>
      </c>
      <c r="B5644" s="2">
        <v>6555.82</v>
      </c>
      <c r="C5644" s="34">
        <f t="shared" si="177"/>
        <v>-7.0926067563781281E-3</v>
      </c>
      <c r="D5644" s="2">
        <v>400.25</v>
      </c>
      <c r="E5644" s="34">
        <f t="shared" si="178"/>
        <v>-3.3863698613082471E-3</v>
      </c>
      <c r="F5644" s="2"/>
    </row>
    <row r="5645" spans="1:6" x14ac:dyDescent="0.3">
      <c r="A5645" s="1">
        <v>44200.6875</v>
      </c>
      <c r="B5645" s="2">
        <v>6571.88</v>
      </c>
      <c r="C5645" s="34">
        <f>B5645/B5644-1</f>
        <v>2.4497316887894804E-3</v>
      </c>
      <c r="D5645" s="2">
        <v>401.69</v>
      </c>
      <c r="E5645" s="34">
        <f t="shared" si="178"/>
        <v>3.597751405371552E-3</v>
      </c>
      <c r="F5645" s="2"/>
    </row>
    <row r="5646" spans="1:6" x14ac:dyDescent="0.3">
      <c r="A5646" s="1">
        <v>44201.6875</v>
      </c>
      <c r="B5646" s="2">
        <v>6612.25</v>
      </c>
      <c r="C5646" s="34">
        <f t="shared" si="177"/>
        <v>6.1428388832418523E-3</v>
      </c>
      <c r="D5646" s="2">
        <v>400.94</v>
      </c>
      <c r="E5646" s="34">
        <f t="shared" si="178"/>
        <v>-1.8671114541064515E-3</v>
      </c>
      <c r="F5646" s="2"/>
    </row>
    <row r="5647" spans="1:6" x14ac:dyDescent="0.3">
      <c r="A5647" s="1">
        <v>44202.6875</v>
      </c>
      <c r="B5647" s="2">
        <v>6841.86</v>
      </c>
      <c r="C5647" s="34">
        <f t="shared" si="177"/>
        <v>3.4724942341865406E-2</v>
      </c>
      <c r="D5647" s="2">
        <v>406.41</v>
      </c>
      <c r="E5647" s="34">
        <f t="shared" si="178"/>
        <v>1.364293909313119E-2</v>
      </c>
      <c r="F5647" s="2"/>
    </row>
    <row r="5648" spans="1:6" x14ac:dyDescent="0.3">
      <c r="A5648" s="1">
        <v>44203.6875</v>
      </c>
      <c r="B5648" s="2">
        <v>6856.96</v>
      </c>
      <c r="C5648" s="34">
        <f t="shared" si="177"/>
        <v>2.2070021894631253E-3</v>
      </c>
      <c r="D5648" s="2">
        <v>408.49</v>
      </c>
      <c r="E5648" s="34">
        <f t="shared" si="178"/>
        <v>5.117984301567402E-3</v>
      </c>
      <c r="F5648" s="2"/>
    </row>
    <row r="5649" spans="1:6" x14ac:dyDescent="0.3">
      <c r="A5649" s="1">
        <v>44204.6875</v>
      </c>
      <c r="B5649" s="2">
        <v>6873.26</v>
      </c>
      <c r="C5649" s="34">
        <f t="shared" si="177"/>
        <v>2.3771467239126487E-3</v>
      </c>
      <c r="D5649" s="2">
        <v>411.17</v>
      </c>
      <c r="E5649" s="34">
        <f t="shared" si="178"/>
        <v>6.5607481211289453E-3</v>
      </c>
      <c r="F5649" s="2"/>
    </row>
    <row r="5650" spans="1:6" x14ac:dyDescent="0.3">
      <c r="A5650" s="1">
        <v>44207.6875</v>
      </c>
      <c r="B5650" s="2">
        <v>6798.48</v>
      </c>
      <c r="C5650" s="34">
        <f t="shared" si="177"/>
        <v>-1.0879844498825952E-2</v>
      </c>
      <c r="D5650" s="2">
        <v>408.41</v>
      </c>
      <c r="E5650" s="34">
        <f t="shared" si="178"/>
        <v>-6.7125519857965665E-3</v>
      </c>
      <c r="F5650" s="2"/>
    </row>
    <row r="5651" spans="1:6" x14ac:dyDescent="0.3">
      <c r="A5651" s="1">
        <v>44208.6875</v>
      </c>
      <c r="B5651" s="2">
        <v>6754.11</v>
      </c>
      <c r="C5651" s="34">
        <f t="shared" si="177"/>
        <v>-6.5264588555088432E-3</v>
      </c>
      <c r="D5651" s="2">
        <v>408.61</v>
      </c>
      <c r="E5651" s="34">
        <f t="shared" si="178"/>
        <v>4.8970397394776377E-4</v>
      </c>
      <c r="F5651" s="2"/>
    </row>
    <row r="5652" spans="1:6" x14ac:dyDescent="0.3">
      <c r="A5652" s="1">
        <v>44209.6875</v>
      </c>
      <c r="B5652" s="2">
        <v>6745.52</v>
      </c>
      <c r="C5652" s="34">
        <f t="shared" si="177"/>
        <v>-1.2718181966239195E-3</v>
      </c>
      <c r="D5652" s="2">
        <v>409.07</v>
      </c>
      <c r="E5652" s="34">
        <f t="shared" si="178"/>
        <v>1.1257678470912857E-3</v>
      </c>
      <c r="F5652" s="2"/>
    </row>
    <row r="5653" spans="1:6" x14ac:dyDescent="0.3">
      <c r="A5653" s="1">
        <v>44210.6875</v>
      </c>
      <c r="B5653" s="2">
        <v>6801.96</v>
      </c>
      <c r="C5653" s="34">
        <f t="shared" si="177"/>
        <v>8.3670347134097156E-3</v>
      </c>
      <c r="D5653" s="2">
        <v>412</v>
      </c>
      <c r="E5653" s="34">
        <f t="shared" si="178"/>
        <v>7.1625883100692178E-3</v>
      </c>
      <c r="F5653" s="2"/>
    </row>
    <row r="5654" spans="1:6" x14ac:dyDescent="0.3">
      <c r="A5654" s="1">
        <v>44211.6875</v>
      </c>
      <c r="B5654" s="2">
        <v>6735.71</v>
      </c>
      <c r="C5654" s="34">
        <f t="shared" si="177"/>
        <v>-9.7398396932648623E-3</v>
      </c>
      <c r="D5654" s="2">
        <v>407.85</v>
      </c>
      <c r="E5654" s="34">
        <f t="shared" si="178"/>
        <v>-1.0072815533980539E-2</v>
      </c>
      <c r="F5654" s="2"/>
    </row>
    <row r="5655" spans="1:6" x14ac:dyDescent="0.3">
      <c r="A5655" s="1">
        <v>44214.6875</v>
      </c>
      <c r="B5655" s="2">
        <v>6720.65</v>
      </c>
      <c r="C5655" s="34">
        <f t="shared" si="177"/>
        <v>-2.2358444766773511E-3</v>
      </c>
      <c r="D5655" s="2">
        <v>408.68</v>
      </c>
      <c r="E5655" s="34">
        <f t="shared" si="178"/>
        <v>2.0350619100157896E-3</v>
      </c>
      <c r="F5655" s="2"/>
    </row>
    <row r="5656" spans="1:6" x14ac:dyDescent="0.3">
      <c r="A5656" s="1">
        <v>44215.6875</v>
      </c>
      <c r="B5656" s="2">
        <v>6712.95</v>
      </c>
      <c r="C5656" s="34">
        <f t="shared" si="177"/>
        <v>-1.145722511959435E-3</v>
      </c>
      <c r="D5656" s="2">
        <v>407.92</v>
      </c>
      <c r="E5656" s="34">
        <f t="shared" si="178"/>
        <v>-1.8596456885582313E-3</v>
      </c>
      <c r="F5656" s="2"/>
    </row>
    <row r="5657" spans="1:6" x14ac:dyDescent="0.3">
      <c r="A5657" s="1">
        <v>44216.6875</v>
      </c>
      <c r="B5657" s="2">
        <v>6740.39</v>
      </c>
      <c r="C5657" s="34">
        <f t="shared" si="177"/>
        <v>4.0876216864420556E-3</v>
      </c>
      <c r="D5657" s="2">
        <v>410.84</v>
      </c>
      <c r="E5657" s="34">
        <f t="shared" si="178"/>
        <v>7.1582663267306668E-3</v>
      </c>
      <c r="F5657" s="2"/>
    </row>
    <row r="5658" spans="1:6" x14ac:dyDescent="0.3">
      <c r="A5658" s="1">
        <v>44217.6875</v>
      </c>
      <c r="B5658" s="2">
        <v>6715.42</v>
      </c>
      <c r="C5658" s="34">
        <f t="shared" si="177"/>
        <v>-3.7045334172058908E-3</v>
      </c>
      <c r="D5658" s="2">
        <v>410.89</v>
      </c>
      <c r="E5658" s="34">
        <f t="shared" si="178"/>
        <v>1.2170187907711849E-4</v>
      </c>
      <c r="F5658" s="2"/>
    </row>
    <row r="5659" spans="1:6" x14ac:dyDescent="0.3">
      <c r="A5659" s="1">
        <v>44218.6875</v>
      </c>
      <c r="B5659" s="2">
        <v>6695.07</v>
      </c>
      <c r="C5659" s="34">
        <f t="shared" si="177"/>
        <v>-3.0303391299427718E-3</v>
      </c>
      <c r="D5659" s="2">
        <v>408.54</v>
      </c>
      <c r="E5659" s="34">
        <f t="shared" si="178"/>
        <v>-5.7192922680034952E-3</v>
      </c>
      <c r="F5659" s="2"/>
    </row>
    <row r="5660" spans="1:6" x14ac:dyDescent="0.3">
      <c r="A5660" s="1">
        <v>44221.6875</v>
      </c>
      <c r="B5660" s="2">
        <v>6638.85</v>
      </c>
      <c r="C5660" s="34">
        <f t="shared" si="177"/>
        <v>-8.3972236287297441E-3</v>
      </c>
      <c r="D5660" s="2">
        <v>405.13</v>
      </c>
      <c r="E5660" s="34">
        <f t="shared" si="178"/>
        <v>-8.3467959073775244E-3</v>
      </c>
      <c r="F5660" s="2"/>
    </row>
    <row r="5661" spans="1:6" x14ac:dyDescent="0.3">
      <c r="A5661" s="1">
        <v>44222.6875</v>
      </c>
      <c r="B5661" s="2">
        <v>6654.01</v>
      </c>
      <c r="C5661" s="34">
        <f t="shared" si="177"/>
        <v>2.2835280206661146E-3</v>
      </c>
      <c r="D5661" s="2">
        <v>407.7</v>
      </c>
      <c r="E5661" s="34">
        <f t="shared" si="178"/>
        <v>6.3436427813294838E-3</v>
      </c>
      <c r="F5661" s="2"/>
    </row>
    <row r="5662" spans="1:6" x14ac:dyDescent="0.3">
      <c r="A5662" s="1">
        <v>44223.6875</v>
      </c>
      <c r="B5662" s="2">
        <v>6567.37</v>
      </c>
      <c r="C5662" s="34">
        <f t="shared" si="177"/>
        <v>-1.3020719836609906E-2</v>
      </c>
      <c r="D5662" s="2">
        <v>402.98</v>
      </c>
      <c r="E5662" s="34">
        <f t="shared" si="178"/>
        <v>-1.1577140053961155E-2</v>
      </c>
      <c r="F5662" s="2"/>
    </row>
    <row r="5663" spans="1:6" x14ac:dyDescent="0.3">
      <c r="A5663" s="1">
        <v>44224.6875</v>
      </c>
      <c r="B5663" s="2">
        <v>6526.15</v>
      </c>
      <c r="C5663" s="34">
        <f t="shared" si="177"/>
        <v>-6.2764851074327277E-3</v>
      </c>
      <c r="D5663" s="2">
        <v>403.39</v>
      </c>
      <c r="E5663" s="34">
        <f t="shared" si="178"/>
        <v>1.0174202193655724E-3</v>
      </c>
      <c r="F5663" s="2"/>
    </row>
    <row r="5664" spans="1:6" x14ac:dyDescent="0.3">
      <c r="A5664" s="1">
        <v>44225.6875</v>
      </c>
      <c r="B5664" s="2">
        <v>6407.46</v>
      </c>
      <c r="C5664" s="34">
        <f t="shared" si="177"/>
        <v>-1.8186832971966549E-2</v>
      </c>
      <c r="D5664" s="2">
        <v>395.85</v>
      </c>
      <c r="E5664" s="34">
        <f t="shared" si="178"/>
        <v>-1.869158878504662E-2</v>
      </c>
      <c r="F5664" s="2"/>
    </row>
    <row r="5665" spans="1:6" x14ac:dyDescent="0.3">
      <c r="A5665" s="1">
        <v>44228.6875</v>
      </c>
      <c r="B5665" s="2">
        <v>6466.42</v>
      </c>
      <c r="C5665" s="34">
        <f t="shared" si="177"/>
        <v>9.2017741819692134E-3</v>
      </c>
      <c r="D5665" s="2">
        <v>400.77</v>
      </c>
      <c r="E5665" s="34">
        <f t="shared" si="178"/>
        <v>1.2428950359984814E-2</v>
      </c>
      <c r="F5665" s="2"/>
    </row>
    <row r="5666" spans="1:6" x14ac:dyDescent="0.3">
      <c r="A5666" s="1">
        <v>44229.6875</v>
      </c>
      <c r="B5666" s="2">
        <v>6516.65</v>
      </c>
      <c r="C5666" s="34">
        <f t="shared" si="177"/>
        <v>7.7678220715635682E-3</v>
      </c>
      <c r="D5666" s="2">
        <v>405.92</v>
      </c>
      <c r="E5666" s="34">
        <f t="shared" si="178"/>
        <v>1.2850263243256776E-2</v>
      </c>
      <c r="F5666" s="2"/>
    </row>
    <row r="5667" spans="1:6" x14ac:dyDescent="0.3">
      <c r="A5667" s="1">
        <v>44230.6875</v>
      </c>
      <c r="B5667" s="2">
        <v>6507.82</v>
      </c>
      <c r="C5667" s="34">
        <f t="shared" si="177"/>
        <v>-1.3549906777254872E-3</v>
      </c>
      <c r="D5667" s="2">
        <v>407.27</v>
      </c>
      <c r="E5667" s="34">
        <f t="shared" si="178"/>
        <v>3.3257784785178934E-3</v>
      </c>
      <c r="F5667" s="2"/>
    </row>
    <row r="5668" spans="1:6" x14ac:dyDescent="0.3">
      <c r="A5668" s="1">
        <v>44231.6875</v>
      </c>
      <c r="B5668" s="2">
        <v>6503.72</v>
      </c>
      <c r="C5668" s="34">
        <f t="shared" si="177"/>
        <v>-6.3001127873840712E-4</v>
      </c>
      <c r="D5668" s="2">
        <v>409.54</v>
      </c>
      <c r="E5668" s="34">
        <f t="shared" si="178"/>
        <v>5.5736980381566603E-3</v>
      </c>
      <c r="F5668" s="2"/>
    </row>
    <row r="5669" spans="1:6" x14ac:dyDescent="0.3">
      <c r="A5669" s="1">
        <v>44232.6875</v>
      </c>
      <c r="B5669" s="2">
        <v>6489.33</v>
      </c>
      <c r="C5669" s="34">
        <f t="shared" si="177"/>
        <v>-2.2125798773625638E-3</v>
      </c>
      <c r="D5669" s="2">
        <v>409.54</v>
      </c>
      <c r="E5669" s="34">
        <f t="shared" si="178"/>
        <v>0</v>
      </c>
      <c r="F5669" s="2"/>
    </row>
    <row r="5670" spans="1:6" x14ac:dyDescent="0.3">
      <c r="A5670" s="1">
        <v>44235.6875</v>
      </c>
      <c r="B5670" s="2">
        <v>6523.53</v>
      </c>
      <c r="C5670" s="34">
        <f t="shared" si="177"/>
        <v>5.2701896805986692E-3</v>
      </c>
      <c r="D5670" s="2">
        <v>410.78</v>
      </c>
      <c r="E5670" s="34">
        <f t="shared" si="178"/>
        <v>3.0277872735262612E-3</v>
      </c>
      <c r="F5670" s="2"/>
    </row>
    <row r="5671" spans="1:6" x14ac:dyDescent="0.3">
      <c r="A5671" s="1">
        <v>44236.6875</v>
      </c>
      <c r="B5671" s="2">
        <v>6531.56</v>
      </c>
      <c r="C5671" s="34">
        <f t="shared" si="177"/>
        <v>1.2309286536584807E-3</v>
      </c>
      <c r="D5671" s="2">
        <v>410.42</v>
      </c>
      <c r="E5671" s="34">
        <f t="shared" si="178"/>
        <v>-8.7638151808744347E-4</v>
      </c>
      <c r="F5671" s="2"/>
    </row>
    <row r="5672" spans="1:6" x14ac:dyDescent="0.3">
      <c r="A5672" s="1">
        <v>44237.6875</v>
      </c>
      <c r="B5672" s="2">
        <v>6524.36</v>
      </c>
      <c r="C5672" s="34">
        <f t="shared" si="177"/>
        <v>-1.1023400229043245E-3</v>
      </c>
      <c r="D5672" s="2">
        <v>409.47</v>
      </c>
      <c r="E5672" s="34">
        <f t="shared" si="178"/>
        <v>-2.3147020125724449E-3</v>
      </c>
      <c r="F5672" s="2"/>
    </row>
    <row r="5673" spans="1:6" x14ac:dyDescent="0.3">
      <c r="A5673" s="1">
        <v>44238.6875</v>
      </c>
      <c r="B5673" s="2">
        <v>6528.72</v>
      </c>
      <c r="C5673" s="34">
        <f t="shared" si="177"/>
        <v>6.6826477999382128E-4</v>
      </c>
      <c r="D5673" s="2">
        <v>411.35</v>
      </c>
      <c r="E5673" s="34">
        <f t="shared" si="178"/>
        <v>4.5913009500084812E-3</v>
      </c>
      <c r="F5673" s="2"/>
    </row>
    <row r="5674" spans="1:6" x14ac:dyDescent="0.3">
      <c r="A5674" s="1">
        <v>44239.6875</v>
      </c>
      <c r="B5674" s="2">
        <v>6589.79</v>
      </c>
      <c r="C5674" s="34">
        <f t="shared" si="177"/>
        <v>9.3540540871717148E-3</v>
      </c>
      <c r="D5674" s="2">
        <v>414</v>
      </c>
      <c r="E5674" s="34">
        <f t="shared" si="178"/>
        <v>6.4422025039503339E-3</v>
      </c>
      <c r="F5674" s="2"/>
    </row>
    <row r="5675" spans="1:6" x14ac:dyDescent="0.3">
      <c r="A5675" s="1">
        <v>44242.6875</v>
      </c>
      <c r="B5675" s="2">
        <v>6756.11</v>
      </c>
      <c r="C5675" s="34">
        <f t="shared" si="177"/>
        <v>2.5239044036304614E-2</v>
      </c>
      <c r="D5675" s="2">
        <v>419.47</v>
      </c>
      <c r="E5675" s="34">
        <f t="shared" si="178"/>
        <v>1.3212560386473449E-2</v>
      </c>
      <c r="F5675" s="2"/>
    </row>
    <row r="5676" spans="1:6" x14ac:dyDescent="0.3">
      <c r="A5676" s="1">
        <v>44243.6875</v>
      </c>
      <c r="B5676" s="2">
        <v>6748.86</v>
      </c>
      <c r="C5676" s="34">
        <f t="shared" si="177"/>
        <v>-1.0731027173921381E-3</v>
      </c>
      <c r="D5676" s="2">
        <v>419.2</v>
      </c>
      <c r="E5676" s="34">
        <f t="shared" si="178"/>
        <v>-6.4366939232851639E-4</v>
      </c>
      <c r="F5676" s="2"/>
    </row>
    <row r="5677" spans="1:6" x14ac:dyDescent="0.3">
      <c r="A5677" s="1">
        <v>44244.6875</v>
      </c>
      <c r="B5677" s="2">
        <v>6710.9</v>
      </c>
      <c r="C5677" s="34">
        <f t="shared" ref="C5677:C5740" si="179">B5677/B5676-1</f>
        <v>-5.6246536452082552E-3</v>
      </c>
      <c r="D5677" s="2">
        <v>416.1</v>
      </c>
      <c r="E5677" s="34">
        <f t="shared" si="178"/>
        <v>-7.3950381679388499E-3</v>
      </c>
      <c r="F5677" s="2"/>
    </row>
    <row r="5678" spans="1:6" x14ac:dyDescent="0.3">
      <c r="A5678" s="1">
        <v>44245.6875</v>
      </c>
      <c r="B5678" s="2">
        <v>6617.15</v>
      </c>
      <c r="C5678" s="34">
        <f t="shared" si="179"/>
        <v>-1.3969810308602448E-2</v>
      </c>
      <c r="D5678" s="2">
        <v>412.7</v>
      </c>
      <c r="E5678" s="34">
        <f t="shared" si="178"/>
        <v>-8.1711127132901851E-3</v>
      </c>
      <c r="F5678" s="2"/>
    </row>
    <row r="5679" spans="1:6" x14ac:dyDescent="0.3">
      <c r="A5679" s="1">
        <v>44246.6875</v>
      </c>
      <c r="B5679" s="2">
        <v>6624.02</v>
      </c>
      <c r="C5679" s="34">
        <f t="shared" si="179"/>
        <v>1.0382113145388505E-3</v>
      </c>
      <c r="D5679" s="2">
        <v>414.88</v>
      </c>
      <c r="E5679" s="34">
        <f t="shared" si="178"/>
        <v>5.2822873758178179E-3</v>
      </c>
      <c r="F5679" s="2"/>
    </row>
    <row r="5680" spans="1:6" x14ac:dyDescent="0.3">
      <c r="A5680" s="1">
        <v>44249.6875</v>
      </c>
      <c r="B5680" s="2">
        <v>6612.24</v>
      </c>
      <c r="C5680" s="34">
        <f t="shared" si="179"/>
        <v>-1.7783762730185781E-3</v>
      </c>
      <c r="D5680" s="2">
        <v>413.06</v>
      </c>
      <c r="E5680" s="34">
        <f t="shared" si="178"/>
        <v>-4.3868106440416721E-3</v>
      </c>
      <c r="F5680" s="2"/>
    </row>
    <row r="5681" spans="1:6" x14ac:dyDescent="0.3">
      <c r="A5681" s="1">
        <v>44250.6875</v>
      </c>
      <c r="B5681" s="2">
        <v>6625.94</v>
      </c>
      <c r="C5681" s="34">
        <f t="shared" si="179"/>
        <v>2.0719151149988235E-3</v>
      </c>
      <c r="D5681" s="2">
        <v>411.32</v>
      </c>
      <c r="E5681" s="34">
        <f t="shared" si="178"/>
        <v>-4.2124630804242225E-3</v>
      </c>
      <c r="F5681" s="2"/>
    </row>
    <row r="5682" spans="1:6" x14ac:dyDescent="0.3">
      <c r="A5682" s="1">
        <v>44251.6875</v>
      </c>
      <c r="B5682" s="2">
        <v>6658.97</v>
      </c>
      <c r="C5682" s="34">
        <f t="shared" si="179"/>
        <v>4.9849530783556695E-3</v>
      </c>
      <c r="D5682" s="2">
        <v>413.21</v>
      </c>
      <c r="E5682" s="34">
        <f t="shared" si="178"/>
        <v>4.594962559564264E-3</v>
      </c>
      <c r="F5682" s="2"/>
    </row>
    <row r="5683" spans="1:6" x14ac:dyDescent="0.3">
      <c r="A5683" s="1">
        <v>44252.6875</v>
      </c>
      <c r="B5683" s="2">
        <v>6651.96</v>
      </c>
      <c r="C5683" s="34">
        <f t="shared" si="179"/>
        <v>-1.0527153598830497E-3</v>
      </c>
      <c r="D5683" s="2">
        <v>411.73</v>
      </c>
      <c r="E5683" s="34">
        <f t="shared" si="178"/>
        <v>-3.5817138985019259E-3</v>
      </c>
      <c r="F5683" s="2"/>
    </row>
    <row r="5684" spans="1:6" x14ac:dyDescent="0.3">
      <c r="A5684" s="1">
        <v>44253.6875</v>
      </c>
      <c r="B5684" s="2">
        <v>6483.43</v>
      </c>
      <c r="C5684" s="34">
        <f t="shared" si="179"/>
        <v>-2.5335389870053349E-2</v>
      </c>
      <c r="D5684" s="2">
        <v>404.99</v>
      </c>
      <c r="E5684" s="34">
        <f t="shared" si="178"/>
        <v>-1.6369951181599562E-2</v>
      </c>
      <c r="F5684" s="2"/>
    </row>
    <row r="5685" spans="1:6" x14ac:dyDescent="0.3">
      <c r="A5685" s="1">
        <v>44256.6875</v>
      </c>
      <c r="B5685" s="2">
        <v>6588.53</v>
      </c>
      <c r="C5685" s="34">
        <f t="shared" si="179"/>
        <v>1.6210555215371958E-2</v>
      </c>
      <c r="D5685" s="2">
        <v>412.44</v>
      </c>
      <c r="E5685" s="34">
        <f t="shared" si="178"/>
        <v>1.8395515938665064E-2</v>
      </c>
      <c r="F5685" s="2"/>
    </row>
    <row r="5686" spans="1:6" x14ac:dyDescent="0.3">
      <c r="A5686" s="1">
        <v>44257.6875</v>
      </c>
      <c r="B5686" s="2">
        <v>6613.75</v>
      </c>
      <c r="C5686" s="34">
        <f t="shared" si="179"/>
        <v>3.8278644857048238E-3</v>
      </c>
      <c r="D5686" s="2">
        <v>413.23</v>
      </c>
      <c r="E5686" s="34">
        <f t="shared" si="178"/>
        <v>1.9154301231694149E-3</v>
      </c>
      <c r="F5686" s="2"/>
    </row>
    <row r="5687" spans="1:6" x14ac:dyDescent="0.3">
      <c r="A5687" s="1">
        <v>44258.6875</v>
      </c>
      <c r="B5687" s="2">
        <v>6675.47</v>
      </c>
      <c r="C5687" s="34">
        <f t="shared" si="179"/>
        <v>9.3320733320734206E-3</v>
      </c>
      <c r="D5687" s="2">
        <v>413.42</v>
      </c>
      <c r="E5687" s="34">
        <f t="shared" si="178"/>
        <v>4.5979236744675411E-4</v>
      </c>
      <c r="F5687" s="2"/>
    </row>
    <row r="5688" spans="1:6" x14ac:dyDescent="0.3">
      <c r="A5688" s="1">
        <v>44259.6875</v>
      </c>
      <c r="B5688" s="2">
        <v>6650.88</v>
      </c>
      <c r="C5688" s="34">
        <f t="shared" si="179"/>
        <v>-3.6836357589803415E-3</v>
      </c>
      <c r="D5688" s="2">
        <v>411.91</v>
      </c>
      <c r="E5688" s="34">
        <f t="shared" ref="E5688:E5750" si="180">D5688/D5687-1</f>
        <v>-3.6524599680711756E-3</v>
      </c>
      <c r="F5688" s="2"/>
    </row>
    <row r="5689" spans="1:6" x14ac:dyDescent="0.3">
      <c r="A5689" s="1">
        <v>44260.6875</v>
      </c>
      <c r="B5689" s="2">
        <v>6630.52</v>
      </c>
      <c r="C5689" s="34">
        <f t="shared" si="179"/>
        <v>-3.0612490377213142E-3</v>
      </c>
      <c r="D5689" s="2">
        <v>408.68</v>
      </c>
      <c r="E5689" s="34">
        <f t="shared" si="180"/>
        <v>-7.8415187783739126E-3</v>
      </c>
      <c r="F5689" s="2"/>
    </row>
    <row r="5690" spans="1:6" x14ac:dyDescent="0.3">
      <c r="A5690" s="1">
        <v>44263.6875</v>
      </c>
      <c r="B5690" s="2">
        <v>6719.13</v>
      </c>
      <c r="C5690" s="34">
        <f t="shared" si="179"/>
        <v>1.336395938780055E-2</v>
      </c>
      <c r="D5690" s="2">
        <v>417.25</v>
      </c>
      <c r="E5690" s="34">
        <f t="shared" si="180"/>
        <v>2.09699520407165E-2</v>
      </c>
      <c r="F5690" s="2"/>
    </row>
    <row r="5691" spans="1:6" x14ac:dyDescent="0.3">
      <c r="A5691" s="1">
        <v>44264.6875</v>
      </c>
      <c r="B5691" s="2">
        <v>6730.34</v>
      </c>
      <c r="C5691" s="34">
        <f t="shared" si="179"/>
        <v>1.6683707563329708E-3</v>
      </c>
      <c r="D5691" s="2">
        <v>420.41</v>
      </c>
      <c r="E5691" s="34">
        <f t="shared" si="180"/>
        <v>7.5733972438587482E-3</v>
      </c>
      <c r="F5691" s="2"/>
    </row>
    <row r="5692" spans="1:6" x14ac:dyDescent="0.3">
      <c r="A5692" s="1">
        <v>44265.6875</v>
      </c>
      <c r="B5692" s="2">
        <v>6725.6</v>
      </c>
      <c r="C5692" s="34">
        <f t="shared" si="179"/>
        <v>-7.0427348395474265E-4</v>
      </c>
      <c r="D5692" s="2">
        <v>422.11</v>
      </c>
      <c r="E5692" s="34">
        <f t="shared" si="180"/>
        <v>4.0436716538616579E-3</v>
      </c>
      <c r="F5692" s="2"/>
    </row>
    <row r="5693" spans="1:6" x14ac:dyDescent="0.3">
      <c r="A5693" s="1">
        <v>44266.6875</v>
      </c>
      <c r="B5693" s="2">
        <v>6736.96</v>
      </c>
      <c r="C5693" s="34">
        <f t="shared" si="179"/>
        <v>1.6890686332817761E-3</v>
      </c>
      <c r="D5693" s="2">
        <v>424.17</v>
      </c>
      <c r="E5693" s="34">
        <f t="shared" si="180"/>
        <v>4.880244486034524E-3</v>
      </c>
      <c r="F5693" s="2"/>
    </row>
    <row r="5694" spans="1:6" x14ac:dyDescent="0.3">
      <c r="A5694" s="1">
        <v>44267.6875</v>
      </c>
      <c r="B5694" s="2">
        <v>6761.47</v>
      </c>
      <c r="C5694" s="34">
        <f t="shared" si="179"/>
        <v>3.6381394575595305E-3</v>
      </c>
      <c r="D5694" s="2">
        <v>423.08</v>
      </c>
      <c r="E5694" s="34">
        <f t="shared" si="180"/>
        <v>-2.5697244029516675E-3</v>
      </c>
      <c r="F5694" s="2"/>
    </row>
    <row r="5695" spans="1:6" x14ac:dyDescent="0.3">
      <c r="A5695" s="1">
        <v>44270.6875</v>
      </c>
      <c r="B5695" s="2">
        <v>6749.7</v>
      </c>
      <c r="C5695" s="34">
        <f t="shared" si="179"/>
        <v>-1.7407457254118297E-3</v>
      </c>
      <c r="D5695" s="2">
        <v>423.08</v>
      </c>
      <c r="E5695" s="34">
        <f t="shared" si="180"/>
        <v>0</v>
      </c>
      <c r="F5695" s="2"/>
    </row>
    <row r="5696" spans="1:6" x14ac:dyDescent="0.3">
      <c r="A5696" s="1">
        <v>44271.6875</v>
      </c>
      <c r="B5696" s="2">
        <v>6803.61</v>
      </c>
      <c r="C5696" s="34">
        <f t="shared" si="179"/>
        <v>7.9870216454065446E-3</v>
      </c>
      <c r="D5696" s="2">
        <v>426.82</v>
      </c>
      <c r="E5696" s="34">
        <f t="shared" si="180"/>
        <v>8.839935709558544E-3</v>
      </c>
      <c r="F5696" s="2"/>
    </row>
    <row r="5697" spans="1:6" x14ac:dyDescent="0.3">
      <c r="A5697" s="1">
        <v>44272.6875</v>
      </c>
      <c r="B5697" s="2">
        <v>6762.67</v>
      </c>
      <c r="C5697" s="34">
        <f t="shared" si="179"/>
        <v>-6.0173937071642536E-3</v>
      </c>
      <c r="D5697" s="2">
        <v>424.91</v>
      </c>
      <c r="E5697" s="34">
        <f t="shared" si="180"/>
        <v>-4.4749543132935887E-3</v>
      </c>
      <c r="F5697" s="2"/>
    </row>
    <row r="5698" spans="1:6" x14ac:dyDescent="0.3">
      <c r="A5698" s="1">
        <v>44273.6875</v>
      </c>
      <c r="B5698" s="2">
        <v>6779.68</v>
      </c>
      <c r="C5698" s="34">
        <f t="shared" si="179"/>
        <v>2.5152787286677469E-3</v>
      </c>
      <c r="D5698" s="2">
        <v>426.59</v>
      </c>
      <c r="E5698" s="34">
        <f t="shared" si="180"/>
        <v>3.9537784472005733E-3</v>
      </c>
      <c r="F5698" s="2"/>
    </row>
    <row r="5699" spans="1:6" x14ac:dyDescent="0.3">
      <c r="A5699" s="1">
        <v>44274.6875</v>
      </c>
      <c r="B5699" s="2">
        <v>6708.71</v>
      </c>
      <c r="C5699" s="34">
        <f t="shared" si="179"/>
        <v>-1.0468045689472127E-2</v>
      </c>
      <c r="D5699" s="2">
        <v>423.35</v>
      </c>
      <c r="E5699" s="34">
        <f t="shared" si="180"/>
        <v>-7.5951147471809977E-3</v>
      </c>
      <c r="F5699" s="2"/>
    </row>
    <row r="5700" spans="1:6" x14ac:dyDescent="0.3">
      <c r="A5700" s="1">
        <v>44277.6875</v>
      </c>
      <c r="B5700" s="2">
        <v>6726.1</v>
      </c>
      <c r="C5700" s="34">
        <f t="shared" si="179"/>
        <v>2.5921525896932529E-3</v>
      </c>
      <c r="D5700" s="2">
        <v>424.17</v>
      </c>
      <c r="E5700" s="34">
        <f t="shared" si="180"/>
        <v>1.9369316168653672E-3</v>
      </c>
      <c r="F5700" s="2"/>
    </row>
    <row r="5701" spans="1:6" x14ac:dyDescent="0.3">
      <c r="A5701" s="1">
        <v>44278.6875</v>
      </c>
      <c r="B5701" s="2">
        <v>6699.19</v>
      </c>
      <c r="C5701" s="34">
        <f t="shared" si="179"/>
        <v>-4.0008325775711118E-3</v>
      </c>
      <c r="D5701" s="2">
        <v>423.31</v>
      </c>
      <c r="E5701" s="34">
        <f t="shared" si="180"/>
        <v>-2.0274889784756001E-3</v>
      </c>
      <c r="F5701" s="2"/>
    </row>
    <row r="5702" spans="1:6" x14ac:dyDescent="0.3">
      <c r="A5702" s="1">
        <v>44279.6875</v>
      </c>
      <c r="B5702" s="2">
        <v>6712.89</v>
      </c>
      <c r="C5702" s="34">
        <f t="shared" si="179"/>
        <v>2.0450233535698192E-3</v>
      </c>
      <c r="D5702" s="2">
        <v>423.39</v>
      </c>
      <c r="E5702" s="34">
        <f t="shared" si="180"/>
        <v>1.889867945477075E-4</v>
      </c>
      <c r="F5702" s="2"/>
    </row>
    <row r="5703" spans="1:6" x14ac:dyDescent="0.3">
      <c r="A5703" s="1">
        <v>44280.6875</v>
      </c>
      <c r="B5703" s="2">
        <v>6674.83</v>
      </c>
      <c r="C5703" s="34">
        <f t="shared" si="179"/>
        <v>-5.6696892098634377E-3</v>
      </c>
      <c r="D5703" s="2">
        <v>423.08</v>
      </c>
      <c r="E5703" s="34">
        <f t="shared" si="180"/>
        <v>-7.3218545549025293E-4</v>
      </c>
      <c r="F5703" s="2"/>
    </row>
    <row r="5704" spans="1:6" x14ac:dyDescent="0.3">
      <c r="A5704" s="1">
        <v>44281.6875</v>
      </c>
      <c r="B5704" s="2">
        <v>6740.59</v>
      </c>
      <c r="C5704" s="34">
        <f t="shared" si="179"/>
        <v>9.8519363039957231E-3</v>
      </c>
      <c r="D5704" s="2">
        <v>426.93</v>
      </c>
      <c r="E5704" s="34">
        <f t="shared" si="180"/>
        <v>9.0999338186632528E-3</v>
      </c>
      <c r="F5704" s="2"/>
    </row>
    <row r="5705" spans="1:6" x14ac:dyDescent="0.3">
      <c r="A5705" s="1">
        <v>44284.6875</v>
      </c>
      <c r="B5705" s="2">
        <v>6736.17</v>
      </c>
      <c r="C5705" s="34">
        <f t="shared" si="179"/>
        <v>-6.5572894954302186E-4</v>
      </c>
      <c r="D5705" s="2">
        <v>427.61</v>
      </c>
      <c r="E5705" s="34">
        <f t="shared" si="180"/>
        <v>1.5927669641393472E-3</v>
      </c>
      <c r="F5705" s="2"/>
    </row>
    <row r="5706" spans="1:6" x14ac:dyDescent="0.3">
      <c r="A5706" s="1">
        <v>44285.6875</v>
      </c>
      <c r="B5706" s="2">
        <v>6772.12</v>
      </c>
      <c r="C5706" s="34">
        <f t="shared" si="179"/>
        <v>5.3368605602293062E-3</v>
      </c>
      <c r="D5706" s="2">
        <v>430.65</v>
      </c>
      <c r="E5706" s="34">
        <f t="shared" si="180"/>
        <v>7.1092818222211474E-3</v>
      </c>
      <c r="F5706" s="2"/>
    </row>
    <row r="5707" spans="1:6" x14ac:dyDescent="0.3">
      <c r="A5707" s="1">
        <v>44286.6875</v>
      </c>
      <c r="B5707" s="2">
        <v>6713.63</v>
      </c>
      <c r="C5707" s="34">
        <f t="shared" si="179"/>
        <v>-8.6368818036300921E-3</v>
      </c>
      <c r="D5707" s="2">
        <v>429.6</v>
      </c>
      <c r="E5707" s="34">
        <f t="shared" si="180"/>
        <v>-2.4381748519678448E-3</v>
      </c>
      <c r="F5707" s="2"/>
    </row>
    <row r="5708" spans="1:6" x14ac:dyDescent="0.3">
      <c r="A5708" s="1">
        <v>44287.6875</v>
      </c>
      <c r="B5708" s="2">
        <v>6737.3</v>
      </c>
      <c r="C5708" s="34">
        <f t="shared" si="179"/>
        <v>3.5256634637297335E-3</v>
      </c>
      <c r="D5708" s="2">
        <v>432.22</v>
      </c>
      <c r="E5708" s="34">
        <f t="shared" si="180"/>
        <v>6.0986964618250372E-3</v>
      </c>
      <c r="F5708" s="2"/>
    </row>
    <row r="5709" spans="1:6" x14ac:dyDescent="0.3">
      <c r="A5709" s="1">
        <v>44292.6875</v>
      </c>
      <c r="B5709" s="2">
        <v>6823.55</v>
      </c>
      <c r="C5709" s="34">
        <f t="shared" si="179"/>
        <v>1.2801864248289441E-2</v>
      </c>
      <c r="D5709" s="2">
        <v>435.26</v>
      </c>
      <c r="E5709" s="34">
        <f t="shared" si="180"/>
        <v>7.0334551848594273E-3</v>
      </c>
      <c r="F5709" s="2"/>
    </row>
    <row r="5710" spans="1:6" x14ac:dyDescent="0.3">
      <c r="A5710" s="1">
        <v>44293.6875</v>
      </c>
      <c r="B5710" s="2">
        <v>6885.32</v>
      </c>
      <c r="C5710" s="34">
        <f t="shared" si="179"/>
        <v>9.0524726865046645E-3</v>
      </c>
      <c r="D5710" s="2">
        <v>434.32</v>
      </c>
      <c r="E5710" s="34">
        <f t="shared" si="180"/>
        <v>-2.1596287276570703E-3</v>
      </c>
      <c r="F5710" s="2"/>
    </row>
    <row r="5711" spans="1:6" x14ac:dyDescent="0.3">
      <c r="A5711" s="1">
        <v>44294.6875</v>
      </c>
      <c r="B5711" s="2">
        <v>6942.22</v>
      </c>
      <c r="C5711" s="34">
        <f t="shared" si="179"/>
        <v>8.263958683111472E-3</v>
      </c>
      <c r="D5711" s="2">
        <v>436.86</v>
      </c>
      <c r="E5711" s="34">
        <f t="shared" si="180"/>
        <v>5.848222508749279E-3</v>
      </c>
      <c r="F5711" s="2"/>
    </row>
    <row r="5712" spans="1:6" x14ac:dyDescent="0.3">
      <c r="A5712" s="1">
        <v>44295.6875</v>
      </c>
      <c r="B5712" s="2">
        <v>6915.75</v>
      </c>
      <c r="C5712" s="34">
        <f t="shared" si="179"/>
        <v>-3.8129013485600494E-3</v>
      </c>
      <c r="D5712" s="2">
        <v>437.23</v>
      </c>
      <c r="E5712" s="34">
        <f t="shared" si="180"/>
        <v>8.469532573365246E-4</v>
      </c>
      <c r="F5712" s="2"/>
    </row>
    <row r="5713" spans="1:6" x14ac:dyDescent="0.3">
      <c r="A5713" s="1">
        <v>44298.6875</v>
      </c>
      <c r="B5713" s="2">
        <v>6889.12</v>
      </c>
      <c r="C5713" s="34">
        <f t="shared" si="179"/>
        <v>-3.8506308064923944E-3</v>
      </c>
      <c r="D5713" s="2">
        <v>435.24</v>
      </c>
      <c r="E5713" s="34">
        <f t="shared" si="180"/>
        <v>-4.5513802804015846E-3</v>
      </c>
      <c r="F5713" s="2"/>
    </row>
    <row r="5714" spans="1:6" x14ac:dyDescent="0.3">
      <c r="A5714" s="1">
        <v>44299.6875</v>
      </c>
      <c r="B5714" s="2">
        <v>6890.49</v>
      </c>
      <c r="C5714" s="34">
        <f t="shared" si="179"/>
        <v>1.9886429616544632E-4</v>
      </c>
      <c r="D5714" s="2">
        <v>435.75</v>
      </c>
      <c r="E5714" s="34">
        <f t="shared" si="180"/>
        <v>1.1717673007995977E-3</v>
      </c>
      <c r="F5714" s="2"/>
    </row>
    <row r="5715" spans="1:6" x14ac:dyDescent="0.3">
      <c r="A5715" s="1">
        <v>44300.6875</v>
      </c>
      <c r="B5715" s="2">
        <v>6939.58</v>
      </c>
      <c r="C5715" s="34">
        <f t="shared" si="179"/>
        <v>7.1243119139567934E-3</v>
      </c>
      <c r="D5715" s="2">
        <v>436.57</v>
      </c>
      <c r="E5715" s="34">
        <f t="shared" si="180"/>
        <v>1.8818129661501981E-3</v>
      </c>
      <c r="F5715" s="2"/>
    </row>
    <row r="5716" spans="1:6" x14ac:dyDescent="0.3">
      <c r="A5716" s="1">
        <v>44301.6875</v>
      </c>
      <c r="B5716" s="2">
        <v>6983.5</v>
      </c>
      <c r="C5716" s="34">
        <f t="shared" si="179"/>
        <v>6.3289132771724432E-3</v>
      </c>
      <c r="D5716" s="2">
        <v>438.55</v>
      </c>
      <c r="E5716" s="34">
        <f t="shared" si="180"/>
        <v>4.5353551549580651E-3</v>
      </c>
      <c r="F5716" s="2"/>
    </row>
    <row r="5717" spans="1:6" x14ac:dyDescent="0.3">
      <c r="A5717" s="1">
        <v>44302.6875</v>
      </c>
      <c r="B5717" s="2">
        <v>7019.53</v>
      </c>
      <c r="C5717" s="34">
        <f t="shared" si="179"/>
        <v>5.1593040738884266E-3</v>
      </c>
      <c r="D5717" s="2">
        <v>442.49</v>
      </c>
      <c r="E5717" s="34">
        <f t="shared" si="180"/>
        <v>8.9841523201459328E-3</v>
      </c>
      <c r="F5717" s="2"/>
    </row>
    <row r="5718" spans="1:6" x14ac:dyDescent="0.3">
      <c r="A5718" s="1">
        <v>44305.6875</v>
      </c>
      <c r="B5718" s="2">
        <v>7000.08</v>
      </c>
      <c r="C5718" s="34">
        <f t="shared" si="179"/>
        <v>-2.7708407827874426E-3</v>
      </c>
      <c r="D5718" s="2">
        <v>442.18</v>
      </c>
      <c r="E5718" s="34">
        <f t="shared" si="180"/>
        <v>-7.0058080408597068E-4</v>
      </c>
      <c r="F5718" s="2"/>
    </row>
    <row r="5719" spans="1:6" x14ac:dyDescent="0.3">
      <c r="A5719" s="1">
        <v>44306.6875</v>
      </c>
      <c r="B5719" s="2">
        <v>6859.87</v>
      </c>
      <c r="C5719" s="34">
        <f t="shared" si="179"/>
        <v>-2.0029771088330373E-2</v>
      </c>
      <c r="D5719" s="2">
        <v>433.8</v>
      </c>
      <c r="E5719" s="34">
        <f t="shared" si="180"/>
        <v>-1.8951558188972761E-2</v>
      </c>
      <c r="F5719" s="2"/>
    </row>
    <row r="5720" spans="1:6" x14ac:dyDescent="0.3">
      <c r="A5720" s="1">
        <v>44307.6875</v>
      </c>
      <c r="B5720" s="2">
        <v>6895.29</v>
      </c>
      <c r="C5720" s="34">
        <f t="shared" si="179"/>
        <v>5.1633631541123659E-3</v>
      </c>
      <c r="D5720" s="2">
        <v>436.64</v>
      </c>
      <c r="E5720" s="34">
        <f t="shared" si="180"/>
        <v>6.5467957584139924E-3</v>
      </c>
      <c r="F5720" s="2"/>
    </row>
    <row r="5721" spans="1:6" x14ac:dyDescent="0.3">
      <c r="A5721" s="1">
        <v>44308.6875</v>
      </c>
      <c r="B5721" s="2">
        <v>6938.24</v>
      </c>
      <c r="C5721" s="34">
        <f t="shared" si="179"/>
        <v>6.2288895753477291E-3</v>
      </c>
      <c r="D5721" s="2">
        <v>439.63</v>
      </c>
      <c r="E5721" s="34">
        <f t="shared" si="180"/>
        <v>6.8477464272627131E-3</v>
      </c>
      <c r="F5721" s="2"/>
    </row>
    <row r="5722" spans="1:6" x14ac:dyDescent="0.3">
      <c r="A5722" s="1">
        <v>44309.6875</v>
      </c>
      <c r="B5722" s="2">
        <v>6938.56</v>
      </c>
      <c r="C5722" s="34">
        <f t="shared" si="179"/>
        <v>4.6121206530802539E-5</v>
      </c>
      <c r="D5722" s="2">
        <v>439.04</v>
      </c>
      <c r="E5722" s="34">
        <f t="shared" si="180"/>
        <v>-1.3420376225461439E-3</v>
      </c>
      <c r="F5722" s="2"/>
    </row>
    <row r="5723" spans="1:6" x14ac:dyDescent="0.3">
      <c r="A5723" s="1">
        <v>44312.6875</v>
      </c>
      <c r="B5723" s="2">
        <v>6963.12</v>
      </c>
      <c r="C5723" s="34">
        <f t="shared" si="179"/>
        <v>3.5396393487985289E-3</v>
      </c>
      <c r="D5723" s="2">
        <v>440.2</v>
      </c>
      <c r="E5723" s="34">
        <f t="shared" si="180"/>
        <v>2.6421282798834156E-3</v>
      </c>
      <c r="F5723" s="2"/>
    </row>
    <row r="5724" spans="1:6" x14ac:dyDescent="0.3">
      <c r="A5724" s="1">
        <v>44313.6875</v>
      </c>
      <c r="B5724" s="2">
        <v>6944.97</v>
      </c>
      <c r="C5724" s="34">
        <f t="shared" si="179"/>
        <v>-2.6065901492433596E-3</v>
      </c>
      <c r="D5724" s="2">
        <v>439.85</v>
      </c>
      <c r="E5724" s="34">
        <f t="shared" si="180"/>
        <v>-7.9509313948200599E-4</v>
      </c>
      <c r="F5724" s="2"/>
    </row>
    <row r="5725" spans="1:6" x14ac:dyDescent="0.3">
      <c r="A5725" s="1">
        <v>44314.6875</v>
      </c>
      <c r="B5725" s="2">
        <v>6963.67</v>
      </c>
      <c r="C5725" s="34">
        <f t="shared" si="179"/>
        <v>2.6925962243176116E-3</v>
      </c>
      <c r="D5725" s="2">
        <v>439.92</v>
      </c>
      <c r="E5725" s="34">
        <f t="shared" si="180"/>
        <v>1.5914516312376392E-4</v>
      </c>
      <c r="F5725" s="2"/>
    </row>
    <row r="5726" spans="1:6" x14ac:dyDescent="0.3">
      <c r="A5726" s="1">
        <v>44315.6875</v>
      </c>
      <c r="B5726" s="2">
        <v>6961.48</v>
      </c>
      <c r="C5726" s="34">
        <f t="shared" si="179"/>
        <v>-3.1448934254507677E-4</v>
      </c>
      <c r="D5726" s="2">
        <v>438.77</v>
      </c>
      <c r="E5726" s="34">
        <f t="shared" si="180"/>
        <v>-2.6141116566649192E-3</v>
      </c>
      <c r="F5726" s="2"/>
    </row>
    <row r="5727" spans="1:6" x14ac:dyDescent="0.3">
      <c r="A5727" s="1">
        <v>44316.6875</v>
      </c>
      <c r="B5727" s="2">
        <v>6969.81</v>
      </c>
      <c r="C5727" s="34">
        <f t="shared" si="179"/>
        <v>1.1965846343020559E-3</v>
      </c>
      <c r="D5727" s="2">
        <v>437.39</v>
      </c>
      <c r="E5727" s="34">
        <f t="shared" si="180"/>
        <v>-3.1451557763748639E-3</v>
      </c>
      <c r="F5727" s="2"/>
    </row>
    <row r="5728" spans="1:6" x14ac:dyDescent="0.3">
      <c r="A5728" s="1">
        <v>44320.6875</v>
      </c>
      <c r="B5728" s="2">
        <v>6923.17</v>
      </c>
      <c r="C5728" s="34">
        <f t="shared" si="179"/>
        <v>-6.6917175647542848E-3</v>
      </c>
      <c r="D5728" s="2">
        <v>433.65</v>
      </c>
      <c r="E5728" s="34">
        <f>D5728/D5727-1</f>
        <v>-8.5507213242186353E-3</v>
      </c>
      <c r="F5728" s="2"/>
    </row>
    <row r="5729" spans="1:6" x14ac:dyDescent="0.3">
      <c r="A5729" s="1">
        <v>44321.6875</v>
      </c>
      <c r="B5729" s="2">
        <v>7039.3</v>
      </c>
      <c r="C5729" s="34">
        <f t="shared" si="179"/>
        <v>1.6774107814772732E-2</v>
      </c>
      <c r="D5729" s="2">
        <v>441.55</v>
      </c>
      <c r="E5729" s="34">
        <f t="shared" si="180"/>
        <v>1.8217456474115101E-2</v>
      </c>
      <c r="F5729" s="2"/>
    </row>
    <row r="5730" spans="1:6" x14ac:dyDescent="0.3">
      <c r="A5730" s="1">
        <v>44322.6875</v>
      </c>
      <c r="B5730" s="2">
        <v>7076.17</v>
      </c>
      <c r="C5730" s="34">
        <f t="shared" si="179"/>
        <v>5.2377367067748537E-3</v>
      </c>
      <c r="D5730" s="2">
        <v>441.02</v>
      </c>
      <c r="E5730" s="34">
        <f t="shared" si="180"/>
        <v>-1.2003170648851036E-3</v>
      </c>
      <c r="F5730" s="2"/>
    </row>
    <row r="5731" spans="1:6" x14ac:dyDescent="0.3">
      <c r="A5731" s="1">
        <v>44323.6875</v>
      </c>
      <c r="B5731" s="2">
        <v>7129.71</v>
      </c>
      <c r="C5731" s="34">
        <f t="shared" si="179"/>
        <v>7.5662399292273363E-3</v>
      </c>
      <c r="D5731" s="2">
        <v>444.93</v>
      </c>
      <c r="E5731" s="34">
        <f t="shared" si="180"/>
        <v>8.8658110743278229E-3</v>
      </c>
      <c r="F5731" s="2"/>
    </row>
    <row r="5732" spans="1:6" x14ac:dyDescent="0.3">
      <c r="A5732" s="1">
        <v>44326.6875</v>
      </c>
      <c r="B5732" s="2">
        <v>7123.68</v>
      </c>
      <c r="C5732" s="34">
        <f t="shared" si="179"/>
        <v>-8.4575669978159684E-4</v>
      </c>
      <c r="D5732" s="2">
        <v>445.39</v>
      </c>
      <c r="E5732" s="34">
        <f t="shared" si="180"/>
        <v>1.0338704964825141E-3</v>
      </c>
      <c r="F5732" s="2"/>
    </row>
    <row r="5733" spans="1:6" x14ac:dyDescent="0.3">
      <c r="A5733" s="1">
        <v>44327.6875</v>
      </c>
      <c r="B5733" s="2">
        <v>6947.99</v>
      </c>
      <c r="C5733" s="34">
        <f t="shared" si="179"/>
        <v>-2.466281472497367E-2</v>
      </c>
      <c r="D5733" s="2">
        <v>436.61</v>
      </c>
      <c r="E5733" s="34">
        <f t="shared" si="180"/>
        <v>-1.9713060463863119E-2</v>
      </c>
      <c r="F5733" s="2"/>
    </row>
    <row r="5734" spans="1:6" x14ac:dyDescent="0.3">
      <c r="A5734" s="1">
        <v>44328.6875</v>
      </c>
      <c r="B5734" s="2">
        <v>7004.63</v>
      </c>
      <c r="C5734" s="34">
        <f t="shared" si="179"/>
        <v>8.1519979159441203E-3</v>
      </c>
      <c r="D5734" s="2">
        <v>437.93</v>
      </c>
      <c r="E5734" s="34">
        <f t="shared" si="180"/>
        <v>3.0232930991045404E-3</v>
      </c>
      <c r="F5734" s="2"/>
    </row>
    <row r="5735" spans="1:6" x14ac:dyDescent="0.3">
      <c r="A5735" s="1">
        <v>44329.6875</v>
      </c>
      <c r="B5735" s="2">
        <v>6963.33</v>
      </c>
      <c r="C5735" s="34">
        <f t="shared" si="179"/>
        <v>-5.896100150900252E-3</v>
      </c>
      <c r="D5735" s="2">
        <v>437.32</v>
      </c>
      <c r="E5735" s="34">
        <f t="shared" si="180"/>
        <v>-1.3929166761811329E-3</v>
      </c>
      <c r="F5735" s="2"/>
    </row>
    <row r="5736" spans="1:6" x14ac:dyDescent="0.3">
      <c r="A5736" s="1">
        <v>44330.6875</v>
      </c>
      <c r="B5736" s="2">
        <v>7043.61</v>
      </c>
      <c r="C5736" s="34">
        <f t="shared" si="179"/>
        <v>1.1528966744359437E-2</v>
      </c>
      <c r="D5736" s="2">
        <v>442.53</v>
      </c>
      <c r="E5736" s="34">
        <f t="shared" si="180"/>
        <v>1.1913472971736949E-2</v>
      </c>
      <c r="F5736" s="2"/>
    </row>
    <row r="5737" spans="1:6" x14ac:dyDescent="0.3">
      <c r="A5737" s="1">
        <v>44333.6875</v>
      </c>
      <c r="B5737" s="2">
        <v>7032.85</v>
      </c>
      <c r="C5737" s="34">
        <f t="shared" si="179"/>
        <v>-1.527625748728223E-3</v>
      </c>
      <c r="D5737" s="2">
        <v>442.29</v>
      </c>
      <c r="E5737" s="34">
        <f t="shared" si="180"/>
        <v>-5.4233611280585237E-4</v>
      </c>
      <c r="F5737" s="2"/>
    </row>
    <row r="5738" spans="1:6" x14ac:dyDescent="0.3">
      <c r="A5738" s="1">
        <v>44334.6875</v>
      </c>
      <c r="B5738" s="2">
        <v>7034.24</v>
      </c>
      <c r="C5738" s="34">
        <f t="shared" si="179"/>
        <v>1.9764391391818847E-4</v>
      </c>
      <c r="D5738" s="2">
        <v>443.04</v>
      </c>
      <c r="E5738" s="34">
        <f t="shared" si="180"/>
        <v>1.6957200027132302E-3</v>
      </c>
      <c r="F5738" s="2"/>
    </row>
    <row r="5739" spans="1:6" x14ac:dyDescent="0.3">
      <c r="A5739" s="1">
        <v>44335.6875</v>
      </c>
      <c r="B5739" s="2">
        <v>6950.2</v>
      </c>
      <c r="C5739" s="34">
        <f t="shared" si="179"/>
        <v>-1.1947275043217132E-2</v>
      </c>
      <c r="D5739" s="2">
        <v>436.34</v>
      </c>
      <c r="E5739" s="34">
        <f t="shared" si="180"/>
        <v>-1.512278801011202E-2</v>
      </c>
      <c r="F5739" s="2"/>
    </row>
    <row r="5740" spans="1:6" x14ac:dyDescent="0.3">
      <c r="A5740" s="1">
        <v>44336.6875</v>
      </c>
      <c r="B5740" s="2">
        <v>7019.79</v>
      </c>
      <c r="C5740" s="34">
        <f t="shared" si="179"/>
        <v>1.0012661506143772E-2</v>
      </c>
      <c r="D5740" s="2">
        <v>441.9</v>
      </c>
      <c r="E5740" s="34">
        <f t="shared" si="180"/>
        <v>1.2742356877664118E-2</v>
      </c>
      <c r="F5740" s="2"/>
    </row>
    <row r="5741" spans="1:6" x14ac:dyDescent="0.3">
      <c r="A5741" s="1">
        <v>44337.6875</v>
      </c>
      <c r="B5741" s="2">
        <v>7018.05</v>
      </c>
      <c r="C5741" s="34">
        <f t="shared" ref="C5741:C5804" si="181">B5741/B5740-1</f>
        <v>-2.4787066279752246E-4</v>
      </c>
      <c r="D5741" s="2">
        <v>444.44</v>
      </c>
      <c r="E5741" s="34">
        <f t="shared" si="180"/>
        <v>5.74790676623671E-3</v>
      </c>
      <c r="F5741" s="2"/>
    </row>
    <row r="5742" spans="1:6" x14ac:dyDescent="0.3">
      <c r="A5742" s="1">
        <v>44340.6875</v>
      </c>
      <c r="B5742" s="2">
        <v>7051.59</v>
      </c>
      <c r="C5742" s="34">
        <f t="shared" si="181"/>
        <v>4.7791053070296297E-3</v>
      </c>
      <c r="D5742" s="2">
        <v>445.2</v>
      </c>
      <c r="E5742" s="34">
        <f t="shared" si="180"/>
        <v>1.7100171001709352E-3</v>
      </c>
      <c r="F5742" s="2"/>
    </row>
    <row r="5743" spans="1:6" x14ac:dyDescent="0.3">
      <c r="A5743" s="1">
        <v>44341.6875</v>
      </c>
      <c r="B5743" s="2">
        <v>7029.79</v>
      </c>
      <c r="C5743" s="34">
        <f t="shared" si="181"/>
        <v>-3.0915013493411081E-3</v>
      </c>
      <c r="D5743" s="2">
        <v>445.22</v>
      </c>
      <c r="E5743" s="34">
        <f t="shared" si="180"/>
        <v>4.492362982944087E-5</v>
      </c>
      <c r="F5743" s="2"/>
    </row>
    <row r="5744" spans="1:6" x14ac:dyDescent="0.3">
      <c r="A5744" s="1">
        <v>44342.6875</v>
      </c>
      <c r="B5744" s="2">
        <v>7026.93</v>
      </c>
      <c r="C5744" s="34">
        <f t="shared" si="181"/>
        <v>-4.0684003362823074E-4</v>
      </c>
      <c r="D5744" s="2">
        <v>446.44</v>
      </c>
      <c r="E5744" s="34">
        <f t="shared" si="180"/>
        <v>2.7402183190332607E-3</v>
      </c>
      <c r="F5744" s="2"/>
    </row>
    <row r="5745" spans="1:6" x14ac:dyDescent="0.3">
      <c r="A5745" s="1">
        <v>44343.6875</v>
      </c>
      <c r="B5745" s="2">
        <v>7019.67</v>
      </c>
      <c r="C5745" s="34">
        <f t="shared" si="181"/>
        <v>-1.0331681118213032E-3</v>
      </c>
      <c r="D5745" s="2">
        <v>448.98</v>
      </c>
      <c r="E5745" s="34">
        <f t="shared" si="180"/>
        <v>5.6894543499685923E-3</v>
      </c>
      <c r="F5745" s="2"/>
    </row>
    <row r="5746" spans="1:6" x14ac:dyDescent="0.3">
      <c r="A5746" s="1">
        <v>44344.6875</v>
      </c>
      <c r="B5746" s="2">
        <v>7022.61</v>
      </c>
      <c r="C5746" s="34">
        <f t="shared" si="181"/>
        <v>4.1882310706897741E-4</v>
      </c>
      <c r="D5746" s="2">
        <v>446.76</v>
      </c>
      <c r="E5746" s="34">
        <f t="shared" si="180"/>
        <v>-4.9445409595082479E-3</v>
      </c>
      <c r="F5746" s="2"/>
    </row>
    <row r="5747" spans="1:6" x14ac:dyDescent="0.3">
      <c r="A5747" s="1">
        <v>44348.6875</v>
      </c>
      <c r="B5747" s="2">
        <v>7080.46</v>
      </c>
      <c r="C5747" s="34">
        <f t="shared" si="181"/>
        <v>8.2376780142996431E-3</v>
      </c>
      <c r="D5747" s="2">
        <v>450.1</v>
      </c>
      <c r="E5747" s="34">
        <f t="shared" si="180"/>
        <v>7.4760497806429793E-3</v>
      </c>
      <c r="F5747" s="2"/>
    </row>
    <row r="5748" spans="1:6" x14ac:dyDescent="0.3">
      <c r="A5748" s="1">
        <v>44349.6875</v>
      </c>
      <c r="B5748" s="2">
        <v>7108</v>
      </c>
      <c r="C5748" s="34">
        <f t="shared" si="181"/>
        <v>3.88957779579302E-3</v>
      </c>
      <c r="D5748" s="2">
        <v>451.34</v>
      </c>
      <c r="E5748" s="34">
        <f t="shared" si="180"/>
        <v>2.7549433459230777E-3</v>
      </c>
      <c r="F5748" s="2"/>
    </row>
    <row r="5749" spans="1:6" x14ac:dyDescent="0.3">
      <c r="A5749" s="1">
        <v>44350.6875</v>
      </c>
      <c r="B5749" s="2">
        <v>7064.35</v>
      </c>
      <c r="C5749" s="34">
        <f t="shared" si="181"/>
        <v>-6.1409679234664116E-3</v>
      </c>
      <c r="D5749" s="2">
        <v>450.79</v>
      </c>
      <c r="E5749" s="34">
        <f t="shared" si="180"/>
        <v>-1.2185935215136556E-3</v>
      </c>
      <c r="F5749" s="2"/>
    </row>
    <row r="5750" spans="1:6" x14ac:dyDescent="0.3">
      <c r="A5750" s="1">
        <v>44351.6875</v>
      </c>
      <c r="B5750" s="2">
        <v>7069.04</v>
      </c>
      <c r="C5750" s="34">
        <f t="shared" si="181"/>
        <v>6.6389689072599012E-4</v>
      </c>
      <c r="D5750" s="2">
        <v>452.57</v>
      </c>
      <c r="E5750" s="34">
        <f t="shared" si="180"/>
        <v>3.9486235275847381E-3</v>
      </c>
      <c r="F5750" s="2"/>
    </row>
    <row r="5751" spans="1:6" x14ac:dyDescent="0.3">
      <c r="A5751" s="1">
        <v>44354.6875</v>
      </c>
      <c r="B5751" s="2">
        <v>7077.22</v>
      </c>
      <c r="C5751" s="34">
        <f t="shared" si="181"/>
        <v>1.1571585392076145E-3</v>
      </c>
      <c r="D5751" s="2">
        <v>453.56</v>
      </c>
      <c r="E5751" s="34">
        <f t="shared" ref="E5751:E5813" si="182">D5751/D5750-1</f>
        <v>2.1875069050092399E-3</v>
      </c>
      <c r="F5751" s="2"/>
    </row>
    <row r="5752" spans="1:6" x14ac:dyDescent="0.3">
      <c r="A5752" s="1">
        <v>44355.6875</v>
      </c>
      <c r="B5752" s="2">
        <v>7095.09</v>
      </c>
      <c r="C5752" s="34">
        <f t="shared" si="181"/>
        <v>2.5250027553191945E-3</v>
      </c>
      <c r="D5752" s="2">
        <v>454.01</v>
      </c>
      <c r="E5752" s="34">
        <f t="shared" si="182"/>
        <v>9.9215098333194085E-4</v>
      </c>
      <c r="F5752" s="2"/>
    </row>
    <row r="5753" spans="1:6" x14ac:dyDescent="0.3">
      <c r="A5753" s="1">
        <v>44356.6875</v>
      </c>
      <c r="B5753" s="2">
        <v>7081.01</v>
      </c>
      <c r="C5753" s="34">
        <f t="shared" si="181"/>
        <v>-1.984470951037931E-3</v>
      </c>
      <c r="D5753" s="2">
        <v>454.44</v>
      </c>
      <c r="E5753" s="34">
        <f t="shared" si="182"/>
        <v>9.4711570229732978E-4</v>
      </c>
      <c r="F5753" s="2"/>
    </row>
    <row r="5754" spans="1:6" x14ac:dyDescent="0.3">
      <c r="A5754" s="1">
        <v>44357.6875</v>
      </c>
      <c r="B5754" s="2">
        <v>7088.18</v>
      </c>
      <c r="C5754" s="34">
        <f t="shared" si="181"/>
        <v>1.0125674162302367E-3</v>
      </c>
      <c r="D5754" s="2">
        <v>454.56</v>
      </c>
      <c r="E5754" s="34">
        <f t="shared" si="182"/>
        <v>2.6406126221290016E-4</v>
      </c>
      <c r="F5754" s="2"/>
    </row>
    <row r="5755" spans="1:6" x14ac:dyDescent="0.3">
      <c r="A5755" s="1">
        <v>44358.6875</v>
      </c>
      <c r="B5755" s="2">
        <v>7134.06</v>
      </c>
      <c r="C5755" s="34">
        <f t="shared" si="181"/>
        <v>6.4727475882384589E-3</v>
      </c>
      <c r="D5755" s="2">
        <v>457.51</v>
      </c>
      <c r="E5755" s="34">
        <f t="shared" si="182"/>
        <v>6.4897923266455937E-3</v>
      </c>
      <c r="F5755" s="2"/>
    </row>
    <row r="5756" spans="1:6" x14ac:dyDescent="0.3">
      <c r="A5756" s="1">
        <v>44361.6875</v>
      </c>
      <c r="B5756" s="2">
        <v>7146.68</v>
      </c>
      <c r="C5756" s="34">
        <f t="shared" si="181"/>
        <v>1.7689786741350577E-3</v>
      </c>
      <c r="D5756" s="2">
        <v>458.32</v>
      </c>
      <c r="E5756" s="34">
        <f t="shared" si="182"/>
        <v>1.7704531048501337E-3</v>
      </c>
      <c r="F5756" s="2"/>
    </row>
    <row r="5757" spans="1:6" x14ac:dyDescent="0.3">
      <c r="A5757" s="1">
        <v>44362.6875</v>
      </c>
      <c r="B5757" s="2">
        <v>7172.48</v>
      </c>
      <c r="C5757" s="34">
        <f t="shared" si="181"/>
        <v>3.6100678916641815E-3</v>
      </c>
      <c r="D5757" s="2">
        <v>458.81</v>
      </c>
      <c r="E5757" s="34">
        <f t="shared" si="182"/>
        <v>1.0691220108220989E-3</v>
      </c>
      <c r="F5757" s="2"/>
    </row>
    <row r="5758" spans="1:6" x14ac:dyDescent="0.3">
      <c r="A5758" s="1">
        <v>44363.6875</v>
      </c>
      <c r="B5758" s="2">
        <v>7184.95</v>
      </c>
      <c r="C5758" s="34">
        <f t="shared" si="181"/>
        <v>1.7385897207102818E-3</v>
      </c>
      <c r="D5758" s="2">
        <v>459.86</v>
      </c>
      <c r="E5758" s="34">
        <f t="shared" si="182"/>
        <v>2.2885290207275144E-3</v>
      </c>
      <c r="F5758" s="2"/>
    </row>
    <row r="5759" spans="1:6" x14ac:dyDescent="0.3">
      <c r="A5759" s="1">
        <v>44364.6875</v>
      </c>
      <c r="B5759" s="2">
        <v>7153.43</v>
      </c>
      <c r="C5759" s="34">
        <f t="shared" si="181"/>
        <v>-4.386947717103018E-3</v>
      </c>
      <c r="D5759" s="2">
        <v>459.33</v>
      </c>
      <c r="E5759" s="34">
        <f t="shared" si="182"/>
        <v>-1.1525246814247936E-3</v>
      </c>
      <c r="F5759" s="2"/>
    </row>
    <row r="5760" spans="1:6" x14ac:dyDescent="0.3">
      <c r="A5760" s="1">
        <v>44365.6875</v>
      </c>
      <c r="B5760" s="2">
        <v>7017.47</v>
      </c>
      <c r="C5760" s="34">
        <f t="shared" si="181"/>
        <v>-1.9006266923699555E-2</v>
      </c>
      <c r="D5760" s="2">
        <v>452.05</v>
      </c>
      <c r="E5760" s="34">
        <f t="shared" si="182"/>
        <v>-1.5849171619532698E-2</v>
      </c>
      <c r="F5760" s="2"/>
    </row>
    <row r="5761" spans="1:6" x14ac:dyDescent="0.3">
      <c r="A5761" s="1">
        <v>44368.6875</v>
      </c>
      <c r="B5761" s="2">
        <v>7062.29</v>
      </c>
      <c r="C5761" s="34">
        <f t="shared" si="181"/>
        <v>6.3869172223036674E-3</v>
      </c>
      <c r="D5761" s="2">
        <v>455.23</v>
      </c>
      <c r="E5761" s="34">
        <f t="shared" si="182"/>
        <v>7.0346200641522305E-3</v>
      </c>
      <c r="F5761" s="2"/>
    </row>
    <row r="5762" spans="1:6" x14ac:dyDescent="0.3">
      <c r="A5762" s="1">
        <v>44369.6875</v>
      </c>
      <c r="B5762" s="2">
        <v>7090.01</v>
      </c>
      <c r="C5762" s="34">
        <f t="shared" si="181"/>
        <v>3.9250724623316469E-3</v>
      </c>
      <c r="D5762" s="2">
        <v>456.42</v>
      </c>
      <c r="E5762" s="34">
        <f t="shared" si="182"/>
        <v>2.6140632207893866E-3</v>
      </c>
      <c r="F5762" s="2"/>
    </row>
    <row r="5763" spans="1:6" x14ac:dyDescent="0.3">
      <c r="A5763" s="1">
        <v>44370.6875</v>
      </c>
      <c r="B5763" s="2">
        <v>7074.06</v>
      </c>
      <c r="C5763" s="34">
        <f t="shared" si="181"/>
        <v>-2.2496442177091236E-3</v>
      </c>
      <c r="D5763" s="2">
        <v>453.1</v>
      </c>
      <c r="E5763" s="34">
        <f t="shared" si="182"/>
        <v>-7.2740020156872864E-3</v>
      </c>
      <c r="F5763" s="2"/>
    </row>
    <row r="5764" spans="1:6" x14ac:dyDescent="0.3">
      <c r="A5764" s="1">
        <v>44371.6875</v>
      </c>
      <c r="B5764" s="2">
        <v>7109.97</v>
      </c>
      <c r="C5764" s="34">
        <f t="shared" si="181"/>
        <v>5.0762928219438841E-3</v>
      </c>
      <c r="D5764" s="2">
        <v>457.04</v>
      </c>
      <c r="E5764" s="34">
        <f t="shared" si="182"/>
        <v>8.6956521739129933E-3</v>
      </c>
      <c r="F5764" s="2"/>
    </row>
    <row r="5765" spans="1:6" x14ac:dyDescent="0.3">
      <c r="A5765" s="1">
        <v>44372.6875</v>
      </c>
      <c r="B5765" s="2">
        <v>7136.07</v>
      </c>
      <c r="C5765" s="34">
        <f t="shared" si="181"/>
        <v>3.670901564985396E-3</v>
      </c>
      <c r="D5765" s="2">
        <v>457.63</v>
      </c>
      <c r="E5765" s="34">
        <f t="shared" si="182"/>
        <v>1.2909154559774816E-3</v>
      </c>
      <c r="F5765" s="2"/>
    </row>
    <row r="5766" spans="1:6" x14ac:dyDescent="0.3">
      <c r="A5766" s="1">
        <v>44375.6875</v>
      </c>
      <c r="B5766" s="2">
        <v>7072.97</v>
      </c>
      <c r="C5766" s="34">
        <f t="shared" si="181"/>
        <v>-8.8424020504281886E-3</v>
      </c>
      <c r="D5766" s="2">
        <v>454.94</v>
      </c>
      <c r="E5766" s="34">
        <f t="shared" si="182"/>
        <v>-5.8781111378187756E-3</v>
      </c>
      <c r="F5766" s="2"/>
    </row>
    <row r="5767" spans="1:6" x14ac:dyDescent="0.3">
      <c r="A5767" s="1">
        <v>44376.6875</v>
      </c>
      <c r="B5767" s="2">
        <v>7087.55</v>
      </c>
      <c r="C5767" s="34">
        <f t="shared" si="181"/>
        <v>2.0613688450537015E-3</v>
      </c>
      <c r="D5767" s="2">
        <v>456.37</v>
      </c>
      <c r="E5767" s="34">
        <f t="shared" si="182"/>
        <v>3.1432716402162164E-3</v>
      </c>
      <c r="F5767" s="2"/>
    </row>
    <row r="5768" spans="1:6" x14ac:dyDescent="0.3">
      <c r="A5768" s="1">
        <v>44377.6875</v>
      </c>
      <c r="B5768" s="2">
        <v>7037.47</v>
      </c>
      <c r="C5768" s="34">
        <f t="shared" si="181"/>
        <v>-7.0659113515953997E-3</v>
      </c>
      <c r="D5768" s="2">
        <v>452.84</v>
      </c>
      <c r="E5768" s="34">
        <f t="shared" si="182"/>
        <v>-7.7349519030611713E-3</v>
      </c>
      <c r="F5768" s="2"/>
    </row>
    <row r="5769" spans="1:6" x14ac:dyDescent="0.3">
      <c r="A5769" s="1">
        <v>44378.6875</v>
      </c>
      <c r="B5769" s="2">
        <v>7125.16</v>
      </c>
      <c r="C5769" s="34">
        <f t="shared" si="181"/>
        <v>1.2460443881110672E-2</v>
      </c>
      <c r="D5769" s="2">
        <v>455.63</v>
      </c>
      <c r="E5769" s="34">
        <f t="shared" si="182"/>
        <v>6.1611165091424169E-3</v>
      </c>
      <c r="F5769" s="2"/>
    </row>
    <row r="5770" spans="1:6" x14ac:dyDescent="0.3">
      <c r="A5770" s="1">
        <v>44379.6875</v>
      </c>
      <c r="B5770" s="2">
        <v>7123.27</v>
      </c>
      <c r="C5770" s="34">
        <f t="shared" si="181"/>
        <v>-2.6525720124170871E-4</v>
      </c>
      <c r="D5770" s="2">
        <v>456.81</v>
      </c>
      <c r="E5770" s="34">
        <f t="shared" si="182"/>
        <v>2.5898206878387509E-3</v>
      </c>
      <c r="F5770" s="2"/>
    </row>
    <row r="5771" spans="1:6" x14ac:dyDescent="0.3">
      <c r="A5771" s="1">
        <v>44382.6875</v>
      </c>
      <c r="B5771" s="2">
        <v>7164.91</v>
      </c>
      <c r="C5771" s="34">
        <f t="shared" si="181"/>
        <v>5.8456298862741285E-3</v>
      </c>
      <c r="D5771" s="2">
        <v>458.36</v>
      </c>
      <c r="E5771" s="34">
        <f t="shared" si="182"/>
        <v>3.3930955977321542E-3</v>
      </c>
      <c r="F5771" s="2"/>
    </row>
    <row r="5772" spans="1:6" x14ac:dyDescent="0.3">
      <c r="A5772" s="1">
        <v>44383.6875</v>
      </c>
      <c r="B5772" s="2">
        <v>7100.88</v>
      </c>
      <c r="C5772" s="34">
        <f t="shared" si="181"/>
        <v>-8.9366091130244074E-3</v>
      </c>
      <c r="D5772" s="2">
        <v>455.98</v>
      </c>
      <c r="E5772" s="34">
        <f t="shared" si="182"/>
        <v>-5.1924251679902333E-3</v>
      </c>
      <c r="F5772" s="2"/>
    </row>
    <row r="5773" spans="1:6" x14ac:dyDescent="0.3">
      <c r="A5773" s="1">
        <v>44384.6875</v>
      </c>
      <c r="B5773" s="2">
        <v>7151.02</v>
      </c>
      <c r="C5773" s="34">
        <f t="shared" si="181"/>
        <v>7.0610966528092955E-3</v>
      </c>
      <c r="D5773" s="2">
        <v>459.53</v>
      </c>
      <c r="E5773" s="34">
        <f t="shared" si="182"/>
        <v>7.7854291854904112E-3</v>
      </c>
      <c r="F5773" s="2"/>
    </row>
    <row r="5774" spans="1:6" x14ac:dyDescent="0.3">
      <c r="A5774" s="1">
        <v>44385.6875</v>
      </c>
      <c r="B5774" s="2">
        <v>7030.66</v>
      </c>
      <c r="C5774" s="34">
        <f t="shared" si="181"/>
        <v>-1.683116534424467E-2</v>
      </c>
      <c r="D5774" s="2">
        <v>451.61</v>
      </c>
      <c r="E5774" s="34">
        <f t="shared" si="182"/>
        <v>-1.7235000979261339E-2</v>
      </c>
      <c r="F5774" s="2"/>
    </row>
    <row r="5775" spans="1:6" x14ac:dyDescent="0.3">
      <c r="A5775" s="1">
        <v>44386.6875</v>
      </c>
      <c r="B5775" s="2">
        <v>7121.88</v>
      </c>
      <c r="C5775" s="34">
        <f t="shared" si="181"/>
        <v>1.2974599824198574E-2</v>
      </c>
      <c r="D5775" s="2">
        <v>457.67</v>
      </c>
      <c r="E5775" s="34">
        <f t="shared" si="182"/>
        <v>1.341865769137085E-2</v>
      </c>
      <c r="F5775" s="2"/>
    </row>
    <row r="5776" spans="1:6" x14ac:dyDescent="0.3">
      <c r="A5776" s="1">
        <v>44389.6875</v>
      </c>
      <c r="B5776" s="2">
        <v>7125.42</v>
      </c>
      <c r="C5776" s="34">
        <f t="shared" si="181"/>
        <v>4.9705976511815742E-4</v>
      </c>
      <c r="D5776" s="2">
        <v>460.83</v>
      </c>
      <c r="E5776" s="34">
        <f t="shared" si="182"/>
        <v>6.9045382043830816E-3</v>
      </c>
      <c r="F5776" s="2"/>
    </row>
    <row r="5777" spans="1:6" x14ac:dyDescent="0.3">
      <c r="A5777" s="1">
        <v>44390.6875</v>
      </c>
      <c r="B5777" s="2">
        <v>7124.72</v>
      </c>
      <c r="C5777" s="34">
        <f t="shared" si="181"/>
        <v>-9.8239823056012199E-5</v>
      </c>
      <c r="D5777" s="2">
        <v>460.96</v>
      </c>
      <c r="E5777" s="34">
        <f t="shared" si="182"/>
        <v>2.82099689690396E-4</v>
      </c>
      <c r="F5777" s="2"/>
    </row>
    <row r="5778" spans="1:6" x14ac:dyDescent="0.3">
      <c r="A5778" s="1">
        <v>44391.6875</v>
      </c>
      <c r="B5778" s="2">
        <v>7091.19</v>
      </c>
      <c r="C5778" s="34">
        <f t="shared" si="181"/>
        <v>-4.7061498557137149E-3</v>
      </c>
      <c r="D5778" s="2">
        <v>460.56</v>
      </c>
      <c r="E5778" s="34">
        <f t="shared" si="182"/>
        <v>-8.6775425199581147E-4</v>
      </c>
      <c r="F5778" s="2"/>
    </row>
    <row r="5779" spans="1:6" x14ac:dyDescent="0.3">
      <c r="A5779" s="1">
        <v>44392.6875</v>
      </c>
      <c r="B5779" s="2">
        <v>7012.02</v>
      </c>
      <c r="C5779" s="34">
        <f t="shared" si="181"/>
        <v>-1.1164557711752066E-2</v>
      </c>
      <c r="D5779" s="2">
        <v>456.2</v>
      </c>
      <c r="E5779" s="34">
        <f t="shared" si="182"/>
        <v>-9.4667361472989819E-3</v>
      </c>
      <c r="F5779" s="2"/>
    </row>
    <row r="5780" spans="1:6" x14ac:dyDescent="0.3">
      <c r="A5780" s="1">
        <v>44393.6875</v>
      </c>
      <c r="B5780" s="2">
        <v>7008.09</v>
      </c>
      <c r="C5780" s="34">
        <f t="shared" si="181"/>
        <v>-5.6046617094651641E-4</v>
      </c>
      <c r="D5780" s="2">
        <v>454.74</v>
      </c>
      <c r="E5780" s="34">
        <f t="shared" si="182"/>
        <v>-3.2003507233668849E-3</v>
      </c>
      <c r="F5780" s="2"/>
    </row>
    <row r="5781" spans="1:6" x14ac:dyDescent="0.3">
      <c r="A5781" s="1">
        <v>44396.6875</v>
      </c>
      <c r="B5781" s="2">
        <v>6844.39</v>
      </c>
      <c r="C5781" s="34">
        <f t="shared" si="181"/>
        <v>-2.3358718281300539E-2</v>
      </c>
      <c r="D5781" s="2">
        <v>444.29</v>
      </c>
      <c r="E5781" s="34">
        <f t="shared" si="182"/>
        <v>-2.2980164489598387E-2</v>
      </c>
      <c r="F5781" s="2"/>
    </row>
    <row r="5782" spans="1:6" x14ac:dyDescent="0.3">
      <c r="A5782" s="1">
        <v>44397.6875</v>
      </c>
      <c r="B5782" s="2">
        <v>6881.13</v>
      </c>
      <c r="C5782" s="34">
        <f t="shared" si="181"/>
        <v>5.3678998420603197E-3</v>
      </c>
      <c r="D5782" s="2">
        <v>446.61</v>
      </c>
      <c r="E5782" s="34">
        <f t="shared" si="182"/>
        <v>5.2218145805666971E-3</v>
      </c>
      <c r="F5782" s="2"/>
    </row>
    <row r="5783" spans="1:6" x14ac:dyDescent="0.3">
      <c r="A5783" s="1">
        <v>44398.6875</v>
      </c>
      <c r="B5783" s="2">
        <v>6998.28</v>
      </c>
      <c r="C5783" s="34">
        <f t="shared" si="181"/>
        <v>1.7024820051357858E-2</v>
      </c>
      <c r="D5783" s="2">
        <v>453.97</v>
      </c>
      <c r="E5783" s="34">
        <f t="shared" si="182"/>
        <v>1.6479702648843464E-2</v>
      </c>
      <c r="F5783" s="2"/>
    </row>
    <row r="5784" spans="1:6" x14ac:dyDescent="0.3">
      <c r="A5784" s="1">
        <v>44399.6875</v>
      </c>
      <c r="B5784" s="2">
        <v>6968.3</v>
      </c>
      <c r="C5784" s="34">
        <f t="shared" si="181"/>
        <v>-4.2839097606840459E-3</v>
      </c>
      <c r="D5784" s="2">
        <v>456.53</v>
      </c>
      <c r="E5784" s="34">
        <f t="shared" si="182"/>
        <v>5.6391391501640076E-3</v>
      </c>
      <c r="F5784" s="2"/>
    </row>
    <row r="5785" spans="1:6" x14ac:dyDescent="0.3">
      <c r="A5785" s="1">
        <v>44400.6875</v>
      </c>
      <c r="B5785" s="2">
        <v>7027.58</v>
      </c>
      <c r="C5785" s="34">
        <f t="shared" si="181"/>
        <v>8.5070964223699086E-3</v>
      </c>
      <c r="D5785" s="2">
        <v>461.51</v>
      </c>
      <c r="E5785" s="34">
        <f t="shared" si="182"/>
        <v>1.0908374038945956E-2</v>
      </c>
      <c r="F5785" s="2"/>
    </row>
    <row r="5786" spans="1:6" x14ac:dyDescent="0.3">
      <c r="A5786" s="1">
        <v>44403.6875</v>
      </c>
      <c r="B5786" s="2">
        <v>7025.43</v>
      </c>
      <c r="C5786" s="34">
        <f t="shared" si="181"/>
        <v>-3.0593746353646534E-4</v>
      </c>
      <c r="D5786" s="2">
        <v>461.14</v>
      </c>
      <c r="E5786" s="34">
        <f t="shared" si="182"/>
        <v>-8.017161058265776E-4</v>
      </c>
      <c r="F5786" s="2"/>
    </row>
    <row r="5787" spans="1:6" x14ac:dyDescent="0.3">
      <c r="A5787" s="1">
        <v>44404.6875</v>
      </c>
      <c r="B5787" s="2">
        <v>6996.08</v>
      </c>
      <c r="C5787" s="34">
        <f t="shared" si="181"/>
        <v>-4.1776802274025027E-3</v>
      </c>
      <c r="D5787" s="2">
        <v>458.65</v>
      </c>
      <c r="E5787" s="34">
        <f t="shared" si="182"/>
        <v>-5.3996617079412612E-3</v>
      </c>
      <c r="F5787" s="2"/>
    </row>
    <row r="5788" spans="1:6" x14ac:dyDescent="0.3">
      <c r="A5788" s="1">
        <v>44405.6875</v>
      </c>
      <c r="B5788" s="2">
        <v>7016.63</v>
      </c>
      <c r="C5788" s="34">
        <f t="shared" si="181"/>
        <v>2.9373592068702159E-3</v>
      </c>
      <c r="D5788" s="2">
        <v>461.7</v>
      </c>
      <c r="E5788" s="34">
        <f t="shared" si="182"/>
        <v>6.6499509429849279E-3</v>
      </c>
      <c r="F5788" s="2"/>
    </row>
    <row r="5789" spans="1:6" x14ac:dyDescent="0.3">
      <c r="A5789" s="1">
        <v>44406.6875</v>
      </c>
      <c r="B5789" s="2">
        <v>7078.42</v>
      </c>
      <c r="C5789" s="34">
        <f t="shared" si="181"/>
        <v>8.8062217902327156E-3</v>
      </c>
      <c r="D5789" s="2">
        <v>463.84</v>
      </c>
      <c r="E5789" s="34">
        <f t="shared" si="182"/>
        <v>4.6350444011262759E-3</v>
      </c>
      <c r="F5789" s="2"/>
    </row>
    <row r="5790" spans="1:6" x14ac:dyDescent="0.3">
      <c r="A5790" s="1">
        <v>44407.6875</v>
      </c>
      <c r="B5790" s="2">
        <v>7032.3</v>
      </c>
      <c r="C5790" s="34">
        <f t="shared" si="181"/>
        <v>-6.5155783352781604E-3</v>
      </c>
      <c r="D5790" s="2">
        <v>461.74</v>
      </c>
      <c r="E5790" s="34">
        <f t="shared" si="182"/>
        <v>-4.5274232493962563E-3</v>
      </c>
      <c r="F5790" s="2"/>
    </row>
    <row r="5791" spans="1:6" x14ac:dyDescent="0.3">
      <c r="A5791" s="1">
        <v>44410.6875</v>
      </c>
      <c r="B5791" s="2">
        <v>7081.72</v>
      </c>
      <c r="C5791" s="34">
        <f t="shared" si="181"/>
        <v>7.0275727713551284E-3</v>
      </c>
      <c r="D5791" s="2">
        <v>464.45</v>
      </c>
      <c r="E5791" s="34">
        <f t="shared" si="182"/>
        <v>5.8691038246632132E-3</v>
      </c>
      <c r="F5791" s="2"/>
    </row>
    <row r="5792" spans="1:6" x14ac:dyDescent="0.3">
      <c r="A5792" s="1">
        <v>44411.6875</v>
      </c>
      <c r="B5792" s="2">
        <v>7105.72</v>
      </c>
      <c r="C5792" s="34">
        <f t="shared" si="181"/>
        <v>3.3890071903435182E-3</v>
      </c>
      <c r="D5792" s="2">
        <v>465.38</v>
      </c>
      <c r="E5792" s="34">
        <f t="shared" si="182"/>
        <v>2.0023683927226088E-3</v>
      </c>
      <c r="F5792" s="2"/>
    </row>
    <row r="5793" spans="1:6" x14ac:dyDescent="0.3">
      <c r="A5793" s="1">
        <v>44412.6875</v>
      </c>
      <c r="B5793" s="2">
        <v>7123.86</v>
      </c>
      <c r="C5793" s="34">
        <f t="shared" si="181"/>
        <v>2.5528728967647574E-3</v>
      </c>
      <c r="D5793" s="2">
        <v>468.22</v>
      </c>
      <c r="E5793" s="34">
        <f t="shared" si="182"/>
        <v>6.1025398598995029E-3</v>
      </c>
      <c r="F5793" s="2"/>
    </row>
    <row r="5794" spans="1:6" x14ac:dyDescent="0.3">
      <c r="A5794" s="1">
        <v>44413.6875</v>
      </c>
      <c r="B5794" s="2">
        <v>7120.43</v>
      </c>
      <c r="C5794" s="34">
        <f t="shared" si="181"/>
        <v>-4.8148054565910758E-4</v>
      </c>
      <c r="D5794" s="2">
        <v>469.96</v>
      </c>
      <c r="E5794" s="34">
        <f t="shared" si="182"/>
        <v>3.7162017854852625E-3</v>
      </c>
      <c r="F5794" s="2"/>
    </row>
    <row r="5795" spans="1:6" x14ac:dyDescent="0.3">
      <c r="A5795" s="1">
        <v>44414.6875</v>
      </c>
      <c r="B5795" s="2">
        <v>7122.95</v>
      </c>
      <c r="C5795" s="34">
        <f t="shared" si="181"/>
        <v>3.5391121041850049E-4</v>
      </c>
      <c r="D5795" s="2">
        <v>469.97</v>
      </c>
      <c r="E5795" s="34">
        <f t="shared" si="182"/>
        <v>2.127840667309755E-5</v>
      </c>
      <c r="F5795" s="2"/>
    </row>
    <row r="5796" spans="1:6" x14ac:dyDescent="0.3">
      <c r="A5796" s="1">
        <v>44417.6875</v>
      </c>
      <c r="B5796" s="2">
        <v>7132.3</v>
      </c>
      <c r="C5796" s="34">
        <f t="shared" si="181"/>
        <v>1.312658378902043E-3</v>
      </c>
      <c r="D5796" s="2">
        <v>470.68</v>
      </c>
      <c r="E5796" s="34">
        <f t="shared" si="182"/>
        <v>1.5107347277485417E-3</v>
      </c>
      <c r="F5796" s="2"/>
    </row>
    <row r="5797" spans="1:6" x14ac:dyDescent="0.3">
      <c r="A5797" s="1">
        <v>44418.6875</v>
      </c>
      <c r="B5797" s="2">
        <v>7161.04</v>
      </c>
      <c r="C5797" s="34">
        <f t="shared" si="181"/>
        <v>4.0295556832998791E-3</v>
      </c>
      <c r="D5797" s="2">
        <v>472.32</v>
      </c>
      <c r="E5797" s="34">
        <f t="shared" si="182"/>
        <v>3.4843205574912606E-3</v>
      </c>
      <c r="F5797" s="2"/>
    </row>
    <row r="5798" spans="1:6" x14ac:dyDescent="0.3">
      <c r="A5798" s="1">
        <v>44419.6875</v>
      </c>
      <c r="B5798" s="2">
        <v>7220.14</v>
      </c>
      <c r="C5798" s="34">
        <f t="shared" si="181"/>
        <v>8.2529911856379368E-3</v>
      </c>
      <c r="D5798" s="2">
        <v>474.32</v>
      </c>
      <c r="E5798" s="34">
        <f t="shared" si="182"/>
        <v>4.2344173441735133E-3</v>
      </c>
      <c r="F5798" s="2"/>
    </row>
    <row r="5799" spans="1:6" x14ac:dyDescent="0.3">
      <c r="A5799" s="1">
        <v>44420.6875</v>
      </c>
      <c r="B5799" s="2">
        <v>7193.23</v>
      </c>
      <c r="C5799" s="34">
        <f t="shared" si="181"/>
        <v>-3.727074544261022E-3</v>
      </c>
      <c r="D5799" s="2">
        <v>474.84</v>
      </c>
      <c r="E5799" s="34">
        <f t="shared" si="182"/>
        <v>1.0963062911113486E-3</v>
      </c>
      <c r="F5799" s="2"/>
    </row>
    <row r="5800" spans="1:6" x14ac:dyDescent="0.3">
      <c r="A5800" s="1">
        <v>44421.6875</v>
      </c>
      <c r="B5800" s="2">
        <v>7218.71</v>
      </c>
      <c r="C5800" s="34">
        <f t="shared" si="181"/>
        <v>3.5422195592245131E-3</v>
      </c>
      <c r="D5800" s="2">
        <v>475.83</v>
      </c>
      <c r="E5800" s="34">
        <f t="shared" si="182"/>
        <v>2.0849128127369276E-3</v>
      </c>
      <c r="F5800" s="2"/>
    </row>
    <row r="5801" spans="1:6" x14ac:dyDescent="0.3">
      <c r="A5801" s="1">
        <v>44424.6875</v>
      </c>
      <c r="B5801" s="2">
        <v>7153.98</v>
      </c>
      <c r="C5801" s="34">
        <f t="shared" si="181"/>
        <v>-8.9669760940667143E-3</v>
      </c>
      <c r="D5801" s="2">
        <v>473.45</v>
      </c>
      <c r="E5801" s="34">
        <f t="shared" si="182"/>
        <v>-5.0017863522686667E-3</v>
      </c>
      <c r="F5801" s="2"/>
    </row>
    <row r="5802" spans="1:6" x14ac:dyDescent="0.3">
      <c r="A5802" s="1">
        <v>44425.6875</v>
      </c>
      <c r="B5802" s="2">
        <v>7181.11</v>
      </c>
      <c r="C5802" s="34">
        <f t="shared" si="181"/>
        <v>3.7922946387884959E-3</v>
      </c>
      <c r="D5802" s="2">
        <v>473.78</v>
      </c>
      <c r="E5802" s="34">
        <f t="shared" si="182"/>
        <v>6.9701130003174683E-4</v>
      </c>
      <c r="F5802" s="2"/>
    </row>
    <row r="5803" spans="1:6" x14ac:dyDescent="0.3">
      <c r="A5803" s="1">
        <v>44426.6875</v>
      </c>
      <c r="B5803" s="2">
        <v>7169.32</v>
      </c>
      <c r="C5803" s="34">
        <f t="shared" si="181"/>
        <v>-1.6418074643056446E-3</v>
      </c>
      <c r="D5803" s="2">
        <v>474.42</v>
      </c>
      <c r="E5803" s="34">
        <f t="shared" si="182"/>
        <v>1.3508379416606875E-3</v>
      </c>
      <c r="F5803" s="2"/>
    </row>
    <row r="5804" spans="1:6" x14ac:dyDescent="0.3">
      <c r="A5804" s="1">
        <v>44427.6875</v>
      </c>
      <c r="B5804" s="2">
        <v>7058.86</v>
      </c>
      <c r="C5804" s="34">
        <f t="shared" si="181"/>
        <v>-1.5407318964699601E-2</v>
      </c>
      <c r="D5804" s="2">
        <v>467.24</v>
      </c>
      <c r="E5804" s="34">
        <f t="shared" si="182"/>
        <v>-1.5134269212933704E-2</v>
      </c>
      <c r="F5804" s="2"/>
    </row>
    <row r="5805" spans="1:6" x14ac:dyDescent="0.3">
      <c r="A5805" s="1">
        <v>44428.6875</v>
      </c>
      <c r="B5805" s="2">
        <v>7087.9</v>
      </c>
      <c r="C5805" s="34">
        <f t="shared" ref="C5805:C5868" si="183">B5805/B5804-1</f>
        <v>4.1139787444430809E-3</v>
      </c>
      <c r="D5805" s="2">
        <v>468.8</v>
      </c>
      <c r="E5805" s="34">
        <f t="shared" si="182"/>
        <v>3.3387552435579781E-3</v>
      </c>
      <c r="F5805" s="2"/>
    </row>
    <row r="5806" spans="1:6" x14ac:dyDescent="0.3">
      <c r="A5806" s="1">
        <v>44431.6875</v>
      </c>
      <c r="B5806" s="2">
        <v>7109.02</v>
      </c>
      <c r="C5806" s="34">
        <f t="shared" si="183"/>
        <v>2.9797260119359681E-3</v>
      </c>
      <c r="D5806" s="2">
        <v>471.88</v>
      </c>
      <c r="E5806" s="34">
        <f t="shared" si="182"/>
        <v>6.5699658703071151E-3</v>
      </c>
      <c r="F5806" s="2"/>
    </row>
    <row r="5807" spans="1:6" x14ac:dyDescent="0.3">
      <c r="A5807" s="1">
        <v>44432.6875</v>
      </c>
      <c r="B5807" s="2">
        <v>7125.78</v>
      </c>
      <c r="C5807" s="34">
        <f t="shared" si="183"/>
        <v>2.357568272419952E-3</v>
      </c>
      <c r="D5807" s="2">
        <v>471.79</v>
      </c>
      <c r="E5807" s="34">
        <f t="shared" si="182"/>
        <v>-1.9072645587858705E-4</v>
      </c>
      <c r="F5807" s="2"/>
    </row>
    <row r="5808" spans="1:6" x14ac:dyDescent="0.3">
      <c r="A5808" s="1">
        <v>44433.6875</v>
      </c>
      <c r="B5808" s="2">
        <v>7150.12</v>
      </c>
      <c r="C5808" s="34">
        <f t="shared" si="183"/>
        <v>3.4157664143434907E-3</v>
      </c>
      <c r="D5808" s="2">
        <v>471.84</v>
      </c>
      <c r="E5808" s="34">
        <f t="shared" si="182"/>
        <v>1.0597935522160817E-4</v>
      </c>
      <c r="F5808" s="2"/>
    </row>
    <row r="5809" spans="1:6" x14ac:dyDescent="0.3">
      <c r="A5809" s="1">
        <v>44434.6875</v>
      </c>
      <c r="B5809" s="2">
        <v>7124.98</v>
      </c>
      <c r="C5809" s="34">
        <f t="shared" si="183"/>
        <v>-3.5160249058757698E-3</v>
      </c>
      <c r="D5809" s="2">
        <v>470.34</v>
      </c>
      <c r="E5809" s="34">
        <f t="shared" si="182"/>
        <v>-3.1790437436418628E-3</v>
      </c>
      <c r="F5809" s="2"/>
    </row>
    <row r="5810" spans="1:6" x14ac:dyDescent="0.3">
      <c r="A5810" s="1">
        <v>44435.6875</v>
      </c>
      <c r="B5810" s="2">
        <v>7148.01</v>
      </c>
      <c r="C5810" s="34">
        <f t="shared" si="183"/>
        <v>3.2322897748486845E-3</v>
      </c>
      <c r="D5810" s="2">
        <v>472.34</v>
      </c>
      <c r="E5810" s="34">
        <f t="shared" si="182"/>
        <v>4.2522430582132564E-3</v>
      </c>
      <c r="F5810" s="2"/>
    </row>
    <row r="5811" spans="1:6" x14ac:dyDescent="0.3">
      <c r="A5811" s="1">
        <v>44439.6875</v>
      </c>
      <c r="B5811" s="2">
        <v>7119.7</v>
      </c>
      <c r="C5811" s="34">
        <f t="shared" si="183"/>
        <v>-3.9605428643777474E-3</v>
      </c>
      <c r="D5811" s="2">
        <v>470.88</v>
      </c>
      <c r="E5811" s="34">
        <f>D5811/D5810-1</f>
        <v>-3.0909937756700145E-3</v>
      </c>
      <c r="F5811" s="2"/>
    </row>
    <row r="5812" spans="1:6" x14ac:dyDescent="0.3">
      <c r="A5812" s="1">
        <v>44440.6875</v>
      </c>
      <c r="B5812" s="2">
        <v>7149.84</v>
      </c>
      <c r="C5812" s="34">
        <f t="shared" si="183"/>
        <v>4.2333244378274237E-3</v>
      </c>
      <c r="D5812" s="2">
        <v>473.12</v>
      </c>
      <c r="E5812" s="34">
        <f t="shared" si="182"/>
        <v>4.7570506286103154E-3</v>
      </c>
      <c r="F5812" s="2"/>
    </row>
    <row r="5813" spans="1:6" x14ac:dyDescent="0.3">
      <c r="A5813" s="1">
        <v>44441.6875</v>
      </c>
      <c r="B5813" s="2">
        <v>7163.9</v>
      </c>
      <c r="C5813" s="34">
        <f t="shared" si="183"/>
        <v>1.9664775715260152E-3</v>
      </c>
      <c r="D5813" s="2">
        <v>474.6</v>
      </c>
      <c r="E5813" s="34">
        <f t="shared" si="182"/>
        <v>3.1281704430166091E-3</v>
      </c>
      <c r="F5813" s="2"/>
    </row>
    <row r="5814" spans="1:6" x14ac:dyDescent="0.3">
      <c r="A5814" s="1">
        <v>44442.6875</v>
      </c>
      <c r="B5814" s="2">
        <v>7138.35</v>
      </c>
      <c r="C5814" s="34">
        <f t="shared" si="183"/>
        <v>-3.5664931112939779E-3</v>
      </c>
      <c r="D5814" s="2">
        <v>471.93</v>
      </c>
      <c r="E5814" s="34">
        <f t="shared" ref="E5814:E5877" si="184">D5814/D5813-1</f>
        <v>-5.6257901390645015E-3</v>
      </c>
      <c r="F5814" s="2"/>
    </row>
    <row r="5815" spans="1:6" x14ac:dyDescent="0.3">
      <c r="A5815" s="1">
        <v>44445.6875</v>
      </c>
      <c r="B5815" s="2">
        <v>7187.18</v>
      </c>
      <c r="C5815" s="34">
        <f t="shared" si="183"/>
        <v>6.840516365826721E-3</v>
      </c>
      <c r="D5815" s="2">
        <v>475.19</v>
      </c>
      <c r="E5815" s="34">
        <f t="shared" si="184"/>
        <v>6.9078041234929E-3</v>
      </c>
      <c r="F5815" s="2"/>
    </row>
    <row r="5816" spans="1:6" x14ac:dyDescent="0.3">
      <c r="A5816" s="1">
        <v>44446.6875</v>
      </c>
      <c r="B5816" s="2">
        <v>7149.37</v>
      </c>
      <c r="C5816" s="34">
        <f t="shared" si="183"/>
        <v>-5.2607559571348217E-3</v>
      </c>
      <c r="D5816" s="2">
        <v>472.87</v>
      </c>
      <c r="E5816" s="34">
        <f t="shared" si="184"/>
        <v>-4.8822576232664394E-3</v>
      </c>
      <c r="F5816" s="2"/>
    </row>
    <row r="5817" spans="1:6" x14ac:dyDescent="0.3">
      <c r="A5817" s="1">
        <v>44447.6875</v>
      </c>
      <c r="B5817" s="2">
        <v>7095.53</v>
      </c>
      <c r="C5817" s="34">
        <f t="shared" si="183"/>
        <v>-7.5307334772154455E-3</v>
      </c>
      <c r="D5817" s="2">
        <v>467.87</v>
      </c>
      <c r="E5817" s="34">
        <f t="shared" si="184"/>
        <v>-1.0573730623638644E-2</v>
      </c>
      <c r="F5817" s="2"/>
    </row>
    <row r="5818" spans="1:6" x14ac:dyDescent="0.3">
      <c r="A5818" s="1">
        <v>44448.6875</v>
      </c>
      <c r="B5818" s="2">
        <v>7024.21</v>
      </c>
      <c r="C5818" s="34">
        <f t="shared" si="183"/>
        <v>-1.0051398556556013E-2</v>
      </c>
      <c r="D5818" s="2">
        <v>467.57</v>
      </c>
      <c r="E5818" s="34">
        <f t="shared" si="184"/>
        <v>-6.4120375317933131E-4</v>
      </c>
      <c r="F5818" s="2"/>
    </row>
    <row r="5819" spans="1:6" x14ac:dyDescent="0.3">
      <c r="A5819" s="1">
        <v>44449.6875</v>
      </c>
      <c r="B5819" s="2">
        <v>7029.2</v>
      </c>
      <c r="C5819" s="34">
        <f t="shared" si="183"/>
        <v>7.1040017311552184E-4</v>
      </c>
      <c r="D5819" s="2">
        <v>466.34</v>
      </c>
      <c r="E5819" s="34">
        <f t="shared" si="184"/>
        <v>-2.6306221528327178E-3</v>
      </c>
      <c r="F5819" s="2"/>
    </row>
    <row r="5820" spans="1:6" x14ac:dyDescent="0.3">
      <c r="A5820" s="1">
        <v>44452.6875</v>
      </c>
      <c r="B5820" s="2">
        <v>7068.43</v>
      </c>
      <c r="C5820" s="34">
        <f t="shared" si="183"/>
        <v>5.5810049507767356E-3</v>
      </c>
      <c r="D5820" s="2">
        <v>467.69</v>
      </c>
      <c r="E5820" s="34">
        <f t="shared" si="184"/>
        <v>2.8948835613500368E-3</v>
      </c>
      <c r="F5820" s="2"/>
    </row>
    <row r="5821" spans="1:6" x14ac:dyDescent="0.3">
      <c r="A5821" s="1">
        <v>44453.6875</v>
      </c>
      <c r="B5821" s="2">
        <v>7034.06</v>
      </c>
      <c r="C5821" s="34">
        <f t="shared" si="183"/>
        <v>-4.8624659224183464E-3</v>
      </c>
      <c r="D5821" s="2">
        <v>467.65</v>
      </c>
      <c r="E5821" s="34">
        <f t="shared" si="184"/>
        <v>-8.5526737796493002E-5</v>
      </c>
      <c r="F5821" s="2"/>
    </row>
    <row r="5822" spans="1:6" x14ac:dyDescent="0.3">
      <c r="A5822" s="1">
        <v>44454.6875</v>
      </c>
      <c r="B5822" s="2">
        <v>7016.49</v>
      </c>
      <c r="C5822" s="34">
        <f t="shared" si="183"/>
        <v>-2.4978461940899921E-3</v>
      </c>
      <c r="D5822" s="2">
        <v>463.91</v>
      </c>
      <c r="E5822" s="34">
        <f t="shared" si="184"/>
        <v>-7.9974339784025794E-3</v>
      </c>
      <c r="F5822" s="2"/>
    </row>
    <row r="5823" spans="1:6" x14ac:dyDescent="0.3">
      <c r="A5823" s="1">
        <v>44455.6875</v>
      </c>
      <c r="B5823" s="2">
        <v>7027.48</v>
      </c>
      <c r="C5823" s="34">
        <f t="shared" si="183"/>
        <v>1.5663102206373569E-3</v>
      </c>
      <c r="D5823" s="2">
        <v>465.95</v>
      </c>
      <c r="E5823" s="34">
        <f t="shared" si="184"/>
        <v>4.397404669008953E-3</v>
      </c>
      <c r="F5823" s="2"/>
    </row>
    <row r="5824" spans="1:6" x14ac:dyDescent="0.3">
      <c r="A5824" s="1">
        <v>44456.6875</v>
      </c>
      <c r="B5824" s="2">
        <v>6963.64</v>
      </c>
      <c r="C5824" s="34">
        <f t="shared" si="183"/>
        <v>-9.0843374865526849E-3</v>
      </c>
      <c r="D5824" s="2">
        <v>461.84</v>
      </c>
      <c r="E5824" s="34">
        <f t="shared" si="184"/>
        <v>-8.8206889151196677E-3</v>
      </c>
      <c r="F5824" s="2"/>
    </row>
    <row r="5825" spans="1:6" x14ac:dyDescent="0.3">
      <c r="A5825" s="1">
        <v>44459.6875</v>
      </c>
      <c r="B5825" s="2">
        <v>6903.91</v>
      </c>
      <c r="C5825" s="34">
        <f t="shared" si="183"/>
        <v>-8.5774106645375436E-3</v>
      </c>
      <c r="D5825" s="2">
        <v>454.12</v>
      </c>
      <c r="E5825" s="34">
        <f t="shared" si="184"/>
        <v>-1.6715745712800878E-2</v>
      </c>
      <c r="F5825" s="2"/>
    </row>
    <row r="5826" spans="1:6" x14ac:dyDescent="0.3">
      <c r="A5826" s="1">
        <v>44460.6875</v>
      </c>
      <c r="B5826" s="2">
        <v>6980.98</v>
      </c>
      <c r="C5826" s="34">
        <f t="shared" si="183"/>
        <v>1.1163239381741574E-2</v>
      </c>
      <c r="D5826" s="2">
        <v>458.68</v>
      </c>
      <c r="E5826" s="34">
        <f t="shared" si="184"/>
        <v>1.004139874922938E-2</v>
      </c>
      <c r="F5826" s="2"/>
    </row>
    <row r="5827" spans="1:6" x14ac:dyDescent="0.3">
      <c r="A5827" s="1">
        <v>44461.6875</v>
      </c>
      <c r="B5827" s="2">
        <v>7083.37</v>
      </c>
      <c r="C5827" s="34">
        <f t="shared" si="183"/>
        <v>1.4666995178327369E-2</v>
      </c>
      <c r="D5827" s="2">
        <v>463.2</v>
      </c>
      <c r="E5827" s="34">
        <f t="shared" si="184"/>
        <v>9.8543646987006017E-3</v>
      </c>
      <c r="F5827" s="2"/>
    </row>
    <row r="5828" spans="1:6" x14ac:dyDescent="0.3">
      <c r="A5828" s="1">
        <v>44462.6875</v>
      </c>
      <c r="B5828" s="2">
        <v>7078.35</v>
      </c>
      <c r="C5828" s="34">
        <f t="shared" si="183"/>
        <v>-7.0870221377672404E-4</v>
      </c>
      <c r="D5828" s="2">
        <v>467.5</v>
      </c>
      <c r="E5828" s="34">
        <f t="shared" si="184"/>
        <v>9.2832469775474546E-3</v>
      </c>
      <c r="F5828" s="2"/>
    </row>
    <row r="5829" spans="1:6" x14ac:dyDescent="0.3">
      <c r="A5829" s="1">
        <v>44463.6875</v>
      </c>
      <c r="B5829" s="2">
        <v>7051.48</v>
      </c>
      <c r="C5829" s="34">
        <f t="shared" si="183"/>
        <v>-3.7960824203381316E-3</v>
      </c>
      <c r="D5829" s="2">
        <v>463.29</v>
      </c>
      <c r="E5829" s="34">
        <f t="shared" si="184"/>
        <v>-9.0053475935828464E-3</v>
      </c>
      <c r="F5829" s="2"/>
    </row>
    <row r="5830" spans="1:6" x14ac:dyDescent="0.3">
      <c r="A5830" s="1">
        <v>44466.6875</v>
      </c>
      <c r="B5830" s="2">
        <v>7063.4</v>
      </c>
      <c r="C5830" s="34">
        <f t="shared" si="183"/>
        <v>1.6904252724250224E-3</v>
      </c>
      <c r="D5830" s="2">
        <v>462.42</v>
      </c>
      <c r="E5830" s="34">
        <f t="shared" si="184"/>
        <v>-1.8778734701806465E-3</v>
      </c>
      <c r="F5830" s="2"/>
    </row>
    <row r="5831" spans="1:6" x14ac:dyDescent="0.3">
      <c r="A5831" s="1">
        <v>44467.6875</v>
      </c>
      <c r="B5831" s="2">
        <v>7028.1</v>
      </c>
      <c r="C5831" s="34">
        <f t="shared" si="183"/>
        <v>-4.9975932270577283E-3</v>
      </c>
      <c r="D5831" s="2">
        <v>452.35</v>
      </c>
      <c r="E5831" s="34">
        <f t="shared" si="184"/>
        <v>-2.1776739760390962E-2</v>
      </c>
      <c r="F5831" s="2"/>
    </row>
    <row r="5832" spans="1:6" x14ac:dyDescent="0.3">
      <c r="A5832" s="1">
        <v>44468.6875</v>
      </c>
      <c r="B5832" s="2">
        <v>7108.16</v>
      </c>
      <c r="C5832" s="34">
        <f t="shared" si="183"/>
        <v>1.1391414464791305E-2</v>
      </c>
      <c r="D5832" s="2">
        <v>455.03</v>
      </c>
      <c r="E5832" s="34">
        <f t="shared" si="184"/>
        <v>5.9246158947716676E-3</v>
      </c>
      <c r="F5832" s="2"/>
    </row>
    <row r="5833" spans="1:6" x14ac:dyDescent="0.3">
      <c r="A5833" s="1">
        <v>44469.6875</v>
      </c>
      <c r="B5833" s="2">
        <v>7086.42</v>
      </c>
      <c r="C5833" s="34">
        <f t="shared" si="183"/>
        <v>-3.0584567595551837E-3</v>
      </c>
      <c r="D5833" s="2">
        <v>454.81</v>
      </c>
      <c r="E5833" s="34">
        <f t="shared" si="184"/>
        <v>-4.8348460541058902E-4</v>
      </c>
      <c r="F5833" s="2"/>
    </row>
    <row r="5834" spans="1:6" x14ac:dyDescent="0.3">
      <c r="A5834" s="1">
        <v>44470.6875</v>
      </c>
      <c r="B5834" s="2">
        <v>7027.07</v>
      </c>
      <c r="C5834" s="34">
        <f t="shared" si="183"/>
        <v>-8.3751739242100554E-3</v>
      </c>
      <c r="D5834" s="2">
        <v>452.9</v>
      </c>
      <c r="E5834" s="34">
        <f t="shared" si="184"/>
        <v>-4.1995558584904114E-3</v>
      </c>
      <c r="F5834" s="2"/>
    </row>
    <row r="5835" spans="1:6" x14ac:dyDescent="0.3">
      <c r="A5835" s="1">
        <v>44473.6875</v>
      </c>
      <c r="B5835" s="2">
        <v>7011.01</v>
      </c>
      <c r="C5835" s="34">
        <f t="shared" si="183"/>
        <v>-2.2854475620706083E-3</v>
      </c>
      <c r="D5835" s="2">
        <v>450.77</v>
      </c>
      <c r="E5835" s="34">
        <f t="shared" si="184"/>
        <v>-4.703024950320156E-3</v>
      </c>
      <c r="F5835" s="2"/>
    </row>
    <row r="5836" spans="1:6" x14ac:dyDescent="0.3">
      <c r="A5836" s="1">
        <v>44474.6875</v>
      </c>
      <c r="B5836" s="2">
        <v>7077.1</v>
      </c>
      <c r="C5836" s="34">
        <f t="shared" si="183"/>
        <v>9.4266018733393242E-3</v>
      </c>
      <c r="D5836" s="2">
        <v>456.03</v>
      </c>
      <c r="E5836" s="34">
        <f t="shared" si="184"/>
        <v>1.1668922066685905E-2</v>
      </c>
      <c r="F5836" s="2"/>
    </row>
    <row r="5837" spans="1:6" x14ac:dyDescent="0.3">
      <c r="A5837" s="1">
        <v>44475.6875</v>
      </c>
      <c r="B5837" s="2">
        <v>6995.87</v>
      </c>
      <c r="C5837" s="34">
        <f t="shared" si="183"/>
        <v>-1.1477865227282447E-2</v>
      </c>
      <c r="D5837" s="2">
        <v>451.33</v>
      </c>
      <c r="E5837" s="34">
        <f t="shared" si="184"/>
        <v>-1.030633949520865E-2</v>
      </c>
      <c r="F5837" s="2"/>
    </row>
    <row r="5838" spans="1:6" x14ac:dyDescent="0.3">
      <c r="A5838" s="1">
        <v>44476.6875</v>
      </c>
      <c r="B5838" s="2">
        <v>7078.04</v>
      </c>
      <c r="C5838" s="34">
        <f t="shared" si="183"/>
        <v>1.1745501274323278E-2</v>
      </c>
      <c r="D5838" s="2">
        <v>458.57</v>
      </c>
      <c r="E5838" s="34">
        <f t="shared" si="184"/>
        <v>1.6041477411206984E-2</v>
      </c>
      <c r="F5838" s="2"/>
    </row>
    <row r="5839" spans="1:6" x14ac:dyDescent="0.3">
      <c r="A5839" s="1">
        <v>44477.6875</v>
      </c>
      <c r="B5839" s="2">
        <v>7095.55</v>
      </c>
      <c r="C5839" s="34">
        <f t="shared" si="183"/>
        <v>2.4738486925759418E-3</v>
      </c>
      <c r="D5839" s="2">
        <v>457.29</v>
      </c>
      <c r="E5839" s="34">
        <f t="shared" si="184"/>
        <v>-2.7912859541617818E-3</v>
      </c>
      <c r="F5839" s="2"/>
    </row>
    <row r="5840" spans="1:6" x14ac:dyDescent="0.3">
      <c r="A5840" s="1">
        <v>44480.6875</v>
      </c>
      <c r="B5840" s="2">
        <v>7146.85</v>
      </c>
      <c r="C5840" s="34">
        <f t="shared" si="183"/>
        <v>7.2298835185433674E-3</v>
      </c>
      <c r="D5840" s="2">
        <v>457.53</v>
      </c>
      <c r="E5840" s="34">
        <f t="shared" si="184"/>
        <v>5.2483106999923201E-4</v>
      </c>
      <c r="F5840" s="2"/>
    </row>
    <row r="5841" spans="1:6" x14ac:dyDescent="0.3">
      <c r="A5841" s="1">
        <v>44481.6875</v>
      </c>
      <c r="B5841" s="2">
        <v>7130.23</v>
      </c>
      <c r="C5841" s="34">
        <f t="shared" si="183"/>
        <v>-2.3255000454747154E-3</v>
      </c>
      <c r="D5841" s="2">
        <v>457.21</v>
      </c>
      <c r="E5841" s="34">
        <f t="shared" si="184"/>
        <v>-6.9940768911325168E-4</v>
      </c>
      <c r="F5841" s="2"/>
    </row>
    <row r="5842" spans="1:6" x14ac:dyDescent="0.3">
      <c r="A5842" s="1">
        <v>44482.6875</v>
      </c>
      <c r="B5842" s="2">
        <v>7141.82</v>
      </c>
      <c r="C5842" s="34">
        <f t="shared" si="183"/>
        <v>1.6254735120746489E-3</v>
      </c>
      <c r="D5842" s="2">
        <v>460.39</v>
      </c>
      <c r="E5842" s="34">
        <f t="shared" si="184"/>
        <v>6.9552284508211937E-3</v>
      </c>
      <c r="F5842" s="2"/>
    </row>
    <row r="5843" spans="1:6" x14ac:dyDescent="0.3">
      <c r="A5843" s="1">
        <v>44483.6875</v>
      </c>
      <c r="B5843" s="2">
        <v>7207.71</v>
      </c>
      <c r="C5843" s="34">
        <f t="shared" si="183"/>
        <v>9.2259396064309218E-3</v>
      </c>
      <c r="D5843" s="2">
        <v>465.92</v>
      </c>
      <c r="E5843" s="34">
        <f t="shared" si="184"/>
        <v>1.2011555420404552E-2</v>
      </c>
      <c r="F5843" s="2"/>
    </row>
    <row r="5844" spans="1:6" x14ac:dyDescent="0.3">
      <c r="A5844" s="1">
        <v>44484.6875</v>
      </c>
      <c r="B5844" s="2">
        <v>7234.03</v>
      </c>
      <c r="C5844" s="34">
        <f t="shared" si="183"/>
        <v>3.6516452520980458E-3</v>
      </c>
      <c r="D5844" s="2">
        <v>469.39</v>
      </c>
      <c r="E5844" s="34">
        <f t="shared" si="184"/>
        <v>7.447630494505475E-3</v>
      </c>
      <c r="F5844" s="2"/>
    </row>
    <row r="5845" spans="1:6" x14ac:dyDescent="0.3">
      <c r="A5845" s="1">
        <v>44487.6875</v>
      </c>
      <c r="B5845" s="2">
        <v>7203.83</v>
      </c>
      <c r="C5845" s="34">
        <f t="shared" si="183"/>
        <v>-4.1747131267080295E-3</v>
      </c>
      <c r="D5845" s="2">
        <v>467.04</v>
      </c>
      <c r="E5845" s="34">
        <f t="shared" si="184"/>
        <v>-5.0064977950105005E-3</v>
      </c>
      <c r="F5845" s="2"/>
    </row>
    <row r="5846" spans="1:6" x14ac:dyDescent="0.3">
      <c r="A5846" s="1">
        <v>44488.6875</v>
      </c>
      <c r="B5846" s="2">
        <v>7217.53</v>
      </c>
      <c r="C5846" s="34">
        <f t="shared" si="183"/>
        <v>1.9017661438429645E-3</v>
      </c>
      <c r="D5846" s="2">
        <v>468.58</v>
      </c>
      <c r="E5846" s="34">
        <f t="shared" si="184"/>
        <v>3.2973621103116191E-3</v>
      </c>
      <c r="F5846" s="2"/>
    </row>
    <row r="5847" spans="1:6" x14ac:dyDescent="0.3">
      <c r="A5847" s="1">
        <v>44489.6875</v>
      </c>
      <c r="B5847" s="2">
        <v>7223.1</v>
      </c>
      <c r="C5847" s="34">
        <f t="shared" si="183"/>
        <v>7.7173215767722958E-4</v>
      </c>
      <c r="D5847" s="2">
        <v>470.07</v>
      </c>
      <c r="E5847" s="34">
        <f t="shared" si="184"/>
        <v>3.1798198813437484E-3</v>
      </c>
      <c r="F5847" s="2"/>
    </row>
    <row r="5848" spans="1:6" x14ac:dyDescent="0.3">
      <c r="A5848" s="1">
        <v>44490.6875</v>
      </c>
      <c r="B5848" s="2">
        <v>7190.3</v>
      </c>
      <c r="C5848" s="34">
        <f t="shared" si="183"/>
        <v>-4.5409865570185115E-3</v>
      </c>
      <c r="D5848" s="2">
        <v>469.71</v>
      </c>
      <c r="E5848" s="34">
        <f t="shared" si="184"/>
        <v>-7.6584338502783122E-4</v>
      </c>
      <c r="F5848" s="2"/>
    </row>
    <row r="5849" spans="1:6" x14ac:dyDescent="0.3">
      <c r="A5849" s="1">
        <v>44491.6875</v>
      </c>
      <c r="B5849" s="2">
        <v>7204.55</v>
      </c>
      <c r="C5849" s="34">
        <f t="shared" si="183"/>
        <v>1.9818366410302435E-3</v>
      </c>
      <c r="D5849" s="2">
        <v>471.88</v>
      </c>
      <c r="E5849" s="34">
        <f t="shared" si="184"/>
        <v>4.6198718358136937E-3</v>
      </c>
      <c r="F5849" s="2"/>
    </row>
    <row r="5850" spans="1:6" x14ac:dyDescent="0.3">
      <c r="A5850" s="1">
        <v>44494.6875</v>
      </c>
      <c r="B5850" s="2">
        <v>7222.82</v>
      </c>
      <c r="C5850" s="34">
        <f t="shared" si="183"/>
        <v>2.5358974536924261E-3</v>
      </c>
      <c r="D5850" s="2">
        <v>472.21</v>
      </c>
      <c r="E5850" s="34">
        <f t="shared" si="184"/>
        <v>6.9933033822144886E-4</v>
      </c>
      <c r="F5850" s="2"/>
    </row>
    <row r="5851" spans="1:6" x14ac:dyDescent="0.3">
      <c r="A5851" s="1">
        <v>44495.6875</v>
      </c>
      <c r="B5851" s="2">
        <v>7277.62</v>
      </c>
      <c r="C5851" s="34">
        <f t="shared" si="183"/>
        <v>7.5870643322137887E-3</v>
      </c>
      <c r="D5851" s="2">
        <v>475.74</v>
      </c>
      <c r="E5851" s="34">
        <f t="shared" si="184"/>
        <v>7.4754876008555904E-3</v>
      </c>
      <c r="F5851" s="2"/>
    </row>
    <row r="5852" spans="1:6" x14ac:dyDescent="0.3">
      <c r="A5852" s="1">
        <v>44496.6875</v>
      </c>
      <c r="B5852" s="2">
        <v>7253.27</v>
      </c>
      <c r="C5852" s="34">
        <f t="shared" si="183"/>
        <v>-3.3458740632238415E-3</v>
      </c>
      <c r="D5852" s="2">
        <v>474.04</v>
      </c>
      <c r="E5852" s="34">
        <f t="shared" si="184"/>
        <v>-3.5733804178752493E-3</v>
      </c>
      <c r="F5852" s="2"/>
    </row>
    <row r="5853" spans="1:6" x14ac:dyDescent="0.3">
      <c r="A5853" s="1">
        <v>44497.6875</v>
      </c>
      <c r="B5853" s="2">
        <v>7249.47</v>
      </c>
      <c r="C5853" s="34">
        <f t="shared" si="183"/>
        <v>-5.239016333322688E-4</v>
      </c>
      <c r="D5853" s="2">
        <v>475.16</v>
      </c>
      <c r="E5853" s="34">
        <f t="shared" si="184"/>
        <v>2.3626698168930371E-3</v>
      </c>
      <c r="F5853" s="2"/>
    </row>
    <row r="5854" spans="1:6" x14ac:dyDescent="0.3">
      <c r="A5854" s="1">
        <v>44498.6875</v>
      </c>
      <c r="B5854" s="2">
        <v>7237.57</v>
      </c>
      <c r="C5854" s="34">
        <f t="shared" si="183"/>
        <v>-1.641499309604777E-3</v>
      </c>
      <c r="D5854" s="2">
        <v>475.51</v>
      </c>
      <c r="E5854" s="34">
        <f t="shared" si="184"/>
        <v>7.3659398939307508E-4</v>
      </c>
      <c r="F5854" s="2"/>
    </row>
    <row r="5855" spans="1:6" x14ac:dyDescent="0.3">
      <c r="A5855" s="1">
        <v>44501.6875</v>
      </c>
      <c r="B5855" s="2">
        <v>7288.62</v>
      </c>
      <c r="C5855" s="34">
        <f t="shared" si="183"/>
        <v>7.053472367106739E-3</v>
      </c>
      <c r="D5855" s="2">
        <v>478.87</v>
      </c>
      <c r="E5855" s="34">
        <f t="shared" si="184"/>
        <v>7.0660974532608112E-3</v>
      </c>
      <c r="F5855" s="2"/>
    </row>
    <row r="5856" spans="1:6" x14ac:dyDescent="0.3">
      <c r="A5856" s="1">
        <v>44502.6875</v>
      </c>
      <c r="B5856" s="2">
        <v>7274.81</v>
      </c>
      <c r="C5856" s="34">
        <f t="shared" si="183"/>
        <v>-1.8947345313652386E-3</v>
      </c>
      <c r="D5856" s="2">
        <v>479.53</v>
      </c>
      <c r="E5856" s="34">
        <f t="shared" si="184"/>
        <v>1.3782446175369945E-3</v>
      </c>
      <c r="F5856" s="2"/>
    </row>
    <row r="5857" spans="1:6" x14ac:dyDescent="0.3">
      <c r="A5857" s="1">
        <v>44503.6875</v>
      </c>
      <c r="B5857" s="2">
        <v>7248.89</v>
      </c>
      <c r="C5857" s="34">
        <f t="shared" si="183"/>
        <v>-3.5629796517022694E-3</v>
      </c>
      <c r="D5857" s="2">
        <v>481.22</v>
      </c>
      <c r="E5857" s="34">
        <f t="shared" si="184"/>
        <v>3.5242841949409964E-3</v>
      </c>
      <c r="F5857" s="2"/>
    </row>
    <row r="5858" spans="1:6" x14ac:dyDescent="0.3">
      <c r="A5858" s="1">
        <v>44504.6875</v>
      </c>
      <c r="B5858" s="2">
        <v>7279.91</v>
      </c>
      <c r="C5858" s="34">
        <f t="shared" si="183"/>
        <v>4.2792758615455284E-3</v>
      </c>
      <c r="D5858" s="2">
        <v>483.21</v>
      </c>
      <c r="E5858" s="34">
        <f t="shared" si="184"/>
        <v>4.1353227214162569E-3</v>
      </c>
      <c r="F5858" s="2"/>
    </row>
    <row r="5859" spans="1:6" x14ac:dyDescent="0.3">
      <c r="A5859" s="1">
        <v>44505.6875</v>
      </c>
      <c r="B5859" s="2">
        <v>7303.96</v>
      </c>
      <c r="C5859" s="34">
        <f t="shared" si="183"/>
        <v>3.3036122699319215E-3</v>
      </c>
      <c r="D5859" s="2">
        <v>483.44</v>
      </c>
      <c r="E5859" s="34">
        <f t="shared" si="184"/>
        <v>4.7598352683109191E-4</v>
      </c>
      <c r="F5859" s="2"/>
    </row>
    <row r="5860" spans="1:6" x14ac:dyDescent="0.3">
      <c r="A5860" s="1">
        <v>44508.6875</v>
      </c>
      <c r="B5860" s="2">
        <v>7300.4</v>
      </c>
      <c r="C5860" s="34">
        <f t="shared" si="183"/>
        <v>-4.8740683136272445E-4</v>
      </c>
      <c r="D5860" s="2">
        <v>483.61</v>
      </c>
      <c r="E5860" s="34">
        <f t="shared" si="184"/>
        <v>3.516465331789842E-4</v>
      </c>
      <c r="F5860" s="2"/>
    </row>
    <row r="5861" spans="1:6" x14ac:dyDescent="0.3">
      <c r="A5861" s="1">
        <v>44509.6875</v>
      </c>
      <c r="B5861" s="2">
        <v>7274.04</v>
      </c>
      <c r="C5861" s="34">
        <f t="shared" si="183"/>
        <v>-3.6107610541887825E-3</v>
      </c>
      <c r="D5861" s="2">
        <v>482.71</v>
      </c>
      <c r="E5861" s="34">
        <f t="shared" si="184"/>
        <v>-1.8610037013296887E-3</v>
      </c>
      <c r="F5861" s="2"/>
    </row>
    <row r="5862" spans="1:6" x14ac:dyDescent="0.3">
      <c r="A5862" s="1">
        <v>44510.6875</v>
      </c>
      <c r="B5862" s="2">
        <v>7340.15</v>
      </c>
      <c r="C5862" s="34">
        <f t="shared" si="183"/>
        <v>9.0884845285426064E-3</v>
      </c>
      <c r="D5862" s="2">
        <v>483.76</v>
      </c>
      <c r="E5862" s="34">
        <f t="shared" si="184"/>
        <v>2.1752190756354484E-3</v>
      </c>
      <c r="F5862" s="2"/>
    </row>
    <row r="5863" spans="1:6" x14ac:dyDescent="0.3">
      <c r="A5863" s="1">
        <v>44511.6875</v>
      </c>
      <c r="B5863" s="2">
        <v>7384.18</v>
      </c>
      <c r="C5863" s="34">
        <f t="shared" si="183"/>
        <v>5.998515016723216E-3</v>
      </c>
      <c r="D5863" s="2">
        <v>485.29</v>
      </c>
      <c r="E5863" s="34">
        <f t="shared" si="184"/>
        <v>3.1627253183397208E-3</v>
      </c>
      <c r="F5863" s="2"/>
    </row>
    <row r="5864" spans="1:6" x14ac:dyDescent="0.3">
      <c r="A5864" s="1">
        <v>44512.6875</v>
      </c>
      <c r="B5864" s="2">
        <v>7347.91</v>
      </c>
      <c r="C5864" s="34">
        <f t="shared" si="183"/>
        <v>-4.9118520946130895E-3</v>
      </c>
      <c r="D5864" s="2">
        <v>486.75</v>
      </c>
      <c r="E5864" s="34">
        <f t="shared" si="184"/>
        <v>3.0085103752395259E-3</v>
      </c>
      <c r="F5864" s="2"/>
    </row>
    <row r="5865" spans="1:6" x14ac:dyDescent="0.3">
      <c r="A5865" s="1">
        <v>44515.6875</v>
      </c>
      <c r="B5865" s="2">
        <v>7351.86</v>
      </c>
      <c r="C5865" s="34">
        <f t="shared" si="183"/>
        <v>5.3756782540892445E-4</v>
      </c>
      <c r="D5865" s="2">
        <v>488.43</v>
      </c>
      <c r="E5865" s="34">
        <f t="shared" si="184"/>
        <v>3.4514637904468071E-3</v>
      </c>
      <c r="F5865" s="2"/>
    </row>
    <row r="5866" spans="1:6" x14ac:dyDescent="0.3">
      <c r="A5866" s="1">
        <v>44516.6875</v>
      </c>
      <c r="B5866" s="2">
        <v>7326.97</v>
      </c>
      <c r="C5866" s="34">
        <f t="shared" si="183"/>
        <v>-3.3855378094794775E-3</v>
      </c>
      <c r="D5866" s="2">
        <v>489.27</v>
      </c>
      <c r="E5866" s="34">
        <f t="shared" si="184"/>
        <v>1.7197960813217783E-3</v>
      </c>
      <c r="F5866" s="2"/>
    </row>
    <row r="5867" spans="1:6" x14ac:dyDescent="0.3">
      <c r="A5867" s="1">
        <v>44517.6875</v>
      </c>
      <c r="B5867" s="2">
        <v>7291.2</v>
      </c>
      <c r="C5867" s="34">
        <f t="shared" si="183"/>
        <v>-4.8819634855882255E-3</v>
      </c>
      <c r="D5867" s="2">
        <v>489.95</v>
      </c>
      <c r="E5867" s="34">
        <f t="shared" si="184"/>
        <v>1.3898256586342139E-3</v>
      </c>
      <c r="F5867" s="2"/>
    </row>
    <row r="5868" spans="1:6" x14ac:dyDescent="0.3">
      <c r="A5868" s="1">
        <v>44518.6875</v>
      </c>
      <c r="B5868" s="2">
        <v>7255.96</v>
      </c>
      <c r="C5868" s="34">
        <f t="shared" si="183"/>
        <v>-4.8332236120254279E-3</v>
      </c>
      <c r="D5868" s="2">
        <v>487.7</v>
      </c>
      <c r="E5868" s="34">
        <f t="shared" si="184"/>
        <v>-4.5923053372792788E-3</v>
      </c>
      <c r="F5868" s="2"/>
    </row>
    <row r="5869" spans="1:6" x14ac:dyDescent="0.3">
      <c r="A5869" s="1">
        <v>44519.6875</v>
      </c>
      <c r="B5869" s="2">
        <v>7223.57</v>
      </c>
      <c r="C5869" s="34">
        <f t="shared" ref="C5869:C5930" si="185">B5869/B5868-1</f>
        <v>-4.4639165596283004E-3</v>
      </c>
      <c r="D5869" s="2">
        <v>486.08</v>
      </c>
      <c r="E5869" s="34">
        <f t="shared" si="184"/>
        <v>-3.3217141685462082E-3</v>
      </c>
      <c r="F5869" s="2"/>
    </row>
    <row r="5870" spans="1:6" x14ac:dyDescent="0.3">
      <c r="A5870" s="1">
        <v>44522.6875</v>
      </c>
      <c r="B5870" s="2">
        <v>7255.46</v>
      </c>
      <c r="C5870" s="34">
        <f t="shared" si="185"/>
        <v>4.4147146078739041E-3</v>
      </c>
      <c r="D5870" s="2">
        <v>485.46</v>
      </c>
      <c r="E5870" s="34">
        <f t="shared" si="184"/>
        <v>-1.2755102040816757E-3</v>
      </c>
      <c r="F5870" s="2"/>
    </row>
    <row r="5871" spans="1:6" x14ac:dyDescent="0.3">
      <c r="A5871" s="1">
        <v>44523.6875</v>
      </c>
      <c r="B5871" s="2">
        <v>7266.69</v>
      </c>
      <c r="C5871" s="34">
        <f t="shared" si="185"/>
        <v>1.5477998638266932E-3</v>
      </c>
      <c r="D5871" s="2">
        <v>479.25</v>
      </c>
      <c r="E5871" s="34">
        <f t="shared" si="184"/>
        <v>-1.2791991101223532E-2</v>
      </c>
      <c r="F5871" s="2"/>
    </row>
    <row r="5872" spans="1:6" x14ac:dyDescent="0.3">
      <c r="A5872" s="1">
        <v>44524.6875</v>
      </c>
      <c r="B5872" s="2">
        <v>7286.32</v>
      </c>
      <c r="C5872" s="34">
        <f t="shared" si="185"/>
        <v>2.701367472673244E-3</v>
      </c>
      <c r="D5872" s="2">
        <v>479.69</v>
      </c>
      <c r="E5872" s="34">
        <f t="shared" si="184"/>
        <v>9.1810119979141014E-4</v>
      </c>
      <c r="F5872" s="2"/>
    </row>
    <row r="5873" spans="1:6" x14ac:dyDescent="0.3">
      <c r="A5873" s="1">
        <v>44525.6875</v>
      </c>
      <c r="B5873" s="2">
        <v>7310.37</v>
      </c>
      <c r="C5873" s="34">
        <f t="shared" si="185"/>
        <v>3.3007059805223449E-3</v>
      </c>
      <c r="D5873" s="2">
        <v>481.72</v>
      </c>
      <c r="E5873" s="34">
        <f t="shared" si="184"/>
        <v>4.231899768600611E-3</v>
      </c>
      <c r="F5873" s="2"/>
    </row>
    <row r="5874" spans="1:6" x14ac:dyDescent="0.3">
      <c r="A5874" s="1">
        <v>44526.6875</v>
      </c>
      <c r="B5874" s="2">
        <v>7044.03</v>
      </c>
      <c r="C5874" s="34">
        <f t="shared" si="185"/>
        <v>-3.6433176432930203E-2</v>
      </c>
      <c r="D5874" s="2">
        <v>464.05</v>
      </c>
      <c r="E5874" s="34">
        <f t="shared" si="184"/>
        <v>-3.6681059536660343E-2</v>
      </c>
      <c r="F5874" s="2"/>
    </row>
    <row r="5875" spans="1:6" x14ac:dyDescent="0.3">
      <c r="A5875" s="1">
        <v>44529.6875</v>
      </c>
      <c r="B5875" s="2">
        <v>7109.95</v>
      </c>
      <c r="C5875" s="34">
        <f t="shared" si="185"/>
        <v>9.3582792804687287E-3</v>
      </c>
      <c r="D5875" s="2">
        <v>467.24</v>
      </c>
      <c r="E5875" s="34">
        <f t="shared" si="184"/>
        <v>6.8742592393060686E-3</v>
      </c>
      <c r="F5875" s="2"/>
    </row>
    <row r="5876" spans="1:6" x14ac:dyDescent="0.3">
      <c r="A5876" s="1">
        <v>44530.6875</v>
      </c>
      <c r="B5876" s="2">
        <v>7059.45</v>
      </c>
      <c r="C5876" s="34">
        <f t="shared" si="185"/>
        <v>-7.1027222413659885E-3</v>
      </c>
      <c r="D5876" s="2">
        <v>462.96</v>
      </c>
      <c r="E5876" s="34">
        <f t="shared" si="184"/>
        <v>-9.1601746425820085E-3</v>
      </c>
      <c r="F5876" s="2"/>
    </row>
    <row r="5877" spans="1:6" x14ac:dyDescent="0.3">
      <c r="A5877" s="1">
        <v>44531.6875</v>
      </c>
      <c r="B5877" s="2">
        <v>7168.68</v>
      </c>
      <c r="C5877" s="34">
        <f t="shared" si="185"/>
        <v>1.5472876782185674E-2</v>
      </c>
      <c r="D5877" s="2">
        <v>470.86</v>
      </c>
      <c r="E5877" s="34">
        <f t="shared" si="184"/>
        <v>1.7064109210298994E-2</v>
      </c>
      <c r="F5877" s="2"/>
    </row>
    <row r="5878" spans="1:6" x14ac:dyDescent="0.3">
      <c r="A5878" s="1">
        <v>44532.6875</v>
      </c>
      <c r="B5878" s="2">
        <v>7129.21</v>
      </c>
      <c r="C5878" s="34">
        <f t="shared" si="185"/>
        <v>-5.5058950880776392E-3</v>
      </c>
      <c r="D5878" s="2">
        <v>465.44</v>
      </c>
      <c r="E5878" s="34">
        <f t="shared" ref="E5878:E5937" si="186">D5878/D5877-1</f>
        <v>-1.1510852482691236E-2</v>
      </c>
      <c r="F5878" s="2"/>
    </row>
    <row r="5879" spans="1:6" x14ac:dyDescent="0.3">
      <c r="A5879" s="1">
        <v>44533.6875</v>
      </c>
      <c r="B5879" s="2">
        <v>7122.32</v>
      </c>
      <c r="C5879" s="34">
        <f t="shared" si="185"/>
        <v>-9.6644649266897087E-4</v>
      </c>
      <c r="D5879" s="2">
        <v>462.77</v>
      </c>
      <c r="E5879" s="34">
        <f t="shared" si="186"/>
        <v>-5.7365073908559605E-3</v>
      </c>
      <c r="F5879" s="2"/>
    </row>
    <row r="5880" spans="1:6" x14ac:dyDescent="0.3">
      <c r="A5880" s="1">
        <v>44536.6875</v>
      </c>
      <c r="B5880" s="2">
        <v>7232.28</v>
      </c>
      <c r="C5880" s="34">
        <f t="shared" si="185"/>
        <v>1.5438789607880476E-2</v>
      </c>
      <c r="D5880" s="2">
        <v>468.71</v>
      </c>
      <c r="E5880" s="34">
        <f t="shared" si="186"/>
        <v>1.2835749940575125E-2</v>
      </c>
      <c r="F5880" s="2"/>
    </row>
    <row r="5881" spans="1:6" x14ac:dyDescent="0.3">
      <c r="A5881" s="1">
        <v>44537.6875</v>
      </c>
      <c r="B5881" s="2">
        <v>7339.9</v>
      </c>
      <c r="C5881" s="34">
        <f t="shared" si="185"/>
        <v>1.4880507944935673E-2</v>
      </c>
      <c r="D5881" s="2">
        <v>480.18</v>
      </c>
      <c r="E5881" s="34">
        <f t="shared" si="186"/>
        <v>2.4471421561306661E-2</v>
      </c>
      <c r="F5881" s="2"/>
    </row>
    <row r="5882" spans="1:6" x14ac:dyDescent="0.3">
      <c r="A5882" s="1">
        <v>44538.6875</v>
      </c>
      <c r="B5882" s="2">
        <v>7337.05</v>
      </c>
      <c r="C5882" s="34">
        <f t="shared" si="185"/>
        <v>-3.8828866878293233E-4</v>
      </c>
      <c r="D5882" s="2">
        <v>477.36</v>
      </c>
      <c r="E5882" s="34">
        <f t="shared" si="186"/>
        <v>-5.8727977008621313E-3</v>
      </c>
      <c r="F5882" s="2"/>
    </row>
    <row r="5883" spans="1:6" x14ac:dyDescent="0.3">
      <c r="A5883" s="1">
        <v>44539.6875</v>
      </c>
      <c r="B5883" s="2">
        <v>7321.26</v>
      </c>
      <c r="C5883" s="34">
        <f t="shared" si="185"/>
        <v>-2.152091099283715E-3</v>
      </c>
      <c r="D5883" s="2">
        <v>476.99</v>
      </c>
      <c r="E5883" s="34">
        <f t="shared" si="186"/>
        <v>-7.7509636333161769E-4</v>
      </c>
      <c r="F5883" s="2"/>
    </row>
    <row r="5884" spans="1:6" x14ac:dyDescent="0.3">
      <c r="A5884" s="1">
        <v>44540.6875</v>
      </c>
      <c r="B5884" s="2">
        <v>7291.78</v>
      </c>
      <c r="C5884" s="34">
        <f t="shared" si="185"/>
        <v>-4.0266292960502437E-3</v>
      </c>
      <c r="D5884" s="2">
        <v>475.56</v>
      </c>
      <c r="E5884" s="34">
        <f t="shared" si="186"/>
        <v>-2.9979664143902074E-3</v>
      </c>
      <c r="F5884" s="2"/>
    </row>
    <row r="5885" spans="1:6" x14ac:dyDescent="0.3">
      <c r="A5885" s="1">
        <v>44543.6875</v>
      </c>
      <c r="B5885" s="2">
        <v>7231.44</v>
      </c>
      <c r="C5885" s="34">
        <f t="shared" si="185"/>
        <v>-8.2750713817476562E-3</v>
      </c>
      <c r="D5885" s="2">
        <v>473.53</v>
      </c>
      <c r="E5885" s="34">
        <f t="shared" si="186"/>
        <v>-4.2686516948440278E-3</v>
      </c>
      <c r="F5885" s="2"/>
    </row>
    <row r="5886" spans="1:6" x14ac:dyDescent="0.3">
      <c r="A5886" s="1">
        <v>44544.6875</v>
      </c>
      <c r="B5886" s="2">
        <v>7218.64</v>
      </c>
      <c r="C5886" s="34">
        <f t="shared" si="185"/>
        <v>-1.7700485657073939E-3</v>
      </c>
      <c r="D5886" s="2">
        <v>469.56</v>
      </c>
      <c r="E5886" s="34">
        <f t="shared" si="186"/>
        <v>-8.3838405169682773E-3</v>
      </c>
      <c r="F5886" s="2"/>
    </row>
    <row r="5887" spans="1:6" x14ac:dyDescent="0.3">
      <c r="A5887" s="1">
        <v>44545.6875</v>
      </c>
      <c r="B5887" s="2">
        <v>7170.75</v>
      </c>
      <c r="C5887" s="34">
        <f t="shared" si="185"/>
        <v>-6.6342136468919843E-3</v>
      </c>
      <c r="D5887" s="2">
        <v>470.76</v>
      </c>
      <c r="E5887" s="34">
        <f t="shared" si="186"/>
        <v>2.5555839509328049E-3</v>
      </c>
      <c r="F5887" s="2"/>
    </row>
    <row r="5888" spans="1:6" x14ac:dyDescent="0.3">
      <c r="A5888" s="1">
        <v>44546.6875</v>
      </c>
      <c r="B5888" s="2">
        <v>7260.61</v>
      </c>
      <c r="C5888" s="34">
        <f t="shared" si="185"/>
        <v>1.2531464630617384E-2</v>
      </c>
      <c r="D5888" s="2">
        <v>476.56</v>
      </c>
      <c r="E5888" s="34">
        <f t="shared" si="186"/>
        <v>1.2320503016399087E-2</v>
      </c>
      <c r="F5888" s="2"/>
    </row>
    <row r="5889" spans="1:6" x14ac:dyDescent="0.3">
      <c r="A5889" s="1">
        <v>44547.6875</v>
      </c>
      <c r="B5889" s="2">
        <v>7269.92</v>
      </c>
      <c r="C5889" s="34">
        <f t="shared" si="185"/>
        <v>1.2822614077880878E-3</v>
      </c>
      <c r="D5889" s="2">
        <v>473.9</v>
      </c>
      <c r="E5889" s="34">
        <f t="shared" si="186"/>
        <v>-5.5816686251469738E-3</v>
      </c>
      <c r="F5889" s="2"/>
    </row>
    <row r="5890" spans="1:6" x14ac:dyDescent="0.3">
      <c r="A5890" s="1">
        <v>44550.6875</v>
      </c>
      <c r="B5890" s="2">
        <v>7198.03</v>
      </c>
      <c r="C5890" s="34">
        <f t="shared" si="185"/>
        <v>-9.8886920351256569E-3</v>
      </c>
      <c r="D5890" s="2">
        <v>467.35</v>
      </c>
      <c r="E5890" s="34">
        <f t="shared" si="186"/>
        <v>-1.3821481325174023E-2</v>
      </c>
      <c r="F5890" s="2"/>
    </row>
    <row r="5891" spans="1:6" x14ac:dyDescent="0.3">
      <c r="A5891" s="1">
        <v>44551.6875</v>
      </c>
      <c r="B5891" s="2">
        <v>7297.41</v>
      </c>
      <c r="C5891" s="34">
        <f t="shared" si="185"/>
        <v>1.3806555404742626E-2</v>
      </c>
      <c r="D5891" s="2">
        <v>473.99</v>
      </c>
      <c r="E5891" s="34">
        <f t="shared" si="186"/>
        <v>1.4207767198031407E-2</v>
      </c>
      <c r="F5891" s="2"/>
    </row>
    <row r="5892" spans="1:6" x14ac:dyDescent="0.3">
      <c r="A5892" s="1">
        <v>44552.6875</v>
      </c>
      <c r="B5892" s="2">
        <v>7341.66</v>
      </c>
      <c r="C5892" s="34">
        <f t="shared" si="185"/>
        <v>6.0637952369402282E-3</v>
      </c>
      <c r="D5892" s="2">
        <v>478.36</v>
      </c>
      <c r="E5892" s="34">
        <f t="shared" si="186"/>
        <v>9.2196037891094651E-3</v>
      </c>
      <c r="F5892" s="2"/>
    </row>
    <row r="5893" spans="1:6" x14ac:dyDescent="0.3">
      <c r="A5893" s="1">
        <v>44553.6875</v>
      </c>
      <c r="B5893" s="2">
        <v>7373.34</v>
      </c>
      <c r="C5893" s="34">
        <f t="shared" si="185"/>
        <v>4.3151003996371173E-3</v>
      </c>
      <c r="D5893" s="2">
        <v>483.01</v>
      </c>
      <c r="E5893" s="34">
        <f t="shared" si="186"/>
        <v>9.7207124341500695E-3</v>
      </c>
      <c r="F5893" s="2"/>
    </row>
    <row r="5894" spans="1:6" x14ac:dyDescent="0.3">
      <c r="A5894" s="1">
        <v>44559.6875</v>
      </c>
      <c r="B5894" s="2">
        <v>7420.69</v>
      </c>
      <c r="C5894" s="34">
        <f>B5894/B5893-1</f>
        <v>6.4217844287661752E-3</v>
      </c>
      <c r="D5894" s="2">
        <v>487.98</v>
      </c>
      <c r="E5894" s="34">
        <f>D5894/D5893-1</f>
        <v>1.0289642036396929E-2</v>
      </c>
      <c r="F5894" s="2"/>
    </row>
    <row r="5895" spans="1:6" x14ac:dyDescent="0.3">
      <c r="A5895" s="1">
        <v>44560.6875</v>
      </c>
      <c r="B5895" s="2">
        <v>7403.01</v>
      </c>
      <c r="C5895" s="34">
        <f t="shared" si="185"/>
        <v>-2.3825277703285463E-3</v>
      </c>
      <c r="D5895" s="2">
        <v>488.71</v>
      </c>
      <c r="E5895" s="34">
        <f t="shared" si="186"/>
        <v>1.4959629493012105E-3</v>
      </c>
      <c r="F5895" s="2"/>
    </row>
    <row r="5896" spans="1:6" x14ac:dyDescent="0.3">
      <c r="A5896" s="1">
        <v>44565.6875</v>
      </c>
      <c r="B5896" s="2">
        <v>7505.15</v>
      </c>
      <c r="C5896" s="34">
        <f>B5896/B5895-1</f>
        <v>1.3797090642860166E-2</v>
      </c>
      <c r="D5896" s="2">
        <v>494.02</v>
      </c>
      <c r="E5896" s="34">
        <f>D5896/D5895-1</f>
        <v>1.0865339362812199E-2</v>
      </c>
      <c r="F5896" s="2"/>
    </row>
    <row r="5897" spans="1:6" x14ac:dyDescent="0.3">
      <c r="A5897" s="1">
        <v>44566.6875</v>
      </c>
      <c r="B5897" s="2">
        <v>7516.87</v>
      </c>
      <c r="C5897" s="34">
        <f t="shared" si="185"/>
        <v>1.5615943718647607E-3</v>
      </c>
      <c r="D5897" s="2">
        <v>494.35</v>
      </c>
      <c r="E5897" s="34">
        <f t="shared" si="186"/>
        <v>6.6798915023702499E-4</v>
      </c>
      <c r="F5897" s="2"/>
    </row>
    <row r="5898" spans="1:6" x14ac:dyDescent="0.3">
      <c r="A5898" s="1">
        <v>44567.6875</v>
      </c>
      <c r="B5898" s="2">
        <v>7450.37</v>
      </c>
      <c r="C5898" s="34">
        <f t="shared" si="185"/>
        <v>-8.8467673380010492E-3</v>
      </c>
      <c r="D5898" s="2">
        <v>488.16</v>
      </c>
      <c r="E5898" s="34">
        <f t="shared" si="186"/>
        <v>-1.25214928694245E-2</v>
      </c>
      <c r="F5898" s="2"/>
    </row>
    <row r="5899" spans="1:6" x14ac:dyDescent="0.3">
      <c r="A5899" s="1">
        <v>44568.6875</v>
      </c>
      <c r="B5899" s="2">
        <v>7485.28</v>
      </c>
      <c r="C5899" s="34">
        <f t="shared" si="185"/>
        <v>4.6856733289755148E-3</v>
      </c>
      <c r="D5899" s="2">
        <v>486.25</v>
      </c>
      <c r="E5899" s="34">
        <f t="shared" si="186"/>
        <v>-3.9126515896428238E-3</v>
      </c>
      <c r="F5899" s="2"/>
    </row>
    <row r="5900" spans="1:6" x14ac:dyDescent="0.3">
      <c r="A5900" s="1">
        <v>44571.6875</v>
      </c>
      <c r="B5900" s="2">
        <v>7445.25</v>
      </c>
      <c r="C5900" s="34">
        <f t="shared" si="185"/>
        <v>-5.347829339717336E-3</v>
      </c>
      <c r="D5900" s="2">
        <v>479.04</v>
      </c>
      <c r="E5900" s="34">
        <f t="shared" si="186"/>
        <v>-1.4827763496143898E-2</v>
      </c>
      <c r="F5900" s="2"/>
    </row>
    <row r="5901" spans="1:6" x14ac:dyDescent="0.3">
      <c r="A5901" s="1">
        <v>44573.6875</v>
      </c>
      <c r="B5901" s="2">
        <v>7551.72</v>
      </c>
      <c r="C5901" s="34">
        <f t="shared" si="185"/>
        <v>1.430039286793594E-2</v>
      </c>
      <c r="D5901" s="2">
        <v>486.2</v>
      </c>
      <c r="E5901" s="34">
        <f>D5901/D5900-1</f>
        <v>1.4946559786239044E-2</v>
      </c>
      <c r="F5901" s="2"/>
    </row>
    <row r="5902" spans="1:6" x14ac:dyDescent="0.3">
      <c r="A5902" s="1">
        <v>44574.6875</v>
      </c>
      <c r="B5902" s="2">
        <v>7563.85</v>
      </c>
      <c r="C5902" s="34">
        <f t="shared" si="185"/>
        <v>1.6062565879031432E-3</v>
      </c>
      <c r="D5902" s="2">
        <v>486.05</v>
      </c>
      <c r="E5902" s="34">
        <f t="shared" si="186"/>
        <v>-3.0851501439732587E-4</v>
      </c>
      <c r="F5902" s="2"/>
    </row>
    <row r="5903" spans="1:6" x14ac:dyDescent="0.3">
      <c r="A5903" s="1">
        <v>44575.6875</v>
      </c>
      <c r="B5903" s="2">
        <v>7542.95</v>
      </c>
      <c r="C5903" s="34">
        <f t="shared" si="185"/>
        <v>-2.7631431083378066E-3</v>
      </c>
      <c r="D5903" s="2">
        <v>481.16</v>
      </c>
      <c r="E5903" s="34">
        <f t="shared" si="186"/>
        <v>-1.0060693344306149E-2</v>
      </c>
      <c r="F5903" s="2"/>
    </row>
    <row r="5904" spans="1:6" x14ac:dyDescent="0.3">
      <c r="A5904" s="1">
        <v>44578.6875</v>
      </c>
      <c r="B5904" s="2">
        <v>7611.23</v>
      </c>
      <c r="C5904" s="34">
        <f t="shared" si="185"/>
        <v>9.0521612896810044E-3</v>
      </c>
      <c r="D5904" s="2">
        <v>484.51</v>
      </c>
      <c r="E5904" s="34">
        <f t="shared" si="186"/>
        <v>6.9623410092276572E-3</v>
      </c>
      <c r="F5904" s="2"/>
    </row>
    <row r="5905" spans="1:6" x14ac:dyDescent="0.3">
      <c r="A5905" s="1">
        <v>44579.6875</v>
      </c>
      <c r="B5905" s="2">
        <v>7563.55</v>
      </c>
      <c r="C5905" s="34">
        <f t="shared" si="185"/>
        <v>-6.2644276943409904E-3</v>
      </c>
      <c r="D5905" s="2">
        <v>479.79</v>
      </c>
      <c r="E5905" s="34">
        <f t="shared" si="186"/>
        <v>-9.7418009948194717E-3</v>
      </c>
      <c r="F5905" s="2"/>
    </row>
    <row r="5906" spans="1:6" x14ac:dyDescent="0.3">
      <c r="A5906" s="1">
        <v>44580.6875</v>
      </c>
      <c r="B5906" s="2">
        <v>7589.66</v>
      </c>
      <c r="C5906" s="34">
        <f t="shared" si="185"/>
        <v>3.4520826860402476E-3</v>
      </c>
      <c r="D5906" s="2">
        <v>480.9</v>
      </c>
      <c r="E5906" s="34">
        <f t="shared" si="186"/>
        <v>2.3135121615704968E-3</v>
      </c>
      <c r="F5906" s="2"/>
    </row>
    <row r="5907" spans="1:6" x14ac:dyDescent="0.3">
      <c r="A5907" s="1">
        <v>44581.6875</v>
      </c>
      <c r="B5907" s="2">
        <v>7585.01</v>
      </c>
      <c r="C5907" s="34">
        <f t="shared" si="185"/>
        <v>-6.1267566663059103E-4</v>
      </c>
      <c r="D5907" s="2">
        <v>483.35</v>
      </c>
      <c r="E5907" s="34">
        <f t="shared" si="186"/>
        <v>5.0946142649199722E-3</v>
      </c>
      <c r="F5907" s="2"/>
    </row>
    <row r="5908" spans="1:6" x14ac:dyDescent="0.3">
      <c r="A5908" s="1">
        <v>44582.6875</v>
      </c>
      <c r="B5908" s="2">
        <v>7494.13</v>
      </c>
      <c r="C5908" s="34">
        <f t="shared" si="185"/>
        <v>-1.1981526721784208E-2</v>
      </c>
      <c r="D5908" s="2">
        <v>474.44</v>
      </c>
      <c r="E5908" s="34">
        <f t="shared" si="186"/>
        <v>-1.8433847108720425E-2</v>
      </c>
      <c r="F5908" s="2"/>
    </row>
    <row r="5909" spans="1:6" x14ac:dyDescent="0.3">
      <c r="A5909" s="1">
        <v>44585.6875</v>
      </c>
      <c r="B5909" s="2">
        <v>7297.15</v>
      </c>
      <c r="C5909" s="34">
        <f t="shared" si="185"/>
        <v>-2.6284572058397737E-2</v>
      </c>
      <c r="D5909" s="2">
        <v>456.36</v>
      </c>
      <c r="E5909" s="34">
        <f t="shared" si="186"/>
        <v>-3.8108085321642338E-2</v>
      </c>
      <c r="F5909" s="2"/>
    </row>
    <row r="5910" spans="1:6" x14ac:dyDescent="0.3">
      <c r="A5910" s="1">
        <v>44586.6875</v>
      </c>
      <c r="B5910" s="2">
        <v>7371.46</v>
      </c>
      <c r="C5910" s="34">
        <f t="shared" si="185"/>
        <v>1.0183427776597753E-2</v>
      </c>
      <c r="D5910" s="2">
        <v>459.59</v>
      </c>
      <c r="E5910" s="34">
        <f t="shared" si="186"/>
        <v>7.077745639407329E-3</v>
      </c>
      <c r="F5910" s="2"/>
    </row>
    <row r="5911" spans="1:6" x14ac:dyDescent="0.3">
      <c r="A5911" s="1">
        <v>44587.6875</v>
      </c>
      <c r="B5911" s="2">
        <v>7469.78</v>
      </c>
      <c r="C5911" s="34">
        <f t="shared" si="185"/>
        <v>1.3337927628990665E-2</v>
      </c>
      <c r="D5911" s="2">
        <v>467.31</v>
      </c>
      <c r="E5911" s="34">
        <f t="shared" si="186"/>
        <v>1.679758045214208E-2</v>
      </c>
      <c r="F5911" s="2"/>
    </row>
    <row r="5912" spans="1:6" x14ac:dyDescent="0.3">
      <c r="A5912" s="1">
        <v>44588.6875</v>
      </c>
      <c r="B5912" s="2">
        <v>7554.31</v>
      </c>
      <c r="C5912" s="34">
        <f t="shared" si="185"/>
        <v>1.1316263665061221E-2</v>
      </c>
      <c r="D5912" s="2">
        <v>470.33</v>
      </c>
      <c r="E5912" s="34">
        <f t="shared" si="186"/>
        <v>6.4625195266525548E-3</v>
      </c>
      <c r="F5912" s="2"/>
    </row>
    <row r="5913" spans="1:6" x14ac:dyDescent="0.3">
      <c r="A5913" s="1">
        <v>44589.6875</v>
      </c>
      <c r="B5913" s="2">
        <v>7466.07</v>
      </c>
      <c r="C5913" s="34">
        <f t="shared" si="185"/>
        <v>-1.1680749135261959E-2</v>
      </c>
      <c r="D5913" s="2">
        <v>465.55</v>
      </c>
      <c r="E5913" s="34">
        <f t="shared" si="186"/>
        <v>-1.0163076988497388E-2</v>
      </c>
      <c r="F5913" s="2"/>
    </row>
    <row r="5914" spans="1:6" x14ac:dyDescent="0.3">
      <c r="A5914" s="1">
        <v>44592.6875</v>
      </c>
      <c r="B5914" s="2">
        <v>7464.37</v>
      </c>
      <c r="C5914" s="34">
        <f t="shared" si="185"/>
        <v>-2.2769676683986884E-4</v>
      </c>
      <c r="D5914" s="2">
        <v>468.88</v>
      </c>
      <c r="E5914" s="34">
        <f t="shared" si="186"/>
        <v>7.1528299860379452E-3</v>
      </c>
      <c r="F5914" s="2"/>
    </row>
    <row r="5915" spans="1:6" x14ac:dyDescent="0.3">
      <c r="A5915" s="1">
        <v>44593.6875</v>
      </c>
      <c r="B5915" s="2">
        <v>7535.78</v>
      </c>
      <c r="C5915" s="34">
        <f t="shared" si="185"/>
        <v>9.5667819253333342E-3</v>
      </c>
      <c r="D5915" s="2">
        <v>474.86</v>
      </c>
      <c r="E5915" s="34">
        <f t="shared" si="186"/>
        <v>1.275379628049822E-2</v>
      </c>
      <c r="F5915" s="2"/>
    </row>
    <row r="5916" spans="1:6" x14ac:dyDescent="0.3">
      <c r="A5916" s="1">
        <v>44594.6875</v>
      </c>
      <c r="B5916" s="2">
        <v>7583</v>
      </c>
      <c r="C5916" s="34">
        <f t="shared" si="185"/>
        <v>6.2661064946163414E-3</v>
      </c>
      <c r="D5916" s="2">
        <v>477.01</v>
      </c>
      <c r="E5916" s="34">
        <f t="shared" si="186"/>
        <v>4.5276502548119435E-3</v>
      </c>
      <c r="F5916" s="2"/>
    </row>
    <row r="5917" spans="1:6" x14ac:dyDescent="0.3">
      <c r="A5917" s="1">
        <v>44595.6875</v>
      </c>
      <c r="B5917" s="2">
        <v>7528.84</v>
      </c>
      <c r="C5917" s="34">
        <f t="shared" si="185"/>
        <v>-7.1422919688777231E-3</v>
      </c>
      <c r="D5917" s="2">
        <v>468.63</v>
      </c>
      <c r="E5917" s="34">
        <f t="shared" si="186"/>
        <v>-1.7567765874929253E-2</v>
      </c>
      <c r="F5917" s="2"/>
    </row>
    <row r="5918" spans="1:6" x14ac:dyDescent="0.3">
      <c r="A5918" s="1">
        <v>44596.6875</v>
      </c>
      <c r="B5918" s="2">
        <v>7516.4</v>
      </c>
      <c r="C5918" s="34">
        <f t="shared" si="185"/>
        <v>-1.6523129725164454E-3</v>
      </c>
      <c r="D5918" s="2">
        <v>462.15</v>
      </c>
      <c r="E5918" s="34">
        <f t="shared" si="186"/>
        <v>-1.3827539850201687E-2</v>
      </c>
      <c r="F5918" s="2"/>
    </row>
    <row r="5919" spans="1:6" x14ac:dyDescent="0.3">
      <c r="A5919" s="1">
        <v>44599.6875</v>
      </c>
      <c r="B5919" s="2">
        <v>7573.47</v>
      </c>
      <c r="C5919" s="34">
        <f t="shared" si="185"/>
        <v>7.5927305625034247E-3</v>
      </c>
      <c r="D5919" s="2">
        <v>465.28</v>
      </c>
      <c r="E5919" s="34">
        <f t="shared" si="186"/>
        <v>6.7726928486422366E-3</v>
      </c>
      <c r="F5919" s="2"/>
    </row>
    <row r="5920" spans="1:6" x14ac:dyDescent="0.3">
      <c r="A5920" s="1">
        <v>44600.6875</v>
      </c>
      <c r="B5920" s="2">
        <v>7567.07</v>
      </c>
      <c r="C5920" s="34">
        <f t="shared" si="185"/>
        <v>-8.4505517286004306E-4</v>
      </c>
      <c r="D5920" s="2">
        <v>465.34</v>
      </c>
      <c r="E5920" s="34">
        <f t="shared" si="186"/>
        <v>1.289546079779047E-4</v>
      </c>
      <c r="F5920" s="2"/>
    </row>
    <row r="5921" spans="1:6" x14ac:dyDescent="0.3">
      <c r="A5921" s="1">
        <v>44601.6875</v>
      </c>
      <c r="B5921" s="2">
        <v>7643.42</v>
      </c>
      <c r="C5921" s="34">
        <f t="shared" si="185"/>
        <v>1.0089770545270493E-2</v>
      </c>
      <c r="D5921" s="2">
        <v>473.33</v>
      </c>
      <c r="E5921" s="34">
        <f t="shared" si="186"/>
        <v>1.7170241114024209E-2</v>
      </c>
      <c r="F5921" s="2"/>
    </row>
    <row r="5922" spans="1:6" x14ac:dyDescent="0.3">
      <c r="A5922" s="1">
        <v>44602.6875</v>
      </c>
      <c r="B5922" s="2">
        <v>7672.4</v>
      </c>
      <c r="C5922" s="34">
        <f t="shared" si="185"/>
        <v>3.7914964767080672E-3</v>
      </c>
      <c r="D5922" s="2">
        <v>472.35</v>
      </c>
      <c r="E5922" s="34">
        <f t="shared" si="186"/>
        <v>-2.0704371157542756E-3</v>
      </c>
      <c r="F5922" s="2"/>
    </row>
    <row r="5923" spans="1:6" x14ac:dyDescent="0.3">
      <c r="A5923" s="1">
        <v>44603.6875</v>
      </c>
      <c r="B5923" s="2">
        <v>7661.02</v>
      </c>
      <c r="C5923" s="34">
        <f t="shared" si="185"/>
        <v>-1.4832386215524185E-3</v>
      </c>
      <c r="D5923" s="2">
        <v>469.57</v>
      </c>
      <c r="E5923" s="34">
        <f t="shared" si="186"/>
        <v>-5.8854662855933881E-3</v>
      </c>
      <c r="F5923" s="2"/>
    </row>
    <row r="5924" spans="1:6" x14ac:dyDescent="0.3">
      <c r="A5924" s="1">
        <v>44606.6875</v>
      </c>
      <c r="B5924" s="2">
        <v>7531.59</v>
      </c>
      <c r="C5924" s="34">
        <f t="shared" si="185"/>
        <v>-1.6894617165860493E-2</v>
      </c>
      <c r="D5924" s="2">
        <v>460.96</v>
      </c>
      <c r="E5924" s="34">
        <f t="shared" si="186"/>
        <v>-1.8335924356326028E-2</v>
      </c>
      <c r="F5924" s="2"/>
    </row>
    <row r="5925" spans="1:6" x14ac:dyDescent="0.3">
      <c r="A5925" s="1">
        <v>44607.6875</v>
      </c>
      <c r="B5925" s="2">
        <v>7608.92</v>
      </c>
      <c r="C5925" s="34">
        <f t="shared" si="185"/>
        <v>1.0267420292395135E-2</v>
      </c>
      <c r="D5925" s="2">
        <v>467.56</v>
      </c>
      <c r="E5925" s="34">
        <f t="shared" si="186"/>
        <v>1.4317945157931389E-2</v>
      </c>
      <c r="F5925" s="2"/>
    </row>
    <row r="5926" spans="1:6" x14ac:dyDescent="0.3">
      <c r="A5926" s="1">
        <v>44608.6875</v>
      </c>
      <c r="B5926" s="2">
        <v>7603.78</v>
      </c>
      <c r="C5926" s="34">
        <f t="shared" si="185"/>
        <v>-6.7552293886652404E-4</v>
      </c>
      <c r="D5926" s="2">
        <v>467.77</v>
      </c>
      <c r="E5926" s="34">
        <f t="shared" si="186"/>
        <v>4.4914021729836051E-4</v>
      </c>
      <c r="F5926" s="2"/>
    </row>
    <row r="5927" spans="1:6" x14ac:dyDescent="0.3">
      <c r="A5927" s="1">
        <v>44609.6875</v>
      </c>
      <c r="B5927" s="2">
        <v>7537.37</v>
      </c>
      <c r="C5927" s="34">
        <f t="shared" si="185"/>
        <v>-8.7338139714721041E-3</v>
      </c>
      <c r="D5927" s="2">
        <v>464.55</v>
      </c>
      <c r="E5927" s="34">
        <f t="shared" si="186"/>
        <v>-6.8837249075399676E-3</v>
      </c>
      <c r="F5927" s="2"/>
    </row>
    <row r="5928" spans="1:6" x14ac:dyDescent="0.3">
      <c r="A5928" s="1">
        <v>44610.6875</v>
      </c>
      <c r="B5928" s="2">
        <v>7513.62</v>
      </c>
      <c r="C5928" s="34">
        <f t="shared" si="185"/>
        <v>-3.1509664511626401E-3</v>
      </c>
      <c r="D5928" s="2">
        <v>460.81</v>
      </c>
      <c r="E5928" s="34">
        <f t="shared" si="186"/>
        <v>-8.0508018512539525E-3</v>
      </c>
      <c r="F5928" s="2"/>
    </row>
    <row r="5929" spans="1:6" x14ac:dyDescent="0.3">
      <c r="A5929" s="1">
        <v>44613.6875</v>
      </c>
      <c r="B5929" s="2">
        <v>7484.33</v>
      </c>
      <c r="C5929" s="34">
        <f t="shared" si="185"/>
        <v>-3.8982541038806717E-3</v>
      </c>
      <c r="D5929" s="2">
        <v>454.81</v>
      </c>
      <c r="E5929" s="34">
        <f t="shared" si="186"/>
        <v>-1.3020550769297534E-2</v>
      </c>
      <c r="F5929" s="2"/>
    </row>
    <row r="5930" spans="1:6" x14ac:dyDescent="0.3">
      <c r="A5930" s="1">
        <v>44614.6875</v>
      </c>
      <c r="B5930" s="2">
        <v>7494.21</v>
      </c>
      <c r="C5930" s="34">
        <f t="shared" si="185"/>
        <v>1.3200914443911582E-3</v>
      </c>
      <c r="D5930" s="2">
        <v>455.12</v>
      </c>
      <c r="E5930" s="34">
        <f t="shared" si="186"/>
        <v>6.8160330687550008E-4</v>
      </c>
      <c r="F5930" s="2"/>
    </row>
    <row r="5931" spans="1:6" x14ac:dyDescent="0.3">
      <c r="A5931" s="1">
        <v>44615.6875</v>
      </c>
      <c r="B5931" s="2">
        <v>7498.18</v>
      </c>
      <c r="C5931" s="34">
        <f t="shared" ref="C5931:C5994" si="187">B5931/B5930-1</f>
        <v>5.297422943846275E-4</v>
      </c>
      <c r="D5931" s="2">
        <v>453.86</v>
      </c>
      <c r="E5931" s="34">
        <f t="shared" si="186"/>
        <v>-2.7685006152223801E-3</v>
      </c>
      <c r="F5931" s="2"/>
    </row>
    <row r="5932" spans="1:6" x14ac:dyDescent="0.3">
      <c r="A5932" s="1">
        <v>44616.6875</v>
      </c>
      <c r="B5932" s="2">
        <v>7207.01</v>
      </c>
      <c r="C5932" s="34">
        <f t="shared" si="187"/>
        <v>-3.8832089920487367E-2</v>
      </c>
      <c r="D5932" s="2">
        <v>438.96</v>
      </c>
      <c r="E5932" s="34">
        <f t="shared" si="186"/>
        <v>-3.2829506896399852E-2</v>
      </c>
      <c r="F5932" s="2"/>
    </row>
    <row r="5933" spans="1:6" x14ac:dyDescent="0.3">
      <c r="A5933" s="1">
        <v>44617.6875</v>
      </c>
      <c r="B5933" s="2">
        <v>7489.46</v>
      </c>
      <c r="C5933" s="34">
        <f t="shared" si="187"/>
        <v>3.9191009864007365E-2</v>
      </c>
      <c r="D5933" s="2">
        <v>453.53</v>
      </c>
      <c r="E5933" s="34">
        <f t="shared" si="186"/>
        <v>3.3192090395480323E-2</v>
      </c>
      <c r="F5933" s="2"/>
    </row>
    <row r="5934" spans="1:6" x14ac:dyDescent="0.3">
      <c r="A5934" s="1">
        <v>44620.6875</v>
      </c>
      <c r="B5934" s="2">
        <v>7458.25</v>
      </c>
      <c r="C5934" s="34">
        <f t="shared" si="187"/>
        <v>-4.1671896238180128E-3</v>
      </c>
      <c r="D5934" s="2">
        <v>453.11</v>
      </c>
      <c r="E5934" s="34">
        <f t="shared" si="186"/>
        <v>-9.2606883778356686E-4</v>
      </c>
      <c r="F5934" s="2"/>
    </row>
    <row r="5935" spans="1:6" x14ac:dyDescent="0.3">
      <c r="A5935" s="1">
        <v>44621.6875</v>
      </c>
      <c r="B5935" s="2">
        <v>7330.2</v>
      </c>
      <c r="C5935" s="34">
        <f t="shared" si="187"/>
        <v>-1.7168906915161042E-2</v>
      </c>
      <c r="D5935" s="2">
        <v>442.37</v>
      </c>
      <c r="E5935" s="34">
        <f t="shared" si="186"/>
        <v>-2.3702853611705765E-2</v>
      </c>
      <c r="F5935" s="2"/>
    </row>
    <row r="5936" spans="1:6" x14ac:dyDescent="0.3">
      <c r="A5936" s="1">
        <v>44622.6875</v>
      </c>
      <c r="B5936" s="2">
        <v>7429.56</v>
      </c>
      <c r="C5936" s="34">
        <f t="shared" si="187"/>
        <v>1.3554882540722124E-2</v>
      </c>
      <c r="D5936" s="2">
        <v>446.33</v>
      </c>
      <c r="E5936" s="34">
        <f t="shared" si="186"/>
        <v>8.9517824445599636E-3</v>
      </c>
      <c r="F5936" s="2"/>
    </row>
    <row r="5937" spans="1:6" x14ac:dyDescent="0.3">
      <c r="A5937" s="1">
        <v>44623.6875</v>
      </c>
      <c r="B5937" s="2">
        <v>7238.85</v>
      </c>
      <c r="C5937" s="34">
        <f t="shared" si="187"/>
        <v>-2.5669084037278078E-2</v>
      </c>
      <c r="D5937" s="2">
        <v>437.36</v>
      </c>
      <c r="E5937" s="34">
        <f t="shared" si="186"/>
        <v>-2.0097237470033336E-2</v>
      </c>
      <c r="F5937" s="2"/>
    </row>
    <row r="5938" spans="1:6" x14ac:dyDescent="0.3">
      <c r="A5938" s="1">
        <v>44624.6875</v>
      </c>
      <c r="B5938" s="2">
        <v>6987.14</v>
      </c>
      <c r="C5938" s="34">
        <f t="shared" si="187"/>
        <v>-3.4772097777961974E-2</v>
      </c>
      <c r="D5938" s="2">
        <v>421.78</v>
      </c>
      <c r="E5938" s="34">
        <f t="shared" ref="E5938:E5998" si="188">D5938/D5937-1</f>
        <v>-3.5622827876349072E-2</v>
      </c>
      <c r="F5938" s="2"/>
    </row>
    <row r="5939" spans="1:6" x14ac:dyDescent="0.3">
      <c r="A5939" s="1">
        <v>44627.6875</v>
      </c>
      <c r="B5939" s="2">
        <v>6959.48</v>
      </c>
      <c r="C5939" s="34">
        <f t="shared" si="187"/>
        <v>-3.9587012711925773E-3</v>
      </c>
      <c r="D5939" s="2">
        <v>417.13</v>
      </c>
      <c r="E5939" s="34">
        <f t="shared" si="188"/>
        <v>-1.102470482241924E-2</v>
      </c>
      <c r="F5939" s="2"/>
    </row>
    <row r="5940" spans="1:6" x14ac:dyDescent="0.3">
      <c r="A5940" s="1">
        <v>44628.6875</v>
      </c>
      <c r="B5940" s="2">
        <v>6964.11</v>
      </c>
      <c r="C5940" s="34">
        <f t="shared" si="187"/>
        <v>6.6527958985451718E-4</v>
      </c>
      <c r="D5940" s="2">
        <v>415.01</v>
      </c>
      <c r="E5940" s="34">
        <f t="shared" si="188"/>
        <v>-5.0823484285474896E-3</v>
      </c>
      <c r="F5940" s="2"/>
    </row>
    <row r="5941" spans="1:6" x14ac:dyDescent="0.3">
      <c r="A5941" s="1">
        <v>44629.6875</v>
      </c>
      <c r="B5941" s="2">
        <v>7190.72</v>
      </c>
      <c r="C5941" s="34">
        <f t="shared" si="187"/>
        <v>3.2539692796351716E-2</v>
      </c>
      <c r="D5941" s="2">
        <v>434.45</v>
      </c>
      <c r="E5941" s="34">
        <f t="shared" si="188"/>
        <v>4.6842244765186392E-2</v>
      </c>
      <c r="F5941" s="2"/>
    </row>
    <row r="5942" spans="1:6" x14ac:dyDescent="0.3">
      <c r="A5942" s="1">
        <v>44630.6875</v>
      </c>
      <c r="B5942" s="2">
        <v>7099.09</v>
      </c>
      <c r="C5942" s="34">
        <f t="shared" si="187"/>
        <v>-1.2742812958924876E-2</v>
      </c>
      <c r="D5942" s="2">
        <v>427.12</v>
      </c>
      <c r="E5942" s="34">
        <f t="shared" si="188"/>
        <v>-1.6871907008861764E-2</v>
      </c>
      <c r="F5942" s="2"/>
    </row>
    <row r="5943" spans="1:6" x14ac:dyDescent="0.3">
      <c r="A5943" s="1">
        <v>44631.6875</v>
      </c>
      <c r="B5943" s="2">
        <v>7155.64</v>
      </c>
      <c r="C5943" s="34">
        <f t="shared" si="187"/>
        <v>7.9658097023702634E-3</v>
      </c>
      <c r="D5943" s="2">
        <v>431.17</v>
      </c>
      <c r="E5943" s="34">
        <f t="shared" si="188"/>
        <v>9.4821127551976137E-3</v>
      </c>
      <c r="F5943" s="2"/>
    </row>
    <row r="5944" spans="1:6" x14ac:dyDescent="0.3">
      <c r="A5944" s="1">
        <v>44634.6875</v>
      </c>
      <c r="B5944" s="2">
        <v>7193.47</v>
      </c>
      <c r="C5944" s="34">
        <f t="shared" si="187"/>
        <v>5.2867388521502523E-3</v>
      </c>
      <c r="D5944" s="2">
        <v>436.35</v>
      </c>
      <c r="E5944" s="34">
        <f t="shared" si="188"/>
        <v>1.2013822854094691E-2</v>
      </c>
      <c r="F5944" s="2"/>
    </row>
    <row r="5945" spans="1:6" x14ac:dyDescent="0.3">
      <c r="A5945" s="1">
        <v>44635.6875</v>
      </c>
      <c r="B5945" s="2">
        <v>7175.7</v>
      </c>
      <c r="C5945" s="34">
        <f t="shared" si="187"/>
        <v>-2.4702959767678445E-3</v>
      </c>
      <c r="D5945" s="2">
        <v>435.12</v>
      </c>
      <c r="E5945" s="34">
        <f t="shared" si="188"/>
        <v>-2.818838088690323E-3</v>
      </c>
      <c r="F5945" s="2"/>
    </row>
    <row r="5946" spans="1:6" x14ac:dyDescent="0.3">
      <c r="A5946" s="1">
        <v>44636.6875</v>
      </c>
      <c r="B5946" s="2">
        <v>7291.68</v>
      </c>
      <c r="C5946" s="34">
        <f t="shared" si="187"/>
        <v>1.6162883063673306E-2</v>
      </c>
      <c r="D5946" s="2">
        <v>448.45</v>
      </c>
      <c r="E5946" s="34">
        <f t="shared" si="188"/>
        <v>3.0635227063798398E-2</v>
      </c>
      <c r="F5946" s="2"/>
    </row>
    <row r="5947" spans="1:6" x14ac:dyDescent="0.3">
      <c r="A5947" s="1">
        <v>44637.6875</v>
      </c>
      <c r="B5947" s="2">
        <v>7385.34</v>
      </c>
      <c r="C5947" s="34">
        <f t="shared" si="187"/>
        <v>1.2844776512408673E-2</v>
      </c>
      <c r="D5947" s="2">
        <v>450.49</v>
      </c>
      <c r="E5947" s="34">
        <f t="shared" si="188"/>
        <v>4.5490021184078078E-3</v>
      </c>
      <c r="F5947" s="2"/>
    </row>
    <row r="5948" spans="1:6" x14ac:dyDescent="0.3">
      <c r="A5948" s="1">
        <v>44638.6875</v>
      </c>
      <c r="B5948" s="2">
        <v>7404.73</v>
      </c>
      <c r="C5948" s="34">
        <f t="shared" si="187"/>
        <v>2.6254715422715513E-3</v>
      </c>
      <c r="D5948" s="2">
        <v>454.6</v>
      </c>
      <c r="E5948" s="34">
        <f t="shared" si="188"/>
        <v>9.1233989655707948E-3</v>
      </c>
      <c r="F5948" s="2"/>
    </row>
    <row r="5949" spans="1:6" x14ac:dyDescent="0.3">
      <c r="A5949" s="1">
        <v>44641.6875</v>
      </c>
      <c r="B5949" s="2">
        <v>7442.39</v>
      </c>
      <c r="C5949" s="34">
        <f t="shared" si="187"/>
        <v>5.0859383124031154E-3</v>
      </c>
      <c r="D5949" s="2">
        <v>454.79</v>
      </c>
      <c r="E5949" s="34">
        <f t="shared" si="188"/>
        <v>4.1794984601839502E-4</v>
      </c>
      <c r="F5949" s="2"/>
    </row>
    <row r="5950" spans="1:6" x14ac:dyDescent="0.3">
      <c r="A5950" s="1">
        <v>44642.6875</v>
      </c>
      <c r="B5950" s="2">
        <v>7476.72</v>
      </c>
      <c r="C5950" s="34">
        <f t="shared" si="187"/>
        <v>4.6127655229033504E-3</v>
      </c>
      <c r="D5950" s="2">
        <v>458.65</v>
      </c>
      <c r="E5950" s="34">
        <f t="shared" si="188"/>
        <v>8.4874337606366534E-3</v>
      </c>
      <c r="F5950" s="2"/>
    </row>
    <row r="5951" spans="1:6" x14ac:dyDescent="0.3">
      <c r="A5951" s="1">
        <v>44643.6875</v>
      </c>
      <c r="B5951" s="2">
        <v>7460.63</v>
      </c>
      <c r="C5951" s="34">
        <f t="shared" si="187"/>
        <v>-2.1520131822511113E-3</v>
      </c>
      <c r="D5951" s="2">
        <v>454.03</v>
      </c>
      <c r="E5951" s="34">
        <f t="shared" si="188"/>
        <v>-1.0073040444783632E-2</v>
      </c>
      <c r="F5951" s="2"/>
    </row>
    <row r="5952" spans="1:6" x14ac:dyDescent="0.3">
      <c r="A5952" s="1">
        <v>44644.6875</v>
      </c>
      <c r="B5952" s="2">
        <v>7467.38</v>
      </c>
      <c r="C5952" s="34">
        <f t="shared" si="187"/>
        <v>9.0474933082052011E-4</v>
      </c>
      <c r="D5952" s="2">
        <v>453.07</v>
      </c>
      <c r="E5952" s="34">
        <f t="shared" si="188"/>
        <v>-2.1143977270223768E-3</v>
      </c>
      <c r="F5952" s="2"/>
    </row>
    <row r="5953" spans="1:6" x14ac:dyDescent="0.3">
      <c r="A5953" s="1">
        <v>44645.6875</v>
      </c>
      <c r="B5953" s="2">
        <v>7483.35</v>
      </c>
      <c r="C5953" s="34">
        <f t="shared" si="187"/>
        <v>2.1386349696947971E-3</v>
      </c>
      <c r="D5953" s="2">
        <v>453.55</v>
      </c>
      <c r="E5953" s="34">
        <f t="shared" si="188"/>
        <v>1.0594389387954539E-3</v>
      </c>
      <c r="F5953" s="2"/>
    </row>
    <row r="5954" spans="1:6" x14ac:dyDescent="0.3">
      <c r="A5954" s="1">
        <v>44648.6875</v>
      </c>
      <c r="B5954" s="2">
        <v>7473.14</v>
      </c>
      <c r="C5954" s="34">
        <f t="shared" si="187"/>
        <v>-1.364362217456061E-3</v>
      </c>
      <c r="D5954" s="2">
        <v>454.17</v>
      </c>
      <c r="E5954" s="34">
        <f t="shared" si="188"/>
        <v>1.366993716238607E-3</v>
      </c>
      <c r="F5954" s="2"/>
    </row>
    <row r="5955" spans="1:6" x14ac:dyDescent="0.3">
      <c r="A5955" s="1">
        <v>44649.6875</v>
      </c>
      <c r="B5955" s="2">
        <v>7537.25</v>
      </c>
      <c r="C5955" s="34">
        <f t="shared" si="187"/>
        <v>8.5787232675955671E-3</v>
      </c>
      <c r="D5955" s="2">
        <v>462.09</v>
      </c>
      <c r="E5955" s="34">
        <f t="shared" si="188"/>
        <v>1.7438404121804529E-2</v>
      </c>
      <c r="F5955" s="2"/>
    </row>
    <row r="5956" spans="1:6" x14ac:dyDescent="0.3">
      <c r="A5956" s="1">
        <v>44650.6875</v>
      </c>
      <c r="B5956" s="2">
        <v>7578.75</v>
      </c>
      <c r="C5956" s="34">
        <f t="shared" si="187"/>
        <v>5.5059869315732257E-3</v>
      </c>
      <c r="D5956" s="2">
        <v>460.19</v>
      </c>
      <c r="E5956" s="34">
        <f t="shared" si="188"/>
        <v>-4.1117531216862124E-3</v>
      </c>
      <c r="F5956" s="2"/>
    </row>
    <row r="5957" spans="1:6" x14ac:dyDescent="0.3">
      <c r="A5957" s="1">
        <v>44651.6875</v>
      </c>
      <c r="B5957" s="2">
        <v>7515.68</v>
      </c>
      <c r="C5957" s="34">
        <f t="shared" si="187"/>
        <v>-8.3219528286326838E-3</v>
      </c>
      <c r="D5957" s="2">
        <v>455.86</v>
      </c>
      <c r="E5957" s="34">
        <f t="shared" si="188"/>
        <v>-9.4091570872899544E-3</v>
      </c>
      <c r="F5957" s="2"/>
    </row>
    <row r="5958" spans="1:6" x14ac:dyDescent="0.3">
      <c r="A5958" s="1">
        <v>44652.6875</v>
      </c>
      <c r="B5958" s="2">
        <v>7537.9</v>
      </c>
      <c r="C5958" s="34">
        <f t="shared" si="187"/>
        <v>2.9564856406871787E-3</v>
      </c>
      <c r="D5958" s="2">
        <v>458.34</v>
      </c>
      <c r="E5958" s="34">
        <f t="shared" si="188"/>
        <v>5.4402667485631273E-3</v>
      </c>
      <c r="F5958" s="2"/>
    </row>
    <row r="5959" spans="1:6" x14ac:dyDescent="0.3">
      <c r="A5959" s="1">
        <v>44655.6875</v>
      </c>
      <c r="B5959" s="2">
        <v>7558.92</v>
      </c>
      <c r="C5959" s="34">
        <f t="shared" si="187"/>
        <v>2.7885750673264376E-3</v>
      </c>
      <c r="D5959" s="2">
        <v>462.19</v>
      </c>
      <c r="E5959" s="34">
        <f t="shared" si="188"/>
        <v>8.3998778199589896E-3</v>
      </c>
      <c r="F5959" s="2"/>
    </row>
    <row r="5960" spans="1:6" x14ac:dyDescent="0.3">
      <c r="A5960" s="1">
        <v>44656.6875</v>
      </c>
      <c r="B5960" s="2">
        <v>7613.72</v>
      </c>
      <c r="C5960" s="34">
        <f t="shared" si="187"/>
        <v>7.2497129219517564E-3</v>
      </c>
      <c r="D5960" s="2">
        <v>463.07</v>
      </c>
      <c r="E5960" s="34">
        <f t="shared" si="188"/>
        <v>1.9039788831431981E-3</v>
      </c>
      <c r="F5960" s="2"/>
    </row>
    <row r="5961" spans="1:6" x14ac:dyDescent="0.3">
      <c r="A5961" s="1">
        <v>44657.6875</v>
      </c>
      <c r="B5961" s="2">
        <v>7587.7</v>
      </c>
      <c r="C5961" s="34">
        <f t="shared" si="187"/>
        <v>-3.4175146971520132E-3</v>
      </c>
      <c r="D5961" s="2">
        <v>455.97</v>
      </c>
      <c r="E5961" s="34">
        <f t="shared" si="188"/>
        <v>-1.533245513637238E-2</v>
      </c>
      <c r="F5961" s="2"/>
    </row>
    <row r="5962" spans="1:6" x14ac:dyDescent="0.3">
      <c r="A5962" s="1">
        <v>44658.6875</v>
      </c>
      <c r="B5962" s="2">
        <v>7551.81</v>
      </c>
      <c r="C5962" s="34">
        <f t="shared" si="187"/>
        <v>-4.7300235908113164E-3</v>
      </c>
      <c r="D5962" s="2">
        <v>455.02</v>
      </c>
      <c r="E5962" s="34">
        <f t="shared" si="188"/>
        <v>-2.0834704037547835E-3</v>
      </c>
      <c r="F5962" s="2"/>
    </row>
    <row r="5963" spans="1:6" x14ac:dyDescent="0.3">
      <c r="A5963" s="1">
        <v>44659.6875</v>
      </c>
      <c r="B5963" s="2">
        <v>7669.56</v>
      </c>
      <c r="C5963" s="34">
        <f t="shared" si="187"/>
        <v>1.5592288471240723E-2</v>
      </c>
      <c r="D5963" s="2">
        <v>460.97</v>
      </c>
      <c r="E5963" s="34">
        <f t="shared" si="188"/>
        <v>1.30763482923828E-2</v>
      </c>
      <c r="F5963" s="2"/>
    </row>
    <row r="5964" spans="1:6" x14ac:dyDescent="0.3">
      <c r="A5964" s="1">
        <v>44662.6875</v>
      </c>
      <c r="B5964" s="2">
        <v>7618.31</v>
      </c>
      <c r="C5964" s="34">
        <f t="shared" si="187"/>
        <v>-6.6822607815832935E-3</v>
      </c>
      <c r="D5964" s="2">
        <v>458.26</v>
      </c>
      <c r="E5964" s="34">
        <f t="shared" si="188"/>
        <v>-5.8789075210968766E-3</v>
      </c>
      <c r="F5964" s="2"/>
    </row>
    <row r="5965" spans="1:6" x14ac:dyDescent="0.3">
      <c r="A5965" s="1">
        <v>44663.6875</v>
      </c>
      <c r="B5965" s="2">
        <v>7576.66</v>
      </c>
      <c r="C5965" s="34">
        <f t="shared" si="187"/>
        <v>-5.4670917828233412E-3</v>
      </c>
      <c r="D5965" s="2">
        <v>456.65</v>
      </c>
      <c r="E5965" s="34">
        <f t="shared" si="188"/>
        <v>-3.513289399031172E-3</v>
      </c>
      <c r="F5965" s="2"/>
    </row>
    <row r="5966" spans="1:6" x14ac:dyDescent="0.3">
      <c r="A5966" s="1">
        <v>44664.6875</v>
      </c>
      <c r="B5966" s="2">
        <v>7580.8</v>
      </c>
      <c r="C5966" s="34">
        <f t="shared" si="187"/>
        <v>5.4641491105589246E-4</v>
      </c>
      <c r="D5966" s="2">
        <v>456.78</v>
      </c>
      <c r="E5966" s="34">
        <f t="shared" si="188"/>
        <v>2.8468192269781589E-4</v>
      </c>
      <c r="F5966" s="2"/>
    </row>
    <row r="5967" spans="1:6" x14ac:dyDescent="0.3">
      <c r="A5967" s="1">
        <v>44665.6875</v>
      </c>
      <c r="B5967" s="2">
        <v>7616.38</v>
      </c>
      <c r="C5967" s="34">
        <f t="shared" si="187"/>
        <v>4.6934360489658822E-3</v>
      </c>
      <c r="D5967" s="2">
        <v>459.82</v>
      </c>
      <c r="E5967" s="34">
        <f t="shared" si="188"/>
        <v>6.6552826305881219E-3</v>
      </c>
      <c r="F5967" s="2"/>
    </row>
    <row r="5968" spans="1:6" x14ac:dyDescent="0.3">
      <c r="A5968" s="1">
        <v>44670.6875</v>
      </c>
      <c r="B5968" s="2">
        <v>7601.28</v>
      </c>
      <c r="C5968" s="34">
        <f t="shared" si="187"/>
        <v>-1.9825691470226614E-3</v>
      </c>
      <c r="D5968" s="2">
        <v>456.28</v>
      </c>
      <c r="E5968" s="34">
        <f t="shared" si="188"/>
        <v>-7.6986646948806747E-3</v>
      </c>
      <c r="F5968" s="2"/>
    </row>
    <row r="5969" spans="1:6" x14ac:dyDescent="0.3">
      <c r="A5969" s="1">
        <v>44671.6875</v>
      </c>
      <c r="B5969" s="2">
        <v>7629.22</v>
      </c>
      <c r="C5969" s="34">
        <f t="shared" si="187"/>
        <v>3.6756967247622008E-3</v>
      </c>
      <c r="D5969" s="2">
        <v>460.1</v>
      </c>
      <c r="E5969" s="34">
        <f t="shared" si="188"/>
        <v>8.3720522486194771E-3</v>
      </c>
      <c r="F5969" s="2"/>
    </row>
    <row r="5970" spans="1:6" x14ac:dyDescent="0.3">
      <c r="A5970" s="1">
        <v>44672.6875</v>
      </c>
      <c r="B5970" s="2">
        <v>7627.95</v>
      </c>
      <c r="C5970" s="34">
        <f t="shared" si="187"/>
        <v>-1.6646524808572316E-4</v>
      </c>
      <c r="D5970" s="2">
        <v>461.57</v>
      </c>
      <c r="E5970" s="34">
        <f t="shared" si="188"/>
        <v>3.194957617909111E-3</v>
      </c>
      <c r="F5970" s="2"/>
    </row>
    <row r="5971" spans="1:6" x14ac:dyDescent="0.3">
      <c r="A5971" s="1">
        <v>44673.6875</v>
      </c>
      <c r="B5971" s="2">
        <v>7521.68</v>
      </c>
      <c r="C5971" s="34">
        <f t="shared" si="187"/>
        <v>-1.3931659226921966E-2</v>
      </c>
      <c r="D5971" s="2">
        <v>453.31</v>
      </c>
      <c r="E5971" s="34">
        <f t="shared" si="188"/>
        <v>-1.7895443811339562E-2</v>
      </c>
      <c r="F5971" s="2"/>
    </row>
    <row r="5972" spans="1:6" x14ac:dyDescent="0.3">
      <c r="A5972" s="1">
        <v>44676.6875</v>
      </c>
      <c r="B5972" s="2">
        <v>7380.54</v>
      </c>
      <c r="C5972" s="34">
        <f t="shared" si="187"/>
        <v>-1.876442496888997E-2</v>
      </c>
      <c r="D5972" s="2">
        <v>445.11</v>
      </c>
      <c r="E5972" s="34">
        <f t="shared" si="188"/>
        <v>-1.8089166354150588E-2</v>
      </c>
      <c r="F5972" s="2"/>
    </row>
    <row r="5973" spans="1:6" x14ac:dyDescent="0.3">
      <c r="A5973" s="1">
        <v>44677.6875</v>
      </c>
      <c r="B5973" s="2">
        <v>7386.19</v>
      </c>
      <c r="C5973" s="34">
        <f t="shared" si="187"/>
        <v>7.6552664168194617E-4</v>
      </c>
      <c r="D5973" s="2">
        <v>441.1</v>
      </c>
      <c r="E5973" s="34">
        <f t="shared" si="188"/>
        <v>-9.009009009009028E-3</v>
      </c>
      <c r="F5973" s="2"/>
    </row>
    <row r="5974" spans="1:6" x14ac:dyDescent="0.3">
      <c r="A5974" s="1">
        <v>44678.6875</v>
      </c>
      <c r="B5974" s="2">
        <v>7425.61</v>
      </c>
      <c r="C5974" s="34">
        <f t="shared" si="187"/>
        <v>5.3369869987096585E-3</v>
      </c>
      <c r="D5974" s="2">
        <v>444.31</v>
      </c>
      <c r="E5974" s="34">
        <f t="shared" si="188"/>
        <v>7.2772613919744877E-3</v>
      </c>
      <c r="F5974" s="2"/>
    </row>
    <row r="5975" spans="1:6" x14ac:dyDescent="0.3">
      <c r="A5975" s="1">
        <v>44679.6875</v>
      </c>
      <c r="B5975" s="2">
        <v>7509.19</v>
      </c>
      <c r="C5975" s="34">
        <f t="shared" si="187"/>
        <v>1.1255640950709855E-2</v>
      </c>
      <c r="D5975" s="2">
        <v>447.07</v>
      </c>
      <c r="E5975" s="34">
        <f t="shared" si="188"/>
        <v>6.2118790934257984E-3</v>
      </c>
      <c r="F5975" s="2"/>
    </row>
    <row r="5976" spans="1:6" x14ac:dyDescent="0.3">
      <c r="A5976" s="1">
        <v>44680.6875</v>
      </c>
      <c r="B5976" s="2">
        <v>7544.55</v>
      </c>
      <c r="C5976" s="34">
        <f t="shared" si="187"/>
        <v>4.7088966985786573E-3</v>
      </c>
      <c r="D5976" s="2">
        <v>450.39</v>
      </c>
      <c r="E5976" s="34">
        <f t="shared" si="188"/>
        <v>7.426130136220177E-3</v>
      </c>
      <c r="F5976" s="2"/>
    </row>
    <row r="5977" spans="1:6" x14ac:dyDescent="0.3">
      <c r="A5977" s="1">
        <v>44684.6875</v>
      </c>
      <c r="B5977" s="2">
        <v>7561.33</v>
      </c>
      <c r="C5977" s="34">
        <f t="shared" si="187"/>
        <v>2.224122048366084E-3</v>
      </c>
      <c r="D5977" s="2">
        <v>446.2</v>
      </c>
      <c r="E5977" s="34">
        <f>D5977/D5976-1</f>
        <v>-9.303048469104569E-3</v>
      </c>
      <c r="F5977" s="2"/>
    </row>
    <row r="5978" spans="1:6" x14ac:dyDescent="0.3">
      <c r="A5978" s="1">
        <v>44685.6875</v>
      </c>
      <c r="B5978" s="2">
        <v>7493.45</v>
      </c>
      <c r="C5978" s="34">
        <f t="shared" si="187"/>
        <v>-8.9772566466481685E-3</v>
      </c>
      <c r="D5978" s="2">
        <v>441.37</v>
      </c>
      <c r="E5978" s="34">
        <f t="shared" si="188"/>
        <v>-1.0824742268041199E-2</v>
      </c>
      <c r="F5978" s="2"/>
    </row>
    <row r="5979" spans="1:6" x14ac:dyDescent="0.3">
      <c r="A5979" s="1">
        <v>44686.6875</v>
      </c>
      <c r="B5979" s="2">
        <v>7503.27</v>
      </c>
      <c r="C5979" s="34">
        <f t="shared" si="187"/>
        <v>1.3104778172938758E-3</v>
      </c>
      <c r="D5979" s="2">
        <v>438.26</v>
      </c>
      <c r="E5979" s="34">
        <f t="shared" si="188"/>
        <v>-7.0462423816752828E-3</v>
      </c>
      <c r="F5979" s="2"/>
    </row>
    <row r="5980" spans="1:6" x14ac:dyDescent="0.3">
      <c r="A5980" s="1">
        <v>44687.6875</v>
      </c>
      <c r="B5980" s="2">
        <v>7387.94</v>
      </c>
      <c r="C5980" s="34">
        <f t="shared" si="187"/>
        <v>-1.5370631737895768E-2</v>
      </c>
      <c r="D5980" s="2">
        <v>429.91</v>
      </c>
      <c r="E5980" s="34">
        <f t="shared" si="188"/>
        <v>-1.9052617167891084E-2</v>
      </c>
      <c r="F5980" s="2"/>
    </row>
    <row r="5981" spans="1:6" x14ac:dyDescent="0.3">
      <c r="A5981" s="1">
        <v>44690.6875</v>
      </c>
      <c r="B5981" s="2">
        <v>7216.58</v>
      </c>
      <c r="C5981" s="34">
        <f t="shared" si="187"/>
        <v>-2.3194557616872835E-2</v>
      </c>
      <c r="D5981" s="2">
        <v>417.46</v>
      </c>
      <c r="E5981" s="34">
        <f t="shared" si="188"/>
        <v>-2.8959549673187479E-2</v>
      </c>
      <c r="F5981" s="2"/>
    </row>
    <row r="5982" spans="1:6" x14ac:dyDescent="0.3">
      <c r="A5982" s="1">
        <v>44691.6875</v>
      </c>
      <c r="B5982" s="2">
        <v>7243.22</v>
      </c>
      <c r="C5982" s="34">
        <f t="shared" si="187"/>
        <v>3.6914992974512728E-3</v>
      </c>
      <c r="D5982" s="2">
        <v>420.29</v>
      </c>
      <c r="E5982" s="34">
        <f t="shared" si="188"/>
        <v>6.7790926076751745E-3</v>
      </c>
      <c r="F5982" s="2"/>
    </row>
    <row r="5983" spans="1:6" x14ac:dyDescent="0.3">
      <c r="A5983" s="1">
        <v>44692.6875</v>
      </c>
      <c r="B5983" s="2">
        <v>7347.66</v>
      </c>
      <c r="C5983" s="34">
        <f t="shared" si="187"/>
        <v>1.4419001493810812E-2</v>
      </c>
      <c r="D5983" s="2">
        <v>427.59</v>
      </c>
      <c r="E5983" s="34">
        <f t="shared" si="188"/>
        <v>1.7368959527944927E-2</v>
      </c>
      <c r="F5983" s="2"/>
    </row>
    <row r="5984" spans="1:6" x14ac:dyDescent="0.3">
      <c r="A5984" s="1">
        <v>44693.6875</v>
      </c>
      <c r="B5984" s="2">
        <v>7233.34</v>
      </c>
      <c r="C5984" s="34">
        <f t="shared" si="187"/>
        <v>-1.555869487700845E-2</v>
      </c>
      <c r="D5984" s="2">
        <v>424.4</v>
      </c>
      <c r="E5984" s="34">
        <f t="shared" si="188"/>
        <v>-7.4604176898430685E-3</v>
      </c>
      <c r="F5984" s="2"/>
    </row>
    <row r="5985" spans="1:6" x14ac:dyDescent="0.3">
      <c r="A5985" s="1">
        <v>44694.6875</v>
      </c>
      <c r="B5985" s="2">
        <v>7418.15</v>
      </c>
      <c r="C5985" s="34">
        <f t="shared" si="187"/>
        <v>2.5549746037100363E-2</v>
      </c>
      <c r="D5985" s="2">
        <v>433.48</v>
      </c>
      <c r="E5985" s="34">
        <f t="shared" si="188"/>
        <v>2.1394910461828509E-2</v>
      </c>
      <c r="F5985" s="2"/>
    </row>
    <row r="5986" spans="1:6" x14ac:dyDescent="0.3">
      <c r="A5986" s="1">
        <v>44697.6875</v>
      </c>
      <c r="B5986" s="2">
        <v>7464.8</v>
      </c>
      <c r="C5986" s="34">
        <f t="shared" si="187"/>
        <v>6.2886299144666591E-3</v>
      </c>
      <c r="D5986" s="2">
        <v>433.67</v>
      </c>
      <c r="E5986" s="34">
        <f t="shared" si="188"/>
        <v>4.3831318630616067E-4</v>
      </c>
      <c r="F5986" s="2"/>
    </row>
    <row r="5987" spans="1:6" x14ac:dyDescent="0.3">
      <c r="A5987" s="1">
        <v>44698.6875</v>
      </c>
      <c r="B5987" s="2">
        <v>7518.35</v>
      </c>
      <c r="C5987" s="34">
        <f t="shared" si="187"/>
        <v>7.1736684171042064E-3</v>
      </c>
      <c r="D5987" s="2">
        <v>438.97</v>
      </c>
      <c r="E5987" s="34">
        <f t="shared" si="188"/>
        <v>1.2221274240782121E-2</v>
      </c>
      <c r="F5987" s="2"/>
    </row>
    <row r="5988" spans="1:6" x14ac:dyDescent="0.3">
      <c r="A5988" s="1">
        <v>44699.6875</v>
      </c>
      <c r="B5988" s="2">
        <v>7438.09</v>
      </c>
      <c r="C5988" s="34">
        <f t="shared" si="187"/>
        <v>-1.0675214641510444E-2</v>
      </c>
      <c r="D5988" s="2">
        <v>433.95</v>
      </c>
      <c r="E5988" s="34">
        <f t="shared" si="188"/>
        <v>-1.1435861220584598E-2</v>
      </c>
      <c r="F5988" s="2"/>
    </row>
    <row r="5989" spans="1:6" x14ac:dyDescent="0.3">
      <c r="A5989" s="1">
        <v>44700.6875</v>
      </c>
      <c r="B5989" s="2">
        <v>7302.74</v>
      </c>
      <c r="C5989" s="34">
        <f t="shared" si="187"/>
        <v>-1.8196875810860047E-2</v>
      </c>
      <c r="D5989" s="2">
        <v>427.99</v>
      </c>
      <c r="E5989" s="34">
        <f t="shared" si="188"/>
        <v>-1.3734301186772657E-2</v>
      </c>
      <c r="F5989" s="2"/>
    </row>
    <row r="5990" spans="1:6" x14ac:dyDescent="0.3">
      <c r="A5990" s="1">
        <v>44701.6875</v>
      </c>
      <c r="B5990" s="2">
        <v>7389.98</v>
      </c>
      <c r="C5990" s="34">
        <f t="shared" si="187"/>
        <v>1.1946201014961577E-2</v>
      </c>
      <c r="D5990" s="2">
        <v>431.1</v>
      </c>
      <c r="E5990" s="34">
        <f t="shared" si="188"/>
        <v>7.2665249188066383E-3</v>
      </c>
      <c r="F5990" s="2"/>
    </row>
    <row r="5991" spans="1:6" x14ac:dyDescent="0.3">
      <c r="A5991" s="1">
        <v>44704.6875</v>
      </c>
      <c r="B5991" s="2">
        <v>7513.44</v>
      </c>
      <c r="C5991" s="34">
        <f t="shared" si="187"/>
        <v>1.6706405159418569E-2</v>
      </c>
      <c r="D5991" s="2">
        <v>436.54</v>
      </c>
      <c r="E5991" s="34">
        <f t="shared" si="188"/>
        <v>1.2618881929946646E-2</v>
      </c>
      <c r="F5991" s="2"/>
    </row>
    <row r="5992" spans="1:6" x14ac:dyDescent="0.3">
      <c r="A5992" s="1">
        <v>44705.6875</v>
      </c>
      <c r="B5992" s="2">
        <v>7484.35</v>
      </c>
      <c r="C5992" s="34">
        <f t="shared" si="187"/>
        <v>-3.8717285291423043E-3</v>
      </c>
      <c r="D5992" s="2">
        <v>431.58</v>
      </c>
      <c r="E5992" s="34">
        <f t="shared" si="188"/>
        <v>-1.1362074494891683E-2</v>
      </c>
      <c r="F5992" s="2"/>
    </row>
    <row r="5993" spans="1:6" x14ac:dyDescent="0.3">
      <c r="A5993" s="1">
        <v>44706.6875</v>
      </c>
      <c r="B5993" s="2">
        <v>7522.75</v>
      </c>
      <c r="C5993" s="34">
        <f t="shared" si="187"/>
        <v>5.1307060733396526E-3</v>
      </c>
      <c r="D5993" s="2">
        <v>434.31</v>
      </c>
      <c r="E5993" s="34">
        <f t="shared" si="188"/>
        <v>6.3255943278186511E-3</v>
      </c>
      <c r="F5993" s="2"/>
    </row>
    <row r="5994" spans="1:6" x14ac:dyDescent="0.3">
      <c r="A5994" s="1">
        <v>44707.6875</v>
      </c>
      <c r="B5994" s="2">
        <v>7564.92</v>
      </c>
      <c r="C5994" s="34">
        <f t="shared" si="187"/>
        <v>5.6056628227709737E-3</v>
      </c>
      <c r="D5994" s="2">
        <v>437.71</v>
      </c>
      <c r="E5994" s="34">
        <f t="shared" si="188"/>
        <v>7.8285095899242041E-3</v>
      </c>
      <c r="F5994" s="2"/>
    </row>
    <row r="5995" spans="1:6" x14ac:dyDescent="0.3">
      <c r="A5995" s="1">
        <v>44708.6875</v>
      </c>
      <c r="B5995" s="2">
        <v>7585.46</v>
      </c>
      <c r="C5995" s="34">
        <f t="shared" ref="C5995:C6058" si="189">B5995/B5994-1</f>
        <v>2.715164205305598E-3</v>
      </c>
      <c r="D5995" s="2">
        <v>443.93</v>
      </c>
      <c r="E5995" s="34">
        <f t="shared" si="188"/>
        <v>1.4210321902629719E-2</v>
      </c>
      <c r="F5995" s="2"/>
    </row>
    <row r="5996" spans="1:6" x14ac:dyDescent="0.3">
      <c r="A5996" s="1">
        <v>44711.6875</v>
      </c>
      <c r="B5996" s="2">
        <v>7600.06</v>
      </c>
      <c r="C5996" s="34">
        <f t="shared" si="189"/>
        <v>1.9247349534503577E-3</v>
      </c>
      <c r="D5996" s="2">
        <v>446.57</v>
      </c>
      <c r="E5996" s="34">
        <f t="shared" si="188"/>
        <v>5.9468835176716972E-3</v>
      </c>
      <c r="F5996" s="2"/>
    </row>
    <row r="5997" spans="1:6" x14ac:dyDescent="0.3">
      <c r="A5997" s="1">
        <v>44712.6875</v>
      </c>
      <c r="B5997" s="2">
        <v>7607.66</v>
      </c>
      <c r="C5997" s="34">
        <f t="shared" si="189"/>
        <v>9.9999210532542016E-4</v>
      </c>
      <c r="D5997" s="2">
        <v>443.35</v>
      </c>
      <c r="E5997" s="34">
        <f t="shared" si="188"/>
        <v>-7.2105157086234106E-3</v>
      </c>
      <c r="F5997" s="2"/>
    </row>
    <row r="5998" spans="1:6" x14ac:dyDescent="0.3">
      <c r="A5998" s="1">
        <v>44713.6875</v>
      </c>
      <c r="B5998" s="2">
        <v>7532.95</v>
      </c>
      <c r="C5998" s="34">
        <f t="shared" si="189"/>
        <v>-9.820365263431885E-3</v>
      </c>
      <c r="D5998" s="2">
        <v>438.72</v>
      </c>
      <c r="E5998" s="34">
        <f t="shared" si="188"/>
        <v>-1.0443216420435331E-2</v>
      </c>
      <c r="F5998" s="2"/>
    </row>
    <row r="5999" spans="1:6" x14ac:dyDescent="0.3">
      <c r="A5999" s="1">
        <v>44718.6875</v>
      </c>
      <c r="B5999" s="2">
        <v>7608.22</v>
      </c>
      <c r="C5999" s="34">
        <f t="shared" si="189"/>
        <v>9.9921013679900028E-3</v>
      </c>
      <c r="D5999" s="2">
        <v>444.12</v>
      </c>
      <c r="E5999" s="34">
        <f>D5999/D5998-1</f>
        <v>1.230853391684894E-2</v>
      </c>
      <c r="F5999" s="2"/>
    </row>
    <row r="6000" spans="1:6" x14ac:dyDescent="0.3">
      <c r="A6000" s="1">
        <v>44719.6875</v>
      </c>
      <c r="B6000" s="2">
        <v>7598.93</v>
      </c>
      <c r="C6000" s="34">
        <f t="shared" si="189"/>
        <v>-1.2210477615000048E-3</v>
      </c>
      <c r="D6000" s="2">
        <v>442.88</v>
      </c>
      <c r="E6000" s="34">
        <f t="shared" ref="E6000:E6061" si="190">D6000/D5999-1</f>
        <v>-2.7920381878772105E-3</v>
      </c>
      <c r="F6000" s="2"/>
    </row>
    <row r="6001" spans="1:6" x14ac:dyDescent="0.3">
      <c r="A6001" s="1">
        <v>44720.6875</v>
      </c>
      <c r="B6001" s="2">
        <v>7593</v>
      </c>
      <c r="C6001" s="34">
        <f t="shared" si="189"/>
        <v>-7.8037302620237448E-4</v>
      </c>
      <c r="D6001" s="2">
        <v>440.37</v>
      </c>
      <c r="E6001" s="34">
        <f t="shared" si="190"/>
        <v>-5.6674494219652871E-3</v>
      </c>
      <c r="F6001" s="2"/>
    </row>
    <row r="6002" spans="1:6" x14ac:dyDescent="0.3">
      <c r="A6002" s="1">
        <v>44721.6875</v>
      </c>
      <c r="B6002" s="2">
        <v>7476.21</v>
      </c>
      <c r="C6002" s="34">
        <f t="shared" si="189"/>
        <v>-1.5381272224417208E-2</v>
      </c>
      <c r="D6002" s="2">
        <v>434.38</v>
      </c>
      <c r="E6002" s="34">
        <f t="shared" si="190"/>
        <v>-1.360219815155439E-2</v>
      </c>
      <c r="F6002" s="2"/>
    </row>
    <row r="6003" spans="1:6" x14ac:dyDescent="0.3">
      <c r="A6003" s="1">
        <v>44722.6875</v>
      </c>
      <c r="B6003" s="2">
        <v>7317.52</v>
      </c>
      <c r="C6003" s="34">
        <f t="shared" si="189"/>
        <v>-2.1225995524470243E-2</v>
      </c>
      <c r="D6003" s="2">
        <v>422.71</v>
      </c>
      <c r="E6003" s="34">
        <f t="shared" si="190"/>
        <v>-2.6865877802845439E-2</v>
      </c>
      <c r="F6003" s="2"/>
    </row>
    <row r="6004" spans="1:6" x14ac:dyDescent="0.3">
      <c r="A6004" s="1">
        <v>44725.6875</v>
      </c>
      <c r="B6004" s="2">
        <v>7205.81</v>
      </c>
      <c r="C6004" s="34">
        <f t="shared" si="189"/>
        <v>-1.5266101083427186E-2</v>
      </c>
      <c r="D6004" s="2">
        <v>412.52</v>
      </c>
      <c r="E6004" s="34">
        <f t="shared" si="190"/>
        <v>-2.4106361335194282E-2</v>
      </c>
      <c r="F6004" s="2"/>
    </row>
    <row r="6005" spans="1:6" x14ac:dyDescent="0.3">
      <c r="A6005" s="1">
        <v>44726.6875</v>
      </c>
      <c r="B6005" s="2">
        <v>7187.46</v>
      </c>
      <c r="C6005" s="34">
        <f t="shared" si="189"/>
        <v>-2.5465561817478166E-3</v>
      </c>
      <c r="D6005" s="2">
        <v>407.32</v>
      </c>
      <c r="E6005" s="34">
        <f t="shared" si="190"/>
        <v>-1.2605449432754767E-2</v>
      </c>
      <c r="F6005" s="2"/>
    </row>
    <row r="6006" spans="1:6" x14ac:dyDescent="0.3">
      <c r="A6006" s="1">
        <v>44727.6875</v>
      </c>
      <c r="B6006" s="2">
        <v>7273.41</v>
      </c>
      <c r="C6006" s="34">
        <f t="shared" si="189"/>
        <v>1.195832742025682E-2</v>
      </c>
      <c r="D6006" s="2">
        <v>413.1</v>
      </c>
      <c r="E6006" s="34">
        <f t="shared" si="190"/>
        <v>1.4190317195325708E-2</v>
      </c>
      <c r="F6006" s="2"/>
    </row>
    <row r="6007" spans="1:6" x14ac:dyDescent="0.3">
      <c r="A6007" s="1">
        <v>44728.6875</v>
      </c>
      <c r="B6007" s="2">
        <v>7044.98</v>
      </c>
      <c r="C6007" s="34">
        <f t="shared" si="189"/>
        <v>-3.140617674515811E-2</v>
      </c>
      <c r="D6007" s="2">
        <v>402.88</v>
      </c>
      <c r="E6007" s="34">
        <f t="shared" si="190"/>
        <v>-2.4739772452190834E-2</v>
      </c>
      <c r="F6007" s="2"/>
    </row>
    <row r="6008" spans="1:6" x14ac:dyDescent="0.3">
      <c r="A6008" s="1">
        <v>44729.6875</v>
      </c>
      <c r="B6008" s="2">
        <v>7016.25</v>
      </c>
      <c r="C6008" s="34">
        <f t="shared" si="189"/>
        <v>-4.0780811301096564E-3</v>
      </c>
      <c r="D6008" s="2">
        <v>403.25</v>
      </c>
      <c r="E6008" s="34">
        <f t="shared" si="190"/>
        <v>9.1838760921358897E-4</v>
      </c>
      <c r="F6008" s="2"/>
    </row>
    <row r="6009" spans="1:6" x14ac:dyDescent="0.3">
      <c r="A6009" s="1">
        <v>44732.6875</v>
      </c>
      <c r="B6009" s="2">
        <v>7121.81</v>
      </c>
      <c r="C6009" s="34">
        <f t="shared" si="189"/>
        <v>1.5045073935507025E-2</v>
      </c>
      <c r="D6009" s="2">
        <v>407.14</v>
      </c>
      <c r="E6009" s="34">
        <f t="shared" si="190"/>
        <v>9.6466212027277454E-3</v>
      </c>
      <c r="F6009" s="2"/>
    </row>
    <row r="6010" spans="1:6" x14ac:dyDescent="0.3">
      <c r="A6010" s="1">
        <v>44733.6875</v>
      </c>
      <c r="B6010" s="2">
        <v>7152.05</v>
      </c>
      <c r="C6010" s="34">
        <f t="shared" si="189"/>
        <v>4.2461115924181669E-3</v>
      </c>
      <c r="D6010" s="2">
        <v>408.58</v>
      </c>
      <c r="E6010" s="34">
        <f t="shared" si="190"/>
        <v>3.5368669253819096E-3</v>
      </c>
      <c r="F6010" s="2"/>
    </row>
    <row r="6011" spans="1:6" x14ac:dyDescent="0.3">
      <c r="A6011" s="1">
        <v>44734.6875</v>
      </c>
      <c r="B6011" s="2">
        <v>7089.22</v>
      </c>
      <c r="C6011" s="34">
        <f t="shared" si="189"/>
        <v>-8.7848938416258404E-3</v>
      </c>
      <c r="D6011" s="2">
        <v>405.74</v>
      </c>
      <c r="E6011" s="34">
        <f t="shared" si="190"/>
        <v>-6.9509031279063604E-3</v>
      </c>
      <c r="F6011" s="2"/>
    </row>
    <row r="6012" spans="1:6" x14ac:dyDescent="0.3">
      <c r="A6012" s="1">
        <v>44735.6875</v>
      </c>
      <c r="B6012" s="2">
        <v>7020.45</v>
      </c>
      <c r="C6012" s="34">
        <f t="shared" si="189"/>
        <v>-9.7006440764992874E-3</v>
      </c>
      <c r="D6012" s="2">
        <v>402.4</v>
      </c>
      <c r="E6012" s="34">
        <f t="shared" si="190"/>
        <v>-8.2318726277912369E-3</v>
      </c>
      <c r="F6012" s="2"/>
    </row>
    <row r="6013" spans="1:6" x14ac:dyDescent="0.3">
      <c r="A6013" s="1">
        <v>44736.6875</v>
      </c>
      <c r="B6013" s="2">
        <v>7208.81</v>
      </c>
      <c r="C6013" s="34">
        <f t="shared" si="189"/>
        <v>2.6830188948002043E-2</v>
      </c>
      <c r="D6013" s="2">
        <v>412.93</v>
      </c>
      <c r="E6013" s="34">
        <f t="shared" si="190"/>
        <v>2.6167992047713806E-2</v>
      </c>
      <c r="F6013" s="2"/>
    </row>
    <row r="6014" spans="1:6" x14ac:dyDescent="0.3">
      <c r="A6014" s="1">
        <v>44739.6875</v>
      </c>
      <c r="B6014" s="2">
        <v>7258.32</v>
      </c>
      <c r="C6014" s="34">
        <f t="shared" si="189"/>
        <v>6.8679851459532149E-3</v>
      </c>
      <c r="D6014" s="2">
        <v>415.09</v>
      </c>
      <c r="E6014" s="34">
        <f t="shared" si="190"/>
        <v>5.2309108081272093E-3</v>
      </c>
      <c r="F6014" s="2"/>
    </row>
    <row r="6015" spans="1:6" x14ac:dyDescent="0.3">
      <c r="A6015" s="1">
        <v>44740.6875</v>
      </c>
      <c r="B6015" s="2">
        <v>7323.41</v>
      </c>
      <c r="C6015" s="34">
        <f t="shared" si="189"/>
        <v>8.9676398946312297E-3</v>
      </c>
      <c r="D6015" s="2">
        <v>416.19</v>
      </c>
      <c r="E6015" s="34">
        <f t="shared" si="190"/>
        <v>2.6500277048351339E-3</v>
      </c>
      <c r="F6015" s="2"/>
    </row>
    <row r="6016" spans="1:6" x14ac:dyDescent="0.3">
      <c r="A6016" s="1">
        <v>44741.6875</v>
      </c>
      <c r="B6016" s="2">
        <v>7312.32</v>
      </c>
      <c r="C6016" s="34">
        <f t="shared" si="189"/>
        <v>-1.5143218801078051E-3</v>
      </c>
      <c r="D6016" s="2">
        <v>413.42</v>
      </c>
      <c r="E6016" s="34">
        <f t="shared" si="190"/>
        <v>-6.655614022441636E-3</v>
      </c>
      <c r="F6016" s="2"/>
    </row>
    <row r="6017" spans="1:6" x14ac:dyDescent="0.3">
      <c r="A6017" s="1">
        <v>44742.6875</v>
      </c>
      <c r="B6017" s="2">
        <v>7169.28</v>
      </c>
      <c r="C6017" s="34">
        <f t="shared" si="189"/>
        <v>-1.9561507155047897E-2</v>
      </c>
      <c r="D6017" s="2">
        <v>407.2</v>
      </c>
      <c r="E6017" s="34">
        <f t="shared" si="190"/>
        <v>-1.5045232451260326E-2</v>
      </c>
      <c r="F6017" s="2"/>
    </row>
    <row r="6018" spans="1:6" x14ac:dyDescent="0.3">
      <c r="A6018" s="1">
        <v>44743.6875</v>
      </c>
      <c r="B6018" s="2">
        <v>7168.65</v>
      </c>
      <c r="C6018" s="34">
        <f t="shared" si="189"/>
        <v>-8.7874933047737969E-5</v>
      </c>
      <c r="D6018" s="2">
        <v>407.13</v>
      </c>
      <c r="E6018" s="34">
        <f t="shared" si="190"/>
        <v>-1.7190569744596207E-4</v>
      </c>
      <c r="F6018" s="2"/>
    </row>
    <row r="6019" spans="1:6" x14ac:dyDescent="0.3">
      <c r="A6019" s="1">
        <v>44746.6875</v>
      </c>
      <c r="B6019" s="2">
        <v>7232.65</v>
      </c>
      <c r="C6019" s="34">
        <f t="shared" si="189"/>
        <v>8.9277618519525426E-3</v>
      </c>
      <c r="D6019" s="2">
        <v>409.31</v>
      </c>
      <c r="E6019" s="34">
        <f t="shared" si="190"/>
        <v>5.3545550561246991E-3</v>
      </c>
      <c r="F6019" s="2"/>
    </row>
    <row r="6020" spans="1:6" x14ac:dyDescent="0.3">
      <c r="A6020" s="1">
        <v>44747.6875</v>
      </c>
      <c r="B6020" s="2">
        <v>7025.47</v>
      </c>
      <c r="C6020" s="34">
        <f t="shared" si="189"/>
        <v>-2.8645102417509394E-2</v>
      </c>
      <c r="D6020" s="2">
        <v>400.68</v>
      </c>
      <c r="E6020" s="34">
        <f t="shared" si="190"/>
        <v>-2.1084263760963506E-2</v>
      </c>
      <c r="F6020" s="2"/>
    </row>
    <row r="6021" spans="1:6" x14ac:dyDescent="0.3">
      <c r="A6021" s="1">
        <v>44748.6875</v>
      </c>
      <c r="B6021" s="2">
        <v>7107.77</v>
      </c>
      <c r="C6021" s="34">
        <f t="shared" si="189"/>
        <v>1.1714518743941804E-2</v>
      </c>
      <c r="D6021" s="2">
        <v>407.34</v>
      </c>
      <c r="E6021" s="34">
        <f t="shared" si="190"/>
        <v>1.6621743036837389E-2</v>
      </c>
      <c r="F6021" s="2"/>
    </row>
    <row r="6022" spans="1:6" x14ac:dyDescent="0.3">
      <c r="A6022" s="1">
        <v>44749.6875</v>
      </c>
      <c r="B6022" s="2">
        <v>7189.08</v>
      </c>
      <c r="C6022" s="34">
        <f t="shared" si="189"/>
        <v>1.1439593571542117E-2</v>
      </c>
      <c r="D6022" s="2">
        <v>415.01</v>
      </c>
      <c r="E6022" s="34">
        <f t="shared" si="190"/>
        <v>1.8829479059262466E-2</v>
      </c>
      <c r="F6022" s="2"/>
    </row>
    <row r="6023" spans="1:6" x14ac:dyDescent="0.3">
      <c r="A6023" s="1">
        <v>44750.6875</v>
      </c>
      <c r="B6023" s="2">
        <v>7196.24</v>
      </c>
      <c r="C6023" s="34">
        <f t="shared" si="189"/>
        <v>9.9595497615823092E-4</v>
      </c>
      <c r="D6023" s="2">
        <v>417.12</v>
      </c>
      <c r="E6023" s="34">
        <f t="shared" si="190"/>
        <v>5.0842148381966545E-3</v>
      </c>
      <c r="F6023" s="2"/>
    </row>
    <row r="6024" spans="1:6" x14ac:dyDescent="0.3">
      <c r="A6024" s="1">
        <v>44753.6875</v>
      </c>
      <c r="B6024" s="2">
        <v>7196.59</v>
      </c>
      <c r="C6024" s="34">
        <f t="shared" si="189"/>
        <v>4.8636510177502146E-5</v>
      </c>
      <c r="D6024" s="2">
        <v>415.02</v>
      </c>
      <c r="E6024" s="34">
        <f t="shared" si="190"/>
        <v>-5.0345224395857979E-3</v>
      </c>
      <c r="F6024" s="2"/>
    </row>
    <row r="6025" spans="1:6" x14ac:dyDescent="0.3">
      <c r="A6025" s="1">
        <v>44754.6875</v>
      </c>
      <c r="B6025" s="2">
        <v>7209.86</v>
      </c>
      <c r="C6025" s="34">
        <f t="shared" si="189"/>
        <v>1.8439288607521309E-3</v>
      </c>
      <c r="D6025" s="2">
        <v>417.04</v>
      </c>
      <c r="E6025" s="34">
        <f t="shared" si="190"/>
        <v>4.8672353139609381E-3</v>
      </c>
      <c r="F6025" s="2"/>
    </row>
    <row r="6026" spans="1:6" x14ac:dyDescent="0.3">
      <c r="A6026" s="1">
        <v>44755.6875</v>
      </c>
      <c r="B6026" s="2">
        <v>7156.37</v>
      </c>
      <c r="C6026" s="34">
        <f t="shared" si="189"/>
        <v>-7.4190067490907952E-3</v>
      </c>
      <c r="D6026" s="2">
        <v>412.81</v>
      </c>
      <c r="E6026" s="34">
        <f t="shared" si="190"/>
        <v>-1.0142911950892008E-2</v>
      </c>
      <c r="F6026" s="2"/>
    </row>
    <row r="6027" spans="1:6" x14ac:dyDescent="0.3">
      <c r="A6027" s="1">
        <v>44756.6875</v>
      </c>
      <c r="B6027" s="2">
        <v>7039.81</v>
      </c>
      <c r="C6027" s="34">
        <f t="shared" si="189"/>
        <v>-1.6287587142643445E-2</v>
      </c>
      <c r="D6027" s="2">
        <v>406.5</v>
      </c>
      <c r="E6027" s="34">
        <f t="shared" si="190"/>
        <v>-1.52854824253289E-2</v>
      </c>
      <c r="F6027" s="2"/>
    </row>
    <row r="6028" spans="1:6" x14ac:dyDescent="0.3">
      <c r="A6028" s="1">
        <v>44757.6875</v>
      </c>
      <c r="B6028" s="2">
        <v>7159.01</v>
      </c>
      <c r="C6028" s="34">
        <f t="shared" si="189"/>
        <v>1.6932275160835175E-2</v>
      </c>
      <c r="D6028" s="2">
        <v>413.78</v>
      </c>
      <c r="E6028" s="34">
        <f t="shared" si="190"/>
        <v>1.7908979089790833E-2</v>
      </c>
      <c r="F6028" s="2"/>
    </row>
    <row r="6029" spans="1:6" x14ac:dyDescent="0.3">
      <c r="A6029" s="1">
        <v>44760.6875</v>
      </c>
      <c r="B6029" s="2">
        <v>7223.24</v>
      </c>
      <c r="C6029" s="34">
        <f t="shared" si="189"/>
        <v>8.9719109206440883E-3</v>
      </c>
      <c r="D6029" s="2">
        <v>417.63</v>
      </c>
      <c r="E6029" s="34">
        <f t="shared" si="190"/>
        <v>9.3044613079413807E-3</v>
      </c>
      <c r="F6029" s="2"/>
    </row>
    <row r="6030" spans="1:6" x14ac:dyDescent="0.3">
      <c r="A6030" s="1">
        <v>44761.6875</v>
      </c>
      <c r="B6030" s="2">
        <v>7296.28</v>
      </c>
      <c r="C6030" s="34">
        <f t="shared" si="189"/>
        <v>1.0111805782446748E-2</v>
      </c>
      <c r="D6030" s="2">
        <v>423.41</v>
      </c>
      <c r="E6030" s="34">
        <f t="shared" si="190"/>
        <v>1.3840001915571332E-2</v>
      </c>
      <c r="F6030" s="2"/>
    </row>
    <row r="6031" spans="1:6" x14ac:dyDescent="0.3">
      <c r="A6031" s="1">
        <v>44762.6875</v>
      </c>
      <c r="B6031" s="2">
        <v>7264.31</v>
      </c>
      <c r="C6031" s="34">
        <f t="shared" si="189"/>
        <v>-4.3816849134078462E-3</v>
      </c>
      <c r="D6031" s="2">
        <v>422.51</v>
      </c>
      <c r="E6031" s="34">
        <f t="shared" si="190"/>
        <v>-2.1255993009140495E-3</v>
      </c>
      <c r="F6031" s="2"/>
    </row>
    <row r="6032" spans="1:6" x14ac:dyDescent="0.3">
      <c r="A6032" s="1">
        <v>44763.6875</v>
      </c>
      <c r="B6032" s="2">
        <v>7270.51</v>
      </c>
      <c r="C6032" s="34">
        <f t="shared" si="189"/>
        <v>8.5348780544891589E-4</v>
      </c>
      <c r="D6032" s="2">
        <v>424.39</v>
      </c>
      <c r="E6032" s="34">
        <f t="shared" si="190"/>
        <v>4.4495988260633279E-3</v>
      </c>
      <c r="F6032" s="2"/>
    </row>
    <row r="6033" spans="1:6" x14ac:dyDescent="0.3">
      <c r="A6033" s="1">
        <v>44764.6875</v>
      </c>
      <c r="B6033" s="2">
        <v>7276.37</v>
      </c>
      <c r="C6033" s="34">
        <f t="shared" si="189"/>
        <v>8.0599572794759489E-4</v>
      </c>
      <c r="D6033" s="2">
        <v>425.71</v>
      </c>
      <c r="E6033" s="34">
        <f t="shared" si="190"/>
        <v>3.1103466151416459E-3</v>
      </c>
      <c r="F6033" s="2"/>
    </row>
    <row r="6034" spans="1:6" x14ac:dyDescent="0.3">
      <c r="A6034" s="1">
        <v>44767.6875</v>
      </c>
      <c r="B6034" s="2">
        <v>7306.3</v>
      </c>
      <c r="C6034" s="34">
        <f t="shared" si="189"/>
        <v>4.1133147434779804E-3</v>
      </c>
      <c r="D6034" s="2">
        <v>426.25</v>
      </c>
      <c r="E6034" s="34">
        <f t="shared" si="190"/>
        <v>1.2684691456625874E-3</v>
      </c>
      <c r="F6034" s="2"/>
    </row>
    <row r="6035" spans="1:6" x14ac:dyDescent="0.3">
      <c r="A6035" s="1">
        <v>44768.6875</v>
      </c>
      <c r="B6035" s="2">
        <v>7306.28</v>
      </c>
      <c r="C6035" s="34">
        <f t="shared" si="189"/>
        <v>-2.7373636450889194E-6</v>
      </c>
      <c r="D6035" s="2">
        <v>426.13</v>
      </c>
      <c r="E6035" s="34">
        <f t="shared" si="190"/>
        <v>-2.8152492668620521E-4</v>
      </c>
      <c r="F6035" s="2"/>
    </row>
    <row r="6036" spans="1:6" x14ac:dyDescent="0.3">
      <c r="A6036" s="1">
        <v>44769.6875</v>
      </c>
      <c r="B6036" s="2">
        <v>7348.23</v>
      </c>
      <c r="C6036" s="34">
        <f t="shared" si="189"/>
        <v>5.7416359624871127E-3</v>
      </c>
      <c r="D6036" s="2">
        <v>428.12</v>
      </c>
      <c r="E6036" s="34">
        <f t="shared" si="190"/>
        <v>4.6699364043836233E-3</v>
      </c>
      <c r="F6036" s="2"/>
    </row>
    <row r="6037" spans="1:6" x14ac:dyDescent="0.3">
      <c r="A6037" s="1">
        <v>44770.6875</v>
      </c>
      <c r="B6037" s="2">
        <v>7345.25</v>
      </c>
      <c r="C6037" s="34">
        <f t="shared" si="189"/>
        <v>-4.0553983748459199E-4</v>
      </c>
      <c r="D6037" s="2">
        <v>432.77</v>
      </c>
      <c r="E6037" s="34">
        <f t="shared" si="190"/>
        <v>1.0861440717555793E-2</v>
      </c>
      <c r="F6037" s="2"/>
    </row>
    <row r="6038" spans="1:6" x14ac:dyDescent="0.3">
      <c r="A6038" s="1">
        <v>44771.6875</v>
      </c>
      <c r="B6038" s="2">
        <v>7423.43</v>
      </c>
      <c r="C6038" s="34">
        <f t="shared" si="189"/>
        <v>1.0643613219427639E-2</v>
      </c>
      <c r="D6038" s="2">
        <v>438.29</v>
      </c>
      <c r="E6038" s="34">
        <f t="shared" si="190"/>
        <v>1.2755043094484497E-2</v>
      </c>
      <c r="F6038" s="2"/>
    </row>
    <row r="6039" spans="1:6" x14ac:dyDescent="0.3">
      <c r="A6039" s="1">
        <v>44774.6875</v>
      </c>
      <c r="B6039" s="2">
        <v>7413.42</v>
      </c>
      <c r="C6039" s="34">
        <f t="shared" si="189"/>
        <v>-1.3484332714123193E-3</v>
      </c>
      <c r="D6039" s="2">
        <v>437.46</v>
      </c>
      <c r="E6039" s="34">
        <f t="shared" si="190"/>
        <v>-1.8937233338658377E-3</v>
      </c>
      <c r="F6039" s="2"/>
    </row>
    <row r="6040" spans="1:6" x14ac:dyDescent="0.3">
      <c r="A6040" s="1">
        <v>44775.6875</v>
      </c>
      <c r="B6040" s="2">
        <v>7409.11</v>
      </c>
      <c r="C6040" s="34">
        <f t="shared" si="189"/>
        <v>-5.8137809540004248E-4</v>
      </c>
      <c r="D6040" s="2">
        <v>436.07</v>
      </c>
      <c r="E6040" s="34">
        <f t="shared" si="190"/>
        <v>-3.1774333653362685E-3</v>
      </c>
      <c r="F6040" s="2"/>
    </row>
    <row r="6041" spans="1:6" x14ac:dyDescent="0.3">
      <c r="A6041" s="1">
        <v>44776.6875</v>
      </c>
      <c r="B6041" s="2">
        <v>7445.68</v>
      </c>
      <c r="C6041" s="34">
        <f t="shared" si="189"/>
        <v>4.9358155028067507E-3</v>
      </c>
      <c r="D6041" s="2">
        <v>438.29</v>
      </c>
      <c r="E6041" s="34">
        <f t="shared" si="190"/>
        <v>5.0909257687985487E-3</v>
      </c>
      <c r="F6041" s="2"/>
    </row>
    <row r="6042" spans="1:6" x14ac:dyDescent="0.3">
      <c r="A6042" s="1">
        <v>44777.6875</v>
      </c>
      <c r="B6042" s="2">
        <v>7448.06</v>
      </c>
      <c r="C6042" s="34">
        <f t="shared" si="189"/>
        <v>3.1964844043796958E-4</v>
      </c>
      <c r="D6042" s="2">
        <v>439.06</v>
      </c>
      <c r="E6042" s="34">
        <f t="shared" si="190"/>
        <v>1.7568276711765751E-3</v>
      </c>
      <c r="F6042" s="2"/>
    </row>
    <row r="6043" spans="1:6" x14ac:dyDescent="0.3">
      <c r="A6043" s="1">
        <v>44778.6875</v>
      </c>
      <c r="B6043" s="2">
        <v>7439.74</v>
      </c>
      <c r="C6043" s="34">
        <f t="shared" si="189"/>
        <v>-1.1170694113635804E-3</v>
      </c>
      <c r="D6043" s="2">
        <v>435.72</v>
      </c>
      <c r="E6043" s="34">
        <f t="shared" si="190"/>
        <v>-7.6071607525166618E-3</v>
      </c>
      <c r="F6043" s="2"/>
    </row>
    <row r="6044" spans="1:6" x14ac:dyDescent="0.3">
      <c r="A6044" s="1">
        <v>44781.6875</v>
      </c>
      <c r="B6044" s="2">
        <v>7482.37</v>
      </c>
      <c r="C6044" s="34">
        <f t="shared" si="189"/>
        <v>5.7300389529741924E-3</v>
      </c>
      <c r="D6044" s="2">
        <v>438.93</v>
      </c>
      <c r="E6044" s="34">
        <f t="shared" si="190"/>
        <v>7.3671164968327485E-3</v>
      </c>
      <c r="F6044" s="2"/>
    </row>
    <row r="6045" spans="1:6" x14ac:dyDescent="0.3">
      <c r="A6045" s="1">
        <v>44782.6875</v>
      </c>
      <c r="B6045" s="2">
        <v>7488.15</v>
      </c>
      <c r="C6045" s="34">
        <f t="shared" si="189"/>
        <v>7.7248251556660819E-4</v>
      </c>
      <c r="D6045" s="2">
        <v>435.98</v>
      </c>
      <c r="E6045" s="34">
        <f t="shared" si="190"/>
        <v>-6.7208894356730609E-3</v>
      </c>
      <c r="F6045" s="2"/>
    </row>
    <row r="6046" spans="1:6" x14ac:dyDescent="0.3">
      <c r="A6046" s="1">
        <v>44783.6875</v>
      </c>
      <c r="B6046" s="2">
        <v>7507.11</v>
      </c>
      <c r="C6046" s="34">
        <f t="shared" si="189"/>
        <v>2.5320005608862051E-3</v>
      </c>
      <c r="D6046" s="2">
        <v>439.88</v>
      </c>
      <c r="E6046" s="34">
        <f t="shared" si="190"/>
        <v>8.9453644662598197E-3</v>
      </c>
      <c r="F6046" s="2"/>
    </row>
    <row r="6047" spans="1:6" x14ac:dyDescent="0.3">
      <c r="A6047" s="1">
        <v>44784.6875</v>
      </c>
      <c r="B6047" s="2">
        <v>7465.91</v>
      </c>
      <c r="C6047" s="34">
        <f t="shared" si="189"/>
        <v>-5.488130585538209E-3</v>
      </c>
      <c r="D6047" s="2">
        <v>440.16</v>
      </c>
      <c r="E6047" s="34">
        <f t="shared" si="190"/>
        <v>6.3653723742840285E-4</v>
      </c>
      <c r="F6047" s="2"/>
    </row>
    <row r="6048" spans="1:6" x14ac:dyDescent="0.3">
      <c r="A6048" s="1">
        <v>44785.6875</v>
      </c>
      <c r="B6048" s="2">
        <v>7500.89</v>
      </c>
      <c r="C6048" s="34">
        <f t="shared" si="189"/>
        <v>4.6852962331451753E-3</v>
      </c>
      <c r="D6048" s="2">
        <v>440.87</v>
      </c>
      <c r="E6048" s="34">
        <f t="shared" si="190"/>
        <v>1.6130498000725968E-3</v>
      </c>
      <c r="F6048" s="2"/>
    </row>
    <row r="6049" spans="1:6" x14ac:dyDescent="0.3">
      <c r="A6049" s="1">
        <v>44788.6875</v>
      </c>
      <c r="B6049" s="2">
        <v>7509.15</v>
      </c>
      <c r="C6049" s="34">
        <f t="shared" si="189"/>
        <v>1.1012026572845279E-3</v>
      </c>
      <c r="D6049" s="2">
        <v>442.35</v>
      </c>
      <c r="E6049" s="34">
        <f t="shared" si="190"/>
        <v>3.3569986617369985E-3</v>
      </c>
      <c r="F6049" s="2"/>
    </row>
    <row r="6050" spans="1:6" x14ac:dyDescent="0.3">
      <c r="A6050" s="1">
        <v>44789.6875</v>
      </c>
      <c r="B6050" s="2">
        <v>7536.06</v>
      </c>
      <c r="C6050" s="34">
        <f t="shared" si="189"/>
        <v>3.5836279738719057E-3</v>
      </c>
      <c r="D6050" s="2">
        <v>443.07</v>
      </c>
      <c r="E6050" s="34">
        <f t="shared" si="190"/>
        <v>1.6276703967446071E-3</v>
      </c>
      <c r="F6050" s="2"/>
    </row>
    <row r="6051" spans="1:6" x14ac:dyDescent="0.3">
      <c r="A6051" s="1">
        <v>44790.6875</v>
      </c>
      <c r="B6051" s="2">
        <v>7515.75</v>
      </c>
      <c r="C6051" s="34">
        <f t="shared" si="189"/>
        <v>-2.6950422369249605E-3</v>
      </c>
      <c r="D6051" s="2">
        <v>439.03</v>
      </c>
      <c r="E6051" s="34">
        <f t="shared" si="190"/>
        <v>-9.1181980273997709E-3</v>
      </c>
      <c r="F6051" s="2"/>
    </row>
    <row r="6052" spans="1:6" x14ac:dyDescent="0.3">
      <c r="A6052" s="1">
        <v>44791.6875</v>
      </c>
      <c r="B6052" s="2">
        <v>7541.85</v>
      </c>
      <c r="C6052" s="34">
        <f t="shared" si="189"/>
        <v>3.4727073146392229E-3</v>
      </c>
      <c r="D6052" s="2">
        <v>440.76</v>
      </c>
      <c r="E6052" s="34">
        <f t="shared" si="190"/>
        <v>3.9405052046557199E-3</v>
      </c>
      <c r="F6052" s="2"/>
    </row>
    <row r="6053" spans="1:6" x14ac:dyDescent="0.3">
      <c r="A6053" s="1">
        <v>44792.6875</v>
      </c>
      <c r="B6053" s="2">
        <v>7550.37</v>
      </c>
      <c r="C6053" s="34">
        <f t="shared" si="189"/>
        <v>1.1296962946756306E-3</v>
      </c>
      <c r="D6053" s="2">
        <v>437.36</v>
      </c>
      <c r="E6053" s="34">
        <f t="shared" si="190"/>
        <v>-7.7139486341772923E-3</v>
      </c>
      <c r="F6053" s="2"/>
    </row>
    <row r="6054" spans="1:6" x14ac:dyDescent="0.3">
      <c r="A6054" s="1">
        <v>44795.6875</v>
      </c>
      <c r="B6054" s="2">
        <v>7533.79</v>
      </c>
      <c r="C6054" s="34">
        <f t="shared" si="189"/>
        <v>-2.195918875498859E-3</v>
      </c>
      <c r="D6054" s="2">
        <v>433.17</v>
      </c>
      <c r="E6054" s="34">
        <f t="shared" si="190"/>
        <v>-9.580208523870537E-3</v>
      </c>
      <c r="F6054" s="2"/>
    </row>
    <row r="6055" spans="1:6" x14ac:dyDescent="0.3">
      <c r="A6055" s="1">
        <v>44796.6875</v>
      </c>
      <c r="B6055" s="2">
        <v>7488.11</v>
      </c>
      <c r="C6055" s="34">
        <f t="shared" si="189"/>
        <v>-6.0633492571467995E-3</v>
      </c>
      <c r="D6055" s="2">
        <v>431.35</v>
      </c>
      <c r="E6055" s="34">
        <f t="shared" si="190"/>
        <v>-4.2015836738462653E-3</v>
      </c>
      <c r="F6055" s="2"/>
    </row>
    <row r="6056" spans="1:6" x14ac:dyDescent="0.3">
      <c r="A6056" s="1">
        <v>44797.6875</v>
      </c>
      <c r="B6056" s="2">
        <v>7471.51</v>
      </c>
      <c r="C6056" s="34">
        <f t="shared" si="189"/>
        <v>-2.2168477760075023E-3</v>
      </c>
      <c r="D6056" s="2">
        <v>432.05</v>
      </c>
      <c r="E6056" s="34">
        <f t="shared" si="190"/>
        <v>1.622812101541582E-3</v>
      </c>
      <c r="F6056" s="2"/>
    </row>
    <row r="6057" spans="1:6" x14ac:dyDescent="0.3">
      <c r="A6057" s="1">
        <v>44798.6875</v>
      </c>
      <c r="B6057" s="2">
        <v>7479.74</v>
      </c>
      <c r="C6057" s="34">
        <f t="shared" si="189"/>
        <v>1.101517631643345E-3</v>
      </c>
      <c r="D6057" s="2">
        <v>433.36</v>
      </c>
      <c r="E6057" s="34">
        <f t="shared" si="190"/>
        <v>3.0320564749450885E-3</v>
      </c>
      <c r="F6057" s="2"/>
    </row>
    <row r="6058" spans="1:6" x14ac:dyDescent="0.3">
      <c r="A6058" s="1">
        <v>44799.6875</v>
      </c>
      <c r="B6058" s="2">
        <v>7427.31</v>
      </c>
      <c r="C6058" s="34">
        <f t="shared" si="189"/>
        <v>-7.009601938035237E-3</v>
      </c>
      <c r="D6058" s="2">
        <v>426.09</v>
      </c>
      <c r="E6058" s="34">
        <f t="shared" si="190"/>
        <v>-1.6775890714417652E-2</v>
      </c>
      <c r="F6058" s="2"/>
    </row>
    <row r="6059" spans="1:6" x14ac:dyDescent="0.3">
      <c r="A6059" s="1">
        <v>44803.6875</v>
      </c>
      <c r="B6059" s="2">
        <v>7361.63</v>
      </c>
      <c r="C6059" s="34">
        <f t="shared" ref="C6059:C6122" si="191">B6059/B6058-1</f>
        <v>-8.8430400777670393E-3</v>
      </c>
      <c r="D6059" s="2">
        <v>419.81</v>
      </c>
      <c r="E6059" s="34">
        <f>D6059/D6058-1</f>
        <v>-1.4738670233988116E-2</v>
      </c>
      <c r="F6059" s="2"/>
    </row>
    <row r="6060" spans="1:6" x14ac:dyDescent="0.3">
      <c r="A6060" s="1">
        <v>44804.6875</v>
      </c>
      <c r="B6060" s="2">
        <v>7284.15</v>
      </c>
      <c r="C6060" s="34">
        <f t="shared" si="191"/>
        <v>-1.0524843003519635E-2</v>
      </c>
      <c r="D6060" s="2">
        <v>415.12</v>
      </c>
      <c r="E6060" s="34">
        <f t="shared" si="190"/>
        <v>-1.1171720540244401E-2</v>
      </c>
      <c r="F6060" s="2"/>
    </row>
    <row r="6061" spans="1:6" x14ac:dyDescent="0.3">
      <c r="A6061" s="1">
        <v>44805.6875</v>
      </c>
      <c r="B6061" s="2">
        <v>7148.5</v>
      </c>
      <c r="C6061" s="34">
        <f t="shared" si="191"/>
        <v>-1.8622625838292661E-2</v>
      </c>
      <c r="D6061" s="2">
        <v>407.66</v>
      </c>
      <c r="E6061" s="34">
        <f t="shared" si="190"/>
        <v>-1.7970707265368979E-2</v>
      </c>
      <c r="F6061" s="2"/>
    </row>
    <row r="6062" spans="1:6" x14ac:dyDescent="0.3">
      <c r="A6062" s="1">
        <v>44806.6875</v>
      </c>
      <c r="B6062" s="2">
        <v>7281.19</v>
      </c>
      <c r="C6062" s="34">
        <f t="shared" si="191"/>
        <v>1.856193607050427E-2</v>
      </c>
      <c r="D6062" s="2">
        <v>415.97</v>
      </c>
      <c r="E6062" s="34">
        <f t="shared" ref="E6062:E6124" si="192">D6062/D6061-1</f>
        <v>2.038463425403525E-2</v>
      </c>
      <c r="F6062" s="2"/>
    </row>
    <row r="6063" spans="1:6" x14ac:dyDescent="0.3">
      <c r="A6063" s="1">
        <v>44809.6875</v>
      </c>
      <c r="B6063" s="2">
        <v>7287.43</v>
      </c>
      <c r="C6063" s="34">
        <f t="shared" si="191"/>
        <v>8.5700277015177129E-4</v>
      </c>
      <c r="D6063" s="2">
        <v>413.39</v>
      </c>
      <c r="E6063" s="34">
        <f t="shared" si="192"/>
        <v>-6.2023703632474447E-3</v>
      </c>
      <c r="F6063" s="2"/>
    </row>
    <row r="6064" spans="1:6" x14ac:dyDescent="0.3">
      <c r="A6064" s="1">
        <v>44810.6875</v>
      </c>
      <c r="B6064" s="2">
        <v>7300.44</v>
      </c>
      <c r="C6064" s="34">
        <f t="shared" si="191"/>
        <v>1.7852658619017525E-3</v>
      </c>
      <c r="D6064" s="2">
        <v>414.38</v>
      </c>
      <c r="E6064" s="34">
        <f t="shared" si="192"/>
        <v>2.3948329664482682E-3</v>
      </c>
      <c r="F6064" s="2"/>
    </row>
    <row r="6065" spans="1:6" x14ac:dyDescent="0.3">
      <c r="A6065" s="1">
        <v>44811.6875</v>
      </c>
      <c r="B6065" s="2">
        <v>7237.83</v>
      </c>
      <c r="C6065" s="34">
        <f t="shared" si="191"/>
        <v>-8.5761954074000668E-3</v>
      </c>
      <c r="D6065" s="2">
        <v>412.01</v>
      </c>
      <c r="E6065" s="34">
        <f t="shared" si="192"/>
        <v>-5.7193880013514109E-3</v>
      </c>
      <c r="F6065" s="2"/>
    </row>
    <row r="6066" spans="1:6" x14ac:dyDescent="0.3">
      <c r="A6066" s="1">
        <v>44812.6875</v>
      </c>
      <c r="B6066" s="2">
        <v>7262.06</v>
      </c>
      <c r="C6066" s="34">
        <f t="shared" si="191"/>
        <v>3.3476884646366223E-3</v>
      </c>
      <c r="D6066" s="2">
        <v>414.09</v>
      </c>
      <c r="E6066" s="34">
        <f t="shared" si="192"/>
        <v>5.0484211548262881E-3</v>
      </c>
      <c r="F6066" s="2"/>
    </row>
    <row r="6067" spans="1:6" x14ac:dyDescent="0.3">
      <c r="A6067" s="1">
        <v>44813.6875</v>
      </c>
      <c r="B6067" s="2">
        <v>7351.07</v>
      </c>
      <c r="C6067" s="34">
        <f t="shared" si="191"/>
        <v>1.2256852738754542E-2</v>
      </c>
      <c r="D6067" s="2">
        <v>420.37</v>
      </c>
      <c r="E6067" s="34">
        <f t="shared" si="192"/>
        <v>1.5165785215774497E-2</v>
      </c>
      <c r="F6067" s="2"/>
    </row>
    <row r="6068" spans="1:6" x14ac:dyDescent="0.3">
      <c r="A6068" s="1">
        <v>44816.6875</v>
      </c>
      <c r="B6068" s="2">
        <v>7473.03</v>
      </c>
      <c r="C6068" s="34">
        <f t="shared" si="191"/>
        <v>1.6590782022209094E-2</v>
      </c>
      <c r="D6068" s="2">
        <v>427.75</v>
      </c>
      <c r="E6068" s="34">
        <f t="shared" si="192"/>
        <v>1.7555962604372422E-2</v>
      </c>
      <c r="F6068" s="2"/>
    </row>
    <row r="6069" spans="1:6" x14ac:dyDescent="0.3">
      <c r="A6069" s="1">
        <v>44817.6875</v>
      </c>
      <c r="B6069" s="2">
        <v>7385.86</v>
      </c>
      <c r="C6069" s="34">
        <f t="shared" si="191"/>
        <v>-1.166461261362528E-2</v>
      </c>
      <c r="D6069" s="2">
        <v>421.13</v>
      </c>
      <c r="E6069" s="34">
        <f t="shared" si="192"/>
        <v>-1.5476329631794239E-2</v>
      </c>
      <c r="F6069" s="2"/>
    </row>
    <row r="6070" spans="1:6" x14ac:dyDescent="0.3">
      <c r="A6070" s="1">
        <v>44818.6875</v>
      </c>
      <c r="B6070" s="2">
        <v>7277.3</v>
      </c>
      <c r="C6070" s="34">
        <f t="shared" si="191"/>
        <v>-1.4698356047907701E-2</v>
      </c>
      <c r="D6070" s="2">
        <v>417.51</v>
      </c>
      <c r="E6070" s="34">
        <f t="shared" si="192"/>
        <v>-8.5959204996082228E-3</v>
      </c>
      <c r="F6070" s="2"/>
    </row>
    <row r="6071" spans="1:6" x14ac:dyDescent="0.3">
      <c r="A6071" s="1">
        <v>44819.6875</v>
      </c>
      <c r="B6071" s="2">
        <v>7282.07</v>
      </c>
      <c r="C6071" s="34">
        <f t="shared" si="191"/>
        <v>6.5546287771556244E-4</v>
      </c>
      <c r="D6071" s="2">
        <v>414.78</v>
      </c>
      <c r="E6071" s="34">
        <f t="shared" si="192"/>
        <v>-6.5387655385500398E-3</v>
      </c>
      <c r="F6071" s="2"/>
    </row>
    <row r="6072" spans="1:6" x14ac:dyDescent="0.3">
      <c r="A6072" s="1">
        <v>44820.6875</v>
      </c>
      <c r="B6072" s="2">
        <v>7236.68</v>
      </c>
      <c r="C6072" s="34">
        <f t="shared" si="191"/>
        <v>-6.2331177810703853E-3</v>
      </c>
      <c r="D6072" s="2">
        <v>408.24</v>
      </c>
      <c r="E6072" s="34">
        <f t="shared" si="192"/>
        <v>-1.5767394763488984E-2</v>
      </c>
      <c r="F6072" s="2"/>
    </row>
    <row r="6073" spans="1:6" x14ac:dyDescent="0.3">
      <c r="A6073" s="1">
        <v>44824.6875</v>
      </c>
      <c r="B6073" s="2">
        <v>7192.66</v>
      </c>
      <c r="C6073" s="34">
        <f t="shared" si="191"/>
        <v>-6.0828998933213363E-3</v>
      </c>
      <c r="D6073" s="2">
        <v>403.42</v>
      </c>
      <c r="E6073" s="34">
        <f>D6073/D6072-1</f>
        <v>-1.1806780325298805E-2</v>
      </c>
      <c r="F6073" s="2"/>
    </row>
    <row r="6074" spans="1:6" x14ac:dyDescent="0.3">
      <c r="A6074" s="1">
        <v>44825.6875</v>
      </c>
      <c r="B6074" s="2">
        <v>7237.64</v>
      </c>
      <c r="C6074" s="34">
        <f t="shared" si="191"/>
        <v>6.253597417367196E-3</v>
      </c>
      <c r="D6074" s="2">
        <v>407.05</v>
      </c>
      <c r="E6074" s="34">
        <f t="shared" si="192"/>
        <v>8.9980665311586439E-3</v>
      </c>
      <c r="F6074" s="2"/>
    </row>
    <row r="6075" spans="1:6" x14ac:dyDescent="0.3">
      <c r="A6075" s="1">
        <v>44826.6875</v>
      </c>
      <c r="B6075" s="2">
        <v>7159.52</v>
      </c>
      <c r="C6075" s="34">
        <f t="shared" si="191"/>
        <v>-1.0793573595813011E-2</v>
      </c>
      <c r="D6075" s="2">
        <v>399.76</v>
      </c>
      <c r="E6075" s="34">
        <f t="shared" si="192"/>
        <v>-1.7909347745977189E-2</v>
      </c>
      <c r="F6075" s="2"/>
    </row>
    <row r="6076" spans="1:6" x14ac:dyDescent="0.3">
      <c r="A6076" s="1">
        <v>44827.6875</v>
      </c>
      <c r="B6076" s="2">
        <v>7018.6</v>
      </c>
      <c r="C6076" s="34">
        <f t="shared" si="191"/>
        <v>-1.9682883768744275E-2</v>
      </c>
      <c r="D6076" s="2">
        <v>390.4</v>
      </c>
      <c r="E6076" s="34">
        <f t="shared" si="192"/>
        <v>-2.3414048429057477E-2</v>
      </c>
      <c r="F6076" s="2"/>
    </row>
    <row r="6077" spans="1:6" x14ac:dyDescent="0.3">
      <c r="A6077" s="1">
        <v>44830.6875</v>
      </c>
      <c r="B6077" s="2">
        <v>7020.95</v>
      </c>
      <c r="C6077" s="34">
        <f t="shared" si="191"/>
        <v>3.3482460889633359E-4</v>
      </c>
      <c r="D6077" s="2">
        <v>388.75</v>
      </c>
      <c r="E6077" s="34">
        <f t="shared" si="192"/>
        <v>-4.2264344262294973E-3</v>
      </c>
      <c r="F6077" s="2"/>
    </row>
    <row r="6078" spans="1:6" x14ac:dyDescent="0.3">
      <c r="A6078" s="1">
        <v>44831.6875</v>
      </c>
      <c r="B6078" s="2">
        <v>6984.59</v>
      </c>
      <c r="C6078" s="34">
        <f t="shared" si="191"/>
        <v>-5.1787863465769801E-3</v>
      </c>
      <c r="D6078" s="2">
        <v>388.24</v>
      </c>
      <c r="E6078" s="34">
        <f t="shared" si="192"/>
        <v>-1.3118971061093498E-3</v>
      </c>
      <c r="F6078" s="2"/>
    </row>
    <row r="6079" spans="1:6" x14ac:dyDescent="0.3">
      <c r="A6079" s="1">
        <v>44832.6875</v>
      </c>
      <c r="B6079" s="2">
        <v>7005.39</v>
      </c>
      <c r="C6079" s="34">
        <f t="shared" si="191"/>
        <v>2.9779843913528836E-3</v>
      </c>
      <c r="D6079" s="2">
        <v>389.41</v>
      </c>
      <c r="E6079" s="34">
        <f t="shared" si="192"/>
        <v>3.0135998351534798E-3</v>
      </c>
      <c r="F6079" s="2"/>
    </row>
    <row r="6080" spans="1:6" x14ac:dyDescent="0.3">
      <c r="A6080" s="1">
        <v>44833.6875</v>
      </c>
      <c r="B6080" s="2">
        <v>6881.59</v>
      </c>
      <c r="C6080" s="34">
        <f t="shared" si="191"/>
        <v>-1.767210676350639E-2</v>
      </c>
      <c r="D6080" s="2">
        <v>382.89</v>
      </c>
      <c r="E6080" s="34">
        <f t="shared" si="192"/>
        <v>-1.6743278292801977E-2</v>
      </c>
      <c r="F6080" s="2"/>
    </row>
    <row r="6081" spans="1:6" x14ac:dyDescent="0.3">
      <c r="A6081" s="1">
        <v>44834.6875</v>
      </c>
      <c r="B6081" s="2">
        <v>6893.81</v>
      </c>
      <c r="C6081" s="34">
        <f t="shared" si="191"/>
        <v>1.7757524060573182E-3</v>
      </c>
      <c r="D6081" s="2">
        <v>387.85</v>
      </c>
      <c r="E6081" s="34">
        <f t="shared" si="192"/>
        <v>1.2954112147091967E-2</v>
      </c>
      <c r="F6081" s="2"/>
    </row>
    <row r="6082" spans="1:6" x14ac:dyDescent="0.3">
      <c r="A6082" s="1">
        <v>44837.6875</v>
      </c>
      <c r="B6082" s="2">
        <v>6908.76</v>
      </c>
      <c r="C6082" s="34">
        <f t="shared" si="191"/>
        <v>2.1686121317530116E-3</v>
      </c>
      <c r="D6082" s="2">
        <v>390.83</v>
      </c>
      <c r="E6082" s="34">
        <f t="shared" si="192"/>
        <v>7.6833827510633945E-3</v>
      </c>
      <c r="F6082" s="2"/>
    </row>
    <row r="6083" spans="1:6" x14ac:dyDescent="0.3">
      <c r="A6083" s="1">
        <v>44838.6875</v>
      </c>
      <c r="B6083" s="2">
        <v>7086.46</v>
      </c>
      <c r="C6083" s="34">
        <f t="shared" si="191"/>
        <v>2.5720968741134387E-2</v>
      </c>
      <c r="D6083" s="2">
        <v>403.03</v>
      </c>
      <c r="E6083" s="34">
        <f t="shared" si="192"/>
        <v>3.1215618043650695E-2</v>
      </c>
      <c r="F6083" s="2"/>
    </row>
    <row r="6084" spans="1:6" x14ac:dyDescent="0.3">
      <c r="A6084" s="1">
        <v>44839.6875</v>
      </c>
      <c r="B6084" s="2">
        <v>7052.62</v>
      </c>
      <c r="C6084" s="34">
        <f t="shared" si="191"/>
        <v>-4.7753038893890709E-3</v>
      </c>
      <c r="D6084" s="2">
        <v>398.91</v>
      </c>
      <c r="E6084" s="34">
        <f t="shared" si="192"/>
        <v>-1.0222564077115748E-2</v>
      </c>
      <c r="F6084" s="2"/>
    </row>
    <row r="6085" spans="1:6" x14ac:dyDescent="0.3">
      <c r="A6085" s="1">
        <v>44840.6875</v>
      </c>
      <c r="B6085" s="2">
        <v>6997.27</v>
      </c>
      <c r="C6085" s="34">
        <f t="shared" si="191"/>
        <v>-7.8481472133759E-3</v>
      </c>
      <c r="D6085" s="2">
        <v>396.35</v>
      </c>
      <c r="E6085" s="34">
        <f t="shared" si="192"/>
        <v>-6.417487653856746E-3</v>
      </c>
      <c r="F6085" s="2"/>
    </row>
    <row r="6086" spans="1:6" x14ac:dyDescent="0.3">
      <c r="A6086" s="1">
        <v>44841.6875</v>
      </c>
      <c r="B6086" s="2">
        <v>6991.09</v>
      </c>
      <c r="C6086" s="34">
        <f t="shared" si="191"/>
        <v>-8.832015914778113E-4</v>
      </c>
      <c r="D6086" s="2">
        <v>391.67</v>
      </c>
      <c r="E6086" s="34">
        <f t="shared" si="192"/>
        <v>-1.1807745679323856E-2</v>
      </c>
      <c r="F6086" s="2"/>
    </row>
    <row r="6087" spans="1:6" x14ac:dyDescent="0.3">
      <c r="A6087" s="1">
        <v>44844.6875</v>
      </c>
      <c r="B6087" s="2">
        <v>6959.31</v>
      </c>
      <c r="C6087" s="34">
        <f t="shared" si="191"/>
        <v>-4.5457861363534802E-3</v>
      </c>
      <c r="D6087" s="2">
        <v>390.12</v>
      </c>
      <c r="E6087" s="34">
        <f t="shared" si="192"/>
        <v>-3.9574131283989233E-3</v>
      </c>
      <c r="F6087" s="2"/>
    </row>
    <row r="6088" spans="1:6" x14ac:dyDescent="0.3">
      <c r="A6088" s="1">
        <v>44845.6875</v>
      </c>
      <c r="B6088" s="2">
        <v>6885.23</v>
      </c>
      <c r="C6088" s="34">
        <f t="shared" si="191"/>
        <v>-1.0644733457771061E-2</v>
      </c>
      <c r="D6088" s="2">
        <v>387.95</v>
      </c>
      <c r="E6088" s="34">
        <f t="shared" si="192"/>
        <v>-5.5623910591613424E-3</v>
      </c>
      <c r="F6088" s="2"/>
    </row>
    <row r="6089" spans="1:6" x14ac:dyDescent="0.3">
      <c r="A6089" s="1">
        <v>44846.6875</v>
      </c>
      <c r="B6089" s="2">
        <v>6826.15</v>
      </c>
      <c r="C6089" s="34">
        <f t="shared" si="191"/>
        <v>-8.580686483966371E-3</v>
      </c>
      <c r="D6089" s="2">
        <v>385.88</v>
      </c>
      <c r="E6089" s="34">
        <f t="shared" si="192"/>
        <v>-5.3357391416419819E-3</v>
      </c>
      <c r="F6089" s="2"/>
    </row>
    <row r="6090" spans="1:6" x14ac:dyDescent="0.3">
      <c r="A6090" s="1">
        <v>44847.6875</v>
      </c>
      <c r="B6090" s="2">
        <v>6850.27</v>
      </c>
      <c r="C6090" s="34">
        <f t="shared" si="191"/>
        <v>3.5334705507497066E-3</v>
      </c>
      <c r="D6090" s="2">
        <v>389.15</v>
      </c>
      <c r="E6090" s="34">
        <f t="shared" si="192"/>
        <v>8.4741370374208369E-3</v>
      </c>
      <c r="F6090" s="2"/>
    </row>
    <row r="6091" spans="1:6" x14ac:dyDescent="0.3">
      <c r="A6091" s="1">
        <v>44848.6875</v>
      </c>
      <c r="B6091" s="2">
        <v>6858.79</v>
      </c>
      <c r="C6091" s="34">
        <f t="shared" si="191"/>
        <v>1.2437465968493377E-3</v>
      </c>
      <c r="D6091" s="2">
        <v>391.31</v>
      </c>
      <c r="E6091" s="34">
        <f t="shared" si="192"/>
        <v>5.5505589104458686E-3</v>
      </c>
      <c r="F6091" s="2"/>
    </row>
    <row r="6092" spans="1:6" x14ac:dyDescent="0.3">
      <c r="A6092" s="1">
        <v>44851.6875</v>
      </c>
      <c r="B6092" s="2">
        <v>6920.24</v>
      </c>
      <c r="C6092" s="34">
        <f t="shared" si="191"/>
        <v>8.9593062333150897E-3</v>
      </c>
      <c r="D6092" s="2">
        <v>398.48</v>
      </c>
      <c r="E6092" s="34">
        <f t="shared" si="192"/>
        <v>1.8323068666785902E-2</v>
      </c>
      <c r="F6092" s="2"/>
    </row>
    <row r="6093" spans="1:6" x14ac:dyDescent="0.3">
      <c r="A6093" s="1">
        <v>44852.6875</v>
      </c>
      <c r="B6093" s="2">
        <v>6936.74</v>
      </c>
      <c r="C6093" s="34">
        <f t="shared" si="191"/>
        <v>2.3843103707386071E-3</v>
      </c>
      <c r="D6093" s="2">
        <v>399.84</v>
      </c>
      <c r="E6093" s="34">
        <f t="shared" si="192"/>
        <v>3.4129692832762792E-3</v>
      </c>
      <c r="F6093" s="2"/>
    </row>
    <row r="6094" spans="1:6" x14ac:dyDescent="0.3">
      <c r="A6094" s="1">
        <v>44853.6875</v>
      </c>
      <c r="B6094" s="2">
        <v>6924.99</v>
      </c>
      <c r="C6094" s="34">
        <f t="shared" si="191"/>
        <v>-1.6938792574033856E-3</v>
      </c>
      <c r="D6094" s="2">
        <v>397.73</v>
      </c>
      <c r="E6094" s="34">
        <f t="shared" si="192"/>
        <v>-5.2771108443375736E-3</v>
      </c>
      <c r="F6094" s="2"/>
    </row>
    <row r="6095" spans="1:6" x14ac:dyDescent="0.3">
      <c r="A6095" s="1">
        <v>44854.6875</v>
      </c>
      <c r="B6095" s="2">
        <v>6943.91</v>
      </c>
      <c r="C6095" s="34">
        <f t="shared" si="191"/>
        <v>2.7321339092185593E-3</v>
      </c>
      <c r="D6095" s="2">
        <v>398.77</v>
      </c>
      <c r="E6095" s="34">
        <f t="shared" si="192"/>
        <v>2.6148392125309172E-3</v>
      </c>
      <c r="F6095" s="2"/>
    </row>
    <row r="6096" spans="1:6" x14ac:dyDescent="0.3">
      <c r="A6096" s="1">
        <v>44855.6875</v>
      </c>
      <c r="B6096" s="2">
        <v>6969.73</v>
      </c>
      <c r="C6096" s="34">
        <f t="shared" si="191"/>
        <v>3.718366165460063E-3</v>
      </c>
      <c r="D6096" s="2">
        <v>396.29</v>
      </c>
      <c r="E6096" s="34">
        <f t="shared" si="192"/>
        <v>-6.2191238057024423E-3</v>
      </c>
      <c r="F6096" s="2"/>
    </row>
    <row r="6097" spans="1:6" x14ac:dyDescent="0.3">
      <c r="A6097" s="1">
        <v>44858.6875</v>
      </c>
      <c r="B6097" s="2">
        <v>7013.99</v>
      </c>
      <c r="C6097" s="34">
        <f t="shared" si="191"/>
        <v>6.3503177311030612E-3</v>
      </c>
      <c r="D6097" s="2">
        <v>401.84</v>
      </c>
      <c r="E6097" s="34">
        <f t="shared" si="192"/>
        <v>1.4004895404880147E-2</v>
      </c>
      <c r="F6097" s="2"/>
    </row>
    <row r="6098" spans="1:6" x14ac:dyDescent="0.3">
      <c r="A6098" s="1">
        <v>44859.6875</v>
      </c>
      <c r="B6098" s="2">
        <v>7013.48</v>
      </c>
      <c r="C6098" s="34">
        <f t="shared" si="191"/>
        <v>-7.2711823084992133E-5</v>
      </c>
      <c r="D6098" s="2">
        <v>407.61</v>
      </c>
      <c r="E6098" s="34">
        <f t="shared" si="192"/>
        <v>1.4358948835357488E-2</v>
      </c>
      <c r="F6098" s="2"/>
    </row>
    <row r="6099" spans="1:6" x14ac:dyDescent="0.3">
      <c r="A6099" s="1">
        <v>44860.6875</v>
      </c>
      <c r="B6099" s="2">
        <v>7056.07</v>
      </c>
      <c r="C6099" s="34">
        <f t="shared" si="191"/>
        <v>6.0725916378174816E-3</v>
      </c>
      <c r="D6099" s="2">
        <v>410.31</v>
      </c>
      <c r="E6099" s="34">
        <f t="shared" si="192"/>
        <v>6.623978803267816E-3</v>
      </c>
      <c r="F6099" s="2"/>
    </row>
    <row r="6100" spans="1:6" x14ac:dyDescent="0.3">
      <c r="A6100" s="1">
        <v>44861.6875</v>
      </c>
      <c r="B6100" s="2">
        <v>7073.69</v>
      </c>
      <c r="C6100" s="34">
        <f t="shared" si="191"/>
        <v>2.4971407596579009E-3</v>
      </c>
      <c r="D6100" s="2">
        <v>410.19</v>
      </c>
      <c r="E6100" s="34">
        <f t="shared" si="192"/>
        <v>-2.9246179717778986E-4</v>
      </c>
      <c r="F6100" s="2"/>
    </row>
    <row r="6101" spans="1:6" x14ac:dyDescent="0.3">
      <c r="A6101" s="1">
        <v>44862.6875</v>
      </c>
      <c r="B6101" s="2">
        <v>7047.67</v>
      </c>
      <c r="C6101" s="34">
        <f t="shared" si="191"/>
        <v>-3.6784196084362897E-3</v>
      </c>
      <c r="D6101" s="2">
        <v>410.76</v>
      </c>
      <c r="E6101" s="34">
        <f t="shared" si="192"/>
        <v>1.3895999414905713E-3</v>
      </c>
      <c r="F6101" s="2"/>
    </row>
    <row r="6102" spans="1:6" x14ac:dyDescent="0.3">
      <c r="A6102" s="1">
        <v>44865.6875</v>
      </c>
      <c r="B6102" s="2">
        <v>7094.53</v>
      </c>
      <c r="C6102" s="34">
        <f t="shared" si="191"/>
        <v>6.6490059835377924E-3</v>
      </c>
      <c r="D6102" s="2">
        <v>412.2</v>
      </c>
      <c r="E6102" s="34">
        <f t="shared" si="192"/>
        <v>3.5056967572304476E-3</v>
      </c>
      <c r="F6102" s="2"/>
    </row>
    <row r="6103" spans="1:6" x14ac:dyDescent="0.3">
      <c r="A6103" s="1">
        <v>44866.6875</v>
      </c>
      <c r="B6103" s="2">
        <v>7186.16</v>
      </c>
      <c r="C6103" s="34">
        <f t="shared" si="191"/>
        <v>1.2915584259986179E-2</v>
      </c>
      <c r="D6103" s="2">
        <v>414.61</v>
      </c>
      <c r="E6103" s="34">
        <f t="shared" si="192"/>
        <v>5.8466763706939151E-3</v>
      </c>
      <c r="F6103" s="2"/>
    </row>
    <row r="6104" spans="1:6" x14ac:dyDescent="0.3">
      <c r="A6104" s="1">
        <v>44867.6875</v>
      </c>
      <c r="B6104" s="2">
        <v>7144.14</v>
      </c>
      <c r="C6104" s="34">
        <f t="shared" si="191"/>
        <v>-5.8473510191812128E-3</v>
      </c>
      <c r="D6104" s="2">
        <v>413.39</v>
      </c>
      <c r="E6104" s="34">
        <f t="shared" si="192"/>
        <v>-2.9425242999445711E-3</v>
      </c>
      <c r="F6104" s="2"/>
    </row>
    <row r="6105" spans="1:6" x14ac:dyDescent="0.3">
      <c r="A6105" s="1">
        <v>44868.6875</v>
      </c>
      <c r="B6105" s="2">
        <v>7188.63</v>
      </c>
      <c r="C6105" s="34">
        <f t="shared" si="191"/>
        <v>6.2274815443146281E-3</v>
      </c>
      <c r="D6105" s="2">
        <v>409.55</v>
      </c>
      <c r="E6105" s="34">
        <f t="shared" si="192"/>
        <v>-9.2890490819805827E-3</v>
      </c>
      <c r="F6105" s="2"/>
    </row>
    <row r="6106" spans="1:6" x14ac:dyDescent="0.3">
      <c r="A6106" s="1">
        <v>44869.6875</v>
      </c>
      <c r="B6106" s="2">
        <v>7334.84</v>
      </c>
      <c r="C6106" s="34">
        <f t="shared" si="191"/>
        <v>2.0339063215105035E-2</v>
      </c>
      <c r="D6106" s="2">
        <v>416.98</v>
      </c>
      <c r="E6106" s="34">
        <f t="shared" si="192"/>
        <v>1.8141863020388227E-2</v>
      </c>
      <c r="F6106" s="2"/>
    </row>
    <row r="6107" spans="1:6" x14ac:dyDescent="0.3">
      <c r="A6107" s="1">
        <v>44872.6875</v>
      </c>
      <c r="B6107" s="2">
        <v>7299.99</v>
      </c>
      <c r="C6107" s="34">
        <f t="shared" si="191"/>
        <v>-4.7512965517993999E-3</v>
      </c>
      <c r="D6107" s="2">
        <v>418.34</v>
      </c>
      <c r="E6107" s="34">
        <f t="shared" si="192"/>
        <v>3.2615473164179232E-3</v>
      </c>
      <c r="F6107" s="2"/>
    </row>
    <row r="6108" spans="1:6" x14ac:dyDescent="0.3">
      <c r="A6108" s="1">
        <v>44873.6875</v>
      </c>
      <c r="B6108" s="2">
        <v>7306.14</v>
      </c>
      <c r="C6108" s="34">
        <f t="shared" si="191"/>
        <v>8.4246690748890352E-4</v>
      </c>
      <c r="D6108" s="2">
        <v>421.61</v>
      </c>
      <c r="E6108" s="34">
        <f t="shared" si="192"/>
        <v>7.8166085002631114E-3</v>
      </c>
      <c r="F6108" s="2"/>
    </row>
    <row r="6109" spans="1:6" x14ac:dyDescent="0.3">
      <c r="A6109" s="1">
        <v>44874.6875</v>
      </c>
      <c r="B6109" s="2">
        <v>7296.25</v>
      </c>
      <c r="C6109" s="34">
        <f t="shared" si="191"/>
        <v>-1.353655966077838E-3</v>
      </c>
      <c r="D6109" s="2">
        <v>420.34</v>
      </c>
      <c r="E6109" s="34">
        <f t="shared" si="192"/>
        <v>-3.0122625174925366E-3</v>
      </c>
      <c r="F6109" s="2"/>
    </row>
    <row r="6110" spans="1:6" x14ac:dyDescent="0.3">
      <c r="A6110" s="1">
        <v>44875.6875</v>
      </c>
      <c r="B6110" s="2">
        <v>7375.34</v>
      </c>
      <c r="C6110" s="34">
        <f t="shared" si="191"/>
        <v>1.0839814973445216E-2</v>
      </c>
      <c r="D6110" s="2">
        <v>431.89</v>
      </c>
      <c r="E6110" s="34">
        <f t="shared" si="192"/>
        <v>2.7477756102203044E-2</v>
      </c>
      <c r="F6110" s="2"/>
    </row>
    <row r="6111" spans="1:6" x14ac:dyDescent="0.3">
      <c r="A6111" s="1">
        <v>44876.6875</v>
      </c>
      <c r="B6111" s="2">
        <v>7318.04</v>
      </c>
      <c r="C6111" s="34">
        <f t="shared" si="191"/>
        <v>-7.7691333552080133E-3</v>
      </c>
      <c r="D6111" s="2">
        <v>432.26</v>
      </c>
      <c r="E6111" s="34">
        <f t="shared" si="192"/>
        <v>8.5669962258916321E-4</v>
      </c>
      <c r="F6111" s="2"/>
    </row>
    <row r="6112" spans="1:6" x14ac:dyDescent="0.3">
      <c r="A6112" s="1">
        <v>44879.6875</v>
      </c>
      <c r="B6112" s="2">
        <v>7385.17</v>
      </c>
      <c r="C6112" s="34">
        <f t="shared" si="191"/>
        <v>9.1732212450328365E-3</v>
      </c>
      <c r="D6112" s="2">
        <v>432.86</v>
      </c>
      <c r="E6112" s="34">
        <f t="shared" si="192"/>
        <v>1.388053486327756E-3</v>
      </c>
      <c r="F6112" s="2"/>
    </row>
    <row r="6113" spans="1:6" x14ac:dyDescent="0.3">
      <c r="A6113" s="1">
        <v>44880.6875</v>
      </c>
      <c r="B6113" s="2">
        <v>7369.44</v>
      </c>
      <c r="C6113" s="34">
        <f t="shared" si="191"/>
        <v>-2.1299441989826029E-3</v>
      </c>
      <c r="D6113" s="2">
        <v>434.44</v>
      </c>
      <c r="E6113" s="34">
        <f t="shared" si="192"/>
        <v>3.6501409231621817E-3</v>
      </c>
      <c r="F6113" s="2"/>
    </row>
    <row r="6114" spans="1:6" x14ac:dyDescent="0.3">
      <c r="A6114" s="1">
        <v>44881.6875</v>
      </c>
      <c r="B6114" s="2">
        <v>7351.19</v>
      </c>
      <c r="C6114" s="34">
        <f t="shared" si="191"/>
        <v>-2.4764432575609119E-3</v>
      </c>
      <c r="D6114" s="2">
        <v>430.17</v>
      </c>
      <c r="E6114" s="34">
        <f t="shared" si="192"/>
        <v>-9.8287450511002072E-3</v>
      </c>
      <c r="F6114" s="2"/>
    </row>
    <row r="6115" spans="1:6" x14ac:dyDescent="0.3">
      <c r="A6115" s="1">
        <v>44882.6875</v>
      </c>
      <c r="B6115" s="2">
        <v>7346.54</v>
      </c>
      <c r="C6115" s="34">
        <f t="shared" si="191"/>
        <v>-6.3255064826228669E-4</v>
      </c>
      <c r="D6115" s="2">
        <v>428.38</v>
      </c>
      <c r="E6115" s="34">
        <f t="shared" si="192"/>
        <v>-4.1611455936025887E-3</v>
      </c>
      <c r="F6115" s="2"/>
    </row>
    <row r="6116" spans="1:6" x14ac:dyDescent="0.3">
      <c r="A6116" s="1">
        <v>44883.6875</v>
      </c>
      <c r="B6116" s="2">
        <v>7385.52</v>
      </c>
      <c r="C6116" s="34">
        <f t="shared" si="191"/>
        <v>5.3058991035235259E-3</v>
      </c>
      <c r="D6116" s="2">
        <v>433.33</v>
      </c>
      <c r="E6116" s="34">
        <f t="shared" si="192"/>
        <v>1.1555161305383033E-2</v>
      </c>
      <c r="F6116" s="2"/>
    </row>
    <row r="6117" spans="1:6" x14ac:dyDescent="0.3">
      <c r="A6117" s="1">
        <v>44886.6875</v>
      </c>
      <c r="B6117" s="2">
        <v>7376.85</v>
      </c>
      <c r="C6117" s="34">
        <f t="shared" si="191"/>
        <v>-1.1739186949598635E-3</v>
      </c>
      <c r="D6117" s="2">
        <v>433.06</v>
      </c>
      <c r="E6117" s="34">
        <f t="shared" si="192"/>
        <v>-6.2308171601310747E-4</v>
      </c>
      <c r="F6117" s="2"/>
    </row>
    <row r="6118" spans="1:6" x14ac:dyDescent="0.3">
      <c r="A6118" s="1">
        <v>44887.6875</v>
      </c>
      <c r="B6118" s="2">
        <v>7452.84</v>
      </c>
      <c r="C6118" s="34">
        <f t="shared" si="191"/>
        <v>1.0301144797576267E-2</v>
      </c>
      <c r="D6118" s="2">
        <v>436.22</v>
      </c>
      <c r="E6118" s="34">
        <f t="shared" si="192"/>
        <v>7.2969103588418349E-3</v>
      </c>
      <c r="F6118" s="2"/>
    </row>
    <row r="6119" spans="1:6" x14ac:dyDescent="0.3">
      <c r="A6119" s="1">
        <v>44888.6875</v>
      </c>
      <c r="B6119" s="2">
        <v>7465.24</v>
      </c>
      <c r="C6119" s="34">
        <f t="shared" si="191"/>
        <v>1.6637952780416132E-3</v>
      </c>
      <c r="D6119" s="2">
        <v>438.82</v>
      </c>
      <c r="E6119" s="34">
        <f t="shared" si="192"/>
        <v>5.9602952638575513E-3</v>
      </c>
      <c r="F6119" s="2"/>
    </row>
    <row r="6120" spans="1:6" x14ac:dyDescent="0.3">
      <c r="A6120" s="1">
        <v>44889.6875</v>
      </c>
      <c r="B6120" s="2">
        <v>7466.6</v>
      </c>
      <c r="C6120" s="34">
        <f t="shared" si="191"/>
        <v>1.8217766608974451E-4</v>
      </c>
      <c r="D6120" s="2">
        <v>440.84</v>
      </c>
      <c r="E6120" s="34">
        <f t="shared" si="192"/>
        <v>4.6032541816689587E-3</v>
      </c>
      <c r="F6120" s="2"/>
    </row>
    <row r="6121" spans="1:6" x14ac:dyDescent="0.3">
      <c r="A6121" s="1">
        <v>44890.6875</v>
      </c>
      <c r="B6121" s="2">
        <v>7486.67</v>
      </c>
      <c r="C6121" s="34">
        <f t="shared" si="191"/>
        <v>2.6879704283073735E-3</v>
      </c>
      <c r="D6121" s="2">
        <v>440.73</v>
      </c>
      <c r="E6121" s="34">
        <f t="shared" si="192"/>
        <v>-2.4952363669350497E-4</v>
      </c>
      <c r="F6121" s="2"/>
    </row>
    <row r="6122" spans="1:6" x14ac:dyDescent="0.3">
      <c r="A6122" s="1">
        <v>44893.6875</v>
      </c>
      <c r="B6122" s="2">
        <v>7474.02</v>
      </c>
      <c r="C6122" s="34">
        <f t="shared" si="191"/>
        <v>-1.6896697730766075E-3</v>
      </c>
      <c r="D6122" s="2">
        <v>437.85</v>
      </c>
      <c r="E6122" s="34">
        <f t="shared" si="192"/>
        <v>-6.5346130283847614E-3</v>
      </c>
      <c r="F6122" s="2"/>
    </row>
    <row r="6123" spans="1:6" x14ac:dyDescent="0.3">
      <c r="A6123" s="1">
        <v>44894.6875</v>
      </c>
      <c r="B6123" s="2">
        <v>7512</v>
      </c>
      <c r="C6123" s="34">
        <f t="shared" ref="C6123:C6144" si="193">B6123/B6122-1</f>
        <v>5.0816026716544727E-3</v>
      </c>
      <c r="D6123" s="2">
        <v>437.29</v>
      </c>
      <c r="E6123" s="34">
        <f t="shared" si="192"/>
        <v>-1.2789768185451633E-3</v>
      </c>
      <c r="F6123" s="2"/>
    </row>
    <row r="6124" spans="1:6" x14ac:dyDescent="0.3">
      <c r="A6124" s="1">
        <v>44895.6875</v>
      </c>
      <c r="B6124" s="2">
        <v>7573.05</v>
      </c>
      <c r="C6124" s="34">
        <f t="shared" si="193"/>
        <v>8.1269968051118635E-3</v>
      </c>
      <c r="D6124" s="2">
        <v>440.04</v>
      </c>
      <c r="E6124" s="34">
        <f t="shared" si="192"/>
        <v>6.2887328774954288E-3</v>
      </c>
      <c r="F6124" s="2"/>
    </row>
    <row r="6125" spans="1:6" x14ac:dyDescent="0.3">
      <c r="A6125" s="1">
        <v>44896.6875</v>
      </c>
      <c r="B6125" s="2">
        <v>7558.49</v>
      </c>
      <c r="C6125" s="34">
        <f t="shared" si="193"/>
        <v>-1.9226071397918654E-3</v>
      </c>
      <c r="D6125" s="2">
        <v>443.96</v>
      </c>
      <c r="E6125" s="34">
        <f t="shared" ref="E6125:E6144" si="194">D6125/D6124-1</f>
        <v>8.9082810653575706E-3</v>
      </c>
      <c r="F6125" s="2"/>
    </row>
    <row r="6126" spans="1:6" x14ac:dyDescent="0.3">
      <c r="A6126" s="1">
        <v>44897.6875</v>
      </c>
      <c r="B6126" s="2">
        <v>7556.23</v>
      </c>
      <c r="C6126" s="34">
        <f t="shared" si="193"/>
        <v>-2.9900152014494807E-4</v>
      </c>
      <c r="D6126" s="2">
        <v>443.29</v>
      </c>
      <c r="E6126" s="34">
        <f t="shared" si="194"/>
        <v>-1.5091449680150193E-3</v>
      </c>
      <c r="F6126" s="2"/>
    </row>
    <row r="6127" spans="1:6" x14ac:dyDescent="0.3">
      <c r="A6127" s="1">
        <v>44900.6875</v>
      </c>
      <c r="B6127" s="2">
        <v>7567.54</v>
      </c>
      <c r="C6127" s="34">
        <f t="shared" si="193"/>
        <v>1.4967781552441828E-3</v>
      </c>
      <c r="D6127" s="2">
        <v>441.47</v>
      </c>
      <c r="E6127" s="34">
        <f t="shared" si="194"/>
        <v>-4.1056644634437367E-3</v>
      </c>
      <c r="F6127" s="2"/>
    </row>
    <row r="6128" spans="1:6" x14ac:dyDescent="0.3">
      <c r="A6128" s="1">
        <v>44901.6875</v>
      </c>
      <c r="B6128" s="2">
        <v>7521.39</v>
      </c>
      <c r="C6128" s="34">
        <f t="shared" si="193"/>
        <v>-6.098415072797736E-3</v>
      </c>
      <c r="D6128" s="2">
        <v>438.92</v>
      </c>
      <c r="E6128" s="34">
        <f t="shared" si="194"/>
        <v>-5.7761569302557936E-3</v>
      </c>
      <c r="F6128" s="2"/>
    </row>
    <row r="6129" spans="1:6" x14ac:dyDescent="0.3">
      <c r="A6129" s="1">
        <v>44902.6875</v>
      </c>
      <c r="B6129" s="2">
        <v>7489.19</v>
      </c>
      <c r="C6129" s="34">
        <f t="shared" si="193"/>
        <v>-4.2811235689148575E-3</v>
      </c>
      <c r="D6129" s="2">
        <v>436.2</v>
      </c>
      <c r="E6129" s="34">
        <f t="shared" si="194"/>
        <v>-6.1970290713569964E-3</v>
      </c>
      <c r="F6129" s="2"/>
    </row>
    <row r="6130" spans="1:6" x14ac:dyDescent="0.3">
      <c r="A6130" s="1">
        <v>44903.6875</v>
      </c>
      <c r="B6130" s="2">
        <v>7472.17</v>
      </c>
      <c r="C6130" s="34">
        <f t="shared" si="193"/>
        <v>-2.2726089203237709E-3</v>
      </c>
      <c r="D6130" s="2">
        <v>435.47</v>
      </c>
      <c r="E6130" s="34">
        <f t="shared" si="194"/>
        <v>-1.673544245758718E-3</v>
      </c>
      <c r="F6130" s="2"/>
    </row>
    <row r="6131" spans="1:6" x14ac:dyDescent="0.3">
      <c r="A6131" s="1">
        <v>44904.6875</v>
      </c>
      <c r="B6131" s="2">
        <v>7476.63</v>
      </c>
      <c r="C6131" s="34">
        <f t="shared" si="193"/>
        <v>5.9688149493397624E-4</v>
      </c>
      <c r="D6131" s="2">
        <v>439.13</v>
      </c>
      <c r="E6131" s="34">
        <f t="shared" si="194"/>
        <v>8.404712150090532E-3</v>
      </c>
      <c r="F6131" s="2"/>
    </row>
    <row r="6132" spans="1:6" x14ac:dyDescent="0.3">
      <c r="A6132" s="1">
        <v>44907.6875</v>
      </c>
      <c r="B6132" s="2">
        <v>7445.97</v>
      </c>
      <c r="C6132" s="34">
        <f t="shared" si="193"/>
        <v>-4.1007780243237368E-3</v>
      </c>
      <c r="D6132" s="2">
        <v>436.98</v>
      </c>
      <c r="E6132" s="34">
        <f t="shared" si="194"/>
        <v>-4.8960444515291357E-3</v>
      </c>
      <c r="F6132" s="2"/>
    </row>
    <row r="6133" spans="1:6" x14ac:dyDescent="0.3">
      <c r="A6133" s="1">
        <v>44908.6875</v>
      </c>
      <c r="B6133" s="2">
        <v>7502.89</v>
      </c>
      <c r="C6133" s="34">
        <f t="shared" si="193"/>
        <v>7.6444036169900365E-3</v>
      </c>
      <c r="D6133" s="2">
        <v>442.6</v>
      </c>
      <c r="E6133" s="34">
        <f t="shared" si="194"/>
        <v>1.2861000503455511E-2</v>
      </c>
      <c r="F6133" s="2"/>
    </row>
    <row r="6134" spans="1:6" x14ac:dyDescent="0.3">
      <c r="A6134" s="1">
        <v>44909.6875</v>
      </c>
      <c r="B6134" s="2">
        <v>7495.93</v>
      </c>
      <c r="C6134" s="34">
        <f t="shared" si="193"/>
        <v>-9.2764254840471683E-4</v>
      </c>
      <c r="D6134" s="2">
        <v>442.51</v>
      </c>
      <c r="E6134" s="34">
        <f t="shared" si="194"/>
        <v>-2.033438770899787E-4</v>
      </c>
      <c r="F6134" s="2"/>
    </row>
    <row r="6135" spans="1:6" x14ac:dyDescent="0.3">
      <c r="A6135" s="1">
        <v>44910.6875</v>
      </c>
      <c r="B6135" s="2">
        <v>7426.17</v>
      </c>
      <c r="C6135" s="34">
        <f t="shared" si="193"/>
        <v>-9.3063835974989129E-3</v>
      </c>
      <c r="D6135" s="2">
        <v>429.91</v>
      </c>
      <c r="E6135" s="34">
        <f t="shared" si="194"/>
        <v>-2.8473932792479228E-2</v>
      </c>
      <c r="F6135" s="2"/>
    </row>
    <row r="6136" spans="1:6" x14ac:dyDescent="0.3">
      <c r="A6136" s="1">
        <v>44911.6875</v>
      </c>
      <c r="B6136" s="2">
        <v>7332.12</v>
      </c>
      <c r="C6136" s="34">
        <f t="shared" si="193"/>
        <v>-1.2664671021536011E-2</v>
      </c>
      <c r="D6136" s="2">
        <v>424.74</v>
      </c>
      <c r="E6136" s="34">
        <f t="shared" si="194"/>
        <v>-1.2025772836175008E-2</v>
      </c>
      <c r="F6136" s="2"/>
    </row>
    <row r="6137" spans="1:6" x14ac:dyDescent="0.3">
      <c r="A6137" s="1">
        <v>44914.6875</v>
      </c>
      <c r="B6137" s="2">
        <v>7361.31</v>
      </c>
      <c r="C6137" s="34">
        <f t="shared" si="193"/>
        <v>3.981113238735956E-3</v>
      </c>
      <c r="D6137" s="2">
        <v>425.87</v>
      </c>
      <c r="E6137" s="34">
        <f t="shared" si="194"/>
        <v>2.6604510994960862E-3</v>
      </c>
      <c r="F6137" s="2"/>
    </row>
    <row r="6138" spans="1:6" x14ac:dyDescent="0.3">
      <c r="A6138" s="1">
        <v>44915.6875</v>
      </c>
      <c r="B6138" s="2">
        <v>7370.62</v>
      </c>
      <c r="C6138" s="34">
        <f t="shared" si="193"/>
        <v>1.2647205456637334E-3</v>
      </c>
      <c r="D6138" s="2">
        <v>424.18</v>
      </c>
      <c r="E6138" s="34">
        <f t="shared" si="194"/>
        <v>-3.9683471481907207E-3</v>
      </c>
      <c r="F6138" s="2"/>
    </row>
    <row r="6139" spans="1:6" x14ac:dyDescent="0.3">
      <c r="A6139" s="1">
        <v>44916.6875</v>
      </c>
      <c r="B6139" s="2">
        <v>7497.32</v>
      </c>
      <c r="C6139" s="34">
        <f t="shared" si="193"/>
        <v>1.7189870051637524E-2</v>
      </c>
      <c r="D6139" s="2">
        <v>431.44</v>
      </c>
      <c r="E6139" s="34">
        <f t="shared" si="194"/>
        <v>1.7115375548116374E-2</v>
      </c>
      <c r="F6139" s="2"/>
    </row>
    <row r="6140" spans="1:6" x14ac:dyDescent="0.3">
      <c r="A6140" s="1">
        <v>44917.6875</v>
      </c>
      <c r="B6140" s="2">
        <v>7469.28</v>
      </c>
      <c r="C6140" s="34">
        <f t="shared" si="193"/>
        <v>-3.7400030944391149E-3</v>
      </c>
      <c r="D6140" s="2">
        <v>427.26</v>
      </c>
      <c r="E6140" s="34">
        <f t="shared" si="194"/>
        <v>-9.6884850732431582E-3</v>
      </c>
      <c r="F6140" s="2"/>
    </row>
    <row r="6141" spans="1:6" x14ac:dyDescent="0.3">
      <c r="A6141" s="1">
        <v>44918.520830000001</v>
      </c>
      <c r="B6141" s="2">
        <v>7473.01</v>
      </c>
      <c r="C6141" s="34">
        <f t="shared" si="193"/>
        <v>4.9937878885253362E-4</v>
      </c>
      <c r="D6141" s="2">
        <v>427.45</v>
      </c>
      <c r="E6141" s="34">
        <f t="shared" si="194"/>
        <v>4.4469409727088127E-4</v>
      </c>
      <c r="F6141" s="2"/>
    </row>
    <row r="6142" spans="1:6" x14ac:dyDescent="0.3">
      <c r="A6142" s="1">
        <v>44923.6875</v>
      </c>
      <c r="B6142" s="2">
        <v>7497.19</v>
      </c>
      <c r="C6142" s="34">
        <f t="shared" si="193"/>
        <v>3.2356440042231593E-3</v>
      </c>
      <c r="D6142" s="2">
        <v>427.46</v>
      </c>
      <c r="E6142" s="34">
        <f>D6142/D6141-1</f>
        <v>2.3394549069966075E-5</v>
      </c>
      <c r="F6142" s="2"/>
    </row>
    <row r="6143" spans="1:6" x14ac:dyDescent="0.3">
      <c r="A6143" s="1">
        <v>44924.6875</v>
      </c>
      <c r="B6143" s="2">
        <v>7512.72</v>
      </c>
      <c r="C6143" s="34">
        <f t="shared" si="193"/>
        <v>2.0714427672234859E-3</v>
      </c>
      <c r="D6143" s="2">
        <v>430.35</v>
      </c>
      <c r="E6143" s="34">
        <f t="shared" si="194"/>
        <v>6.7608665138259028E-3</v>
      </c>
      <c r="F6143" s="2"/>
    </row>
    <row r="6144" spans="1:6" x14ac:dyDescent="0.3">
      <c r="A6144" s="1">
        <v>44925.520830000001</v>
      </c>
      <c r="B6144" s="2">
        <v>7451.74</v>
      </c>
      <c r="C6144" s="34">
        <f t="shared" si="193"/>
        <v>-8.1169004035822612E-3</v>
      </c>
      <c r="D6144" s="2">
        <v>424.89</v>
      </c>
      <c r="E6144" s="34">
        <f t="shared" si="194"/>
        <v>-1.2687347507842506E-2</v>
      </c>
      <c r="F6144" s="2"/>
    </row>
  </sheetData>
  <mergeCells count="2">
    <mergeCell ref="B1:C1"/>
    <mergeCell ref="D1:E1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08FA7-53E6-4D50-9B91-FD1D87139A33}">
  <sheetPr>
    <tabColor theme="0"/>
  </sheetPr>
  <dimension ref="A1:L60"/>
  <sheetViews>
    <sheetView workbookViewId="0">
      <selection activeCell="L55" sqref="L55"/>
    </sheetView>
  </sheetViews>
  <sheetFormatPr baseColWidth="10" defaultColWidth="11.44140625" defaultRowHeight="14.4" x14ac:dyDescent="0.3"/>
  <cols>
    <col min="1" max="1" width="14.21875" bestFit="1" customWidth="1"/>
    <col min="2" max="2" width="21.77734375" bestFit="1" customWidth="1"/>
    <col min="3" max="5" width="12" bestFit="1" customWidth="1"/>
    <col min="6" max="6" width="12.6640625" bestFit="1" customWidth="1"/>
    <col min="7" max="7" width="12" bestFit="1" customWidth="1"/>
    <col min="8" max="8" width="11.6640625" bestFit="1" customWidth="1"/>
    <col min="9" max="9" width="7.5546875" bestFit="1" customWidth="1"/>
  </cols>
  <sheetData>
    <row r="1" spans="2:11" x14ac:dyDescent="0.3">
      <c r="C1" s="134" t="s">
        <v>26</v>
      </c>
      <c r="D1" s="134"/>
      <c r="E1" s="134"/>
      <c r="F1" s="134"/>
      <c r="G1" s="134"/>
      <c r="H1" s="134"/>
    </row>
    <row r="2" spans="2:11" x14ac:dyDescent="0.3">
      <c r="C2" s="40"/>
      <c r="D2" s="39"/>
      <c r="E2" s="39"/>
      <c r="F2" s="18"/>
      <c r="G2" s="18"/>
    </row>
    <row r="3" spans="2:11" x14ac:dyDescent="0.3">
      <c r="B3" s="41" t="s">
        <v>6</v>
      </c>
      <c r="C3" s="20">
        <v>37049</v>
      </c>
      <c r="D3" s="20">
        <v>38477</v>
      </c>
      <c r="E3" s="20">
        <v>40304</v>
      </c>
      <c r="F3" s="20">
        <v>42131</v>
      </c>
      <c r="G3" s="20">
        <v>42894</v>
      </c>
      <c r="H3" s="20">
        <v>43811</v>
      </c>
    </row>
    <row r="4" spans="2:11" x14ac:dyDescent="0.3">
      <c r="B4" s="13" t="s">
        <v>87</v>
      </c>
      <c r="C4" s="21">
        <v>37050</v>
      </c>
      <c r="D4" s="21">
        <v>38478</v>
      </c>
      <c r="E4" s="21">
        <v>40305</v>
      </c>
      <c r="F4" s="21">
        <v>42132</v>
      </c>
      <c r="G4" s="21">
        <v>42895</v>
      </c>
      <c r="H4" s="21">
        <v>43812</v>
      </c>
    </row>
    <row r="5" spans="2:11" x14ac:dyDescent="0.3">
      <c r="B5" s="19" t="s">
        <v>27</v>
      </c>
      <c r="C5" s="22" t="s">
        <v>9</v>
      </c>
      <c r="D5" s="22" t="s">
        <v>9</v>
      </c>
      <c r="E5" s="22" t="s">
        <v>8</v>
      </c>
      <c r="F5" s="22" t="s">
        <v>8</v>
      </c>
      <c r="G5" s="22" t="s">
        <v>8</v>
      </c>
      <c r="H5" s="22" t="s">
        <v>8</v>
      </c>
    </row>
    <row r="6" spans="2:11" x14ac:dyDescent="0.3">
      <c r="B6" s="10" t="s">
        <v>91</v>
      </c>
      <c r="C6" s="23" t="s">
        <v>10</v>
      </c>
      <c r="D6" s="23" t="s">
        <v>10</v>
      </c>
      <c r="E6" s="23" t="s">
        <v>10</v>
      </c>
      <c r="F6" s="23" t="s">
        <v>10</v>
      </c>
      <c r="G6" s="23" t="s">
        <v>10</v>
      </c>
      <c r="H6" s="23" t="s">
        <v>10</v>
      </c>
    </row>
    <row r="7" spans="2:11" x14ac:dyDescent="0.3">
      <c r="B7" s="16" t="s">
        <v>11</v>
      </c>
      <c r="C7" s="24" t="s">
        <v>10</v>
      </c>
      <c r="D7" s="24" t="s">
        <v>10</v>
      </c>
      <c r="E7" s="24" t="s">
        <v>10</v>
      </c>
      <c r="F7" s="24" t="s">
        <v>10</v>
      </c>
      <c r="G7" s="24" t="s">
        <v>10</v>
      </c>
      <c r="H7" s="24" t="s">
        <v>10</v>
      </c>
    </row>
    <row r="8" spans="2:11" x14ac:dyDescent="0.3">
      <c r="B8" s="7" t="s">
        <v>12</v>
      </c>
      <c r="C8" s="42" t="s">
        <v>42</v>
      </c>
      <c r="D8" s="42" t="s">
        <v>42</v>
      </c>
      <c r="E8" s="42" t="s">
        <v>42</v>
      </c>
      <c r="F8" s="42" t="s">
        <v>42</v>
      </c>
      <c r="G8" s="42" t="s">
        <v>43</v>
      </c>
      <c r="H8" s="42" t="s">
        <v>42</v>
      </c>
    </row>
    <row r="10" spans="2:11" x14ac:dyDescent="0.3">
      <c r="B10" t="s">
        <v>39</v>
      </c>
    </row>
    <row r="11" spans="2:11" x14ac:dyDescent="0.3">
      <c r="B11" t="s">
        <v>28</v>
      </c>
      <c r="C11">
        <f>INTERCEPT(FTSE100!C470:C719,FTSE100!E470:E719)</f>
        <v>2.0473019818731961E-5</v>
      </c>
      <c r="D11">
        <f>INTERCEPT(FTSE100!C1452:C1701,FTSE100!E1452:E1701)</f>
        <v>5.6435910462307757E-5</v>
      </c>
      <c r="E11">
        <f>INTERCEPT(FTSE100!C2706:C2955,FTSE100!E2706:E2955)</f>
        <v>2.2985423942158459E-4</v>
      </c>
      <c r="F11">
        <f>INTERCEPT(FTSE100!C3966:C4215,FTSE100!E3966:E4215)</f>
        <v>-4.2121084584623093E-4</v>
      </c>
      <c r="G11">
        <f>INTERCEPT(FTSE100!C4494:C4743,FTSE100!E4494:E4743)</f>
        <v>4.0615551859277967E-4</v>
      </c>
      <c r="H11">
        <f>INTERCEPT(FTSE100!C5125:C5374,FTSE100!E5125:E5374)</f>
        <v>-2.0483965896774859E-4</v>
      </c>
    </row>
    <row r="12" spans="2:11" x14ac:dyDescent="0.3">
      <c r="B12" t="s">
        <v>14</v>
      </c>
      <c r="C12">
        <f>SLOPE(FTSE100!C470:C719,FTSE100!E470:E719)</f>
        <v>0.9003775081491554</v>
      </c>
      <c r="D12">
        <f>SLOPE(FTSE100!C1452:C1701,FTSE100!E1452:E1701)</f>
        <v>0.8314812728339791</v>
      </c>
      <c r="E12">
        <f>SLOPE(FTSE100!C2706:C2955,FTSE100!E2706:E2955)</f>
        <v>0.87960009692092289</v>
      </c>
      <c r="F12">
        <f>SLOPE(FTSE100!C3966:C4215,FTSE100!E3966:E4215)</f>
        <v>0.76162603233048676</v>
      </c>
      <c r="G12">
        <f>SLOPE(FTSE100!C4494:C4743,FTSE100!E4494:E4743)</f>
        <v>0.69247201813899772</v>
      </c>
      <c r="H12">
        <f>SLOPE(FTSE100!C5125:C5374,FTSE100!E5125:E5374)</f>
        <v>0.8098718004401656</v>
      </c>
    </row>
    <row r="13" spans="2:11" x14ac:dyDescent="0.3">
      <c r="K13" s="68"/>
    </row>
    <row r="14" spans="2:11" x14ac:dyDescent="0.3">
      <c r="B14" t="s">
        <v>6</v>
      </c>
      <c r="C14" s="20">
        <v>37049</v>
      </c>
      <c r="D14" s="20">
        <v>38477</v>
      </c>
      <c r="E14" s="20">
        <v>40304</v>
      </c>
      <c r="F14" s="20">
        <v>42131</v>
      </c>
      <c r="G14" s="20">
        <v>42894</v>
      </c>
      <c r="H14" s="20">
        <v>43811</v>
      </c>
    </row>
    <row r="15" spans="2:11" x14ac:dyDescent="0.3">
      <c r="B15" t="s">
        <v>15</v>
      </c>
      <c r="C15" s="31">
        <f>_xlfn.STDEV.S(FTSE100!F470:F719)</f>
        <v>5.7107289594395009E-3</v>
      </c>
      <c r="D15" s="31">
        <f>_xlfn.STDEV.S(FTSE100!F1452:F1701)</f>
        <v>2.5340810574864502E-3</v>
      </c>
      <c r="E15" s="31">
        <f>_xlfn.STDEV.S(FTSE100!F2706:F2955)</f>
        <v>3.8584406668471208E-3</v>
      </c>
      <c r="F15" s="31">
        <f>_xlfn.STDEV.S(FTSE100!F3966:F4215)</f>
        <v>3.9538356000363524E-3</v>
      </c>
      <c r="G15" s="31">
        <f>_xlfn.STDEV.S(FTSE100!F4494:F4743)</f>
        <v>4.7136444422192347E-3</v>
      </c>
      <c r="H15" s="31">
        <f>_xlfn.STDEV.S(FTSE100!F5125:F5374)</f>
        <v>4.5619717827588288E-3</v>
      </c>
    </row>
    <row r="16" spans="2:11" x14ac:dyDescent="0.3">
      <c r="B16" t="s">
        <v>85</v>
      </c>
      <c r="C16" s="31">
        <f>C15*SQRT(3)</f>
        <v>9.8912727060041609E-3</v>
      </c>
      <c r="D16" s="31">
        <f>D15*SQRT(3)</f>
        <v>4.3891571420644005E-3</v>
      </c>
      <c r="E16" s="31">
        <f t="shared" ref="E16:H16" si="0">E15*SQRT(3)</f>
        <v>6.683015272969153E-3</v>
      </c>
      <c r="F16" s="31">
        <f t="shared" si="0"/>
        <v>6.8482441440375404E-3</v>
      </c>
      <c r="G16" s="31">
        <f t="shared" si="0"/>
        <v>8.1642716627383753E-3</v>
      </c>
      <c r="H16" s="31">
        <f t="shared" si="0"/>
        <v>7.9015669104338607E-3</v>
      </c>
    </row>
    <row r="17" spans="1:12" x14ac:dyDescent="0.3">
      <c r="B17" t="s">
        <v>16</v>
      </c>
      <c r="C17" s="31">
        <f t="shared" ref="C17:H17" si="1">C15*SQRT(10)</f>
        <v>1.8058910611712151E-2</v>
      </c>
      <c r="D17" s="31">
        <f t="shared" si="1"/>
        <v>8.0134679171452641E-3</v>
      </c>
      <c r="E17" s="31">
        <f t="shared" si="1"/>
        <v>1.2201460723855835E-2</v>
      </c>
      <c r="F17" s="31">
        <f t="shared" si="1"/>
        <v>1.2503125989973397E-2</v>
      </c>
      <c r="G17" s="31">
        <f t="shared" si="1"/>
        <v>1.4905852517606727E-2</v>
      </c>
      <c r="H17" s="31">
        <f t="shared" si="1"/>
        <v>1.442622145493676E-2</v>
      </c>
    </row>
    <row r="18" spans="1:12" x14ac:dyDescent="0.3">
      <c r="B18" t="s">
        <v>17</v>
      </c>
      <c r="C18" s="31">
        <f t="shared" ref="C18:H18" si="2">C15*SQRT(21)</f>
        <v>2.6169847730007911E-2</v>
      </c>
      <c r="D18" s="31">
        <f t="shared" si="2"/>
        <v>1.1612618263085399E-2</v>
      </c>
      <c r="E18" s="31">
        <f t="shared" si="2"/>
        <v>1.7681596420322819E-2</v>
      </c>
      <c r="F18" s="31">
        <f t="shared" si="2"/>
        <v>1.8118750922577729E-2</v>
      </c>
      <c r="G18" s="31">
        <f t="shared" si="2"/>
        <v>2.1600632455577543E-2</v>
      </c>
      <c r="H18" s="31">
        <f t="shared" si="2"/>
        <v>2.0905581012744971E-2</v>
      </c>
    </row>
    <row r="20" spans="1:12" x14ac:dyDescent="0.3">
      <c r="A20" s="94" t="s">
        <v>18</v>
      </c>
      <c r="I20" s="97" t="s">
        <v>99</v>
      </c>
      <c r="J20" s="95" t="s">
        <v>117</v>
      </c>
      <c r="K20" s="95" t="s">
        <v>118</v>
      </c>
    </row>
    <row r="21" spans="1:12" x14ac:dyDescent="0.3">
      <c r="B21" t="s">
        <v>86</v>
      </c>
      <c r="C21" s="31">
        <f>SUM(FTSE100!F727:F729)</f>
        <v>1.5617674287148591E-2</v>
      </c>
      <c r="D21" s="31">
        <f>SUM(FTSE100!F1709:F1711)</f>
        <v>5.4563762869081454E-3</v>
      </c>
      <c r="E21" s="31">
        <f>SUM(FTSE100!F2963:F2965)</f>
        <v>-9.5144143884209609E-3</v>
      </c>
      <c r="F21" s="31">
        <f>SUM(FTSE100!F4223:F4225)</f>
        <v>-1.9561804932030557E-3</v>
      </c>
      <c r="G21" s="31">
        <f>SUM(FTSE100!F4751:F4753)</f>
        <v>-6.2048142809245444E-3</v>
      </c>
      <c r="H21" s="31">
        <f>SUM(FTSE100!F5382:F5384)</f>
        <v>3.7277439355124079E-3</v>
      </c>
      <c r="I21" s="68">
        <f>SUM(J21:K21)</f>
        <v>7.1263853470205831E-3</v>
      </c>
      <c r="J21" s="68">
        <f>SUM(C21:D21)</f>
        <v>2.1074050574056737E-2</v>
      </c>
      <c r="K21" s="68">
        <f>SUM(E21:H21)</f>
        <v>-1.3947665227036153E-2</v>
      </c>
      <c r="L21" s="68"/>
    </row>
    <row r="22" spans="1:12" x14ac:dyDescent="0.3">
      <c r="B22" t="s">
        <v>87</v>
      </c>
      <c r="C22" s="31">
        <f>SUM(FTSE100!F731:F733)</f>
        <v>-4.4727437730393716E-3</v>
      </c>
      <c r="D22" s="31">
        <f>SUM(FTSE100!F1713:F1715)</f>
        <v>1.6374651893109084E-3</v>
      </c>
      <c r="E22" s="31">
        <f>SUM(FTSE100!F2967:F2969)</f>
        <v>-2.1197596740603369E-2</v>
      </c>
      <c r="F22" s="31">
        <f>SUM(FTSE100!F4227:F4229)</f>
        <v>-3.5962216603956827E-3</v>
      </c>
      <c r="G22" s="31">
        <f>SUM(FTSE100!F4755:F4757)</f>
        <v>-3.309425116715438E-3</v>
      </c>
      <c r="H22" s="31">
        <f>SUM(FTSE100!F5386:F5388)</f>
        <v>2.1297686097209109E-2</v>
      </c>
      <c r="I22" s="68">
        <f t="shared" ref="I22:I25" si="3">SUM(C22:H22)</f>
        <v>-9.6408360042338458E-3</v>
      </c>
      <c r="J22" s="68">
        <f t="shared" ref="J22:J32" si="4">SUM(C22:D22)</f>
        <v>-2.8352785837284632E-3</v>
      </c>
      <c r="K22" s="68">
        <f t="shared" ref="K22:K32" si="5">SUM(E22:H22)</f>
        <v>-6.8055574205053808E-3</v>
      </c>
      <c r="L22" s="68"/>
    </row>
    <row r="23" spans="1:12" x14ac:dyDescent="0.3">
      <c r="B23" t="s">
        <v>83</v>
      </c>
      <c r="C23" s="31">
        <f>SUM(FTSE100!F720:F729)</f>
        <v>2.124322501988575E-2</v>
      </c>
      <c r="D23" s="31">
        <f>SUM(FTSE100!F1702:F1711)</f>
        <v>6.005376504060661E-3</v>
      </c>
      <c r="E23" s="31">
        <f>SUM(FTSE100!F2956:F2965)</f>
        <v>-1.3773145333093017E-2</v>
      </c>
      <c r="F23" s="31">
        <f>SUM(FTSE100!F4216:F4225)</f>
        <v>2.1946585536702264E-2</v>
      </c>
      <c r="G23" s="31">
        <f>SUM(FTSE100!F4744:F4753)</f>
        <v>-7.0120126942724076E-3</v>
      </c>
      <c r="H23" s="31">
        <f>SUM(FTSE100!F5375:F5384)</f>
        <v>-1.395006762344508E-2</v>
      </c>
      <c r="I23" s="68">
        <f t="shared" si="3"/>
        <v>1.4459961409838167E-2</v>
      </c>
      <c r="J23" s="68">
        <f t="shared" si="4"/>
        <v>2.7248601523946411E-2</v>
      </c>
      <c r="K23" s="68">
        <f t="shared" si="5"/>
        <v>-1.2788640114108241E-2</v>
      </c>
      <c r="L23" s="68"/>
    </row>
    <row r="24" spans="1:12" x14ac:dyDescent="0.3">
      <c r="B24" t="s">
        <v>84</v>
      </c>
      <c r="C24" s="31">
        <f>SUM(FTSE100!F731:F740)</f>
        <v>-7.3497990454158843E-3</v>
      </c>
      <c r="D24" s="31">
        <f>SUM(FTSE100!F1713:F1722)</f>
        <v>4.2493863365128904E-3</v>
      </c>
      <c r="E24" s="31">
        <f>SUM(FTSE100!F2967:F2976)</f>
        <v>-1.4823337572231038E-2</v>
      </c>
      <c r="F24" s="31">
        <f>SUM(FTSE100!F4227:F4236)</f>
        <v>-1.2320252511632202E-2</v>
      </c>
      <c r="G24" s="31">
        <f>SUM(FTSE100!F4755:F4764)</f>
        <v>-1.2929326183058349E-2</v>
      </c>
      <c r="H24" s="31">
        <f>SUM(FTSE100!F5386:F5395)</f>
        <v>2.5785494460221062E-2</v>
      </c>
      <c r="I24" s="68">
        <f t="shared" si="3"/>
        <v>-1.7387834515603523E-2</v>
      </c>
      <c r="J24" s="68">
        <f t="shared" si="4"/>
        <v>-3.1004127089029939E-3</v>
      </c>
      <c r="K24" s="68">
        <f t="shared" si="5"/>
        <v>-1.4287421806700527E-2</v>
      </c>
      <c r="L24" s="68"/>
    </row>
    <row r="25" spans="1:12" x14ac:dyDescent="0.3">
      <c r="B25" t="s">
        <v>94</v>
      </c>
      <c r="C25" s="31">
        <f>SUM(FTSE100!F720:F740)</f>
        <v>1.7488471182139406E-2</v>
      </c>
      <c r="D25" s="31">
        <f>SUM(FTSE100!F1702:F1722)</f>
        <v>9.9814177203719247E-3</v>
      </c>
      <c r="E25" s="31">
        <f>SUM(FTSE100!F2956:F2976)</f>
        <v>-2.0423197295611276E-2</v>
      </c>
      <c r="F25" s="31">
        <f>SUM(FTSE100!F4216:F4236)</f>
        <v>1.1370481069620297E-2</v>
      </c>
      <c r="G25" s="31">
        <f>SUM(FTSE100!F4744:F4764)</f>
        <v>-1.2171431162585667E-2</v>
      </c>
      <c r="H25" s="31">
        <f>SUM(FTSE100!F5375:F5395)</f>
        <v>1.4212626012402479E-2</v>
      </c>
      <c r="I25" s="68">
        <f t="shared" si="3"/>
        <v>2.0458367526337166E-2</v>
      </c>
      <c r="J25" s="68">
        <f t="shared" si="4"/>
        <v>2.7469888902511331E-2</v>
      </c>
      <c r="K25" s="68">
        <f t="shared" si="5"/>
        <v>-7.0115213761741662E-3</v>
      </c>
      <c r="L25" s="68"/>
    </row>
    <row r="26" spans="1:12" x14ac:dyDescent="0.3">
      <c r="J26" s="68"/>
      <c r="K26" s="68"/>
    </row>
    <row r="27" spans="1:12" x14ac:dyDescent="0.3">
      <c r="A27" s="94" t="s">
        <v>19</v>
      </c>
      <c r="I27" s="97" t="s">
        <v>100</v>
      </c>
      <c r="J27" s="68"/>
      <c r="K27" s="68"/>
    </row>
    <row r="28" spans="1:12" x14ac:dyDescent="0.3">
      <c r="B28" t="s">
        <v>86</v>
      </c>
      <c r="C28" s="31" cm="1">
        <f t="array" ref="C28">PRODUCT(1+FTSE100!F727:F729)-1</f>
        <v>1.5688245733397999E-2</v>
      </c>
      <c r="D28" s="31" cm="1">
        <f t="array" ref="D28">PRODUCT(1+FTSE100!F1709:F1711)-1</f>
        <v>5.4519767985163892E-3</v>
      </c>
      <c r="E28" s="31" cm="1">
        <f t="array" ref="E28">PRODUCT(1+FTSE100!F2963:F2965)-1</f>
        <v>-9.485888957322941E-3</v>
      </c>
      <c r="F28" s="31" cm="1">
        <f t="array" ref="F28">PRODUCT(1+FTSE100!F4223:F4225)-1</f>
        <v>-1.9956394456875914E-3</v>
      </c>
      <c r="G28" s="31" cm="1">
        <f t="array" ref="G28">PRODUCT(1+FTSE100!F4751:F4753)-1</f>
        <v>-6.2218572667427363E-3</v>
      </c>
      <c r="H28" s="31" cm="1">
        <f t="array" ref="H28">PRODUCT(1+FTSE100!F5382:F5384)-1</f>
        <v>3.719143583960971E-3</v>
      </c>
      <c r="I28" s="98">
        <f>SUM(C28:H28)</f>
        <v>7.1559804461220899E-3</v>
      </c>
      <c r="J28" s="68">
        <f>SUM(C28:D28)</f>
        <v>2.1140222531914388E-2</v>
      </c>
      <c r="K28" s="68">
        <f>SUM(E28:H28)</f>
        <v>-1.3984242085792298E-2</v>
      </c>
      <c r="L28" s="68"/>
    </row>
    <row r="29" spans="1:12" x14ac:dyDescent="0.3">
      <c r="B29" t="s">
        <v>87</v>
      </c>
      <c r="C29" s="31" cm="1">
        <f t="array" ref="C29">PRODUCT(1+FTSE100!F731:F733)-1</f>
        <v>-4.5288498230859897E-3</v>
      </c>
      <c r="D29" s="31" cm="1">
        <f t="array" ref="D29">PRODUCT(1+FTSE100!F1713:F1715)-1</f>
        <v>1.6340137105914643E-3</v>
      </c>
      <c r="E29" s="31" cm="1">
        <f t="array" ref="E29">PRODUCT(1+FTSE100!F2967:F2969)-1</f>
        <v>-2.1064097053623776E-2</v>
      </c>
      <c r="F29" s="31" cm="1">
        <f t="array" ref="F29">PRODUCT(1+FTSE100!F4227:F4229)-1</f>
        <v>-3.611701457684191E-3</v>
      </c>
      <c r="G29" s="31" cm="1">
        <f t="array" ref="G29">PRODUCT(1+FTSE100!F4755:F4757)-1</f>
        <v>-3.3309387334559126E-3</v>
      </c>
      <c r="H29" s="31" cm="1">
        <f t="array" ref="H29">PRODUCT(1+FTSE100!F5386:F5388)-1</f>
        <v>2.1432278740537436E-2</v>
      </c>
      <c r="I29" s="98">
        <f>SUM(C29:H29)</f>
        <v>-9.4692946167209691E-3</v>
      </c>
      <c r="J29" s="68">
        <f t="shared" si="4"/>
        <v>-2.8948361124945254E-3</v>
      </c>
      <c r="K29" s="68">
        <f t="shared" si="5"/>
        <v>-6.5744585042264436E-3</v>
      </c>
      <c r="L29" s="68"/>
    </row>
    <row r="30" spans="1:12" x14ac:dyDescent="0.3">
      <c r="B30" t="s">
        <v>83</v>
      </c>
      <c r="C30" s="31" cm="1">
        <f t="array" ref="C30">PRODUCT(1+FTSE100!F720:F729)-1</f>
        <v>2.1390152183034861E-2</v>
      </c>
      <c r="D30" s="31" cm="1">
        <f t="array" ref="D30">PRODUCT(1+FTSE100!F1702:F1711)-1</f>
        <v>6.0017378637127194E-3</v>
      </c>
      <c r="E30" s="31" cm="1">
        <f t="array" ref="E30">PRODUCT(1+FTSE100!F2956:F2965)-1</f>
        <v>-1.3777806814374793E-2</v>
      </c>
      <c r="F30" s="31" cm="1">
        <f t="array" ref="F30">PRODUCT(1+FTSE100!F4216:F4225)-1</f>
        <v>2.2066261750671057E-2</v>
      </c>
      <c r="G30" s="31" cm="1">
        <f t="array" ref="G30">PRODUCT(1+FTSE100!F4744:F4753)-1</f>
        <v>-7.0414684755417678E-3</v>
      </c>
      <c r="H30" s="31" cm="1">
        <f t="array" ref="H30">PRODUCT(1+FTSE100!F5375:F5384)-1</f>
        <v>-1.4011613612456397E-2</v>
      </c>
      <c r="I30" s="98">
        <f>SUM(C30:H30)</f>
        <v>1.4627262895045678E-2</v>
      </c>
      <c r="J30" s="68">
        <f t="shared" si="4"/>
        <v>2.739189004674758E-2</v>
      </c>
      <c r="K30" s="68">
        <f t="shared" si="5"/>
        <v>-1.2764627151701902E-2</v>
      </c>
      <c r="L30" s="68"/>
    </row>
    <row r="31" spans="1:12" x14ac:dyDescent="0.3">
      <c r="B31" t="s">
        <v>84</v>
      </c>
      <c r="C31" s="31" cm="1">
        <f t="array" ref="C31">PRODUCT(1+FTSE100!F731:F740)-1</f>
        <v>-7.4813944879605909E-3</v>
      </c>
      <c r="D31" s="31" cm="1">
        <f t="array" ref="D31">PRODUCT(1+FTSE100!F1713:F1722)-1</f>
        <v>4.2432409850559072E-3</v>
      </c>
      <c r="E31" s="31" cm="1">
        <f t="array" ref="E31">PRODUCT(1+FTSE100!F2967:F2976)-1</f>
        <v>-1.4842062169680981E-2</v>
      </c>
      <c r="F31" s="31" cm="1">
        <f t="array" ref="F31">PRODUCT(1+FTSE100!F4227:F4236)-1</f>
        <v>-1.2312881854715241E-2</v>
      </c>
      <c r="G31" s="31" cm="1">
        <f t="array" ref="G31">PRODUCT(1+FTSE100!F4755:F4764)-1</f>
        <v>-1.2894733205962794E-2</v>
      </c>
      <c r="H31" s="31" cm="1">
        <f t="array" ref="H31">PRODUCT(1+FTSE100!F5386:F5395)-1</f>
        <v>2.5965481486256659E-2</v>
      </c>
      <c r="I31" s="98">
        <f>SUM(C31:H31)</f>
        <v>-1.7322349247007041E-2</v>
      </c>
      <c r="J31" s="68">
        <f t="shared" si="4"/>
        <v>-3.2381535029046837E-3</v>
      </c>
      <c r="K31" s="68">
        <f t="shared" si="5"/>
        <v>-1.4084195744102357E-2</v>
      </c>
      <c r="L31" s="68"/>
    </row>
    <row r="32" spans="1:12" x14ac:dyDescent="0.3">
      <c r="B32" t="s">
        <v>94</v>
      </c>
      <c r="C32" s="31" cm="1">
        <f t="array" ref="C32">PRODUCT(1+FTSE100!F720:F740)-1</f>
        <v>1.7393202040307809E-2</v>
      </c>
      <c r="D32" s="31" cm="1">
        <f t="array" ref="D32">PRODUCT(1+FTSE100!F1702:F1722)-1</f>
        <v>9.9942931724466E-3</v>
      </c>
      <c r="E32" s="31" cm="1">
        <f t="array" ref="E32">PRODUCT(1+FTSE100!F2956:F2976)-1</f>
        <v>-2.0474339308480083E-2</v>
      </c>
      <c r="F32" s="31" cm="1">
        <f t="array" ref="F32">PRODUCT(1+FTSE100!F4216:F4236)-1</f>
        <v>1.1242366121310354E-2</v>
      </c>
      <c r="G32" s="31" cm="1">
        <f t="array" ref="G32">PRODUCT(1+FTSE100!F4744:F4764)-1</f>
        <v>-1.222969306566446E-2</v>
      </c>
      <c r="H32" s="31" cm="1">
        <f t="array" ref="H32">PRODUCT(1+FTSE100!F5375:F5395)-1</f>
        <v>1.3994800611886404E-2</v>
      </c>
      <c r="I32" s="98">
        <f>SUM(C32:H32)</f>
        <v>1.9920629571806625E-2</v>
      </c>
      <c r="J32" s="68">
        <f t="shared" si="4"/>
        <v>2.7387495212754409E-2</v>
      </c>
      <c r="K32" s="68">
        <f t="shared" si="5"/>
        <v>-7.466865640947784E-3</v>
      </c>
      <c r="L32" s="68"/>
    </row>
    <row r="34" spans="1:8" x14ac:dyDescent="0.3">
      <c r="A34" s="94" t="s">
        <v>20</v>
      </c>
    </row>
    <row r="35" spans="1:8" x14ac:dyDescent="0.3">
      <c r="B35" t="s">
        <v>86</v>
      </c>
      <c r="C35" s="43">
        <f>C21/C16</f>
        <v>1.5789347590900424</v>
      </c>
      <c r="D35" s="43">
        <f t="shared" ref="D35:H35" si="6">D21/D16</f>
        <v>1.2431489942831684</v>
      </c>
      <c r="E35" s="43">
        <f>E21/E16</f>
        <v>-1.4236709029985299</v>
      </c>
      <c r="F35" s="43">
        <f t="shared" si="6"/>
        <v>-0.28564701433815187</v>
      </c>
      <c r="G35" s="43">
        <f t="shared" si="6"/>
        <v>-0.75999605809826642</v>
      </c>
      <c r="H35" s="43">
        <f t="shared" si="6"/>
        <v>0.47177274808493957</v>
      </c>
    </row>
    <row r="36" spans="1:8" x14ac:dyDescent="0.3">
      <c r="B36" t="s">
        <v>87</v>
      </c>
      <c r="C36" s="43">
        <f>C22/C16</f>
        <v>-0.45219092688894774</v>
      </c>
      <c r="D36" s="43">
        <f>D22/D16</f>
        <v>0.37307053183808803</v>
      </c>
      <c r="E36" s="43">
        <f>E22/E16</f>
        <v>-3.1718611846274634</v>
      </c>
      <c r="F36" s="43">
        <f t="shared" ref="F36:H36" si="7">F22/F16</f>
        <v>-0.52513046917679651</v>
      </c>
      <c r="G36" s="43">
        <f t="shared" si="7"/>
        <v>-0.40535460521476879</v>
      </c>
      <c r="H36" s="43">
        <f t="shared" si="7"/>
        <v>2.6953750235394378</v>
      </c>
    </row>
    <row r="37" spans="1:8" x14ac:dyDescent="0.3">
      <c r="B37" t="s">
        <v>83</v>
      </c>
      <c r="C37" s="43">
        <f t="shared" ref="C37:H37" si="8">C23/C17</f>
        <v>1.1763292635220424</v>
      </c>
      <c r="D37" s="43">
        <f t="shared" si="8"/>
        <v>0.74941043829623644</v>
      </c>
      <c r="E37" s="43">
        <f>E23/E17</f>
        <v>-1.1288111845628683</v>
      </c>
      <c r="F37" s="43">
        <f t="shared" si="8"/>
        <v>1.7552878819506288</v>
      </c>
      <c r="G37" s="43">
        <f t="shared" si="8"/>
        <v>-0.47042010418322933</v>
      </c>
      <c r="H37" s="43">
        <f t="shared" si="8"/>
        <v>-0.9669938637099782</v>
      </c>
    </row>
    <row r="38" spans="1:8" x14ac:dyDescent="0.3">
      <c r="B38" t="s">
        <v>84</v>
      </c>
      <c r="C38" s="43">
        <f t="shared" ref="C38:H39" si="9">C24/C17</f>
        <v>-0.40699016698433371</v>
      </c>
      <c r="D38" s="43">
        <f t="shared" si="9"/>
        <v>0.53028057021618447</v>
      </c>
      <c r="E38" s="43">
        <f t="shared" si="9"/>
        <v>-1.2148822102298791</v>
      </c>
      <c r="F38" s="43">
        <f t="shared" si="9"/>
        <v>-0.98537377944620841</v>
      </c>
      <c r="G38" s="43">
        <f t="shared" si="9"/>
        <v>-0.86739930961924427</v>
      </c>
      <c r="H38" s="43">
        <f t="shared" si="9"/>
        <v>1.7874045910613048</v>
      </c>
    </row>
    <row r="39" spans="1:8" x14ac:dyDescent="0.3">
      <c r="B39" t="s">
        <v>94</v>
      </c>
      <c r="C39" s="43">
        <f t="shared" si="9"/>
        <v>0.668267976281959</v>
      </c>
      <c r="D39" s="43">
        <f t="shared" si="9"/>
        <v>0.85953206195550302</v>
      </c>
      <c r="E39" s="43">
        <f t="shared" si="9"/>
        <v>-1.155053922175111</v>
      </c>
      <c r="F39" s="43">
        <f t="shared" si="9"/>
        <v>0.62755325232996995</v>
      </c>
      <c r="G39" s="43">
        <f t="shared" si="9"/>
        <v>-0.56347568468731835</v>
      </c>
      <c r="H39" s="43">
        <f t="shared" si="9"/>
        <v>0.67984841003643148</v>
      </c>
    </row>
    <row r="41" spans="1:8" x14ac:dyDescent="0.3">
      <c r="A41" s="94" t="s">
        <v>21</v>
      </c>
    </row>
    <row r="42" spans="1:8" x14ac:dyDescent="0.3">
      <c r="B42" t="s">
        <v>86</v>
      </c>
      <c r="C42" s="43">
        <f>C28/C16</f>
        <v>1.5860694775784498</v>
      </c>
      <c r="D42" s="43">
        <f t="shared" ref="D42:H42" si="10">D28/D16</f>
        <v>1.2421466404714097</v>
      </c>
      <c r="E42" s="43">
        <f t="shared" si="10"/>
        <v>-1.4194025555635934</v>
      </c>
      <c r="F42" s="43">
        <f t="shared" si="10"/>
        <v>-0.29140892230384419</v>
      </c>
      <c r="G42" s="43">
        <f t="shared" si="10"/>
        <v>-0.76208356651570131</v>
      </c>
      <c r="H42" s="43">
        <f t="shared" si="10"/>
        <v>0.47068431187362553</v>
      </c>
    </row>
    <row r="43" spans="1:8" x14ac:dyDescent="0.3">
      <c r="B43" t="s">
        <v>87</v>
      </c>
      <c r="C43" s="43">
        <f>C29/C16</f>
        <v>-0.4578632050390144</v>
      </c>
      <c r="D43" s="43">
        <f>D29/D16</f>
        <v>0.3722841670286885</v>
      </c>
      <c r="E43" s="43">
        <f>E29/E16</f>
        <v>-3.1518852184614783</v>
      </c>
      <c r="F43" s="43">
        <f t="shared" ref="F43:H43" si="11">F29/F16</f>
        <v>-0.52739087300629284</v>
      </c>
      <c r="G43" s="43">
        <f t="shared" si="11"/>
        <v>-0.40798969841465121</v>
      </c>
      <c r="H43" s="43">
        <f t="shared" si="11"/>
        <v>2.7124086884889302</v>
      </c>
    </row>
    <row r="44" spans="1:8" x14ac:dyDescent="0.3">
      <c r="B44" t="s">
        <v>83</v>
      </c>
      <c r="C44" s="43">
        <f t="shared" ref="C44:H44" si="12">C30/C17</f>
        <v>1.1844652561247091</v>
      </c>
      <c r="D44" s="43">
        <f t="shared" si="12"/>
        <v>0.74895637266752701</v>
      </c>
      <c r="E44" s="43">
        <f t="shared" si="12"/>
        <v>-1.1291932274499681</v>
      </c>
      <c r="F44" s="43">
        <f t="shared" si="12"/>
        <v>1.7648595853842153</v>
      </c>
      <c r="G44" s="43">
        <f t="shared" si="12"/>
        <v>-0.47239622606116732</v>
      </c>
      <c r="H44" s="43">
        <f t="shared" si="12"/>
        <v>-0.97126012214802926</v>
      </c>
    </row>
    <row r="45" spans="1:8" x14ac:dyDescent="0.3">
      <c r="B45" t="s">
        <v>84</v>
      </c>
      <c r="C45" s="43">
        <f t="shared" ref="C45:H46" si="13">C31/C17</f>
        <v>-0.41427717589501295</v>
      </c>
      <c r="D45" s="43">
        <f t="shared" si="13"/>
        <v>0.52951369231506562</v>
      </c>
      <c r="E45" s="43">
        <f t="shared" si="13"/>
        <v>-1.2164168295573283</v>
      </c>
      <c r="F45" s="43">
        <f t="shared" si="13"/>
        <v>-0.98478427431582161</v>
      </c>
      <c r="G45" s="43">
        <f t="shared" si="13"/>
        <v>-0.86507854486897628</v>
      </c>
      <c r="H45" s="43">
        <f t="shared" si="13"/>
        <v>1.7998809714217356</v>
      </c>
    </row>
    <row r="46" spans="1:8" x14ac:dyDescent="0.3">
      <c r="B46" t="s">
        <v>94</v>
      </c>
      <c r="C46" s="43">
        <f t="shared" si="13"/>
        <v>0.66462755992132594</v>
      </c>
      <c r="D46" s="43">
        <f t="shared" si="13"/>
        <v>0.86064080864664361</v>
      </c>
      <c r="E46" s="43">
        <f t="shared" si="13"/>
        <v>-1.157946308792986</v>
      </c>
      <c r="F46" s="43">
        <f t="shared" si="13"/>
        <v>0.62048240352491801</v>
      </c>
      <c r="G46" s="43">
        <f t="shared" si="13"/>
        <v>-0.56617291603916009</v>
      </c>
      <c r="H46" s="43">
        <f t="shared" si="13"/>
        <v>0.66942892442714474</v>
      </c>
    </row>
    <row r="48" spans="1:8" x14ac:dyDescent="0.3">
      <c r="A48" s="94" t="s">
        <v>22</v>
      </c>
    </row>
    <row r="49" spans="1:8" x14ac:dyDescent="0.3">
      <c r="B49" t="s">
        <v>86</v>
      </c>
      <c r="C49" s="31">
        <f>_xlfn.T.DIST.2T(ABS(C35),1)</f>
        <v>0.35941833697124115</v>
      </c>
      <c r="D49" s="31">
        <f t="shared" ref="D49:H50" si="14">_xlfn.T.DIST.2T(ABS(D35),1)</f>
        <v>0.43126117137251191</v>
      </c>
      <c r="E49" s="31">
        <f t="shared" si="14"/>
        <v>0.38982855613926709</v>
      </c>
      <c r="F49" s="31">
        <f t="shared" si="14"/>
        <v>0.82286852925320109</v>
      </c>
      <c r="G49" s="31">
        <f t="shared" si="14"/>
        <v>0.58628121313267201</v>
      </c>
      <c r="H49" s="31">
        <f t="shared" si="14"/>
        <v>0.71937043041753668</v>
      </c>
    </row>
    <row r="50" spans="1:8" x14ac:dyDescent="0.3">
      <c r="B50" t="s">
        <v>87</v>
      </c>
      <c r="C50" s="31">
        <f t="shared" ref="C50" si="15">_xlfn.T.DIST.2T(ABS(C36),1)</f>
        <v>0.72964387495388394</v>
      </c>
      <c r="D50" s="31">
        <f>_xlfn.T.DIST.2T(ABS(D36),1)</f>
        <v>0.77267707879277847</v>
      </c>
      <c r="E50" s="31">
        <f t="shared" si="14"/>
        <v>0.1944291111364089</v>
      </c>
      <c r="F50" s="31">
        <f>_xlfn.T.DIST.2T(ABS(F36),1)</f>
        <v>0.69216297080899314</v>
      </c>
      <c r="G50" s="31">
        <f t="shared" ref="G50:H50" si="16">_xlfn.T.DIST.2T(ABS(G36),1)</f>
        <v>0.75482889188202029</v>
      </c>
      <c r="H50" s="31">
        <f t="shared" si="16"/>
        <v>0.22616833626537003</v>
      </c>
    </row>
    <row r="51" spans="1:8" x14ac:dyDescent="0.3">
      <c r="B51" t="s">
        <v>83</v>
      </c>
      <c r="C51" s="31">
        <f>_xlfn.T.DIST.2T(ABS(C37),8)</f>
        <v>0.27327784618855189</v>
      </c>
      <c r="D51" s="31">
        <f t="shared" ref="D51:H51" si="17">_xlfn.T.DIST.2T(ABS(D37),8)</f>
        <v>0.47506710468316382</v>
      </c>
      <c r="E51" s="31">
        <f t="shared" si="17"/>
        <v>0.29168782086416872</v>
      </c>
      <c r="F51" s="31">
        <f t="shared" si="17"/>
        <v>0.11728520575758773</v>
      </c>
      <c r="G51" s="31">
        <f t="shared" si="17"/>
        <v>0.65061335267606735</v>
      </c>
      <c r="H51" s="31">
        <f t="shared" si="17"/>
        <v>0.36186692039459645</v>
      </c>
    </row>
    <row r="52" spans="1:8" x14ac:dyDescent="0.3">
      <c r="B52" t="s">
        <v>84</v>
      </c>
      <c r="C52" s="31">
        <f>_xlfn.T.DIST.2T(ABS(C38),8)</f>
        <v>0.69468689668047046</v>
      </c>
      <c r="D52" s="31">
        <f t="shared" ref="D52:H52" si="18">_xlfn.T.DIST.2T(ABS(D38),8)</f>
        <v>0.61031612265566704</v>
      </c>
      <c r="E52" s="31">
        <f t="shared" si="18"/>
        <v>0.25904835700865325</v>
      </c>
      <c r="F52" s="31">
        <f t="shared" si="18"/>
        <v>0.35330032676778511</v>
      </c>
      <c r="G52" s="31">
        <f t="shared" si="18"/>
        <v>0.41098491467524356</v>
      </c>
      <c r="H52" s="31">
        <f t="shared" si="18"/>
        <v>0.1116812256254231</v>
      </c>
    </row>
    <row r="53" spans="1:8" x14ac:dyDescent="0.3">
      <c r="B53" t="s">
        <v>94</v>
      </c>
      <c r="C53" s="31">
        <f>_xlfn.T.DIST.2T(ABS(C39),19)</f>
        <v>0.51199993799624333</v>
      </c>
      <c r="D53" s="31">
        <f t="shared" ref="D53:H53" si="19">_xlfn.T.DIST.2T(ABS(D39),19)</f>
        <v>0.40076228126956948</v>
      </c>
      <c r="E53" s="31">
        <f t="shared" si="19"/>
        <v>0.26238869451138996</v>
      </c>
      <c r="F53" s="31">
        <f t="shared" si="19"/>
        <v>0.53776639529783721</v>
      </c>
      <c r="G53" s="31">
        <f t="shared" si="19"/>
        <v>0.57970114712960241</v>
      </c>
      <c r="H53" s="31">
        <f t="shared" si="19"/>
        <v>0.50480015062349348</v>
      </c>
    </row>
    <row r="54" spans="1:8" x14ac:dyDescent="0.3">
      <c r="C54" s="31"/>
      <c r="D54" s="31"/>
      <c r="E54" s="31"/>
      <c r="F54" s="31"/>
      <c r="G54" s="31"/>
      <c r="H54" s="31"/>
    </row>
    <row r="55" spans="1:8" x14ac:dyDescent="0.3">
      <c r="A55" s="94" t="s">
        <v>23</v>
      </c>
      <c r="C55" s="31"/>
      <c r="D55" s="31"/>
      <c r="E55" s="31"/>
      <c r="F55" s="31"/>
      <c r="G55" s="31"/>
      <c r="H55" s="31"/>
    </row>
    <row r="56" spans="1:8" x14ac:dyDescent="0.3">
      <c r="B56" t="s">
        <v>86</v>
      </c>
      <c r="C56" s="31">
        <f>_xlfn.T.DIST.2T(ABS(C42),1)</f>
        <v>0.35812218758682435</v>
      </c>
      <c r="D56" s="31">
        <f t="shared" ref="D56:H56" si="20">_xlfn.T.DIST.2T(ABS(D42),1)</f>
        <v>0.43151198691668319</v>
      </c>
      <c r="E56" s="31">
        <f t="shared" si="20"/>
        <v>0.39072810150491621</v>
      </c>
      <c r="F56" s="31">
        <f t="shared" si="20"/>
        <v>0.81948229015248641</v>
      </c>
      <c r="G56" s="31">
        <f t="shared" si="20"/>
        <v>0.58543967009564124</v>
      </c>
      <c r="H56" s="31">
        <f t="shared" si="20"/>
        <v>0.71993744192283182</v>
      </c>
    </row>
    <row r="57" spans="1:8" x14ac:dyDescent="0.3">
      <c r="B57" t="s">
        <v>87</v>
      </c>
      <c r="C57" s="31">
        <f>_xlfn.T.DIST.2T(ABS(C43),1)</f>
        <v>0.72665221511236466</v>
      </c>
      <c r="D57" s="31">
        <f t="shared" ref="D57:H57" si="21">_xlfn.T.DIST.2T(ABS(D43),1)</f>
        <v>0.77311664369779942</v>
      </c>
      <c r="E57" s="31">
        <f t="shared" si="21"/>
        <v>0.19558548879605669</v>
      </c>
      <c r="F57" s="31">
        <f t="shared" si="21"/>
        <v>0.69103605325028705</v>
      </c>
      <c r="G57" s="31">
        <f t="shared" si="21"/>
        <v>0.75338940531982501</v>
      </c>
      <c r="H57" s="31">
        <f t="shared" si="21"/>
        <v>0.22486355865807475</v>
      </c>
    </row>
    <row r="58" spans="1:8" x14ac:dyDescent="0.3">
      <c r="B58" t="s">
        <v>83</v>
      </c>
      <c r="C58" s="31">
        <f>_xlfn.T.DIST.2T(ABS(C44),8)</f>
        <v>0.27022271706812789</v>
      </c>
      <c r="D58" s="31">
        <f t="shared" ref="D58:H58" si="22">_xlfn.T.DIST.2T(ABS(D44),8)</f>
        <v>0.47532592802880302</v>
      </c>
      <c r="E58" s="31">
        <f t="shared" si="22"/>
        <v>0.29153591235786425</v>
      </c>
      <c r="F58" s="31">
        <f t="shared" si="22"/>
        <v>0.11558804289958201</v>
      </c>
      <c r="G58" s="31">
        <f t="shared" si="22"/>
        <v>0.64926230890768033</v>
      </c>
      <c r="H58" s="31">
        <f t="shared" si="22"/>
        <v>0.35986470996158537</v>
      </c>
    </row>
    <row r="59" spans="1:8" x14ac:dyDescent="0.3">
      <c r="B59" t="s">
        <v>84</v>
      </c>
      <c r="C59" s="31">
        <f>_xlfn.T.DIST.2T(ABS(C45),8)</f>
        <v>0.68955606971101968</v>
      </c>
      <c r="D59" s="31">
        <f t="shared" ref="D59:H59" si="23">_xlfn.T.DIST.2T(ABS(D45),8)</f>
        <v>0.61082394408852503</v>
      </c>
      <c r="E59" s="31">
        <f t="shared" si="23"/>
        <v>0.25849484888685953</v>
      </c>
      <c r="F59" s="31">
        <f t="shared" si="23"/>
        <v>0.35357268886265747</v>
      </c>
      <c r="G59" s="31">
        <f t="shared" si="23"/>
        <v>0.4121839176856531</v>
      </c>
      <c r="H59" s="31">
        <f t="shared" si="23"/>
        <v>0.1095729405169717</v>
      </c>
    </row>
    <row r="60" spans="1:8" x14ac:dyDescent="0.3">
      <c r="B60" t="s">
        <v>94</v>
      </c>
      <c r="C60" s="31">
        <f>_xlfn.T.DIST.2T(ABS(C46),19)</f>
        <v>0.51427516650059202</v>
      </c>
      <c r="D60" s="31">
        <f t="shared" ref="D60:H60" si="24">_xlfn.T.DIST.2T(ABS(D46),19)</f>
        <v>0.40016637158657731</v>
      </c>
      <c r="E60" s="31">
        <f t="shared" si="24"/>
        <v>0.26123511735338828</v>
      </c>
      <c r="F60" s="31">
        <f t="shared" si="24"/>
        <v>0.54231200370876465</v>
      </c>
      <c r="G60" s="31">
        <f t="shared" si="24"/>
        <v>0.57790298009362229</v>
      </c>
      <c r="H60" s="31">
        <f t="shared" si="24"/>
        <v>0.51127555047080908</v>
      </c>
    </row>
  </sheetData>
  <mergeCells count="1">
    <mergeCell ref="C1:H1"/>
  </mergeCells>
  <phoneticPr fontId="8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A8B08-3C23-4FCA-B1BD-3D5C93035788}">
  <sheetPr>
    <tabColor theme="1"/>
  </sheetPr>
  <dimension ref="A1:F6204"/>
  <sheetViews>
    <sheetView workbookViewId="0">
      <selection activeCell="I8" sqref="I8"/>
    </sheetView>
  </sheetViews>
  <sheetFormatPr baseColWidth="10" defaultColWidth="11.44140625" defaultRowHeight="14.4" x14ac:dyDescent="0.3"/>
  <cols>
    <col min="1" max="1" width="10.6640625" style="1" bestFit="1" customWidth="1"/>
    <col min="2" max="2" width="9" style="2" bestFit="1" customWidth="1"/>
    <col min="3" max="3" width="8.88671875" style="36" bestFit="1" customWidth="1"/>
    <col min="4" max="4" width="8.109375" style="2" bestFit="1" customWidth="1"/>
    <col min="5" max="5" width="8.88671875" style="36" bestFit="1" customWidth="1"/>
    <col min="6" max="6" width="21.5546875" bestFit="1" customWidth="1"/>
  </cols>
  <sheetData>
    <row r="1" spans="1:6" x14ac:dyDescent="0.3">
      <c r="B1" s="135" t="s">
        <v>29</v>
      </c>
      <c r="C1" s="136"/>
      <c r="D1" s="137" t="s">
        <v>25</v>
      </c>
      <c r="E1" s="137"/>
    </row>
    <row r="2" spans="1:6" x14ac:dyDescent="0.3">
      <c r="A2" s="1" t="s">
        <v>0</v>
      </c>
      <c r="B2" s="2" t="s">
        <v>1</v>
      </c>
      <c r="C2" s="61" t="s">
        <v>2</v>
      </c>
      <c r="D2" s="2" t="s">
        <v>1</v>
      </c>
      <c r="E2" s="61" t="s">
        <v>2</v>
      </c>
      <c r="F2" s="63" t="s">
        <v>36</v>
      </c>
    </row>
    <row r="3" spans="1:6" x14ac:dyDescent="0.3">
      <c r="A3" s="1">
        <v>35993.833333333336</v>
      </c>
      <c r="B3" s="2">
        <v>6162.86</v>
      </c>
      <c r="C3" s="34">
        <v>0</v>
      </c>
      <c r="D3" s="2">
        <v>313.83</v>
      </c>
      <c r="E3" s="34">
        <v>0</v>
      </c>
      <c r="F3" s="2"/>
    </row>
    <row r="4" spans="1:6" x14ac:dyDescent="0.3">
      <c r="A4" s="1">
        <v>35996.833333333336</v>
      </c>
      <c r="B4" s="2">
        <v>6186.09</v>
      </c>
      <c r="C4" s="34">
        <f t="shared" ref="C4:C66" si="0">B4/B3-1</f>
        <v>3.7693538389644843E-3</v>
      </c>
      <c r="D4" s="2">
        <v>315</v>
      </c>
      <c r="E4" s="34">
        <f>D4/D3-1</f>
        <v>3.7281330656726563E-3</v>
      </c>
      <c r="F4" s="77"/>
    </row>
    <row r="5" spans="1:6" x14ac:dyDescent="0.3">
      <c r="A5" s="1">
        <v>35997.833333333336</v>
      </c>
      <c r="B5" s="2">
        <v>6184.1</v>
      </c>
      <c r="C5" s="34">
        <f t="shared" si="0"/>
        <v>-3.2168946782207275E-4</v>
      </c>
      <c r="D5" s="2">
        <v>313.52</v>
      </c>
      <c r="E5" s="34">
        <f t="shared" ref="E5:E68" si="1">D5/D4-1</f>
        <v>-4.6984126984127572E-3</v>
      </c>
      <c r="F5" s="77"/>
    </row>
    <row r="6" spans="1:6" x14ac:dyDescent="0.3">
      <c r="A6" s="1">
        <v>35998.833333333336</v>
      </c>
      <c r="B6" s="2">
        <v>6081.11</v>
      </c>
      <c r="C6" s="34">
        <f t="shared" si="0"/>
        <v>-1.6653999773613037E-2</v>
      </c>
      <c r="D6" s="2">
        <v>308.13</v>
      </c>
      <c r="E6" s="34">
        <f t="shared" si="1"/>
        <v>-1.7191885685123753E-2</v>
      </c>
      <c r="F6" s="77"/>
    </row>
    <row r="7" spans="1:6" x14ac:dyDescent="0.3">
      <c r="A7" s="1">
        <v>35999.833333333336</v>
      </c>
      <c r="B7" s="2">
        <v>6043.82</v>
      </c>
      <c r="C7" s="34">
        <f t="shared" si="0"/>
        <v>-6.1321041717712355E-3</v>
      </c>
      <c r="D7" s="2">
        <v>307.42</v>
      </c>
      <c r="E7" s="34">
        <f t="shared" si="1"/>
        <v>-2.3042222438580673E-3</v>
      </c>
      <c r="F7" s="77"/>
    </row>
    <row r="8" spans="1:6" x14ac:dyDescent="0.3">
      <c r="A8" s="1">
        <v>36000.833333333336</v>
      </c>
      <c r="B8" s="2">
        <v>6040.58</v>
      </c>
      <c r="C8" s="34">
        <f t="shared" si="0"/>
        <v>-5.3608479405409248E-4</v>
      </c>
      <c r="D8" s="2">
        <v>305.3</v>
      </c>
      <c r="E8" s="34">
        <f t="shared" si="1"/>
        <v>-6.896103051200364E-3</v>
      </c>
      <c r="F8" s="77"/>
    </row>
    <row r="9" spans="1:6" x14ac:dyDescent="0.3">
      <c r="A9" s="1">
        <v>36003.833333333336</v>
      </c>
      <c r="B9" s="2">
        <v>5854.35</v>
      </c>
      <c r="C9" s="34">
        <f t="shared" si="0"/>
        <v>-3.0829820977455791E-2</v>
      </c>
      <c r="D9" s="2">
        <v>300.5</v>
      </c>
      <c r="E9" s="34">
        <f t="shared" si="1"/>
        <v>-1.5722240419259736E-2</v>
      </c>
      <c r="F9" s="77"/>
    </row>
    <row r="10" spans="1:6" x14ac:dyDescent="0.3">
      <c r="A10" s="1">
        <v>36004.833333333336</v>
      </c>
      <c r="B10" s="2">
        <v>5867.52</v>
      </c>
      <c r="C10" s="34">
        <f t="shared" si="0"/>
        <v>2.2496092649055832E-3</v>
      </c>
      <c r="D10" s="2">
        <v>299.72000000000003</v>
      </c>
      <c r="E10" s="34">
        <f t="shared" si="1"/>
        <v>-2.5956738768717624E-3</v>
      </c>
      <c r="F10" s="77"/>
    </row>
    <row r="11" spans="1:6" x14ac:dyDescent="0.3">
      <c r="A11" s="1">
        <v>36005.833333333336</v>
      </c>
      <c r="B11" s="2">
        <v>5853.63</v>
      </c>
      <c r="C11" s="34">
        <f t="shared" si="0"/>
        <v>-2.3672693062827266E-3</v>
      </c>
      <c r="D11" s="2">
        <v>299.16000000000003</v>
      </c>
      <c r="E11" s="34">
        <f t="shared" si="1"/>
        <v>-1.8684105164820108E-3</v>
      </c>
      <c r="F11" s="77"/>
    </row>
    <row r="12" spans="1:6" x14ac:dyDescent="0.3">
      <c r="A12" s="1">
        <v>36006.833333333336</v>
      </c>
      <c r="B12" s="2">
        <v>5880.87</v>
      </c>
      <c r="C12" s="34">
        <f t="shared" si="0"/>
        <v>4.6535226859230061E-3</v>
      </c>
      <c r="D12" s="2">
        <v>302.63</v>
      </c>
      <c r="E12" s="34">
        <f t="shared" si="1"/>
        <v>1.1599144270624251E-2</v>
      </c>
      <c r="F12" s="77"/>
    </row>
    <row r="13" spans="1:6" x14ac:dyDescent="0.3">
      <c r="A13" s="1">
        <v>36007.833333333336</v>
      </c>
      <c r="B13" s="2">
        <v>5873.92</v>
      </c>
      <c r="C13" s="34">
        <f t="shared" si="0"/>
        <v>-1.1817979312583882E-3</v>
      </c>
      <c r="D13" s="2">
        <v>299.76</v>
      </c>
      <c r="E13" s="34">
        <f t="shared" si="1"/>
        <v>-9.4835277401447149E-3</v>
      </c>
      <c r="F13" s="77"/>
    </row>
    <row r="14" spans="1:6" x14ac:dyDescent="0.3">
      <c r="A14" s="1">
        <v>36010.833333333336</v>
      </c>
      <c r="B14" s="2">
        <v>5758.77</v>
      </c>
      <c r="C14" s="34">
        <f t="shared" si="0"/>
        <v>-1.9603603726301988E-2</v>
      </c>
      <c r="D14" s="2">
        <v>296.31</v>
      </c>
      <c r="E14" s="34">
        <f t="shared" si="1"/>
        <v>-1.1509207365892671E-2</v>
      </c>
      <c r="F14" s="77"/>
    </row>
    <row r="15" spans="1:6" x14ac:dyDescent="0.3">
      <c r="A15" s="1">
        <v>36011.833333333336</v>
      </c>
      <c r="B15" s="2">
        <v>5756.2</v>
      </c>
      <c r="C15" s="34">
        <f t="shared" si="0"/>
        <v>-4.4627585404533043E-4</v>
      </c>
      <c r="D15" s="2">
        <v>294.95</v>
      </c>
      <c r="E15" s="34">
        <f t="shared" si="1"/>
        <v>-4.589787722317884E-3</v>
      </c>
      <c r="F15" s="77"/>
    </row>
    <row r="16" spans="1:6" x14ac:dyDescent="0.3">
      <c r="A16" s="1">
        <v>36012.833333333336</v>
      </c>
      <c r="B16" s="2">
        <v>5632.51</v>
      </c>
      <c r="C16" s="34">
        <f t="shared" si="0"/>
        <v>-2.1488134533198866E-2</v>
      </c>
      <c r="D16" s="2">
        <v>288.68</v>
      </c>
      <c r="E16" s="34">
        <f t="shared" si="1"/>
        <v>-2.1257840311917242E-2</v>
      </c>
      <c r="F16" s="77"/>
    </row>
    <row r="17" spans="1:6" x14ac:dyDescent="0.3">
      <c r="A17" s="1">
        <v>36013.833333333336</v>
      </c>
      <c r="B17" s="2">
        <v>5517.64</v>
      </c>
      <c r="C17" s="34">
        <f t="shared" si="0"/>
        <v>-2.0394104937230484E-2</v>
      </c>
      <c r="D17" s="2">
        <v>285.2</v>
      </c>
      <c r="E17" s="34">
        <f t="shared" si="1"/>
        <v>-1.2054870444783261E-2</v>
      </c>
      <c r="F17" s="77"/>
    </row>
    <row r="18" spans="1:6" x14ac:dyDescent="0.3">
      <c r="A18" s="1">
        <v>36014.833333333336</v>
      </c>
      <c r="B18" s="2">
        <v>5581.22</v>
      </c>
      <c r="C18" s="34">
        <f t="shared" si="0"/>
        <v>1.1523042460182209E-2</v>
      </c>
      <c r="D18" s="2">
        <v>289.42</v>
      </c>
      <c r="E18" s="34">
        <f t="shared" si="1"/>
        <v>1.4796633941094095E-2</v>
      </c>
      <c r="F18" s="77"/>
    </row>
    <row r="19" spans="1:6" x14ac:dyDescent="0.3">
      <c r="A19" s="1">
        <v>36017.833333333336</v>
      </c>
      <c r="B19" s="2">
        <v>5460.43</v>
      </c>
      <c r="C19" s="34">
        <f t="shared" si="0"/>
        <v>-2.1642221593128341E-2</v>
      </c>
      <c r="D19" s="2">
        <v>284.26</v>
      </c>
      <c r="E19" s="34">
        <f t="shared" si="1"/>
        <v>-1.7828760970216351E-2</v>
      </c>
      <c r="F19" s="77"/>
    </row>
    <row r="20" spans="1:6" x14ac:dyDescent="0.3">
      <c r="A20" s="1">
        <v>36018.833333333336</v>
      </c>
      <c r="B20" s="2">
        <v>5285.78</v>
      </c>
      <c r="C20" s="34">
        <f t="shared" si="0"/>
        <v>-3.1984660548711519E-2</v>
      </c>
      <c r="D20" s="2">
        <v>275.85000000000002</v>
      </c>
      <c r="E20" s="34">
        <f t="shared" si="1"/>
        <v>-2.9585590656441174E-2</v>
      </c>
      <c r="F20" s="77"/>
    </row>
    <row r="21" spans="1:6" x14ac:dyDescent="0.3">
      <c r="A21" s="1">
        <v>36019.833333333336</v>
      </c>
      <c r="B21" s="2">
        <v>5386.94</v>
      </c>
      <c r="C21" s="34">
        <f t="shared" si="0"/>
        <v>1.9138140444740381E-2</v>
      </c>
      <c r="D21" s="2">
        <v>279.49</v>
      </c>
      <c r="E21" s="34">
        <f t="shared" si="1"/>
        <v>1.3195577306507111E-2</v>
      </c>
      <c r="F21" s="77"/>
    </row>
    <row r="22" spans="1:6" x14ac:dyDescent="0.3">
      <c r="A22" s="1">
        <v>36020.833333333336</v>
      </c>
      <c r="B22" s="2">
        <v>5355.03</v>
      </c>
      <c r="C22" s="34">
        <f t="shared" si="0"/>
        <v>-5.9235855606336596E-3</v>
      </c>
      <c r="D22" s="2">
        <v>277.8</v>
      </c>
      <c r="E22" s="34">
        <f t="shared" si="1"/>
        <v>-6.0467279688003472E-3</v>
      </c>
      <c r="F22" s="77"/>
    </row>
    <row r="23" spans="1:6" x14ac:dyDescent="0.3">
      <c r="A23" s="1">
        <v>36021.833333333336</v>
      </c>
      <c r="B23" s="2">
        <v>5473.72</v>
      </c>
      <c r="C23" s="34">
        <f t="shared" si="0"/>
        <v>2.2164208230392779E-2</v>
      </c>
      <c r="D23" s="2">
        <v>281.56</v>
      </c>
      <c r="E23" s="34">
        <f t="shared" si="1"/>
        <v>1.3534917206623476E-2</v>
      </c>
      <c r="F23" s="77"/>
    </row>
    <row r="24" spans="1:6" x14ac:dyDescent="0.3">
      <c r="A24" s="1">
        <v>36024.833333333336</v>
      </c>
      <c r="B24" s="2">
        <v>5432.03</v>
      </c>
      <c r="C24" s="34">
        <f t="shared" si="0"/>
        <v>-7.616392508202896E-3</v>
      </c>
      <c r="D24" s="2">
        <v>280.68</v>
      </c>
      <c r="E24" s="34">
        <f t="shared" si="1"/>
        <v>-3.1254439551072766E-3</v>
      </c>
      <c r="F24" s="77"/>
    </row>
    <row r="25" spans="1:6" x14ac:dyDescent="0.3">
      <c r="A25" s="1">
        <v>36025.833333333336</v>
      </c>
      <c r="B25" s="2">
        <v>5602.15</v>
      </c>
      <c r="C25" s="34">
        <f t="shared" si="0"/>
        <v>3.1317941911219283E-2</v>
      </c>
      <c r="D25" s="2">
        <v>289.27</v>
      </c>
      <c r="E25" s="34">
        <f t="shared" si="1"/>
        <v>3.0604246829129211E-2</v>
      </c>
      <c r="F25" s="77"/>
    </row>
    <row r="26" spans="1:6" x14ac:dyDescent="0.3">
      <c r="A26" s="1">
        <v>36026.833333333336</v>
      </c>
      <c r="B26" s="2">
        <v>5601.93</v>
      </c>
      <c r="C26" s="34">
        <f t="shared" si="0"/>
        <v>-3.9270637166022304E-5</v>
      </c>
      <c r="D26" s="2">
        <v>290.33999999999997</v>
      </c>
      <c r="E26" s="34">
        <f t="shared" si="1"/>
        <v>3.6989663636048942E-3</v>
      </c>
      <c r="F26" s="77"/>
    </row>
    <row r="27" spans="1:6" x14ac:dyDescent="0.3">
      <c r="A27" s="1">
        <v>36027.833333333336</v>
      </c>
      <c r="B27" s="2">
        <v>5486.76</v>
      </c>
      <c r="C27" s="34">
        <f t="shared" si="0"/>
        <v>-2.0558985920923645E-2</v>
      </c>
      <c r="D27" s="2">
        <v>287.36</v>
      </c>
      <c r="E27" s="34">
        <f t="shared" si="1"/>
        <v>-1.026382861472741E-2</v>
      </c>
      <c r="F27" s="77"/>
    </row>
    <row r="28" spans="1:6" x14ac:dyDescent="0.3">
      <c r="A28" s="1">
        <v>36028.833333333336</v>
      </c>
      <c r="B28" s="2">
        <v>5190.6000000000004</v>
      </c>
      <c r="C28" s="34">
        <f t="shared" si="0"/>
        <v>-5.397721059423044E-2</v>
      </c>
      <c r="D28" s="2">
        <v>277.18</v>
      </c>
      <c r="E28" s="34">
        <f t="shared" si="1"/>
        <v>-3.5425946547884224E-2</v>
      </c>
      <c r="F28" s="77"/>
    </row>
    <row r="29" spans="1:6" x14ac:dyDescent="0.3">
      <c r="A29" s="1">
        <v>36031.833333333336</v>
      </c>
      <c r="B29" s="2">
        <v>5253.38</v>
      </c>
      <c r="C29" s="34">
        <f t="shared" si="0"/>
        <v>1.2094940854621816E-2</v>
      </c>
      <c r="D29" s="2">
        <v>277.27999999999997</v>
      </c>
      <c r="E29" s="34">
        <f t="shared" si="1"/>
        <v>3.6077639079290513E-4</v>
      </c>
      <c r="F29" s="77"/>
    </row>
    <row r="30" spans="1:6" x14ac:dyDescent="0.3">
      <c r="A30" s="1">
        <v>36032.833333333336</v>
      </c>
      <c r="B30" s="2">
        <v>5407.03</v>
      </c>
      <c r="C30" s="34">
        <f t="shared" si="0"/>
        <v>2.9247836630892809E-2</v>
      </c>
      <c r="D30" s="2">
        <v>282.98</v>
      </c>
      <c r="E30" s="34">
        <f t="shared" si="1"/>
        <v>2.0556837853433541E-2</v>
      </c>
      <c r="F30" s="77"/>
    </row>
    <row r="31" spans="1:6" x14ac:dyDescent="0.3">
      <c r="A31" s="1">
        <v>36033.833333333336</v>
      </c>
      <c r="B31" s="2">
        <v>5247.62</v>
      </c>
      <c r="C31" s="34">
        <f t="shared" si="0"/>
        <v>-2.9481989188149482E-2</v>
      </c>
      <c r="D31" s="2">
        <v>276.41000000000003</v>
      </c>
      <c r="E31" s="34">
        <f t="shared" si="1"/>
        <v>-2.3217188493886431E-2</v>
      </c>
      <c r="F31" s="77"/>
    </row>
    <row r="32" spans="1:6" x14ac:dyDescent="0.3">
      <c r="A32" s="1">
        <v>36034.833333333336</v>
      </c>
      <c r="B32" s="2">
        <v>5012.7299999999996</v>
      </c>
      <c r="C32" s="34">
        <f t="shared" si="0"/>
        <v>-4.4761244144964851E-2</v>
      </c>
      <c r="D32" s="2">
        <v>266.31</v>
      </c>
      <c r="E32" s="34">
        <f t="shared" si="1"/>
        <v>-3.6539922578778028E-2</v>
      </c>
      <c r="F32" s="77"/>
    </row>
    <row r="33" spans="1:6" x14ac:dyDescent="0.3">
      <c r="A33" s="1">
        <v>36035.833333333336</v>
      </c>
      <c r="B33" s="2">
        <v>4925.8</v>
      </c>
      <c r="C33" s="34">
        <f t="shared" si="0"/>
        <v>-1.7341847655867992E-2</v>
      </c>
      <c r="D33" s="2">
        <v>261.62</v>
      </c>
      <c r="E33" s="34">
        <f t="shared" si="1"/>
        <v>-1.7611054785775959E-2</v>
      </c>
      <c r="F33" s="77"/>
    </row>
    <row r="34" spans="1:6" x14ac:dyDescent="0.3">
      <c r="A34" s="1">
        <v>36038.833333333336</v>
      </c>
      <c r="B34" s="2">
        <v>4811.28</v>
      </c>
      <c r="C34" s="34">
        <f t="shared" si="0"/>
        <v>-2.3249015388363437E-2</v>
      </c>
      <c r="D34" s="2">
        <v>259.47000000000003</v>
      </c>
      <c r="E34" s="34">
        <f t="shared" si="1"/>
        <v>-8.2180261447900582E-3</v>
      </c>
      <c r="F34" s="77"/>
    </row>
    <row r="35" spans="1:6" x14ac:dyDescent="0.3">
      <c r="A35" s="1">
        <v>36039.833333333336</v>
      </c>
      <c r="B35" s="2">
        <v>4855.8999999999996</v>
      </c>
      <c r="C35" s="34">
        <f t="shared" si="0"/>
        <v>9.2740393408823341E-3</v>
      </c>
      <c r="D35" s="2">
        <v>255.09</v>
      </c>
      <c r="E35" s="34">
        <f t="shared" si="1"/>
        <v>-1.6880564227078398E-2</v>
      </c>
      <c r="F35" s="77"/>
    </row>
    <row r="36" spans="1:6" x14ac:dyDescent="0.3">
      <c r="A36" s="1">
        <v>36040.833333333336</v>
      </c>
      <c r="B36" s="2">
        <v>4948.51</v>
      </c>
      <c r="C36" s="34">
        <f t="shared" si="0"/>
        <v>1.9071644803229093E-2</v>
      </c>
      <c r="D36" s="2">
        <v>261.02</v>
      </c>
      <c r="E36" s="34">
        <f t="shared" si="1"/>
        <v>2.3246697244109882E-2</v>
      </c>
      <c r="F36" s="77"/>
    </row>
    <row r="37" spans="1:6" x14ac:dyDescent="0.3">
      <c r="A37" s="1">
        <v>36041.833333333336</v>
      </c>
      <c r="B37" s="2">
        <v>4797.13</v>
      </c>
      <c r="C37" s="34">
        <f t="shared" si="0"/>
        <v>-3.0591026389761744E-2</v>
      </c>
      <c r="D37" s="2">
        <v>254.31</v>
      </c>
      <c r="E37" s="34">
        <f t="shared" si="1"/>
        <v>-2.5706842387556383E-2</v>
      </c>
      <c r="F37" s="77"/>
    </row>
    <row r="38" spans="1:6" x14ac:dyDescent="0.3">
      <c r="A38" s="1">
        <v>36042.833333333336</v>
      </c>
      <c r="B38" s="2">
        <v>4864.97</v>
      </c>
      <c r="C38" s="34">
        <f t="shared" si="0"/>
        <v>1.4141788944639799E-2</v>
      </c>
      <c r="D38" s="2">
        <v>256.83999999999997</v>
      </c>
      <c r="E38" s="34">
        <f t="shared" si="1"/>
        <v>9.9484880657463304E-3</v>
      </c>
      <c r="F38" s="77"/>
    </row>
    <row r="39" spans="1:6" x14ac:dyDescent="0.3">
      <c r="A39" s="1">
        <v>36045.833333333336</v>
      </c>
      <c r="B39" s="2">
        <v>4945.74</v>
      </c>
      <c r="C39" s="34">
        <f t="shared" si="0"/>
        <v>1.6602363426701405E-2</v>
      </c>
      <c r="D39" s="2">
        <v>261.55</v>
      </c>
      <c r="E39" s="34">
        <f t="shared" si="1"/>
        <v>1.8338265067746606E-2</v>
      </c>
      <c r="F39" s="77"/>
    </row>
    <row r="40" spans="1:6" x14ac:dyDescent="0.3">
      <c r="A40" s="1">
        <v>36046.833333333336</v>
      </c>
      <c r="B40" s="2">
        <v>5095.62</v>
      </c>
      <c r="C40" s="34">
        <f t="shared" si="0"/>
        <v>3.0304868432226462E-2</v>
      </c>
      <c r="D40" s="2">
        <v>265.42</v>
      </c>
      <c r="E40" s="34">
        <f t="shared" si="1"/>
        <v>1.4796406040910037E-2</v>
      </c>
      <c r="F40" s="77"/>
    </row>
    <row r="41" spans="1:6" x14ac:dyDescent="0.3">
      <c r="A41" s="1">
        <v>36047.833333333336</v>
      </c>
      <c r="B41" s="2">
        <v>4958.4399999999996</v>
      </c>
      <c r="C41" s="34">
        <f t="shared" si="0"/>
        <v>-2.6921159741111089E-2</v>
      </c>
      <c r="D41" s="2">
        <v>262.22000000000003</v>
      </c>
      <c r="E41" s="34">
        <f t="shared" si="1"/>
        <v>-1.2056363499359457E-2</v>
      </c>
      <c r="F41" s="77"/>
    </row>
    <row r="42" spans="1:6" x14ac:dyDescent="0.3">
      <c r="A42" s="1">
        <v>36048.833333333336</v>
      </c>
      <c r="B42" s="2">
        <v>4744.05</v>
      </c>
      <c r="C42" s="34">
        <f t="shared" si="0"/>
        <v>-4.3237389178854557E-2</v>
      </c>
      <c r="D42" s="2">
        <v>250.71</v>
      </c>
      <c r="E42" s="34">
        <f t="shared" si="1"/>
        <v>-4.3894439783388028E-2</v>
      </c>
      <c r="F42" s="77"/>
    </row>
    <row r="43" spans="1:6" x14ac:dyDescent="0.3">
      <c r="A43" s="1">
        <v>36049.833333333336</v>
      </c>
      <c r="B43" s="2">
        <v>4754.6499999999996</v>
      </c>
      <c r="C43" s="34">
        <f t="shared" si="0"/>
        <v>2.2343777995592617E-3</v>
      </c>
      <c r="D43" s="2">
        <v>249.14</v>
      </c>
      <c r="E43" s="34">
        <f t="shared" si="1"/>
        <v>-6.2622153085238885E-3</v>
      </c>
      <c r="F43" s="77"/>
    </row>
    <row r="44" spans="1:6" x14ac:dyDescent="0.3">
      <c r="A44" s="1">
        <v>36052.833333333336</v>
      </c>
      <c r="B44" s="2">
        <v>4893.51</v>
      </c>
      <c r="C44" s="34">
        <f t="shared" si="0"/>
        <v>2.9205093960649187E-2</v>
      </c>
      <c r="D44" s="2">
        <v>256.8</v>
      </c>
      <c r="E44" s="34">
        <f t="shared" si="1"/>
        <v>3.0745765433089822E-2</v>
      </c>
      <c r="F44" s="77"/>
    </row>
    <row r="45" spans="1:6" x14ac:dyDescent="0.3">
      <c r="A45" s="1">
        <v>36053.833333333336</v>
      </c>
      <c r="B45" s="2">
        <v>4831.22</v>
      </c>
      <c r="C45" s="34">
        <f t="shared" si="0"/>
        <v>-1.2729104466936758E-2</v>
      </c>
      <c r="D45" s="2">
        <v>254.82</v>
      </c>
      <c r="E45" s="34">
        <f t="shared" si="1"/>
        <v>-7.7102803738318126E-3</v>
      </c>
      <c r="F45" s="77"/>
    </row>
    <row r="46" spans="1:6" x14ac:dyDescent="0.3">
      <c r="A46" s="1">
        <v>36054.833333333336</v>
      </c>
      <c r="B46" s="2">
        <v>4872.18</v>
      </c>
      <c r="C46" s="34">
        <f t="shared" si="0"/>
        <v>8.4781897740116019E-3</v>
      </c>
      <c r="D46" s="2">
        <v>256.66000000000003</v>
      </c>
      <c r="E46" s="34">
        <f t="shared" si="1"/>
        <v>7.2207832980144548E-3</v>
      </c>
      <c r="F46" s="77"/>
    </row>
    <row r="47" spans="1:6" x14ac:dyDescent="0.3">
      <c r="A47" s="1">
        <v>36055.833333333336</v>
      </c>
      <c r="B47" s="2">
        <v>4629.03</v>
      </c>
      <c r="C47" s="34">
        <f t="shared" si="0"/>
        <v>-4.9905791657943732E-2</v>
      </c>
      <c r="D47" s="2">
        <v>246.34</v>
      </c>
      <c r="E47" s="34">
        <f t="shared" si="1"/>
        <v>-4.0208836593158326E-2</v>
      </c>
      <c r="F47" s="77"/>
    </row>
    <row r="48" spans="1:6" x14ac:dyDescent="0.3">
      <c r="A48" s="1">
        <v>36056.833333333336</v>
      </c>
      <c r="B48" s="2">
        <v>4623.37</v>
      </c>
      <c r="C48" s="34">
        <f t="shared" si="0"/>
        <v>-1.2227183664828001E-3</v>
      </c>
      <c r="D48" s="2">
        <v>243.11</v>
      </c>
      <c r="E48" s="34">
        <f t="shared" si="1"/>
        <v>-1.3111959080944979E-2</v>
      </c>
      <c r="F48" s="77"/>
    </row>
    <row r="49" spans="1:6" x14ac:dyDescent="0.3">
      <c r="A49" s="1">
        <v>36059.833333333336</v>
      </c>
      <c r="B49" s="2">
        <v>4439.13</v>
      </c>
      <c r="C49" s="34">
        <f t="shared" si="0"/>
        <v>-3.9849720009430323E-2</v>
      </c>
      <c r="D49" s="2">
        <v>234.79</v>
      </c>
      <c r="E49" s="34">
        <f t="shared" si="1"/>
        <v>-3.4223191148040066E-2</v>
      </c>
      <c r="F49" s="77"/>
    </row>
    <row r="50" spans="1:6" x14ac:dyDescent="0.3">
      <c r="A50" s="1">
        <v>36060.833333333336</v>
      </c>
      <c r="B50" s="2">
        <v>4549.2299999999996</v>
      </c>
      <c r="C50" s="34">
        <f t="shared" si="0"/>
        <v>2.4802157179447226E-2</v>
      </c>
      <c r="D50" s="2">
        <v>240.1</v>
      </c>
      <c r="E50" s="34">
        <f t="shared" si="1"/>
        <v>2.2615954682908113E-2</v>
      </c>
      <c r="F50" s="77"/>
    </row>
    <row r="51" spans="1:6" x14ac:dyDescent="0.3">
      <c r="A51" s="1">
        <v>36061.833333333336</v>
      </c>
      <c r="B51" s="2">
        <v>4722.96</v>
      </c>
      <c r="C51" s="34">
        <f t="shared" si="0"/>
        <v>3.8188880316009532E-2</v>
      </c>
      <c r="D51" s="2">
        <v>246.28</v>
      </c>
      <c r="E51" s="34">
        <f t="shared" si="1"/>
        <v>2.5739275301957631E-2</v>
      </c>
      <c r="F51" s="77"/>
    </row>
    <row r="52" spans="1:6" x14ac:dyDescent="0.3">
      <c r="A52" s="1">
        <v>36062.833333333336</v>
      </c>
      <c r="B52" s="2">
        <v>4646.25</v>
      </c>
      <c r="C52" s="34">
        <f t="shared" si="0"/>
        <v>-1.6241933025052058E-2</v>
      </c>
      <c r="D52" s="2">
        <v>243.4</v>
      </c>
      <c r="E52" s="34">
        <f t="shared" si="1"/>
        <v>-1.169400682150401E-2</v>
      </c>
      <c r="F52" s="77"/>
    </row>
    <row r="53" spans="1:6" x14ac:dyDescent="0.3">
      <c r="A53" s="1">
        <v>36063.833333333336</v>
      </c>
      <c r="B53" s="2">
        <v>4584.41</v>
      </c>
      <c r="C53" s="34">
        <f t="shared" si="0"/>
        <v>-1.3309658326607465E-2</v>
      </c>
      <c r="D53" s="2">
        <v>240.3</v>
      </c>
      <c r="E53" s="34">
        <f t="shared" si="1"/>
        <v>-1.2736236647493793E-2</v>
      </c>
      <c r="F53" s="77"/>
    </row>
    <row r="54" spans="1:6" x14ac:dyDescent="0.3">
      <c r="A54" s="1">
        <v>36066.833333333336</v>
      </c>
      <c r="B54" s="2">
        <v>4677.5600000000004</v>
      </c>
      <c r="C54" s="34">
        <f t="shared" si="0"/>
        <v>2.0318863277935639E-2</v>
      </c>
      <c r="D54" s="2">
        <v>243.42</v>
      </c>
      <c r="E54" s="34">
        <f t="shared" si="1"/>
        <v>1.2983770287140928E-2</v>
      </c>
      <c r="F54" s="77"/>
    </row>
    <row r="55" spans="1:6" x14ac:dyDescent="0.3">
      <c r="A55" s="1">
        <v>36067.833333333336</v>
      </c>
      <c r="B55" s="2">
        <v>4600.33</v>
      </c>
      <c r="C55" s="34">
        <f t="shared" si="0"/>
        <v>-1.6510744918290854E-2</v>
      </c>
      <c r="D55" s="2">
        <v>242.21</v>
      </c>
      <c r="E55" s="34">
        <f t="shared" si="1"/>
        <v>-4.9708323063017978E-3</v>
      </c>
      <c r="F55" s="77"/>
    </row>
    <row r="56" spans="1:6" x14ac:dyDescent="0.3">
      <c r="A56" s="1">
        <v>36068.833333333336</v>
      </c>
      <c r="B56" s="2">
        <v>4430.91</v>
      </c>
      <c r="C56" s="34">
        <f t="shared" si="0"/>
        <v>-3.6827792788778235E-2</v>
      </c>
      <c r="D56" s="2">
        <v>235.86</v>
      </c>
      <c r="E56" s="34">
        <f t="shared" si="1"/>
        <v>-2.6216919202345035E-2</v>
      </c>
      <c r="F56" s="77"/>
    </row>
    <row r="57" spans="1:6" x14ac:dyDescent="0.3">
      <c r="A57" s="1">
        <v>36069.833333333336</v>
      </c>
      <c r="B57" s="2">
        <v>4094.62</v>
      </c>
      <c r="C57" s="34">
        <f t="shared" si="0"/>
        <v>-7.5896373431191377E-2</v>
      </c>
      <c r="D57" s="2">
        <v>224.49</v>
      </c>
      <c r="E57" s="34">
        <f t="shared" si="1"/>
        <v>-4.8206563215466791E-2</v>
      </c>
      <c r="F57" s="77"/>
    </row>
    <row r="58" spans="1:6" x14ac:dyDescent="0.3">
      <c r="A58" s="1">
        <v>36070.833333333336</v>
      </c>
      <c r="B58" s="2">
        <v>4019.31</v>
      </c>
      <c r="C58" s="34">
        <f t="shared" si="0"/>
        <v>-1.8392427136095679E-2</v>
      </c>
      <c r="D58" s="2">
        <v>218.73</v>
      </c>
      <c r="E58" s="34">
        <f t="shared" si="1"/>
        <v>-2.5658158492583238E-2</v>
      </c>
      <c r="F58" s="77"/>
    </row>
    <row r="59" spans="1:6" x14ac:dyDescent="0.3">
      <c r="A59" s="1">
        <v>36073.833333333336</v>
      </c>
      <c r="B59" s="2">
        <v>3970.99</v>
      </c>
      <c r="C59" s="34">
        <f t="shared" si="0"/>
        <v>-1.2021963968939953E-2</v>
      </c>
      <c r="D59" s="2">
        <v>212.96</v>
      </c>
      <c r="E59" s="34">
        <f t="shared" si="1"/>
        <v>-2.6379554702144148E-2</v>
      </c>
      <c r="F59" s="77"/>
    </row>
    <row r="60" spans="1:6" x14ac:dyDescent="0.3">
      <c r="A60" s="1">
        <v>36074.833333333336</v>
      </c>
      <c r="B60" s="2">
        <v>4185.3900000000003</v>
      </c>
      <c r="C60" s="34">
        <f t="shared" si="0"/>
        <v>5.3991573889634825E-2</v>
      </c>
      <c r="D60" s="2">
        <v>223.27</v>
      </c>
      <c r="E60" s="34">
        <f t="shared" si="1"/>
        <v>4.8412847483095378E-2</v>
      </c>
      <c r="F60" s="77"/>
    </row>
    <row r="61" spans="1:6" x14ac:dyDescent="0.3">
      <c r="A61" s="1">
        <v>36075.833333333336</v>
      </c>
      <c r="B61" s="2">
        <v>4064.16</v>
      </c>
      <c r="C61" s="34">
        <f t="shared" si="0"/>
        <v>-2.896504268419442E-2</v>
      </c>
      <c r="D61" s="2">
        <v>220.37</v>
      </c>
      <c r="E61" s="34">
        <f t="shared" si="1"/>
        <v>-1.2988758006001744E-2</v>
      </c>
      <c r="F61" s="77"/>
    </row>
    <row r="62" spans="1:6" x14ac:dyDescent="0.3">
      <c r="A62" s="1">
        <v>36076.833333333336</v>
      </c>
      <c r="B62" s="2">
        <v>3861.89</v>
      </c>
      <c r="C62" s="34">
        <f t="shared" si="0"/>
        <v>-4.9769201999921298E-2</v>
      </c>
      <c r="D62" s="2">
        <v>212.07</v>
      </c>
      <c r="E62" s="34">
        <f t="shared" si="1"/>
        <v>-3.7663928846939254E-2</v>
      </c>
      <c r="F62" s="77"/>
    </row>
    <row r="63" spans="1:6" x14ac:dyDescent="0.3">
      <c r="A63" s="1">
        <v>36077.833333333336</v>
      </c>
      <c r="B63" s="2">
        <v>3973.44</v>
      </c>
      <c r="C63" s="34">
        <f t="shared" si="0"/>
        <v>2.8884820644813791E-2</v>
      </c>
      <c r="D63" s="2">
        <v>216.09</v>
      </c>
      <c r="E63" s="34">
        <f t="shared" si="1"/>
        <v>1.8956005092658046E-2</v>
      </c>
      <c r="F63" s="77"/>
    </row>
    <row r="64" spans="1:6" x14ac:dyDescent="0.3">
      <c r="A64" s="1">
        <v>36080.833333333336</v>
      </c>
      <c r="B64" s="2">
        <v>4271.63</v>
      </c>
      <c r="C64" s="34">
        <f t="shared" si="0"/>
        <v>7.5045804139486139E-2</v>
      </c>
      <c r="D64" s="2">
        <v>216.09</v>
      </c>
      <c r="E64" s="34">
        <f t="shared" si="1"/>
        <v>0</v>
      </c>
      <c r="F64" s="77"/>
    </row>
    <row r="65" spans="1:6" x14ac:dyDescent="0.3">
      <c r="A65" s="1">
        <v>36081.833333333336</v>
      </c>
      <c r="B65" s="2">
        <v>4253.12</v>
      </c>
      <c r="C65" s="34">
        <f t="shared" si="0"/>
        <v>-4.3332404726065255E-3</v>
      </c>
      <c r="D65" s="2">
        <v>216.09</v>
      </c>
      <c r="E65" s="34">
        <f t="shared" si="1"/>
        <v>0</v>
      </c>
      <c r="F65" s="77"/>
    </row>
    <row r="66" spans="1:6" x14ac:dyDescent="0.3">
      <c r="A66" s="1">
        <v>36082.833333333336</v>
      </c>
      <c r="B66" s="2">
        <v>4371.1000000000004</v>
      </c>
      <c r="C66" s="34">
        <f t="shared" si="0"/>
        <v>2.7739635843804233E-2</v>
      </c>
      <c r="D66" s="2">
        <v>216.09</v>
      </c>
      <c r="E66" s="34">
        <f t="shared" si="1"/>
        <v>0</v>
      </c>
      <c r="F66" s="77"/>
    </row>
    <row r="67" spans="1:6" x14ac:dyDescent="0.3">
      <c r="A67" s="1">
        <v>36083.833333333336</v>
      </c>
      <c r="B67" s="2">
        <v>4391.6400000000003</v>
      </c>
      <c r="C67" s="34">
        <f t="shared" ref="C67:C129" si="2">B67/B66-1</f>
        <v>4.6990460067259932E-3</v>
      </c>
      <c r="D67" s="2">
        <v>216.09</v>
      </c>
      <c r="E67" s="34">
        <f t="shared" si="1"/>
        <v>0</v>
      </c>
      <c r="F67" s="77"/>
    </row>
    <row r="68" spans="1:6" x14ac:dyDescent="0.3">
      <c r="A68" s="1">
        <v>36084.833333333336</v>
      </c>
      <c r="B68" s="2">
        <v>4469.12</v>
      </c>
      <c r="C68" s="34">
        <f t="shared" si="2"/>
        <v>1.7642611871646841E-2</v>
      </c>
      <c r="D68" s="2">
        <v>216.09</v>
      </c>
      <c r="E68" s="34">
        <f t="shared" si="1"/>
        <v>0</v>
      </c>
      <c r="F68" s="77"/>
    </row>
    <row r="69" spans="1:6" x14ac:dyDescent="0.3">
      <c r="A69" s="1">
        <v>36087.833333333336</v>
      </c>
      <c r="B69" s="2">
        <v>4466.18</v>
      </c>
      <c r="C69" s="34">
        <f t="shared" si="2"/>
        <v>-6.5784762995835244E-4</v>
      </c>
      <c r="D69" s="2">
        <v>216.09</v>
      </c>
      <c r="E69" s="34">
        <f t="shared" ref="E69:E132" si="3">D69/D68-1</f>
        <v>0</v>
      </c>
      <c r="F69" s="77"/>
    </row>
    <row r="70" spans="1:6" x14ac:dyDescent="0.3">
      <c r="A70" s="1">
        <v>36088.833333333336</v>
      </c>
      <c r="B70" s="2">
        <v>4657.8599999999997</v>
      </c>
      <c r="C70" s="34">
        <f t="shared" si="2"/>
        <v>4.2918108987993975E-2</v>
      </c>
      <c r="D70" s="2">
        <v>216.09</v>
      </c>
      <c r="E70" s="34">
        <f t="shared" si="3"/>
        <v>0</v>
      </c>
      <c r="F70" s="77"/>
    </row>
    <row r="71" spans="1:6" x14ac:dyDescent="0.3">
      <c r="A71" s="1">
        <v>36089.833333333336</v>
      </c>
      <c r="B71" s="2">
        <v>4534.55</v>
      </c>
      <c r="C71" s="34">
        <f t="shared" si="2"/>
        <v>-2.6473530763054143E-2</v>
      </c>
      <c r="D71" s="2">
        <v>216.09</v>
      </c>
      <c r="E71" s="34">
        <f t="shared" si="3"/>
        <v>0</v>
      </c>
      <c r="F71" s="77"/>
    </row>
    <row r="72" spans="1:6" x14ac:dyDescent="0.3">
      <c r="A72" s="1">
        <v>36090.833333333336</v>
      </c>
      <c r="B72" s="2">
        <v>4449.12</v>
      </c>
      <c r="C72" s="34">
        <f t="shared" si="2"/>
        <v>-1.8839796672216691E-2</v>
      </c>
      <c r="D72" s="2">
        <v>242.74</v>
      </c>
      <c r="E72" s="34">
        <f t="shared" si="3"/>
        <v>0.12332824286177058</v>
      </c>
      <c r="F72" s="77"/>
    </row>
    <row r="73" spans="1:6" x14ac:dyDescent="0.3">
      <c r="A73" s="1">
        <v>36091.833333333336</v>
      </c>
      <c r="B73" s="2">
        <v>4480.43</v>
      </c>
      <c r="C73" s="34">
        <f t="shared" si="2"/>
        <v>7.0373467112598842E-3</v>
      </c>
      <c r="D73" s="2">
        <v>242.55</v>
      </c>
      <c r="E73" s="34">
        <f t="shared" si="3"/>
        <v>-7.8273049353216884E-4</v>
      </c>
      <c r="F73" s="77"/>
    </row>
    <row r="74" spans="1:6" x14ac:dyDescent="0.3">
      <c r="A74" s="1">
        <v>36094.833333333336</v>
      </c>
      <c r="B74" s="2">
        <v>4579.6400000000003</v>
      </c>
      <c r="C74" s="34">
        <f t="shared" si="2"/>
        <v>2.2142963956584438E-2</v>
      </c>
      <c r="D74" s="2">
        <v>244.98</v>
      </c>
      <c r="E74" s="34">
        <f t="shared" si="3"/>
        <v>1.0018552875695752E-2</v>
      </c>
      <c r="F74" s="77"/>
    </row>
    <row r="75" spans="1:6" x14ac:dyDescent="0.3">
      <c r="A75" s="1">
        <v>36095.833333333336</v>
      </c>
      <c r="B75" s="2">
        <v>4682.7</v>
      </c>
      <c r="C75" s="34">
        <f t="shared" si="2"/>
        <v>2.2503952275724659E-2</v>
      </c>
      <c r="D75" s="2">
        <v>250.23</v>
      </c>
      <c r="E75" s="34">
        <f t="shared" si="3"/>
        <v>2.1430320842517725E-2</v>
      </c>
      <c r="F75" s="77"/>
    </row>
    <row r="76" spans="1:6" x14ac:dyDescent="0.3">
      <c r="A76" s="1">
        <v>36096.833333333336</v>
      </c>
      <c r="B76" s="2">
        <v>4564.12</v>
      </c>
      <c r="C76" s="34">
        <f t="shared" si="2"/>
        <v>-2.5322997416020621E-2</v>
      </c>
      <c r="D76" s="2">
        <v>246.21</v>
      </c>
      <c r="E76" s="34">
        <f t="shared" si="3"/>
        <v>-1.6065219997602131E-2</v>
      </c>
      <c r="F76" s="77"/>
    </row>
    <row r="77" spans="1:6" x14ac:dyDescent="0.3">
      <c r="A77" s="1">
        <v>36097.833333333336</v>
      </c>
      <c r="B77" s="2">
        <v>4569.7299999999996</v>
      </c>
      <c r="C77" s="34">
        <f t="shared" si="2"/>
        <v>1.2291526077314874E-3</v>
      </c>
      <c r="D77" s="2">
        <v>247.32</v>
      </c>
      <c r="E77" s="34">
        <f t="shared" si="3"/>
        <v>4.5083465334470052E-3</v>
      </c>
      <c r="F77" s="77"/>
    </row>
    <row r="78" spans="1:6" x14ac:dyDescent="0.3">
      <c r="A78" s="1">
        <v>36098.833333333336</v>
      </c>
      <c r="B78" s="2">
        <v>4690.99</v>
      </c>
      <c r="C78" s="34">
        <f t="shared" si="2"/>
        <v>2.6535484590993308E-2</v>
      </c>
      <c r="D78" s="2">
        <v>251.64</v>
      </c>
      <c r="E78" s="34">
        <f t="shared" si="3"/>
        <v>1.7467248908296984E-2</v>
      </c>
      <c r="F78" s="77"/>
    </row>
    <row r="79" spans="1:6" x14ac:dyDescent="0.3">
      <c r="A79" s="1">
        <v>36101.833333333336</v>
      </c>
      <c r="B79" s="2">
        <v>4762.47</v>
      </c>
      <c r="C79" s="34">
        <f t="shared" si="2"/>
        <v>1.523772167495574E-2</v>
      </c>
      <c r="D79" s="2">
        <v>256.63</v>
      </c>
      <c r="E79" s="34">
        <f t="shared" si="3"/>
        <v>1.9829915752662464E-2</v>
      </c>
      <c r="F79" s="77"/>
    </row>
    <row r="80" spans="1:6" x14ac:dyDescent="0.3">
      <c r="A80" s="1">
        <v>36102.833333333336</v>
      </c>
      <c r="B80" s="2">
        <v>4709.32</v>
      </c>
      <c r="C80" s="34">
        <f t="shared" si="2"/>
        <v>-1.1160175287193486E-2</v>
      </c>
      <c r="D80" s="2">
        <v>255.92</v>
      </c>
      <c r="E80" s="34">
        <f t="shared" si="3"/>
        <v>-2.7666289989479731E-3</v>
      </c>
      <c r="F80" s="77"/>
    </row>
    <row r="81" spans="1:6" x14ac:dyDescent="0.3">
      <c r="A81" s="1">
        <v>36103.833333333336</v>
      </c>
      <c r="B81" s="2">
        <v>4841.72</v>
      </c>
      <c r="C81" s="34">
        <f t="shared" si="2"/>
        <v>2.8114462385227634E-2</v>
      </c>
      <c r="D81" s="2">
        <v>261.81</v>
      </c>
      <c r="E81" s="34">
        <f t="shared" si="3"/>
        <v>2.3015004688965446E-2</v>
      </c>
      <c r="F81" s="77"/>
    </row>
    <row r="82" spans="1:6" x14ac:dyDescent="0.3">
      <c r="A82" s="1">
        <v>36104.833333333336</v>
      </c>
      <c r="B82" s="2">
        <v>4795.28</v>
      </c>
      <c r="C82" s="34">
        <f t="shared" si="2"/>
        <v>-9.5916327255604061E-3</v>
      </c>
      <c r="D82" s="2">
        <v>256.58</v>
      </c>
      <c r="E82" s="34">
        <f t="shared" si="3"/>
        <v>-1.9976318704403973E-2</v>
      </c>
      <c r="F82" s="77"/>
    </row>
    <row r="83" spans="1:6" x14ac:dyDescent="0.3">
      <c r="A83" s="1">
        <v>36105.833333333336</v>
      </c>
      <c r="B83" s="2">
        <v>4809.7299999999996</v>
      </c>
      <c r="C83" s="34">
        <f t="shared" si="2"/>
        <v>3.0133798234930342E-3</v>
      </c>
      <c r="D83" s="2">
        <v>257.33</v>
      </c>
      <c r="E83" s="34">
        <f t="shared" si="3"/>
        <v>2.9230649310156842E-3</v>
      </c>
      <c r="F83" s="77"/>
    </row>
    <row r="84" spans="1:6" x14ac:dyDescent="0.3">
      <c r="A84" s="1">
        <v>36108.833333333336</v>
      </c>
      <c r="B84" s="2">
        <v>4762.38</v>
      </c>
      <c r="C84" s="34">
        <f t="shared" si="2"/>
        <v>-9.8446274531002187E-3</v>
      </c>
      <c r="D84" s="2">
        <v>256.72000000000003</v>
      </c>
      <c r="E84" s="34">
        <f t="shared" si="3"/>
        <v>-2.3704970271634096E-3</v>
      </c>
      <c r="F84" s="77"/>
    </row>
    <row r="85" spans="1:6" x14ac:dyDescent="0.3">
      <c r="A85" s="1">
        <v>36109.833333333336</v>
      </c>
      <c r="B85" s="2">
        <v>4681.34</v>
      </c>
      <c r="C85" s="34">
        <f t="shared" si="2"/>
        <v>-1.701670173316705E-2</v>
      </c>
      <c r="D85" s="2">
        <v>253.94</v>
      </c>
      <c r="E85" s="34">
        <f t="shared" si="3"/>
        <v>-1.0828918666251242E-2</v>
      </c>
      <c r="F85" s="77"/>
    </row>
    <row r="86" spans="1:6" x14ac:dyDescent="0.3">
      <c r="A86" s="1">
        <v>36110.833333333336</v>
      </c>
      <c r="B86" s="2">
        <v>4705.32</v>
      </c>
      <c r="C86" s="34">
        <f t="shared" si="2"/>
        <v>5.122464935253479E-3</v>
      </c>
      <c r="D86" s="2">
        <v>255.37</v>
      </c>
      <c r="E86" s="34">
        <f t="shared" si="3"/>
        <v>5.6312514767267174E-3</v>
      </c>
      <c r="F86" s="77"/>
    </row>
    <row r="87" spans="1:6" x14ac:dyDescent="0.3">
      <c r="A87" s="1">
        <v>36111.833333333336</v>
      </c>
      <c r="B87" s="2">
        <v>4645.8900000000003</v>
      </c>
      <c r="C87" s="34">
        <f t="shared" si="2"/>
        <v>-1.2630384330927447E-2</v>
      </c>
      <c r="D87" s="2">
        <v>255.03</v>
      </c>
      <c r="E87" s="34">
        <f t="shared" si="3"/>
        <v>-1.3314014958687448E-3</v>
      </c>
      <c r="F87" s="77"/>
    </row>
    <row r="88" spans="1:6" x14ac:dyDescent="0.3">
      <c r="A88" s="1">
        <v>36112.833333333336</v>
      </c>
      <c r="B88" s="2">
        <v>4643.8</v>
      </c>
      <c r="C88" s="34">
        <f t="shared" si="2"/>
        <v>-4.4985998377067293E-4</v>
      </c>
      <c r="D88" s="2">
        <v>254.91</v>
      </c>
      <c r="E88" s="34">
        <f t="shared" si="3"/>
        <v>-4.7053287848486391E-4</v>
      </c>
      <c r="F88" s="77"/>
    </row>
    <row r="89" spans="1:6" x14ac:dyDescent="0.3">
      <c r="A89" s="1">
        <v>36115.833333333336</v>
      </c>
      <c r="B89" s="2">
        <v>4785.76</v>
      </c>
      <c r="C89" s="34">
        <f t="shared" si="2"/>
        <v>3.056979198070553E-2</v>
      </c>
      <c r="D89" s="2">
        <v>258.27999999999997</v>
      </c>
      <c r="E89" s="34">
        <f t="shared" si="3"/>
        <v>1.3220352281197112E-2</v>
      </c>
      <c r="F89" s="77"/>
    </row>
    <row r="90" spans="1:6" x14ac:dyDescent="0.3">
      <c r="A90" s="1">
        <v>36116.833333333336</v>
      </c>
      <c r="B90" s="2">
        <v>4718.34</v>
      </c>
      <c r="C90" s="34">
        <f t="shared" si="2"/>
        <v>-1.4087626625656102E-2</v>
      </c>
      <c r="D90" s="2">
        <v>257.35000000000002</v>
      </c>
      <c r="E90" s="34">
        <f t="shared" si="3"/>
        <v>-3.6007433792780708E-3</v>
      </c>
      <c r="F90" s="77"/>
    </row>
    <row r="91" spans="1:6" x14ac:dyDescent="0.3">
      <c r="A91" s="1">
        <v>36117.833333333336</v>
      </c>
      <c r="B91" s="2">
        <v>4702.43</v>
      </c>
      <c r="C91" s="34">
        <f t="shared" si="2"/>
        <v>-3.3719486090446615E-3</v>
      </c>
      <c r="D91" s="2">
        <v>257.07</v>
      </c>
      <c r="E91" s="34">
        <f t="shared" si="3"/>
        <v>-1.0880124344279096E-3</v>
      </c>
      <c r="F91" s="77"/>
    </row>
    <row r="92" spans="1:6" x14ac:dyDescent="0.3">
      <c r="A92" s="1">
        <v>36118.833333333336</v>
      </c>
      <c r="B92" s="2">
        <v>4795.6899999999996</v>
      </c>
      <c r="C92" s="34">
        <f t="shared" si="2"/>
        <v>1.9832299470698977E-2</v>
      </c>
      <c r="D92" s="2">
        <v>262.79000000000002</v>
      </c>
      <c r="E92" s="34">
        <f t="shared" si="3"/>
        <v>2.2250748823277711E-2</v>
      </c>
      <c r="F92" s="77"/>
    </row>
    <row r="93" spans="1:6" x14ac:dyDescent="0.3">
      <c r="A93" s="1">
        <v>36119.833333333336</v>
      </c>
      <c r="B93" s="2">
        <v>4911.88</v>
      </c>
      <c r="C93" s="34">
        <f t="shared" si="2"/>
        <v>2.4228004729246688E-2</v>
      </c>
      <c r="D93" s="2">
        <v>267.88</v>
      </c>
      <c r="E93" s="34">
        <f t="shared" si="3"/>
        <v>1.9369077971003401E-2</v>
      </c>
      <c r="F93" s="77"/>
    </row>
    <row r="94" spans="1:6" x14ac:dyDescent="0.3">
      <c r="A94" s="1">
        <v>36122.833333333336</v>
      </c>
      <c r="B94" s="2">
        <v>4998.49</v>
      </c>
      <c r="C94" s="34">
        <f t="shared" si="2"/>
        <v>1.7632759757974403E-2</v>
      </c>
      <c r="D94" s="2">
        <v>273.57</v>
      </c>
      <c r="E94" s="34">
        <f t="shared" si="3"/>
        <v>2.1240854113782293E-2</v>
      </c>
      <c r="F94" s="77"/>
    </row>
    <row r="95" spans="1:6" x14ac:dyDescent="0.3">
      <c r="A95" s="1">
        <v>36123.833333333336</v>
      </c>
      <c r="B95" s="2">
        <v>4954.54</v>
      </c>
      <c r="C95" s="34">
        <f t="shared" si="2"/>
        <v>-8.7926553819253073E-3</v>
      </c>
      <c r="D95" s="2">
        <v>270.97000000000003</v>
      </c>
      <c r="E95" s="34">
        <f t="shared" si="3"/>
        <v>-9.5039660781517377E-3</v>
      </c>
      <c r="F95" s="77"/>
    </row>
    <row r="96" spans="1:6" x14ac:dyDescent="0.3">
      <c r="A96" s="1">
        <v>36124.833333333336</v>
      </c>
      <c r="B96" s="2">
        <v>4956.53</v>
      </c>
      <c r="C96" s="34">
        <f t="shared" si="2"/>
        <v>4.0165181833229369E-4</v>
      </c>
      <c r="D96" s="2">
        <v>270.58</v>
      </c>
      <c r="E96" s="34">
        <f t="shared" si="3"/>
        <v>-1.4392737203382522E-3</v>
      </c>
      <c r="F96" s="77"/>
    </row>
    <row r="97" spans="1:6" x14ac:dyDescent="0.3">
      <c r="A97" s="1">
        <v>36125.833333333336</v>
      </c>
      <c r="B97" s="2">
        <v>5067.99</v>
      </c>
      <c r="C97" s="34">
        <f t="shared" si="2"/>
        <v>2.2487506380471922E-2</v>
      </c>
      <c r="D97" s="2">
        <v>275.26</v>
      </c>
      <c r="E97" s="34">
        <f t="shared" si="3"/>
        <v>1.7296178579348176E-2</v>
      </c>
      <c r="F97" s="77"/>
    </row>
    <row r="98" spans="1:6" x14ac:dyDescent="0.3">
      <c r="A98" s="1">
        <v>36126.833333333336</v>
      </c>
      <c r="B98" s="2">
        <v>5159.21</v>
      </c>
      <c r="C98" s="34">
        <f t="shared" si="2"/>
        <v>1.7999246249499334E-2</v>
      </c>
      <c r="D98" s="2">
        <v>277.62</v>
      </c>
      <c r="E98" s="34">
        <f t="shared" si="3"/>
        <v>8.5737121267166483E-3</v>
      </c>
      <c r="F98" s="77"/>
    </row>
    <row r="99" spans="1:6" x14ac:dyDescent="0.3">
      <c r="A99" s="1">
        <v>36129.833333333336</v>
      </c>
      <c r="B99" s="2">
        <v>5026.1400000000003</v>
      </c>
      <c r="C99" s="34">
        <f t="shared" si="2"/>
        <v>-2.5792708573599388E-2</v>
      </c>
      <c r="D99" s="2">
        <v>271.27</v>
      </c>
      <c r="E99" s="34">
        <f t="shared" si="3"/>
        <v>-2.2872991859376191E-2</v>
      </c>
      <c r="F99" s="77"/>
    </row>
    <row r="100" spans="1:6" x14ac:dyDescent="0.3">
      <c r="A100" s="1">
        <v>36130.833333333336</v>
      </c>
      <c r="B100" s="2">
        <v>4777.18</v>
      </c>
      <c r="C100" s="34">
        <f t="shared" si="2"/>
        <v>-4.9533041260291233E-2</v>
      </c>
      <c r="D100" s="2">
        <v>260.98</v>
      </c>
      <c r="E100" s="34">
        <f t="shared" si="3"/>
        <v>-3.7932686990820863E-2</v>
      </c>
      <c r="F100" s="77"/>
    </row>
    <row r="101" spans="1:6" x14ac:dyDescent="0.3">
      <c r="A101" s="1">
        <v>36131.833333333336</v>
      </c>
      <c r="B101" s="2">
        <v>4712.2</v>
      </c>
      <c r="C101" s="34">
        <f t="shared" si="2"/>
        <v>-1.3602166968797569E-2</v>
      </c>
      <c r="D101" s="2">
        <v>258.94</v>
      </c>
      <c r="E101" s="34">
        <f t="shared" si="3"/>
        <v>-7.8166909341712554E-3</v>
      </c>
      <c r="F101" s="77"/>
    </row>
    <row r="102" spans="1:6" x14ac:dyDescent="0.3">
      <c r="A102" s="1">
        <v>36132.833333333336</v>
      </c>
      <c r="B102" s="2">
        <v>4812.34</v>
      </c>
      <c r="C102" s="34">
        <f t="shared" si="2"/>
        <v>2.1251220236832014E-2</v>
      </c>
      <c r="D102" s="2">
        <v>261.89</v>
      </c>
      <c r="E102" s="34">
        <f t="shared" si="3"/>
        <v>1.139260060245606E-2</v>
      </c>
      <c r="F102" s="77"/>
    </row>
    <row r="103" spans="1:6" x14ac:dyDescent="0.3">
      <c r="A103" s="1">
        <v>36133.833333333336</v>
      </c>
      <c r="B103" s="2">
        <v>4821.3599999999997</v>
      </c>
      <c r="C103" s="34">
        <f t="shared" si="2"/>
        <v>1.8743480302720883E-3</v>
      </c>
      <c r="D103" s="2">
        <v>262.95</v>
      </c>
      <c r="E103" s="34">
        <f t="shared" si="3"/>
        <v>4.0475008591394079E-3</v>
      </c>
      <c r="F103" s="77"/>
    </row>
    <row r="104" spans="1:6" x14ac:dyDescent="0.3">
      <c r="A104" s="1">
        <v>36136.833333333336</v>
      </c>
      <c r="B104" s="2">
        <v>4721.17</v>
      </c>
      <c r="C104" s="34">
        <f t="shared" si="2"/>
        <v>-2.0780443692236084E-2</v>
      </c>
      <c r="D104" s="2">
        <v>263.07</v>
      </c>
      <c r="E104" s="34">
        <f t="shared" si="3"/>
        <v>4.563605248146807E-4</v>
      </c>
      <c r="F104" s="77"/>
    </row>
    <row r="105" spans="1:6" x14ac:dyDescent="0.3">
      <c r="A105" s="1">
        <v>36137.833333333336</v>
      </c>
      <c r="B105" s="2">
        <v>4708.1899999999996</v>
      </c>
      <c r="C105" s="34">
        <f t="shared" si="2"/>
        <v>-2.7493184952036565E-3</v>
      </c>
      <c r="D105" s="2">
        <v>263.29000000000002</v>
      </c>
      <c r="E105" s="34">
        <f t="shared" si="3"/>
        <v>8.3627931729202132E-4</v>
      </c>
      <c r="F105" s="77"/>
    </row>
    <row r="106" spans="1:6" x14ac:dyDescent="0.3">
      <c r="A106" s="1">
        <v>36138.833333333336</v>
      </c>
      <c r="B106" s="2">
        <v>4676.57</v>
      </c>
      <c r="C106" s="34">
        <f t="shared" si="2"/>
        <v>-6.7159566627514877E-3</v>
      </c>
      <c r="D106" s="2">
        <v>265.04000000000002</v>
      </c>
      <c r="E106" s="34">
        <f t="shared" si="3"/>
        <v>6.6466633749857618E-3</v>
      </c>
      <c r="F106" s="77"/>
    </row>
    <row r="107" spans="1:6" x14ac:dyDescent="0.3">
      <c r="A107" s="1">
        <v>36139.833333333336</v>
      </c>
      <c r="B107" s="2">
        <v>4650.3</v>
      </c>
      <c r="C107" s="34">
        <f t="shared" si="2"/>
        <v>-5.6173648635644557E-3</v>
      </c>
      <c r="D107" s="2">
        <v>263.08</v>
      </c>
      <c r="E107" s="34">
        <f t="shared" si="3"/>
        <v>-7.3951101720496348E-3</v>
      </c>
      <c r="F107" s="77"/>
    </row>
    <row r="108" spans="1:6" x14ac:dyDescent="0.3">
      <c r="A108" s="1">
        <v>36140.833333333336</v>
      </c>
      <c r="B108" s="2">
        <v>4543.0200000000004</v>
      </c>
      <c r="C108" s="34">
        <f t="shared" si="2"/>
        <v>-2.3069479388426517E-2</v>
      </c>
      <c r="D108" s="2">
        <v>259.13</v>
      </c>
      <c r="E108" s="34">
        <f t="shared" si="3"/>
        <v>-1.5014444275505467E-2</v>
      </c>
      <c r="F108" s="77"/>
    </row>
    <row r="109" spans="1:6" x14ac:dyDescent="0.3">
      <c r="A109" s="1">
        <v>36143.833333333336</v>
      </c>
      <c r="B109" s="2">
        <v>4563.26</v>
      </c>
      <c r="C109" s="34">
        <f t="shared" si="2"/>
        <v>4.4551861977275564E-3</v>
      </c>
      <c r="D109" s="2">
        <v>258.64999999999998</v>
      </c>
      <c r="E109" s="34">
        <f t="shared" si="3"/>
        <v>-1.8523521012620003E-3</v>
      </c>
      <c r="F109" s="77"/>
    </row>
    <row r="110" spans="1:6" x14ac:dyDescent="0.3">
      <c r="A110" s="1">
        <v>36144.833333333336</v>
      </c>
      <c r="B110" s="2">
        <v>4569.7</v>
      </c>
      <c r="C110" s="34">
        <f t="shared" si="2"/>
        <v>1.411271766237121E-3</v>
      </c>
      <c r="D110" s="2">
        <v>260.32</v>
      </c>
      <c r="E110" s="34">
        <f t="shared" si="3"/>
        <v>6.4566015851537095E-3</v>
      </c>
      <c r="F110" s="77"/>
    </row>
    <row r="111" spans="1:6" x14ac:dyDescent="0.3">
      <c r="A111" s="1">
        <v>36145.833333333336</v>
      </c>
      <c r="B111" s="2">
        <v>4686.74</v>
      </c>
      <c r="C111" s="34">
        <f t="shared" si="2"/>
        <v>2.5612184607304522E-2</v>
      </c>
      <c r="D111" s="2">
        <v>263.88</v>
      </c>
      <c r="E111" s="34">
        <f t="shared" si="3"/>
        <v>1.3675476336816317E-2</v>
      </c>
      <c r="F111" s="77"/>
    </row>
    <row r="112" spans="1:6" x14ac:dyDescent="0.3">
      <c r="A112" s="1">
        <v>36146.833333333336</v>
      </c>
      <c r="B112" s="2">
        <v>4732.1099999999997</v>
      </c>
      <c r="C112" s="34">
        <f t="shared" si="2"/>
        <v>9.6805028655313485E-3</v>
      </c>
      <c r="D112" s="2">
        <v>266.58999999999997</v>
      </c>
      <c r="E112" s="34">
        <f t="shared" si="3"/>
        <v>1.0269819614976416E-2</v>
      </c>
      <c r="F112" s="77"/>
    </row>
    <row r="113" spans="1:6" x14ac:dyDescent="0.3">
      <c r="A113" s="1">
        <v>36147.833333333336</v>
      </c>
      <c r="B113" s="2">
        <v>4666.74</v>
      </c>
      <c r="C113" s="34">
        <f t="shared" si="2"/>
        <v>-1.3814133652852556E-2</v>
      </c>
      <c r="D113" s="2">
        <v>266.31</v>
      </c>
      <c r="E113" s="34">
        <f t="shared" si="3"/>
        <v>-1.050301961813882E-3</v>
      </c>
      <c r="F113" s="77"/>
    </row>
    <row r="114" spans="1:6" x14ac:dyDescent="0.3">
      <c r="A114" s="1">
        <v>36150.833333333336</v>
      </c>
      <c r="B114" s="2">
        <v>4826.7</v>
      </c>
      <c r="C114" s="34">
        <f t="shared" si="2"/>
        <v>3.4276604224790841E-2</v>
      </c>
      <c r="D114" s="2">
        <v>273.52999999999997</v>
      </c>
      <c r="E114" s="34">
        <f t="shared" si="3"/>
        <v>2.7111261312004586E-2</v>
      </c>
      <c r="F114" s="77"/>
    </row>
    <row r="115" spans="1:6" x14ac:dyDescent="0.3">
      <c r="A115" s="1">
        <v>36151.833333333336</v>
      </c>
      <c r="B115" s="2">
        <v>4879.47</v>
      </c>
      <c r="C115" s="34">
        <f t="shared" si="2"/>
        <v>1.0932935546025258E-2</v>
      </c>
      <c r="D115" s="2">
        <v>273.72000000000003</v>
      </c>
      <c r="E115" s="34">
        <f t="shared" si="3"/>
        <v>6.9462216210314232E-4</v>
      </c>
      <c r="F115" s="77"/>
    </row>
    <row r="116" spans="1:6" x14ac:dyDescent="0.3">
      <c r="A116" s="1">
        <v>36152.833333333336</v>
      </c>
      <c r="B116" s="2">
        <v>4978.62</v>
      </c>
      <c r="C116" s="34">
        <f t="shared" si="2"/>
        <v>2.0319829817582624E-2</v>
      </c>
      <c r="D116" s="2">
        <v>277.68</v>
      </c>
      <c r="E116" s="34">
        <f t="shared" si="3"/>
        <v>1.4467338886453129E-2</v>
      </c>
      <c r="F116" s="77"/>
    </row>
    <row r="117" spans="1:6" x14ac:dyDescent="0.3">
      <c r="A117" s="1">
        <v>36157.833333333336</v>
      </c>
      <c r="B117" s="2">
        <v>5040.1499999999996</v>
      </c>
      <c r="C117" s="34">
        <f t="shared" si="2"/>
        <v>1.2358846427323211E-2</v>
      </c>
      <c r="D117" s="2">
        <v>279.45999999999998</v>
      </c>
      <c r="E117" s="34">
        <f t="shared" si="3"/>
        <v>6.4102564102563875E-3</v>
      </c>
      <c r="F117" s="77"/>
    </row>
    <row r="118" spans="1:6" x14ac:dyDescent="0.3">
      <c r="A118" s="1">
        <v>36158.833333333336</v>
      </c>
      <c r="B118" s="2">
        <v>5056.2</v>
      </c>
      <c r="C118" s="34">
        <f t="shared" si="2"/>
        <v>3.1844290348501669E-3</v>
      </c>
      <c r="D118" s="2">
        <v>280.68</v>
      </c>
      <c r="E118" s="34">
        <f t="shared" si="3"/>
        <v>4.3655621555858115E-3</v>
      </c>
      <c r="F118" s="77"/>
    </row>
    <row r="119" spans="1:6" x14ac:dyDescent="0.3">
      <c r="A119" s="1">
        <v>36159.833333333336</v>
      </c>
      <c r="B119" s="2">
        <v>5006.57</v>
      </c>
      <c r="C119" s="34">
        <f t="shared" si="2"/>
        <v>-9.8156718484236904E-3</v>
      </c>
      <c r="D119" s="2">
        <v>279.2</v>
      </c>
      <c r="E119" s="34">
        <f t="shared" si="3"/>
        <v>-5.2729086504205158E-3</v>
      </c>
      <c r="F119" s="77"/>
    </row>
    <row r="120" spans="1:6" x14ac:dyDescent="0.3">
      <c r="A120" s="1">
        <v>36165.833333333336</v>
      </c>
      <c r="B120" s="2">
        <v>5263.41</v>
      </c>
      <c r="C120" s="34">
        <f>B120/B119-1</f>
        <v>5.1300591023395237E-2</v>
      </c>
      <c r="D120" s="2">
        <v>288.95999999999998</v>
      </c>
      <c r="E120" s="34">
        <f t="shared" si="3"/>
        <v>3.4957020057306609E-2</v>
      </c>
      <c r="F120" s="77"/>
    </row>
    <row r="121" spans="1:6" x14ac:dyDescent="0.3">
      <c r="A121" s="1">
        <v>36166.833333333336</v>
      </c>
      <c r="B121" s="2">
        <v>5442.9</v>
      </c>
      <c r="C121" s="34">
        <f t="shared" si="2"/>
        <v>3.4101466539752767E-2</v>
      </c>
      <c r="D121" s="2">
        <v>294.31</v>
      </c>
      <c r="E121" s="34">
        <f t="shared" si="3"/>
        <v>1.8514673311184948E-2</v>
      </c>
      <c r="F121" s="77"/>
    </row>
    <row r="122" spans="1:6" x14ac:dyDescent="0.3">
      <c r="A122" s="1">
        <v>36167.833333333336</v>
      </c>
      <c r="B122" s="2">
        <v>5345.71</v>
      </c>
      <c r="C122" s="34">
        <f t="shared" si="2"/>
        <v>-1.7856289845486706E-2</v>
      </c>
      <c r="D122" s="2">
        <v>297.33</v>
      </c>
      <c r="E122" s="34">
        <f t="shared" si="3"/>
        <v>1.0261289116917371E-2</v>
      </c>
      <c r="F122" s="77"/>
    </row>
    <row r="123" spans="1:6" x14ac:dyDescent="0.3">
      <c r="A123" s="1">
        <v>36168.833333333336</v>
      </c>
      <c r="B123" s="2">
        <v>5370.51</v>
      </c>
      <c r="C123" s="34">
        <f t="shared" si="2"/>
        <v>4.6392340774190632E-3</v>
      </c>
      <c r="D123" s="2">
        <v>297.47000000000003</v>
      </c>
      <c r="E123" s="34">
        <f t="shared" si="3"/>
        <v>4.7085729660656384E-4</v>
      </c>
      <c r="F123" s="77"/>
    </row>
    <row r="124" spans="1:6" x14ac:dyDescent="0.3">
      <c r="A124" s="1">
        <v>36171.833333333336</v>
      </c>
      <c r="B124" s="2">
        <v>5266.47</v>
      </c>
      <c r="C124" s="34">
        <f t="shared" si="2"/>
        <v>-1.9372461833233712E-2</v>
      </c>
      <c r="D124" s="2">
        <v>296.91000000000003</v>
      </c>
      <c r="E124" s="34">
        <f t="shared" si="3"/>
        <v>-1.8825427774229464E-3</v>
      </c>
      <c r="F124" s="77"/>
    </row>
    <row r="125" spans="1:6" x14ac:dyDescent="0.3">
      <c r="A125" s="1">
        <v>36172.833333333336</v>
      </c>
      <c r="B125" s="2">
        <v>5196.13</v>
      </c>
      <c r="C125" s="34">
        <f t="shared" si="2"/>
        <v>-1.3356194946520183E-2</v>
      </c>
      <c r="D125" s="2">
        <v>291.37</v>
      </c>
      <c r="E125" s="34">
        <f t="shared" si="3"/>
        <v>-1.8658852851032415E-2</v>
      </c>
      <c r="F125" s="77"/>
    </row>
    <row r="126" spans="1:6" x14ac:dyDescent="0.3">
      <c r="A126" s="1">
        <v>36173.833333333336</v>
      </c>
      <c r="B126" s="2">
        <v>4982.12</v>
      </c>
      <c r="C126" s="34">
        <f t="shared" si="2"/>
        <v>-4.1186421432874099E-2</v>
      </c>
      <c r="D126" s="2">
        <v>281.52999999999997</v>
      </c>
      <c r="E126" s="34">
        <f t="shared" si="3"/>
        <v>-3.3771493290318255E-2</v>
      </c>
      <c r="F126" s="77"/>
    </row>
    <row r="127" spans="1:6" x14ac:dyDescent="0.3">
      <c r="A127" s="1">
        <v>36174.833333333336</v>
      </c>
      <c r="B127" s="2">
        <v>4902.75</v>
      </c>
      <c r="C127" s="34">
        <f t="shared" si="2"/>
        <v>-1.5930969145664831E-2</v>
      </c>
      <c r="D127" s="2">
        <v>276.79000000000002</v>
      </c>
      <c r="E127" s="34">
        <f t="shared" si="3"/>
        <v>-1.6836571590949312E-2</v>
      </c>
      <c r="F127" s="77"/>
    </row>
    <row r="128" spans="1:6" x14ac:dyDescent="0.3">
      <c r="A128" s="1">
        <v>36175.833333333336</v>
      </c>
      <c r="B128" s="2">
        <v>4973.78</v>
      </c>
      <c r="C128" s="34">
        <f t="shared" si="2"/>
        <v>1.4487787466217927E-2</v>
      </c>
      <c r="D128" s="2">
        <v>274.58999999999997</v>
      </c>
      <c r="E128" s="34">
        <f t="shared" si="3"/>
        <v>-7.9482640268797589E-3</v>
      </c>
      <c r="F128" s="77"/>
    </row>
    <row r="129" spans="1:6" x14ac:dyDescent="0.3">
      <c r="A129" s="1">
        <v>36178.833333333336</v>
      </c>
      <c r="B129" s="2">
        <v>5076.8500000000004</v>
      </c>
      <c r="C129" s="34">
        <f t="shared" si="2"/>
        <v>2.0722669679801076E-2</v>
      </c>
      <c r="D129" s="2">
        <v>287.24</v>
      </c>
      <c r="E129" s="34">
        <f t="shared" si="3"/>
        <v>4.6068684220110123E-2</v>
      </c>
      <c r="F129" s="77"/>
    </row>
    <row r="130" spans="1:6" x14ac:dyDescent="0.3">
      <c r="A130" s="1">
        <v>36179.833333333336</v>
      </c>
      <c r="B130" s="2">
        <v>5038.45</v>
      </c>
      <c r="C130" s="34">
        <f t="shared" ref="C130:C193" si="4">B130/B129-1</f>
        <v>-7.5637452357270041E-3</v>
      </c>
      <c r="D130" s="2">
        <v>288.27999999999997</v>
      </c>
      <c r="E130" s="34">
        <f t="shared" si="3"/>
        <v>3.6206656454531583E-3</v>
      </c>
      <c r="F130" s="77"/>
    </row>
    <row r="131" spans="1:6" x14ac:dyDescent="0.3">
      <c r="A131" s="1">
        <v>36180.833333333336</v>
      </c>
      <c r="B131" s="2">
        <v>5197.1499999999996</v>
      </c>
      <c r="C131" s="34">
        <f t="shared" si="4"/>
        <v>3.1497782055989409E-2</v>
      </c>
      <c r="D131" s="2">
        <v>291.41000000000003</v>
      </c>
      <c r="E131" s="34">
        <f t="shared" si="3"/>
        <v>1.0857499653115221E-2</v>
      </c>
      <c r="F131" s="77"/>
    </row>
    <row r="132" spans="1:6" x14ac:dyDescent="0.3">
      <c r="A132" s="1">
        <v>36181.833333333336</v>
      </c>
      <c r="B132" s="2">
        <v>5163.45</v>
      </c>
      <c r="C132" s="34">
        <f t="shared" si="4"/>
        <v>-6.4843231386432221E-3</v>
      </c>
      <c r="D132" s="2">
        <v>288.97000000000003</v>
      </c>
      <c r="E132" s="34">
        <f t="shared" si="3"/>
        <v>-8.3730825984008606E-3</v>
      </c>
      <c r="F132" s="77"/>
    </row>
    <row r="133" spans="1:6" x14ac:dyDescent="0.3">
      <c r="A133" s="1">
        <v>36182.833333333336</v>
      </c>
      <c r="B133" s="2">
        <v>5008.21</v>
      </c>
      <c r="C133" s="34">
        <f t="shared" si="4"/>
        <v>-3.0065169605593134E-2</v>
      </c>
      <c r="D133" s="2">
        <v>281.64999999999998</v>
      </c>
      <c r="E133" s="34">
        <f t="shared" ref="E133:E196" si="5">D133/D132-1</f>
        <v>-2.5331349275011461E-2</v>
      </c>
      <c r="F133" s="77"/>
    </row>
    <row r="134" spans="1:6" x14ac:dyDescent="0.3">
      <c r="A134" s="1">
        <v>36185.833333333336</v>
      </c>
      <c r="B134" s="2">
        <v>4988.59</v>
      </c>
      <c r="C134" s="34">
        <f t="shared" si="4"/>
        <v>-3.9175673544040723E-3</v>
      </c>
      <c r="D134" s="2">
        <v>276.49</v>
      </c>
      <c r="E134" s="34">
        <f t="shared" si="5"/>
        <v>-1.8320610687022842E-2</v>
      </c>
      <c r="F134" s="77"/>
    </row>
    <row r="135" spans="1:6" x14ac:dyDescent="0.3">
      <c r="A135" s="1">
        <v>36186.833333333336</v>
      </c>
      <c r="B135" s="2">
        <v>5001.1899999999996</v>
      </c>
      <c r="C135" s="34">
        <f t="shared" si="4"/>
        <v>2.5257637929754218E-3</v>
      </c>
      <c r="D135" s="2">
        <v>283.77999999999997</v>
      </c>
      <c r="E135" s="34">
        <f t="shared" si="5"/>
        <v>2.6366233860175559E-2</v>
      </c>
      <c r="F135" s="77"/>
    </row>
    <row r="136" spans="1:6" x14ac:dyDescent="0.3">
      <c r="A136" s="1">
        <v>36187.833333333336</v>
      </c>
      <c r="B136" s="2">
        <v>5038.21</v>
      </c>
      <c r="C136" s="34">
        <f t="shared" si="4"/>
        <v>7.4022382672924714E-3</v>
      </c>
      <c r="D136" s="2">
        <v>282.52999999999997</v>
      </c>
      <c r="E136" s="34">
        <f t="shared" si="5"/>
        <v>-4.4048206357036879E-3</v>
      </c>
      <c r="F136" s="77"/>
    </row>
    <row r="137" spans="1:6" x14ac:dyDescent="0.3">
      <c r="A137" s="1">
        <v>36188.833333333336</v>
      </c>
      <c r="B137" s="2">
        <v>5080.93</v>
      </c>
      <c r="C137" s="34">
        <f t="shared" si="4"/>
        <v>8.4792019387838202E-3</v>
      </c>
      <c r="D137" s="2">
        <v>286.31</v>
      </c>
      <c r="E137" s="34">
        <f t="shared" si="5"/>
        <v>1.3379110182989429E-2</v>
      </c>
      <c r="F137" s="77"/>
    </row>
    <row r="138" spans="1:6" x14ac:dyDescent="0.3">
      <c r="A138" s="1">
        <v>36189.833333333336</v>
      </c>
      <c r="B138" s="2">
        <v>5180.29</v>
      </c>
      <c r="C138" s="34">
        <f t="shared" si="4"/>
        <v>1.9555475080349494E-2</v>
      </c>
      <c r="D138" s="2">
        <v>288.31</v>
      </c>
      <c r="E138" s="34">
        <f t="shared" si="5"/>
        <v>6.9854353672593739E-3</v>
      </c>
      <c r="F138" s="77"/>
    </row>
    <row r="139" spans="1:6" x14ac:dyDescent="0.3">
      <c r="A139" s="1">
        <v>36192.833333333336</v>
      </c>
      <c r="B139" s="2">
        <v>5239.6000000000004</v>
      </c>
      <c r="C139" s="34">
        <f t="shared" si="4"/>
        <v>1.1449165973333564E-2</v>
      </c>
      <c r="D139" s="2">
        <v>292.89</v>
      </c>
      <c r="E139" s="34">
        <f t="shared" si="5"/>
        <v>1.588567860982959E-2</v>
      </c>
      <c r="F139" s="77"/>
    </row>
    <row r="140" spans="1:6" x14ac:dyDescent="0.3">
      <c r="A140" s="1">
        <v>36193.833333333336</v>
      </c>
      <c r="B140" s="2">
        <v>5164.95</v>
      </c>
      <c r="C140" s="34">
        <f t="shared" si="4"/>
        <v>-1.4247270784029431E-2</v>
      </c>
      <c r="D140" s="2">
        <v>291</v>
      </c>
      <c r="E140" s="34">
        <f t="shared" si="5"/>
        <v>-6.452934548806688E-3</v>
      </c>
      <c r="F140" s="77"/>
    </row>
    <row r="141" spans="1:6" x14ac:dyDescent="0.3">
      <c r="A141" s="1">
        <v>36194.833333333336</v>
      </c>
      <c r="B141" s="2">
        <v>5090.07</v>
      </c>
      <c r="C141" s="34">
        <f t="shared" si="4"/>
        <v>-1.449772021026341E-2</v>
      </c>
      <c r="D141" s="2">
        <v>287.69</v>
      </c>
      <c r="E141" s="34">
        <f t="shared" si="5"/>
        <v>-1.1374570446735399E-2</v>
      </c>
      <c r="F141" s="77"/>
    </row>
    <row r="142" spans="1:6" x14ac:dyDescent="0.3">
      <c r="A142" s="1">
        <v>36195.833333333336</v>
      </c>
      <c r="B142" s="2">
        <v>5061.28</v>
      </c>
      <c r="C142" s="34">
        <f t="shared" si="4"/>
        <v>-5.6561108196939713E-3</v>
      </c>
      <c r="D142" s="2">
        <v>288.05</v>
      </c>
      <c r="E142" s="34">
        <f t="shared" si="5"/>
        <v>1.2513469359380913E-3</v>
      </c>
      <c r="F142" s="77"/>
    </row>
    <row r="143" spans="1:6" x14ac:dyDescent="0.3">
      <c r="A143" s="1">
        <v>36196.833333333336</v>
      </c>
      <c r="B143" s="2">
        <v>5097.4799999999996</v>
      </c>
      <c r="C143" s="34">
        <f t="shared" si="4"/>
        <v>7.1523409098093182E-3</v>
      </c>
      <c r="D143" s="2">
        <v>287.14</v>
      </c>
      <c r="E143" s="34">
        <f t="shared" si="5"/>
        <v>-3.1591737545565435E-3</v>
      </c>
      <c r="F143" s="77"/>
    </row>
    <row r="144" spans="1:6" x14ac:dyDescent="0.3">
      <c r="A144" s="1">
        <v>36199.833333333336</v>
      </c>
      <c r="B144" s="2">
        <v>5052.4399999999996</v>
      </c>
      <c r="C144" s="34">
        <f t="shared" si="4"/>
        <v>-8.8357384433092045E-3</v>
      </c>
      <c r="D144" s="2">
        <v>285.05</v>
      </c>
      <c r="E144" s="34">
        <f t="shared" si="5"/>
        <v>-7.2786793898446112E-3</v>
      </c>
      <c r="F144" s="77"/>
    </row>
    <row r="145" spans="1:6" x14ac:dyDescent="0.3">
      <c r="A145" s="1">
        <v>36200.833333333336</v>
      </c>
      <c r="B145" s="2">
        <v>4850.67</v>
      </c>
      <c r="C145" s="34">
        <f t="shared" si="4"/>
        <v>-3.9935160041484785E-2</v>
      </c>
      <c r="D145" s="2">
        <v>279.32</v>
      </c>
      <c r="E145" s="34">
        <f t="shared" si="5"/>
        <v>-2.0101736537449622E-2</v>
      </c>
      <c r="F145" s="77"/>
    </row>
    <row r="146" spans="1:6" x14ac:dyDescent="0.3">
      <c r="A146" s="1">
        <v>36201.833333333336</v>
      </c>
      <c r="B146" s="2">
        <v>4814.04</v>
      </c>
      <c r="C146" s="34">
        <f t="shared" si="4"/>
        <v>-7.5515341179672735E-3</v>
      </c>
      <c r="D146" s="2">
        <v>277.38</v>
      </c>
      <c r="E146" s="34">
        <f t="shared" si="5"/>
        <v>-6.9454389230989566E-3</v>
      </c>
      <c r="F146" s="77"/>
    </row>
    <row r="147" spans="1:6" x14ac:dyDescent="0.3">
      <c r="A147" s="1">
        <v>36202.833333333336</v>
      </c>
      <c r="B147" s="2">
        <v>4869.29</v>
      </c>
      <c r="C147" s="34">
        <f t="shared" si="4"/>
        <v>1.147684688951478E-2</v>
      </c>
      <c r="D147" s="2">
        <v>281.11</v>
      </c>
      <c r="E147" s="34">
        <f t="shared" si="5"/>
        <v>1.3447256471266877E-2</v>
      </c>
      <c r="F147" s="77"/>
    </row>
    <row r="148" spans="1:6" x14ac:dyDescent="0.3">
      <c r="A148" s="1">
        <v>36203.833333333336</v>
      </c>
      <c r="B148" s="2">
        <v>4896.74</v>
      </c>
      <c r="C148" s="34">
        <f t="shared" si="4"/>
        <v>5.6373721836242563E-3</v>
      </c>
      <c r="D148" s="2">
        <v>283.75</v>
      </c>
      <c r="E148" s="34">
        <f t="shared" si="5"/>
        <v>9.3913414677528895E-3</v>
      </c>
      <c r="F148" s="77"/>
    </row>
    <row r="149" spans="1:6" x14ac:dyDescent="0.3">
      <c r="A149" s="1">
        <v>36206.833333333336</v>
      </c>
      <c r="B149" s="2">
        <v>4888.95</v>
      </c>
      <c r="C149" s="34">
        <f t="shared" si="4"/>
        <v>-1.5908543234887107E-3</v>
      </c>
      <c r="D149" s="2">
        <v>285.57</v>
      </c>
      <c r="E149" s="34">
        <f t="shared" si="5"/>
        <v>6.414096916299572E-3</v>
      </c>
      <c r="F149" s="77"/>
    </row>
    <row r="150" spans="1:6" x14ac:dyDescent="0.3">
      <c r="A150" s="1">
        <v>36207.833333333336</v>
      </c>
      <c r="B150" s="2">
        <v>4895.1099999999997</v>
      </c>
      <c r="C150" s="34">
        <f t="shared" si="4"/>
        <v>1.2599842501967995E-3</v>
      </c>
      <c r="D150" s="2">
        <v>286.72000000000003</v>
      </c>
      <c r="E150" s="34">
        <f t="shared" si="5"/>
        <v>4.0270336519943051E-3</v>
      </c>
      <c r="F150" s="77"/>
    </row>
    <row r="151" spans="1:6" x14ac:dyDescent="0.3">
      <c r="A151" s="1">
        <v>36208.833333333336</v>
      </c>
      <c r="B151" s="2">
        <v>4820.42</v>
      </c>
      <c r="C151" s="34">
        <f t="shared" si="4"/>
        <v>-1.5258084087997892E-2</v>
      </c>
      <c r="D151" s="2">
        <v>283.77</v>
      </c>
      <c r="E151" s="34">
        <f t="shared" si="5"/>
        <v>-1.0288783482143016E-2</v>
      </c>
      <c r="F151" s="77"/>
    </row>
    <row r="152" spans="1:6" x14ac:dyDescent="0.3">
      <c r="A152" s="1">
        <v>36209.833333333336</v>
      </c>
      <c r="B152" s="2">
        <v>4871.09</v>
      </c>
      <c r="C152" s="34">
        <f t="shared" si="4"/>
        <v>1.0511532190141226E-2</v>
      </c>
      <c r="D152" s="2">
        <v>284.42</v>
      </c>
      <c r="E152" s="34">
        <f t="shared" si="5"/>
        <v>2.2905874475809274E-3</v>
      </c>
      <c r="F152" s="77"/>
    </row>
    <row r="153" spans="1:6" x14ac:dyDescent="0.3">
      <c r="A153" s="1">
        <v>36210.833333333336</v>
      </c>
      <c r="B153" s="2">
        <v>4823.26</v>
      </c>
      <c r="C153" s="34">
        <f t="shared" si="4"/>
        <v>-9.8191575191589608E-3</v>
      </c>
      <c r="D153" s="2">
        <v>285.99</v>
      </c>
      <c r="E153" s="34">
        <f t="shared" si="5"/>
        <v>5.5200056254833818E-3</v>
      </c>
      <c r="F153" s="77"/>
    </row>
    <row r="154" spans="1:6" x14ac:dyDescent="0.3">
      <c r="A154" s="1">
        <v>36213.833333333336</v>
      </c>
      <c r="B154" s="2">
        <v>4887.7</v>
      </c>
      <c r="C154" s="34">
        <f t="shared" si="4"/>
        <v>1.3360258414433224E-2</v>
      </c>
      <c r="D154" s="2">
        <v>289.58999999999997</v>
      </c>
      <c r="E154" s="34">
        <f t="shared" si="5"/>
        <v>1.2587852722123039E-2</v>
      </c>
      <c r="F154" s="77"/>
    </row>
    <row r="155" spans="1:6" x14ac:dyDescent="0.3">
      <c r="A155" s="1">
        <v>36214.833333333336</v>
      </c>
      <c r="B155" s="2">
        <v>5012.6000000000004</v>
      </c>
      <c r="C155" s="34">
        <f t="shared" si="4"/>
        <v>2.5553941526689661E-2</v>
      </c>
      <c r="D155" s="2">
        <v>292.76</v>
      </c>
      <c r="E155" s="34">
        <f t="shared" si="5"/>
        <v>1.0946510583929037E-2</v>
      </c>
      <c r="F155" s="77"/>
    </row>
    <row r="156" spans="1:6" x14ac:dyDescent="0.3">
      <c r="A156" s="1">
        <v>36215.833333333336</v>
      </c>
      <c r="B156" s="2">
        <v>5058.29</v>
      </c>
      <c r="C156" s="34">
        <f t="shared" si="4"/>
        <v>9.1150301240872089E-3</v>
      </c>
      <c r="D156" s="2">
        <v>295.81</v>
      </c>
      <c r="E156" s="34">
        <f t="shared" si="5"/>
        <v>1.04180899029922E-2</v>
      </c>
      <c r="F156" s="77"/>
    </row>
    <row r="157" spans="1:6" x14ac:dyDescent="0.3">
      <c r="A157" s="1">
        <v>36216.833333333336</v>
      </c>
      <c r="B157" s="2">
        <v>4918.55</v>
      </c>
      <c r="C157" s="34">
        <f t="shared" si="4"/>
        <v>-2.7625936828453823E-2</v>
      </c>
      <c r="D157" s="2">
        <v>291.08999999999997</v>
      </c>
      <c r="E157" s="34">
        <f t="shared" si="5"/>
        <v>-1.5956188093708912E-2</v>
      </c>
      <c r="F157" s="77"/>
    </row>
    <row r="158" spans="1:6" x14ac:dyDescent="0.3">
      <c r="A158" s="1">
        <v>36217.833333333336</v>
      </c>
      <c r="B158" s="2">
        <v>4903.96</v>
      </c>
      <c r="C158" s="34">
        <f t="shared" si="4"/>
        <v>-2.9663213752020301E-3</v>
      </c>
      <c r="D158" s="2">
        <v>289.95999999999998</v>
      </c>
      <c r="E158" s="34">
        <f t="shared" si="5"/>
        <v>-3.8819609055618098E-3</v>
      </c>
      <c r="F158" s="77"/>
    </row>
    <row r="159" spans="1:6" x14ac:dyDescent="0.3">
      <c r="A159" s="1">
        <v>36220.833333333336</v>
      </c>
      <c r="B159" s="2">
        <v>4779.07</v>
      </c>
      <c r="C159" s="34">
        <f t="shared" si="4"/>
        <v>-2.5467173467972892E-2</v>
      </c>
      <c r="D159" s="2">
        <v>286.47000000000003</v>
      </c>
      <c r="E159" s="34">
        <f t="shared" si="5"/>
        <v>-1.2036142916264203E-2</v>
      </c>
      <c r="F159" s="77"/>
    </row>
    <row r="160" spans="1:6" x14ac:dyDescent="0.3">
      <c r="A160" s="1">
        <v>36221.833333333336</v>
      </c>
      <c r="B160" s="2">
        <v>4797.84</v>
      </c>
      <c r="C160" s="34">
        <f t="shared" si="4"/>
        <v>3.9275423879543414E-3</v>
      </c>
      <c r="D160" s="2">
        <v>287.11</v>
      </c>
      <c r="E160" s="34">
        <f t="shared" si="5"/>
        <v>2.2340908297553419E-3</v>
      </c>
      <c r="F160" s="77"/>
    </row>
    <row r="161" spans="1:6" x14ac:dyDescent="0.3">
      <c r="A161" s="1">
        <v>36222.833333333336</v>
      </c>
      <c r="B161" s="2">
        <v>4668.5200000000004</v>
      </c>
      <c r="C161" s="34">
        <f t="shared" si="4"/>
        <v>-2.6953795874810282E-2</v>
      </c>
      <c r="D161" s="2">
        <v>285.19</v>
      </c>
      <c r="E161" s="34">
        <f t="shared" si="5"/>
        <v>-6.6873323813173569E-3</v>
      </c>
      <c r="F161" s="77"/>
    </row>
    <row r="162" spans="1:6" x14ac:dyDescent="0.3">
      <c r="A162" s="1">
        <v>36223.833333333336</v>
      </c>
      <c r="B162" s="2">
        <v>4722.6899999999996</v>
      </c>
      <c r="C162" s="34">
        <f t="shared" si="4"/>
        <v>1.1603248995398774E-2</v>
      </c>
      <c r="D162" s="2">
        <v>288.08999999999997</v>
      </c>
      <c r="E162" s="34">
        <f t="shared" si="5"/>
        <v>1.0168659490164433E-2</v>
      </c>
      <c r="F162" s="77"/>
    </row>
    <row r="163" spans="1:6" x14ac:dyDescent="0.3">
      <c r="A163" s="1">
        <v>36224.833333333336</v>
      </c>
      <c r="B163" s="2">
        <v>4840.8100000000004</v>
      </c>
      <c r="C163" s="34">
        <f t="shared" si="4"/>
        <v>2.5011169481799822E-2</v>
      </c>
      <c r="D163" s="2">
        <v>293.86</v>
      </c>
      <c r="E163" s="34">
        <f t="shared" si="5"/>
        <v>2.0028463327432577E-2</v>
      </c>
      <c r="F163" s="77"/>
    </row>
    <row r="164" spans="1:6" x14ac:dyDescent="0.3">
      <c r="A164" s="1">
        <v>36227.833333333336</v>
      </c>
      <c r="B164" s="2">
        <v>4791.43</v>
      </c>
      <c r="C164" s="34">
        <f t="shared" si="4"/>
        <v>-1.0200772184820295E-2</v>
      </c>
      <c r="D164" s="2">
        <v>292.23</v>
      </c>
      <c r="E164" s="34">
        <f t="shared" si="5"/>
        <v>-5.5468590485264757E-3</v>
      </c>
      <c r="F164" s="77"/>
    </row>
    <row r="165" spans="1:6" x14ac:dyDescent="0.3">
      <c r="A165" s="1">
        <v>36228.833333333336</v>
      </c>
      <c r="B165" s="2">
        <v>4790.47</v>
      </c>
      <c r="C165" s="34">
        <f t="shared" si="4"/>
        <v>-2.0035772201620894E-4</v>
      </c>
      <c r="D165" s="2">
        <v>293.45</v>
      </c>
      <c r="E165" s="34">
        <f t="shared" si="5"/>
        <v>4.1747938267802098E-3</v>
      </c>
      <c r="F165" s="77"/>
    </row>
    <row r="166" spans="1:6" x14ac:dyDescent="0.3">
      <c r="A166" s="1">
        <v>36229.833333333336</v>
      </c>
      <c r="B166" s="2">
        <v>4730.05</v>
      </c>
      <c r="C166" s="34">
        <f t="shared" si="4"/>
        <v>-1.2612541149407019E-2</v>
      </c>
      <c r="D166" s="2">
        <v>292.95</v>
      </c>
      <c r="E166" s="34">
        <f t="shared" si="5"/>
        <v>-1.703867779860313E-3</v>
      </c>
      <c r="F166" s="77"/>
    </row>
    <row r="167" spans="1:6" x14ac:dyDescent="0.3">
      <c r="A167" s="1">
        <v>36230.833333333336</v>
      </c>
      <c r="B167" s="2">
        <v>4785.37</v>
      </c>
      <c r="C167" s="34">
        <f t="shared" si="4"/>
        <v>1.1695436623291533E-2</v>
      </c>
      <c r="D167" s="2">
        <v>297.82</v>
      </c>
      <c r="E167" s="34">
        <f t="shared" si="5"/>
        <v>1.6623997269158641E-2</v>
      </c>
      <c r="F167" s="77"/>
    </row>
    <row r="168" spans="1:6" x14ac:dyDescent="0.3">
      <c r="A168" s="1">
        <v>36231.833333333336</v>
      </c>
      <c r="B168" s="2">
        <v>5031.0600000000004</v>
      </c>
      <c r="C168" s="34">
        <f t="shared" si="4"/>
        <v>5.1341902507016313E-2</v>
      </c>
      <c r="D168" s="2">
        <v>297.99</v>
      </c>
      <c r="E168" s="34">
        <f t="shared" si="5"/>
        <v>5.7081458599150814E-4</v>
      </c>
      <c r="F168" s="77"/>
    </row>
    <row r="169" spans="1:6" x14ac:dyDescent="0.3">
      <c r="A169" s="1">
        <v>36234.833333333336</v>
      </c>
      <c r="B169" s="2">
        <v>5043.2299999999996</v>
      </c>
      <c r="C169" s="34">
        <f t="shared" si="4"/>
        <v>2.4189733376265288E-3</v>
      </c>
      <c r="D169" s="2">
        <v>296.58</v>
      </c>
      <c r="E169" s="34">
        <f t="shared" si="5"/>
        <v>-4.7317024061210855E-3</v>
      </c>
      <c r="F169" s="77"/>
    </row>
    <row r="170" spans="1:6" x14ac:dyDescent="0.3">
      <c r="A170" s="1">
        <v>36235.833333333336</v>
      </c>
      <c r="B170" s="2">
        <v>5090.93</v>
      </c>
      <c r="C170" s="34">
        <f t="shared" si="4"/>
        <v>9.4582241936220779E-3</v>
      </c>
      <c r="D170" s="2">
        <v>297.17</v>
      </c>
      <c r="E170" s="34">
        <f t="shared" si="5"/>
        <v>1.9893452019692504E-3</v>
      </c>
      <c r="F170" s="77"/>
    </row>
    <row r="171" spans="1:6" x14ac:dyDescent="0.3">
      <c r="A171" s="1">
        <v>36236.833333333336</v>
      </c>
      <c r="B171" s="2">
        <v>5062.59</v>
      </c>
      <c r="C171" s="34">
        <f t="shared" si="4"/>
        <v>-5.5667628507954925E-3</v>
      </c>
      <c r="D171" s="2">
        <v>295.02999999999997</v>
      </c>
      <c r="E171" s="34">
        <f t="shared" si="5"/>
        <v>-7.2012652690380818E-3</v>
      </c>
      <c r="F171" s="77"/>
    </row>
    <row r="172" spans="1:6" x14ac:dyDescent="0.3">
      <c r="A172" s="1">
        <v>36237.833333333336</v>
      </c>
      <c r="B172" s="2">
        <v>5025.79</v>
      </c>
      <c r="C172" s="34">
        <f t="shared" si="4"/>
        <v>-7.2690065756856326E-3</v>
      </c>
      <c r="D172" s="2">
        <v>293.99</v>
      </c>
      <c r="E172" s="34">
        <f t="shared" si="5"/>
        <v>-3.5250652476017663E-3</v>
      </c>
      <c r="F172" s="77"/>
    </row>
    <row r="173" spans="1:6" x14ac:dyDescent="0.3">
      <c r="A173" s="1">
        <v>36238.833333333336</v>
      </c>
      <c r="B173" s="2">
        <v>5108.75</v>
      </c>
      <c r="C173" s="34">
        <f t="shared" si="4"/>
        <v>1.6506857628352911E-2</v>
      </c>
      <c r="D173" s="2">
        <v>297.85000000000002</v>
      </c>
      <c r="E173" s="34">
        <f t="shared" si="5"/>
        <v>1.3129698289057412E-2</v>
      </c>
      <c r="F173" s="77"/>
    </row>
    <row r="174" spans="1:6" x14ac:dyDescent="0.3">
      <c r="A174" s="1">
        <v>36241.833333333336</v>
      </c>
      <c r="B174" s="2">
        <v>5034.68</v>
      </c>
      <c r="C174" s="34">
        <f t="shared" si="4"/>
        <v>-1.4498654269635369E-2</v>
      </c>
      <c r="D174" s="2">
        <v>296.02</v>
      </c>
      <c r="E174" s="34">
        <f t="shared" si="5"/>
        <v>-6.1440322309889162E-3</v>
      </c>
      <c r="F174" s="77"/>
    </row>
    <row r="175" spans="1:6" x14ac:dyDescent="0.3">
      <c r="A175" s="1">
        <v>36242.833333333336</v>
      </c>
      <c r="B175" s="2">
        <v>4870.49</v>
      </c>
      <c r="C175" s="34">
        <f t="shared" si="4"/>
        <v>-3.261180452382284E-2</v>
      </c>
      <c r="D175" s="2">
        <v>291.93</v>
      </c>
      <c r="E175" s="34">
        <f t="shared" si="5"/>
        <v>-1.3816634011215356E-2</v>
      </c>
      <c r="F175" s="77"/>
    </row>
    <row r="176" spans="1:6" x14ac:dyDescent="0.3">
      <c r="A176" s="1">
        <v>36243.833333333336</v>
      </c>
      <c r="B176" s="2">
        <v>4797.33</v>
      </c>
      <c r="C176" s="34">
        <f t="shared" si="4"/>
        <v>-1.5021075908173476E-2</v>
      </c>
      <c r="D176" s="2">
        <v>287.95</v>
      </c>
      <c r="E176" s="34">
        <f t="shared" si="5"/>
        <v>-1.3633405268386301E-2</v>
      </c>
      <c r="F176" s="77"/>
    </row>
    <row r="177" spans="1:6" x14ac:dyDescent="0.3">
      <c r="A177" s="1">
        <v>36244.833333333336</v>
      </c>
      <c r="B177" s="2">
        <v>4863.8100000000004</v>
      </c>
      <c r="C177" s="34">
        <f t="shared" si="4"/>
        <v>1.3857708350270004E-2</v>
      </c>
      <c r="D177" s="2">
        <v>292.42</v>
      </c>
      <c r="E177" s="34">
        <f t="shared" si="5"/>
        <v>1.5523528390345653E-2</v>
      </c>
      <c r="F177" s="77"/>
    </row>
    <row r="178" spans="1:6" x14ac:dyDescent="0.3">
      <c r="A178" s="1">
        <v>36245.833333333336</v>
      </c>
      <c r="B178" s="2">
        <v>4799.59</v>
      </c>
      <c r="C178" s="34">
        <f t="shared" si="4"/>
        <v>-1.3203640767217473E-2</v>
      </c>
      <c r="D178" s="2">
        <v>292.11</v>
      </c>
      <c r="E178" s="34">
        <f t="shared" si="5"/>
        <v>-1.0601190069078337E-3</v>
      </c>
      <c r="F178" s="77"/>
    </row>
    <row r="179" spans="1:6" x14ac:dyDescent="0.3">
      <c r="A179" s="1">
        <v>36248.833333333336</v>
      </c>
      <c r="B179" s="2">
        <v>4867.21</v>
      </c>
      <c r="C179" s="34">
        <f t="shared" si="4"/>
        <v>1.4088703410082948E-2</v>
      </c>
      <c r="D179" s="2">
        <v>296.2</v>
      </c>
      <c r="E179" s="34">
        <f t="shared" si="5"/>
        <v>1.4001574749238133E-2</v>
      </c>
      <c r="F179" s="77"/>
    </row>
    <row r="180" spans="1:6" x14ac:dyDescent="0.3">
      <c r="A180" s="1">
        <v>36249.833333333336</v>
      </c>
      <c r="B180" s="2">
        <v>4841.2</v>
      </c>
      <c r="C180" s="34">
        <f t="shared" si="4"/>
        <v>-5.3439239317802922E-3</v>
      </c>
      <c r="D180" s="2">
        <v>295.27</v>
      </c>
      <c r="E180" s="34">
        <f t="shared" si="5"/>
        <v>-3.1397704253882663E-3</v>
      </c>
      <c r="F180" s="77"/>
    </row>
    <row r="181" spans="1:6" x14ac:dyDescent="0.3">
      <c r="A181" s="1">
        <v>36250.833333333336</v>
      </c>
      <c r="B181" s="2">
        <v>4865.2700000000004</v>
      </c>
      <c r="C181" s="34">
        <f t="shared" si="4"/>
        <v>4.9719077914567311E-3</v>
      </c>
      <c r="D181" s="2">
        <v>297.14999999999998</v>
      </c>
      <c r="E181" s="34">
        <f t="shared" si="5"/>
        <v>6.3670538828868306E-3</v>
      </c>
      <c r="F181" s="77"/>
    </row>
    <row r="182" spans="1:6" x14ac:dyDescent="0.3">
      <c r="A182" s="1">
        <v>36251.833333333336</v>
      </c>
      <c r="B182" s="2">
        <v>4901.8100000000004</v>
      </c>
      <c r="C182" s="34">
        <f t="shared" si="4"/>
        <v>7.5103745526969856E-3</v>
      </c>
      <c r="D182" s="2">
        <v>297</v>
      </c>
      <c r="E182" s="34">
        <f t="shared" si="5"/>
        <v>-5.0479555779903151E-4</v>
      </c>
      <c r="F182" s="77"/>
    </row>
    <row r="183" spans="1:6" x14ac:dyDescent="0.3">
      <c r="A183" s="1">
        <v>36256.833333333336</v>
      </c>
      <c r="B183" s="2">
        <v>5022.2700000000004</v>
      </c>
      <c r="C183" s="34">
        <f t="shared" si="4"/>
        <v>2.457459591457023E-2</v>
      </c>
      <c r="D183" s="2">
        <v>300.7</v>
      </c>
      <c r="E183" s="34">
        <f t="shared" si="5"/>
        <v>1.2457912457912501E-2</v>
      </c>
      <c r="F183" s="77"/>
    </row>
    <row r="184" spans="1:6" x14ac:dyDescent="0.3">
      <c r="A184" s="1">
        <v>36257.833333333336</v>
      </c>
      <c r="B184" s="2">
        <v>5027.25</v>
      </c>
      <c r="C184" s="34">
        <f t="shared" si="4"/>
        <v>9.9158348714811773E-4</v>
      </c>
      <c r="D184" s="2">
        <v>302.87</v>
      </c>
      <c r="E184" s="34">
        <f t="shared" si="5"/>
        <v>7.2164948453607991E-3</v>
      </c>
      <c r="F184" s="77"/>
    </row>
    <row r="185" spans="1:6" x14ac:dyDescent="0.3">
      <c r="A185" s="1">
        <v>36258.833333333336</v>
      </c>
      <c r="B185" s="2">
        <v>5067.76</v>
      </c>
      <c r="C185" s="34">
        <f t="shared" si="4"/>
        <v>8.0580834452235184E-3</v>
      </c>
      <c r="D185" s="2">
        <v>303.58</v>
      </c>
      <c r="E185" s="34">
        <f t="shared" si="5"/>
        <v>2.3442401030144833E-3</v>
      </c>
      <c r="F185" s="77"/>
    </row>
    <row r="186" spans="1:6" x14ac:dyDescent="0.3">
      <c r="A186" s="1">
        <v>36259.833333333336</v>
      </c>
      <c r="B186" s="2">
        <v>5133.92</v>
      </c>
      <c r="C186" s="34">
        <f t="shared" si="4"/>
        <v>1.3055077588520314E-2</v>
      </c>
      <c r="D186" s="2">
        <v>305.23</v>
      </c>
      <c r="E186" s="34">
        <f t="shared" si="5"/>
        <v>5.4351406548522885E-3</v>
      </c>
      <c r="F186" s="77"/>
    </row>
    <row r="187" spans="1:6" x14ac:dyDescent="0.3">
      <c r="A187" s="1">
        <v>36262.833333333336</v>
      </c>
      <c r="B187" s="2">
        <v>5167.55</v>
      </c>
      <c r="C187" s="34">
        <f t="shared" si="4"/>
        <v>6.550550067005334E-3</v>
      </c>
      <c r="D187" s="2">
        <v>304.3</v>
      </c>
      <c r="E187" s="34">
        <f t="shared" si="5"/>
        <v>-3.0468826786358427E-3</v>
      </c>
      <c r="F187" s="77"/>
    </row>
    <row r="188" spans="1:6" x14ac:dyDescent="0.3">
      <c r="A188" s="1">
        <v>36263.833333333336</v>
      </c>
      <c r="B188" s="2">
        <v>5225.22</v>
      </c>
      <c r="C188" s="34">
        <f t="shared" si="4"/>
        <v>1.1160027479172996E-2</v>
      </c>
      <c r="D188" s="2">
        <v>307.41000000000003</v>
      </c>
      <c r="E188" s="34">
        <f t="shared" si="5"/>
        <v>1.0220177456457424E-2</v>
      </c>
      <c r="F188" s="77"/>
    </row>
    <row r="189" spans="1:6" x14ac:dyDescent="0.3">
      <c r="A189" s="1">
        <v>36264.833333333336</v>
      </c>
      <c r="B189" s="2">
        <v>5186.76</v>
      </c>
      <c r="C189" s="34">
        <f t="shared" si="4"/>
        <v>-7.3604556363177087E-3</v>
      </c>
      <c r="D189" s="2">
        <v>306.57</v>
      </c>
      <c r="E189" s="34">
        <f t="shared" si="5"/>
        <v>-2.7325070752416414E-3</v>
      </c>
      <c r="F189" s="77"/>
    </row>
    <row r="190" spans="1:6" x14ac:dyDescent="0.3">
      <c r="A190" s="1">
        <v>36265.833333333336</v>
      </c>
      <c r="B190" s="2">
        <v>5189.72</v>
      </c>
      <c r="C190" s="34">
        <f t="shared" si="4"/>
        <v>5.7068381802904966E-4</v>
      </c>
      <c r="D190" s="2">
        <v>304.62</v>
      </c>
      <c r="E190" s="34">
        <f t="shared" si="5"/>
        <v>-6.3607006556414269E-3</v>
      </c>
      <c r="F190" s="77"/>
    </row>
    <row r="191" spans="1:6" x14ac:dyDescent="0.3">
      <c r="A191" s="1">
        <v>36266.833333333336</v>
      </c>
      <c r="B191" s="2">
        <v>5143.0200000000004</v>
      </c>
      <c r="C191" s="34">
        <f t="shared" si="4"/>
        <v>-8.9985586891007108E-3</v>
      </c>
      <c r="D191" s="2">
        <v>304</v>
      </c>
      <c r="E191" s="34">
        <f t="shared" si="5"/>
        <v>-2.0353226971309146E-3</v>
      </c>
      <c r="F191" s="77"/>
    </row>
    <row r="192" spans="1:6" x14ac:dyDescent="0.3">
      <c r="A192" s="1">
        <v>36269.833333333336</v>
      </c>
      <c r="B192" s="2">
        <v>5252.4</v>
      </c>
      <c r="C192" s="34">
        <f t="shared" si="4"/>
        <v>2.1267659857437726E-2</v>
      </c>
      <c r="D192" s="2">
        <v>308.24</v>
      </c>
      <c r="E192" s="34">
        <f t="shared" si="5"/>
        <v>1.3947368421052708E-2</v>
      </c>
      <c r="F192" s="77"/>
    </row>
    <row r="193" spans="1:6" x14ac:dyDescent="0.3">
      <c r="A193" s="1">
        <v>36270.833333333336</v>
      </c>
      <c r="B193" s="2">
        <v>5101.41</v>
      </c>
      <c r="C193" s="34">
        <f t="shared" si="4"/>
        <v>-2.874685857893533E-2</v>
      </c>
      <c r="D193" s="2">
        <v>301.27999999999997</v>
      </c>
      <c r="E193" s="34">
        <f t="shared" si="5"/>
        <v>-2.257980794186365E-2</v>
      </c>
      <c r="F193" s="77"/>
    </row>
    <row r="194" spans="1:6" x14ac:dyDescent="0.3">
      <c r="A194" s="1">
        <v>36271.833333333336</v>
      </c>
      <c r="B194" s="2">
        <v>5175.57</v>
      </c>
      <c r="C194" s="34">
        <f t="shared" ref="C194:C257" si="6">B194/B193-1</f>
        <v>1.4537157374137744E-2</v>
      </c>
      <c r="D194" s="2">
        <v>302.5</v>
      </c>
      <c r="E194" s="34">
        <f t="shared" si="5"/>
        <v>4.0493892724375868E-3</v>
      </c>
      <c r="F194" s="77"/>
    </row>
    <row r="195" spans="1:6" x14ac:dyDescent="0.3">
      <c r="A195" s="1">
        <v>36272.833333333336</v>
      </c>
      <c r="B195" s="2">
        <v>5226.6400000000003</v>
      </c>
      <c r="C195" s="34">
        <f t="shared" si="6"/>
        <v>9.8675121774027819E-3</v>
      </c>
      <c r="D195" s="2">
        <v>305.61</v>
      </c>
      <c r="E195" s="34">
        <f t="shared" si="5"/>
        <v>1.0280991735537315E-2</v>
      </c>
      <c r="F195" s="77"/>
    </row>
    <row r="196" spans="1:6" x14ac:dyDescent="0.3">
      <c r="A196" s="1">
        <v>36273.833333333336</v>
      </c>
      <c r="B196" s="2">
        <v>5187.8900000000003</v>
      </c>
      <c r="C196" s="34">
        <f t="shared" si="6"/>
        <v>-7.4139408874535073E-3</v>
      </c>
      <c r="D196" s="2">
        <v>305.56</v>
      </c>
      <c r="E196" s="34">
        <f t="shared" si="5"/>
        <v>-1.6360721180597171E-4</v>
      </c>
      <c r="F196" s="77"/>
    </row>
    <row r="197" spans="1:6" x14ac:dyDescent="0.3">
      <c r="A197" s="1">
        <v>36276.833333333336</v>
      </c>
      <c r="B197" s="2">
        <v>5269.12</v>
      </c>
      <c r="C197" s="34">
        <f t="shared" si="6"/>
        <v>1.5657618029680576E-2</v>
      </c>
      <c r="D197" s="2">
        <v>307.63</v>
      </c>
      <c r="E197" s="34">
        <f t="shared" ref="E197:E260" si="7">D197/D196-1</f>
        <v>6.7744469171358013E-3</v>
      </c>
      <c r="F197" s="77"/>
    </row>
    <row r="198" spans="1:6" x14ac:dyDescent="0.3">
      <c r="A198" s="1">
        <v>36277.833333333336</v>
      </c>
      <c r="B198" s="2">
        <v>5364.81</v>
      </c>
      <c r="C198" s="34">
        <f t="shared" si="6"/>
        <v>1.8160527754160105E-2</v>
      </c>
      <c r="D198" s="2">
        <v>312.45999999999998</v>
      </c>
      <c r="E198" s="34">
        <f t="shared" si="7"/>
        <v>1.5700679387576022E-2</v>
      </c>
      <c r="F198" s="77"/>
    </row>
    <row r="199" spans="1:6" x14ac:dyDescent="0.3">
      <c r="A199" s="1">
        <v>36278.833333333336</v>
      </c>
      <c r="B199" s="2">
        <v>5352.72</v>
      </c>
      <c r="C199" s="34">
        <f t="shared" si="6"/>
        <v>-2.2535746839124071E-3</v>
      </c>
      <c r="D199" s="2">
        <v>312.33</v>
      </c>
      <c r="E199" s="34">
        <f t="shared" si="7"/>
        <v>-4.1605325481663957E-4</v>
      </c>
      <c r="F199" s="77"/>
    </row>
    <row r="200" spans="1:6" x14ac:dyDescent="0.3">
      <c r="A200" s="1">
        <v>36279.833333333336</v>
      </c>
      <c r="B200" s="2">
        <v>5323.06</v>
      </c>
      <c r="C200" s="34">
        <f t="shared" si="6"/>
        <v>-5.5411080721576855E-3</v>
      </c>
      <c r="D200" s="2">
        <v>310.32</v>
      </c>
      <c r="E200" s="34">
        <f t="shared" si="7"/>
        <v>-6.4355009124963392E-3</v>
      </c>
      <c r="F200" s="77"/>
    </row>
    <row r="201" spans="1:6" x14ac:dyDescent="0.3">
      <c r="A201" s="1">
        <v>36280.833333333336</v>
      </c>
      <c r="B201" s="2">
        <v>5360.44</v>
      </c>
      <c r="C201" s="34">
        <f t="shared" si="6"/>
        <v>7.0222766604168818E-3</v>
      </c>
      <c r="D201" s="2">
        <v>312.35000000000002</v>
      </c>
      <c r="E201" s="34">
        <f t="shared" si="7"/>
        <v>6.5416344418665062E-3</v>
      </c>
      <c r="F201" s="77"/>
    </row>
    <row r="202" spans="1:6" x14ac:dyDescent="0.3">
      <c r="A202" s="1">
        <v>36283.833333333336</v>
      </c>
      <c r="B202" s="2">
        <v>5383.22</v>
      </c>
      <c r="C202" s="34">
        <f t="shared" si="6"/>
        <v>4.2496511480401011E-3</v>
      </c>
      <c r="D202" s="2">
        <v>313.74</v>
      </c>
      <c r="E202" s="34">
        <f t="shared" si="7"/>
        <v>4.4501360653113053E-3</v>
      </c>
      <c r="F202" s="77"/>
    </row>
    <row r="203" spans="1:6" x14ac:dyDescent="0.3">
      <c r="A203" s="1">
        <v>36284.833333333336</v>
      </c>
      <c r="B203" s="2">
        <v>5377.4</v>
      </c>
      <c r="C203" s="34">
        <f t="shared" si="6"/>
        <v>-1.0811373118692069E-3</v>
      </c>
      <c r="D203" s="2">
        <v>313.63</v>
      </c>
      <c r="E203" s="34">
        <f t="shared" si="7"/>
        <v>-3.5060878434378662E-4</v>
      </c>
      <c r="F203" s="77"/>
    </row>
    <row r="204" spans="1:6" x14ac:dyDescent="0.3">
      <c r="A204" s="1">
        <v>36285.833333333336</v>
      </c>
      <c r="B204" s="2">
        <v>5295.22</v>
      </c>
      <c r="C204" s="34">
        <f t="shared" si="6"/>
        <v>-1.5282478521218334E-2</v>
      </c>
      <c r="D204" s="2">
        <v>308.12</v>
      </c>
      <c r="E204" s="34">
        <f t="shared" si="7"/>
        <v>-1.7568472403787894E-2</v>
      </c>
      <c r="F204" s="77"/>
    </row>
    <row r="205" spans="1:6" x14ac:dyDescent="0.3">
      <c r="A205" s="1">
        <v>36286.833333333336</v>
      </c>
      <c r="B205" s="2">
        <v>5275.57</v>
      </c>
      <c r="C205" s="34">
        <f t="shared" si="6"/>
        <v>-3.7108939760766013E-3</v>
      </c>
      <c r="D205" s="2">
        <v>307.57</v>
      </c>
      <c r="E205" s="34">
        <f t="shared" si="7"/>
        <v>-1.7850188238348608E-3</v>
      </c>
      <c r="F205" s="77"/>
    </row>
    <row r="206" spans="1:6" x14ac:dyDescent="0.3">
      <c r="A206" s="1">
        <v>36287.833333333336</v>
      </c>
      <c r="B206" s="2">
        <v>5276.5</v>
      </c>
      <c r="C206" s="34">
        <f t="shared" si="6"/>
        <v>1.7628426880889059E-4</v>
      </c>
      <c r="D206" s="2">
        <v>306.2</v>
      </c>
      <c r="E206" s="34">
        <f t="shared" si="7"/>
        <v>-4.4542705725526544E-3</v>
      </c>
      <c r="F206" s="77"/>
    </row>
    <row r="207" spans="1:6" x14ac:dyDescent="0.3">
      <c r="A207" s="1">
        <v>36290.833333333336</v>
      </c>
      <c r="B207" s="2">
        <v>5261.01</v>
      </c>
      <c r="C207" s="34">
        <f t="shared" si="6"/>
        <v>-2.9356581066994902E-3</v>
      </c>
      <c r="D207" s="2">
        <v>305.69</v>
      </c>
      <c r="E207" s="34">
        <f t="shared" si="7"/>
        <v>-1.6655780535597131E-3</v>
      </c>
      <c r="F207" s="77"/>
    </row>
    <row r="208" spans="1:6" x14ac:dyDescent="0.3">
      <c r="A208" s="1">
        <v>36291.833333333336</v>
      </c>
      <c r="B208" s="2">
        <v>5299.9</v>
      </c>
      <c r="C208" s="34">
        <f t="shared" si="6"/>
        <v>7.3921167228345741E-3</v>
      </c>
      <c r="D208" s="2">
        <v>306.95</v>
      </c>
      <c r="E208" s="34">
        <f t="shared" si="7"/>
        <v>4.1218227616213188E-3</v>
      </c>
      <c r="F208" s="77"/>
    </row>
    <row r="209" spans="1:6" x14ac:dyDescent="0.3">
      <c r="A209" s="1">
        <v>36292.833333333336</v>
      </c>
      <c r="B209" s="2">
        <v>5249.24</v>
      </c>
      <c r="C209" s="34">
        <f t="shared" si="6"/>
        <v>-9.5586709183191898E-3</v>
      </c>
      <c r="D209" s="2">
        <v>305.75</v>
      </c>
      <c r="E209" s="34">
        <f t="shared" si="7"/>
        <v>-3.9094315035022031E-3</v>
      </c>
      <c r="F209" s="77"/>
    </row>
    <row r="210" spans="1:6" x14ac:dyDescent="0.3">
      <c r="A210" s="1">
        <v>36294.833333333336</v>
      </c>
      <c r="B210" s="2">
        <v>5183.49</v>
      </c>
      <c r="C210" s="34">
        <f t="shared" si="6"/>
        <v>-1.2525622756818122E-2</v>
      </c>
      <c r="D210" s="2">
        <v>303.24</v>
      </c>
      <c r="E210" s="34">
        <f t="shared" si="7"/>
        <v>-8.2093213409648591E-3</v>
      </c>
      <c r="F210" s="77"/>
    </row>
    <row r="211" spans="1:6" x14ac:dyDescent="0.3">
      <c r="A211" s="1">
        <v>36297.833333333336</v>
      </c>
      <c r="B211" s="2">
        <v>5102</v>
      </c>
      <c r="C211" s="34">
        <f t="shared" si="6"/>
        <v>-1.5721068237808833E-2</v>
      </c>
      <c r="D211" s="2">
        <v>297.8</v>
      </c>
      <c r="E211" s="34">
        <f t="shared" si="7"/>
        <v>-1.7939585806621805E-2</v>
      </c>
      <c r="F211" s="77"/>
    </row>
    <row r="212" spans="1:6" x14ac:dyDescent="0.3">
      <c r="A212" s="1">
        <v>36298.833333333336</v>
      </c>
      <c r="B212" s="2">
        <v>5160.47</v>
      </c>
      <c r="C212" s="34">
        <f t="shared" si="6"/>
        <v>1.1460211681693533E-2</v>
      </c>
      <c r="D212" s="2">
        <v>299.99</v>
      </c>
      <c r="E212" s="34">
        <f t="shared" si="7"/>
        <v>7.3539288112827172E-3</v>
      </c>
      <c r="F212" s="77"/>
    </row>
    <row r="213" spans="1:6" x14ac:dyDescent="0.3">
      <c r="A213" s="1">
        <v>36299.833333333336</v>
      </c>
      <c r="B213" s="2">
        <v>5213.3</v>
      </c>
      <c r="C213" s="34">
        <f t="shared" si="6"/>
        <v>1.0237439613058452E-2</v>
      </c>
      <c r="D213" s="2">
        <v>303.10000000000002</v>
      </c>
      <c r="E213" s="34">
        <f t="shared" si="7"/>
        <v>1.0367012233741146E-2</v>
      </c>
      <c r="F213" s="77"/>
    </row>
    <row r="214" spans="1:6" x14ac:dyDescent="0.3">
      <c r="A214" s="1">
        <v>36300.833333333336</v>
      </c>
      <c r="B214" s="2">
        <v>5243.21</v>
      </c>
      <c r="C214" s="34">
        <f t="shared" si="6"/>
        <v>5.7372489593923159E-3</v>
      </c>
      <c r="D214" s="2">
        <v>306.68</v>
      </c>
      <c r="E214" s="34">
        <f t="shared" si="7"/>
        <v>1.1811283404816741E-2</v>
      </c>
      <c r="F214" s="77"/>
    </row>
    <row r="215" spans="1:6" x14ac:dyDescent="0.3">
      <c r="A215" s="1">
        <v>36301.833333333336</v>
      </c>
      <c r="B215" s="2">
        <v>5253.77</v>
      </c>
      <c r="C215" s="34">
        <f t="shared" si="6"/>
        <v>2.0140333879437033E-3</v>
      </c>
      <c r="D215" s="2">
        <v>307.04000000000002</v>
      </c>
      <c r="E215" s="34">
        <f t="shared" si="7"/>
        <v>1.1738620059997817E-3</v>
      </c>
      <c r="F215" s="77"/>
    </row>
    <row r="216" spans="1:6" x14ac:dyDescent="0.3">
      <c r="A216" s="1">
        <v>36305.833333333336</v>
      </c>
      <c r="B216" s="2">
        <v>5165.72</v>
      </c>
      <c r="C216" s="34">
        <f t="shared" si="6"/>
        <v>-1.6759393730597316E-2</v>
      </c>
      <c r="D216" s="2">
        <v>301.58</v>
      </c>
      <c r="E216" s="34">
        <f t="shared" si="7"/>
        <v>-1.7782699322563933E-2</v>
      </c>
      <c r="F216" s="77"/>
    </row>
    <row r="217" spans="1:6" x14ac:dyDescent="0.3">
      <c r="A217" s="1">
        <v>36306.833333333336</v>
      </c>
      <c r="B217" s="2">
        <v>5183.08</v>
      </c>
      <c r="C217" s="34">
        <f t="shared" si="6"/>
        <v>3.3606157515311263E-3</v>
      </c>
      <c r="D217" s="2">
        <v>302.41000000000003</v>
      </c>
      <c r="E217" s="34">
        <f t="shared" si="7"/>
        <v>2.7521718946881268E-3</v>
      </c>
      <c r="F217" s="77"/>
    </row>
    <row r="218" spans="1:6" x14ac:dyDescent="0.3">
      <c r="A218" s="1">
        <v>36307.833333333336</v>
      </c>
      <c r="B218" s="2">
        <v>5064.3100000000004</v>
      </c>
      <c r="C218" s="34">
        <f t="shared" si="6"/>
        <v>-2.2914946325350849E-2</v>
      </c>
      <c r="D218" s="2">
        <v>299.38</v>
      </c>
      <c r="E218" s="34">
        <f t="shared" si="7"/>
        <v>-1.0019509936840865E-2</v>
      </c>
      <c r="F218" s="77"/>
    </row>
    <row r="219" spans="1:6" x14ac:dyDescent="0.3">
      <c r="A219" s="1">
        <v>36308.833333333336</v>
      </c>
      <c r="B219" s="2">
        <v>5070.9799999999996</v>
      </c>
      <c r="C219" s="34">
        <f t="shared" si="6"/>
        <v>1.3170599746064049E-3</v>
      </c>
      <c r="D219" s="2">
        <v>300.08</v>
      </c>
      <c r="E219" s="34">
        <f t="shared" si="7"/>
        <v>2.3381655421204073E-3</v>
      </c>
      <c r="F219" s="77"/>
    </row>
    <row r="220" spans="1:6" x14ac:dyDescent="0.3">
      <c r="A220" s="1">
        <v>36311.833333333336</v>
      </c>
      <c r="B220" s="2">
        <v>5068.59</v>
      </c>
      <c r="C220" s="34">
        <f t="shared" si="6"/>
        <v>-4.7130929327254822E-4</v>
      </c>
      <c r="D220" s="2">
        <v>301.22000000000003</v>
      </c>
      <c r="E220" s="34">
        <f t="shared" si="7"/>
        <v>3.798986936816906E-3</v>
      </c>
      <c r="F220" s="77"/>
    </row>
    <row r="221" spans="1:6" x14ac:dyDescent="0.3">
      <c r="A221" s="1">
        <v>36312.833333333336</v>
      </c>
      <c r="B221" s="2">
        <v>5010.71</v>
      </c>
      <c r="C221" s="34">
        <f t="shared" si="6"/>
        <v>-1.141934936540534E-2</v>
      </c>
      <c r="D221" s="2">
        <v>301.5</v>
      </c>
      <c r="E221" s="34">
        <f t="shared" si="7"/>
        <v>9.2955315052112297E-4</v>
      </c>
      <c r="F221" s="77"/>
    </row>
    <row r="222" spans="1:6" x14ac:dyDescent="0.3">
      <c r="A222" s="1">
        <v>36313.833333333336</v>
      </c>
      <c r="B222" s="2">
        <v>5040.34</v>
      </c>
      <c r="C222" s="34">
        <f t="shared" si="6"/>
        <v>5.9133336393446534E-3</v>
      </c>
      <c r="D222" s="2">
        <v>303.44</v>
      </c>
      <c r="E222" s="34">
        <f t="shared" si="7"/>
        <v>6.4344941956882007E-3</v>
      </c>
      <c r="F222" s="77"/>
    </row>
    <row r="223" spans="1:6" x14ac:dyDescent="0.3">
      <c r="A223" s="1">
        <v>36315.833333333336</v>
      </c>
      <c r="B223" s="2">
        <v>5124.13</v>
      </c>
      <c r="C223" s="34">
        <f t="shared" si="6"/>
        <v>1.6623878547875837E-2</v>
      </c>
      <c r="D223" s="2">
        <v>307.95</v>
      </c>
      <c r="E223" s="34">
        <f t="shared" si="7"/>
        <v>1.4862905351964217E-2</v>
      </c>
      <c r="F223" s="77"/>
    </row>
    <row r="224" spans="1:6" x14ac:dyDescent="0.3">
      <c r="A224" s="1">
        <v>36318.833333333336</v>
      </c>
      <c r="B224" s="2">
        <v>5212.8599999999997</v>
      </c>
      <c r="C224" s="34">
        <f t="shared" si="6"/>
        <v>1.7316110247007632E-2</v>
      </c>
      <c r="D224" s="2">
        <v>310.92</v>
      </c>
      <c r="E224" s="34">
        <f t="shared" si="7"/>
        <v>9.6444227959084916E-3</v>
      </c>
      <c r="F224" s="77"/>
    </row>
    <row r="225" spans="1:6" x14ac:dyDescent="0.3">
      <c r="A225" s="1">
        <v>36319.833333333336</v>
      </c>
      <c r="B225" s="2">
        <v>5196.93</v>
      </c>
      <c r="C225" s="34">
        <f t="shared" si="6"/>
        <v>-3.0559040526696446E-3</v>
      </c>
      <c r="D225" s="2">
        <v>310.29000000000002</v>
      </c>
      <c r="E225" s="34">
        <f t="shared" si="7"/>
        <v>-2.0262446931686995E-3</v>
      </c>
      <c r="F225" s="77"/>
    </row>
    <row r="226" spans="1:6" x14ac:dyDescent="0.3">
      <c r="A226" s="1">
        <v>36320.833333333336</v>
      </c>
      <c r="B226" s="2">
        <v>5250.63</v>
      </c>
      <c r="C226" s="34">
        <f t="shared" si="6"/>
        <v>1.0333023535048502E-2</v>
      </c>
      <c r="D226" s="2">
        <v>310.97000000000003</v>
      </c>
      <c r="E226" s="34">
        <f t="shared" si="7"/>
        <v>2.1914982758064472E-3</v>
      </c>
      <c r="F226" s="77"/>
    </row>
    <row r="227" spans="1:6" x14ac:dyDescent="0.3">
      <c r="A227" s="1">
        <v>36321.833333333336</v>
      </c>
      <c r="B227" s="2">
        <v>5201.49</v>
      </c>
      <c r="C227" s="34">
        <f t="shared" si="6"/>
        <v>-9.3588769347678902E-3</v>
      </c>
      <c r="D227" s="2">
        <v>307.73</v>
      </c>
      <c r="E227" s="34">
        <f t="shared" si="7"/>
        <v>-1.0419011480207074E-2</v>
      </c>
      <c r="F227" s="77"/>
    </row>
    <row r="228" spans="1:6" x14ac:dyDescent="0.3">
      <c r="A228" s="1">
        <v>36322.833333333336</v>
      </c>
      <c r="B228" s="2">
        <v>5296.01</v>
      </c>
      <c r="C228" s="34">
        <f t="shared" si="6"/>
        <v>1.817171618132507E-2</v>
      </c>
      <c r="D228" s="2">
        <v>310.58</v>
      </c>
      <c r="E228" s="34">
        <f t="shared" si="7"/>
        <v>9.2613654827282677E-3</v>
      </c>
      <c r="F228" s="77"/>
    </row>
    <row r="229" spans="1:6" x14ac:dyDescent="0.3">
      <c r="A229" s="1">
        <v>36325.833333333336</v>
      </c>
      <c r="B229" s="2">
        <v>5291.52</v>
      </c>
      <c r="C229" s="34">
        <f t="shared" si="6"/>
        <v>-8.4780806682760446E-4</v>
      </c>
      <c r="D229" s="2">
        <v>309.89999999999998</v>
      </c>
      <c r="E229" s="34">
        <f t="shared" si="7"/>
        <v>-2.1894519930453216E-3</v>
      </c>
      <c r="F229" s="77"/>
    </row>
    <row r="230" spans="1:6" x14ac:dyDescent="0.3">
      <c r="A230" s="1">
        <v>36326.833333333336</v>
      </c>
      <c r="B230" s="2">
        <v>5344.92</v>
      </c>
      <c r="C230" s="34">
        <f t="shared" si="6"/>
        <v>1.0091618287372928E-2</v>
      </c>
      <c r="D230" s="2">
        <v>310.13</v>
      </c>
      <c r="E230" s="34">
        <f t="shared" si="7"/>
        <v>7.42174895127512E-4</v>
      </c>
      <c r="F230" s="77"/>
    </row>
    <row r="231" spans="1:6" x14ac:dyDescent="0.3">
      <c r="A231" s="1">
        <v>36327.833333333336</v>
      </c>
      <c r="B231" s="2">
        <v>5382.67</v>
      </c>
      <c r="C231" s="34">
        <f t="shared" si="6"/>
        <v>7.0627811080428149E-3</v>
      </c>
      <c r="D231" s="2">
        <v>313.29000000000002</v>
      </c>
      <c r="E231" s="34">
        <f t="shared" si="7"/>
        <v>1.0189275465127601E-2</v>
      </c>
      <c r="F231" s="77"/>
    </row>
    <row r="232" spans="1:6" x14ac:dyDescent="0.3">
      <c r="A232" s="1">
        <v>36328.833333333336</v>
      </c>
      <c r="B232" s="2">
        <v>5415.51</v>
      </c>
      <c r="C232" s="34">
        <f t="shared" si="6"/>
        <v>6.1010613691718785E-3</v>
      </c>
      <c r="D232" s="2">
        <v>314.41000000000003</v>
      </c>
      <c r="E232" s="34">
        <f t="shared" si="7"/>
        <v>3.5749624948131498E-3</v>
      </c>
      <c r="F232" s="77"/>
    </row>
    <row r="233" spans="1:6" x14ac:dyDescent="0.3">
      <c r="A233" s="1">
        <v>36329.833333333336</v>
      </c>
      <c r="B233" s="2">
        <v>5337.19</v>
      </c>
      <c r="C233" s="34">
        <f t="shared" si="6"/>
        <v>-1.4462165151574058E-2</v>
      </c>
      <c r="D233" s="2">
        <v>315.51</v>
      </c>
      <c r="E233" s="34">
        <f t="shared" si="7"/>
        <v>3.4986164562194055E-3</v>
      </c>
      <c r="F233" s="77"/>
    </row>
    <row r="234" spans="1:6" x14ac:dyDescent="0.3">
      <c r="A234" s="1">
        <v>36332.833333333336</v>
      </c>
      <c r="B234" s="2">
        <v>5468.47</v>
      </c>
      <c r="C234" s="34">
        <f t="shared" si="6"/>
        <v>2.4597213140248098E-2</v>
      </c>
      <c r="D234" s="2">
        <v>318.93</v>
      </c>
      <c r="E234" s="34">
        <f t="shared" si="7"/>
        <v>1.0839593039840389E-2</v>
      </c>
      <c r="F234" s="77"/>
    </row>
    <row r="235" spans="1:6" x14ac:dyDescent="0.3">
      <c r="A235" s="1">
        <v>36333.833333333336</v>
      </c>
      <c r="B235" s="2">
        <v>5468.67</v>
      </c>
      <c r="C235" s="34">
        <f t="shared" si="6"/>
        <v>3.6573301124498414E-5</v>
      </c>
      <c r="D235" s="2">
        <v>317.26</v>
      </c>
      <c r="E235" s="34">
        <f t="shared" si="7"/>
        <v>-5.236258740162425E-3</v>
      </c>
      <c r="F235" s="77"/>
    </row>
    <row r="236" spans="1:6" x14ac:dyDescent="0.3">
      <c r="A236" s="1">
        <v>36334.833333333336</v>
      </c>
      <c r="B236" s="2">
        <v>5399.11</v>
      </c>
      <c r="C236" s="34">
        <f t="shared" si="6"/>
        <v>-1.2719728928606067E-2</v>
      </c>
      <c r="D236" s="2">
        <v>314.02</v>
      </c>
      <c r="E236" s="34">
        <f t="shared" si="7"/>
        <v>-1.0212444052197012E-2</v>
      </c>
      <c r="F236" s="77"/>
    </row>
    <row r="237" spans="1:6" x14ac:dyDescent="0.3">
      <c r="A237" s="1">
        <v>36335.833333333336</v>
      </c>
      <c r="B237" s="2">
        <v>5327.6</v>
      </c>
      <c r="C237" s="34">
        <f t="shared" si="6"/>
        <v>-1.3244775527818331E-2</v>
      </c>
      <c r="D237" s="2">
        <v>311.17</v>
      </c>
      <c r="E237" s="34">
        <f t="shared" si="7"/>
        <v>-9.0758550410801053E-3</v>
      </c>
      <c r="F237" s="77"/>
    </row>
    <row r="238" spans="1:6" x14ac:dyDescent="0.3">
      <c r="A238" s="1">
        <v>36336.833333333336</v>
      </c>
      <c r="B238" s="2">
        <v>5301.21</v>
      </c>
      <c r="C238" s="34">
        <f t="shared" si="6"/>
        <v>-4.9534499587057246E-3</v>
      </c>
      <c r="D238" s="2">
        <v>309.07</v>
      </c>
      <c r="E238" s="34">
        <f t="shared" si="7"/>
        <v>-6.7487225632292258E-3</v>
      </c>
      <c r="F238" s="77"/>
    </row>
    <row r="239" spans="1:6" x14ac:dyDescent="0.3">
      <c r="A239" s="1">
        <v>36339.833333333336</v>
      </c>
      <c r="B239" s="2">
        <v>5356.95</v>
      </c>
      <c r="C239" s="34">
        <f t="shared" si="6"/>
        <v>1.0514580633477877E-2</v>
      </c>
      <c r="D239" s="2">
        <v>309.98</v>
      </c>
      <c r="E239" s="34">
        <f t="shared" si="7"/>
        <v>2.9443168214320359E-3</v>
      </c>
      <c r="F239" s="77"/>
    </row>
    <row r="240" spans="1:6" x14ac:dyDescent="0.3">
      <c r="A240" s="1">
        <v>36340.833333333336</v>
      </c>
      <c r="B240" s="2">
        <v>5359.53</v>
      </c>
      <c r="C240" s="34">
        <f t="shared" si="6"/>
        <v>4.8161733822427166E-4</v>
      </c>
      <c r="D240" s="2">
        <v>309.93</v>
      </c>
      <c r="E240" s="34">
        <f t="shared" si="7"/>
        <v>-1.6130072907938331E-4</v>
      </c>
      <c r="F240" s="77"/>
    </row>
    <row r="241" spans="1:6" x14ac:dyDescent="0.3">
      <c r="A241" s="1">
        <v>36341.833333333336</v>
      </c>
      <c r="B241" s="2">
        <v>5378.52</v>
      </c>
      <c r="C241" s="34">
        <f t="shared" si="6"/>
        <v>3.5432211406598579E-3</v>
      </c>
      <c r="D241" s="2">
        <v>309.74</v>
      </c>
      <c r="E241" s="34">
        <f t="shared" si="7"/>
        <v>-6.1304165456710358E-4</v>
      </c>
      <c r="F241" s="77"/>
    </row>
    <row r="242" spans="1:6" x14ac:dyDescent="0.3">
      <c r="A242" s="1">
        <v>36342.833333333336</v>
      </c>
      <c r="B242" s="2">
        <v>5480.22</v>
      </c>
      <c r="C242" s="34">
        <f t="shared" si="6"/>
        <v>1.8908547332723513E-2</v>
      </c>
      <c r="D242" s="2">
        <v>319.64</v>
      </c>
      <c r="E242" s="34">
        <f t="shared" si="7"/>
        <v>3.1962290953702954E-2</v>
      </c>
      <c r="F242" s="77"/>
    </row>
    <row r="243" spans="1:6" x14ac:dyDescent="0.3">
      <c r="A243" s="1">
        <v>36343.833333333336</v>
      </c>
      <c r="B243" s="2">
        <v>5519.05</v>
      </c>
      <c r="C243" s="34">
        <f t="shared" si="6"/>
        <v>7.0854819697019344E-3</v>
      </c>
      <c r="D243" s="2">
        <v>321.12</v>
      </c>
      <c r="E243" s="34">
        <f t="shared" si="7"/>
        <v>4.6302089851082417E-3</v>
      </c>
      <c r="F243" s="77"/>
    </row>
    <row r="244" spans="1:6" x14ac:dyDescent="0.3">
      <c r="A244" s="1">
        <v>36346.833333333336</v>
      </c>
      <c r="B244" s="2">
        <v>5625.62</v>
      </c>
      <c r="C244" s="34">
        <f t="shared" si="6"/>
        <v>1.9309482610231798E-2</v>
      </c>
      <c r="D244" s="2">
        <v>326.08999999999997</v>
      </c>
      <c r="E244" s="34">
        <f t="shared" si="7"/>
        <v>1.5477080219232553E-2</v>
      </c>
      <c r="F244" s="77"/>
    </row>
    <row r="245" spans="1:6" x14ac:dyDescent="0.3">
      <c r="A245" s="1">
        <v>36347.833333333336</v>
      </c>
      <c r="B245" s="2">
        <v>5612.9</v>
      </c>
      <c r="C245" s="34">
        <f t="shared" si="6"/>
        <v>-2.2610841116179614E-3</v>
      </c>
      <c r="D245" s="2">
        <v>325.24</v>
      </c>
      <c r="E245" s="34">
        <f t="shared" si="7"/>
        <v>-2.6066423380047832E-3</v>
      </c>
      <c r="F245" s="77"/>
    </row>
    <row r="246" spans="1:6" x14ac:dyDescent="0.3">
      <c r="A246" s="1">
        <v>36348.833333333336</v>
      </c>
      <c r="B246" s="2">
        <v>5588.5</v>
      </c>
      <c r="C246" s="34">
        <f t="shared" si="6"/>
        <v>-4.3471289351315612E-3</v>
      </c>
      <c r="D246" s="2">
        <v>323.42</v>
      </c>
      <c r="E246" s="34">
        <f t="shared" si="7"/>
        <v>-5.5958676669536356E-3</v>
      </c>
      <c r="F246" s="77"/>
    </row>
    <row r="247" spans="1:6" x14ac:dyDescent="0.3">
      <c r="A247" s="1">
        <v>36349.833333333336</v>
      </c>
      <c r="B247" s="2">
        <v>5607.1</v>
      </c>
      <c r="C247" s="34">
        <f t="shared" si="6"/>
        <v>3.3282633980495913E-3</v>
      </c>
      <c r="D247" s="2">
        <v>319.43</v>
      </c>
      <c r="E247" s="34">
        <f t="shared" si="7"/>
        <v>-1.2336899387793032E-2</v>
      </c>
      <c r="F247" s="77"/>
    </row>
    <row r="248" spans="1:6" x14ac:dyDescent="0.3">
      <c r="A248" s="1">
        <v>36350.833333333336</v>
      </c>
      <c r="B248" s="2">
        <v>5638.95</v>
      </c>
      <c r="C248" s="34">
        <f t="shared" si="6"/>
        <v>5.6802981933619101E-3</v>
      </c>
      <c r="D248" s="2">
        <v>320.22000000000003</v>
      </c>
      <c r="E248" s="34">
        <f t="shared" si="7"/>
        <v>2.4731553078922719E-3</v>
      </c>
      <c r="F248" s="77"/>
    </row>
    <row r="249" spans="1:6" x14ac:dyDescent="0.3">
      <c r="A249" s="1">
        <v>36353.833333333336</v>
      </c>
      <c r="B249" s="2">
        <v>5652.02</v>
      </c>
      <c r="C249" s="34">
        <f t="shared" si="6"/>
        <v>2.3178073932204057E-3</v>
      </c>
      <c r="D249" s="2">
        <v>321.42</v>
      </c>
      <c r="E249" s="34">
        <f t="shared" si="7"/>
        <v>3.7474236462431421E-3</v>
      </c>
      <c r="F249" s="77"/>
    </row>
    <row r="250" spans="1:6" x14ac:dyDescent="0.3">
      <c r="A250" s="1">
        <v>36354.833333333336</v>
      </c>
      <c r="B250" s="2">
        <v>5573.82</v>
      </c>
      <c r="C250" s="34">
        <f t="shared" si="6"/>
        <v>-1.3835761373809818E-2</v>
      </c>
      <c r="D250" s="2">
        <v>316.36</v>
      </c>
      <c r="E250" s="34">
        <f t="shared" si="7"/>
        <v>-1.5742642026009612E-2</v>
      </c>
      <c r="F250" s="77"/>
    </row>
    <row r="251" spans="1:6" x14ac:dyDescent="0.3">
      <c r="A251" s="1">
        <v>36355.833333333336</v>
      </c>
      <c r="B251" s="2">
        <v>5610.89</v>
      </c>
      <c r="C251" s="34">
        <f t="shared" si="6"/>
        <v>6.6507350434712453E-3</v>
      </c>
      <c r="D251" s="2">
        <v>317.79000000000002</v>
      </c>
      <c r="E251" s="34">
        <f t="shared" si="7"/>
        <v>4.5201668984700127E-3</v>
      </c>
      <c r="F251" s="77"/>
    </row>
    <row r="252" spans="1:6" x14ac:dyDescent="0.3">
      <c r="A252" s="1">
        <v>36356.833333333336</v>
      </c>
      <c r="B252" s="2">
        <v>5619.26</v>
      </c>
      <c r="C252" s="34">
        <f t="shared" si="6"/>
        <v>1.4917419518114539E-3</v>
      </c>
      <c r="D252" s="2">
        <v>321.19</v>
      </c>
      <c r="E252" s="34">
        <f t="shared" si="7"/>
        <v>1.069888920356199E-2</v>
      </c>
      <c r="F252" s="77"/>
    </row>
    <row r="253" spans="1:6" x14ac:dyDescent="0.3">
      <c r="A253" s="1">
        <v>36357.833333333336</v>
      </c>
      <c r="B253" s="2">
        <v>5619.94</v>
      </c>
      <c r="C253" s="34">
        <f t="shared" si="6"/>
        <v>1.2101237529482667E-4</v>
      </c>
      <c r="D253" s="2">
        <v>320.39</v>
      </c>
      <c r="E253" s="34">
        <f t="shared" si="7"/>
        <v>-2.4907375696628931E-3</v>
      </c>
      <c r="F253" s="77"/>
    </row>
    <row r="254" spans="1:6" x14ac:dyDescent="0.3">
      <c r="A254" s="1">
        <v>36360.833333333336</v>
      </c>
      <c r="B254" s="2">
        <v>5624.74</v>
      </c>
      <c r="C254" s="34">
        <f t="shared" si="6"/>
        <v>8.541016452132677E-4</v>
      </c>
      <c r="D254" s="2">
        <v>319.79000000000002</v>
      </c>
      <c r="E254" s="34">
        <f t="shared" si="7"/>
        <v>-1.8727176253939826E-3</v>
      </c>
      <c r="F254" s="77"/>
    </row>
    <row r="255" spans="1:6" x14ac:dyDescent="0.3">
      <c r="A255" s="1">
        <v>36361.833333333336</v>
      </c>
      <c r="B255" s="2">
        <v>5491.29</v>
      </c>
      <c r="C255" s="34">
        <f t="shared" si="6"/>
        <v>-2.3725541091677127E-2</v>
      </c>
      <c r="D255" s="2">
        <v>312.52999999999997</v>
      </c>
      <c r="E255" s="34">
        <f t="shared" si="7"/>
        <v>-2.2702398448982253E-2</v>
      </c>
      <c r="F255" s="77"/>
    </row>
    <row r="256" spans="1:6" x14ac:dyDescent="0.3">
      <c r="A256" s="1">
        <v>36362.833333333336</v>
      </c>
      <c r="B256" s="2">
        <v>5414.17</v>
      </c>
      <c r="C256" s="34">
        <f t="shared" si="6"/>
        <v>-1.4044058864128406E-2</v>
      </c>
      <c r="D256" s="2">
        <v>308.45</v>
      </c>
      <c r="E256" s="34">
        <f t="shared" si="7"/>
        <v>-1.3054746744312506E-2</v>
      </c>
      <c r="F256" s="2"/>
    </row>
    <row r="257" spans="1:6" x14ac:dyDescent="0.3">
      <c r="A257" s="1">
        <v>36363.833333333336</v>
      </c>
      <c r="B257" s="2">
        <v>5340.91</v>
      </c>
      <c r="C257" s="34">
        <f t="shared" si="6"/>
        <v>-1.3531159900778911E-2</v>
      </c>
      <c r="D257" s="2">
        <v>306.75</v>
      </c>
      <c r="E257" s="34">
        <f t="shared" si="7"/>
        <v>-5.5114281082833116E-3</v>
      </c>
      <c r="F257" s="2"/>
    </row>
    <row r="258" spans="1:6" x14ac:dyDescent="0.3">
      <c r="A258" s="1">
        <v>36364.833333333336</v>
      </c>
      <c r="B258" s="2">
        <v>5310.63</v>
      </c>
      <c r="C258" s="34">
        <f t="shared" ref="C258:C321" si="8">B258/B257-1</f>
        <v>-5.6694458434984885E-3</v>
      </c>
      <c r="D258" s="2">
        <v>303.32</v>
      </c>
      <c r="E258" s="34">
        <f t="shared" si="7"/>
        <v>-1.1181744091279588E-2</v>
      </c>
      <c r="F258" s="2"/>
    </row>
    <row r="259" spans="1:6" x14ac:dyDescent="0.3">
      <c r="A259" s="1">
        <v>36367.833333333336</v>
      </c>
      <c r="B259" s="2">
        <v>5206.4399999999996</v>
      </c>
      <c r="C259" s="34">
        <f t="shared" si="8"/>
        <v>-1.9619141231831394E-2</v>
      </c>
      <c r="D259" s="2">
        <v>299.27</v>
      </c>
      <c r="E259" s="34">
        <f t="shared" si="7"/>
        <v>-1.3352235263088486E-2</v>
      </c>
      <c r="F259" s="2"/>
    </row>
    <row r="260" spans="1:6" x14ac:dyDescent="0.3">
      <c r="A260" s="1">
        <v>36368.833333333336</v>
      </c>
      <c r="B260" s="2">
        <v>5224.16</v>
      </c>
      <c r="C260" s="34">
        <f t="shared" si="8"/>
        <v>3.4034772320434836E-3</v>
      </c>
      <c r="D260" s="2">
        <v>301.7</v>
      </c>
      <c r="E260" s="34">
        <f t="shared" si="7"/>
        <v>8.1197580779897027E-3</v>
      </c>
      <c r="F260" s="2"/>
    </row>
    <row r="261" spans="1:6" x14ac:dyDescent="0.3">
      <c r="A261" s="1">
        <v>36369.833333333336</v>
      </c>
      <c r="B261" s="2">
        <v>5229.5600000000004</v>
      </c>
      <c r="C261" s="34">
        <f t="shared" si="8"/>
        <v>1.0336589997244072E-3</v>
      </c>
      <c r="D261" s="2">
        <v>302.56</v>
      </c>
      <c r="E261" s="34">
        <f t="shared" ref="E261:E324" si="9">D261/D260-1</f>
        <v>2.8505137553862525E-3</v>
      </c>
      <c r="F261" s="2"/>
    </row>
    <row r="262" spans="1:6" x14ac:dyDescent="0.3">
      <c r="A262" s="1">
        <v>36370.833333333336</v>
      </c>
      <c r="B262" s="2">
        <v>5052.32</v>
      </c>
      <c r="C262" s="34">
        <f t="shared" si="8"/>
        <v>-3.3891952669058312E-2</v>
      </c>
      <c r="D262" s="2">
        <v>296.13</v>
      </c>
      <c r="E262" s="34">
        <f t="shared" si="9"/>
        <v>-2.125198307773668E-2</v>
      </c>
      <c r="F262" s="2"/>
    </row>
    <row r="263" spans="1:6" x14ac:dyDescent="0.3">
      <c r="A263" s="1">
        <v>36371.833333333336</v>
      </c>
      <c r="B263" s="2">
        <v>5101.87</v>
      </c>
      <c r="C263" s="34">
        <f t="shared" si="8"/>
        <v>9.8073756214966945E-3</v>
      </c>
      <c r="D263" s="2">
        <v>301.27999999999997</v>
      </c>
      <c r="E263" s="34">
        <f t="shared" si="9"/>
        <v>1.7391010704757903E-2</v>
      </c>
      <c r="F263" s="2"/>
    </row>
    <row r="264" spans="1:6" x14ac:dyDescent="0.3">
      <c r="A264" s="1">
        <v>36374.833333333336</v>
      </c>
      <c r="B264" s="2">
        <v>5129.5</v>
      </c>
      <c r="C264" s="34">
        <f t="shared" si="8"/>
        <v>5.4156613163409695E-3</v>
      </c>
      <c r="D264" s="2">
        <v>301.69</v>
      </c>
      <c r="E264" s="34">
        <f t="shared" si="9"/>
        <v>1.3608603292618593E-3</v>
      </c>
      <c r="F264" s="2"/>
    </row>
    <row r="265" spans="1:6" x14ac:dyDescent="0.3">
      <c r="A265" s="1">
        <v>36375.833333333336</v>
      </c>
      <c r="B265" s="2">
        <v>5107.68</v>
      </c>
      <c r="C265" s="34">
        <f t="shared" si="8"/>
        <v>-4.2538259089579533E-3</v>
      </c>
      <c r="D265" s="2">
        <v>300.7</v>
      </c>
      <c r="E265" s="34">
        <f t="shared" si="9"/>
        <v>-3.281514137028152E-3</v>
      </c>
      <c r="F265" s="2"/>
    </row>
    <row r="266" spans="1:6" x14ac:dyDescent="0.3">
      <c r="A266" s="1">
        <v>36376.833333333336</v>
      </c>
      <c r="B266" s="2">
        <v>5119.37</v>
      </c>
      <c r="C266" s="34">
        <f t="shared" si="8"/>
        <v>2.288710334241717E-3</v>
      </c>
      <c r="D266" s="2">
        <v>299.33</v>
      </c>
      <c r="E266" s="34">
        <f t="shared" si="9"/>
        <v>-4.5560359161955777E-3</v>
      </c>
      <c r="F266" s="2"/>
    </row>
    <row r="267" spans="1:6" x14ac:dyDescent="0.3">
      <c r="A267" s="1">
        <v>36377.833333333336</v>
      </c>
      <c r="B267" s="2">
        <v>4978.45</v>
      </c>
      <c r="C267" s="34">
        <f t="shared" si="8"/>
        <v>-2.7526824589744425E-2</v>
      </c>
      <c r="D267" s="2">
        <v>292.62</v>
      </c>
      <c r="E267" s="34">
        <f t="shared" si="9"/>
        <v>-2.2416730698560094E-2</v>
      </c>
      <c r="F267" s="2"/>
    </row>
    <row r="268" spans="1:6" x14ac:dyDescent="0.3">
      <c r="A268" s="1">
        <v>36378.833333333336</v>
      </c>
      <c r="B268" s="2">
        <v>5010.47</v>
      </c>
      <c r="C268" s="34">
        <f t="shared" si="8"/>
        <v>6.4317207162873924E-3</v>
      </c>
      <c r="D268" s="2">
        <v>293.68</v>
      </c>
      <c r="E268" s="34">
        <f t="shared" si="9"/>
        <v>3.6224454924476124E-3</v>
      </c>
      <c r="F268" s="2"/>
    </row>
    <row r="269" spans="1:6" x14ac:dyDescent="0.3">
      <c r="A269" s="1">
        <v>36381.833333333336</v>
      </c>
      <c r="B269" s="2">
        <v>5087.3</v>
      </c>
      <c r="C269" s="34">
        <f t="shared" si="8"/>
        <v>1.5333890832596619E-2</v>
      </c>
      <c r="D269" s="2">
        <v>296.33999999999997</v>
      </c>
      <c r="E269" s="34">
        <f t="shared" si="9"/>
        <v>9.0574775265594987E-3</v>
      </c>
      <c r="F269" s="2"/>
    </row>
    <row r="270" spans="1:6" x14ac:dyDescent="0.3">
      <c r="A270" s="1">
        <v>36382.833333333336</v>
      </c>
      <c r="B270" s="2">
        <v>5000.87</v>
      </c>
      <c r="C270" s="34">
        <f t="shared" si="8"/>
        <v>-1.6989365675309176E-2</v>
      </c>
      <c r="D270" s="2">
        <v>291.98</v>
      </c>
      <c r="E270" s="34">
        <f t="shared" si="9"/>
        <v>-1.4712829857595811E-2</v>
      </c>
      <c r="F270" s="2"/>
    </row>
    <row r="271" spans="1:6" x14ac:dyDescent="0.3">
      <c r="A271" s="1">
        <v>36383.833333333336</v>
      </c>
      <c r="B271" s="2">
        <v>5019.6899999999996</v>
      </c>
      <c r="C271" s="34">
        <f t="shared" si="8"/>
        <v>3.7633451779390814E-3</v>
      </c>
      <c r="D271" s="2">
        <v>293.91000000000003</v>
      </c>
      <c r="E271" s="34">
        <f t="shared" si="9"/>
        <v>6.610041783683851E-3</v>
      </c>
      <c r="F271" s="2"/>
    </row>
    <row r="272" spans="1:6" x14ac:dyDescent="0.3">
      <c r="A272" s="1">
        <v>36384.833333333336</v>
      </c>
      <c r="B272" s="2">
        <v>5127.43</v>
      </c>
      <c r="C272" s="34">
        <f t="shared" si="8"/>
        <v>2.146347682825045E-2</v>
      </c>
      <c r="D272" s="2">
        <v>299.69</v>
      </c>
      <c r="E272" s="34">
        <f t="shared" si="9"/>
        <v>1.9665884114184573E-2</v>
      </c>
      <c r="F272" s="2"/>
    </row>
    <row r="273" spans="1:6" x14ac:dyDescent="0.3">
      <c r="A273" s="1">
        <v>36385.833333333336</v>
      </c>
      <c r="B273" s="2">
        <v>5219.43</v>
      </c>
      <c r="C273" s="34">
        <f t="shared" si="8"/>
        <v>1.7942712040925013E-2</v>
      </c>
      <c r="D273" s="2">
        <v>304.60000000000002</v>
      </c>
      <c r="E273" s="34">
        <f t="shared" si="9"/>
        <v>1.6383596382929078E-2</v>
      </c>
      <c r="F273" s="2"/>
    </row>
    <row r="274" spans="1:6" x14ac:dyDescent="0.3">
      <c r="A274" s="1">
        <v>36388.833333333336</v>
      </c>
      <c r="B274" s="2">
        <v>5257.1</v>
      </c>
      <c r="C274" s="34">
        <f t="shared" si="8"/>
        <v>7.2172631877427396E-3</v>
      </c>
      <c r="D274" s="2">
        <v>305.77999999999997</v>
      </c>
      <c r="E274" s="34">
        <f t="shared" si="9"/>
        <v>3.8739330269204064E-3</v>
      </c>
      <c r="F274" s="2"/>
    </row>
    <row r="275" spans="1:6" x14ac:dyDescent="0.3">
      <c r="A275" s="1">
        <v>36389.833333333336</v>
      </c>
      <c r="B275" s="2">
        <v>5259.91</v>
      </c>
      <c r="C275" s="34">
        <f t="shared" si="8"/>
        <v>5.3451522702618881E-4</v>
      </c>
      <c r="D275" s="2">
        <v>306.27999999999997</v>
      </c>
      <c r="E275" s="34">
        <f t="shared" si="9"/>
        <v>1.6351625351560539E-3</v>
      </c>
      <c r="F275" s="2"/>
    </row>
    <row r="276" spans="1:6" x14ac:dyDescent="0.3">
      <c r="A276" s="1">
        <v>36390.833333333336</v>
      </c>
      <c r="B276" s="2">
        <v>5230.47</v>
      </c>
      <c r="C276" s="34">
        <f t="shared" si="8"/>
        <v>-5.5970539419875065E-3</v>
      </c>
      <c r="D276" s="2">
        <v>306.19</v>
      </c>
      <c r="E276" s="34">
        <f t="shared" si="9"/>
        <v>-2.9384876583504749E-4</v>
      </c>
      <c r="F276" s="2"/>
    </row>
    <row r="277" spans="1:6" x14ac:dyDescent="0.3">
      <c r="A277" s="1">
        <v>36391.833333333336</v>
      </c>
      <c r="B277" s="2">
        <v>5186.8500000000004</v>
      </c>
      <c r="C277" s="34">
        <f t="shared" si="8"/>
        <v>-8.3395947209332633E-3</v>
      </c>
      <c r="D277" s="2">
        <v>302.94</v>
      </c>
      <c r="E277" s="34">
        <f t="shared" si="9"/>
        <v>-1.061432443907373E-2</v>
      </c>
      <c r="F277" s="2"/>
    </row>
    <row r="278" spans="1:6" x14ac:dyDescent="0.3">
      <c r="A278" s="1">
        <v>36392.833333333336</v>
      </c>
      <c r="B278" s="2">
        <v>5254.14</v>
      </c>
      <c r="C278" s="34">
        <f t="shared" si="8"/>
        <v>1.2973191821625818E-2</v>
      </c>
      <c r="D278" s="2">
        <v>305.55</v>
      </c>
      <c r="E278" s="34">
        <f t="shared" si="9"/>
        <v>8.6155674390968606E-3</v>
      </c>
      <c r="F278" s="2"/>
    </row>
    <row r="279" spans="1:6" x14ac:dyDescent="0.3">
      <c r="A279" s="1">
        <v>36395.833333333336</v>
      </c>
      <c r="B279" s="2">
        <v>5301.98</v>
      </c>
      <c r="C279" s="34">
        <f t="shared" si="8"/>
        <v>9.1052008511380844E-3</v>
      </c>
      <c r="D279" s="2">
        <v>309.95</v>
      </c>
      <c r="E279" s="34">
        <f t="shared" si="9"/>
        <v>1.4400261822942184E-2</v>
      </c>
      <c r="F279" s="2"/>
    </row>
    <row r="280" spans="1:6" x14ac:dyDescent="0.3">
      <c r="A280" s="1">
        <v>36396.833333333336</v>
      </c>
      <c r="B280" s="2">
        <v>5324.02</v>
      </c>
      <c r="C280" s="34">
        <f t="shared" si="8"/>
        <v>4.1569375968979472E-3</v>
      </c>
      <c r="D280" s="2">
        <v>310.52999999999997</v>
      </c>
      <c r="E280" s="34">
        <f t="shared" si="9"/>
        <v>1.87126955960637E-3</v>
      </c>
      <c r="F280" s="2"/>
    </row>
    <row r="281" spans="1:6" x14ac:dyDescent="0.3">
      <c r="A281" s="1">
        <v>36397.833333333336</v>
      </c>
      <c r="B281" s="2">
        <v>5400.32</v>
      </c>
      <c r="C281" s="34">
        <f t="shared" si="8"/>
        <v>1.4331275990698611E-2</v>
      </c>
      <c r="D281" s="2">
        <v>314.33999999999997</v>
      </c>
      <c r="E281" s="34">
        <f t="shared" si="9"/>
        <v>1.2269345956912314E-2</v>
      </c>
      <c r="F281" s="2"/>
    </row>
    <row r="282" spans="1:6" x14ac:dyDescent="0.3">
      <c r="A282" s="1">
        <v>36398.833333333336</v>
      </c>
      <c r="B282" s="2">
        <v>5389.34</v>
      </c>
      <c r="C282" s="34">
        <f t="shared" si="8"/>
        <v>-2.0332128466460375E-3</v>
      </c>
      <c r="D282" s="2">
        <v>314.54000000000002</v>
      </c>
      <c r="E282" s="34">
        <f t="shared" si="9"/>
        <v>6.3625373799092166E-4</v>
      </c>
      <c r="F282" s="2"/>
    </row>
    <row r="283" spans="1:6" x14ac:dyDescent="0.3">
      <c r="A283" s="1">
        <v>36399.833333333336</v>
      </c>
      <c r="B283" s="2">
        <v>5420.36</v>
      </c>
      <c r="C283" s="34">
        <f t="shared" si="8"/>
        <v>5.7558068334897516E-3</v>
      </c>
      <c r="D283" s="2">
        <v>315.02</v>
      </c>
      <c r="E283" s="34">
        <f t="shared" si="9"/>
        <v>1.526038023780707E-3</v>
      </c>
      <c r="F283" s="2"/>
    </row>
    <row r="284" spans="1:6" x14ac:dyDescent="0.3">
      <c r="A284" s="1">
        <v>36402.833333333336</v>
      </c>
      <c r="B284" s="2">
        <v>5392.53</v>
      </c>
      <c r="C284" s="34">
        <f t="shared" si="8"/>
        <v>-5.1343453202370437E-3</v>
      </c>
      <c r="D284" s="2">
        <v>314.58</v>
      </c>
      <c r="E284" s="34">
        <f t="shared" si="9"/>
        <v>-1.3967367151291876E-3</v>
      </c>
      <c r="F284" s="2"/>
    </row>
    <row r="285" spans="1:6" x14ac:dyDescent="0.3">
      <c r="A285" s="1">
        <v>36403.833333333336</v>
      </c>
      <c r="B285" s="2">
        <v>5270.77</v>
      </c>
      <c r="C285" s="34">
        <f t="shared" si="8"/>
        <v>-2.2579382961244399E-2</v>
      </c>
      <c r="D285" s="2">
        <v>308.69</v>
      </c>
      <c r="E285" s="34">
        <f t="shared" si="9"/>
        <v>-1.8723377201347757E-2</v>
      </c>
      <c r="F285" s="2"/>
    </row>
    <row r="286" spans="1:6" x14ac:dyDescent="0.3">
      <c r="A286" s="1">
        <v>36404.833333333336</v>
      </c>
      <c r="B286" s="2">
        <v>5317.12</v>
      </c>
      <c r="C286" s="34">
        <f t="shared" si="8"/>
        <v>8.7937815537386665E-3</v>
      </c>
      <c r="D286" s="2">
        <v>310.27</v>
      </c>
      <c r="E286" s="34">
        <f t="shared" si="9"/>
        <v>5.1184035764033631E-3</v>
      </c>
      <c r="F286" s="2"/>
    </row>
    <row r="287" spans="1:6" x14ac:dyDescent="0.3">
      <c r="A287" s="1">
        <v>36405.833333333336</v>
      </c>
      <c r="B287" s="2">
        <v>5189.92</v>
      </c>
      <c r="C287" s="34">
        <f t="shared" si="8"/>
        <v>-2.392272508425608E-2</v>
      </c>
      <c r="D287" s="2">
        <v>305.18</v>
      </c>
      <c r="E287" s="34">
        <f t="shared" si="9"/>
        <v>-1.6405066554935899E-2</v>
      </c>
      <c r="F287" s="2"/>
    </row>
    <row r="288" spans="1:6" x14ac:dyDescent="0.3">
      <c r="A288" s="1">
        <v>36406.833333333336</v>
      </c>
      <c r="B288" s="2">
        <v>5336.22</v>
      </c>
      <c r="C288" s="34">
        <f t="shared" si="8"/>
        <v>2.8189259179332238E-2</v>
      </c>
      <c r="D288" s="2">
        <v>312.32</v>
      </c>
      <c r="E288" s="34">
        <f t="shared" si="9"/>
        <v>2.3396028573301031E-2</v>
      </c>
      <c r="F288" s="2"/>
    </row>
    <row r="289" spans="1:6" x14ac:dyDescent="0.3">
      <c r="A289" s="1">
        <v>36409.833333333336</v>
      </c>
      <c r="B289" s="2">
        <v>5400.55</v>
      </c>
      <c r="C289" s="34">
        <f t="shared" si="8"/>
        <v>1.2055350041789925E-2</v>
      </c>
      <c r="D289" s="2">
        <v>315.27</v>
      </c>
      <c r="E289" s="34">
        <f t="shared" si="9"/>
        <v>9.4454405737705027E-3</v>
      </c>
      <c r="F289" s="2"/>
    </row>
    <row r="290" spans="1:6" x14ac:dyDescent="0.3">
      <c r="A290" s="1">
        <v>36410.833333333336</v>
      </c>
      <c r="B290" s="2">
        <v>5391.36</v>
      </c>
      <c r="C290" s="34">
        <f t="shared" si="8"/>
        <v>-1.701678532742168E-3</v>
      </c>
      <c r="D290" s="2">
        <v>313.98</v>
      </c>
      <c r="E290" s="34">
        <f t="shared" si="9"/>
        <v>-4.0917308973259514E-3</v>
      </c>
      <c r="F290" s="2"/>
    </row>
    <row r="291" spans="1:6" x14ac:dyDescent="0.3">
      <c r="A291" s="1">
        <v>36411.833333333336</v>
      </c>
      <c r="B291" s="2">
        <v>5400.7</v>
      </c>
      <c r="C291" s="34">
        <f t="shared" si="8"/>
        <v>1.7324014719848346E-3</v>
      </c>
      <c r="D291" s="2">
        <v>313.62</v>
      </c>
      <c r="E291" s="34">
        <f t="shared" si="9"/>
        <v>-1.1465698452131079E-3</v>
      </c>
      <c r="F291" s="2"/>
    </row>
    <row r="292" spans="1:6" x14ac:dyDescent="0.3">
      <c r="A292" s="1">
        <v>36412.833333333336</v>
      </c>
      <c r="B292" s="2">
        <v>5436.86</v>
      </c>
      <c r="C292" s="34">
        <f t="shared" si="8"/>
        <v>6.6954283703963835E-3</v>
      </c>
      <c r="D292" s="2">
        <v>316.41000000000003</v>
      </c>
      <c r="E292" s="34">
        <f t="shared" si="9"/>
        <v>8.8961163191123571E-3</v>
      </c>
      <c r="F292" s="2"/>
    </row>
    <row r="293" spans="1:6" x14ac:dyDescent="0.3">
      <c r="A293" s="1">
        <v>36413.833333333336</v>
      </c>
      <c r="B293" s="2">
        <v>5483.95</v>
      </c>
      <c r="C293" s="34">
        <f t="shared" si="8"/>
        <v>8.6612493240583177E-3</v>
      </c>
      <c r="D293" s="2">
        <v>316.82</v>
      </c>
      <c r="E293" s="34">
        <f t="shared" si="9"/>
        <v>1.295787111658786E-3</v>
      </c>
      <c r="F293" s="2"/>
    </row>
    <row r="294" spans="1:6" x14ac:dyDescent="0.3">
      <c r="A294" s="1">
        <v>36416.833333333336</v>
      </c>
      <c r="B294" s="2">
        <v>5446.91</v>
      </c>
      <c r="C294" s="34">
        <f t="shared" si="8"/>
        <v>-6.7542556004339671E-3</v>
      </c>
      <c r="D294" s="2">
        <v>314.68</v>
      </c>
      <c r="E294" s="34">
        <f t="shared" si="9"/>
        <v>-6.7546240767627497E-3</v>
      </c>
      <c r="F294" s="2"/>
    </row>
    <row r="295" spans="1:6" x14ac:dyDescent="0.3">
      <c r="A295" s="1">
        <v>36417.833333333336</v>
      </c>
      <c r="B295" s="2">
        <v>5401.47</v>
      </c>
      <c r="C295" s="34">
        <f t="shared" si="8"/>
        <v>-8.3423445586580103E-3</v>
      </c>
      <c r="D295" s="2">
        <v>312.39999999999998</v>
      </c>
      <c r="E295" s="34">
        <f t="shared" si="9"/>
        <v>-7.245455701029746E-3</v>
      </c>
      <c r="F295" s="2"/>
    </row>
    <row r="296" spans="1:6" x14ac:dyDescent="0.3">
      <c r="A296" s="1">
        <v>36418.833333333336</v>
      </c>
      <c r="B296" s="2">
        <v>5387.18</v>
      </c>
      <c r="C296" s="34">
        <f t="shared" si="8"/>
        <v>-2.6455761116881416E-3</v>
      </c>
      <c r="D296" s="2">
        <v>311.33</v>
      </c>
      <c r="E296" s="34">
        <f t="shared" si="9"/>
        <v>-3.4250960307298239E-3</v>
      </c>
      <c r="F296" s="2"/>
    </row>
    <row r="297" spans="1:6" x14ac:dyDescent="0.3">
      <c r="A297" s="1">
        <v>36419.833333333336</v>
      </c>
      <c r="B297" s="2">
        <v>5304.42</v>
      </c>
      <c r="C297" s="34">
        <f t="shared" si="8"/>
        <v>-1.5362397395297767E-2</v>
      </c>
      <c r="D297" s="2">
        <v>309.35000000000002</v>
      </c>
      <c r="E297" s="34">
        <f t="shared" si="9"/>
        <v>-6.3598111328814211E-3</v>
      </c>
      <c r="F297" s="2"/>
    </row>
    <row r="298" spans="1:6" x14ac:dyDescent="0.3">
      <c r="A298" s="1">
        <v>36420.833333333336</v>
      </c>
      <c r="B298" s="2">
        <v>5303.94</v>
      </c>
      <c r="C298" s="34">
        <f t="shared" si="8"/>
        <v>-9.0490572013601778E-5</v>
      </c>
      <c r="D298" s="2">
        <v>310.25</v>
      </c>
      <c r="E298" s="34">
        <f t="shared" si="9"/>
        <v>2.9093260061419102E-3</v>
      </c>
      <c r="F298" s="2"/>
    </row>
    <row r="299" spans="1:6" x14ac:dyDescent="0.3">
      <c r="A299" s="1">
        <v>36423.833333333336</v>
      </c>
      <c r="B299" s="2">
        <v>5351.98</v>
      </c>
      <c r="C299" s="34">
        <f t="shared" si="8"/>
        <v>9.0574176932620709E-3</v>
      </c>
      <c r="D299" s="2">
        <v>311.77</v>
      </c>
      <c r="E299" s="34">
        <f t="shared" si="9"/>
        <v>4.899274778404461E-3</v>
      </c>
      <c r="F299" s="2"/>
    </row>
    <row r="300" spans="1:6" x14ac:dyDescent="0.3">
      <c r="A300" s="1">
        <v>36424.833333333336</v>
      </c>
      <c r="B300" s="2">
        <v>5282.76</v>
      </c>
      <c r="C300" s="34">
        <f t="shared" si="8"/>
        <v>-1.2933531141745558E-2</v>
      </c>
      <c r="D300" s="2">
        <v>307.58999999999997</v>
      </c>
      <c r="E300" s="34">
        <f t="shared" si="9"/>
        <v>-1.3407319498348169E-2</v>
      </c>
      <c r="F300" s="2"/>
    </row>
    <row r="301" spans="1:6" x14ac:dyDescent="0.3">
      <c r="A301" s="1">
        <v>36425.833333333336</v>
      </c>
      <c r="B301" s="2">
        <v>5238.76</v>
      </c>
      <c r="C301" s="34">
        <f t="shared" si="8"/>
        <v>-8.3289795485692597E-3</v>
      </c>
      <c r="D301" s="2">
        <v>305.72000000000003</v>
      </c>
      <c r="E301" s="34">
        <f t="shared" si="9"/>
        <v>-6.0795214408789766E-3</v>
      </c>
      <c r="F301" s="2"/>
    </row>
    <row r="302" spans="1:6" x14ac:dyDescent="0.3">
      <c r="A302" s="1">
        <v>36426.833333333336</v>
      </c>
      <c r="B302" s="2">
        <v>5299.57</v>
      </c>
      <c r="C302" s="34">
        <f t="shared" si="8"/>
        <v>1.1607708694423735E-2</v>
      </c>
      <c r="D302" s="2">
        <v>308.52</v>
      </c>
      <c r="E302" s="34">
        <f t="shared" si="9"/>
        <v>9.1587073138819086E-3</v>
      </c>
      <c r="F302" s="2"/>
    </row>
    <row r="303" spans="1:6" x14ac:dyDescent="0.3">
      <c r="A303" s="1">
        <v>36427.833333333336</v>
      </c>
      <c r="B303" s="2">
        <v>5186.53</v>
      </c>
      <c r="C303" s="34">
        <f t="shared" si="8"/>
        <v>-2.1330032436593926E-2</v>
      </c>
      <c r="D303" s="2">
        <v>305.02999999999997</v>
      </c>
      <c r="E303" s="34">
        <f t="shared" si="9"/>
        <v>-1.131207053027361E-2</v>
      </c>
      <c r="F303" s="2"/>
    </row>
    <row r="304" spans="1:6" x14ac:dyDescent="0.3">
      <c r="A304" s="1">
        <v>36430.833333333336</v>
      </c>
      <c r="B304" s="2">
        <v>5239.6400000000003</v>
      </c>
      <c r="C304" s="34">
        <f t="shared" si="8"/>
        <v>1.0239987043360488E-2</v>
      </c>
      <c r="D304" s="2">
        <v>309.38</v>
      </c>
      <c r="E304" s="34">
        <f t="shared" si="9"/>
        <v>1.4260892371242173E-2</v>
      </c>
      <c r="F304" s="2"/>
    </row>
    <row r="305" spans="1:6" x14ac:dyDescent="0.3">
      <c r="A305" s="1">
        <v>36431.833333333336</v>
      </c>
      <c r="B305" s="2">
        <v>5119.1000000000004</v>
      </c>
      <c r="C305" s="34">
        <f t="shared" si="8"/>
        <v>-2.3005397317372944E-2</v>
      </c>
      <c r="D305" s="2">
        <v>305.38</v>
      </c>
      <c r="E305" s="34">
        <f t="shared" si="9"/>
        <v>-1.2929083974400402E-2</v>
      </c>
      <c r="F305" s="2"/>
    </row>
    <row r="306" spans="1:6" x14ac:dyDescent="0.3">
      <c r="A306" s="1">
        <v>36432.833333333336</v>
      </c>
      <c r="B306" s="2">
        <v>5135.62</v>
      </c>
      <c r="C306" s="34">
        <f t="shared" si="8"/>
        <v>3.2271297689046019E-3</v>
      </c>
      <c r="D306" s="2">
        <v>303.14</v>
      </c>
      <c r="E306" s="34">
        <f t="shared" si="9"/>
        <v>-7.3351234527474496E-3</v>
      </c>
      <c r="F306" s="2"/>
    </row>
    <row r="307" spans="1:6" x14ac:dyDescent="0.3">
      <c r="A307" s="1">
        <v>36433.833333333336</v>
      </c>
      <c r="B307" s="2">
        <v>5149.83</v>
      </c>
      <c r="C307" s="34">
        <f t="shared" si="8"/>
        <v>2.7669492680533203E-3</v>
      </c>
      <c r="D307" s="2">
        <v>303.91000000000003</v>
      </c>
      <c r="E307" s="34">
        <f t="shared" si="9"/>
        <v>2.5400804908624064E-3</v>
      </c>
      <c r="F307" s="2"/>
    </row>
    <row r="308" spans="1:6" x14ac:dyDescent="0.3">
      <c r="A308" s="1">
        <v>36434.833333333336</v>
      </c>
      <c r="B308" s="2">
        <v>5124.55</v>
      </c>
      <c r="C308" s="34">
        <f t="shared" si="8"/>
        <v>-4.9088999054337501E-3</v>
      </c>
      <c r="D308" s="2">
        <v>301.49</v>
      </c>
      <c r="E308" s="34">
        <f t="shared" si="9"/>
        <v>-7.9628837484782E-3</v>
      </c>
      <c r="F308" s="2"/>
    </row>
    <row r="309" spans="1:6" x14ac:dyDescent="0.3">
      <c r="A309" s="1">
        <v>36437.833333333336</v>
      </c>
      <c r="B309" s="2">
        <v>5218.8599999999997</v>
      </c>
      <c r="C309" s="34">
        <f t="shared" si="8"/>
        <v>1.8403567142480703E-2</v>
      </c>
      <c r="D309" s="2">
        <v>305.82</v>
      </c>
      <c r="E309" s="34">
        <f t="shared" si="9"/>
        <v>1.4362002056452994E-2</v>
      </c>
      <c r="F309" s="2"/>
    </row>
    <row r="310" spans="1:6" x14ac:dyDescent="0.3">
      <c r="A310" s="1">
        <v>36438.833333333336</v>
      </c>
      <c r="B310" s="2">
        <v>5301.85</v>
      </c>
      <c r="C310" s="34">
        <f t="shared" si="8"/>
        <v>1.5901940270480752E-2</v>
      </c>
      <c r="D310" s="2">
        <v>307.83</v>
      </c>
      <c r="E310" s="34">
        <f t="shared" si="9"/>
        <v>6.5724936237001597E-3</v>
      </c>
      <c r="F310" s="2"/>
    </row>
    <row r="311" spans="1:6" x14ac:dyDescent="0.3">
      <c r="A311" s="1">
        <v>36439.833333333336</v>
      </c>
      <c r="B311" s="2">
        <v>5353.32</v>
      </c>
      <c r="C311" s="34">
        <f t="shared" si="8"/>
        <v>9.7079321368955807E-3</v>
      </c>
      <c r="D311" s="2">
        <v>308.93</v>
      </c>
      <c r="E311" s="34">
        <f t="shared" si="9"/>
        <v>3.5734009030958802E-3</v>
      </c>
      <c r="F311" s="2"/>
    </row>
    <row r="312" spans="1:6" x14ac:dyDescent="0.3">
      <c r="A312" s="1">
        <v>36440.833333333336</v>
      </c>
      <c r="B312" s="2">
        <v>5419.31</v>
      </c>
      <c r="C312" s="34">
        <f t="shared" si="8"/>
        <v>1.2326929830460465E-2</v>
      </c>
      <c r="D312" s="2">
        <v>311.57</v>
      </c>
      <c r="E312" s="34">
        <f t="shared" si="9"/>
        <v>8.545625222542208E-3</v>
      </c>
      <c r="F312" s="2"/>
    </row>
    <row r="313" spans="1:6" x14ac:dyDescent="0.3">
      <c r="A313" s="1">
        <v>36441.833333333336</v>
      </c>
      <c r="B313" s="2">
        <v>5419.26</v>
      </c>
      <c r="C313" s="34">
        <f t="shared" si="8"/>
        <v>-9.2262668125453473E-6</v>
      </c>
      <c r="D313" s="2">
        <v>312.37</v>
      </c>
      <c r="E313" s="34">
        <f t="shared" si="9"/>
        <v>2.5676413005104592E-3</v>
      </c>
      <c r="F313" s="2"/>
    </row>
    <row r="314" spans="1:6" x14ac:dyDescent="0.3">
      <c r="A314" s="1">
        <v>36444.833333333336</v>
      </c>
      <c r="B314" s="2">
        <v>5414.5</v>
      </c>
      <c r="C314" s="34">
        <f t="shared" si="8"/>
        <v>-8.7834870443570523E-4</v>
      </c>
      <c r="D314" s="2">
        <v>313.14999999999998</v>
      </c>
      <c r="E314" s="34">
        <f t="shared" si="9"/>
        <v>2.4970387681273465E-3</v>
      </c>
      <c r="F314" s="2"/>
    </row>
    <row r="315" spans="1:6" x14ac:dyDescent="0.3">
      <c r="A315" s="1">
        <v>36445.833333333336</v>
      </c>
      <c r="B315" s="2">
        <v>5358.46</v>
      </c>
      <c r="C315" s="34">
        <f t="shared" si="8"/>
        <v>-1.0349986148305512E-2</v>
      </c>
      <c r="D315" s="2">
        <v>309.62</v>
      </c>
      <c r="E315" s="34">
        <f t="shared" si="9"/>
        <v>-1.1272553089573645E-2</v>
      </c>
      <c r="F315" s="2"/>
    </row>
    <row r="316" spans="1:6" x14ac:dyDescent="0.3">
      <c r="A316" s="1">
        <v>36446.833333333336</v>
      </c>
      <c r="B316" s="2">
        <v>5295.43</v>
      </c>
      <c r="C316" s="34">
        <f t="shared" si="8"/>
        <v>-1.176270794220724E-2</v>
      </c>
      <c r="D316" s="2">
        <v>306.47000000000003</v>
      </c>
      <c r="E316" s="34">
        <f t="shared" si="9"/>
        <v>-1.017376138492343E-2</v>
      </c>
      <c r="F316" s="2"/>
    </row>
    <row r="317" spans="1:6" x14ac:dyDescent="0.3">
      <c r="A317" s="1">
        <v>36447.833333333336</v>
      </c>
      <c r="B317" s="2">
        <v>5220.29</v>
      </c>
      <c r="C317" s="34">
        <f t="shared" si="8"/>
        <v>-1.418959366850292E-2</v>
      </c>
      <c r="D317" s="2">
        <v>303.77999999999997</v>
      </c>
      <c r="E317" s="34">
        <f t="shared" si="9"/>
        <v>-8.7773680947565991E-3</v>
      </c>
      <c r="F317" s="2"/>
    </row>
    <row r="318" spans="1:6" x14ac:dyDescent="0.3">
      <c r="A318" s="1">
        <v>36448.833333333336</v>
      </c>
      <c r="B318" s="2">
        <v>5184.2299999999996</v>
      </c>
      <c r="C318" s="34">
        <f t="shared" si="8"/>
        <v>-6.9076622179994329E-3</v>
      </c>
      <c r="D318" s="2">
        <v>298.48</v>
      </c>
      <c r="E318" s="34">
        <f t="shared" si="9"/>
        <v>-1.7446836526433418E-2</v>
      </c>
      <c r="F318" s="2"/>
    </row>
    <row r="319" spans="1:6" x14ac:dyDescent="0.3">
      <c r="A319" s="1">
        <v>36451.833333333336</v>
      </c>
      <c r="B319" s="2">
        <v>5156.28</v>
      </c>
      <c r="C319" s="34">
        <f t="shared" si="8"/>
        <v>-5.3913503066028712E-3</v>
      </c>
      <c r="D319" s="2">
        <v>295.91000000000003</v>
      </c>
      <c r="E319" s="34">
        <f t="shared" si="9"/>
        <v>-8.610292146877474E-3</v>
      </c>
      <c r="F319" s="2"/>
    </row>
    <row r="320" spans="1:6" x14ac:dyDescent="0.3">
      <c r="A320" s="1">
        <v>36452.833333333336</v>
      </c>
      <c r="B320" s="2">
        <v>5296.91</v>
      </c>
      <c r="C320" s="34">
        <f t="shared" si="8"/>
        <v>2.7273538287292398E-2</v>
      </c>
      <c r="D320" s="2">
        <v>302.01</v>
      </c>
      <c r="E320" s="34">
        <f t="shared" si="9"/>
        <v>2.061437599270044E-2</v>
      </c>
      <c r="F320" s="2"/>
    </row>
    <row r="321" spans="1:6" x14ac:dyDescent="0.3">
      <c r="A321" s="1">
        <v>36453.833333333336</v>
      </c>
      <c r="B321" s="2">
        <v>5291.23</v>
      </c>
      <c r="C321" s="34">
        <f t="shared" si="8"/>
        <v>-1.0723232979228392E-3</v>
      </c>
      <c r="D321" s="2">
        <v>302.60000000000002</v>
      </c>
      <c r="E321" s="34">
        <f t="shared" si="9"/>
        <v>1.9535776961028262E-3</v>
      </c>
      <c r="F321" s="2"/>
    </row>
    <row r="322" spans="1:6" x14ac:dyDescent="0.3">
      <c r="A322" s="1">
        <v>36454.833333333336</v>
      </c>
      <c r="B322" s="2">
        <v>5246.49</v>
      </c>
      <c r="C322" s="34">
        <f t="shared" ref="C322:C385" si="10">B322/B321-1</f>
        <v>-8.4555008948768995E-3</v>
      </c>
      <c r="D322" s="2">
        <v>301.02999999999997</v>
      </c>
      <c r="E322" s="34">
        <f t="shared" si="9"/>
        <v>-5.1883674818243852E-3</v>
      </c>
      <c r="F322" s="2"/>
    </row>
    <row r="323" spans="1:6" x14ac:dyDescent="0.3">
      <c r="A323" s="1">
        <v>36455.833333333336</v>
      </c>
      <c r="B323" s="2">
        <v>5357.75</v>
      </c>
      <c r="C323" s="34">
        <f t="shared" si="10"/>
        <v>2.1206559051861307E-2</v>
      </c>
      <c r="D323" s="2">
        <v>305.22000000000003</v>
      </c>
      <c r="E323" s="34">
        <f t="shared" si="9"/>
        <v>1.3918878517091393E-2</v>
      </c>
      <c r="F323" s="2"/>
    </row>
    <row r="324" spans="1:6" x14ac:dyDescent="0.3">
      <c r="A324" s="1">
        <v>36458.833333333336</v>
      </c>
      <c r="B324" s="2">
        <v>5320.4</v>
      </c>
      <c r="C324" s="34">
        <f t="shared" si="10"/>
        <v>-6.9712099295413665E-3</v>
      </c>
      <c r="D324" s="2">
        <v>305.20999999999998</v>
      </c>
      <c r="E324" s="34">
        <f t="shared" si="9"/>
        <v>-3.27632527359345E-5</v>
      </c>
      <c r="F324" s="2"/>
    </row>
    <row r="325" spans="1:6" x14ac:dyDescent="0.3">
      <c r="A325" s="1">
        <v>36459.833333333336</v>
      </c>
      <c r="B325" s="2">
        <v>5388.76</v>
      </c>
      <c r="C325" s="34">
        <f t="shared" si="10"/>
        <v>1.2848657995639501E-2</v>
      </c>
      <c r="D325" s="2">
        <v>308.57</v>
      </c>
      <c r="E325" s="34">
        <f t="shared" ref="E325:E388" si="11">D325/D324-1</f>
        <v>1.100881360374828E-2</v>
      </c>
      <c r="F325" s="2"/>
    </row>
    <row r="326" spans="1:6" x14ac:dyDescent="0.3">
      <c r="A326" s="1">
        <v>36460.833333333336</v>
      </c>
      <c r="B326" s="2">
        <v>5363.86</v>
      </c>
      <c r="C326" s="34">
        <f t="shared" si="10"/>
        <v>-4.6207290731078432E-3</v>
      </c>
      <c r="D326" s="2">
        <v>307.82</v>
      </c>
      <c r="E326" s="34">
        <f t="shared" si="11"/>
        <v>-2.4305668081796572E-3</v>
      </c>
      <c r="F326" s="2"/>
    </row>
    <row r="327" spans="1:6" x14ac:dyDescent="0.3">
      <c r="A327" s="1">
        <v>36461.833333333336</v>
      </c>
      <c r="B327" s="2">
        <v>5478.89</v>
      </c>
      <c r="C327" s="34">
        <f t="shared" si="10"/>
        <v>2.1445377023263212E-2</v>
      </c>
      <c r="D327" s="2">
        <v>312.05</v>
      </c>
      <c r="E327" s="34">
        <f t="shared" si="11"/>
        <v>1.3741797154181112E-2</v>
      </c>
      <c r="F327" s="2"/>
    </row>
    <row r="328" spans="1:6" x14ac:dyDescent="0.3">
      <c r="A328" s="1">
        <v>36462.833333333336</v>
      </c>
      <c r="B328" s="2">
        <v>5525.4</v>
      </c>
      <c r="C328" s="34">
        <f t="shared" si="10"/>
        <v>8.4889457536105883E-3</v>
      </c>
      <c r="D328" s="2">
        <v>317.27</v>
      </c>
      <c r="E328" s="34">
        <f t="shared" si="11"/>
        <v>1.6728088447364176E-2</v>
      </c>
      <c r="F328" s="2"/>
    </row>
    <row r="329" spans="1:6" x14ac:dyDescent="0.3">
      <c r="A329" s="1">
        <v>36465.833333333336</v>
      </c>
      <c r="B329" s="2">
        <v>5524.92</v>
      </c>
      <c r="C329" s="34">
        <f t="shared" si="10"/>
        <v>-8.6871538712007812E-5</v>
      </c>
      <c r="D329" s="2">
        <v>317.94</v>
      </c>
      <c r="E329" s="34">
        <f t="shared" si="11"/>
        <v>2.1117660037193176E-3</v>
      </c>
      <c r="F329" s="2"/>
    </row>
    <row r="330" spans="1:6" x14ac:dyDescent="0.3">
      <c r="A330" s="1">
        <v>36466.833333333336</v>
      </c>
      <c r="B330" s="2">
        <v>5546.95</v>
      </c>
      <c r="C330" s="34">
        <f t="shared" si="10"/>
        <v>3.9873880526777317E-3</v>
      </c>
      <c r="D330" s="2">
        <v>318.18</v>
      </c>
      <c r="E330" s="34">
        <f t="shared" si="11"/>
        <v>7.5485940743535984E-4</v>
      </c>
      <c r="F330" s="2"/>
    </row>
    <row r="331" spans="1:6" x14ac:dyDescent="0.3">
      <c r="A331" s="1">
        <v>36467.833333333336</v>
      </c>
      <c r="B331" s="2">
        <v>5560.87</v>
      </c>
      <c r="C331" s="34">
        <f t="shared" si="10"/>
        <v>2.5094871956661269E-3</v>
      </c>
      <c r="D331" s="2">
        <v>319.94</v>
      </c>
      <c r="E331" s="34">
        <f t="shared" si="11"/>
        <v>5.5314601797724627E-3</v>
      </c>
      <c r="F331" s="2"/>
    </row>
    <row r="332" spans="1:6" x14ac:dyDescent="0.3">
      <c r="A332" s="1">
        <v>36468.833333333336</v>
      </c>
      <c r="B332" s="2">
        <v>5635.62</v>
      </c>
      <c r="C332" s="34">
        <f t="shared" si="10"/>
        <v>1.3442141247682393E-2</v>
      </c>
      <c r="D332" s="2">
        <v>321.95</v>
      </c>
      <c r="E332" s="34">
        <f t="shared" si="11"/>
        <v>6.2824279552415874E-3</v>
      </c>
      <c r="F332" s="2"/>
    </row>
    <row r="333" spans="1:6" x14ac:dyDescent="0.3">
      <c r="A333" s="1">
        <v>36469.833333333336</v>
      </c>
      <c r="B333" s="2">
        <v>5658.1</v>
      </c>
      <c r="C333" s="34">
        <f t="shared" si="10"/>
        <v>3.9889133759907214E-3</v>
      </c>
      <c r="D333" s="2">
        <v>323.33999999999997</v>
      </c>
      <c r="E333" s="34">
        <f t="shared" si="11"/>
        <v>4.3174405963659623E-3</v>
      </c>
      <c r="F333" s="2"/>
    </row>
    <row r="334" spans="1:6" x14ac:dyDescent="0.3">
      <c r="A334" s="1">
        <v>36472.833333333336</v>
      </c>
      <c r="B334" s="2">
        <v>5647.94</v>
      </c>
      <c r="C334" s="34">
        <f t="shared" si="10"/>
        <v>-1.7956557855112187E-3</v>
      </c>
      <c r="D334" s="2">
        <v>324.19</v>
      </c>
      <c r="E334" s="34">
        <f t="shared" si="11"/>
        <v>2.628811777076745E-3</v>
      </c>
      <c r="F334" s="2"/>
    </row>
    <row r="335" spans="1:6" x14ac:dyDescent="0.3">
      <c r="A335" s="1">
        <v>36473.833333333336</v>
      </c>
      <c r="B335" s="2">
        <v>5694.73</v>
      </c>
      <c r="C335" s="34">
        <f t="shared" si="10"/>
        <v>8.2844364493956935E-3</v>
      </c>
      <c r="D335" s="2">
        <v>325.89999999999998</v>
      </c>
      <c r="E335" s="34">
        <f t="shared" si="11"/>
        <v>5.2746845985378599E-3</v>
      </c>
      <c r="F335" s="2"/>
    </row>
    <row r="336" spans="1:6" x14ac:dyDescent="0.3">
      <c r="A336" s="1">
        <v>36474.833333333336</v>
      </c>
      <c r="B336" s="2">
        <v>5742.42</v>
      </c>
      <c r="C336" s="34">
        <f t="shared" si="10"/>
        <v>8.3744093223032667E-3</v>
      </c>
      <c r="D336" s="2">
        <v>327.47000000000003</v>
      </c>
      <c r="E336" s="34">
        <f t="shared" si="11"/>
        <v>4.8174286590980664E-3</v>
      </c>
      <c r="F336" s="2"/>
    </row>
    <row r="337" spans="1:6" x14ac:dyDescent="0.3">
      <c r="A337" s="1">
        <v>36475.833333333336</v>
      </c>
      <c r="B337" s="2">
        <v>5802.36</v>
      </c>
      <c r="C337" s="34">
        <f t="shared" si="10"/>
        <v>1.0438107975383026E-2</v>
      </c>
      <c r="D337" s="2">
        <v>331.75</v>
      </c>
      <c r="E337" s="34">
        <f t="shared" si="11"/>
        <v>1.3069899532781593E-2</v>
      </c>
      <c r="F337" s="2"/>
    </row>
    <row r="338" spans="1:6" x14ac:dyDescent="0.3">
      <c r="A338" s="1">
        <v>36476.833333333336</v>
      </c>
      <c r="B338" s="2">
        <v>5791.05</v>
      </c>
      <c r="C338" s="34">
        <f t="shared" si="10"/>
        <v>-1.9492068744441093E-3</v>
      </c>
      <c r="D338" s="2">
        <v>331.34</v>
      </c>
      <c r="E338" s="34">
        <f t="shared" si="11"/>
        <v>-1.2358703843255991E-3</v>
      </c>
      <c r="F338" s="2"/>
    </row>
    <row r="339" spans="1:6" x14ac:dyDescent="0.3">
      <c r="A339" s="1">
        <v>36479.833333333336</v>
      </c>
      <c r="B339" s="2">
        <v>5859.29</v>
      </c>
      <c r="C339" s="34">
        <f t="shared" si="10"/>
        <v>1.1783700710579215E-2</v>
      </c>
      <c r="D339" s="2">
        <v>334.63</v>
      </c>
      <c r="E339" s="34">
        <f t="shared" si="11"/>
        <v>9.929377678517648E-3</v>
      </c>
      <c r="F339" s="2"/>
    </row>
    <row r="340" spans="1:6" x14ac:dyDescent="0.3">
      <c r="A340" s="1">
        <v>36480.833333333336</v>
      </c>
      <c r="B340" s="2">
        <v>5909.52</v>
      </c>
      <c r="C340" s="34">
        <f t="shared" si="10"/>
        <v>8.572711028127955E-3</v>
      </c>
      <c r="D340" s="2">
        <v>336.02</v>
      </c>
      <c r="E340" s="34">
        <f t="shared" si="11"/>
        <v>4.1538415563457942E-3</v>
      </c>
      <c r="F340" s="2"/>
    </row>
    <row r="341" spans="1:6" x14ac:dyDescent="0.3">
      <c r="A341" s="1">
        <v>36481.833333333336</v>
      </c>
      <c r="B341" s="2">
        <v>5870.17</v>
      </c>
      <c r="C341" s="34">
        <f t="shared" si="10"/>
        <v>-6.6587472417387605E-3</v>
      </c>
      <c r="D341" s="2">
        <v>335.73</v>
      </c>
      <c r="E341" s="34">
        <f t="shared" si="11"/>
        <v>-8.6304386643643038E-4</v>
      </c>
      <c r="F341" s="2"/>
    </row>
    <row r="342" spans="1:6" x14ac:dyDescent="0.3">
      <c r="A342" s="1">
        <v>36482.833333333336</v>
      </c>
      <c r="B342" s="2">
        <v>5950.05</v>
      </c>
      <c r="C342" s="34">
        <f t="shared" si="10"/>
        <v>1.3607783079536029E-2</v>
      </c>
      <c r="D342" s="2">
        <v>338.79</v>
      </c>
      <c r="E342" s="34">
        <f t="shared" si="11"/>
        <v>9.1144669823965963E-3</v>
      </c>
      <c r="F342" s="2"/>
    </row>
    <row r="343" spans="1:6" x14ac:dyDescent="0.3">
      <c r="A343" s="1">
        <v>36483.833333333336</v>
      </c>
      <c r="B343" s="2">
        <v>5955.97</v>
      </c>
      <c r="C343" s="34">
        <f t="shared" si="10"/>
        <v>9.9494962227208994E-4</v>
      </c>
      <c r="D343" s="2">
        <v>337.58</v>
      </c>
      <c r="E343" s="34">
        <f t="shared" si="11"/>
        <v>-3.5715339886066566E-3</v>
      </c>
      <c r="F343" s="2"/>
    </row>
    <row r="344" spans="1:6" x14ac:dyDescent="0.3">
      <c r="A344" s="1">
        <v>36486.833333333336</v>
      </c>
      <c r="B344" s="2">
        <v>5819.89</v>
      </c>
      <c r="C344" s="34">
        <f t="shared" si="10"/>
        <v>-2.2847663772651683E-2</v>
      </c>
      <c r="D344" s="2">
        <v>334.04</v>
      </c>
      <c r="E344" s="34">
        <f t="shared" si="11"/>
        <v>-1.0486403222939589E-2</v>
      </c>
      <c r="F344" s="2"/>
    </row>
    <row r="345" spans="1:6" x14ac:dyDescent="0.3">
      <c r="A345" s="1">
        <v>36487.833333333336</v>
      </c>
      <c r="B345" s="2">
        <v>5814.74</v>
      </c>
      <c r="C345" s="34">
        <f t="shared" si="10"/>
        <v>-8.8489644993294814E-4</v>
      </c>
      <c r="D345" s="2">
        <v>336.26</v>
      </c>
      <c r="E345" s="34">
        <f t="shared" si="11"/>
        <v>6.6459106693808057E-3</v>
      </c>
      <c r="F345" s="2"/>
    </row>
    <row r="346" spans="1:6" x14ac:dyDescent="0.3">
      <c r="A346" s="1">
        <v>36488.833333333336</v>
      </c>
      <c r="B346" s="2">
        <v>5818.73</v>
      </c>
      <c r="C346" s="34">
        <f t="shared" si="10"/>
        <v>6.8618717259916195E-4</v>
      </c>
      <c r="D346" s="2">
        <v>336.89</v>
      </c>
      <c r="E346" s="34">
        <f t="shared" si="11"/>
        <v>1.8735502289894956E-3</v>
      </c>
      <c r="F346" s="2"/>
    </row>
    <row r="347" spans="1:6" x14ac:dyDescent="0.3">
      <c r="A347" s="1">
        <v>36489.833333333336</v>
      </c>
      <c r="B347" s="2">
        <v>5961.45</v>
      </c>
      <c r="C347" s="34">
        <f t="shared" si="10"/>
        <v>2.4527689031799138E-2</v>
      </c>
      <c r="D347" s="2">
        <v>343.86</v>
      </c>
      <c r="E347" s="34">
        <f t="shared" si="11"/>
        <v>2.0689245747870233E-2</v>
      </c>
      <c r="F347" s="2"/>
    </row>
    <row r="348" spans="1:6" x14ac:dyDescent="0.3">
      <c r="A348" s="1">
        <v>36490.833333333336</v>
      </c>
      <c r="B348" s="2">
        <v>5958.07</v>
      </c>
      <c r="C348" s="34">
        <f t="shared" si="10"/>
        <v>-5.6697615513001676E-4</v>
      </c>
      <c r="D348" s="2">
        <v>345.1</v>
      </c>
      <c r="E348" s="34">
        <f t="shared" si="11"/>
        <v>3.6061187692666419E-3</v>
      </c>
      <c r="F348" s="2"/>
    </row>
    <row r="349" spans="1:6" x14ac:dyDescent="0.3">
      <c r="A349" s="1">
        <v>36493.833333333336</v>
      </c>
      <c r="B349" s="2">
        <v>5888.88</v>
      </c>
      <c r="C349" s="34">
        <f t="shared" si="10"/>
        <v>-1.1612820930267609E-2</v>
      </c>
      <c r="D349" s="2">
        <v>345.71</v>
      </c>
      <c r="E349" s="34">
        <f t="shared" si="11"/>
        <v>1.7676035931613043E-3</v>
      </c>
      <c r="F349" s="2"/>
    </row>
    <row r="350" spans="1:6" x14ac:dyDescent="0.3">
      <c r="A350" s="1">
        <v>36494.833333333336</v>
      </c>
      <c r="B350" s="2">
        <v>5896.04</v>
      </c>
      <c r="C350" s="34">
        <f t="shared" si="10"/>
        <v>1.2158508918502786E-3</v>
      </c>
      <c r="D350" s="2">
        <v>342.13</v>
      </c>
      <c r="E350" s="34">
        <f t="shared" si="11"/>
        <v>-1.0355500274796703E-2</v>
      </c>
      <c r="F350" s="2"/>
    </row>
    <row r="351" spans="1:6" x14ac:dyDescent="0.3">
      <c r="A351" s="1">
        <v>36495.833333333336</v>
      </c>
      <c r="B351" s="2">
        <v>5933.84</v>
      </c>
      <c r="C351" s="34">
        <f t="shared" si="10"/>
        <v>6.4110826927903375E-3</v>
      </c>
      <c r="D351" s="2">
        <v>345.09</v>
      </c>
      <c r="E351" s="34">
        <f t="shared" si="11"/>
        <v>8.6516821091398022E-3</v>
      </c>
      <c r="F351" s="2"/>
    </row>
    <row r="352" spans="1:6" x14ac:dyDescent="0.3">
      <c r="A352" s="1">
        <v>36496.833333333336</v>
      </c>
      <c r="B352" s="2">
        <v>5937.2</v>
      </c>
      <c r="C352" s="34">
        <f t="shared" si="10"/>
        <v>5.6624378142977605E-4</v>
      </c>
      <c r="D352" s="2">
        <v>346.24</v>
      </c>
      <c r="E352" s="34">
        <f t="shared" si="11"/>
        <v>3.3324639948999479E-3</v>
      </c>
      <c r="F352" s="2"/>
    </row>
    <row r="353" spans="1:6" x14ac:dyDescent="0.3">
      <c r="A353" s="1">
        <v>36497.833333333336</v>
      </c>
      <c r="B353" s="2">
        <v>6119.17</v>
      </c>
      <c r="C353" s="34">
        <f t="shared" si="10"/>
        <v>3.0649127534865039E-2</v>
      </c>
      <c r="D353" s="2">
        <v>353.24</v>
      </c>
      <c r="E353" s="34">
        <f t="shared" si="11"/>
        <v>2.0217190388170048E-2</v>
      </c>
      <c r="F353" s="2"/>
    </row>
    <row r="354" spans="1:6" x14ac:dyDescent="0.3">
      <c r="A354" s="1">
        <v>36500.833333333336</v>
      </c>
      <c r="B354" s="2">
        <v>6150.33</v>
      </c>
      <c r="C354" s="34">
        <f t="shared" si="10"/>
        <v>5.0921938759667107E-3</v>
      </c>
      <c r="D354" s="2">
        <v>351.15</v>
      </c>
      <c r="E354" s="34">
        <f t="shared" si="11"/>
        <v>-5.9166572302118414E-3</v>
      </c>
      <c r="F354" s="2"/>
    </row>
    <row r="355" spans="1:6" x14ac:dyDescent="0.3">
      <c r="A355" s="1">
        <v>36501.833333333336</v>
      </c>
      <c r="B355" s="2">
        <v>6158.77</v>
      </c>
      <c r="C355" s="34">
        <f t="shared" si="10"/>
        <v>1.3722840888212851E-3</v>
      </c>
      <c r="D355" s="2">
        <v>352.5</v>
      </c>
      <c r="E355" s="34">
        <f t="shared" si="11"/>
        <v>3.8445108927809279E-3</v>
      </c>
      <c r="F355" s="2"/>
    </row>
    <row r="356" spans="1:6" x14ac:dyDescent="0.3">
      <c r="A356" s="1">
        <v>36502.833333333336</v>
      </c>
      <c r="B356" s="2">
        <v>6115.59</v>
      </c>
      <c r="C356" s="34">
        <f t="shared" si="10"/>
        <v>-7.0111402114383381E-3</v>
      </c>
      <c r="D356" s="2">
        <v>351.79</v>
      </c>
      <c r="E356" s="34">
        <f t="shared" si="11"/>
        <v>-2.0141843971630546E-3</v>
      </c>
      <c r="F356" s="2"/>
    </row>
    <row r="357" spans="1:6" x14ac:dyDescent="0.3">
      <c r="A357" s="1">
        <v>36503.833333333336</v>
      </c>
      <c r="B357" s="2">
        <v>6118.06</v>
      </c>
      <c r="C357" s="34">
        <f t="shared" si="10"/>
        <v>4.0388580660244422E-4</v>
      </c>
      <c r="D357" s="2">
        <v>353.95</v>
      </c>
      <c r="E357" s="34">
        <f t="shared" si="11"/>
        <v>6.1400267204865244E-3</v>
      </c>
      <c r="F357" s="2"/>
    </row>
    <row r="358" spans="1:6" x14ac:dyDescent="0.3">
      <c r="A358" s="1">
        <v>36504.833333333336</v>
      </c>
      <c r="B358" s="2">
        <v>6097.9</v>
      </c>
      <c r="C358" s="34">
        <f t="shared" si="10"/>
        <v>-3.2951621919368179E-3</v>
      </c>
      <c r="D358" s="2">
        <v>353.54</v>
      </c>
      <c r="E358" s="34">
        <f t="shared" si="11"/>
        <v>-1.1583556999574807E-3</v>
      </c>
      <c r="F358" s="2"/>
    </row>
    <row r="359" spans="1:6" x14ac:dyDescent="0.3">
      <c r="A359" s="1">
        <v>36507.833333333336</v>
      </c>
      <c r="B359" s="2">
        <v>6127.2</v>
      </c>
      <c r="C359" s="34">
        <f t="shared" si="10"/>
        <v>4.8049328457338003E-3</v>
      </c>
      <c r="D359" s="2">
        <v>355.11</v>
      </c>
      <c r="E359" s="34">
        <f t="shared" si="11"/>
        <v>4.4407987780732405E-3</v>
      </c>
      <c r="F359" s="2"/>
    </row>
    <row r="360" spans="1:6" x14ac:dyDescent="0.3">
      <c r="A360" s="1">
        <v>36508.833333333336</v>
      </c>
      <c r="B360" s="2">
        <v>6187.99</v>
      </c>
      <c r="C360" s="34">
        <f t="shared" si="10"/>
        <v>9.9213343778561391E-3</v>
      </c>
      <c r="D360" s="2">
        <v>356.24</v>
      </c>
      <c r="E360" s="34">
        <f t="shared" si="11"/>
        <v>3.182112584832808E-3</v>
      </c>
      <c r="F360" s="2"/>
    </row>
    <row r="361" spans="1:6" x14ac:dyDescent="0.3">
      <c r="A361" s="1">
        <v>36509.833333333336</v>
      </c>
      <c r="B361" s="2">
        <v>6232.75</v>
      </c>
      <c r="C361" s="34">
        <f t="shared" si="10"/>
        <v>7.2333665697585925E-3</v>
      </c>
      <c r="D361" s="2">
        <v>352.99</v>
      </c>
      <c r="E361" s="34">
        <f t="shared" si="11"/>
        <v>-9.1230631035257304E-3</v>
      </c>
      <c r="F361" s="2"/>
    </row>
    <row r="362" spans="1:6" x14ac:dyDescent="0.3">
      <c r="A362" s="1">
        <v>36510.833333333336</v>
      </c>
      <c r="B362" s="2">
        <v>6341.29</v>
      </c>
      <c r="C362" s="34">
        <f t="shared" si="10"/>
        <v>1.7414463920420342E-2</v>
      </c>
      <c r="D362" s="2">
        <v>354.61</v>
      </c>
      <c r="E362" s="34">
        <f t="shared" si="11"/>
        <v>4.5893651378225986E-3</v>
      </c>
      <c r="F362" s="2"/>
    </row>
    <row r="363" spans="1:6" x14ac:dyDescent="0.3">
      <c r="A363" s="1">
        <v>36511.833333333336</v>
      </c>
      <c r="B363" s="2">
        <v>6353.9</v>
      </c>
      <c r="C363" s="34">
        <f t="shared" si="10"/>
        <v>1.9885543793138893E-3</v>
      </c>
      <c r="D363" s="2">
        <v>357.5</v>
      </c>
      <c r="E363" s="34">
        <f t="shared" si="11"/>
        <v>8.1497983700402621E-3</v>
      </c>
      <c r="F363" s="2"/>
    </row>
    <row r="364" spans="1:6" x14ac:dyDescent="0.3">
      <c r="A364" s="1">
        <v>36514.833333333336</v>
      </c>
      <c r="B364" s="2">
        <v>6378.66</v>
      </c>
      <c r="C364" s="34">
        <f t="shared" si="10"/>
        <v>3.8968192763499943E-3</v>
      </c>
      <c r="D364" s="2">
        <v>359.92</v>
      </c>
      <c r="E364" s="34">
        <f t="shared" si="11"/>
        <v>6.7692307692308606E-3</v>
      </c>
      <c r="F364" s="2"/>
    </row>
    <row r="365" spans="1:6" x14ac:dyDescent="0.3">
      <c r="A365" s="1">
        <v>36515.833333333336</v>
      </c>
      <c r="B365" s="2">
        <v>6418.68</v>
      </c>
      <c r="C365" s="34">
        <f t="shared" si="10"/>
        <v>6.274045018859864E-3</v>
      </c>
      <c r="D365" s="2">
        <v>358.66</v>
      </c>
      <c r="E365" s="34">
        <f t="shared" si="11"/>
        <v>-3.5007779506557313E-3</v>
      </c>
      <c r="F365" s="2"/>
    </row>
    <row r="366" spans="1:6" x14ac:dyDescent="0.3">
      <c r="A366" s="1">
        <v>36516.833333333336</v>
      </c>
      <c r="B366" s="2">
        <v>6492.53</v>
      </c>
      <c r="C366" s="34">
        <f t="shared" si="10"/>
        <v>1.1505480877688212E-2</v>
      </c>
      <c r="D366" s="2">
        <v>362.31</v>
      </c>
      <c r="E366" s="34">
        <f t="shared" si="11"/>
        <v>1.0176769084927262E-2</v>
      </c>
      <c r="F366" s="2"/>
    </row>
    <row r="367" spans="1:6" x14ac:dyDescent="0.3">
      <c r="A367" s="1">
        <v>36517.833333333336</v>
      </c>
      <c r="B367" s="2">
        <v>6782.39</v>
      </c>
      <c r="C367" s="34">
        <f t="shared" si="10"/>
        <v>4.4645153738219312E-2</v>
      </c>
      <c r="D367" s="2">
        <v>367.59</v>
      </c>
      <c r="E367" s="34">
        <f t="shared" si="11"/>
        <v>1.4573155584996167E-2</v>
      </c>
      <c r="F367" s="2"/>
    </row>
    <row r="368" spans="1:6" x14ac:dyDescent="0.3">
      <c r="A368" s="1">
        <v>36521.833333333336</v>
      </c>
      <c r="B368" s="2">
        <v>6837.41</v>
      </c>
      <c r="C368" s="34">
        <f t="shared" si="10"/>
        <v>8.1121846428766631E-3</v>
      </c>
      <c r="D368" s="2">
        <v>370.89</v>
      </c>
      <c r="E368" s="34">
        <f t="shared" si="11"/>
        <v>8.9773932914387622E-3</v>
      </c>
      <c r="F368" s="2"/>
    </row>
    <row r="369" spans="1:6" x14ac:dyDescent="0.3">
      <c r="A369" s="1">
        <v>36522.833333333336</v>
      </c>
      <c r="B369" s="2">
        <v>6861.54</v>
      </c>
      <c r="C369" s="34">
        <f t="shared" si="10"/>
        <v>3.5291140943720656E-3</v>
      </c>
      <c r="D369" s="2">
        <v>372.34</v>
      </c>
      <c r="E369" s="34">
        <f t="shared" si="11"/>
        <v>3.9095149505243842E-3</v>
      </c>
      <c r="F369" s="2"/>
    </row>
    <row r="370" spans="1:6" x14ac:dyDescent="0.3">
      <c r="A370" s="1">
        <v>36523.833333333336</v>
      </c>
      <c r="B370" s="2">
        <v>6859.58</v>
      </c>
      <c r="C370" s="34">
        <f t="shared" si="10"/>
        <v>-2.8565016016812717E-4</v>
      </c>
      <c r="D370" s="2">
        <v>374.37</v>
      </c>
      <c r="E370" s="34">
        <f t="shared" si="11"/>
        <v>5.4520062308642814E-3</v>
      </c>
      <c r="F370" s="2"/>
    </row>
    <row r="371" spans="1:6" x14ac:dyDescent="0.3">
      <c r="A371" s="1">
        <v>36524.833333333336</v>
      </c>
      <c r="B371" s="2">
        <v>6958.14</v>
      </c>
      <c r="C371" s="34">
        <f t="shared" si="10"/>
        <v>1.4368226626120029E-2</v>
      </c>
      <c r="D371" s="2">
        <v>379.49</v>
      </c>
      <c r="E371" s="34">
        <f t="shared" si="11"/>
        <v>1.3676309533349418E-2</v>
      </c>
      <c r="F371" s="2"/>
    </row>
    <row r="372" spans="1:6" x14ac:dyDescent="0.3">
      <c r="A372" s="1">
        <v>36528.833333333336</v>
      </c>
      <c r="B372" s="2">
        <v>6750.76</v>
      </c>
      <c r="C372" s="34">
        <f t="shared" si="10"/>
        <v>-2.9803941858025262E-2</v>
      </c>
      <c r="D372" s="2">
        <v>377.69</v>
      </c>
      <c r="E372" s="34">
        <f t="shared" si="11"/>
        <v>-4.7432079896704282E-3</v>
      </c>
      <c r="F372" s="2"/>
    </row>
    <row r="373" spans="1:6" x14ac:dyDescent="0.3">
      <c r="A373" s="1">
        <v>36529.833333333336</v>
      </c>
      <c r="B373" s="2">
        <v>6586.95</v>
      </c>
      <c r="C373" s="34">
        <f t="shared" si="10"/>
        <v>-2.4265416042045684E-2</v>
      </c>
      <c r="D373" s="2">
        <v>362.7</v>
      </c>
      <c r="E373" s="34">
        <f t="shared" si="11"/>
        <v>-3.9688633535439166E-2</v>
      </c>
      <c r="F373" s="2"/>
    </row>
    <row r="374" spans="1:6" x14ac:dyDescent="0.3">
      <c r="A374" s="1">
        <v>36530.833333333336</v>
      </c>
      <c r="B374" s="2">
        <v>6502.07</v>
      </c>
      <c r="C374" s="34">
        <f t="shared" si="10"/>
        <v>-1.288608536576108E-2</v>
      </c>
      <c r="D374" s="2">
        <v>353.74</v>
      </c>
      <c r="E374" s="34">
        <f t="shared" si="11"/>
        <v>-2.4703611800385938E-2</v>
      </c>
      <c r="F374" s="2"/>
    </row>
    <row r="375" spans="1:6" x14ac:dyDescent="0.3">
      <c r="A375" s="1">
        <v>36531.833333333336</v>
      </c>
      <c r="B375" s="2">
        <v>6474.92</v>
      </c>
      <c r="C375" s="34">
        <f t="shared" si="10"/>
        <v>-4.1755933110532162E-3</v>
      </c>
      <c r="D375" s="2">
        <v>352.21</v>
      </c>
      <c r="E375" s="34">
        <f t="shared" si="11"/>
        <v>-4.3252106066603568E-3</v>
      </c>
      <c r="F375" s="2"/>
    </row>
    <row r="376" spans="1:6" x14ac:dyDescent="0.3">
      <c r="A376" s="1">
        <v>36532.833333333336</v>
      </c>
      <c r="B376" s="2">
        <v>6780.96</v>
      </c>
      <c r="C376" s="34">
        <f t="shared" si="10"/>
        <v>4.7265448839522328E-2</v>
      </c>
      <c r="D376" s="2">
        <v>359.75</v>
      </c>
      <c r="E376" s="34">
        <f t="shared" si="11"/>
        <v>2.1407682916442017E-2</v>
      </c>
      <c r="F376" s="2"/>
    </row>
    <row r="377" spans="1:6" x14ac:dyDescent="0.3">
      <c r="A377" s="1">
        <v>36535.833333333336</v>
      </c>
      <c r="B377" s="2">
        <v>6925.52</v>
      </c>
      <c r="C377" s="34">
        <f t="shared" si="10"/>
        <v>2.1318515372454661E-2</v>
      </c>
      <c r="D377" s="2">
        <v>365.39</v>
      </c>
      <c r="E377" s="34">
        <f t="shared" si="11"/>
        <v>1.5677553856844995E-2</v>
      </c>
      <c r="F377" s="2"/>
    </row>
    <row r="378" spans="1:6" x14ac:dyDescent="0.3">
      <c r="A378" s="1">
        <v>36536.833333333336</v>
      </c>
      <c r="B378" s="2">
        <v>6891.25</v>
      </c>
      <c r="C378" s="34">
        <f t="shared" si="10"/>
        <v>-4.9483648881240017E-3</v>
      </c>
      <c r="D378" s="2">
        <v>362.93</v>
      </c>
      <c r="E378" s="34">
        <f t="shared" si="11"/>
        <v>-6.7325323626808986E-3</v>
      </c>
      <c r="F378" s="2"/>
    </row>
    <row r="379" spans="1:6" x14ac:dyDescent="0.3">
      <c r="A379" s="1">
        <v>36537.833333333336</v>
      </c>
      <c r="B379" s="2">
        <v>6912.81</v>
      </c>
      <c r="C379" s="34">
        <f t="shared" si="10"/>
        <v>3.1286051151824257E-3</v>
      </c>
      <c r="D379" s="2">
        <v>362.92</v>
      </c>
      <c r="E379" s="34">
        <f t="shared" si="11"/>
        <v>-2.7553522717882473E-5</v>
      </c>
      <c r="F379" s="2"/>
    </row>
    <row r="380" spans="1:6" x14ac:dyDescent="0.3">
      <c r="A380" s="1">
        <v>36538.833333333336</v>
      </c>
      <c r="B380" s="2">
        <v>6955.98</v>
      </c>
      <c r="C380" s="34">
        <f t="shared" si="10"/>
        <v>6.2449278947345199E-3</v>
      </c>
      <c r="D380" s="2">
        <v>364.83</v>
      </c>
      <c r="E380" s="34">
        <f t="shared" si="11"/>
        <v>5.2628678496637882E-3</v>
      </c>
      <c r="F380" s="2"/>
    </row>
    <row r="381" spans="1:6" x14ac:dyDescent="0.3">
      <c r="A381" s="1">
        <v>36539.833333333336</v>
      </c>
      <c r="B381" s="2">
        <v>7173.22</v>
      </c>
      <c r="C381" s="34">
        <f t="shared" si="10"/>
        <v>3.1230682089367745E-2</v>
      </c>
      <c r="D381" s="2">
        <v>373.63</v>
      </c>
      <c r="E381" s="34">
        <f t="shared" si="11"/>
        <v>2.4120823397198787E-2</v>
      </c>
      <c r="F381" s="2"/>
    </row>
    <row r="382" spans="1:6" x14ac:dyDescent="0.3">
      <c r="A382" s="1">
        <v>36542.833333333336</v>
      </c>
      <c r="B382" s="2">
        <v>7258.9</v>
      </c>
      <c r="C382" s="34">
        <f t="shared" si="10"/>
        <v>1.1944426631275595E-2</v>
      </c>
      <c r="D382" s="2">
        <v>376.21</v>
      </c>
      <c r="E382" s="34">
        <f t="shared" si="11"/>
        <v>6.9052270963252393E-3</v>
      </c>
      <c r="F382" s="2"/>
    </row>
    <row r="383" spans="1:6" x14ac:dyDescent="0.3">
      <c r="A383" s="1">
        <v>36543.833333333336</v>
      </c>
      <c r="B383" s="2">
        <v>7072.12</v>
      </c>
      <c r="C383" s="34">
        <f t="shared" si="10"/>
        <v>-2.5731171389604457E-2</v>
      </c>
      <c r="D383" s="2">
        <v>368.3</v>
      </c>
      <c r="E383" s="34">
        <f t="shared" si="11"/>
        <v>-2.1025491082108272E-2</v>
      </c>
      <c r="F383" s="2"/>
    </row>
    <row r="384" spans="1:6" x14ac:dyDescent="0.3">
      <c r="A384" s="1">
        <v>36544.833333333336</v>
      </c>
      <c r="B384" s="2">
        <v>7091.04</v>
      </c>
      <c r="C384" s="34">
        <f t="shared" si="10"/>
        <v>2.6752939712562096E-3</v>
      </c>
      <c r="D384" s="2">
        <v>366.58</v>
      </c>
      <c r="E384" s="34">
        <f t="shared" si="11"/>
        <v>-4.6701058919359495E-3</v>
      </c>
      <c r="F384" s="2"/>
    </row>
    <row r="385" spans="1:6" x14ac:dyDescent="0.3">
      <c r="A385" s="1">
        <v>36545.833333333336</v>
      </c>
      <c r="B385" s="2">
        <v>7112.66</v>
      </c>
      <c r="C385" s="34">
        <f t="shared" si="10"/>
        <v>3.0489180712560682E-3</v>
      </c>
      <c r="D385" s="2">
        <v>365.64</v>
      </c>
      <c r="E385" s="34">
        <f t="shared" si="11"/>
        <v>-2.5642424573081302E-3</v>
      </c>
      <c r="F385" s="2"/>
    </row>
    <row r="386" spans="1:6" x14ac:dyDescent="0.3">
      <c r="A386" s="1">
        <v>36546.833333333336</v>
      </c>
      <c r="B386" s="2">
        <v>6992.75</v>
      </c>
      <c r="C386" s="34">
        <f t="shared" ref="C386:C449" si="12">B386/B385-1</f>
        <v>-1.6858671720565876E-2</v>
      </c>
      <c r="D386" s="2">
        <v>364.63</v>
      </c>
      <c r="E386" s="34">
        <f t="shared" si="11"/>
        <v>-2.7622798380920743E-3</v>
      </c>
      <c r="F386" s="2"/>
    </row>
    <row r="387" spans="1:6" x14ac:dyDescent="0.3">
      <c r="A387" s="1">
        <v>36549.833333333336</v>
      </c>
      <c r="B387" s="2">
        <v>6931.99</v>
      </c>
      <c r="C387" s="34">
        <f t="shared" si="12"/>
        <v>-8.6889993207250882E-3</v>
      </c>
      <c r="D387" s="2">
        <v>366.45</v>
      </c>
      <c r="E387" s="34">
        <f t="shared" si="11"/>
        <v>4.991361105778358E-3</v>
      </c>
      <c r="F387" s="2"/>
    </row>
    <row r="388" spans="1:6" x14ac:dyDescent="0.3">
      <c r="A388" s="1">
        <v>36550.833333333336</v>
      </c>
      <c r="B388" s="2">
        <v>6809.64</v>
      </c>
      <c r="C388" s="34">
        <f t="shared" si="12"/>
        <v>-1.7650054313407715E-2</v>
      </c>
      <c r="D388" s="2">
        <v>360.18</v>
      </c>
      <c r="E388" s="34">
        <f t="shared" si="11"/>
        <v>-1.7110110519852562E-2</v>
      </c>
      <c r="F388" s="2"/>
    </row>
    <row r="389" spans="1:6" x14ac:dyDescent="0.3">
      <c r="A389" s="1">
        <v>36551.833333333336</v>
      </c>
      <c r="B389" s="2">
        <v>6969.37</v>
      </c>
      <c r="C389" s="34">
        <f t="shared" si="12"/>
        <v>2.3456452910873393E-2</v>
      </c>
      <c r="D389" s="2">
        <v>364.28</v>
      </c>
      <c r="E389" s="34">
        <f t="shared" ref="E389:E452" si="13">D389/D388-1</f>
        <v>1.1383197290243618E-2</v>
      </c>
      <c r="F389" s="2"/>
    </row>
    <row r="390" spans="1:6" x14ac:dyDescent="0.3">
      <c r="A390" s="1">
        <v>36552.833333333336</v>
      </c>
      <c r="B390" s="2">
        <v>7126.13</v>
      </c>
      <c r="C390" s="34">
        <f t="shared" si="12"/>
        <v>2.2492707375272092E-2</v>
      </c>
      <c r="D390" s="2">
        <v>369.06</v>
      </c>
      <c r="E390" s="34">
        <f t="shared" si="13"/>
        <v>1.3121774459207369E-2</v>
      </c>
      <c r="F390" s="2"/>
    </row>
    <row r="391" spans="1:6" x14ac:dyDescent="0.3">
      <c r="A391" s="1">
        <v>36553.833333333336</v>
      </c>
      <c r="B391" s="2">
        <v>7066.6</v>
      </c>
      <c r="C391" s="34">
        <f t="shared" si="12"/>
        <v>-8.353762841822987E-3</v>
      </c>
      <c r="D391" s="2">
        <v>368.38</v>
      </c>
      <c r="E391" s="34">
        <f t="shared" si="13"/>
        <v>-1.8425188316263386E-3</v>
      </c>
      <c r="F391" s="2"/>
    </row>
    <row r="392" spans="1:6" x14ac:dyDescent="0.3">
      <c r="A392" s="1">
        <v>36556.833333333336</v>
      </c>
      <c r="B392" s="2">
        <v>6835.6</v>
      </c>
      <c r="C392" s="34">
        <f t="shared" si="12"/>
        <v>-3.2688987631958821E-2</v>
      </c>
      <c r="D392" s="2">
        <v>360.93</v>
      </c>
      <c r="E392" s="34">
        <f t="shared" si="13"/>
        <v>-2.0223682067430304E-2</v>
      </c>
      <c r="F392" s="2"/>
    </row>
    <row r="393" spans="1:6" x14ac:dyDescent="0.3">
      <c r="A393" s="1">
        <v>36557.833333333336</v>
      </c>
      <c r="B393" s="2">
        <v>7050.46</v>
      </c>
      <c r="C393" s="34">
        <f t="shared" si="12"/>
        <v>3.1432500438878686E-2</v>
      </c>
      <c r="D393" s="2">
        <v>366.71</v>
      </c>
      <c r="E393" s="34">
        <f t="shared" si="13"/>
        <v>1.6014185576150419E-2</v>
      </c>
      <c r="F393" s="2"/>
    </row>
    <row r="394" spans="1:6" x14ac:dyDescent="0.3">
      <c r="A394" s="1">
        <v>36558.833333333336</v>
      </c>
      <c r="B394" s="2">
        <v>7171.95</v>
      </c>
      <c r="C394" s="34">
        <f t="shared" si="12"/>
        <v>1.7231499788666227E-2</v>
      </c>
      <c r="D394" s="2">
        <v>371.34</v>
      </c>
      <c r="E394" s="34">
        <f t="shared" si="13"/>
        <v>1.2625780589566649E-2</v>
      </c>
      <c r="F394" s="2"/>
    </row>
    <row r="395" spans="1:6" x14ac:dyDescent="0.3">
      <c r="A395" s="1">
        <v>36559.833333333336</v>
      </c>
      <c r="B395" s="2">
        <v>7354.26</v>
      </c>
      <c r="C395" s="34">
        <f t="shared" si="12"/>
        <v>2.5419864890301902E-2</v>
      </c>
      <c r="D395" s="2">
        <v>376.29</v>
      </c>
      <c r="E395" s="34">
        <f t="shared" si="13"/>
        <v>1.3330101793504801E-2</v>
      </c>
      <c r="F395" s="2"/>
    </row>
    <row r="396" spans="1:6" x14ac:dyDescent="0.3">
      <c r="A396" s="1">
        <v>36560.833333333336</v>
      </c>
      <c r="B396" s="2">
        <v>7444.61</v>
      </c>
      <c r="C396" s="34">
        <f t="shared" si="12"/>
        <v>1.2285396491285239E-2</v>
      </c>
      <c r="D396" s="2">
        <v>377.37</v>
      </c>
      <c r="E396" s="34">
        <f t="shared" si="13"/>
        <v>2.8701267639319461E-3</v>
      </c>
      <c r="F396" s="2"/>
    </row>
    <row r="397" spans="1:6" x14ac:dyDescent="0.3">
      <c r="A397" s="1">
        <v>36563.833333333336</v>
      </c>
      <c r="B397" s="2">
        <v>7295.04</v>
      </c>
      <c r="C397" s="34">
        <f t="shared" si="12"/>
        <v>-2.009104573644549E-2</v>
      </c>
      <c r="D397" s="2">
        <v>374.2</v>
      </c>
      <c r="E397" s="34">
        <f t="shared" si="13"/>
        <v>-8.4002437925643214E-3</v>
      </c>
      <c r="F397" s="2"/>
    </row>
    <row r="398" spans="1:6" x14ac:dyDescent="0.3">
      <c r="A398" s="1">
        <v>36564.833333333336</v>
      </c>
      <c r="B398" s="2">
        <v>7549.88</v>
      </c>
      <c r="C398" s="34">
        <f t="shared" si="12"/>
        <v>3.4933324560249224E-2</v>
      </c>
      <c r="D398" s="2">
        <v>382.38</v>
      </c>
      <c r="E398" s="34">
        <f t="shared" si="13"/>
        <v>2.1859967931587398E-2</v>
      </c>
      <c r="F398" s="2"/>
    </row>
    <row r="399" spans="1:6" x14ac:dyDescent="0.3">
      <c r="A399" s="1">
        <v>36565.833333333336</v>
      </c>
      <c r="B399" s="2">
        <v>7629.11</v>
      </c>
      <c r="C399" s="34">
        <f t="shared" si="12"/>
        <v>1.0494206530434758E-2</v>
      </c>
      <c r="D399" s="2">
        <v>382.35</v>
      </c>
      <c r="E399" s="34">
        <f t="shared" si="13"/>
        <v>-7.8455986191716676E-5</v>
      </c>
      <c r="F399" s="2"/>
    </row>
    <row r="400" spans="1:6" x14ac:dyDescent="0.3">
      <c r="A400" s="1">
        <v>36566.833333333336</v>
      </c>
      <c r="B400" s="2">
        <v>7709.27</v>
      </c>
      <c r="C400" s="34">
        <f t="shared" si="12"/>
        <v>1.0507123373499683E-2</v>
      </c>
      <c r="D400" s="2">
        <v>381.61</v>
      </c>
      <c r="E400" s="34">
        <f t="shared" si="13"/>
        <v>-1.9353995030730875E-3</v>
      </c>
      <c r="F400" s="2"/>
    </row>
    <row r="401" spans="1:6" x14ac:dyDescent="0.3">
      <c r="A401" s="1">
        <v>36567.833333333336</v>
      </c>
      <c r="B401" s="2">
        <v>7611.55</v>
      </c>
      <c r="C401" s="34">
        <f t="shared" si="12"/>
        <v>-1.2675648926552041E-2</v>
      </c>
      <c r="D401" s="2">
        <v>381.41</v>
      </c>
      <c r="E401" s="34">
        <f t="shared" si="13"/>
        <v>-5.2409528052199672E-4</v>
      </c>
      <c r="F401" s="2"/>
    </row>
    <row r="402" spans="1:6" x14ac:dyDescent="0.3">
      <c r="A402" s="1">
        <v>36570.833333333336</v>
      </c>
      <c r="B402" s="2">
        <v>7644.8</v>
      </c>
      <c r="C402" s="34">
        <f t="shared" si="12"/>
        <v>4.3683612404832317E-3</v>
      </c>
      <c r="D402" s="2">
        <v>379.14</v>
      </c>
      <c r="E402" s="34">
        <f t="shared" si="13"/>
        <v>-5.9516006397316579E-3</v>
      </c>
      <c r="F402" s="2"/>
    </row>
    <row r="403" spans="1:6" x14ac:dyDescent="0.3">
      <c r="A403" s="1">
        <v>36571.833333333336</v>
      </c>
      <c r="B403" s="2">
        <v>7396.13</v>
      </c>
      <c r="C403" s="34">
        <f t="shared" si="12"/>
        <v>-3.2527992884051948E-2</v>
      </c>
      <c r="D403" s="2">
        <v>371.3</v>
      </c>
      <c r="E403" s="34">
        <f t="shared" si="13"/>
        <v>-2.0678377380387136E-2</v>
      </c>
      <c r="F403" s="2"/>
    </row>
    <row r="404" spans="1:6" x14ac:dyDescent="0.3">
      <c r="A404" s="1">
        <v>36572.833333333336</v>
      </c>
      <c r="B404" s="2">
        <v>7490.32</v>
      </c>
      <c r="C404" s="34">
        <f t="shared" si="12"/>
        <v>1.273503845930235E-2</v>
      </c>
      <c r="D404" s="2">
        <v>376.12</v>
      </c>
      <c r="E404" s="34">
        <f t="shared" si="13"/>
        <v>1.2981416644223032E-2</v>
      </c>
      <c r="F404" s="2"/>
    </row>
    <row r="405" spans="1:6" x14ac:dyDescent="0.3">
      <c r="A405" s="1">
        <v>36573.833333333336</v>
      </c>
      <c r="B405" s="2">
        <v>7580.53</v>
      </c>
      <c r="C405" s="34">
        <f t="shared" si="12"/>
        <v>1.2043544201048917E-2</v>
      </c>
      <c r="D405" s="2">
        <v>379.95</v>
      </c>
      <c r="E405" s="34">
        <f t="shared" si="13"/>
        <v>1.0182920344570912E-2</v>
      </c>
      <c r="F405" s="2"/>
    </row>
    <row r="406" spans="1:6" x14ac:dyDescent="0.3">
      <c r="A406" s="1">
        <v>36574.833333333336</v>
      </c>
      <c r="B406" s="2">
        <v>7573.78</v>
      </c>
      <c r="C406" s="34">
        <f t="shared" si="12"/>
        <v>-8.904390590104283E-4</v>
      </c>
      <c r="D406" s="2">
        <v>378.76</v>
      </c>
      <c r="E406" s="34">
        <f t="shared" si="13"/>
        <v>-3.1319910514541194E-3</v>
      </c>
      <c r="F406" s="2"/>
    </row>
    <row r="407" spans="1:6" x14ac:dyDescent="0.3">
      <c r="A407" s="1">
        <v>36577.833333333336</v>
      </c>
      <c r="B407" s="2">
        <v>7590.53</v>
      </c>
      <c r="C407" s="34">
        <f t="shared" si="12"/>
        <v>2.2115773101409886E-3</v>
      </c>
      <c r="D407" s="2">
        <v>374.48</v>
      </c>
      <c r="E407" s="34">
        <f t="shared" si="13"/>
        <v>-1.1300031682331735E-2</v>
      </c>
      <c r="F407" s="2"/>
    </row>
    <row r="408" spans="1:6" x14ac:dyDescent="0.3">
      <c r="A408" s="1">
        <v>36578.833333333336</v>
      </c>
      <c r="B408" s="2">
        <v>7607.94</v>
      </c>
      <c r="C408" s="34">
        <f t="shared" si="12"/>
        <v>2.293647479161498E-3</v>
      </c>
      <c r="D408" s="2">
        <v>371.76</v>
      </c>
      <c r="E408" s="34">
        <f t="shared" si="13"/>
        <v>-7.2634052552874584E-3</v>
      </c>
      <c r="F408" s="2"/>
    </row>
    <row r="409" spans="1:6" x14ac:dyDescent="0.3">
      <c r="A409" s="1">
        <v>36579.833333333336</v>
      </c>
      <c r="B409" s="2">
        <v>7698.97</v>
      </c>
      <c r="C409" s="34">
        <f t="shared" si="12"/>
        <v>1.1965131165598164E-2</v>
      </c>
      <c r="D409" s="2">
        <v>376.98</v>
      </c>
      <c r="E409" s="34">
        <f t="shared" si="13"/>
        <v>1.4041316978695928E-2</v>
      </c>
      <c r="F409" s="2"/>
    </row>
    <row r="410" spans="1:6" x14ac:dyDescent="0.3">
      <c r="A410" s="1">
        <v>36580.833333333336</v>
      </c>
      <c r="B410" s="2">
        <v>7640.53</v>
      </c>
      <c r="C410" s="34">
        <f t="shared" si="12"/>
        <v>-7.590625759030134E-3</v>
      </c>
      <c r="D410" s="2">
        <v>377.77</v>
      </c>
      <c r="E410" s="34">
        <f t="shared" si="13"/>
        <v>2.0956018886941763E-3</v>
      </c>
      <c r="F410" s="2"/>
    </row>
    <row r="411" spans="1:6" x14ac:dyDescent="0.3">
      <c r="A411" s="1">
        <v>36581.833333333336</v>
      </c>
      <c r="B411" s="2">
        <v>7738.68</v>
      </c>
      <c r="C411" s="34">
        <f t="shared" si="12"/>
        <v>1.2845967491784016E-2</v>
      </c>
      <c r="D411" s="2">
        <v>385.34</v>
      </c>
      <c r="E411" s="34">
        <f t="shared" si="13"/>
        <v>2.0038647854514702E-2</v>
      </c>
      <c r="F411" s="2"/>
    </row>
    <row r="412" spans="1:6" x14ac:dyDescent="0.3">
      <c r="A412" s="1">
        <v>36584.833333333336</v>
      </c>
      <c r="B412" s="2">
        <v>7587.13</v>
      </c>
      <c r="C412" s="34">
        <f t="shared" si="12"/>
        <v>-1.9583443171186876E-2</v>
      </c>
      <c r="D412" s="2">
        <v>381.51</v>
      </c>
      <c r="E412" s="34">
        <f t="shared" si="13"/>
        <v>-9.9392744070171402E-3</v>
      </c>
      <c r="F412" s="2"/>
    </row>
    <row r="413" spans="1:6" x14ac:dyDescent="0.3">
      <c r="A413" s="1">
        <v>36585.833333333336</v>
      </c>
      <c r="B413" s="2">
        <v>7644.55</v>
      </c>
      <c r="C413" s="34">
        <f t="shared" si="12"/>
        <v>7.5680791023746696E-3</v>
      </c>
      <c r="D413" s="2">
        <v>386.01</v>
      </c>
      <c r="E413" s="34">
        <f t="shared" si="13"/>
        <v>1.1795234725171078E-2</v>
      </c>
      <c r="F413" s="2"/>
    </row>
    <row r="414" spans="1:6" x14ac:dyDescent="0.3">
      <c r="A414" s="1">
        <v>36586.833333333336</v>
      </c>
      <c r="B414" s="2">
        <v>7727.93</v>
      </c>
      <c r="C414" s="34">
        <f t="shared" si="12"/>
        <v>1.0907116834869335E-2</v>
      </c>
      <c r="D414" s="2">
        <v>391.03</v>
      </c>
      <c r="E414" s="34">
        <f t="shared" si="13"/>
        <v>1.3004844434082008E-2</v>
      </c>
      <c r="F414" s="2"/>
    </row>
    <row r="415" spans="1:6" x14ac:dyDescent="0.3">
      <c r="A415" s="1">
        <v>36587.833333333336</v>
      </c>
      <c r="B415" s="2">
        <v>7945.77</v>
      </c>
      <c r="C415" s="34">
        <f t="shared" si="12"/>
        <v>2.818866112917684E-2</v>
      </c>
      <c r="D415" s="2">
        <v>398.98</v>
      </c>
      <c r="E415" s="34">
        <f t="shared" si="13"/>
        <v>2.0330920901209693E-2</v>
      </c>
      <c r="F415" s="2"/>
    </row>
    <row r="416" spans="1:6" x14ac:dyDescent="0.3">
      <c r="A416" s="1">
        <v>36588.833333333336</v>
      </c>
      <c r="B416" s="2">
        <v>7960.03</v>
      </c>
      <c r="C416" s="34">
        <f t="shared" si="12"/>
        <v>1.7946655893639196E-3</v>
      </c>
      <c r="D416" s="2">
        <v>402.57</v>
      </c>
      <c r="E416" s="34">
        <f t="shared" si="13"/>
        <v>8.9979447591357342E-3</v>
      </c>
      <c r="F416" s="2"/>
    </row>
    <row r="417" spans="1:6" x14ac:dyDescent="0.3">
      <c r="A417" s="1">
        <v>36591.833333333336</v>
      </c>
      <c r="B417" s="2">
        <v>7975.78</v>
      </c>
      <c r="C417" s="34">
        <f t="shared" si="12"/>
        <v>1.9786357589104409E-3</v>
      </c>
      <c r="D417" s="2">
        <v>405.5</v>
      </c>
      <c r="E417" s="34">
        <f t="shared" si="13"/>
        <v>7.2782373251856214E-3</v>
      </c>
      <c r="F417" s="2"/>
    </row>
    <row r="418" spans="1:6" x14ac:dyDescent="0.3">
      <c r="A418" s="1">
        <v>36592.833333333336</v>
      </c>
      <c r="B418" s="2">
        <v>8064.97</v>
      </c>
      <c r="C418" s="34">
        <f t="shared" si="12"/>
        <v>1.1182605337659801E-2</v>
      </c>
      <c r="D418" s="2">
        <v>402.62</v>
      </c>
      <c r="E418" s="34">
        <f t="shared" si="13"/>
        <v>-7.1023427866830913E-3</v>
      </c>
      <c r="F418" s="2"/>
    </row>
    <row r="419" spans="1:6" x14ac:dyDescent="0.3">
      <c r="A419" s="1">
        <v>36593.833333333336</v>
      </c>
      <c r="B419" s="2">
        <v>7987</v>
      </c>
      <c r="C419" s="34">
        <f t="shared" si="12"/>
        <v>-9.6677358998236151E-3</v>
      </c>
      <c r="D419" s="2">
        <v>398.35</v>
      </c>
      <c r="E419" s="34">
        <f t="shared" si="13"/>
        <v>-1.0605533753911822E-2</v>
      </c>
      <c r="F419" s="2"/>
    </row>
    <row r="420" spans="1:6" x14ac:dyDescent="0.3">
      <c r="A420" s="1">
        <v>36594.833333333336</v>
      </c>
      <c r="B420" s="2">
        <v>7949.15</v>
      </c>
      <c r="C420" s="34">
        <f t="shared" si="12"/>
        <v>-4.7389507950419407E-3</v>
      </c>
      <c r="D420" s="2">
        <v>399.08</v>
      </c>
      <c r="E420" s="34">
        <f t="shared" si="13"/>
        <v>1.8325593071417678E-3</v>
      </c>
      <c r="F420" s="2"/>
    </row>
    <row r="421" spans="1:6" x14ac:dyDescent="0.3">
      <c r="A421" s="1">
        <v>36595.833333333336</v>
      </c>
      <c r="B421" s="2">
        <v>7975.95</v>
      </c>
      <c r="C421" s="34">
        <f t="shared" si="12"/>
        <v>3.3714296497109331E-3</v>
      </c>
      <c r="D421" s="2">
        <v>402.26</v>
      </c>
      <c r="E421" s="34">
        <f t="shared" si="13"/>
        <v>7.9683271524506605E-3</v>
      </c>
      <c r="F421" s="2"/>
    </row>
    <row r="422" spans="1:6" x14ac:dyDescent="0.3">
      <c r="A422" s="1">
        <v>36598.833333333336</v>
      </c>
      <c r="B422" s="2">
        <v>7693.85</v>
      </c>
      <c r="C422" s="34">
        <f t="shared" si="12"/>
        <v>-3.5368827537785363E-2</v>
      </c>
      <c r="D422" s="2">
        <v>392.86</v>
      </c>
      <c r="E422" s="34">
        <f t="shared" si="13"/>
        <v>-2.3367970964053075E-2</v>
      </c>
      <c r="F422" s="2"/>
    </row>
    <row r="423" spans="1:6" x14ac:dyDescent="0.3">
      <c r="A423" s="1">
        <v>36599.833333333336</v>
      </c>
      <c r="B423" s="2">
        <v>7650.05</v>
      </c>
      <c r="C423" s="34">
        <f t="shared" si="12"/>
        <v>-5.6928585818543098E-3</v>
      </c>
      <c r="D423" s="2">
        <v>393.57</v>
      </c>
      <c r="E423" s="34">
        <f t="shared" si="13"/>
        <v>1.8072595835665339E-3</v>
      </c>
      <c r="F423" s="2"/>
    </row>
    <row r="424" spans="1:6" x14ac:dyDescent="0.3">
      <c r="A424" s="1">
        <v>36600.833333333336</v>
      </c>
      <c r="B424" s="2">
        <v>7414.46</v>
      </c>
      <c r="C424" s="34">
        <f t="shared" si="12"/>
        <v>-3.0795877151129747E-2</v>
      </c>
      <c r="D424" s="2">
        <v>385.36</v>
      </c>
      <c r="E424" s="34">
        <f t="shared" si="13"/>
        <v>-2.0860329801560051E-2</v>
      </c>
      <c r="F424" s="2"/>
    </row>
    <row r="425" spans="1:6" x14ac:dyDescent="0.3">
      <c r="A425" s="1">
        <v>36601.833333333336</v>
      </c>
      <c r="B425" s="2">
        <v>7583.96</v>
      </c>
      <c r="C425" s="34">
        <f t="shared" si="12"/>
        <v>2.2860734294877894E-2</v>
      </c>
      <c r="D425" s="2">
        <v>390.38</v>
      </c>
      <c r="E425" s="34">
        <f t="shared" si="13"/>
        <v>1.3026780153622575E-2</v>
      </c>
      <c r="F425" s="2"/>
    </row>
    <row r="426" spans="1:6" x14ac:dyDescent="0.3">
      <c r="A426" s="1">
        <v>36602.833333333336</v>
      </c>
      <c r="B426" s="2">
        <v>7710.92</v>
      </c>
      <c r="C426" s="34">
        <f t="shared" si="12"/>
        <v>1.6740594623389393E-2</v>
      </c>
      <c r="D426" s="2">
        <v>393.74</v>
      </c>
      <c r="E426" s="34">
        <f t="shared" si="13"/>
        <v>8.6069983093397529E-3</v>
      </c>
      <c r="F426" s="2"/>
    </row>
    <row r="427" spans="1:6" x14ac:dyDescent="0.3">
      <c r="A427" s="1">
        <v>36605.833333333336</v>
      </c>
      <c r="B427" s="2">
        <v>7872.38</v>
      </c>
      <c r="C427" s="34">
        <f t="shared" si="12"/>
        <v>2.0939135667339404E-2</v>
      </c>
      <c r="D427" s="2">
        <v>397.39</v>
      </c>
      <c r="E427" s="34">
        <f t="shared" si="13"/>
        <v>9.2700767003606188E-3</v>
      </c>
      <c r="F427" s="2"/>
    </row>
    <row r="428" spans="1:6" x14ac:dyDescent="0.3">
      <c r="A428" s="1">
        <v>36606.833333333336</v>
      </c>
      <c r="B428" s="2">
        <v>7807.93</v>
      </c>
      <c r="C428" s="34">
        <f t="shared" si="12"/>
        <v>-8.1868507363719312E-3</v>
      </c>
      <c r="D428" s="2">
        <v>395.56</v>
      </c>
      <c r="E428" s="34">
        <f t="shared" si="13"/>
        <v>-4.6050479377940379E-3</v>
      </c>
      <c r="F428" s="2"/>
    </row>
    <row r="429" spans="1:6" x14ac:dyDescent="0.3">
      <c r="A429" s="1">
        <v>36607.833333333336</v>
      </c>
      <c r="B429" s="2">
        <v>7798.62</v>
      </c>
      <c r="C429" s="34">
        <f t="shared" si="12"/>
        <v>-1.1923774931383857E-3</v>
      </c>
      <c r="D429" s="2">
        <v>396.33</v>
      </c>
      <c r="E429" s="34">
        <f t="shared" si="13"/>
        <v>1.9466073414904361E-3</v>
      </c>
      <c r="F429" s="2"/>
    </row>
    <row r="430" spans="1:6" x14ac:dyDescent="0.3">
      <c r="A430" s="1">
        <v>36608.833333333336</v>
      </c>
      <c r="B430" s="2">
        <v>7694.78</v>
      </c>
      <c r="C430" s="34">
        <f t="shared" si="12"/>
        <v>-1.3315176274776852E-2</v>
      </c>
      <c r="D430" s="2">
        <v>394</v>
      </c>
      <c r="E430" s="34">
        <f t="shared" si="13"/>
        <v>-5.8789392677818242E-3</v>
      </c>
      <c r="F430" s="2"/>
    </row>
    <row r="431" spans="1:6" x14ac:dyDescent="0.3">
      <c r="A431" s="1">
        <v>36609.833333333336</v>
      </c>
      <c r="B431" s="2">
        <v>7932.42</v>
      </c>
      <c r="C431" s="34">
        <f t="shared" si="12"/>
        <v>3.0883274115699244E-2</v>
      </c>
      <c r="D431" s="2">
        <v>402.36</v>
      </c>
      <c r="E431" s="34">
        <f t="shared" si="13"/>
        <v>2.1218274111675095E-2</v>
      </c>
      <c r="F431" s="2"/>
    </row>
    <row r="432" spans="1:6" x14ac:dyDescent="0.3">
      <c r="A432" s="1">
        <v>36612.833333333336</v>
      </c>
      <c r="B432" s="2">
        <v>7892.49</v>
      </c>
      <c r="C432" s="34">
        <f t="shared" si="12"/>
        <v>-5.0337727956916156E-3</v>
      </c>
      <c r="D432" s="2">
        <v>402.37</v>
      </c>
      <c r="E432" s="34">
        <f t="shared" si="13"/>
        <v>2.4853365145682815E-5</v>
      </c>
      <c r="F432" s="2"/>
    </row>
    <row r="433" spans="1:6" x14ac:dyDescent="0.3">
      <c r="A433" s="1">
        <v>36613.833333333336</v>
      </c>
      <c r="B433" s="2">
        <v>7931.93</v>
      </c>
      <c r="C433" s="34">
        <f t="shared" si="12"/>
        <v>4.9971555237955378E-3</v>
      </c>
      <c r="D433" s="2">
        <v>403.56</v>
      </c>
      <c r="E433" s="34">
        <f t="shared" si="13"/>
        <v>2.9574769490767761E-3</v>
      </c>
      <c r="F433" s="2"/>
    </row>
    <row r="434" spans="1:6" x14ac:dyDescent="0.3">
      <c r="A434" s="1">
        <v>36614.833333333336</v>
      </c>
      <c r="B434" s="2">
        <v>7864.76</v>
      </c>
      <c r="C434" s="34">
        <f t="shared" si="12"/>
        <v>-8.4683046875098089E-3</v>
      </c>
      <c r="D434" s="2">
        <v>403.06</v>
      </c>
      <c r="E434" s="34">
        <f t="shared" si="13"/>
        <v>-1.2389731390622938E-3</v>
      </c>
      <c r="F434" s="2"/>
    </row>
    <row r="435" spans="1:6" x14ac:dyDescent="0.3">
      <c r="A435" s="1">
        <v>36615.833333333336</v>
      </c>
      <c r="B435" s="2">
        <v>7644.89</v>
      </c>
      <c r="C435" s="34">
        <f t="shared" si="12"/>
        <v>-2.7956352132805007E-2</v>
      </c>
      <c r="D435" s="2">
        <v>391.66</v>
      </c>
      <c r="E435" s="34">
        <f t="shared" si="13"/>
        <v>-2.8283630228750023E-2</v>
      </c>
      <c r="F435" s="2"/>
    </row>
    <row r="436" spans="1:6" x14ac:dyDescent="0.3">
      <c r="A436" s="1">
        <v>36616.833333333336</v>
      </c>
      <c r="B436" s="2">
        <v>7599.39</v>
      </c>
      <c r="C436" s="34">
        <f t="shared" si="12"/>
        <v>-5.9516879902784536E-3</v>
      </c>
      <c r="D436" s="2">
        <v>394.1</v>
      </c>
      <c r="E436" s="34">
        <f t="shared" si="13"/>
        <v>6.2298932747790747E-3</v>
      </c>
      <c r="F436" s="2"/>
    </row>
    <row r="437" spans="1:6" x14ac:dyDescent="0.3">
      <c r="A437" s="1">
        <v>36619.833333333336</v>
      </c>
      <c r="B437" s="2">
        <v>7429.22</v>
      </c>
      <c r="C437" s="34">
        <f t="shared" si="12"/>
        <v>-2.2392586773412049E-2</v>
      </c>
      <c r="D437" s="2">
        <v>386.99</v>
      </c>
      <c r="E437" s="34">
        <f t="shared" si="13"/>
        <v>-1.8041106318193334E-2</v>
      </c>
      <c r="F437" s="2"/>
    </row>
    <row r="438" spans="1:6" x14ac:dyDescent="0.3">
      <c r="A438" s="1">
        <v>36620.833333333336</v>
      </c>
      <c r="B438" s="2">
        <v>7522.8</v>
      </c>
      <c r="C438" s="34">
        <f t="shared" si="12"/>
        <v>1.2596207946460103E-2</v>
      </c>
      <c r="D438" s="2">
        <v>387.35</v>
      </c>
      <c r="E438" s="34">
        <f t="shared" si="13"/>
        <v>9.3025659577761211E-4</v>
      </c>
      <c r="F438" s="2"/>
    </row>
    <row r="439" spans="1:6" x14ac:dyDescent="0.3">
      <c r="A439" s="1">
        <v>36621.833333333336</v>
      </c>
      <c r="B439" s="2">
        <v>7330.77</v>
      </c>
      <c r="C439" s="34">
        <f t="shared" si="12"/>
        <v>-2.5526399744775885E-2</v>
      </c>
      <c r="D439" s="2">
        <v>377.52</v>
      </c>
      <c r="E439" s="34">
        <f t="shared" si="13"/>
        <v>-2.5377565509229538E-2</v>
      </c>
      <c r="F439" s="2"/>
    </row>
    <row r="440" spans="1:6" x14ac:dyDescent="0.3">
      <c r="A440" s="1">
        <v>36622.833333333336</v>
      </c>
      <c r="B440" s="2">
        <v>7446.21</v>
      </c>
      <c r="C440" s="34">
        <f t="shared" si="12"/>
        <v>1.5747322586849632E-2</v>
      </c>
      <c r="D440" s="2">
        <v>388.15</v>
      </c>
      <c r="E440" s="34">
        <f t="shared" si="13"/>
        <v>2.8157448611993985E-2</v>
      </c>
      <c r="F440" s="2"/>
    </row>
    <row r="441" spans="1:6" x14ac:dyDescent="0.3">
      <c r="A441" s="1">
        <v>36623.833333333336</v>
      </c>
      <c r="B441" s="2">
        <v>7522.2</v>
      </c>
      <c r="C441" s="34">
        <f t="shared" si="12"/>
        <v>1.0205191634401922E-2</v>
      </c>
      <c r="D441" s="2">
        <v>393.39</v>
      </c>
      <c r="E441" s="34">
        <f t="shared" si="13"/>
        <v>1.3499935591910317E-2</v>
      </c>
      <c r="F441" s="2"/>
    </row>
    <row r="442" spans="1:6" x14ac:dyDescent="0.3">
      <c r="A442" s="1">
        <v>36626.833333333336</v>
      </c>
      <c r="B442" s="2">
        <v>7516.95</v>
      </c>
      <c r="C442" s="34">
        <f t="shared" si="12"/>
        <v>-6.9793411501950509E-4</v>
      </c>
      <c r="D442" s="2">
        <v>392.88</v>
      </c>
      <c r="E442" s="34">
        <f t="shared" si="13"/>
        <v>-1.296423396629276E-3</v>
      </c>
      <c r="F442" s="2"/>
    </row>
    <row r="443" spans="1:6" x14ac:dyDescent="0.3">
      <c r="A443" s="1">
        <v>36627.833333333336</v>
      </c>
      <c r="B443" s="2">
        <v>7442.66</v>
      </c>
      <c r="C443" s="34">
        <f t="shared" si="12"/>
        <v>-9.8829977583992923E-3</v>
      </c>
      <c r="D443" s="2">
        <v>384.96</v>
      </c>
      <c r="E443" s="34">
        <f t="shared" si="13"/>
        <v>-2.0158827122785605E-2</v>
      </c>
      <c r="F443" s="2"/>
    </row>
    <row r="444" spans="1:6" x14ac:dyDescent="0.3">
      <c r="A444" s="1">
        <v>36628.833333333336</v>
      </c>
      <c r="B444" s="2">
        <v>7443.07</v>
      </c>
      <c r="C444" s="34">
        <f t="shared" si="12"/>
        <v>5.5087831501099416E-5</v>
      </c>
      <c r="D444" s="2">
        <v>384.96</v>
      </c>
      <c r="E444" s="34">
        <f t="shared" si="13"/>
        <v>0</v>
      </c>
      <c r="F444" s="2"/>
    </row>
    <row r="445" spans="1:6" x14ac:dyDescent="0.3">
      <c r="A445" s="1">
        <v>36629.833333333336</v>
      </c>
      <c r="B445" s="2">
        <v>7449.06</v>
      </c>
      <c r="C445" s="34">
        <f t="shared" si="12"/>
        <v>8.0477544884050012E-4</v>
      </c>
      <c r="D445" s="2">
        <v>384.95</v>
      </c>
      <c r="E445" s="34">
        <f t="shared" si="13"/>
        <v>-2.5976724854492872E-5</v>
      </c>
      <c r="F445" s="2"/>
    </row>
    <row r="446" spans="1:6" x14ac:dyDescent="0.3">
      <c r="A446" s="1">
        <v>36630.833333333336</v>
      </c>
      <c r="B446" s="2">
        <v>7214.83</v>
      </c>
      <c r="C446" s="34">
        <f t="shared" si="12"/>
        <v>-3.1444235917015062E-2</v>
      </c>
      <c r="D446" s="2">
        <v>374.04</v>
      </c>
      <c r="E446" s="34">
        <f t="shared" si="13"/>
        <v>-2.8341343031562438E-2</v>
      </c>
      <c r="F446" s="2"/>
    </row>
    <row r="447" spans="1:6" x14ac:dyDescent="0.3">
      <c r="A447" s="1">
        <v>36633.833333333336</v>
      </c>
      <c r="B447" s="2">
        <v>7187.14</v>
      </c>
      <c r="C447" s="34">
        <f t="shared" si="12"/>
        <v>-3.8379282671940906E-3</v>
      </c>
      <c r="D447" s="2">
        <v>368.15</v>
      </c>
      <c r="E447" s="34">
        <f t="shared" si="13"/>
        <v>-1.5746978932734579E-2</v>
      </c>
      <c r="F447" s="2"/>
    </row>
    <row r="448" spans="1:6" x14ac:dyDescent="0.3">
      <c r="A448" s="1">
        <v>36634.833333333336</v>
      </c>
      <c r="B448" s="2">
        <v>7197.01</v>
      </c>
      <c r="C448" s="34">
        <f t="shared" si="12"/>
        <v>1.373286175029298E-3</v>
      </c>
      <c r="D448" s="2">
        <v>372.92</v>
      </c>
      <c r="E448" s="34">
        <f t="shared" si="13"/>
        <v>1.2956675268233075E-2</v>
      </c>
      <c r="F448" s="2"/>
    </row>
    <row r="449" spans="1:6" x14ac:dyDescent="0.3">
      <c r="A449" s="1">
        <v>36635.833333333336</v>
      </c>
      <c r="B449" s="2">
        <v>7216.71</v>
      </c>
      <c r="C449" s="34">
        <f t="shared" si="12"/>
        <v>2.7372478293068436E-3</v>
      </c>
      <c r="D449" s="2">
        <v>378.87</v>
      </c>
      <c r="E449" s="34">
        <f t="shared" si="13"/>
        <v>1.5955164646572984E-2</v>
      </c>
      <c r="F449" s="2"/>
    </row>
    <row r="450" spans="1:6" x14ac:dyDescent="0.3">
      <c r="A450" s="1">
        <v>36636.833333333336</v>
      </c>
      <c r="B450" s="2">
        <v>7157.95</v>
      </c>
      <c r="C450" s="34">
        <f t="shared" ref="C450:C513" si="14">B450/B449-1</f>
        <v>-8.1422143885510057E-3</v>
      </c>
      <c r="D450" s="2">
        <v>381.36</v>
      </c>
      <c r="E450" s="34">
        <f t="shared" si="13"/>
        <v>6.5721751524270289E-3</v>
      </c>
      <c r="F450" s="2"/>
    </row>
    <row r="451" spans="1:6" x14ac:dyDescent="0.3">
      <c r="A451" s="1">
        <v>36641.833333333336</v>
      </c>
      <c r="B451" s="2">
        <v>7280.51</v>
      </c>
      <c r="C451" s="34">
        <f t="shared" si="14"/>
        <v>1.7122220747560535E-2</v>
      </c>
      <c r="D451" s="2">
        <v>385.04</v>
      </c>
      <c r="E451" s="34">
        <f t="shared" si="13"/>
        <v>9.6496748479126815E-3</v>
      </c>
      <c r="F451" s="2"/>
    </row>
    <row r="452" spans="1:6" x14ac:dyDescent="0.3">
      <c r="A452" s="1">
        <v>36642.833333333336</v>
      </c>
      <c r="B452" s="2">
        <v>7388.55</v>
      </c>
      <c r="C452" s="34">
        <f t="shared" si="14"/>
        <v>1.4839619751912947E-2</v>
      </c>
      <c r="D452" s="2">
        <v>388.67</v>
      </c>
      <c r="E452" s="34">
        <f t="shared" si="13"/>
        <v>9.4275919384998463E-3</v>
      </c>
      <c r="F452" s="2"/>
    </row>
    <row r="453" spans="1:6" x14ac:dyDescent="0.3">
      <c r="A453" s="1">
        <v>36643.833333333336</v>
      </c>
      <c r="B453" s="2">
        <v>7221.74</v>
      </c>
      <c r="C453" s="34">
        <f t="shared" si="14"/>
        <v>-2.2576824952121877E-2</v>
      </c>
      <c r="D453" s="2">
        <v>385.97</v>
      </c>
      <c r="E453" s="34">
        <f t="shared" ref="E453:E516" si="15">D453/D452-1</f>
        <v>-6.9467671803843389E-3</v>
      </c>
      <c r="F453" s="2"/>
    </row>
    <row r="454" spans="1:6" x14ac:dyDescent="0.3">
      <c r="A454" s="1">
        <v>36644.833333333336</v>
      </c>
      <c r="B454" s="2">
        <v>7414.68</v>
      </c>
      <c r="C454" s="34">
        <f t="shared" si="14"/>
        <v>2.6716553074466853E-2</v>
      </c>
      <c r="D454" s="2">
        <v>392.62</v>
      </c>
      <c r="E454" s="34">
        <f t="shared" si="15"/>
        <v>1.7229318340803657E-2</v>
      </c>
      <c r="F454" s="2"/>
    </row>
    <row r="455" spans="1:6" x14ac:dyDescent="0.3">
      <c r="A455" s="1">
        <v>36648.833333333336</v>
      </c>
      <c r="B455" s="2">
        <v>7555.92</v>
      </c>
      <c r="C455" s="34">
        <f t="shared" si="14"/>
        <v>1.90486979883151E-2</v>
      </c>
      <c r="D455" s="2">
        <v>400.66</v>
      </c>
      <c r="E455" s="34">
        <f t="shared" si="15"/>
        <v>2.0477815699658786E-2</v>
      </c>
      <c r="F455" s="2"/>
    </row>
    <row r="456" spans="1:6" x14ac:dyDescent="0.3">
      <c r="A456" s="1">
        <v>36649.833333333336</v>
      </c>
      <c r="B456" s="2">
        <v>7376.93</v>
      </c>
      <c r="C456" s="34">
        <f t="shared" si="14"/>
        <v>-2.3688710309267447E-2</v>
      </c>
      <c r="D456" s="2">
        <v>395.5</v>
      </c>
      <c r="E456" s="34">
        <f t="shared" si="15"/>
        <v>-1.2878750062397137E-2</v>
      </c>
      <c r="F456" s="2"/>
    </row>
    <row r="457" spans="1:6" x14ac:dyDescent="0.3">
      <c r="A457" s="1">
        <v>36650.833333333336</v>
      </c>
      <c r="B457" s="2">
        <v>7386.71</v>
      </c>
      <c r="C457" s="34">
        <f t="shared" si="14"/>
        <v>1.3257547516378754E-3</v>
      </c>
      <c r="D457" s="2">
        <v>394.74</v>
      </c>
      <c r="E457" s="34">
        <f t="shared" si="15"/>
        <v>-1.9216182048040764E-3</v>
      </c>
      <c r="F457" s="2"/>
    </row>
    <row r="458" spans="1:6" x14ac:dyDescent="0.3">
      <c r="A458" s="1">
        <v>36651.833333333336</v>
      </c>
      <c r="B458" s="2">
        <v>7530.82</v>
      </c>
      <c r="C458" s="34">
        <f t="shared" si="14"/>
        <v>1.9509362084067172E-2</v>
      </c>
      <c r="D458" s="2">
        <v>395.34</v>
      </c>
      <c r="E458" s="34">
        <f t="shared" si="15"/>
        <v>1.5199878400971034E-3</v>
      </c>
      <c r="F458" s="2"/>
    </row>
    <row r="459" spans="1:6" x14ac:dyDescent="0.3">
      <c r="A459" s="1">
        <v>36654.833333333336</v>
      </c>
      <c r="B459" s="2">
        <v>7408.09</v>
      </c>
      <c r="C459" s="34">
        <f t="shared" si="14"/>
        <v>-1.6297030071094509E-2</v>
      </c>
      <c r="D459" s="2">
        <v>392.92</v>
      </c>
      <c r="E459" s="34">
        <f t="shared" si="15"/>
        <v>-6.1213132999442532E-3</v>
      </c>
      <c r="F459" s="2"/>
    </row>
    <row r="460" spans="1:6" x14ac:dyDescent="0.3">
      <c r="A460" s="1">
        <v>36655.833333333336</v>
      </c>
      <c r="B460" s="2">
        <v>7280.54</v>
      </c>
      <c r="C460" s="34">
        <f t="shared" si="14"/>
        <v>-1.721766339231845E-2</v>
      </c>
      <c r="D460" s="2">
        <v>386.37</v>
      </c>
      <c r="E460" s="34">
        <f t="shared" si="15"/>
        <v>-1.667006006311722E-2</v>
      </c>
      <c r="F460" s="2"/>
    </row>
    <row r="461" spans="1:6" x14ac:dyDescent="0.3">
      <c r="A461" s="1">
        <v>36656.833333333336</v>
      </c>
      <c r="B461" s="2">
        <v>7120.86</v>
      </c>
      <c r="C461" s="34">
        <f t="shared" si="14"/>
        <v>-2.1932439077321231E-2</v>
      </c>
      <c r="D461" s="2">
        <v>378.6</v>
      </c>
      <c r="E461" s="34">
        <f t="shared" si="15"/>
        <v>-2.0110257007531551E-2</v>
      </c>
      <c r="F461" s="2"/>
    </row>
    <row r="462" spans="1:6" x14ac:dyDescent="0.3">
      <c r="A462" s="1">
        <v>36657.833333333336</v>
      </c>
      <c r="B462" s="2">
        <v>7259.48</v>
      </c>
      <c r="C462" s="34">
        <f t="shared" si="14"/>
        <v>1.9466749802692362E-2</v>
      </c>
      <c r="D462" s="2">
        <v>384.56</v>
      </c>
      <c r="E462" s="34">
        <f t="shared" si="15"/>
        <v>1.574220813523497E-2</v>
      </c>
      <c r="F462" s="2"/>
    </row>
    <row r="463" spans="1:6" x14ac:dyDescent="0.3">
      <c r="A463" s="1">
        <v>36658.833333333336</v>
      </c>
      <c r="B463" s="2">
        <v>7269.28</v>
      </c>
      <c r="C463" s="34">
        <f t="shared" si="14"/>
        <v>1.3499589502279363E-3</v>
      </c>
      <c r="D463" s="2">
        <v>389</v>
      </c>
      <c r="E463" s="34">
        <f t="shared" si="15"/>
        <v>1.1545662575410898E-2</v>
      </c>
      <c r="F463" s="2"/>
    </row>
    <row r="464" spans="1:6" x14ac:dyDescent="0.3">
      <c r="A464" s="1">
        <v>36661.833333333336</v>
      </c>
      <c r="B464" s="2">
        <v>7195.15</v>
      </c>
      <c r="C464" s="34">
        <f t="shared" si="14"/>
        <v>-1.0197708713930442E-2</v>
      </c>
      <c r="D464" s="2">
        <v>384.55</v>
      </c>
      <c r="E464" s="34">
        <f t="shared" si="15"/>
        <v>-1.1439588688946012E-2</v>
      </c>
      <c r="F464" s="2"/>
    </row>
    <row r="465" spans="1:6" x14ac:dyDescent="0.3">
      <c r="A465" s="1">
        <v>36662.833333333336</v>
      </c>
      <c r="B465" s="2">
        <v>7371.06</v>
      </c>
      <c r="C465" s="34">
        <f t="shared" si="14"/>
        <v>2.444841316720292E-2</v>
      </c>
      <c r="D465" s="2">
        <v>393.18</v>
      </c>
      <c r="E465" s="34">
        <f t="shared" si="15"/>
        <v>2.2441815108568353E-2</v>
      </c>
      <c r="F465" s="2"/>
    </row>
    <row r="466" spans="1:6" x14ac:dyDescent="0.3">
      <c r="A466" s="1">
        <v>36663.833333333336</v>
      </c>
      <c r="B466" s="2">
        <v>7211.51</v>
      </c>
      <c r="C466" s="34">
        <f t="shared" si="14"/>
        <v>-2.1645462118067171E-2</v>
      </c>
      <c r="D466" s="2">
        <v>387.48</v>
      </c>
      <c r="E466" s="34">
        <f t="shared" si="15"/>
        <v>-1.4497176865557737E-2</v>
      </c>
      <c r="F466" s="2"/>
    </row>
    <row r="467" spans="1:6" x14ac:dyDescent="0.3">
      <c r="A467" s="1">
        <v>36664.833333333336</v>
      </c>
      <c r="B467" s="2">
        <v>7181.58</v>
      </c>
      <c r="C467" s="34">
        <f t="shared" si="14"/>
        <v>-4.1503097132223887E-3</v>
      </c>
      <c r="D467" s="2">
        <v>387.38</v>
      </c>
      <c r="E467" s="34">
        <f t="shared" si="15"/>
        <v>-2.580778362755165E-4</v>
      </c>
      <c r="F467" s="2"/>
    </row>
    <row r="468" spans="1:6" x14ac:dyDescent="0.3">
      <c r="A468" s="1">
        <v>36665.833333333336</v>
      </c>
      <c r="B468" s="2">
        <v>6989.03</v>
      </c>
      <c r="C468" s="34">
        <f t="shared" si="14"/>
        <v>-2.6811648690121093E-2</v>
      </c>
      <c r="D468" s="2">
        <v>375.78</v>
      </c>
      <c r="E468" s="34">
        <f t="shared" si="15"/>
        <v>-2.9944757086065477E-2</v>
      </c>
      <c r="F468" s="2"/>
    </row>
    <row r="469" spans="1:6" x14ac:dyDescent="0.3">
      <c r="A469" s="1">
        <v>36668.833333333336</v>
      </c>
      <c r="B469" s="2">
        <v>6912.96</v>
      </c>
      <c r="C469" s="34">
        <f t="shared" si="14"/>
        <v>-1.0884199953355433E-2</v>
      </c>
      <c r="D469" s="2">
        <v>368.67</v>
      </c>
      <c r="E469" s="34">
        <f t="shared" si="15"/>
        <v>-1.8920645058278618E-2</v>
      </c>
      <c r="F469" s="2"/>
    </row>
    <row r="470" spans="1:6" x14ac:dyDescent="0.3">
      <c r="A470" s="1">
        <v>36669.833333333336</v>
      </c>
      <c r="B470" s="2">
        <v>6927.69</v>
      </c>
      <c r="C470" s="34">
        <f t="shared" si="14"/>
        <v>2.1307804471599745E-3</v>
      </c>
      <c r="D470" s="2">
        <v>370.71</v>
      </c>
      <c r="E470" s="34">
        <f t="shared" si="15"/>
        <v>5.533403857107988E-3</v>
      </c>
      <c r="F470" s="2"/>
    </row>
    <row r="471" spans="1:6" x14ac:dyDescent="0.3">
      <c r="A471" s="1">
        <v>36670.833333333336</v>
      </c>
      <c r="B471" s="2">
        <v>6834.88</v>
      </c>
      <c r="C471" s="34">
        <f t="shared" si="14"/>
        <v>-1.3396962046511862E-2</v>
      </c>
      <c r="D471" s="2">
        <v>366.48</v>
      </c>
      <c r="E471" s="34">
        <f t="shared" si="15"/>
        <v>-1.1410536537994509E-2</v>
      </c>
      <c r="F471" s="2"/>
    </row>
    <row r="472" spans="1:6" x14ac:dyDescent="0.3">
      <c r="A472" s="1">
        <v>36671.833333333336</v>
      </c>
      <c r="B472" s="2">
        <v>6978.87</v>
      </c>
      <c r="C472" s="34">
        <f t="shared" si="14"/>
        <v>2.1066938995271345E-2</v>
      </c>
      <c r="D472" s="2">
        <v>374.1</v>
      </c>
      <c r="E472" s="34">
        <f t="shared" si="15"/>
        <v>2.0792403405369919E-2</v>
      </c>
      <c r="F472" s="2"/>
    </row>
    <row r="473" spans="1:6" x14ac:dyDescent="0.3">
      <c r="A473" s="1">
        <v>36672.833333333336</v>
      </c>
      <c r="B473" s="2">
        <v>6938.33</v>
      </c>
      <c r="C473" s="34">
        <f t="shared" si="14"/>
        <v>-5.808963342202933E-3</v>
      </c>
      <c r="D473" s="2">
        <v>369.86</v>
      </c>
      <c r="E473" s="34">
        <f t="shared" si="15"/>
        <v>-1.1333867949746113E-2</v>
      </c>
      <c r="F473" s="2"/>
    </row>
    <row r="474" spans="1:6" x14ac:dyDescent="0.3">
      <c r="A474" s="1">
        <v>36675.833333333336</v>
      </c>
      <c r="B474" s="2">
        <v>7016.66</v>
      </c>
      <c r="C474" s="34">
        <f t="shared" si="14"/>
        <v>1.1289460143867558E-2</v>
      </c>
      <c r="D474" s="2">
        <v>373.55</v>
      </c>
      <c r="E474" s="34">
        <f t="shared" si="15"/>
        <v>9.9767479586869712E-3</v>
      </c>
      <c r="F474" s="2"/>
    </row>
    <row r="475" spans="1:6" x14ac:dyDescent="0.3">
      <c r="A475" s="1">
        <v>36676.833333333336</v>
      </c>
      <c r="B475" s="2">
        <v>7119.26</v>
      </c>
      <c r="C475" s="34">
        <f t="shared" si="14"/>
        <v>1.4622341683935058E-2</v>
      </c>
      <c r="D475" s="2">
        <v>379.08</v>
      </c>
      <c r="E475" s="34">
        <f t="shared" si="15"/>
        <v>1.4803908445990999E-2</v>
      </c>
      <c r="F475" s="2"/>
    </row>
    <row r="476" spans="1:6" x14ac:dyDescent="0.3">
      <c r="A476" s="1">
        <v>36677.833333333336</v>
      </c>
      <c r="B476" s="2">
        <v>7109.67</v>
      </c>
      <c r="C476" s="34">
        <f t="shared" si="14"/>
        <v>-1.3470501147591074E-3</v>
      </c>
      <c r="D476" s="2">
        <v>380.24</v>
      </c>
      <c r="E476" s="34">
        <f t="shared" si="15"/>
        <v>3.0600400970772768E-3</v>
      </c>
      <c r="F476" s="2"/>
    </row>
    <row r="477" spans="1:6" x14ac:dyDescent="0.3">
      <c r="A477" s="1">
        <v>36678.833333333336</v>
      </c>
      <c r="B477" s="2">
        <v>7272.76</v>
      </c>
      <c r="C477" s="34">
        <f t="shared" si="14"/>
        <v>2.2939180018200611E-2</v>
      </c>
      <c r="D477" s="2">
        <v>385.55</v>
      </c>
      <c r="E477" s="34">
        <f t="shared" si="15"/>
        <v>1.3964864296234003E-2</v>
      </c>
      <c r="F477" s="2"/>
    </row>
    <row r="478" spans="1:6" x14ac:dyDescent="0.3">
      <c r="A478" s="1">
        <v>36679.833333333336</v>
      </c>
      <c r="B478" s="2">
        <v>7438.95</v>
      </c>
      <c r="C478" s="34">
        <f t="shared" si="14"/>
        <v>2.2851022170400137E-2</v>
      </c>
      <c r="D478" s="2">
        <v>394.83</v>
      </c>
      <c r="E478" s="34">
        <f t="shared" si="15"/>
        <v>2.4069511088055995E-2</v>
      </c>
      <c r="F478" s="2"/>
    </row>
    <row r="479" spans="1:6" x14ac:dyDescent="0.3">
      <c r="A479" s="1">
        <v>36682.833333333336</v>
      </c>
      <c r="B479" s="2">
        <v>7408.02</v>
      </c>
      <c r="C479" s="34">
        <f t="shared" si="14"/>
        <v>-4.1578448571369941E-3</v>
      </c>
      <c r="D479" s="2">
        <v>391.39</v>
      </c>
      <c r="E479" s="34">
        <f t="shared" si="15"/>
        <v>-8.7126104905909108E-3</v>
      </c>
      <c r="F479" s="2"/>
    </row>
    <row r="480" spans="1:6" x14ac:dyDescent="0.3">
      <c r="A480" s="1">
        <v>36683.833333333336</v>
      </c>
      <c r="B480" s="2">
        <v>7332.95</v>
      </c>
      <c r="C480" s="34">
        <f t="shared" si="14"/>
        <v>-1.0133611950291832E-2</v>
      </c>
      <c r="D480" s="2">
        <v>388.91</v>
      </c>
      <c r="E480" s="34">
        <f t="shared" si="15"/>
        <v>-6.3363908122332502E-3</v>
      </c>
      <c r="F480" s="2"/>
    </row>
    <row r="481" spans="1:6" x14ac:dyDescent="0.3">
      <c r="A481" s="1">
        <v>36684.833333333336</v>
      </c>
      <c r="B481" s="2">
        <v>7292.98</v>
      </c>
      <c r="C481" s="34">
        <f t="shared" si="14"/>
        <v>-5.4507394704723655E-3</v>
      </c>
      <c r="D481" s="2">
        <v>386.31</v>
      </c>
      <c r="E481" s="34">
        <f t="shared" si="15"/>
        <v>-6.6853513666401687E-3</v>
      </c>
      <c r="F481" s="2"/>
    </row>
    <row r="482" spans="1:6" x14ac:dyDescent="0.3">
      <c r="A482" s="1">
        <v>36685.833333333336</v>
      </c>
      <c r="B482" s="2">
        <v>7243.13</v>
      </c>
      <c r="C482" s="34">
        <f t="shared" si="14"/>
        <v>-6.8353402861380808E-3</v>
      </c>
      <c r="D482" s="2">
        <v>386.25</v>
      </c>
      <c r="E482" s="34">
        <f t="shared" si="15"/>
        <v>-1.5531567911786226E-4</v>
      </c>
      <c r="F482" s="2"/>
    </row>
    <row r="483" spans="1:6" x14ac:dyDescent="0.3">
      <c r="A483" s="1">
        <v>36686.833333333336</v>
      </c>
      <c r="B483" s="2">
        <v>7254.53</v>
      </c>
      <c r="C483" s="34">
        <f t="shared" si="14"/>
        <v>1.5739052039656087E-3</v>
      </c>
      <c r="D483" s="2">
        <v>386.76</v>
      </c>
      <c r="E483" s="34">
        <f t="shared" si="15"/>
        <v>1.3203883495145341E-3</v>
      </c>
      <c r="F483" s="2"/>
    </row>
    <row r="484" spans="1:6" x14ac:dyDescent="0.3">
      <c r="A484" s="1">
        <v>36689.833333333336</v>
      </c>
      <c r="B484" s="2">
        <v>7235.64</v>
      </c>
      <c r="C484" s="34">
        <f t="shared" si="14"/>
        <v>-2.6038902589140545E-3</v>
      </c>
      <c r="D484" s="2">
        <v>386.6</v>
      </c>
      <c r="E484" s="34">
        <f t="shared" si="15"/>
        <v>-4.1369324645768035E-4</v>
      </c>
      <c r="F484" s="2"/>
    </row>
    <row r="485" spans="1:6" x14ac:dyDescent="0.3">
      <c r="A485" s="1">
        <v>36690.833333333336</v>
      </c>
      <c r="B485" s="2">
        <v>7268.91</v>
      </c>
      <c r="C485" s="34">
        <f t="shared" si="14"/>
        <v>4.5980728726138231E-3</v>
      </c>
      <c r="D485" s="2">
        <v>385.53</v>
      </c>
      <c r="E485" s="34">
        <f t="shared" si="15"/>
        <v>-2.7677185721677322E-3</v>
      </c>
      <c r="F485" s="2"/>
    </row>
    <row r="486" spans="1:6" x14ac:dyDescent="0.3">
      <c r="A486" s="1">
        <v>36691.833333333336</v>
      </c>
      <c r="B486" s="2">
        <v>7350.94</v>
      </c>
      <c r="C486" s="34">
        <f t="shared" si="14"/>
        <v>1.1285048239694673E-2</v>
      </c>
      <c r="D486" s="2">
        <v>389.26</v>
      </c>
      <c r="E486" s="34">
        <f t="shared" si="15"/>
        <v>9.6749928669623841E-3</v>
      </c>
      <c r="F486" s="2"/>
    </row>
    <row r="487" spans="1:6" x14ac:dyDescent="0.3">
      <c r="A487" s="1">
        <v>36692.833333333336</v>
      </c>
      <c r="B487" s="2">
        <v>7328.62</v>
      </c>
      <c r="C487" s="34">
        <f t="shared" si="14"/>
        <v>-3.0363463720285422E-3</v>
      </c>
      <c r="D487" s="2">
        <v>387.84</v>
      </c>
      <c r="E487" s="34">
        <f t="shared" si="15"/>
        <v>-3.6479473873504142E-3</v>
      </c>
      <c r="F487" s="2"/>
    </row>
    <row r="488" spans="1:6" x14ac:dyDescent="0.3">
      <c r="A488" s="1">
        <v>36693.833333333336</v>
      </c>
      <c r="B488" s="2">
        <v>7160.62</v>
      </c>
      <c r="C488" s="34">
        <f t="shared" si="14"/>
        <v>-2.2923824676405635E-2</v>
      </c>
      <c r="D488" s="2">
        <v>385.49</v>
      </c>
      <c r="E488" s="34">
        <f t="shared" si="15"/>
        <v>-6.0591996699669304E-3</v>
      </c>
      <c r="F488" s="2"/>
    </row>
    <row r="489" spans="1:6" x14ac:dyDescent="0.3">
      <c r="A489" s="1">
        <v>36696.833333333336</v>
      </c>
      <c r="B489" s="2">
        <v>7198.8</v>
      </c>
      <c r="C489" s="34">
        <f t="shared" si="14"/>
        <v>5.331940530289403E-3</v>
      </c>
      <c r="D489" s="2">
        <v>384.62</v>
      </c>
      <c r="E489" s="34">
        <f t="shared" si="15"/>
        <v>-2.2568678824353983E-3</v>
      </c>
      <c r="F489" s="2"/>
    </row>
    <row r="490" spans="1:6" x14ac:dyDescent="0.3">
      <c r="A490" s="1">
        <v>36697.833333333336</v>
      </c>
      <c r="B490" s="2">
        <v>7227.27</v>
      </c>
      <c r="C490" s="34">
        <f t="shared" si="14"/>
        <v>3.9548258043007323E-3</v>
      </c>
      <c r="D490" s="2">
        <v>388.1</v>
      </c>
      <c r="E490" s="34">
        <f t="shared" si="15"/>
        <v>9.0478914253029341E-3</v>
      </c>
      <c r="F490" s="2"/>
    </row>
    <row r="491" spans="1:6" x14ac:dyDescent="0.3">
      <c r="A491" s="1">
        <v>36698.833333333336</v>
      </c>
      <c r="B491" s="2">
        <v>7100.09</v>
      </c>
      <c r="C491" s="34">
        <f t="shared" si="14"/>
        <v>-1.759723934487023E-2</v>
      </c>
      <c r="D491" s="2">
        <v>384.95</v>
      </c>
      <c r="E491" s="34">
        <f t="shared" si="15"/>
        <v>-8.1164648286524699E-3</v>
      </c>
      <c r="F491" s="2"/>
    </row>
    <row r="492" spans="1:6" x14ac:dyDescent="0.3">
      <c r="A492" s="1">
        <v>36699.833333333336</v>
      </c>
      <c r="B492" s="2">
        <v>7053.67</v>
      </c>
      <c r="C492" s="34">
        <f t="shared" si="14"/>
        <v>-6.5379452936512594E-3</v>
      </c>
      <c r="D492" s="2">
        <v>383.98</v>
      </c>
      <c r="E492" s="34">
        <f t="shared" si="15"/>
        <v>-2.5198077672424768E-3</v>
      </c>
      <c r="F492" s="2"/>
    </row>
    <row r="493" spans="1:6" x14ac:dyDescent="0.3">
      <c r="A493" s="1">
        <v>36700.833333333336</v>
      </c>
      <c r="B493" s="2">
        <v>6980.41</v>
      </c>
      <c r="C493" s="34">
        <f t="shared" si="14"/>
        <v>-1.038608270588226E-2</v>
      </c>
      <c r="D493" s="2">
        <v>383.43</v>
      </c>
      <c r="E493" s="34">
        <f t="shared" si="15"/>
        <v>-1.4323662690765016E-3</v>
      </c>
      <c r="F493" s="2"/>
    </row>
    <row r="494" spans="1:6" x14ac:dyDescent="0.3">
      <c r="A494" s="1">
        <v>36703.833333333336</v>
      </c>
      <c r="B494" s="2">
        <v>7027.19</v>
      </c>
      <c r="C494" s="34">
        <f t="shared" si="14"/>
        <v>6.7016120829579418E-3</v>
      </c>
      <c r="D494" s="2">
        <v>383.2</v>
      </c>
      <c r="E494" s="34">
        <f t="shared" si="15"/>
        <v>-5.9984873379759218E-4</v>
      </c>
      <c r="F494" s="2"/>
    </row>
    <row r="495" spans="1:6" x14ac:dyDescent="0.3">
      <c r="A495" s="1">
        <v>36704.833333333336</v>
      </c>
      <c r="B495" s="2">
        <v>7048.96</v>
      </c>
      <c r="C495" s="34">
        <f t="shared" si="14"/>
        <v>3.09796661254369E-3</v>
      </c>
      <c r="D495" s="2">
        <v>380.92</v>
      </c>
      <c r="E495" s="34">
        <f t="shared" si="15"/>
        <v>-5.9498956158663407E-3</v>
      </c>
      <c r="F495" s="2"/>
    </row>
    <row r="496" spans="1:6" x14ac:dyDescent="0.3">
      <c r="A496" s="1">
        <v>36705.833333333336</v>
      </c>
      <c r="B496" s="2">
        <v>7056.05</v>
      </c>
      <c r="C496" s="34">
        <f t="shared" si="14"/>
        <v>1.005822135464074E-3</v>
      </c>
      <c r="D496" s="2">
        <v>381.5</v>
      </c>
      <c r="E496" s="34">
        <f t="shared" si="15"/>
        <v>1.5226294235008986E-3</v>
      </c>
      <c r="F496" s="2"/>
    </row>
    <row r="497" spans="1:6" x14ac:dyDescent="0.3">
      <c r="A497" s="1">
        <v>36706.833333333336</v>
      </c>
      <c r="B497" s="2">
        <v>6874.54</v>
      </c>
      <c r="C497" s="34">
        <f t="shared" si="14"/>
        <v>-2.5724024064455397E-2</v>
      </c>
      <c r="D497" s="2">
        <v>372.78</v>
      </c>
      <c r="E497" s="34">
        <f t="shared" si="15"/>
        <v>-2.2857142857142909E-2</v>
      </c>
      <c r="F497" s="2"/>
    </row>
    <row r="498" spans="1:6" x14ac:dyDescent="0.3">
      <c r="A498" s="1">
        <v>36707.833333333336</v>
      </c>
      <c r="B498" s="2">
        <v>6898.21</v>
      </c>
      <c r="C498" s="34">
        <f t="shared" si="14"/>
        <v>3.443139468240819E-3</v>
      </c>
      <c r="D498" s="2">
        <v>376.74</v>
      </c>
      <c r="E498" s="34">
        <f t="shared" si="15"/>
        <v>1.062288749396445E-2</v>
      </c>
      <c r="F498" s="2"/>
    </row>
    <row r="499" spans="1:6" x14ac:dyDescent="0.3">
      <c r="A499" s="1">
        <v>36710.833333333336</v>
      </c>
      <c r="B499" s="2">
        <v>6958.96</v>
      </c>
      <c r="C499" s="34">
        <f t="shared" si="14"/>
        <v>8.8066324452285016E-3</v>
      </c>
      <c r="D499" s="2">
        <v>381.87</v>
      </c>
      <c r="E499" s="34">
        <f t="shared" si="15"/>
        <v>1.361681796464409E-2</v>
      </c>
      <c r="F499" s="2"/>
    </row>
    <row r="500" spans="1:6" x14ac:dyDescent="0.3">
      <c r="A500" s="1">
        <v>36711.833333333336</v>
      </c>
      <c r="B500" s="2">
        <v>6944.36</v>
      </c>
      <c r="C500" s="34">
        <f t="shared" si="14"/>
        <v>-2.0980146458666749E-3</v>
      </c>
      <c r="D500" s="2">
        <v>381.85</v>
      </c>
      <c r="E500" s="34">
        <f t="shared" si="15"/>
        <v>-5.2373844501962807E-5</v>
      </c>
      <c r="F500" s="2"/>
    </row>
    <row r="501" spans="1:6" x14ac:dyDescent="0.3">
      <c r="A501" s="1">
        <v>36712.833333333336</v>
      </c>
      <c r="B501" s="2">
        <v>6961.73</v>
      </c>
      <c r="C501" s="34">
        <f t="shared" si="14"/>
        <v>2.5013104159345989E-3</v>
      </c>
      <c r="D501" s="2">
        <v>379.73</v>
      </c>
      <c r="E501" s="34">
        <f t="shared" si="15"/>
        <v>-5.5519182925232169E-3</v>
      </c>
      <c r="F501" s="2"/>
    </row>
    <row r="502" spans="1:6" x14ac:dyDescent="0.3">
      <c r="A502" s="1">
        <v>36713.833333333336</v>
      </c>
      <c r="B502" s="2">
        <v>6951.09</v>
      </c>
      <c r="C502" s="34">
        <f t="shared" si="14"/>
        <v>-1.5283557391624347E-3</v>
      </c>
      <c r="D502" s="2">
        <v>380.61</v>
      </c>
      <c r="E502" s="34">
        <f t="shared" si="15"/>
        <v>2.3174360729991683E-3</v>
      </c>
      <c r="F502" s="2"/>
    </row>
    <row r="503" spans="1:6" x14ac:dyDescent="0.3">
      <c r="A503" s="1">
        <v>36714.833333333336</v>
      </c>
      <c r="B503" s="2">
        <v>7052.22</v>
      </c>
      <c r="C503" s="34">
        <f t="shared" si="14"/>
        <v>1.4548797382856415E-2</v>
      </c>
      <c r="D503" s="2">
        <v>386.85</v>
      </c>
      <c r="E503" s="34">
        <f t="shared" si="15"/>
        <v>1.6394734767872565E-2</v>
      </c>
      <c r="F503" s="2"/>
    </row>
    <row r="504" spans="1:6" x14ac:dyDescent="0.3">
      <c r="A504" s="1">
        <v>36717.833333333336</v>
      </c>
      <c r="B504" s="2">
        <v>7070.82</v>
      </c>
      <c r="C504" s="34">
        <f t="shared" si="14"/>
        <v>2.6374673507065793E-3</v>
      </c>
      <c r="D504" s="2">
        <v>385.83</v>
      </c>
      <c r="E504" s="34">
        <f t="shared" si="15"/>
        <v>-2.636680884063658E-3</v>
      </c>
      <c r="F504" s="2"/>
    </row>
    <row r="505" spans="1:6" x14ac:dyDescent="0.3">
      <c r="A505" s="1">
        <v>36718.833333333336</v>
      </c>
      <c r="B505" s="2">
        <v>7003.98</v>
      </c>
      <c r="C505" s="34">
        <f t="shared" si="14"/>
        <v>-9.4529347374138206E-3</v>
      </c>
      <c r="D505" s="2">
        <v>385.82</v>
      </c>
      <c r="E505" s="34">
        <f t="shared" si="15"/>
        <v>-2.5918150480808144E-5</v>
      </c>
      <c r="F505" s="2"/>
    </row>
    <row r="506" spans="1:6" x14ac:dyDescent="0.3">
      <c r="A506" s="1">
        <v>36719.833333333336</v>
      </c>
      <c r="B506" s="2">
        <v>7065.97</v>
      </c>
      <c r="C506" s="34">
        <f t="shared" si="14"/>
        <v>8.8506820407825426E-3</v>
      </c>
      <c r="D506" s="2">
        <v>388.68</v>
      </c>
      <c r="E506" s="34">
        <f t="shared" si="15"/>
        <v>7.4127831631332075E-3</v>
      </c>
      <c r="F506" s="2"/>
    </row>
    <row r="507" spans="1:6" x14ac:dyDescent="0.3">
      <c r="A507" s="1">
        <v>36720.833333333336</v>
      </c>
      <c r="B507" s="2">
        <v>7185.25</v>
      </c>
      <c r="C507" s="34">
        <f t="shared" si="14"/>
        <v>1.688090948588794E-2</v>
      </c>
      <c r="D507" s="2">
        <v>390.68</v>
      </c>
      <c r="E507" s="34">
        <f t="shared" si="15"/>
        <v>5.1456210764639909E-3</v>
      </c>
      <c r="F507" s="2"/>
    </row>
    <row r="508" spans="1:6" x14ac:dyDescent="0.3">
      <c r="A508" s="1">
        <v>36721.833333333336</v>
      </c>
      <c r="B508" s="2">
        <v>7318.38</v>
      </c>
      <c r="C508" s="34">
        <f t="shared" si="14"/>
        <v>1.852823492571587E-2</v>
      </c>
      <c r="D508" s="2">
        <v>391.82</v>
      </c>
      <c r="E508" s="34">
        <f t="shared" si="15"/>
        <v>2.9179891471280417E-3</v>
      </c>
      <c r="F508" s="2"/>
    </row>
    <row r="509" spans="1:6" x14ac:dyDescent="0.3">
      <c r="A509" s="1">
        <v>36724.833333333336</v>
      </c>
      <c r="B509" s="2">
        <v>7430.7</v>
      </c>
      <c r="C509" s="34">
        <f t="shared" si="14"/>
        <v>1.5347658908118955E-2</v>
      </c>
      <c r="D509" s="2">
        <v>394.5</v>
      </c>
      <c r="E509" s="34">
        <f t="shared" si="15"/>
        <v>6.8398754530141215E-3</v>
      </c>
      <c r="F509" s="2"/>
    </row>
    <row r="510" spans="1:6" x14ac:dyDescent="0.3">
      <c r="A510" s="1">
        <v>36725.833333333336</v>
      </c>
      <c r="B510" s="2">
        <v>7406.91</v>
      </c>
      <c r="C510" s="34">
        <f t="shared" si="14"/>
        <v>-3.2015826234406131E-3</v>
      </c>
      <c r="D510" s="2">
        <v>391.32</v>
      </c>
      <c r="E510" s="34">
        <f t="shared" si="15"/>
        <v>-8.0608365019011474E-3</v>
      </c>
      <c r="F510" s="2"/>
    </row>
    <row r="511" spans="1:6" x14ac:dyDescent="0.3">
      <c r="A511" s="1">
        <v>36726.833333333336</v>
      </c>
      <c r="B511" s="2">
        <v>7366.57</v>
      </c>
      <c r="C511" s="34">
        <f t="shared" si="14"/>
        <v>-5.4462657167428929E-3</v>
      </c>
      <c r="D511" s="2">
        <v>391.48</v>
      </c>
      <c r="E511" s="34">
        <f t="shared" si="15"/>
        <v>4.0887253398769197E-4</v>
      </c>
      <c r="F511" s="2"/>
    </row>
    <row r="512" spans="1:6" x14ac:dyDescent="0.3">
      <c r="A512" s="1">
        <v>36727.833333333336</v>
      </c>
      <c r="B512" s="2">
        <v>7480.14</v>
      </c>
      <c r="C512" s="34">
        <f t="shared" si="14"/>
        <v>1.5416944385243214E-2</v>
      </c>
      <c r="D512" s="2">
        <v>394.3</v>
      </c>
      <c r="E512" s="34">
        <f t="shared" si="15"/>
        <v>7.2034331255748096E-3</v>
      </c>
      <c r="F512" s="2"/>
    </row>
    <row r="513" spans="1:6" x14ac:dyDescent="0.3">
      <c r="A513" s="1">
        <v>36728.833333333336</v>
      </c>
      <c r="B513" s="2">
        <v>7376.41</v>
      </c>
      <c r="C513" s="34">
        <f t="shared" si="14"/>
        <v>-1.3867387508790019E-2</v>
      </c>
      <c r="D513" s="2">
        <v>389.04</v>
      </c>
      <c r="E513" s="34">
        <f t="shared" si="15"/>
        <v>-1.3340096373319787E-2</v>
      </c>
      <c r="F513" s="2"/>
    </row>
    <row r="514" spans="1:6" x14ac:dyDescent="0.3">
      <c r="A514" s="1">
        <v>36731.833333333336</v>
      </c>
      <c r="B514" s="2">
        <v>7328.31</v>
      </c>
      <c r="C514" s="34">
        <f t="shared" ref="C514:C577" si="16">B514/B513-1</f>
        <v>-6.5207872122075017E-3</v>
      </c>
      <c r="D514" s="2">
        <v>389.24</v>
      </c>
      <c r="E514" s="34">
        <f t="shared" si="15"/>
        <v>5.1408595517177247E-4</v>
      </c>
      <c r="F514" s="2"/>
    </row>
    <row r="515" spans="1:6" x14ac:dyDescent="0.3">
      <c r="A515" s="1">
        <v>36732.833333333336</v>
      </c>
      <c r="B515" s="2">
        <v>7329.04</v>
      </c>
      <c r="C515" s="34">
        <f t="shared" si="16"/>
        <v>9.9613689922950499E-5</v>
      </c>
      <c r="D515" s="2">
        <v>387.76</v>
      </c>
      <c r="E515" s="34">
        <f t="shared" si="15"/>
        <v>-3.8022813688213253E-3</v>
      </c>
      <c r="F515" s="2"/>
    </row>
    <row r="516" spans="1:6" x14ac:dyDescent="0.3">
      <c r="A516" s="1">
        <v>36733.833333333336</v>
      </c>
      <c r="B516" s="2">
        <v>7302.12</v>
      </c>
      <c r="C516" s="34">
        <f t="shared" si="16"/>
        <v>-3.6730595002892885E-3</v>
      </c>
      <c r="D516" s="2">
        <v>386.6</v>
      </c>
      <c r="E516" s="34">
        <f t="shared" si="15"/>
        <v>-2.9915411594799712E-3</v>
      </c>
      <c r="F516" s="2"/>
    </row>
    <row r="517" spans="1:6" x14ac:dyDescent="0.3">
      <c r="A517" s="1">
        <v>36734.833333333336</v>
      </c>
      <c r="B517" s="2">
        <v>7183.44</v>
      </c>
      <c r="C517" s="34">
        <f t="shared" si="16"/>
        <v>-1.625281425120384E-2</v>
      </c>
      <c r="D517" s="2">
        <v>381.95</v>
      </c>
      <c r="E517" s="34">
        <f t="shared" ref="E517:E580" si="17">D517/D516-1</f>
        <v>-1.202793585100892E-2</v>
      </c>
      <c r="F517" s="2"/>
    </row>
    <row r="518" spans="1:6" x14ac:dyDescent="0.3">
      <c r="A518" s="1">
        <v>36735.833333333336</v>
      </c>
      <c r="B518" s="2">
        <v>7123.43</v>
      </c>
      <c r="C518" s="34">
        <f t="shared" si="16"/>
        <v>-8.3539362756561708E-3</v>
      </c>
      <c r="D518" s="2">
        <v>379.83</v>
      </c>
      <c r="E518" s="34">
        <f t="shared" si="17"/>
        <v>-5.5504647205131263E-3</v>
      </c>
      <c r="F518" s="2"/>
    </row>
    <row r="519" spans="1:6" x14ac:dyDescent="0.3">
      <c r="A519" s="1">
        <v>36738.833333333336</v>
      </c>
      <c r="B519" s="2">
        <v>7190.37</v>
      </c>
      <c r="C519" s="34">
        <f t="shared" si="16"/>
        <v>9.3971583913927681E-3</v>
      </c>
      <c r="D519" s="2">
        <v>382.63</v>
      </c>
      <c r="E519" s="34">
        <f t="shared" si="17"/>
        <v>7.371718926888482E-3</v>
      </c>
      <c r="F519" s="2"/>
    </row>
    <row r="520" spans="1:6" x14ac:dyDescent="0.3">
      <c r="A520" s="1">
        <v>36739.833333333336</v>
      </c>
      <c r="B520" s="2">
        <v>7145.53</v>
      </c>
      <c r="C520" s="34">
        <f t="shared" si="16"/>
        <v>-6.2361185863870627E-3</v>
      </c>
      <c r="D520" s="2">
        <v>382.92</v>
      </c>
      <c r="E520" s="34">
        <f t="shared" si="17"/>
        <v>7.5791234351729742E-4</v>
      </c>
      <c r="F520" s="2"/>
    </row>
    <row r="521" spans="1:6" x14ac:dyDescent="0.3">
      <c r="A521" s="1">
        <v>36740.833333333336</v>
      </c>
      <c r="B521" s="2">
        <v>7112.45</v>
      </c>
      <c r="C521" s="34">
        <f t="shared" si="16"/>
        <v>-4.6294676532041557E-3</v>
      </c>
      <c r="D521" s="2">
        <v>383.57</v>
      </c>
      <c r="E521" s="34">
        <f t="shared" si="17"/>
        <v>1.6974825028726048E-3</v>
      </c>
      <c r="F521" s="2"/>
    </row>
    <row r="522" spans="1:6" x14ac:dyDescent="0.3">
      <c r="A522" s="1">
        <v>36741.833333333336</v>
      </c>
      <c r="B522" s="2">
        <v>7037.91</v>
      </c>
      <c r="C522" s="34">
        <f t="shared" si="16"/>
        <v>-1.0480214272156618E-2</v>
      </c>
      <c r="D522" s="2">
        <v>378.9</v>
      </c>
      <c r="E522" s="34">
        <f t="shared" si="17"/>
        <v>-1.2175091899783608E-2</v>
      </c>
      <c r="F522" s="2"/>
    </row>
    <row r="523" spans="1:6" x14ac:dyDescent="0.3">
      <c r="A523" s="1">
        <v>36742.833333333336</v>
      </c>
      <c r="B523" s="2">
        <v>7016.59</v>
      </c>
      <c r="C523" s="34">
        <f t="shared" si="16"/>
        <v>-3.0293084168453444E-3</v>
      </c>
      <c r="D523" s="2">
        <v>382.47</v>
      </c>
      <c r="E523" s="34">
        <f t="shared" si="17"/>
        <v>9.422011084718962E-3</v>
      </c>
      <c r="F523" s="2"/>
    </row>
    <row r="524" spans="1:6" x14ac:dyDescent="0.3">
      <c r="A524" s="1">
        <v>36745.833333333336</v>
      </c>
      <c r="B524" s="2">
        <v>7113.22</v>
      </c>
      <c r="C524" s="34">
        <f t="shared" si="16"/>
        <v>1.3771646911106439E-2</v>
      </c>
      <c r="D524" s="2">
        <v>385.44</v>
      </c>
      <c r="E524" s="34">
        <f t="shared" si="17"/>
        <v>7.7653149266607713E-3</v>
      </c>
      <c r="F524" s="2"/>
    </row>
    <row r="525" spans="1:6" x14ac:dyDescent="0.3">
      <c r="A525" s="1">
        <v>36746.833333333336</v>
      </c>
      <c r="B525" s="2">
        <v>7123.81</v>
      </c>
      <c r="C525" s="34">
        <f t="shared" si="16"/>
        <v>1.4887772345013595E-3</v>
      </c>
      <c r="D525" s="2">
        <v>386.29</v>
      </c>
      <c r="E525" s="34">
        <f t="shared" si="17"/>
        <v>2.2052718970528851E-3</v>
      </c>
      <c r="F525" s="2"/>
    </row>
    <row r="526" spans="1:6" x14ac:dyDescent="0.3">
      <c r="A526" s="1">
        <v>36747.833333333336</v>
      </c>
      <c r="B526" s="2">
        <v>7226.71</v>
      </c>
      <c r="C526" s="34">
        <f t="shared" si="16"/>
        <v>1.4444517751034835E-2</v>
      </c>
      <c r="D526" s="2">
        <v>389.9</v>
      </c>
      <c r="E526" s="34">
        <f t="shared" si="17"/>
        <v>9.3453105180045792E-3</v>
      </c>
      <c r="F526" s="2"/>
    </row>
    <row r="527" spans="1:6" x14ac:dyDescent="0.3">
      <c r="A527" s="1">
        <v>36748.833333333336</v>
      </c>
      <c r="B527" s="2">
        <v>7280.97</v>
      </c>
      <c r="C527" s="34">
        <f t="shared" si="16"/>
        <v>7.5082575611862268E-3</v>
      </c>
      <c r="D527" s="2">
        <v>388.62</v>
      </c>
      <c r="E527" s="34">
        <f t="shared" si="17"/>
        <v>-3.2828930494998021E-3</v>
      </c>
      <c r="F527" s="2"/>
    </row>
    <row r="528" spans="1:6" x14ac:dyDescent="0.3">
      <c r="A528" s="1">
        <v>36749.833333333336</v>
      </c>
      <c r="B528" s="2">
        <v>7322.98</v>
      </c>
      <c r="C528" s="34">
        <f t="shared" si="16"/>
        <v>5.7698356125626127E-3</v>
      </c>
      <c r="D528" s="2">
        <v>389.28</v>
      </c>
      <c r="E528" s="34">
        <f t="shared" si="17"/>
        <v>1.6983171221243154E-3</v>
      </c>
      <c r="F528" s="2"/>
    </row>
    <row r="529" spans="1:6" x14ac:dyDescent="0.3">
      <c r="A529" s="1">
        <v>36752.833333333336</v>
      </c>
      <c r="B529" s="2">
        <v>7331.67</v>
      </c>
      <c r="C529" s="34">
        <f t="shared" si="16"/>
        <v>1.186675369863055E-3</v>
      </c>
      <c r="D529" s="2">
        <v>392.09</v>
      </c>
      <c r="E529" s="34">
        <f t="shared" si="17"/>
        <v>7.2184545828195557E-3</v>
      </c>
      <c r="F529" s="2"/>
    </row>
    <row r="530" spans="1:6" x14ac:dyDescent="0.3">
      <c r="A530" s="1">
        <v>36753.833333333336</v>
      </c>
      <c r="B530" s="2">
        <v>7307.43</v>
      </c>
      <c r="C530" s="34">
        <f t="shared" si="16"/>
        <v>-3.3062044527372159E-3</v>
      </c>
      <c r="D530" s="2">
        <v>391.31</v>
      </c>
      <c r="E530" s="34">
        <f t="shared" si="17"/>
        <v>-1.9893391823304629E-3</v>
      </c>
      <c r="F530" s="2"/>
    </row>
    <row r="531" spans="1:6" x14ac:dyDescent="0.3">
      <c r="A531" s="1">
        <v>36754.833333333336</v>
      </c>
      <c r="B531" s="2">
        <v>7315.27</v>
      </c>
      <c r="C531" s="34">
        <f t="shared" si="16"/>
        <v>1.0728806160305027E-3</v>
      </c>
      <c r="D531" s="2">
        <v>392.71</v>
      </c>
      <c r="E531" s="34">
        <f t="shared" si="17"/>
        <v>3.577726099511791E-3</v>
      </c>
      <c r="F531" s="2"/>
    </row>
    <row r="532" spans="1:6" x14ac:dyDescent="0.3">
      <c r="A532" s="1">
        <v>36755.833333333336</v>
      </c>
      <c r="B532" s="2">
        <v>7278.43</v>
      </c>
      <c r="C532" s="34">
        <f t="shared" si="16"/>
        <v>-5.0360410483824003E-3</v>
      </c>
      <c r="D532" s="2">
        <v>390.75</v>
      </c>
      <c r="E532" s="34">
        <f t="shared" si="17"/>
        <v>-4.9909602505665562E-3</v>
      </c>
      <c r="F532" s="2"/>
    </row>
    <row r="533" spans="1:6" x14ac:dyDescent="0.3">
      <c r="A533" s="1">
        <v>36756.833333333336</v>
      </c>
      <c r="B533" s="2">
        <v>7232.42</v>
      </c>
      <c r="C533" s="34">
        <f t="shared" si="16"/>
        <v>-6.3214182179398559E-3</v>
      </c>
      <c r="D533" s="2">
        <v>391.05</v>
      </c>
      <c r="E533" s="34">
        <f t="shared" si="17"/>
        <v>7.6775431861797472E-4</v>
      </c>
      <c r="F533" s="2"/>
    </row>
    <row r="534" spans="1:6" x14ac:dyDescent="0.3">
      <c r="A534" s="1">
        <v>36759.833333333336</v>
      </c>
      <c r="B534" s="2">
        <v>7199.34</v>
      </c>
      <c r="C534" s="34">
        <f t="shared" si="16"/>
        <v>-4.5738494169309529E-3</v>
      </c>
      <c r="D534" s="2">
        <v>391.63</v>
      </c>
      <c r="E534" s="34">
        <f t="shared" si="17"/>
        <v>1.4831862933128992E-3</v>
      </c>
      <c r="F534" s="2"/>
    </row>
    <row r="535" spans="1:6" x14ac:dyDescent="0.3">
      <c r="A535" s="1">
        <v>36760.833333333336</v>
      </c>
      <c r="B535" s="2">
        <v>7249.2</v>
      </c>
      <c r="C535" s="34">
        <f t="shared" si="16"/>
        <v>6.9256348498611953E-3</v>
      </c>
      <c r="D535" s="2">
        <v>392.53</v>
      </c>
      <c r="E535" s="34">
        <f t="shared" si="17"/>
        <v>2.2980874805300644E-3</v>
      </c>
      <c r="F535" s="2"/>
    </row>
    <row r="536" spans="1:6" x14ac:dyDescent="0.3">
      <c r="A536" s="1">
        <v>36761.833333333336</v>
      </c>
      <c r="B536" s="2">
        <v>7232.78</v>
      </c>
      <c r="C536" s="34">
        <f t="shared" si="16"/>
        <v>-2.2650775257959666E-3</v>
      </c>
      <c r="D536" s="2">
        <v>392.04</v>
      </c>
      <c r="E536" s="34">
        <f t="shared" si="17"/>
        <v>-1.2483122309121519E-3</v>
      </c>
      <c r="F536" s="2"/>
    </row>
    <row r="537" spans="1:6" x14ac:dyDescent="0.3">
      <c r="A537" s="1">
        <v>36762.833333333336</v>
      </c>
      <c r="B537" s="2">
        <v>7230.26</v>
      </c>
      <c r="C537" s="34">
        <f t="shared" si="16"/>
        <v>-3.4841374962313321E-4</v>
      </c>
      <c r="D537" s="2">
        <v>390.13</v>
      </c>
      <c r="E537" s="34">
        <f t="shared" si="17"/>
        <v>-4.8719518416489027E-3</v>
      </c>
      <c r="F537" s="2"/>
    </row>
    <row r="538" spans="1:6" x14ac:dyDescent="0.3">
      <c r="A538" s="1">
        <v>36763.833333333336</v>
      </c>
      <c r="B538" s="2">
        <v>7307.17</v>
      </c>
      <c r="C538" s="34">
        <f t="shared" si="16"/>
        <v>1.0637238494881185E-2</v>
      </c>
      <c r="D538" s="2">
        <v>391.71</v>
      </c>
      <c r="E538" s="34">
        <f t="shared" si="17"/>
        <v>4.0499320739240119E-3</v>
      </c>
      <c r="F538" s="2"/>
    </row>
    <row r="539" spans="1:6" x14ac:dyDescent="0.3">
      <c r="A539" s="1">
        <v>36766.833333333336</v>
      </c>
      <c r="B539" s="2">
        <v>7339.22</v>
      </c>
      <c r="C539" s="34">
        <f t="shared" si="16"/>
        <v>4.3861029646223848E-3</v>
      </c>
      <c r="D539" s="2">
        <v>392.99</v>
      </c>
      <c r="E539" s="34">
        <f t="shared" si="17"/>
        <v>3.26772357100924E-3</v>
      </c>
      <c r="F539" s="2"/>
    </row>
    <row r="540" spans="1:6" x14ac:dyDescent="0.3">
      <c r="A540" s="1">
        <v>36767.833333333336</v>
      </c>
      <c r="B540" s="2">
        <v>7294.4</v>
      </c>
      <c r="C540" s="34">
        <f t="shared" si="16"/>
        <v>-6.1069159937977568E-3</v>
      </c>
      <c r="D540" s="2">
        <v>392.01</v>
      </c>
      <c r="E540" s="34">
        <f t="shared" si="17"/>
        <v>-2.4937021298252482E-3</v>
      </c>
      <c r="F540" s="2"/>
    </row>
    <row r="541" spans="1:6" x14ac:dyDescent="0.3">
      <c r="A541" s="1">
        <v>36768.833333333336</v>
      </c>
      <c r="B541" s="2">
        <v>7185.56</v>
      </c>
      <c r="C541" s="34">
        <f t="shared" si="16"/>
        <v>-1.4921035314761855E-2</v>
      </c>
      <c r="D541" s="2">
        <v>391.62</v>
      </c>
      <c r="E541" s="34">
        <f t="shared" si="17"/>
        <v>-9.9487257978114751E-4</v>
      </c>
      <c r="F541" s="2"/>
    </row>
    <row r="542" spans="1:6" x14ac:dyDescent="0.3">
      <c r="A542" s="1">
        <v>36769.833333333336</v>
      </c>
      <c r="B542" s="2">
        <v>7216.45</v>
      </c>
      <c r="C542" s="34">
        <f t="shared" si="16"/>
        <v>4.2988994594714836E-3</v>
      </c>
      <c r="D542" s="2">
        <v>394.96</v>
      </c>
      <c r="E542" s="34">
        <f t="shared" si="17"/>
        <v>8.5286757571114702E-3</v>
      </c>
      <c r="F542" s="2"/>
    </row>
    <row r="543" spans="1:6" x14ac:dyDescent="0.3">
      <c r="A543" s="1">
        <v>36770.833333333336</v>
      </c>
      <c r="B543" s="2">
        <v>7344.67</v>
      </c>
      <c r="C543" s="34">
        <f t="shared" si="16"/>
        <v>1.7767738985235093E-2</v>
      </c>
      <c r="D543" s="2">
        <v>400.84</v>
      </c>
      <c r="E543" s="34">
        <f t="shared" si="17"/>
        <v>1.4887583552764871E-2</v>
      </c>
      <c r="F543" s="2"/>
    </row>
    <row r="544" spans="1:6" x14ac:dyDescent="0.3">
      <c r="A544" s="1">
        <v>36773.833333333336</v>
      </c>
      <c r="B544" s="2">
        <v>7445.56</v>
      </c>
      <c r="C544" s="34">
        <f t="shared" si="16"/>
        <v>1.3736491905014248E-2</v>
      </c>
      <c r="D544" s="2">
        <v>404.28</v>
      </c>
      <c r="E544" s="34">
        <f t="shared" si="17"/>
        <v>8.5819778465223706E-3</v>
      </c>
      <c r="F544" s="2"/>
    </row>
    <row r="545" spans="1:6" x14ac:dyDescent="0.3">
      <c r="A545" s="1">
        <v>36774.833333333336</v>
      </c>
      <c r="B545" s="2">
        <v>7395.07</v>
      </c>
      <c r="C545" s="34">
        <f t="shared" si="16"/>
        <v>-6.7812226346978255E-3</v>
      </c>
      <c r="D545" s="2">
        <v>402.11</v>
      </c>
      <c r="E545" s="34">
        <f t="shared" si="17"/>
        <v>-5.3675670327494318E-3</v>
      </c>
      <c r="F545" s="2"/>
    </row>
    <row r="546" spans="1:6" x14ac:dyDescent="0.3">
      <c r="A546" s="1">
        <v>36775.833333333336</v>
      </c>
      <c r="B546" s="2">
        <v>7333.02</v>
      </c>
      <c r="C546" s="34">
        <f t="shared" si="16"/>
        <v>-8.3907251723106535E-3</v>
      </c>
      <c r="D546" s="2">
        <v>401.29</v>
      </c>
      <c r="E546" s="34">
        <f t="shared" si="17"/>
        <v>-2.0392429932107881E-3</v>
      </c>
      <c r="F546" s="2"/>
    </row>
    <row r="547" spans="1:6" x14ac:dyDescent="0.3">
      <c r="A547" s="1">
        <v>36776.833333333336</v>
      </c>
      <c r="B547" s="2">
        <v>7373.34</v>
      </c>
      <c r="C547" s="34">
        <f t="shared" si="16"/>
        <v>5.4984167505338633E-3</v>
      </c>
      <c r="D547" s="2">
        <v>401.2</v>
      </c>
      <c r="E547" s="34">
        <f t="shared" si="17"/>
        <v>-2.2427670761804297E-4</v>
      </c>
      <c r="F547" s="2"/>
    </row>
    <row r="548" spans="1:6" x14ac:dyDescent="0.3">
      <c r="A548" s="1">
        <v>36777.833333333336</v>
      </c>
      <c r="B548" s="2">
        <v>7267.77</v>
      </c>
      <c r="C548" s="34">
        <f t="shared" si="16"/>
        <v>-1.4317798989331831E-2</v>
      </c>
      <c r="D548" s="2">
        <v>395.47</v>
      </c>
      <c r="E548" s="34">
        <f t="shared" si="17"/>
        <v>-1.4282153539381781E-2</v>
      </c>
      <c r="F548" s="2"/>
    </row>
    <row r="549" spans="1:6" x14ac:dyDescent="0.3">
      <c r="A549" s="1">
        <v>36780.833333333336</v>
      </c>
      <c r="B549" s="2">
        <v>7214.45</v>
      </c>
      <c r="C549" s="34">
        <f t="shared" si="16"/>
        <v>-7.336500742318619E-3</v>
      </c>
      <c r="D549" s="2">
        <v>394.85</v>
      </c>
      <c r="E549" s="34">
        <f t="shared" si="17"/>
        <v>-1.5677548233746785E-3</v>
      </c>
      <c r="F549" s="2"/>
    </row>
    <row r="550" spans="1:6" x14ac:dyDescent="0.3">
      <c r="A550" s="1">
        <v>36781.833333333336</v>
      </c>
      <c r="B550" s="2">
        <v>7135.75</v>
      </c>
      <c r="C550" s="34">
        <f t="shared" si="16"/>
        <v>-1.0908662476002973E-2</v>
      </c>
      <c r="D550" s="2">
        <v>393</v>
      </c>
      <c r="E550" s="34">
        <f t="shared" si="17"/>
        <v>-4.6853235405850402E-3</v>
      </c>
      <c r="F550" s="2"/>
    </row>
    <row r="551" spans="1:6" x14ac:dyDescent="0.3">
      <c r="A551" s="1">
        <v>36782.833333333336</v>
      </c>
      <c r="B551" s="2">
        <v>7006.26</v>
      </c>
      <c r="C551" s="34">
        <f t="shared" si="16"/>
        <v>-1.8146655922642974E-2</v>
      </c>
      <c r="D551" s="2">
        <v>388.7</v>
      </c>
      <c r="E551" s="34">
        <f t="shared" si="17"/>
        <v>-1.0941475826972025E-2</v>
      </c>
      <c r="F551" s="2"/>
    </row>
    <row r="552" spans="1:6" x14ac:dyDescent="0.3">
      <c r="A552" s="1">
        <v>36783.833333333336</v>
      </c>
      <c r="B552" s="2">
        <v>7048.5</v>
      </c>
      <c r="C552" s="34">
        <f t="shared" si="16"/>
        <v>6.028894160365228E-3</v>
      </c>
      <c r="D552" s="2">
        <v>392.06</v>
      </c>
      <c r="E552" s="34">
        <f t="shared" si="17"/>
        <v>8.6441986107539392E-3</v>
      </c>
      <c r="F552" s="2"/>
    </row>
    <row r="553" spans="1:6" x14ac:dyDescent="0.3">
      <c r="A553" s="1">
        <v>36784.833333333336</v>
      </c>
      <c r="B553" s="2">
        <v>6999.54</v>
      </c>
      <c r="C553" s="34">
        <f t="shared" si="16"/>
        <v>-6.9461587571824079E-3</v>
      </c>
      <c r="D553" s="2">
        <v>388.39</v>
      </c>
      <c r="E553" s="34">
        <f t="shared" si="17"/>
        <v>-9.3608121205938088E-3</v>
      </c>
      <c r="F553" s="2"/>
    </row>
    <row r="554" spans="1:6" x14ac:dyDescent="0.3">
      <c r="A554" s="1">
        <v>36787.833333333336</v>
      </c>
      <c r="B554" s="2">
        <v>6891.69</v>
      </c>
      <c r="C554" s="34">
        <f t="shared" si="16"/>
        <v>-1.5408155393068723E-2</v>
      </c>
      <c r="D554" s="2">
        <v>386.75</v>
      </c>
      <c r="E554" s="34">
        <f t="shared" si="17"/>
        <v>-4.2225597981410123E-3</v>
      </c>
      <c r="F554" s="2"/>
    </row>
    <row r="555" spans="1:6" x14ac:dyDescent="0.3">
      <c r="A555" s="1">
        <v>36788.833333333336</v>
      </c>
      <c r="B555" s="2">
        <v>6937.74</v>
      </c>
      <c r="C555" s="34">
        <f t="shared" si="16"/>
        <v>6.6819604480179429E-3</v>
      </c>
      <c r="D555" s="2">
        <v>386.97</v>
      </c>
      <c r="E555" s="34">
        <f t="shared" si="17"/>
        <v>5.6884292178427387E-4</v>
      </c>
      <c r="F555" s="2"/>
    </row>
    <row r="556" spans="1:6" x14ac:dyDescent="0.3">
      <c r="A556" s="1">
        <v>36789.833333333336</v>
      </c>
      <c r="B556" s="2">
        <v>6765.23</v>
      </c>
      <c r="C556" s="34">
        <f t="shared" si="16"/>
        <v>-2.4865446096279276E-2</v>
      </c>
      <c r="D556" s="2">
        <v>382.08</v>
      </c>
      <c r="E556" s="34">
        <f t="shared" si="17"/>
        <v>-1.2636638499108566E-2</v>
      </c>
      <c r="F556" s="2"/>
    </row>
    <row r="557" spans="1:6" x14ac:dyDescent="0.3">
      <c r="A557" s="1">
        <v>36790.833333333336</v>
      </c>
      <c r="B557" s="2">
        <v>6682.92</v>
      </c>
      <c r="C557" s="34">
        <f t="shared" si="16"/>
        <v>-1.2166622568633989E-2</v>
      </c>
      <c r="D557" s="2">
        <v>377.03</v>
      </c>
      <c r="E557" s="34">
        <f t="shared" si="17"/>
        <v>-1.3217127303182585E-2</v>
      </c>
      <c r="F557" s="2"/>
    </row>
    <row r="558" spans="1:6" x14ac:dyDescent="0.3">
      <c r="A558" s="1">
        <v>36791.833333333336</v>
      </c>
      <c r="B558" s="2">
        <v>6740.25</v>
      </c>
      <c r="C558" s="34">
        <f t="shared" si="16"/>
        <v>8.5785854087734315E-3</v>
      </c>
      <c r="D558" s="2">
        <v>376.19</v>
      </c>
      <c r="E558" s="34">
        <f t="shared" si="17"/>
        <v>-2.2279394212662007E-3</v>
      </c>
      <c r="F558" s="2"/>
    </row>
    <row r="559" spans="1:6" x14ac:dyDescent="0.3">
      <c r="A559" s="1">
        <v>36794.833333333336</v>
      </c>
      <c r="B559" s="2">
        <v>6788.69</v>
      </c>
      <c r="C559" s="34">
        <f t="shared" si="16"/>
        <v>7.1866770520381262E-3</v>
      </c>
      <c r="D559" s="2">
        <v>379.84</v>
      </c>
      <c r="E559" s="34">
        <f t="shared" si="17"/>
        <v>9.7025439272706571E-3</v>
      </c>
      <c r="F559" s="2"/>
    </row>
    <row r="560" spans="1:6" x14ac:dyDescent="0.3">
      <c r="A560" s="1">
        <v>36795.833333333336</v>
      </c>
      <c r="B560" s="2">
        <v>6765.04</v>
      </c>
      <c r="C560" s="34">
        <f t="shared" si="16"/>
        <v>-3.4837354482233351E-3</v>
      </c>
      <c r="D560" s="2">
        <v>376.63</v>
      </c>
      <c r="E560" s="34">
        <f t="shared" si="17"/>
        <v>-8.4509267059814652E-3</v>
      </c>
      <c r="F560" s="2"/>
    </row>
    <row r="561" spans="1:6" x14ac:dyDescent="0.3">
      <c r="A561" s="1">
        <v>36796.833333333336</v>
      </c>
      <c r="B561" s="2">
        <v>6814.06</v>
      </c>
      <c r="C561" s="34">
        <f t="shared" si="16"/>
        <v>7.2460768894198058E-3</v>
      </c>
      <c r="D561" s="2">
        <v>378.07</v>
      </c>
      <c r="E561" s="34">
        <f t="shared" si="17"/>
        <v>3.8233810370920107E-3</v>
      </c>
      <c r="F561" s="2"/>
    </row>
    <row r="562" spans="1:6" x14ac:dyDescent="0.3">
      <c r="A562" s="1">
        <v>36797.833333333336</v>
      </c>
      <c r="B562" s="2">
        <v>6832.76</v>
      </c>
      <c r="C562" s="34">
        <f t="shared" si="16"/>
        <v>2.7443257030317358E-3</v>
      </c>
      <c r="D562" s="2">
        <v>376.84</v>
      </c>
      <c r="E562" s="34">
        <f t="shared" si="17"/>
        <v>-3.2533657788240689E-3</v>
      </c>
      <c r="F562" s="2"/>
    </row>
    <row r="563" spans="1:6" x14ac:dyDescent="0.3">
      <c r="A563" s="1">
        <v>36798.833333333336</v>
      </c>
      <c r="B563" s="2">
        <v>6798.12</v>
      </c>
      <c r="C563" s="34">
        <f t="shared" si="16"/>
        <v>-5.0696936523455527E-3</v>
      </c>
      <c r="D563" s="2">
        <v>377.44</v>
      </c>
      <c r="E563" s="34">
        <f t="shared" si="17"/>
        <v>1.5921876658528955E-3</v>
      </c>
      <c r="F563" s="2"/>
    </row>
    <row r="564" spans="1:6" x14ac:dyDescent="0.3">
      <c r="A564" s="1">
        <v>36801.833333333336</v>
      </c>
      <c r="B564" s="2">
        <v>6862.26</v>
      </c>
      <c r="C564" s="34">
        <f t="shared" si="16"/>
        <v>9.4349614305131446E-3</v>
      </c>
      <c r="D564" s="2">
        <v>379.92</v>
      </c>
      <c r="E564" s="34">
        <f t="shared" si="17"/>
        <v>6.570580754557076E-3</v>
      </c>
      <c r="F564" s="2"/>
    </row>
    <row r="565" spans="1:6" x14ac:dyDescent="0.3">
      <c r="A565" s="1">
        <v>36803.833333333336</v>
      </c>
      <c r="B565" s="2">
        <v>6823.43</v>
      </c>
      <c r="C565" s="34">
        <f t="shared" si="16"/>
        <v>-5.6584856883883372E-3</v>
      </c>
      <c r="D565" s="2">
        <v>380.59</v>
      </c>
      <c r="E565" s="34">
        <f t="shared" si="17"/>
        <v>1.7635291640343276E-3</v>
      </c>
      <c r="F565" s="2"/>
    </row>
    <row r="566" spans="1:6" x14ac:dyDescent="0.3">
      <c r="A566" s="1">
        <v>36804.833333333336</v>
      </c>
      <c r="B566" s="2">
        <v>6892.49</v>
      </c>
      <c r="C566" s="34">
        <f t="shared" si="16"/>
        <v>1.0121009521604218E-2</v>
      </c>
      <c r="D566" s="2">
        <v>382.57</v>
      </c>
      <c r="E566" s="34">
        <f t="shared" si="17"/>
        <v>5.2024488294490911E-3</v>
      </c>
      <c r="F566" s="2"/>
    </row>
    <row r="567" spans="1:6" x14ac:dyDescent="0.3">
      <c r="A567" s="1">
        <v>36805.833333333336</v>
      </c>
      <c r="B567" s="2">
        <v>6776.39</v>
      </c>
      <c r="C567" s="34">
        <f t="shared" si="16"/>
        <v>-1.6844420521466064E-2</v>
      </c>
      <c r="D567" s="2">
        <v>380.45</v>
      </c>
      <c r="E567" s="34">
        <f t="shared" si="17"/>
        <v>-5.5414695349870202E-3</v>
      </c>
      <c r="F567" s="2"/>
    </row>
    <row r="568" spans="1:6" x14ac:dyDescent="0.3">
      <c r="A568" s="1">
        <v>36808.833333333336</v>
      </c>
      <c r="B568" s="2">
        <v>6680.78</v>
      </c>
      <c r="C568" s="34">
        <f t="shared" si="16"/>
        <v>-1.4109282376014498E-2</v>
      </c>
      <c r="D568" s="2">
        <v>372.6</v>
      </c>
      <c r="E568" s="34">
        <f t="shared" si="17"/>
        <v>-2.0633460375870549E-2</v>
      </c>
      <c r="F568" s="2"/>
    </row>
    <row r="569" spans="1:6" x14ac:dyDescent="0.3">
      <c r="A569" s="1">
        <v>36809.833333333336</v>
      </c>
      <c r="B569" s="2">
        <v>6673.15</v>
      </c>
      <c r="C569" s="34">
        <f t="shared" si="16"/>
        <v>-1.1420822119573293E-3</v>
      </c>
      <c r="D569" s="2">
        <v>373.3</v>
      </c>
      <c r="E569" s="34">
        <f t="shared" si="17"/>
        <v>1.8786902844873943E-3</v>
      </c>
      <c r="F569" s="2"/>
    </row>
    <row r="570" spans="1:6" x14ac:dyDescent="0.3">
      <c r="A570" s="1">
        <v>36810.833333333336</v>
      </c>
      <c r="B570" s="2">
        <v>6561.63</v>
      </c>
      <c r="C570" s="34">
        <f t="shared" si="16"/>
        <v>-1.6711747825239875E-2</v>
      </c>
      <c r="D570" s="2">
        <v>365.75</v>
      </c>
      <c r="E570" s="34">
        <f t="shared" si="17"/>
        <v>-2.0225020091079626E-2</v>
      </c>
      <c r="F570" s="2"/>
    </row>
    <row r="571" spans="1:6" x14ac:dyDescent="0.3">
      <c r="A571" s="1">
        <v>36811.833333333336</v>
      </c>
      <c r="B571" s="2">
        <v>6465.26</v>
      </c>
      <c r="C571" s="34">
        <f t="shared" si="16"/>
        <v>-1.4686899444192991E-2</v>
      </c>
      <c r="D571" s="2">
        <v>368.23</v>
      </c>
      <c r="E571" s="34">
        <f t="shared" si="17"/>
        <v>6.7805878332194425E-3</v>
      </c>
      <c r="F571" s="2"/>
    </row>
    <row r="572" spans="1:6" x14ac:dyDescent="0.3">
      <c r="A572" s="1">
        <v>36812.833333333336</v>
      </c>
      <c r="B572" s="2">
        <v>6661.3</v>
      </c>
      <c r="C572" s="34">
        <f t="shared" si="16"/>
        <v>3.0322059747017072E-2</v>
      </c>
      <c r="D572" s="2">
        <v>370.85</v>
      </c>
      <c r="E572" s="34">
        <f t="shared" si="17"/>
        <v>7.1151182684734415E-3</v>
      </c>
      <c r="F572" s="2"/>
    </row>
    <row r="573" spans="1:6" x14ac:dyDescent="0.3">
      <c r="A573" s="1">
        <v>36815.833333333336</v>
      </c>
      <c r="B573" s="2">
        <v>6627.25</v>
      </c>
      <c r="C573" s="34">
        <f t="shared" si="16"/>
        <v>-5.1116148499542602E-3</v>
      </c>
      <c r="D573" s="2">
        <v>373.41</v>
      </c>
      <c r="E573" s="34">
        <f t="shared" si="17"/>
        <v>6.9030605366051656E-3</v>
      </c>
      <c r="F573" s="2"/>
    </row>
    <row r="574" spans="1:6" x14ac:dyDescent="0.3">
      <c r="A574" s="1">
        <v>36816.833333333336</v>
      </c>
      <c r="B574" s="2">
        <v>6531.71</v>
      </c>
      <c r="C574" s="34">
        <f t="shared" si="16"/>
        <v>-1.441623599532238E-2</v>
      </c>
      <c r="D574" s="2">
        <v>369.69</v>
      </c>
      <c r="E574" s="34">
        <f t="shared" si="17"/>
        <v>-9.9622398971640491E-3</v>
      </c>
      <c r="F574" s="2"/>
    </row>
    <row r="575" spans="1:6" x14ac:dyDescent="0.3">
      <c r="A575" s="1">
        <v>36817.833333333336</v>
      </c>
      <c r="B575" s="2">
        <v>6483</v>
      </c>
      <c r="C575" s="34">
        <f t="shared" si="16"/>
        <v>-7.457465196709645E-3</v>
      </c>
      <c r="D575" s="2">
        <v>367.21</v>
      </c>
      <c r="E575" s="34">
        <f t="shared" si="17"/>
        <v>-6.7083231896994944E-3</v>
      </c>
      <c r="F575" s="2"/>
    </row>
    <row r="576" spans="1:6" x14ac:dyDescent="0.3">
      <c r="A576" s="1">
        <v>36818.833333333336</v>
      </c>
      <c r="B576" s="2">
        <v>6619.43</v>
      </c>
      <c r="C576" s="34">
        <f t="shared" si="16"/>
        <v>2.1044269628258672E-2</v>
      </c>
      <c r="D576" s="2">
        <v>375.27</v>
      </c>
      <c r="E576" s="34">
        <f t="shared" si="17"/>
        <v>2.194929331989881E-2</v>
      </c>
      <c r="F576" s="2"/>
    </row>
    <row r="577" spans="1:6" x14ac:dyDescent="0.3">
      <c r="A577" s="1">
        <v>36819.833333333336</v>
      </c>
      <c r="B577" s="2">
        <v>6618.43</v>
      </c>
      <c r="C577" s="34">
        <f t="shared" si="16"/>
        <v>-1.510704093856674E-4</v>
      </c>
      <c r="D577" s="2">
        <v>377.5</v>
      </c>
      <c r="E577" s="34">
        <f t="shared" si="17"/>
        <v>5.9423881472007167E-3</v>
      </c>
      <c r="F577" s="2"/>
    </row>
    <row r="578" spans="1:6" x14ac:dyDescent="0.3">
      <c r="A578" s="1">
        <v>36822.833333333336</v>
      </c>
      <c r="B578" s="2">
        <v>6620.87</v>
      </c>
      <c r="C578" s="34">
        <f t="shared" ref="C578:C641" si="18">B578/B577-1</f>
        <v>3.6866749365027651E-4</v>
      </c>
      <c r="D578" s="2">
        <v>380.49</v>
      </c>
      <c r="E578" s="34">
        <f t="shared" si="17"/>
        <v>7.9205298013245162E-3</v>
      </c>
      <c r="F578" s="2"/>
    </row>
    <row r="579" spans="1:6" x14ac:dyDescent="0.3">
      <c r="A579" s="1">
        <v>36823.833333333336</v>
      </c>
      <c r="B579" s="2">
        <v>6802.81</v>
      </c>
      <c r="C579" s="34">
        <f t="shared" si="18"/>
        <v>2.747977229578602E-2</v>
      </c>
      <c r="D579" s="2">
        <v>388.14</v>
      </c>
      <c r="E579" s="34">
        <f t="shared" si="17"/>
        <v>2.010565323661595E-2</v>
      </c>
      <c r="F579" s="2"/>
    </row>
    <row r="580" spans="1:6" x14ac:dyDescent="0.3">
      <c r="A580" s="1">
        <v>36824.833333333336</v>
      </c>
      <c r="B580" s="2">
        <v>6748.22</v>
      </c>
      <c r="C580" s="34">
        <f t="shared" si="18"/>
        <v>-8.0246251181497197E-3</v>
      </c>
      <c r="D580" s="2">
        <v>384.83</v>
      </c>
      <c r="E580" s="34">
        <f t="shared" si="17"/>
        <v>-8.5278507754933397E-3</v>
      </c>
      <c r="F580" s="2"/>
    </row>
    <row r="581" spans="1:6" x14ac:dyDescent="0.3">
      <c r="A581" s="1">
        <v>36825.833333333336</v>
      </c>
      <c r="B581" s="2">
        <v>6767.9</v>
      </c>
      <c r="C581" s="34">
        <f t="shared" si="18"/>
        <v>2.9163246011540966E-3</v>
      </c>
      <c r="D581" s="2">
        <v>381.35</v>
      </c>
      <c r="E581" s="34">
        <f t="shared" ref="E581:E644" si="19">D581/D580-1</f>
        <v>-9.0429540316502299E-3</v>
      </c>
      <c r="F581" s="2"/>
    </row>
    <row r="582" spans="1:6" x14ac:dyDescent="0.3">
      <c r="A582" s="1">
        <v>36826.833333333336</v>
      </c>
      <c r="B582" s="2">
        <v>6924.68</v>
      </c>
      <c r="C582" s="34">
        <f t="shared" si="18"/>
        <v>2.3165235892965486E-2</v>
      </c>
      <c r="D582" s="2">
        <v>384.55</v>
      </c>
      <c r="E582" s="34">
        <f t="shared" si="19"/>
        <v>8.3912416415365954E-3</v>
      </c>
      <c r="F582" s="2"/>
    </row>
    <row r="583" spans="1:6" x14ac:dyDescent="0.3">
      <c r="A583" s="1">
        <v>36829.833333333336</v>
      </c>
      <c r="B583" s="2">
        <v>6926.57</v>
      </c>
      <c r="C583" s="34">
        <f t="shared" si="18"/>
        <v>2.7293679996764908E-4</v>
      </c>
      <c r="D583" s="2">
        <v>385.29</v>
      </c>
      <c r="E583" s="34">
        <f t="shared" si="19"/>
        <v>1.9243271356130798E-3</v>
      </c>
      <c r="F583" s="2"/>
    </row>
    <row r="584" spans="1:6" x14ac:dyDescent="0.3">
      <c r="A584" s="1">
        <v>36830.833333333336</v>
      </c>
      <c r="B584" s="2">
        <v>7077.44</v>
      </c>
      <c r="C584" s="34">
        <f t="shared" si="18"/>
        <v>2.1781343435495426E-2</v>
      </c>
      <c r="D584" s="2">
        <v>388.03</v>
      </c>
      <c r="E584" s="34">
        <f t="shared" si="19"/>
        <v>7.1115263827246089E-3</v>
      </c>
      <c r="F584" s="2"/>
    </row>
    <row r="585" spans="1:6" x14ac:dyDescent="0.3">
      <c r="A585" s="1">
        <v>36831.833333333336</v>
      </c>
      <c r="B585" s="2">
        <v>7059.07</v>
      </c>
      <c r="C585" s="34">
        <f t="shared" si="18"/>
        <v>-2.5955712800108666E-3</v>
      </c>
      <c r="D585" s="2">
        <v>387.66</v>
      </c>
      <c r="E585" s="34">
        <f t="shared" si="19"/>
        <v>-9.5353452052659993E-4</v>
      </c>
      <c r="F585" s="2"/>
    </row>
    <row r="586" spans="1:6" x14ac:dyDescent="0.3">
      <c r="A586" s="1">
        <v>36832.833333333336</v>
      </c>
      <c r="B586" s="2">
        <v>7088.64</v>
      </c>
      <c r="C586" s="34">
        <f t="shared" si="18"/>
        <v>4.1889370696139849E-3</v>
      </c>
      <c r="D586" s="2">
        <v>386.45</v>
      </c>
      <c r="E586" s="34">
        <f t="shared" si="19"/>
        <v>-3.1212918536862588E-3</v>
      </c>
      <c r="F586" s="2"/>
    </row>
    <row r="587" spans="1:6" x14ac:dyDescent="0.3">
      <c r="A587" s="1">
        <v>36833.833333333336</v>
      </c>
      <c r="B587" s="2">
        <v>7128.27</v>
      </c>
      <c r="C587" s="34">
        <f t="shared" si="18"/>
        <v>5.5906351570964574E-3</v>
      </c>
      <c r="D587" s="2">
        <v>386.52</v>
      </c>
      <c r="E587" s="34">
        <f t="shared" si="19"/>
        <v>1.8113598136881848E-4</v>
      </c>
      <c r="F587" s="2"/>
    </row>
    <row r="588" spans="1:6" x14ac:dyDescent="0.3">
      <c r="A588" s="1">
        <v>36836.833333333336</v>
      </c>
      <c r="B588" s="2">
        <v>7136.3</v>
      </c>
      <c r="C588" s="34">
        <f t="shared" si="18"/>
        <v>1.1265005394014427E-3</v>
      </c>
      <c r="D588" s="2">
        <v>385.99</v>
      </c>
      <c r="E588" s="34">
        <f t="shared" si="19"/>
        <v>-1.3712097692227809E-3</v>
      </c>
      <c r="F588" s="2"/>
    </row>
    <row r="589" spans="1:6" x14ac:dyDescent="0.3">
      <c r="A589" s="1">
        <v>36837.833333333336</v>
      </c>
      <c r="B589" s="2">
        <v>7076.28</v>
      </c>
      <c r="C589" s="34">
        <f t="shared" si="18"/>
        <v>-8.410520858147863E-3</v>
      </c>
      <c r="D589" s="2">
        <v>386.85</v>
      </c>
      <c r="E589" s="34">
        <f t="shared" si="19"/>
        <v>2.2280369957772272E-3</v>
      </c>
      <c r="F589" s="2"/>
    </row>
    <row r="590" spans="1:6" x14ac:dyDescent="0.3">
      <c r="A590" s="1">
        <v>36838.833333333336</v>
      </c>
      <c r="B590" s="2">
        <v>7008.64</v>
      </c>
      <c r="C590" s="34">
        <f t="shared" si="18"/>
        <v>-9.5586946813861484E-3</v>
      </c>
      <c r="D590" s="2">
        <v>385.63</v>
      </c>
      <c r="E590" s="34">
        <f t="shared" si="19"/>
        <v>-3.1536771358408044E-3</v>
      </c>
      <c r="F590" s="2"/>
    </row>
    <row r="591" spans="1:6" x14ac:dyDescent="0.3">
      <c r="A591" s="1">
        <v>36839.833333333336</v>
      </c>
      <c r="B591" s="2">
        <v>6959.5</v>
      </c>
      <c r="C591" s="34">
        <f t="shared" si="18"/>
        <v>-7.0113459957995561E-3</v>
      </c>
      <c r="D591" s="2">
        <v>381.96</v>
      </c>
      <c r="E591" s="34">
        <f t="shared" si="19"/>
        <v>-9.5168944324871552E-3</v>
      </c>
      <c r="F591" s="2"/>
    </row>
    <row r="592" spans="1:6" x14ac:dyDescent="0.3">
      <c r="A592" s="1">
        <v>36840.833333333336</v>
      </c>
      <c r="B592" s="2">
        <v>6851.69</v>
      </c>
      <c r="C592" s="34">
        <f t="shared" si="18"/>
        <v>-1.5491055391910424E-2</v>
      </c>
      <c r="D592" s="2">
        <v>377.68</v>
      </c>
      <c r="E592" s="34">
        <f t="shared" si="19"/>
        <v>-1.1205361817991366E-2</v>
      </c>
      <c r="F592" s="2"/>
    </row>
    <row r="593" spans="1:6" x14ac:dyDescent="0.3">
      <c r="A593" s="1">
        <v>36843.833333333336</v>
      </c>
      <c r="B593" s="2">
        <v>6742.1</v>
      </c>
      <c r="C593" s="34">
        <f t="shared" si="18"/>
        <v>-1.5994594034464349E-2</v>
      </c>
      <c r="D593" s="2">
        <v>372.33</v>
      </c>
      <c r="E593" s="34">
        <f t="shared" si="19"/>
        <v>-1.4165431052743149E-2</v>
      </c>
      <c r="F593" s="2"/>
    </row>
    <row r="594" spans="1:6" x14ac:dyDescent="0.3">
      <c r="A594" s="1">
        <v>36844.833333333336</v>
      </c>
      <c r="B594" s="2">
        <v>6966.65</v>
      </c>
      <c r="C594" s="34">
        <f t="shared" si="18"/>
        <v>3.3305646608623229E-2</v>
      </c>
      <c r="D594" s="2">
        <v>380.91</v>
      </c>
      <c r="E594" s="34">
        <f t="shared" si="19"/>
        <v>2.3044073805495335E-2</v>
      </c>
      <c r="F594" s="2"/>
    </row>
    <row r="595" spans="1:6" x14ac:dyDescent="0.3">
      <c r="A595" s="1">
        <v>36845.833333333336</v>
      </c>
      <c r="B595" s="2">
        <v>6961.09</v>
      </c>
      <c r="C595" s="34">
        <f t="shared" si="18"/>
        <v>-7.9808803370340353E-4</v>
      </c>
      <c r="D595" s="2">
        <v>382.84</v>
      </c>
      <c r="E595" s="34">
        <f t="shared" si="19"/>
        <v>5.0668136830220867E-3</v>
      </c>
      <c r="F595" s="2"/>
    </row>
    <row r="596" spans="1:6" x14ac:dyDescent="0.3">
      <c r="A596" s="1">
        <v>36846.833333333336</v>
      </c>
      <c r="B596" s="2">
        <v>6842.11</v>
      </c>
      <c r="C596" s="34">
        <f t="shared" si="18"/>
        <v>-1.7092150798222794E-2</v>
      </c>
      <c r="D596" s="2">
        <v>381.52</v>
      </c>
      <c r="E596" s="34">
        <f t="shared" si="19"/>
        <v>-3.4479155783094795E-3</v>
      </c>
      <c r="F596" s="2"/>
    </row>
    <row r="597" spans="1:6" x14ac:dyDescent="0.3">
      <c r="A597" s="1">
        <v>36847.833333333336</v>
      </c>
      <c r="B597" s="2">
        <v>6752.29</v>
      </c>
      <c r="C597" s="34">
        <f t="shared" si="18"/>
        <v>-1.3127529373248903E-2</v>
      </c>
      <c r="D597" s="2">
        <v>380.39</v>
      </c>
      <c r="E597" s="34">
        <f t="shared" si="19"/>
        <v>-2.9618368630740521E-3</v>
      </c>
      <c r="F597" s="2"/>
    </row>
    <row r="598" spans="1:6" x14ac:dyDescent="0.3">
      <c r="A598" s="1">
        <v>36850.833333333336</v>
      </c>
      <c r="B598" s="2">
        <v>6609.48</v>
      </c>
      <c r="C598" s="34">
        <f t="shared" si="18"/>
        <v>-2.114986175060618E-2</v>
      </c>
      <c r="D598" s="2">
        <v>374.71</v>
      </c>
      <c r="E598" s="34">
        <f t="shared" si="19"/>
        <v>-1.4932043429112252E-2</v>
      </c>
      <c r="F598" s="2"/>
    </row>
    <row r="599" spans="1:6" x14ac:dyDescent="0.3">
      <c r="A599" s="1">
        <v>36851.833333333336</v>
      </c>
      <c r="B599" s="2">
        <v>6678.07</v>
      </c>
      <c r="C599" s="34">
        <f t="shared" si="18"/>
        <v>1.0377518352427062E-2</v>
      </c>
      <c r="D599" s="2">
        <v>377.39</v>
      </c>
      <c r="E599" s="34">
        <f t="shared" si="19"/>
        <v>7.1521976995543302E-3</v>
      </c>
      <c r="F599" s="2"/>
    </row>
    <row r="600" spans="1:6" x14ac:dyDescent="0.3">
      <c r="A600" s="1">
        <v>36852.833333333336</v>
      </c>
      <c r="B600" s="2">
        <v>6510.54</v>
      </c>
      <c r="C600" s="34">
        <f t="shared" si="18"/>
        <v>-2.5086589388850333E-2</v>
      </c>
      <c r="D600" s="2">
        <v>367.59</v>
      </c>
      <c r="E600" s="34">
        <f t="shared" si="19"/>
        <v>-2.596783168605421E-2</v>
      </c>
      <c r="F600" s="2"/>
    </row>
    <row r="601" spans="1:6" x14ac:dyDescent="0.3">
      <c r="A601" s="1">
        <v>36853.833333333336</v>
      </c>
      <c r="B601" s="2">
        <v>6601</v>
      </c>
      <c r="C601" s="34">
        <f t="shared" si="18"/>
        <v>1.3894392784623122E-2</v>
      </c>
      <c r="D601" s="2">
        <v>371.31</v>
      </c>
      <c r="E601" s="34">
        <f t="shared" si="19"/>
        <v>1.0119970619440144E-2</v>
      </c>
      <c r="F601" s="2"/>
    </row>
    <row r="602" spans="1:6" x14ac:dyDescent="0.3">
      <c r="A602" s="1">
        <v>36854.833333333336</v>
      </c>
      <c r="B602" s="2">
        <v>6664.18</v>
      </c>
      <c r="C602" s="34">
        <f t="shared" si="18"/>
        <v>9.5712770792304447E-3</v>
      </c>
      <c r="D602" s="2">
        <v>375.94</v>
      </c>
      <c r="E602" s="34">
        <f t="shared" si="19"/>
        <v>1.2469365220435735E-2</v>
      </c>
      <c r="F602" s="2"/>
    </row>
    <row r="603" spans="1:6" x14ac:dyDescent="0.3">
      <c r="A603" s="1">
        <v>36857.833333333336</v>
      </c>
      <c r="B603" s="2">
        <v>6696.91</v>
      </c>
      <c r="C603" s="34">
        <f t="shared" si="18"/>
        <v>4.9113319268085931E-3</v>
      </c>
      <c r="D603" s="2">
        <v>377.47</v>
      </c>
      <c r="E603" s="34">
        <f t="shared" si="19"/>
        <v>4.0697983720807684E-3</v>
      </c>
      <c r="F603" s="2"/>
    </row>
    <row r="604" spans="1:6" x14ac:dyDescent="0.3">
      <c r="A604" s="1">
        <v>36858.833333333336</v>
      </c>
      <c r="B604" s="2">
        <v>6625.56</v>
      </c>
      <c r="C604" s="34">
        <f t="shared" si="18"/>
        <v>-1.065416736972713E-2</v>
      </c>
      <c r="D604" s="2">
        <v>371.72</v>
      </c>
      <c r="E604" s="34">
        <f t="shared" si="19"/>
        <v>-1.5232998648899265E-2</v>
      </c>
      <c r="F604" s="2"/>
    </row>
    <row r="605" spans="1:6" x14ac:dyDescent="0.3">
      <c r="A605" s="1">
        <v>36859.833333333336</v>
      </c>
      <c r="B605" s="2">
        <v>6598.32</v>
      </c>
      <c r="C605" s="34">
        <f t="shared" si="18"/>
        <v>-4.1113505877240497E-3</v>
      </c>
      <c r="D605" s="2">
        <v>370.32</v>
      </c>
      <c r="E605" s="34">
        <f t="shared" si="19"/>
        <v>-3.7662756913806605E-3</v>
      </c>
      <c r="F605" s="2"/>
    </row>
    <row r="606" spans="1:6" x14ac:dyDescent="0.3">
      <c r="A606" s="1">
        <v>36860.833333333336</v>
      </c>
      <c r="B606" s="2">
        <v>6372.33</v>
      </c>
      <c r="C606" s="34">
        <f t="shared" si="18"/>
        <v>-3.4249627177827091E-2</v>
      </c>
      <c r="D606" s="2">
        <v>363.25</v>
      </c>
      <c r="E606" s="34">
        <f t="shared" si="19"/>
        <v>-1.909159645711811E-2</v>
      </c>
      <c r="F606" s="2"/>
    </row>
    <row r="607" spans="1:6" x14ac:dyDescent="0.3">
      <c r="A607" s="1">
        <v>36861.833333333336</v>
      </c>
      <c r="B607" s="2">
        <v>6512.91</v>
      </c>
      <c r="C607" s="34">
        <f t="shared" si="18"/>
        <v>2.2061004373596482E-2</v>
      </c>
      <c r="D607" s="2">
        <v>366.97</v>
      </c>
      <c r="E607" s="34">
        <f t="shared" si="19"/>
        <v>1.0240880935994623E-2</v>
      </c>
      <c r="F607" s="2"/>
    </row>
    <row r="608" spans="1:6" x14ac:dyDescent="0.3">
      <c r="A608" s="1">
        <v>36864.833333333336</v>
      </c>
      <c r="B608" s="2">
        <v>6408.1</v>
      </c>
      <c r="C608" s="34">
        <f t="shared" si="18"/>
        <v>-1.6092652900162818E-2</v>
      </c>
      <c r="D608" s="2">
        <v>362.46</v>
      </c>
      <c r="E608" s="34">
        <f t="shared" si="19"/>
        <v>-1.2289832956372537E-2</v>
      </c>
      <c r="F608" s="2"/>
    </row>
    <row r="609" spans="1:6" x14ac:dyDescent="0.3">
      <c r="A609" s="1">
        <v>36865.833333333336</v>
      </c>
      <c r="B609" s="2">
        <v>6637.09</v>
      </c>
      <c r="C609" s="34">
        <f t="shared" si="18"/>
        <v>3.5734461072704837E-2</v>
      </c>
      <c r="D609" s="2">
        <v>371.68</v>
      </c>
      <c r="E609" s="34">
        <f t="shared" si="19"/>
        <v>2.5437289631959459E-2</v>
      </c>
      <c r="F609" s="2"/>
    </row>
    <row r="610" spans="1:6" x14ac:dyDescent="0.3">
      <c r="A610" s="1">
        <v>36866.833333333336</v>
      </c>
      <c r="B610" s="2">
        <v>6622.25</v>
      </c>
      <c r="C610" s="34">
        <f t="shared" si="18"/>
        <v>-2.2359196575607587E-3</v>
      </c>
      <c r="D610" s="2">
        <v>369.38</v>
      </c>
      <c r="E610" s="34">
        <f t="shared" si="19"/>
        <v>-6.1881188118811936E-3</v>
      </c>
      <c r="F610" s="2"/>
    </row>
    <row r="611" spans="1:6" x14ac:dyDescent="0.3">
      <c r="A611" s="1">
        <v>36867.833333333336</v>
      </c>
      <c r="B611" s="2">
        <v>6566.08</v>
      </c>
      <c r="C611" s="34">
        <f t="shared" si="18"/>
        <v>-8.4820114009589442E-3</v>
      </c>
      <c r="D611" s="2">
        <v>368.63</v>
      </c>
      <c r="E611" s="34">
        <f t="shared" si="19"/>
        <v>-2.0304293681303598E-3</v>
      </c>
      <c r="F611" s="2"/>
    </row>
    <row r="612" spans="1:6" x14ac:dyDescent="0.3">
      <c r="A612" s="1">
        <v>36868.833333333336</v>
      </c>
      <c r="B612" s="2">
        <v>6691.25</v>
      </c>
      <c r="C612" s="34">
        <f t="shared" si="18"/>
        <v>1.9063124421268007E-2</v>
      </c>
      <c r="D612" s="2">
        <v>371.38</v>
      </c>
      <c r="E612" s="34">
        <f t="shared" si="19"/>
        <v>7.4600547974934539E-3</v>
      </c>
      <c r="F612" s="2"/>
    </row>
    <row r="613" spans="1:6" x14ac:dyDescent="0.3">
      <c r="A613" s="1">
        <v>36871.833333333336</v>
      </c>
      <c r="B613" s="2">
        <v>6782.52</v>
      </c>
      <c r="C613" s="34">
        <f t="shared" si="18"/>
        <v>1.364020175602465E-2</v>
      </c>
      <c r="D613" s="2">
        <v>378.35</v>
      </c>
      <c r="E613" s="34">
        <f t="shared" si="19"/>
        <v>1.8767838871237119E-2</v>
      </c>
      <c r="F613" s="2"/>
    </row>
    <row r="614" spans="1:6" x14ac:dyDescent="0.3">
      <c r="A614" s="1">
        <v>36872.833333333336</v>
      </c>
      <c r="B614" s="2">
        <v>6733.59</v>
      </c>
      <c r="C614" s="34">
        <f t="shared" si="18"/>
        <v>-7.2141328001982252E-3</v>
      </c>
      <c r="D614" s="2">
        <v>376.37</v>
      </c>
      <c r="E614" s="34">
        <f t="shared" si="19"/>
        <v>-5.2332496365798953E-3</v>
      </c>
      <c r="F614" s="2"/>
    </row>
    <row r="615" spans="1:6" x14ac:dyDescent="0.3">
      <c r="A615" s="1">
        <v>36873.833333333336</v>
      </c>
      <c r="B615" s="2">
        <v>6620.21</v>
      </c>
      <c r="C615" s="34">
        <f t="shared" si="18"/>
        <v>-1.6837972017898384E-2</v>
      </c>
      <c r="D615" s="2">
        <v>375.57</v>
      </c>
      <c r="E615" s="34">
        <f t="shared" si="19"/>
        <v>-2.1255679251800386E-3</v>
      </c>
      <c r="F615" s="2"/>
    </row>
    <row r="616" spans="1:6" x14ac:dyDescent="0.3">
      <c r="A616" s="1">
        <v>36874.833333333336</v>
      </c>
      <c r="B616" s="2">
        <v>6469.95</v>
      </c>
      <c r="C616" s="34">
        <f t="shared" si="18"/>
        <v>-2.2697165195666003E-2</v>
      </c>
      <c r="D616" s="2">
        <v>368.4</v>
      </c>
      <c r="E616" s="34">
        <f t="shared" si="19"/>
        <v>-1.9090981707804211E-2</v>
      </c>
      <c r="F616" s="2"/>
    </row>
    <row r="617" spans="1:6" x14ac:dyDescent="0.3">
      <c r="A617" s="1">
        <v>36875.833333333336</v>
      </c>
      <c r="B617" s="2">
        <v>6331.3</v>
      </c>
      <c r="C617" s="34">
        <f t="shared" si="18"/>
        <v>-2.1429841034320107E-2</v>
      </c>
      <c r="D617" s="2">
        <v>361.67</v>
      </c>
      <c r="E617" s="34">
        <f t="shared" si="19"/>
        <v>-1.8268186753528703E-2</v>
      </c>
      <c r="F617" s="2"/>
    </row>
    <row r="618" spans="1:6" x14ac:dyDescent="0.3">
      <c r="A618" s="1">
        <v>36878.833333333336</v>
      </c>
      <c r="B618" s="2">
        <v>6390.25</v>
      </c>
      <c r="C618" s="34">
        <f t="shared" si="18"/>
        <v>9.3108840206592713E-3</v>
      </c>
      <c r="D618" s="2">
        <v>364.58</v>
      </c>
      <c r="E618" s="34">
        <f t="shared" si="19"/>
        <v>8.0460087925455781E-3</v>
      </c>
      <c r="F618" s="2"/>
    </row>
    <row r="619" spans="1:6" x14ac:dyDescent="0.3">
      <c r="A619" s="1">
        <v>36879.833333333336</v>
      </c>
      <c r="B619" s="2">
        <v>6479.28</v>
      </c>
      <c r="C619" s="34">
        <f t="shared" si="18"/>
        <v>1.3932162278471161E-2</v>
      </c>
      <c r="D619" s="2">
        <v>367.87</v>
      </c>
      <c r="E619" s="34">
        <f t="shared" si="19"/>
        <v>9.0240825058971463E-3</v>
      </c>
      <c r="F619" s="2"/>
    </row>
    <row r="620" spans="1:6" x14ac:dyDescent="0.3">
      <c r="A620" s="1">
        <v>36880.833333333336</v>
      </c>
      <c r="B620" s="2">
        <v>6248.76</v>
      </c>
      <c r="C620" s="34">
        <f t="shared" si="18"/>
        <v>-3.5578027188206018E-2</v>
      </c>
      <c r="D620" s="2">
        <v>356.72</v>
      </c>
      <c r="E620" s="34">
        <f t="shared" si="19"/>
        <v>-3.0309620246282587E-2</v>
      </c>
      <c r="F620" s="2"/>
    </row>
    <row r="621" spans="1:6" x14ac:dyDescent="0.3">
      <c r="A621" s="1">
        <v>36881.833333333336</v>
      </c>
      <c r="B621" s="2">
        <v>6200.71</v>
      </c>
      <c r="C621" s="34">
        <f t="shared" si="18"/>
        <v>-7.68952560187941E-3</v>
      </c>
      <c r="D621" s="2">
        <v>353.07</v>
      </c>
      <c r="E621" s="34">
        <f t="shared" si="19"/>
        <v>-1.0232114823951699E-2</v>
      </c>
      <c r="F621" s="2"/>
    </row>
    <row r="622" spans="1:6" x14ac:dyDescent="0.3">
      <c r="A622" s="1">
        <v>36882.833333333336</v>
      </c>
      <c r="B622" s="2">
        <v>6251.4</v>
      </c>
      <c r="C622" s="34">
        <f t="shared" si="18"/>
        <v>8.1748702971111697E-3</v>
      </c>
      <c r="D622" s="2">
        <v>353.12</v>
      </c>
      <c r="E622" s="34">
        <f t="shared" si="19"/>
        <v>1.4161497719999971E-4</v>
      </c>
      <c r="F622" s="2"/>
    </row>
    <row r="623" spans="1:6" x14ac:dyDescent="0.3">
      <c r="A623" s="1">
        <v>36887.833333333336</v>
      </c>
      <c r="B623" s="2">
        <v>6328.16</v>
      </c>
      <c r="C623" s="34">
        <f t="shared" si="18"/>
        <v>1.2278849537703529E-2</v>
      </c>
      <c r="D623" s="2">
        <v>358.51</v>
      </c>
      <c r="E623" s="34">
        <f t="shared" si="19"/>
        <v>1.5263932940643432E-2</v>
      </c>
      <c r="F623" s="2"/>
    </row>
    <row r="624" spans="1:6" x14ac:dyDescent="0.3">
      <c r="A624" s="1">
        <v>36888.833333333336</v>
      </c>
      <c r="B624" s="2">
        <v>6371.64</v>
      </c>
      <c r="C624" s="34">
        <f t="shared" si="18"/>
        <v>6.870875578367297E-3</v>
      </c>
      <c r="D624" s="2">
        <v>361.01</v>
      </c>
      <c r="E624" s="34">
        <f t="shared" si="19"/>
        <v>6.9733061839278854E-3</v>
      </c>
      <c r="F624" s="2"/>
    </row>
    <row r="625" spans="1:6" x14ac:dyDescent="0.3">
      <c r="A625" s="1">
        <v>36889.833333333336</v>
      </c>
      <c r="B625" s="2">
        <v>6433.61</v>
      </c>
      <c r="C625" s="34">
        <f t="shared" si="18"/>
        <v>9.7259104406399732E-3</v>
      </c>
      <c r="D625" s="2">
        <v>359.79</v>
      </c>
      <c r="E625" s="34">
        <f t="shared" si="19"/>
        <v>-3.379407772637788E-3</v>
      </c>
      <c r="F625" s="2"/>
    </row>
    <row r="626" spans="1:6" x14ac:dyDescent="0.3">
      <c r="A626" s="1">
        <v>36893.833333333336</v>
      </c>
      <c r="B626" s="2">
        <v>6289.82</v>
      </c>
      <c r="C626" s="34">
        <f t="shared" si="18"/>
        <v>-2.2349816044180515E-2</v>
      </c>
      <c r="D626" s="2">
        <v>354.83</v>
      </c>
      <c r="E626" s="34">
        <f t="shared" si="19"/>
        <v>-1.3785819505822916E-2</v>
      </c>
      <c r="F626" s="2"/>
    </row>
    <row r="627" spans="1:6" x14ac:dyDescent="0.3">
      <c r="A627" s="1">
        <v>36894.833333333336</v>
      </c>
      <c r="B627" s="2">
        <v>6434.96</v>
      </c>
      <c r="C627" s="34">
        <f t="shared" si="18"/>
        <v>2.307538212540261E-2</v>
      </c>
      <c r="D627" s="2">
        <v>351.38</v>
      </c>
      <c r="E627" s="34">
        <f t="shared" si="19"/>
        <v>-9.7229659273454505E-3</v>
      </c>
      <c r="F627" s="2"/>
    </row>
    <row r="628" spans="1:6" x14ac:dyDescent="0.3">
      <c r="A628" s="1">
        <v>36895.833333333336</v>
      </c>
      <c r="B628" s="2">
        <v>6376.54</v>
      </c>
      <c r="C628" s="34">
        <f t="shared" si="18"/>
        <v>-9.0785335106978726E-3</v>
      </c>
      <c r="D628" s="2">
        <v>356.54</v>
      </c>
      <c r="E628" s="34">
        <f t="shared" si="19"/>
        <v>1.4684956457396536E-2</v>
      </c>
      <c r="F628" s="2"/>
    </row>
    <row r="629" spans="1:6" x14ac:dyDescent="0.3">
      <c r="A629" s="1">
        <v>36896.833333333336</v>
      </c>
      <c r="B629" s="2">
        <v>6382.31</v>
      </c>
      <c r="C629" s="34">
        <f t="shared" si="18"/>
        <v>9.0487944872941206E-4</v>
      </c>
      <c r="D629" s="2">
        <v>355.1</v>
      </c>
      <c r="E629" s="34">
        <f t="shared" si="19"/>
        <v>-4.038817523980498E-3</v>
      </c>
      <c r="F629" s="2"/>
    </row>
    <row r="630" spans="1:6" x14ac:dyDescent="0.3">
      <c r="A630" s="1">
        <v>36899.833333333336</v>
      </c>
      <c r="B630" s="2">
        <v>6392.17</v>
      </c>
      <c r="C630" s="34">
        <f t="shared" si="18"/>
        <v>1.544895186852413E-3</v>
      </c>
      <c r="D630" s="2">
        <v>353.65</v>
      </c>
      <c r="E630" s="34">
        <f t="shared" si="19"/>
        <v>-4.0833568009013277E-3</v>
      </c>
      <c r="F630" s="2"/>
    </row>
    <row r="631" spans="1:6" x14ac:dyDescent="0.3">
      <c r="A631" s="1">
        <v>36900.833333333336</v>
      </c>
      <c r="B631" s="2">
        <v>6404.52</v>
      </c>
      <c r="C631" s="34">
        <f t="shared" si="18"/>
        <v>1.9320512439437998E-3</v>
      </c>
      <c r="D631" s="2">
        <v>350.77</v>
      </c>
      <c r="E631" s="34">
        <f t="shared" si="19"/>
        <v>-8.1436448465996847E-3</v>
      </c>
      <c r="F631" s="2"/>
    </row>
    <row r="632" spans="1:6" x14ac:dyDescent="0.3">
      <c r="A632" s="1">
        <v>36901.833333333336</v>
      </c>
      <c r="B632" s="2">
        <v>6320.07</v>
      </c>
      <c r="C632" s="34">
        <f t="shared" si="18"/>
        <v>-1.3185999887579514E-2</v>
      </c>
      <c r="D632" s="2">
        <v>348.83</v>
      </c>
      <c r="E632" s="34">
        <f t="shared" si="19"/>
        <v>-5.530689625680596E-3</v>
      </c>
      <c r="F632" s="2"/>
    </row>
    <row r="633" spans="1:6" x14ac:dyDescent="0.3">
      <c r="A633" s="1">
        <v>36902.833333333336</v>
      </c>
      <c r="B633" s="2">
        <v>6465.21</v>
      </c>
      <c r="C633" s="34">
        <f t="shared" si="18"/>
        <v>2.2964935514954821E-2</v>
      </c>
      <c r="D633" s="2">
        <v>352.12</v>
      </c>
      <c r="E633" s="34">
        <f t="shared" si="19"/>
        <v>9.4315282515839982E-3</v>
      </c>
      <c r="F633" s="2"/>
    </row>
    <row r="634" spans="1:6" x14ac:dyDescent="0.3">
      <c r="A634" s="1">
        <v>36903.833333333336</v>
      </c>
      <c r="B634" s="2">
        <v>6490.03</v>
      </c>
      <c r="C634" s="34">
        <f t="shared" si="18"/>
        <v>3.8390090963789092E-3</v>
      </c>
      <c r="D634" s="2">
        <v>353.85</v>
      </c>
      <c r="E634" s="34">
        <f t="shared" si="19"/>
        <v>4.9130978075655474E-3</v>
      </c>
      <c r="F634" s="2"/>
    </row>
    <row r="635" spans="1:6" x14ac:dyDescent="0.3">
      <c r="A635" s="1">
        <v>36906.833333333336</v>
      </c>
      <c r="B635" s="2">
        <v>6522.87</v>
      </c>
      <c r="C635" s="34">
        <f t="shared" si="18"/>
        <v>5.0600690597732978E-3</v>
      </c>
      <c r="D635" s="2">
        <v>355.98</v>
      </c>
      <c r="E635" s="34">
        <f t="shared" si="19"/>
        <v>6.0194997880458345E-3</v>
      </c>
      <c r="F635" s="2"/>
    </row>
    <row r="636" spans="1:6" x14ac:dyDescent="0.3">
      <c r="A636" s="1">
        <v>36907.833333333336</v>
      </c>
      <c r="B636" s="2">
        <v>6502.89</v>
      </c>
      <c r="C636" s="34">
        <f t="shared" si="18"/>
        <v>-3.0630688638589865E-3</v>
      </c>
      <c r="D636" s="2">
        <v>351.04</v>
      </c>
      <c r="E636" s="34">
        <f t="shared" si="19"/>
        <v>-1.3877184111466878E-2</v>
      </c>
      <c r="F636" s="2"/>
    </row>
    <row r="637" spans="1:6" x14ac:dyDescent="0.3">
      <c r="A637" s="1">
        <v>36908.833333333336</v>
      </c>
      <c r="B637" s="2">
        <v>6653.38</v>
      </c>
      <c r="C637" s="34">
        <f t="shared" si="18"/>
        <v>2.3142018394898267E-2</v>
      </c>
      <c r="D637" s="2">
        <v>359.48</v>
      </c>
      <c r="E637" s="34">
        <f t="shared" si="19"/>
        <v>2.40428441203282E-2</v>
      </c>
      <c r="F637" s="2"/>
    </row>
    <row r="638" spans="1:6" x14ac:dyDescent="0.3">
      <c r="A638" s="1">
        <v>36909.833333333336</v>
      </c>
      <c r="B638" s="2">
        <v>6635.76</v>
      </c>
      <c r="C638" s="34">
        <f t="shared" si="18"/>
        <v>-2.6482780180900889E-3</v>
      </c>
      <c r="D638" s="2">
        <v>357.99</v>
      </c>
      <c r="E638" s="34">
        <f t="shared" si="19"/>
        <v>-4.1448759319017148E-3</v>
      </c>
      <c r="F638" s="2"/>
    </row>
    <row r="639" spans="1:6" x14ac:dyDescent="0.3">
      <c r="A639" s="1">
        <v>36910.833333333336</v>
      </c>
      <c r="B639" s="2">
        <v>6651.53</v>
      </c>
      <c r="C639" s="34">
        <f t="shared" si="18"/>
        <v>2.3765175352934431E-3</v>
      </c>
      <c r="D639" s="2">
        <v>357.19</v>
      </c>
      <c r="E639" s="34">
        <f t="shared" si="19"/>
        <v>-2.2346992932763543E-3</v>
      </c>
      <c r="F639" s="2"/>
    </row>
    <row r="640" spans="1:6" x14ac:dyDescent="0.3">
      <c r="A640" s="1">
        <v>36913.833333333336</v>
      </c>
      <c r="B640" s="2">
        <v>6675</v>
      </c>
      <c r="C640" s="34">
        <f t="shared" si="18"/>
        <v>3.5285114853274013E-3</v>
      </c>
      <c r="D640" s="2">
        <v>357.17</v>
      </c>
      <c r="E640" s="34">
        <f t="shared" si="19"/>
        <v>-5.599260897559688E-5</v>
      </c>
      <c r="F640" s="2"/>
    </row>
    <row r="641" spans="1:6" x14ac:dyDescent="0.3">
      <c r="A641" s="1">
        <v>36914.833333333336</v>
      </c>
      <c r="B641" s="2">
        <v>6722.41</v>
      </c>
      <c r="C641" s="34">
        <f t="shared" si="18"/>
        <v>7.1026217228464805E-3</v>
      </c>
      <c r="D641" s="2">
        <v>356.87</v>
      </c>
      <c r="E641" s="34">
        <f t="shared" si="19"/>
        <v>-8.3993616485145139E-4</v>
      </c>
      <c r="F641" s="2"/>
    </row>
    <row r="642" spans="1:6" x14ac:dyDescent="0.3">
      <c r="A642" s="1">
        <v>36915.833333333336</v>
      </c>
      <c r="B642" s="2">
        <v>6706.67</v>
      </c>
      <c r="C642" s="34">
        <f t="shared" ref="C642:C705" si="20">B642/B641-1</f>
        <v>-2.3414221982889227E-3</v>
      </c>
      <c r="D642" s="2">
        <v>360.58</v>
      </c>
      <c r="E642" s="34">
        <f t="shared" si="19"/>
        <v>1.0395942500069921E-2</v>
      </c>
      <c r="F642" s="2"/>
    </row>
    <row r="643" spans="1:6" x14ac:dyDescent="0.3">
      <c r="A643" s="1">
        <v>36916.833333333336</v>
      </c>
      <c r="B643" s="2">
        <v>6727.49</v>
      </c>
      <c r="C643" s="34">
        <f t="shared" si="20"/>
        <v>3.1043722145267516E-3</v>
      </c>
      <c r="D643" s="2">
        <v>361.97</v>
      </c>
      <c r="E643" s="34">
        <f t="shared" si="19"/>
        <v>3.8549004381831509E-3</v>
      </c>
      <c r="F643" s="2"/>
    </row>
    <row r="644" spans="1:6" x14ac:dyDescent="0.3">
      <c r="A644" s="1">
        <v>36917.833333333336</v>
      </c>
      <c r="B644" s="2">
        <v>6695.2</v>
      </c>
      <c r="C644" s="34">
        <f t="shared" si="20"/>
        <v>-4.7997098472090105E-3</v>
      </c>
      <c r="D644" s="2">
        <v>361.36</v>
      </c>
      <c r="E644" s="34">
        <f t="shared" si="19"/>
        <v>-1.6852225322541159E-3</v>
      </c>
      <c r="F644" s="2"/>
    </row>
    <row r="645" spans="1:6" x14ac:dyDescent="0.3">
      <c r="A645" s="1">
        <v>36920.833333333336</v>
      </c>
      <c r="B645" s="2">
        <v>6750.96</v>
      </c>
      <c r="C645" s="34">
        <f t="shared" si="20"/>
        <v>8.3283546421317745E-3</v>
      </c>
      <c r="D645" s="2">
        <v>362.47</v>
      </c>
      <c r="E645" s="34">
        <f t="shared" ref="E645:E708" si="21">D645/D644-1</f>
        <v>3.0717290236883521E-3</v>
      </c>
      <c r="F645" s="2"/>
    </row>
    <row r="646" spans="1:6" x14ac:dyDescent="0.3">
      <c r="A646" s="1">
        <v>36921.833333333336</v>
      </c>
      <c r="B646" s="2">
        <v>6739.3</v>
      </c>
      <c r="C646" s="34">
        <f t="shared" si="20"/>
        <v>-1.7271617666227979E-3</v>
      </c>
      <c r="D646" s="2">
        <v>361.48</v>
      </c>
      <c r="E646" s="34">
        <f t="shared" si="21"/>
        <v>-2.7312605181118998E-3</v>
      </c>
      <c r="F646" s="2"/>
    </row>
    <row r="647" spans="1:6" x14ac:dyDescent="0.3">
      <c r="A647" s="1">
        <v>36922.833333333336</v>
      </c>
      <c r="B647" s="2">
        <v>6795.14</v>
      </c>
      <c r="C647" s="34">
        <f t="shared" si="20"/>
        <v>8.2857270042882014E-3</v>
      </c>
      <c r="D647" s="2">
        <v>362.33</v>
      </c>
      <c r="E647" s="34">
        <f t="shared" si="21"/>
        <v>2.3514440632952383E-3</v>
      </c>
      <c r="F647" s="2"/>
    </row>
    <row r="648" spans="1:6" x14ac:dyDescent="0.3">
      <c r="A648" s="1">
        <v>36923.833333333336</v>
      </c>
      <c r="B648" s="2">
        <v>6704.68</v>
      </c>
      <c r="C648" s="34">
        <f t="shared" si="20"/>
        <v>-1.3312455666844247E-2</v>
      </c>
      <c r="D648" s="2">
        <v>358.62</v>
      </c>
      <c r="E648" s="34">
        <f t="shared" si="21"/>
        <v>-1.0239284630033318E-2</v>
      </c>
      <c r="F648" s="2"/>
    </row>
    <row r="649" spans="1:6" x14ac:dyDescent="0.3">
      <c r="A649" s="1">
        <v>36924.833333333336</v>
      </c>
      <c r="B649" s="2">
        <v>6638.2</v>
      </c>
      <c r="C649" s="34">
        <f t="shared" si="20"/>
        <v>-9.9154620354737766E-3</v>
      </c>
      <c r="D649" s="2">
        <v>356.86</v>
      </c>
      <c r="E649" s="34">
        <f t="shared" si="21"/>
        <v>-4.9077017455803063E-3</v>
      </c>
      <c r="F649" s="2"/>
    </row>
    <row r="650" spans="1:6" x14ac:dyDescent="0.3">
      <c r="A650" s="1">
        <v>36927.833333333336</v>
      </c>
      <c r="B650" s="2">
        <v>6628.07</v>
      </c>
      <c r="C650" s="34">
        <f t="shared" si="20"/>
        <v>-1.526016088698734E-3</v>
      </c>
      <c r="D650" s="2">
        <v>356.55</v>
      </c>
      <c r="E650" s="34">
        <f t="shared" si="21"/>
        <v>-8.6868800089667797E-4</v>
      </c>
      <c r="F650" s="2"/>
    </row>
    <row r="651" spans="1:6" x14ac:dyDescent="0.3">
      <c r="A651" s="1">
        <v>36928.833333333336</v>
      </c>
      <c r="B651" s="2">
        <v>6693.03</v>
      </c>
      <c r="C651" s="34">
        <f t="shared" si="20"/>
        <v>9.8007413922907016E-3</v>
      </c>
      <c r="D651" s="2">
        <v>358.6</v>
      </c>
      <c r="E651" s="34">
        <f t="shared" si="21"/>
        <v>5.7495442434440935E-3</v>
      </c>
      <c r="F651" s="2"/>
    </row>
    <row r="652" spans="1:6" x14ac:dyDescent="0.3">
      <c r="A652" s="1">
        <v>36929.833333333336</v>
      </c>
      <c r="B652" s="2">
        <v>6578.96</v>
      </c>
      <c r="C652" s="34">
        <f t="shared" si="20"/>
        <v>-1.7043103048992703E-2</v>
      </c>
      <c r="D652" s="2">
        <v>354.23</v>
      </c>
      <c r="E652" s="34">
        <f t="shared" si="21"/>
        <v>-1.2186279977691061E-2</v>
      </c>
      <c r="F652" s="2"/>
    </row>
    <row r="653" spans="1:6" x14ac:dyDescent="0.3">
      <c r="A653" s="1">
        <v>36930.833333333336</v>
      </c>
      <c r="B653" s="2">
        <v>6636.81</v>
      </c>
      <c r="C653" s="34">
        <f t="shared" si="20"/>
        <v>8.7931831170884323E-3</v>
      </c>
      <c r="D653" s="2">
        <v>355</v>
      </c>
      <c r="E653" s="34">
        <f t="shared" si="21"/>
        <v>2.1737289331789089E-3</v>
      </c>
      <c r="F653" s="2"/>
    </row>
    <row r="654" spans="1:6" x14ac:dyDescent="0.3">
      <c r="A654" s="1">
        <v>36931.833333333336</v>
      </c>
      <c r="B654" s="2">
        <v>6497.07</v>
      </c>
      <c r="C654" s="34">
        <f t="shared" si="20"/>
        <v>-2.1055296143779989E-2</v>
      </c>
      <c r="D654" s="2">
        <v>350.29</v>
      </c>
      <c r="E654" s="34">
        <f t="shared" si="21"/>
        <v>-1.3267605633802804E-2</v>
      </c>
      <c r="F654" s="2"/>
    </row>
    <row r="655" spans="1:6" x14ac:dyDescent="0.3">
      <c r="A655" s="1">
        <v>36934.833333333336</v>
      </c>
      <c r="B655" s="2">
        <v>6564.91</v>
      </c>
      <c r="C655" s="34">
        <f t="shared" si="20"/>
        <v>1.0441629842375066E-2</v>
      </c>
      <c r="D655" s="2">
        <v>352.65</v>
      </c>
      <c r="E655" s="34">
        <f t="shared" si="21"/>
        <v>6.7372748294269869E-3</v>
      </c>
      <c r="F655" s="2"/>
    </row>
    <row r="656" spans="1:6" x14ac:dyDescent="0.3">
      <c r="A656" s="1">
        <v>36935.833333333336</v>
      </c>
      <c r="B656" s="2">
        <v>6557.93</v>
      </c>
      <c r="C656" s="34">
        <f t="shared" si="20"/>
        <v>-1.06322858957697E-3</v>
      </c>
      <c r="D656" s="2">
        <v>354.13</v>
      </c>
      <c r="E656" s="34">
        <f t="shared" si="21"/>
        <v>4.1967956897774883E-3</v>
      </c>
      <c r="F656" s="2"/>
    </row>
    <row r="657" spans="1:6" x14ac:dyDescent="0.3">
      <c r="A657" s="1">
        <v>36936.833333333336</v>
      </c>
      <c r="B657" s="2">
        <v>6479.87</v>
      </c>
      <c r="C657" s="34">
        <f t="shared" si="20"/>
        <v>-1.1903146267191134E-2</v>
      </c>
      <c r="D657" s="2">
        <v>350.09</v>
      </c>
      <c r="E657" s="34">
        <f t="shared" si="21"/>
        <v>-1.1408239911896767E-2</v>
      </c>
      <c r="F657" s="2"/>
    </row>
    <row r="658" spans="1:6" x14ac:dyDescent="0.3">
      <c r="A658" s="1">
        <v>36937.833333333336</v>
      </c>
      <c r="B658" s="2">
        <v>6591.67</v>
      </c>
      <c r="C658" s="34">
        <f t="shared" si="20"/>
        <v>1.7253432553430814E-2</v>
      </c>
      <c r="D658" s="2">
        <v>354.68</v>
      </c>
      <c r="E658" s="34">
        <f t="shared" si="21"/>
        <v>1.3110914336313506E-2</v>
      </c>
      <c r="F658" s="2"/>
    </row>
    <row r="659" spans="1:6" x14ac:dyDescent="0.3">
      <c r="A659" s="1">
        <v>36938.833333333336</v>
      </c>
      <c r="B659" s="2">
        <v>6439.26</v>
      </c>
      <c r="C659" s="34">
        <f t="shared" si="20"/>
        <v>-2.3121606512461867E-2</v>
      </c>
      <c r="D659" s="2">
        <v>347.37</v>
      </c>
      <c r="E659" s="34">
        <f t="shared" si="21"/>
        <v>-2.0610127438818071E-2</v>
      </c>
      <c r="F659" s="2"/>
    </row>
    <row r="660" spans="1:6" x14ac:dyDescent="0.3">
      <c r="A660" s="1">
        <v>36941.833333333336</v>
      </c>
      <c r="B660" s="2">
        <v>6472.21</v>
      </c>
      <c r="C660" s="34">
        <f t="shared" si="20"/>
        <v>5.1170476110609098E-3</v>
      </c>
      <c r="D660" s="2">
        <v>345.83</v>
      </c>
      <c r="E660" s="34">
        <f t="shared" si="21"/>
        <v>-4.4333131819098703E-3</v>
      </c>
      <c r="F660" s="2"/>
    </row>
    <row r="661" spans="1:6" x14ac:dyDescent="0.3">
      <c r="A661" s="1">
        <v>36942.833333333336</v>
      </c>
      <c r="B661" s="2">
        <v>6451.57</v>
      </c>
      <c r="C661" s="34">
        <f t="shared" si="20"/>
        <v>-3.1890188977181655E-3</v>
      </c>
      <c r="D661" s="2">
        <v>343.62</v>
      </c>
      <c r="E661" s="34">
        <f t="shared" si="21"/>
        <v>-6.3904230402219708E-3</v>
      </c>
      <c r="F661" s="2"/>
    </row>
    <row r="662" spans="1:6" x14ac:dyDescent="0.3">
      <c r="A662" s="1">
        <v>36943.833333333336</v>
      </c>
      <c r="B662" s="2">
        <v>6347.99</v>
      </c>
      <c r="C662" s="34">
        <f t="shared" si="20"/>
        <v>-1.6055006765794966E-2</v>
      </c>
      <c r="D662" s="2">
        <v>340.91</v>
      </c>
      <c r="E662" s="34">
        <f t="shared" si="21"/>
        <v>-7.8866189395261355E-3</v>
      </c>
      <c r="F662" s="2"/>
    </row>
    <row r="663" spans="1:6" x14ac:dyDescent="0.3">
      <c r="A663" s="1">
        <v>36944.833333333336</v>
      </c>
      <c r="B663" s="2">
        <v>6277.99</v>
      </c>
      <c r="C663" s="34">
        <f t="shared" si="20"/>
        <v>-1.1027112519080839E-2</v>
      </c>
      <c r="D663" s="2">
        <v>340.06</v>
      </c>
      <c r="E663" s="34">
        <f t="shared" si="21"/>
        <v>-2.493326684462227E-3</v>
      </c>
      <c r="F663" s="2"/>
    </row>
    <row r="664" spans="1:6" x14ac:dyDescent="0.3">
      <c r="A664" s="1">
        <v>36945.833333333336</v>
      </c>
      <c r="B664" s="2">
        <v>6075.34</v>
      </c>
      <c r="C664" s="34">
        <f t="shared" si="20"/>
        <v>-3.2279439756992212E-2</v>
      </c>
      <c r="D664" s="2">
        <v>333.86</v>
      </c>
      <c r="E664" s="34">
        <f t="shared" si="21"/>
        <v>-1.8232076692348387E-2</v>
      </c>
      <c r="F664" s="2"/>
    </row>
    <row r="665" spans="1:6" x14ac:dyDescent="0.3">
      <c r="A665" s="1">
        <v>36948.833333333336</v>
      </c>
      <c r="B665" s="2">
        <v>6189.07</v>
      </c>
      <c r="C665" s="34">
        <f t="shared" si="20"/>
        <v>1.8719939953977915E-2</v>
      </c>
      <c r="D665" s="2">
        <v>336.24</v>
      </c>
      <c r="E665" s="34">
        <f t="shared" si="21"/>
        <v>7.1287365961780758E-3</v>
      </c>
      <c r="F665" s="2"/>
    </row>
    <row r="666" spans="1:6" x14ac:dyDescent="0.3">
      <c r="A666" s="1">
        <v>36949.833333333336</v>
      </c>
      <c r="B666" s="2">
        <v>6220.48</v>
      </c>
      <c r="C666" s="34">
        <f t="shared" si="20"/>
        <v>5.075075899933168E-3</v>
      </c>
      <c r="D666" s="2">
        <v>336.81</v>
      </c>
      <c r="E666" s="34">
        <f t="shared" si="21"/>
        <v>1.6952177016416048E-3</v>
      </c>
      <c r="F666" s="2"/>
    </row>
    <row r="667" spans="1:6" x14ac:dyDescent="0.3">
      <c r="A667" s="1">
        <v>36950.833333333336</v>
      </c>
      <c r="B667" s="2">
        <v>6208.24</v>
      </c>
      <c r="C667" s="34">
        <f t="shared" si="20"/>
        <v>-1.9676938114100428E-3</v>
      </c>
      <c r="D667" s="2">
        <v>335.02</v>
      </c>
      <c r="E667" s="34">
        <f t="shared" si="21"/>
        <v>-5.3145690448621608E-3</v>
      </c>
      <c r="F667" s="2"/>
    </row>
    <row r="668" spans="1:6" x14ac:dyDescent="0.3">
      <c r="A668" s="1">
        <v>36951.833333333336</v>
      </c>
      <c r="B668" s="2">
        <v>6123.38</v>
      </c>
      <c r="C668" s="34">
        <f t="shared" si="20"/>
        <v>-1.3668930324858497E-2</v>
      </c>
      <c r="D668" s="2">
        <v>332</v>
      </c>
      <c r="E668" s="34">
        <f t="shared" si="21"/>
        <v>-9.0143872007640846E-3</v>
      </c>
      <c r="F668" s="2"/>
    </row>
    <row r="669" spans="1:6" x14ac:dyDescent="0.3">
      <c r="A669" s="1">
        <v>36952.833333333336</v>
      </c>
      <c r="B669" s="2">
        <v>6159.02</v>
      </c>
      <c r="C669" s="34">
        <f t="shared" si="20"/>
        <v>5.8203149241105034E-3</v>
      </c>
      <c r="D669" s="2">
        <v>332.38</v>
      </c>
      <c r="E669" s="34">
        <f t="shared" si="21"/>
        <v>1.1445783132530973E-3</v>
      </c>
      <c r="F669" s="2"/>
    </row>
    <row r="670" spans="1:6" x14ac:dyDescent="0.3">
      <c r="A670" s="1">
        <v>36955.833333333336</v>
      </c>
      <c r="B670" s="2">
        <v>6216.38</v>
      </c>
      <c r="C670" s="34">
        <f t="shared" si="20"/>
        <v>9.3131699523625322E-3</v>
      </c>
      <c r="D670" s="2">
        <v>335.96</v>
      </c>
      <c r="E670" s="34">
        <f t="shared" si="21"/>
        <v>1.0770804500872533E-2</v>
      </c>
      <c r="F670" s="2"/>
    </row>
    <row r="671" spans="1:6" x14ac:dyDescent="0.3">
      <c r="A671" s="1">
        <v>36956.833333333336</v>
      </c>
      <c r="B671" s="2">
        <v>6284.06</v>
      </c>
      <c r="C671" s="34">
        <f t="shared" si="20"/>
        <v>1.0887365315505271E-2</v>
      </c>
      <c r="D671" s="2">
        <v>339.99</v>
      </c>
      <c r="E671" s="34">
        <f t="shared" si="21"/>
        <v>1.199547565186343E-2</v>
      </c>
      <c r="F671" s="2"/>
    </row>
    <row r="672" spans="1:6" x14ac:dyDescent="0.3">
      <c r="A672" s="1">
        <v>36957.833333333336</v>
      </c>
      <c r="B672" s="2">
        <v>6305.64</v>
      </c>
      <c r="C672" s="34">
        <f t="shared" si="20"/>
        <v>3.4340856070755876E-3</v>
      </c>
      <c r="D672" s="2">
        <v>339.87</v>
      </c>
      <c r="E672" s="34">
        <f t="shared" si="21"/>
        <v>-3.5295155739878403E-4</v>
      </c>
      <c r="F672" s="2"/>
    </row>
    <row r="673" spans="1:6" x14ac:dyDescent="0.3">
      <c r="A673" s="1">
        <v>36958.833333333336</v>
      </c>
      <c r="B673" s="2">
        <v>6267.06</v>
      </c>
      <c r="C673" s="34">
        <f t="shared" si="20"/>
        <v>-6.1183321597807483E-3</v>
      </c>
      <c r="D673" s="2">
        <v>338.6</v>
      </c>
      <c r="E673" s="34">
        <f t="shared" si="21"/>
        <v>-3.7367228646246753E-3</v>
      </c>
      <c r="F673" s="2"/>
    </row>
    <row r="674" spans="1:6" x14ac:dyDescent="0.3">
      <c r="A674" s="1">
        <v>36959.833333333336</v>
      </c>
      <c r="B674" s="2">
        <v>6204.42</v>
      </c>
      <c r="C674" s="34">
        <f t="shared" si="20"/>
        <v>-9.9951173277422756E-3</v>
      </c>
      <c r="D674" s="2">
        <v>334.74</v>
      </c>
      <c r="E674" s="34">
        <f t="shared" si="21"/>
        <v>-1.1399881866509198E-2</v>
      </c>
      <c r="F674" s="2"/>
    </row>
    <row r="675" spans="1:6" x14ac:dyDescent="0.3">
      <c r="A675" s="1">
        <v>36962.833333333336</v>
      </c>
      <c r="B675" s="2">
        <v>6046.56</v>
      </c>
      <c r="C675" s="34">
        <f t="shared" si="20"/>
        <v>-2.5443151817575171E-2</v>
      </c>
      <c r="D675" s="2">
        <v>327.42</v>
      </c>
      <c r="E675" s="34">
        <f t="shared" si="21"/>
        <v>-2.1867718229073296E-2</v>
      </c>
      <c r="F675" s="2"/>
    </row>
    <row r="676" spans="1:6" x14ac:dyDescent="0.3">
      <c r="A676" s="1">
        <v>36963.833333333336</v>
      </c>
      <c r="B676" s="2">
        <v>5962.93</v>
      </c>
      <c r="C676" s="34">
        <f t="shared" si="20"/>
        <v>-1.3831004736577501E-2</v>
      </c>
      <c r="D676" s="2">
        <v>324.33999999999997</v>
      </c>
      <c r="E676" s="34">
        <f t="shared" si="21"/>
        <v>-9.4068780160040388E-3</v>
      </c>
      <c r="F676" s="2"/>
    </row>
    <row r="677" spans="1:6" x14ac:dyDescent="0.3">
      <c r="A677" s="1">
        <v>36964.833333333336</v>
      </c>
      <c r="B677" s="2">
        <v>5794.12</v>
      </c>
      <c r="C677" s="34">
        <f t="shared" si="20"/>
        <v>-2.830990804856004E-2</v>
      </c>
      <c r="D677" s="2">
        <v>318.95</v>
      </c>
      <c r="E677" s="34">
        <f t="shared" si="21"/>
        <v>-1.6618363445766726E-2</v>
      </c>
      <c r="F677" s="2"/>
    </row>
    <row r="678" spans="1:6" x14ac:dyDescent="0.3">
      <c r="A678" s="1">
        <v>36965.833333333336</v>
      </c>
      <c r="B678" s="2">
        <v>5889.95</v>
      </c>
      <c r="C678" s="34">
        <f t="shared" si="20"/>
        <v>1.6539181100840183E-2</v>
      </c>
      <c r="D678" s="2">
        <v>324.61</v>
      </c>
      <c r="E678" s="34">
        <f t="shared" si="21"/>
        <v>1.7745728170559749E-2</v>
      </c>
      <c r="F678" s="2"/>
    </row>
    <row r="679" spans="1:6" x14ac:dyDescent="0.3">
      <c r="A679" s="1">
        <v>36966.833333333336</v>
      </c>
      <c r="B679" s="2">
        <v>5734.49</v>
      </c>
      <c r="C679" s="34">
        <f t="shared" si="20"/>
        <v>-2.6394112004346382E-2</v>
      </c>
      <c r="D679" s="2">
        <v>316.83</v>
      </c>
      <c r="E679" s="34">
        <f t="shared" si="21"/>
        <v>-2.3967222205107719E-2</v>
      </c>
      <c r="F679" s="2"/>
    </row>
    <row r="680" spans="1:6" x14ac:dyDescent="0.3">
      <c r="A680" s="1">
        <v>36969.833333333336</v>
      </c>
      <c r="B680" s="2">
        <v>5657.29</v>
      </c>
      <c r="C680" s="34">
        <f t="shared" si="20"/>
        <v>-1.3462400318075329E-2</v>
      </c>
      <c r="D680" s="2">
        <v>314.19</v>
      </c>
      <c r="E680" s="34">
        <f t="shared" si="21"/>
        <v>-8.3325442666414284E-3</v>
      </c>
      <c r="F680" s="2"/>
    </row>
    <row r="681" spans="1:6" x14ac:dyDescent="0.3">
      <c r="A681" s="1">
        <v>36970.833333333336</v>
      </c>
      <c r="B681" s="2">
        <v>5782.16</v>
      </c>
      <c r="C681" s="34">
        <f t="shared" si="20"/>
        <v>2.2072405692478148E-2</v>
      </c>
      <c r="D681" s="2">
        <v>318.3</v>
      </c>
      <c r="E681" s="34">
        <f t="shared" si="21"/>
        <v>1.3081256564499322E-2</v>
      </c>
      <c r="F681" s="2"/>
    </row>
    <row r="682" spans="1:6" x14ac:dyDescent="0.3">
      <c r="A682" s="1">
        <v>36971.833333333336</v>
      </c>
      <c r="B682" s="2">
        <v>5622.09</v>
      </c>
      <c r="C682" s="34">
        <f t="shared" si="20"/>
        <v>-2.7683426262849808E-2</v>
      </c>
      <c r="D682" s="2">
        <v>313.05</v>
      </c>
      <c r="E682" s="34">
        <f t="shared" si="21"/>
        <v>-1.6493873704052753E-2</v>
      </c>
      <c r="F682" s="2"/>
    </row>
    <row r="683" spans="1:6" x14ac:dyDescent="0.3">
      <c r="A683" s="1">
        <v>36972.833333333336</v>
      </c>
      <c r="B683" s="2">
        <v>5388.02</v>
      </c>
      <c r="C683" s="34">
        <f t="shared" si="20"/>
        <v>-4.1633983091697191E-2</v>
      </c>
      <c r="D683" s="2">
        <v>300.64</v>
      </c>
      <c r="E683" s="34">
        <f t="shared" si="21"/>
        <v>-3.964222967577069E-2</v>
      </c>
      <c r="F683" s="2"/>
    </row>
    <row r="684" spans="1:6" x14ac:dyDescent="0.3">
      <c r="A684" s="1">
        <v>36973.833333333336</v>
      </c>
      <c r="B684" s="2">
        <v>5544.67</v>
      </c>
      <c r="C684" s="34">
        <f t="shared" si="20"/>
        <v>2.9073759934075794E-2</v>
      </c>
      <c r="D684" s="2">
        <v>307.14</v>
      </c>
      <c r="E684" s="34">
        <f t="shared" si="21"/>
        <v>2.1620542841937151E-2</v>
      </c>
      <c r="F684" s="2"/>
    </row>
    <row r="685" spans="1:6" x14ac:dyDescent="0.3">
      <c r="A685" s="1">
        <v>36976.833333333336</v>
      </c>
      <c r="B685" s="2">
        <v>5726.97</v>
      </c>
      <c r="C685" s="34">
        <f t="shared" si="20"/>
        <v>3.2878421980027772E-2</v>
      </c>
      <c r="D685" s="2">
        <v>317.01</v>
      </c>
      <c r="E685" s="34">
        <f t="shared" si="21"/>
        <v>3.2135182652861971E-2</v>
      </c>
      <c r="F685" s="2"/>
    </row>
    <row r="686" spans="1:6" x14ac:dyDescent="0.3">
      <c r="A686" s="1">
        <v>36977.833333333336</v>
      </c>
      <c r="B686" s="2">
        <v>5938.21</v>
      </c>
      <c r="C686" s="34">
        <f t="shared" si="20"/>
        <v>3.6885124245456202E-2</v>
      </c>
      <c r="D686" s="2">
        <v>323.74</v>
      </c>
      <c r="E686" s="34">
        <f t="shared" si="21"/>
        <v>2.1229614207753711E-2</v>
      </c>
      <c r="F686" s="2"/>
    </row>
    <row r="687" spans="1:6" x14ac:dyDescent="0.3">
      <c r="A687" s="1">
        <v>36978.833333333336</v>
      </c>
      <c r="B687" s="2">
        <v>5817.52</v>
      </c>
      <c r="C687" s="34">
        <f t="shared" si="20"/>
        <v>-2.0324306482929932E-2</v>
      </c>
      <c r="D687" s="2">
        <v>319.63</v>
      </c>
      <c r="E687" s="34">
        <f t="shared" si="21"/>
        <v>-1.2695372830048846E-2</v>
      </c>
      <c r="F687" s="2"/>
    </row>
    <row r="688" spans="1:6" x14ac:dyDescent="0.3">
      <c r="A688" s="1">
        <v>36979.833333333336</v>
      </c>
      <c r="B688" s="2">
        <v>5879.3</v>
      </c>
      <c r="C688" s="34">
        <f t="shared" si="20"/>
        <v>1.0619645484673867E-2</v>
      </c>
      <c r="D688" s="2">
        <v>320.12</v>
      </c>
      <c r="E688" s="34">
        <f t="shared" si="21"/>
        <v>1.5330225573320089E-3</v>
      </c>
      <c r="F688" s="2"/>
    </row>
    <row r="689" spans="1:6" x14ac:dyDescent="0.3">
      <c r="A689" s="1">
        <v>36980.833333333336</v>
      </c>
      <c r="B689" s="2">
        <v>5829.95</v>
      </c>
      <c r="C689" s="34">
        <f t="shared" si="20"/>
        <v>-8.3938564114776071E-3</v>
      </c>
      <c r="D689" s="2">
        <v>321.7</v>
      </c>
      <c r="E689" s="34">
        <f t="shared" si="21"/>
        <v>4.9356491315755147E-3</v>
      </c>
      <c r="F689" s="2"/>
    </row>
    <row r="690" spans="1:6" x14ac:dyDescent="0.3">
      <c r="A690" s="1">
        <v>36983.833333333336</v>
      </c>
      <c r="B690" s="2">
        <v>5760.76</v>
      </c>
      <c r="C690" s="34">
        <f t="shared" si="20"/>
        <v>-1.1868026312404023E-2</v>
      </c>
      <c r="D690" s="2">
        <v>320.14999999999998</v>
      </c>
      <c r="E690" s="34">
        <f t="shared" si="21"/>
        <v>-4.8181535592166647E-3</v>
      </c>
      <c r="F690" s="2"/>
    </row>
    <row r="691" spans="1:6" x14ac:dyDescent="0.3">
      <c r="A691" s="1">
        <v>36984.833333333336</v>
      </c>
      <c r="B691" s="2">
        <v>5553.46</v>
      </c>
      <c r="C691" s="34">
        <f t="shared" si="20"/>
        <v>-3.5984835334226806E-2</v>
      </c>
      <c r="D691" s="2">
        <v>310.13</v>
      </c>
      <c r="E691" s="34">
        <f t="shared" si="21"/>
        <v>-3.1297829142589384E-2</v>
      </c>
      <c r="F691" s="2"/>
    </row>
    <row r="692" spans="1:6" x14ac:dyDescent="0.3">
      <c r="A692" s="1">
        <v>36985.833333333336</v>
      </c>
      <c r="B692" s="2">
        <v>5597.66</v>
      </c>
      <c r="C692" s="34">
        <f t="shared" si="20"/>
        <v>7.9590021356055196E-3</v>
      </c>
      <c r="D692" s="2">
        <v>311.17</v>
      </c>
      <c r="E692" s="34">
        <f t="shared" si="21"/>
        <v>3.3534324315609432E-3</v>
      </c>
      <c r="F692" s="2"/>
    </row>
    <row r="693" spans="1:6" x14ac:dyDescent="0.3">
      <c r="A693" s="1">
        <v>36986.833333333336</v>
      </c>
      <c r="B693" s="2">
        <v>5773.34</v>
      </c>
      <c r="C693" s="34">
        <f t="shared" si="20"/>
        <v>3.1384542826824013E-2</v>
      </c>
      <c r="D693" s="2">
        <v>317.69</v>
      </c>
      <c r="E693" s="34">
        <f t="shared" si="21"/>
        <v>2.0953176720120759E-2</v>
      </c>
      <c r="F693" s="2"/>
    </row>
    <row r="694" spans="1:6" x14ac:dyDescent="0.3">
      <c r="A694" s="1">
        <v>36987.833333333336</v>
      </c>
      <c r="B694" s="2">
        <v>5698.88</v>
      </c>
      <c r="C694" s="34">
        <f t="shared" si="20"/>
        <v>-1.2897213744556879E-2</v>
      </c>
      <c r="D694" s="2">
        <v>316.68</v>
      </c>
      <c r="E694" s="34">
        <f t="shared" si="21"/>
        <v>-3.1791998489092421E-3</v>
      </c>
      <c r="F694" s="2"/>
    </row>
    <row r="695" spans="1:6" x14ac:dyDescent="0.3">
      <c r="A695" s="1">
        <v>36990.833333333336</v>
      </c>
      <c r="B695" s="2">
        <v>5781.01</v>
      </c>
      <c r="C695" s="34">
        <f t="shared" si="20"/>
        <v>1.4411603683530894E-2</v>
      </c>
      <c r="D695" s="2">
        <v>321.42</v>
      </c>
      <c r="E695" s="34">
        <f t="shared" si="21"/>
        <v>1.4967790829859773E-2</v>
      </c>
      <c r="F695" s="2"/>
    </row>
    <row r="696" spans="1:6" x14ac:dyDescent="0.3">
      <c r="A696" s="1">
        <v>36991.833333333336</v>
      </c>
      <c r="B696" s="2">
        <v>5913.84</v>
      </c>
      <c r="C696" s="34">
        <f t="shared" si="20"/>
        <v>2.297695385408427E-2</v>
      </c>
      <c r="D696" s="2">
        <v>329.27</v>
      </c>
      <c r="E696" s="34">
        <f t="shared" si="21"/>
        <v>2.4422873498848752E-2</v>
      </c>
      <c r="F696" s="2"/>
    </row>
    <row r="697" spans="1:6" x14ac:dyDescent="0.3">
      <c r="A697" s="1">
        <v>36992.833333333336</v>
      </c>
      <c r="B697" s="2">
        <v>5951.16</v>
      </c>
      <c r="C697" s="34">
        <f t="shared" si="20"/>
        <v>6.3106205105312174E-3</v>
      </c>
      <c r="D697" s="2">
        <v>330.68</v>
      </c>
      <c r="E697" s="34">
        <f t="shared" si="21"/>
        <v>4.2822000182221043E-3</v>
      </c>
      <c r="F697" s="2"/>
    </row>
    <row r="698" spans="1:6" x14ac:dyDescent="0.3">
      <c r="A698" s="1">
        <v>36993.833333333336</v>
      </c>
      <c r="B698" s="2">
        <v>6002.3</v>
      </c>
      <c r="C698" s="34">
        <f t="shared" si="20"/>
        <v>8.5932826541381679E-3</v>
      </c>
      <c r="D698" s="2">
        <v>329.75</v>
      </c>
      <c r="E698" s="34">
        <f t="shared" si="21"/>
        <v>-2.8123865973146422E-3</v>
      </c>
      <c r="F698" s="2"/>
    </row>
    <row r="699" spans="1:6" x14ac:dyDescent="0.3">
      <c r="A699" s="1">
        <v>36998.833333333336</v>
      </c>
      <c r="B699" s="2">
        <v>5935.58</v>
      </c>
      <c r="C699" s="34">
        <f t="shared" si="20"/>
        <v>-1.111573896672946E-2</v>
      </c>
      <c r="D699" s="2">
        <v>329</v>
      </c>
      <c r="E699" s="34">
        <f t="shared" si="21"/>
        <v>-2.2744503411675776E-3</v>
      </c>
      <c r="F699" s="2"/>
    </row>
    <row r="700" spans="1:6" x14ac:dyDescent="0.3">
      <c r="A700" s="1">
        <v>36999.833333333336</v>
      </c>
      <c r="B700" s="2">
        <v>6164.88</v>
      </c>
      <c r="C700" s="34">
        <f t="shared" si="20"/>
        <v>3.8631439556033209E-2</v>
      </c>
      <c r="D700" s="2">
        <v>336.7</v>
      </c>
      <c r="E700" s="34">
        <f t="shared" si="21"/>
        <v>2.3404255319148914E-2</v>
      </c>
      <c r="F700" s="2"/>
    </row>
    <row r="701" spans="1:6" x14ac:dyDescent="0.3">
      <c r="A701" s="1">
        <v>37000.833333333336</v>
      </c>
      <c r="B701" s="2">
        <v>6181.91</v>
      </c>
      <c r="C701" s="34">
        <f t="shared" si="20"/>
        <v>2.7624219773945136E-3</v>
      </c>
      <c r="D701" s="2">
        <v>336.2</v>
      </c>
      <c r="E701" s="34">
        <f t="shared" si="21"/>
        <v>-1.4850014850015247E-3</v>
      </c>
      <c r="F701" s="2"/>
    </row>
    <row r="702" spans="1:6" x14ac:dyDescent="0.3">
      <c r="A702" s="1">
        <v>37001.833333333336</v>
      </c>
      <c r="B702" s="2">
        <v>6127.97</v>
      </c>
      <c r="C702" s="34">
        <f t="shared" si="20"/>
        <v>-8.7254586365701492E-3</v>
      </c>
      <c r="D702" s="2">
        <v>333.21</v>
      </c>
      <c r="E702" s="34">
        <f t="shared" si="21"/>
        <v>-8.8935157644259855E-3</v>
      </c>
      <c r="F702" s="2"/>
    </row>
    <row r="703" spans="1:6" x14ac:dyDescent="0.3">
      <c r="A703" s="1">
        <v>37004.833333333336</v>
      </c>
      <c r="B703" s="2">
        <v>6051.48</v>
      </c>
      <c r="C703" s="34">
        <f t="shared" si="20"/>
        <v>-1.2482110715294037E-2</v>
      </c>
      <c r="D703" s="2">
        <v>330.91</v>
      </c>
      <c r="E703" s="34">
        <f t="shared" si="21"/>
        <v>-6.902553944959533E-3</v>
      </c>
      <c r="F703" s="2"/>
    </row>
    <row r="704" spans="1:6" x14ac:dyDescent="0.3">
      <c r="A704" s="1">
        <v>37005.833333333336</v>
      </c>
      <c r="B704" s="2">
        <v>6124.57</v>
      </c>
      <c r="C704" s="34">
        <f t="shared" si="20"/>
        <v>1.2078037108277595E-2</v>
      </c>
      <c r="D704" s="2">
        <v>332.3</v>
      </c>
      <c r="E704" s="34">
        <f t="shared" si="21"/>
        <v>4.200537910610036E-3</v>
      </c>
      <c r="F704" s="2"/>
    </row>
    <row r="705" spans="1:6" x14ac:dyDescent="0.3">
      <c r="A705" s="1">
        <v>37006.833333333336</v>
      </c>
      <c r="B705" s="2">
        <v>6115.19</v>
      </c>
      <c r="C705" s="34">
        <f t="shared" si="20"/>
        <v>-1.5315360915133525E-3</v>
      </c>
      <c r="D705" s="2">
        <v>331.64</v>
      </c>
      <c r="E705" s="34">
        <f t="shared" si="21"/>
        <v>-1.9861570869696976E-3</v>
      </c>
      <c r="F705" s="2"/>
    </row>
    <row r="706" spans="1:6" x14ac:dyDescent="0.3">
      <c r="A706" s="1">
        <v>37007.833333333336</v>
      </c>
      <c r="B706" s="2">
        <v>6123.66</v>
      </c>
      <c r="C706" s="34">
        <f t="shared" ref="C706:C769" si="22">B706/B705-1</f>
        <v>1.3850755250450764E-3</v>
      </c>
      <c r="D706" s="2">
        <v>333.33</v>
      </c>
      <c r="E706" s="34">
        <f t="shared" si="21"/>
        <v>5.0958871065009959E-3</v>
      </c>
      <c r="F706" s="2"/>
    </row>
    <row r="707" spans="1:6" x14ac:dyDescent="0.3">
      <c r="A707" s="1">
        <v>37008.833333333336</v>
      </c>
      <c r="B707" s="2">
        <v>6175.24</v>
      </c>
      <c r="C707" s="34">
        <f t="shared" si="22"/>
        <v>8.4230672506311333E-3</v>
      </c>
      <c r="D707" s="2">
        <v>338.71</v>
      </c>
      <c r="E707" s="34">
        <f t="shared" si="21"/>
        <v>1.6140161401613895E-2</v>
      </c>
      <c r="F707" s="2"/>
    </row>
    <row r="708" spans="1:6" x14ac:dyDescent="0.3">
      <c r="A708" s="1">
        <v>37011.833333333336</v>
      </c>
      <c r="B708" s="2">
        <v>6264.51</v>
      </c>
      <c r="C708" s="34">
        <f t="shared" si="22"/>
        <v>1.4456118304713828E-2</v>
      </c>
      <c r="D708" s="2">
        <v>342.02</v>
      </c>
      <c r="E708" s="34">
        <f t="shared" si="21"/>
        <v>9.7723716453603782E-3</v>
      </c>
      <c r="F708" s="2"/>
    </row>
    <row r="709" spans="1:6" x14ac:dyDescent="0.3">
      <c r="A709" s="1">
        <v>37013.833333333336</v>
      </c>
      <c r="B709" s="2">
        <v>6213.84</v>
      </c>
      <c r="C709" s="34">
        <f t="shared" si="22"/>
        <v>-8.0884219196712959E-3</v>
      </c>
      <c r="D709" s="2">
        <v>339.31</v>
      </c>
      <c r="E709" s="34">
        <f t="shared" ref="E709:E772" si="23">D709/D708-1</f>
        <v>-7.9235132448394197E-3</v>
      </c>
      <c r="F709" s="2"/>
    </row>
    <row r="710" spans="1:6" x14ac:dyDescent="0.3">
      <c r="A710" s="1">
        <v>37014.833333333336</v>
      </c>
      <c r="B710" s="2">
        <v>6089.17</v>
      </c>
      <c r="C710" s="34">
        <f t="shared" si="22"/>
        <v>-2.0063278101785653E-2</v>
      </c>
      <c r="D710" s="2">
        <v>333.51</v>
      </c>
      <c r="E710" s="34">
        <f t="shared" si="23"/>
        <v>-1.7093513306415953E-2</v>
      </c>
      <c r="F710" s="2"/>
    </row>
    <row r="711" spans="1:6" x14ac:dyDescent="0.3">
      <c r="A711" s="1">
        <v>37015.833333333336</v>
      </c>
      <c r="B711" s="2">
        <v>6138.28</v>
      </c>
      <c r="C711" s="34">
        <f t="shared" si="22"/>
        <v>8.0651385985281987E-3</v>
      </c>
      <c r="D711" s="2">
        <v>336.17</v>
      </c>
      <c r="E711" s="34">
        <f t="shared" si="23"/>
        <v>7.9757728403946349E-3</v>
      </c>
      <c r="F711" s="2"/>
    </row>
    <row r="712" spans="1:6" x14ac:dyDescent="0.3">
      <c r="A712" s="1">
        <v>37018.833333333336</v>
      </c>
      <c r="B712" s="2">
        <v>6122.62</v>
      </c>
      <c r="C712" s="34">
        <f t="shared" si="22"/>
        <v>-2.5512032686680897E-3</v>
      </c>
      <c r="D712" s="2">
        <v>338.17</v>
      </c>
      <c r="E712" s="34">
        <f t="shared" si="23"/>
        <v>5.9493708540321322E-3</v>
      </c>
      <c r="F712" s="2"/>
    </row>
    <row r="713" spans="1:6" x14ac:dyDescent="0.3">
      <c r="A713" s="1">
        <v>37019.833333333336</v>
      </c>
      <c r="B713" s="2">
        <v>6108.72</v>
      </c>
      <c r="C713" s="34">
        <f t="shared" si="22"/>
        <v>-2.2702699171269769E-3</v>
      </c>
      <c r="D713" s="2">
        <v>338.26</v>
      </c>
      <c r="E713" s="34">
        <f t="shared" si="23"/>
        <v>2.6613833279109933E-4</v>
      </c>
      <c r="F713" s="2"/>
    </row>
    <row r="714" spans="1:6" x14ac:dyDescent="0.3">
      <c r="A714" s="1">
        <v>37020.833333333336</v>
      </c>
      <c r="B714" s="2">
        <v>6063.94</v>
      </c>
      <c r="C714" s="34">
        <f t="shared" si="22"/>
        <v>-7.3305045901597143E-3</v>
      </c>
      <c r="D714" s="2">
        <v>336.54</v>
      </c>
      <c r="E714" s="34">
        <f t="shared" si="23"/>
        <v>-5.0848459764677445E-3</v>
      </c>
      <c r="F714" s="2"/>
    </row>
    <row r="715" spans="1:6" x14ac:dyDescent="0.3">
      <c r="A715" s="1">
        <v>37021.833333333336</v>
      </c>
      <c r="B715" s="2">
        <v>6165.18</v>
      </c>
      <c r="C715" s="34">
        <f t="shared" si="22"/>
        <v>1.6695415851740059E-2</v>
      </c>
      <c r="D715" s="2">
        <v>342.56</v>
      </c>
      <c r="E715" s="34">
        <f t="shared" si="23"/>
        <v>1.7887918226659583E-2</v>
      </c>
      <c r="F715" s="2"/>
    </row>
    <row r="716" spans="1:6" x14ac:dyDescent="0.3">
      <c r="A716" s="1">
        <v>37022.833333333336</v>
      </c>
      <c r="B716" s="2">
        <v>6141.02</v>
      </c>
      <c r="C716" s="34">
        <f t="shared" si="22"/>
        <v>-3.9187825821792588E-3</v>
      </c>
      <c r="D716" s="2">
        <v>340.96</v>
      </c>
      <c r="E716" s="34">
        <f t="shared" si="23"/>
        <v>-4.6707146193368798E-3</v>
      </c>
      <c r="F716" s="2"/>
    </row>
    <row r="717" spans="1:6" x14ac:dyDescent="0.3">
      <c r="A717" s="1">
        <v>37025.833333333336</v>
      </c>
      <c r="B717" s="2">
        <v>6064.68</v>
      </c>
      <c r="C717" s="34">
        <f t="shared" si="22"/>
        <v>-1.2431159644489043E-2</v>
      </c>
      <c r="D717" s="2">
        <v>335.39</v>
      </c>
      <c r="E717" s="34">
        <f t="shared" si="23"/>
        <v>-1.6336227123416203E-2</v>
      </c>
      <c r="F717" s="2"/>
    </row>
    <row r="718" spans="1:6" x14ac:dyDescent="0.3">
      <c r="A718" s="1">
        <v>37026.833333333336</v>
      </c>
      <c r="B718" s="2">
        <v>6070.38</v>
      </c>
      <c r="C718" s="34">
        <f t="shared" si="22"/>
        <v>9.398682205821185E-4</v>
      </c>
      <c r="D718" s="2">
        <v>339</v>
      </c>
      <c r="E718" s="34">
        <f t="shared" si="23"/>
        <v>1.0763588657980216E-2</v>
      </c>
      <c r="F718" s="2"/>
    </row>
    <row r="719" spans="1:6" x14ac:dyDescent="0.3">
      <c r="A719" s="1">
        <v>37027.833333333336</v>
      </c>
      <c r="B719" s="2">
        <v>6148.44</v>
      </c>
      <c r="C719" s="34">
        <f t="shared" si="22"/>
        <v>1.2859162029395188E-2</v>
      </c>
      <c r="D719" s="2">
        <v>339.51</v>
      </c>
      <c r="E719" s="34">
        <f t="shared" si="23"/>
        <v>1.5044247787610043E-3</v>
      </c>
      <c r="F719" s="2"/>
    </row>
    <row r="720" spans="1:6" x14ac:dyDescent="0.3">
      <c r="A720" s="1">
        <v>37028.833333333336</v>
      </c>
      <c r="B720" s="2">
        <v>6173.81</v>
      </c>
      <c r="C720" s="34">
        <f t="shared" si="22"/>
        <v>4.1262499105465533E-3</v>
      </c>
      <c r="D720" s="2">
        <v>342.71</v>
      </c>
      <c r="E720" s="34">
        <f t="shared" si="23"/>
        <v>9.4253482960737767E-3</v>
      </c>
      <c r="F720" s="2"/>
    </row>
    <row r="721" spans="1:6" x14ac:dyDescent="0.3">
      <c r="A721" s="1">
        <v>37029.833333333336</v>
      </c>
      <c r="B721" s="2">
        <v>6186.87</v>
      </c>
      <c r="C721" s="34">
        <f t="shared" si="22"/>
        <v>2.1153874187900268E-3</v>
      </c>
      <c r="D721" s="2">
        <v>346.09</v>
      </c>
      <c r="E721" s="34">
        <f t="shared" si="23"/>
        <v>9.862566017915908E-3</v>
      </c>
      <c r="F721" s="2"/>
    </row>
    <row r="722" spans="1:6" x14ac:dyDescent="0.3">
      <c r="A722" s="1">
        <v>37032.833333333336</v>
      </c>
      <c r="B722" s="2">
        <v>6249.87</v>
      </c>
      <c r="C722" s="34">
        <f t="shared" si="22"/>
        <v>1.01828549815981E-2</v>
      </c>
      <c r="D722" s="2">
        <v>347.72</v>
      </c>
      <c r="E722" s="34">
        <f t="shared" si="23"/>
        <v>4.7097575775087996E-3</v>
      </c>
      <c r="F722" s="2"/>
    </row>
    <row r="723" spans="1:6" x14ac:dyDescent="0.3">
      <c r="A723" s="1">
        <v>37033.833333333336</v>
      </c>
      <c r="B723" s="2">
        <v>6270.59</v>
      </c>
      <c r="C723" s="34">
        <f t="shared" si="22"/>
        <v>3.315268957594375E-3</v>
      </c>
      <c r="D723" s="2">
        <v>350.74</v>
      </c>
      <c r="E723" s="34">
        <f t="shared" si="23"/>
        <v>8.6851489704360407E-3</v>
      </c>
      <c r="F723" s="2"/>
    </row>
    <row r="724" spans="1:6" x14ac:dyDescent="0.3">
      <c r="A724" s="1">
        <v>37034.833333333336</v>
      </c>
      <c r="B724" s="2">
        <v>6215.25</v>
      </c>
      <c r="C724" s="34">
        <f t="shared" si="22"/>
        <v>-8.8253258465311735E-3</v>
      </c>
      <c r="D724" s="2">
        <v>347.89</v>
      </c>
      <c r="E724" s="34">
        <f t="shared" si="23"/>
        <v>-8.1256771397617555E-3</v>
      </c>
      <c r="F724" s="2"/>
    </row>
    <row r="725" spans="1:6" x14ac:dyDescent="0.3">
      <c r="A725" s="1">
        <v>37035.833333333336</v>
      </c>
      <c r="B725" s="2">
        <v>6278.9</v>
      </c>
      <c r="C725" s="34">
        <f t="shared" si="22"/>
        <v>1.0240939624311052E-2</v>
      </c>
      <c r="D725" s="2">
        <v>347.71</v>
      </c>
      <c r="E725" s="34">
        <f t="shared" si="23"/>
        <v>-5.1740492684471118E-4</v>
      </c>
      <c r="F725" s="2"/>
    </row>
    <row r="726" spans="1:6" x14ac:dyDescent="0.3">
      <c r="A726" s="1">
        <v>37036.833333333336</v>
      </c>
      <c r="B726" s="2">
        <v>6223.57</v>
      </c>
      <c r="C726" s="34">
        <f t="shared" si="22"/>
        <v>-8.8120530666199182E-3</v>
      </c>
      <c r="D726" s="2">
        <v>346</v>
      </c>
      <c r="E726" s="34">
        <f t="shared" si="23"/>
        <v>-4.917891346236769E-3</v>
      </c>
      <c r="F726" s="2"/>
    </row>
    <row r="727" spans="1:6" x14ac:dyDescent="0.3">
      <c r="A727" s="1">
        <v>37039.833333333336</v>
      </c>
      <c r="B727" s="2">
        <v>6216.83</v>
      </c>
      <c r="C727" s="34">
        <f t="shared" si="22"/>
        <v>-1.0829797045747158E-3</v>
      </c>
      <c r="D727" s="2">
        <v>346.41</v>
      </c>
      <c r="E727" s="34">
        <f t="shared" si="23"/>
        <v>1.1849710982658745E-3</v>
      </c>
      <c r="F727" s="2"/>
    </row>
    <row r="728" spans="1:6" x14ac:dyDescent="0.3">
      <c r="A728" s="1">
        <v>37040.833333333336</v>
      </c>
      <c r="B728" s="2">
        <v>6120.33</v>
      </c>
      <c r="C728" s="34">
        <f t="shared" si="22"/>
        <v>-1.552238037713749E-2</v>
      </c>
      <c r="D728" s="2">
        <v>344.79</v>
      </c>
      <c r="E728" s="34">
        <f t="shared" si="23"/>
        <v>-4.6765393608729777E-3</v>
      </c>
      <c r="F728" s="2"/>
    </row>
    <row r="729" spans="1:6" x14ac:dyDescent="0.3">
      <c r="A729" s="1">
        <v>37041.833333333336</v>
      </c>
      <c r="B729" s="2">
        <v>6041.22</v>
      </c>
      <c r="C729" s="34">
        <f t="shared" si="22"/>
        <v>-1.2925773610246494E-2</v>
      </c>
      <c r="D729" s="2">
        <v>340.83</v>
      </c>
      <c r="E729" s="34">
        <f t="shared" si="23"/>
        <v>-1.1485251892456416E-2</v>
      </c>
      <c r="F729" s="2"/>
    </row>
    <row r="730" spans="1:6" x14ac:dyDescent="0.3">
      <c r="A730" s="1">
        <v>37042.833333333336</v>
      </c>
      <c r="B730" s="2">
        <v>6123.26</v>
      </c>
      <c r="C730" s="34">
        <f t="shared" si="22"/>
        <v>1.3580038469050981E-2</v>
      </c>
      <c r="D730" s="2">
        <v>341.97</v>
      </c>
      <c r="E730" s="34">
        <f t="shared" si="23"/>
        <v>3.3447759880294026E-3</v>
      </c>
      <c r="F730" s="2"/>
    </row>
    <row r="731" spans="1:6" x14ac:dyDescent="0.3">
      <c r="A731" s="1">
        <v>37043.833333333336</v>
      </c>
      <c r="B731" s="2">
        <v>6125.17</v>
      </c>
      <c r="C731" s="34">
        <f t="shared" si="22"/>
        <v>3.1192534695567709E-4</v>
      </c>
      <c r="D731" s="2">
        <v>341.57</v>
      </c>
      <c r="E731" s="34">
        <f t="shared" si="23"/>
        <v>-1.1696932479458022E-3</v>
      </c>
      <c r="F731" s="2"/>
    </row>
    <row r="732" spans="1:6" x14ac:dyDescent="0.3">
      <c r="A732" s="1">
        <v>37046.833333333336</v>
      </c>
      <c r="B732" s="2">
        <v>6177.74</v>
      </c>
      <c r="C732" s="34">
        <f t="shared" si="22"/>
        <v>8.5826189313928936E-3</v>
      </c>
      <c r="D732" s="2">
        <v>343.02</v>
      </c>
      <c r="E732" s="34">
        <f t="shared" si="23"/>
        <v>4.2451034926953568E-3</v>
      </c>
      <c r="F732" s="2"/>
    </row>
    <row r="733" spans="1:6" x14ac:dyDescent="0.3">
      <c r="A733" s="1">
        <v>37047.833333333336</v>
      </c>
      <c r="B733" s="2">
        <v>6242.13</v>
      </c>
      <c r="C733" s="34">
        <f t="shared" si="22"/>
        <v>1.0422905463810528E-2</v>
      </c>
      <c r="D733" s="2">
        <v>345.84</v>
      </c>
      <c r="E733" s="34">
        <f t="shared" si="23"/>
        <v>8.2210949798844357E-3</v>
      </c>
      <c r="F733" s="2"/>
    </row>
    <row r="734" spans="1:6" x14ac:dyDescent="0.3">
      <c r="A734" s="1">
        <v>37048.833333333336</v>
      </c>
      <c r="B734" s="2">
        <v>6192.44</v>
      </c>
      <c r="C734" s="34">
        <f t="shared" si="22"/>
        <v>-7.9604237656056842E-3</v>
      </c>
      <c r="D734" s="2">
        <v>343.39</v>
      </c>
      <c r="E734" s="34">
        <f t="shared" si="23"/>
        <v>-7.0842007864908574E-3</v>
      </c>
      <c r="F734" s="2"/>
    </row>
    <row r="735" spans="1:6" x14ac:dyDescent="0.3">
      <c r="A735" s="1">
        <v>37049.833333333336</v>
      </c>
      <c r="B735" s="2">
        <v>6184.25</v>
      </c>
      <c r="C735" s="34">
        <f t="shared" si="22"/>
        <v>-1.3225804367905658E-3</v>
      </c>
      <c r="D735" s="2">
        <v>342.99</v>
      </c>
      <c r="E735" s="34">
        <f t="shared" si="23"/>
        <v>-1.1648562858557199E-3</v>
      </c>
      <c r="F735" s="2"/>
    </row>
    <row r="736" spans="1:6" x14ac:dyDescent="0.3">
      <c r="A736" s="1">
        <v>37050.833333333336</v>
      </c>
      <c r="B736" s="2">
        <v>6187.21</v>
      </c>
      <c r="C736" s="34">
        <f t="shared" si="22"/>
        <v>4.7863524275371105E-4</v>
      </c>
      <c r="D736" s="2">
        <v>341.76</v>
      </c>
      <c r="E736" s="34">
        <f t="shared" si="23"/>
        <v>-3.5861103822268925E-3</v>
      </c>
      <c r="F736" s="2"/>
    </row>
    <row r="737" spans="1:6" x14ac:dyDescent="0.3">
      <c r="A737" s="1">
        <v>37053.833333333336</v>
      </c>
      <c r="B737" s="2">
        <v>6162.74</v>
      </c>
      <c r="C737" s="34">
        <f t="shared" si="22"/>
        <v>-3.9549328372562309E-3</v>
      </c>
      <c r="D737" s="2">
        <v>338.97</v>
      </c>
      <c r="E737" s="34">
        <f t="shared" si="23"/>
        <v>-8.163623595505487E-3</v>
      </c>
      <c r="F737" s="2"/>
    </row>
    <row r="738" spans="1:6" x14ac:dyDescent="0.3">
      <c r="A738" s="1">
        <v>37054.833333333336</v>
      </c>
      <c r="B738" s="2">
        <v>6059.15</v>
      </c>
      <c r="C738" s="34">
        <f t="shared" si="22"/>
        <v>-1.6809081674709625E-2</v>
      </c>
      <c r="D738" s="2">
        <v>332.54</v>
      </c>
      <c r="E738" s="34">
        <f t="shared" si="23"/>
        <v>-1.8969230315367125E-2</v>
      </c>
      <c r="F738" s="2"/>
    </row>
    <row r="739" spans="1:6" x14ac:dyDescent="0.3">
      <c r="A739" s="1">
        <v>37055.833333333336</v>
      </c>
      <c r="B739" s="2">
        <v>6111.94</v>
      </c>
      <c r="C739" s="34">
        <f t="shared" si="22"/>
        <v>8.7124431644702849E-3</v>
      </c>
      <c r="D739" s="2">
        <v>335.07</v>
      </c>
      <c r="E739" s="34">
        <f t="shared" si="23"/>
        <v>7.6081072953628759E-3</v>
      </c>
      <c r="F739" s="2"/>
    </row>
    <row r="740" spans="1:6" x14ac:dyDescent="0.3">
      <c r="A740" s="1">
        <v>37056.833333333336</v>
      </c>
      <c r="B740" s="2">
        <v>6031.27</v>
      </c>
      <c r="C740" s="34">
        <f t="shared" si="22"/>
        <v>-1.3198755223382319E-2</v>
      </c>
      <c r="D740" s="2">
        <v>330.07</v>
      </c>
      <c r="E740" s="34">
        <f t="shared" si="23"/>
        <v>-1.4922255051183386E-2</v>
      </c>
      <c r="F740" s="2"/>
    </row>
    <row r="741" spans="1:6" x14ac:dyDescent="0.3">
      <c r="A741" s="1">
        <v>37057.833333333336</v>
      </c>
      <c r="B741" s="2">
        <v>5915.18</v>
      </c>
      <c r="C741" s="34">
        <f t="shared" si="22"/>
        <v>-1.924801907392637E-2</v>
      </c>
      <c r="D741" s="2">
        <v>327.89</v>
      </c>
      <c r="E741" s="34">
        <f t="shared" si="23"/>
        <v>-6.6046596176568828E-3</v>
      </c>
      <c r="F741" s="2"/>
    </row>
    <row r="742" spans="1:6" x14ac:dyDescent="0.3">
      <c r="A742" s="1">
        <v>37060.833333333336</v>
      </c>
      <c r="B742" s="2">
        <v>5869.04</v>
      </c>
      <c r="C742" s="34">
        <f t="shared" si="22"/>
        <v>-7.8002698142745075E-3</v>
      </c>
      <c r="D742" s="2">
        <v>324.92</v>
      </c>
      <c r="E742" s="34">
        <f t="shared" si="23"/>
        <v>-9.0579157644331554E-3</v>
      </c>
      <c r="F742" s="2"/>
    </row>
    <row r="743" spans="1:6" x14ac:dyDescent="0.3">
      <c r="A743" s="1">
        <v>37061.833333333336</v>
      </c>
      <c r="B743" s="2">
        <v>5922.53</v>
      </c>
      <c r="C743" s="34">
        <f t="shared" si="22"/>
        <v>9.1139266387687545E-3</v>
      </c>
      <c r="D743" s="2">
        <v>326.52</v>
      </c>
      <c r="E743" s="34">
        <f t="shared" si="23"/>
        <v>4.9242890557674723E-3</v>
      </c>
      <c r="F743" s="2"/>
    </row>
    <row r="744" spans="1:6" x14ac:dyDescent="0.3">
      <c r="A744" s="1">
        <v>37062.833333333336</v>
      </c>
      <c r="B744" s="2">
        <v>5876.04</v>
      </c>
      <c r="C744" s="34">
        <f t="shared" si="22"/>
        <v>-7.849685860603417E-3</v>
      </c>
      <c r="D744" s="2">
        <v>325.37</v>
      </c>
      <c r="E744" s="34">
        <f t="shared" si="23"/>
        <v>-3.5219894646575378E-3</v>
      </c>
      <c r="F744" s="2"/>
    </row>
    <row r="745" spans="1:6" x14ac:dyDescent="0.3">
      <c r="A745" s="1">
        <v>37063.833333333336</v>
      </c>
      <c r="B745" s="2">
        <v>5926.38</v>
      </c>
      <c r="C745" s="34">
        <f t="shared" si="22"/>
        <v>8.5669940980661607E-3</v>
      </c>
      <c r="D745" s="2">
        <v>325.67</v>
      </c>
      <c r="E745" s="34">
        <f t="shared" si="23"/>
        <v>9.2202723053746993E-4</v>
      </c>
      <c r="F745" s="2"/>
    </row>
    <row r="746" spans="1:6" x14ac:dyDescent="0.3">
      <c r="A746" s="1">
        <v>37064.833333333336</v>
      </c>
      <c r="B746" s="2">
        <v>5941.77</v>
      </c>
      <c r="C746" s="34">
        <f t="shared" si="22"/>
        <v>2.5968635153332809E-3</v>
      </c>
      <c r="D746" s="2">
        <v>326.2</v>
      </c>
      <c r="E746" s="34">
        <f t="shared" si="23"/>
        <v>1.6274142536922831E-3</v>
      </c>
      <c r="F746" s="2"/>
    </row>
    <row r="747" spans="1:6" x14ac:dyDescent="0.3">
      <c r="A747" s="1">
        <v>37067.833333333336</v>
      </c>
      <c r="B747" s="2">
        <v>5902.32</v>
      </c>
      <c r="C747" s="34">
        <f t="shared" si="22"/>
        <v>-6.6394357236986279E-3</v>
      </c>
      <c r="D747" s="2">
        <v>325.95</v>
      </c>
      <c r="E747" s="34">
        <f t="shared" si="23"/>
        <v>-7.6640098099323151E-4</v>
      </c>
      <c r="F747" s="2"/>
    </row>
    <row r="748" spans="1:6" x14ac:dyDescent="0.3">
      <c r="A748" s="1">
        <v>37068.833333333336</v>
      </c>
      <c r="B748" s="2">
        <v>5847.79</v>
      </c>
      <c r="C748" s="34">
        <f t="shared" si="22"/>
        <v>-9.2387400208731041E-3</v>
      </c>
      <c r="D748" s="2">
        <v>320.81</v>
      </c>
      <c r="E748" s="34">
        <f t="shared" si="23"/>
        <v>-1.5769289768369332E-2</v>
      </c>
      <c r="F748" s="2"/>
    </row>
    <row r="749" spans="1:6" x14ac:dyDescent="0.3">
      <c r="A749" s="1">
        <v>37069.833333333336</v>
      </c>
      <c r="B749" s="2">
        <v>5833.1</v>
      </c>
      <c r="C749" s="34">
        <f t="shared" si="22"/>
        <v>-2.5120601115976582E-3</v>
      </c>
      <c r="D749" s="2">
        <v>321.67</v>
      </c>
      <c r="E749" s="34">
        <f t="shared" si="23"/>
        <v>2.6807144415699202E-3</v>
      </c>
      <c r="F749" s="2"/>
    </row>
    <row r="750" spans="1:6" x14ac:dyDescent="0.3">
      <c r="A750" s="1">
        <v>37070.833333333336</v>
      </c>
      <c r="B750" s="2">
        <v>5971.77</v>
      </c>
      <c r="C750" s="34">
        <f t="shared" si="22"/>
        <v>2.3772950918036662E-2</v>
      </c>
      <c r="D750" s="2">
        <v>326.41000000000003</v>
      </c>
      <c r="E750" s="34">
        <f t="shared" si="23"/>
        <v>1.4735598594833199E-2</v>
      </c>
      <c r="F750" s="2"/>
    </row>
    <row r="751" spans="1:6" x14ac:dyDescent="0.3">
      <c r="A751" s="1">
        <v>37071.833333333336</v>
      </c>
      <c r="B751" s="2">
        <v>6058.38</v>
      </c>
      <c r="C751" s="34">
        <f t="shared" si="22"/>
        <v>1.4503237733536123E-2</v>
      </c>
      <c r="D751" s="2">
        <v>329.35</v>
      </c>
      <c r="E751" s="34">
        <f t="shared" si="23"/>
        <v>9.0070769890628899E-3</v>
      </c>
      <c r="F751" s="2"/>
    </row>
    <row r="752" spans="1:6" x14ac:dyDescent="0.3">
      <c r="A752" s="1">
        <v>37074.833333333336</v>
      </c>
      <c r="B752" s="2">
        <v>6109.5</v>
      </c>
      <c r="C752" s="34">
        <f t="shared" si="22"/>
        <v>8.4378992403910669E-3</v>
      </c>
      <c r="D752" s="2">
        <v>333.79</v>
      </c>
      <c r="E752" s="34">
        <f t="shared" si="23"/>
        <v>1.3481099134659225E-2</v>
      </c>
      <c r="F752" s="2"/>
    </row>
    <row r="753" spans="1:6" x14ac:dyDescent="0.3">
      <c r="A753" s="1">
        <v>37075.833333333336</v>
      </c>
      <c r="B753" s="2">
        <v>6056.84</v>
      </c>
      <c r="C753" s="34">
        <f t="shared" si="22"/>
        <v>-8.619363286684667E-3</v>
      </c>
      <c r="D753" s="2">
        <v>328.92</v>
      </c>
      <c r="E753" s="34">
        <f t="shared" si="23"/>
        <v>-1.4590011683992987E-2</v>
      </c>
      <c r="F753" s="2"/>
    </row>
    <row r="754" spans="1:6" x14ac:dyDescent="0.3">
      <c r="A754" s="1">
        <v>37076.833333333336</v>
      </c>
      <c r="B754" s="2">
        <v>6015.72</v>
      </c>
      <c r="C754" s="34">
        <f t="shared" si="22"/>
        <v>-6.7890186962178412E-3</v>
      </c>
      <c r="D754" s="2">
        <v>327.16000000000003</v>
      </c>
      <c r="E754" s="34">
        <f t="shared" si="23"/>
        <v>-5.3508451903198084E-3</v>
      </c>
      <c r="F754" s="2"/>
    </row>
    <row r="755" spans="1:6" x14ac:dyDescent="0.3">
      <c r="A755" s="1">
        <v>37077.833333333336</v>
      </c>
      <c r="B755" s="2">
        <v>5999.19</v>
      </c>
      <c r="C755" s="34">
        <f t="shared" si="22"/>
        <v>-2.7478007620036493E-3</v>
      </c>
      <c r="D755" s="2">
        <v>325.27</v>
      </c>
      <c r="E755" s="34">
        <f t="shared" si="23"/>
        <v>-5.7769898520603213E-3</v>
      </c>
      <c r="F755" s="2"/>
    </row>
    <row r="756" spans="1:6" x14ac:dyDescent="0.3">
      <c r="A756" s="1">
        <v>37078.833333333336</v>
      </c>
      <c r="B756" s="2">
        <v>5862.1</v>
      </c>
      <c r="C756" s="34">
        <f t="shared" si="22"/>
        <v>-2.2851418274800306E-2</v>
      </c>
      <c r="D756" s="2">
        <v>318.37</v>
      </c>
      <c r="E756" s="34">
        <f t="shared" si="23"/>
        <v>-2.1213146001783034E-2</v>
      </c>
      <c r="F756" s="2"/>
    </row>
    <row r="757" spans="1:6" x14ac:dyDescent="0.3">
      <c r="A757" s="1">
        <v>37081.833333333336</v>
      </c>
      <c r="B757" s="2">
        <v>5869.86</v>
      </c>
      <c r="C757" s="34">
        <f t="shared" si="22"/>
        <v>1.3237576977531695E-3</v>
      </c>
      <c r="D757" s="2">
        <v>317.86</v>
      </c>
      <c r="E757" s="34">
        <f t="shared" si="23"/>
        <v>-1.6019097276752658E-3</v>
      </c>
      <c r="F757" s="2"/>
    </row>
    <row r="758" spans="1:6" x14ac:dyDescent="0.3">
      <c r="A758" s="1">
        <v>37082.833333333336</v>
      </c>
      <c r="B758" s="2">
        <v>5816.32</v>
      </c>
      <c r="C758" s="34">
        <f t="shared" si="22"/>
        <v>-9.1211715441253949E-3</v>
      </c>
      <c r="D758" s="2">
        <v>315.49</v>
      </c>
      <c r="E758" s="34">
        <f t="shared" si="23"/>
        <v>-7.4561127540426764E-3</v>
      </c>
      <c r="F758" s="2"/>
    </row>
    <row r="759" spans="1:6" x14ac:dyDescent="0.3">
      <c r="A759" s="1">
        <v>37083.833333333336</v>
      </c>
      <c r="B759" s="2">
        <v>5801.8</v>
      </c>
      <c r="C759" s="34">
        <f t="shared" si="22"/>
        <v>-2.4964238556337559E-3</v>
      </c>
      <c r="D759" s="2">
        <v>310.77999999999997</v>
      </c>
      <c r="E759" s="34">
        <f t="shared" si="23"/>
        <v>-1.4929157817997529E-2</v>
      </c>
      <c r="F759" s="2"/>
    </row>
    <row r="760" spans="1:6" x14ac:dyDescent="0.3">
      <c r="A760" s="1">
        <v>37084.833333333336</v>
      </c>
      <c r="B760" s="2">
        <v>5889.88</v>
      </c>
      <c r="C760" s="34">
        <f t="shared" si="22"/>
        <v>1.5181495397979861E-2</v>
      </c>
      <c r="D760" s="2">
        <v>315.45999999999998</v>
      </c>
      <c r="E760" s="34">
        <f t="shared" si="23"/>
        <v>1.5058884098075875E-2</v>
      </c>
      <c r="F760" s="2"/>
    </row>
    <row r="761" spans="1:6" x14ac:dyDescent="0.3">
      <c r="A761" s="1">
        <v>37085.833333333336</v>
      </c>
      <c r="B761" s="2">
        <v>5939.85</v>
      </c>
      <c r="C761" s="34">
        <f t="shared" si="22"/>
        <v>8.484043817531095E-3</v>
      </c>
      <c r="D761" s="2">
        <v>317.17</v>
      </c>
      <c r="E761" s="34">
        <f t="shared" si="23"/>
        <v>5.4206555506246534E-3</v>
      </c>
      <c r="F761" s="2"/>
    </row>
    <row r="762" spans="1:6" x14ac:dyDescent="0.3">
      <c r="A762" s="1">
        <v>37088.833333333336</v>
      </c>
      <c r="B762" s="2">
        <v>5853.76</v>
      </c>
      <c r="C762" s="34">
        <f t="shared" si="22"/>
        <v>-1.4493631994073941E-2</v>
      </c>
      <c r="D762" s="2">
        <v>315.06</v>
      </c>
      <c r="E762" s="34">
        <f t="shared" si="23"/>
        <v>-6.6525837878740335E-3</v>
      </c>
      <c r="F762" s="2"/>
    </row>
    <row r="763" spans="1:6" x14ac:dyDescent="0.3">
      <c r="A763" s="1">
        <v>37089.833333333336</v>
      </c>
      <c r="B763" s="2">
        <v>5846.66</v>
      </c>
      <c r="C763" s="34">
        <f t="shared" si="22"/>
        <v>-1.2128956431421978E-3</v>
      </c>
      <c r="D763" s="2">
        <v>311.92</v>
      </c>
      <c r="E763" s="34">
        <f t="shared" si="23"/>
        <v>-9.9663556148035237E-3</v>
      </c>
      <c r="F763" s="2"/>
    </row>
    <row r="764" spans="1:6" x14ac:dyDescent="0.3">
      <c r="A764" s="1">
        <v>37090.833333333336</v>
      </c>
      <c r="B764" s="2">
        <v>5728.37</v>
      </c>
      <c r="C764" s="34">
        <f t="shared" si="22"/>
        <v>-2.0232064118659188E-2</v>
      </c>
      <c r="D764" s="2">
        <v>308.37</v>
      </c>
      <c r="E764" s="34">
        <f t="shared" si="23"/>
        <v>-1.138112336496544E-2</v>
      </c>
      <c r="F764" s="2"/>
    </row>
    <row r="765" spans="1:6" x14ac:dyDescent="0.3">
      <c r="A765" s="1">
        <v>37091.833333333336</v>
      </c>
      <c r="B765" s="2">
        <v>5829.69</v>
      </c>
      <c r="C765" s="34">
        <f t="shared" si="22"/>
        <v>1.7687404968603548E-2</v>
      </c>
      <c r="D765" s="2">
        <v>313.41000000000003</v>
      </c>
      <c r="E765" s="34">
        <f t="shared" si="23"/>
        <v>1.6344002334857555E-2</v>
      </c>
      <c r="F765" s="2"/>
    </row>
    <row r="766" spans="1:6" x14ac:dyDescent="0.3">
      <c r="A766" s="1">
        <v>37092.833333333336</v>
      </c>
      <c r="B766" s="2">
        <v>5764.06</v>
      </c>
      <c r="C766" s="34">
        <f t="shared" si="22"/>
        <v>-1.125788849835907E-2</v>
      </c>
      <c r="D766" s="2">
        <v>310.52</v>
      </c>
      <c r="E766" s="34">
        <f t="shared" si="23"/>
        <v>-9.2211480169747118E-3</v>
      </c>
      <c r="F766" s="2"/>
    </row>
    <row r="767" spans="1:6" x14ac:dyDescent="0.3">
      <c r="A767" s="1">
        <v>37095.833333333336</v>
      </c>
      <c r="B767" s="2">
        <v>5791.73</v>
      </c>
      <c r="C767" s="34">
        <f t="shared" si="22"/>
        <v>4.8004358039297479E-3</v>
      </c>
      <c r="D767" s="2">
        <v>311.2</v>
      </c>
      <c r="E767" s="34">
        <f t="shared" si="23"/>
        <v>2.1898750483060336E-3</v>
      </c>
      <c r="F767" s="2"/>
    </row>
    <row r="768" spans="1:6" x14ac:dyDescent="0.3">
      <c r="A768" s="1">
        <v>37096.833333333336</v>
      </c>
      <c r="B768" s="2">
        <v>5663.26</v>
      </c>
      <c r="C768" s="34">
        <f t="shared" si="22"/>
        <v>-2.2181627941910143E-2</v>
      </c>
      <c r="D768" s="2">
        <v>306.54000000000002</v>
      </c>
      <c r="E768" s="34">
        <f t="shared" si="23"/>
        <v>-1.4974293059125898E-2</v>
      </c>
      <c r="F768" s="2"/>
    </row>
    <row r="769" spans="1:6" x14ac:dyDescent="0.3">
      <c r="A769" s="1">
        <v>37097.833333333336</v>
      </c>
      <c r="B769" s="2">
        <v>5582.76</v>
      </c>
      <c r="C769" s="34">
        <f t="shared" si="22"/>
        <v>-1.4214427732436752E-2</v>
      </c>
      <c r="D769" s="2">
        <v>302.24</v>
      </c>
      <c r="E769" s="34">
        <f t="shared" si="23"/>
        <v>-1.4027533111502621E-2</v>
      </c>
      <c r="F769" s="2"/>
    </row>
    <row r="770" spans="1:6" x14ac:dyDescent="0.3">
      <c r="A770" s="1">
        <v>37098.833333333336</v>
      </c>
      <c r="B770" s="2">
        <v>5675.76</v>
      </c>
      <c r="C770" s="34">
        <f t="shared" ref="C770:C833" si="24">B770/B769-1</f>
        <v>1.6658427014594857E-2</v>
      </c>
      <c r="D770" s="2">
        <v>304.60000000000002</v>
      </c>
      <c r="E770" s="34">
        <f t="shared" si="23"/>
        <v>7.8083642138697673E-3</v>
      </c>
      <c r="F770" s="2"/>
    </row>
    <row r="771" spans="1:6" x14ac:dyDescent="0.3">
      <c r="A771" s="1">
        <v>37099.833333333336</v>
      </c>
      <c r="B771" s="2">
        <v>5754.86</v>
      </c>
      <c r="C771" s="34">
        <f t="shared" si="24"/>
        <v>1.3936459610695229E-2</v>
      </c>
      <c r="D771" s="2">
        <v>310</v>
      </c>
      <c r="E771" s="34">
        <f t="shared" si="23"/>
        <v>1.7728168089297336E-2</v>
      </c>
      <c r="F771" s="2"/>
    </row>
    <row r="772" spans="1:6" x14ac:dyDescent="0.3">
      <c r="A772" s="1">
        <v>37102.833333333336</v>
      </c>
      <c r="B772" s="2">
        <v>5792.19</v>
      </c>
      <c r="C772" s="34">
        <f t="shared" si="24"/>
        <v>6.4866912487879791E-3</v>
      </c>
      <c r="D772" s="2">
        <v>313.68</v>
      </c>
      <c r="E772" s="34">
        <f t="shared" si="23"/>
        <v>1.1870967741935523E-2</v>
      </c>
      <c r="F772" s="2"/>
    </row>
    <row r="773" spans="1:6" x14ac:dyDescent="0.3">
      <c r="A773" s="1">
        <v>37103.833333333336</v>
      </c>
      <c r="B773" s="2">
        <v>5861.19</v>
      </c>
      <c r="C773" s="34">
        <f t="shared" si="24"/>
        <v>1.1912592646304843E-2</v>
      </c>
      <c r="D773" s="2">
        <v>316.95</v>
      </c>
      <c r="E773" s="34">
        <f t="shared" ref="E773:E836" si="25">D773/D772-1</f>
        <v>1.0424636572302859E-2</v>
      </c>
      <c r="F773" s="2"/>
    </row>
    <row r="774" spans="1:6" x14ac:dyDescent="0.3">
      <c r="A774" s="1">
        <v>37104.833333333336</v>
      </c>
      <c r="B774" s="2">
        <v>5835.23</v>
      </c>
      <c r="C774" s="34">
        <f t="shared" si="24"/>
        <v>-4.4291346979026258E-3</v>
      </c>
      <c r="D774" s="2">
        <v>317.89</v>
      </c>
      <c r="E774" s="34">
        <f t="shared" si="25"/>
        <v>2.9657674712100235E-3</v>
      </c>
      <c r="F774" s="2"/>
    </row>
    <row r="775" spans="1:6" x14ac:dyDescent="0.3">
      <c r="A775" s="1">
        <v>37105.833333333336</v>
      </c>
      <c r="B775" s="2">
        <v>5777.28</v>
      </c>
      <c r="C775" s="34">
        <f t="shared" si="24"/>
        <v>-9.9310567021351215E-3</v>
      </c>
      <c r="D775" s="2">
        <v>317.92</v>
      </c>
      <c r="E775" s="34">
        <f t="shared" si="25"/>
        <v>9.437226713648883E-5</v>
      </c>
      <c r="F775" s="2"/>
    </row>
    <row r="776" spans="1:6" x14ac:dyDescent="0.3">
      <c r="A776" s="1">
        <v>37106.833333333336</v>
      </c>
      <c r="B776" s="2">
        <v>5735.88</v>
      </c>
      <c r="C776" s="34">
        <f t="shared" si="24"/>
        <v>-7.1660019940178454E-3</v>
      </c>
      <c r="D776" s="2">
        <v>315.16000000000003</v>
      </c>
      <c r="E776" s="34">
        <f t="shared" si="25"/>
        <v>-8.6814292903875101E-3</v>
      </c>
      <c r="F776" s="2"/>
    </row>
    <row r="777" spans="1:6" x14ac:dyDescent="0.3">
      <c r="A777" s="1">
        <v>37109.833333333336</v>
      </c>
      <c r="B777" s="2">
        <v>5746.04</v>
      </c>
      <c r="C777" s="34">
        <f t="shared" si="24"/>
        <v>1.7713062337425534E-3</v>
      </c>
      <c r="D777" s="2">
        <v>314.87</v>
      </c>
      <c r="E777" s="34">
        <f t="shared" si="25"/>
        <v>-9.2016753395107731E-4</v>
      </c>
      <c r="F777" s="2"/>
    </row>
    <row r="778" spans="1:6" x14ac:dyDescent="0.3">
      <c r="A778" s="1">
        <v>37110.833333333336</v>
      </c>
      <c r="B778" s="2">
        <v>5752.51</v>
      </c>
      <c r="C778" s="34">
        <f t="shared" si="24"/>
        <v>1.1259928576898837E-3</v>
      </c>
      <c r="D778" s="2">
        <v>315.38</v>
      </c>
      <c r="E778" s="34">
        <f t="shared" si="25"/>
        <v>1.619716073300026E-3</v>
      </c>
      <c r="F778" s="2"/>
    </row>
    <row r="779" spans="1:6" x14ac:dyDescent="0.3">
      <c r="A779" s="1">
        <v>37111.833333333336</v>
      </c>
      <c r="B779" s="2">
        <v>5614.51</v>
      </c>
      <c r="C779" s="34">
        <f t="shared" si="24"/>
        <v>-2.3989528049494946E-2</v>
      </c>
      <c r="D779" s="2">
        <v>311.48</v>
      </c>
      <c r="E779" s="34">
        <f t="shared" si="25"/>
        <v>-1.2366034624896827E-2</v>
      </c>
      <c r="F779" s="2"/>
    </row>
    <row r="780" spans="1:6" x14ac:dyDescent="0.3">
      <c r="A780" s="1">
        <v>37112.833333333336</v>
      </c>
      <c r="B780" s="2">
        <v>5512.28</v>
      </c>
      <c r="C780" s="34">
        <f t="shared" si="24"/>
        <v>-1.8208178451904145E-2</v>
      </c>
      <c r="D780" s="2">
        <v>305.44</v>
      </c>
      <c r="E780" s="34">
        <f t="shared" si="25"/>
        <v>-1.9391293180942681E-2</v>
      </c>
      <c r="F780" s="2"/>
    </row>
    <row r="781" spans="1:6" x14ac:dyDescent="0.3">
      <c r="A781" s="1">
        <v>37113.833333333336</v>
      </c>
      <c r="B781" s="2">
        <v>5433.49</v>
      </c>
      <c r="C781" s="34">
        <f t="shared" si="24"/>
        <v>-1.4293540966714313E-2</v>
      </c>
      <c r="D781" s="2">
        <v>303.19</v>
      </c>
      <c r="E781" s="34">
        <f t="shared" si="25"/>
        <v>-7.3664222105814803E-3</v>
      </c>
      <c r="F781" s="2"/>
    </row>
    <row r="782" spans="1:6" x14ac:dyDescent="0.3">
      <c r="A782" s="1">
        <v>37116.833333333336</v>
      </c>
      <c r="B782" s="2">
        <v>5453.77</v>
      </c>
      <c r="C782" s="34">
        <f t="shared" si="24"/>
        <v>3.7324077158511493E-3</v>
      </c>
      <c r="D782" s="2">
        <v>304.38</v>
      </c>
      <c r="E782" s="34">
        <f t="shared" si="25"/>
        <v>3.9249315610672131E-3</v>
      </c>
      <c r="F782" s="2"/>
    </row>
    <row r="783" spans="1:6" x14ac:dyDescent="0.3">
      <c r="A783" s="1">
        <v>37117.833333333336</v>
      </c>
      <c r="B783" s="2">
        <v>5520.71</v>
      </c>
      <c r="C783" s="34">
        <f t="shared" si="24"/>
        <v>1.2274078298131208E-2</v>
      </c>
      <c r="D783" s="2">
        <v>308.22000000000003</v>
      </c>
      <c r="E783" s="34">
        <f t="shared" si="25"/>
        <v>1.2615809185886118E-2</v>
      </c>
      <c r="F783" s="2"/>
    </row>
    <row r="784" spans="1:6" x14ac:dyDescent="0.3">
      <c r="A784" s="1">
        <v>37118.833333333336</v>
      </c>
      <c r="B784" s="2">
        <v>5455.44</v>
      </c>
      <c r="C784" s="34">
        <f t="shared" si="24"/>
        <v>-1.1822754681915959E-2</v>
      </c>
      <c r="D784" s="2">
        <v>305.73</v>
      </c>
      <c r="E784" s="34">
        <f t="shared" si="25"/>
        <v>-8.0786451236130041E-3</v>
      </c>
      <c r="F784" s="2"/>
    </row>
    <row r="785" spans="1:6" x14ac:dyDescent="0.3">
      <c r="A785" s="1">
        <v>37119.833333333336</v>
      </c>
      <c r="B785" s="2">
        <v>5361.92</v>
      </c>
      <c r="C785" s="34">
        <f t="shared" si="24"/>
        <v>-1.7142521959731871E-2</v>
      </c>
      <c r="D785" s="2">
        <v>302.27999999999997</v>
      </c>
      <c r="E785" s="34">
        <f t="shared" si="25"/>
        <v>-1.1284466686292016E-2</v>
      </c>
      <c r="F785" s="2"/>
    </row>
    <row r="786" spans="1:6" x14ac:dyDescent="0.3">
      <c r="A786" s="1">
        <v>37120.833333333336</v>
      </c>
      <c r="B786" s="2">
        <v>5222.12</v>
      </c>
      <c r="C786" s="34">
        <f t="shared" si="24"/>
        <v>-2.6072750059680128E-2</v>
      </c>
      <c r="D786" s="2">
        <v>297.92</v>
      </c>
      <c r="E786" s="34">
        <f t="shared" si="25"/>
        <v>-1.4423713113669301E-2</v>
      </c>
      <c r="F786" s="2"/>
    </row>
    <row r="787" spans="1:6" x14ac:dyDescent="0.3">
      <c r="A787" s="1">
        <v>37123.833333333336</v>
      </c>
      <c r="B787" s="2">
        <v>5207.83</v>
      </c>
      <c r="C787" s="34">
        <f t="shared" si="24"/>
        <v>-2.7364365430131432E-3</v>
      </c>
      <c r="D787" s="2">
        <v>298.01</v>
      </c>
      <c r="E787" s="34">
        <f t="shared" si="25"/>
        <v>3.0209452201934717E-4</v>
      </c>
      <c r="F787" s="2"/>
    </row>
    <row r="788" spans="1:6" x14ac:dyDescent="0.3">
      <c r="A788" s="1">
        <v>37124.833333333336</v>
      </c>
      <c r="B788" s="2">
        <v>5216.1099999999997</v>
      </c>
      <c r="C788" s="34">
        <f t="shared" si="24"/>
        <v>1.5899136492549815E-3</v>
      </c>
      <c r="D788" s="2">
        <v>301.60000000000002</v>
      </c>
      <c r="E788" s="34">
        <f t="shared" si="25"/>
        <v>1.2046575618267941E-2</v>
      </c>
      <c r="F788" s="2"/>
    </row>
    <row r="789" spans="1:6" x14ac:dyDescent="0.3">
      <c r="A789" s="1">
        <v>37125.833333333336</v>
      </c>
      <c r="B789" s="2">
        <v>5220.21</v>
      </c>
      <c r="C789" s="34">
        <f t="shared" si="24"/>
        <v>7.8602636830904515E-4</v>
      </c>
      <c r="D789" s="2">
        <v>300.5</v>
      </c>
      <c r="E789" s="34">
        <f t="shared" si="25"/>
        <v>-3.647214854111458E-3</v>
      </c>
      <c r="F789" s="2"/>
    </row>
    <row r="790" spans="1:6" x14ac:dyDescent="0.3">
      <c r="A790" s="1">
        <v>37126.833333333336</v>
      </c>
      <c r="B790" s="2">
        <v>5254.04</v>
      </c>
      <c r="C790" s="34">
        <f t="shared" si="24"/>
        <v>6.480582198800322E-3</v>
      </c>
      <c r="D790" s="2">
        <v>300.98</v>
      </c>
      <c r="E790" s="34">
        <f t="shared" si="25"/>
        <v>1.5973377703828451E-3</v>
      </c>
      <c r="F790" s="2"/>
    </row>
    <row r="791" spans="1:6" x14ac:dyDescent="0.3">
      <c r="A791" s="1">
        <v>37127.833333333336</v>
      </c>
      <c r="B791" s="2">
        <v>5387.5</v>
      </c>
      <c r="C791" s="34">
        <f t="shared" si="24"/>
        <v>2.5401405394705812E-2</v>
      </c>
      <c r="D791" s="2">
        <v>305.61</v>
      </c>
      <c r="E791" s="34">
        <f t="shared" si="25"/>
        <v>1.5383081932354381E-2</v>
      </c>
      <c r="F791" s="2"/>
    </row>
    <row r="792" spans="1:6" x14ac:dyDescent="0.3">
      <c r="A792" s="1">
        <v>37130.833333333336</v>
      </c>
      <c r="B792" s="2">
        <v>5406.47</v>
      </c>
      <c r="C792" s="34">
        <f t="shared" si="24"/>
        <v>3.5211136890951344E-3</v>
      </c>
      <c r="D792" s="2">
        <v>305.98</v>
      </c>
      <c r="E792" s="34">
        <f t="shared" si="25"/>
        <v>1.2106933673636799E-3</v>
      </c>
      <c r="F792" s="2"/>
    </row>
    <row r="793" spans="1:6" x14ac:dyDescent="0.3">
      <c r="A793" s="1">
        <v>37131.833333333336</v>
      </c>
      <c r="B793" s="2">
        <v>5308.78</v>
      </c>
      <c r="C793" s="34">
        <f t="shared" si="24"/>
        <v>-1.806909129247003E-2</v>
      </c>
      <c r="D793" s="2">
        <v>303.17</v>
      </c>
      <c r="E793" s="34">
        <f t="shared" si="25"/>
        <v>-9.1836067716843939E-3</v>
      </c>
      <c r="F793" s="2"/>
    </row>
    <row r="794" spans="1:6" x14ac:dyDescent="0.3">
      <c r="A794" s="1">
        <v>37132.833333333336</v>
      </c>
      <c r="B794" s="2">
        <v>5305</v>
      </c>
      <c r="C794" s="34">
        <f t="shared" si="24"/>
        <v>-7.120279988999112E-4</v>
      </c>
      <c r="D794" s="2">
        <v>302.51</v>
      </c>
      <c r="E794" s="34">
        <f t="shared" si="25"/>
        <v>-2.1769964046575163E-3</v>
      </c>
      <c r="F794" s="2"/>
    </row>
    <row r="795" spans="1:6" x14ac:dyDescent="0.3">
      <c r="A795" s="1">
        <v>37133.833333333336</v>
      </c>
      <c r="B795" s="2">
        <v>5162.3999999999996</v>
      </c>
      <c r="C795" s="34">
        <f t="shared" si="24"/>
        <v>-2.6880301602262069E-2</v>
      </c>
      <c r="D795" s="2">
        <v>296.61</v>
      </c>
      <c r="E795" s="34">
        <f t="shared" si="25"/>
        <v>-1.9503487488016891E-2</v>
      </c>
      <c r="F795" s="2"/>
    </row>
    <row r="796" spans="1:6" x14ac:dyDescent="0.3">
      <c r="A796" s="1">
        <v>37134.833333333336</v>
      </c>
      <c r="B796" s="2">
        <v>5188.17</v>
      </c>
      <c r="C796" s="34">
        <f t="shared" si="24"/>
        <v>4.9918642491864063E-3</v>
      </c>
      <c r="D796" s="2">
        <v>297.66000000000003</v>
      </c>
      <c r="E796" s="34">
        <f t="shared" si="25"/>
        <v>3.5400020228584239E-3</v>
      </c>
      <c r="F796" s="2"/>
    </row>
    <row r="797" spans="1:6" x14ac:dyDescent="0.3">
      <c r="A797" s="1">
        <v>37137.833333333336</v>
      </c>
      <c r="B797" s="2">
        <v>5094.1000000000004</v>
      </c>
      <c r="C797" s="34">
        <f t="shared" si="24"/>
        <v>-1.8131634082923176E-2</v>
      </c>
      <c r="D797" s="2">
        <v>294.70999999999998</v>
      </c>
      <c r="E797" s="34">
        <f t="shared" si="25"/>
        <v>-9.9106362964457295E-3</v>
      </c>
      <c r="F797" s="2"/>
    </row>
    <row r="798" spans="1:6" x14ac:dyDescent="0.3">
      <c r="A798" s="1">
        <v>37138.833333333336</v>
      </c>
      <c r="B798" s="2">
        <v>5208.1000000000004</v>
      </c>
      <c r="C798" s="34">
        <f t="shared" si="24"/>
        <v>2.2378830411652784E-2</v>
      </c>
      <c r="D798" s="2">
        <v>299.69</v>
      </c>
      <c r="E798" s="34">
        <f t="shared" si="25"/>
        <v>1.6897967493468169E-2</v>
      </c>
      <c r="F798" s="2"/>
    </row>
    <row r="799" spans="1:6" x14ac:dyDescent="0.3">
      <c r="A799" s="1">
        <v>37139.833333333336</v>
      </c>
      <c r="B799" s="2">
        <v>5048.08</v>
      </c>
      <c r="C799" s="34">
        <f t="shared" si="24"/>
        <v>-3.0725216489698837E-2</v>
      </c>
      <c r="D799" s="2">
        <v>295.64999999999998</v>
      </c>
      <c r="E799" s="34">
        <f t="shared" si="25"/>
        <v>-1.3480596616503804E-2</v>
      </c>
      <c r="F799" s="2"/>
    </row>
    <row r="800" spans="1:6" x14ac:dyDescent="0.3">
      <c r="A800" s="1">
        <v>37140.833333333336</v>
      </c>
      <c r="B800" s="2">
        <v>4875.37</v>
      </c>
      <c r="C800" s="34">
        <f t="shared" si="24"/>
        <v>-3.4213007717785793E-2</v>
      </c>
      <c r="D800" s="2">
        <v>288.57</v>
      </c>
      <c r="E800" s="34">
        <f t="shared" si="25"/>
        <v>-2.3947234906138926E-2</v>
      </c>
      <c r="F800" s="2"/>
    </row>
    <row r="801" spans="1:6" x14ac:dyDescent="0.3">
      <c r="A801" s="1">
        <v>37141.833333333336</v>
      </c>
      <c r="B801" s="2">
        <v>4730.67</v>
      </c>
      <c r="C801" s="34">
        <f t="shared" si="24"/>
        <v>-2.9679798661434886E-2</v>
      </c>
      <c r="D801" s="2">
        <v>281.17</v>
      </c>
      <c r="E801" s="34">
        <f t="shared" si="25"/>
        <v>-2.564369130540245E-2</v>
      </c>
      <c r="F801" s="2"/>
    </row>
    <row r="802" spans="1:6" x14ac:dyDescent="0.3">
      <c r="A802" s="1">
        <v>37144.833333333336</v>
      </c>
      <c r="B802" s="2">
        <v>4670.13</v>
      </c>
      <c r="C802" s="34">
        <f t="shared" si="24"/>
        <v>-1.2797341602775125E-2</v>
      </c>
      <c r="D802" s="2">
        <v>278.82</v>
      </c>
      <c r="E802" s="34">
        <f t="shared" si="25"/>
        <v>-8.3579329231426858E-3</v>
      </c>
      <c r="F802" s="2"/>
    </row>
    <row r="803" spans="1:6" x14ac:dyDescent="0.3">
      <c r="A803" s="1">
        <v>37145.833333333336</v>
      </c>
      <c r="B803" s="2">
        <v>4273.53</v>
      </c>
      <c r="C803" s="34">
        <f t="shared" si="24"/>
        <v>-8.4922689518278971E-2</v>
      </c>
      <c r="D803" s="2">
        <v>261.5</v>
      </c>
      <c r="E803" s="34">
        <f t="shared" si="25"/>
        <v>-6.211892977548239E-2</v>
      </c>
      <c r="F803" s="2"/>
    </row>
    <row r="804" spans="1:6" x14ac:dyDescent="0.3">
      <c r="A804" s="45">
        <v>37146.833333333336</v>
      </c>
      <c r="B804" s="25">
        <v>4335.2</v>
      </c>
      <c r="C804" s="46">
        <f t="shared" si="24"/>
        <v>1.4430693127227334E-2</v>
      </c>
      <c r="D804" s="25">
        <v>266.37</v>
      </c>
      <c r="E804" s="46">
        <f t="shared" si="25"/>
        <v>1.8623326959847031E-2</v>
      </c>
      <c r="F804" s="73">
        <f>C804-('Analyse Germany'!$C$11+'Analyse Germany'!$C$12*E804)</f>
        <v>-6.7867975834380659E-3</v>
      </c>
    </row>
    <row r="805" spans="1:6" x14ac:dyDescent="0.3">
      <c r="A805" s="45">
        <v>37147.833333333336</v>
      </c>
      <c r="B805" s="25">
        <v>4392.3999999999996</v>
      </c>
      <c r="C805" s="46">
        <f t="shared" si="24"/>
        <v>1.3194316294519171E-2</v>
      </c>
      <c r="D805" s="25">
        <v>268.68</v>
      </c>
      <c r="E805" s="46">
        <f t="shared" si="25"/>
        <v>8.6721477643878497E-3</v>
      </c>
      <c r="F805" s="73">
        <f>C805-('Analyse Germany'!$C$11+'Analyse Germany'!$C$12*E805)</f>
        <v>3.2864685337364117E-3</v>
      </c>
    </row>
    <row r="806" spans="1:6" x14ac:dyDescent="0.3">
      <c r="A806" s="45">
        <v>37148.833333333336</v>
      </c>
      <c r="B806" s="25">
        <v>4115.9799999999996</v>
      </c>
      <c r="C806" s="46">
        <f t="shared" si="24"/>
        <v>-6.293142701029053E-2</v>
      </c>
      <c r="D806" s="25">
        <v>255.18</v>
      </c>
      <c r="E806" s="46">
        <f t="shared" si="25"/>
        <v>-5.0245645377400616E-2</v>
      </c>
      <c r="F806" s="73">
        <f>C806-('Analyse Germany'!$C$11+'Analyse Germany'!$C$12*E806)</f>
        <v>-5.8784462360260206E-3</v>
      </c>
    </row>
    <row r="807" spans="1:6" x14ac:dyDescent="0.3">
      <c r="A807" s="45">
        <v>37151.833333333336</v>
      </c>
      <c r="B807" s="25">
        <v>4234.55</v>
      </c>
      <c r="C807" s="46">
        <f t="shared" si="24"/>
        <v>2.8807234243120927E-2</v>
      </c>
      <c r="D807" s="25">
        <v>260.79000000000002</v>
      </c>
      <c r="E807" s="46">
        <f t="shared" si="25"/>
        <v>2.1984481542440593E-2</v>
      </c>
      <c r="F807" s="73">
        <f>C807-('Analyse Germany'!$C$11+'Analyse Germany'!$C$12*E807)</f>
        <v>3.7697481849854574E-3</v>
      </c>
    </row>
    <row r="808" spans="1:6" x14ac:dyDescent="0.3">
      <c r="A808" s="45">
        <v>37152.833333333336</v>
      </c>
      <c r="B808" s="25">
        <v>4194.8500000000004</v>
      </c>
      <c r="C808" s="46">
        <f t="shared" si="24"/>
        <v>-9.3752582919082172E-3</v>
      </c>
      <c r="D808" s="25">
        <v>258.35000000000002</v>
      </c>
      <c r="E808" s="46">
        <f t="shared" si="25"/>
        <v>-9.356186970359337E-3</v>
      </c>
      <c r="F808" s="73">
        <f>C808-('Analyse Germany'!$C$11+'Analyse Germany'!$C$12*E808)</f>
        <v>1.2063278953979815E-3</v>
      </c>
    </row>
    <row r="809" spans="1:6" x14ac:dyDescent="0.3">
      <c r="A809" s="45">
        <v>37153.833333333336</v>
      </c>
      <c r="B809" s="25">
        <v>4041.8</v>
      </c>
      <c r="C809" s="46">
        <f t="shared" si="24"/>
        <v>-3.6485214012419998E-2</v>
      </c>
      <c r="D809" s="25">
        <v>252.07</v>
      </c>
      <c r="E809" s="46">
        <f t="shared" si="25"/>
        <v>-2.4308109154248192E-2</v>
      </c>
      <c r="F809" s="73">
        <f>C809-('Analyse Germany'!$C$11+'Analyse Germany'!$C$12*E809)</f>
        <v>-8.9105762487363127E-3</v>
      </c>
    </row>
    <row r="810" spans="1:6" x14ac:dyDescent="0.3">
      <c r="A810" s="45">
        <v>37154.833333333336</v>
      </c>
      <c r="B810" s="25">
        <v>3809.67</v>
      </c>
      <c r="C810" s="46">
        <f t="shared" si="24"/>
        <v>-5.7432332129249364E-2</v>
      </c>
      <c r="D810" s="25">
        <v>242.33</v>
      </c>
      <c r="E810" s="46">
        <f t="shared" si="25"/>
        <v>-3.86400603007101E-2</v>
      </c>
      <c r="F810" s="73">
        <f>C810-('Analyse Germany'!$C$11+'Analyse Germany'!$C$12*E810)</f>
        <v>-1.3569247834966748E-2</v>
      </c>
    </row>
    <row r="811" spans="1:6" x14ac:dyDescent="0.3">
      <c r="A811" s="45">
        <v>37155.833333333336</v>
      </c>
      <c r="B811" s="25">
        <v>3787.23</v>
      </c>
      <c r="C811" s="46">
        <f t="shared" si="24"/>
        <v>-5.8902739607368249E-3</v>
      </c>
      <c r="D811" s="25">
        <v>235.9</v>
      </c>
      <c r="E811" s="46">
        <f t="shared" si="25"/>
        <v>-2.6534065117814531E-2</v>
      </c>
      <c r="F811" s="73">
        <f>C811-('Analyse Germany'!$C$11+'Analyse Germany'!$C$12*E811)</f>
        <v>2.4214191341534925E-2</v>
      </c>
    </row>
    <row r="812" spans="1:6" x14ac:dyDescent="0.3">
      <c r="A812" s="45">
        <v>37158.833333333336</v>
      </c>
      <c r="B812" s="25">
        <v>4038.69</v>
      </c>
      <c r="C812" s="46">
        <f t="shared" si="24"/>
        <v>6.639681244603568E-2</v>
      </c>
      <c r="D812" s="25">
        <v>248.1</v>
      </c>
      <c r="E812" s="46">
        <f t="shared" si="25"/>
        <v>5.1716829164900391E-2</v>
      </c>
      <c r="F812" s="73">
        <f>C812-('Analyse Germany'!$C$11+'Analyse Germany'!$C$12*E812)</f>
        <v>7.5681314885809245E-3</v>
      </c>
    </row>
    <row r="813" spans="1:6" x14ac:dyDescent="0.3">
      <c r="A813" s="45">
        <v>37159.833333333336</v>
      </c>
      <c r="B813" s="25">
        <v>4009.12</v>
      </c>
      <c r="C813" s="46">
        <f t="shared" si="24"/>
        <v>-7.3216810401393051E-3</v>
      </c>
      <c r="D813" s="25">
        <v>251.1</v>
      </c>
      <c r="E813" s="46">
        <f t="shared" si="25"/>
        <v>1.2091898428053138E-2</v>
      </c>
      <c r="F813" s="73">
        <f>C813-('Analyse Germany'!$C$11+'Analyse Germany'!$C$12*E813)</f>
        <v>-2.1116119347028089E-2</v>
      </c>
    </row>
    <row r="814" spans="1:6" x14ac:dyDescent="0.3">
      <c r="A814" s="45">
        <v>37160.833333333336</v>
      </c>
      <c r="B814" s="25">
        <v>4095.32</v>
      </c>
      <c r="C814" s="46">
        <f t="shared" si="24"/>
        <v>2.1500977770682939E-2</v>
      </c>
      <c r="D814" s="25">
        <v>254.23</v>
      </c>
      <c r="E814" s="46">
        <f t="shared" si="25"/>
        <v>1.246515332536835E-2</v>
      </c>
      <c r="F814" s="73">
        <f>C814-('Analyse Germany'!$C$11+'Analyse Germany'!$C$12*E814)</f>
        <v>7.2823304796110124E-3</v>
      </c>
    </row>
    <row r="815" spans="1:6" x14ac:dyDescent="0.3">
      <c r="A815" s="45">
        <v>37161.833333333336</v>
      </c>
      <c r="B815" s="25">
        <v>4184.5</v>
      </c>
      <c r="C815" s="46">
        <f t="shared" si="24"/>
        <v>2.1776076106384767E-2</v>
      </c>
      <c r="D815" s="25">
        <v>257.70999999999998</v>
      </c>
      <c r="E815" s="46">
        <f t="shared" si="25"/>
        <v>1.3688392400582172E-2</v>
      </c>
      <c r="F815" s="73">
        <f>C815-('Analyse Germany'!$C$11+'Analyse Germany'!$C$12*E815)</f>
        <v>6.1672018973486127E-3</v>
      </c>
    </row>
    <row r="816" spans="1:6" x14ac:dyDescent="0.3">
      <c r="A816" s="45">
        <v>37162.833333333336</v>
      </c>
      <c r="B816" s="25">
        <v>4308.1499999999996</v>
      </c>
      <c r="C816" s="46">
        <f t="shared" si="24"/>
        <v>2.9549528020073934E-2</v>
      </c>
      <c r="D816" s="25">
        <v>266.29000000000002</v>
      </c>
      <c r="E816" s="46">
        <f t="shared" si="25"/>
        <v>3.3293236583757047E-2</v>
      </c>
      <c r="F816" s="73">
        <f>C816-('Analyse Germany'!$C$11+'Analyse Germany'!$C$12*E816)</f>
        <v>-8.3405033709137016E-3</v>
      </c>
    </row>
    <row r="817" spans="1:6" x14ac:dyDescent="0.3">
      <c r="A817" s="45">
        <v>37165.833333333336</v>
      </c>
      <c r="B817" s="25">
        <v>4239.97</v>
      </c>
      <c r="C817" s="46">
        <f t="shared" si="24"/>
        <v>-1.5825818506783551E-2</v>
      </c>
      <c r="D817" s="25">
        <v>259.89</v>
      </c>
      <c r="E817" s="46">
        <f t="shared" si="25"/>
        <v>-2.4033947951481616E-2</v>
      </c>
      <c r="F817" s="73">
        <f>C817-('Analyse Germany'!$C$11+'Analyse Germany'!$C$12*E817)</f>
        <v>1.1437231529144692E-2</v>
      </c>
    </row>
    <row r="818" spans="1:6" x14ac:dyDescent="0.3">
      <c r="A818" s="45">
        <v>37166.833333333336</v>
      </c>
      <c r="B818" s="25">
        <v>4304.2</v>
      </c>
      <c r="C818" s="46">
        <f t="shared" si="24"/>
        <v>1.5148692089802518E-2</v>
      </c>
      <c r="D818" s="25">
        <v>261.61</v>
      </c>
      <c r="E818" s="46">
        <f t="shared" si="25"/>
        <v>6.6181846165687119E-3</v>
      </c>
      <c r="F818" s="73">
        <f>C818-('Analyse Germany'!$C$11+'Analyse Germany'!$C$12*E818)</f>
        <v>7.5751998237586493E-3</v>
      </c>
    </row>
    <row r="819" spans="1:6" x14ac:dyDescent="0.3">
      <c r="A819" s="45">
        <v>37167.833333333336</v>
      </c>
      <c r="B819" s="25">
        <v>4436.66</v>
      </c>
      <c r="C819" s="46">
        <f t="shared" si="24"/>
        <v>3.0774592258724143E-2</v>
      </c>
      <c r="D819" s="25">
        <v>263.37</v>
      </c>
      <c r="E819" s="46">
        <f t="shared" si="25"/>
        <v>6.7275715760100052E-3</v>
      </c>
      <c r="F819" s="73">
        <f>C819-('Analyse Germany'!$C$11+'Analyse Germany'!$C$12*E819)</f>
        <v>2.3076780308514719E-2</v>
      </c>
    </row>
    <row r="820" spans="1:6" x14ac:dyDescent="0.3">
      <c r="A820" s="45">
        <v>37168.833333333336</v>
      </c>
      <c r="B820" s="25">
        <v>4548.13</v>
      </c>
      <c r="C820" s="46">
        <f t="shared" si="24"/>
        <v>2.5124756010151739E-2</v>
      </c>
      <c r="D820" s="25">
        <v>271.67</v>
      </c>
      <c r="E820" s="46">
        <f t="shared" si="25"/>
        <v>3.1514599233018137E-2</v>
      </c>
      <c r="F820" s="73">
        <f>C820-('Analyse Germany'!$C$11+'Analyse Germany'!$C$12*E820)</f>
        <v>-1.0743831190245773E-2</v>
      </c>
    </row>
    <row r="821" spans="1:6" x14ac:dyDescent="0.3">
      <c r="A821" s="45">
        <v>37169.833333333336</v>
      </c>
      <c r="B821" s="25">
        <v>4487.6899999999996</v>
      </c>
      <c r="C821" s="46">
        <f t="shared" si="24"/>
        <v>-1.3288978107486082E-2</v>
      </c>
      <c r="D821" s="25">
        <v>270.51</v>
      </c>
      <c r="E821" s="46">
        <f t="shared" si="25"/>
        <v>-4.2698862590644371E-3</v>
      </c>
      <c r="F821" s="73">
        <f>C821-('Analyse Germany'!$C$11+'Analyse Germany'!$C$12*E821)</f>
        <v>-8.4880379974536513E-3</v>
      </c>
    </row>
    <row r="822" spans="1:6" x14ac:dyDescent="0.3">
      <c r="A822" s="45">
        <v>37172.833333333336</v>
      </c>
      <c r="B822" s="25">
        <v>4495.1499999999996</v>
      </c>
      <c r="C822" s="46">
        <f t="shared" si="24"/>
        <v>1.6623251606060485E-3</v>
      </c>
      <c r="D822" s="25">
        <v>269.95999999999998</v>
      </c>
      <c r="E822" s="46">
        <f t="shared" si="25"/>
        <v>-2.0331965546560582E-3</v>
      </c>
      <c r="F822" s="73">
        <f>C822-('Analyse Germany'!$C$11+'Analyse Germany'!$C$12*E822)</f>
        <v>3.9212386977394396E-3</v>
      </c>
    </row>
    <row r="823" spans="1:6" x14ac:dyDescent="0.3">
      <c r="A823" s="45">
        <v>37173.833333333336</v>
      </c>
      <c r="B823" s="25">
        <v>4472.42</v>
      </c>
      <c r="C823" s="46">
        <f t="shared" si="24"/>
        <v>-5.0565609601458394E-3</v>
      </c>
      <c r="D823" s="25">
        <v>269.32</v>
      </c>
      <c r="E823" s="46">
        <f t="shared" si="25"/>
        <v>-2.3707215883833621E-3</v>
      </c>
      <c r="F823" s="73">
        <f>C823-('Analyse Germany'!$C$11+'Analyse Germany'!$C$12*E823)</f>
        <v>-2.4140458876441805E-3</v>
      </c>
    </row>
    <row r="824" spans="1:6" x14ac:dyDescent="0.3">
      <c r="A824" s="45">
        <v>37174.833333333336</v>
      </c>
      <c r="B824" s="25">
        <v>4613.1899999999996</v>
      </c>
      <c r="C824" s="46">
        <f t="shared" si="24"/>
        <v>3.1475129795502044E-2</v>
      </c>
      <c r="D824" s="25">
        <v>276.02</v>
      </c>
      <c r="E824" s="46">
        <f t="shared" si="25"/>
        <v>2.4877469181642686E-2</v>
      </c>
      <c r="F824" s="73">
        <f>C824-('Analyse Germany'!$C$11+'Analyse Germany'!$C$12*E824)</f>
        <v>3.1497261333172516E-3</v>
      </c>
    </row>
    <row r="825" spans="1:6" x14ac:dyDescent="0.3">
      <c r="A825" s="45">
        <v>37175.833333333336</v>
      </c>
      <c r="B825" s="25">
        <v>4718.46</v>
      </c>
      <c r="C825" s="46">
        <f t="shared" si="24"/>
        <v>2.2819350601210875E-2</v>
      </c>
      <c r="D825" s="25">
        <v>280.19</v>
      </c>
      <c r="E825" s="46">
        <f t="shared" si="25"/>
        <v>1.5107600898485618E-2</v>
      </c>
      <c r="F825" s="73">
        <f>C825-('Analyse Germany'!$C$11+'Analyse Germany'!$C$12*E825)</f>
        <v>5.5975277086607773E-3</v>
      </c>
    </row>
    <row r="826" spans="1:6" x14ac:dyDescent="0.3">
      <c r="A826" s="45">
        <v>37176.833333333336</v>
      </c>
      <c r="B826" s="25">
        <v>4625.13</v>
      </c>
      <c r="C826" s="46">
        <f t="shared" si="24"/>
        <v>-1.977975865006798E-2</v>
      </c>
      <c r="D826" s="25">
        <v>278.26</v>
      </c>
      <c r="E826" s="46">
        <f t="shared" si="25"/>
        <v>-6.8881830186658943E-3</v>
      </c>
      <c r="F826" s="73">
        <f>C826-('Analyse Germany'!$C$11+'Analyse Germany'!$C$12*E826)</f>
        <v>-1.2003090648265755E-2</v>
      </c>
    </row>
    <row r="827" spans="1:6" x14ac:dyDescent="0.3">
      <c r="A827" s="45">
        <v>37179.833333333336</v>
      </c>
      <c r="B827" s="25">
        <v>4548.4799999999996</v>
      </c>
      <c r="C827" s="46">
        <f t="shared" si="24"/>
        <v>-1.657250715115044E-2</v>
      </c>
      <c r="D827" s="25">
        <v>273.29000000000002</v>
      </c>
      <c r="E827" s="46">
        <f t="shared" si="25"/>
        <v>-1.7860993315603979E-2</v>
      </c>
      <c r="F827" s="73">
        <f>C827-('Analyse Germany'!$C$11+'Analyse Germany'!$C$12*E827)</f>
        <v>3.6749006672750113E-3</v>
      </c>
    </row>
    <row r="828" spans="1:6" x14ac:dyDescent="0.3">
      <c r="A828" s="45">
        <v>37180.833333333336</v>
      </c>
      <c r="B828" s="25">
        <v>4626.4799999999996</v>
      </c>
      <c r="C828" s="46">
        <f t="shared" si="24"/>
        <v>1.7148585901224145E-2</v>
      </c>
      <c r="D828" s="25">
        <v>275.39999999999998</v>
      </c>
      <c r="E828" s="46">
        <f t="shared" si="25"/>
        <v>7.7207362142777125E-3</v>
      </c>
      <c r="F828" s="73">
        <f>C828-('Analyse Germany'!$C$11+'Analyse Germany'!$C$12*E828)</f>
        <v>8.3220295852834188E-3</v>
      </c>
    </row>
    <row r="829" spans="1:6" x14ac:dyDescent="0.3">
      <c r="A829" s="45">
        <v>37181.833333333336</v>
      </c>
      <c r="B829" s="25">
        <v>4644.82</v>
      </c>
      <c r="C829" s="46">
        <f t="shared" si="24"/>
        <v>3.9641368816032418E-3</v>
      </c>
      <c r="D829" s="25">
        <v>281.88</v>
      </c>
      <c r="E829" s="46">
        <f t="shared" si="25"/>
        <v>2.3529411764706021E-2</v>
      </c>
      <c r="F829" s="73">
        <f>C829-('Analyse Germany'!$C$11+'Analyse Germany'!$C$12*E829)</f>
        <v>-2.2829182214317113E-2</v>
      </c>
    </row>
    <row r="830" spans="1:6" x14ac:dyDescent="0.3">
      <c r="A830" s="45">
        <v>37182.833333333336</v>
      </c>
      <c r="B830" s="25">
        <v>4574.37</v>
      </c>
      <c r="C830" s="46">
        <f t="shared" si="24"/>
        <v>-1.5167433829513244E-2</v>
      </c>
      <c r="D830" s="25">
        <v>277.26</v>
      </c>
      <c r="E830" s="46">
        <f t="shared" si="25"/>
        <v>-1.6389953171562333E-2</v>
      </c>
      <c r="F830" s="73">
        <f>C830-('Analyse Germany'!$C$11+'Analyse Germany'!$C$12*E830)</f>
        <v>3.4081179739339461E-3</v>
      </c>
    </row>
    <row r="831" spans="1:6" x14ac:dyDescent="0.3">
      <c r="A831" s="45">
        <v>37183.833333333336</v>
      </c>
      <c r="B831" s="25">
        <v>4513.53</v>
      </c>
      <c r="C831" s="46">
        <f t="shared" si="24"/>
        <v>-1.3300192157608581E-2</v>
      </c>
      <c r="D831" s="25">
        <v>273.11</v>
      </c>
      <c r="E831" s="46">
        <f t="shared" si="25"/>
        <v>-1.4967900165909209E-2</v>
      </c>
      <c r="F831" s="73">
        <f>C831-('Analyse Germany'!$C$11+'Analyse Germany'!$C$12*E831)</f>
        <v>3.6591781427376437E-3</v>
      </c>
    </row>
    <row r="832" spans="1:6" x14ac:dyDescent="0.3">
      <c r="A832" s="45">
        <v>37186.833333333336</v>
      </c>
      <c r="B832" s="25">
        <v>4619.32</v>
      </c>
      <c r="C832" s="46">
        <f t="shared" si="24"/>
        <v>2.3438417380631016E-2</v>
      </c>
      <c r="D832" s="25">
        <v>276.67</v>
      </c>
      <c r="E832" s="46">
        <f t="shared" si="25"/>
        <v>1.30350408260409E-2</v>
      </c>
      <c r="F832" s="73">
        <f>C832-('Analyse Germany'!$C$11+'Analyse Germany'!$C$12*E832)</f>
        <v>8.5720856264807285E-3</v>
      </c>
    </row>
    <row r="833" spans="1:6" x14ac:dyDescent="0.3">
      <c r="A833" s="45">
        <v>37187.833333333336</v>
      </c>
      <c r="B833" s="25">
        <v>4704.22</v>
      </c>
      <c r="C833" s="46">
        <f t="shared" si="24"/>
        <v>1.8379328559182007E-2</v>
      </c>
      <c r="D833" s="25">
        <v>283.73</v>
      </c>
      <c r="E833" s="46">
        <f t="shared" si="25"/>
        <v>2.5517764846206603E-2</v>
      </c>
      <c r="F833" s="73">
        <f>C833-('Analyse Germany'!$C$11+'Analyse Germany'!$C$12*E833)</f>
        <v>-1.0673779348533814E-2</v>
      </c>
    </row>
    <row r="834" spans="1:6" x14ac:dyDescent="0.3">
      <c r="A834" s="45">
        <v>37188.833333333336</v>
      </c>
      <c r="B834" s="25">
        <v>4811.82</v>
      </c>
      <c r="C834" s="46">
        <f t="shared" ref="C834:C897" si="26">B834/B833-1</f>
        <v>2.2873079915479932E-2</v>
      </c>
      <c r="D834" s="25">
        <v>284.23</v>
      </c>
      <c r="E834" s="46">
        <f t="shared" si="25"/>
        <v>1.762238748105549E-3</v>
      </c>
      <c r="F834" s="73">
        <f>C834-('Analyse Germany'!$C$11+'Analyse Germany'!$C$12*E834)</f>
        <v>2.081843248958689E-2</v>
      </c>
    </row>
    <row r="835" spans="1:6" x14ac:dyDescent="0.3">
      <c r="A835" s="45">
        <v>37189.833333333336</v>
      </c>
      <c r="B835" s="25">
        <v>4715.6000000000004</v>
      </c>
      <c r="C835" s="46">
        <f t="shared" si="26"/>
        <v>-1.999659172620738E-2</v>
      </c>
      <c r="D835" s="25">
        <v>279.22000000000003</v>
      </c>
      <c r="E835" s="46">
        <f t="shared" si="25"/>
        <v>-1.7626570031312627E-2</v>
      </c>
      <c r="F835" s="73">
        <f>C835-('Analyse Germany'!$C$11+'Analyse Germany'!$C$12*E835)</f>
        <v>-1.5608980871138073E-5</v>
      </c>
    </row>
    <row r="836" spans="1:6" x14ac:dyDescent="0.3">
      <c r="A836" s="45">
        <v>37190.833333333336</v>
      </c>
      <c r="B836" s="25">
        <v>4820.26</v>
      </c>
      <c r="C836" s="46">
        <f t="shared" si="26"/>
        <v>2.219441852574433E-2</v>
      </c>
      <c r="D836" s="25">
        <v>285.69</v>
      </c>
      <c r="E836" s="46">
        <f t="shared" si="25"/>
        <v>2.3171692572165226E-2</v>
      </c>
      <c r="F836" s="73">
        <f>C836-('Analyse Germany'!$C$11+'Analyse Germany'!$C$12*E836)</f>
        <v>-4.1923481139804E-3</v>
      </c>
    </row>
    <row r="837" spans="1:6" x14ac:dyDescent="0.3">
      <c r="A837" s="45">
        <v>37193.833333333336</v>
      </c>
      <c r="B837" s="25">
        <v>4660.3500000000004</v>
      </c>
      <c r="C837" s="46">
        <f t="shared" si="26"/>
        <v>-3.317455904868194E-2</v>
      </c>
      <c r="D837" s="25">
        <v>279.77999999999997</v>
      </c>
      <c r="E837" s="46">
        <f t="shared" ref="E837:E900" si="27">D837/D836-1</f>
        <v>-2.0686758374461878E-2</v>
      </c>
      <c r="F837" s="73">
        <f>C837-('Analyse Germany'!$C$11+'Analyse Germany'!$C$12*E837)</f>
        <v>-9.7156329520488305E-3</v>
      </c>
    </row>
    <row r="838" spans="1:6" x14ac:dyDescent="0.3">
      <c r="A838" s="45">
        <v>37194.833333333336</v>
      </c>
      <c r="B838" s="25">
        <v>4543.9799999999996</v>
      </c>
      <c r="C838" s="46">
        <f t="shared" si="26"/>
        <v>-2.4970227558016145E-2</v>
      </c>
      <c r="D838" s="25">
        <v>273.26</v>
      </c>
      <c r="E838" s="46">
        <f t="shared" si="27"/>
        <v>-2.3304024590749761E-2</v>
      </c>
      <c r="F838" s="73">
        <f>C838-('Analyse Germany'!$C$11+'Analyse Germany'!$C$12*E838)</f>
        <v>1.4632552046765224E-3</v>
      </c>
    </row>
    <row r="839" spans="1:6" x14ac:dyDescent="0.3">
      <c r="A839" s="45">
        <v>37195.833333333336</v>
      </c>
      <c r="B839" s="25">
        <v>4559.13</v>
      </c>
      <c r="C839" s="46">
        <f t="shared" si="26"/>
        <v>3.3340815760634079E-3</v>
      </c>
      <c r="D839" s="25">
        <v>277.41000000000003</v>
      </c>
      <c r="E839" s="46">
        <f t="shared" si="27"/>
        <v>1.5187001390617016E-2</v>
      </c>
      <c r="F839" s="73">
        <f>C839-('Analyse Germany'!$C$11+'Analyse Germany'!$C$12*E839)</f>
        <v>-1.3977980995464722E-2</v>
      </c>
    </row>
    <row r="840" spans="1:6" x14ac:dyDescent="0.3">
      <c r="A840" s="45">
        <v>37196.833333333336</v>
      </c>
      <c r="B840" s="25">
        <v>4636.13</v>
      </c>
      <c r="C840" s="46">
        <f t="shared" si="26"/>
        <v>1.6889187191415855E-2</v>
      </c>
      <c r="D840" s="25">
        <v>279.06</v>
      </c>
      <c r="E840" s="46">
        <f t="shared" si="27"/>
        <v>5.9478749864820823E-3</v>
      </c>
      <c r="F840" s="73">
        <f>C840-('Analyse Germany'!$C$11+'Analyse Germany'!$C$12*E840)</f>
        <v>1.0077510428162547E-2</v>
      </c>
    </row>
    <row r="841" spans="1:6" x14ac:dyDescent="0.3">
      <c r="A841" s="45">
        <v>37197.833333333336</v>
      </c>
      <c r="B841" s="25">
        <v>4583.3100000000004</v>
      </c>
      <c r="C841" s="46">
        <f t="shared" si="26"/>
        <v>-1.139312314365637E-2</v>
      </c>
      <c r="D841" s="25">
        <v>280.35000000000002</v>
      </c>
      <c r="E841" s="46">
        <f t="shared" si="27"/>
        <v>4.6226617931628411E-3</v>
      </c>
      <c r="F841" s="73">
        <f>C841-('Analyse Germany'!$C$11+'Analyse Germany'!$C$12*E841)</f>
        <v>-1.669867809415472E-2</v>
      </c>
    </row>
    <row r="842" spans="1:6" x14ac:dyDescent="0.3">
      <c r="A842" s="45">
        <v>37200.833333333336</v>
      </c>
      <c r="B842" s="25">
        <v>4755.1099999999997</v>
      </c>
      <c r="C842" s="46">
        <f t="shared" si="26"/>
        <v>3.7483827190392782E-2</v>
      </c>
      <c r="D842" s="25">
        <v>286.93</v>
      </c>
      <c r="E842" s="46">
        <f t="shared" si="27"/>
        <v>2.3470661672908788E-2</v>
      </c>
      <c r="F842" s="73">
        <f>C842-('Analyse Germany'!$C$11+'Analyse Germany'!$C$12*E842)</f>
        <v>1.0757278328275749E-2</v>
      </c>
    </row>
    <row r="843" spans="1:6" x14ac:dyDescent="0.3">
      <c r="A843" s="45">
        <v>37201.833333333336</v>
      </c>
      <c r="B843" s="25">
        <v>4707.6499999999996</v>
      </c>
      <c r="C843" s="46">
        <f t="shared" si="26"/>
        <v>-9.9808416629688645E-3</v>
      </c>
      <c r="D843" s="25">
        <v>286.77</v>
      </c>
      <c r="E843" s="46">
        <f t="shared" si="27"/>
        <v>-5.5762729585617787E-4</v>
      </c>
      <c r="F843" s="73">
        <f>C843-('Analyse Germany'!$C$11+'Analyse Germany'!$C$12*E843)</f>
        <v>-9.3989315378999044E-3</v>
      </c>
    </row>
    <row r="844" spans="1:6" x14ac:dyDescent="0.3">
      <c r="A844" s="45">
        <v>37202.833333333336</v>
      </c>
      <c r="B844" s="25">
        <v>4860.66</v>
      </c>
      <c r="C844" s="46">
        <f t="shared" si="26"/>
        <v>3.2502416279884816E-2</v>
      </c>
      <c r="D844" s="25">
        <v>289.14999999999998</v>
      </c>
      <c r="E844" s="46">
        <f t="shared" si="27"/>
        <v>8.2993339610140104E-3</v>
      </c>
      <c r="F844" s="73">
        <f>C844-('Analyse Germany'!$C$11+'Analyse Germany'!$C$12*E844)</f>
        <v>2.3018276194356251E-2</v>
      </c>
    </row>
    <row r="845" spans="1:6" x14ac:dyDescent="0.3">
      <c r="A845" s="45">
        <v>37203.833333333336</v>
      </c>
      <c r="B845" s="25">
        <v>4993.57</v>
      </c>
      <c r="C845" s="46">
        <f t="shared" si="26"/>
        <v>2.7344023239642246E-2</v>
      </c>
      <c r="D845" s="25">
        <v>294.14999999999998</v>
      </c>
      <c r="E845" s="46">
        <f t="shared" si="27"/>
        <v>1.7292062943109032E-2</v>
      </c>
      <c r="F845" s="73">
        <f>C845-('Analyse Germany'!$C$11+'Analyse Germany'!$C$12*E845)</f>
        <v>7.6395311802526268E-3</v>
      </c>
    </row>
    <row r="846" spans="1:6" x14ac:dyDescent="0.3">
      <c r="A846" s="45">
        <v>37204.833333333336</v>
      </c>
      <c r="B846" s="25">
        <v>4910.07</v>
      </c>
      <c r="C846" s="46">
        <f t="shared" si="26"/>
        <v>-1.672150385395621E-2</v>
      </c>
      <c r="D846" s="25">
        <v>291.33999999999997</v>
      </c>
      <c r="E846" s="46">
        <f t="shared" si="27"/>
        <v>-9.5529491755906859E-3</v>
      </c>
      <c r="F846" s="73">
        <f>C846-('Analyse Germany'!$C$11+'Analyse Germany'!$C$12*E846)</f>
        <v>-5.9162948935606152E-3</v>
      </c>
    </row>
    <row r="847" spans="1:6" x14ac:dyDescent="0.3">
      <c r="A847" s="45">
        <v>37207.833333333336</v>
      </c>
      <c r="B847" s="25">
        <v>4820.37</v>
      </c>
      <c r="C847" s="46">
        <f t="shared" si="26"/>
        <v>-1.8268578655701417E-2</v>
      </c>
      <c r="D847" s="25">
        <v>285.04000000000002</v>
      </c>
      <c r="E847" s="46">
        <f t="shared" si="27"/>
        <v>-2.1624219125420341E-2</v>
      </c>
      <c r="F847" s="73">
        <f>C847-('Analyse Germany'!$C$11+'Analyse Germany'!$C$12*E847)</f>
        <v>6.2557836233800013E-3</v>
      </c>
    </row>
    <row r="848" spans="1:6" x14ac:dyDescent="0.3">
      <c r="A848" s="45">
        <v>37208.833333333336</v>
      </c>
      <c r="B848" s="25">
        <v>4946.97</v>
      </c>
      <c r="C848" s="46">
        <f t="shared" si="26"/>
        <v>2.6263544084790258E-2</v>
      </c>
      <c r="D848" s="25">
        <v>294.61</v>
      </c>
      <c r="E848" s="46">
        <f t="shared" si="27"/>
        <v>3.3574235195060309E-2</v>
      </c>
      <c r="F848" s="73">
        <f>C848-('Analyse Germany'!$C$11+'Analyse Germany'!$C$12*E848)</f>
        <v>-1.1945845836561587E-2</v>
      </c>
    </row>
    <row r="849" spans="1:6" x14ac:dyDescent="0.3">
      <c r="A849" s="45">
        <v>37209.833333333336</v>
      </c>
      <c r="B849" s="25">
        <v>4953.53</v>
      </c>
      <c r="C849" s="46">
        <f t="shared" si="26"/>
        <v>1.3260642373007503E-3</v>
      </c>
      <c r="D849" s="25">
        <v>294.08999999999997</v>
      </c>
      <c r="E849" s="46">
        <f t="shared" si="27"/>
        <v>-1.7650453141442313E-3</v>
      </c>
      <c r="F849" s="73">
        <f>C849-('Analyse Germany'!$C$11+'Analyse Germany'!$C$12*E849)</f>
        <v>3.2802204459618824E-3</v>
      </c>
    </row>
    <row r="850" spans="1:6" x14ac:dyDescent="0.3">
      <c r="A850" s="45">
        <v>37210.833333333336</v>
      </c>
      <c r="B850" s="25">
        <v>5006.33</v>
      </c>
      <c r="C850" s="46">
        <f t="shared" si="26"/>
        <v>1.0659065353394448E-2</v>
      </c>
      <c r="D850" s="25">
        <v>294.89999999999998</v>
      </c>
      <c r="E850" s="46">
        <f t="shared" si="27"/>
        <v>2.754258900336648E-3</v>
      </c>
      <c r="F850" s="73">
        <f>C850-('Analyse Germany'!$C$11+'Analyse Germany'!$C$12*E850)</f>
        <v>7.4769742848483358E-3</v>
      </c>
    </row>
    <row r="851" spans="1:6" x14ac:dyDescent="0.3">
      <c r="A851" s="45">
        <v>37211.833333333336</v>
      </c>
      <c r="B851" s="25">
        <v>5062.6400000000003</v>
      </c>
      <c r="C851" s="46">
        <f t="shared" si="26"/>
        <v>1.1247760335415524E-2</v>
      </c>
      <c r="D851" s="25">
        <v>296.91000000000003</v>
      </c>
      <c r="E851" s="46">
        <f t="shared" si="27"/>
        <v>6.8158697863685003E-3</v>
      </c>
      <c r="F851" s="73">
        <f>C851-('Analyse Germany'!$C$11+'Analyse Germany'!$C$12*E851)</f>
        <v>3.4495963351974064E-3</v>
      </c>
    </row>
    <row r="852" spans="1:6" x14ac:dyDescent="0.3">
      <c r="A852" s="45">
        <v>37214.833333333336</v>
      </c>
      <c r="B852" s="25">
        <v>5185.1000000000004</v>
      </c>
      <c r="C852" s="46">
        <f t="shared" si="26"/>
        <v>2.4188960700346041E-2</v>
      </c>
      <c r="D852" s="25">
        <v>299.74</v>
      </c>
      <c r="E852" s="46">
        <f t="shared" si="27"/>
        <v>9.5315078643358753E-3</v>
      </c>
      <c r="F852" s="73">
        <f>C852-('Analyse Germany'!$C$11+'Analyse Germany'!$C$12*E852)</f>
        <v>1.3304439149966313E-2</v>
      </c>
    </row>
    <row r="853" spans="1:6" x14ac:dyDescent="0.3">
      <c r="A853" s="45">
        <v>37215.833333333336</v>
      </c>
      <c r="B853" s="25">
        <v>5096.18</v>
      </c>
      <c r="C853" s="46">
        <f t="shared" si="26"/>
        <v>-1.7149138878710168E-2</v>
      </c>
      <c r="D853" s="25">
        <v>296.24</v>
      </c>
      <c r="E853" s="46">
        <f t="shared" si="27"/>
        <v>-1.1676786548341922E-2</v>
      </c>
      <c r="F853" s="73">
        <f>C853-('Analyse Germany'!$C$11+'Analyse Germany'!$C$12*E853)</f>
        <v>-3.9301614696071307E-3</v>
      </c>
    </row>
    <row r="854" spans="1:6" x14ac:dyDescent="0.3">
      <c r="A854" s="45">
        <v>37216.833333333336</v>
      </c>
      <c r="B854" s="25">
        <v>5087.03</v>
      </c>
      <c r="C854" s="46">
        <f t="shared" si="26"/>
        <v>-1.7954624836643562E-3</v>
      </c>
      <c r="D854" s="25">
        <v>296.14</v>
      </c>
      <c r="E854" s="46">
        <f t="shared" si="27"/>
        <v>-3.3756413718610823E-4</v>
      </c>
      <c r="F854" s="73">
        <f>C854-('Analyse Germany'!$C$11+'Analyse Germany'!$C$12*E854)</f>
        <v>-1.4636569645015518E-3</v>
      </c>
    </row>
    <row r="855" spans="1:6" x14ac:dyDescent="0.3">
      <c r="A855" s="45">
        <v>37217.833333333336</v>
      </c>
      <c r="B855" s="25">
        <v>5124.54</v>
      </c>
      <c r="C855" s="46">
        <f t="shared" si="26"/>
        <v>7.3736541754225726E-3</v>
      </c>
      <c r="D855" s="25">
        <v>298.23</v>
      </c>
      <c r="E855" s="46">
        <f t="shared" si="27"/>
        <v>7.0574728169110479E-3</v>
      </c>
      <c r="F855" s="73">
        <f>C855-('Analyse Germany'!$C$11+'Analyse Germany'!$C$12*E855)</f>
        <v>-6.9909477170240417E-4</v>
      </c>
    </row>
    <row r="856" spans="1:6" x14ac:dyDescent="0.3">
      <c r="A856" s="45">
        <v>37218.833333333336</v>
      </c>
      <c r="B856" s="25">
        <v>5150.97</v>
      </c>
      <c r="C856" s="46">
        <f t="shared" si="26"/>
        <v>5.1575360910443013E-3</v>
      </c>
      <c r="D856" s="25">
        <v>296.74</v>
      </c>
      <c r="E856" s="46">
        <f t="shared" si="27"/>
        <v>-4.9961439157697463E-3</v>
      </c>
      <c r="F856" s="73">
        <f>C856-('Analyse Germany'!$C$11+'Analyse Germany'!$C$12*E856)</f>
        <v>1.0783877354610725E-2</v>
      </c>
    </row>
    <row r="857" spans="1:6" x14ac:dyDescent="0.3">
      <c r="A857" s="45">
        <v>37221.833333333336</v>
      </c>
      <c r="B857" s="25">
        <v>5114.12</v>
      </c>
      <c r="C857" s="46">
        <f t="shared" si="26"/>
        <v>-7.1539923548380457E-3</v>
      </c>
      <c r="D857" s="25">
        <v>296.76</v>
      </c>
      <c r="E857" s="46">
        <f t="shared" si="27"/>
        <v>6.739906989272626E-5</v>
      </c>
      <c r="F857" s="73">
        <f>C857-('Analyse Germany'!$C$11+'Analyse Germany'!$C$12*E857)</f>
        <v>-7.282432721106678E-3</v>
      </c>
    </row>
    <row r="858" spans="1:6" x14ac:dyDescent="0.3">
      <c r="A858" s="45">
        <v>37222.833333333336</v>
      </c>
      <c r="B858" s="25">
        <v>5059.57</v>
      </c>
      <c r="C858" s="46">
        <f t="shared" si="26"/>
        <v>-1.0666546737268634E-2</v>
      </c>
      <c r="D858" s="25">
        <v>293.29000000000002</v>
      </c>
      <c r="E858" s="46">
        <f t="shared" si="27"/>
        <v>-1.1692950532416702E-2</v>
      </c>
      <c r="F858" s="73">
        <f>C858-('Analyse Germany'!$C$11+'Analyse Germany'!$C$12*E858)</f>
        <v>2.5708012473152232E-3</v>
      </c>
    </row>
    <row r="859" spans="1:6" x14ac:dyDescent="0.3">
      <c r="A859" s="45">
        <v>37223.833333333336</v>
      </c>
      <c r="B859" s="25">
        <v>4915.95</v>
      </c>
      <c r="C859" s="46">
        <f t="shared" si="26"/>
        <v>-2.8385811442474318E-2</v>
      </c>
      <c r="D859" s="25">
        <v>289.52</v>
      </c>
      <c r="E859" s="46">
        <f t="shared" si="27"/>
        <v>-1.2854171638992273E-2</v>
      </c>
      <c r="F859" s="73">
        <f>C859-('Analyse Germany'!$C$11+'Analyse Germany'!$C$12*E859)</f>
        <v>-1.3828720757725836E-2</v>
      </c>
    </row>
    <row r="860" spans="1:6" x14ac:dyDescent="0.3">
      <c r="A860" s="45">
        <v>37224.833333333336</v>
      </c>
      <c r="B860" s="25">
        <v>4936.08</v>
      </c>
      <c r="C860" s="46">
        <f t="shared" si="26"/>
        <v>4.0948341622677464E-3</v>
      </c>
      <c r="D860" s="25">
        <v>289.2</v>
      </c>
      <c r="E860" s="46">
        <f t="shared" si="27"/>
        <v>-1.1052777010223114E-3</v>
      </c>
      <c r="F860" s="73">
        <f>C860-('Analyse Germany'!$C$11+'Analyse Germany'!$C$12*E860)</f>
        <v>5.2991560058005642E-3</v>
      </c>
    </row>
    <row r="861" spans="1:6" x14ac:dyDescent="0.3">
      <c r="A861" s="45">
        <v>37225.833333333336</v>
      </c>
      <c r="B861" s="25">
        <v>4989.91</v>
      </c>
      <c r="C861" s="46">
        <f t="shared" si="26"/>
        <v>1.090541482309848E-2</v>
      </c>
      <c r="D861" s="25">
        <v>288.95</v>
      </c>
      <c r="E861" s="46">
        <f t="shared" si="27"/>
        <v>-8.6445366528353773E-4</v>
      </c>
      <c r="F861" s="73">
        <f>C861-('Analyse Germany'!$C$11+'Analyse Germany'!$C$12*E861)</f>
        <v>1.1836037057322873E-2</v>
      </c>
    </row>
    <row r="862" spans="1:6" x14ac:dyDescent="0.3">
      <c r="A862" s="45">
        <v>37228.833333333336</v>
      </c>
      <c r="B862" s="25">
        <v>4988.4399999999996</v>
      </c>
      <c r="C862" s="46">
        <f t="shared" si="26"/>
        <v>-2.9459449168423024E-4</v>
      </c>
      <c r="D862" s="25">
        <v>287.87</v>
      </c>
      <c r="E862" s="46">
        <f t="shared" si="27"/>
        <v>-3.7376708773143585E-3</v>
      </c>
      <c r="F862" s="73">
        <f>C862-('Analyse Germany'!$C$11+'Analyse Germany'!$C$12*E862)</f>
        <v>3.9014760022151205E-3</v>
      </c>
    </row>
    <row r="863" spans="1:6" x14ac:dyDescent="0.3">
      <c r="A863" s="45">
        <v>37229.833333333336</v>
      </c>
      <c r="B863" s="25">
        <v>5013.99</v>
      </c>
      <c r="C863" s="46">
        <f t="shared" si="26"/>
        <v>5.1218416980058912E-3</v>
      </c>
      <c r="D863" s="25">
        <v>291.42</v>
      </c>
      <c r="E863" s="46">
        <f t="shared" si="27"/>
        <v>1.233195539653309E-2</v>
      </c>
      <c r="F863" s="73">
        <f>C863-('Analyse Germany'!$C$11+'Analyse Germany'!$C$12*E863)</f>
        <v>-8.9454244364008968E-3</v>
      </c>
    </row>
    <row r="864" spans="1:6" x14ac:dyDescent="0.3">
      <c r="A864" s="45">
        <v>37230.833333333336</v>
      </c>
      <c r="B864" s="25">
        <v>5262.75</v>
      </c>
      <c r="C864" s="46">
        <f t="shared" si="26"/>
        <v>4.96131823158803E-2</v>
      </c>
      <c r="D864" s="25">
        <v>299.81</v>
      </c>
      <c r="E864" s="46">
        <f t="shared" si="27"/>
        <v>2.8790062452817233E-2</v>
      </c>
      <c r="F864" s="73">
        <f>C864-('Analyse Germany'!$C$11+'Analyse Germany'!$C$12*E864)</f>
        <v>1.6841066155011006E-2</v>
      </c>
    </row>
    <row r="865" spans="1:6" x14ac:dyDescent="0.3">
      <c r="A865" s="45">
        <v>37231.833333333336</v>
      </c>
      <c r="B865" s="25">
        <v>5271.29</v>
      </c>
      <c r="C865" s="46">
        <f t="shared" si="26"/>
        <v>1.6227257612464463E-3</v>
      </c>
      <c r="D865" s="25">
        <v>300.62</v>
      </c>
      <c r="E865" s="46">
        <f t="shared" si="27"/>
        <v>2.7017110836864422E-3</v>
      </c>
      <c r="F865" s="73">
        <f>C865-('Analyse Germany'!$C$11+'Analyse Germany'!$C$12*E865)</f>
        <v>-1.499644038851309E-3</v>
      </c>
    </row>
    <row r="866" spans="1:6" x14ac:dyDescent="0.3">
      <c r="A866" s="45">
        <v>37232.833333333336</v>
      </c>
      <c r="B866" s="25">
        <v>5199.03</v>
      </c>
      <c r="C866" s="46">
        <f t="shared" si="26"/>
        <v>-1.3708219430158541E-2</v>
      </c>
      <c r="D866" s="25">
        <v>298.07</v>
      </c>
      <c r="E866" s="46">
        <f t="shared" si="27"/>
        <v>-8.4824695629033275E-3</v>
      </c>
      <c r="F866" s="73">
        <f>C866-('Analyse Germany'!$C$11+'Analyse Germany'!$C$12*E866)</f>
        <v>-4.1196242968104101E-3</v>
      </c>
    </row>
    <row r="867" spans="1:6" x14ac:dyDescent="0.3">
      <c r="A867" s="45">
        <v>37235.833333333336</v>
      </c>
      <c r="B867" s="25">
        <v>5124.68</v>
      </c>
      <c r="C867" s="46">
        <f t="shared" si="26"/>
        <v>-1.4300744561966283E-2</v>
      </c>
      <c r="D867" s="25">
        <v>293.58</v>
      </c>
      <c r="E867" s="46">
        <f t="shared" si="27"/>
        <v>-1.5063575670144602E-2</v>
      </c>
      <c r="F867" s="73">
        <f>C867-('Analyse Germany'!$C$11+'Analyse Germany'!$C$12*E867)</f>
        <v>2.7673621776198309E-3</v>
      </c>
    </row>
    <row r="868" spans="1:6" x14ac:dyDescent="0.3">
      <c r="A868" s="45">
        <v>37236.833333333336</v>
      </c>
      <c r="B868" s="25">
        <v>5146.45</v>
      </c>
      <c r="C868" s="46">
        <f t="shared" si="26"/>
        <v>4.2480701234026697E-3</v>
      </c>
      <c r="D868" s="25">
        <v>293.64999999999998</v>
      </c>
      <c r="E868" s="46">
        <f t="shared" si="27"/>
        <v>2.384358607534498E-4</v>
      </c>
      <c r="F868" s="73">
        <f>C868-('Analyse Germany'!$C$11+'Analyse Germany'!$C$12*E868)</f>
        <v>3.9252442478457305E-3</v>
      </c>
    </row>
    <row r="869" spans="1:6" x14ac:dyDescent="0.3">
      <c r="A869" s="45">
        <v>37237.833333333336</v>
      </c>
      <c r="B869" s="25">
        <v>5062.5600000000004</v>
      </c>
      <c r="C869" s="46">
        <f t="shared" si="26"/>
        <v>-1.6300556694420321E-2</v>
      </c>
      <c r="D869" s="25">
        <v>290.5</v>
      </c>
      <c r="E869" s="46">
        <f t="shared" si="27"/>
        <v>-1.0727056019070202E-2</v>
      </c>
      <c r="F869" s="73">
        <f>C869-('Analyse Germany'!$C$11+'Analyse Germany'!$C$12*E869)</f>
        <v>-4.1609602283885806E-3</v>
      </c>
    </row>
    <row r="870" spans="1:6" x14ac:dyDescent="0.3">
      <c r="A870" s="45">
        <v>37238.833333333336</v>
      </c>
      <c r="B870" s="25">
        <v>4966.05</v>
      </c>
      <c r="C870" s="46">
        <f t="shared" si="26"/>
        <v>-1.9063477766189441E-2</v>
      </c>
      <c r="D870" s="25">
        <v>286.16000000000003</v>
      </c>
      <c r="E870" s="46">
        <f t="shared" si="27"/>
        <v>-1.4939759036144529E-2</v>
      </c>
      <c r="F870" s="73">
        <f>C870-('Analyse Germany'!$C$11+'Analyse Germany'!$C$12*E870)</f>
        <v>-2.1360902212125554E-3</v>
      </c>
    </row>
    <row r="871" spans="1:6" x14ac:dyDescent="0.3">
      <c r="A871" s="45">
        <v>37239.833333333336</v>
      </c>
      <c r="B871" s="25">
        <v>4909.42</v>
      </c>
      <c r="C871" s="46">
        <f t="shared" si="26"/>
        <v>-1.1403429284844058E-2</v>
      </c>
      <c r="D871" s="25">
        <v>283.72000000000003</v>
      </c>
      <c r="E871" s="46">
        <f t="shared" si="27"/>
        <v>-8.5266983505730698E-3</v>
      </c>
      <c r="F871" s="73">
        <f>C871-('Analyse Germany'!$C$11+'Analyse Germany'!$C$12*E871)</f>
        <v>-1.7645675663178397E-3</v>
      </c>
    </row>
    <row r="872" spans="1:6" x14ac:dyDescent="0.3">
      <c r="A872" s="45">
        <v>37242.833333333336</v>
      </c>
      <c r="B872" s="25">
        <v>5067.99</v>
      </c>
      <c r="C872" s="46">
        <f t="shared" si="26"/>
        <v>3.2299131058251218E-2</v>
      </c>
      <c r="D872" s="25">
        <v>290.35000000000002</v>
      </c>
      <c r="E872" s="46">
        <f t="shared" si="27"/>
        <v>2.3368109403637316E-2</v>
      </c>
      <c r="F872" s="73">
        <f>C872-('Analyse Germany'!$C$11+'Analyse Germany'!$C$12*E872)</f>
        <v>5.6891341671498202E-3</v>
      </c>
    </row>
    <row r="873" spans="1:6" x14ac:dyDescent="0.3">
      <c r="A873" s="45">
        <v>37243.833333333336</v>
      </c>
      <c r="B873" s="25">
        <v>5039.6400000000003</v>
      </c>
      <c r="C873" s="46">
        <f t="shared" si="26"/>
        <v>-5.5939336896875247E-3</v>
      </c>
      <c r="D873" s="25">
        <v>290.24</v>
      </c>
      <c r="E873" s="46">
        <f t="shared" si="27"/>
        <v>-3.7885310831764496E-4</v>
      </c>
      <c r="F873" s="73">
        <f>C873-('Analyse Germany'!$C$11+'Analyse Germany'!$C$12*E873)</f>
        <v>-5.2152027245957822E-3</v>
      </c>
    </row>
    <row r="874" spans="1:6" x14ac:dyDescent="0.3">
      <c r="A874" s="45">
        <v>37244.833333333336</v>
      </c>
      <c r="B874" s="25">
        <v>4984.6899999999996</v>
      </c>
      <c r="C874" s="46">
        <f t="shared" si="26"/>
        <v>-1.0903556603249598E-2</v>
      </c>
      <c r="D874" s="25">
        <v>287.69</v>
      </c>
      <c r="E874" s="46">
        <f t="shared" si="27"/>
        <v>-8.7858324145535516E-3</v>
      </c>
      <c r="F874" s="73">
        <f>C874-('Analyse Germany'!$C$11+'Analyse Germany'!$C$12*E874)</f>
        <v>-9.7018569317866218E-4</v>
      </c>
    </row>
    <row r="875" spans="1:6" x14ac:dyDescent="0.3">
      <c r="A875" s="45">
        <v>37245.833333333336</v>
      </c>
      <c r="B875" s="25">
        <v>4934.1400000000003</v>
      </c>
      <c r="C875" s="46">
        <f t="shared" si="26"/>
        <v>-1.0141051900920517E-2</v>
      </c>
      <c r="D875" s="25">
        <v>286.07</v>
      </c>
      <c r="E875" s="46">
        <f t="shared" si="27"/>
        <v>-5.6310612117209669E-3</v>
      </c>
      <c r="F875" s="73">
        <f>C875-('Analyse Germany'!$C$11+'Analyse Germany'!$C$12*E875)</f>
        <v>-3.7931189768210492E-3</v>
      </c>
    </row>
    <row r="876" spans="1:6" x14ac:dyDescent="0.3">
      <c r="A876" s="45">
        <v>37246.833333333336</v>
      </c>
      <c r="B876" s="25">
        <v>5019.01</v>
      </c>
      <c r="C876" s="46">
        <f t="shared" si="26"/>
        <v>1.7200565853421335E-2</v>
      </c>
      <c r="D876" s="25">
        <v>291.39</v>
      </c>
      <c r="E876" s="46">
        <f t="shared" si="27"/>
        <v>1.8596846925577726E-2</v>
      </c>
      <c r="F876" s="73">
        <f>C876-('Analyse Germany'!$C$11+'Analyse Germany'!$C$12*E876)</f>
        <v>-3.9868299582372091E-3</v>
      </c>
    </row>
    <row r="877" spans="1:6" x14ac:dyDescent="0.3">
      <c r="A877" s="45">
        <v>37252.833333333336</v>
      </c>
      <c r="B877" s="25">
        <v>5098.08</v>
      </c>
      <c r="C877" s="46">
        <f t="shared" si="26"/>
        <v>1.5754102900771283E-2</v>
      </c>
      <c r="D877" s="25">
        <v>297.11</v>
      </c>
      <c r="E877" s="46">
        <f t="shared" si="27"/>
        <v>1.9630049075122891E-2</v>
      </c>
      <c r="F877" s="73">
        <f>C877-('Analyse Germany'!$C$11+'Analyse Germany'!$C$12*E877)</f>
        <v>-6.6075404223519436E-3</v>
      </c>
    </row>
    <row r="878" spans="1:6" x14ac:dyDescent="0.3">
      <c r="A878" s="45">
        <v>37253.833333333336</v>
      </c>
      <c r="B878" s="25">
        <v>5160.1000000000004</v>
      </c>
      <c r="C878" s="46">
        <f t="shared" si="26"/>
        <v>1.2165364215547925E-2</v>
      </c>
      <c r="D878" s="25">
        <v>298.73</v>
      </c>
      <c r="E878" s="46">
        <f t="shared" si="27"/>
        <v>5.4525260004711917E-3</v>
      </c>
      <c r="F878" s="73">
        <f>C878-('Analyse Germany'!$C$11+'Analyse Germany'!$C$12*E878)</f>
        <v>5.9166579362274077E-3</v>
      </c>
    </row>
    <row r="879" spans="1:6" x14ac:dyDescent="0.3">
      <c r="A879" s="45">
        <v>37258.833333333336</v>
      </c>
      <c r="B879" s="25">
        <v>5167.88</v>
      </c>
      <c r="C879" s="46">
        <f t="shared" si="26"/>
        <v>1.5077227185518183E-3</v>
      </c>
      <c r="D879" s="25">
        <v>293.69</v>
      </c>
      <c r="E879" s="46">
        <f t="shared" si="27"/>
        <v>-1.687142235463468E-2</v>
      </c>
      <c r="F879" s="73">
        <f>C879-('Analyse Germany'!$C$11+'Analyse Germany'!$C$12*E879)</f>
        <v>2.0630470431646043E-2</v>
      </c>
    </row>
    <row r="880" spans="1:6" x14ac:dyDescent="0.3">
      <c r="A880" s="45">
        <v>37259.833333333336</v>
      </c>
      <c r="B880" s="25">
        <v>5270.29</v>
      </c>
      <c r="C880" s="46">
        <f t="shared" si="26"/>
        <v>1.9816636609209182E-2</v>
      </c>
      <c r="D880" s="25">
        <v>299.08999999999997</v>
      </c>
      <c r="E880" s="46">
        <f t="shared" si="27"/>
        <v>1.8386734311689024E-2</v>
      </c>
      <c r="F880" s="73">
        <f>C880-('Analyse Germany'!$C$11+'Analyse Germany'!$C$12*E880)</f>
        <v>-1.1319635184733265E-3</v>
      </c>
    </row>
    <row r="881" spans="1:6" x14ac:dyDescent="0.3">
      <c r="A881" s="45">
        <v>37260.833333333336</v>
      </c>
      <c r="B881" s="25">
        <v>5318.73</v>
      </c>
      <c r="C881" s="46">
        <f t="shared" si="26"/>
        <v>9.1911450793029648E-3</v>
      </c>
      <c r="D881" s="25">
        <v>300.57</v>
      </c>
      <c r="E881" s="46">
        <f t="shared" si="27"/>
        <v>4.9483433080343975E-3</v>
      </c>
      <c r="F881" s="73">
        <f>C881-('Analyse Germany'!$C$11+'Analyse Germany'!$C$12*E881)</f>
        <v>3.515448904711802E-3</v>
      </c>
    </row>
    <row r="882" spans="1:6" x14ac:dyDescent="0.3">
      <c r="A882" s="45">
        <v>37263.833333333336</v>
      </c>
      <c r="B882" s="25">
        <v>5232.22</v>
      </c>
      <c r="C882" s="46">
        <f t="shared" si="26"/>
        <v>-1.6265161044083709E-2</v>
      </c>
      <c r="D882" s="25">
        <v>297.77</v>
      </c>
      <c r="E882" s="46">
        <f t="shared" si="27"/>
        <v>-9.3156336294374364E-3</v>
      </c>
      <c r="F882" s="73">
        <f>C882-('Analyse Germany'!$C$11+'Analyse Germany'!$C$12*E882)</f>
        <v>-5.7296642495261452E-3</v>
      </c>
    </row>
    <row r="883" spans="1:6" x14ac:dyDescent="0.3">
      <c r="A883" s="45">
        <v>37264.833333333336</v>
      </c>
      <c r="B883" s="25">
        <v>5236.37</v>
      </c>
      <c r="C883" s="46">
        <f t="shared" si="26"/>
        <v>7.9316236702586806E-4</v>
      </c>
      <c r="D883" s="25">
        <v>295.36</v>
      </c>
      <c r="E883" s="46">
        <f t="shared" si="27"/>
        <v>-8.0934949793464162E-3</v>
      </c>
      <c r="F883" s="73">
        <f>C883-('Analyse Germany'!$C$11+'Analyse Germany'!$C$12*E883)</f>
        <v>9.9396828909030597E-3</v>
      </c>
    </row>
    <row r="884" spans="1:6" x14ac:dyDescent="0.3">
      <c r="A884" s="45">
        <v>37265.833333333336</v>
      </c>
      <c r="B884" s="25">
        <v>5288.21</v>
      </c>
      <c r="C884" s="46">
        <f t="shared" si="26"/>
        <v>9.8999879687646786E-3</v>
      </c>
      <c r="D884" s="25">
        <v>295.24</v>
      </c>
      <c r="E884" s="46">
        <f t="shared" si="27"/>
        <v>-4.0628385698804337E-4</v>
      </c>
      <c r="F884" s="73">
        <f>C884-('Analyse Germany'!$C$11+'Analyse Germany'!$C$12*E884)</f>
        <v>1.0309894331989311E-2</v>
      </c>
    </row>
    <row r="885" spans="1:6" x14ac:dyDescent="0.3">
      <c r="A885" s="45">
        <v>37266.833333333336</v>
      </c>
      <c r="B885" s="25">
        <v>5228.1099999999997</v>
      </c>
      <c r="C885" s="46">
        <f t="shared" si="26"/>
        <v>-1.1364904192533998E-2</v>
      </c>
      <c r="D885" s="25">
        <v>292.60000000000002</v>
      </c>
      <c r="E885" s="46">
        <f t="shared" si="27"/>
        <v>-8.94187779433675E-3</v>
      </c>
      <c r="F885" s="73">
        <f>C885-('Analyse Germany'!$C$11+'Analyse Germany'!$C$12*E885)</f>
        <v>-1.2541857043858722E-3</v>
      </c>
    </row>
    <row r="886" spans="1:6" x14ac:dyDescent="0.3">
      <c r="A886" s="45">
        <v>37267.833333333336</v>
      </c>
      <c r="B886" s="25">
        <v>5209.97</v>
      </c>
      <c r="C886" s="46">
        <f t="shared" si="26"/>
        <v>-3.4697051133200096E-3</v>
      </c>
      <c r="D886" s="25">
        <v>294.61</v>
      </c>
      <c r="E886" s="46">
        <f t="shared" si="27"/>
        <v>6.8694463431304698E-3</v>
      </c>
      <c r="F886" s="73">
        <f>C886-('Analyse Germany'!$C$11+'Analyse Germany'!$C$12*E886)</f>
        <v>-1.1328759558334709E-2</v>
      </c>
    </row>
    <row r="887" spans="1:6" x14ac:dyDescent="0.3">
      <c r="A887" s="45">
        <v>37270.833333333336</v>
      </c>
      <c r="B887" s="25">
        <v>5065.84</v>
      </c>
      <c r="C887" s="46">
        <f t="shared" si="26"/>
        <v>-2.7664266780806801E-2</v>
      </c>
      <c r="D887" s="25">
        <v>288.17</v>
      </c>
      <c r="E887" s="46">
        <f t="shared" si="27"/>
        <v>-2.1859407352092575E-2</v>
      </c>
      <c r="F887" s="73">
        <f>C887-('Analyse Germany'!$C$11+'Analyse Germany'!$C$12*E887)</f>
        <v>-2.8726100617968188E-3</v>
      </c>
    </row>
    <row r="888" spans="1:6" x14ac:dyDescent="0.3">
      <c r="A888" s="45">
        <v>37271.833333333336</v>
      </c>
      <c r="B888" s="25">
        <v>5062.04</v>
      </c>
      <c r="C888" s="46">
        <f t="shared" si="26"/>
        <v>-7.5012238838967349E-4</v>
      </c>
      <c r="D888" s="25">
        <v>290.92</v>
      </c>
      <c r="E888" s="46">
        <f t="shared" si="27"/>
        <v>9.542978103203037E-3</v>
      </c>
      <c r="F888" s="73">
        <f>C888-('Analyse Germany'!$C$11+'Analyse Germany'!$C$12*E888)</f>
        <v>-1.1647680012544121E-2</v>
      </c>
    </row>
    <row r="889" spans="1:6" x14ac:dyDescent="0.3">
      <c r="A889" s="45">
        <v>37272.833333333336</v>
      </c>
      <c r="B889" s="25">
        <v>4984.2</v>
      </c>
      <c r="C889" s="46">
        <f t="shared" si="26"/>
        <v>-1.537719970604734E-2</v>
      </c>
      <c r="D889" s="25">
        <v>287.93</v>
      </c>
      <c r="E889" s="46">
        <f t="shared" si="27"/>
        <v>-1.0277739584765633E-2</v>
      </c>
      <c r="F889" s="73">
        <f>C889-('Analyse Germany'!$C$11+'Analyse Germany'!$C$12*E889)</f>
        <v>-3.7482571377785781E-3</v>
      </c>
    </row>
    <row r="890" spans="1:6" x14ac:dyDescent="0.3">
      <c r="A890" s="45">
        <v>37273.833333333336</v>
      </c>
      <c r="B890" s="25">
        <v>5133.3999999999996</v>
      </c>
      <c r="C890" s="46">
        <f t="shared" si="26"/>
        <v>2.9934593314874913E-2</v>
      </c>
      <c r="D890" s="25">
        <v>291.26</v>
      </c>
      <c r="E890" s="46">
        <f t="shared" si="27"/>
        <v>1.1565311013093327E-2</v>
      </c>
      <c r="F890" s="73">
        <f>C890-('Analyse Germany'!$C$11+'Analyse Germany'!$C$12*E890)</f>
        <v>1.6738628367587043E-2</v>
      </c>
    </row>
    <row r="891" spans="1:6" x14ac:dyDescent="0.3">
      <c r="A891" s="45">
        <v>37274.833333333336</v>
      </c>
      <c r="B891" s="25">
        <v>5122.2299999999996</v>
      </c>
      <c r="C891" s="46">
        <f t="shared" si="26"/>
        <v>-2.1759457669381366E-3</v>
      </c>
      <c r="D891" s="25">
        <v>290.25</v>
      </c>
      <c r="E891" s="46">
        <f t="shared" si="27"/>
        <v>-3.4676920964086255E-3</v>
      </c>
      <c r="F891" s="73">
        <f>C891-('Analyse Germany'!$C$11+'Analyse Germany'!$C$12*E891)</f>
        <v>1.7132903753617869E-3</v>
      </c>
    </row>
    <row r="892" spans="1:6" x14ac:dyDescent="0.3">
      <c r="A892" s="45">
        <v>37277.833333333336</v>
      </c>
      <c r="B892" s="25">
        <v>5069.74</v>
      </c>
      <c r="C892" s="46">
        <f t="shared" si="26"/>
        <v>-1.0247489862813652E-2</v>
      </c>
      <c r="D892" s="25">
        <v>288.63</v>
      </c>
      <c r="E892" s="46">
        <f t="shared" si="27"/>
        <v>-5.5813953488371704E-3</v>
      </c>
      <c r="F892" s="73">
        <f>C892-('Analyse Germany'!$C$11+'Analyse Germany'!$C$12*E892)</f>
        <v>-3.9560028296966197E-3</v>
      </c>
    </row>
    <row r="893" spans="1:6" x14ac:dyDescent="0.3">
      <c r="A893" s="45">
        <v>37278.833333333336</v>
      </c>
      <c r="B893" s="25">
        <v>5045.72</v>
      </c>
      <c r="C893" s="46">
        <f t="shared" si="26"/>
        <v>-4.7379155538547213E-3</v>
      </c>
      <c r="D893" s="25">
        <v>288.61</v>
      </c>
      <c r="E893" s="46">
        <f t="shared" si="27"/>
        <v>-6.9292866299308642E-5</v>
      </c>
      <c r="F893" s="73">
        <f>C893-('Analyse Germany'!$C$11+'Analyse Germany'!$C$12*E893)</f>
        <v>-4.7110037792267769E-3</v>
      </c>
    </row>
    <row r="894" spans="1:6" x14ac:dyDescent="0.3">
      <c r="A894" s="45">
        <v>37279.833333333336</v>
      </c>
      <c r="B894" s="25">
        <v>5163.03</v>
      </c>
      <c r="C894" s="46">
        <f t="shared" si="26"/>
        <v>2.3249407418564516E-2</v>
      </c>
      <c r="D894" s="25">
        <v>291.04000000000002</v>
      </c>
      <c r="E894" s="46">
        <f t="shared" si="27"/>
        <v>8.4196666782163643E-3</v>
      </c>
      <c r="F894" s="73">
        <f>C894-('Analyse Germany'!$C$11+'Analyse Germany'!$C$12*E894)</f>
        <v>1.3628507654608208E-2</v>
      </c>
    </row>
    <row r="895" spans="1:6" x14ac:dyDescent="0.3">
      <c r="A895" s="45">
        <v>37280.833333333336</v>
      </c>
      <c r="B895" s="25">
        <v>5170.4399999999996</v>
      </c>
      <c r="C895" s="46">
        <f t="shared" si="26"/>
        <v>1.4352037466371925E-3</v>
      </c>
      <c r="D895" s="25">
        <v>294.55</v>
      </c>
      <c r="E895" s="46">
        <f t="shared" si="27"/>
        <v>1.206019791094004E-2</v>
      </c>
      <c r="F895" s="73">
        <f>C895-('Analyse Germany'!$C$11+'Analyse Germany'!$C$12*E895)</f>
        <v>-1.2323206515450692E-2</v>
      </c>
    </row>
    <row r="896" spans="1:6" x14ac:dyDescent="0.3">
      <c r="A896" s="45">
        <v>37281.833333333336</v>
      </c>
      <c r="B896" s="25">
        <v>5156.63</v>
      </c>
      <c r="C896" s="46">
        <f t="shared" si="26"/>
        <v>-2.67095256883354E-3</v>
      </c>
      <c r="D896" s="25">
        <v>293.51</v>
      </c>
      <c r="E896" s="46">
        <f t="shared" si="27"/>
        <v>-3.5308097097267455E-3</v>
      </c>
      <c r="F896" s="73">
        <f>C896-('Analyse Germany'!$C$11+'Analyse Germany'!$C$12*E896)</f>
        <v>1.290017551566428E-3</v>
      </c>
    </row>
    <row r="897" spans="1:6" x14ac:dyDescent="0.3">
      <c r="A897" s="45">
        <v>37284.833333333336</v>
      </c>
      <c r="B897" s="25">
        <v>5159.0200000000004</v>
      </c>
      <c r="C897" s="46">
        <f t="shared" si="26"/>
        <v>4.6348099437043544E-4</v>
      </c>
      <c r="D897" s="25">
        <v>296.12</v>
      </c>
      <c r="E897" s="46">
        <f t="shared" si="27"/>
        <v>8.8923716398079389E-3</v>
      </c>
      <c r="F897" s="73">
        <f>C897-('Analyse Germany'!$C$11+'Analyse Germany'!$C$12*E897)</f>
        <v>-9.6946540289688209E-3</v>
      </c>
    </row>
    <row r="898" spans="1:6" x14ac:dyDescent="0.3">
      <c r="A898" s="45">
        <v>37285.833333333336</v>
      </c>
      <c r="B898" s="25">
        <v>5084.5200000000004</v>
      </c>
      <c r="C898" s="46">
        <f t="shared" ref="C898:C961" si="28">B898/B897-1</f>
        <v>-1.444072711483968E-2</v>
      </c>
      <c r="D898" s="25">
        <v>291.95999999999998</v>
      </c>
      <c r="E898" s="46">
        <f t="shared" si="27"/>
        <v>-1.4048358773470326E-2</v>
      </c>
      <c r="F898" s="73">
        <f>C898-('Analyse Germany'!$C$11+'Analyse Germany'!$C$12*E898)</f>
        <v>1.4735725841383031E-3</v>
      </c>
    </row>
    <row r="899" spans="1:6" x14ac:dyDescent="0.3">
      <c r="A899" s="45">
        <v>37286.833333333336</v>
      </c>
      <c r="B899" s="25">
        <v>5052.2</v>
      </c>
      <c r="C899" s="46">
        <f t="shared" si="28"/>
        <v>-6.3565488974378637E-3</v>
      </c>
      <c r="D899" s="25">
        <v>288.70999999999998</v>
      </c>
      <c r="E899" s="46">
        <f t="shared" si="27"/>
        <v>-1.1131661871489285E-2</v>
      </c>
      <c r="F899" s="73">
        <f>C899-('Analyse Germany'!$C$11+'Analyse Germany'!$C$12*E899)</f>
        <v>6.2428873158653121E-3</v>
      </c>
    </row>
    <row r="900" spans="1:6" x14ac:dyDescent="0.3">
      <c r="A900" s="45">
        <v>37287.833333333336</v>
      </c>
      <c r="B900" s="25">
        <v>5107.6099999999997</v>
      </c>
      <c r="C900" s="46">
        <f t="shared" si="28"/>
        <v>1.0967499307232398E-2</v>
      </c>
      <c r="D900" s="25">
        <v>292.45</v>
      </c>
      <c r="E900" s="46">
        <f t="shared" si="27"/>
        <v>1.2954175470194951E-2</v>
      </c>
      <c r="F900" s="73">
        <f>C900-('Analyse Germany'!$C$11+'Analyse Germany'!$C$12*E900)</f>
        <v>-3.8069279315163171E-3</v>
      </c>
    </row>
    <row r="901" spans="1:6" x14ac:dyDescent="0.3">
      <c r="A901" s="45">
        <v>37288.833333333336</v>
      </c>
      <c r="B901" s="25">
        <v>5097.0600000000004</v>
      </c>
      <c r="C901" s="46">
        <f t="shared" si="28"/>
        <v>-2.0655453333358054E-3</v>
      </c>
      <c r="D901" s="25">
        <v>293.45999999999998</v>
      </c>
      <c r="E901" s="46">
        <f t="shared" ref="E901:E964" si="29">D901/D900-1</f>
        <v>3.4535818088561321E-3</v>
      </c>
      <c r="F901" s="73">
        <f>C901-('Analyse Germany'!$C$11+'Analyse Germany'!$C$12*E901)</f>
        <v>-6.0424258682034368E-3</v>
      </c>
    </row>
    <row r="902" spans="1:6" x14ac:dyDescent="0.3">
      <c r="A902" s="45">
        <v>37291.833333333336</v>
      </c>
      <c r="B902" s="25">
        <v>4984.4799999999996</v>
      </c>
      <c r="C902" s="46">
        <f t="shared" si="28"/>
        <v>-2.2087242449569167E-2</v>
      </c>
      <c r="D902" s="25">
        <v>289.99</v>
      </c>
      <c r="E902" s="46">
        <f t="shared" si="29"/>
        <v>-1.1824439446602497E-2</v>
      </c>
      <c r="F902" s="73">
        <f>C902-('Analyse Germany'!$C$11+'Analyse Germany'!$C$12*E902)</f>
        <v>-8.7004556254166605E-3</v>
      </c>
    </row>
    <row r="903" spans="1:6" x14ac:dyDescent="0.3">
      <c r="A903" s="45">
        <v>37292.833333333336</v>
      </c>
      <c r="B903" s="25">
        <v>4936.75</v>
      </c>
      <c r="C903" s="46">
        <f t="shared" si="28"/>
        <v>-9.5757230443295205E-3</v>
      </c>
      <c r="D903" s="25">
        <v>285.20999999999998</v>
      </c>
      <c r="E903" s="46">
        <f t="shared" si="29"/>
        <v>-1.6483327011276305E-2</v>
      </c>
      <c r="F903" s="73">
        <f>C903-('Analyse Germany'!$C$11+'Analyse Germany'!$C$12*E903)</f>
        <v>9.1059493270707094E-3</v>
      </c>
    </row>
    <row r="904" spans="1:6" x14ac:dyDescent="0.3">
      <c r="A904" s="45">
        <v>37293.833333333336</v>
      </c>
      <c r="B904" s="25">
        <v>4804.41</v>
      </c>
      <c r="C904" s="46">
        <f t="shared" si="28"/>
        <v>-2.6807109940750529E-2</v>
      </c>
      <c r="D904" s="25">
        <v>282.33</v>
      </c>
      <c r="E904" s="46">
        <f t="shared" si="29"/>
        <v>-1.0097822656989552E-2</v>
      </c>
      <c r="F904" s="73">
        <f>C904-('Analyse Germany'!$C$11+'Analyse Germany'!$C$12*E904)</f>
        <v>-1.5382645271414166E-2</v>
      </c>
    </row>
    <row r="905" spans="1:6" x14ac:dyDescent="0.3">
      <c r="A905" s="45">
        <v>37294.833333333336</v>
      </c>
      <c r="B905" s="25">
        <v>4862.62</v>
      </c>
      <c r="C905" s="46">
        <f t="shared" si="28"/>
        <v>1.21159518026146E-2</v>
      </c>
      <c r="D905" s="25">
        <v>284.74</v>
      </c>
      <c r="E905" s="46">
        <f t="shared" si="29"/>
        <v>8.5361102256225063E-3</v>
      </c>
      <c r="F905" s="73">
        <f>C905-('Analyse Germany'!$C$11+'Analyse Germany'!$C$12*E905)</f>
        <v>2.3627124516491325E-3</v>
      </c>
    </row>
    <row r="906" spans="1:6" x14ac:dyDescent="0.3">
      <c r="A906" s="45">
        <v>37295.833333333336</v>
      </c>
      <c r="B906" s="25">
        <v>4835.95</v>
      </c>
      <c r="C906" s="46">
        <f t="shared" si="28"/>
        <v>-5.4846975498805683E-3</v>
      </c>
      <c r="D906" s="25">
        <v>284.33999999999997</v>
      </c>
      <c r="E906" s="46">
        <f t="shared" si="29"/>
        <v>-1.4047903350425939E-3</v>
      </c>
      <c r="F906" s="73">
        <f>C906-('Analyse Germany'!$C$11+'Analyse Germany'!$C$12*E906)</f>
        <v>-3.9399757514063331E-3</v>
      </c>
    </row>
    <row r="907" spans="1:6" x14ac:dyDescent="0.3">
      <c r="A907" s="45">
        <v>37298.833333333336</v>
      </c>
      <c r="B907" s="25">
        <v>4940</v>
      </c>
      <c r="C907" s="46">
        <f t="shared" si="28"/>
        <v>2.151593792326234E-2</v>
      </c>
      <c r="D907" s="25">
        <v>286.94</v>
      </c>
      <c r="E907" s="46">
        <f t="shared" si="29"/>
        <v>9.1439825560948318E-3</v>
      </c>
      <c r="F907" s="73">
        <f>C907-('Analyse Germany'!$C$11+'Analyse Germany'!$C$12*E907)</f>
        <v>1.1071843862345301E-2</v>
      </c>
    </row>
    <row r="908" spans="1:6" x14ac:dyDescent="0.3">
      <c r="A908" s="45">
        <v>37299.833333333336</v>
      </c>
      <c r="B908" s="25">
        <v>4884.78</v>
      </c>
      <c r="C908" s="46">
        <f t="shared" si="28"/>
        <v>-1.1178137651821962E-2</v>
      </c>
      <c r="D908" s="25">
        <v>286.83999999999997</v>
      </c>
      <c r="E908" s="46">
        <f t="shared" si="29"/>
        <v>-3.4850491391935634E-4</v>
      </c>
      <c r="F908" s="73">
        <f>C908-('Analyse Germany'!$C$11+'Analyse Germany'!$C$12*E908)</f>
        <v>-1.0833897799399047E-2</v>
      </c>
    </row>
    <row r="909" spans="1:6" x14ac:dyDescent="0.3">
      <c r="A909" s="45">
        <v>37300.833333333336</v>
      </c>
      <c r="B909" s="25">
        <v>4935.3500000000004</v>
      </c>
      <c r="C909" s="46">
        <f t="shared" si="28"/>
        <v>1.0352564496251659E-2</v>
      </c>
      <c r="D909" s="25">
        <v>288.88</v>
      </c>
      <c r="E909" s="46">
        <f t="shared" si="29"/>
        <v>7.1119788035143294E-3</v>
      </c>
      <c r="F909" s="73">
        <f>C909-('Analyse Germany'!$C$11+'Analyse Germany'!$C$12*E909)</f>
        <v>2.2178687953796003E-3</v>
      </c>
    </row>
    <row r="910" spans="1:6" x14ac:dyDescent="0.3">
      <c r="A910" s="45">
        <v>37301.833333333336</v>
      </c>
      <c r="B910" s="25">
        <v>4973.7700000000004</v>
      </c>
      <c r="C910" s="46">
        <f t="shared" si="28"/>
        <v>7.7846555968674735E-3</v>
      </c>
      <c r="D910" s="25">
        <v>291.7</v>
      </c>
      <c r="E910" s="46">
        <f t="shared" si="29"/>
        <v>9.7618388258100541E-3</v>
      </c>
      <c r="F910" s="73">
        <f>C910-('Analyse Germany'!$C$11+'Analyse Germany'!$C$12*E910)</f>
        <v>-3.3616400491656411E-3</v>
      </c>
    </row>
    <row r="911" spans="1:6" x14ac:dyDescent="0.3">
      <c r="A911" s="45">
        <v>37302.833333333336</v>
      </c>
      <c r="B911" s="25">
        <v>4862.6000000000004</v>
      </c>
      <c r="C911" s="46">
        <f t="shared" si="28"/>
        <v>-2.2351254682062116E-2</v>
      </c>
      <c r="D911" s="25">
        <v>289.7</v>
      </c>
      <c r="E911" s="46">
        <f t="shared" si="29"/>
        <v>-6.8563592732259204E-3</v>
      </c>
      <c r="F911" s="73">
        <f>C911-('Analyse Germany'!$C$11+'Analyse Germany'!$C$12*E911)</f>
        <v>-1.4610754775636798E-2</v>
      </c>
    </row>
    <row r="912" spans="1:6" x14ac:dyDescent="0.3">
      <c r="A912" s="45">
        <v>37305.833333333336</v>
      </c>
      <c r="B912" s="25">
        <v>4871.76</v>
      </c>
      <c r="C912" s="46">
        <f t="shared" si="28"/>
        <v>1.8837658865626938E-3</v>
      </c>
      <c r="D912" s="25">
        <v>288</v>
      </c>
      <c r="E912" s="46">
        <f t="shared" si="29"/>
        <v>-5.8681394546081789E-3</v>
      </c>
      <c r="F912" s="73">
        <f>C912-('Analyse Germany'!$C$11+'Analyse Germany'!$C$12*E912)</f>
        <v>8.5011412782908628E-3</v>
      </c>
    </row>
    <row r="913" spans="1:6" x14ac:dyDescent="0.3">
      <c r="A913" s="45">
        <v>37306.833333333336</v>
      </c>
      <c r="B913" s="25">
        <v>4764.05</v>
      </c>
      <c r="C913" s="46">
        <f t="shared" si="28"/>
        <v>-2.2109052991116207E-2</v>
      </c>
      <c r="D913" s="25">
        <v>282.64999999999998</v>
      </c>
      <c r="E913" s="46">
        <f t="shared" si="29"/>
        <v>-1.8576388888889017E-2</v>
      </c>
      <c r="F913" s="73">
        <f>C913-('Analyse Germany'!$C$11+'Analyse Germany'!$C$12*E913)</f>
        <v>-1.0485889164560842E-3</v>
      </c>
    </row>
    <row r="914" spans="1:6" x14ac:dyDescent="0.3">
      <c r="A914" s="45">
        <v>37307.833333333336</v>
      </c>
      <c r="B914" s="25">
        <v>4780.24</v>
      </c>
      <c r="C914" s="46">
        <f t="shared" si="28"/>
        <v>3.3983690347496598E-3</v>
      </c>
      <c r="D914" s="25">
        <v>280.85000000000002</v>
      </c>
      <c r="E914" s="46">
        <f t="shared" si="29"/>
        <v>-6.3683000176895099E-3</v>
      </c>
      <c r="F914" s="73">
        <f>C914-('Analyse Germany'!$C$11+'Analyse Germany'!$C$12*E914)</f>
        <v>1.058418332954203E-2</v>
      </c>
    </row>
    <row r="915" spans="1:6" x14ac:dyDescent="0.3">
      <c r="A915" s="45">
        <v>37308.833333333336</v>
      </c>
      <c r="B915" s="25">
        <v>4850.7299999999996</v>
      </c>
      <c r="C915" s="46">
        <f t="shared" si="28"/>
        <v>1.474612153364685E-2</v>
      </c>
      <c r="D915" s="25">
        <v>283.64999999999998</v>
      </c>
      <c r="E915" s="46">
        <f t="shared" si="29"/>
        <v>9.9697347338434383E-3</v>
      </c>
      <c r="F915" s="73">
        <f>C915-('Analyse Germany'!$C$11+'Analyse Germany'!$C$12*E915)</f>
        <v>3.3635495183094721E-3</v>
      </c>
    </row>
    <row r="916" spans="1:6" x14ac:dyDescent="0.3">
      <c r="A916" s="45">
        <v>37309.833333333336</v>
      </c>
      <c r="B916" s="25">
        <v>4745.58</v>
      </c>
      <c r="C916" s="46">
        <f t="shared" si="28"/>
        <v>-2.1677149624901748E-2</v>
      </c>
      <c r="D916" s="25">
        <v>280.89</v>
      </c>
      <c r="E916" s="46">
        <f t="shared" si="29"/>
        <v>-9.7303014278159461E-3</v>
      </c>
      <c r="F916" s="73">
        <f>C916-('Analyse Germany'!$C$11+'Analyse Germany'!$C$12*E916)</f>
        <v>-1.0670377552273135E-2</v>
      </c>
    </row>
    <row r="917" spans="1:6" x14ac:dyDescent="0.3">
      <c r="A917" s="45">
        <v>37312.833333333336</v>
      </c>
      <c r="B917" s="25">
        <v>4863.54</v>
      </c>
      <c r="C917" s="46">
        <f t="shared" si="28"/>
        <v>2.4856814130201244E-2</v>
      </c>
      <c r="D917" s="25">
        <v>284.86</v>
      </c>
      <c r="E917" s="46">
        <f t="shared" si="29"/>
        <v>1.4133646623233354E-2</v>
      </c>
      <c r="F917" s="73">
        <f>C917-('Analyse Germany'!$C$11+'Analyse Germany'!$C$12*E917)</f>
        <v>8.7419027791135993E-3</v>
      </c>
    </row>
    <row r="918" spans="1:6" x14ac:dyDescent="0.3">
      <c r="A918" s="45">
        <v>37313.833333333336</v>
      </c>
      <c r="B918" s="25">
        <v>4897.75</v>
      </c>
      <c r="C918" s="46">
        <f t="shared" si="28"/>
        <v>7.0339711403628602E-3</v>
      </c>
      <c r="D918" s="25">
        <v>286.87</v>
      </c>
      <c r="E918" s="46">
        <f t="shared" si="29"/>
        <v>7.0560977322193796E-3</v>
      </c>
      <c r="F918" s="73">
        <f>C918-('Analyse Germany'!$C$11+'Analyse Germany'!$C$12*E918)</f>
        <v>-1.0372150053510314E-3</v>
      </c>
    </row>
    <row r="919" spans="1:6" x14ac:dyDescent="0.3">
      <c r="A919" s="45">
        <v>37314.833333333336</v>
      </c>
      <c r="B919" s="25">
        <v>4960.22</v>
      </c>
      <c r="C919" s="46">
        <f t="shared" si="28"/>
        <v>1.2754836404471392E-2</v>
      </c>
      <c r="D919" s="25">
        <v>290.87</v>
      </c>
      <c r="E919" s="46">
        <f t="shared" si="29"/>
        <v>1.394359814550139E-2</v>
      </c>
      <c r="F919" s="73">
        <f>C919-('Analyse Germany'!$C$11+'Analyse Germany'!$C$12*E919)</f>
        <v>-3.1440824110484066E-3</v>
      </c>
    </row>
    <row r="920" spans="1:6" x14ac:dyDescent="0.3">
      <c r="A920" s="45">
        <v>37315.833333333336</v>
      </c>
      <c r="B920" s="25">
        <v>5039.08</v>
      </c>
      <c r="C920" s="46">
        <f t="shared" si="28"/>
        <v>1.5898488373499386E-2</v>
      </c>
      <c r="D920" s="25">
        <v>289.83999999999997</v>
      </c>
      <c r="E920" s="46">
        <f t="shared" si="29"/>
        <v>-3.5411008354249152E-3</v>
      </c>
      <c r="F920" s="73">
        <f>C920-('Analyse Germany'!$C$11+'Analyse Germany'!$C$12*E920)</f>
        <v>1.9871154490415203E-2</v>
      </c>
    </row>
    <row r="921" spans="1:6" x14ac:dyDescent="0.3">
      <c r="A921" s="45">
        <v>37316.833333333336</v>
      </c>
      <c r="B921" s="25">
        <v>5097.41</v>
      </c>
      <c r="C921" s="46">
        <f t="shared" si="28"/>
        <v>1.1575525691197575E-2</v>
      </c>
      <c r="D921" s="25">
        <v>292.94</v>
      </c>
      <c r="E921" s="46">
        <f t="shared" si="29"/>
        <v>1.0695556168920817E-2</v>
      </c>
      <c r="F921" s="73">
        <f>C921-('Analyse Germany'!$C$11+'Analyse Germany'!$C$12*E921)</f>
        <v>-6.3195170619164374E-4</v>
      </c>
    </row>
    <row r="922" spans="1:6" x14ac:dyDescent="0.3">
      <c r="A922" s="45">
        <v>37319.833333333336</v>
      </c>
      <c r="B922" s="25">
        <v>5245.84</v>
      </c>
      <c r="C922" s="46">
        <f t="shared" si="28"/>
        <v>2.9118709305314017E-2</v>
      </c>
      <c r="D922" s="25">
        <v>298.64</v>
      </c>
      <c r="E922" s="46">
        <f t="shared" si="29"/>
        <v>1.9457909469515977E-2</v>
      </c>
      <c r="F922" s="73">
        <f>C922-('Analyse Germany'!$C$11+'Analyse Germany'!$C$12*E922)</f>
        <v>6.9527048546006234E-3</v>
      </c>
    </row>
    <row r="923" spans="1:6" x14ac:dyDescent="0.3">
      <c r="A923" s="45">
        <v>37320.833333333336</v>
      </c>
      <c r="B923" s="25">
        <v>5228.67</v>
      </c>
      <c r="C923" s="46">
        <f t="shared" si="28"/>
        <v>-3.2730697085691096E-3</v>
      </c>
      <c r="D923" s="25">
        <v>297.35000000000002</v>
      </c>
      <c r="E923" s="46">
        <f t="shared" si="29"/>
        <v>-4.3195821055450612E-3</v>
      </c>
      <c r="F923" s="73">
        <f>C923-('Analyse Germany'!$C$11+'Analyse Germany'!$C$12*E923)</f>
        <v>1.5843503691886033E-3</v>
      </c>
    </row>
    <row r="924" spans="1:6" x14ac:dyDescent="0.3">
      <c r="A924" s="45">
        <v>37321.833333333336</v>
      </c>
      <c r="B924" s="25">
        <v>5285.26</v>
      </c>
      <c r="C924" s="46">
        <f t="shared" si="28"/>
        <v>1.0823020003174921E-2</v>
      </c>
      <c r="D924" s="25">
        <v>297.70999999999998</v>
      </c>
      <c r="E924" s="46">
        <f t="shared" si="29"/>
        <v>1.2106944677987563E-3</v>
      </c>
      <c r="F924" s="73">
        <f>C924-('Analyse Germany'!$C$11+'Analyse Germany'!$C$12*E924)</f>
        <v>9.3952097348487112E-3</v>
      </c>
    </row>
    <row r="925" spans="1:6" x14ac:dyDescent="0.3">
      <c r="A925" s="45">
        <v>37322.833333333336</v>
      </c>
      <c r="B925" s="25">
        <v>5289.43</v>
      </c>
      <c r="C925" s="46">
        <f t="shared" si="28"/>
        <v>7.889867291297481E-4</v>
      </c>
      <c r="D925" s="25">
        <v>299.35000000000002</v>
      </c>
      <c r="E925" s="46">
        <f t="shared" si="29"/>
        <v>5.5087165362266433E-3</v>
      </c>
      <c r="F925" s="73">
        <f>C925-('Analyse Germany'!$C$11+'Analyse Germany'!$C$12*E925)</f>
        <v>-5.5235808156824757E-3</v>
      </c>
    </row>
    <row r="926" spans="1:6" x14ac:dyDescent="0.3">
      <c r="A926" s="45">
        <v>37323.833333333336</v>
      </c>
      <c r="B926" s="25">
        <v>5359.55</v>
      </c>
      <c r="C926" s="46">
        <f t="shared" si="28"/>
        <v>1.3256626895525647E-2</v>
      </c>
      <c r="D926" s="25">
        <v>301.36</v>
      </c>
      <c r="E926" s="46">
        <f t="shared" si="29"/>
        <v>6.7145481877399771E-3</v>
      </c>
      <c r="F926" s="73">
        <f>C926-('Analyse Germany'!$C$11+'Analyse Germany'!$C$12*E926)</f>
        <v>5.5736161933330345E-3</v>
      </c>
    </row>
    <row r="927" spans="1:6" x14ac:dyDescent="0.3">
      <c r="A927" s="45">
        <v>37326.833333333336</v>
      </c>
      <c r="B927" s="25">
        <v>5340.67</v>
      </c>
      <c r="C927" s="46">
        <f t="shared" si="28"/>
        <v>-3.522683807409277E-3</v>
      </c>
      <c r="D927" s="25">
        <v>299.54000000000002</v>
      </c>
      <c r="E927" s="46">
        <f t="shared" si="29"/>
        <v>-6.039288558534639E-3</v>
      </c>
      <c r="F927" s="73">
        <f>C927-('Analyse Germany'!$C$11+'Analyse Germany'!$C$12*E927)</f>
        <v>3.2892047388487474E-3</v>
      </c>
    </row>
    <row r="928" spans="1:6" x14ac:dyDescent="0.3">
      <c r="A928" s="45">
        <v>37327.833333333336</v>
      </c>
      <c r="B928" s="25">
        <v>5275.81</v>
      </c>
      <c r="C928" s="46">
        <f t="shared" si="28"/>
        <v>-1.2144543662124696E-2</v>
      </c>
      <c r="D928" s="25">
        <v>297.36</v>
      </c>
      <c r="E928" s="46">
        <f t="shared" si="29"/>
        <v>-7.2778259998664829E-3</v>
      </c>
      <c r="F928" s="73">
        <f>C928-('Analyse Germany'!$C$11+'Analyse Germany'!$C$12*E928)</f>
        <v>-3.9250414083458491E-3</v>
      </c>
    </row>
    <row r="929" spans="1:6" x14ac:dyDescent="0.3">
      <c r="A929" s="45">
        <v>37328.833333333336</v>
      </c>
      <c r="B929" s="25">
        <v>5245.99</v>
      </c>
      <c r="C929" s="46">
        <f t="shared" si="28"/>
        <v>-5.6522126460203381E-3</v>
      </c>
      <c r="D929" s="25">
        <v>297.29000000000002</v>
      </c>
      <c r="E929" s="46">
        <f t="shared" si="29"/>
        <v>-2.3540489642182028E-4</v>
      </c>
      <c r="F929" s="73">
        <f>C929-('Analyse Germany'!$C$11+'Analyse Germany'!$C$12*E929)</f>
        <v>-5.4365124159274367E-3</v>
      </c>
    </row>
    <row r="930" spans="1:6" x14ac:dyDescent="0.3">
      <c r="A930" s="45">
        <v>37329.833333333336</v>
      </c>
      <c r="B930" s="25">
        <v>5276.87</v>
      </c>
      <c r="C930" s="46">
        <f t="shared" si="28"/>
        <v>5.8864008509356136E-3</v>
      </c>
      <c r="D930" s="25">
        <v>297.25</v>
      </c>
      <c r="E930" s="46">
        <f t="shared" si="29"/>
        <v>-1.345487571059456E-4</v>
      </c>
      <c r="F930" s="73">
        <f>C930-('Analyse Germany'!$C$11+'Analyse Germany'!$C$12*E930)</f>
        <v>5.9874767834893197E-3</v>
      </c>
    </row>
    <row r="931" spans="1:6" x14ac:dyDescent="0.3">
      <c r="A931" s="45">
        <v>37330.833333333336</v>
      </c>
      <c r="B931" s="25">
        <v>5401.11</v>
      </c>
      <c r="C931" s="46">
        <f t="shared" si="28"/>
        <v>2.3544260139059636E-2</v>
      </c>
      <c r="D931" s="25">
        <v>299.74</v>
      </c>
      <c r="E931" s="46">
        <f t="shared" si="29"/>
        <v>8.376787216147985E-3</v>
      </c>
      <c r="F931" s="73">
        <f>C931-('Analyse Germany'!$C$11+'Analyse Germany'!$C$12*E931)</f>
        <v>1.3972093434407263E-2</v>
      </c>
    </row>
    <row r="932" spans="1:6" x14ac:dyDescent="0.3">
      <c r="A932" s="45">
        <v>37333.833333333336</v>
      </c>
      <c r="B932" s="25">
        <v>5426.04</v>
      </c>
      <c r="C932" s="46">
        <f t="shared" si="28"/>
        <v>4.6157178802135324E-3</v>
      </c>
      <c r="D932" s="25">
        <v>301.39</v>
      </c>
      <c r="E932" s="46">
        <f t="shared" si="29"/>
        <v>5.5047708013611363E-3</v>
      </c>
      <c r="F932" s="73">
        <f>C932-('Analyse Germany'!$C$11+'Analyse Germany'!$C$12*E932)</f>
        <v>-1.6923652862524396E-3</v>
      </c>
    </row>
    <row r="933" spans="1:6" x14ac:dyDescent="0.3">
      <c r="A933" s="45">
        <v>37334.833333333336</v>
      </c>
      <c r="B933" s="25">
        <v>5462.55</v>
      </c>
      <c r="C933" s="46">
        <f t="shared" si="28"/>
        <v>6.7286639980539409E-3</v>
      </c>
      <c r="D933" s="25">
        <v>302.27999999999997</v>
      </c>
      <c r="E933" s="46">
        <f t="shared" si="29"/>
        <v>2.952984505126155E-3</v>
      </c>
      <c r="F933" s="73">
        <f>C933-('Analyse Germany'!$C$11+'Analyse Germany'!$C$12*E933)</f>
        <v>3.3207187276063721E-3</v>
      </c>
    </row>
    <row r="934" spans="1:6" x14ac:dyDescent="0.3">
      <c r="A934" s="45">
        <v>37335.833333333336</v>
      </c>
      <c r="B934" s="25">
        <v>5364.7</v>
      </c>
      <c r="C934" s="46">
        <f t="shared" si="28"/>
        <v>-1.7912879515977087E-2</v>
      </c>
      <c r="D934" s="25">
        <v>299.45</v>
      </c>
      <c r="E934" s="46">
        <f t="shared" si="29"/>
        <v>-9.3621807595606343E-3</v>
      </c>
      <c r="F934" s="73">
        <f>C934-('Analyse Germany'!$C$11+'Analyse Germany'!$C$12*E934)</f>
        <v>-7.3244813102706502E-3</v>
      </c>
    </row>
    <row r="935" spans="1:6" x14ac:dyDescent="0.3">
      <c r="A935" s="45">
        <v>37336.833333333336</v>
      </c>
      <c r="B935" s="25">
        <v>5348.68</v>
      </c>
      <c r="C935" s="46">
        <f t="shared" si="28"/>
        <v>-2.9861874848545744E-3</v>
      </c>
      <c r="D935" s="25">
        <v>298.67</v>
      </c>
      <c r="E935" s="46">
        <f t="shared" si="29"/>
        <v>-2.604775421606198E-3</v>
      </c>
      <c r="F935" s="73">
        <f>C935-('Analyse Germany'!$C$11+'Analyse Germany'!$C$12*E935)</f>
        <v>-7.7667225147610638E-5</v>
      </c>
    </row>
    <row r="936" spans="1:6" x14ac:dyDescent="0.3">
      <c r="A936" s="45">
        <v>37337.833333333336</v>
      </c>
      <c r="B936" s="25">
        <v>5366.13</v>
      </c>
      <c r="C936" s="46">
        <f t="shared" si="28"/>
        <v>3.2624871931017374E-3</v>
      </c>
      <c r="D936" s="25">
        <v>300.32</v>
      </c>
      <c r="E936" s="46">
        <f t="shared" si="29"/>
        <v>5.5244919141526072E-3</v>
      </c>
      <c r="F936" s="73">
        <f>C936-('Analyse Germany'!$C$11+'Analyse Germany'!$C$12*E936)</f>
        <v>-3.0680092713126503E-3</v>
      </c>
    </row>
    <row r="937" spans="1:6" x14ac:dyDescent="0.3">
      <c r="A937" s="45">
        <v>37340.833333333336</v>
      </c>
      <c r="B937" s="25">
        <v>5317.38</v>
      </c>
      <c r="C937" s="46">
        <f t="shared" si="28"/>
        <v>-9.0847594076177707E-3</v>
      </c>
      <c r="D937" s="25">
        <v>298.25</v>
      </c>
      <c r="E937" s="46">
        <f t="shared" si="29"/>
        <v>-6.8926478423014803E-3</v>
      </c>
      <c r="F937" s="73">
        <f>C937-('Analyse Germany'!$C$11+'Analyse Germany'!$C$12*E937)</f>
        <v>-1.3030170764158988E-3</v>
      </c>
    </row>
    <row r="938" spans="1:6" x14ac:dyDescent="0.3">
      <c r="A938" s="45">
        <v>37341.833333333336</v>
      </c>
      <c r="B938" s="25">
        <v>5390.59</v>
      </c>
      <c r="C938" s="46">
        <f t="shared" si="28"/>
        <v>1.3768058705603048E-2</v>
      </c>
      <c r="D938" s="25">
        <v>298.77</v>
      </c>
      <c r="E938" s="46">
        <f t="shared" si="29"/>
        <v>1.7435037720032742E-3</v>
      </c>
      <c r="F938" s="73">
        <f>C938-('Analyse Germany'!$C$11+'Analyse Germany'!$C$12*E938)</f>
        <v>1.1734703820647063E-2</v>
      </c>
    </row>
    <row r="939" spans="1:6" x14ac:dyDescent="0.3">
      <c r="A939" s="45">
        <v>37342.833333333336</v>
      </c>
      <c r="B939" s="25">
        <v>5348</v>
      </c>
      <c r="C939" s="46">
        <f t="shared" si="28"/>
        <v>-7.9008049211681808E-3</v>
      </c>
      <c r="D939" s="25">
        <v>299.52</v>
      </c>
      <c r="E939" s="46">
        <f t="shared" si="29"/>
        <v>2.5102921980117987E-3</v>
      </c>
      <c r="F939" s="73">
        <f>C939-('Analyse Germany'!$C$11+'Analyse Germany'!$C$12*E939)</f>
        <v>-1.0805624699472289E-2</v>
      </c>
    </row>
    <row r="940" spans="1:6" x14ac:dyDescent="0.3">
      <c r="A940" s="45">
        <v>37343.833333333336</v>
      </c>
      <c r="B940" s="25">
        <v>5397.29</v>
      </c>
      <c r="C940" s="46">
        <f t="shared" si="28"/>
        <v>9.2165295437547368E-3</v>
      </c>
      <c r="D940" s="25">
        <v>303.02999999999997</v>
      </c>
      <c r="E940" s="46">
        <f t="shared" si="29"/>
        <v>1.171875E-2</v>
      </c>
      <c r="F940" s="73">
        <f>C940-('Analyse Germany'!$C$11+'Analyse Germany'!$C$12*E940)</f>
        <v>-4.153820782634543E-3</v>
      </c>
    </row>
    <row r="941" spans="1:6" x14ac:dyDescent="0.3">
      <c r="A941" s="45">
        <v>37348.833333333336</v>
      </c>
      <c r="B941" s="25">
        <v>5311.08</v>
      </c>
      <c r="C941" s="46">
        <f t="shared" si="28"/>
        <v>-1.5972830809535932E-2</v>
      </c>
      <c r="D941" s="25">
        <v>301.24</v>
      </c>
      <c r="E941" s="46">
        <f t="shared" si="29"/>
        <v>-5.907005907005769E-3</v>
      </c>
      <c r="F941" s="73">
        <f>C941-('Analyse Germany'!$C$11+'Analyse Germany'!$C$12*E941)</f>
        <v>-9.311283195530231E-3</v>
      </c>
    </row>
    <row r="942" spans="1:6" x14ac:dyDescent="0.3">
      <c r="A942" s="45">
        <v>37349.833333333336</v>
      </c>
      <c r="B942" s="25">
        <v>5281.84</v>
      </c>
      <c r="C942" s="46">
        <f t="shared" si="28"/>
        <v>-5.5054715801682308E-3</v>
      </c>
      <c r="D942" s="25">
        <v>300.79000000000002</v>
      </c>
      <c r="E942" s="46">
        <f t="shared" si="29"/>
        <v>-1.4938255211790485E-3</v>
      </c>
      <c r="F942" s="73">
        <f>C942-('Analyse Germany'!$C$11+'Analyse Germany'!$C$12*E942)</f>
        <v>-3.8595601492493175E-3</v>
      </c>
    </row>
    <row r="943" spans="1:6" x14ac:dyDescent="0.3">
      <c r="A943" s="45">
        <v>37350.833333333336</v>
      </c>
      <c r="B943" s="25">
        <v>5254.95</v>
      </c>
      <c r="C943" s="46">
        <f t="shared" si="28"/>
        <v>-5.0910288838739159E-3</v>
      </c>
      <c r="D943" s="25">
        <v>298</v>
      </c>
      <c r="E943" s="46">
        <f t="shared" si="29"/>
        <v>-9.2755743209549379E-3</v>
      </c>
      <c r="F943" s="73">
        <f>C943-('Analyse Germany'!$C$11+'Analyse Germany'!$C$12*E943)</f>
        <v>5.398939992146818E-3</v>
      </c>
    </row>
    <row r="944" spans="1:6" x14ac:dyDescent="0.3">
      <c r="A944" s="45">
        <v>37351.833333333336</v>
      </c>
      <c r="B944" s="25">
        <v>5260.53</v>
      </c>
      <c r="C944" s="46">
        <f t="shared" si="28"/>
        <v>1.061855964376468E-3</v>
      </c>
      <c r="D944" s="25">
        <v>298</v>
      </c>
      <c r="E944" s="46">
        <f t="shared" si="29"/>
        <v>0</v>
      </c>
      <c r="F944" s="73">
        <f>C944-('Analyse Germany'!$C$11+'Analyse Germany'!$C$12*E944)</f>
        <v>1.0100155065879024E-3</v>
      </c>
    </row>
    <row r="945" spans="1:6" x14ac:dyDescent="0.3">
      <c r="A945" s="45">
        <v>37354.833333333336</v>
      </c>
      <c r="B945" s="25">
        <v>5180.33</v>
      </c>
      <c r="C945" s="46">
        <f t="shared" si="28"/>
        <v>-1.5245612134138553E-2</v>
      </c>
      <c r="D945" s="25">
        <v>294.29000000000002</v>
      </c>
      <c r="E945" s="46">
        <f t="shared" si="29"/>
        <v>-1.2449664429530105E-2</v>
      </c>
      <c r="F945" s="73">
        <f>C945-('Analyse Germany'!$C$11+'Analyse Germany'!$C$12*E945)</f>
        <v>-1.1482490876741913E-3</v>
      </c>
    </row>
    <row r="946" spans="1:6" x14ac:dyDescent="0.3">
      <c r="A946" s="45">
        <v>37355.833333333336</v>
      </c>
      <c r="B946" s="25">
        <v>5170.25</v>
      </c>
      <c r="C946" s="46">
        <f t="shared" si="28"/>
        <v>-1.9458219843137003E-3</v>
      </c>
      <c r="D946" s="25">
        <v>294.64</v>
      </c>
      <c r="E946" s="46">
        <f t="shared" si="29"/>
        <v>1.1893030684018147E-3</v>
      </c>
      <c r="F946" s="73">
        <f>C946-('Analyse Germany'!$C$11+'Analyse Germany'!$C$12*E946)</f>
        <v>-3.3493206525143562E-3</v>
      </c>
    </row>
    <row r="947" spans="1:6" x14ac:dyDescent="0.3">
      <c r="A947" s="45">
        <v>37356.833333333336</v>
      </c>
      <c r="B947" s="25">
        <v>5265.36</v>
      </c>
      <c r="C947" s="46">
        <f t="shared" si="28"/>
        <v>1.8395628838063782E-2</v>
      </c>
      <c r="D947" s="25">
        <v>297.11</v>
      </c>
      <c r="E947" s="46">
        <f t="shared" si="29"/>
        <v>8.3831115938095557E-3</v>
      </c>
      <c r="F947" s="73">
        <f>C947-('Analyse Germany'!$C$11+'Analyse Germany'!$C$12*E947)</f>
        <v>8.816274396980614E-3</v>
      </c>
    </row>
    <row r="948" spans="1:6" x14ac:dyDescent="0.3">
      <c r="A948" s="45">
        <v>37357.833333333336</v>
      </c>
      <c r="B948" s="25">
        <v>5162.96</v>
      </c>
      <c r="C948" s="46">
        <f t="shared" si="28"/>
        <v>-1.944786301411483E-2</v>
      </c>
      <c r="D948" s="25">
        <v>292.37</v>
      </c>
      <c r="E948" s="46">
        <f t="shared" si="29"/>
        <v>-1.5953687186563981E-2</v>
      </c>
      <c r="F948" s="73">
        <f>C948-('Analyse Germany'!$C$11+'Analyse Germany'!$C$12*E948)</f>
        <v>-1.3681331051986559E-3</v>
      </c>
    </row>
    <row r="949" spans="1:6" x14ac:dyDescent="0.3">
      <c r="A949" s="45">
        <v>37358.833333333336</v>
      </c>
      <c r="B949" s="25">
        <v>5189.6499999999996</v>
      </c>
      <c r="C949" s="46">
        <f t="shared" si="28"/>
        <v>5.1695151618451618E-3</v>
      </c>
      <c r="D949" s="25">
        <v>293.8</v>
      </c>
      <c r="E949" s="46">
        <f t="shared" si="29"/>
        <v>4.8910626945308788E-3</v>
      </c>
      <c r="F949" s="73">
        <f>C949-('Analyse Germany'!$C$11+'Analyse Germany'!$C$12*E949)</f>
        <v>-4.4108085989470573E-4</v>
      </c>
    </row>
    <row r="950" spans="1:6" x14ac:dyDescent="0.3">
      <c r="A950" s="45">
        <v>37361.833333333336</v>
      </c>
      <c r="B950" s="25">
        <v>5244.2</v>
      </c>
      <c r="C950" s="46">
        <f t="shared" si="28"/>
        <v>1.0511306157447997E-2</v>
      </c>
      <c r="D950" s="25">
        <v>295.77999999999997</v>
      </c>
      <c r="E950" s="46">
        <f t="shared" si="29"/>
        <v>6.7392784206943279E-3</v>
      </c>
      <c r="F950" s="73">
        <f>C950-('Analyse Germany'!$C$11+'Analyse Germany'!$C$12*E950)</f>
        <v>2.8001892279141301E-3</v>
      </c>
    </row>
    <row r="951" spans="1:6" x14ac:dyDescent="0.3">
      <c r="A951" s="45">
        <v>37362.833333333336</v>
      </c>
      <c r="B951" s="25">
        <v>5343.88</v>
      </c>
      <c r="C951" s="46">
        <f t="shared" si="28"/>
        <v>1.9007665611532776E-2</v>
      </c>
      <c r="D951" s="25">
        <v>300.36</v>
      </c>
      <c r="E951" s="46">
        <f t="shared" si="29"/>
        <v>1.5484481709378661E-2</v>
      </c>
      <c r="F951" s="73">
        <f>C951-('Analyse Germany'!$C$11+'Analyse Germany'!$C$12*E951)</f>
        <v>1.35751283745391E-3</v>
      </c>
    </row>
    <row r="952" spans="1:6" x14ac:dyDescent="0.3">
      <c r="A952" s="45">
        <v>37363.833333333336</v>
      </c>
      <c r="B952" s="25">
        <v>5318.55</v>
      </c>
      <c r="C952" s="46">
        <f t="shared" si="28"/>
        <v>-4.7400016467435968E-3</v>
      </c>
      <c r="D952" s="25">
        <v>300.25</v>
      </c>
      <c r="E952" s="46">
        <f t="shared" si="29"/>
        <v>-3.6622719403389681E-4</v>
      </c>
      <c r="F952" s="73">
        <f>C952-('Analyse Germany'!$C$11+'Analyse Germany'!$C$12*E952)</f>
        <v>-4.3756201953788479E-3</v>
      </c>
    </row>
    <row r="953" spans="1:6" x14ac:dyDescent="0.3">
      <c r="A953" s="45">
        <v>37364.833333333336</v>
      </c>
      <c r="B953" s="25">
        <v>5262.88</v>
      </c>
      <c r="C953" s="46">
        <f t="shared" si="28"/>
        <v>-1.0467138599806303E-2</v>
      </c>
      <c r="D953" s="25">
        <v>298.26</v>
      </c>
      <c r="E953" s="46">
        <f t="shared" si="29"/>
        <v>-6.6278101582015747E-3</v>
      </c>
      <c r="F953" s="73">
        <f>C953-('Analyse Germany'!$C$11+'Analyse Germany'!$C$12*E953)</f>
        <v>-2.9863876976614512E-3</v>
      </c>
    </row>
    <row r="954" spans="1:6" x14ac:dyDescent="0.3">
      <c r="A954" s="45">
        <v>37365.833333333336</v>
      </c>
      <c r="B954" s="25">
        <v>5284.55</v>
      </c>
      <c r="C954" s="46">
        <f t="shared" si="28"/>
        <v>4.1175174049190577E-3</v>
      </c>
      <c r="D954" s="25">
        <v>298.54000000000002</v>
      </c>
      <c r="E954" s="46">
        <f t="shared" si="29"/>
        <v>9.3877824716703806E-4</v>
      </c>
      <c r="F954" s="73">
        <f>C954-('Analyse Germany'!$C$11+'Analyse Germany'!$C$12*E954)</f>
        <v>2.9987434133216919E-3</v>
      </c>
    </row>
    <row r="955" spans="1:6" x14ac:dyDescent="0.3">
      <c r="A955" s="45">
        <v>37368.833333333336</v>
      </c>
      <c r="B955" s="25">
        <v>5205.4799999999996</v>
      </c>
      <c r="C955" s="46">
        <f t="shared" si="28"/>
        <v>-1.4962484979799684E-2</v>
      </c>
      <c r="D955" s="25">
        <v>296.55</v>
      </c>
      <c r="E955" s="46">
        <f t="shared" si="29"/>
        <v>-6.6657734306960759E-3</v>
      </c>
      <c r="F955" s="73">
        <f>C955-('Analyse Germany'!$C$11+'Analyse Germany'!$C$12*E955)</f>
        <v>-7.4385883309359083E-3</v>
      </c>
    </row>
    <row r="956" spans="1:6" x14ac:dyDescent="0.3">
      <c r="A956" s="45">
        <v>37369.833333333336</v>
      </c>
      <c r="B956" s="25">
        <v>5192.1000000000004</v>
      </c>
      <c r="C956" s="46">
        <f t="shared" si="28"/>
        <v>-2.5703681504873899E-3</v>
      </c>
      <c r="D956" s="25">
        <v>295.64999999999998</v>
      </c>
      <c r="E956" s="46">
        <f t="shared" si="29"/>
        <v>-3.0349013657057222E-3</v>
      </c>
      <c r="F956" s="73">
        <f>C956-('Analyse Germany'!$C$11+'Analyse Germany'!$C$12*E956)</f>
        <v>8.2699576841792789E-4</v>
      </c>
    </row>
    <row r="957" spans="1:6" x14ac:dyDescent="0.3">
      <c r="A957" s="45">
        <v>37370.833333333336</v>
      </c>
      <c r="B957" s="25">
        <v>5160.1400000000003</v>
      </c>
      <c r="C957" s="46">
        <f t="shared" si="28"/>
        <v>-6.155505479478407E-3</v>
      </c>
      <c r="D957" s="25">
        <v>294.43</v>
      </c>
      <c r="E957" s="46">
        <f t="shared" si="29"/>
        <v>-4.1265009301537647E-3</v>
      </c>
      <c r="F957" s="73">
        <f>C957-('Analyse Germany'!$C$11+'Analyse Germany'!$C$12*E957)</f>
        <v>-1.5175246371246414E-3</v>
      </c>
    </row>
    <row r="958" spans="1:6" x14ac:dyDescent="0.3">
      <c r="A958" s="45">
        <v>37371.833333333336</v>
      </c>
      <c r="B958" s="25">
        <v>5054.41</v>
      </c>
      <c r="C958" s="46">
        <f t="shared" si="28"/>
        <v>-2.0489754153957151E-2</v>
      </c>
      <c r="D958" s="25">
        <v>291.42</v>
      </c>
      <c r="E958" s="46">
        <f t="shared" si="29"/>
        <v>-1.022314302211047E-2</v>
      </c>
      <c r="F958" s="73">
        <f>C958-('Analyse Germany'!$C$11+'Analyse Germany'!$C$12*E958)</f>
        <v>-8.9228612802816232E-3</v>
      </c>
    </row>
    <row r="959" spans="1:6" x14ac:dyDescent="0.3">
      <c r="A959" s="45">
        <v>37372.833333333336</v>
      </c>
      <c r="B959" s="25">
        <v>5000.38</v>
      </c>
      <c r="C959" s="46">
        <f t="shared" si="28"/>
        <v>-1.0689674957116591E-2</v>
      </c>
      <c r="D959" s="25">
        <v>289.88</v>
      </c>
      <c r="E959" s="46">
        <f t="shared" si="29"/>
        <v>-5.2844691510535169E-3</v>
      </c>
      <c r="F959" s="73">
        <f>C959-('Analyse Germany'!$C$11+'Analyse Germany'!$C$12*E959)</f>
        <v>-4.7356483609427196E-3</v>
      </c>
    </row>
    <row r="960" spans="1:6" x14ac:dyDescent="0.3">
      <c r="A960" s="45">
        <v>37375.833333333336</v>
      </c>
      <c r="B960" s="25">
        <v>5008.04</v>
      </c>
      <c r="C960" s="46">
        <f t="shared" si="28"/>
        <v>1.531883576848081E-3</v>
      </c>
      <c r="D960" s="25">
        <v>288.99</v>
      </c>
      <c r="E960" s="46">
        <f t="shared" si="29"/>
        <v>-3.0702359597074569E-3</v>
      </c>
      <c r="F960" s="73">
        <f>C960-('Analyse Germany'!$C$11+'Analyse Germany'!$C$12*E960)</f>
        <v>4.9694057156074879E-3</v>
      </c>
    </row>
    <row r="961" spans="1:6" x14ac:dyDescent="0.3">
      <c r="A961" s="45">
        <v>37376.833333333336</v>
      </c>
      <c r="B961" s="25">
        <v>5041.2</v>
      </c>
      <c r="C961" s="46">
        <f t="shared" si="28"/>
        <v>6.6213528645937547E-3</v>
      </c>
      <c r="D961" s="25">
        <v>290.64</v>
      </c>
      <c r="E961" s="46">
        <f t="shared" si="29"/>
        <v>5.7095401224955822E-3</v>
      </c>
      <c r="F961" s="73">
        <f>C961-('Analyse Germany'!$C$11+'Analyse Germany'!$C$12*E961)</f>
        <v>8.0546734986168197E-5</v>
      </c>
    </row>
    <row r="962" spans="1:6" x14ac:dyDescent="0.3">
      <c r="A962" s="45">
        <v>37378.833333333336</v>
      </c>
      <c r="B962" s="25">
        <v>4964.5600000000004</v>
      </c>
      <c r="C962" s="46">
        <f t="shared" ref="C962:C1025" si="30">B962/B961-1</f>
        <v>-1.5202729508846935E-2</v>
      </c>
      <c r="D962" s="25">
        <v>289.95</v>
      </c>
      <c r="E962" s="46">
        <f t="shared" si="29"/>
        <v>-2.3740710156895384E-3</v>
      </c>
      <c r="F962" s="73">
        <f>C962-('Analyse Germany'!$C$11+'Analyse Germany'!$C$12*E962)</f>
        <v>-1.2556407769198058E-2</v>
      </c>
    </row>
    <row r="963" spans="1:6" x14ac:dyDescent="0.3">
      <c r="A963" s="45">
        <v>37379.833333333336</v>
      </c>
      <c r="B963" s="25">
        <v>4882.7700000000004</v>
      </c>
      <c r="C963" s="46">
        <f t="shared" si="30"/>
        <v>-1.6474773192387659E-2</v>
      </c>
      <c r="D963" s="25">
        <v>287.54000000000002</v>
      </c>
      <c r="E963" s="46">
        <f t="shared" si="29"/>
        <v>-8.3117778927400687E-3</v>
      </c>
      <c r="F963" s="73">
        <f>C963-('Analyse Germany'!$C$11+'Analyse Germany'!$C$12*E963)</f>
        <v>-7.0801713342230847E-3</v>
      </c>
    </row>
    <row r="964" spans="1:6" x14ac:dyDescent="0.3">
      <c r="A964" s="45">
        <v>37382.833333333336</v>
      </c>
      <c r="B964" s="25">
        <v>4880.67</v>
      </c>
      <c r="C964" s="46">
        <f t="shared" si="30"/>
        <v>-4.3008374344899458E-4</v>
      </c>
      <c r="D964" s="25">
        <v>286.92</v>
      </c>
      <c r="E964" s="46">
        <f t="shared" si="29"/>
        <v>-2.156221743061848E-3</v>
      </c>
      <c r="F964" s="73">
        <f>C964-('Analyse Germany'!$C$11+'Analyse Germany'!$C$12*E964)</f>
        <v>1.9686495002118826E-3</v>
      </c>
    </row>
    <row r="965" spans="1:6" x14ac:dyDescent="0.3">
      <c r="A965" s="45">
        <v>37383.833333333336</v>
      </c>
      <c r="B965" s="25">
        <v>4872.41</v>
      </c>
      <c r="C965" s="46">
        <f t="shared" si="30"/>
        <v>-1.6923905939143502E-3</v>
      </c>
      <c r="D965" s="25">
        <v>283.86</v>
      </c>
      <c r="E965" s="46">
        <f t="shared" ref="E965:E1028" si="31">D965/D964-1</f>
        <v>-1.0664993726474337E-2</v>
      </c>
      <c r="F965" s="73">
        <f>C965-('Analyse Germany'!$C$11+'Analyse Germany'!$C$12*E965)</f>
        <v>1.0376671279570742E-2</v>
      </c>
    </row>
    <row r="966" spans="1:6" x14ac:dyDescent="0.3">
      <c r="A966" s="45">
        <v>37384.833333333336</v>
      </c>
      <c r="B966" s="25">
        <v>5028.59</v>
      </c>
      <c r="C966" s="46">
        <f t="shared" si="30"/>
        <v>3.2053952766700755E-2</v>
      </c>
      <c r="D966" s="25">
        <v>289.97000000000003</v>
      </c>
      <c r="E966" s="46">
        <f t="shared" si="31"/>
        <v>2.1524695272317373E-2</v>
      </c>
      <c r="F966" s="73">
        <f>C966-('Analyse Germany'!$C$11+'Analyse Germany'!$C$12*E966)</f>
        <v>7.5390197091910506E-3</v>
      </c>
    </row>
    <row r="967" spans="1:6" x14ac:dyDescent="0.3">
      <c r="A967" s="45">
        <v>37385.833333333336</v>
      </c>
      <c r="B967" s="25">
        <v>4966.4799999999996</v>
      </c>
      <c r="C967" s="46">
        <f t="shared" si="30"/>
        <v>-1.2351374838672546E-2</v>
      </c>
      <c r="D967" s="25">
        <v>289</v>
      </c>
      <c r="E967" s="46">
        <f t="shared" si="31"/>
        <v>-3.3451736386523878E-3</v>
      </c>
      <c r="F967" s="73">
        <f>C967-('Analyse Germany'!$C$11+'Analyse Germany'!$C$12*E967)</f>
        <v>-8.6013824970093966E-3</v>
      </c>
    </row>
    <row r="968" spans="1:6" x14ac:dyDescent="0.3">
      <c r="A968" s="45">
        <v>37386.833333333336</v>
      </c>
      <c r="B968" s="25">
        <v>4871.7</v>
      </c>
      <c r="C968" s="46">
        <f t="shared" si="30"/>
        <v>-1.9083938725213745E-2</v>
      </c>
      <c r="D968" s="25">
        <v>285.83999999999997</v>
      </c>
      <c r="E968" s="46">
        <f t="shared" si="31"/>
        <v>-1.0934256055363356E-2</v>
      </c>
      <c r="F968" s="73">
        <f>C968-('Analyse Germany'!$C$11+'Analyse Germany'!$C$12*E968)</f>
        <v>-6.7088567570469833E-3</v>
      </c>
    </row>
    <row r="969" spans="1:6" x14ac:dyDescent="0.3">
      <c r="A969" s="45">
        <v>37389.833333333336</v>
      </c>
      <c r="B969" s="25">
        <v>4975.4799999999996</v>
      </c>
      <c r="C969" s="46">
        <f t="shared" si="30"/>
        <v>2.1302625366915073E-2</v>
      </c>
      <c r="D969" s="25">
        <v>288.02</v>
      </c>
      <c r="E969" s="46">
        <f t="shared" si="31"/>
        <v>7.6266442765182685E-3</v>
      </c>
      <c r="F969" s="73">
        <f>C969-('Analyse Germany'!$C$11+'Analyse Germany'!$C$12*E969)</f>
        <v>1.2583005746577967E-2</v>
      </c>
    </row>
    <row r="970" spans="1:6" x14ac:dyDescent="0.3">
      <c r="A970" s="45">
        <v>37390.833333333336</v>
      </c>
      <c r="B970" s="25">
        <v>5049.08</v>
      </c>
      <c r="C970" s="46">
        <f t="shared" si="30"/>
        <v>1.479254262905294E-2</v>
      </c>
      <c r="D970" s="25">
        <v>291.77999999999997</v>
      </c>
      <c r="E970" s="46">
        <f t="shared" si="31"/>
        <v>1.3054648982709471E-2</v>
      </c>
      <c r="F970" s="73">
        <f>C970-('Analyse Germany'!$C$11+'Analyse Germany'!$C$12*E970)</f>
        <v>-9.6074046961491799E-5</v>
      </c>
    </row>
    <row r="971" spans="1:6" x14ac:dyDescent="0.3">
      <c r="A971" s="45">
        <v>37391.833333333336</v>
      </c>
      <c r="B971" s="25">
        <v>5072.3900000000003</v>
      </c>
      <c r="C971" s="46">
        <f t="shared" si="30"/>
        <v>4.6166826431746077E-3</v>
      </c>
      <c r="D971" s="25">
        <v>292.89</v>
      </c>
      <c r="E971" s="46">
        <f t="shared" si="31"/>
        <v>3.8042360682706278E-3</v>
      </c>
      <c r="F971" s="73">
        <f>C971-('Analyse Germany'!$C$11+'Analyse Germany'!$C$12*E971)</f>
        <v>2.4127903933811572E-4</v>
      </c>
    </row>
    <row r="972" spans="1:6" x14ac:dyDescent="0.3">
      <c r="A972" s="45">
        <v>37392.833333333336</v>
      </c>
      <c r="B972" s="25">
        <v>5047.45</v>
      </c>
      <c r="C972" s="46">
        <f t="shared" si="30"/>
        <v>-4.9168143616717952E-3</v>
      </c>
      <c r="D972" s="25">
        <v>291.62</v>
      </c>
      <c r="E972" s="46">
        <f t="shared" si="31"/>
        <v>-4.3360988767113806E-3</v>
      </c>
      <c r="F972" s="73">
        <f>C972-('Analyse Germany'!$C$11+'Analyse Germany'!$C$12*E972)</f>
        <v>-4.0622761373193365E-5</v>
      </c>
    </row>
    <row r="973" spans="1:6" x14ac:dyDescent="0.3">
      <c r="A973" s="45">
        <v>37393.833333333336</v>
      </c>
      <c r="B973" s="25">
        <v>5036.41</v>
      </c>
      <c r="C973" s="46">
        <f t="shared" si="30"/>
        <v>-2.1872430633289586E-3</v>
      </c>
      <c r="D973" s="25">
        <v>289.26</v>
      </c>
      <c r="E973" s="46">
        <f t="shared" si="31"/>
        <v>-8.0927234071738186E-3</v>
      </c>
      <c r="F973" s="73">
        <f>C973-('Analyse Germany'!$C$11+'Analyse Germany'!$C$12*E973)</f>
        <v>6.9584005588654522E-3</v>
      </c>
    </row>
    <row r="974" spans="1:6" x14ac:dyDescent="0.3">
      <c r="A974" s="45">
        <v>37396.833333333336</v>
      </c>
      <c r="B974" s="25">
        <v>4998.99</v>
      </c>
      <c r="C974" s="46">
        <f t="shared" si="30"/>
        <v>-7.4298955009619583E-3</v>
      </c>
      <c r="D974" s="25">
        <v>287.58</v>
      </c>
      <c r="E974" s="46">
        <f t="shared" si="31"/>
        <v>-5.8079236672889945E-3</v>
      </c>
      <c r="F974" s="73">
        <f>C974-('Analyse Germany'!$C$11+'Analyse Germany'!$C$12*E974)</f>
        <v>-8.8095612482044349E-4</v>
      </c>
    </row>
    <row r="975" spans="1:6" x14ac:dyDescent="0.3">
      <c r="A975" s="45">
        <v>37397.833333333336</v>
      </c>
      <c r="B975" s="25">
        <v>4984.6099999999997</v>
      </c>
      <c r="C975" s="46">
        <f t="shared" si="30"/>
        <v>-2.8765810693760496E-3</v>
      </c>
      <c r="D975" s="25">
        <v>287.48</v>
      </c>
      <c r="E975" s="46">
        <f t="shared" si="31"/>
        <v>-3.4772932749138619E-4</v>
      </c>
      <c r="F975" s="73">
        <f>C975-('Analyse Germany'!$C$11+'Analyse Germany'!$C$12*E975)</f>
        <v>-2.5332226808886969E-3</v>
      </c>
    </row>
    <row r="976" spans="1:6" x14ac:dyDescent="0.3">
      <c r="A976" s="45">
        <v>37398.833333333336</v>
      </c>
      <c r="B976" s="25">
        <v>4919.5</v>
      </c>
      <c r="C976" s="46">
        <f t="shared" si="30"/>
        <v>-1.3062205468431731E-2</v>
      </c>
      <c r="D976" s="25">
        <v>283.35000000000002</v>
      </c>
      <c r="E976" s="46">
        <f t="shared" si="31"/>
        <v>-1.4366216780297703E-2</v>
      </c>
      <c r="F976" s="73">
        <f>C976-('Analyse Germany'!$C$11+'Analyse Germany'!$C$12*E976)</f>
        <v>3.2133439372764201E-3</v>
      </c>
    </row>
    <row r="977" spans="1:6" x14ac:dyDescent="0.3">
      <c r="A977" s="45">
        <v>37399.833333333336</v>
      </c>
      <c r="B977" s="25">
        <v>4879.5</v>
      </c>
      <c r="C977" s="46">
        <f t="shared" si="30"/>
        <v>-8.1309076125622992E-3</v>
      </c>
      <c r="D977" s="25">
        <v>283.98</v>
      </c>
      <c r="E977" s="46">
        <f t="shared" si="31"/>
        <v>2.2233986236104286E-3</v>
      </c>
      <c r="F977" s="73">
        <f>C977-('Analyse Germany'!$C$11+'Analyse Germany'!$C$12*E977)</f>
        <v>-1.0709669159237371E-2</v>
      </c>
    </row>
    <row r="978" spans="1:6" x14ac:dyDescent="0.3">
      <c r="A978" s="45">
        <v>37400.833333333336</v>
      </c>
      <c r="B978" s="25">
        <v>4899.13</v>
      </c>
      <c r="C978" s="46">
        <f t="shared" si="30"/>
        <v>4.0229531714315314E-3</v>
      </c>
      <c r="D978" s="25">
        <v>284.27999999999997</v>
      </c>
      <c r="E978" s="46">
        <f t="shared" si="31"/>
        <v>1.0564124234100358E-3</v>
      </c>
      <c r="F978" s="73">
        <f>C978-('Analyse Germany'!$C$11+'Analyse Germany'!$C$12*E978)</f>
        <v>2.7704864278617213E-3</v>
      </c>
    </row>
    <row r="979" spans="1:6" x14ac:dyDescent="0.3">
      <c r="A979" s="45">
        <v>37403.833333333336</v>
      </c>
      <c r="B979" s="25">
        <v>4961.54</v>
      </c>
      <c r="C979" s="46">
        <f t="shared" si="30"/>
        <v>1.2738996515707868E-2</v>
      </c>
      <c r="D979" s="25">
        <v>284.39999999999998</v>
      </c>
      <c r="E979" s="46">
        <f t="shared" si="31"/>
        <v>4.2211903756861346E-4</v>
      </c>
      <c r="F979" s="73">
        <f>C979-('Analyse Germany'!$C$11+'Analyse Germany'!$C$12*E979)</f>
        <v>1.2207412350818988E-2</v>
      </c>
    </row>
    <row r="980" spans="1:6" x14ac:dyDescent="0.3">
      <c r="A980" s="45">
        <v>37404.833333333336</v>
      </c>
      <c r="B980" s="25">
        <v>4918.58</v>
      </c>
      <c r="C980" s="46">
        <f t="shared" si="30"/>
        <v>-8.6586019663249525E-3</v>
      </c>
      <c r="D980" s="25">
        <v>281.3</v>
      </c>
      <c r="E980" s="46">
        <f t="shared" si="31"/>
        <v>-1.0900140646975975E-2</v>
      </c>
      <c r="F980" s="73">
        <f>C980-('Analyse Germany'!$C$11+'Analyse Germany'!$C$12*E980)</f>
        <v>3.6777074020953628E-3</v>
      </c>
    </row>
    <row r="981" spans="1:6" x14ac:dyDescent="0.3">
      <c r="A981" s="45">
        <v>37405.833333333336</v>
      </c>
      <c r="B981" s="25">
        <v>4881.8</v>
      </c>
      <c r="C981" s="46">
        <f t="shared" si="30"/>
        <v>-7.4777679736833802E-3</v>
      </c>
      <c r="D981" s="25">
        <v>280.22000000000003</v>
      </c>
      <c r="E981" s="46">
        <f t="shared" si="31"/>
        <v>-3.8393174546746955E-3</v>
      </c>
      <c r="F981" s="73">
        <f>C981-('Analyse Germany'!$C$11+'Analyse Germany'!$C$12*E981)</f>
        <v>-3.1661748392564013E-3</v>
      </c>
    </row>
    <row r="982" spans="1:6" x14ac:dyDescent="0.3">
      <c r="A982" s="45">
        <v>37406.833333333336</v>
      </c>
      <c r="B982" s="25">
        <v>4761.96</v>
      </c>
      <c r="C982" s="46">
        <f t="shared" si="30"/>
        <v>-2.4548322340120499E-2</v>
      </c>
      <c r="D982" s="25">
        <v>276.58999999999997</v>
      </c>
      <c r="E982" s="46">
        <f t="shared" si="31"/>
        <v>-1.2954107486974675E-2</v>
      </c>
      <c r="F982" s="73">
        <f>C982-('Analyse Germany'!$C$11+'Analyse Germany'!$C$12*E982)</f>
        <v>-9.8776532807518056E-3</v>
      </c>
    </row>
    <row r="983" spans="1:6" x14ac:dyDescent="0.3">
      <c r="A983" s="45">
        <v>37407.833333333336</v>
      </c>
      <c r="B983" s="25">
        <v>4818.3</v>
      </c>
      <c r="C983" s="46">
        <f t="shared" si="30"/>
        <v>1.1831262757352023E-2</v>
      </c>
      <c r="D983" s="25">
        <v>279.02999999999997</v>
      </c>
      <c r="E983" s="46">
        <f t="shared" si="31"/>
        <v>8.8217216819117539E-3</v>
      </c>
      <c r="F983" s="73">
        <f>C983-('Analyse Germany'!$C$11+'Analyse Germany'!$C$12*E983)</f>
        <v>1.7534223184570621E-3</v>
      </c>
    </row>
    <row r="984" spans="1:6" x14ac:dyDescent="0.3">
      <c r="A984" s="45">
        <v>37410.833333333336</v>
      </c>
      <c r="B984" s="25">
        <v>4747.95</v>
      </c>
      <c r="C984" s="46">
        <f t="shared" si="30"/>
        <v>-1.4600585268663258E-2</v>
      </c>
      <c r="D984" s="25">
        <v>277</v>
      </c>
      <c r="E984" s="46">
        <f t="shared" si="31"/>
        <v>-7.2752033831486873E-3</v>
      </c>
      <c r="F984" s="73">
        <f>C984-('Analyse Germany'!$C$11+'Analyse Germany'!$C$12*E984)</f>
        <v>-6.3840636524641441E-3</v>
      </c>
    </row>
    <row r="985" spans="1:6" x14ac:dyDescent="0.3">
      <c r="A985" s="45">
        <v>37411.833333333336</v>
      </c>
      <c r="B985" s="25">
        <v>4625.79</v>
      </c>
      <c r="C985" s="46">
        <f t="shared" si="30"/>
        <v>-2.5728998831074379E-2</v>
      </c>
      <c r="D985" s="25">
        <v>271.82</v>
      </c>
      <c r="E985" s="46">
        <f t="shared" si="31"/>
        <v>-1.8700361010830391E-2</v>
      </c>
      <c r="F985" s="73">
        <f>C985-('Analyse Germany'!$C$11+'Analyse Germany'!$C$12*E985)</f>
        <v>-4.5276388477629471E-3</v>
      </c>
    </row>
    <row r="986" spans="1:6" x14ac:dyDescent="0.3">
      <c r="A986" s="45">
        <v>37412.833333333336</v>
      </c>
      <c r="B986" s="25">
        <v>4624.3100000000004</v>
      </c>
      <c r="C986" s="46">
        <f t="shared" si="30"/>
        <v>-3.1994534987522805E-4</v>
      </c>
      <c r="D986" s="25">
        <v>270.24</v>
      </c>
      <c r="E986" s="46">
        <f t="shared" si="31"/>
        <v>-5.8126701493634858E-3</v>
      </c>
      <c r="F986" s="73">
        <f>C986-('Analyse Germany'!$C$11+'Analyse Germany'!$C$12*E986)</f>
        <v>6.2343884640988414E-3</v>
      </c>
    </row>
    <row r="987" spans="1:6" x14ac:dyDescent="0.3">
      <c r="A987" s="45">
        <v>37413.833333333336</v>
      </c>
      <c r="B987" s="25">
        <v>4657.5200000000004</v>
      </c>
      <c r="C987" s="46">
        <f t="shared" si="30"/>
        <v>7.1816119594059202E-3</v>
      </c>
      <c r="D987" s="25">
        <v>269.02999999999997</v>
      </c>
      <c r="E987" s="46">
        <f t="shared" si="31"/>
        <v>-4.4775014801659019E-3</v>
      </c>
      <c r="F987" s="73">
        <f>C987-('Analyse Germany'!$C$11+'Analyse Germany'!$C$12*E987)</f>
        <v>1.2218509434439872E-2</v>
      </c>
    </row>
    <row r="988" spans="1:6" x14ac:dyDescent="0.3">
      <c r="A988" s="45">
        <v>37414.833333333336</v>
      </c>
      <c r="B988" s="25">
        <v>4610.18</v>
      </c>
      <c r="C988" s="46">
        <f t="shared" si="30"/>
        <v>-1.0164207561105476E-2</v>
      </c>
      <c r="D988" s="25">
        <v>265.62</v>
      </c>
      <c r="E988" s="46">
        <f t="shared" si="31"/>
        <v>-1.2675166338326438E-2</v>
      </c>
      <c r="F988" s="73">
        <f>C988-('Analyse Germany'!$C$11+'Analyse Germany'!$C$12*E988)</f>
        <v>4.1894413006286265E-3</v>
      </c>
    </row>
    <row r="989" spans="1:6" x14ac:dyDescent="0.3">
      <c r="A989" s="45">
        <v>37417.833333333336</v>
      </c>
      <c r="B989" s="25">
        <v>4589.26</v>
      </c>
      <c r="C989" s="46">
        <f t="shared" si="30"/>
        <v>-4.5377837741693572E-3</v>
      </c>
      <c r="D989" s="25">
        <v>266.18</v>
      </c>
      <c r="E989" s="46">
        <f t="shared" si="31"/>
        <v>2.1082749792937783E-3</v>
      </c>
      <c r="F989" s="73">
        <f>C989-('Analyse Germany'!$C$11+'Analyse Germany'!$C$12*E989)</f>
        <v>-6.9857058206468318E-3</v>
      </c>
    </row>
    <row r="990" spans="1:6" x14ac:dyDescent="0.3">
      <c r="A990" s="45">
        <v>37418.833333333336</v>
      </c>
      <c r="B990" s="25">
        <v>4606.09</v>
      </c>
      <c r="C990" s="46">
        <f t="shared" si="30"/>
        <v>3.6672579021455043E-3</v>
      </c>
      <c r="D990" s="25">
        <v>268.74</v>
      </c>
      <c r="E990" s="46">
        <f t="shared" si="31"/>
        <v>9.6175520324592867E-3</v>
      </c>
      <c r="F990" s="73">
        <f>C990-('Analyse Germany'!$C$11+'Analyse Germany'!$C$12*E990)</f>
        <v>-7.3150539502960625E-3</v>
      </c>
    </row>
    <row r="991" spans="1:6" x14ac:dyDescent="0.3">
      <c r="A991" s="45">
        <v>37419.833333333336</v>
      </c>
      <c r="B991" s="25">
        <v>4510.1899999999996</v>
      </c>
      <c r="C991" s="46">
        <f t="shared" si="30"/>
        <v>-2.082026187069741E-2</v>
      </c>
      <c r="D991" s="25">
        <v>262.94</v>
      </c>
      <c r="E991" s="46">
        <f t="shared" si="31"/>
        <v>-2.1582198407382625E-2</v>
      </c>
      <c r="F991" s="73">
        <f>C991-('Analyse Germany'!$C$11+'Analyse Germany'!$C$12*E991)</f>
        <v>3.6563433226990162E-3</v>
      </c>
    </row>
    <row r="992" spans="1:6" x14ac:dyDescent="0.3">
      <c r="A992" s="45">
        <v>37420.833333333336</v>
      </c>
      <c r="B992" s="25">
        <v>4470.1400000000003</v>
      </c>
      <c r="C992" s="46">
        <f t="shared" si="30"/>
        <v>-8.879891977943144E-3</v>
      </c>
      <c r="D992" s="25">
        <v>259.87</v>
      </c>
      <c r="E992" s="46">
        <f t="shared" si="31"/>
        <v>-1.1675667452650806E-2</v>
      </c>
      <c r="F992" s="73">
        <f>C992-('Analyse Germany'!$C$11+'Analyse Germany'!$C$12*E992)</f>
        <v>4.3378135645353796E-3</v>
      </c>
    </row>
    <row r="993" spans="1:6" x14ac:dyDescent="0.3">
      <c r="A993" s="45">
        <v>37421.833333333336</v>
      </c>
      <c r="B993" s="25">
        <v>4303.8500000000004</v>
      </c>
      <c r="C993" s="46">
        <f t="shared" si="30"/>
        <v>-3.7200177175658933E-2</v>
      </c>
      <c r="D993" s="25">
        <v>253.3</v>
      </c>
      <c r="E993" s="46">
        <f t="shared" si="31"/>
        <v>-2.5281871705083336E-2</v>
      </c>
      <c r="F993" s="73">
        <f>C993-('Analyse Germany'!$C$11+'Analyse Germany'!$C$12*E993)</f>
        <v>-8.5188457677750004E-3</v>
      </c>
    </row>
    <row r="994" spans="1:6" x14ac:dyDescent="0.3">
      <c r="A994" s="45">
        <v>37424.833333333336</v>
      </c>
      <c r="B994" s="25">
        <v>4475.1000000000004</v>
      </c>
      <c r="C994" s="46">
        <f t="shared" si="30"/>
        <v>3.9789955504954788E-2</v>
      </c>
      <c r="D994" s="25">
        <v>261.54000000000002</v>
      </c>
      <c r="E994" s="46">
        <f t="shared" si="31"/>
        <v>3.2530596131070011E-2</v>
      </c>
      <c r="F994" s="73">
        <f>C994-('Analyse Germany'!$C$11+'Analyse Germany'!$C$12*E994)</f>
        <v>2.7666747823666335E-3</v>
      </c>
    </row>
    <row r="995" spans="1:6" x14ac:dyDescent="0.3">
      <c r="A995" s="45">
        <v>37425.833333333336</v>
      </c>
      <c r="B995" s="25">
        <v>4433.8500000000004</v>
      </c>
      <c r="C995" s="46">
        <f t="shared" si="30"/>
        <v>-9.2176711134946965E-3</v>
      </c>
      <c r="D995" s="25">
        <v>259.93</v>
      </c>
      <c r="E995" s="46">
        <f t="shared" si="31"/>
        <v>-6.1558461420815336E-3</v>
      </c>
      <c r="F995" s="73">
        <f>C995-('Analyse Germany'!$C$11+'Analyse Germany'!$C$12*E995)</f>
        <v>-2.2733133766890826E-3</v>
      </c>
    </row>
    <row r="996" spans="1:6" x14ac:dyDescent="0.3">
      <c r="A996" s="45">
        <v>37426.833333333336</v>
      </c>
      <c r="B996" s="25">
        <v>4354.82</v>
      </c>
      <c r="C996" s="46">
        <f t="shared" si="30"/>
        <v>-1.7824238528592717E-2</v>
      </c>
      <c r="D996" s="25">
        <v>255.63</v>
      </c>
      <c r="E996" s="46">
        <f t="shared" si="31"/>
        <v>-1.6542915400300173E-2</v>
      </c>
      <c r="F996" s="73">
        <f>C996-('Analyse Germany'!$C$11+'Analyse Germany'!$C$12*E996)</f>
        <v>9.2515681217441789E-4</v>
      </c>
    </row>
    <row r="997" spans="1:6" x14ac:dyDescent="0.3">
      <c r="A997" s="45">
        <v>37427.833333333336</v>
      </c>
      <c r="B997" s="25">
        <v>4245.68</v>
      </c>
      <c r="C997" s="46">
        <f t="shared" si="30"/>
        <v>-2.5061885451063248E-2</v>
      </c>
      <c r="D997" s="25">
        <v>250.14</v>
      </c>
      <c r="E997" s="46">
        <f t="shared" si="31"/>
        <v>-2.1476352540781618E-2</v>
      </c>
      <c r="F997" s="73">
        <f>C997-('Analyse Germany'!$C$11+'Analyse Germany'!$C$12*E997)</f>
        <v>-7.0557544434424885E-4</v>
      </c>
    </row>
    <row r="998" spans="1:6" x14ac:dyDescent="0.3">
      <c r="A998" s="45">
        <v>37428.833333333336</v>
      </c>
      <c r="B998" s="25">
        <v>4232.3999999999996</v>
      </c>
      <c r="C998" s="46">
        <f t="shared" si="30"/>
        <v>-3.1278852857494766E-3</v>
      </c>
      <c r="D998" s="25">
        <v>249.15</v>
      </c>
      <c r="E998" s="46">
        <f t="shared" si="31"/>
        <v>-3.9577836411608391E-3</v>
      </c>
      <c r="F998" s="73">
        <f>C998-('Analyse Germany'!$C$11+'Analyse Germany'!$C$12*E998)</f>
        <v>1.3183461909760576E-3</v>
      </c>
    </row>
    <row r="999" spans="1:6" x14ac:dyDescent="0.3">
      <c r="A999" s="45">
        <v>37431.833333333336</v>
      </c>
      <c r="B999" s="25">
        <v>4127.21</v>
      </c>
      <c r="C999" s="46">
        <f t="shared" si="30"/>
        <v>-2.4853511010301421E-2</v>
      </c>
      <c r="D999" s="25">
        <v>243.26</v>
      </c>
      <c r="E999" s="46">
        <f t="shared" si="31"/>
        <v>-2.3640377282761471E-2</v>
      </c>
      <c r="F999" s="73">
        <f>C999-('Analyse Germany'!$C$11+'Analyse Germany'!$C$12*E999)</f>
        <v>1.9622409063443855E-3</v>
      </c>
    </row>
    <row r="1000" spans="1:6" x14ac:dyDescent="0.3">
      <c r="A1000" s="45">
        <v>37432.833333333336</v>
      </c>
      <c r="B1000" s="25">
        <v>4202.97</v>
      </c>
      <c r="C1000" s="46">
        <f t="shared" si="30"/>
        <v>1.8356226118855234E-2</v>
      </c>
      <c r="D1000" s="25">
        <v>248.47</v>
      </c>
      <c r="E1000" s="46">
        <f t="shared" si="31"/>
        <v>2.1417413467072377E-2</v>
      </c>
      <c r="F1000" s="73">
        <f>C1000-('Analyse Germany'!$C$11+'Analyse Germany'!$C$12*E1000)</f>
        <v>-6.0367797892676503E-3</v>
      </c>
    </row>
    <row r="1001" spans="1:6" x14ac:dyDescent="0.3">
      <c r="A1001" s="45">
        <v>37433.833333333336</v>
      </c>
      <c r="B1001" s="25">
        <v>4099.05</v>
      </c>
      <c r="C1001" s="46">
        <f t="shared" si="30"/>
        <v>-2.4725372772111176E-2</v>
      </c>
      <c r="D1001" s="25">
        <v>243.66</v>
      </c>
      <c r="E1001" s="46">
        <f t="shared" si="31"/>
        <v>-1.9358473860023317E-2</v>
      </c>
      <c r="F1001" s="73">
        <f>C1001-('Analyse Germany'!$C$11+'Analyse Germany'!$C$12*E1001)</f>
        <v>-2.7760590841274073E-3</v>
      </c>
    </row>
    <row r="1002" spans="1:6" x14ac:dyDescent="0.3">
      <c r="A1002" s="45">
        <v>37434.833333333336</v>
      </c>
      <c r="B1002" s="25">
        <v>4259.43</v>
      </c>
      <c r="C1002" s="46">
        <f t="shared" si="30"/>
        <v>3.9126138983422987E-2</v>
      </c>
      <c r="D1002" s="25">
        <v>246.44</v>
      </c>
      <c r="E1002" s="46">
        <f t="shared" si="31"/>
        <v>1.140934088483947E-2</v>
      </c>
      <c r="F1002" s="73">
        <f>C1002-('Analyse Germany'!$C$11+'Analyse Germany'!$C$12*E1002)</f>
        <v>2.6107436089882821E-2</v>
      </c>
    </row>
    <row r="1003" spans="1:6" x14ac:dyDescent="0.3">
      <c r="A1003" s="45">
        <v>37435.833333333336</v>
      </c>
      <c r="B1003" s="25">
        <v>4382.5600000000004</v>
      </c>
      <c r="C1003" s="46">
        <f t="shared" si="30"/>
        <v>2.890762379003764E-2</v>
      </c>
      <c r="D1003" s="25">
        <v>254.04</v>
      </c>
      <c r="E1003" s="46">
        <f t="shared" si="31"/>
        <v>3.0839149488719242E-2</v>
      </c>
      <c r="F1003" s="73">
        <f>C1003-('Analyse Germany'!$C$11+'Analyse Germany'!$C$12*E1003)</f>
        <v>-6.1933061017571053E-3</v>
      </c>
    </row>
    <row r="1004" spans="1:6" x14ac:dyDescent="0.3">
      <c r="A1004" s="45">
        <v>37438.833333333336</v>
      </c>
      <c r="B1004" s="25">
        <v>4366.8100000000004</v>
      </c>
      <c r="C1004" s="46">
        <f t="shared" si="30"/>
        <v>-3.593789930999236E-3</v>
      </c>
      <c r="D1004" s="25">
        <v>254.86</v>
      </c>
      <c r="E1004" s="46">
        <f t="shared" si="31"/>
        <v>3.2278381357266905E-3</v>
      </c>
      <c r="F1004" s="73">
        <f>C1004-('Analyse Germany'!$C$11+'Analyse Germany'!$C$12*E1004)</f>
        <v>-7.3141098823277838E-3</v>
      </c>
    </row>
    <row r="1005" spans="1:6" x14ac:dyDescent="0.3">
      <c r="A1005" s="45">
        <v>37439.833333333336</v>
      </c>
      <c r="B1005" s="25">
        <v>4195.95</v>
      </c>
      <c r="C1005" s="46">
        <f t="shared" si="30"/>
        <v>-3.9126959954749685E-2</v>
      </c>
      <c r="D1005" s="25">
        <v>247.7</v>
      </c>
      <c r="E1005" s="46">
        <f t="shared" si="31"/>
        <v>-2.8093855450051053E-2</v>
      </c>
      <c r="F1005" s="73">
        <f>C1005-('Analyse Germany'!$C$11+'Analyse Germany'!$C$12*E1005)</f>
        <v>-7.2497729088755805E-3</v>
      </c>
    </row>
    <row r="1006" spans="1:6" x14ac:dyDescent="0.3">
      <c r="A1006" s="45">
        <v>37440.833333333336</v>
      </c>
      <c r="B1006" s="25">
        <v>4138.1499999999996</v>
      </c>
      <c r="C1006" s="46">
        <f t="shared" si="30"/>
        <v>-1.377518797888444E-2</v>
      </c>
      <c r="D1006" s="25">
        <v>240.75</v>
      </c>
      <c r="E1006" s="46">
        <f t="shared" si="31"/>
        <v>-2.8058134840532878E-2</v>
      </c>
      <c r="F1006" s="73">
        <f>C1006-('Analyse Germany'!$C$11+'Analyse Germany'!$C$12*E1006)</f>
        <v>1.8061402135543879E-2</v>
      </c>
    </row>
    <row r="1007" spans="1:6" x14ac:dyDescent="0.3">
      <c r="A1007" s="45">
        <v>37441.833333333336</v>
      </c>
      <c r="B1007" s="25">
        <v>4258.62</v>
      </c>
      <c r="C1007" s="46">
        <f t="shared" si="30"/>
        <v>2.9112042821067385E-2</v>
      </c>
      <c r="D1007" s="25">
        <v>245.5</v>
      </c>
      <c r="E1007" s="46">
        <f t="shared" si="31"/>
        <v>1.9730010384215957E-2</v>
      </c>
      <c r="F1007" s="73">
        <f>C1007-('Analyse Germany'!$C$11+'Analyse Germany'!$C$12*E1007)</f>
        <v>6.6367921864447024E-3</v>
      </c>
    </row>
    <row r="1008" spans="1:6" x14ac:dyDescent="0.3">
      <c r="A1008" s="45">
        <v>37442.833333333336</v>
      </c>
      <c r="B1008" s="25">
        <v>4483.03</v>
      </c>
      <c r="C1008" s="46">
        <f t="shared" si="30"/>
        <v>5.2695474120724617E-2</v>
      </c>
      <c r="D1008" s="25">
        <v>254.82</v>
      </c>
      <c r="E1008" s="46">
        <f t="shared" si="31"/>
        <v>3.7963340122199485E-2</v>
      </c>
      <c r="F1008" s="73">
        <f>C1008-('Analyse Germany'!$C$11+'Analyse Germany'!$C$12*E1008)</f>
        <v>9.4978100842643201E-3</v>
      </c>
    </row>
    <row r="1009" spans="1:6" x14ac:dyDescent="0.3">
      <c r="A1009" s="45">
        <v>37445.833333333336</v>
      </c>
      <c r="B1009" s="25">
        <v>4442.33</v>
      </c>
      <c r="C1009" s="46">
        <f t="shared" si="30"/>
        <v>-9.0786811598405626E-3</v>
      </c>
      <c r="D1009" s="25">
        <v>253.72</v>
      </c>
      <c r="E1009" s="46">
        <f t="shared" si="31"/>
        <v>-4.3167726238129145E-3</v>
      </c>
      <c r="F1009" s="73">
        <f>C1009-('Analyse Germany'!$C$11+'Analyse Germany'!$C$12*E1009)</f>
        <v>-4.2244540941511373E-3</v>
      </c>
    </row>
    <row r="1010" spans="1:6" x14ac:dyDescent="0.3">
      <c r="A1010" s="45">
        <v>37446.833333333336</v>
      </c>
      <c r="B1010" s="25">
        <v>4369.76</v>
      </c>
      <c r="C1010" s="46">
        <f t="shared" si="30"/>
        <v>-1.6336021862401018E-2</v>
      </c>
      <c r="D1010" s="25">
        <v>250.77</v>
      </c>
      <c r="E1010" s="46">
        <f t="shared" si="31"/>
        <v>-1.1626990383099445E-2</v>
      </c>
      <c r="F1010" s="73">
        <f>C1010-('Analyse Germany'!$C$11+'Analyse Germany'!$C$12*E1010)</f>
        <v>-3.1736384345844148E-3</v>
      </c>
    </row>
    <row r="1011" spans="1:6" x14ac:dyDescent="0.3">
      <c r="A1011" s="45">
        <v>37447.833333333336</v>
      </c>
      <c r="B1011" s="25">
        <v>4190.22</v>
      </c>
      <c r="C1011" s="46">
        <f t="shared" si="30"/>
        <v>-4.1086924682362413E-2</v>
      </c>
      <c r="D1011" s="25">
        <v>243.36</v>
      </c>
      <c r="E1011" s="46">
        <f t="shared" si="31"/>
        <v>-2.9548989113530322E-2</v>
      </c>
      <c r="F1011" s="73">
        <f>C1011-('Analyse Germany'!$C$11+'Analyse Germany'!$C$12*E1011)</f>
        <v>-7.5559595409421323E-3</v>
      </c>
    </row>
    <row r="1012" spans="1:6" x14ac:dyDescent="0.3">
      <c r="A1012" s="45">
        <v>37448.833333333336</v>
      </c>
      <c r="B1012" s="25">
        <v>4118.5</v>
      </c>
      <c r="C1012" s="46">
        <f t="shared" si="30"/>
        <v>-1.7116046412837593E-2</v>
      </c>
      <c r="D1012" s="25">
        <v>235.02</v>
      </c>
      <c r="E1012" s="46">
        <f t="shared" si="31"/>
        <v>-3.4270216962524636E-2</v>
      </c>
      <c r="F1012" s="73">
        <f>C1012-('Analyse Germany'!$C$11+'Analyse Germany'!$C$12*E1012)</f>
        <v>2.178065480954211E-2</v>
      </c>
    </row>
    <row r="1013" spans="1:6" x14ac:dyDescent="0.3">
      <c r="A1013" s="45">
        <v>37449.833333333336</v>
      </c>
      <c r="B1013" s="25">
        <v>4130.8</v>
      </c>
      <c r="C1013" s="46">
        <f t="shared" si="30"/>
        <v>2.9865242199831332E-3</v>
      </c>
      <c r="D1013" s="25">
        <v>234.86</v>
      </c>
      <c r="E1013" s="46">
        <f t="shared" si="31"/>
        <v>-6.8079312398938718E-4</v>
      </c>
      <c r="F1013" s="73">
        <f>C1013-('Analyse Germany'!$C$11+'Analyse Germany'!$C$12*E1013)</f>
        <v>3.7084138904359045E-3</v>
      </c>
    </row>
    <row r="1014" spans="1:6" x14ac:dyDescent="0.3">
      <c r="A1014" s="45">
        <v>37452.833333333336</v>
      </c>
      <c r="B1014" s="25">
        <v>3912.51</v>
      </c>
      <c r="C1014" s="46">
        <f t="shared" si="30"/>
        <v>-5.2844485329718194E-2</v>
      </c>
      <c r="D1014" s="25">
        <v>223.04</v>
      </c>
      <c r="E1014" s="46">
        <f t="shared" si="31"/>
        <v>-5.0327854892276314E-2</v>
      </c>
      <c r="F1014" s="73">
        <f>C1014-('Analyse Germany'!$C$11+'Analyse Germany'!$C$12*E1014)</f>
        <v>4.30192761394705E-3</v>
      </c>
    </row>
    <row r="1015" spans="1:6" x14ac:dyDescent="0.3">
      <c r="A1015" s="45">
        <v>37453.833333333336</v>
      </c>
      <c r="B1015" s="25">
        <v>3977.75</v>
      </c>
      <c r="C1015" s="46">
        <f t="shared" si="30"/>
        <v>1.6674717764299629E-2</v>
      </c>
      <c r="D1015" s="25">
        <v>222.61</v>
      </c>
      <c r="E1015" s="46">
        <f t="shared" si="31"/>
        <v>-1.9279053084647613E-3</v>
      </c>
      <c r="F1015" s="73">
        <f>C1015-('Analyse Germany'!$C$11+'Analyse Germany'!$C$12*E1015)</f>
        <v>1.8813966447973729E-2</v>
      </c>
    </row>
    <row r="1016" spans="1:6" x14ac:dyDescent="0.3">
      <c r="A1016" s="45">
        <v>37454.833333333336</v>
      </c>
      <c r="B1016" s="25">
        <v>4092.82</v>
      </c>
      <c r="C1016" s="46">
        <f t="shared" si="30"/>
        <v>2.8928414304569161E-2</v>
      </c>
      <c r="D1016" s="25">
        <v>229.84</v>
      </c>
      <c r="E1016" s="46">
        <f t="shared" si="31"/>
        <v>3.2478325322312429E-2</v>
      </c>
      <c r="F1016" s="73">
        <f>C1016-('Analyse Germany'!$C$11+'Analyse Germany'!$C$12*E1016)</f>
        <v>-8.0354599725979761E-3</v>
      </c>
    </row>
    <row r="1017" spans="1:6" x14ac:dyDescent="0.3">
      <c r="A1017" s="45">
        <v>37455.833333333336</v>
      </c>
      <c r="B1017" s="25">
        <v>4100.75</v>
      </c>
      <c r="C1017" s="46">
        <f t="shared" si="30"/>
        <v>1.9375393982632438E-3</v>
      </c>
      <c r="D1017" s="25">
        <v>233.16</v>
      </c>
      <c r="E1017" s="46">
        <f t="shared" si="31"/>
        <v>1.4444831186912532E-2</v>
      </c>
      <c r="F1017" s="73">
        <f>C1017-('Analyse Germany'!$C$11+'Analyse Germany'!$C$12*E1017)</f>
        <v>-1.4531037205715479E-2</v>
      </c>
    </row>
    <row r="1018" spans="1:6" x14ac:dyDescent="0.3">
      <c r="A1018" s="45">
        <v>37456.833333333336</v>
      </c>
      <c r="B1018" s="25">
        <v>3891.88</v>
      </c>
      <c r="C1018" s="46">
        <f t="shared" si="30"/>
        <v>-5.0934585136865218E-2</v>
      </c>
      <c r="D1018" s="25">
        <v>222.54</v>
      </c>
      <c r="E1018" s="46">
        <f t="shared" si="31"/>
        <v>-4.5548121461657209E-2</v>
      </c>
      <c r="F1018" s="73">
        <f>C1018-('Analyse Germany'!$C$11+'Analyse Germany'!$C$12*E1018)</f>
        <v>7.795993809882884E-4</v>
      </c>
    </row>
    <row r="1019" spans="1:6" x14ac:dyDescent="0.3">
      <c r="A1019" s="45">
        <v>37459.833333333336</v>
      </c>
      <c r="B1019" s="25">
        <v>3691.43</v>
      </c>
      <c r="C1019" s="46">
        <f t="shared" si="30"/>
        <v>-5.1504671264273383E-2</v>
      </c>
      <c r="D1019" s="25">
        <v>212.63</v>
      </c>
      <c r="E1019" s="46">
        <f t="shared" si="31"/>
        <v>-4.4531320212096714E-2</v>
      </c>
      <c r="F1019" s="73">
        <f>C1019-('Analyse Germany'!$C$11+'Analyse Germany'!$C$12*E1019)</f>
        <v>-9.460944244296457E-4</v>
      </c>
    </row>
    <row r="1020" spans="1:6" x14ac:dyDescent="0.3">
      <c r="A1020" s="45">
        <v>37460.833333333336</v>
      </c>
      <c r="B1020" s="25">
        <v>3515.83</v>
      </c>
      <c r="C1020" s="46">
        <f t="shared" si="30"/>
        <v>-4.7569641033420651E-2</v>
      </c>
      <c r="D1020" s="25">
        <v>208.77</v>
      </c>
      <c r="E1020" s="46">
        <f t="shared" si="31"/>
        <v>-1.8153600150496052E-2</v>
      </c>
      <c r="F1020" s="73">
        <f>C1020-('Analyse Germany'!$C$11+'Analyse Germany'!$C$12*E1020)</f>
        <v>-2.6989681789448099E-2</v>
      </c>
    </row>
    <row r="1021" spans="1:6" x14ac:dyDescent="0.3">
      <c r="A1021" s="45">
        <v>37461.833333333336</v>
      </c>
      <c r="B1021" s="25">
        <v>3632.66</v>
      </c>
      <c r="C1021" s="46">
        <f t="shared" si="30"/>
        <v>3.3229706783320045E-2</v>
      </c>
      <c r="D1021" s="25">
        <v>205.39</v>
      </c>
      <c r="E1021" s="46">
        <f t="shared" si="31"/>
        <v>-1.6190065622455396E-2</v>
      </c>
      <c r="F1021" s="73">
        <f>C1021-('Analyse Germany'!$C$11+'Analyse Germany'!$C$12*E1021)</f>
        <v>5.1578083820227189E-2</v>
      </c>
    </row>
    <row r="1022" spans="1:6" x14ac:dyDescent="0.3">
      <c r="A1022" s="45">
        <v>37462.833333333336</v>
      </c>
      <c r="B1022" s="25">
        <v>3520.46</v>
      </c>
      <c r="C1022" s="46">
        <f t="shared" si="30"/>
        <v>-3.0886457857327687E-2</v>
      </c>
      <c r="D1022" s="25">
        <v>212.94</v>
      </c>
      <c r="E1022" s="46">
        <f t="shared" si="31"/>
        <v>3.6759335897560863E-2</v>
      </c>
      <c r="F1022" s="73">
        <f>C1022-('Analyse Germany'!$C$11+'Analyse Germany'!$C$12*E1022)</f>
        <v>-7.2715755630518741E-2</v>
      </c>
    </row>
    <row r="1023" spans="1:6" x14ac:dyDescent="0.3">
      <c r="A1023" s="45">
        <v>37463.833333333336</v>
      </c>
      <c r="B1023" s="25">
        <v>3579</v>
      </c>
      <c r="C1023" s="46">
        <f t="shared" si="30"/>
        <v>1.6628508774421569E-2</v>
      </c>
      <c r="D1023" s="25">
        <v>215.1</v>
      </c>
      <c r="E1023" s="46">
        <f t="shared" si="31"/>
        <v>1.0143702451394843E-2</v>
      </c>
      <c r="F1023" s="73">
        <f>C1023-('Analyse Germany'!$C$11+'Analyse Germany'!$C$12*E1023)</f>
        <v>5.0482202139726113E-3</v>
      </c>
    </row>
    <row r="1024" spans="1:6" x14ac:dyDescent="0.3">
      <c r="A1024" s="45">
        <v>37466.833333333336</v>
      </c>
      <c r="B1024" s="25">
        <v>3859.78</v>
      </c>
      <c r="C1024" s="46">
        <f t="shared" si="30"/>
        <v>7.8452081587035538E-2</v>
      </c>
      <c r="D1024" s="25">
        <v>227.24</v>
      </c>
      <c r="E1024" s="46">
        <f t="shared" si="31"/>
        <v>5.643886564388656E-2</v>
      </c>
      <c r="F1024" s="73">
        <f>C1024-('Analyse Germany'!$C$11+'Analyse Germany'!$C$12*E1024)</f>
        <v>1.4256745530251094E-2</v>
      </c>
    </row>
    <row r="1025" spans="1:6" x14ac:dyDescent="0.3">
      <c r="A1025" s="45">
        <v>37467.833333333336</v>
      </c>
      <c r="B1025" s="25">
        <v>3878.94</v>
      </c>
      <c r="C1025" s="46">
        <f t="shared" si="30"/>
        <v>4.9640134929969104E-3</v>
      </c>
      <c r="D1025" s="25">
        <v>226.1</v>
      </c>
      <c r="E1025" s="46">
        <f t="shared" si="31"/>
        <v>-5.0167224080268635E-3</v>
      </c>
      <c r="F1025" s="73">
        <f>C1025-('Analyse Germany'!$C$11+'Analyse Germany'!$C$12*E1025)</f>
        <v>1.0613742477285026E-2</v>
      </c>
    </row>
    <row r="1026" spans="1:6" x14ac:dyDescent="0.3">
      <c r="A1026" s="45">
        <v>37468.833333333336</v>
      </c>
      <c r="B1026" s="25">
        <v>3700.14</v>
      </c>
      <c r="C1026" s="46">
        <f t="shared" ref="C1026:C1089" si="32">B1026/B1025-1</f>
        <v>-4.6095067209082963E-2</v>
      </c>
      <c r="D1026" s="25">
        <v>227.63</v>
      </c>
      <c r="E1026" s="46">
        <f t="shared" si="31"/>
        <v>6.7669172932331989E-3</v>
      </c>
      <c r="F1026" s="73">
        <f>C1026-('Analyse Germany'!$C$11+'Analyse Germany'!$C$12*E1026)</f>
        <v>-5.3837596072198991E-2</v>
      </c>
    </row>
    <row r="1027" spans="1:6" x14ac:dyDescent="0.3">
      <c r="A1027" s="45">
        <v>37469.833333333336</v>
      </c>
      <c r="B1027" s="25">
        <v>3606.45</v>
      </c>
      <c r="C1027" s="46">
        <f t="shared" si="32"/>
        <v>-2.5320663542460542E-2</v>
      </c>
      <c r="D1027" s="25">
        <v>218.16</v>
      </c>
      <c r="E1027" s="46">
        <f t="shared" si="31"/>
        <v>-4.1602600711681204E-2</v>
      </c>
      <c r="F1027" s="73">
        <f>C1027-('Analyse Germany'!$C$11+'Analyse Germany'!$C$12*E1027)</f>
        <v>2.1909385974191953E-2</v>
      </c>
    </row>
    <row r="1028" spans="1:6" x14ac:dyDescent="0.3">
      <c r="A1028" s="45">
        <v>37470.833333333336</v>
      </c>
      <c r="B1028" s="25">
        <v>3532.49</v>
      </c>
      <c r="C1028" s="46">
        <f t="shared" si="32"/>
        <v>-2.0507701479294038E-2</v>
      </c>
      <c r="D1028" s="25">
        <v>217.82</v>
      </c>
      <c r="E1028" s="46">
        <f t="shared" si="31"/>
        <v>-1.5584891822515434E-3</v>
      </c>
      <c r="F1028" s="73">
        <f>C1028-('Analyse Germany'!$C$11+'Analyse Germany'!$C$12*E1028)</f>
        <v>-1.8788298967147701E-2</v>
      </c>
    </row>
    <row r="1029" spans="1:6" x14ac:dyDescent="0.3">
      <c r="A1029" s="45">
        <v>37473.833333333336</v>
      </c>
      <c r="B1029" s="25">
        <v>3332.65</v>
      </c>
      <c r="C1029" s="46">
        <f t="shared" si="32"/>
        <v>-5.657199312666128E-2</v>
      </c>
      <c r="D1029" s="25">
        <v>211.38</v>
      </c>
      <c r="E1029" s="46">
        <f t="shared" ref="E1029:E1092" si="33">D1029/D1028-1</f>
        <v>-2.9565696446607226E-2</v>
      </c>
      <c r="F1029" s="73">
        <f>C1029-('Analyse Germany'!$C$11+'Analyse Germany'!$C$12*E1029)</f>
        <v>-2.3022039886641511E-2</v>
      </c>
    </row>
    <row r="1030" spans="1:6" x14ac:dyDescent="0.3">
      <c r="A1030" s="45">
        <v>37474.833333333336</v>
      </c>
      <c r="B1030" s="25">
        <v>3568.64</v>
      </c>
      <c r="C1030" s="46">
        <f t="shared" si="32"/>
        <v>7.081151636085381E-2</v>
      </c>
      <c r="D1030" s="25">
        <v>219.85</v>
      </c>
      <c r="E1030" s="46">
        <f t="shared" si="33"/>
        <v>4.0070016084776228E-2</v>
      </c>
      <c r="F1030" s="73">
        <f>C1030-('Analyse Germany'!$C$11+'Analyse Germany'!$C$12*E1030)</f>
        <v>2.5219588038738285E-2</v>
      </c>
    </row>
    <row r="1031" spans="1:6" x14ac:dyDescent="0.3">
      <c r="A1031" s="45">
        <v>37475.833333333336</v>
      </c>
      <c r="B1031" s="25">
        <v>3465.54</v>
      </c>
      <c r="C1031" s="46">
        <f t="shared" si="32"/>
        <v>-2.8890557747489165E-2</v>
      </c>
      <c r="D1031" s="25">
        <v>217.33</v>
      </c>
      <c r="E1031" s="46">
        <f t="shared" si="33"/>
        <v>-1.146236070047757E-2</v>
      </c>
      <c r="F1031" s="73">
        <f>C1031-('Analyse Germany'!$C$11+'Analyse Germany'!$C$12*E1031)</f>
        <v>-1.5915278068166561E-2</v>
      </c>
    </row>
    <row r="1032" spans="1:6" x14ac:dyDescent="0.3">
      <c r="A1032" s="45">
        <v>37476.833333333336</v>
      </c>
      <c r="B1032" s="25">
        <v>3679.26</v>
      </c>
      <c r="C1032" s="46">
        <f t="shared" si="32"/>
        <v>6.1670042763898314E-2</v>
      </c>
      <c r="D1032" s="25">
        <v>225.49</v>
      </c>
      <c r="E1032" s="46">
        <f t="shared" si="33"/>
        <v>3.7546588137854942E-2</v>
      </c>
      <c r="F1032" s="73">
        <f>C1032-('Analyse Germany'!$C$11+'Analyse Germany'!$C$12*E1032)</f>
        <v>1.8946022709624831E-2</v>
      </c>
    </row>
    <row r="1033" spans="1:6" x14ac:dyDescent="0.3">
      <c r="A1033" s="45">
        <v>37477.833333333336</v>
      </c>
      <c r="B1033" s="25">
        <v>3760.86</v>
      </c>
      <c r="C1033" s="46">
        <f t="shared" si="32"/>
        <v>2.2178372824970261E-2</v>
      </c>
      <c r="D1033" s="25">
        <v>228.56</v>
      </c>
      <c r="E1033" s="46">
        <f t="shared" si="33"/>
        <v>1.3614794447647238E-2</v>
      </c>
      <c r="F1033" s="73">
        <f>C1033-('Analyse Germany'!$C$11+'Analyse Germany'!$C$12*E1033)</f>
        <v>6.6531436345984452E-3</v>
      </c>
    </row>
    <row r="1034" spans="1:6" x14ac:dyDescent="0.3">
      <c r="A1034" s="45">
        <v>37480.833333333336</v>
      </c>
      <c r="B1034" s="25">
        <v>3647.13</v>
      </c>
      <c r="C1034" s="46">
        <f t="shared" si="32"/>
        <v>-3.0240423732869615E-2</v>
      </c>
      <c r="D1034" s="25">
        <v>223.46</v>
      </c>
      <c r="E1034" s="46">
        <f t="shared" si="33"/>
        <v>-2.2313615680784049E-2</v>
      </c>
      <c r="F1034" s="73">
        <f>C1034-('Analyse Germany'!$C$11+'Analyse Germany'!$C$12*E1034)</f>
        <v>-4.9325534153036379E-3</v>
      </c>
    </row>
    <row r="1035" spans="1:6" x14ac:dyDescent="0.3">
      <c r="A1035" s="45">
        <v>37481.833333333336</v>
      </c>
      <c r="B1035" s="25">
        <v>3683.21</v>
      </c>
      <c r="C1035" s="46">
        <f t="shared" si="32"/>
        <v>9.8927101583985433E-3</v>
      </c>
      <c r="D1035" s="25">
        <v>225.66</v>
      </c>
      <c r="E1035" s="46">
        <f t="shared" si="33"/>
        <v>9.8451624451802999E-3</v>
      </c>
      <c r="F1035" s="73">
        <f>C1035-('Analyse Germany'!$C$11+'Analyse Germany'!$C$12*E1035)</f>
        <v>-1.348283851100824E-3</v>
      </c>
    </row>
    <row r="1036" spans="1:6" x14ac:dyDescent="0.3">
      <c r="A1036" s="45">
        <v>37482.833333333336</v>
      </c>
      <c r="B1036" s="25">
        <v>3589.92</v>
      </c>
      <c r="C1036" s="46">
        <f t="shared" si="32"/>
        <v>-2.5328449911897533E-2</v>
      </c>
      <c r="D1036" s="25">
        <v>220.52</v>
      </c>
      <c r="E1036" s="46">
        <f t="shared" si="33"/>
        <v>-2.2777630062926435E-2</v>
      </c>
      <c r="F1036" s="73">
        <f>C1036-('Analyse Germany'!$C$11+'Analyse Germany'!$C$12*E1036)</f>
        <v>5.067787099019179E-4</v>
      </c>
    </row>
    <row r="1037" spans="1:6" x14ac:dyDescent="0.3">
      <c r="A1037" s="45">
        <v>37483.833333333336</v>
      </c>
      <c r="B1037" s="25">
        <v>3665.74</v>
      </c>
      <c r="C1037" s="46">
        <f t="shared" si="32"/>
        <v>2.112024780496502E-2</v>
      </c>
      <c r="D1037" s="25">
        <v>226.97</v>
      </c>
      <c r="E1037" s="46">
        <f t="shared" si="33"/>
        <v>2.924904770542347E-2</v>
      </c>
      <c r="F1037" s="73">
        <f>C1037-('Analyse Germany'!$C$11+'Analyse Germany'!$C$12*E1037)</f>
        <v>-1.2173510989835226E-2</v>
      </c>
    </row>
    <row r="1038" spans="1:6" x14ac:dyDescent="0.3">
      <c r="A1038" s="45">
        <v>37484.833333333336</v>
      </c>
      <c r="B1038" s="25">
        <v>3684.69</v>
      </c>
      <c r="C1038" s="46">
        <f t="shared" si="32"/>
        <v>5.169488288858437E-3</v>
      </c>
      <c r="D1038" s="25">
        <v>227.94</v>
      </c>
      <c r="E1038" s="46">
        <f t="shared" si="33"/>
        <v>4.2736925584878627E-3</v>
      </c>
      <c r="F1038" s="73">
        <f>C1038-('Analyse Germany'!$C$11+'Analyse Germany'!$C$12*E1038)</f>
        <v>2.6054135507319609E-4</v>
      </c>
    </row>
    <row r="1039" spans="1:6" x14ac:dyDescent="0.3">
      <c r="A1039" s="45">
        <v>37487.833333333336</v>
      </c>
      <c r="B1039" s="25">
        <v>3837.67</v>
      </c>
      <c r="C1039" s="46">
        <f t="shared" si="32"/>
        <v>4.1517739619886695E-2</v>
      </c>
      <c r="D1039" s="25">
        <v>234.31</v>
      </c>
      <c r="E1039" s="46">
        <f t="shared" si="33"/>
        <v>2.794595068877781E-2</v>
      </c>
      <c r="F1039" s="73">
        <f>C1039-('Analyse Germany'!$C$11+'Analyse Germany'!$C$12*E1039)</f>
        <v>9.7049673190332808E-3</v>
      </c>
    </row>
    <row r="1040" spans="1:6" x14ac:dyDescent="0.3">
      <c r="A1040" s="45">
        <v>37488.833333333336</v>
      </c>
      <c r="B1040" s="25">
        <v>3768.51</v>
      </c>
      <c r="C1040" s="46">
        <f t="shared" si="32"/>
        <v>-1.8021351497132354E-2</v>
      </c>
      <c r="D1040" s="25">
        <v>231.01</v>
      </c>
      <c r="E1040" s="46">
        <f t="shared" si="33"/>
        <v>-1.4083905936579821E-2</v>
      </c>
      <c r="F1040" s="73">
        <f>C1040-('Analyse Germany'!$C$11+'Analyse Germany'!$C$12*E1040)</f>
        <v>-2.066651990779475E-3</v>
      </c>
    </row>
    <row r="1041" spans="1:6" x14ac:dyDescent="0.3">
      <c r="A1041" s="45">
        <v>37489.833333333336</v>
      </c>
      <c r="B1041" s="25">
        <v>3868.17</v>
      </c>
      <c r="C1041" s="46">
        <f t="shared" si="32"/>
        <v>2.6445465183852379E-2</v>
      </c>
      <c r="D1041" s="25">
        <v>233.13</v>
      </c>
      <c r="E1041" s="46">
        <f t="shared" si="33"/>
        <v>9.1770919007836405E-3</v>
      </c>
      <c r="F1041" s="73">
        <f>C1041-('Analyse Germany'!$C$11+'Analyse Germany'!$C$12*E1041)</f>
        <v>1.5963741927502311E-2</v>
      </c>
    </row>
    <row r="1042" spans="1:6" x14ac:dyDescent="0.3">
      <c r="A1042" s="45">
        <v>37490.833333333336</v>
      </c>
      <c r="B1042" s="25">
        <v>3906.55</v>
      </c>
      <c r="C1042" s="46">
        <f t="shared" si="32"/>
        <v>9.9220044620582648E-3</v>
      </c>
      <c r="D1042" s="25">
        <v>237.64</v>
      </c>
      <c r="E1042" s="46">
        <f t="shared" si="33"/>
        <v>1.9345429588641494E-2</v>
      </c>
      <c r="F1042" s="73">
        <f>C1042-('Analyse Germany'!$C$11+'Analyse Germany'!$C$12*E1042)</f>
        <v>-1.2116165159561085E-2</v>
      </c>
    </row>
    <row r="1043" spans="1:6" x14ac:dyDescent="0.3">
      <c r="A1043" s="45">
        <v>37491.833333333336</v>
      </c>
      <c r="B1043" s="25">
        <v>3828.26</v>
      </c>
      <c r="C1043" s="46">
        <f t="shared" si="32"/>
        <v>-2.0040700874172868E-2</v>
      </c>
      <c r="D1043" s="25">
        <v>234.58</v>
      </c>
      <c r="E1043" s="46">
        <f t="shared" si="33"/>
        <v>-1.2876620097626579E-2</v>
      </c>
      <c r="F1043" s="73">
        <f>C1043-('Analyse Germany'!$C$11+'Analyse Germany'!$C$12*E1043)</f>
        <v>-5.4580972279006847E-3</v>
      </c>
    </row>
    <row r="1044" spans="1:6" x14ac:dyDescent="0.3">
      <c r="A1044" s="45">
        <v>37494.833333333336</v>
      </c>
      <c r="B1044" s="25">
        <v>3783.84</v>
      </c>
      <c r="C1044" s="46">
        <f t="shared" si="32"/>
        <v>-1.1603182646946708E-2</v>
      </c>
      <c r="D1044" s="25">
        <v>232.79</v>
      </c>
      <c r="E1044" s="46">
        <f t="shared" si="33"/>
        <v>-7.6306590502175364E-3</v>
      </c>
      <c r="F1044" s="73">
        <f>C1044-('Analyse Germany'!$C$11+'Analyse Germany'!$C$12*E1044)</f>
        <v>-2.9826811003193059E-3</v>
      </c>
    </row>
    <row r="1045" spans="1:6" x14ac:dyDescent="0.3">
      <c r="A1045" s="45">
        <v>37495.833333333336</v>
      </c>
      <c r="B1045" s="25">
        <v>3851.34</v>
      </c>
      <c r="C1045" s="46">
        <f t="shared" si="32"/>
        <v>1.7839020677407058E-2</v>
      </c>
      <c r="D1045" s="25">
        <v>236.86</v>
      </c>
      <c r="E1045" s="46">
        <f t="shared" si="33"/>
        <v>1.7483568881824896E-2</v>
      </c>
      <c r="F1045" s="73">
        <f>C1045-('Analyse Germany'!$C$11+'Analyse Germany'!$C$12*E1045)</f>
        <v>-2.083120340675499E-3</v>
      </c>
    </row>
    <row r="1046" spans="1:6" x14ac:dyDescent="0.3">
      <c r="A1046" s="45">
        <v>37496.833333333336</v>
      </c>
      <c r="B1046" s="25">
        <v>3682.84</v>
      </c>
      <c r="C1046" s="46">
        <f t="shared" si="32"/>
        <v>-4.3751006143316395E-2</v>
      </c>
      <c r="D1046" s="25">
        <v>228.35</v>
      </c>
      <c r="E1046" s="46">
        <f t="shared" si="33"/>
        <v>-3.5928396521151762E-2</v>
      </c>
      <c r="F1046" s="73">
        <f>C1046-('Analyse Germany'!$C$11+'Analyse Germany'!$C$12*E1046)</f>
        <v>-2.9697625580151002E-3</v>
      </c>
    </row>
    <row r="1047" spans="1:6" x14ac:dyDescent="0.3">
      <c r="A1047" s="45">
        <v>37497.833333333336</v>
      </c>
      <c r="B1047" s="25">
        <v>3660.95</v>
      </c>
      <c r="C1047" s="46">
        <f t="shared" si="32"/>
        <v>-5.9437825156672952E-3</v>
      </c>
      <c r="D1047" s="25">
        <v>224.55</v>
      </c>
      <c r="E1047" s="46">
        <f t="shared" si="33"/>
        <v>-1.6641121086052091E-2</v>
      </c>
      <c r="F1047" s="73">
        <f>C1047-('Analyse Germany'!$C$11+'Analyse Germany'!$C$12*E1047)</f>
        <v>1.2917224848126154E-2</v>
      </c>
    </row>
    <row r="1048" spans="1:6" x14ac:dyDescent="0.3">
      <c r="A1048" s="45">
        <v>37498.833333333336</v>
      </c>
      <c r="B1048" s="25">
        <v>3712.94</v>
      </c>
      <c r="C1048" s="46">
        <f t="shared" si="32"/>
        <v>1.4201231920676349E-2</v>
      </c>
      <c r="D1048" s="25">
        <v>226.82</v>
      </c>
      <c r="E1048" s="46">
        <f t="shared" si="33"/>
        <v>1.0109107103094983E-2</v>
      </c>
      <c r="F1048" s="73">
        <f>C1048-('Analyse Germany'!$C$11+'Analyse Germany'!$C$12*E1048)</f>
        <v>2.6602614178478177E-3</v>
      </c>
    </row>
    <row r="1049" spans="1:6" x14ac:dyDescent="0.3">
      <c r="A1049" s="45">
        <v>37501.833333333336</v>
      </c>
      <c r="B1049" s="25">
        <v>3609.41</v>
      </c>
      <c r="C1049" s="46">
        <f t="shared" si="32"/>
        <v>-2.7883563968176261E-2</v>
      </c>
      <c r="D1049" s="25">
        <v>222.75</v>
      </c>
      <c r="E1049" s="46">
        <f t="shared" si="33"/>
        <v>-1.7943743937924306E-2</v>
      </c>
      <c r="F1049" s="73">
        <f>C1049-('Analyse Germany'!$C$11+'Analyse Germany'!$C$12*E1049)</f>
        <v>-7.5421090047902879E-3</v>
      </c>
    </row>
    <row r="1050" spans="1:6" x14ac:dyDescent="0.3">
      <c r="A1050" s="45">
        <v>37502.833333333336</v>
      </c>
      <c r="B1050" s="25">
        <v>3398.99</v>
      </c>
      <c r="C1050" s="46">
        <f t="shared" si="32"/>
        <v>-5.829761650796117E-2</v>
      </c>
      <c r="D1050" s="25">
        <v>213.87</v>
      </c>
      <c r="E1050" s="46">
        <f t="shared" si="33"/>
        <v>-3.9865319865319826E-2</v>
      </c>
      <c r="F1050" s="73">
        <f>C1050-('Analyse Germany'!$C$11+'Analyse Germany'!$C$12*E1050)</f>
        <v>-1.3042008983568512E-2</v>
      </c>
    </row>
    <row r="1051" spans="1:6" x14ac:dyDescent="0.3">
      <c r="A1051" s="45">
        <v>37503.833333333336</v>
      </c>
      <c r="B1051" s="25">
        <v>3425.9</v>
      </c>
      <c r="C1051" s="46">
        <f t="shared" si="32"/>
        <v>7.9170577142033682E-3</v>
      </c>
      <c r="D1051" s="25">
        <v>215.12</v>
      </c>
      <c r="E1051" s="46">
        <f t="shared" si="33"/>
        <v>5.8446719970075556E-3</v>
      </c>
      <c r="F1051" s="73">
        <f>C1051-('Analyse Germany'!$C$11+'Analyse Germany'!$C$12*E1051)</f>
        <v>1.2226724738330953E-3</v>
      </c>
    </row>
    <row r="1052" spans="1:6" x14ac:dyDescent="0.3">
      <c r="A1052" s="45">
        <v>37504.833333333336</v>
      </c>
      <c r="B1052" s="25">
        <v>3354.71</v>
      </c>
      <c r="C1052" s="46">
        <f t="shared" si="32"/>
        <v>-2.0779941037391669E-2</v>
      </c>
      <c r="D1052" s="25">
        <v>213.75</v>
      </c>
      <c r="E1052" s="46">
        <f t="shared" si="33"/>
        <v>-6.3685384901450703E-3</v>
      </c>
      <c r="F1052" s="73">
        <f>C1052-('Analyse Germany'!$C$11+'Analyse Germany'!$C$12*E1052)</f>
        <v>-1.3593855715591062E-2</v>
      </c>
    </row>
    <row r="1053" spans="1:6" x14ac:dyDescent="0.3">
      <c r="A1053" s="45">
        <v>37505.833333333336</v>
      </c>
      <c r="B1053" s="25">
        <v>3485.68</v>
      </c>
      <c r="C1053" s="46">
        <f t="shared" si="32"/>
        <v>3.9040632424263144E-2</v>
      </c>
      <c r="D1053" s="25">
        <v>220.22</v>
      </c>
      <c r="E1053" s="46">
        <f t="shared" si="33"/>
        <v>3.0269005847953112E-2</v>
      </c>
      <c r="F1053" s="73">
        <f>C1053-('Analyse Germany'!$C$11+'Analyse Germany'!$C$12*E1053)</f>
        <v>4.5876781020524962E-3</v>
      </c>
    </row>
    <row r="1054" spans="1:6" x14ac:dyDescent="0.3">
      <c r="A1054" s="47">
        <v>37508.833333333336</v>
      </c>
      <c r="B1054" s="48">
        <v>3429.22</v>
      </c>
      <c r="C1054" s="49">
        <f t="shared" si="32"/>
        <v>-1.6197700305248919E-2</v>
      </c>
      <c r="D1054" s="48">
        <v>217.4</v>
      </c>
      <c r="E1054" s="49">
        <f t="shared" si="33"/>
        <v>-1.2805376441740068E-2</v>
      </c>
      <c r="F1054" s="74">
        <f>C1054-('Analyse Germany'!$C$11+'Analyse Germany'!$C$12*E1054)</f>
        <v>-1.6960659888113749E-3</v>
      </c>
    </row>
    <row r="1055" spans="1:6" x14ac:dyDescent="0.3">
      <c r="A1055" s="47">
        <v>37509.833333333336</v>
      </c>
      <c r="B1055" s="48">
        <v>3494.69</v>
      </c>
      <c r="C1055" s="49">
        <f t="shared" si="32"/>
        <v>1.9091805133528927E-2</v>
      </c>
      <c r="D1055" s="48">
        <v>222.93</v>
      </c>
      <c r="E1055" s="49">
        <f t="shared" si="33"/>
        <v>2.5436982520699258E-2</v>
      </c>
      <c r="F1055" s="74">
        <f>C1055-('Analyse Germany'!$C$11+'Analyse Germany'!$C$12*E1055)</f>
        <v>-9.8694926238314315E-3</v>
      </c>
    </row>
    <row r="1056" spans="1:6" x14ac:dyDescent="0.3">
      <c r="A1056" s="47">
        <v>37510.833333333336</v>
      </c>
      <c r="B1056" s="48">
        <v>3584.69</v>
      </c>
      <c r="C1056" s="49">
        <f t="shared" si="32"/>
        <v>2.5753357236264263E-2</v>
      </c>
      <c r="D1056" s="48">
        <v>226.99</v>
      </c>
      <c r="E1056" s="49">
        <f t="shared" si="33"/>
        <v>1.8211994796572872E-2</v>
      </c>
      <c r="F1056" s="74">
        <f>C1056-('Analyse Germany'!$C$11+'Analyse Germany'!$C$12*E1056)</f>
        <v>5.0033508115371883E-3</v>
      </c>
    </row>
    <row r="1057" spans="1:6" x14ac:dyDescent="0.3">
      <c r="A1057" s="47">
        <v>37511.833333333336</v>
      </c>
      <c r="B1057" s="48">
        <v>3421.87</v>
      </c>
      <c r="C1057" s="49">
        <f t="shared" si="32"/>
        <v>-4.5420942954620958E-2</v>
      </c>
      <c r="D1057" s="48">
        <v>219.11</v>
      </c>
      <c r="E1057" s="49">
        <f t="shared" si="33"/>
        <v>-3.4715185690999628E-2</v>
      </c>
      <c r="F1057" s="74">
        <f>C1057-('Analyse Germany'!$C$11+'Analyse Germany'!$C$12*E1057)</f>
        <v>-6.0185290579873527E-3</v>
      </c>
    </row>
    <row r="1058" spans="1:6" x14ac:dyDescent="0.3">
      <c r="A1058" s="47">
        <v>37512.833333333336</v>
      </c>
      <c r="B1058" s="48">
        <v>3361.28</v>
      </c>
      <c r="C1058" s="49">
        <f t="shared" si="32"/>
        <v>-1.7706692539459334E-2</v>
      </c>
      <c r="D1058" s="48">
        <v>215.08</v>
      </c>
      <c r="E1058" s="49">
        <f t="shared" si="33"/>
        <v>-1.8392588197708948E-2</v>
      </c>
      <c r="F1058" s="74">
        <f>C1058-('Analyse Germany'!$C$11+'Analyse Germany'!$C$12*E1058)</f>
        <v>3.1448796892839977E-3</v>
      </c>
    </row>
    <row r="1059" spans="1:6" x14ac:dyDescent="0.3">
      <c r="A1059" s="47">
        <v>37515.833333333336</v>
      </c>
      <c r="B1059" s="48">
        <v>3319.05</v>
      </c>
      <c r="C1059" s="49">
        <f t="shared" si="32"/>
        <v>-1.2563666222391467E-2</v>
      </c>
      <c r="D1059" s="48">
        <v>214.83</v>
      </c>
      <c r="E1059" s="49">
        <f t="shared" si="33"/>
        <v>-1.1623581923005943E-3</v>
      </c>
      <c r="F1059" s="74">
        <f>C1059-('Analyse Germany'!$C$11+'Analyse Germany'!$C$12*E1059)</f>
        <v>-1.1294471667486329E-2</v>
      </c>
    </row>
    <row r="1060" spans="1:6" x14ac:dyDescent="0.3">
      <c r="A1060" s="47">
        <v>37516.833333333336</v>
      </c>
      <c r="B1060" s="48">
        <v>3289.13</v>
      </c>
      <c r="C1060" s="49">
        <f t="shared" si="32"/>
        <v>-9.0146276796071456E-3</v>
      </c>
      <c r="D1060" s="48">
        <v>213.12</v>
      </c>
      <c r="E1060" s="49">
        <f t="shared" si="33"/>
        <v>-7.9597821533305968E-3</v>
      </c>
      <c r="F1060" s="74">
        <f>C1060-('Analyse Germany'!$C$11+'Analyse Germany'!$C$12*E1060)</f>
        <v>-2.0073499653170193E-5</v>
      </c>
    </row>
    <row r="1061" spans="1:6" x14ac:dyDescent="0.3">
      <c r="A1061" s="47">
        <v>37517.833333333336</v>
      </c>
      <c r="B1061" s="48">
        <v>3124.92</v>
      </c>
      <c r="C1061" s="49">
        <f t="shared" si="32"/>
        <v>-4.9925056169868642E-2</v>
      </c>
      <c r="D1061" s="48">
        <v>205.48</v>
      </c>
      <c r="E1061" s="49">
        <f t="shared" si="33"/>
        <v>-3.584834834834838E-2</v>
      </c>
      <c r="F1061" s="74">
        <f>C1061-('Analyse Germany'!$C$11+'Analyse Germany'!$C$12*E1061)</f>
        <v>-9.234788360946683E-3</v>
      </c>
    </row>
    <row r="1062" spans="1:6" x14ac:dyDescent="0.3">
      <c r="A1062" s="47">
        <v>37518.833333333336</v>
      </c>
      <c r="B1062" s="48">
        <v>3007.47</v>
      </c>
      <c r="C1062" s="49">
        <f t="shared" si="32"/>
        <v>-3.7584962175031822E-2</v>
      </c>
      <c r="D1062" s="48">
        <v>201.58</v>
      </c>
      <c r="E1062" s="49">
        <f t="shared" si="33"/>
        <v>-1.8979949386801476E-2</v>
      </c>
      <c r="F1062" s="74">
        <f>C1062-('Analyse Germany'!$C$11+'Analyse Germany'!$C$12*E1062)</f>
        <v>-1.606584641192161E-2</v>
      </c>
    </row>
    <row r="1063" spans="1:6" x14ac:dyDescent="0.3">
      <c r="A1063" s="47">
        <v>37519.833333333336</v>
      </c>
      <c r="B1063" s="48">
        <v>3065.73</v>
      </c>
      <c r="C1063" s="49">
        <f t="shared" si="32"/>
        <v>1.9371764306876038E-2</v>
      </c>
      <c r="D1063" s="48">
        <v>202.26</v>
      </c>
      <c r="E1063" s="49">
        <f t="shared" si="33"/>
        <v>3.3733505308064515E-3</v>
      </c>
      <c r="F1063" s="74">
        <f>C1063-('Analyse Germany'!$C$11+'Analyse Germany'!$C$12*E1063)</f>
        <v>1.5486067649851616E-2</v>
      </c>
    </row>
    <row r="1064" spans="1:6" x14ac:dyDescent="0.3">
      <c r="A1064" s="32">
        <v>37522.833333333336</v>
      </c>
      <c r="B1064" s="33">
        <v>2914.25</v>
      </c>
      <c r="C1064" s="35">
        <f t="shared" si="32"/>
        <v>-4.9410743933745005E-2</v>
      </c>
      <c r="D1064" s="33">
        <v>195.39</v>
      </c>
      <c r="E1064" s="35">
        <f t="shared" si="33"/>
        <v>-3.3966182141797696E-2</v>
      </c>
      <c r="F1064" s="75">
        <f>C1064-('Analyse Germany'!$C$11+'Analyse Germany'!$C$12*E1064)</f>
        <v>-1.0859582189573294E-2</v>
      </c>
    </row>
    <row r="1065" spans="1:6" x14ac:dyDescent="0.3">
      <c r="A1065" s="50">
        <v>37523.833333333336</v>
      </c>
      <c r="B1065" s="51">
        <v>2873.21</v>
      </c>
      <c r="C1065" s="52">
        <f t="shared" si="32"/>
        <v>-1.4082525521146083E-2</v>
      </c>
      <c r="D1065" s="51">
        <v>192.33</v>
      </c>
      <c r="E1065" s="52">
        <f t="shared" si="33"/>
        <v>-1.5660985720865828E-2</v>
      </c>
      <c r="F1065" s="76">
        <f>C1065-('Analyse Germany'!$C$11+'Analyse Germany'!$C$12*E1065)</f>
        <v>3.6645454130966176E-3</v>
      </c>
    </row>
    <row r="1066" spans="1:6" x14ac:dyDescent="0.3">
      <c r="A1066" s="50">
        <v>37524.833333333336</v>
      </c>
      <c r="B1066" s="51">
        <v>2962.5</v>
      </c>
      <c r="C1066" s="52">
        <f t="shared" si="32"/>
        <v>3.1076739952875077E-2</v>
      </c>
      <c r="D1066" s="51">
        <v>195.43</v>
      </c>
      <c r="E1066" s="52">
        <f t="shared" si="33"/>
        <v>1.611813029688558E-2</v>
      </c>
      <c r="F1066" s="76">
        <f>C1066-('Analyse Germany'!$C$11+'Analyse Germany'!$C$12*E1066)</f>
        <v>1.2706437421703021E-2</v>
      </c>
    </row>
    <row r="1067" spans="1:6" x14ac:dyDescent="0.3">
      <c r="A1067" s="50">
        <v>37525.833333333336</v>
      </c>
      <c r="B1067" s="51">
        <v>3020.6</v>
      </c>
      <c r="C1067" s="52">
        <f t="shared" si="32"/>
        <v>1.9611814345991574E-2</v>
      </c>
      <c r="D1067" s="51">
        <v>204.01</v>
      </c>
      <c r="E1067" s="52">
        <f t="shared" si="33"/>
        <v>4.3903187842194047E-2</v>
      </c>
      <c r="F1067" s="76">
        <f>C1067-('Analyse Germany'!$C$11+'Analyse Germany'!$C$12*E1067)</f>
        <v>-3.0336562904483277E-2</v>
      </c>
    </row>
    <row r="1068" spans="1:6" x14ac:dyDescent="0.3">
      <c r="A1068" s="50">
        <v>37526.833333333336</v>
      </c>
      <c r="B1068" s="51">
        <v>2918.9</v>
      </c>
      <c r="C1068" s="52">
        <f t="shared" si="32"/>
        <v>-3.366880752168433E-2</v>
      </c>
      <c r="D1068" s="51">
        <v>204.19</v>
      </c>
      <c r="E1068" s="52">
        <f t="shared" si="33"/>
        <v>8.8230969070157705E-4</v>
      </c>
      <c r="F1068" s="76">
        <f>C1068-('Analyse Germany'!$C$11+'Analyse Germany'!$C$12*E1068)</f>
        <v>-3.4723404273682687E-2</v>
      </c>
    </row>
    <row r="1069" spans="1:6" x14ac:dyDescent="0.3">
      <c r="A1069" s="50">
        <v>37529.833333333336</v>
      </c>
      <c r="B1069" s="51">
        <v>2769.03</v>
      </c>
      <c r="C1069" s="52">
        <f t="shared" si="32"/>
        <v>-5.1344684641474458E-2</v>
      </c>
      <c r="D1069" s="51">
        <v>194.76</v>
      </c>
      <c r="E1069" s="52">
        <f t="shared" si="33"/>
        <v>-4.6182477104657504E-2</v>
      </c>
      <c r="F1069" s="76">
        <f>C1069-('Analyse Germany'!$C$11+'Analyse Germany'!$C$12*E1069)</f>
        <v>1.0904532111205498E-3</v>
      </c>
    </row>
    <row r="1070" spans="1:6" x14ac:dyDescent="0.3">
      <c r="A1070" s="50">
        <v>37530.833333333336</v>
      </c>
      <c r="B1070" s="51">
        <v>2865.23</v>
      </c>
      <c r="C1070" s="52">
        <f t="shared" si="32"/>
        <v>3.474140764094269E-2</v>
      </c>
      <c r="D1070" s="51">
        <v>197.54</v>
      </c>
      <c r="E1070" s="52">
        <f t="shared" si="33"/>
        <v>1.4273978229615958E-2</v>
      </c>
      <c r="F1070" s="76">
        <f>C1070-('Analyse Germany'!$C$11+'Analyse Germany'!$C$12*E1070)</f>
        <v>1.8467007617045804E-2</v>
      </c>
    </row>
    <row r="1071" spans="1:6" x14ac:dyDescent="0.3">
      <c r="A1071" s="50">
        <v>37531.833333333336</v>
      </c>
      <c r="B1071" s="51">
        <v>2926.74</v>
      </c>
      <c r="C1071" s="52">
        <f t="shared" si="32"/>
        <v>2.1467735574456359E-2</v>
      </c>
      <c r="D1071" s="51">
        <v>203.1</v>
      </c>
      <c r="E1071" s="52">
        <f t="shared" si="33"/>
        <v>2.8146198238331532E-2</v>
      </c>
      <c r="F1071" s="76">
        <f>C1071-('Analyse Germany'!$C$11+'Analyse Germany'!$C$12*E1071)</f>
        <v>-1.0572620638068048E-2</v>
      </c>
    </row>
    <row r="1072" spans="1:6" x14ac:dyDescent="0.3">
      <c r="A1072" s="50">
        <v>37532.833333333336</v>
      </c>
      <c r="B1072" s="51">
        <v>2813.3</v>
      </c>
      <c r="C1072" s="52">
        <f t="shared" si="32"/>
        <v>-3.8759848842056188E-2</v>
      </c>
      <c r="D1072" s="51">
        <v>200.32</v>
      </c>
      <c r="E1072" s="52">
        <f t="shared" si="33"/>
        <v>-1.3687838503200433E-2</v>
      </c>
      <c r="F1072" s="76">
        <f>C1072-('Analyse Germany'!$C$11+'Analyse Germany'!$C$12*E1072)</f>
        <v>-2.3255285060084726E-2</v>
      </c>
    </row>
    <row r="1073" spans="1:6" x14ac:dyDescent="0.3">
      <c r="A1073" s="50">
        <v>37533.833333333336</v>
      </c>
      <c r="B1073" s="51">
        <v>2714.62</v>
      </c>
      <c r="C1073" s="52">
        <f t="shared" si="32"/>
        <v>-3.5076244979206028E-2</v>
      </c>
      <c r="D1073" s="51">
        <v>196.44</v>
      </c>
      <c r="E1073" s="52">
        <f t="shared" si="33"/>
        <v>-1.9369009584664476E-2</v>
      </c>
      <c r="F1073" s="76">
        <f>C1073-('Analyse Germany'!$C$11+'Analyse Germany'!$C$12*E1073)</f>
        <v>-1.3114957304866538E-2</v>
      </c>
    </row>
    <row r="1074" spans="1:6" x14ac:dyDescent="0.3">
      <c r="A1074" s="50">
        <v>37536.833333333336</v>
      </c>
      <c r="B1074" s="51">
        <v>2667.39</v>
      </c>
      <c r="C1074" s="52">
        <f t="shared" si="32"/>
        <v>-1.7398383567497455E-2</v>
      </c>
      <c r="D1074" s="51">
        <v>193.75</v>
      </c>
      <c r="E1074" s="52">
        <f t="shared" si="33"/>
        <v>-1.3693748727346744E-2</v>
      </c>
      <c r="F1074" s="76">
        <f>C1074-('Analyse Germany'!$C$11+'Analyse Germany'!$C$12*E1074)</f>
        <v>-1.8871027398839006E-3</v>
      </c>
    </row>
    <row r="1075" spans="1:6" x14ac:dyDescent="0.3">
      <c r="A1075" s="1">
        <v>37537.833333333336</v>
      </c>
      <c r="B1075" s="2">
        <v>2622.09</v>
      </c>
      <c r="C1075" s="34">
        <f t="shared" si="32"/>
        <v>-1.6982893390167786E-2</v>
      </c>
      <c r="D1075" s="2">
        <v>190.84</v>
      </c>
      <c r="E1075" s="34">
        <f t="shared" si="33"/>
        <v>-1.5019354838709642E-2</v>
      </c>
      <c r="F1075" s="77"/>
    </row>
    <row r="1076" spans="1:6" x14ac:dyDescent="0.3">
      <c r="A1076" s="1">
        <v>37538.833333333336</v>
      </c>
      <c r="B1076" s="2">
        <v>2597.88</v>
      </c>
      <c r="C1076" s="34">
        <f t="shared" si="32"/>
        <v>-9.2330926856057927E-3</v>
      </c>
      <c r="D1076" s="2">
        <v>189.34</v>
      </c>
      <c r="E1076" s="34">
        <f t="shared" si="33"/>
        <v>-7.859987424020165E-3</v>
      </c>
      <c r="F1076" s="77"/>
    </row>
    <row r="1077" spans="1:6" x14ac:dyDescent="0.3">
      <c r="A1077" s="1">
        <v>37539.833333333336</v>
      </c>
      <c r="B1077" s="2">
        <v>2733.19</v>
      </c>
      <c r="C1077" s="34">
        <f t="shared" si="32"/>
        <v>5.2084776818020817E-2</v>
      </c>
      <c r="D1077" s="2">
        <v>193.44</v>
      </c>
      <c r="E1077" s="34">
        <f t="shared" si="33"/>
        <v>2.1654167106792022E-2</v>
      </c>
      <c r="F1077" s="77"/>
    </row>
    <row r="1078" spans="1:6" x14ac:dyDescent="0.3">
      <c r="A1078" s="1">
        <v>37540.833333333336</v>
      </c>
      <c r="B1078" s="2">
        <v>2930.74</v>
      </c>
      <c r="C1078" s="34">
        <f t="shared" si="32"/>
        <v>7.2278180441169404E-2</v>
      </c>
      <c r="D1078" s="2">
        <v>202.72</v>
      </c>
      <c r="E1078" s="34">
        <f t="shared" si="33"/>
        <v>4.7973531844499595E-2</v>
      </c>
      <c r="F1078" s="77"/>
    </row>
    <row r="1079" spans="1:6" x14ac:dyDescent="0.3">
      <c r="A1079" s="1">
        <v>37543.833333333336</v>
      </c>
      <c r="B1079" s="2">
        <v>2850.11</v>
      </c>
      <c r="C1079" s="34">
        <f t="shared" si="32"/>
        <v>-2.7511822952564713E-2</v>
      </c>
      <c r="D1079" s="2">
        <v>200.76</v>
      </c>
      <c r="E1079" s="34">
        <f t="shared" si="33"/>
        <v>-9.6685082872928207E-3</v>
      </c>
      <c r="F1079" s="77"/>
    </row>
    <row r="1080" spans="1:6" x14ac:dyDescent="0.3">
      <c r="A1080" s="1">
        <v>37544.833333333336</v>
      </c>
      <c r="B1080" s="2">
        <v>3048.27</v>
      </c>
      <c r="C1080" s="34">
        <f t="shared" si="32"/>
        <v>6.9527141057713404E-2</v>
      </c>
      <c r="D1080" s="2">
        <v>212.41</v>
      </c>
      <c r="E1080" s="34">
        <f t="shared" si="33"/>
        <v>5.8029487945805869E-2</v>
      </c>
      <c r="F1080" s="77"/>
    </row>
    <row r="1081" spans="1:6" x14ac:dyDescent="0.3">
      <c r="A1081" s="1">
        <v>37545.833333333336</v>
      </c>
      <c r="B1081" s="2">
        <v>3008.93</v>
      </c>
      <c r="C1081" s="34">
        <f t="shared" si="32"/>
        <v>-1.2905680927214447E-2</v>
      </c>
      <c r="D1081" s="2">
        <v>209.3</v>
      </c>
      <c r="E1081" s="34">
        <f t="shared" si="33"/>
        <v>-1.4641495221505485E-2</v>
      </c>
      <c r="F1081" s="77"/>
    </row>
    <row r="1082" spans="1:6" x14ac:dyDescent="0.3">
      <c r="A1082" s="1">
        <v>37546.833333333336</v>
      </c>
      <c r="B1082" s="2">
        <v>3172.46</v>
      </c>
      <c r="C1082" s="34">
        <f t="shared" si="32"/>
        <v>5.4348223454849576E-2</v>
      </c>
      <c r="D1082" s="2">
        <v>216.17</v>
      </c>
      <c r="E1082" s="34">
        <f t="shared" si="33"/>
        <v>3.28236980410892E-2</v>
      </c>
      <c r="F1082" s="77"/>
    </row>
    <row r="1083" spans="1:6" x14ac:dyDescent="0.3">
      <c r="A1083" s="1">
        <v>37547.833333333336</v>
      </c>
      <c r="B1083" s="2">
        <v>3163.67</v>
      </c>
      <c r="C1083" s="34">
        <f t="shared" si="32"/>
        <v>-2.7707205134186452E-3</v>
      </c>
      <c r="D1083" s="2">
        <v>215.06</v>
      </c>
      <c r="E1083" s="34">
        <f t="shared" si="33"/>
        <v>-5.1348475736687771E-3</v>
      </c>
      <c r="F1083" s="77"/>
    </row>
    <row r="1084" spans="1:6" x14ac:dyDescent="0.3">
      <c r="A1084" s="1">
        <v>37550.833333333336</v>
      </c>
      <c r="B1084" s="2">
        <v>3282.67</v>
      </c>
      <c r="C1084" s="34">
        <f t="shared" si="32"/>
        <v>3.76145426040011E-2</v>
      </c>
      <c r="D1084" s="2">
        <v>215.31</v>
      </c>
      <c r="E1084" s="34">
        <f t="shared" si="33"/>
        <v>1.1624662884777148E-3</v>
      </c>
      <c r="F1084" s="77"/>
    </row>
    <row r="1085" spans="1:6" x14ac:dyDescent="0.3">
      <c r="A1085" s="1">
        <v>37551.833333333336</v>
      </c>
      <c r="B1085" s="2">
        <v>3155.97</v>
      </c>
      <c r="C1085" s="34">
        <f t="shared" si="32"/>
        <v>-3.8596630182138436E-2</v>
      </c>
      <c r="D1085" s="2">
        <v>213.36</v>
      </c>
      <c r="E1085" s="34">
        <f t="shared" si="33"/>
        <v>-9.0567089313082771E-3</v>
      </c>
      <c r="F1085" s="77"/>
    </row>
    <row r="1086" spans="1:6" x14ac:dyDescent="0.3">
      <c r="A1086" s="1">
        <v>37552.833333333336</v>
      </c>
      <c r="B1086" s="2">
        <v>3015.42</v>
      </c>
      <c r="C1086" s="34">
        <f t="shared" si="32"/>
        <v>-4.453464386543593E-2</v>
      </c>
      <c r="D1086" s="2">
        <v>207.22</v>
      </c>
      <c r="E1086" s="34">
        <f t="shared" si="33"/>
        <v>-2.8777652793400943E-2</v>
      </c>
      <c r="F1086" s="77"/>
    </row>
    <row r="1087" spans="1:6" x14ac:dyDescent="0.3">
      <c r="A1087" s="1">
        <v>37553.833333333336</v>
      </c>
      <c r="B1087" s="2">
        <v>3090.01</v>
      </c>
      <c r="C1087" s="34">
        <f t="shared" si="32"/>
        <v>2.4736189320227364E-2</v>
      </c>
      <c r="D1087" s="2">
        <v>212.33</v>
      </c>
      <c r="E1087" s="34">
        <f t="shared" si="33"/>
        <v>2.4659781874336595E-2</v>
      </c>
      <c r="F1087" s="77"/>
    </row>
    <row r="1088" spans="1:6" x14ac:dyDescent="0.3">
      <c r="A1088" s="1">
        <v>37554.833333333336</v>
      </c>
      <c r="B1088" s="2">
        <v>3102.01</v>
      </c>
      <c r="C1088" s="34">
        <f t="shared" si="32"/>
        <v>3.8834825777263049E-3</v>
      </c>
      <c r="D1088" s="2">
        <v>211.07</v>
      </c>
      <c r="E1088" s="34">
        <f t="shared" si="33"/>
        <v>-5.934159091979585E-3</v>
      </c>
      <c r="F1088" s="77"/>
    </row>
    <row r="1089" spans="1:6" x14ac:dyDescent="0.3">
      <c r="A1089" s="1">
        <v>37557.833333333336</v>
      </c>
      <c r="B1089" s="2">
        <v>3198.96</v>
      </c>
      <c r="C1089" s="34">
        <f t="shared" si="32"/>
        <v>3.1253928904162009E-2</v>
      </c>
      <c r="D1089" s="2">
        <v>213.56</v>
      </c>
      <c r="E1089" s="34">
        <f t="shared" si="33"/>
        <v>1.1797034159283681E-2</v>
      </c>
      <c r="F1089" s="77"/>
    </row>
    <row r="1090" spans="1:6" x14ac:dyDescent="0.3">
      <c r="A1090" s="1">
        <v>37558.833333333336</v>
      </c>
      <c r="B1090" s="2">
        <v>3022.01</v>
      </c>
      <c r="C1090" s="34">
        <f t="shared" ref="C1090:C1153" si="34">B1090/B1089-1</f>
        <v>-5.531485232700617E-2</v>
      </c>
      <c r="D1090" s="2">
        <v>205.14</v>
      </c>
      <c r="E1090" s="34">
        <f t="shared" si="33"/>
        <v>-3.942685896235254E-2</v>
      </c>
      <c r="F1090" s="77"/>
    </row>
    <row r="1091" spans="1:6" x14ac:dyDescent="0.3">
      <c r="A1091" s="1">
        <v>37559.833333333336</v>
      </c>
      <c r="B1091" s="2">
        <v>3113.59</v>
      </c>
      <c r="C1091" s="34">
        <f t="shared" si="34"/>
        <v>3.0304333870503353E-2</v>
      </c>
      <c r="D1091" s="2">
        <v>210.09</v>
      </c>
      <c r="E1091" s="34">
        <f t="shared" si="33"/>
        <v>2.41298625329045E-2</v>
      </c>
      <c r="F1091" s="77"/>
    </row>
    <row r="1092" spans="1:6" x14ac:dyDescent="0.3">
      <c r="A1092" s="1">
        <v>37560.833333333336</v>
      </c>
      <c r="B1092" s="2">
        <v>3152.85</v>
      </c>
      <c r="C1092" s="34">
        <f t="shared" si="34"/>
        <v>1.2609238852899551E-2</v>
      </c>
      <c r="D1092" s="2">
        <v>213.01</v>
      </c>
      <c r="E1092" s="34">
        <f t="shared" si="33"/>
        <v>1.389880527393017E-2</v>
      </c>
      <c r="F1092" s="77"/>
    </row>
    <row r="1093" spans="1:6" x14ac:dyDescent="0.3">
      <c r="A1093" s="1">
        <v>37561.833333333336</v>
      </c>
      <c r="B1093" s="2">
        <v>3165.16</v>
      </c>
      <c r="C1093" s="34">
        <f t="shared" si="34"/>
        <v>3.9044039519799956E-3</v>
      </c>
      <c r="D1093" s="2">
        <v>210.47</v>
      </c>
      <c r="E1093" s="34">
        <f t="shared" ref="E1093:E1156" si="35">D1093/D1092-1</f>
        <v>-1.1924322801746379E-2</v>
      </c>
      <c r="F1093" s="77"/>
    </row>
    <row r="1094" spans="1:6" x14ac:dyDescent="0.3">
      <c r="A1094" s="1">
        <v>37564.833333333336</v>
      </c>
      <c r="B1094" s="2">
        <v>3327.94</v>
      </c>
      <c r="C1094" s="34">
        <f t="shared" si="34"/>
        <v>5.1428679750786799E-2</v>
      </c>
      <c r="D1094" s="2">
        <v>217.63</v>
      </c>
      <c r="E1094" s="34">
        <f t="shared" si="35"/>
        <v>3.401910010927911E-2</v>
      </c>
      <c r="F1094" s="77"/>
    </row>
    <row r="1095" spans="1:6" x14ac:dyDescent="0.3">
      <c r="A1095" s="1">
        <v>37565.833333333336</v>
      </c>
      <c r="B1095" s="2">
        <v>3351.32</v>
      </c>
      <c r="C1095" s="34">
        <f t="shared" si="34"/>
        <v>7.0253670438771287E-3</v>
      </c>
      <c r="D1095" s="2">
        <v>218.39</v>
      </c>
      <c r="E1095" s="34">
        <f t="shared" si="35"/>
        <v>3.4921656021686953E-3</v>
      </c>
      <c r="F1095" s="77"/>
    </row>
    <row r="1096" spans="1:6" x14ac:dyDescent="0.3">
      <c r="A1096" s="1">
        <v>37566.833333333336</v>
      </c>
      <c r="B1096" s="2">
        <v>3298.84</v>
      </c>
      <c r="C1096" s="34">
        <f t="shared" si="34"/>
        <v>-1.5659501330818948E-2</v>
      </c>
      <c r="D1096" s="2">
        <v>216.18</v>
      </c>
      <c r="E1096" s="34">
        <f t="shared" si="35"/>
        <v>-1.0119510966619227E-2</v>
      </c>
      <c r="F1096" s="77"/>
    </row>
    <row r="1097" spans="1:6" x14ac:dyDescent="0.3">
      <c r="A1097" s="1">
        <v>37567.833333333336</v>
      </c>
      <c r="B1097" s="2">
        <v>3155.66</v>
      </c>
      <c r="C1097" s="34">
        <f t="shared" si="34"/>
        <v>-4.3403135647682278E-2</v>
      </c>
      <c r="D1097" s="2">
        <v>212.21</v>
      </c>
      <c r="E1097" s="34">
        <f t="shared" si="35"/>
        <v>-1.8364326024609134E-2</v>
      </c>
      <c r="F1097" s="77"/>
    </row>
    <row r="1098" spans="1:6" x14ac:dyDescent="0.3">
      <c r="A1098" s="1">
        <v>37568.833333333336</v>
      </c>
      <c r="B1098" s="2">
        <v>3079.1</v>
      </c>
      <c r="C1098" s="34">
        <f t="shared" si="34"/>
        <v>-2.4261168820468582E-2</v>
      </c>
      <c r="D1098" s="2">
        <v>209.88</v>
      </c>
      <c r="E1098" s="34">
        <f t="shared" si="35"/>
        <v>-1.0979689929786596E-2</v>
      </c>
      <c r="F1098" s="77"/>
    </row>
    <row r="1099" spans="1:6" x14ac:dyDescent="0.3">
      <c r="A1099" s="1">
        <v>37571.833333333336</v>
      </c>
      <c r="B1099" s="2">
        <v>3042.06</v>
      </c>
      <c r="C1099" s="34">
        <f t="shared" si="34"/>
        <v>-1.2029489136435978E-2</v>
      </c>
      <c r="D1099" s="2">
        <v>208.55</v>
      </c>
      <c r="E1099" s="34">
        <f t="shared" si="35"/>
        <v>-6.3369544501619135E-3</v>
      </c>
      <c r="F1099" s="77"/>
    </row>
    <row r="1100" spans="1:6" x14ac:dyDescent="0.3">
      <c r="A1100" s="1">
        <v>37572.833333333336</v>
      </c>
      <c r="B1100" s="2">
        <v>3115.88</v>
      </c>
      <c r="C1100" s="34">
        <f t="shared" si="34"/>
        <v>2.4266451023319702E-2</v>
      </c>
      <c r="D1100" s="2">
        <v>211.32</v>
      </c>
      <c r="E1100" s="34">
        <f t="shared" si="35"/>
        <v>1.3282186526012874E-2</v>
      </c>
      <c r="F1100" s="77"/>
    </row>
    <row r="1101" spans="1:6" x14ac:dyDescent="0.3">
      <c r="A1101" s="1">
        <v>37573.833333333336</v>
      </c>
      <c r="B1101" s="2">
        <v>3066.42</v>
      </c>
      <c r="C1101" s="34">
        <f t="shared" si="34"/>
        <v>-1.5873525296224544E-2</v>
      </c>
      <c r="D1101" s="2">
        <v>209.65</v>
      </c>
      <c r="E1101" s="34">
        <f t="shared" si="35"/>
        <v>-7.9027067953812979E-3</v>
      </c>
      <c r="F1101" s="77"/>
    </row>
    <row r="1102" spans="1:6" x14ac:dyDescent="0.3">
      <c r="A1102" s="1">
        <v>37574.833333333336</v>
      </c>
      <c r="B1102" s="2">
        <v>3188.39</v>
      </c>
      <c r="C1102" s="34">
        <f t="shared" si="34"/>
        <v>3.9776025462917586E-2</v>
      </c>
      <c r="D1102" s="2">
        <v>213.49</v>
      </c>
      <c r="E1102" s="34">
        <f t="shared" si="35"/>
        <v>1.8316241354638718E-2</v>
      </c>
      <c r="F1102" s="77"/>
    </row>
    <row r="1103" spans="1:6" x14ac:dyDescent="0.3">
      <c r="A1103" s="1">
        <v>37575.833333333336</v>
      </c>
      <c r="B1103" s="2">
        <v>3191.76</v>
      </c>
      <c r="C1103" s="34">
        <f t="shared" si="34"/>
        <v>1.0569597822098764E-3</v>
      </c>
      <c r="D1103" s="2">
        <v>214.59</v>
      </c>
      <c r="E1103" s="34">
        <f t="shared" si="35"/>
        <v>5.1524661576654029E-3</v>
      </c>
      <c r="F1103" s="77"/>
    </row>
    <row r="1104" spans="1:6" x14ac:dyDescent="0.3">
      <c r="A1104" s="1">
        <v>37578.833333333336</v>
      </c>
      <c r="B1104" s="2">
        <v>3218.36</v>
      </c>
      <c r="C1104" s="34">
        <f t="shared" si="34"/>
        <v>8.3339599468630343E-3</v>
      </c>
      <c r="D1104" s="2">
        <v>216.72</v>
      </c>
      <c r="E1104" s="34">
        <f t="shared" si="35"/>
        <v>9.9259052145952431E-3</v>
      </c>
      <c r="F1104" s="77"/>
    </row>
    <row r="1105" spans="1:6" x14ac:dyDescent="0.3">
      <c r="A1105" s="1">
        <v>37579.833333333336</v>
      </c>
      <c r="B1105" s="2">
        <v>3206.93</v>
      </c>
      <c r="C1105" s="34">
        <f t="shared" si="34"/>
        <v>-3.5514982786264415E-3</v>
      </c>
      <c r="D1105" s="2">
        <v>215.58</v>
      </c>
      <c r="E1105" s="34">
        <f t="shared" si="35"/>
        <v>-5.2602436323365698E-3</v>
      </c>
      <c r="F1105" s="77"/>
    </row>
    <row r="1106" spans="1:6" x14ac:dyDescent="0.3">
      <c r="A1106" s="1">
        <v>37580.833333333336</v>
      </c>
      <c r="B1106" s="2">
        <v>3212.99</v>
      </c>
      <c r="C1106" s="34">
        <f t="shared" si="34"/>
        <v>1.8896577100218082E-3</v>
      </c>
      <c r="D1106" s="2">
        <v>215.17</v>
      </c>
      <c r="E1106" s="34">
        <f t="shared" si="35"/>
        <v>-1.9018461823917532E-3</v>
      </c>
      <c r="F1106" s="77"/>
    </row>
    <row r="1107" spans="1:6" x14ac:dyDescent="0.3">
      <c r="A1107" s="1">
        <v>37581.833333333336</v>
      </c>
      <c r="B1107" s="2">
        <v>3304.63</v>
      </c>
      <c r="C1107" s="34">
        <f t="shared" si="34"/>
        <v>2.8521719644319043E-2</v>
      </c>
      <c r="D1107" s="2">
        <v>221.84</v>
      </c>
      <c r="E1107" s="34">
        <f t="shared" si="35"/>
        <v>3.0998745178231202E-2</v>
      </c>
      <c r="F1107" s="77"/>
    </row>
    <row r="1108" spans="1:6" x14ac:dyDescent="0.3">
      <c r="A1108" s="1">
        <v>37582.833333333336</v>
      </c>
      <c r="B1108" s="2">
        <v>3320.88</v>
      </c>
      <c r="C1108" s="34">
        <f t="shared" si="34"/>
        <v>4.9173432426625752E-3</v>
      </c>
      <c r="D1108" s="2">
        <v>222.3</v>
      </c>
      <c r="E1108" s="34">
        <f t="shared" si="35"/>
        <v>2.0735665344393528E-3</v>
      </c>
      <c r="F1108" s="77"/>
    </row>
    <row r="1109" spans="1:6" x14ac:dyDescent="0.3">
      <c r="A1109" s="1">
        <v>37585.833333333336</v>
      </c>
      <c r="B1109" s="2">
        <v>3299.24</v>
      </c>
      <c r="C1109" s="34">
        <f t="shared" si="34"/>
        <v>-6.5163450651635202E-3</v>
      </c>
      <c r="D1109" s="2">
        <v>220.85</v>
      </c>
      <c r="E1109" s="34">
        <f t="shared" si="35"/>
        <v>-6.5227170490329556E-3</v>
      </c>
      <c r="F1109" s="77"/>
    </row>
    <row r="1110" spans="1:6" x14ac:dyDescent="0.3">
      <c r="A1110" s="1">
        <v>37586.833333333336</v>
      </c>
      <c r="B1110" s="2">
        <v>3191.63</v>
      </c>
      <c r="C1110" s="34">
        <f t="shared" si="34"/>
        <v>-3.2616602611510448E-2</v>
      </c>
      <c r="D1110" s="2">
        <v>216.26</v>
      </c>
      <c r="E1110" s="34">
        <f t="shared" si="35"/>
        <v>-2.0783337106633493E-2</v>
      </c>
      <c r="F1110" s="77"/>
    </row>
    <row r="1111" spans="1:6" x14ac:dyDescent="0.3">
      <c r="A1111" s="1">
        <v>37587.833333333336</v>
      </c>
      <c r="B1111" s="2">
        <v>3346.14</v>
      </c>
      <c r="C1111" s="34">
        <f t="shared" si="34"/>
        <v>4.8411000021932216E-2</v>
      </c>
      <c r="D1111" s="2">
        <v>221.42</v>
      </c>
      <c r="E1111" s="34">
        <f t="shared" si="35"/>
        <v>2.3860168315916086E-2</v>
      </c>
      <c r="F1111" s="77"/>
    </row>
    <row r="1112" spans="1:6" x14ac:dyDescent="0.3">
      <c r="A1112" s="1">
        <v>37588.833333333336</v>
      </c>
      <c r="B1112" s="2">
        <v>3360.76</v>
      </c>
      <c r="C1112" s="34">
        <f t="shared" si="34"/>
        <v>4.3692134818029693E-3</v>
      </c>
      <c r="D1112" s="2">
        <v>222.89</v>
      </c>
      <c r="E1112" s="34">
        <f t="shared" si="35"/>
        <v>6.6389666696775596E-3</v>
      </c>
      <c r="F1112" s="77"/>
    </row>
    <row r="1113" spans="1:6" x14ac:dyDescent="0.3">
      <c r="A1113" s="1">
        <v>37589.833333333336</v>
      </c>
      <c r="B1113" s="2">
        <v>3320.32</v>
      </c>
      <c r="C1113" s="34">
        <f t="shared" si="34"/>
        <v>-1.2032992537402309E-2</v>
      </c>
      <c r="D1113" s="2">
        <v>222.47</v>
      </c>
      <c r="E1113" s="34">
        <f t="shared" si="35"/>
        <v>-1.884337565615235E-3</v>
      </c>
      <c r="F1113" s="77"/>
    </row>
    <row r="1114" spans="1:6" x14ac:dyDescent="0.3">
      <c r="A1114" s="1">
        <v>37592.833333333336</v>
      </c>
      <c r="B1114" s="2">
        <v>3380.2</v>
      </c>
      <c r="C1114" s="34">
        <f t="shared" si="34"/>
        <v>1.8034406322282148E-2</v>
      </c>
      <c r="D1114" s="2">
        <v>222.45</v>
      </c>
      <c r="E1114" s="34">
        <f t="shared" si="35"/>
        <v>-8.9899761765654951E-5</v>
      </c>
      <c r="F1114" s="77"/>
    </row>
    <row r="1115" spans="1:6" x14ac:dyDescent="0.3">
      <c r="A1115" s="1">
        <v>37593.833333333336</v>
      </c>
      <c r="B1115" s="2">
        <v>3280.49</v>
      </c>
      <c r="C1115" s="34">
        <f t="shared" si="34"/>
        <v>-2.9498254541151403E-2</v>
      </c>
      <c r="D1115" s="2">
        <v>217.9</v>
      </c>
      <c r="E1115" s="34">
        <f t="shared" si="35"/>
        <v>-2.045403461452E-2</v>
      </c>
      <c r="F1115" s="77"/>
    </row>
    <row r="1116" spans="1:6" x14ac:dyDescent="0.3">
      <c r="A1116" s="1">
        <v>37594.833333333336</v>
      </c>
      <c r="B1116" s="2">
        <v>3320.75</v>
      </c>
      <c r="C1116" s="34">
        <f t="shared" si="34"/>
        <v>1.2272556843642368E-2</v>
      </c>
      <c r="D1116" s="2">
        <v>216.49</v>
      </c>
      <c r="E1116" s="34">
        <f t="shared" si="35"/>
        <v>-6.4708581918311303E-3</v>
      </c>
      <c r="F1116" s="77"/>
    </row>
    <row r="1117" spans="1:6" x14ac:dyDescent="0.3">
      <c r="A1117" s="1">
        <v>37595.833333333336</v>
      </c>
      <c r="B1117" s="2">
        <v>3224.74</v>
      </c>
      <c r="C1117" s="34">
        <f t="shared" si="34"/>
        <v>-2.8912143341112806E-2</v>
      </c>
      <c r="D1117" s="2">
        <v>214.41</v>
      </c>
      <c r="E1117" s="34">
        <f t="shared" si="35"/>
        <v>-9.6078340800961337E-3</v>
      </c>
      <c r="F1117" s="77"/>
    </row>
    <row r="1118" spans="1:6" x14ac:dyDescent="0.3">
      <c r="A1118" s="1">
        <v>37596.833333333336</v>
      </c>
      <c r="B1118" s="2">
        <v>3207.53</v>
      </c>
      <c r="C1118" s="34">
        <f t="shared" si="34"/>
        <v>-5.3368643673596949E-3</v>
      </c>
      <c r="D1118" s="2">
        <v>213.21</v>
      </c>
      <c r="E1118" s="34">
        <f t="shared" si="35"/>
        <v>-5.5967538827479402E-3</v>
      </c>
      <c r="F1118" s="77"/>
    </row>
    <row r="1119" spans="1:6" x14ac:dyDescent="0.3">
      <c r="A1119" s="1">
        <v>37599.833333333336</v>
      </c>
      <c r="B1119" s="2">
        <v>3065.57</v>
      </c>
      <c r="C1119" s="34">
        <f t="shared" si="34"/>
        <v>-4.4258354559427393E-2</v>
      </c>
      <c r="D1119" s="2">
        <v>208.89</v>
      </c>
      <c r="E1119" s="34">
        <f t="shared" si="35"/>
        <v>-2.0261713803292669E-2</v>
      </c>
      <c r="F1119" s="77"/>
    </row>
    <row r="1120" spans="1:6" x14ac:dyDescent="0.3">
      <c r="A1120" s="1">
        <v>37600.833333333336</v>
      </c>
      <c r="B1120" s="2">
        <v>3167.99</v>
      </c>
      <c r="C1120" s="34">
        <f t="shared" si="34"/>
        <v>3.3409773712555824E-2</v>
      </c>
      <c r="D1120" s="2">
        <v>209.38</v>
      </c>
      <c r="E1120" s="34">
        <f t="shared" si="35"/>
        <v>2.3457322035520534E-3</v>
      </c>
      <c r="F1120" s="77"/>
    </row>
    <row r="1121" spans="1:6" x14ac:dyDescent="0.3">
      <c r="A1121" s="1">
        <v>37601.833333333336</v>
      </c>
      <c r="B1121" s="2">
        <v>3196.05</v>
      </c>
      <c r="C1121" s="34">
        <f t="shared" si="34"/>
        <v>8.8573511911338443E-3</v>
      </c>
      <c r="D1121" s="2">
        <v>211.68</v>
      </c>
      <c r="E1121" s="34">
        <f t="shared" si="35"/>
        <v>1.0984812302989866E-2</v>
      </c>
      <c r="F1121" s="77"/>
    </row>
    <row r="1122" spans="1:6" x14ac:dyDescent="0.3">
      <c r="A1122" s="1">
        <v>37602.833333333336</v>
      </c>
      <c r="B1122" s="2">
        <v>3111.88</v>
      </c>
      <c r="C1122" s="34">
        <f t="shared" si="34"/>
        <v>-2.633563304704245E-2</v>
      </c>
      <c r="D1122" s="2">
        <v>208.34</v>
      </c>
      <c r="E1122" s="34">
        <f t="shared" si="35"/>
        <v>-1.5778533635676495E-2</v>
      </c>
      <c r="F1122" s="77"/>
    </row>
    <row r="1123" spans="1:6" x14ac:dyDescent="0.3">
      <c r="A1123" s="1">
        <v>37603.833333333336</v>
      </c>
      <c r="B1123" s="2">
        <v>3077.06</v>
      </c>
      <c r="C1123" s="34">
        <f t="shared" si="34"/>
        <v>-1.1189377482422214E-2</v>
      </c>
      <c r="D1123" s="2">
        <v>205.63</v>
      </c>
      <c r="E1123" s="34">
        <f t="shared" si="35"/>
        <v>-1.3007583757319807E-2</v>
      </c>
      <c r="F1123" s="77"/>
    </row>
    <row r="1124" spans="1:6" x14ac:dyDescent="0.3">
      <c r="A1124" s="1">
        <v>37606.833333333336</v>
      </c>
      <c r="B1124" s="2">
        <v>3205.29</v>
      </c>
      <c r="C1124" s="34">
        <f t="shared" si="34"/>
        <v>4.1672895556147838E-2</v>
      </c>
      <c r="D1124" s="2">
        <v>211.18</v>
      </c>
      <c r="E1124" s="34">
        <f t="shared" si="35"/>
        <v>2.6990225161698245E-2</v>
      </c>
      <c r="F1124" s="77"/>
    </row>
    <row r="1125" spans="1:6" x14ac:dyDescent="0.3">
      <c r="A1125" s="1">
        <v>37607.833333333336</v>
      </c>
      <c r="B1125" s="2">
        <v>3139.97</v>
      </c>
      <c r="C1125" s="34">
        <f t="shared" si="34"/>
        <v>-2.0378811277606768E-2</v>
      </c>
      <c r="D1125" s="2">
        <v>208.28</v>
      </c>
      <c r="E1125" s="34">
        <f t="shared" si="35"/>
        <v>-1.3732361019035966E-2</v>
      </c>
      <c r="F1125" s="77"/>
    </row>
    <row r="1126" spans="1:6" x14ac:dyDescent="0.3">
      <c r="A1126" s="1">
        <v>37608.833333333336</v>
      </c>
      <c r="B1126" s="2">
        <v>3022.69</v>
      </c>
      <c r="C1126" s="34">
        <f t="shared" si="34"/>
        <v>-3.7350675324923421E-2</v>
      </c>
      <c r="D1126" s="2">
        <v>204.46</v>
      </c>
      <c r="E1126" s="34">
        <f t="shared" si="35"/>
        <v>-1.8340695217975767E-2</v>
      </c>
      <c r="F1126" s="77"/>
    </row>
    <row r="1127" spans="1:6" x14ac:dyDescent="0.3">
      <c r="A1127" s="1">
        <v>37609.833333333336</v>
      </c>
      <c r="B1127" s="2">
        <v>2961.41</v>
      </c>
      <c r="C1127" s="34">
        <f t="shared" si="34"/>
        <v>-2.0273332693726553E-2</v>
      </c>
      <c r="D1127" s="2">
        <v>203.81</v>
      </c>
      <c r="E1127" s="34">
        <f t="shared" si="35"/>
        <v>-3.1791059375917419E-3</v>
      </c>
      <c r="F1127" s="77"/>
    </row>
    <row r="1128" spans="1:6" x14ac:dyDescent="0.3">
      <c r="A1128" s="1">
        <v>37610.833333333336</v>
      </c>
      <c r="B1128" s="2">
        <v>3024.22</v>
      </c>
      <c r="C1128" s="34">
        <f t="shared" si="34"/>
        <v>2.1209491424692972E-2</v>
      </c>
      <c r="D1128" s="2">
        <v>205.67</v>
      </c>
      <c r="E1128" s="34">
        <f t="shared" si="35"/>
        <v>9.1261469015258001E-3</v>
      </c>
      <c r="F1128" s="77"/>
    </row>
    <row r="1129" spans="1:6" x14ac:dyDescent="0.3">
      <c r="A1129" s="1">
        <v>37613.833333333336</v>
      </c>
      <c r="B1129" s="2">
        <v>3000.84</v>
      </c>
      <c r="C1129" s="34">
        <f t="shared" si="34"/>
        <v>-7.7309190468946021E-3</v>
      </c>
      <c r="D1129" s="2">
        <v>206.13</v>
      </c>
      <c r="E1129" s="34">
        <f t="shared" si="35"/>
        <v>2.2365925997958058E-3</v>
      </c>
      <c r="F1129" s="77"/>
    </row>
    <row r="1130" spans="1:6" x14ac:dyDescent="0.3">
      <c r="A1130" s="1">
        <v>37617.833333333336</v>
      </c>
      <c r="B1130" s="2">
        <v>2840</v>
      </c>
      <c r="C1130" s="34">
        <f t="shared" si="34"/>
        <v>-5.3598325802108771E-2</v>
      </c>
      <c r="D1130" s="2">
        <v>199.83</v>
      </c>
      <c r="E1130" s="34">
        <f t="shared" si="35"/>
        <v>-3.0563236792315429E-2</v>
      </c>
      <c r="F1130" s="77"/>
    </row>
    <row r="1131" spans="1:6" x14ac:dyDescent="0.3">
      <c r="A1131" s="1">
        <v>37620.833333333336</v>
      </c>
      <c r="B1131" s="2">
        <v>2892.63</v>
      </c>
      <c r="C1131" s="34">
        <f t="shared" si="34"/>
        <v>1.8531690140845214E-2</v>
      </c>
      <c r="D1131" s="2">
        <v>201.74</v>
      </c>
      <c r="E1131" s="34">
        <f t="shared" si="35"/>
        <v>9.5581244057447723E-3</v>
      </c>
      <c r="F1131" s="77"/>
    </row>
    <row r="1132" spans="1:6" x14ac:dyDescent="0.3">
      <c r="A1132" s="1">
        <v>37623.833333333336</v>
      </c>
      <c r="B1132" s="2">
        <v>3105.04</v>
      </c>
      <c r="C1132" s="34">
        <f t="shared" si="34"/>
        <v>7.3431444740599261E-2</v>
      </c>
      <c r="D1132" s="2">
        <v>209.29</v>
      </c>
      <c r="E1132" s="34">
        <f t="shared" si="35"/>
        <v>3.7424407653415148E-2</v>
      </c>
      <c r="F1132" s="77"/>
    </row>
    <row r="1133" spans="1:6" x14ac:dyDescent="0.3">
      <c r="A1133" s="1">
        <v>37624.833333333336</v>
      </c>
      <c r="B1133" s="2">
        <v>3092.94</v>
      </c>
      <c r="C1133" s="34">
        <f t="shared" si="34"/>
        <v>-3.8968902171951925E-3</v>
      </c>
      <c r="D1133" s="2">
        <v>210.38</v>
      </c>
      <c r="E1133" s="34">
        <f t="shared" si="35"/>
        <v>5.2080844760857836E-3</v>
      </c>
      <c r="F1133" s="77"/>
    </row>
    <row r="1134" spans="1:6" x14ac:dyDescent="0.3">
      <c r="A1134" s="1">
        <v>37627.833333333336</v>
      </c>
      <c r="B1134" s="2">
        <v>3157.25</v>
      </c>
      <c r="C1134" s="34">
        <f t="shared" si="34"/>
        <v>2.0792514565429743E-2</v>
      </c>
      <c r="D1134" s="2">
        <v>210.98</v>
      </c>
      <c r="E1134" s="34">
        <f t="shared" si="35"/>
        <v>2.851982127578534E-3</v>
      </c>
      <c r="F1134" s="77"/>
    </row>
    <row r="1135" spans="1:6" x14ac:dyDescent="0.3">
      <c r="A1135" s="1">
        <v>37628.833333333336</v>
      </c>
      <c r="B1135" s="2">
        <v>3112.77</v>
      </c>
      <c r="C1135" s="34">
        <f t="shared" si="34"/>
        <v>-1.4088209676142216E-2</v>
      </c>
      <c r="D1135" s="2">
        <v>209.32</v>
      </c>
      <c r="E1135" s="34">
        <f t="shared" si="35"/>
        <v>-7.8680443643946996E-3</v>
      </c>
      <c r="F1135" s="77"/>
    </row>
    <row r="1136" spans="1:6" x14ac:dyDescent="0.3">
      <c r="A1136" s="1">
        <v>37629.833333333336</v>
      </c>
      <c r="B1136" s="2">
        <v>2993</v>
      </c>
      <c r="C1136" s="34">
        <f t="shared" si="34"/>
        <v>-3.8476983522714447E-2</v>
      </c>
      <c r="D1136" s="2">
        <v>206.33</v>
      </c>
      <c r="E1136" s="34">
        <f t="shared" si="35"/>
        <v>-1.428434932161271E-2</v>
      </c>
      <c r="F1136" s="77"/>
    </row>
    <row r="1137" spans="1:6" x14ac:dyDescent="0.3">
      <c r="A1137" s="1">
        <v>37630.833333333336</v>
      </c>
      <c r="B1137" s="2">
        <v>3037.68</v>
      </c>
      <c r="C1137" s="34">
        <f t="shared" si="34"/>
        <v>1.492816572001332E-2</v>
      </c>
      <c r="D1137" s="2">
        <v>207.48</v>
      </c>
      <c r="E1137" s="34">
        <f t="shared" si="35"/>
        <v>5.5735956962146282E-3</v>
      </c>
      <c r="F1137" s="77"/>
    </row>
    <row r="1138" spans="1:6" x14ac:dyDescent="0.3">
      <c r="A1138" s="1">
        <v>37631.833333333336</v>
      </c>
      <c r="B1138" s="2">
        <v>3037.33</v>
      </c>
      <c r="C1138" s="34">
        <f t="shared" si="34"/>
        <v>-1.1521950962578575E-4</v>
      </c>
      <c r="D1138" s="2">
        <v>207.82</v>
      </c>
      <c r="E1138" s="34">
        <f t="shared" si="35"/>
        <v>1.6387121650278669E-3</v>
      </c>
      <c r="F1138" s="77"/>
    </row>
    <row r="1139" spans="1:6" x14ac:dyDescent="0.3">
      <c r="A1139" s="1">
        <v>37634.833333333336</v>
      </c>
      <c r="B1139" s="2">
        <v>3060.65</v>
      </c>
      <c r="C1139" s="34">
        <f t="shared" si="34"/>
        <v>7.6777959589509059E-3</v>
      </c>
      <c r="D1139" s="2">
        <v>207.62</v>
      </c>
      <c r="E1139" s="34">
        <f t="shared" si="35"/>
        <v>-9.6237128284082374E-4</v>
      </c>
      <c r="F1139" s="77"/>
    </row>
    <row r="1140" spans="1:6" x14ac:dyDescent="0.3">
      <c r="A1140" s="1">
        <v>37635.833333333336</v>
      </c>
      <c r="B1140" s="2">
        <v>3098.72</v>
      </c>
      <c r="C1140" s="34">
        <f t="shared" si="34"/>
        <v>1.2438534298269799E-2</v>
      </c>
      <c r="D1140" s="2">
        <v>208.58</v>
      </c>
      <c r="E1140" s="34">
        <f t="shared" si="35"/>
        <v>4.6238320007707667E-3</v>
      </c>
      <c r="F1140" s="77"/>
    </row>
    <row r="1141" spans="1:6" x14ac:dyDescent="0.3">
      <c r="A1141" s="1">
        <v>37636.833333333336</v>
      </c>
      <c r="B1141" s="2">
        <v>3049.4</v>
      </c>
      <c r="C1141" s="34">
        <f t="shared" si="34"/>
        <v>-1.5916249290029327E-2</v>
      </c>
      <c r="D1141" s="2">
        <v>205.76</v>
      </c>
      <c r="E1141" s="34">
        <f t="shared" si="35"/>
        <v>-1.351999232908252E-2</v>
      </c>
      <c r="F1141" s="77"/>
    </row>
    <row r="1142" spans="1:6" x14ac:dyDescent="0.3">
      <c r="A1142" s="1">
        <v>37637.833333333336</v>
      </c>
      <c r="B1142" s="2">
        <v>3054.11</v>
      </c>
      <c r="C1142" s="34">
        <f t="shared" si="34"/>
        <v>1.5445661441595426E-3</v>
      </c>
      <c r="D1142" s="2">
        <v>205.61</v>
      </c>
      <c r="E1142" s="34">
        <f t="shared" si="35"/>
        <v>-7.2900466562975108E-4</v>
      </c>
      <c r="F1142" s="77"/>
    </row>
    <row r="1143" spans="1:6" x14ac:dyDescent="0.3">
      <c r="A1143" s="1">
        <v>37638.833333333336</v>
      </c>
      <c r="B1143" s="2">
        <v>2918.82</v>
      </c>
      <c r="C1143" s="34">
        <f t="shared" si="34"/>
        <v>-4.4297684104370849E-2</v>
      </c>
      <c r="D1143" s="2">
        <v>200.93</v>
      </c>
      <c r="E1143" s="34">
        <f t="shared" si="35"/>
        <v>-2.2761538835659789E-2</v>
      </c>
      <c r="F1143" s="77"/>
    </row>
    <row r="1144" spans="1:6" x14ac:dyDescent="0.3">
      <c r="A1144" s="1">
        <v>37641.833333333336</v>
      </c>
      <c r="B1144" s="2">
        <v>2893.55</v>
      </c>
      <c r="C1144" s="34">
        <f t="shared" si="34"/>
        <v>-8.657608211537493E-3</v>
      </c>
      <c r="D1144" s="2">
        <v>198.3</v>
      </c>
      <c r="E1144" s="34">
        <f t="shared" si="35"/>
        <v>-1.3089135519832706E-2</v>
      </c>
      <c r="F1144" s="77"/>
    </row>
    <row r="1145" spans="1:6" x14ac:dyDescent="0.3">
      <c r="A1145" s="1">
        <v>37642.833333333336</v>
      </c>
      <c r="B1145" s="2">
        <v>2870.57</v>
      </c>
      <c r="C1145" s="34">
        <f t="shared" si="34"/>
        <v>-7.941801593198683E-3</v>
      </c>
      <c r="D1145" s="2">
        <v>196.28</v>
      </c>
      <c r="E1145" s="34">
        <f t="shared" si="35"/>
        <v>-1.0186585980837215E-2</v>
      </c>
      <c r="F1145" s="77"/>
    </row>
    <row r="1146" spans="1:6" x14ac:dyDescent="0.3">
      <c r="A1146" s="1">
        <v>37643.833333333336</v>
      </c>
      <c r="B1146" s="2">
        <v>2803.25</v>
      </c>
      <c r="C1146" s="34">
        <f t="shared" si="34"/>
        <v>-2.3451788320786537E-2</v>
      </c>
      <c r="D1146" s="2">
        <v>192.85</v>
      </c>
      <c r="E1146" s="34">
        <f t="shared" si="35"/>
        <v>-1.7475035663338079E-2</v>
      </c>
      <c r="F1146" s="77"/>
    </row>
    <row r="1147" spans="1:6" x14ac:dyDescent="0.3">
      <c r="A1147" s="1">
        <v>37644.833333333336</v>
      </c>
      <c r="B1147" s="2">
        <v>2811.22</v>
      </c>
      <c r="C1147" s="34">
        <f t="shared" si="34"/>
        <v>2.8431285115491089E-3</v>
      </c>
      <c r="D1147" s="2">
        <v>191.42</v>
      </c>
      <c r="E1147" s="34">
        <f t="shared" si="35"/>
        <v>-7.4150894477573726E-3</v>
      </c>
      <c r="F1147" s="77"/>
    </row>
    <row r="1148" spans="1:6" x14ac:dyDescent="0.3">
      <c r="A1148" s="1">
        <v>37645.833333333336</v>
      </c>
      <c r="B1148" s="2">
        <v>2717.82</v>
      </c>
      <c r="C1148" s="34">
        <f t="shared" si="34"/>
        <v>-3.3224009504770002E-2</v>
      </c>
      <c r="D1148" s="2">
        <v>189.62</v>
      </c>
      <c r="E1148" s="34">
        <f t="shared" si="35"/>
        <v>-9.4034061226621057E-3</v>
      </c>
      <c r="F1148" s="77"/>
    </row>
    <row r="1149" spans="1:6" x14ac:dyDescent="0.3">
      <c r="A1149" s="1">
        <v>37648.833333333336</v>
      </c>
      <c r="B1149" s="2">
        <v>2643.8</v>
      </c>
      <c r="C1149" s="34">
        <f t="shared" si="34"/>
        <v>-2.7235063396398584E-2</v>
      </c>
      <c r="D1149" s="2">
        <v>183.34</v>
      </c>
      <c r="E1149" s="34">
        <f t="shared" si="35"/>
        <v>-3.3118869317582567E-2</v>
      </c>
      <c r="F1149" s="77"/>
    </row>
    <row r="1150" spans="1:6" x14ac:dyDescent="0.3">
      <c r="A1150" s="1">
        <v>37649.833333333336</v>
      </c>
      <c r="B1150" s="2">
        <v>2671.36</v>
      </c>
      <c r="C1150" s="34">
        <f t="shared" si="34"/>
        <v>1.0424389136848511E-2</v>
      </c>
      <c r="D1150" s="2">
        <v>183.67</v>
      </c>
      <c r="E1150" s="34">
        <f t="shared" si="35"/>
        <v>1.7999345478345585E-3</v>
      </c>
      <c r="F1150" s="77"/>
    </row>
    <row r="1151" spans="1:6" x14ac:dyDescent="0.3">
      <c r="A1151" s="1">
        <v>37650.833333333336</v>
      </c>
      <c r="B1151" s="2">
        <v>2706.57</v>
      </c>
      <c r="C1151" s="34">
        <f t="shared" si="34"/>
        <v>1.3180552228078568E-2</v>
      </c>
      <c r="D1151" s="2">
        <v>184.35</v>
      </c>
      <c r="E1151" s="34">
        <f t="shared" si="35"/>
        <v>3.7022921544074272E-3</v>
      </c>
      <c r="F1151" s="77"/>
    </row>
    <row r="1152" spans="1:6" x14ac:dyDescent="0.3">
      <c r="A1152" s="1">
        <v>37651.833333333336</v>
      </c>
      <c r="B1152" s="2">
        <v>2693.78</v>
      </c>
      <c r="C1152" s="34">
        <f t="shared" si="34"/>
        <v>-4.7255382273504454E-3</v>
      </c>
      <c r="D1152" s="2">
        <v>188.75</v>
      </c>
      <c r="E1152" s="34">
        <f t="shared" si="35"/>
        <v>2.3867643070246913E-2</v>
      </c>
      <c r="F1152" s="77"/>
    </row>
    <row r="1153" spans="1:6" x14ac:dyDescent="0.3">
      <c r="A1153" s="1">
        <v>37652.833333333336</v>
      </c>
      <c r="B1153" s="2">
        <v>2747.83</v>
      </c>
      <c r="C1153" s="34">
        <f t="shared" si="34"/>
        <v>2.0064741738375025E-2</v>
      </c>
      <c r="D1153" s="2">
        <v>189</v>
      </c>
      <c r="E1153" s="34">
        <f t="shared" si="35"/>
        <v>1.3245033112583293E-3</v>
      </c>
      <c r="F1153" s="77"/>
    </row>
    <row r="1154" spans="1:6" x14ac:dyDescent="0.3">
      <c r="A1154" s="1">
        <v>37655.833333333336</v>
      </c>
      <c r="B1154" s="2">
        <v>2751.99</v>
      </c>
      <c r="C1154" s="34">
        <f t="shared" ref="C1154:C1217" si="36">B1154/B1153-1</f>
        <v>1.5139218947313182E-3</v>
      </c>
      <c r="D1154" s="2">
        <v>192.12</v>
      </c>
      <c r="E1154" s="34">
        <f t="shared" si="35"/>
        <v>1.6507936507936583E-2</v>
      </c>
      <c r="F1154" s="77"/>
    </row>
    <row r="1155" spans="1:6" x14ac:dyDescent="0.3">
      <c r="A1155" s="1">
        <v>37656.833333333336</v>
      </c>
      <c r="B1155" s="2">
        <v>2632.98</v>
      </c>
      <c r="C1155" s="34">
        <f t="shared" si="36"/>
        <v>-4.3245069931213354E-2</v>
      </c>
      <c r="D1155" s="2">
        <v>186.14</v>
      </c>
      <c r="E1155" s="34">
        <f t="shared" si="35"/>
        <v>-3.1126379346242072E-2</v>
      </c>
      <c r="F1155" s="77"/>
    </row>
    <row r="1156" spans="1:6" x14ac:dyDescent="0.3">
      <c r="A1156" s="1">
        <v>37657.833333333336</v>
      </c>
      <c r="B1156" s="2">
        <v>2725.88</v>
      </c>
      <c r="C1156" s="34">
        <f t="shared" si="36"/>
        <v>3.5283215216219022E-2</v>
      </c>
      <c r="D1156" s="2">
        <v>189.75</v>
      </c>
      <c r="E1156" s="34">
        <f t="shared" si="35"/>
        <v>1.9394004512732321E-2</v>
      </c>
      <c r="F1156" s="77"/>
    </row>
    <row r="1157" spans="1:6" x14ac:dyDescent="0.3">
      <c r="A1157" s="1">
        <v>37658.833333333336</v>
      </c>
      <c r="B1157" s="2">
        <v>2649</v>
      </c>
      <c r="C1157" s="34">
        <f t="shared" si="36"/>
        <v>-2.8203736041205074E-2</v>
      </c>
      <c r="D1157" s="2">
        <v>185.43</v>
      </c>
      <c r="E1157" s="34">
        <f t="shared" ref="E1157:E1220" si="37">D1157/D1156-1</f>
        <v>-2.2766798418972334E-2</v>
      </c>
      <c r="F1157" s="77"/>
    </row>
    <row r="1158" spans="1:6" x14ac:dyDescent="0.3">
      <c r="A1158" s="1">
        <v>37659.833333333336</v>
      </c>
      <c r="B1158" s="2">
        <v>2569.34</v>
      </c>
      <c r="C1158" s="34">
        <f t="shared" si="36"/>
        <v>-3.0071725179312891E-2</v>
      </c>
      <c r="D1158" s="2">
        <v>183.77</v>
      </c>
      <c r="E1158" s="34">
        <f t="shared" si="37"/>
        <v>-8.9521652375559313E-3</v>
      </c>
      <c r="F1158" s="77"/>
    </row>
    <row r="1159" spans="1:6" x14ac:dyDescent="0.3">
      <c r="A1159" s="1">
        <v>37662.833333333336</v>
      </c>
      <c r="B1159" s="2">
        <v>2586.09</v>
      </c>
      <c r="C1159" s="34">
        <f t="shared" si="36"/>
        <v>6.5191839149354447E-3</v>
      </c>
      <c r="D1159" s="2">
        <v>182.92</v>
      </c>
      <c r="E1159" s="34">
        <f t="shared" si="37"/>
        <v>-4.6253469010176795E-3</v>
      </c>
      <c r="F1159" s="77"/>
    </row>
    <row r="1160" spans="1:6" x14ac:dyDescent="0.3">
      <c r="A1160" s="1">
        <v>37663.833333333336</v>
      </c>
      <c r="B1160" s="2">
        <v>2627</v>
      </c>
      <c r="C1160" s="34">
        <f t="shared" si="36"/>
        <v>1.581924836335924E-2</v>
      </c>
      <c r="D1160" s="2">
        <v>186.93</v>
      </c>
      <c r="E1160" s="34">
        <f t="shared" si="37"/>
        <v>2.192215176033252E-2</v>
      </c>
      <c r="F1160" s="77"/>
    </row>
    <row r="1161" spans="1:6" x14ac:dyDescent="0.3">
      <c r="A1161" s="1">
        <v>37664.833333333336</v>
      </c>
      <c r="B1161" s="2">
        <v>2571.25</v>
      </c>
      <c r="C1161" s="34">
        <f t="shared" si="36"/>
        <v>-2.1221926151503645E-2</v>
      </c>
      <c r="D1161" s="2">
        <v>183.65</v>
      </c>
      <c r="E1161" s="34">
        <f t="shared" si="37"/>
        <v>-1.7546675226020492E-2</v>
      </c>
      <c r="F1161" s="77"/>
    </row>
    <row r="1162" spans="1:6" x14ac:dyDescent="0.3">
      <c r="A1162" s="1">
        <v>37665.833333333336</v>
      </c>
      <c r="B1162" s="2">
        <v>2555.27</v>
      </c>
      <c r="C1162" s="34">
        <f t="shared" si="36"/>
        <v>-6.2148760330578146E-3</v>
      </c>
      <c r="D1162" s="2">
        <v>182.4</v>
      </c>
      <c r="E1162" s="34">
        <f t="shared" si="37"/>
        <v>-6.8064252654506108E-3</v>
      </c>
      <c r="F1162" s="77"/>
    </row>
    <row r="1163" spans="1:6" x14ac:dyDescent="0.3">
      <c r="A1163" s="1">
        <v>37666.833333333336</v>
      </c>
      <c r="B1163" s="2">
        <v>2674.46</v>
      </c>
      <c r="C1163" s="34">
        <f t="shared" si="36"/>
        <v>4.664477726424221E-2</v>
      </c>
      <c r="D1163" s="2">
        <v>185.29</v>
      </c>
      <c r="E1163" s="34">
        <f t="shared" si="37"/>
        <v>1.5844298245613953E-2</v>
      </c>
      <c r="F1163" s="77"/>
    </row>
    <row r="1164" spans="1:6" x14ac:dyDescent="0.3">
      <c r="A1164" s="1">
        <v>37669.833333333336</v>
      </c>
      <c r="B1164" s="2">
        <v>2708.97</v>
      </c>
      <c r="C1164" s="34">
        <f t="shared" si="36"/>
        <v>1.2903539406085685E-2</v>
      </c>
      <c r="D1164" s="2">
        <v>188.6</v>
      </c>
      <c r="E1164" s="34">
        <f t="shared" si="37"/>
        <v>1.7863889038804093E-2</v>
      </c>
      <c r="F1164" s="77"/>
    </row>
    <row r="1165" spans="1:6" x14ac:dyDescent="0.3">
      <c r="A1165" s="1">
        <v>37670.833333333336</v>
      </c>
      <c r="B1165" s="2">
        <v>2740.14</v>
      </c>
      <c r="C1165" s="34">
        <f t="shared" si="36"/>
        <v>1.1506218230545207E-2</v>
      </c>
      <c r="D1165" s="2">
        <v>190.45</v>
      </c>
      <c r="E1165" s="34">
        <f t="shared" si="37"/>
        <v>9.8091198303287275E-3</v>
      </c>
      <c r="F1165" s="77"/>
    </row>
    <row r="1166" spans="1:6" x14ac:dyDescent="0.3">
      <c r="A1166" s="1">
        <v>37671.833333333336</v>
      </c>
      <c r="B1166" s="2">
        <v>2624.65</v>
      </c>
      <c r="C1166" s="34">
        <f t="shared" si="36"/>
        <v>-4.2147481515542928E-2</v>
      </c>
      <c r="D1166" s="2">
        <v>186.07</v>
      </c>
      <c r="E1166" s="34">
        <f t="shared" si="37"/>
        <v>-2.2998162247308995E-2</v>
      </c>
      <c r="F1166" s="77"/>
    </row>
    <row r="1167" spans="1:6" x14ac:dyDescent="0.3">
      <c r="A1167" s="1">
        <v>37672.833333333336</v>
      </c>
      <c r="B1167" s="2">
        <v>2591.2600000000002</v>
      </c>
      <c r="C1167" s="34">
        <f t="shared" si="36"/>
        <v>-1.2721696226163481E-2</v>
      </c>
      <c r="D1167" s="2">
        <v>184.79</v>
      </c>
      <c r="E1167" s="34">
        <f t="shared" si="37"/>
        <v>-6.8791315096469186E-3</v>
      </c>
      <c r="F1167" s="77"/>
    </row>
    <row r="1168" spans="1:6" x14ac:dyDescent="0.3">
      <c r="A1168" s="1">
        <v>37673.833333333336</v>
      </c>
      <c r="B1168" s="2">
        <v>2648.87</v>
      </c>
      <c r="C1168" s="34">
        <f t="shared" si="36"/>
        <v>2.2232427467718363E-2</v>
      </c>
      <c r="D1168" s="2">
        <v>186.06</v>
      </c>
      <c r="E1168" s="34">
        <f t="shared" si="37"/>
        <v>6.8726662698197494E-3</v>
      </c>
      <c r="F1168" s="77"/>
    </row>
    <row r="1169" spans="1:6" x14ac:dyDescent="0.3">
      <c r="A1169" s="1">
        <v>37676.833333333336</v>
      </c>
      <c r="B1169" s="2">
        <v>2571.35</v>
      </c>
      <c r="C1169" s="34">
        <f t="shared" si="36"/>
        <v>-2.926530935833016E-2</v>
      </c>
      <c r="D1169" s="2">
        <v>184.18</v>
      </c>
      <c r="E1169" s="34">
        <f t="shared" si="37"/>
        <v>-1.0104267440610548E-2</v>
      </c>
      <c r="F1169" s="77"/>
    </row>
    <row r="1170" spans="1:6" x14ac:dyDescent="0.3">
      <c r="A1170" s="1">
        <v>37677.833333333336</v>
      </c>
      <c r="B1170" s="2">
        <v>2485.5</v>
      </c>
      <c r="C1170" s="34">
        <f t="shared" si="36"/>
        <v>-3.3387131273455495E-2</v>
      </c>
      <c r="D1170" s="2">
        <v>178.96</v>
      </c>
      <c r="E1170" s="34">
        <f t="shared" si="37"/>
        <v>-2.8341839504832267E-2</v>
      </c>
      <c r="F1170" s="77"/>
    </row>
    <row r="1171" spans="1:6" x14ac:dyDescent="0.3">
      <c r="A1171" s="1">
        <v>37678.833333333336</v>
      </c>
      <c r="B1171" s="2">
        <v>2450.1999999999998</v>
      </c>
      <c r="C1171" s="34">
        <f t="shared" si="36"/>
        <v>-1.4202373767853604E-2</v>
      </c>
      <c r="D1171" s="2">
        <v>177.4</v>
      </c>
      <c r="E1171" s="34">
        <f t="shared" si="37"/>
        <v>-8.7170317389361207E-3</v>
      </c>
      <c r="F1171" s="77"/>
    </row>
    <row r="1172" spans="1:6" x14ac:dyDescent="0.3">
      <c r="A1172" s="1">
        <v>37679.833333333336</v>
      </c>
      <c r="B1172" s="2">
        <v>2513.2199999999998</v>
      </c>
      <c r="C1172" s="34">
        <f t="shared" si="36"/>
        <v>2.572034935923595E-2</v>
      </c>
      <c r="D1172" s="2">
        <v>178.84</v>
      </c>
      <c r="E1172" s="34">
        <f t="shared" si="37"/>
        <v>8.117249154453221E-3</v>
      </c>
      <c r="F1172" s="77"/>
    </row>
    <row r="1173" spans="1:6" x14ac:dyDescent="0.3">
      <c r="A1173" s="1">
        <v>37680.833333333336</v>
      </c>
      <c r="B1173" s="2">
        <v>2547.0500000000002</v>
      </c>
      <c r="C1173" s="34">
        <f t="shared" si="36"/>
        <v>1.3460819188133355E-2</v>
      </c>
      <c r="D1173" s="2">
        <v>181.75</v>
      </c>
      <c r="E1173" s="34">
        <f t="shared" si="37"/>
        <v>1.6271527622455872E-2</v>
      </c>
      <c r="F1173" s="77"/>
    </row>
    <row r="1174" spans="1:6" x14ac:dyDescent="0.3">
      <c r="A1174" s="1">
        <v>37683.833333333336</v>
      </c>
      <c r="B1174" s="2">
        <v>2549.65</v>
      </c>
      <c r="C1174" s="34">
        <f t="shared" si="36"/>
        <v>1.0207887556192841E-3</v>
      </c>
      <c r="D1174" s="2">
        <v>182.08</v>
      </c>
      <c r="E1174" s="34">
        <f t="shared" si="37"/>
        <v>1.8156808803302393E-3</v>
      </c>
      <c r="F1174" s="77"/>
    </row>
    <row r="1175" spans="1:6" x14ac:dyDescent="0.3">
      <c r="A1175" s="1">
        <v>37684.833333333336</v>
      </c>
      <c r="B1175" s="2">
        <v>2501.0300000000002</v>
      </c>
      <c r="C1175" s="34">
        <f t="shared" si="36"/>
        <v>-1.9069284019375132E-2</v>
      </c>
      <c r="D1175" s="2">
        <v>178.5</v>
      </c>
      <c r="E1175" s="34">
        <f t="shared" si="37"/>
        <v>-1.9661687170474562E-2</v>
      </c>
      <c r="F1175" s="77"/>
    </row>
    <row r="1176" spans="1:6" x14ac:dyDescent="0.3">
      <c r="A1176" s="1">
        <v>37685.833333333336</v>
      </c>
      <c r="B1176" s="2">
        <v>2498.02</v>
      </c>
      <c r="C1176" s="34">
        <f t="shared" si="36"/>
        <v>-1.2035041562876714E-3</v>
      </c>
      <c r="D1176" s="2">
        <v>176.85</v>
      </c>
      <c r="E1176" s="34">
        <f t="shared" si="37"/>
        <v>-9.2436974789916748E-3</v>
      </c>
      <c r="F1176" s="77"/>
    </row>
    <row r="1177" spans="1:6" x14ac:dyDescent="0.3">
      <c r="A1177" s="1">
        <v>37686.833333333336</v>
      </c>
      <c r="B1177" s="2">
        <v>2437.5100000000002</v>
      </c>
      <c r="C1177" s="34">
        <f t="shared" si="36"/>
        <v>-2.4223184762331651E-2</v>
      </c>
      <c r="D1177" s="2">
        <v>175.27</v>
      </c>
      <c r="E1177" s="34">
        <f t="shared" si="37"/>
        <v>-8.9341249646591736E-3</v>
      </c>
      <c r="F1177" s="77"/>
    </row>
    <row r="1178" spans="1:6" x14ac:dyDescent="0.3">
      <c r="A1178" s="1">
        <v>37687.833333333336</v>
      </c>
      <c r="B1178" s="2">
        <v>2431.66</v>
      </c>
      <c r="C1178" s="34">
        <f t="shared" si="36"/>
        <v>-2.3999901538866997E-3</v>
      </c>
      <c r="D1178" s="2">
        <v>171.77</v>
      </c>
      <c r="E1178" s="34">
        <f t="shared" si="37"/>
        <v>-1.9969190391966651E-2</v>
      </c>
      <c r="F1178" s="77"/>
    </row>
    <row r="1179" spans="1:6" x14ac:dyDescent="0.3">
      <c r="A1179" s="1">
        <v>37690.833333333336</v>
      </c>
      <c r="B1179" s="2">
        <v>2329.04</v>
      </c>
      <c r="C1179" s="34">
        <f t="shared" si="36"/>
        <v>-4.2201623582244219E-2</v>
      </c>
      <c r="D1179" s="2">
        <v>167.86</v>
      </c>
      <c r="E1179" s="34">
        <f t="shared" si="37"/>
        <v>-2.2762997030913446E-2</v>
      </c>
      <c r="F1179" s="77"/>
    </row>
    <row r="1180" spans="1:6" x14ac:dyDescent="0.3">
      <c r="A1180" s="1">
        <v>37691.833333333336</v>
      </c>
      <c r="B1180" s="2">
        <v>2305.3000000000002</v>
      </c>
      <c r="C1180" s="34">
        <f t="shared" si="36"/>
        <v>-1.0193040909559192E-2</v>
      </c>
      <c r="D1180" s="2">
        <v>168</v>
      </c>
      <c r="E1180" s="34">
        <f t="shared" si="37"/>
        <v>8.3402835696411159E-4</v>
      </c>
      <c r="F1180" s="77"/>
    </row>
    <row r="1181" spans="1:6" x14ac:dyDescent="0.3">
      <c r="A1181" s="1">
        <v>37692.833333333336</v>
      </c>
      <c r="B1181" s="2">
        <v>2202.96</v>
      </c>
      <c r="C1181" s="34">
        <f t="shared" si="36"/>
        <v>-4.439335444410708E-2</v>
      </c>
      <c r="D1181" s="2">
        <v>162.59</v>
      </c>
      <c r="E1181" s="34">
        <f t="shared" si="37"/>
        <v>-3.2202380952380927E-2</v>
      </c>
      <c r="F1181" s="77"/>
    </row>
    <row r="1182" spans="1:6" x14ac:dyDescent="0.3">
      <c r="A1182" s="1">
        <v>37693.833333333336</v>
      </c>
      <c r="B1182" s="2">
        <v>2354.31</v>
      </c>
      <c r="C1182" s="34">
        <f t="shared" si="36"/>
        <v>6.8703017757925755E-2</v>
      </c>
      <c r="D1182" s="2">
        <v>171.96</v>
      </c>
      <c r="E1182" s="34">
        <f t="shared" si="37"/>
        <v>5.762962051786702E-2</v>
      </c>
      <c r="F1182" s="77"/>
    </row>
    <row r="1183" spans="1:6" x14ac:dyDescent="0.3">
      <c r="A1183" s="1">
        <v>37694.833333333336</v>
      </c>
      <c r="B1183" s="2">
        <v>2403.19</v>
      </c>
      <c r="C1183" s="34">
        <f t="shared" si="36"/>
        <v>2.076192175202074E-2</v>
      </c>
      <c r="D1183" s="2">
        <v>178.72</v>
      </c>
      <c r="E1183" s="34">
        <f t="shared" si="37"/>
        <v>3.9311467783205378E-2</v>
      </c>
      <c r="F1183" s="77"/>
    </row>
    <row r="1184" spans="1:6" x14ac:dyDescent="0.3">
      <c r="A1184" s="1">
        <v>37697.833333333336</v>
      </c>
      <c r="B1184" s="2">
        <v>2487.12</v>
      </c>
      <c r="C1184" s="34">
        <f t="shared" si="36"/>
        <v>3.4924412967763718E-2</v>
      </c>
      <c r="D1184" s="2">
        <v>184.29</v>
      </c>
      <c r="E1184" s="34">
        <f t="shared" si="37"/>
        <v>3.1166069829901444E-2</v>
      </c>
      <c r="F1184" s="77"/>
    </row>
    <row r="1185" spans="1:6" x14ac:dyDescent="0.3">
      <c r="A1185" s="1">
        <v>37698.833333333336</v>
      </c>
      <c r="B1185" s="2">
        <v>2584.61</v>
      </c>
      <c r="C1185" s="34">
        <f t="shared" si="36"/>
        <v>3.9197947827205759E-2</v>
      </c>
      <c r="D1185" s="2">
        <v>184.94</v>
      </c>
      <c r="E1185" s="34">
        <f t="shared" si="37"/>
        <v>3.5270497585326854E-3</v>
      </c>
      <c r="F1185" s="77"/>
    </row>
    <row r="1186" spans="1:6" x14ac:dyDescent="0.3">
      <c r="A1186" s="1">
        <v>37699.833333333336</v>
      </c>
      <c r="B1186" s="2">
        <v>2615.2199999999998</v>
      </c>
      <c r="C1186" s="34">
        <f t="shared" si="36"/>
        <v>1.1843179435195195E-2</v>
      </c>
      <c r="D1186" s="2">
        <v>187.26</v>
      </c>
      <c r="E1186" s="34">
        <f t="shared" si="37"/>
        <v>1.2544609062398626E-2</v>
      </c>
      <c r="F1186" s="77"/>
    </row>
    <row r="1187" spans="1:6" x14ac:dyDescent="0.3">
      <c r="A1187" s="1">
        <v>37700.833333333336</v>
      </c>
      <c r="B1187" s="2">
        <v>2604.85</v>
      </c>
      <c r="C1187" s="34">
        <f t="shared" si="36"/>
        <v>-3.9652495774733509E-3</v>
      </c>
      <c r="D1187" s="2">
        <v>186.35</v>
      </c>
      <c r="E1187" s="34">
        <f t="shared" si="37"/>
        <v>-4.8595535618924934E-3</v>
      </c>
      <c r="F1187" s="77"/>
    </row>
    <row r="1188" spans="1:6" x14ac:dyDescent="0.3">
      <c r="A1188" s="1">
        <v>37701.833333333336</v>
      </c>
      <c r="B1188" s="2">
        <v>2715.06</v>
      </c>
      <c r="C1188" s="34">
        <f t="shared" si="36"/>
        <v>4.230953797723469E-2</v>
      </c>
      <c r="D1188" s="2">
        <v>192.45</v>
      </c>
      <c r="E1188" s="34">
        <f t="shared" si="37"/>
        <v>3.2734102495304507E-2</v>
      </c>
      <c r="F1188" s="77"/>
    </row>
    <row r="1189" spans="1:6" x14ac:dyDescent="0.3">
      <c r="A1189" s="1">
        <v>37704.833333333336</v>
      </c>
      <c r="B1189" s="2">
        <v>2548.37</v>
      </c>
      <c r="C1189" s="34">
        <f t="shared" si="36"/>
        <v>-6.139459164806671E-2</v>
      </c>
      <c r="D1189" s="2">
        <v>184.47</v>
      </c>
      <c r="E1189" s="34">
        <f t="shared" si="37"/>
        <v>-4.1465315666406766E-2</v>
      </c>
      <c r="F1189" s="77"/>
    </row>
    <row r="1190" spans="1:6" x14ac:dyDescent="0.3">
      <c r="A1190" s="1">
        <v>37705.833333333336</v>
      </c>
      <c r="B1190" s="2">
        <v>2636.1</v>
      </c>
      <c r="C1190" s="34">
        <f t="shared" si="36"/>
        <v>3.4425927161283454E-2</v>
      </c>
      <c r="D1190" s="2">
        <v>186.74</v>
      </c>
      <c r="E1190" s="34">
        <f t="shared" si="37"/>
        <v>1.2305523933430873E-2</v>
      </c>
      <c r="F1190" s="77"/>
    </row>
    <row r="1191" spans="1:6" x14ac:dyDescent="0.3">
      <c r="A1191" s="1">
        <v>37706.833333333336</v>
      </c>
      <c r="B1191" s="2">
        <v>2579.33</v>
      </c>
      <c r="C1191" s="34">
        <f t="shared" si="36"/>
        <v>-2.1535601836045637E-2</v>
      </c>
      <c r="D1191" s="2">
        <v>186.64</v>
      </c>
      <c r="E1191" s="34">
        <f t="shared" si="37"/>
        <v>-5.3550390917866952E-4</v>
      </c>
      <c r="F1191" s="77"/>
    </row>
    <row r="1192" spans="1:6" x14ac:dyDescent="0.3">
      <c r="A1192" s="1">
        <v>37707.833333333336</v>
      </c>
      <c r="B1192" s="2">
        <v>2584.0500000000002</v>
      </c>
      <c r="C1192" s="34">
        <f t="shared" si="36"/>
        <v>1.8299325793909027E-3</v>
      </c>
      <c r="D1192" s="2">
        <v>183.33</v>
      </c>
      <c r="E1192" s="34">
        <f t="shared" si="37"/>
        <v>-1.7734676382340164E-2</v>
      </c>
      <c r="F1192" s="77"/>
    </row>
    <row r="1193" spans="1:6" x14ac:dyDescent="0.3">
      <c r="A1193" s="1">
        <v>37708.833333333336</v>
      </c>
      <c r="B1193" s="2">
        <v>2520.84</v>
      </c>
      <c r="C1193" s="34">
        <f t="shared" si="36"/>
        <v>-2.4461600975213327E-2</v>
      </c>
      <c r="D1193" s="2">
        <v>182.71</v>
      </c>
      <c r="E1193" s="34">
        <f t="shared" si="37"/>
        <v>-3.3818796705394893E-3</v>
      </c>
      <c r="F1193" s="77"/>
    </row>
    <row r="1194" spans="1:6" x14ac:dyDescent="0.3">
      <c r="A1194" s="1">
        <v>37711.833333333336</v>
      </c>
      <c r="B1194" s="2">
        <v>2423.87</v>
      </c>
      <c r="C1194" s="34">
        <f t="shared" si="36"/>
        <v>-3.8467336284730536E-2</v>
      </c>
      <c r="D1194" s="2">
        <v>176.41</v>
      </c>
      <c r="E1194" s="34">
        <f t="shared" si="37"/>
        <v>-3.4480871326145301E-2</v>
      </c>
      <c r="F1194" s="77"/>
    </row>
    <row r="1195" spans="1:6" x14ac:dyDescent="0.3">
      <c r="A1195" s="1">
        <v>37712.833333333336</v>
      </c>
      <c r="B1195" s="2">
        <v>2450.19</v>
      </c>
      <c r="C1195" s="34">
        <f t="shared" si="36"/>
        <v>1.0858668162896601E-2</v>
      </c>
      <c r="D1195" s="2">
        <v>178.92</v>
      </c>
      <c r="E1195" s="34">
        <f t="shared" si="37"/>
        <v>1.4228218354968458E-2</v>
      </c>
      <c r="F1195" s="77"/>
    </row>
    <row r="1196" spans="1:6" x14ac:dyDescent="0.3">
      <c r="A1196" s="1">
        <v>37713.833333333336</v>
      </c>
      <c r="B1196" s="2">
        <v>2589.35</v>
      </c>
      <c r="C1196" s="34">
        <f t="shared" si="36"/>
        <v>5.6795595443618563E-2</v>
      </c>
      <c r="D1196" s="2">
        <v>184.46</v>
      </c>
      <c r="E1196" s="34">
        <f t="shared" si="37"/>
        <v>3.0963559132573426E-2</v>
      </c>
      <c r="F1196" s="77"/>
    </row>
    <row r="1197" spans="1:6" x14ac:dyDescent="0.3">
      <c r="A1197" s="1">
        <v>37714.833333333336</v>
      </c>
      <c r="B1197" s="2">
        <v>2569.81</v>
      </c>
      <c r="C1197" s="34">
        <f t="shared" si="36"/>
        <v>-7.5462954023209905E-3</v>
      </c>
      <c r="D1197" s="2">
        <v>186.35</v>
      </c>
      <c r="E1197" s="34">
        <f t="shared" si="37"/>
        <v>1.0246123820882413E-2</v>
      </c>
      <c r="F1197" s="77"/>
    </row>
    <row r="1198" spans="1:6" x14ac:dyDescent="0.3">
      <c r="A1198" s="1">
        <v>37715.833333333336</v>
      </c>
      <c r="B1198" s="2">
        <v>2654.07</v>
      </c>
      <c r="C1198" s="34">
        <f t="shared" si="36"/>
        <v>3.2788416264237563E-2</v>
      </c>
      <c r="D1198" s="2">
        <v>188.31</v>
      </c>
      <c r="E1198" s="34">
        <f t="shared" si="37"/>
        <v>1.0517842768983154E-2</v>
      </c>
      <c r="F1198" s="77"/>
    </row>
    <row r="1199" spans="1:6" x14ac:dyDescent="0.3">
      <c r="A1199" s="1">
        <v>37718.833333333336</v>
      </c>
      <c r="B1199" s="2">
        <v>2808.94</v>
      </c>
      <c r="C1199" s="34">
        <f t="shared" si="36"/>
        <v>5.8351889739155283E-2</v>
      </c>
      <c r="D1199" s="2">
        <v>194.79</v>
      </c>
      <c r="E1199" s="34">
        <f t="shared" si="37"/>
        <v>3.4411342998247552E-2</v>
      </c>
      <c r="F1199" s="77"/>
    </row>
    <row r="1200" spans="1:6" x14ac:dyDescent="0.3">
      <c r="A1200" s="1">
        <v>37719.833333333336</v>
      </c>
      <c r="B1200" s="2">
        <v>2767.79</v>
      </c>
      <c r="C1200" s="34">
        <f t="shared" si="36"/>
        <v>-1.4649654317999028E-2</v>
      </c>
      <c r="D1200" s="2">
        <v>191.68</v>
      </c>
      <c r="E1200" s="34">
        <f t="shared" si="37"/>
        <v>-1.5965912007803174E-2</v>
      </c>
      <c r="F1200" s="77"/>
    </row>
    <row r="1201" spans="1:6" x14ac:dyDescent="0.3">
      <c r="A1201" s="1">
        <v>37720.833333333336</v>
      </c>
      <c r="B1201" s="2">
        <v>2734.1</v>
      </c>
      <c r="C1201" s="34">
        <f t="shared" si="36"/>
        <v>-1.2172166240935978E-2</v>
      </c>
      <c r="D1201" s="2">
        <v>191.38</v>
      </c>
      <c r="E1201" s="34">
        <f t="shared" si="37"/>
        <v>-1.5651085141903387E-3</v>
      </c>
      <c r="F1201" s="77"/>
    </row>
    <row r="1202" spans="1:6" x14ac:dyDescent="0.3">
      <c r="A1202" s="1">
        <v>37721.833333333336</v>
      </c>
      <c r="B1202" s="2">
        <v>2697.1</v>
      </c>
      <c r="C1202" s="34">
        <f t="shared" si="36"/>
        <v>-1.3532789583409532E-2</v>
      </c>
      <c r="D1202" s="2">
        <v>188.17</v>
      </c>
      <c r="E1202" s="34">
        <f t="shared" si="37"/>
        <v>-1.6772912530044981E-2</v>
      </c>
      <c r="F1202" s="77"/>
    </row>
    <row r="1203" spans="1:6" x14ac:dyDescent="0.3">
      <c r="A1203" s="1">
        <v>37722.833333333336</v>
      </c>
      <c r="B1203" s="2">
        <v>2733.95</v>
      </c>
      <c r="C1203" s="34">
        <f t="shared" si="36"/>
        <v>1.366282303214561E-2</v>
      </c>
      <c r="D1203" s="2">
        <v>189.63</v>
      </c>
      <c r="E1203" s="34">
        <f t="shared" si="37"/>
        <v>7.758941382792095E-3</v>
      </c>
      <c r="F1203" s="77"/>
    </row>
    <row r="1204" spans="1:6" x14ac:dyDescent="0.3">
      <c r="A1204" s="1">
        <v>37725.833333333336</v>
      </c>
      <c r="B1204" s="2">
        <v>2776.78</v>
      </c>
      <c r="C1204" s="34">
        <f t="shared" si="36"/>
        <v>1.5665977797692188E-2</v>
      </c>
      <c r="D1204" s="2">
        <v>191.45</v>
      </c>
      <c r="E1204" s="34">
        <f t="shared" si="37"/>
        <v>9.597637504614287E-3</v>
      </c>
      <c r="F1204" s="77"/>
    </row>
    <row r="1205" spans="1:6" x14ac:dyDescent="0.3">
      <c r="A1205" s="1">
        <v>37726.833333333336</v>
      </c>
      <c r="B1205" s="2">
        <v>2834.12</v>
      </c>
      <c r="C1205" s="34">
        <f t="shared" si="36"/>
        <v>2.0649817414415184E-2</v>
      </c>
      <c r="D1205" s="2">
        <v>194.52</v>
      </c>
      <c r="E1205" s="34">
        <f t="shared" si="37"/>
        <v>1.6035518412118144E-2</v>
      </c>
      <c r="F1205" s="77"/>
    </row>
    <row r="1206" spans="1:6" x14ac:dyDescent="0.3">
      <c r="A1206" s="1">
        <v>37727.833333333336</v>
      </c>
      <c r="B1206" s="2">
        <v>2824.68</v>
      </c>
      <c r="C1206" s="34">
        <f t="shared" si="36"/>
        <v>-3.3308399079785556E-3</v>
      </c>
      <c r="D1206" s="2">
        <v>192.45</v>
      </c>
      <c r="E1206" s="34">
        <f t="shared" si="37"/>
        <v>-1.0641579272054447E-2</v>
      </c>
      <c r="F1206" s="77"/>
    </row>
    <row r="1207" spans="1:6" x14ac:dyDescent="0.3">
      <c r="A1207" s="1">
        <v>37728.833333333336</v>
      </c>
      <c r="B1207" s="2">
        <v>2899.78</v>
      </c>
      <c r="C1207" s="34">
        <f t="shared" si="36"/>
        <v>2.6587082430576281E-2</v>
      </c>
      <c r="D1207" s="2">
        <v>193.71</v>
      </c>
      <c r="E1207" s="34">
        <f t="shared" si="37"/>
        <v>6.547155105222302E-3</v>
      </c>
      <c r="F1207" s="77"/>
    </row>
    <row r="1208" spans="1:6" x14ac:dyDescent="0.3">
      <c r="A1208" s="1">
        <v>37733.833333333336</v>
      </c>
      <c r="B1208" s="2">
        <v>2960.96</v>
      </c>
      <c r="C1208" s="34">
        <f t="shared" si="36"/>
        <v>2.1098152273620663E-2</v>
      </c>
      <c r="D1208" s="2">
        <v>194.6</v>
      </c>
      <c r="E1208" s="34">
        <f t="shared" si="37"/>
        <v>4.5944969283979731E-3</v>
      </c>
      <c r="F1208" s="77"/>
    </row>
    <row r="1209" spans="1:6" x14ac:dyDescent="0.3">
      <c r="A1209" s="1">
        <v>37734.833333333336</v>
      </c>
      <c r="B1209" s="2">
        <v>2974.4</v>
      </c>
      <c r="C1209" s="34">
        <f t="shared" si="36"/>
        <v>4.5390684102453172E-3</v>
      </c>
      <c r="D1209" s="2">
        <v>197.29</v>
      </c>
      <c r="E1209" s="34">
        <f t="shared" si="37"/>
        <v>1.3823227132579552E-2</v>
      </c>
      <c r="F1209" s="77"/>
    </row>
    <row r="1210" spans="1:6" x14ac:dyDescent="0.3">
      <c r="A1210" s="1">
        <v>37735.833333333336</v>
      </c>
      <c r="B1210" s="2">
        <v>2891.62</v>
      </c>
      <c r="C1210" s="34">
        <f t="shared" si="36"/>
        <v>-2.783082302313078E-2</v>
      </c>
      <c r="D1210" s="2">
        <v>194.02</v>
      </c>
      <c r="E1210" s="34">
        <f t="shared" si="37"/>
        <v>-1.6574585635359074E-2</v>
      </c>
      <c r="F1210" s="77"/>
    </row>
    <row r="1211" spans="1:6" x14ac:dyDescent="0.3">
      <c r="A1211" s="1">
        <v>37736.833333333336</v>
      </c>
      <c r="B1211" s="2">
        <v>2838.23</v>
      </c>
      <c r="C1211" s="34">
        <f t="shared" si="36"/>
        <v>-1.8463698549601948E-2</v>
      </c>
      <c r="D1211" s="2">
        <v>191.62</v>
      </c>
      <c r="E1211" s="34">
        <f t="shared" si="37"/>
        <v>-1.2369858777445675E-2</v>
      </c>
      <c r="F1211" s="77"/>
    </row>
    <row r="1212" spans="1:6" x14ac:dyDescent="0.3">
      <c r="A1212" s="1">
        <v>37739.833333333336</v>
      </c>
      <c r="B1212" s="2">
        <v>2953.92</v>
      </c>
      <c r="C1212" s="34">
        <f t="shared" si="36"/>
        <v>4.0761319554792896E-2</v>
      </c>
      <c r="D1212" s="2">
        <v>196.14</v>
      </c>
      <c r="E1212" s="34">
        <f t="shared" si="37"/>
        <v>2.3588351946560726E-2</v>
      </c>
      <c r="F1212" s="77"/>
    </row>
    <row r="1213" spans="1:6" x14ac:dyDescent="0.3">
      <c r="A1213" s="1">
        <v>37740.833333333336</v>
      </c>
      <c r="B1213" s="2">
        <v>2908.96</v>
      </c>
      <c r="C1213" s="34">
        <f t="shared" si="36"/>
        <v>-1.5220452822012787E-2</v>
      </c>
      <c r="D1213" s="2">
        <v>195.08</v>
      </c>
      <c r="E1213" s="34">
        <f t="shared" si="37"/>
        <v>-5.4043030488425403E-3</v>
      </c>
      <c r="F1213" s="77"/>
    </row>
    <row r="1214" spans="1:6" x14ac:dyDescent="0.3">
      <c r="A1214" s="1">
        <v>37741.833333333336</v>
      </c>
      <c r="B1214" s="2">
        <v>2942.04</v>
      </c>
      <c r="C1214" s="34">
        <f t="shared" si="36"/>
        <v>1.1371761729277896E-2</v>
      </c>
      <c r="D1214" s="2">
        <v>194.88</v>
      </c>
      <c r="E1214" s="34">
        <f t="shared" si="37"/>
        <v>-1.0252204223909489E-3</v>
      </c>
      <c r="F1214" s="77"/>
    </row>
    <row r="1215" spans="1:6" x14ac:dyDescent="0.3">
      <c r="A1215" s="1">
        <v>37743.833333333336</v>
      </c>
      <c r="B1215" s="2">
        <v>2986</v>
      </c>
      <c r="C1215" s="34">
        <f t="shared" si="36"/>
        <v>1.4942013024975775E-2</v>
      </c>
      <c r="D1215" s="2">
        <v>195.16</v>
      </c>
      <c r="E1215" s="34">
        <f t="shared" si="37"/>
        <v>1.4367816091953589E-3</v>
      </c>
      <c r="F1215" s="77"/>
    </row>
    <row r="1216" spans="1:6" x14ac:dyDescent="0.3">
      <c r="A1216" s="1">
        <v>37746.833333333336</v>
      </c>
      <c r="B1216" s="2">
        <v>3013.04</v>
      </c>
      <c r="C1216" s="34">
        <f t="shared" si="36"/>
        <v>9.0555927662423485E-3</v>
      </c>
      <c r="D1216" s="2">
        <v>196.21</v>
      </c>
      <c r="E1216" s="34">
        <f t="shared" si="37"/>
        <v>5.3802008608321295E-3</v>
      </c>
      <c r="F1216" s="77"/>
    </row>
    <row r="1217" spans="1:6" x14ac:dyDescent="0.3">
      <c r="A1217" s="1">
        <v>37747.833333333336</v>
      </c>
      <c r="B1217" s="2">
        <v>3066.95</v>
      </c>
      <c r="C1217" s="34">
        <f t="shared" si="36"/>
        <v>1.7892228447016878E-2</v>
      </c>
      <c r="D1217" s="2">
        <v>198.92</v>
      </c>
      <c r="E1217" s="34">
        <f t="shared" si="37"/>
        <v>1.3811732327608128E-2</v>
      </c>
      <c r="F1217" s="77"/>
    </row>
    <row r="1218" spans="1:6" x14ac:dyDescent="0.3">
      <c r="A1218" s="1">
        <v>37748.833333333336</v>
      </c>
      <c r="B1218" s="2">
        <v>3005.64</v>
      </c>
      <c r="C1218" s="34">
        <f t="shared" ref="C1218:C1281" si="38">B1218/B1217-1</f>
        <v>-1.9990544351880524E-2</v>
      </c>
      <c r="D1218" s="2">
        <v>196.94</v>
      </c>
      <c r="E1218" s="34">
        <f t="shared" si="37"/>
        <v>-9.9537502513572518E-3</v>
      </c>
      <c r="F1218" s="77"/>
    </row>
    <row r="1219" spans="1:6" x14ac:dyDescent="0.3">
      <c r="A1219" s="1">
        <v>37749.833333333336</v>
      </c>
      <c r="B1219" s="2">
        <v>2886.08</v>
      </c>
      <c r="C1219" s="34">
        <f t="shared" si="38"/>
        <v>-3.9778549659972517E-2</v>
      </c>
      <c r="D1219" s="2">
        <v>191.88</v>
      </c>
      <c r="E1219" s="34">
        <f t="shared" si="37"/>
        <v>-2.5693104498832109E-2</v>
      </c>
      <c r="F1219" s="77"/>
    </row>
    <row r="1220" spans="1:6" x14ac:dyDescent="0.3">
      <c r="A1220" s="1">
        <v>37750.833333333336</v>
      </c>
      <c r="B1220" s="2">
        <v>2956.59</v>
      </c>
      <c r="C1220" s="34">
        <f t="shared" si="38"/>
        <v>2.4431062202018072E-2</v>
      </c>
      <c r="D1220" s="2">
        <v>193.64</v>
      </c>
      <c r="E1220" s="34">
        <f t="shared" si="37"/>
        <v>9.1723994163017686E-3</v>
      </c>
      <c r="F1220" s="77"/>
    </row>
    <row r="1221" spans="1:6" x14ac:dyDescent="0.3">
      <c r="A1221" s="1">
        <v>37753.833333333336</v>
      </c>
      <c r="B1221" s="2">
        <v>2937.26</v>
      </c>
      <c r="C1221" s="34">
        <f t="shared" si="38"/>
        <v>-6.5379372858597185E-3</v>
      </c>
      <c r="D1221" s="2">
        <v>193.52</v>
      </c>
      <c r="E1221" s="34">
        <f t="shared" ref="E1221:E1284" si="39">D1221/D1220-1</f>
        <v>-6.197066721750355E-4</v>
      </c>
      <c r="F1221" s="77"/>
    </row>
    <row r="1222" spans="1:6" x14ac:dyDescent="0.3">
      <c r="A1222" s="1">
        <v>37754.833333333336</v>
      </c>
      <c r="B1222" s="2">
        <v>2909.95</v>
      </c>
      <c r="C1222" s="34">
        <f t="shared" si="38"/>
        <v>-9.2977809250799348E-3</v>
      </c>
      <c r="D1222" s="2">
        <v>194.32</v>
      </c>
      <c r="E1222" s="34">
        <f t="shared" si="39"/>
        <v>4.133939644481055E-3</v>
      </c>
      <c r="F1222" s="77"/>
    </row>
    <row r="1223" spans="1:6" x14ac:dyDescent="0.3">
      <c r="A1223" s="1">
        <v>37755.833333333336</v>
      </c>
      <c r="B1223" s="2">
        <v>2926.03</v>
      </c>
      <c r="C1223" s="34">
        <f t="shared" si="38"/>
        <v>5.5258681420644606E-3</v>
      </c>
      <c r="D1223" s="2">
        <v>194.52</v>
      </c>
      <c r="E1223" s="34">
        <f t="shared" si="39"/>
        <v>1.0292301358585387E-3</v>
      </c>
      <c r="F1223" s="77"/>
    </row>
    <row r="1224" spans="1:6" x14ac:dyDescent="0.3">
      <c r="A1224" s="1">
        <v>37756.833333333336</v>
      </c>
      <c r="B1224" s="2">
        <v>2989.38</v>
      </c>
      <c r="C1224" s="34">
        <f t="shared" si="38"/>
        <v>2.1650495722873586E-2</v>
      </c>
      <c r="D1224" s="2">
        <v>197.4</v>
      </c>
      <c r="E1224" s="34">
        <f t="shared" si="39"/>
        <v>1.4805675508945182E-2</v>
      </c>
      <c r="F1224" s="77"/>
    </row>
    <row r="1225" spans="1:6" x14ac:dyDescent="0.3">
      <c r="A1225" s="1">
        <v>37757.833333333336</v>
      </c>
      <c r="B1225" s="2">
        <v>2989.08</v>
      </c>
      <c r="C1225" s="34">
        <f t="shared" si="38"/>
        <v>-1.0035525761198372E-4</v>
      </c>
      <c r="D1225" s="2">
        <v>197.51</v>
      </c>
      <c r="E1225" s="34">
        <f t="shared" si="39"/>
        <v>5.5724417426539219E-4</v>
      </c>
      <c r="F1225" s="77"/>
    </row>
    <row r="1226" spans="1:6" x14ac:dyDescent="0.3">
      <c r="A1226" s="1">
        <v>37760.833333333336</v>
      </c>
      <c r="B1226" s="2">
        <v>2850.68</v>
      </c>
      <c r="C1226" s="34">
        <f t="shared" si="38"/>
        <v>-4.6301872147951895E-2</v>
      </c>
      <c r="D1226" s="2">
        <v>191.17</v>
      </c>
      <c r="E1226" s="34">
        <f t="shared" si="39"/>
        <v>-3.2099640524530404E-2</v>
      </c>
      <c r="F1226" s="77"/>
    </row>
    <row r="1227" spans="1:6" x14ac:dyDescent="0.3">
      <c r="A1227" s="1">
        <v>37761.833333333336</v>
      </c>
      <c r="B1227" s="2">
        <v>2838.93</v>
      </c>
      <c r="C1227" s="34">
        <f t="shared" si="38"/>
        <v>-4.1218235649037593E-3</v>
      </c>
      <c r="D1227" s="2">
        <v>192.01</v>
      </c>
      <c r="E1227" s="34">
        <f t="shared" si="39"/>
        <v>4.3939948736726464E-3</v>
      </c>
      <c r="F1227" s="77"/>
    </row>
    <row r="1228" spans="1:6" x14ac:dyDescent="0.3">
      <c r="A1228" s="1">
        <v>37762.833333333336</v>
      </c>
      <c r="B1228" s="2">
        <v>2827.25</v>
      </c>
      <c r="C1228" s="34">
        <f t="shared" si="38"/>
        <v>-4.1142261344943032E-3</v>
      </c>
      <c r="D1228" s="2">
        <v>190.11</v>
      </c>
      <c r="E1228" s="34">
        <f t="shared" si="39"/>
        <v>-9.8953179521898971E-3</v>
      </c>
      <c r="F1228" s="77"/>
    </row>
    <row r="1229" spans="1:6" x14ac:dyDescent="0.3">
      <c r="A1229" s="1">
        <v>37763.833333333336</v>
      </c>
      <c r="B1229" s="2">
        <v>2865.21</v>
      </c>
      <c r="C1229" s="34">
        <f t="shared" si="38"/>
        <v>1.3426474489344864E-2</v>
      </c>
      <c r="D1229" s="2">
        <v>192.75</v>
      </c>
      <c r="E1229" s="34">
        <f t="shared" si="39"/>
        <v>1.388669717531954E-2</v>
      </c>
      <c r="F1229" s="77"/>
    </row>
    <row r="1230" spans="1:6" x14ac:dyDescent="0.3">
      <c r="A1230" s="1">
        <v>37764.833333333336</v>
      </c>
      <c r="B1230" s="2">
        <v>2822.83</v>
      </c>
      <c r="C1230" s="34">
        <f t="shared" si="38"/>
        <v>-1.4791236942492958E-2</v>
      </c>
      <c r="D1230" s="2">
        <v>191.27</v>
      </c>
      <c r="E1230" s="34">
        <f t="shared" si="39"/>
        <v>-7.6783398184175899E-3</v>
      </c>
      <c r="F1230" s="77"/>
    </row>
    <row r="1231" spans="1:6" x14ac:dyDescent="0.3">
      <c r="A1231" s="1">
        <v>37767.833333333336</v>
      </c>
      <c r="B1231" s="2">
        <v>2828.28</v>
      </c>
      <c r="C1231" s="34">
        <f t="shared" si="38"/>
        <v>1.9306865804884499E-3</v>
      </c>
      <c r="D1231" s="2">
        <v>190.54</v>
      </c>
      <c r="E1231" s="34">
        <f t="shared" si="39"/>
        <v>-3.8165943430753524E-3</v>
      </c>
      <c r="F1231" s="77"/>
    </row>
    <row r="1232" spans="1:6" x14ac:dyDescent="0.3">
      <c r="A1232" s="1">
        <v>37768.833333333336</v>
      </c>
      <c r="B1232" s="2">
        <v>2873.6</v>
      </c>
      <c r="C1232" s="34">
        <f t="shared" si="38"/>
        <v>1.6023873166730151E-2</v>
      </c>
      <c r="D1232" s="2">
        <v>191.67</v>
      </c>
      <c r="E1232" s="34">
        <f t="shared" si="39"/>
        <v>5.9305132780518299E-3</v>
      </c>
      <c r="F1232" s="77"/>
    </row>
    <row r="1233" spans="1:6" x14ac:dyDescent="0.3">
      <c r="A1233" s="1">
        <v>37769.833333333336</v>
      </c>
      <c r="B1233" s="2">
        <v>2919.54</v>
      </c>
      <c r="C1233" s="34">
        <f t="shared" si="38"/>
        <v>1.5986915367483423E-2</v>
      </c>
      <c r="D1233" s="2">
        <v>195.91</v>
      </c>
      <c r="E1233" s="34">
        <f t="shared" si="39"/>
        <v>2.2121354411227756E-2</v>
      </c>
      <c r="F1233" s="77"/>
    </row>
    <row r="1234" spans="1:6" x14ac:dyDescent="0.3">
      <c r="A1234" s="1">
        <v>37770.833333333336</v>
      </c>
      <c r="B1234" s="2">
        <v>2906.71</v>
      </c>
      <c r="C1234" s="34">
        <f t="shared" si="38"/>
        <v>-4.3945279050808805E-3</v>
      </c>
      <c r="D1234" s="2">
        <v>196.23</v>
      </c>
      <c r="E1234" s="34">
        <f t="shared" si="39"/>
        <v>1.633403093256991E-3</v>
      </c>
      <c r="F1234" s="77"/>
    </row>
    <row r="1235" spans="1:6" x14ac:dyDescent="0.3">
      <c r="A1235" s="1">
        <v>37771.833333333336</v>
      </c>
      <c r="B1235" s="2">
        <v>2982.68</v>
      </c>
      <c r="C1235" s="34">
        <f t="shared" si="38"/>
        <v>2.6136078246539851E-2</v>
      </c>
      <c r="D1235" s="2">
        <v>196.54</v>
      </c>
      <c r="E1235" s="34">
        <f t="shared" si="39"/>
        <v>1.5797788309637184E-3</v>
      </c>
      <c r="F1235" s="77"/>
    </row>
    <row r="1236" spans="1:6" x14ac:dyDescent="0.3">
      <c r="A1236" s="1">
        <v>37774.833333333336</v>
      </c>
      <c r="B1236" s="2">
        <v>3064.56</v>
      </c>
      <c r="C1236" s="34">
        <f t="shared" si="38"/>
        <v>2.74518218514892E-2</v>
      </c>
      <c r="D1236" s="2">
        <v>200.41</v>
      </c>
      <c r="E1236" s="34">
        <f t="shared" si="39"/>
        <v>1.9690648214103934E-2</v>
      </c>
      <c r="F1236" s="77"/>
    </row>
    <row r="1237" spans="1:6" x14ac:dyDescent="0.3">
      <c r="A1237" s="1">
        <v>37775.833333333336</v>
      </c>
      <c r="B1237" s="2">
        <v>3026.82</v>
      </c>
      <c r="C1237" s="34">
        <f t="shared" si="38"/>
        <v>-1.2314981596052821E-2</v>
      </c>
      <c r="D1237" s="2">
        <v>198.78</v>
      </c>
      <c r="E1237" s="34">
        <f t="shared" si="39"/>
        <v>-8.1333266803053084E-3</v>
      </c>
      <c r="F1237" s="77"/>
    </row>
    <row r="1238" spans="1:6" x14ac:dyDescent="0.3">
      <c r="A1238" s="1">
        <v>37776.833333333336</v>
      </c>
      <c r="B1238" s="2">
        <v>3080.02</v>
      </c>
      <c r="C1238" s="34">
        <f t="shared" si="38"/>
        <v>1.7576202086678316E-2</v>
      </c>
      <c r="D1238" s="2">
        <v>200.92</v>
      </c>
      <c r="E1238" s="34">
        <f t="shared" si="39"/>
        <v>1.0765670590602516E-2</v>
      </c>
      <c r="F1238" s="77"/>
    </row>
    <row r="1239" spans="1:6" x14ac:dyDescent="0.3">
      <c r="A1239" s="1">
        <v>37777.833333333336</v>
      </c>
      <c r="B1239" s="2">
        <v>3039.76</v>
      </c>
      <c r="C1239" s="34">
        <f t="shared" si="38"/>
        <v>-1.3071343692573345E-2</v>
      </c>
      <c r="D1239" s="2">
        <v>199.82</v>
      </c>
      <c r="E1239" s="34">
        <f t="shared" si="39"/>
        <v>-5.4748158471032982E-3</v>
      </c>
      <c r="F1239" s="77"/>
    </row>
    <row r="1240" spans="1:6" x14ac:dyDescent="0.3">
      <c r="A1240" s="1">
        <v>37778.833333333336</v>
      </c>
      <c r="B1240" s="2">
        <v>3127.46</v>
      </c>
      <c r="C1240" s="34">
        <f t="shared" si="38"/>
        <v>2.8850961918046147E-2</v>
      </c>
      <c r="D1240" s="2">
        <v>204.41</v>
      </c>
      <c r="E1240" s="34">
        <f t="shared" si="39"/>
        <v>2.2970673606245606E-2</v>
      </c>
      <c r="F1240" s="77"/>
    </row>
    <row r="1241" spans="1:6" x14ac:dyDescent="0.3">
      <c r="A1241" s="1">
        <v>37781.833333333336</v>
      </c>
      <c r="B1241" s="2">
        <v>3094.76</v>
      </c>
      <c r="C1241" s="34">
        <f t="shared" si="38"/>
        <v>-1.0455769218471134E-2</v>
      </c>
      <c r="D1241" s="2">
        <v>201.79</v>
      </c>
      <c r="E1241" s="34">
        <f t="shared" si="39"/>
        <v>-1.2817376840663419E-2</v>
      </c>
      <c r="F1241" s="77"/>
    </row>
    <row r="1242" spans="1:6" x14ac:dyDescent="0.3">
      <c r="A1242" s="1">
        <v>37782.833333333336</v>
      </c>
      <c r="B1242" s="2">
        <v>3140.34</v>
      </c>
      <c r="C1242" s="34">
        <f t="shared" si="38"/>
        <v>1.4728121082087098E-2</v>
      </c>
      <c r="D1242" s="2">
        <v>202.84</v>
      </c>
      <c r="E1242" s="34">
        <f t="shared" si="39"/>
        <v>5.203429307696128E-3</v>
      </c>
      <c r="F1242" s="77"/>
    </row>
    <row r="1243" spans="1:6" x14ac:dyDescent="0.3">
      <c r="A1243" s="1">
        <v>37783.833333333336</v>
      </c>
      <c r="B1243" s="2">
        <v>3178.15</v>
      </c>
      <c r="C1243" s="34">
        <f t="shared" si="38"/>
        <v>1.204009756905311E-2</v>
      </c>
      <c r="D1243" s="2">
        <v>205.32</v>
      </c>
      <c r="E1243" s="34">
        <f t="shared" si="39"/>
        <v>1.222638532833753E-2</v>
      </c>
      <c r="F1243" s="77"/>
    </row>
    <row r="1244" spans="1:6" x14ac:dyDescent="0.3">
      <c r="A1244" s="1">
        <v>37784.833333333336</v>
      </c>
      <c r="B1244" s="2">
        <v>3219.47</v>
      </c>
      <c r="C1244" s="34">
        <f t="shared" si="38"/>
        <v>1.300127432625886E-2</v>
      </c>
      <c r="D1244" s="2">
        <v>206.59</v>
      </c>
      <c r="E1244" s="34">
        <f t="shared" si="39"/>
        <v>6.1854665887395299E-3</v>
      </c>
      <c r="F1244" s="77"/>
    </row>
    <row r="1245" spans="1:6" x14ac:dyDescent="0.3">
      <c r="A1245" s="1">
        <v>37785.833333333336</v>
      </c>
      <c r="B1245" s="2">
        <v>3168.71</v>
      </c>
      <c r="C1245" s="34">
        <f t="shared" si="38"/>
        <v>-1.5766570273989089E-2</v>
      </c>
      <c r="D1245" s="2">
        <v>203.6</v>
      </c>
      <c r="E1245" s="34">
        <f t="shared" si="39"/>
        <v>-1.4473110992787697E-2</v>
      </c>
      <c r="F1245" s="77"/>
    </row>
    <row r="1246" spans="1:6" x14ac:dyDescent="0.3">
      <c r="A1246" s="1">
        <v>37788.833333333336</v>
      </c>
      <c r="B1246" s="2">
        <v>3264.5</v>
      </c>
      <c r="C1246" s="34">
        <f t="shared" si="38"/>
        <v>3.0229967399982849E-2</v>
      </c>
      <c r="D1246" s="2">
        <v>206.94</v>
      </c>
      <c r="E1246" s="34">
        <f t="shared" si="39"/>
        <v>1.6404715127701364E-2</v>
      </c>
      <c r="F1246" s="77"/>
    </row>
    <row r="1247" spans="1:6" x14ac:dyDescent="0.3">
      <c r="A1247" s="1">
        <v>37789.833333333336</v>
      </c>
      <c r="B1247" s="2">
        <v>3286.48</v>
      </c>
      <c r="C1247" s="34">
        <f t="shared" si="38"/>
        <v>6.7330372185634424E-3</v>
      </c>
      <c r="D1247" s="2">
        <v>209.06</v>
      </c>
      <c r="E1247" s="34">
        <f t="shared" si="39"/>
        <v>1.0244515318449832E-2</v>
      </c>
      <c r="F1247" s="77"/>
    </row>
    <row r="1248" spans="1:6" x14ac:dyDescent="0.3">
      <c r="A1248" s="1">
        <v>37790.833333333336</v>
      </c>
      <c r="B1248" s="2">
        <v>3304.15</v>
      </c>
      <c r="C1248" s="34">
        <f t="shared" si="38"/>
        <v>5.3765731116575122E-3</v>
      </c>
      <c r="D1248" s="2">
        <v>210.57</v>
      </c>
      <c r="E1248" s="34">
        <f t="shared" si="39"/>
        <v>7.2228068497082187E-3</v>
      </c>
      <c r="F1248" s="77"/>
    </row>
    <row r="1249" spans="1:6" x14ac:dyDescent="0.3">
      <c r="A1249" s="1">
        <v>37791.833333333336</v>
      </c>
      <c r="B1249" s="2">
        <v>3247.11</v>
      </c>
      <c r="C1249" s="34">
        <f t="shared" si="38"/>
        <v>-1.7263138780019061E-2</v>
      </c>
      <c r="D1249" s="2">
        <v>207.12</v>
      </c>
      <c r="E1249" s="34">
        <f t="shared" si="39"/>
        <v>-1.6384100299187909E-2</v>
      </c>
      <c r="F1249" s="77"/>
    </row>
    <row r="1250" spans="1:6" x14ac:dyDescent="0.3">
      <c r="A1250" s="1">
        <v>37792.833333333336</v>
      </c>
      <c r="B1250" s="2">
        <v>3238.98</v>
      </c>
      <c r="C1250" s="34">
        <f t="shared" si="38"/>
        <v>-2.5037648863143191E-3</v>
      </c>
      <c r="D1250" s="2">
        <v>208.71</v>
      </c>
      <c r="E1250" s="34">
        <f t="shared" si="39"/>
        <v>7.6767091541136701E-3</v>
      </c>
      <c r="F1250" s="77"/>
    </row>
    <row r="1251" spans="1:6" x14ac:dyDescent="0.3">
      <c r="A1251" s="1">
        <v>37795.833333333336</v>
      </c>
      <c r="B1251" s="2">
        <v>3186.39</v>
      </c>
      <c r="C1251" s="34">
        <f t="shared" si="38"/>
        <v>-1.6236593001500488E-2</v>
      </c>
      <c r="D1251" s="2">
        <v>205.32</v>
      </c>
      <c r="E1251" s="34">
        <f t="shared" si="39"/>
        <v>-1.6242633318959365E-2</v>
      </c>
      <c r="F1251" s="77"/>
    </row>
    <row r="1252" spans="1:6" x14ac:dyDescent="0.3">
      <c r="A1252" s="1">
        <v>37796.833333333336</v>
      </c>
      <c r="B1252" s="2">
        <v>3217.34</v>
      </c>
      <c r="C1252" s="34">
        <f t="shared" si="38"/>
        <v>9.7131863958901388E-3</v>
      </c>
      <c r="D1252" s="2">
        <v>204.38</v>
      </c>
      <c r="E1252" s="34">
        <f t="shared" si="39"/>
        <v>-4.5782193648937763E-3</v>
      </c>
      <c r="F1252" s="77"/>
    </row>
    <row r="1253" spans="1:6" x14ac:dyDescent="0.3">
      <c r="A1253" s="1">
        <v>37797.833333333336</v>
      </c>
      <c r="B1253" s="2">
        <v>3198.82</v>
      </c>
      <c r="C1253" s="34">
        <f t="shared" si="38"/>
        <v>-5.7563080059924721E-3</v>
      </c>
      <c r="D1253" s="2">
        <v>204.99</v>
      </c>
      <c r="E1253" s="34">
        <f t="shared" si="39"/>
        <v>2.984636461493384E-3</v>
      </c>
      <c r="F1253" s="77"/>
    </row>
    <row r="1254" spans="1:6" x14ac:dyDescent="0.3">
      <c r="A1254" s="1">
        <v>37798.833333333336</v>
      </c>
      <c r="B1254" s="2">
        <v>3241.22</v>
      </c>
      <c r="C1254" s="34">
        <f t="shared" si="38"/>
        <v>1.3254887739853949E-2</v>
      </c>
      <c r="D1254" s="2">
        <v>204.85</v>
      </c>
      <c r="E1254" s="34">
        <f t="shared" si="39"/>
        <v>-6.8296014439739317E-4</v>
      </c>
      <c r="F1254" s="77"/>
    </row>
    <row r="1255" spans="1:6" x14ac:dyDescent="0.3">
      <c r="A1255" s="1">
        <v>37799.833333333336</v>
      </c>
      <c r="B1255" s="2">
        <v>3224.66</v>
      </c>
      <c r="C1255" s="34">
        <f t="shared" si="38"/>
        <v>-5.1091872813323613E-3</v>
      </c>
      <c r="D1255" s="2">
        <v>204.94</v>
      </c>
      <c r="E1255" s="34">
        <f t="shared" si="39"/>
        <v>4.3934586282645682E-4</v>
      </c>
      <c r="F1255" s="77"/>
    </row>
    <row r="1256" spans="1:6" x14ac:dyDescent="0.3">
      <c r="A1256" s="1">
        <v>37802.833333333336</v>
      </c>
      <c r="B1256" s="2">
        <v>3220.58</v>
      </c>
      <c r="C1256" s="34">
        <f t="shared" si="38"/>
        <v>-1.2652496697326265E-3</v>
      </c>
      <c r="D1256" s="2">
        <v>202.94</v>
      </c>
      <c r="E1256" s="34">
        <f t="shared" si="39"/>
        <v>-9.7589538401483544E-3</v>
      </c>
      <c r="F1256" s="77"/>
    </row>
    <row r="1257" spans="1:6" x14ac:dyDescent="0.3">
      <c r="A1257" s="1">
        <v>37803.833333333336</v>
      </c>
      <c r="B1257" s="2">
        <v>3146.55</v>
      </c>
      <c r="C1257" s="34">
        <f t="shared" si="38"/>
        <v>-2.2986542796639031E-2</v>
      </c>
      <c r="D1257" s="2">
        <v>198.87</v>
      </c>
      <c r="E1257" s="34">
        <f t="shared" si="39"/>
        <v>-2.0055188725731754E-2</v>
      </c>
      <c r="F1257" s="77"/>
    </row>
    <row r="1258" spans="1:6" x14ac:dyDescent="0.3">
      <c r="A1258" s="1">
        <v>37804.833333333336</v>
      </c>
      <c r="B1258" s="2">
        <v>3241.04</v>
      </c>
      <c r="C1258" s="34">
        <f t="shared" si="38"/>
        <v>3.0029715084775255E-2</v>
      </c>
      <c r="D1258" s="2">
        <v>202.5</v>
      </c>
      <c r="E1258" s="34">
        <f t="shared" si="39"/>
        <v>1.8253130185548416E-2</v>
      </c>
      <c r="F1258" s="77"/>
    </row>
    <row r="1259" spans="1:6" x14ac:dyDescent="0.3">
      <c r="A1259" s="1">
        <v>37805.833333333336</v>
      </c>
      <c r="B1259" s="2">
        <v>3241.92</v>
      </c>
      <c r="C1259" s="34">
        <f t="shared" si="38"/>
        <v>2.7151778441480978E-4</v>
      </c>
      <c r="D1259" s="2">
        <v>203.79</v>
      </c>
      <c r="E1259" s="34">
        <f t="shared" si="39"/>
        <v>6.3703703703703596E-3</v>
      </c>
      <c r="F1259" s="77"/>
    </row>
    <row r="1260" spans="1:6" x14ac:dyDescent="0.3">
      <c r="A1260" s="1">
        <v>37806.833333333336</v>
      </c>
      <c r="B1260" s="2">
        <v>3239.61</v>
      </c>
      <c r="C1260" s="34">
        <f t="shared" si="38"/>
        <v>-7.1254071661230878E-4</v>
      </c>
      <c r="D1260" s="2">
        <v>203.26</v>
      </c>
      <c r="E1260" s="34">
        <f t="shared" si="39"/>
        <v>-2.6007164237695779E-3</v>
      </c>
      <c r="F1260" s="77"/>
    </row>
    <row r="1261" spans="1:6" x14ac:dyDescent="0.3">
      <c r="A1261" s="1">
        <v>37809.833333333336</v>
      </c>
      <c r="B1261" s="2">
        <v>3332.87</v>
      </c>
      <c r="C1261" s="34">
        <f t="shared" si="38"/>
        <v>2.878741576918209E-2</v>
      </c>
      <c r="D1261" s="2">
        <v>208.14</v>
      </c>
      <c r="E1261" s="34">
        <f t="shared" si="39"/>
        <v>2.4008658860572574E-2</v>
      </c>
      <c r="F1261" s="77"/>
    </row>
    <row r="1262" spans="1:6" x14ac:dyDescent="0.3">
      <c r="A1262" s="1">
        <v>37810.833333333336</v>
      </c>
      <c r="B1262" s="2">
        <v>3344.46</v>
      </c>
      <c r="C1262" s="34">
        <f t="shared" si="38"/>
        <v>3.4774833701884944E-3</v>
      </c>
      <c r="D1262" s="2">
        <v>207.78</v>
      </c>
      <c r="E1262" s="34">
        <f t="shared" si="39"/>
        <v>-1.7296050735081669E-3</v>
      </c>
      <c r="F1262" s="77"/>
    </row>
    <row r="1263" spans="1:6" x14ac:dyDescent="0.3">
      <c r="A1263" s="1">
        <v>37811.833333333336</v>
      </c>
      <c r="B1263" s="2">
        <v>3322.43</v>
      </c>
      <c r="C1263" s="34">
        <f t="shared" si="38"/>
        <v>-6.5870125521011458E-3</v>
      </c>
      <c r="D1263" s="2">
        <v>206.25</v>
      </c>
      <c r="E1263" s="34">
        <f t="shared" si="39"/>
        <v>-7.36355760900953E-3</v>
      </c>
      <c r="F1263" s="77"/>
    </row>
    <row r="1264" spans="1:6" x14ac:dyDescent="0.3">
      <c r="A1264" s="1">
        <v>37812.833333333336</v>
      </c>
      <c r="B1264" s="2">
        <v>3269.84</v>
      </c>
      <c r="C1264" s="34">
        <f t="shared" si="38"/>
        <v>-1.5828775926054028E-2</v>
      </c>
      <c r="D1264" s="2">
        <v>204.29</v>
      </c>
      <c r="E1264" s="34">
        <f t="shared" si="39"/>
        <v>-9.5030303030303465E-3</v>
      </c>
      <c r="F1264" s="77"/>
    </row>
    <row r="1265" spans="1:6" x14ac:dyDescent="0.3">
      <c r="A1265" s="1">
        <v>37813.833333333336</v>
      </c>
      <c r="B1265" s="2">
        <v>3326.51</v>
      </c>
      <c r="C1265" s="34">
        <f t="shared" si="38"/>
        <v>1.7331123235387658E-2</v>
      </c>
      <c r="D1265" s="2">
        <v>206.65</v>
      </c>
      <c r="E1265" s="34">
        <f t="shared" si="39"/>
        <v>1.1552205198492427E-2</v>
      </c>
      <c r="F1265" s="77"/>
    </row>
    <row r="1266" spans="1:6" x14ac:dyDescent="0.3">
      <c r="A1266" s="1">
        <v>37816.833333333336</v>
      </c>
      <c r="B1266" s="2">
        <v>3396.07</v>
      </c>
      <c r="C1266" s="34">
        <f t="shared" si="38"/>
        <v>2.0910804416640838E-2</v>
      </c>
      <c r="D1266" s="2">
        <v>209.49</v>
      </c>
      <c r="E1266" s="34">
        <f t="shared" si="39"/>
        <v>1.3743043793854381E-2</v>
      </c>
      <c r="F1266" s="77"/>
    </row>
    <row r="1267" spans="1:6" x14ac:dyDescent="0.3">
      <c r="A1267" s="1">
        <v>37817.833333333336</v>
      </c>
      <c r="B1267" s="2">
        <v>3384.69</v>
      </c>
      <c r="C1267" s="34">
        <f t="shared" si="38"/>
        <v>-3.3509321068175835E-3</v>
      </c>
      <c r="D1267" s="2">
        <v>208.15</v>
      </c>
      <c r="E1267" s="34">
        <f t="shared" si="39"/>
        <v>-6.3964867058093899E-3</v>
      </c>
      <c r="F1267" s="77"/>
    </row>
    <row r="1268" spans="1:6" x14ac:dyDescent="0.3">
      <c r="A1268" s="1">
        <v>37818.833333333336</v>
      </c>
      <c r="B1268" s="2">
        <v>3387.64</v>
      </c>
      <c r="C1268" s="34">
        <f t="shared" si="38"/>
        <v>8.7157169489660014E-4</v>
      </c>
      <c r="D1268" s="2">
        <v>207.02</v>
      </c>
      <c r="E1268" s="34">
        <f t="shared" si="39"/>
        <v>-5.4287773240451198E-3</v>
      </c>
      <c r="F1268" s="2"/>
    </row>
    <row r="1269" spans="1:6" x14ac:dyDescent="0.3">
      <c r="A1269" s="1">
        <v>37819.833333333336</v>
      </c>
      <c r="B1269" s="2">
        <v>3330.68</v>
      </c>
      <c r="C1269" s="34">
        <f t="shared" si="38"/>
        <v>-1.6814065248963894E-2</v>
      </c>
      <c r="D1269" s="2">
        <v>205.17</v>
      </c>
      <c r="E1269" s="34">
        <f t="shared" si="39"/>
        <v>-8.9363346536567301E-3</v>
      </c>
      <c r="F1269" s="2"/>
    </row>
    <row r="1270" spans="1:6" x14ac:dyDescent="0.3">
      <c r="A1270" s="1">
        <v>37820.833333333336</v>
      </c>
      <c r="B1270" s="2">
        <v>3366.71</v>
      </c>
      <c r="C1270" s="34">
        <f t="shared" si="38"/>
        <v>1.0817610818211421E-2</v>
      </c>
      <c r="D1270" s="2">
        <v>205.16</v>
      </c>
      <c r="E1270" s="34">
        <f t="shared" si="39"/>
        <v>-4.8740069210850834E-5</v>
      </c>
      <c r="F1270" s="2"/>
    </row>
    <row r="1271" spans="1:6" x14ac:dyDescent="0.3">
      <c r="A1271" s="1">
        <v>37823.833333333336</v>
      </c>
      <c r="B1271" s="2">
        <v>3287</v>
      </c>
      <c r="C1271" s="34">
        <f t="shared" si="38"/>
        <v>-2.3675932884032247E-2</v>
      </c>
      <c r="D1271" s="2">
        <v>203.45</v>
      </c>
      <c r="E1271" s="34">
        <f t="shared" si="39"/>
        <v>-8.3349580814974233E-3</v>
      </c>
      <c r="F1271" s="2"/>
    </row>
    <row r="1272" spans="1:6" x14ac:dyDescent="0.3">
      <c r="A1272" s="1">
        <v>37824.833333333336</v>
      </c>
      <c r="B1272" s="2">
        <v>3318.15</v>
      </c>
      <c r="C1272" s="34">
        <f t="shared" si="38"/>
        <v>9.4767264983268706E-3</v>
      </c>
      <c r="D1272" s="2">
        <v>204.33</v>
      </c>
      <c r="E1272" s="34">
        <f t="shared" si="39"/>
        <v>4.325387072991127E-3</v>
      </c>
      <c r="F1272" s="2"/>
    </row>
    <row r="1273" spans="1:6" x14ac:dyDescent="0.3">
      <c r="A1273" s="1">
        <v>37825.833333333336</v>
      </c>
      <c r="B1273" s="2">
        <v>3304.48</v>
      </c>
      <c r="C1273" s="34">
        <f t="shared" si="38"/>
        <v>-4.1197655319982207E-3</v>
      </c>
      <c r="D1273" s="2">
        <v>203.93</v>
      </c>
      <c r="E1273" s="34">
        <f t="shared" si="39"/>
        <v>-1.9576175794059347E-3</v>
      </c>
      <c r="F1273" s="2"/>
    </row>
    <row r="1274" spans="1:6" x14ac:dyDescent="0.3">
      <c r="A1274" s="1">
        <v>37826.833333333336</v>
      </c>
      <c r="B1274" s="2">
        <v>3374.82</v>
      </c>
      <c r="C1274" s="34">
        <f t="shared" si="38"/>
        <v>2.1286253813005418E-2</v>
      </c>
      <c r="D1274" s="2">
        <v>207.47</v>
      </c>
      <c r="E1274" s="34">
        <f t="shared" si="39"/>
        <v>1.7358897660961992E-2</v>
      </c>
      <c r="F1274" s="2"/>
    </row>
    <row r="1275" spans="1:6" x14ac:dyDescent="0.3">
      <c r="A1275" s="1">
        <v>37827.833333333336</v>
      </c>
      <c r="B1275" s="2">
        <v>3356.89</v>
      </c>
      <c r="C1275" s="34">
        <f t="shared" si="38"/>
        <v>-5.312875945976514E-3</v>
      </c>
      <c r="D1275" s="2">
        <v>205.79</v>
      </c>
      <c r="E1275" s="34">
        <f t="shared" si="39"/>
        <v>-8.0975562731961936E-3</v>
      </c>
      <c r="F1275" s="2"/>
    </row>
    <row r="1276" spans="1:6" x14ac:dyDescent="0.3">
      <c r="A1276" s="1">
        <v>37830.833333333336</v>
      </c>
      <c r="B1276" s="2">
        <v>3417.77</v>
      </c>
      <c r="C1276" s="34">
        <f t="shared" si="38"/>
        <v>1.813583406069319E-2</v>
      </c>
      <c r="D1276" s="2">
        <v>208.19</v>
      </c>
      <c r="E1276" s="34">
        <f t="shared" si="39"/>
        <v>1.1662374265027475E-2</v>
      </c>
      <c r="F1276" s="2"/>
    </row>
    <row r="1277" spans="1:6" x14ac:dyDescent="0.3">
      <c r="A1277" s="1">
        <v>37831.833333333336</v>
      </c>
      <c r="B1277" s="2">
        <v>3428.12</v>
      </c>
      <c r="C1277" s="34">
        <f t="shared" si="38"/>
        <v>3.0282903764735636E-3</v>
      </c>
      <c r="D1277" s="2">
        <v>207.42</v>
      </c>
      <c r="E1277" s="34">
        <f t="shared" si="39"/>
        <v>-3.6985445986839061E-3</v>
      </c>
      <c r="F1277" s="2"/>
    </row>
    <row r="1278" spans="1:6" x14ac:dyDescent="0.3">
      <c r="A1278" s="1">
        <v>37832.833333333336</v>
      </c>
      <c r="B1278" s="2">
        <v>3429.03</v>
      </c>
      <c r="C1278" s="34">
        <f t="shared" si="38"/>
        <v>2.6545161779645277E-4</v>
      </c>
      <c r="D1278" s="2">
        <v>208.75</v>
      </c>
      <c r="E1278" s="34">
        <f t="shared" si="39"/>
        <v>6.4121106932792937E-3</v>
      </c>
      <c r="F1278" s="2"/>
    </row>
    <row r="1279" spans="1:6" x14ac:dyDescent="0.3">
      <c r="A1279" s="1">
        <v>37833.833333333336</v>
      </c>
      <c r="B1279" s="2">
        <v>3487.86</v>
      </c>
      <c r="C1279" s="34">
        <f t="shared" si="38"/>
        <v>1.7156455324100373E-2</v>
      </c>
      <c r="D1279" s="2">
        <v>211.11</v>
      </c>
      <c r="E1279" s="34">
        <f t="shared" si="39"/>
        <v>1.1305389221556883E-2</v>
      </c>
      <c r="F1279" s="2"/>
    </row>
    <row r="1280" spans="1:6" x14ac:dyDescent="0.3">
      <c r="A1280" s="1">
        <v>37834.833333333336</v>
      </c>
      <c r="B1280" s="2">
        <v>3438.89</v>
      </c>
      <c r="C1280" s="34">
        <f t="shared" si="38"/>
        <v>-1.4040127757421583E-2</v>
      </c>
      <c r="D1280" s="2">
        <v>208.77</v>
      </c>
      <c r="E1280" s="34">
        <f t="shared" si="39"/>
        <v>-1.1084268864573033E-2</v>
      </c>
      <c r="F1280" s="2"/>
    </row>
    <row r="1281" spans="1:6" x14ac:dyDescent="0.3">
      <c r="A1281" s="1">
        <v>37837.833333333336</v>
      </c>
      <c r="B1281" s="2">
        <v>3405.31</v>
      </c>
      <c r="C1281" s="34">
        <f t="shared" si="38"/>
        <v>-9.7647787512831208E-3</v>
      </c>
      <c r="D1281" s="2">
        <v>207.13</v>
      </c>
      <c r="E1281" s="34">
        <f t="shared" si="39"/>
        <v>-7.8555347990612034E-3</v>
      </c>
      <c r="F1281" s="2"/>
    </row>
    <row r="1282" spans="1:6" x14ac:dyDescent="0.3">
      <c r="A1282" s="1">
        <v>37838.833333333336</v>
      </c>
      <c r="B1282" s="2">
        <v>3438.36</v>
      </c>
      <c r="C1282" s="34">
        <f t="shared" ref="C1282:C1345" si="40">B1282/B1281-1</f>
        <v>9.7054306362711618E-3</v>
      </c>
      <c r="D1282" s="2">
        <v>208.6</v>
      </c>
      <c r="E1282" s="34">
        <f t="shared" si="39"/>
        <v>7.0969922271038044E-3</v>
      </c>
      <c r="F1282" s="2"/>
    </row>
    <row r="1283" spans="1:6" x14ac:dyDescent="0.3">
      <c r="A1283" s="1">
        <v>37839.833333333336</v>
      </c>
      <c r="B1283" s="2">
        <v>3375.66</v>
      </c>
      <c r="C1283" s="34">
        <f t="shared" si="40"/>
        <v>-1.8235437825009693E-2</v>
      </c>
      <c r="D1283" s="2">
        <v>205.68</v>
      </c>
      <c r="E1283" s="34">
        <f t="shared" si="39"/>
        <v>-1.3998082454458216E-2</v>
      </c>
      <c r="F1283" s="2"/>
    </row>
    <row r="1284" spans="1:6" x14ac:dyDescent="0.3">
      <c r="A1284" s="1">
        <v>37840.833333333336</v>
      </c>
      <c r="B1284" s="2">
        <v>3331.89</v>
      </c>
      <c r="C1284" s="34">
        <f t="shared" si="40"/>
        <v>-1.2966353246476214E-2</v>
      </c>
      <c r="D1284" s="2">
        <v>206.27</v>
      </c>
      <c r="E1284" s="34">
        <f t="shared" si="39"/>
        <v>2.8685336444962406E-3</v>
      </c>
      <c r="F1284" s="2"/>
    </row>
    <row r="1285" spans="1:6" x14ac:dyDescent="0.3">
      <c r="A1285" s="1">
        <v>37841.833333333336</v>
      </c>
      <c r="B1285" s="2">
        <v>3332.24</v>
      </c>
      <c r="C1285" s="34">
        <f t="shared" si="40"/>
        <v>1.0504548469492114E-4</v>
      </c>
      <c r="D1285" s="2">
        <v>208</v>
      </c>
      <c r="E1285" s="34">
        <f t="shared" ref="E1285:E1348" si="41">D1285/D1284-1</f>
        <v>8.3870654966791136E-3</v>
      </c>
      <c r="F1285" s="2"/>
    </row>
    <row r="1286" spans="1:6" x14ac:dyDescent="0.3">
      <c r="A1286" s="1">
        <v>37844.833333333336</v>
      </c>
      <c r="B1286" s="2">
        <v>3339.58</v>
      </c>
      <c r="C1286" s="34">
        <f t="shared" si="40"/>
        <v>2.2027224929777045E-3</v>
      </c>
      <c r="D1286" s="2">
        <v>208.58</v>
      </c>
      <c r="E1286" s="34">
        <f t="shared" si="41"/>
        <v>2.788461538461684E-3</v>
      </c>
      <c r="F1286" s="2"/>
    </row>
    <row r="1287" spans="1:6" x14ac:dyDescent="0.3">
      <c r="A1287" s="1">
        <v>37845.833333333336</v>
      </c>
      <c r="B1287" s="2">
        <v>3381.71</v>
      </c>
      <c r="C1287" s="34">
        <f t="shared" si="40"/>
        <v>1.2615358817575917E-2</v>
      </c>
      <c r="D1287" s="2">
        <v>209.93</v>
      </c>
      <c r="E1287" s="34">
        <f t="shared" si="41"/>
        <v>6.4723367532841802E-3</v>
      </c>
      <c r="F1287" s="2"/>
    </row>
    <row r="1288" spans="1:6" x14ac:dyDescent="0.3">
      <c r="A1288" s="1">
        <v>37846.833333333336</v>
      </c>
      <c r="B1288" s="2">
        <v>3398.89</v>
      </c>
      <c r="C1288" s="34">
        <f t="shared" si="40"/>
        <v>5.0802700408965062E-3</v>
      </c>
      <c r="D1288" s="2">
        <v>210.3</v>
      </c>
      <c r="E1288" s="34">
        <f t="shared" si="41"/>
        <v>1.7624922593244552E-3</v>
      </c>
      <c r="F1288" s="2"/>
    </row>
    <row r="1289" spans="1:6" x14ac:dyDescent="0.3">
      <c r="A1289" s="1">
        <v>37847.833333333336</v>
      </c>
      <c r="B1289" s="2">
        <v>3452.7</v>
      </c>
      <c r="C1289" s="34">
        <f t="shared" si="40"/>
        <v>1.5831639152782184E-2</v>
      </c>
      <c r="D1289" s="2">
        <v>213.13</v>
      </c>
      <c r="E1289" s="34">
        <f t="shared" si="41"/>
        <v>1.3456966238706514E-2</v>
      </c>
      <c r="F1289" s="2"/>
    </row>
    <row r="1290" spans="1:6" x14ac:dyDescent="0.3">
      <c r="A1290" s="1">
        <v>37848.833333333336</v>
      </c>
      <c r="B1290" s="2">
        <v>3443.93</v>
      </c>
      <c r="C1290" s="34">
        <f t="shared" si="40"/>
        <v>-2.5400411272337164E-3</v>
      </c>
      <c r="D1290" s="2">
        <v>213.52</v>
      </c>
      <c r="E1290" s="34">
        <f t="shared" si="41"/>
        <v>1.8298690939801965E-3</v>
      </c>
      <c r="F1290" s="2"/>
    </row>
    <row r="1291" spans="1:6" x14ac:dyDescent="0.3">
      <c r="A1291" s="1">
        <v>37851.833333333336</v>
      </c>
      <c r="B1291" s="2">
        <v>3507.23</v>
      </c>
      <c r="C1291" s="34">
        <f t="shared" si="40"/>
        <v>1.8380164521346387E-2</v>
      </c>
      <c r="D1291" s="2">
        <v>215.64</v>
      </c>
      <c r="E1291" s="34">
        <f t="shared" si="41"/>
        <v>9.9288122892466912E-3</v>
      </c>
      <c r="F1291" s="2"/>
    </row>
    <row r="1292" spans="1:6" x14ac:dyDescent="0.3">
      <c r="A1292" s="1">
        <v>37852.833333333336</v>
      </c>
      <c r="B1292" s="2">
        <v>3504.53</v>
      </c>
      <c r="C1292" s="34">
        <f t="shared" si="40"/>
        <v>-7.6983830544330445E-4</v>
      </c>
      <c r="D1292" s="2">
        <v>216</v>
      </c>
      <c r="E1292" s="34">
        <f t="shared" si="41"/>
        <v>1.6694490818029983E-3</v>
      </c>
      <c r="F1292" s="2"/>
    </row>
    <row r="1293" spans="1:6" x14ac:dyDescent="0.3">
      <c r="A1293" s="1">
        <v>37853.833333333336</v>
      </c>
      <c r="B1293" s="2">
        <v>3501.23</v>
      </c>
      <c r="C1293" s="34">
        <f t="shared" si="40"/>
        <v>-9.4163839373617719E-4</v>
      </c>
      <c r="D1293" s="2">
        <v>215.26</v>
      </c>
      <c r="E1293" s="34">
        <f t="shared" si="41"/>
        <v>-3.4259259259259434E-3</v>
      </c>
      <c r="F1293" s="2"/>
    </row>
    <row r="1294" spans="1:6" x14ac:dyDescent="0.3">
      <c r="A1294" s="1">
        <v>37854.833333333336</v>
      </c>
      <c r="B1294" s="2">
        <v>3565.47</v>
      </c>
      <c r="C1294" s="34">
        <f t="shared" si="40"/>
        <v>1.834783775987292E-2</v>
      </c>
      <c r="D1294" s="2">
        <v>217.46</v>
      </c>
      <c r="E1294" s="34">
        <f t="shared" si="41"/>
        <v>1.022019882932268E-2</v>
      </c>
      <c r="F1294" s="2"/>
    </row>
    <row r="1295" spans="1:6" x14ac:dyDescent="0.3">
      <c r="A1295" s="1">
        <v>37855.833333333336</v>
      </c>
      <c r="B1295" s="2">
        <v>3549.05</v>
      </c>
      <c r="C1295" s="34">
        <f t="shared" si="40"/>
        <v>-4.6052834549160648E-3</v>
      </c>
      <c r="D1295" s="2">
        <v>218.15</v>
      </c>
      <c r="E1295" s="34">
        <f t="shared" si="41"/>
        <v>3.1729973328427086E-3</v>
      </c>
      <c r="F1295" s="2"/>
    </row>
    <row r="1296" spans="1:6" x14ac:dyDescent="0.3">
      <c r="A1296" s="1">
        <v>37858.833333333336</v>
      </c>
      <c r="B1296" s="2">
        <v>3500.09</v>
      </c>
      <c r="C1296" s="34">
        <f t="shared" si="40"/>
        <v>-1.3795240979980528E-2</v>
      </c>
      <c r="D1296" s="2">
        <v>216.53</v>
      </c>
      <c r="E1296" s="34">
        <f t="shared" si="41"/>
        <v>-7.4260829704332343E-3</v>
      </c>
      <c r="F1296" s="2"/>
    </row>
    <row r="1297" spans="1:6" x14ac:dyDescent="0.3">
      <c r="A1297" s="1">
        <v>37859.833333333336</v>
      </c>
      <c r="B1297" s="2">
        <v>3455.48</v>
      </c>
      <c r="C1297" s="34">
        <f t="shared" si="40"/>
        <v>-1.2745386547203141E-2</v>
      </c>
      <c r="D1297" s="2">
        <v>214.64</v>
      </c>
      <c r="E1297" s="34">
        <f t="shared" si="41"/>
        <v>-8.7285826444373216E-3</v>
      </c>
      <c r="F1297" s="2"/>
    </row>
    <row r="1298" spans="1:6" x14ac:dyDescent="0.3">
      <c r="A1298" s="1">
        <v>37860.833333333336</v>
      </c>
      <c r="B1298" s="2">
        <v>3483.08</v>
      </c>
      <c r="C1298" s="34">
        <f t="shared" si="40"/>
        <v>7.9873129058769532E-3</v>
      </c>
      <c r="D1298" s="2">
        <v>216.17</v>
      </c>
      <c r="E1298" s="34">
        <f t="shared" si="41"/>
        <v>7.1282146850539796E-3</v>
      </c>
      <c r="F1298" s="2"/>
    </row>
    <row r="1299" spans="1:6" x14ac:dyDescent="0.3">
      <c r="A1299" s="1">
        <v>37861.833333333336</v>
      </c>
      <c r="B1299" s="2">
        <v>3492.67</v>
      </c>
      <c r="C1299" s="34">
        <f t="shared" si="40"/>
        <v>2.7533102885952676E-3</v>
      </c>
      <c r="D1299" s="2">
        <v>216.99</v>
      </c>
      <c r="E1299" s="34">
        <f t="shared" si="41"/>
        <v>3.7933108201879673E-3</v>
      </c>
      <c r="F1299" s="2"/>
    </row>
    <row r="1300" spans="1:6" x14ac:dyDescent="0.3">
      <c r="A1300" s="1">
        <v>37862.833333333336</v>
      </c>
      <c r="B1300" s="2">
        <v>3484.58</v>
      </c>
      <c r="C1300" s="34">
        <f t="shared" si="40"/>
        <v>-2.3162795225429855E-3</v>
      </c>
      <c r="D1300" s="2">
        <v>214.7</v>
      </c>
      <c r="E1300" s="34">
        <f t="shared" si="41"/>
        <v>-1.0553481727268665E-2</v>
      </c>
      <c r="F1300" s="2"/>
    </row>
    <row r="1301" spans="1:6" x14ac:dyDescent="0.3">
      <c r="A1301" s="1">
        <v>37865.833333333336</v>
      </c>
      <c r="B1301" s="2">
        <v>3571.22</v>
      </c>
      <c r="C1301" s="34">
        <f t="shared" si="40"/>
        <v>2.4863828639319463E-2</v>
      </c>
      <c r="D1301" s="2">
        <v>217.68</v>
      </c>
      <c r="E1301" s="34">
        <f t="shared" si="41"/>
        <v>1.3879832324173336E-2</v>
      </c>
      <c r="F1301" s="2"/>
    </row>
    <row r="1302" spans="1:6" x14ac:dyDescent="0.3">
      <c r="A1302" s="1">
        <v>37866.833333333336</v>
      </c>
      <c r="B1302" s="2">
        <v>3567.2</v>
      </c>
      <c r="C1302" s="34">
        <f t="shared" si="40"/>
        <v>-1.125665738879178E-3</v>
      </c>
      <c r="D1302" s="2">
        <v>218.66</v>
      </c>
      <c r="E1302" s="34">
        <f t="shared" si="41"/>
        <v>4.5020213156927724E-3</v>
      </c>
      <c r="F1302" s="2"/>
    </row>
    <row r="1303" spans="1:6" x14ac:dyDescent="0.3">
      <c r="A1303" s="1">
        <v>37867.833333333336</v>
      </c>
      <c r="B1303" s="2">
        <v>3647.51</v>
      </c>
      <c r="C1303" s="34">
        <f t="shared" si="40"/>
        <v>2.2513455931823412E-2</v>
      </c>
      <c r="D1303" s="2">
        <v>222.15</v>
      </c>
      <c r="E1303" s="34">
        <f t="shared" si="41"/>
        <v>1.5960852465014108E-2</v>
      </c>
      <c r="F1303" s="2"/>
    </row>
    <row r="1304" spans="1:6" x14ac:dyDescent="0.3">
      <c r="A1304" s="1">
        <v>37868.833333333336</v>
      </c>
      <c r="B1304" s="2">
        <v>3668.67</v>
      </c>
      <c r="C1304" s="34">
        <f t="shared" si="40"/>
        <v>5.8012178170860906E-3</v>
      </c>
      <c r="D1304" s="2">
        <v>221.59</v>
      </c>
      <c r="E1304" s="34">
        <f t="shared" si="41"/>
        <v>-2.5208192662615758E-3</v>
      </c>
      <c r="F1304" s="2"/>
    </row>
    <row r="1305" spans="1:6" x14ac:dyDescent="0.3">
      <c r="A1305" s="1">
        <v>37869.833333333336</v>
      </c>
      <c r="B1305" s="2">
        <v>3607.71</v>
      </c>
      <c r="C1305" s="34">
        <f t="shared" si="40"/>
        <v>-1.661637596186083E-2</v>
      </c>
      <c r="D1305" s="2">
        <v>220.17</v>
      </c>
      <c r="E1305" s="34">
        <f t="shared" si="41"/>
        <v>-6.4082314183854239E-3</v>
      </c>
      <c r="F1305" s="2"/>
    </row>
    <row r="1306" spans="1:6" x14ac:dyDescent="0.3">
      <c r="A1306" s="1">
        <v>37872.833333333336</v>
      </c>
      <c r="B1306" s="2">
        <v>3641.53</v>
      </c>
      <c r="C1306" s="34">
        <f t="shared" si="40"/>
        <v>9.3743676736766091E-3</v>
      </c>
      <c r="D1306" s="2">
        <v>221.42</v>
      </c>
      <c r="E1306" s="34">
        <f t="shared" si="41"/>
        <v>5.6774310759868385E-3</v>
      </c>
      <c r="F1306" s="2"/>
    </row>
    <row r="1307" spans="1:6" x14ac:dyDescent="0.3">
      <c r="A1307" s="1">
        <v>37873.833333333336</v>
      </c>
      <c r="B1307" s="2">
        <v>3594.4</v>
      </c>
      <c r="C1307" s="34">
        <f t="shared" si="40"/>
        <v>-1.2942362138991026E-2</v>
      </c>
      <c r="D1307" s="2">
        <v>218.47</v>
      </c>
      <c r="E1307" s="34">
        <f t="shared" si="41"/>
        <v>-1.3323096377924282E-2</v>
      </c>
      <c r="F1307" s="2"/>
    </row>
    <row r="1308" spans="1:6" x14ac:dyDescent="0.3">
      <c r="A1308" s="1">
        <v>37874.833333333336</v>
      </c>
      <c r="B1308" s="2">
        <v>3536.87</v>
      </c>
      <c r="C1308" s="34">
        <f t="shared" si="40"/>
        <v>-1.6005452926775021E-2</v>
      </c>
      <c r="D1308" s="2">
        <v>216.72</v>
      </c>
      <c r="E1308" s="34">
        <f t="shared" si="41"/>
        <v>-8.0102531239987229E-3</v>
      </c>
      <c r="F1308" s="2"/>
    </row>
    <row r="1309" spans="1:6" x14ac:dyDescent="0.3">
      <c r="A1309" s="1">
        <v>37875.833333333336</v>
      </c>
      <c r="B1309" s="2">
        <v>3566.85</v>
      </c>
      <c r="C1309" s="34">
        <f t="shared" si="40"/>
        <v>8.476421242511023E-3</v>
      </c>
      <c r="D1309" s="2">
        <v>217.29</v>
      </c>
      <c r="E1309" s="34">
        <f t="shared" si="41"/>
        <v>2.6301218161683959E-3</v>
      </c>
      <c r="F1309" s="2"/>
    </row>
    <row r="1310" spans="1:6" x14ac:dyDescent="0.3">
      <c r="A1310" s="1">
        <v>37876.833333333336</v>
      </c>
      <c r="B1310" s="2">
        <v>3508.06</v>
      </c>
      <c r="C1310" s="34">
        <f t="shared" si="40"/>
        <v>-1.6482330347505458E-2</v>
      </c>
      <c r="D1310" s="2">
        <v>216</v>
      </c>
      <c r="E1310" s="34">
        <f t="shared" si="41"/>
        <v>-5.9367665332044073E-3</v>
      </c>
      <c r="F1310" s="2"/>
    </row>
    <row r="1311" spans="1:6" x14ac:dyDescent="0.3">
      <c r="A1311" s="1">
        <v>37879.833333333336</v>
      </c>
      <c r="B1311" s="2">
        <v>3516.31</v>
      </c>
      <c r="C1311" s="34">
        <f t="shared" si="40"/>
        <v>2.3517271654418526E-3</v>
      </c>
      <c r="D1311" s="2">
        <v>216.76</v>
      </c>
      <c r="E1311" s="34">
        <f t="shared" si="41"/>
        <v>3.5185185185184764E-3</v>
      </c>
      <c r="F1311" s="2"/>
    </row>
    <row r="1312" spans="1:6" x14ac:dyDescent="0.3">
      <c r="A1312" s="1">
        <v>37880.833333333336</v>
      </c>
      <c r="B1312" s="2">
        <v>3564.75</v>
      </c>
      <c r="C1312" s="34">
        <f t="shared" si="40"/>
        <v>1.3775804749865728E-2</v>
      </c>
      <c r="D1312" s="2">
        <v>219.13</v>
      </c>
      <c r="E1312" s="34">
        <f t="shared" si="41"/>
        <v>1.0933751614689013E-2</v>
      </c>
      <c r="F1312" s="2"/>
    </row>
    <row r="1313" spans="1:6" x14ac:dyDescent="0.3">
      <c r="A1313" s="1">
        <v>37881.833333333336</v>
      </c>
      <c r="B1313" s="2">
        <v>3561.03</v>
      </c>
      <c r="C1313" s="34">
        <f t="shared" si="40"/>
        <v>-1.0435514411949454E-3</v>
      </c>
      <c r="D1313" s="2">
        <v>219.74</v>
      </c>
      <c r="E1313" s="34">
        <f t="shared" si="41"/>
        <v>2.783735682015287E-3</v>
      </c>
      <c r="F1313" s="2"/>
    </row>
    <row r="1314" spans="1:6" x14ac:dyDescent="0.3">
      <c r="A1314" s="1">
        <v>37882.833333333336</v>
      </c>
      <c r="B1314" s="2">
        <v>3612.02</v>
      </c>
      <c r="C1314" s="34">
        <f t="shared" si="40"/>
        <v>1.4318890882693891E-2</v>
      </c>
      <c r="D1314" s="2">
        <v>221.44</v>
      </c>
      <c r="E1314" s="34">
        <f t="shared" si="41"/>
        <v>7.7364157640846809E-3</v>
      </c>
      <c r="F1314" s="2"/>
    </row>
    <row r="1315" spans="1:6" x14ac:dyDescent="0.3">
      <c r="A1315" s="1">
        <v>37883.833333333336</v>
      </c>
      <c r="B1315" s="2">
        <v>3578.7</v>
      </c>
      <c r="C1315" s="34">
        <f t="shared" si="40"/>
        <v>-9.2247551231721125E-3</v>
      </c>
      <c r="D1315" s="2">
        <v>219.39</v>
      </c>
      <c r="E1315" s="34">
        <f t="shared" si="41"/>
        <v>-9.2575867052023808E-3</v>
      </c>
      <c r="F1315" s="2"/>
    </row>
    <row r="1316" spans="1:6" x14ac:dyDescent="0.3">
      <c r="A1316" s="1">
        <v>37886.833333333336</v>
      </c>
      <c r="B1316" s="2">
        <v>3456.27</v>
      </c>
      <c r="C1316" s="34">
        <f t="shared" si="40"/>
        <v>-3.4210746919272284E-2</v>
      </c>
      <c r="D1316" s="2">
        <v>215.61</v>
      </c>
      <c r="E1316" s="34">
        <f t="shared" si="41"/>
        <v>-1.7229591139067302E-2</v>
      </c>
      <c r="F1316" s="2"/>
    </row>
    <row r="1317" spans="1:6" x14ac:dyDescent="0.3">
      <c r="A1317" s="1">
        <v>37887.833333333336</v>
      </c>
      <c r="B1317" s="2">
        <v>3411.02</v>
      </c>
      <c r="C1317" s="34">
        <f t="shared" si="40"/>
        <v>-1.3092148472196863E-2</v>
      </c>
      <c r="D1317" s="2">
        <v>214.83</v>
      </c>
      <c r="E1317" s="34">
        <f t="shared" si="41"/>
        <v>-3.6176429664672716E-3</v>
      </c>
      <c r="F1317" s="2"/>
    </row>
    <row r="1318" spans="1:6" x14ac:dyDescent="0.3">
      <c r="A1318" s="1">
        <v>37888.833333333336</v>
      </c>
      <c r="B1318" s="2">
        <v>3307.34</v>
      </c>
      <c r="C1318" s="34">
        <f t="shared" si="40"/>
        <v>-3.0395600143065638E-2</v>
      </c>
      <c r="D1318" s="2">
        <v>214.77</v>
      </c>
      <c r="E1318" s="34">
        <f t="shared" si="41"/>
        <v>-2.7929060187126264E-4</v>
      </c>
      <c r="F1318" s="2"/>
    </row>
    <row r="1319" spans="1:6" x14ac:dyDescent="0.3">
      <c r="A1319" s="1">
        <v>37889.833333333336</v>
      </c>
      <c r="B1319" s="2">
        <v>3326.27</v>
      </c>
      <c r="C1319" s="34">
        <f t="shared" si="40"/>
        <v>5.7236328892704691E-3</v>
      </c>
      <c r="D1319" s="2">
        <v>213.21</v>
      </c>
      <c r="E1319" s="34">
        <f t="shared" si="41"/>
        <v>-7.2635842994831501E-3</v>
      </c>
      <c r="F1319" s="2"/>
    </row>
    <row r="1320" spans="1:6" x14ac:dyDescent="0.3">
      <c r="A1320" s="1">
        <v>37890.833333333336</v>
      </c>
      <c r="B1320" s="2">
        <v>3324.85</v>
      </c>
      <c r="C1320" s="34">
        <f t="shared" si="40"/>
        <v>-4.2690461087047105E-4</v>
      </c>
      <c r="D1320" s="2">
        <v>211.67</v>
      </c>
      <c r="E1320" s="34">
        <f t="shared" si="41"/>
        <v>-7.222925753951559E-3</v>
      </c>
      <c r="F1320" s="2"/>
    </row>
    <row r="1321" spans="1:6" x14ac:dyDescent="0.3">
      <c r="A1321" s="1">
        <v>37893.833333333336</v>
      </c>
      <c r="B1321" s="2">
        <v>3323.38</v>
      </c>
      <c r="C1321" s="34">
        <f t="shared" si="40"/>
        <v>-4.4212520865594129E-4</v>
      </c>
      <c r="D1321" s="2">
        <v>210.45</v>
      </c>
      <c r="E1321" s="34">
        <f t="shared" si="41"/>
        <v>-5.7636887608069065E-3</v>
      </c>
      <c r="F1321" s="2"/>
    </row>
    <row r="1322" spans="1:6" x14ac:dyDescent="0.3">
      <c r="A1322" s="1">
        <v>37894.833333333336</v>
      </c>
      <c r="B1322" s="2">
        <v>3256.78</v>
      </c>
      <c r="C1322" s="34">
        <f t="shared" si="40"/>
        <v>-2.0039838959131973E-2</v>
      </c>
      <c r="D1322" s="2">
        <v>206.86</v>
      </c>
      <c r="E1322" s="34">
        <f t="shared" si="41"/>
        <v>-1.7058683772867567E-2</v>
      </c>
      <c r="F1322" s="2"/>
    </row>
    <row r="1323" spans="1:6" x14ac:dyDescent="0.3">
      <c r="A1323" s="1">
        <v>37895.833333333336</v>
      </c>
      <c r="B1323" s="2">
        <v>3329.83</v>
      </c>
      <c r="C1323" s="34">
        <f t="shared" si="40"/>
        <v>2.2430130374173185E-2</v>
      </c>
      <c r="D1323" s="2">
        <v>209.76</v>
      </c>
      <c r="E1323" s="34">
        <f t="shared" si="41"/>
        <v>1.401914338199739E-2</v>
      </c>
      <c r="F1323" s="2"/>
    </row>
    <row r="1324" spans="1:6" x14ac:dyDescent="0.3">
      <c r="A1324" s="1">
        <v>37896.833333333336</v>
      </c>
      <c r="B1324" s="2">
        <v>3276.64</v>
      </c>
      <c r="C1324" s="34">
        <f t="shared" si="40"/>
        <v>-1.5973788451662752E-2</v>
      </c>
      <c r="D1324" s="2">
        <v>210.91</v>
      </c>
      <c r="E1324" s="34">
        <f t="shared" si="41"/>
        <v>5.482456140350811E-3</v>
      </c>
      <c r="F1324" s="2"/>
    </row>
    <row r="1325" spans="1:6" x14ac:dyDescent="0.3">
      <c r="A1325" s="1">
        <v>37897.833333333336</v>
      </c>
      <c r="B1325" s="2">
        <v>3419</v>
      </c>
      <c r="C1325" s="34">
        <f t="shared" si="40"/>
        <v>4.3446945651643087E-2</v>
      </c>
      <c r="D1325" s="2">
        <v>216.13</v>
      </c>
      <c r="E1325" s="34">
        <f t="shared" si="41"/>
        <v>2.4749893319425453E-2</v>
      </c>
      <c r="F1325" s="2"/>
    </row>
    <row r="1326" spans="1:6" x14ac:dyDescent="0.3">
      <c r="A1326" s="1">
        <v>37900.833333333336</v>
      </c>
      <c r="B1326" s="2">
        <v>3404.91</v>
      </c>
      <c r="C1326" s="34">
        <f t="shared" si="40"/>
        <v>-4.1210880374379366E-3</v>
      </c>
      <c r="D1326" s="2">
        <v>215</v>
      </c>
      <c r="E1326" s="34">
        <f t="shared" si="41"/>
        <v>-5.2283347985009332E-3</v>
      </c>
      <c r="F1326" s="2"/>
    </row>
    <row r="1327" spans="1:6" x14ac:dyDescent="0.3">
      <c r="A1327" s="1">
        <v>37901.833333333336</v>
      </c>
      <c r="B1327" s="2">
        <v>3355.78</v>
      </c>
      <c r="C1327" s="34">
        <f t="shared" si="40"/>
        <v>-1.4429162591669042E-2</v>
      </c>
      <c r="D1327" s="2">
        <v>213.2</v>
      </c>
      <c r="E1327" s="34">
        <f t="shared" si="41"/>
        <v>-8.3720930232559221E-3</v>
      </c>
      <c r="F1327" s="2"/>
    </row>
    <row r="1328" spans="1:6" x14ac:dyDescent="0.3">
      <c r="A1328" s="1">
        <v>37902.833333333336</v>
      </c>
      <c r="B1328" s="2">
        <v>3395.33</v>
      </c>
      <c r="C1328" s="34">
        <f t="shared" si="40"/>
        <v>1.1785635530338512E-2</v>
      </c>
      <c r="D1328" s="2">
        <v>213.19</v>
      </c>
      <c r="E1328" s="34">
        <f t="shared" si="41"/>
        <v>-4.6904315196938384E-5</v>
      </c>
      <c r="F1328" s="2"/>
    </row>
    <row r="1329" spans="1:6" x14ac:dyDescent="0.3">
      <c r="A1329" s="1">
        <v>37903.833333333336</v>
      </c>
      <c r="B1329" s="2">
        <v>3481.9</v>
      </c>
      <c r="C1329" s="34">
        <f t="shared" si="40"/>
        <v>2.5496785290384238E-2</v>
      </c>
      <c r="D1329" s="2">
        <v>217.34</v>
      </c>
      <c r="E1329" s="34">
        <f t="shared" si="41"/>
        <v>1.9466203855715625E-2</v>
      </c>
      <c r="F1329" s="2"/>
    </row>
    <row r="1330" spans="1:6" x14ac:dyDescent="0.3">
      <c r="A1330" s="1">
        <v>37904.833333333336</v>
      </c>
      <c r="B1330" s="2">
        <v>3471.25</v>
      </c>
      <c r="C1330" s="34">
        <f t="shared" si="40"/>
        <v>-3.0586748614263026E-3</v>
      </c>
      <c r="D1330" s="2">
        <v>216.07</v>
      </c>
      <c r="E1330" s="34">
        <f t="shared" si="41"/>
        <v>-5.8433790374529115E-3</v>
      </c>
      <c r="F1330" s="2"/>
    </row>
    <row r="1331" spans="1:6" x14ac:dyDescent="0.3">
      <c r="A1331" s="1">
        <v>37907.833333333336</v>
      </c>
      <c r="B1331" s="2">
        <v>3538.39</v>
      </c>
      <c r="C1331" s="34">
        <f t="shared" si="40"/>
        <v>1.9341735685991956E-2</v>
      </c>
      <c r="D1331" s="2">
        <v>219.88</v>
      </c>
      <c r="E1331" s="34">
        <f t="shared" si="41"/>
        <v>1.7633174434211085E-2</v>
      </c>
      <c r="F1331" s="2"/>
    </row>
    <row r="1332" spans="1:6" x14ac:dyDescent="0.3">
      <c r="A1332" s="1">
        <v>37908.833333333336</v>
      </c>
      <c r="B1332" s="2">
        <v>3538.13</v>
      </c>
      <c r="C1332" s="34">
        <f t="shared" si="40"/>
        <v>-7.3479746438231963E-5</v>
      </c>
      <c r="D1332" s="2">
        <v>219.23</v>
      </c>
      <c r="E1332" s="34">
        <f t="shared" si="41"/>
        <v>-2.9561579043114738E-3</v>
      </c>
      <c r="F1332" s="2"/>
    </row>
    <row r="1333" spans="1:6" x14ac:dyDescent="0.3">
      <c r="A1333" s="1">
        <v>37909.833333333336</v>
      </c>
      <c r="B1333" s="2">
        <v>3570.58</v>
      </c>
      <c r="C1333" s="34">
        <f t="shared" si="40"/>
        <v>9.1715115046648865E-3</v>
      </c>
      <c r="D1333" s="2">
        <v>221.37</v>
      </c>
      <c r="E1333" s="34">
        <f t="shared" si="41"/>
        <v>9.7614377594308355E-3</v>
      </c>
      <c r="F1333" s="2"/>
    </row>
    <row r="1334" spans="1:6" x14ac:dyDescent="0.3">
      <c r="A1334" s="1">
        <v>37910.833333333336</v>
      </c>
      <c r="B1334" s="2">
        <v>3577.72</v>
      </c>
      <c r="C1334" s="34">
        <f t="shared" si="40"/>
        <v>1.9996751228090748E-3</v>
      </c>
      <c r="D1334" s="2">
        <v>220.7</v>
      </c>
      <c r="E1334" s="34">
        <f t="shared" si="41"/>
        <v>-3.0266070379907362E-3</v>
      </c>
      <c r="F1334" s="2"/>
    </row>
    <row r="1335" spans="1:6" x14ac:dyDescent="0.3">
      <c r="A1335" s="1">
        <v>37911.833333333336</v>
      </c>
      <c r="B1335" s="2">
        <v>3516.67</v>
      </c>
      <c r="C1335" s="34">
        <f t="shared" si="40"/>
        <v>-1.7063940163008717E-2</v>
      </c>
      <c r="D1335" s="2">
        <v>220.13</v>
      </c>
      <c r="E1335" s="34">
        <f t="shared" si="41"/>
        <v>-2.5826914363389353E-3</v>
      </c>
      <c r="F1335" s="2"/>
    </row>
    <row r="1336" spans="1:6" x14ac:dyDescent="0.3">
      <c r="A1336" s="1">
        <v>37914.833333333336</v>
      </c>
      <c r="B1336" s="2">
        <v>3559.33</v>
      </c>
      <c r="C1336" s="34">
        <f t="shared" si="40"/>
        <v>1.2130794188820682E-2</v>
      </c>
      <c r="D1336" s="2">
        <v>220.04</v>
      </c>
      <c r="E1336" s="34">
        <f t="shared" si="41"/>
        <v>-4.0884931631313126E-4</v>
      </c>
      <c r="F1336" s="2"/>
    </row>
    <row r="1337" spans="1:6" x14ac:dyDescent="0.3">
      <c r="A1337" s="1">
        <v>37915.833333333336</v>
      </c>
      <c r="B1337" s="2">
        <v>3580.08</v>
      </c>
      <c r="C1337" s="34">
        <f t="shared" si="40"/>
        <v>5.8297488572287559E-3</v>
      </c>
      <c r="D1337" s="2">
        <v>220.31</v>
      </c>
      <c r="E1337" s="34">
        <f t="shared" si="41"/>
        <v>1.2270496273405485E-3</v>
      </c>
      <c r="F1337" s="2"/>
    </row>
    <row r="1338" spans="1:6" x14ac:dyDescent="0.3">
      <c r="A1338" s="1">
        <v>37916.833333333336</v>
      </c>
      <c r="B1338" s="2">
        <v>3490.6</v>
      </c>
      <c r="C1338" s="34">
        <f t="shared" si="40"/>
        <v>-2.4993854885924316E-2</v>
      </c>
      <c r="D1338" s="2">
        <v>216.59</v>
      </c>
      <c r="E1338" s="34">
        <f t="shared" si="41"/>
        <v>-1.6885297989197023E-2</v>
      </c>
      <c r="F1338" s="2"/>
    </row>
    <row r="1339" spans="1:6" x14ac:dyDescent="0.3">
      <c r="A1339" s="1">
        <v>37917.833333333336</v>
      </c>
      <c r="B1339" s="2">
        <v>3497.14</v>
      </c>
      <c r="C1339" s="34">
        <f t="shared" si="40"/>
        <v>1.8736033919670714E-3</v>
      </c>
      <c r="D1339" s="2">
        <v>215.02</v>
      </c>
      <c r="E1339" s="34">
        <f t="shared" si="41"/>
        <v>-7.2487187774135098E-3</v>
      </c>
      <c r="F1339" s="2"/>
    </row>
    <row r="1340" spans="1:6" x14ac:dyDescent="0.3">
      <c r="A1340" s="1">
        <v>37918.833333333336</v>
      </c>
      <c r="B1340" s="2">
        <v>3452.64</v>
      </c>
      <c r="C1340" s="34">
        <f t="shared" si="40"/>
        <v>-1.2724683598597686E-2</v>
      </c>
      <c r="D1340" s="2">
        <v>214.66</v>
      </c>
      <c r="E1340" s="34">
        <f t="shared" si="41"/>
        <v>-1.6742628592689712E-3</v>
      </c>
      <c r="F1340" s="2"/>
    </row>
    <row r="1341" spans="1:6" x14ac:dyDescent="0.3">
      <c r="A1341" s="1">
        <v>37921.833333333336</v>
      </c>
      <c r="B1341" s="2">
        <v>3517.1</v>
      </c>
      <c r="C1341" s="34">
        <f t="shared" si="40"/>
        <v>1.8669771537142665E-2</v>
      </c>
      <c r="D1341" s="2">
        <v>216.61</v>
      </c>
      <c r="E1341" s="34">
        <f t="shared" si="41"/>
        <v>9.0841330476103543E-3</v>
      </c>
      <c r="F1341" s="2"/>
    </row>
    <row r="1342" spans="1:6" x14ac:dyDescent="0.3">
      <c r="A1342" s="1">
        <v>37922.833333333336</v>
      </c>
      <c r="B1342" s="2">
        <v>3586.93</v>
      </c>
      <c r="C1342" s="34">
        <f t="shared" si="40"/>
        <v>1.9854425521025787E-2</v>
      </c>
      <c r="D1342" s="2">
        <v>218.93</v>
      </c>
      <c r="E1342" s="34">
        <f t="shared" si="41"/>
        <v>1.0710493513688135E-2</v>
      </c>
      <c r="F1342" s="2"/>
    </row>
    <row r="1343" spans="1:6" x14ac:dyDescent="0.3">
      <c r="A1343" s="1">
        <v>37923.833333333336</v>
      </c>
      <c r="B1343" s="2">
        <v>3615.42</v>
      </c>
      <c r="C1343" s="34">
        <f t="shared" si="40"/>
        <v>7.9427253946968701E-3</v>
      </c>
      <c r="D1343" s="2">
        <v>219.72</v>
      </c>
      <c r="E1343" s="34">
        <f t="shared" si="41"/>
        <v>3.6084593248983943E-3</v>
      </c>
      <c r="F1343" s="2"/>
    </row>
    <row r="1344" spans="1:6" x14ac:dyDescent="0.3">
      <c r="A1344" s="1">
        <v>37924.833333333336</v>
      </c>
      <c r="B1344" s="2">
        <v>3639.66</v>
      </c>
      <c r="C1344" s="34">
        <f t="shared" si="40"/>
        <v>6.7046152314254037E-3</v>
      </c>
      <c r="D1344" s="2">
        <v>221.44</v>
      </c>
      <c r="E1344" s="34">
        <f t="shared" si="41"/>
        <v>7.8281449117056923E-3</v>
      </c>
      <c r="F1344" s="2"/>
    </row>
    <row r="1345" spans="1:6" x14ac:dyDescent="0.3">
      <c r="A1345" s="1">
        <v>37925.833333333336</v>
      </c>
      <c r="B1345" s="2">
        <v>3655.99</v>
      </c>
      <c r="C1345" s="34">
        <f t="shared" si="40"/>
        <v>4.4866828220218036E-3</v>
      </c>
      <c r="D1345" s="2">
        <v>221.53</v>
      </c>
      <c r="E1345" s="34">
        <f t="shared" si="41"/>
        <v>4.0643063583822858E-4</v>
      </c>
      <c r="F1345" s="2"/>
    </row>
    <row r="1346" spans="1:6" x14ac:dyDescent="0.3">
      <c r="A1346" s="1">
        <v>37928.833333333336</v>
      </c>
      <c r="B1346" s="2">
        <v>3744.5</v>
      </c>
      <c r="C1346" s="34">
        <f t="shared" ref="C1346:C1409" si="42">B1346/B1345-1</f>
        <v>2.4209584818339236E-2</v>
      </c>
      <c r="D1346" s="2">
        <v>225</v>
      </c>
      <c r="E1346" s="34">
        <f t="shared" si="41"/>
        <v>1.5663792714305069E-2</v>
      </c>
      <c r="F1346" s="2"/>
    </row>
    <row r="1347" spans="1:6" x14ac:dyDescent="0.3">
      <c r="A1347" s="1">
        <v>37929.833333333336</v>
      </c>
      <c r="B1347" s="2">
        <v>3741.71</v>
      </c>
      <c r="C1347" s="34">
        <f t="shared" si="42"/>
        <v>-7.4509280277734735E-4</v>
      </c>
      <c r="D1347" s="2">
        <v>224.02</v>
      </c>
      <c r="E1347" s="34">
        <f t="shared" si="41"/>
        <v>-4.355555555555557E-3</v>
      </c>
      <c r="F1347" s="2"/>
    </row>
    <row r="1348" spans="1:6" x14ac:dyDescent="0.3">
      <c r="A1348" s="1">
        <v>37930.833333333336</v>
      </c>
      <c r="B1348" s="2">
        <v>3717.7</v>
      </c>
      <c r="C1348" s="34">
        <f t="shared" si="42"/>
        <v>-6.4168521879034435E-3</v>
      </c>
      <c r="D1348" s="2">
        <v>222.75</v>
      </c>
      <c r="E1348" s="34">
        <f t="shared" si="41"/>
        <v>-5.6691366842246405E-3</v>
      </c>
      <c r="F1348" s="2"/>
    </row>
    <row r="1349" spans="1:6" x14ac:dyDescent="0.3">
      <c r="A1349" s="1">
        <v>37931.833333333336</v>
      </c>
      <c r="B1349" s="2">
        <v>3733.93</v>
      </c>
      <c r="C1349" s="34">
        <f t="shared" si="42"/>
        <v>4.3656023885736417E-3</v>
      </c>
      <c r="D1349" s="2">
        <v>223.78</v>
      </c>
      <c r="E1349" s="34">
        <f t="shared" ref="E1349:E1412" si="43">D1349/D1348-1</f>
        <v>4.6240179573513451E-3</v>
      </c>
      <c r="F1349" s="2"/>
    </row>
    <row r="1350" spans="1:6" x14ac:dyDescent="0.3">
      <c r="A1350" s="1">
        <v>37932.833333333336</v>
      </c>
      <c r="B1350" s="2">
        <v>3782.56</v>
      </c>
      <c r="C1350" s="34">
        <f t="shared" si="42"/>
        <v>1.3023811373003902E-2</v>
      </c>
      <c r="D1350" s="2">
        <v>225.97</v>
      </c>
      <c r="E1350" s="34">
        <f t="shared" si="43"/>
        <v>9.7863973545446736E-3</v>
      </c>
      <c r="F1350" s="2"/>
    </row>
    <row r="1351" spans="1:6" x14ac:dyDescent="0.3">
      <c r="A1351" s="1">
        <v>37935.833333333336</v>
      </c>
      <c r="B1351" s="2">
        <v>3746.24</v>
      </c>
      <c r="C1351" s="34">
        <f t="shared" si="42"/>
        <v>-9.6019626919335854E-3</v>
      </c>
      <c r="D1351" s="2">
        <v>224.11</v>
      </c>
      <c r="E1351" s="34">
        <f t="shared" si="43"/>
        <v>-8.231181130238463E-3</v>
      </c>
      <c r="F1351" s="2"/>
    </row>
    <row r="1352" spans="1:6" x14ac:dyDescent="0.3">
      <c r="A1352" s="1">
        <v>37936.833333333336</v>
      </c>
      <c r="B1352" s="2">
        <v>3729.87</v>
      </c>
      <c r="C1352" s="34">
        <f t="shared" si="42"/>
        <v>-4.3697147006064307E-3</v>
      </c>
      <c r="D1352" s="2">
        <v>223.06</v>
      </c>
      <c r="E1352" s="34">
        <f t="shared" si="43"/>
        <v>-4.6851992325197545E-3</v>
      </c>
      <c r="F1352" s="2"/>
    </row>
    <row r="1353" spans="1:6" x14ac:dyDescent="0.3">
      <c r="A1353" s="1">
        <v>37937.833333333336</v>
      </c>
      <c r="B1353" s="2">
        <v>3748.34</v>
      </c>
      <c r="C1353" s="34">
        <f t="shared" si="42"/>
        <v>4.9519152142032397E-3</v>
      </c>
      <c r="D1353" s="2">
        <v>223.72</v>
      </c>
      <c r="E1353" s="34">
        <f t="shared" si="43"/>
        <v>2.9588451537703175E-3</v>
      </c>
      <c r="F1353" s="2"/>
    </row>
    <row r="1354" spans="1:6" x14ac:dyDescent="0.3">
      <c r="A1354" s="1">
        <v>37938.833333333336</v>
      </c>
      <c r="B1354" s="2">
        <v>3765.59</v>
      </c>
      <c r="C1354" s="34">
        <f t="shared" si="42"/>
        <v>4.6020371684531991E-3</v>
      </c>
      <c r="D1354" s="2">
        <v>224.33</v>
      </c>
      <c r="E1354" s="34">
        <f t="shared" si="43"/>
        <v>2.726622563919312E-3</v>
      </c>
      <c r="F1354" s="2"/>
    </row>
    <row r="1355" spans="1:6" x14ac:dyDescent="0.3">
      <c r="A1355" s="1">
        <v>37939.833333333336</v>
      </c>
      <c r="B1355" s="2">
        <v>3797.4</v>
      </c>
      <c r="C1355" s="34">
        <f t="shared" si="42"/>
        <v>8.4475473962910552E-3</v>
      </c>
      <c r="D1355" s="2">
        <v>225.28</v>
      </c>
      <c r="E1355" s="34">
        <f t="shared" si="43"/>
        <v>4.2348326126688818E-3</v>
      </c>
      <c r="F1355" s="2"/>
    </row>
    <row r="1356" spans="1:6" x14ac:dyDescent="0.3">
      <c r="A1356" s="1">
        <v>37942.833333333336</v>
      </c>
      <c r="B1356" s="2">
        <v>3674.54</v>
      </c>
      <c r="C1356" s="34">
        <f t="shared" si="42"/>
        <v>-3.2353715700215946E-2</v>
      </c>
      <c r="D1356" s="2">
        <v>221.17</v>
      </c>
      <c r="E1356" s="34">
        <f t="shared" si="43"/>
        <v>-1.8243963068181879E-2</v>
      </c>
      <c r="F1356" s="2"/>
    </row>
    <row r="1357" spans="1:6" x14ac:dyDescent="0.3">
      <c r="A1357" s="1">
        <v>37943.833333333336</v>
      </c>
      <c r="B1357" s="2">
        <v>3666.28</v>
      </c>
      <c r="C1357" s="34">
        <f t="shared" si="42"/>
        <v>-2.2479004174671413E-3</v>
      </c>
      <c r="D1357" s="2">
        <v>220.96</v>
      </c>
      <c r="E1357" s="34">
        <f t="shared" si="43"/>
        <v>-9.4949586291082078E-4</v>
      </c>
      <c r="F1357" s="2"/>
    </row>
    <row r="1358" spans="1:6" x14ac:dyDescent="0.3">
      <c r="A1358" s="1">
        <v>37944.833333333336</v>
      </c>
      <c r="B1358" s="2">
        <v>3652.29</v>
      </c>
      <c r="C1358" s="34">
        <f t="shared" si="42"/>
        <v>-3.8158569449142643E-3</v>
      </c>
      <c r="D1358" s="2">
        <v>219.6</v>
      </c>
      <c r="E1358" s="34">
        <f t="shared" si="43"/>
        <v>-6.1549601737871384E-3</v>
      </c>
      <c r="F1358" s="2"/>
    </row>
    <row r="1359" spans="1:6" x14ac:dyDescent="0.3">
      <c r="A1359" s="1">
        <v>37945.833333333336</v>
      </c>
      <c r="B1359" s="2">
        <v>3638.04</v>
      </c>
      <c r="C1359" s="34">
        <f t="shared" si="42"/>
        <v>-3.9016616971817575E-3</v>
      </c>
      <c r="D1359" s="2">
        <v>219.16</v>
      </c>
      <c r="E1359" s="34">
        <f t="shared" si="43"/>
        <v>-2.003642987249532E-3</v>
      </c>
      <c r="F1359" s="2"/>
    </row>
    <row r="1360" spans="1:6" x14ac:dyDescent="0.3">
      <c r="A1360" s="1">
        <v>37946.833333333336</v>
      </c>
      <c r="B1360" s="2">
        <v>3642.25</v>
      </c>
      <c r="C1360" s="34">
        <f t="shared" si="42"/>
        <v>1.1572165231827913E-3</v>
      </c>
      <c r="D1360" s="2">
        <v>219.76</v>
      </c>
      <c r="E1360" s="34">
        <f t="shared" si="43"/>
        <v>2.7377258623835221E-3</v>
      </c>
      <c r="F1360" s="2"/>
    </row>
    <row r="1361" spans="1:6" x14ac:dyDescent="0.3">
      <c r="A1361" s="1">
        <v>37949.833333333336</v>
      </c>
      <c r="B1361" s="2">
        <v>3737.09</v>
      </c>
      <c r="C1361" s="34">
        <f t="shared" si="42"/>
        <v>2.6038849612190385E-2</v>
      </c>
      <c r="D1361" s="2">
        <v>224.02</v>
      </c>
      <c r="E1361" s="34">
        <f t="shared" si="43"/>
        <v>1.938478340007288E-2</v>
      </c>
      <c r="F1361" s="2"/>
    </row>
    <row r="1362" spans="1:6" x14ac:dyDescent="0.3">
      <c r="A1362" s="1">
        <v>37950.833333333336</v>
      </c>
      <c r="B1362" s="2">
        <v>3733.16</v>
      </c>
      <c r="C1362" s="34">
        <f t="shared" si="42"/>
        <v>-1.0516203784228795E-3</v>
      </c>
      <c r="D1362" s="2">
        <v>224.14</v>
      </c>
      <c r="E1362" s="34">
        <f t="shared" si="43"/>
        <v>5.3566645835179116E-4</v>
      </c>
      <c r="F1362" s="2"/>
    </row>
    <row r="1363" spans="1:6" x14ac:dyDescent="0.3">
      <c r="A1363" s="1">
        <v>37951.833333333336</v>
      </c>
      <c r="B1363" s="2">
        <v>3712.98</v>
      </c>
      <c r="C1363" s="34">
        <f t="shared" si="42"/>
        <v>-5.4056081175196669E-3</v>
      </c>
      <c r="D1363" s="2">
        <v>223.22</v>
      </c>
      <c r="E1363" s="34">
        <f t="shared" si="43"/>
        <v>-4.1045774962076287E-3</v>
      </c>
      <c r="F1363" s="2"/>
    </row>
    <row r="1364" spans="1:6" x14ac:dyDescent="0.3">
      <c r="A1364" s="1">
        <v>37952.833333333336</v>
      </c>
      <c r="B1364" s="2">
        <v>3744.99</v>
      </c>
      <c r="C1364" s="34">
        <f t="shared" si="42"/>
        <v>8.6211075739701659E-3</v>
      </c>
      <c r="D1364" s="2">
        <v>224.3</v>
      </c>
      <c r="E1364" s="34">
        <f t="shared" si="43"/>
        <v>4.8382761401308816E-3</v>
      </c>
      <c r="F1364" s="2"/>
    </row>
    <row r="1365" spans="1:6" x14ac:dyDescent="0.3">
      <c r="A1365" s="1">
        <v>37953.833333333336</v>
      </c>
      <c r="B1365" s="2">
        <v>3745.95</v>
      </c>
      <c r="C1365" s="34">
        <f t="shared" si="42"/>
        <v>2.5634247354466844E-4</v>
      </c>
      <c r="D1365" s="2">
        <v>223.3</v>
      </c>
      <c r="E1365" s="34">
        <f t="shared" si="43"/>
        <v>-4.4583147570218529E-3</v>
      </c>
      <c r="F1365" s="2"/>
    </row>
    <row r="1366" spans="1:6" x14ac:dyDescent="0.3">
      <c r="A1366" s="1">
        <v>37956.833333333336</v>
      </c>
      <c r="B1366" s="2">
        <v>3821.2</v>
      </c>
      <c r="C1366" s="34">
        <f t="shared" si="42"/>
        <v>2.0088362097732126E-2</v>
      </c>
      <c r="D1366" s="2">
        <v>226.79</v>
      </c>
      <c r="E1366" s="34">
        <f t="shared" si="43"/>
        <v>1.5629198387818954E-2</v>
      </c>
      <c r="F1366" s="2"/>
    </row>
    <row r="1367" spans="1:6" x14ac:dyDescent="0.3">
      <c r="A1367" s="1">
        <v>37957.833333333336</v>
      </c>
      <c r="B1367" s="2">
        <v>3809.26</v>
      </c>
      <c r="C1367" s="34">
        <f t="shared" si="42"/>
        <v>-3.1246728776299637E-3</v>
      </c>
      <c r="D1367" s="2">
        <v>225.61</v>
      </c>
      <c r="E1367" s="34">
        <f t="shared" si="43"/>
        <v>-5.2030512809205787E-3</v>
      </c>
      <c r="F1367" s="2"/>
    </row>
    <row r="1368" spans="1:6" x14ac:dyDescent="0.3">
      <c r="A1368" s="1">
        <v>37958.833333333336</v>
      </c>
      <c r="B1368" s="2">
        <v>3875.66</v>
      </c>
      <c r="C1368" s="34">
        <f t="shared" si="42"/>
        <v>1.7431207111092251E-2</v>
      </c>
      <c r="D1368" s="2">
        <v>226.75</v>
      </c>
      <c r="E1368" s="34">
        <f t="shared" si="43"/>
        <v>5.0529675103052618E-3</v>
      </c>
      <c r="F1368" s="2"/>
    </row>
    <row r="1369" spans="1:6" x14ac:dyDescent="0.3">
      <c r="A1369" s="1">
        <v>37959.833333333336</v>
      </c>
      <c r="B1369" s="2">
        <v>3874.78</v>
      </c>
      <c r="C1369" s="34">
        <f t="shared" si="42"/>
        <v>-2.2705810107170876E-4</v>
      </c>
      <c r="D1369" s="2">
        <v>226.44</v>
      </c>
      <c r="E1369" s="34">
        <f t="shared" si="43"/>
        <v>-1.3671444321941006E-3</v>
      </c>
      <c r="F1369" s="2"/>
    </row>
    <row r="1370" spans="1:6" x14ac:dyDescent="0.3">
      <c r="A1370" s="1">
        <v>37960.833333333336</v>
      </c>
      <c r="B1370" s="2">
        <v>3841.73</v>
      </c>
      <c r="C1370" s="34">
        <f t="shared" si="42"/>
        <v>-8.5295165144860796E-3</v>
      </c>
      <c r="D1370" s="2">
        <v>224.89</v>
      </c>
      <c r="E1370" s="34">
        <f t="shared" si="43"/>
        <v>-6.8450803744921629E-3</v>
      </c>
      <c r="F1370" s="2"/>
    </row>
    <row r="1371" spans="1:6" x14ac:dyDescent="0.3">
      <c r="A1371" s="1">
        <v>37963.833333333336</v>
      </c>
      <c r="B1371" s="2">
        <v>3806.54</v>
      </c>
      <c r="C1371" s="34">
        <f t="shared" si="42"/>
        <v>-9.1599357581090279E-3</v>
      </c>
      <c r="D1371" s="2">
        <v>223.86</v>
      </c>
      <c r="E1371" s="34">
        <f t="shared" si="43"/>
        <v>-4.5800168971495969E-3</v>
      </c>
      <c r="F1371" s="2"/>
    </row>
    <row r="1372" spans="1:6" x14ac:dyDescent="0.3">
      <c r="A1372" s="1">
        <v>37964.833333333336</v>
      </c>
      <c r="B1372" s="2">
        <v>3846.18</v>
      </c>
      <c r="C1372" s="34">
        <f t="shared" si="42"/>
        <v>1.0413656496450763E-2</v>
      </c>
      <c r="D1372" s="2">
        <v>225.49</v>
      </c>
      <c r="E1372" s="34">
        <f t="shared" si="43"/>
        <v>7.2813365496291471E-3</v>
      </c>
      <c r="F1372" s="2"/>
    </row>
    <row r="1373" spans="1:6" x14ac:dyDescent="0.3">
      <c r="A1373" s="1">
        <v>37965.833333333336</v>
      </c>
      <c r="B1373" s="2">
        <v>3820.92</v>
      </c>
      <c r="C1373" s="34">
        <f t="shared" si="42"/>
        <v>-6.5675553406235876E-3</v>
      </c>
      <c r="D1373" s="2">
        <v>223.67</v>
      </c>
      <c r="E1373" s="34">
        <f t="shared" si="43"/>
        <v>-8.0713113663578584E-3</v>
      </c>
      <c r="F1373" s="2"/>
    </row>
    <row r="1374" spans="1:6" x14ac:dyDescent="0.3">
      <c r="A1374" s="1">
        <v>37966.833333333336</v>
      </c>
      <c r="B1374" s="2">
        <v>3858.85</v>
      </c>
      <c r="C1374" s="34">
        <f t="shared" si="42"/>
        <v>9.9269285931136153E-3</v>
      </c>
      <c r="D1374" s="2">
        <v>224.96</v>
      </c>
      <c r="E1374" s="34">
        <f t="shared" si="43"/>
        <v>5.7674252246613378E-3</v>
      </c>
      <c r="F1374" s="2"/>
    </row>
    <row r="1375" spans="1:6" x14ac:dyDescent="0.3">
      <c r="A1375" s="1">
        <v>37967.833333333336</v>
      </c>
      <c r="B1375" s="2">
        <v>3860.13</v>
      </c>
      <c r="C1375" s="34">
        <f t="shared" si="42"/>
        <v>3.3170504165758175E-4</v>
      </c>
      <c r="D1375" s="2">
        <v>224.67</v>
      </c>
      <c r="E1375" s="34">
        <f t="shared" si="43"/>
        <v>-1.2891180654339696E-3</v>
      </c>
      <c r="F1375" s="2"/>
    </row>
    <row r="1376" spans="1:6" x14ac:dyDescent="0.3">
      <c r="A1376" s="1">
        <v>37970.833333333336</v>
      </c>
      <c r="B1376" s="2">
        <v>3875.47</v>
      </c>
      <c r="C1376" s="34">
        <f t="shared" si="42"/>
        <v>3.973959426236906E-3</v>
      </c>
      <c r="D1376" s="2">
        <v>225.05</v>
      </c>
      <c r="E1376" s="34">
        <f t="shared" si="43"/>
        <v>1.6913695642499782E-3</v>
      </c>
      <c r="F1376" s="2"/>
    </row>
    <row r="1377" spans="1:6" x14ac:dyDescent="0.3">
      <c r="A1377" s="1">
        <v>37971.833333333336</v>
      </c>
      <c r="B1377" s="2">
        <v>3865.98</v>
      </c>
      <c r="C1377" s="34">
        <f t="shared" si="42"/>
        <v>-2.4487352501760817E-3</v>
      </c>
      <c r="D1377" s="2">
        <v>223.96</v>
      </c>
      <c r="E1377" s="34">
        <f t="shared" si="43"/>
        <v>-4.8433681404133067E-3</v>
      </c>
      <c r="F1377" s="2"/>
    </row>
    <row r="1378" spans="1:6" x14ac:dyDescent="0.3">
      <c r="A1378" s="1">
        <v>37972.833333333336</v>
      </c>
      <c r="B1378" s="2">
        <v>3847.57</v>
      </c>
      <c r="C1378" s="34">
        <f t="shared" si="42"/>
        <v>-4.762052571404829E-3</v>
      </c>
      <c r="D1378" s="2">
        <v>224.1</v>
      </c>
      <c r="E1378" s="34">
        <f t="shared" si="43"/>
        <v>6.2511162707612478E-4</v>
      </c>
      <c r="F1378" s="2"/>
    </row>
    <row r="1379" spans="1:6" x14ac:dyDescent="0.3">
      <c r="A1379" s="1">
        <v>37973.833333333336</v>
      </c>
      <c r="B1379" s="2">
        <v>3870.88</v>
      </c>
      <c r="C1379" s="34">
        <f t="shared" si="42"/>
        <v>6.0583693084206303E-3</v>
      </c>
      <c r="D1379" s="2">
        <v>226.22</v>
      </c>
      <c r="E1379" s="34">
        <f t="shared" si="43"/>
        <v>9.4600624721106197E-3</v>
      </c>
      <c r="F1379" s="2"/>
    </row>
    <row r="1380" spans="1:6" x14ac:dyDescent="0.3">
      <c r="A1380" s="1">
        <v>37974.833333333336</v>
      </c>
      <c r="B1380" s="2">
        <v>3898.42</v>
      </c>
      <c r="C1380" s="34">
        <f t="shared" si="42"/>
        <v>7.1146612656554087E-3</v>
      </c>
      <c r="D1380" s="2">
        <v>226.79</v>
      </c>
      <c r="E1380" s="34">
        <f t="shared" si="43"/>
        <v>2.519671116612221E-3</v>
      </c>
      <c r="F1380" s="2"/>
    </row>
    <row r="1381" spans="1:6" x14ac:dyDescent="0.3">
      <c r="A1381" s="1">
        <v>37977.833333333336</v>
      </c>
      <c r="B1381" s="2">
        <v>3876.94</v>
      </c>
      <c r="C1381" s="34">
        <f t="shared" si="42"/>
        <v>-5.5099245335289426E-3</v>
      </c>
      <c r="D1381" s="2">
        <v>225.89</v>
      </c>
      <c r="E1381" s="34">
        <f t="shared" si="43"/>
        <v>-3.9684289430751418E-3</v>
      </c>
      <c r="F1381" s="2"/>
    </row>
    <row r="1382" spans="1:6" x14ac:dyDescent="0.3">
      <c r="A1382" s="1">
        <v>37978.833333333336</v>
      </c>
      <c r="B1382" s="2">
        <v>3903.34</v>
      </c>
      <c r="C1382" s="34">
        <f t="shared" si="42"/>
        <v>6.8094940855416564E-3</v>
      </c>
      <c r="D1382" s="2">
        <v>227.03</v>
      </c>
      <c r="E1382" s="34">
        <f t="shared" si="43"/>
        <v>5.0467041480366515E-3</v>
      </c>
      <c r="F1382" s="2"/>
    </row>
    <row r="1383" spans="1:6" x14ac:dyDescent="0.3">
      <c r="A1383" s="1">
        <v>37984.833333333336</v>
      </c>
      <c r="B1383" s="2">
        <v>3952.72</v>
      </c>
      <c r="C1383" s="34">
        <f t="shared" si="42"/>
        <v>1.2650704268651891E-2</v>
      </c>
      <c r="D1383" s="2">
        <v>228.18</v>
      </c>
      <c r="E1383" s="34">
        <f t="shared" si="43"/>
        <v>5.0654098577280759E-3</v>
      </c>
      <c r="F1383" s="2"/>
    </row>
    <row r="1384" spans="1:6" x14ac:dyDescent="0.3">
      <c r="A1384" s="1">
        <v>37985.833333333336</v>
      </c>
      <c r="B1384" s="2">
        <v>3965.16</v>
      </c>
      <c r="C1384" s="34">
        <f t="shared" si="42"/>
        <v>3.1471999028516162E-3</v>
      </c>
      <c r="D1384" s="2">
        <v>228.98</v>
      </c>
      <c r="E1384" s="34">
        <f t="shared" si="43"/>
        <v>3.5060040319045971E-3</v>
      </c>
      <c r="F1384" s="2"/>
    </row>
    <row r="1385" spans="1:6" x14ac:dyDescent="0.3">
      <c r="A1385" s="1">
        <v>37988.833333333336</v>
      </c>
      <c r="B1385" s="2">
        <v>4018.5</v>
      </c>
      <c r="C1385" s="34">
        <f t="shared" si="42"/>
        <v>1.3452168386647756E-2</v>
      </c>
      <c r="D1385" s="2">
        <v>231.75</v>
      </c>
      <c r="E1385" s="34">
        <f t="shared" si="43"/>
        <v>1.2097126386584112E-2</v>
      </c>
      <c r="F1385" s="2"/>
    </row>
    <row r="1386" spans="1:6" x14ac:dyDescent="0.3">
      <c r="A1386" s="1">
        <v>37991.833333333336</v>
      </c>
      <c r="B1386" s="2">
        <v>4035.9</v>
      </c>
      <c r="C1386" s="34">
        <f t="shared" si="42"/>
        <v>4.3299738708473257E-3</v>
      </c>
      <c r="D1386" s="2">
        <v>232.92</v>
      </c>
      <c r="E1386" s="34">
        <f t="shared" si="43"/>
        <v>5.048543689320395E-3</v>
      </c>
      <c r="F1386" s="2"/>
    </row>
    <row r="1387" spans="1:6" x14ac:dyDescent="0.3">
      <c r="A1387" s="1">
        <v>37992.833333333336</v>
      </c>
      <c r="B1387" s="2">
        <v>4035.44</v>
      </c>
      <c r="C1387" s="34">
        <f t="shared" si="42"/>
        <v>-1.1397705592308682E-4</v>
      </c>
      <c r="D1387" s="2">
        <v>232.83</v>
      </c>
      <c r="E1387" s="34">
        <f t="shared" si="43"/>
        <v>-3.8639876352386526E-4</v>
      </c>
      <c r="F1387" s="2"/>
    </row>
    <row r="1388" spans="1:6" x14ac:dyDescent="0.3">
      <c r="A1388" s="1">
        <v>37993.833333333336</v>
      </c>
      <c r="B1388" s="2">
        <v>4004.4</v>
      </c>
      <c r="C1388" s="34">
        <f t="shared" si="42"/>
        <v>-7.6918502071645634E-3</v>
      </c>
      <c r="D1388" s="2">
        <v>231.71</v>
      </c>
      <c r="E1388" s="34">
        <f t="shared" si="43"/>
        <v>-4.8103766696732109E-3</v>
      </c>
      <c r="F1388" s="2"/>
    </row>
    <row r="1389" spans="1:6" x14ac:dyDescent="0.3">
      <c r="A1389" s="1">
        <v>37994.833333333336</v>
      </c>
      <c r="B1389" s="2">
        <v>4045.43</v>
      </c>
      <c r="C1389" s="34">
        <f t="shared" si="42"/>
        <v>1.0246229147937269E-2</v>
      </c>
      <c r="D1389" s="2">
        <v>234.01</v>
      </c>
      <c r="E1389" s="34">
        <f t="shared" si="43"/>
        <v>9.9262008545164537E-3</v>
      </c>
      <c r="F1389" s="2"/>
    </row>
    <row r="1390" spans="1:6" x14ac:dyDescent="0.3">
      <c r="A1390" s="1">
        <v>37995.833333333336</v>
      </c>
      <c r="B1390" s="2">
        <v>4016.18</v>
      </c>
      <c r="C1390" s="34">
        <f t="shared" si="42"/>
        <v>-7.2303809483788006E-3</v>
      </c>
      <c r="D1390" s="2">
        <v>232.83</v>
      </c>
      <c r="E1390" s="34">
        <f t="shared" si="43"/>
        <v>-5.0425195504464337E-3</v>
      </c>
      <c r="F1390" s="2"/>
    </row>
    <row r="1391" spans="1:6" x14ac:dyDescent="0.3">
      <c r="A1391" s="1">
        <v>37998.833333333336</v>
      </c>
      <c r="B1391" s="2">
        <v>3995.91</v>
      </c>
      <c r="C1391" s="34">
        <f t="shared" si="42"/>
        <v>-5.0470845430234945E-3</v>
      </c>
      <c r="D1391" s="2">
        <v>232.56</v>
      </c>
      <c r="E1391" s="34">
        <f t="shared" si="43"/>
        <v>-1.1596443757247998E-3</v>
      </c>
      <c r="F1391" s="2"/>
    </row>
    <row r="1392" spans="1:6" x14ac:dyDescent="0.3">
      <c r="A1392" s="1">
        <v>37999.833333333336</v>
      </c>
      <c r="B1392" s="2">
        <v>3996.22</v>
      </c>
      <c r="C1392" s="34">
        <f t="shared" si="42"/>
        <v>7.7579324859744503E-5</v>
      </c>
      <c r="D1392" s="2">
        <v>232.99</v>
      </c>
      <c r="E1392" s="34">
        <f t="shared" si="43"/>
        <v>1.8489852081182701E-3</v>
      </c>
      <c r="F1392" s="2"/>
    </row>
    <row r="1393" spans="1:6" x14ac:dyDescent="0.3">
      <c r="A1393" s="1">
        <v>38000.833333333336</v>
      </c>
      <c r="B1393" s="2">
        <v>4055.21</v>
      </c>
      <c r="C1393" s="34">
        <f t="shared" si="42"/>
        <v>1.4761449569843599E-2</v>
      </c>
      <c r="D1393" s="2">
        <v>235.12</v>
      </c>
      <c r="E1393" s="34">
        <f t="shared" si="43"/>
        <v>9.1420232628010023E-3</v>
      </c>
      <c r="F1393" s="2"/>
    </row>
    <row r="1394" spans="1:6" x14ac:dyDescent="0.3">
      <c r="A1394" s="1">
        <v>38001.833333333336</v>
      </c>
      <c r="B1394" s="2">
        <v>4068.75</v>
      </c>
      <c r="C1394" s="34">
        <f t="shared" si="42"/>
        <v>3.3389146308082651E-3</v>
      </c>
      <c r="D1394" s="2">
        <v>235.23</v>
      </c>
      <c r="E1394" s="34">
        <f t="shared" si="43"/>
        <v>4.6784620619244599E-4</v>
      </c>
      <c r="F1394" s="2"/>
    </row>
    <row r="1395" spans="1:6" x14ac:dyDescent="0.3">
      <c r="A1395" s="1">
        <v>38002.833333333336</v>
      </c>
      <c r="B1395" s="2">
        <v>4111.6400000000003</v>
      </c>
      <c r="C1395" s="34">
        <f t="shared" si="42"/>
        <v>1.0541321044546859E-2</v>
      </c>
      <c r="D1395" s="2">
        <v>237.78</v>
      </c>
      <c r="E1395" s="34">
        <f t="shared" si="43"/>
        <v>1.0840454023721469E-2</v>
      </c>
      <c r="F1395" s="2"/>
    </row>
    <row r="1396" spans="1:6" x14ac:dyDescent="0.3">
      <c r="A1396" s="1">
        <v>38005.833333333336</v>
      </c>
      <c r="B1396" s="2">
        <v>4139.92</v>
      </c>
      <c r="C1396" s="34">
        <f t="shared" si="42"/>
        <v>6.8780340691305675E-3</v>
      </c>
      <c r="D1396" s="2">
        <v>238.36</v>
      </c>
      <c r="E1396" s="34">
        <f t="shared" si="43"/>
        <v>2.4392295399109365E-3</v>
      </c>
      <c r="F1396" s="2"/>
    </row>
    <row r="1397" spans="1:6" x14ac:dyDescent="0.3">
      <c r="A1397" s="1">
        <v>38006.833333333336</v>
      </c>
      <c r="B1397" s="2">
        <v>4106.41</v>
      </c>
      <c r="C1397" s="34">
        <f t="shared" si="42"/>
        <v>-8.0943593112910994E-3</v>
      </c>
      <c r="D1397" s="2">
        <v>237.15</v>
      </c>
      <c r="E1397" s="34">
        <f t="shared" si="43"/>
        <v>-5.0763550931364199E-3</v>
      </c>
      <c r="F1397" s="2"/>
    </row>
    <row r="1398" spans="1:6" x14ac:dyDescent="0.3">
      <c r="A1398" s="1">
        <v>38007.833333333336</v>
      </c>
      <c r="B1398" s="2">
        <v>4138.04</v>
      </c>
      <c r="C1398" s="34">
        <f t="shared" si="42"/>
        <v>7.7025918015980466E-3</v>
      </c>
      <c r="D1398" s="2">
        <v>238.26</v>
      </c>
      <c r="E1398" s="34">
        <f t="shared" si="43"/>
        <v>4.6805819101833901E-3</v>
      </c>
      <c r="F1398" s="2"/>
    </row>
    <row r="1399" spans="1:6" x14ac:dyDescent="0.3">
      <c r="A1399" s="1">
        <v>38008.833333333336</v>
      </c>
      <c r="B1399" s="2">
        <v>4139.8599999999997</v>
      </c>
      <c r="C1399" s="34">
        <f t="shared" si="42"/>
        <v>4.3982175136036972E-4</v>
      </c>
      <c r="D1399" s="2">
        <v>238.32</v>
      </c>
      <c r="E1399" s="34">
        <f t="shared" si="43"/>
        <v>2.5182573659021656E-4</v>
      </c>
      <c r="F1399" s="2"/>
    </row>
    <row r="1400" spans="1:6" x14ac:dyDescent="0.3">
      <c r="A1400" s="1">
        <v>38009.833333333336</v>
      </c>
      <c r="B1400" s="2">
        <v>4151.83</v>
      </c>
      <c r="C1400" s="34">
        <f t="shared" si="42"/>
        <v>2.8914021247095079E-3</v>
      </c>
      <c r="D1400" s="2">
        <v>237.89</v>
      </c>
      <c r="E1400" s="34">
        <f t="shared" si="43"/>
        <v>-1.8042967438738344E-3</v>
      </c>
      <c r="F1400" s="2"/>
    </row>
    <row r="1401" spans="1:6" x14ac:dyDescent="0.3">
      <c r="A1401" s="1">
        <v>38012.833333333336</v>
      </c>
      <c r="B1401" s="2">
        <v>4128.68</v>
      </c>
      <c r="C1401" s="34">
        <f t="shared" si="42"/>
        <v>-5.5758545027131401E-3</v>
      </c>
      <c r="D1401" s="2">
        <v>237.22</v>
      </c>
      <c r="E1401" s="34">
        <f t="shared" si="43"/>
        <v>-2.8164277607296562E-3</v>
      </c>
      <c r="F1401" s="2"/>
    </row>
    <row r="1402" spans="1:6" x14ac:dyDescent="0.3">
      <c r="A1402" s="1">
        <v>38013.833333333336</v>
      </c>
      <c r="B1402" s="2">
        <v>4134.42</v>
      </c>
      <c r="C1402" s="34">
        <f t="shared" si="42"/>
        <v>1.3902748578238366E-3</v>
      </c>
      <c r="D1402" s="2">
        <v>237.58</v>
      </c>
      <c r="E1402" s="34">
        <f t="shared" si="43"/>
        <v>1.51757861900359E-3</v>
      </c>
      <c r="F1402" s="2"/>
    </row>
    <row r="1403" spans="1:6" x14ac:dyDescent="0.3">
      <c r="A1403" s="1">
        <v>38014.833333333336</v>
      </c>
      <c r="B1403" s="2">
        <v>4150.24</v>
      </c>
      <c r="C1403" s="34">
        <f t="shared" si="42"/>
        <v>3.8264133784182697E-3</v>
      </c>
      <c r="D1403" s="2">
        <v>232.99</v>
      </c>
      <c r="E1403" s="34">
        <f t="shared" si="43"/>
        <v>-1.9319808064651944E-2</v>
      </c>
      <c r="F1403" s="2"/>
    </row>
    <row r="1404" spans="1:6" x14ac:dyDescent="0.3">
      <c r="A1404" s="1">
        <v>38015.833333333336</v>
      </c>
      <c r="B1404" s="2">
        <v>4095.71</v>
      </c>
      <c r="C1404" s="34">
        <f t="shared" si="42"/>
        <v>-1.3138999190408174E-2</v>
      </c>
      <c r="D1404" s="2">
        <v>236.95</v>
      </c>
      <c r="E1404" s="34">
        <f t="shared" si="43"/>
        <v>1.6996437615348192E-2</v>
      </c>
      <c r="F1404" s="2"/>
    </row>
    <row r="1405" spans="1:6" x14ac:dyDescent="0.3">
      <c r="A1405" s="1">
        <v>38016.833333333336</v>
      </c>
      <c r="B1405" s="2">
        <v>4058.6</v>
      </c>
      <c r="C1405" s="34">
        <f t="shared" si="42"/>
        <v>-9.0607000983956576E-3</v>
      </c>
      <c r="D1405" s="2">
        <v>235.81</v>
      </c>
      <c r="E1405" s="34">
        <f t="shared" si="43"/>
        <v>-4.8111415910528921E-3</v>
      </c>
      <c r="F1405" s="2"/>
    </row>
    <row r="1406" spans="1:6" x14ac:dyDescent="0.3">
      <c r="A1406" s="1">
        <v>38019.833333333336</v>
      </c>
      <c r="B1406" s="2">
        <v>4071.6</v>
      </c>
      <c r="C1406" s="34">
        <f t="shared" si="42"/>
        <v>3.2030749519538215E-3</v>
      </c>
      <c r="D1406" s="2">
        <v>236.17</v>
      </c>
      <c r="E1406" s="34">
        <f t="shared" si="43"/>
        <v>1.5266528137058977E-3</v>
      </c>
      <c r="F1406" s="2"/>
    </row>
    <row r="1407" spans="1:6" x14ac:dyDescent="0.3">
      <c r="A1407" s="1">
        <v>38020.833333333336</v>
      </c>
      <c r="B1407" s="2">
        <v>4057.51</v>
      </c>
      <c r="C1407" s="34">
        <f t="shared" si="42"/>
        <v>-3.4605560467628749E-3</v>
      </c>
      <c r="D1407" s="2">
        <v>235.6</v>
      </c>
      <c r="E1407" s="34">
        <f t="shared" si="43"/>
        <v>-2.4135156878519748E-3</v>
      </c>
      <c r="F1407" s="2"/>
    </row>
    <row r="1408" spans="1:6" x14ac:dyDescent="0.3">
      <c r="A1408" s="1">
        <v>38021.833333333336</v>
      </c>
      <c r="B1408" s="2">
        <v>4028.37</v>
      </c>
      <c r="C1408" s="34">
        <f t="shared" si="42"/>
        <v>-7.181744468898521E-3</v>
      </c>
      <c r="D1408" s="2">
        <v>234.92</v>
      </c>
      <c r="E1408" s="34">
        <f t="shared" si="43"/>
        <v>-2.8862478777589295E-3</v>
      </c>
      <c r="F1408" s="2"/>
    </row>
    <row r="1409" spans="1:6" x14ac:dyDescent="0.3">
      <c r="A1409" s="1">
        <v>38022.833333333336</v>
      </c>
      <c r="B1409" s="2">
        <v>4014.79</v>
      </c>
      <c r="C1409" s="34">
        <f t="shared" si="42"/>
        <v>-3.3710905403425695E-3</v>
      </c>
      <c r="D1409" s="2">
        <v>234.58</v>
      </c>
      <c r="E1409" s="34">
        <f t="shared" si="43"/>
        <v>-1.4473012089221138E-3</v>
      </c>
      <c r="F1409" s="2"/>
    </row>
    <row r="1410" spans="1:6" x14ac:dyDescent="0.3">
      <c r="A1410" s="1">
        <v>38023.833333333336</v>
      </c>
      <c r="B1410" s="2">
        <v>4044.99</v>
      </c>
      <c r="C1410" s="34">
        <f t="shared" ref="C1410:C1473" si="44">B1410/B1409-1</f>
        <v>7.5221867146226806E-3</v>
      </c>
      <c r="D1410" s="2">
        <v>235.86</v>
      </c>
      <c r="E1410" s="34">
        <f t="shared" si="43"/>
        <v>5.4565606616079343E-3</v>
      </c>
      <c r="F1410" s="2"/>
    </row>
    <row r="1411" spans="1:6" x14ac:dyDescent="0.3">
      <c r="A1411" s="1">
        <v>38026.833333333336</v>
      </c>
      <c r="B1411" s="2">
        <v>4098.97</v>
      </c>
      <c r="C1411" s="34">
        <f t="shared" si="44"/>
        <v>1.3344903201244041E-2</v>
      </c>
      <c r="D1411" s="2">
        <v>238.85</v>
      </c>
      <c r="E1411" s="34">
        <f t="shared" si="43"/>
        <v>1.2677011786653036E-2</v>
      </c>
      <c r="F1411" s="2"/>
    </row>
    <row r="1412" spans="1:6" x14ac:dyDescent="0.3">
      <c r="A1412" s="1">
        <v>38027.833333333336</v>
      </c>
      <c r="B1412" s="2">
        <v>4110.8</v>
      </c>
      <c r="C1412" s="34">
        <f t="shared" si="44"/>
        <v>2.8860908960055554E-3</v>
      </c>
      <c r="D1412" s="2">
        <v>238.98</v>
      </c>
      <c r="E1412" s="34">
        <f t="shared" si="43"/>
        <v>5.4427464936157577E-4</v>
      </c>
      <c r="F1412" s="2"/>
    </row>
    <row r="1413" spans="1:6" x14ac:dyDescent="0.3">
      <c r="A1413" s="1">
        <v>38028.833333333336</v>
      </c>
      <c r="B1413" s="2">
        <v>4122.16</v>
      </c>
      <c r="C1413" s="34">
        <f t="shared" si="44"/>
        <v>2.7634523693684798E-3</v>
      </c>
      <c r="D1413" s="2">
        <v>239.5</v>
      </c>
      <c r="E1413" s="34">
        <f t="shared" ref="E1413:E1476" si="45">D1413/D1412-1</f>
        <v>2.1759143024522309E-3</v>
      </c>
      <c r="F1413" s="2"/>
    </row>
    <row r="1414" spans="1:6" x14ac:dyDescent="0.3">
      <c r="A1414" s="1">
        <v>38029.833333333336</v>
      </c>
      <c r="B1414" s="2">
        <v>4121.6499999999996</v>
      </c>
      <c r="C1414" s="34">
        <f t="shared" si="44"/>
        <v>-1.2372154404494129E-4</v>
      </c>
      <c r="D1414" s="2">
        <v>239.26</v>
      </c>
      <c r="E1414" s="34">
        <f t="shared" si="45"/>
        <v>-1.0020876826722924E-3</v>
      </c>
      <c r="F1414" s="2"/>
    </row>
    <row r="1415" spans="1:6" x14ac:dyDescent="0.3">
      <c r="A1415" s="1">
        <v>38030.833333333336</v>
      </c>
      <c r="B1415" s="2">
        <v>4057.05</v>
      </c>
      <c r="C1415" s="34">
        <f t="shared" si="44"/>
        <v>-1.5673334708187103E-2</v>
      </c>
      <c r="D1415" s="2">
        <v>238.79</v>
      </c>
      <c r="E1415" s="34">
        <f t="shared" si="45"/>
        <v>-1.9643902031263316E-3</v>
      </c>
      <c r="F1415" s="2"/>
    </row>
    <row r="1416" spans="1:6" x14ac:dyDescent="0.3">
      <c r="A1416" s="1">
        <v>38033.833333333336</v>
      </c>
      <c r="B1416" s="2">
        <v>4070.46</v>
      </c>
      <c r="C1416" s="34">
        <f t="shared" si="44"/>
        <v>3.3053573409249637E-3</v>
      </c>
      <c r="D1416" s="2">
        <v>239.5</v>
      </c>
      <c r="E1416" s="34">
        <f t="shared" si="45"/>
        <v>2.973323841031883E-3</v>
      </c>
      <c r="F1416" s="2"/>
    </row>
    <row r="1417" spans="1:6" x14ac:dyDescent="0.3">
      <c r="A1417" s="1">
        <v>38034.833333333336</v>
      </c>
      <c r="B1417" s="2">
        <v>4095.86</v>
      </c>
      <c r="C1417" s="34">
        <f t="shared" si="44"/>
        <v>6.2400809736491425E-3</v>
      </c>
      <c r="D1417" s="2">
        <v>241.64</v>
      </c>
      <c r="E1417" s="34">
        <f t="shared" si="45"/>
        <v>8.9352818371606357E-3</v>
      </c>
      <c r="F1417" s="2"/>
    </row>
    <row r="1418" spans="1:6" x14ac:dyDescent="0.3">
      <c r="A1418" s="1">
        <v>38035.833333333336</v>
      </c>
      <c r="B1418" s="2">
        <v>4095.34</v>
      </c>
      <c r="C1418" s="34">
        <f t="shared" si="44"/>
        <v>-1.2695746436641731E-4</v>
      </c>
      <c r="D1418" s="2">
        <v>241.55</v>
      </c>
      <c r="E1418" s="34">
        <f t="shared" si="45"/>
        <v>-3.7245489157411438E-4</v>
      </c>
      <c r="F1418" s="2"/>
    </row>
    <row r="1419" spans="1:6" x14ac:dyDescent="0.3">
      <c r="A1419" s="1">
        <v>38036.833333333336</v>
      </c>
      <c r="B1419" s="2">
        <v>4141.53</v>
      </c>
      <c r="C1419" s="34">
        <f t="shared" si="44"/>
        <v>1.127867283302475E-2</v>
      </c>
      <c r="D1419" s="2">
        <v>244.68</v>
      </c>
      <c r="E1419" s="34">
        <f t="shared" si="45"/>
        <v>1.2957979714344869E-2</v>
      </c>
      <c r="F1419" s="2"/>
    </row>
    <row r="1420" spans="1:6" x14ac:dyDescent="0.3">
      <c r="A1420" s="1">
        <v>38037.833333333336</v>
      </c>
      <c r="B1420" s="2">
        <v>4073.35</v>
      </c>
      <c r="C1420" s="34">
        <f t="shared" si="44"/>
        <v>-1.6462515060859162E-2</v>
      </c>
      <c r="D1420" s="2">
        <v>243.23</v>
      </c>
      <c r="E1420" s="34">
        <f t="shared" si="45"/>
        <v>-5.9261075690698606E-3</v>
      </c>
      <c r="F1420" s="2"/>
    </row>
    <row r="1421" spans="1:6" x14ac:dyDescent="0.3">
      <c r="A1421" s="1">
        <v>38040.833333333336</v>
      </c>
      <c r="B1421" s="2">
        <v>4068.71</v>
      </c>
      <c r="C1421" s="34">
        <f t="shared" si="44"/>
        <v>-1.1391115420967823E-3</v>
      </c>
      <c r="D1421" s="2">
        <v>243.66</v>
      </c>
      <c r="E1421" s="34">
        <f t="shared" si="45"/>
        <v>1.7678740286970474E-3</v>
      </c>
      <c r="F1421" s="2"/>
    </row>
    <row r="1422" spans="1:6" x14ac:dyDescent="0.3">
      <c r="A1422" s="1">
        <v>38041.833333333336</v>
      </c>
      <c r="B1422" s="2">
        <v>3991.42</v>
      </c>
      <c r="C1422" s="34">
        <f t="shared" si="44"/>
        <v>-1.8996192896519992E-2</v>
      </c>
      <c r="D1422" s="2">
        <v>241.26</v>
      </c>
      <c r="E1422" s="34">
        <f t="shared" si="45"/>
        <v>-9.8497906919478018E-3</v>
      </c>
      <c r="F1422" s="2"/>
    </row>
    <row r="1423" spans="1:6" x14ac:dyDescent="0.3">
      <c r="A1423" s="1">
        <v>38042.833333333336</v>
      </c>
      <c r="B1423" s="2">
        <v>3995.34</v>
      </c>
      <c r="C1423" s="34">
        <f t="shared" si="44"/>
        <v>9.8210661869702065E-4</v>
      </c>
      <c r="D1423" s="2">
        <v>242.45</v>
      </c>
      <c r="E1423" s="34">
        <f t="shared" si="45"/>
        <v>4.9324380336566165E-3</v>
      </c>
      <c r="F1423" s="2"/>
    </row>
    <row r="1424" spans="1:6" x14ac:dyDescent="0.3">
      <c r="A1424" s="1">
        <v>38043.833333333336</v>
      </c>
      <c r="B1424" s="2">
        <v>4007.81</v>
      </c>
      <c r="C1424" s="34">
        <f t="shared" si="44"/>
        <v>3.1211361235838897E-3</v>
      </c>
      <c r="D1424" s="2">
        <v>242.75</v>
      </c>
      <c r="E1424" s="34">
        <f t="shared" si="45"/>
        <v>1.2373685295938852E-3</v>
      </c>
      <c r="F1424" s="2"/>
    </row>
    <row r="1425" spans="1:6" x14ac:dyDescent="0.3">
      <c r="A1425" s="1">
        <v>38044.833333333336</v>
      </c>
      <c r="B1425" s="2">
        <v>4018.16</v>
      </c>
      <c r="C1425" s="34">
        <f t="shared" si="44"/>
        <v>2.5824577512407743E-3</v>
      </c>
      <c r="D1425" s="2">
        <v>242.59</v>
      </c>
      <c r="E1425" s="34">
        <f t="shared" si="45"/>
        <v>-6.5911431513898666E-4</v>
      </c>
      <c r="F1425" s="2"/>
    </row>
    <row r="1426" spans="1:6" x14ac:dyDescent="0.3">
      <c r="A1426" s="1">
        <v>38047.833333333336</v>
      </c>
      <c r="B1426" s="2">
        <v>4054.43</v>
      </c>
      <c r="C1426" s="34">
        <f t="shared" si="44"/>
        <v>9.0265196010113069E-3</v>
      </c>
      <c r="D1426" s="2">
        <v>245.13</v>
      </c>
      <c r="E1426" s="34">
        <f t="shared" si="45"/>
        <v>1.0470340904406683E-2</v>
      </c>
      <c r="F1426" s="2"/>
    </row>
    <row r="1427" spans="1:6" x14ac:dyDescent="0.3">
      <c r="A1427" s="1">
        <v>38048.833333333336</v>
      </c>
      <c r="B1427" s="2">
        <v>4100.34</v>
      </c>
      <c r="C1427" s="34">
        <f t="shared" si="44"/>
        <v>1.1323416608499892E-2</v>
      </c>
      <c r="D1427" s="2">
        <v>246.6</v>
      </c>
      <c r="E1427" s="34">
        <f t="shared" si="45"/>
        <v>5.9968180149307937E-3</v>
      </c>
      <c r="F1427" s="2"/>
    </row>
    <row r="1428" spans="1:6" x14ac:dyDescent="0.3">
      <c r="A1428" s="1">
        <v>38049.833333333336</v>
      </c>
      <c r="B1428" s="2">
        <v>4071.7</v>
      </c>
      <c r="C1428" s="34">
        <f t="shared" si="44"/>
        <v>-6.9847866274505011E-3</v>
      </c>
      <c r="D1428" s="2">
        <v>245.81</v>
      </c>
      <c r="E1428" s="34">
        <f t="shared" si="45"/>
        <v>-3.2035685320356277E-3</v>
      </c>
      <c r="F1428" s="2"/>
    </row>
    <row r="1429" spans="1:6" x14ac:dyDescent="0.3">
      <c r="A1429" s="1">
        <v>38050.833333333336</v>
      </c>
      <c r="B1429" s="2">
        <v>4133.78</v>
      </c>
      <c r="C1429" s="34">
        <f t="shared" si="44"/>
        <v>1.5246702851388738E-2</v>
      </c>
      <c r="D1429" s="2">
        <v>247.07</v>
      </c>
      <c r="E1429" s="34">
        <f t="shared" si="45"/>
        <v>5.1259102558887104E-3</v>
      </c>
      <c r="F1429" s="2"/>
    </row>
    <row r="1430" spans="1:6" x14ac:dyDescent="0.3">
      <c r="A1430" s="1">
        <v>38051.833333333336</v>
      </c>
      <c r="B1430" s="2">
        <v>4126.1400000000003</v>
      </c>
      <c r="C1430" s="34">
        <f t="shared" si="44"/>
        <v>-1.8481873732998366E-3</v>
      </c>
      <c r="D1430" s="2">
        <v>246.12</v>
      </c>
      <c r="E1430" s="34">
        <f t="shared" si="45"/>
        <v>-3.8450641518597006E-3</v>
      </c>
      <c r="F1430" s="2"/>
    </row>
    <row r="1431" spans="1:6" x14ac:dyDescent="0.3">
      <c r="A1431" s="1">
        <v>38054.833333333336</v>
      </c>
      <c r="B1431" s="2">
        <v>4145.99</v>
      </c>
      <c r="C1431" s="34">
        <f t="shared" si="44"/>
        <v>4.8107916842374809E-3</v>
      </c>
      <c r="D1431" s="2">
        <v>247.05</v>
      </c>
      <c r="E1431" s="34">
        <f t="shared" si="45"/>
        <v>3.7786445636274202E-3</v>
      </c>
      <c r="F1431" s="2"/>
    </row>
    <row r="1432" spans="1:6" x14ac:dyDescent="0.3">
      <c r="A1432" s="1">
        <v>38055.833333333336</v>
      </c>
      <c r="B1432" s="2">
        <v>4087.55</v>
      </c>
      <c r="C1432" s="34">
        <f t="shared" si="44"/>
        <v>-1.4095547746135306E-2</v>
      </c>
      <c r="D1432" s="2">
        <v>244.49</v>
      </c>
      <c r="E1432" s="34">
        <f t="shared" si="45"/>
        <v>-1.0362274843149222E-2</v>
      </c>
      <c r="F1432" s="2"/>
    </row>
    <row r="1433" spans="1:6" x14ac:dyDescent="0.3">
      <c r="A1433" s="1">
        <v>38056.833333333336</v>
      </c>
      <c r="B1433" s="2">
        <v>4044.7</v>
      </c>
      <c r="C1433" s="34">
        <f t="shared" si="44"/>
        <v>-1.0483052195080278E-2</v>
      </c>
      <c r="D1433" s="2">
        <v>243.81</v>
      </c>
      <c r="E1433" s="34">
        <f t="shared" si="45"/>
        <v>-2.7812998486645979E-3</v>
      </c>
      <c r="F1433" s="2"/>
    </row>
    <row r="1434" spans="1:6" x14ac:dyDescent="0.3">
      <c r="A1434" s="1">
        <v>38057.833333333336</v>
      </c>
      <c r="B1434" s="2">
        <v>3904.95</v>
      </c>
      <c r="C1434" s="34">
        <f t="shared" si="44"/>
        <v>-3.4551388236457536E-2</v>
      </c>
      <c r="D1434" s="2">
        <v>237.31</v>
      </c>
      <c r="E1434" s="34">
        <f t="shared" si="45"/>
        <v>-2.6660104179484057E-2</v>
      </c>
      <c r="F1434" s="2"/>
    </row>
    <row r="1435" spans="1:6" x14ac:dyDescent="0.3">
      <c r="A1435" s="1">
        <v>38058.833333333336</v>
      </c>
      <c r="B1435" s="2">
        <v>3915.38</v>
      </c>
      <c r="C1435" s="34">
        <f t="shared" si="44"/>
        <v>2.6709688984494218E-3</v>
      </c>
      <c r="D1435" s="2">
        <v>237.97</v>
      </c>
      <c r="E1435" s="34">
        <f t="shared" si="45"/>
        <v>2.7811723062660665E-3</v>
      </c>
      <c r="F1435" s="2"/>
    </row>
    <row r="1436" spans="1:6" x14ac:dyDescent="0.3">
      <c r="A1436" s="1">
        <v>38061.833333333336</v>
      </c>
      <c r="B1436" s="2">
        <v>3810.76</v>
      </c>
      <c r="C1436" s="34">
        <f t="shared" si="44"/>
        <v>-2.6720267253753094E-2</v>
      </c>
      <c r="D1436" s="2">
        <v>233.49</v>
      </c>
      <c r="E1436" s="34">
        <f t="shared" si="45"/>
        <v>-1.88259024246753E-2</v>
      </c>
      <c r="F1436" s="2"/>
    </row>
    <row r="1437" spans="1:6" x14ac:dyDescent="0.3">
      <c r="A1437" s="1">
        <v>38062.833333333336</v>
      </c>
      <c r="B1437" s="2">
        <v>3822.37</v>
      </c>
      <c r="C1437" s="34">
        <f t="shared" si="44"/>
        <v>3.0466363664989338E-3</v>
      </c>
      <c r="D1437" s="2">
        <v>234.62</v>
      </c>
      <c r="E1437" s="34">
        <f t="shared" si="45"/>
        <v>4.8396076919783315E-3</v>
      </c>
      <c r="F1437" s="2"/>
    </row>
    <row r="1438" spans="1:6" x14ac:dyDescent="0.3">
      <c r="A1438" s="1">
        <v>38063.833333333336</v>
      </c>
      <c r="B1438" s="2">
        <v>3896.79</v>
      </c>
      <c r="C1438" s="34">
        <f t="shared" si="44"/>
        <v>1.9469596088290686E-2</v>
      </c>
      <c r="D1438" s="2">
        <v>238.2</v>
      </c>
      <c r="E1438" s="34">
        <f t="shared" si="45"/>
        <v>1.5258716221975943E-2</v>
      </c>
      <c r="F1438" s="2"/>
    </row>
    <row r="1439" spans="1:6" x14ac:dyDescent="0.3">
      <c r="A1439" s="1">
        <v>38064.833333333336</v>
      </c>
      <c r="B1439" s="2">
        <v>3827.43</v>
      </c>
      <c r="C1439" s="34">
        <f t="shared" si="44"/>
        <v>-1.7799265549336751E-2</v>
      </c>
      <c r="D1439" s="2">
        <v>234.32</v>
      </c>
      <c r="E1439" s="34">
        <f t="shared" si="45"/>
        <v>-1.6288832913518014E-2</v>
      </c>
      <c r="F1439" s="2"/>
    </row>
    <row r="1440" spans="1:6" x14ac:dyDescent="0.3">
      <c r="A1440" s="1">
        <v>38065.833333333336</v>
      </c>
      <c r="B1440" s="2">
        <v>3819.15</v>
      </c>
      <c r="C1440" s="34">
        <f t="shared" si="44"/>
        <v>-2.1633315305570333E-3</v>
      </c>
      <c r="D1440" s="2">
        <v>235.55</v>
      </c>
      <c r="E1440" s="34">
        <f t="shared" si="45"/>
        <v>5.2492318197336907E-3</v>
      </c>
      <c r="F1440" s="2"/>
    </row>
    <row r="1441" spans="1:6" x14ac:dyDescent="0.3">
      <c r="A1441" s="1">
        <v>38068.833333333336</v>
      </c>
      <c r="B1441" s="2">
        <v>3729.23</v>
      </c>
      <c r="C1441" s="34">
        <f t="shared" si="44"/>
        <v>-2.3544505976460739E-2</v>
      </c>
      <c r="D1441" s="2">
        <v>231.03</v>
      </c>
      <c r="E1441" s="34">
        <f t="shared" si="45"/>
        <v>-1.9189131819146721E-2</v>
      </c>
      <c r="F1441" s="2"/>
    </row>
    <row r="1442" spans="1:6" x14ac:dyDescent="0.3">
      <c r="A1442" s="1">
        <v>38069.833333333336</v>
      </c>
      <c r="B1442" s="2">
        <v>3728.82</v>
      </c>
      <c r="C1442" s="34">
        <f t="shared" si="44"/>
        <v>-1.0994226690219655E-4</v>
      </c>
      <c r="D1442" s="2">
        <v>231.82</v>
      </c>
      <c r="E1442" s="34">
        <f t="shared" si="45"/>
        <v>3.4194693329869796E-3</v>
      </c>
      <c r="F1442" s="2"/>
    </row>
    <row r="1443" spans="1:6" x14ac:dyDescent="0.3">
      <c r="A1443" s="1">
        <v>38070.833333333336</v>
      </c>
      <c r="B1443" s="2">
        <v>3726.07</v>
      </c>
      <c r="C1443" s="34">
        <f t="shared" si="44"/>
        <v>-7.3749872613859679E-4</v>
      </c>
      <c r="D1443" s="2">
        <v>231.29</v>
      </c>
      <c r="E1443" s="34">
        <f t="shared" si="45"/>
        <v>-2.286256578379775E-3</v>
      </c>
      <c r="F1443" s="2"/>
    </row>
    <row r="1444" spans="1:6" x14ac:dyDescent="0.3">
      <c r="A1444" s="1">
        <v>38071.833333333336</v>
      </c>
      <c r="B1444" s="2">
        <v>3811.92</v>
      </c>
      <c r="C1444" s="34">
        <f t="shared" si="44"/>
        <v>2.3040361560571876E-2</v>
      </c>
      <c r="D1444" s="2">
        <v>234.26</v>
      </c>
      <c r="E1444" s="34">
        <f t="shared" si="45"/>
        <v>1.2841022093475818E-2</v>
      </c>
      <c r="F1444" s="2"/>
    </row>
    <row r="1445" spans="1:6" x14ac:dyDescent="0.3">
      <c r="A1445" s="1">
        <v>38072.833333333336</v>
      </c>
      <c r="B1445" s="2">
        <v>3822.33</v>
      </c>
      <c r="C1445" s="34">
        <f t="shared" si="44"/>
        <v>2.7309072593337813E-3</v>
      </c>
      <c r="D1445" s="2">
        <v>234.69</v>
      </c>
      <c r="E1445" s="34">
        <f t="shared" si="45"/>
        <v>1.8355673183643173E-3</v>
      </c>
      <c r="F1445" s="2"/>
    </row>
    <row r="1446" spans="1:6" x14ac:dyDescent="0.3">
      <c r="A1446" s="1">
        <v>38075.833333333336</v>
      </c>
      <c r="B1446" s="2">
        <v>3881.25</v>
      </c>
      <c r="C1446" s="34">
        <f t="shared" si="44"/>
        <v>1.5414681620896209E-2</v>
      </c>
      <c r="D1446" s="2">
        <v>237.29</v>
      </c>
      <c r="E1446" s="34">
        <f t="shared" si="45"/>
        <v>1.1078443904725344E-2</v>
      </c>
      <c r="F1446" s="2"/>
    </row>
    <row r="1447" spans="1:6" x14ac:dyDescent="0.3">
      <c r="A1447" s="1">
        <v>38076.833333333336</v>
      </c>
      <c r="B1447" s="2">
        <v>3874.04</v>
      </c>
      <c r="C1447" s="34">
        <f t="shared" si="44"/>
        <v>-1.8576489533010943E-3</v>
      </c>
      <c r="D1447" s="2">
        <v>237.21</v>
      </c>
      <c r="E1447" s="34">
        <f t="shared" si="45"/>
        <v>-3.371402081839836E-4</v>
      </c>
      <c r="F1447" s="2"/>
    </row>
    <row r="1448" spans="1:6" x14ac:dyDescent="0.3">
      <c r="A1448" s="1">
        <v>38077.833333333336</v>
      </c>
      <c r="B1448" s="2">
        <v>3856.7</v>
      </c>
      <c r="C1448" s="34">
        <f t="shared" si="44"/>
        <v>-4.4759475895964629E-3</v>
      </c>
      <c r="D1448" s="2">
        <v>236.59</v>
      </c>
      <c r="E1448" s="34">
        <f t="shared" si="45"/>
        <v>-2.6137178027908492E-3</v>
      </c>
      <c r="F1448" s="2"/>
    </row>
    <row r="1449" spans="1:6" x14ac:dyDescent="0.3">
      <c r="A1449" s="1">
        <v>38078.833333333336</v>
      </c>
      <c r="B1449" s="2">
        <v>3924.85</v>
      </c>
      <c r="C1449" s="34">
        <f t="shared" si="44"/>
        <v>1.7670547359141198E-2</v>
      </c>
      <c r="D1449" s="2">
        <v>239.33</v>
      </c>
      <c r="E1449" s="34">
        <f t="shared" si="45"/>
        <v>1.1581216450399445E-2</v>
      </c>
      <c r="F1449" s="2"/>
    </row>
    <row r="1450" spans="1:6" x14ac:dyDescent="0.3">
      <c r="A1450" s="1">
        <v>38079.833333333336</v>
      </c>
      <c r="B1450" s="2">
        <v>4007.6</v>
      </c>
      <c r="C1450" s="34">
        <f t="shared" si="44"/>
        <v>2.1083608290762612E-2</v>
      </c>
      <c r="D1450" s="2">
        <v>243.34</v>
      </c>
      <c r="E1450" s="34">
        <f t="shared" si="45"/>
        <v>1.6755108009860908E-2</v>
      </c>
      <c r="F1450" s="2"/>
    </row>
    <row r="1451" spans="1:6" x14ac:dyDescent="0.3">
      <c r="A1451" s="1">
        <v>38082.833333333336</v>
      </c>
      <c r="B1451" s="2">
        <v>4048.6</v>
      </c>
      <c r="C1451" s="34">
        <f t="shared" si="44"/>
        <v>1.023056193232863E-2</v>
      </c>
      <c r="D1451" s="2">
        <v>245</v>
      </c>
      <c r="E1451" s="34">
        <f t="shared" si="45"/>
        <v>6.8217309114819713E-3</v>
      </c>
      <c r="F1451" s="2"/>
    </row>
    <row r="1452" spans="1:6" x14ac:dyDescent="0.3">
      <c r="A1452" s="1">
        <v>38083.833333333336</v>
      </c>
      <c r="B1452" s="2">
        <v>4022.81</v>
      </c>
      <c r="C1452" s="34">
        <f t="shared" si="44"/>
        <v>-6.3701032455663054E-3</v>
      </c>
      <c r="D1452" s="2">
        <v>243.8</v>
      </c>
      <c r="E1452" s="34">
        <f t="shared" si="45"/>
        <v>-4.8979591836734171E-3</v>
      </c>
      <c r="F1452" s="2"/>
    </row>
    <row r="1453" spans="1:6" x14ac:dyDescent="0.3">
      <c r="A1453" s="1">
        <v>38084.833333333336</v>
      </c>
      <c r="B1453" s="2">
        <v>4001.16</v>
      </c>
      <c r="C1453" s="34">
        <f t="shared" si="44"/>
        <v>-5.3818102271795398E-3</v>
      </c>
      <c r="D1453" s="2">
        <v>243.38</v>
      </c>
      <c r="E1453" s="34">
        <f t="shared" si="45"/>
        <v>-1.7227235438884714E-3</v>
      </c>
      <c r="F1453" s="2"/>
    </row>
    <row r="1454" spans="1:6" x14ac:dyDescent="0.3">
      <c r="A1454" s="1">
        <v>38085.833333333336</v>
      </c>
      <c r="B1454" s="2">
        <v>4013.53</v>
      </c>
      <c r="C1454" s="34">
        <f t="shared" si="44"/>
        <v>3.0916034350039201E-3</v>
      </c>
      <c r="D1454" s="2">
        <v>244.49</v>
      </c>
      <c r="E1454" s="34">
        <f t="shared" si="45"/>
        <v>4.5607691675568773E-3</v>
      </c>
      <c r="F1454" s="2"/>
    </row>
    <row r="1455" spans="1:6" x14ac:dyDescent="0.3">
      <c r="A1455" s="1">
        <v>38090.833333333336</v>
      </c>
      <c r="B1455" s="2">
        <v>4071.42</v>
      </c>
      <c r="C1455" s="34">
        <f t="shared" si="44"/>
        <v>1.44237117948538E-2</v>
      </c>
      <c r="D1455" s="2">
        <v>246.57</v>
      </c>
      <c r="E1455" s="34">
        <f t="shared" si="45"/>
        <v>8.507505419444561E-3</v>
      </c>
      <c r="F1455" s="2"/>
    </row>
    <row r="1456" spans="1:6" x14ac:dyDescent="0.3">
      <c r="A1456" s="1">
        <v>38091.833333333336</v>
      </c>
      <c r="B1456" s="2">
        <v>4012.77</v>
      </c>
      <c r="C1456" s="34">
        <f t="shared" si="44"/>
        <v>-1.4405293484828441E-2</v>
      </c>
      <c r="D1456" s="2">
        <v>242.79</v>
      </c>
      <c r="E1456" s="34">
        <f t="shared" si="45"/>
        <v>-1.5330332157196702E-2</v>
      </c>
      <c r="F1456" s="2"/>
    </row>
    <row r="1457" spans="1:6" x14ac:dyDescent="0.3">
      <c r="A1457" s="1">
        <v>38092.833333333336</v>
      </c>
      <c r="B1457" s="2">
        <v>4004.61</v>
      </c>
      <c r="C1457" s="34">
        <f t="shared" si="44"/>
        <v>-2.0335080256281834E-3</v>
      </c>
      <c r="D1457" s="2">
        <v>242.61</v>
      </c>
      <c r="E1457" s="34">
        <f t="shared" si="45"/>
        <v>-7.4138144075119872E-4</v>
      </c>
      <c r="F1457" s="2"/>
    </row>
    <row r="1458" spans="1:6" x14ac:dyDescent="0.3">
      <c r="A1458" s="1">
        <v>38093.833333333336</v>
      </c>
      <c r="B1458" s="2">
        <v>4033.98</v>
      </c>
      <c r="C1458" s="34">
        <f t="shared" si="44"/>
        <v>7.334047510244357E-3</v>
      </c>
      <c r="D1458" s="2">
        <v>243.98</v>
      </c>
      <c r="E1458" s="34">
        <f t="shared" si="45"/>
        <v>5.6469230452165231E-3</v>
      </c>
      <c r="F1458" s="2"/>
    </row>
    <row r="1459" spans="1:6" x14ac:dyDescent="0.3">
      <c r="A1459" s="1">
        <v>38096.833333333336</v>
      </c>
      <c r="B1459" s="2">
        <v>4025.07</v>
      </c>
      <c r="C1459" s="34">
        <f t="shared" si="44"/>
        <v>-2.2087367810449399E-3</v>
      </c>
      <c r="D1459" s="2">
        <v>244.49</v>
      </c>
      <c r="E1459" s="34">
        <f t="shared" si="45"/>
        <v>2.0903352733832037E-3</v>
      </c>
      <c r="F1459" s="2"/>
    </row>
    <row r="1460" spans="1:6" x14ac:dyDescent="0.3">
      <c r="A1460" s="1">
        <v>38097.833333333336</v>
      </c>
      <c r="B1460" s="2">
        <v>4061.13</v>
      </c>
      <c r="C1460" s="34">
        <f t="shared" si="44"/>
        <v>8.9588504050861495E-3</v>
      </c>
      <c r="D1460" s="2">
        <v>246.19</v>
      </c>
      <c r="E1460" s="34">
        <f t="shared" si="45"/>
        <v>6.9532496216613282E-3</v>
      </c>
      <c r="F1460" s="2"/>
    </row>
    <row r="1461" spans="1:6" x14ac:dyDescent="0.3">
      <c r="A1461" s="1">
        <v>38098.833333333336</v>
      </c>
      <c r="B1461" s="2">
        <v>4026.15</v>
      </c>
      <c r="C1461" s="34">
        <f t="shared" si="44"/>
        <v>-8.6133662305811765E-3</v>
      </c>
      <c r="D1461" s="2">
        <v>243.73</v>
      </c>
      <c r="E1461" s="34">
        <f t="shared" si="45"/>
        <v>-9.9922823835248975E-3</v>
      </c>
      <c r="F1461" s="2"/>
    </row>
    <row r="1462" spans="1:6" x14ac:dyDescent="0.3">
      <c r="A1462" s="1">
        <v>38099.833333333336</v>
      </c>
      <c r="B1462" s="2">
        <v>4059.15</v>
      </c>
      <c r="C1462" s="34">
        <f t="shared" si="44"/>
        <v>8.1964159308520745E-3</v>
      </c>
      <c r="D1462" s="2">
        <v>245.13</v>
      </c>
      <c r="E1462" s="34">
        <f t="shared" si="45"/>
        <v>5.7440610511632073E-3</v>
      </c>
      <c r="F1462" s="2"/>
    </row>
    <row r="1463" spans="1:6" x14ac:dyDescent="0.3">
      <c r="A1463" s="1">
        <v>38100.833333333336</v>
      </c>
      <c r="B1463" s="2">
        <v>4103.62</v>
      </c>
      <c r="C1463" s="34">
        <f t="shared" si="44"/>
        <v>1.0955495608686583E-2</v>
      </c>
      <c r="D1463" s="2">
        <v>246.19</v>
      </c>
      <c r="E1463" s="34">
        <f t="shared" si="45"/>
        <v>4.3242361196100809E-3</v>
      </c>
      <c r="F1463" s="2"/>
    </row>
    <row r="1464" spans="1:6" x14ac:dyDescent="0.3">
      <c r="A1464" s="1">
        <v>38103.833333333336</v>
      </c>
      <c r="B1464" s="2">
        <v>4125.83</v>
      </c>
      <c r="C1464" s="34">
        <f t="shared" si="44"/>
        <v>5.412294510700244E-3</v>
      </c>
      <c r="D1464" s="2">
        <v>247.07</v>
      </c>
      <c r="E1464" s="34">
        <f t="shared" si="45"/>
        <v>3.5744749989845559E-3</v>
      </c>
      <c r="F1464" s="2"/>
    </row>
    <row r="1465" spans="1:6" x14ac:dyDescent="0.3">
      <c r="A1465" s="1">
        <v>38104.833333333336</v>
      </c>
      <c r="B1465" s="2">
        <v>4134.1000000000004</v>
      </c>
      <c r="C1465" s="34">
        <f t="shared" si="44"/>
        <v>2.0044451661849205E-3</v>
      </c>
      <c r="D1465" s="2">
        <v>246.92</v>
      </c>
      <c r="E1465" s="34">
        <f t="shared" si="45"/>
        <v>-6.0711539239899359E-4</v>
      </c>
      <c r="F1465" s="2"/>
    </row>
    <row r="1466" spans="1:6" x14ac:dyDescent="0.3">
      <c r="A1466" s="1">
        <v>38105.833333333336</v>
      </c>
      <c r="B1466" s="2">
        <v>4065.74</v>
      </c>
      <c r="C1466" s="34">
        <f t="shared" si="44"/>
        <v>-1.6535642582424348E-2</v>
      </c>
      <c r="D1466" s="2">
        <v>243.38</v>
      </c>
      <c r="E1466" s="34">
        <f t="shared" si="45"/>
        <v>-1.433662724769158E-2</v>
      </c>
      <c r="F1466" s="2"/>
    </row>
    <row r="1467" spans="1:6" x14ac:dyDescent="0.3">
      <c r="A1467" s="1">
        <v>38106.833333333336</v>
      </c>
      <c r="B1467" s="2">
        <v>4008.91</v>
      </c>
      <c r="C1467" s="34">
        <f t="shared" si="44"/>
        <v>-1.3977775263543601E-2</v>
      </c>
      <c r="D1467" s="2">
        <v>241.25</v>
      </c>
      <c r="E1467" s="34">
        <f t="shared" si="45"/>
        <v>-8.7517462404470558E-3</v>
      </c>
      <c r="F1467" s="2"/>
    </row>
    <row r="1468" spans="1:6" x14ac:dyDescent="0.3">
      <c r="A1468" s="1">
        <v>38107.833333333336</v>
      </c>
      <c r="B1468" s="2">
        <v>3985.21</v>
      </c>
      <c r="C1468" s="34">
        <f t="shared" si="44"/>
        <v>-5.9118313955662805E-3</v>
      </c>
      <c r="D1468" s="2">
        <v>239.05</v>
      </c>
      <c r="E1468" s="34">
        <f t="shared" si="45"/>
        <v>-9.1191709844559155E-3</v>
      </c>
      <c r="F1468" s="2"/>
    </row>
    <row r="1469" spans="1:6" x14ac:dyDescent="0.3">
      <c r="A1469" s="1">
        <v>38110.833333333336</v>
      </c>
      <c r="B1469" s="2">
        <v>4007.65</v>
      </c>
      <c r="C1469" s="34">
        <f t="shared" si="44"/>
        <v>5.6308199567902673E-3</v>
      </c>
      <c r="D1469" s="2">
        <v>240.39</v>
      </c>
      <c r="E1469" s="34">
        <f t="shared" si="45"/>
        <v>5.6055218573518584E-3</v>
      </c>
      <c r="F1469" s="2"/>
    </row>
    <row r="1470" spans="1:6" x14ac:dyDescent="0.3">
      <c r="A1470" s="1">
        <v>38111.833333333336</v>
      </c>
      <c r="B1470" s="2">
        <v>3990.75</v>
      </c>
      <c r="C1470" s="34">
        <f t="shared" si="44"/>
        <v>-4.2169351115990406E-3</v>
      </c>
      <c r="D1470" s="2">
        <v>241.34</v>
      </c>
      <c r="E1470" s="34">
        <f t="shared" si="45"/>
        <v>3.9519114771828789E-3</v>
      </c>
      <c r="F1470" s="2"/>
    </row>
    <row r="1471" spans="1:6" x14ac:dyDescent="0.3">
      <c r="A1471" s="1">
        <v>38112.833333333336</v>
      </c>
      <c r="B1471" s="2">
        <v>4022.1</v>
      </c>
      <c r="C1471" s="34">
        <f t="shared" si="44"/>
        <v>7.8556662281525913E-3</v>
      </c>
      <c r="D1471" s="2">
        <v>242.39</v>
      </c>
      <c r="E1471" s="34">
        <f t="shared" si="45"/>
        <v>4.3507085439629112E-3</v>
      </c>
      <c r="F1471" s="2"/>
    </row>
    <row r="1472" spans="1:6" x14ac:dyDescent="0.3">
      <c r="A1472" s="1">
        <v>38113.833333333336</v>
      </c>
      <c r="B1472" s="2">
        <v>3909.46</v>
      </c>
      <c r="C1472" s="34">
        <f t="shared" si="44"/>
        <v>-2.8005270878396882E-2</v>
      </c>
      <c r="D1472" s="2">
        <v>239.2</v>
      </c>
      <c r="E1472" s="34">
        <f t="shared" si="45"/>
        <v>-1.316060893601223E-2</v>
      </c>
      <c r="F1472" s="2"/>
    </row>
    <row r="1473" spans="1:6" x14ac:dyDescent="0.3">
      <c r="A1473" s="1">
        <v>38114.833333333336</v>
      </c>
      <c r="B1473" s="2">
        <v>3895.64</v>
      </c>
      <c r="C1473" s="34">
        <f t="shared" si="44"/>
        <v>-3.5350150660193869E-3</v>
      </c>
      <c r="D1473" s="2">
        <v>239.35</v>
      </c>
      <c r="E1473" s="34">
        <f t="shared" si="45"/>
        <v>6.2709030100327467E-4</v>
      </c>
      <c r="F1473" s="2"/>
    </row>
    <row r="1474" spans="1:6" x14ac:dyDescent="0.3">
      <c r="A1474" s="1">
        <v>38117.833333333336</v>
      </c>
      <c r="B1474" s="2">
        <v>3784.61</v>
      </c>
      <c r="C1474" s="34">
        <f t="shared" ref="C1474:C1537" si="46">B1474/B1473-1</f>
        <v>-2.8501093530202914E-2</v>
      </c>
      <c r="D1474" s="2">
        <v>232.99</v>
      </c>
      <c r="E1474" s="34">
        <f t="shared" si="45"/>
        <v>-2.657196574054721E-2</v>
      </c>
      <c r="F1474" s="2"/>
    </row>
    <row r="1475" spans="1:6" x14ac:dyDescent="0.3">
      <c r="A1475" s="1">
        <v>38118.833333333336</v>
      </c>
      <c r="B1475" s="2">
        <v>3849.84</v>
      </c>
      <c r="C1475" s="34">
        <f t="shared" si="46"/>
        <v>1.7235593627877188E-2</v>
      </c>
      <c r="D1475" s="2">
        <v>235.53</v>
      </c>
      <c r="E1475" s="34">
        <f t="shared" si="45"/>
        <v>1.0901755440147598E-2</v>
      </c>
      <c r="F1475" s="2"/>
    </row>
    <row r="1476" spans="1:6" x14ac:dyDescent="0.3">
      <c r="A1476" s="1">
        <v>38119.833333333336</v>
      </c>
      <c r="B1476" s="2">
        <v>3776.24</v>
      </c>
      <c r="C1476" s="34">
        <f t="shared" si="46"/>
        <v>-1.9117677617771167E-2</v>
      </c>
      <c r="D1476" s="2">
        <v>233.13</v>
      </c>
      <c r="E1476" s="34">
        <f t="shared" si="45"/>
        <v>-1.0189784740797347E-2</v>
      </c>
      <c r="F1476" s="2"/>
    </row>
    <row r="1477" spans="1:6" x14ac:dyDescent="0.3">
      <c r="A1477" s="1">
        <v>38120.833333333336</v>
      </c>
      <c r="B1477" s="2">
        <v>3824.93</v>
      </c>
      <c r="C1477" s="34">
        <f t="shared" si="46"/>
        <v>1.2893777937842854E-2</v>
      </c>
      <c r="D1477" s="2">
        <v>235.53</v>
      </c>
      <c r="E1477" s="34">
        <f t="shared" ref="E1477:E1540" si="47">D1477/D1476-1</f>
        <v>1.0294685368678502E-2</v>
      </c>
      <c r="F1477" s="2"/>
    </row>
    <row r="1478" spans="1:6" x14ac:dyDescent="0.3">
      <c r="A1478" s="1">
        <v>38121.833333333336</v>
      </c>
      <c r="B1478" s="2">
        <v>3803.1</v>
      </c>
      <c r="C1478" s="34">
        <f t="shared" si="46"/>
        <v>-5.7072939896939401E-3</v>
      </c>
      <c r="D1478" s="2">
        <v>234.04</v>
      </c>
      <c r="E1478" s="34">
        <f t="shared" si="47"/>
        <v>-6.3261580265784323E-3</v>
      </c>
      <c r="F1478" s="2"/>
    </row>
    <row r="1479" spans="1:6" x14ac:dyDescent="0.3">
      <c r="A1479" s="1">
        <v>38124.833333333336</v>
      </c>
      <c r="B1479" s="2">
        <v>3754.37</v>
      </c>
      <c r="C1479" s="34">
        <f t="shared" si="46"/>
        <v>-1.2813231311298634E-2</v>
      </c>
      <c r="D1479" s="2">
        <v>230.6</v>
      </c>
      <c r="E1479" s="34">
        <f t="shared" si="47"/>
        <v>-1.4698342163732669E-2</v>
      </c>
      <c r="F1479" s="2"/>
    </row>
    <row r="1480" spans="1:6" x14ac:dyDescent="0.3">
      <c r="A1480" s="1">
        <v>38125.833333333336</v>
      </c>
      <c r="B1480" s="2">
        <v>3789.24</v>
      </c>
      <c r="C1480" s="34">
        <f t="shared" si="46"/>
        <v>9.2878432333520777E-3</v>
      </c>
      <c r="D1480" s="2">
        <v>232.29</v>
      </c>
      <c r="E1480" s="34">
        <f t="shared" si="47"/>
        <v>7.3287077189938543E-3</v>
      </c>
      <c r="F1480" s="2"/>
    </row>
    <row r="1481" spans="1:6" x14ac:dyDescent="0.3">
      <c r="A1481" s="1">
        <v>38126.833333333336</v>
      </c>
      <c r="B1481" s="2">
        <v>3872.26</v>
      </c>
      <c r="C1481" s="34">
        <f t="shared" si="46"/>
        <v>2.1909406635631568E-2</v>
      </c>
      <c r="D1481" s="2">
        <v>236.15</v>
      </c>
      <c r="E1481" s="34">
        <f t="shared" si="47"/>
        <v>1.661715958500154E-2</v>
      </c>
      <c r="F1481" s="2"/>
    </row>
    <row r="1482" spans="1:6" x14ac:dyDescent="0.3">
      <c r="A1482" s="1">
        <v>38127.833333333336</v>
      </c>
      <c r="B1482" s="2">
        <v>3839.32</v>
      </c>
      <c r="C1482" s="34">
        <f t="shared" si="46"/>
        <v>-8.5066601932721753E-3</v>
      </c>
      <c r="D1482" s="2">
        <v>234.67</v>
      </c>
      <c r="E1482" s="34">
        <f t="shared" si="47"/>
        <v>-6.2672030489097086E-3</v>
      </c>
      <c r="F1482" s="2"/>
    </row>
    <row r="1483" spans="1:6" x14ac:dyDescent="0.3">
      <c r="A1483" s="1">
        <v>38128.833333333336</v>
      </c>
      <c r="B1483" s="2">
        <v>3831.84</v>
      </c>
      <c r="C1483" s="34">
        <f t="shared" si="46"/>
        <v>-1.9482616713376588E-3</v>
      </c>
      <c r="D1483" s="2">
        <v>234.49</v>
      </c>
      <c r="E1483" s="34">
        <f t="shared" si="47"/>
        <v>-7.6703455916815599E-4</v>
      </c>
      <c r="F1483" s="2"/>
    </row>
    <row r="1484" spans="1:6" x14ac:dyDescent="0.3">
      <c r="A1484" s="1">
        <v>38131.833333333336</v>
      </c>
      <c r="B1484" s="2">
        <v>3867.84</v>
      </c>
      <c r="C1484" s="34">
        <f t="shared" si="46"/>
        <v>9.3949642991355553E-3</v>
      </c>
      <c r="D1484" s="2">
        <v>235.73</v>
      </c>
      <c r="E1484" s="34">
        <f t="shared" si="47"/>
        <v>5.2880719860122216E-3</v>
      </c>
      <c r="F1484" s="2"/>
    </row>
    <row r="1485" spans="1:6" x14ac:dyDescent="0.3">
      <c r="A1485" s="1">
        <v>38132.833333333336</v>
      </c>
      <c r="B1485" s="2">
        <v>3828.07</v>
      </c>
      <c r="C1485" s="34">
        <f t="shared" si="46"/>
        <v>-1.0282224704227683E-2</v>
      </c>
      <c r="D1485" s="2">
        <v>234.42</v>
      </c>
      <c r="E1485" s="34">
        <f t="shared" si="47"/>
        <v>-5.55720527722392E-3</v>
      </c>
      <c r="F1485" s="2"/>
    </row>
    <row r="1486" spans="1:6" x14ac:dyDescent="0.3">
      <c r="A1486" s="1">
        <v>38133.833333333336</v>
      </c>
      <c r="B1486" s="2">
        <v>3867.52</v>
      </c>
      <c r="C1486" s="34">
        <f t="shared" si="46"/>
        <v>1.0305454184484475E-2</v>
      </c>
      <c r="D1486" s="2">
        <v>236.51</v>
      </c>
      <c r="E1486" s="34">
        <f t="shared" si="47"/>
        <v>8.9156215339987188E-3</v>
      </c>
      <c r="F1486" s="2"/>
    </row>
    <row r="1487" spans="1:6" x14ac:dyDescent="0.3">
      <c r="A1487" s="1">
        <v>38134.833333333336</v>
      </c>
      <c r="B1487" s="2">
        <v>3913.33</v>
      </c>
      <c r="C1487" s="34">
        <f t="shared" si="46"/>
        <v>1.1844799768327086E-2</v>
      </c>
      <c r="D1487" s="2">
        <v>237.72</v>
      </c>
      <c r="E1487" s="34">
        <f t="shared" si="47"/>
        <v>5.1160627457613739E-3</v>
      </c>
      <c r="F1487" s="2"/>
    </row>
    <row r="1488" spans="1:6" x14ac:dyDescent="0.3">
      <c r="A1488" s="1">
        <v>38135.833333333336</v>
      </c>
      <c r="B1488" s="2">
        <v>3902.72</v>
      </c>
      <c r="C1488" s="34">
        <f t="shared" si="46"/>
        <v>-2.7112459209931439E-3</v>
      </c>
      <c r="D1488" s="2">
        <v>236.93</v>
      </c>
      <c r="E1488" s="34">
        <f t="shared" si="47"/>
        <v>-3.3232374221773275E-3</v>
      </c>
      <c r="F1488" s="2"/>
    </row>
    <row r="1489" spans="1:6" x14ac:dyDescent="0.3">
      <c r="A1489" s="1">
        <v>38138.833333333336</v>
      </c>
      <c r="B1489" s="2">
        <v>3921.41</v>
      </c>
      <c r="C1489" s="34">
        <f t="shared" si="46"/>
        <v>4.7889676943260184E-3</v>
      </c>
      <c r="D1489" s="2">
        <v>237.29</v>
      </c>
      <c r="E1489" s="34">
        <f t="shared" si="47"/>
        <v>1.5194361203729745E-3</v>
      </c>
      <c r="F1489" s="2"/>
    </row>
    <row r="1490" spans="1:6" x14ac:dyDescent="0.3">
      <c r="A1490" s="1">
        <v>38139.833333333336</v>
      </c>
      <c r="B1490" s="2">
        <v>3864.18</v>
      </c>
      <c r="C1490" s="34">
        <f t="shared" si="46"/>
        <v>-1.4594240337021613E-2</v>
      </c>
      <c r="D1490" s="2">
        <v>235.75</v>
      </c>
      <c r="E1490" s="34">
        <f t="shared" si="47"/>
        <v>-6.4899490075435162E-3</v>
      </c>
      <c r="F1490" s="2"/>
    </row>
    <row r="1491" spans="1:6" x14ac:dyDescent="0.3">
      <c r="A1491" s="1">
        <v>38140.833333333336</v>
      </c>
      <c r="B1491" s="2">
        <v>3888.31</v>
      </c>
      <c r="C1491" s="34">
        <f t="shared" si="46"/>
        <v>6.2445331221629985E-3</v>
      </c>
      <c r="D1491" s="2">
        <v>236.61</v>
      </c>
      <c r="E1491" s="34">
        <f t="shared" si="47"/>
        <v>3.6479321314952795E-3</v>
      </c>
      <c r="F1491" s="2"/>
    </row>
    <row r="1492" spans="1:6" x14ac:dyDescent="0.3">
      <c r="A1492" s="1">
        <v>38141.833333333336</v>
      </c>
      <c r="B1492" s="2">
        <v>3917.08</v>
      </c>
      <c r="C1492" s="34">
        <f t="shared" si="46"/>
        <v>7.3991014090954987E-3</v>
      </c>
      <c r="D1492" s="2">
        <v>237.46</v>
      </c>
      <c r="E1492" s="34">
        <f t="shared" si="47"/>
        <v>3.592409450150047E-3</v>
      </c>
      <c r="F1492" s="2"/>
    </row>
    <row r="1493" spans="1:6" x14ac:dyDescent="0.3">
      <c r="A1493" s="1">
        <v>38142.833333333336</v>
      </c>
      <c r="B1493" s="2">
        <v>3961.93</v>
      </c>
      <c r="C1493" s="34">
        <f t="shared" si="46"/>
        <v>1.1449855504610529E-2</v>
      </c>
      <c r="D1493" s="2">
        <v>239.17</v>
      </c>
      <c r="E1493" s="34">
        <f t="shared" si="47"/>
        <v>7.2012128358458494E-3</v>
      </c>
      <c r="F1493" s="2"/>
    </row>
    <row r="1494" spans="1:6" x14ac:dyDescent="0.3">
      <c r="A1494" s="1">
        <v>38145.833333333336</v>
      </c>
      <c r="B1494" s="2">
        <v>4017.81</v>
      </c>
      <c r="C1494" s="34">
        <f t="shared" si="46"/>
        <v>1.4104237076374426E-2</v>
      </c>
      <c r="D1494" s="2">
        <v>240.8</v>
      </c>
      <c r="E1494" s="34">
        <f t="shared" si="47"/>
        <v>6.815236024585225E-3</v>
      </c>
      <c r="F1494" s="2"/>
    </row>
    <row r="1495" spans="1:6" x14ac:dyDescent="0.3">
      <c r="A1495" s="1">
        <v>38146.833333333336</v>
      </c>
      <c r="B1495" s="2">
        <v>4018.95</v>
      </c>
      <c r="C1495" s="34">
        <f t="shared" si="46"/>
        <v>2.8373666251013674E-4</v>
      </c>
      <c r="D1495" s="2">
        <v>241.46</v>
      </c>
      <c r="E1495" s="34">
        <f t="shared" si="47"/>
        <v>2.7408637873753694E-3</v>
      </c>
      <c r="F1495" s="2"/>
    </row>
    <row r="1496" spans="1:6" x14ac:dyDescent="0.3">
      <c r="A1496" s="1">
        <v>38147.833333333336</v>
      </c>
      <c r="B1496" s="2">
        <v>3997.76</v>
      </c>
      <c r="C1496" s="34">
        <f t="shared" si="46"/>
        <v>-5.2725214297265621E-3</v>
      </c>
      <c r="D1496" s="2">
        <v>241.58</v>
      </c>
      <c r="E1496" s="34">
        <f t="shared" si="47"/>
        <v>4.9697672492343692E-4</v>
      </c>
      <c r="F1496" s="2"/>
    </row>
    <row r="1497" spans="1:6" x14ac:dyDescent="0.3">
      <c r="A1497" s="1">
        <v>38148.833333333336</v>
      </c>
      <c r="B1497" s="2">
        <v>4021.64</v>
      </c>
      <c r="C1497" s="34">
        <f t="shared" si="46"/>
        <v>5.9733450732408766E-3</v>
      </c>
      <c r="D1497" s="2">
        <v>241.94</v>
      </c>
      <c r="E1497" s="34">
        <f t="shared" si="47"/>
        <v>1.4901895852303948E-3</v>
      </c>
      <c r="F1497" s="2"/>
    </row>
    <row r="1498" spans="1:6" x14ac:dyDescent="0.3">
      <c r="A1498" s="1">
        <v>38149.833333333336</v>
      </c>
      <c r="B1498" s="2">
        <v>4014.56</v>
      </c>
      <c r="C1498" s="34">
        <f t="shared" si="46"/>
        <v>-1.760475825782537E-3</v>
      </c>
      <c r="D1498" s="2">
        <v>241.65</v>
      </c>
      <c r="E1498" s="34">
        <f t="shared" si="47"/>
        <v>-1.1986442919731388E-3</v>
      </c>
      <c r="F1498" s="2"/>
    </row>
    <row r="1499" spans="1:6" x14ac:dyDescent="0.3">
      <c r="A1499" s="1">
        <v>38152.833333333336</v>
      </c>
      <c r="B1499" s="2">
        <v>3948.65</v>
      </c>
      <c r="C1499" s="34">
        <f t="shared" si="46"/>
        <v>-1.6417739428480349E-2</v>
      </c>
      <c r="D1499" s="2">
        <v>238.2</v>
      </c>
      <c r="E1499" s="34">
        <f t="shared" si="47"/>
        <v>-1.4276846679081356E-2</v>
      </c>
      <c r="F1499" s="2"/>
    </row>
    <row r="1500" spans="1:6" x14ac:dyDescent="0.3">
      <c r="A1500" s="1">
        <v>38153.833333333336</v>
      </c>
      <c r="B1500" s="2">
        <v>3987.3</v>
      </c>
      <c r="C1500" s="34">
        <f t="shared" si="46"/>
        <v>9.7881554455321318E-3</v>
      </c>
      <c r="D1500" s="2">
        <v>239.96</v>
      </c>
      <c r="E1500" s="34">
        <f t="shared" si="47"/>
        <v>7.3887489504618209E-3</v>
      </c>
      <c r="F1500" s="2"/>
    </row>
    <row r="1501" spans="1:6" x14ac:dyDescent="0.3">
      <c r="A1501" s="1">
        <v>38154.833333333336</v>
      </c>
      <c r="B1501" s="2">
        <v>4003.24</v>
      </c>
      <c r="C1501" s="34">
        <f t="shared" si="46"/>
        <v>3.9976926742406604E-3</v>
      </c>
      <c r="D1501" s="2">
        <v>242.35</v>
      </c>
      <c r="E1501" s="34">
        <f t="shared" si="47"/>
        <v>9.9599933322220835E-3</v>
      </c>
      <c r="F1501" s="2"/>
    </row>
    <row r="1502" spans="1:6" x14ac:dyDescent="0.3">
      <c r="A1502" s="1">
        <v>38155.833333333336</v>
      </c>
      <c r="B1502" s="2">
        <v>3985.46</v>
      </c>
      <c r="C1502" s="34">
        <f t="shared" si="46"/>
        <v>-4.4414024640040406E-3</v>
      </c>
      <c r="D1502" s="2">
        <v>242.73</v>
      </c>
      <c r="E1502" s="34">
        <f t="shared" si="47"/>
        <v>1.5679801939343374E-3</v>
      </c>
      <c r="F1502" s="2"/>
    </row>
    <row r="1503" spans="1:6" x14ac:dyDescent="0.3">
      <c r="A1503" s="1">
        <v>38156.833333333336</v>
      </c>
      <c r="B1503" s="2">
        <v>3999.79</v>
      </c>
      <c r="C1503" s="34">
        <f t="shared" si="46"/>
        <v>3.5955698965739469E-3</v>
      </c>
      <c r="D1503" s="2">
        <v>243</v>
      </c>
      <c r="E1503" s="34">
        <f t="shared" si="47"/>
        <v>1.1123470522802492E-3</v>
      </c>
      <c r="F1503" s="2"/>
    </row>
    <row r="1504" spans="1:6" x14ac:dyDescent="0.3">
      <c r="A1504" s="1">
        <v>38159.833333333336</v>
      </c>
      <c r="B1504" s="2">
        <v>3989.31</v>
      </c>
      <c r="C1504" s="34">
        <f t="shared" si="46"/>
        <v>-2.6201375572217911E-3</v>
      </c>
      <c r="D1504" s="2">
        <v>242.71</v>
      </c>
      <c r="E1504" s="34">
        <f t="shared" si="47"/>
        <v>-1.193415637860018E-3</v>
      </c>
      <c r="F1504" s="2"/>
    </row>
    <row r="1505" spans="1:6" x14ac:dyDescent="0.3">
      <c r="A1505" s="1">
        <v>38160.833333333336</v>
      </c>
      <c r="B1505" s="2">
        <v>3928.39</v>
      </c>
      <c r="C1505" s="34">
        <f t="shared" si="46"/>
        <v>-1.5270811243047078E-2</v>
      </c>
      <c r="D1505" s="2">
        <v>240.19</v>
      </c>
      <c r="E1505" s="34">
        <f t="shared" si="47"/>
        <v>-1.0382761320093969E-2</v>
      </c>
      <c r="F1505" s="2"/>
    </row>
    <row r="1506" spans="1:6" x14ac:dyDescent="0.3">
      <c r="A1506" s="1">
        <v>38161.833333333336</v>
      </c>
      <c r="B1506" s="2">
        <v>3945.1</v>
      </c>
      <c r="C1506" s="34">
        <f t="shared" si="46"/>
        <v>4.25365098679098E-3</v>
      </c>
      <c r="D1506" s="2">
        <v>241.02</v>
      </c>
      <c r="E1506" s="34">
        <f t="shared" si="47"/>
        <v>3.4555976518590992E-3</v>
      </c>
      <c r="F1506" s="2"/>
    </row>
    <row r="1507" spans="1:6" x14ac:dyDescent="0.3">
      <c r="A1507" s="1">
        <v>38162.833333333336</v>
      </c>
      <c r="B1507" s="2">
        <v>4007.05</v>
      </c>
      <c r="C1507" s="34">
        <f t="shared" si="46"/>
        <v>1.570302400446133E-2</v>
      </c>
      <c r="D1507" s="2">
        <v>242.01</v>
      </c>
      <c r="E1507" s="34">
        <f t="shared" si="47"/>
        <v>4.1075429424943799E-3</v>
      </c>
      <c r="F1507" s="2"/>
    </row>
    <row r="1508" spans="1:6" x14ac:dyDescent="0.3">
      <c r="A1508" s="1">
        <v>38163.833333333336</v>
      </c>
      <c r="B1508" s="2">
        <v>4013.35</v>
      </c>
      <c r="C1508" s="34">
        <f t="shared" si="46"/>
        <v>1.5722289464816797E-3</v>
      </c>
      <c r="D1508" s="2">
        <v>242.04</v>
      </c>
      <c r="E1508" s="34">
        <f t="shared" si="47"/>
        <v>1.2396181975948828E-4</v>
      </c>
      <c r="F1508" s="2"/>
    </row>
    <row r="1509" spans="1:6" x14ac:dyDescent="0.3">
      <c r="A1509" s="1">
        <v>38166.833333333336</v>
      </c>
      <c r="B1509" s="2">
        <v>4069.35</v>
      </c>
      <c r="C1509" s="34">
        <f t="shared" si="46"/>
        <v>1.3953430425953428E-2</v>
      </c>
      <c r="D1509" s="2">
        <v>243.6</v>
      </c>
      <c r="E1509" s="34">
        <f t="shared" si="47"/>
        <v>6.4452156668319827E-3</v>
      </c>
      <c r="F1509" s="2"/>
    </row>
    <row r="1510" spans="1:6" x14ac:dyDescent="0.3">
      <c r="A1510" s="1">
        <v>38167.833333333336</v>
      </c>
      <c r="B1510" s="2">
        <v>4069.73</v>
      </c>
      <c r="C1510" s="34">
        <f t="shared" si="46"/>
        <v>9.3381006794679422E-5</v>
      </c>
      <c r="D1510" s="2">
        <v>242.48</v>
      </c>
      <c r="E1510" s="34">
        <f t="shared" si="47"/>
        <v>-4.5977011494252595E-3</v>
      </c>
      <c r="F1510" s="2"/>
    </row>
    <row r="1511" spans="1:6" x14ac:dyDescent="0.3">
      <c r="A1511" s="1">
        <v>38168.833333333336</v>
      </c>
      <c r="B1511" s="2">
        <v>4052.73</v>
      </c>
      <c r="C1511" s="34">
        <f t="shared" si="46"/>
        <v>-4.1771812872106739E-3</v>
      </c>
      <c r="D1511" s="2">
        <v>240.86</v>
      </c>
      <c r="E1511" s="34">
        <f t="shared" si="47"/>
        <v>-6.6809633784228328E-3</v>
      </c>
      <c r="F1511" s="2"/>
    </row>
    <row r="1512" spans="1:6" x14ac:dyDescent="0.3">
      <c r="A1512" s="1">
        <v>38169.833333333336</v>
      </c>
      <c r="B1512" s="2">
        <v>4035.02</v>
      </c>
      <c r="C1512" s="34">
        <f t="shared" si="46"/>
        <v>-4.3698938740058813E-3</v>
      </c>
      <c r="D1512" s="2">
        <v>240.08</v>
      </c>
      <c r="E1512" s="34">
        <f t="shared" si="47"/>
        <v>-3.2383957485676573E-3</v>
      </c>
      <c r="F1512" s="2"/>
    </row>
    <row r="1513" spans="1:6" x14ac:dyDescent="0.3">
      <c r="A1513" s="1">
        <v>38170.833333333336</v>
      </c>
      <c r="B1513" s="2">
        <v>3998.77</v>
      </c>
      <c r="C1513" s="34">
        <f t="shared" si="46"/>
        <v>-8.9838464245530769E-3</v>
      </c>
      <c r="D1513" s="2">
        <v>238.44</v>
      </c>
      <c r="E1513" s="34">
        <f t="shared" si="47"/>
        <v>-6.8310563145618231E-3</v>
      </c>
      <c r="F1513" s="2"/>
    </row>
    <row r="1514" spans="1:6" x14ac:dyDescent="0.3">
      <c r="A1514" s="1">
        <v>38173.833333333336</v>
      </c>
      <c r="B1514" s="2">
        <v>3995.73</v>
      </c>
      <c r="C1514" s="34">
        <f t="shared" si="46"/>
        <v>-7.6023377188483288E-4</v>
      </c>
      <c r="D1514" s="2">
        <v>238.3</v>
      </c>
      <c r="E1514" s="34">
        <f t="shared" si="47"/>
        <v>-5.8714980707930131E-4</v>
      </c>
      <c r="F1514" s="2"/>
    </row>
    <row r="1515" spans="1:6" x14ac:dyDescent="0.3">
      <c r="A1515" s="1">
        <v>38174.833333333336</v>
      </c>
      <c r="B1515" s="2">
        <v>3944.88</v>
      </c>
      <c r="C1515" s="34">
        <f t="shared" si="46"/>
        <v>-1.2726085095839834E-2</v>
      </c>
      <c r="D1515" s="2">
        <v>237.08</v>
      </c>
      <c r="E1515" s="34">
        <f t="shared" si="47"/>
        <v>-5.1195971464540468E-3</v>
      </c>
      <c r="F1515" s="2"/>
    </row>
    <row r="1516" spans="1:6" x14ac:dyDescent="0.3">
      <c r="A1516" s="1">
        <v>38175.833333333336</v>
      </c>
      <c r="B1516" s="2">
        <v>3930.58</v>
      </c>
      <c r="C1516" s="34">
        <f t="shared" si="46"/>
        <v>-3.624951836304291E-3</v>
      </c>
      <c r="D1516" s="2">
        <v>236.74</v>
      </c>
      <c r="E1516" s="34">
        <f t="shared" si="47"/>
        <v>-1.4341150666441482E-3</v>
      </c>
      <c r="F1516" s="2"/>
    </row>
    <row r="1517" spans="1:6" x14ac:dyDescent="0.3">
      <c r="A1517" s="1">
        <v>38176.833333333336</v>
      </c>
      <c r="B1517" s="2">
        <v>3934.48</v>
      </c>
      <c r="C1517" s="34">
        <f t="shared" si="46"/>
        <v>9.9221997771326009E-4</v>
      </c>
      <c r="D1517" s="2">
        <v>237.44</v>
      </c>
      <c r="E1517" s="34">
        <f t="shared" si="47"/>
        <v>2.9568302779419131E-3</v>
      </c>
      <c r="F1517" s="2"/>
    </row>
    <row r="1518" spans="1:6" x14ac:dyDescent="0.3">
      <c r="A1518" s="1">
        <v>38177.833333333336</v>
      </c>
      <c r="B1518" s="2">
        <v>3924.49</v>
      </c>
      <c r="C1518" s="34">
        <f t="shared" si="46"/>
        <v>-2.539090299099267E-3</v>
      </c>
      <c r="D1518" s="2">
        <v>237.32</v>
      </c>
      <c r="E1518" s="34">
        <f t="shared" si="47"/>
        <v>-5.0539083557954445E-4</v>
      </c>
      <c r="F1518" s="2"/>
    </row>
    <row r="1519" spans="1:6" x14ac:dyDescent="0.3">
      <c r="A1519" s="1">
        <v>38180.833333333336</v>
      </c>
      <c r="B1519" s="2">
        <v>3893.24</v>
      </c>
      <c r="C1519" s="34">
        <f t="shared" si="46"/>
        <v>-7.9628180986573982E-3</v>
      </c>
      <c r="D1519" s="2">
        <v>236.33</v>
      </c>
      <c r="E1519" s="34">
        <f t="shared" si="47"/>
        <v>-4.171582673183849E-3</v>
      </c>
      <c r="F1519" s="2"/>
    </row>
    <row r="1520" spans="1:6" x14ac:dyDescent="0.3">
      <c r="A1520" s="1">
        <v>38181.833333333336</v>
      </c>
      <c r="B1520" s="2">
        <v>3903.88</v>
      </c>
      <c r="C1520" s="34">
        <f t="shared" si="46"/>
        <v>2.7329422280673032E-3</v>
      </c>
      <c r="D1520" s="2">
        <v>236.7</v>
      </c>
      <c r="E1520" s="34">
        <f t="shared" si="47"/>
        <v>1.5656074133625353E-3</v>
      </c>
      <c r="F1520" s="2"/>
    </row>
    <row r="1521" spans="1:6" x14ac:dyDescent="0.3">
      <c r="A1521" s="1">
        <v>38182.833333333336</v>
      </c>
      <c r="B1521" s="2">
        <v>3898.84</v>
      </c>
      <c r="C1521" s="34">
        <f t="shared" si="46"/>
        <v>-1.2910232896502505E-3</v>
      </c>
      <c r="D1521" s="2">
        <v>236.23</v>
      </c>
      <c r="E1521" s="34">
        <f t="shared" si="47"/>
        <v>-1.9856358259400242E-3</v>
      </c>
      <c r="F1521" s="2"/>
    </row>
    <row r="1522" spans="1:6" x14ac:dyDescent="0.3">
      <c r="A1522" s="1">
        <v>38183.833333333336</v>
      </c>
      <c r="B1522" s="2">
        <v>3847.19</v>
      </c>
      <c r="C1522" s="34">
        <f t="shared" si="46"/>
        <v>-1.3247530034574462E-2</v>
      </c>
      <c r="D1522" s="2">
        <v>233.8</v>
      </c>
      <c r="E1522" s="34">
        <f t="shared" si="47"/>
        <v>-1.0286585107733948E-2</v>
      </c>
      <c r="F1522" s="2"/>
    </row>
    <row r="1523" spans="1:6" x14ac:dyDescent="0.3">
      <c r="A1523" s="1">
        <v>38184.833333333336</v>
      </c>
      <c r="B1523" s="2">
        <v>3845.93</v>
      </c>
      <c r="C1523" s="34">
        <f t="shared" si="46"/>
        <v>-3.2751176832968021E-4</v>
      </c>
      <c r="D1523" s="2">
        <v>234.32</v>
      </c>
      <c r="E1523" s="34">
        <f t="shared" si="47"/>
        <v>2.224123182206883E-3</v>
      </c>
      <c r="F1523" s="2"/>
    </row>
    <row r="1524" spans="1:6" x14ac:dyDescent="0.3">
      <c r="A1524" s="1">
        <v>38187.833333333336</v>
      </c>
      <c r="B1524" s="2">
        <v>3812.63</v>
      </c>
      <c r="C1524" s="34">
        <f t="shared" si="46"/>
        <v>-8.6585039249283957E-3</v>
      </c>
      <c r="D1524" s="2">
        <v>233.14</v>
      </c>
      <c r="E1524" s="34">
        <f t="shared" si="47"/>
        <v>-5.035848412427435E-3</v>
      </c>
      <c r="F1524" s="2"/>
    </row>
    <row r="1525" spans="1:6" x14ac:dyDescent="0.3">
      <c r="A1525" s="1">
        <v>38188.833333333336</v>
      </c>
      <c r="B1525" s="2">
        <v>3837.6</v>
      </c>
      <c r="C1525" s="34">
        <f t="shared" si="46"/>
        <v>6.5492848768435863E-3</v>
      </c>
      <c r="D1525" s="2">
        <v>233.53</v>
      </c>
      <c r="E1525" s="34">
        <f t="shared" si="47"/>
        <v>1.6728146178262016E-3</v>
      </c>
      <c r="F1525" s="2"/>
    </row>
    <row r="1526" spans="1:6" x14ac:dyDescent="0.3">
      <c r="A1526" s="1">
        <v>38189.833333333336</v>
      </c>
      <c r="B1526" s="2">
        <v>3877.48</v>
      </c>
      <c r="C1526" s="34">
        <f t="shared" si="46"/>
        <v>1.0391911611423943E-2</v>
      </c>
      <c r="D1526" s="2">
        <v>235.81</v>
      </c>
      <c r="E1526" s="34">
        <f t="shared" si="47"/>
        <v>9.7631995889180256E-3</v>
      </c>
      <c r="F1526" s="2"/>
    </row>
    <row r="1527" spans="1:6" x14ac:dyDescent="0.3">
      <c r="A1527" s="1">
        <v>38190.833333333336</v>
      </c>
      <c r="B1527" s="2">
        <v>3801.05</v>
      </c>
      <c r="C1527" s="34">
        <f t="shared" si="46"/>
        <v>-1.971125576405286E-2</v>
      </c>
      <c r="D1527" s="2">
        <v>232.2</v>
      </c>
      <c r="E1527" s="34">
        <f t="shared" si="47"/>
        <v>-1.5308935159662473E-2</v>
      </c>
      <c r="F1527" s="2"/>
    </row>
    <row r="1528" spans="1:6" x14ac:dyDescent="0.3">
      <c r="A1528" s="1">
        <v>38191.833333333336</v>
      </c>
      <c r="B1528" s="2">
        <v>3797.33</v>
      </c>
      <c r="C1528" s="34">
        <f t="shared" si="46"/>
        <v>-9.7867694452857812E-4</v>
      </c>
      <c r="D1528" s="2">
        <v>232.8</v>
      </c>
      <c r="E1528" s="34">
        <f t="shared" si="47"/>
        <v>2.5839793281654533E-3</v>
      </c>
      <c r="F1528" s="2"/>
    </row>
    <row r="1529" spans="1:6" x14ac:dyDescent="0.3">
      <c r="A1529" s="1">
        <v>38194.833333333336</v>
      </c>
      <c r="B1529" s="2">
        <v>3752.59</v>
      </c>
      <c r="C1529" s="34">
        <f t="shared" si="46"/>
        <v>-1.1781962589503592E-2</v>
      </c>
      <c r="D1529" s="2">
        <v>230.71</v>
      </c>
      <c r="E1529" s="34">
        <f t="shared" si="47"/>
        <v>-8.9776632302405179E-3</v>
      </c>
      <c r="F1529" s="2"/>
    </row>
    <row r="1530" spans="1:6" x14ac:dyDescent="0.3">
      <c r="A1530" s="1">
        <v>38195.833333333336</v>
      </c>
      <c r="B1530" s="2">
        <v>3814.08</v>
      </c>
      <c r="C1530" s="34">
        <f t="shared" si="46"/>
        <v>1.6386016058242303E-2</v>
      </c>
      <c r="D1530" s="2">
        <v>232.67</v>
      </c>
      <c r="E1530" s="34">
        <f t="shared" si="47"/>
        <v>8.4955138485542925E-3</v>
      </c>
      <c r="F1530" s="2"/>
    </row>
    <row r="1531" spans="1:6" x14ac:dyDescent="0.3">
      <c r="A1531" s="1">
        <v>38196.833333333336</v>
      </c>
      <c r="B1531" s="2">
        <v>3807.21</v>
      </c>
      <c r="C1531" s="34">
        <f t="shared" si="46"/>
        <v>-1.801220739994891E-3</v>
      </c>
      <c r="D1531" s="2">
        <v>233.45</v>
      </c>
      <c r="E1531" s="34">
        <f t="shared" si="47"/>
        <v>3.3523875016117088E-3</v>
      </c>
      <c r="F1531" s="2"/>
    </row>
    <row r="1532" spans="1:6" x14ac:dyDescent="0.3">
      <c r="A1532" s="1">
        <v>38197.833333333336</v>
      </c>
      <c r="B1532" s="2">
        <v>3889.68</v>
      </c>
      <c r="C1532" s="34">
        <f t="shared" si="46"/>
        <v>2.1661531672799716E-2</v>
      </c>
      <c r="D1532" s="2">
        <v>236.09</v>
      </c>
      <c r="E1532" s="34">
        <f t="shared" si="47"/>
        <v>1.13086313985864E-2</v>
      </c>
      <c r="F1532" s="2"/>
    </row>
    <row r="1533" spans="1:6" x14ac:dyDescent="0.3">
      <c r="A1533" s="1">
        <v>38198.833333333336</v>
      </c>
      <c r="B1533" s="2">
        <v>3895.61</v>
      </c>
      <c r="C1533" s="34">
        <f t="shared" si="46"/>
        <v>1.5245470064375599E-3</v>
      </c>
      <c r="D1533" s="2">
        <v>236.4</v>
      </c>
      <c r="E1533" s="34">
        <f t="shared" si="47"/>
        <v>1.313058579355264E-3</v>
      </c>
      <c r="F1533" s="2"/>
    </row>
    <row r="1534" spans="1:6" x14ac:dyDescent="0.3">
      <c r="A1534" s="1">
        <v>38201.833333333336</v>
      </c>
      <c r="B1534" s="2">
        <v>3862.71</v>
      </c>
      <c r="C1534" s="34">
        <f t="shared" si="46"/>
        <v>-8.4454039290381422E-3</v>
      </c>
      <c r="D1534" s="2">
        <v>236.14</v>
      </c>
      <c r="E1534" s="34">
        <f t="shared" si="47"/>
        <v>-1.0998307952623243E-3</v>
      </c>
      <c r="F1534" s="2"/>
    </row>
    <row r="1535" spans="1:6" x14ac:dyDescent="0.3">
      <c r="A1535" s="1">
        <v>38202.833333333336</v>
      </c>
      <c r="B1535" s="2">
        <v>3877.32</v>
      </c>
      <c r="C1535" s="34">
        <f t="shared" si="46"/>
        <v>3.7823186312200274E-3</v>
      </c>
      <c r="D1535" s="2">
        <v>236.81</v>
      </c>
      <c r="E1535" s="34">
        <f t="shared" si="47"/>
        <v>2.8372999068349003E-3</v>
      </c>
      <c r="F1535" s="2"/>
    </row>
    <row r="1536" spans="1:6" x14ac:dyDescent="0.3">
      <c r="A1536" s="1">
        <v>38203.833333333336</v>
      </c>
      <c r="B1536" s="2">
        <v>3823.74</v>
      </c>
      <c r="C1536" s="34">
        <f t="shared" si="46"/>
        <v>-1.3818823310946859E-2</v>
      </c>
      <c r="D1536" s="2">
        <v>234.9</v>
      </c>
      <c r="E1536" s="34">
        <f t="shared" si="47"/>
        <v>-8.0655377728980904E-3</v>
      </c>
      <c r="F1536" s="2"/>
    </row>
    <row r="1537" spans="1:6" x14ac:dyDescent="0.3">
      <c r="A1537" s="1">
        <v>38204.833333333336</v>
      </c>
      <c r="B1537" s="2">
        <v>3829.03</v>
      </c>
      <c r="C1537" s="34">
        <f t="shared" si="46"/>
        <v>1.3834622646937689E-3</v>
      </c>
      <c r="D1537" s="2">
        <v>235.29</v>
      </c>
      <c r="E1537" s="34">
        <f t="shared" si="47"/>
        <v>1.6602809706256494E-3</v>
      </c>
      <c r="F1537" s="2"/>
    </row>
    <row r="1538" spans="1:6" x14ac:dyDescent="0.3">
      <c r="A1538" s="1">
        <v>38205.833333333336</v>
      </c>
      <c r="B1538" s="2">
        <v>3727.74</v>
      </c>
      <c r="C1538" s="34">
        <f t="shared" ref="C1538:C1601" si="48">B1538/B1537-1</f>
        <v>-2.6453174824955794E-2</v>
      </c>
      <c r="D1538" s="2">
        <v>229.97</v>
      </c>
      <c r="E1538" s="34">
        <f t="shared" si="47"/>
        <v>-2.2610395681924356E-2</v>
      </c>
      <c r="F1538" s="2"/>
    </row>
    <row r="1539" spans="1:6" x14ac:dyDescent="0.3">
      <c r="A1539" s="1">
        <v>38208.833333333336</v>
      </c>
      <c r="B1539" s="2">
        <v>3690.33</v>
      </c>
      <c r="C1539" s="34">
        <f t="shared" si="48"/>
        <v>-1.0035571150348477E-2</v>
      </c>
      <c r="D1539" s="2">
        <v>228.01</v>
      </c>
      <c r="E1539" s="34">
        <f t="shared" si="47"/>
        <v>-8.5228508066269582E-3</v>
      </c>
      <c r="F1539" s="2"/>
    </row>
    <row r="1540" spans="1:6" x14ac:dyDescent="0.3">
      <c r="A1540" s="1">
        <v>38209.833333333336</v>
      </c>
      <c r="B1540" s="2">
        <v>3720.64</v>
      </c>
      <c r="C1540" s="34">
        <f t="shared" si="48"/>
        <v>8.2133576130047903E-3</v>
      </c>
      <c r="D1540" s="2">
        <v>229.4</v>
      </c>
      <c r="E1540" s="34">
        <f t="shared" si="47"/>
        <v>6.0962238498312171E-3</v>
      </c>
      <c r="F1540" s="2"/>
    </row>
    <row r="1541" spans="1:6" x14ac:dyDescent="0.3">
      <c r="A1541" s="1">
        <v>38210.833333333336</v>
      </c>
      <c r="B1541" s="2">
        <v>3678.91</v>
      </c>
      <c r="C1541" s="34">
        <f t="shared" si="48"/>
        <v>-1.1215812333361996E-2</v>
      </c>
      <c r="D1541" s="2">
        <v>227.77</v>
      </c>
      <c r="E1541" s="34">
        <f t="shared" ref="E1541:E1604" si="49">D1541/D1540-1</f>
        <v>-7.105492589363549E-3</v>
      </c>
      <c r="F1541" s="2"/>
    </row>
    <row r="1542" spans="1:6" x14ac:dyDescent="0.3">
      <c r="A1542" s="1">
        <v>38211.833333333336</v>
      </c>
      <c r="B1542" s="2">
        <v>3658.11</v>
      </c>
      <c r="C1542" s="34">
        <f t="shared" si="48"/>
        <v>-5.6538485584044507E-3</v>
      </c>
      <c r="D1542" s="2">
        <v>227.35</v>
      </c>
      <c r="E1542" s="34">
        <f t="shared" si="49"/>
        <v>-1.8439654036968012E-3</v>
      </c>
      <c r="F1542" s="2"/>
    </row>
    <row r="1543" spans="1:6" x14ac:dyDescent="0.3">
      <c r="A1543" s="1">
        <v>38212.833333333336</v>
      </c>
      <c r="B1543" s="2">
        <v>3646.99</v>
      </c>
      <c r="C1543" s="34">
        <f t="shared" si="48"/>
        <v>-3.0398211098081607E-3</v>
      </c>
      <c r="D1543" s="2">
        <v>226.57</v>
      </c>
      <c r="E1543" s="34">
        <f t="shared" si="49"/>
        <v>-3.4308335166043369E-3</v>
      </c>
      <c r="F1543" s="2"/>
    </row>
    <row r="1544" spans="1:6" x14ac:dyDescent="0.3">
      <c r="A1544" s="1">
        <v>38215.833333333336</v>
      </c>
      <c r="B1544" s="2">
        <v>3699.11</v>
      </c>
      <c r="C1544" s="34">
        <f t="shared" si="48"/>
        <v>1.4291237431416137E-2</v>
      </c>
      <c r="D1544" s="2">
        <v>228.74</v>
      </c>
      <c r="E1544" s="34">
        <f t="shared" si="49"/>
        <v>9.5776139824337303E-3</v>
      </c>
      <c r="F1544" s="2"/>
    </row>
    <row r="1545" spans="1:6" x14ac:dyDescent="0.3">
      <c r="A1545" s="1">
        <v>38216.833333333336</v>
      </c>
      <c r="B1545" s="2">
        <v>3705.73</v>
      </c>
      <c r="C1545" s="34">
        <f t="shared" si="48"/>
        <v>1.789619665270914E-3</v>
      </c>
      <c r="D1545" s="2">
        <v>229.06</v>
      </c>
      <c r="E1545" s="34">
        <f t="shared" si="49"/>
        <v>1.3989682609074627E-3</v>
      </c>
      <c r="F1545" s="2"/>
    </row>
    <row r="1546" spans="1:6" x14ac:dyDescent="0.3">
      <c r="A1546" s="1">
        <v>38217.833333333336</v>
      </c>
      <c r="B1546" s="2">
        <v>3726.5</v>
      </c>
      <c r="C1546" s="34">
        <f t="shared" si="48"/>
        <v>5.6048335955398709E-3</v>
      </c>
      <c r="D1546" s="2">
        <v>229.16</v>
      </c>
      <c r="E1546" s="34">
        <f t="shared" si="49"/>
        <v>4.3656683838300125E-4</v>
      </c>
      <c r="F1546" s="2"/>
    </row>
    <row r="1547" spans="1:6" x14ac:dyDescent="0.3">
      <c r="A1547" s="1">
        <v>38218.833333333336</v>
      </c>
      <c r="B1547" s="2">
        <v>3722.99</v>
      </c>
      <c r="C1547" s="34">
        <f t="shared" si="48"/>
        <v>-9.4190258956128314E-4</v>
      </c>
      <c r="D1547" s="2">
        <v>229.66</v>
      </c>
      <c r="E1547" s="34">
        <f t="shared" si="49"/>
        <v>2.1818816547389819E-3</v>
      </c>
      <c r="F1547" s="2"/>
    </row>
    <row r="1548" spans="1:6" x14ac:dyDescent="0.3">
      <c r="A1548" s="1">
        <v>38219.833333333336</v>
      </c>
      <c r="B1548" s="2">
        <v>3712.61</v>
      </c>
      <c r="C1548" s="34">
        <f t="shared" si="48"/>
        <v>-2.7880816225667182E-3</v>
      </c>
      <c r="D1548" s="2">
        <v>229.09</v>
      </c>
      <c r="E1548" s="34">
        <f t="shared" si="49"/>
        <v>-2.4819298092833009E-3</v>
      </c>
      <c r="F1548" s="2"/>
    </row>
    <row r="1549" spans="1:6" x14ac:dyDescent="0.3">
      <c r="A1549" s="1">
        <v>38222.833333333336</v>
      </c>
      <c r="B1549" s="2">
        <v>3772.14</v>
      </c>
      <c r="C1549" s="34">
        <f t="shared" si="48"/>
        <v>1.6034541737483865E-2</v>
      </c>
      <c r="D1549" s="2">
        <v>232.17</v>
      </c>
      <c r="E1549" s="34">
        <f t="shared" si="49"/>
        <v>1.3444497795626065E-2</v>
      </c>
      <c r="F1549" s="2"/>
    </row>
    <row r="1550" spans="1:6" x14ac:dyDescent="0.3">
      <c r="A1550" s="1">
        <v>38223.833333333336</v>
      </c>
      <c r="B1550" s="2">
        <v>3771</v>
      </c>
      <c r="C1550" s="34">
        <f t="shared" si="48"/>
        <v>-3.0221571839850192E-4</v>
      </c>
      <c r="D1550" s="2">
        <v>231.88</v>
      </c>
      <c r="E1550" s="34">
        <f t="shared" si="49"/>
        <v>-1.2490847224017054E-3</v>
      </c>
      <c r="F1550" s="2"/>
    </row>
    <row r="1551" spans="1:6" x14ac:dyDescent="0.3">
      <c r="A1551" s="1">
        <v>38224.833333333336</v>
      </c>
      <c r="B1551" s="2">
        <v>3788.88</v>
      </c>
      <c r="C1551" s="34">
        <f t="shared" si="48"/>
        <v>4.7414478918059721E-3</v>
      </c>
      <c r="D1551" s="2">
        <v>232.56</v>
      </c>
      <c r="E1551" s="34">
        <f t="shared" si="49"/>
        <v>2.9325513196480912E-3</v>
      </c>
      <c r="F1551" s="2"/>
    </row>
    <row r="1552" spans="1:6" x14ac:dyDescent="0.3">
      <c r="A1552" s="1">
        <v>38225.833333333336</v>
      </c>
      <c r="B1552" s="2">
        <v>3832.28</v>
      </c>
      <c r="C1552" s="34">
        <f t="shared" si="48"/>
        <v>1.1454572327442403E-2</v>
      </c>
      <c r="D1552" s="2">
        <v>234.45</v>
      </c>
      <c r="E1552" s="34">
        <f t="shared" si="49"/>
        <v>8.1269349845201067E-3</v>
      </c>
      <c r="F1552" s="2"/>
    </row>
    <row r="1553" spans="1:6" x14ac:dyDescent="0.3">
      <c r="A1553" s="1">
        <v>38226.833333333336</v>
      </c>
      <c r="B1553" s="2">
        <v>3851.18</v>
      </c>
      <c r="C1553" s="34">
        <f t="shared" si="48"/>
        <v>4.9317899527172582E-3</v>
      </c>
      <c r="D1553" s="2">
        <v>236.24</v>
      </c>
      <c r="E1553" s="34">
        <f t="shared" si="49"/>
        <v>7.6348901684795134E-3</v>
      </c>
      <c r="F1553" s="2"/>
    </row>
    <row r="1554" spans="1:6" x14ac:dyDescent="0.3">
      <c r="A1554" s="1">
        <v>38229.833333333336</v>
      </c>
      <c r="B1554" s="2">
        <v>3838.85</v>
      </c>
      <c r="C1554" s="34">
        <f t="shared" si="48"/>
        <v>-3.201616128043816E-3</v>
      </c>
      <c r="D1554" s="2">
        <v>235.89</v>
      </c>
      <c r="E1554" s="34">
        <f t="shared" si="49"/>
        <v>-1.4815441923469175E-3</v>
      </c>
      <c r="F1554" s="2"/>
    </row>
    <row r="1555" spans="1:6" x14ac:dyDescent="0.3">
      <c r="A1555" s="1">
        <v>38230.833333333336</v>
      </c>
      <c r="B1555" s="2">
        <v>3785.21</v>
      </c>
      <c r="C1555" s="34">
        <f t="shared" si="48"/>
        <v>-1.3972934602810683E-2</v>
      </c>
      <c r="D1555" s="2">
        <v>233.63</v>
      </c>
      <c r="E1555" s="34">
        <f t="shared" si="49"/>
        <v>-9.5807367840942126E-3</v>
      </c>
      <c r="F1555" s="2"/>
    </row>
    <row r="1556" spans="1:6" x14ac:dyDescent="0.3">
      <c r="A1556" s="1">
        <v>38231.833333333336</v>
      </c>
      <c r="B1556" s="2">
        <v>3817.62</v>
      </c>
      <c r="C1556" s="34">
        <f t="shared" si="48"/>
        <v>8.5622726348075773E-3</v>
      </c>
      <c r="D1556" s="2">
        <v>235.21</v>
      </c>
      <c r="E1556" s="34">
        <f t="shared" si="49"/>
        <v>6.7628301159954329E-3</v>
      </c>
      <c r="F1556" s="2"/>
    </row>
    <row r="1557" spans="1:6" x14ac:dyDescent="0.3">
      <c r="A1557" s="1">
        <v>38232.833333333336</v>
      </c>
      <c r="B1557" s="2">
        <v>3833.45</v>
      </c>
      <c r="C1557" s="34">
        <f t="shared" si="48"/>
        <v>4.1465625180086008E-3</v>
      </c>
      <c r="D1557" s="2">
        <v>236.11</v>
      </c>
      <c r="E1557" s="34">
        <f t="shared" si="49"/>
        <v>3.8263679265337913E-3</v>
      </c>
      <c r="F1557" s="2"/>
    </row>
    <row r="1558" spans="1:6" x14ac:dyDescent="0.3">
      <c r="A1558" s="1">
        <v>38233.833333333336</v>
      </c>
      <c r="B1558" s="2">
        <v>3866.99</v>
      </c>
      <c r="C1558" s="34">
        <f t="shared" si="48"/>
        <v>8.7492989343802563E-3</v>
      </c>
      <c r="D1558" s="2">
        <v>237.95</v>
      </c>
      <c r="E1558" s="34">
        <f t="shared" si="49"/>
        <v>7.7929778493073254E-3</v>
      </c>
      <c r="F1558" s="2"/>
    </row>
    <row r="1559" spans="1:6" x14ac:dyDescent="0.3">
      <c r="A1559" s="1">
        <v>38236.833333333336</v>
      </c>
      <c r="B1559" s="2">
        <v>3887.58</v>
      </c>
      <c r="C1559" s="34">
        <f t="shared" si="48"/>
        <v>5.3245547570590634E-3</v>
      </c>
      <c r="D1559" s="2">
        <v>238.79</v>
      </c>
      <c r="E1559" s="34">
        <f t="shared" si="49"/>
        <v>3.5301533935701013E-3</v>
      </c>
      <c r="F1559" s="2"/>
    </row>
    <row r="1560" spans="1:6" x14ac:dyDescent="0.3">
      <c r="A1560" s="1">
        <v>38237.833333333336</v>
      </c>
      <c r="B1560" s="2">
        <v>3889.04</v>
      </c>
      <c r="C1560" s="34">
        <f t="shared" si="48"/>
        <v>3.7555497250219005E-4</v>
      </c>
      <c r="D1560" s="2">
        <v>238.67</v>
      </c>
      <c r="E1560" s="34">
        <f t="shared" si="49"/>
        <v>-5.0253360693497395E-4</v>
      </c>
      <c r="F1560" s="2"/>
    </row>
    <row r="1561" spans="1:6" x14ac:dyDescent="0.3">
      <c r="A1561" s="1">
        <v>38238.833333333336</v>
      </c>
      <c r="B1561" s="2">
        <v>3884.16</v>
      </c>
      <c r="C1561" s="34">
        <f t="shared" si="48"/>
        <v>-1.2548083845884683E-3</v>
      </c>
      <c r="D1561" s="2">
        <v>238.6</v>
      </c>
      <c r="E1561" s="34">
        <f t="shared" si="49"/>
        <v>-2.932919931285527E-4</v>
      </c>
      <c r="F1561" s="2"/>
    </row>
    <row r="1562" spans="1:6" x14ac:dyDescent="0.3">
      <c r="A1562" s="1">
        <v>38239.833333333336</v>
      </c>
      <c r="B1562" s="2">
        <v>3851.22</v>
      </c>
      <c r="C1562" s="34">
        <f t="shared" si="48"/>
        <v>-8.4805981216016235E-3</v>
      </c>
      <c r="D1562" s="2">
        <v>237.14</v>
      </c>
      <c r="E1562" s="34">
        <f t="shared" si="49"/>
        <v>-6.1190276613579675E-3</v>
      </c>
      <c r="F1562" s="2"/>
    </row>
    <row r="1563" spans="1:6" x14ac:dyDescent="0.3">
      <c r="A1563" s="1">
        <v>38240.833333333336</v>
      </c>
      <c r="B1563" s="2">
        <v>3886.03</v>
      </c>
      <c r="C1563" s="34">
        <f t="shared" si="48"/>
        <v>9.0386942319578001E-3</v>
      </c>
      <c r="D1563" s="2">
        <v>237.95</v>
      </c>
      <c r="E1563" s="34">
        <f t="shared" si="49"/>
        <v>3.4157038036601861E-3</v>
      </c>
      <c r="F1563" s="2"/>
    </row>
    <row r="1564" spans="1:6" x14ac:dyDescent="0.3">
      <c r="A1564" s="1">
        <v>38243.833333333336</v>
      </c>
      <c r="B1564" s="2">
        <v>3953.31</v>
      </c>
      <c r="C1564" s="34">
        <f t="shared" si="48"/>
        <v>1.7313299176794805E-2</v>
      </c>
      <c r="D1564" s="2">
        <v>240</v>
      </c>
      <c r="E1564" s="34">
        <f t="shared" si="49"/>
        <v>8.615255305736591E-3</v>
      </c>
      <c r="F1564" s="2"/>
    </row>
    <row r="1565" spans="1:6" x14ac:dyDescent="0.3">
      <c r="A1565" s="45">
        <v>38244.833333333336</v>
      </c>
      <c r="B1565" s="25">
        <v>3947.75</v>
      </c>
      <c r="C1565" s="46">
        <f t="shared" si="48"/>
        <v>-1.4064163953749764E-3</v>
      </c>
      <c r="D1565" s="25">
        <v>239.18</v>
      </c>
      <c r="E1565" s="46">
        <f t="shared" si="49"/>
        <v>-3.4166666666666234E-3</v>
      </c>
      <c r="F1565" s="73">
        <f>C1565-('Analyse Germany'!$D$11+'Analyse Germany'!$D$12*E1565)</f>
        <v>2.7524407379791414E-3</v>
      </c>
    </row>
    <row r="1566" spans="1:6" x14ac:dyDescent="0.3">
      <c r="A1566" s="45">
        <v>38245.833333333336</v>
      </c>
      <c r="B1566" s="25">
        <v>3941.75</v>
      </c>
      <c r="C1566" s="46">
        <f t="shared" si="48"/>
        <v>-1.5198530808688826E-3</v>
      </c>
      <c r="D1566" s="25">
        <v>238.7</v>
      </c>
      <c r="E1566" s="46">
        <f t="shared" si="49"/>
        <v>-2.006856760598752E-3</v>
      </c>
      <c r="F1566" s="73">
        <f>C1566-('Analyse Germany'!$D$11+'Analyse Germany'!$D$12*E1566)</f>
        <v>9.4004626876148046E-4</v>
      </c>
    </row>
    <row r="1567" spans="1:6" x14ac:dyDescent="0.3">
      <c r="A1567" s="45">
        <v>38246.833333333336</v>
      </c>
      <c r="B1567" s="25">
        <v>3963.65</v>
      </c>
      <c r="C1567" s="46">
        <f t="shared" si="48"/>
        <v>5.5559079089237962E-3</v>
      </c>
      <c r="D1567" s="25">
        <v>239.75</v>
      </c>
      <c r="E1567" s="46">
        <f t="shared" si="49"/>
        <v>4.3988269794721369E-3</v>
      </c>
      <c r="F1567" s="73">
        <f>C1567-('Analyse Germany'!$D$11+'Analyse Germany'!$D$12*E1567)</f>
        <v>2.9633656720394821E-4</v>
      </c>
    </row>
    <row r="1568" spans="1:6" x14ac:dyDescent="0.3">
      <c r="A1568" s="45">
        <v>38247.833333333336</v>
      </c>
      <c r="B1568" s="25">
        <v>3988.07</v>
      </c>
      <c r="C1568" s="46">
        <f t="shared" si="48"/>
        <v>6.1609879782524857E-3</v>
      </c>
      <c r="D1568" s="25">
        <v>241.11</v>
      </c>
      <c r="E1568" s="46">
        <f t="shared" si="49"/>
        <v>5.6725755995830074E-3</v>
      </c>
      <c r="F1568" s="73">
        <f>C1568-('Analyse Germany'!$D$11+'Analyse Germany'!$D$12*E1568)</f>
        <v>-6.3357409046582366E-4</v>
      </c>
    </row>
    <row r="1569" spans="1:6" x14ac:dyDescent="0.3">
      <c r="A1569" s="45">
        <v>38250.833333333336</v>
      </c>
      <c r="B1569" s="25">
        <v>3977.68</v>
      </c>
      <c r="C1569" s="46">
        <f t="shared" si="48"/>
        <v>-2.605270218426492E-3</v>
      </c>
      <c r="D1569" s="25">
        <v>240.26</v>
      </c>
      <c r="E1569" s="46">
        <f t="shared" si="49"/>
        <v>-3.5253618680270993E-3</v>
      </c>
      <c r="F1569" s="73">
        <f>C1569-('Analyse Germany'!$D$11+'Analyse Germany'!$D$12*E1569)</f>
        <v>1.6845751833530218E-3</v>
      </c>
    </row>
    <row r="1570" spans="1:6" x14ac:dyDescent="0.3">
      <c r="A1570" s="45">
        <v>38251.833333333336</v>
      </c>
      <c r="B1570" s="25">
        <v>3991.02</v>
      </c>
      <c r="C1570" s="46">
        <f t="shared" si="48"/>
        <v>3.3537137225720937E-3</v>
      </c>
      <c r="D1570" s="25">
        <v>241.37</v>
      </c>
      <c r="E1570" s="46">
        <f t="shared" si="49"/>
        <v>4.6199950054108818E-3</v>
      </c>
      <c r="F1570" s="73">
        <f>C1570-('Analyse Germany'!$D$11+'Analyse Germany'!$D$12*E1570)</f>
        <v>-2.1723865586609353E-3</v>
      </c>
    </row>
    <row r="1571" spans="1:6" x14ac:dyDescent="0.3">
      <c r="A1571" s="45">
        <v>38252.833333333336</v>
      </c>
      <c r="B1571" s="25">
        <v>3942.35</v>
      </c>
      <c r="C1571" s="46">
        <f t="shared" si="48"/>
        <v>-1.2194877499987489E-2</v>
      </c>
      <c r="D1571" s="25">
        <v>240.01</v>
      </c>
      <c r="E1571" s="46">
        <f t="shared" si="49"/>
        <v>-5.6345030451174782E-3</v>
      </c>
      <c r="F1571" s="73">
        <f>C1571-('Analyse Germany'!$D$11+'Analyse Germany'!$D$12*E1571)</f>
        <v>-5.3633122504702395E-3</v>
      </c>
    </row>
    <row r="1572" spans="1:6" x14ac:dyDescent="0.3">
      <c r="A1572" s="45">
        <v>38253.833333333336</v>
      </c>
      <c r="B1572" s="25">
        <v>3905.66</v>
      </c>
      <c r="C1572" s="46">
        <f t="shared" si="48"/>
        <v>-9.3066318312681195E-3</v>
      </c>
      <c r="D1572" s="25">
        <v>238.22</v>
      </c>
      <c r="E1572" s="46">
        <f t="shared" si="49"/>
        <v>-7.4580225823923652E-3</v>
      </c>
      <c r="F1572" s="73">
        <f>C1572-('Analyse Germany'!$D$11+'Analyse Germany'!$D$12*E1572)</f>
        <v>-2.775485346075985E-4</v>
      </c>
    </row>
    <row r="1573" spans="1:6" x14ac:dyDescent="0.3">
      <c r="A1573" s="45">
        <v>38254.833333333336</v>
      </c>
      <c r="B1573" s="25">
        <v>3910.3</v>
      </c>
      <c r="C1573" s="46">
        <f t="shared" si="48"/>
        <v>1.1880194384561449E-3</v>
      </c>
      <c r="D1573" s="25">
        <v>238.94</v>
      </c>
      <c r="E1573" s="46">
        <f t="shared" si="49"/>
        <v>3.0224162538829979E-3</v>
      </c>
      <c r="F1573" s="73">
        <f>C1573-('Analyse Germany'!$D$11+'Analyse Germany'!$D$12*E1573)</f>
        <v>-2.4128433739962476E-3</v>
      </c>
    </row>
    <row r="1574" spans="1:6" x14ac:dyDescent="0.3">
      <c r="A1574" s="45">
        <v>38257.833333333336</v>
      </c>
      <c r="B1574" s="25">
        <v>3874.37</v>
      </c>
      <c r="C1574" s="46">
        <f t="shared" si="48"/>
        <v>-9.1885533079304471E-3</v>
      </c>
      <c r="D1574" s="25">
        <v>237.37</v>
      </c>
      <c r="E1574" s="46">
        <f t="shared" si="49"/>
        <v>-6.5706872018079787E-3</v>
      </c>
      <c r="F1574" s="73">
        <f>C1574-('Analyse Germany'!$D$11+'Analyse Germany'!$D$12*E1574)</f>
        <v>-1.2287952764200687E-3</v>
      </c>
    </row>
    <row r="1575" spans="1:6" x14ac:dyDescent="0.3">
      <c r="A1575" s="45">
        <v>38258.833333333336</v>
      </c>
      <c r="B1575" s="25">
        <v>3882.27</v>
      </c>
      <c r="C1575" s="46">
        <f t="shared" si="48"/>
        <v>2.0390411860509161E-3</v>
      </c>
      <c r="D1575" s="25">
        <v>238.51</v>
      </c>
      <c r="E1575" s="46">
        <f t="shared" si="49"/>
        <v>4.8026288073470536E-3</v>
      </c>
      <c r="F1575" s="73">
        <f>C1575-('Analyse Germany'!$D$11+'Analyse Germany'!$D$12*E1575)</f>
        <v>-3.7071505543462419E-3</v>
      </c>
    </row>
    <row r="1576" spans="1:6" x14ac:dyDescent="0.3">
      <c r="A1576" s="45">
        <v>38259.833333333336</v>
      </c>
      <c r="B1576" s="25">
        <v>3920.36</v>
      </c>
      <c r="C1576" s="46">
        <f t="shared" si="48"/>
        <v>9.8112702104697913E-3</v>
      </c>
      <c r="D1576" s="25">
        <v>239.34</v>
      </c>
      <c r="E1576" s="46">
        <f t="shared" si="49"/>
        <v>3.4799379480945358E-3</v>
      </c>
      <c r="F1576" s="73">
        <f>C1576-('Analyse Germany'!$D$11+'Analyse Germany'!$D$12*E1576)</f>
        <v>5.6590493459441355E-3</v>
      </c>
    </row>
    <row r="1577" spans="1:6" x14ac:dyDescent="0.3">
      <c r="A1577" s="45">
        <v>38260.833333333336</v>
      </c>
      <c r="B1577" s="25">
        <v>3892.9</v>
      </c>
      <c r="C1577" s="46">
        <f t="shared" si="48"/>
        <v>-7.0044587741941999E-3</v>
      </c>
      <c r="D1577" s="25">
        <v>237.74</v>
      </c>
      <c r="E1577" s="46">
        <f t="shared" si="49"/>
        <v>-6.6850505556947937E-3</v>
      </c>
      <c r="F1577" s="73">
        <f>C1577-('Analyse Germany'!$D$11+'Analyse Germany'!$D$12*E1577)</f>
        <v>1.0931181997299692E-3</v>
      </c>
    </row>
    <row r="1578" spans="1:6" x14ac:dyDescent="0.3">
      <c r="A1578" s="45">
        <v>38261.833333333336</v>
      </c>
      <c r="B1578" s="25">
        <v>3994.96</v>
      </c>
      <c r="C1578" s="46">
        <f t="shared" si="48"/>
        <v>2.6216959079349511E-2</v>
      </c>
      <c r="D1578" s="25">
        <v>241.85</v>
      </c>
      <c r="E1578" s="46">
        <f t="shared" si="49"/>
        <v>1.7287793387734451E-2</v>
      </c>
      <c r="F1578" s="73">
        <f>C1578-('Analyse Germany'!$D$11+'Analyse Germany'!$D$12*E1578)</f>
        <v>5.4249321141996432E-3</v>
      </c>
    </row>
    <row r="1579" spans="1:6" x14ac:dyDescent="0.3">
      <c r="A1579" s="45">
        <v>38264.833333333336</v>
      </c>
      <c r="B1579" s="25">
        <v>4033.28</v>
      </c>
      <c r="C1579" s="46">
        <f t="shared" si="48"/>
        <v>9.5920860283957854E-3</v>
      </c>
      <c r="D1579" s="25">
        <v>244.18</v>
      </c>
      <c r="E1579" s="46">
        <f t="shared" si="49"/>
        <v>9.6340707049824559E-3</v>
      </c>
      <c r="F1579" s="73">
        <f>C1579-('Analyse Germany'!$D$11+'Analyse Germany'!$D$12*E1579)</f>
        <v>-1.9764621752858362E-3</v>
      </c>
    </row>
    <row r="1580" spans="1:6" x14ac:dyDescent="0.3">
      <c r="A1580" s="45">
        <v>38265.833333333336</v>
      </c>
      <c r="B1580" s="25">
        <v>4048.71</v>
      </c>
      <c r="C1580" s="46">
        <f t="shared" si="48"/>
        <v>3.8256704220882565E-3</v>
      </c>
      <c r="D1580" s="25">
        <v>244.39</v>
      </c>
      <c r="E1580" s="46">
        <f t="shared" si="49"/>
        <v>8.6002129576523423E-4</v>
      </c>
      <c r="F1580" s="73">
        <f>C1580-('Analyse Germany'!$D$11+'Analyse Germany'!$D$12*E1580)</f>
        <v>2.8307034327301234E-3</v>
      </c>
    </row>
    <row r="1581" spans="1:6" x14ac:dyDescent="0.3">
      <c r="A1581" s="45">
        <v>38266.833333333336</v>
      </c>
      <c r="B1581" s="25">
        <v>4049.66</v>
      </c>
      <c r="C1581" s="46">
        <f t="shared" si="48"/>
        <v>2.3464263926031848E-4</v>
      </c>
      <c r="D1581" s="25">
        <v>244.19</v>
      </c>
      <c r="E1581" s="46">
        <f t="shared" si="49"/>
        <v>-8.1836409018365419E-4</v>
      </c>
      <c r="F1581" s="73">
        <f>C1581-('Analyse Germany'!$D$11+'Analyse Germany'!$D$12*E1581)</f>
        <v>1.2622929568689473E-3</v>
      </c>
    </row>
    <row r="1582" spans="1:6" x14ac:dyDescent="0.3">
      <c r="A1582" s="45">
        <v>38267.833333333336</v>
      </c>
      <c r="B1582" s="25">
        <v>4043.36</v>
      </c>
      <c r="C1582" s="46">
        <f t="shared" si="48"/>
        <v>-1.5556861563685853E-3</v>
      </c>
      <c r="D1582" s="25">
        <v>244.15</v>
      </c>
      <c r="E1582" s="46">
        <f t="shared" si="49"/>
        <v>-1.6380687169825769E-4</v>
      </c>
      <c r="F1582" s="73">
        <f>C1582-('Analyse Germany'!$D$11+'Analyse Germany'!$D$12*E1582)</f>
        <v>-1.316840823355374E-3</v>
      </c>
    </row>
    <row r="1583" spans="1:6" x14ac:dyDescent="0.3">
      <c r="A1583" s="45">
        <v>38268.833333333336</v>
      </c>
      <c r="B1583" s="25">
        <v>4015.54</v>
      </c>
      <c r="C1583" s="46">
        <f t="shared" si="48"/>
        <v>-6.8804162874441799E-3</v>
      </c>
      <c r="D1583" s="25">
        <v>243.07</v>
      </c>
      <c r="E1583" s="46">
        <f t="shared" si="49"/>
        <v>-4.4235101372107621E-3</v>
      </c>
      <c r="F1583" s="73">
        <f>C1583-('Analyse Germany'!$D$11+'Analyse Germany'!$D$12*E1583)</f>
        <v>-1.5082150401708825E-3</v>
      </c>
    </row>
    <row r="1584" spans="1:6" x14ac:dyDescent="0.3">
      <c r="A1584" s="45">
        <v>38271.833333333336</v>
      </c>
      <c r="B1584" s="25">
        <v>4017.82</v>
      </c>
      <c r="C1584" s="46">
        <f t="shared" si="48"/>
        <v>5.6779411984453354E-4</v>
      </c>
      <c r="D1584" s="25">
        <v>242.93</v>
      </c>
      <c r="E1584" s="46">
        <f t="shared" si="49"/>
        <v>-5.7596577117702275E-4</v>
      </c>
      <c r="F1584" s="73">
        <f>C1584-('Analyse Germany'!$D$11+'Analyse Germany'!$D$12*E1584)</f>
        <v>1.3033309340188604E-3</v>
      </c>
    </row>
    <row r="1585" spans="1:6" x14ac:dyDescent="0.3">
      <c r="A1585" s="45">
        <v>38272.833333333336</v>
      </c>
      <c r="B1585" s="25">
        <v>3966.48</v>
      </c>
      <c r="C1585" s="46">
        <f t="shared" si="48"/>
        <v>-1.2778073681747881E-2</v>
      </c>
      <c r="D1585" s="25">
        <v>241.05</v>
      </c>
      <c r="E1585" s="46">
        <f t="shared" si="49"/>
        <v>-7.7388548141439362E-3</v>
      </c>
      <c r="F1585" s="73">
        <f>C1585-('Analyse Germany'!$D$11+'Analyse Germany'!$D$12*E1585)</f>
        <v>-3.4105602861064302E-3</v>
      </c>
    </row>
    <row r="1586" spans="1:6" x14ac:dyDescent="0.3">
      <c r="A1586" s="45">
        <v>38273.833333333336</v>
      </c>
      <c r="B1586" s="25">
        <v>3976.03</v>
      </c>
      <c r="C1586" s="46">
        <f t="shared" si="48"/>
        <v>2.4076763276255075E-3</v>
      </c>
      <c r="D1586" s="25">
        <v>241.6</v>
      </c>
      <c r="E1586" s="46">
        <f t="shared" si="49"/>
        <v>2.2816842978634622E-3</v>
      </c>
      <c r="F1586" s="73">
        <f>C1586-('Analyse Germany'!$D$11+'Analyse Germany'!$D$12*E1586)</f>
        <v>-3.005325767249465E-4</v>
      </c>
    </row>
    <row r="1587" spans="1:6" x14ac:dyDescent="0.3">
      <c r="A1587" s="45">
        <v>38274.833333333336</v>
      </c>
      <c r="B1587" s="25">
        <v>3940.46</v>
      </c>
      <c r="C1587" s="46">
        <f t="shared" si="48"/>
        <v>-8.9461095615476216E-3</v>
      </c>
      <c r="D1587" s="25">
        <v>239.97</v>
      </c>
      <c r="E1587" s="46">
        <f t="shared" si="49"/>
        <v>-6.7466887417217958E-3</v>
      </c>
      <c r="F1587" s="73">
        <f>C1587-('Analyse Germany'!$D$11+'Analyse Germany'!$D$12*E1587)</f>
        <v>-7.7425259038803318E-4</v>
      </c>
    </row>
    <row r="1588" spans="1:6" x14ac:dyDescent="0.3">
      <c r="A1588" s="45">
        <v>38275.833333333336</v>
      </c>
      <c r="B1588" s="25">
        <v>3922.11</v>
      </c>
      <c r="C1588" s="46">
        <f t="shared" si="48"/>
        <v>-4.6568167168299368E-3</v>
      </c>
      <c r="D1588" s="25">
        <v>239.49</v>
      </c>
      <c r="E1588" s="46">
        <f t="shared" si="49"/>
        <v>-2.0002500312538141E-3</v>
      </c>
      <c r="F1588" s="73">
        <f>C1588-('Analyse Germany'!$D$11+'Analyse Germany'!$D$12*E1588)</f>
        <v>-2.2048791173598097E-3</v>
      </c>
    </row>
    <row r="1589" spans="1:6" x14ac:dyDescent="0.3">
      <c r="A1589" s="45">
        <v>38278.833333333336</v>
      </c>
      <c r="B1589" s="25">
        <v>3915.17</v>
      </c>
      <c r="C1589" s="46">
        <f t="shared" si="48"/>
        <v>-1.7694557266370037E-3</v>
      </c>
      <c r="D1589" s="25">
        <v>238.77</v>
      </c>
      <c r="E1589" s="46">
        <f t="shared" si="49"/>
        <v>-3.0063885757234399E-3</v>
      </c>
      <c r="F1589" s="73">
        <f>C1589-('Analyse Germany'!$D$11+'Analyse Germany'!$D$12*E1589)</f>
        <v>1.8949764824070085E-3</v>
      </c>
    </row>
    <row r="1590" spans="1:6" x14ac:dyDescent="0.3">
      <c r="A1590" s="45">
        <v>38279.833333333336</v>
      </c>
      <c r="B1590" s="25">
        <v>3964.13</v>
      </c>
      <c r="C1590" s="46">
        <f t="shared" si="48"/>
        <v>1.2505204116296298E-2</v>
      </c>
      <c r="D1590" s="25">
        <v>241.05</v>
      </c>
      <c r="E1590" s="46">
        <f t="shared" si="49"/>
        <v>9.548938308832744E-3</v>
      </c>
      <c r="F1590" s="73">
        <f>C1590-('Analyse Germany'!$D$11+'Analyse Germany'!$D$12*E1590)</f>
        <v>1.0392487135753494E-3</v>
      </c>
    </row>
    <row r="1591" spans="1:6" x14ac:dyDescent="0.3">
      <c r="A1591" s="45">
        <v>38280.833333333336</v>
      </c>
      <c r="B1591" s="25">
        <v>3912.4</v>
      </c>
      <c r="C1591" s="46">
        <f t="shared" si="48"/>
        <v>-1.3049521584811763E-2</v>
      </c>
      <c r="D1591" s="25">
        <v>238.65</v>
      </c>
      <c r="E1591" s="46">
        <f t="shared" si="49"/>
        <v>-9.9564405724953398E-3</v>
      </c>
      <c r="F1591" s="73">
        <f>C1591-('Analyse Germany'!$D$11+'Analyse Germany'!$D$12*E1591)</f>
        <v>-1.0096020945541198E-3</v>
      </c>
    </row>
    <row r="1592" spans="1:6" x14ac:dyDescent="0.3">
      <c r="A1592" s="45">
        <v>38281.833333333336</v>
      </c>
      <c r="B1592" s="25">
        <v>3934.06</v>
      </c>
      <c r="C1592" s="46">
        <f t="shared" si="48"/>
        <v>5.5362437378589924E-3</v>
      </c>
      <c r="D1592" s="25">
        <v>240.06</v>
      </c>
      <c r="E1592" s="46">
        <f t="shared" si="49"/>
        <v>5.9082338152105507E-3</v>
      </c>
      <c r="F1592" s="73">
        <f>C1592-('Analyse Germany'!$D$11+'Analyse Germany'!$D$12*E1592)</f>
        <v>-1.5423093554759303E-3</v>
      </c>
    </row>
    <row r="1593" spans="1:6" x14ac:dyDescent="0.3">
      <c r="A1593" s="45">
        <v>38282.833333333336</v>
      </c>
      <c r="B1593" s="25">
        <v>3935.14</v>
      </c>
      <c r="C1593" s="46">
        <f t="shared" si="48"/>
        <v>2.7452555375351295E-4</v>
      </c>
      <c r="D1593" s="25">
        <v>239.87</v>
      </c>
      <c r="E1593" s="46">
        <f t="shared" si="49"/>
        <v>-7.9146879946678794E-4</v>
      </c>
      <c r="F1593" s="73">
        <f>C1593-('Analyse Germany'!$D$11+'Analyse Germany'!$D$12*E1593)</f>
        <v>1.2697644353860823E-3</v>
      </c>
    </row>
    <row r="1594" spans="1:6" x14ac:dyDescent="0.3">
      <c r="A1594" s="45">
        <v>38285.833333333336</v>
      </c>
      <c r="B1594" s="25">
        <v>3854.41</v>
      </c>
      <c r="C1594" s="46">
        <f t="shared" si="48"/>
        <v>-2.051515320928865E-2</v>
      </c>
      <c r="D1594" s="25">
        <v>235.95</v>
      </c>
      <c r="E1594" s="46">
        <f t="shared" si="49"/>
        <v>-1.634218535039822E-2</v>
      </c>
      <c r="F1594" s="73">
        <f>C1594-('Analyse Germany'!$D$11+'Analyse Germany'!$D$12*E1594)</f>
        <v>-7.7979141252113027E-4</v>
      </c>
    </row>
    <row r="1595" spans="1:6" x14ac:dyDescent="0.3">
      <c r="A1595" s="45">
        <v>38286.833333333336</v>
      </c>
      <c r="B1595" s="25">
        <v>3862.26</v>
      </c>
      <c r="C1595" s="46">
        <f t="shared" si="48"/>
        <v>2.0366281739618852E-3</v>
      </c>
      <c r="D1595" s="25">
        <v>236.65</v>
      </c>
      <c r="E1595" s="46">
        <f t="shared" si="49"/>
        <v>2.9667302394575934E-3</v>
      </c>
      <c r="F1595" s="73">
        <f>C1595-('Analyse Germany'!$D$11+'Analyse Germany'!$D$12*E1595)</f>
        <v>-1.4971275857982276E-3</v>
      </c>
    </row>
    <row r="1596" spans="1:6" x14ac:dyDescent="0.3">
      <c r="A1596" s="45">
        <v>38287.833333333336</v>
      </c>
      <c r="B1596" s="25">
        <v>3929.03</v>
      </c>
      <c r="C1596" s="46">
        <f t="shared" si="48"/>
        <v>1.728780558533094E-2</v>
      </c>
      <c r="D1596" s="25">
        <v>239.48</v>
      </c>
      <c r="E1596" s="46">
        <f t="shared" si="49"/>
        <v>1.1958588633002254E-2</v>
      </c>
      <c r="F1596" s="73">
        <f>C1596-('Analyse Germany'!$D$11+'Analyse Germany'!$D$12*E1596)</f>
        <v>2.9179876429300013E-3</v>
      </c>
    </row>
    <row r="1597" spans="1:6" x14ac:dyDescent="0.3">
      <c r="A1597" s="45">
        <v>38288.833333333336</v>
      </c>
      <c r="B1597" s="25">
        <v>3959.59</v>
      </c>
      <c r="C1597" s="46">
        <f t="shared" si="48"/>
        <v>7.7780011860433262E-3</v>
      </c>
      <c r="D1597" s="25">
        <v>240.94</v>
      </c>
      <c r="E1597" s="46">
        <f t="shared" si="49"/>
        <v>6.0965425087691205E-3</v>
      </c>
      <c r="F1597" s="73">
        <f>C1597-('Analyse Germany'!$D$11+'Analyse Germany'!$D$12*E1597)</f>
        <v>4.7251783829098219E-4</v>
      </c>
    </row>
    <row r="1598" spans="1:6" x14ac:dyDescent="0.3">
      <c r="A1598" s="45">
        <v>38289.833333333336</v>
      </c>
      <c r="B1598" s="25">
        <v>3960.25</v>
      </c>
      <c r="C1598" s="46">
        <f t="shared" si="48"/>
        <v>1.6668392434571189E-4</v>
      </c>
      <c r="D1598" s="25">
        <v>240.3</v>
      </c>
      <c r="E1598" s="46">
        <f t="shared" si="49"/>
        <v>-2.6562629700339624E-3</v>
      </c>
      <c r="F1598" s="73">
        <f>C1598-('Analyse Germany'!$D$11+'Analyse Germany'!$D$12*E1598)</f>
        <v>3.4091807926697575E-3</v>
      </c>
    </row>
    <row r="1599" spans="1:6" x14ac:dyDescent="0.3">
      <c r="A1599" s="45">
        <v>38292.833333333336</v>
      </c>
      <c r="B1599" s="25">
        <v>4012.64</v>
      </c>
      <c r="C1599" s="46">
        <f t="shared" si="48"/>
        <v>1.3228962818003787E-2</v>
      </c>
      <c r="D1599" s="25">
        <v>242.29</v>
      </c>
      <c r="E1599" s="46">
        <f t="shared" si="49"/>
        <v>8.2813150228879806E-3</v>
      </c>
      <c r="F1599" s="73">
        <f>C1599-('Analyse Germany'!$D$11+'Analyse Germany'!$D$12*E1599)</f>
        <v>3.2906165200394469E-3</v>
      </c>
    </row>
    <row r="1600" spans="1:6" x14ac:dyDescent="0.3">
      <c r="A1600" s="45">
        <v>38293.833333333336</v>
      </c>
      <c r="B1600" s="25">
        <v>4037.57</v>
      </c>
      <c r="C1600" s="46">
        <f t="shared" si="48"/>
        <v>6.2128673392081168E-3</v>
      </c>
      <c r="D1600" s="25">
        <v>244.5</v>
      </c>
      <c r="E1600" s="46">
        <f t="shared" si="49"/>
        <v>9.1213009203847673E-3</v>
      </c>
      <c r="F1600" s="73">
        <f>C1600-('Analyse Germany'!$D$11+'Analyse Germany'!$D$12*E1600)</f>
        <v>-4.7377435006835129E-3</v>
      </c>
    </row>
    <row r="1601" spans="1:6" x14ac:dyDescent="0.3">
      <c r="A1601" s="45">
        <v>38294.833333333336</v>
      </c>
      <c r="B1601" s="25">
        <v>4039.04</v>
      </c>
      <c r="C1601" s="46">
        <f t="shared" si="48"/>
        <v>3.6408037507706936E-4</v>
      </c>
      <c r="D1601" s="25">
        <v>245.29</v>
      </c>
      <c r="E1601" s="46">
        <f t="shared" si="49"/>
        <v>3.2310838445808177E-3</v>
      </c>
      <c r="F1601" s="73">
        <f>C1601-('Analyse Germany'!$D$11+'Analyse Germany'!$D$12*E1601)</f>
        <v>-3.4882471390355169E-3</v>
      </c>
    </row>
    <row r="1602" spans="1:6" x14ac:dyDescent="0.3">
      <c r="A1602" s="45">
        <v>38295.833333333336</v>
      </c>
      <c r="B1602" s="25">
        <v>4041.38</v>
      </c>
      <c r="C1602" s="46">
        <f t="shared" ref="C1602:C1665" si="50">B1602/B1601-1</f>
        <v>5.7934558707017914E-4</v>
      </c>
      <c r="D1602" s="25">
        <v>244.56</v>
      </c>
      <c r="E1602" s="46">
        <f t="shared" si="49"/>
        <v>-2.976069142647475E-3</v>
      </c>
      <c r="F1602" s="73">
        <f>C1602-('Analyse Germany'!$D$11+'Analyse Germany'!$D$12*E1602)</f>
        <v>4.2072399362220207E-3</v>
      </c>
    </row>
    <row r="1603" spans="1:6" x14ac:dyDescent="0.3">
      <c r="A1603" s="45">
        <v>38296.833333333336</v>
      </c>
      <c r="B1603" s="25">
        <v>4063.58</v>
      </c>
      <c r="C1603" s="46">
        <f t="shared" si="50"/>
        <v>5.4931731240317472E-3</v>
      </c>
      <c r="D1603" s="25">
        <v>245.9</v>
      </c>
      <c r="E1603" s="46">
        <f t="shared" si="49"/>
        <v>5.4792280013085115E-3</v>
      </c>
      <c r="F1603" s="73">
        <f>C1603-('Analyse Germany'!$D$11+'Analyse Germany'!$D$12*E1603)</f>
        <v>-1.0683863209718907E-3</v>
      </c>
    </row>
    <row r="1604" spans="1:6" x14ac:dyDescent="0.3">
      <c r="A1604" s="45">
        <v>38299.833333333336</v>
      </c>
      <c r="B1604" s="25">
        <v>4068.97</v>
      </c>
      <c r="C1604" s="46">
        <f t="shared" si="50"/>
        <v>1.3264166080155793E-3</v>
      </c>
      <c r="D1604" s="25">
        <v>245.6</v>
      </c>
      <c r="E1604" s="46">
        <f t="shared" si="49"/>
        <v>-1.2200081333876289E-3</v>
      </c>
      <c r="F1604" s="73">
        <f>C1604-('Analyse Germany'!$D$11+'Analyse Germany'!$D$12*E1604)</f>
        <v>2.8380869843219808E-3</v>
      </c>
    </row>
    <row r="1605" spans="1:6" x14ac:dyDescent="0.3">
      <c r="A1605" s="45">
        <v>38300.833333333336</v>
      </c>
      <c r="B1605" s="25">
        <v>4065.33</v>
      </c>
      <c r="C1605" s="46">
        <f t="shared" si="50"/>
        <v>-8.9457528563741118E-4</v>
      </c>
      <c r="D1605" s="25">
        <v>245.52</v>
      </c>
      <c r="E1605" s="46">
        <f t="shared" ref="E1605:E1668" si="51">D1605/D1604-1</f>
        <v>-3.2573289902271263E-4</v>
      </c>
      <c r="F1605" s="73">
        <f>C1605-('Analyse Germany'!$D$11+'Analyse Germany'!$D$12*E1605)</f>
        <v>-4.6059337192187662E-4</v>
      </c>
    </row>
    <row r="1606" spans="1:6" x14ac:dyDescent="0.3">
      <c r="A1606" s="45">
        <v>38301.833333333336</v>
      </c>
      <c r="B1606" s="25">
        <v>4089.13</v>
      </c>
      <c r="C1606" s="46">
        <f t="shared" si="50"/>
        <v>5.8543832849977662E-3</v>
      </c>
      <c r="D1606" s="25">
        <v>246.05</v>
      </c>
      <c r="E1606" s="46">
        <f t="shared" si="51"/>
        <v>2.1586836102964746E-3</v>
      </c>
      <c r="F1606" s="73">
        <f>C1606-('Analyse Germany'!$D$11+'Analyse Germany'!$D$12*E1606)</f>
        <v>3.2944021485512543E-3</v>
      </c>
    </row>
    <row r="1607" spans="1:6" x14ac:dyDescent="0.3">
      <c r="A1607" s="45">
        <v>38302.833333333336</v>
      </c>
      <c r="B1607" s="25">
        <v>4130.8100000000004</v>
      </c>
      <c r="C1607" s="46">
        <f t="shared" si="50"/>
        <v>1.0192877213490492E-2</v>
      </c>
      <c r="D1607" s="25">
        <v>248.32</v>
      </c>
      <c r="E1607" s="46">
        <f t="shared" si="51"/>
        <v>9.225767120503825E-3</v>
      </c>
      <c r="F1607" s="73">
        <f>C1607-('Analyse Germany'!$D$11+'Analyse Germany'!$D$12*E1607)</f>
        <v>-8.8362553783148147E-4</v>
      </c>
    </row>
    <row r="1608" spans="1:6" x14ac:dyDescent="0.3">
      <c r="A1608" s="45">
        <v>38303.833333333336</v>
      </c>
      <c r="B1608" s="25">
        <v>4143.3500000000004</v>
      </c>
      <c r="C1608" s="46">
        <f t="shared" si="50"/>
        <v>3.0357242284200225E-3</v>
      </c>
      <c r="D1608" s="25">
        <v>249.2</v>
      </c>
      <c r="E1608" s="46">
        <f t="shared" si="51"/>
        <v>3.5438144329895671E-3</v>
      </c>
      <c r="F1608" s="73">
        <f>C1608-('Analyse Germany'!$D$11+'Analyse Germany'!$D$12*E1608)</f>
        <v>-1.1934740007434027E-3</v>
      </c>
    </row>
    <row r="1609" spans="1:6" x14ac:dyDescent="0.3">
      <c r="A1609" s="45">
        <v>38306.833333333336</v>
      </c>
      <c r="B1609" s="25">
        <v>4134.34</v>
      </c>
      <c r="C1609" s="46">
        <f t="shared" si="50"/>
        <v>-2.1745688874944546E-3</v>
      </c>
      <c r="D1609" s="25">
        <v>248.89</v>
      </c>
      <c r="E1609" s="46">
        <f t="shared" si="51"/>
        <v>-1.2439807383627377E-3</v>
      </c>
      <c r="F1609" s="73">
        <f>C1609-('Analyse Germany'!$D$11+'Analyse Germany'!$D$12*E1609)</f>
        <v>-6.340091952290012E-4</v>
      </c>
    </row>
    <row r="1610" spans="1:6" x14ac:dyDescent="0.3">
      <c r="A1610" s="45">
        <v>38307.833333333336</v>
      </c>
      <c r="B1610" s="25">
        <v>4117.22</v>
      </c>
      <c r="C1610" s="46">
        <f t="shared" si="50"/>
        <v>-4.1409269677868954E-3</v>
      </c>
      <c r="D1610" s="25">
        <v>247.24</v>
      </c>
      <c r="E1610" s="46">
        <f t="shared" si="51"/>
        <v>-6.6294346900236389E-3</v>
      </c>
      <c r="F1610" s="73">
        <f>C1610-('Analyse Germany'!$D$11+'Analyse Germany'!$D$12*E1610)</f>
        <v>3.8896274895030385E-3</v>
      </c>
    </row>
    <row r="1611" spans="1:6" x14ac:dyDescent="0.3">
      <c r="A1611" s="45">
        <v>38308.833333333336</v>
      </c>
      <c r="B1611" s="25">
        <v>4183.41</v>
      </c>
      <c r="C1611" s="46">
        <f t="shared" si="50"/>
        <v>1.6076381636152437E-2</v>
      </c>
      <c r="D1611" s="25">
        <v>249.45</v>
      </c>
      <c r="E1611" s="46">
        <f t="shared" si="51"/>
        <v>8.9386830609932133E-3</v>
      </c>
      <c r="F1611" s="73">
        <f>C1611-('Analyse Germany'!$D$11+'Analyse Germany'!$D$12*E1611)</f>
        <v>5.3458430431111668E-3</v>
      </c>
    </row>
    <row r="1612" spans="1:6" x14ac:dyDescent="0.3">
      <c r="A1612" s="45">
        <v>38309.833333333336</v>
      </c>
      <c r="B1612" s="25">
        <v>4178.68</v>
      </c>
      <c r="C1612" s="46">
        <f t="shared" si="50"/>
        <v>-1.1306565696403981E-3</v>
      </c>
      <c r="D1612" s="25">
        <v>249.5</v>
      </c>
      <c r="E1612" s="46">
        <f t="shared" si="51"/>
        <v>2.0044097013438567E-4</v>
      </c>
      <c r="F1612" s="73">
        <f>C1612-('Analyse Germany'!$D$11+'Analyse Germany'!$D$12*E1612)</f>
        <v>-1.3307652427117177E-3</v>
      </c>
    </row>
    <row r="1613" spans="1:6" x14ac:dyDescent="0.3">
      <c r="A1613" s="45">
        <v>38310.833333333336</v>
      </c>
      <c r="B1613" s="25">
        <v>4134.8900000000003</v>
      </c>
      <c r="C1613" s="46">
        <f t="shared" si="50"/>
        <v>-1.0479385834761157E-2</v>
      </c>
      <c r="D1613" s="25">
        <v>247.61</v>
      </c>
      <c r="E1613" s="46">
        <f t="shared" si="51"/>
        <v>-7.5751503006011855E-3</v>
      </c>
      <c r="F1613" s="73">
        <f>C1613-('Analyse Germany'!$D$11+'Analyse Germany'!$D$12*E1613)</f>
        <v>-1.3091522683485249E-3</v>
      </c>
    </row>
    <row r="1614" spans="1:6" x14ac:dyDescent="0.3">
      <c r="A1614" s="45">
        <v>38313.833333333336</v>
      </c>
      <c r="B1614" s="25">
        <v>4123.9799999999996</v>
      </c>
      <c r="C1614" s="46">
        <f t="shared" si="50"/>
        <v>-2.6385224274407815E-3</v>
      </c>
      <c r="D1614" s="25">
        <v>246.32</v>
      </c>
      <c r="E1614" s="46">
        <f t="shared" si="51"/>
        <v>-5.209805742902196E-3</v>
      </c>
      <c r="F1614" s="73">
        <f>C1614-('Analyse Germany'!$D$11+'Analyse Germany'!$D$12*E1614)</f>
        <v>3.6812413485447608E-3</v>
      </c>
    </row>
    <row r="1615" spans="1:6" x14ac:dyDescent="0.3">
      <c r="A1615" s="45">
        <v>38314.833333333336</v>
      </c>
      <c r="B1615" s="25">
        <v>4113.37</v>
      </c>
      <c r="C1615" s="46">
        <f t="shared" si="50"/>
        <v>-2.5727573848562946E-3</v>
      </c>
      <c r="D1615" s="25">
        <v>246.71</v>
      </c>
      <c r="E1615" s="46">
        <f t="shared" si="51"/>
        <v>1.5833062682690802E-3</v>
      </c>
      <c r="F1615" s="73">
        <f>C1615-('Analyse Germany'!$D$11+'Analyse Germany'!$D$12*E1615)</f>
        <v>-4.4393529736425491E-3</v>
      </c>
    </row>
    <row r="1616" spans="1:6" x14ac:dyDescent="0.3">
      <c r="A1616" s="45">
        <v>38315.833333333336</v>
      </c>
      <c r="B1616" s="25">
        <v>4125.3</v>
      </c>
      <c r="C1616" s="46">
        <f t="shared" si="50"/>
        <v>2.9002982955581569E-3</v>
      </c>
      <c r="D1616" s="25">
        <v>246.4</v>
      </c>
      <c r="E1616" s="46">
        <f t="shared" si="51"/>
        <v>-1.2565360139434878E-3</v>
      </c>
      <c r="F1616" s="73">
        <f>C1616-('Analyse Germany'!$D$11+'Analyse Germany'!$D$12*E1616)</f>
        <v>4.4559883136093088E-3</v>
      </c>
    </row>
    <row r="1617" spans="1:6" x14ac:dyDescent="0.3">
      <c r="A1617" s="45">
        <v>38316.833333333336</v>
      </c>
      <c r="B1617" s="25">
        <v>4160.3500000000004</v>
      </c>
      <c r="C1617" s="46">
        <f t="shared" si="50"/>
        <v>8.4963517804765853E-3</v>
      </c>
      <c r="D1617" s="25">
        <v>248.17</v>
      </c>
      <c r="E1617" s="46">
        <f t="shared" si="51"/>
        <v>7.1834415584415279E-3</v>
      </c>
      <c r="F1617" s="73">
        <f>C1617-('Analyse Germany'!$D$11+'Analyse Germany'!$D$12*E1617)</f>
        <v>-1.189504248501564E-4</v>
      </c>
    </row>
    <row r="1618" spans="1:6" x14ac:dyDescent="0.3">
      <c r="A1618" s="45">
        <v>38317.833333333336</v>
      </c>
      <c r="B1618" s="25">
        <v>4154.2700000000004</v>
      </c>
      <c r="C1618" s="46">
        <f t="shared" si="50"/>
        <v>-1.4614155059069489E-3</v>
      </c>
      <c r="D1618" s="25">
        <v>247.78</v>
      </c>
      <c r="E1618" s="46">
        <f t="shared" si="51"/>
        <v>-1.5715034049239573E-3</v>
      </c>
      <c r="F1618" s="73">
        <f>C1618-('Analyse Germany'!$D$11+'Analyse Germany'!$D$12*E1618)</f>
        <v>4.7384079141509806E-4</v>
      </c>
    </row>
    <row r="1619" spans="1:6" x14ac:dyDescent="0.3">
      <c r="A1619" s="45">
        <v>38320.833333333336</v>
      </c>
      <c r="B1619" s="25">
        <v>4146.9799999999996</v>
      </c>
      <c r="C1619" s="46">
        <f t="shared" si="50"/>
        <v>-1.7548209432706185E-3</v>
      </c>
      <c r="D1619" s="25">
        <v>247.53</v>
      </c>
      <c r="E1619" s="46">
        <f t="shared" si="51"/>
        <v>-1.0089595609007462E-3</v>
      </c>
      <c r="F1619" s="73">
        <f>C1619-('Analyse Germany'!$D$11+'Analyse Germany'!$D$12*E1619)</f>
        <v>-4.9748458279650059E-4</v>
      </c>
    </row>
    <row r="1620" spans="1:6" x14ac:dyDescent="0.3">
      <c r="A1620" s="45">
        <v>38321.833333333336</v>
      </c>
      <c r="B1620" s="25">
        <v>4126</v>
      </c>
      <c r="C1620" s="46">
        <f t="shared" si="50"/>
        <v>-5.0591032510404199E-3</v>
      </c>
      <c r="D1620" s="25">
        <v>246.51</v>
      </c>
      <c r="E1620" s="46">
        <f t="shared" si="51"/>
        <v>-4.120712640892088E-3</v>
      </c>
      <c r="F1620" s="73">
        <f>C1620-('Analyse Germany'!$D$11+'Analyse Germany'!$D$12*E1620)</f>
        <v>-5.1802378667673704E-5</v>
      </c>
    </row>
    <row r="1621" spans="1:6" x14ac:dyDescent="0.3">
      <c r="A1621" s="45">
        <v>38322.833333333336</v>
      </c>
      <c r="B1621" s="25">
        <v>4186.03</v>
      </c>
      <c r="C1621" s="46">
        <f t="shared" si="50"/>
        <v>1.4549200193892275E-2</v>
      </c>
      <c r="D1621" s="25">
        <v>249.29</v>
      </c>
      <c r="E1621" s="46">
        <f t="shared" si="51"/>
        <v>1.1277432964180045E-2</v>
      </c>
      <c r="F1621" s="73">
        <f>C1621-('Analyse Germany'!$D$11+'Analyse Germany'!$D$12*E1621)</f>
        <v>1.0002409505912562E-3</v>
      </c>
    </row>
    <row r="1622" spans="1:6" x14ac:dyDescent="0.3">
      <c r="A1622" s="45">
        <v>38323.833333333336</v>
      </c>
      <c r="B1622" s="25">
        <v>4216.3999999999996</v>
      </c>
      <c r="C1622" s="46">
        <f t="shared" si="50"/>
        <v>7.2550841728320492E-3</v>
      </c>
      <c r="D1622" s="25">
        <v>250.32</v>
      </c>
      <c r="E1622" s="46">
        <f t="shared" si="51"/>
        <v>4.1317341249147432E-3</v>
      </c>
      <c r="F1622" s="73">
        <f>C1622-('Analyse Germany'!$D$11+'Analyse Germany'!$D$12*E1622)</f>
        <v>2.3173856469253101E-3</v>
      </c>
    </row>
    <row r="1623" spans="1:6" x14ac:dyDescent="0.3">
      <c r="A1623" s="45">
        <v>38324.833333333336</v>
      </c>
      <c r="B1623" s="25">
        <v>4208.87</v>
      </c>
      <c r="C1623" s="46">
        <f t="shared" si="50"/>
        <v>-1.7858836922493015E-3</v>
      </c>
      <c r="D1623" s="25">
        <v>249.74</v>
      </c>
      <c r="E1623" s="46">
        <f t="shared" si="51"/>
        <v>-2.3170341962287511E-3</v>
      </c>
      <c r="F1623" s="73">
        <f>C1623-('Analyse Germany'!$D$11+'Analyse Germany'!$D$12*E1623)</f>
        <v>1.0478095755050067E-3</v>
      </c>
    </row>
    <row r="1624" spans="1:6" x14ac:dyDescent="0.3">
      <c r="A1624" s="45">
        <v>38327.833333333336</v>
      </c>
      <c r="B1624" s="25">
        <v>4193.91</v>
      </c>
      <c r="C1624" s="46">
        <f t="shared" si="50"/>
        <v>-3.5543982113964701E-3</v>
      </c>
      <c r="D1624" s="25">
        <v>248.54</v>
      </c>
      <c r="E1624" s="46">
        <f t="shared" si="51"/>
        <v>-4.804997197085048E-3</v>
      </c>
      <c r="F1624" s="73">
        <f>C1624-('Analyse Germany'!$D$11+'Analyse Germany'!$D$12*E1624)</f>
        <v>2.2775319730716443E-3</v>
      </c>
    </row>
    <row r="1625" spans="1:6" x14ac:dyDescent="0.3">
      <c r="A1625" s="45">
        <v>38328.833333333336</v>
      </c>
      <c r="B1625" s="25">
        <v>4212.62</v>
      </c>
      <c r="C1625" s="46">
        <f t="shared" si="50"/>
        <v>4.4612306892612974E-3</v>
      </c>
      <c r="D1625" s="25">
        <v>249.44</v>
      </c>
      <c r="E1625" s="46">
        <f t="shared" si="51"/>
        <v>3.621147501408295E-3</v>
      </c>
      <c r="F1625" s="73">
        <f>C1625-('Analyse Germany'!$D$11+'Analyse Germany'!$D$12*E1625)</f>
        <v>1.3883860611532337E-4</v>
      </c>
    </row>
    <row r="1626" spans="1:6" x14ac:dyDescent="0.3">
      <c r="A1626" s="45">
        <v>38329.833333333336</v>
      </c>
      <c r="B1626" s="25">
        <v>4201.3500000000004</v>
      </c>
      <c r="C1626" s="46">
        <f t="shared" si="50"/>
        <v>-2.6752947097055113E-3</v>
      </c>
      <c r="D1626" s="25">
        <v>248.97</v>
      </c>
      <c r="E1626" s="46">
        <f t="shared" si="51"/>
        <v>-1.8842206542655227E-3</v>
      </c>
      <c r="F1626" s="73">
        <f>C1626-('Analyse Germany'!$D$11+'Analyse Germany'!$D$12*E1626)</f>
        <v>-3.6318377220337416E-4</v>
      </c>
    </row>
    <row r="1627" spans="1:6" x14ac:dyDescent="0.3">
      <c r="A1627" s="45">
        <v>38330.833333333336</v>
      </c>
      <c r="B1627" s="25">
        <v>4150.41</v>
      </c>
      <c r="C1627" s="46">
        <f t="shared" si="50"/>
        <v>-1.2124674211860587E-2</v>
      </c>
      <c r="D1627" s="25">
        <v>247.19</v>
      </c>
      <c r="E1627" s="46">
        <f t="shared" si="51"/>
        <v>-7.1494557577218565E-3</v>
      </c>
      <c r="F1627" s="73">
        <f>C1627-('Analyse Germany'!$D$11+'Analyse Germany'!$D$12*E1627)</f>
        <v>-3.4674438907796295E-3</v>
      </c>
    </row>
    <row r="1628" spans="1:6" x14ac:dyDescent="0.3">
      <c r="A1628" s="45">
        <v>38331.833333333336</v>
      </c>
      <c r="B1628" s="25">
        <v>4174.55</v>
      </c>
      <c r="C1628" s="46">
        <f t="shared" si="50"/>
        <v>5.8162928481764187E-3</v>
      </c>
      <c r="D1628" s="25">
        <v>248.18</v>
      </c>
      <c r="E1628" s="46">
        <f t="shared" si="51"/>
        <v>4.0050163841580666E-3</v>
      </c>
      <c r="F1628" s="73">
        <f>C1628-('Analyse Germany'!$D$11+'Analyse Germany'!$D$12*E1628)</f>
        <v>1.0313015000727559E-3</v>
      </c>
    </row>
    <row r="1629" spans="1:6" x14ac:dyDescent="0.3">
      <c r="A1629" s="45">
        <v>38334.833333333336</v>
      </c>
      <c r="B1629" s="25">
        <v>4219.24</v>
      </c>
      <c r="C1629" s="46">
        <f t="shared" si="50"/>
        <v>1.0705345486339723E-2</v>
      </c>
      <c r="D1629" s="25">
        <v>250.04</v>
      </c>
      <c r="E1629" s="46">
        <f t="shared" si="51"/>
        <v>7.4945603997098598E-3</v>
      </c>
      <c r="F1629" s="73">
        <f>C1629-('Analyse Germany'!$D$11+'Analyse Germany'!$D$12*E1629)</f>
        <v>1.7151148777148281E-3</v>
      </c>
    </row>
    <row r="1630" spans="1:6" x14ac:dyDescent="0.3">
      <c r="A1630" s="45">
        <v>38335.833333333336</v>
      </c>
      <c r="B1630" s="25">
        <v>4231.3</v>
      </c>
      <c r="C1630" s="46">
        <f t="shared" si="50"/>
        <v>2.8583346763872974E-3</v>
      </c>
      <c r="D1630" s="25">
        <v>250.31</v>
      </c>
      <c r="E1630" s="46">
        <f t="shared" si="51"/>
        <v>1.0798272276435483E-3</v>
      </c>
      <c r="F1630" s="73">
        <f>C1630-('Analyse Germany'!$D$11+'Analyse Germany'!$D$12*E1630)</f>
        <v>1.5984802030740498E-3</v>
      </c>
    </row>
    <row r="1631" spans="1:6" x14ac:dyDescent="0.3">
      <c r="A1631" s="45">
        <v>38336.833333333336</v>
      </c>
      <c r="B1631" s="25">
        <v>4213.6899999999996</v>
      </c>
      <c r="C1631" s="46">
        <f t="shared" si="50"/>
        <v>-4.1618415144283327E-3</v>
      </c>
      <c r="D1631" s="25">
        <v>250.18</v>
      </c>
      <c r="E1631" s="46">
        <f t="shared" si="51"/>
        <v>-5.1935599856178793E-4</v>
      </c>
      <c r="F1631" s="73">
        <f>C1631-('Analyse Germany'!$D$11+'Analyse Germany'!$D$12*E1631)</f>
        <v>-3.4945249712320528E-3</v>
      </c>
    </row>
    <row r="1632" spans="1:6" x14ac:dyDescent="0.3">
      <c r="A1632" s="45">
        <v>38337.833333333336</v>
      </c>
      <c r="B1632" s="25">
        <v>4233.71</v>
      </c>
      <c r="C1632" s="46">
        <f t="shared" si="50"/>
        <v>4.7511800820658756E-3</v>
      </c>
      <c r="D1632" s="25">
        <v>251.09</v>
      </c>
      <c r="E1632" s="46">
        <f t="shared" si="51"/>
        <v>3.6373810856182853E-3</v>
      </c>
      <c r="F1632" s="73">
        <f>C1632-('Analyse Germany'!$D$11+'Analyse Germany'!$D$12*E1632)</f>
        <v>4.0922495419125349E-4</v>
      </c>
    </row>
    <row r="1633" spans="1:6" x14ac:dyDescent="0.3">
      <c r="A1633" s="45">
        <v>38338.833333333336</v>
      </c>
      <c r="B1633" s="25">
        <v>4182.2700000000004</v>
      </c>
      <c r="C1633" s="46">
        <f t="shared" si="50"/>
        <v>-1.2150100030469679E-2</v>
      </c>
      <c r="D1633" s="25">
        <v>249.13</v>
      </c>
      <c r="E1633" s="46">
        <f t="shared" si="51"/>
        <v>-7.8059659882910859E-3</v>
      </c>
      <c r="F1633" s="73">
        <f>C1633-('Analyse Germany'!$D$11+'Analyse Germany'!$D$12*E1633)</f>
        <v>-2.7017111556580237E-3</v>
      </c>
    </row>
    <row r="1634" spans="1:6" x14ac:dyDescent="0.3">
      <c r="A1634" s="45">
        <v>38341.833333333336</v>
      </c>
      <c r="B1634" s="25">
        <v>4211.55</v>
      </c>
      <c r="C1634" s="46">
        <f t="shared" si="50"/>
        <v>7.0009827199104535E-3</v>
      </c>
      <c r="D1634" s="25">
        <v>250.29</v>
      </c>
      <c r="E1634" s="46">
        <f t="shared" si="51"/>
        <v>4.6562035884878394E-3</v>
      </c>
      <c r="F1634" s="73">
        <f>C1634-('Analyse Germany'!$D$11+'Analyse Germany'!$D$12*E1634)</f>
        <v>1.4312475813882007E-3</v>
      </c>
    </row>
    <row r="1635" spans="1:6" x14ac:dyDescent="0.3">
      <c r="A1635" s="45">
        <v>38342.833333333336</v>
      </c>
      <c r="B1635" s="25">
        <v>4214.3900000000003</v>
      </c>
      <c r="C1635" s="46">
        <f t="shared" si="50"/>
        <v>6.7433605204736402E-4</v>
      </c>
      <c r="D1635" s="25">
        <v>249.77</v>
      </c>
      <c r="E1635" s="46">
        <f t="shared" si="51"/>
        <v>-2.0775899956050337E-3</v>
      </c>
      <c r="F1635" s="73">
        <f>C1635-('Analyse Germany'!$D$11+'Analyse Germany'!$D$12*E1635)</f>
        <v>3.2194758157680636E-3</v>
      </c>
    </row>
    <row r="1636" spans="1:6" x14ac:dyDescent="0.3">
      <c r="A1636" s="45">
        <v>38343.833333333336</v>
      </c>
      <c r="B1636" s="25">
        <v>4241.28</v>
      </c>
      <c r="C1636" s="46">
        <f t="shared" si="50"/>
        <v>6.3805200752657942E-3</v>
      </c>
      <c r="D1636" s="25">
        <v>250.91</v>
      </c>
      <c r="E1636" s="46">
        <f t="shared" si="51"/>
        <v>4.5641990631379858E-3</v>
      </c>
      <c r="F1636" s="73">
        <f>C1636-('Analyse Germany'!$D$11+'Analyse Germany'!$D$12*E1636)</f>
        <v>9.2165932045170772E-4</v>
      </c>
    </row>
    <row r="1637" spans="1:6" x14ac:dyDescent="0.3">
      <c r="A1637" s="45">
        <v>38344.833333333336</v>
      </c>
      <c r="B1637" s="25">
        <v>4251.62</v>
      </c>
      <c r="C1637" s="46">
        <f t="shared" si="50"/>
        <v>2.4379432624113129E-3</v>
      </c>
      <c r="D1637" s="25">
        <v>250.98</v>
      </c>
      <c r="E1637" s="46">
        <f t="shared" si="51"/>
        <v>2.7898449643304346E-4</v>
      </c>
      <c r="F1637" s="73">
        <f>C1637-('Analyse Germany'!$D$11+'Analyse Germany'!$D$12*E1637)</f>
        <v>2.1431820161158469E-3</v>
      </c>
    </row>
    <row r="1638" spans="1:6" x14ac:dyDescent="0.3">
      <c r="A1638" s="45">
        <v>38348.833333333336</v>
      </c>
      <c r="B1638" s="25">
        <v>4235.3599999999997</v>
      </c>
      <c r="C1638" s="46">
        <f t="shared" si="50"/>
        <v>-3.8244245722807158E-3</v>
      </c>
      <c r="D1638" s="25">
        <v>250.84</v>
      </c>
      <c r="E1638" s="46">
        <f t="shared" si="51"/>
        <v>-5.5781337158333777E-4</v>
      </c>
      <c r="F1638" s="73">
        <f>C1638-('Analyse Germany'!$D$11+'Analyse Germany'!$D$12*E1638)</f>
        <v>-3.1107631616272592E-3</v>
      </c>
    </row>
    <row r="1639" spans="1:6" x14ac:dyDescent="0.3">
      <c r="A1639" s="45">
        <v>38349.833333333336</v>
      </c>
      <c r="B1639" s="25">
        <v>4261.79</v>
      </c>
      <c r="C1639" s="46">
        <f t="shared" si="50"/>
        <v>6.2403195950286872E-3</v>
      </c>
      <c r="D1639" s="25">
        <v>251.09</v>
      </c>
      <c r="E1639" s="46">
        <f t="shared" si="51"/>
        <v>9.9665125179404512E-4</v>
      </c>
      <c r="F1639" s="73">
        <f>C1639-('Analyse Germany'!$D$11+'Analyse Germany'!$D$12*E1639)</f>
        <v>5.0807002463092721E-3</v>
      </c>
    </row>
    <row r="1640" spans="1:6" x14ac:dyDescent="0.3">
      <c r="A1640" s="45">
        <v>38350.833333333336</v>
      </c>
      <c r="B1640" s="25">
        <v>4247.75</v>
      </c>
      <c r="C1640" s="46">
        <f t="shared" si="50"/>
        <v>-3.2943903852606926E-3</v>
      </c>
      <c r="D1640" s="25">
        <v>251.03</v>
      </c>
      <c r="E1640" s="46">
        <f t="shared" si="51"/>
        <v>-2.3895814249874636E-4</v>
      </c>
      <c r="F1640" s="73">
        <f>C1640-('Analyse Germany'!$D$11+'Analyse Germany'!$D$12*E1640)</f>
        <v>-2.9649804761768439E-3</v>
      </c>
    </row>
    <row r="1641" spans="1:6" x14ac:dyDescent="0.3">
      <c r="A1641" s="45">
        <v>38351.833333333336</v>
      </c>
      <c r="B1641" s="25">
        <v>4256.08</v>
      </c>
      <c r="C1641" s="46">
        <f t="shared" si="50"/>
        <v>1.9610381966923551E-3</v>
      </c>
      <c r="D1641" s="25">
        <v>251.02</v>
      </c>
      <c r="E1641" s="46">
        <f t="shared" si="51"/>
        <v>-3.9835876190053021E-5</v>
      </c>
      <c r="F1641" s="73">
        <f>C1641-('Analyse Germany'!$D$11+'Analyse Germany'!$D$12*E1641)</f>
        <v>2.0504864465469615E-3</v>
      </c>
    </row>
    <row r="1642" spans="1:6" x14ac:dyDescent="0.3">
      <c r="A1642" s="45">
        <v>38355.833333333336</v>
      </c>
      <c r="B1642" s="25">
        <v>4291.53</v>
      </c>
      <c r="C1642" s="46">
        <f t="shared" si="50"/>
        <v>8.3292607281817421E-3</v>
      </c>
      <c r="D1642" s="25">
        <v>252.55</v>
      </c>
      <c r="E1642" s="46">
        <f t="shared" si="51"/>
        <v>6.0951318620030559E-3</v>
      </c>
      <c r="F1642" s="73">
        <f>C1642-('Analyse Germany'!$D$11+'Analyse Germany'!$D$12*E1642)</f>
        <v>1.0254773467106501E-3</v>
      </c>
    </row>
    <row r="1643" spans="1:6" x14ac:dyDescent="0.3">
      <c r="A1643" s="45">
        <v>38356.833333333336</v>
      </c>
      <c r="B1643" s="25">
        <v>4290.5</v>
      </c>
      <c r="C1643" s="46">
        <f t="shared" si="50"/>
        <v>-2.4000764296172594E-4</v>
      </c>
      <c r="D1643" s="25">
        <v>253.55</v>
      </c>
      <c r="E1643" s="46">
        <f t="shared" si="51"/>
        <v>3.9596119580280753E-3</v>
      </c>
      <c r="F1643" s="73">
        <f>C1643-('Analyse Germany'!$D$11+'Analyse Germany'!$D$12*E1643)</f>
        <v>-4.9702822502785318E-3</v>
      </c>
    </row>
    <row r="1644" spans="1:6" x14ac:dyDescent="0.3">
      <c r="A1644" s="45">
        <v>38357.833333333336</v>
      </c>
      <c r="B1644" s="25">
        <v>4258.24</v>
      </c>
      <c r="C1644" s="46">
        <f t="shared" si="50"/>
        <v>-7.5189371868080723E-3</v>
      </c>
      <c r="D1644" s="25">
        <v>251.85</v>
      </c>
      <c r="E1644" s="46">
        <f t="shared" si="51"/>
        <v>-6.704791954249667E-3</v>
      </c>
      <c r="F1644" s="73">
        <f>C1644-('Analyse Germany'!$D$11+'Analyse Germany'!$D$12*E1644)</f>
        <v>6.0243008862556797E-4</v>
      </c>
    </row>
    <row r="1645" spans="1:6" x14ac:dyDescent="0.3">
      <c r="A1645" s="45">
        <v>38358.833333333336</v>
      </c>
      <c r="B1645" s="25">
        <v>4300.9399999999996</v>
      </c>
      <c r="C1645" s="46">
        <f t="shared" si="50"/>
        <v>1.0027617043661285E-2</v>
      </c>
      <c r="D1645" s="25">
        <v>253.09</v>
      </c>
      <c r="E1645" s="46">
        <f t="shared" si="51"/>
        <v>4.9235656144530626E-3</v>
      </c>
      <c r="F1645" s="73">
        <f>C1645-('Analyse Germany'!$D$11+'Analyse Germany'!$D$12*E1645)</f>
        <v>4.1356847116516575E-3</v>
      </c>
    </row>
    <row r="1646" spans="1:6" x14ac:dyDescent="0.3">
      <c r="A1646" s="45">
        <v>38359.833333333336</v>
      </c>
      <c r="B1646" s="25">
        <v>4316.3999999999996</v>
      </c>
      <c r="C1646" s="46">
        <f t="shared" si="50"/>
        <v>3.5945630490079594E-3</v>
      </c>
      <c r="D1646" s="25">
        <v>254.72</v>
      </c>
      <c r="E1646" s="46">
        <f t="shared" si="51"/>
        <v>6.4403966968271664E-3</v>
      </c>
      <c r="F1646" s="73">
        <f>C1646-('Analyse Germany'!$D$11+'Analyse Germany'!$D$12*E1646)</f>
        <v>-4.125297972466805E-3</v>
      </c>
    </row>
    <row r="1647" spans="1:6" x14ac:dyDescent="0.3">
      <c r="A1647" s="45">
        <v>38362.833333333336</v>
      </c>
      <c r="B1647" s="25">
        <v>4307.37</v>
      </c>
      <c r="C1647" s="46">
        <f t="shared" si="50"/>
        <v>-2.0920211287183132E-3</v>
      </c>
      <c r="D1647" s="25">
        <v>254.62</v>
      </c>
      <c r="E1647" s="46">
        <f t="shared" si="51"/>
        <v>-3.9258793969842998E-4</v>
      </c>
      <c r="F1647" s="73">
        <f>C1647-('Analyse Germany'!$D$11+'Analyse Germany'!$D$12*E1647)</f>
        <v>-1.5774724015279202E-3</v>
      </c>
    </row>
    <row r="1648" spans="1:6" x14ac:dyDescent="0.3">
      <c r="A1648" s="45">
        <v>38363.833333333336</v>
      </c>
      <c r="B1648" s="25">
        <v>4258.01</v>
      </c>
      <c r="C1648" s="46">
        <f t="shared" si="50"/>
        <v>-1.1459428839407759E-2</v>
      </c>
      <c r="D1648" s="25">
        <v>252.73</v>
      </c>
      <c r="E1648" s="46">
        <f t="shared" si="51"/>
        <v>-7.4228261723352507E-3</v>
      </c>
      <c r="F1648" s="73">
        <f>C1648-('Analyse Germany'!$D$11+'Analyse Germany'!$D$12*E1648)</f>
        <v>-2.4727606332983106E-3</v>
      </c>
    </row>
    <row r="1649" spans="1:6" x14ac:dyDescent="0.3">
      <c r="A1649" s="45">
        <v>38364.833333333336</v>
      </c>
      <c r="B1649" s="25">
        <v>4208.82</v>
      </c>
      <c r="C1649" s="46">
        <f t="shared" si="50"/>
        <v>-1.1552344874718568E-2</v>
      </c>
      <c r="D1649" s="25">
        <v>250.79</v>
      </c>
      <c r="E1649" s="46">
        <f t="shared" si="51"/>
        <v>-7.676176156372394E-3</v>
      </c>
      <c r="F1649" s="73">
        <f>C1649-('Analyse Germany'!$D$11+'Analyse Germany'!$D$12*E1649)</f>
        <v>-2.2603653457608369E-3</v>
      </c>
    </row>
    <row r="1650" spans="1:6" x14ac:dyDescent="0.3">
      <c r="A1650" s="45">
        <v>38365.833333333336</v>
      </c>
      <c r="B1650" s="25">
        <v>4212.1400000000003</v>
      </c>
      <c r="C1650" s="46">
        <f t="shared" si="50"/>
        <v>7.8881966917099255E-4</v>
      </c>
      <c r="D1650" s="25">
        <v>251.73</v>
      </c>
      <c r="E1650" s="46">
        <f t="shared" si="51"/>
        <v>3.7481558275849203E-3</v>
      </c>
      <c r="F1650" s="73">
        <f>C1650-('Analyse Germany'!$D$11+'Analyse Germany'!$D$12*E1650)</f>
        <v>-3.6866297754155342E-3</v>
      </c>
    </row>
    <row r="1651" spans="1:6" x14ac:dyDescent="0.3">
      <c r="A1651" s="45">
        <v>38366.833333333336</v>
      </c>
      <c r="B1651" s="25">
        <v>4232.3599999999997</v>
      </c>
      <c r="C1651" s="46">
        <f t="shared" si="50"/>
        <v>4.8004102427743334E-3</v>
      </c>
      <c r="D1651" s="25">
        <v>252.99</v>
      </c>
      <c r="E1651" s="46">
        <f t="shared" si="51"/>
        <v>5.0053628888095947E-3</v>
      </c>
      <c r="F1651" s="73">
        <f>C1651-('Analyse Germany'!$D$11+'Analyse Germany'!$D$12*E1651)</f>
        <v>-1.190095744702805E-3</v>
      </c>
    </row>
    <row r="1652" spans="1:6" x14ac:dyDescent="0.3">
      <c r="A1652" s="45">
        <v>38369.833333333336</v>
      </c>
      <c r="B1652" s="25">
        <v>4245.51</v>
      </c>
      <c r="C1652" s="46">
        <f t="shared" si="50"/>
        <v>3.1070135810755684E-3</v>
      </c>
      <c r="D1652" s="25">
        <v>254.03</v>
      </c>
      <c r="E1652" s="46">
        <f t="shared" si="51"/>
        <v>4.1108344203328873E-3</v>
      </c>
      <c r="F1652" s="73">
        <f>C1652-('Analyse Germany'!$D$11+'Analyse Germany'!$D$12*E1652)</f>
        <v>-1.8054987721251589E-3</v>
      </c>
    </row>
    <row r="1653" spans="1:6" x14ac:dyDescent="0.3">
      <c r="A1653" s="45">
        <v>38370.833333333336</v>
      </c>
      <c r="B1653" s="25">
        <v>4250.71</v>
      </c>
      <c r="C1653" s="46">
        <f t="shared" si="50"/>
        <v>1.2248234016642989E-3</v>
      </c>
      <c r="D1653" s="25">
        <v>254.28</v>
      </c>
      <c r="E1653" s="46">
        <f t="shared" si="51"/>
        <v>9.8413573200017979E-4</v>
      </c>
      <c r="F1653" s="73">
        <f>C1653-('Analyse Germany'!$D$11+'Analyse Germany'!$D$12*E1653)</f>
        <v>8.0286469148386098E-5</v>
      </c>
    </row>
    <row r="1654" spans="1:6" x14ac:dyDescent="0.3">
      <c r="A1654" s="45">
        <v>38371.833333333336</v>
      </c>
      <c r="B1654" s="25">
        <v>4245.55</v>
      </c>
      <c r="C1654" s="46">
        <f t="shared" si="50"/>
        <v>-1.2139148518717224E-3</v>
      </c>
      <c r="D1654" s="25">
        <v>254.73</v>
      </c>
      <c r="E1654" s="46">
        <f t="shared" si="51"/>
        <v>1.7697026899481383E-3</v>
      </c>
      <c r="F1654" s="73">
        <f>C1654-('Analyse Germany'!$D$11+'Analyse Germany'!$D$12*E1654)</f>
        <v>-3.3051362218408805E-3</v>
      </c>
    </row>
    <row r="1655" spans="1:6" x14ac:dyDescent="0.3">
      <c r="A1655" s="45">
        <v>38372.833333333336</v>
      </c>
      <c r="B1655" s="25">
        <v>4220.43</v>
      </c>
      <c r="C1655" s="46">
        <f t="shared" si="50"/>
        <v>-5.9167834556181909E-3</v>
      </c>
      <c r="D1655" s="25">
        <v>253.69</v>
      </c>
      <c r="E1655" s="46">
        <f t="shared" si="51"/>
        <v>-4.0827542888548507E-3</v>
      </c>
      <c r="F1655" s="73">
        <f>C1655-('Analyse Germany'!$D$11+'Analyse Germany'!$D$12*E1655)</f>
        <v>-9.5522608197773796E-4</v>
      </c>
    </row>
    <row r="1656" spans="1:6" x14ac:dyDescent="0.3">
      <c r="A1656" s="45">
        <v>38373.833333333336</v>
      </c>
      <c r="B1656" s="25">
        <v>4213.7</v>
      </c>
      <c r="C1656" s="46">
        <f t="shared" si="50"/>
        <v>-1.5946242444491165E-3</v>
      </c>
      <c r="D1656" s="25">
        <v>253.42</v>
      </c>
      <c r="E1656" s="46">
        <f t="shared" si="51"/>
        <v>-1.0642910638969383E-3</v>
      </c>
      <c r="F1656" s="73">
        <f>C1656-('Analyse Germany'!$D$11+'Analyse Germany'!$D$12*E1656)</f>
        <v>-2.7060805196650562E-4</v>
      </c>
    </row>
    <row r="1657" spans="1:6" x14ac:dyDescent="0.3">
      <c r="A1657" s="45">
        <v>38376.833333333336</v>
      </c>
      <c r="B1657" s="25">
        <v>4201.8900000000003</v>
      </c>
      <c r="C1657" s="46">
        <f t="shared" si="50"/>
        <v>-2.802762417827398E-3</v>
      </c>
      <c r="D1657" s="25">
        <v>253.28</v>
      </c>
      <c r="E1657" s="46">
        <f t="shared" si="51"/>
        <v>-5.5244258543130087E-4</v>
      </c>
      <c r="F1657" s="73">
        <f>C1657-('Analyse Germany'!$D$11+'Analyse Germany'!$D$12*E1657)</f>
        <v>-2.0955733258166504E-3</v>
      </c>
    </row>
    <row r="1658" spans="1:6" x14ac:dyDescent="0.3">
      <c r="A1658" s="45">
        <v>38377.833333333336</v>
      </c>
      <c r="B1658" s="25">
        <v>4233.95</v>
      </c>
      <c r="C1658" s="46">
        <f t="shared" si="50"/>
        <v>7.6298998783879135E-3</v>
      </c>
      <c r="D1658" s="25">
        <v>254.94</v>
      </c>
      <c r="E1658" s="46">
        <f t="shared" si="51"/>
        <v>6.554011370814905E-3</v>
      </c>
      <c r="F1658" s="73">
        <f>C1658-('Analyse Germany'!$D$11+'Analyse Germany'!$D$12*E1658)</f>
        <v>-2.2687785354966704E-4</v>
      </c>
    </row>
    <row r="1659" spans="1:6" x14ac:dyDescent="0.3">
      <c r="A1659" s="45">
        <v>38378.833333333336</v>
      </c>
      <c r="B1659" s="25">
        <v>4214.12</v>
      </c>
      <c r="C1659" s="46">
        <f t="shared" si="50"/>
        <v>-4.6835697162224132E-3</v>
      </c>
      <c r="D1659" s="25">
        <v>255.03</v>
      </c>
      <c r="E1659" s="46">
        <f t="shared" si="51"/>
        <v>3.530242409979234E-4</v>
      </c>
      <c r="F1659" s="73">
        <f>C1659-('Analyse Germany'!$D$11+'Analyse Germany'!$D$12*E1659)</f>
        <v>-5.0675560415813867E-3</v>
      </c>
    </row>
    <row r="1660" spans="1:6" x14ac:dyDescent="0.3">
      <c r="A1660" s="45">
        <v>38379.833333333336</v>
      </c>
      <c r="B1660" s="25">
        <v>4216.41</v>
      </c>
      <c r="C1660" s="46">
        <f t="shared" si="50"/>
        <v>5.4341119854206532E-4</v>
      </c>
      <c r="D1660" s="25">
        <v>256.12</v>
      </c>
      <c r="E1660" s="46">
        <f t="shared" si="51"/>
        <v>4.2740069795710323E-3</v>
      </c>
      <c r="F1660" s="73">
        <f>C1660-('Analyse Germany'!$D$11+'Analyse Germany'!$D$12*E1660)</f>
        <v>-4.5657399273148856E-3</v>
      </c>
    </row>
    <row r="1661" spans="1:6" x14ac:dyDescent="0.3">
      <c r="A1661" s="45">
        <v>38380.833333333336</v>
      </c>
      <c r="B1661" s="25">
        <v>4201.8100000000004</v>
      </c>
      <c r="C1661" s="46">
        <f t="shared" si="50"/>
        <v>-3.4626613635769798E-3</v>
      </c>
      <c r="D1661" s="25">
        <v>255.14</v>
      </c>
      <c r="E1661" s="46">
        <f t="shared" si="51"/>
        <v>-3.8263314071529386E-3</v>
      </c>
      <c r="F1661" s="73">
        <f>C1661-('Analyse Germany'!$D$11+'Analyse Germany'!$D$12*E1661)</f>
        <v>1.1898815472502393E-3</v>
      </c>
    </row>
    <row r="1662" spans="1:6" x14ac:dyDescent="0.3">
      <c r="A1662" s="45">
        <v>38383.833333333336</v>
      </c>
      <c r="B1662" s="25">
        <v>4254.8500000000004</v>
      </c>
      <c r="C1662" s="46">
        <f t="shared" si="50"/>
        <v>1.2623131460013592E-2</v>
      </c>
      <c r="D1662" s="25">
        <v>256.85000000000002</v>
      </c>
      <c r="E1662" s="46">
        <f t="shared" si="51"/>
        <v>6.702202712236538E-3</v>
      </c>
      <c r="F1662" s="73">
        <f>C1662-('Analyse Germany'!$D$11+'Analyse Germany'!$D$12*E1662)</f>
        <v>4.5877687770800521E-3</v>
      </c>
    </row>
    <row r="1663" spans="1:6" x14ac:dyDescent="0.3">
      <c r="A1663" s="45">
        <v>38384.833333333336</v>
      </c>
      <c r="B1663" s="25">
        <v>4279.97</v>
      </c>
      <c r="C1663" s="46">
        <f t="shared" si="50"/>
        <v>5.9038508995616912E-3</v>
      </c>
      <c r="D1663" s="25">
        <v>258.86</v>
      </c>
      <c r="E1663" s="46">
        <f t="shared" si="51"/>
        <v>7.82557913178894E-3</v>
      </c>
      <c r="F1663" s="73">
        <f>C1663-('Analyse Germany'!$D$11+'Analyse Germany'!$D$12*E1663)</f>
        <v>-3.485289412423629E-3</v>
      </c>
    </row>
    <row r="1664" spans="1:6" x14ac:dyDescent="0.3">
      <c r="A1664" s="45">
        <v>38385.833333333336</v>
      </c>
      <c r="B1664" s="25">
        <v>4296.3100000000004</v>
      </c>
      <c r="C1664" s="46">
        <f t="shared" si="50"/>
        <v>3.8177837695123618E-3</v>
      </c>
      <c r="D1664" s="25">
        <v>259.67</v>
      </c>
      <c r="E1664" s="46">
        <f t="shared" si="51"/>
        <v>3.1291045352699332E-3</v>
      </c>
      <c r="F1664" s="73">
        <f>C1664-('Analyse Germany'!$D$11+'Analyse Germany'!$D$12*E1664)</f>
        <v>8.8351222009662791E-5</v>
      </c>
    </row>
    <row r="1665" spans="1:6" x14ac:dyDescent="0.3">
      <c r="A1665" s="45">
        <v>38386.833333333336</v>
      </c>
      <c r="B1665" s="25">
        <v>4281.6400000000003</v>
      </c>
      <c r="C1665" s="46">
        <f t="shared" si="50"/>
        <v>-3.4145580742543924E-3</v>
      </c>
      <c r="D1665" s="25">
        <v>259.54000000000002</v>
      </c>
      <c r="E1665" s="46">
        <f t="shared" si="51"/>
        <v>-5.0063542188161225E-4</v>
      </c>
      <c r="F1665" s="73">
        <f>C1665-('Analyse Germany'!$D$11+'Analyse Germany'!$D$12*E1665)</f>
        <v>-2.7698016431198097E-3</v>
      </c>
    </row>
    <row r="1666" spans="1:6" x14ac:dyDescent="0.3">
      <c r="A1666" s="45">
        <v>38387.833333333336</v>
      </c>
      <c r="B1666" s="25">
        <v>4339.28</v>
      </c>
      <c r="C1666" s="46">
        <f t="shared" ref="C1666:C1729" si="52">B1666/B1665-1</f>
        <v>1.3462131332853566E-2</v>
      </c>
      <c r="D1666" s="25">
        <v>261.92</v>
      </c>
      <c r="E1666" s="46">
        <f t="shared" si="51"/>
        <v>9.1700701240655658E-3</v>
      </c>
      <c r="F1666" s="73">
        <f>C1666-('Analyse Germany'!$D$11+'Analyse Germany'!$D$12*E1666)</f>
        <v>2.4527488686153613E-3</v>
      </c>
    </row>
    <row r="1667" spans="1:6" x14ac:dyDescent="0.3">
      <c r="A1667" s="45">
        <v>38390.833333333336</v>
      </c>
      <c r="B1667" s="25">
        <v>4366.3500000000004</v>
      </c>
      <c r="C1667" s="46">
        <f t="shared" si="52"/>
        <v>6.2383621245922782E-3</v>
      </c>
      <c r="D1667" s="25">
        <v>263.32</v>
      </c>
      <c r="E1667" s="46">
        <f t="shared" si="51"/>
        <v>5.3451435552840376E-3</v>
      </c>
      <c r="F1667" s="73">
        <f>C1667-('Analyse Germany'!$D$11+'Analyse Germany'!$D$12*E1667)</f>
        <v>-1.6161254769193716E-4</v>
      </c>
    </row>
    <row r="1668" spans="1:6" x14ac:dyDescent="0.3">
      <c r="A1668" s="45">
        <v>38391.833333333336</v>
      </c>
      <c r="B1668" s="25">
        <v>4371.3900000000003</v>
      </c>
      <c r="C1668" s="46">
        <f t="shared" si="52"/>
        <v>1.1542821807688508E-3</v>
      </c>
      <c r="D1668" s="25">
        <v>263.81</v>
      </c>
      <c r="E1668" s="46">
        <f t="shared" si="51"/>
        <v>1.8608537141120429E-3</v>
      </c>
      <c r="F1668" s="73">
        <f>C1668-('Analyse Germany'!$D$11+'Analyse Germany'!$D$12*E1668)</f>
        <v>-1.0467850211320646E-3</v>
      </c>
    </row>
    <row r="1669" spans="1:6" x14ac:dyDescent="0.3">
      <c r="A1669" s="45">
        <v>38392.833333333336</v>
      </c>
      <c r="B1669" s="25">
        <v>4353.1499999999996</v>
      </c>
      <c r="C1669" s="46">
        <f t="shared" si="52"/>
        <v>-4.1725858365418977E-3</v>
      </c>
      <c r="D1669" s="25">
        <v>263.39</v>
      </c>
      <c r="E1669" s="46">
        <f t="shared" ref="E1669:E1732" si="53">D1669/D1668-1</f>
        <v>-1.5920548879876373E-3</v>
      </c>
      <c r="F1669" s="73">
        <f>C1669-('Analyse Germany'!$D$11+'Analyse Germany'!$D$12*E1669)</f>
        <v>-2.2125630072442801E-3</v>
      </c>
    </row>
    <row r="1670" spans="1:6" x14ac:dyDescent="0.3">
      <c r="A1670" s="45">
        <v>38393.833333333336</v>
      </c>
      <c r="B1670" s="25">
        <v>4342.01</v>
      </c>
      <c r="C1670" s="46">
        <f t="shared" si="52"/>
        <v>-2.5590664231647242E-3</v>
      </c>
      <c r="D1670" s="25">
        <v>263.13</v>
      </c>
      <c r="E1670" s="46">
        <f t="shared" si="53"/>
        <v>-9.8712935191158646E-4</v>
      </c>
      <c r="F1670" s="73">
        <f>C1670-('Analyse Germany'!$D$11+'Analyse Germany'!$D$12*E1670)</f>
        <v>-1.32803758352928E-3</v>
      </c>
    </row>
    <row r="1671" spans="1:6" x14ac:dyDescent="0.3">
      <c r="A1671" s="45">
        <v>38394.833333333336</v>
      </c>
      <c r="B1671" s="25">
        <v>4387.8</v>
      </c>
      <c r="C1671" s="46">
        <f t="shared" si="52"/>
        <v>1.0545807126192797E-2</v>
      </c>
      <c r="D1671" s="25">
        <v>265.52</v>
      </c>
      <c r="E1671" s="46">
        <f t="shared" si="53"/>
        <v>9.0829627940560709E-3</v>
      </c>
      <c r="F1671" s="73">
        <f>C1671-('Analyse Germany'!$D$11+'Analyse Germany'!$D$12*E1671)</f>
        <v>-3.5860255008154061E-4</v>
      </c>
    </row>
    <row r="1672" spans="1:6" x14ac:dyDescent="0.3">
      <c r="A1672" s="45">
        <v>38397.833333333336</v>
      </c>
      <c r="B1672" s="25">
        <v>4386.3999999999996</v>
      </c>
      <c r="C1672" s="46">
        <f t="shared" si="52"/>
        <v>-3.190665025754047E-4</v>
      </c>
      <c r="D1672" s="25">
        <v>265.91000000000003</v>
      </c>
      <c r="E1672" s="46">
        <f t="shared" si="53"/>
        <v>1.4688159084064178E-3</v>
      </c>
      <c r="F1672" s="73">
        <f>C1672-('Analyse Germany'!$D$11+'Analyse Germany'!$D$12*E1672)</f>
        <v>-2.047690094418804E-3</v>
      </c>
    </row>
    <row r="1673" spans="1:6" x14ac:dyDescent="0.3">
      <c r="A1673" s="45">
        <v>38398.833333333336</v>
      </c>
      <c r="B1673" s="25">
        <v>4402.03</v>
      </c>
      <c r="C1673" s="46">
        <f t="shared" si="52"/>
        <v>3.563286521977016E-3</v>
      </c>
      <c r="D1673" s="25">
        <v>266.97000000000003</v>
      </c>
      <c r="E1673" s="46">
        <f t="shared" si="53"/>
        <v>3.9863111579105936E-3</v>
      </c>
      <c r="F1673" s="73">
        <f>C1673-('Analyse Germany'!$D$11+'Analyse Germany'!$D$12*E1673)</f>
        <v>-1.1991632128263863E-3</v>
      </c>
    </row>
    <row r="1674" spans="1:6" x14ac:dyDescent="0.3">
      <c r="A1674" s="45">
        <v>38399.833333333336</v>
      </c>
      <c r="B1674" s="25">
        <v>4368.7700000000004</v>
      </c>
      <c r="C1674" s="46">
        <f t="shared" si="52"/>
        <v>-7.5556050276802678E-3</v>
      </c>
      <c r="D1674" s="25">
        <v>265.35000000000002</v>
      </c>
      <c r="E1674" s="46">
        <f t="shared" si="53"/>
        <v>-6.0680975390493552E-3</v>
      </c>
      <c r="F1674" s="73">
        <f>C1674-('Analyse Germany'!$D$11+'Analyse Germany'!$D$12*E1674)</f>
        <v>-2.0151632498346603E-4</v>
      </c>
    </row>
    <row r="1675" spans="1:6" x14ac:dyDescent="0.3">
      <c r="A1675" s="45">
        <v>38400.833333333336</v>
      </c>
      <c r="B1675" s="25">
        <v>4369.68</v>
      </c>
      <c r="C1675" s="46">
        <f t="shared" si="52"/>
        <v>2.082966143788223E-4</v>
      </c>
      <c r="D1675" s="25">
        <v>265.64</v>
      </c>
      <c r="E1675" s="46">
        <f t="shared" si="53"/>
        <v>1.0928961748633004E-3</v>
      </c>
      <c r="F1675" s="73">
        <f>C1675-('Analyse Germany'!$D$11+'Analyse Germany'!$D$12*E1675)</f>
        <v>-1.067307208906012E-3</v>
      </c>
    </row>
    <row r="1676" spans="1:6" x14ac:dyDescent="0.3">
      <c r="A1676" s="45">
        <v>38401.833333333336</v>
      </c>
      <c r="B1676" s="25">
        <v>4359.47</v>
      </c>
      <c r="C1676" s="46">
        <f t="shared" si="52"/>
        <v>-2.3365555372475422E-3</v>
      </c>
      <c r="D1676" s="25">
        <v>266.01</v>
      </c>
      <c r="E1676" s="46">
        <f t="shared" si="53"/>
        <v>1.3928625207046963E-3</v>
      </c>
      <c r="F1676" s="73">
        <f>C1676-('Analyse Germany'!$D$11+'Analyse Germany'!$D$12*E1676)</f>
        <v>-3.9736479242947287E-3</v>
      </c>
    </row>
    <row r="1677" spans="1:6" x14ac:dyDescent="0.3">
      <c r="A1677" s="45">
        <v>38404.833333333336</v>
      </c>
      <c r="B1677" s="25">
        <v>4353.34</v>
      </c>
      <c r="C1677" s="46">
        <f t="shared" si="52"/>
        <v>-1.4061342319134917E-3</v>
      </c>
      <c r="D1677" s="25">
        <v>265.66000000000003</v>
      </c>
      <c r="E1677" s="46">
        <f t="shared" si="53"/>
        <v>-1.3157400097739691E-3</v>
      </c>
      <c r="F1677" s="73">
        <f>C1677-('Analyse Germany'!$D$11+'Analyse Germany'!$D$12*E1677)</f>
        <v>2.2090234790518885E-4</v>
      </c>
    </row>
    <row r="1678" spans="1:6" x14ac:dyDescent="0.3">
      <c r="A1678" s="45">
        <v>38405.833333333336</v>
      </c>
      <c r="B1678" s="25">
        <v>4323.21</v>
      </c>
      <c r="C1678" s="46">
        <f t="shared" si="52"/>
        <v>-6.9211226322777319E-3</v>
      </c>
      <c r="D1678" s="25">
        <v>263.75</v>
      </c>
      <c r="E1678" s="46">
        <f t="shared" si="53"/>
        <v>-7.1896408943763479E-3</v>
      </c>
      <c r="F1678" s="73">
        <f>C1678-('Analyse Germany'!$D$11+'Analyse Germany'!$D$12*E1678)</f>
        <v>1.7845346791480234E-3</v>
      </c>
    </row>
    <row r="1679" spans="1:6" x14ac:dyDescent="0.3">
      <c r="A1679" s="45">
        <v>38406.833333333336</v>
      </c>
      <c r="B1679" s="25">
        <v>4310.66</v>
      </c>
      <c r="C1679" s="46">
        <f t="shared" si="52"/>
        <v>-2.9029355502045995E-3</v>
      </c>
      <c r="D1679" s="25">
        <v>262.3</v>
      </c>
      <c r="E1679" s="46">
        <f t="shared" si="53"/>
        <v>-5.4976303317535447E-3</v>
      </c>
      <c r="F1679" s="73">
        <f>C1679-('Analyse Germany'!$D$11+'Analyse Germany'!$D$12*E1679)</f>
        <v>3.7636847937986646E-3</v>
      </c>
    </row>
    <row r="1680" spans="1:6" x14ac:dyDescent="0.3">
      <c r="A1680" s="45">
        <v>38407.833333333336</v>
      </c>
      <c r="B1680" s="25">
        <v>4304.29</v>
      </c>
      <c r="C1680" s="46">
        <f t="shared" si="52"/>
        <v>-1.4777319482399687E-3</v>
      </c>
      <c r="D1680" s="25">
        <v>262.14</v>
      </c>
      <c r="E1680" s="46">
        <f t="shared" si="53"/>
        <v>-6.0998856271454738E-4</v>
      </c>
      <c r="F1680" s="73">
        <f>C1680-('Analyse Germany'!$D$11+'Analyse Germany'!$D$12*E1680)</f>
        <v>-7.0119436775104807E-4</v>
      </c>
    </row>
    <row r="1681" spans="1:6" x14ac:dyDescent="0.3">
      <c r="A1681" s="45">
        <v>38408.833333333336</v>
      </c>
      <c r="B1681" s="25">
        <v>4348.6400000000003</v>
      </c>
      <c r="C1681" s="46">
        <f t="shared" si="52"/>
        <v>1.0303673776627553E-2</v>
      </c>
      <c r="D1681" s="25">
        <v>265.14</v>
      </c>
      <c r="E1681" s="46">
        <f t="shared" si="53"/>
        <v>1.1444266422522276E-2</v>
      </c>
      <c r="F1681" s="73">
        <f>C1681-('Analyse Germany'!$D$11+'Analyse Germany'!$D$12*E1681)</f>
        <v>-3.4463359781049269E-3</v>
      </c>
    </row>
    <row r="1682" spans="1:6" x14ac:dyDescent="0.3">
      <c r="A1682" s="45">
        <v>38411.833333333336</v>
      </c>
      <c r="B1682" s="25">
        <v>4350.49</v>
      </c>
      <c r="C1682" s="46">
        <f t="shared" si="52"/>
        <v>4.2542036130832628E-4</v>
      </c>
      <c r="D1682" s="25">
        <v>264.29000000000002</v>
      </c>
      <c r="E1682" s="46">
        <f t="shared" si="53"/>
        <v>-3.2058535113523856E-3</v>
      </c>
      <c r="F1682" s="73">
        <f>C1682-('Analyse Germany'!$D$11+'Analyse Germany'!$D$12*E1682)</f>
        <v>4.3302271793745854E-3</v>
      </c>
    </row>
    <row r="1683" spans="1:6" x14ac:dyDescent="0.3">
      <c r="A1683" s="45">
        <v>38412.833333333336</v>
      </c>
      <c r="B1683" s="25">
        <v>4383.62</v>
      </c>
      <c r="C1683" s="46">
        <f t="shared" si="52"/>
        <v>7.6152341460387074E-3</v>
      </c>
      <c r="D1683" s="25">
        <v>266.25</v>
      </c>
      <c r="E1683" s="46">
        <f t="shared" si="53"/>
        <v>7.4160959552005412E-3</v>
      </c>
      <c r="F1683" s="73">
        <f>C1683-('Analyse Germany'!$D$11+'Analyse Germany'!$D$12*E1683)</f>
        <v>-1.2804391905944772E-3</v>
      </c>
    </row>
    <row r="1684" spans="1:6" x14ac:dyDescent="0.3">
      <c r="A1684" s="45">
        <v>38413.833333333336</v>
      </c>
      <c r="B1684" s="25">
        <v>4393.43</v>
      </c>
      <c r="C1684" s="46">
        <f t="shared" si="52"/>
        <v>2.237876458269783E-3</v>
      </c>
      <c r="D1684" s="25">
        <v>266.16000000000003</v>
      </c>
      <c r="E1684" s="46">
        <f t="shared" si="53"/>
        <v>-3.3802816901395971E-4</v>
      </c>
      <c r="F1684" s="73">
        <f>C1684-('Analyse Germany'!$D$11+'Analyse Germany'!$D$12*E1684)</f>
        <v>2.6866753657975376E-3</v>
      </c>
    </row>
    <row r="1685" spans="1:6" x14ac:dyDescent="0.3">
      <c r="A1685" s="45">
        <v>38414.833333333336</v>
      </c>
      <c r="B1685" s="25">
        <v>4373.2700000000004</v>
      </c>
      <c r="C1685" s="46">
        <f t="shared" si="52"/>
        <v>-4.5886699002828379E-3</v>
      </c>
      <c r="D1685" s="25">
        <v>266.14999999999998</v>
      </c>
      <c r="E1685" s="46">
        <f t="shared" si="53"/>
        <v>-3.7571385632872989E-5</v>
      </c>
      <c r="F1685" s="73">
        <f>C1685-('Analyse Germany'!$D$11+'Analyse Germany'!$D$12*E1685)</f>
        <v>-4.501950581358374E-3</v>
      </c>
    </row>
    <row r="1686" spans="1:6" x14ac:dyDescent="0.3">
      <c r="A1686" s="45">
        <v>38415.833333333336</v>
      </c>
      <c r="B1686" s="25">
        <v>4423.5200000000004</v>
      </c>
      <c r="C1686" s="46">
        <f t="shared" si="52"/>
        <v>1.1490257861966002E-2</v>
      </c>
      <c r="D1686" s="25">
        <v>267.91000000000003</v>
      </c>
      <c r="E1686" s="46">
        <f t="shared" si="53"/>
        <v>6.6128123238777814E-3</v>
      </c>
      <c r="F1686" s="73">
        <f>C1686-('Analyse Germany'!$D$11+'Analyse Germany'!$D$12*E1686)</f>
        <v>3.5626192739182643E-3</v>
      </c>
    </row>
    <row r="1687" spans="1:6" x14ac:dyDescent="0.3">
      <c r="A1687" s="45">
        <v>38418.833333333336</v>
      </c>
      <c r="B1687" s="25">
        <v>4428.09</v>
      </c>
      <c r="C1687" s="46">
        <f t="shared" si="52"/>
        <v>1.0331139002421885E-3</v>
      </c>
      <c r="D1687" s="25">
        <v>267.68</v>
      </c>
      <c r="E1687" s="46">
        <f t="shared" si="53"/>
        <v>-8.5849725654141285E-4</v>
      </c>
      <c r="F1687" s="73">
        <f>C1687-('Analyse Germany'!$D$11+'Analyse Germany'!$D$12*E1687)</f>
        <v>2.1091285789434197E-3</v>
      </c>
    </row>
    <row r="1688" spans="1:6" x14ac:dyDescent="0.3">
      <c r="A1688" s="45">
        <v>38419.833333333336</v>
      </c>
      <c r="B1688" s="25">
        <v>4396.5</v>
      </c>
      <c r="C1688" s="46">
        <f t="shared" si="52"/>
        <v>-7.1340013414361581E-3</v>
      </c>
      <c r="D1688" s="25">
        <v>266.20999999999998</v>
      </c>
      <c r="E1688" s="46">
        <f t="shared" si="53"/>
        <v>-5.4916317991632324E-3</v>
      </c>
      <c r="F1688" s="73">
        <f>C1688-('Analyse Germany'!$D$11+'Analyse Germany'!$D$12*E1688)</f>
        <v>-4.7460981146758667E-4</v>
      </c>
    </row>
    <row r="1689" spans="1:6" x14ac:dyDescent="0.3">
      <c r="A1689" s="45">
        <v>38420.833333333336</v>
      </c>
      <c r="B1689" s="25">
        <v>4375.6000000000004</v>
      </c>
      <c r="C1689" s="46">
        <f t="shared" si="52"/>
        <v>-4.7537814170361958E-3</v>
      </c>
      <c r="D1689" s="25">
        <v>264.58999999999997</v>
      </c>
      <c r="E1689" s="46">
        <f t="shared" si="53"/>
        <v>-6.0854212839487332E-3</v>
      </c>
      <c r="F1689" s="73">
        <f>C1689-('Analyse Germany'!$D$11+'Analyse Germany'!$D$12*E1689)</f>
        <v>2.6211840798392857E-3</v>
      </c>
    </row>
    <row r="1690" spans="1:6" x14ac:dyDescent="0.3">
      <c r="A1690" s="45">
        <v>38421.833333333336</v>
      </c>
      <c r="B1690" s="25">
        <v>4337.68</v>
      </c>
      <c r="C1690" s="46">
        <f t="shared" si="52"/>
        <v>-8.6662400585062471E-3</v>
      </c>
      <c r="D1690" s="25">
        <v>262.45</v>
      </c>
      <c r="E1690" s="46">
        <f t="shared" si="53"/>
        <v>-8.0879851846251682E-3</v>
      </c>
      <c r="F1690" s="73">
        <f>C1690-('Analyse Germany'!$D$11+'Analyse Germany'!$D$12*E1690)</f>
        <v>1.1220093228241079E-3</v>
      </c>
    </row>
    <row r="1691" spans="1:6" x14ac:dyDescent="0.3">
      <c r="A1691" s="45">
        <v>38422.833333333336</v>
      </c>
      <c r="B1691" s="25">
        <v>4360.49</v>
      </c>
      <c r="C1691" s="46">
        <f t="shared" si="52"/>
        <v>5.2585714022241881E-3</v>
      </c>
      <c r="D1691" s="25">
        <v>263.05</v>
      </c>
      <c r="E1691" s="46">
        <f t="shared" si="53"/>
        <v>2.2861497428081634E-3</v>
      </c>
      <c r="F1691" s="73">
        <f>C1691-('Analyse Germany'!$D$11+'Analyse Germany'!$D$12*E1691)</f>
        <v>2.5449812032651933E-3</v>
      </c>
    </row>
    <row r="1692" spans="1:6" x14ac:dyDescent="0.3">
      <c r="A1692" s="45">
        <v>38425.833333333336</v>
      </c>
      <c r="B1692" s="25">
        <v>4367.3</v>
      </c>
      <c r="C1692" s="46">
        <f t="shared" si="52"/>
        <v>1.5617510876071439E-3</v>
      </c>
      <c r="D1692" s="25">
        <v>262.66000000000003</v>
      </c>
      <c r="E1692" s="46">
        <f t="shared" si="53"/>
        <v>-1.4826078692263822E-3</v>
      </c>
      <c r="F1692" s="73">
        <f>C1692-('Analyse Germany'!$D$11+'Analyse Germany'!$D$12*E1692)</f>
        <v>3.3898796355342894E-3</v>
      </c>
    </row>
    <row r="1693" spans="1:6" x14ac:dyDescent="0.3">
      <c r="A1693" s="45">
        <v>38426.833333333336</v>
      </c>
      <c r="B1693" s="25">
        <v>4387.6899999999996</v>
      </c>
      <c r="C1693" s="46">
        <f t="shared" si="52"/>
        <v>4.6687884963247939E-3</v>
      </c>
      <c r="D1693" s="25">
        <v>264.79000000000002</v>
      </c>
      <c r="E1693" s="46">
        <f t="shared" si="53"/>
        <v>8.1093428767227138E-3</v>
      </c>
      <c r="F1693" s="73">
        <f>C1693-('Analyse Germany'!$D$11+'Analyse Germany'!$D$12*E1693)</f>
        <v>-5.0623146725810586E-3</v>
      </c>
    </row>
    <row r="1694" spans="1:6" x14ac:dyDescent="0.3">
      <c r="A1694" s="45">
        <v>38427.833333333336</v>
      </c>
      <c r="B1694" s="25">
        <v>4309.1099999999997</v>
      </c>
      <c r="C1694" s="46">
        <f t="shared" si="52"/>
        <v>-1.7909195955046919E-2</v>
      </c>
      <c r="D1694" s="25">
        <v>261.12</v>
      </c>
      <c r="E1694" s="46">
        <f t="shared" si="53"/>
        <v>-1.3860040031723364E-2</v>
      </c>
      <c r="F1694" s="73">
        <f>C1694-('Analyse Germany'!$D$11+'Analyse Germany'!$D$12*E1694)</f>
        <v>-1.1650602032559215E-3</v>
      </c>
    </row>
    <row r="1695" spans="1:6" x14ac:dyDescent="0.3">
      <c r="A1695" s="45">
        <v>38428.833333333336</v>
      </c>
      <c r="B1695" s="25">
        <v>4315.92</v>
      </c>
      <c r="C1695" s="46">
        <f t="shared" si="52"/>
        <v>1.5803727451841887E-3</v>
      </c>
      <c r="D1695" s="25">
        <v>261.12</v>
      </c>
      <c r="E1695" s="46">
        <f t="shared" si="53"/>
        <v>0</v>
      </c>
      <c r="F1695" s="73">
        <f>C1695-('Analyse Germany'!$D$11+'Analyse Germany'!$D$12*E1695)</f>
        <v>1.621814897455531E-3</v>
      </c>
    </row>
    <row r="1696" spans="1:6" x14ac:dyDescent="0.3">
      <c r="A1696" s="45">
        <v>38429.833333333336</v>
      </c>
      <c r="B1696" s="25">
        <v>4327.18</v>
      </c>
      <c r="C1696" s="46">
        <f t="shared" si="52"/>
        <v>2.6089454855511285E-3</v>
      </c>
      <c r="D1696" s="25">
        <v>261.69</v>
      </c>
      <c r="E1696" s="46">
        <f t="shared" si="53"/>
        <v>2.1829044117647189E-3</v>
      </c>
      <c r="F1696" s="73">
        <f>C1696-('Analyse Germany'!$D$11+'Analyse Germany'!$D$12*E1696)</f>
        <v>1.977593227949024E-5</v>
      </c>
    </row>
    <row r="1697" spans="1:6" x14ac:dyDescent="0.3">
      <c r="A1697" s="45">
        <v>38432.833333333336</v>
      </c>
      <c r="B1697" s="25">
        <v>4296.3599999999997</v>
      </c>
      <c r="C1697" s="46">
        <f t="shared" si="52"/>
        <v>-7.1224215308817174E-3</v>
      </c>
      <c r="D1697" s="25">
        <v>261.06</v>
      </c>
      <c r="E1697" s="46">
        <f t="shared" si="53"/>
        <v>-2.4074286369367703E-3</v>
      </c>
      <c r="F1697" s="73">
        <f>C1697-('Analyse Germany'!$D$11+'Analyse Germany'!$D$12*E1697)</f>
        <v>-4.1797941876997591E-3</v>
      </c>
    </row>
    <row r="1698" spans="1:6" x14ac:dyDescent="0.3">
      <c r="A1698" s="45">
        <v>38433.833333333336</v>
      </c>
      <c r="B1698" s="25">
        <v>4320.6899999999996</v>
      </c>
      <c r="C1698" s="46">
        <f t="shared" si="52"/>
        <v>5.6629332737478943E-3</v>
      </c>
      <c r="D1698" s="25">
        <v>261.55</v>
      </c>
      <c r="E1698" s="46">
        <f t="shared" si="53"/>
        <v>1.8769631502337791E-3</v>
      </c>
      <c r="F1698" s="73">
        <f>C1698-('Analyse Germany'!$D$11+'Analyse Germany'!$D$12*E1698)</f>
        <v>3.4424526376154378E-3</v>
      </c>
    </row>
    <row r="1699" spans="1:6" x14ac:dyDescent="0.3">
      <c r="A1699" s="45">
        <v>38434.833333333336</v>
      </c>
      <c r="B1699" s="25">
        <v>4317.2</v>
      </c>
      <c r="C1699" s="46">
        <f t="shared" si="52"/>
        <v>-8.0774135612593501E-4</v>
      </c>
      <c r="D1699" s="25">
        <v>260.66000000000003</v>
      </c>
      <c r="E1699" s="46">
        <f t="shared" si="53"/>
        <v>-3.4027910533358519E-3</v>
      </c>
      <c r="F1699" s="73">
        <f>C1699-('Analyse Germany'!$D$11+'Analyse Germany'!$D$12*E1699)</f>
        <v>3.3343943162916466E-3</v>
      </c>
    </row>
    <row r="1700" spans="1:6" x14ac:dyDescent="0.3">
      <c r="A1700" s="45">
        <v>38435.833333333336</v>
      </c>
      <c r="B1700" s="25">
        <v>4343.6000000000004</v>
      </c>
      <c r="C1700" s="46">
        <f t="shared" si="52"/>
        <v>6.1150745853795208E-3</v>
      </c>
      <c r="D1700" s="25">
        <v>262.17</v>
      </c>
      <c r="E1700" s="46">
        <f t="shared" si="53"/>
        <v>5.792987032916308E-3</v>
      </c>
      <c r="F1700" s="73">
        <f>C1700-('Analyse Germany'!$D$11+'Analyse Germany'!$D$12*E1700)</f>
        <v>-8.2459494855835567E-4</v>
      </c>
    </row>
    <row r="1701" spans="1:6" x14ac:dyDescent="0.3">
      <c r="A1701" s="45">
        <v>38440.833333333336</v>
      </c>
      <c r="B1701" s="25">
        <v>4351.8900000000003</v>
      </c>
      <c r="C1701" s="46">
        <f t="shared" si="52"/>
        <v>1.908555115572419E-3</v>
      </c>
      <c r="D1701" s="25">
        <v>262.89</v>
      </c>
      <c r="E1701" s="46">
        <f t="shared" si="53"/>
        <v>2.7463096464124259E-3</v>
      </c>
      <c r="F1701" s="73">
        <f>C1701-('Analyse Germany'!$D$11+'Analyse Germany'!$D$12*E1701)</f>
        <v>-1.3595724338628158E-3</v>
      </c>
    </row>
    <row r="1702" spans="1:6" x14ac:dyDescent="0.3">
      <c r="A1702" s="45">
        <v>38441.833333333336</v>
      </c>
      <c r="B1702" s="25">
        <v>4347.5200000000004</v>
      </c>
      <c r="C1702" s="46">
        <f t="shared" si="52"/>
        <v>-1.0041614103297736E-3</v>
      </c>
      <c r="D1702" s="25">
        <v>262.08999999999997</v>
      </c>
      <c r="E1702" s="46">
        <f t="shared" si="53"/>
        <v>-3.0430978736354364E-3</v>
      </c>
      <c r="F1702" s="73">
        <f>C1702-('Analyse Germany'!$D$11+'Analyse Germany'!$D$12*E1702)</f>
        <v>2.7045090659828883E-3</v>
      </c>
    </row>
    <row r="1703" spans="1:6" x14ac:dyDescent="0.3">
      <c r="A1703" s="45">
        <v>38442.833333333336</v>
      </c>
      <c r="B1703" s="25">
        <v>4348.7700000000004</v>
      </c>
      <c r="C1703" s="46">
        <f t="shared" si="52"/>
        <v>2.8752024142497667E-4</v>
      </c>
      <c r="D1703" s="25">
        <v>262.19</v>
      </c>
      <c r="E1703" s="46">
        <f t="shared" si="53"/>
        <v>3.8154832309511555E-4</v>
      </c>
      <c r="F1703" s="73">
        <f>C1703-('Analyse Germany'!$D$11+'Analyse Germany'!$D$12*E1703)</f>
        <v>-1.3084037162627415E-4</v>
      </c>
    </row>
    <row r="1704" spans="1:6" x14ac:dyDescent="0.3">
      <c r="A1704" s="45">
        <v>38443.833333333336</v>
      </c>
      <c r="B1704" s="25">
        <v>4373.53</v>
      </c>
      <c r="C1704" s="46">
        <f t="shared" si="52"/>
        <v>5.6935639272712724E-3</v>
      </c>
      <c r="D1704" s="25">
        <v>263.43</v>
      </c>
      <c r="E1704" s="46">
        <f t="shared" si="53"/>
        <v>4.7293947137572179E-3</v>
      </c>
      <c r="F1704" s="73">
        <f>C1704-('Analyse Germany'!$D$11+'Analyse Germany'!$D$12*E1704)</f>
        <v>3.5626378310059034E-5</v>
      </c>
    </row>
    <row r="1705" spans="1:6" x14ac:dyDescent="0.3">
      <c r="A1705" s="45">
        <v>38446.833333333336</v>
      </c>
      <c r="B1705" s="25">
        <v>4341.3900000000003</v>
      </c>
      <c r="C1705" s="46">
        <f t="shared" si="52"/>
        <v>-7.3487548959305649E-3</v>
      </c>
      <c r="D1705" s="25">
        <v>262.26</v>
      </c>
      <c r="E1705" s="46">
        <f t="shared" si="53"/>
        <v>-4.4414075845575773E-3</v>
      </c>
      <c r="F1705" s="73">
        <f>C1705-('Analyse Germany'!$D$11+'Analyse Germany'!$D$12*E1705)</f>
        <v>-1.9549854873414868E-3</v>
      </c>
    </row>
    <row r="1706" spans="1:6" x14ac:dyDescent="0.3">
      <c r="A1706" s="45">
        <v>38447.833333333336</v>
      </c>
      <c r="B1706" s="25">
        <v>4362.6099999999997</v>
      </c>
      <c r="C1706" s="46">
        <f t="shared" si="52"/>
        <v>4.8878354628354437E-3</v>
      </c>
      <c r="D1706" s="25">
        <v>264.47000000000003</v>
      </c>
      <c r="E1706" s="46">
        <f t="shared" si="53"/>
        <v>8.4267520780905159E-3</v>
      </c>
      <c r="F1706" s="73">
        <f>C1706-('Analyse Germany'!$D$11+'Analyse Germany'!$D$12*E1706)</f>
        <v>-5.2257766038787956E-3</v>
      </c>
    </row>
    <row r="1707" spans="1:6" x14ac:dyDescent="0.3">
      <c r="A1707" s="45">
        <v>38448.833333333336</v>
      </c>
      <c r="B1707" s="25">
        <v>4379.18</v>
      </c>
      <c r="C1707" s="46">
        <f t="shared" si="52"/>
        <v>3.7981850314376953E-3</v>
      </c>
      <c r="D1707" s="25">
        <v>265.52</v>
      </c>
      <c r="E1707" s="46">
        <f t="shared" si="53"/>
        <v>3.9702045600633618E-3</v>
      </c>
      <c r="F1707" s="73">
        <f>C1707-('Analyse Germany'!$D$11+'Analyse Germany'!$D$12*E1707)</f>
        <v>-9.4485468953044768E-4</v>
      </c>
    </row>
    <row r="1708" spans="1:6" x14ac:dyDescent="0.3">
      <c r="A1708" s="45">
        <v>38449.833333333336</v>
      </c>
      <c r="B1708" s="25">
        <v>4389.5200000000004</v>
      </c>
      <c r="C1708" s="46">
        <f t="shared" si="52"/>
        <v>2.3611726396266519E-3</v>
      </c>
      <c r="D1708" s="25">
        <v>266.31</v>
      </c>
      <c r="E1708" s="46">
        <f t="shared" si="53"/>
        <v>2.97529376318173E-3</v>
      </c>
      <c r="F1708" s="73">
        <f>C1708-('Analyse Germany'!$D$11+'Analyse Germany'!$D$12*E1708)</f>
        <v>-1.1829029974620322E-3</v>
      </c>
    </row>
    <row r="1709" spans="1:6" x14ac:dyDescent="0.3">
      <c r="A1709" s="45">
        <v>38450.833333333336</v>
      </c>
      <c r="B1709" s="25">
        <v>4400.68</v>
      </c>
      <c r="C1709" s="46">
        <f t="shared" si="52"/>
        <v>2.5424192166796367E-3</v>
      </c>
      <c r="D1709" s="25">
        <v>266.89</v>
      </c>
      <c r="E1709" s="46">
        <f t="shared" si="53"/>
        <v>2.1779129585819401E-3</v>
      </c>
      <c r="F1709" s="73">
        <f>C1709-('Analyse Germany'!$D$11+'Analyse Germany'!$D$12*E1709)</f>
        <v>-4.0735150998202733E-5</v>
      </c>
    </row>
    <row r="1710" spans="1:6" x14ac:dyDescent="0.3">
      <c r="A1710" s="45">
        <v>38453.833333333336</v>
      </c>
      <c r="B1710" s="25">
        <v>4396.09</v>
      </c>
      <c r="C1710" s="46">
        <f t="shared" si="52"/>
        <v>-1.0430206240854556E-3</v>
      </c>
      <c r="D1710" s="25">
        <v>266.32</v>
      </c>
      <c r="E1710" s="46">
        <f t="shared" si="53"/>
        <v>-2.1357113417512785E-3</v>
      </c>
      <c r="F1710" s="73">
        <f>C1710-('Analyse Germany'!$D$11+'Analyse Germany'!$D$12*E1710)</f>
        <v>1.5721610034430244E-3</v>
      </c>
    </row>
    <row r="1711" spans="1:6" x14ac:dyDescent="0.3">
      <c r="A1711" s="45">
        <v>38454.833333333336</v>
      </c>
      <c r="B1711" s="25">
        <v>4372.12</v>
      </c>
      <c r="C1711" s="46">
        <f t="shared" si="52"/>
        <v>-5.4525726270391317E-3</v>
      </c>
      <c r="D1711" s="25">
        <v>265.42</v>
      </c>
      <c r="E1711" s="46">
        <f t="shared" si="53"/>
        <v>-3.3793932111744196E-3</v>
      </c>
      <c r="F1711" s="73">
        <f>C1711-('Analyse Germany'!$D$11+'Analyse Germany'!$D$12*E1711)</f>
        <v>-1.3386336255992552E-3</v>
      </c>
    </row>
    <row r="1712" spans="1:6" x14ac:dyDescent="0.3">
      <c r="A1712" s="45">
        <v>38455.833333333336</v>
      </c>
      <c r="B1712" s="25">
        <v>4405.6899999999996</v>
      </c>
      <c r="C1712" s="46">
        <f t="shared" si="52"/>
        <v>7.6781973047399532E-3</v>
      </c>
      <c r="D1712" s="25">
        <v>266.64999999999998</v>
      </c>
      <c r="E1712" s="46">
        <f t="shared" si="53"/>
        <v>4.6341647200660585E-3</v>
      </c>
      <c r="F1712" s="73">
        <f>C1712-('Analyse Germany'!$D$11+'Analyse Germany'!$D$12*E1712)</f>
        <v>2.1350211419267602E-3</v>
      </c>
    </row>
    <row r="1713" spans="1:6" x14ac:dyDescent="0.3">
      <c r="A1713" s="45">
        <v>38456.833333333336</v>
      </c>
      <c r="B1713" s="25">
        <v>4402.05</v>
      </c>
      <c r="C1713" s="46">
        <f t="shared" si="52"/>
        <v>-8.2620429490032343E-4</v>
      </c>
      <c r="D1713" s="25">
        <v>266.01</v>
      </c>
      <c r="E1713" s="46">
        <f t="shared" si="53"/>
        <v>-2.4001500093755457E-3</v>
      </c>
      <c r="F1713" s="73">
        <f>C1713-('Analyse Germany'!$D$11+'Analyse Germany'!$D$12*E1713)</f>
        <v>2.1076515955512024E-3</v>
      </c>
    </row>
    <row r="1714" spans="1:6" x14ac:dyDescent="0.3">
      <c r="A1714" s="45">
        <v>38457.833333333336</v>
      </c>
      <c r="B1714" s="25">
        <v>4312.25</v>
      </c>
      <c r="C1714" s="46">
        <f t="shared" si="52"/>
        <v>-2.0399586556263616E-2</v>
      </c>
      <c r="D1714" s="25">
        <v>261.85000000000002</v>
      </c>
      <c r="E1714" s="46">
        <f t="shared" si="53"/>
        <v>-1.5638509830457337E-2</v>
      </c>
      <c r="F1714" s="73">
        <f>C1714-('Analyse Germany'!$D$11+'Analyse Germany'!$D$12*E1714)</f>
        <v>-1.5122220651426835E-3</v>
      </c>
    </row>
    <row r="1715" spans="1:6" x14ac:dyDescent="0.3">
      <c r="A1715" s="45">
        <v>38460.833333333336</v>
      </c>
      <c r="B1715" s="25">
        <v>4202.2</v>
      </c>
      <c r="C1715" s="46">
        <f t="shared" si="52"/>
        <v>-2.5520320018551867E-2</v>
      </c>
      <c r="D1715" s="25">
        <v>257.27999999999997</v>
      </c>
      <c r="E1715" s="46">
        <f t="shared" si="53"/>
        <v>-1.7452740118388599E-2</v>
      </c>
      <c r="F1715" s="73">
        <f>C1715-('Analyse Germany'!$D$11+'Analyse Germany'!$D$12*E1715)</f>
        <v>-4.4466319274321861E-3</v>
      </c>
    </row>
    <row r="1716" spans="1:6" x14ac:dyDescent="0.3">
      <c r="A1716" s="45">
        <v>38461.833333333336</v>
      </c>
      <c r="B1716" s="25">
        <v>4204.6099999999997</v>
      </c>
      <c r="C1716" s="46">
        <f t="shared" si="52"/>
        <v>5.7350911427334061E-4</v>
      </c>
      <c r="D1716" s="25">
        <v>259.05</v>
      </c>
      <c r="E1716" s="46">
        <f t="shared" si="53"/>
        <v>6.8796641791046831E-3</v>
      </c>
      <c r="F1716" s="73">
        <f>C1716-('Analyse Germany'!$D$11+'Analyse Germany'!$D$12*E1716)</f>
        <v>-7.6757118620010278E-3</v>
      </c>
    </row>
    <row r="1717" spans="1:6" x14ac:dyDescent="0.3">
      <c r="A1717" s="45">
        <v>38462.833333333336</v>
      </c>
      <c r="B1717" s="25">
        <v>4178.62</v>
      </c>
      <c r="C1717" s="46">
        <f t="shared" si="52"/>
        <v>-6.1813105139358893E-3</v>
      </c>
      <c r="D1717" s="25">
        <v>257.66000000000003</v>
      </c>
      <c r="E1717" s="46">
        <f t="shared" si="53"/>
        <v>-5.3657595058868024E-3</v>
      </c>
      <c r="F1717" s="73">
        <f>C1717-('Analyse Germany'!$D$11+'Analyse Germany'!$D$12*E1717)</f>
        <v>3.2639268450888968E-4</v>
      </c>
    </row>
    <row r="1718" spans="1:6" x14ac:dyDescent="0.3">
      <c r="A1718" s="45">
        <v>38463.833333333336</v>
      </c>
      <c r="B1718" s="25">
        <v>4193.7</v>
      </c>
      <c r="C1718" s="46">
        <f t="shared" si="52"/>
        <v>3.6088469398987133E-3</v>
      </c>
      <c r="D1718" s="25">
        <v>257.27999999999997</v>
      </c>
      <c r="E1718" s="46">
        <f t="shared" si="53"/>
        <v>-1.4748117674456829E-3</v>
      </c>
      <c r="F1718" s="73">
        <f>C1718-('Analyse Germany'!$D$11+'Analyse Germany'!$D$12*E1718)</f>
        <v>5.4275804284309621E-3</v>
      </c>
    </row>
    <row r="1719" spans="1:6" x14ac:dyDescent="0.3">
      <c r="A1719" s="45">
        <v>38464.833333333336</v>
      </c>
      <c r="B1719" s="25">
        <v>4223.04</v>
      </c>
      <c r="C1719" s="46">
        <f t="shared" si="52"/>
        <v>6.9962085986121636E-3</v>
      </c>
      <c r="D1719" s="25">
        <v>259.27</v>
      </c>
      <c r="E1719" s="46">
        <f t="shared" si="53"/>
        <v>7.7347636815920939E-3</v>
      </c>
      <c r="F1719" s="73">
        <f>C1719-('Analyse Germany'!$D$11+'Analyse Germany'!$D$12*E1719)</f>
        <v>-2.2834902806450758E-3</v>
      </c>
    </row>
    <row r="1720" spans="1:6" x14ac:dyDescent="0.3">
      <c r="A1720" s="45">
        <v>38467.833333333336</v>
      </c>
      <c r="B1720" s="25">
        <v>4246.96</v>
      </c>
      <c r="C1720" s="46">
        <f t="shared" si="52"/>
        <v>5.6641660983556275E-3</v>
      </c>
      <c r="D1720" s="25">
        <v>260.45</v>
      </c>
      <c r="E1720" s="46">
        <f t="shared" si="53"/>
        <v>4.5512400200562464E-3</v>
      </c>
      <c r="F1720" s="73">
        <f>C1720-('Analyse Germany'!$D$11+'Analyse Germany'!$D$12*E1720)</f>
        <v>2.2092224835868791E-4</v>
      </c>
    </row>
    <row r="1721" spans="1:6" x14ac:dyDescent="0.3">
      <c r="A1721" s="45">
        <v>38468.833333333336</v>
      </c>
      <c r="B1721" s="25">
        <v>4233.76</v>
      </c>
      <c r="C1721" s="46">
        <f t="shared" si="52"/>
        <v>-3.1081055625670206E-3</v>
      </c>
      <c r="D1721" s="25">
        <v>259.52</v>
      </c>
      <c r="E1721" s="46">
        <f t="shared" si="53"/>
        <v>-3.5707429449031158E-3</v>
      </c>
      <c r="F1721" s="73">
        <f>C1721-('Analyse Germany'!$D$11+'Analyse Germany'!$D$12*E1721)</f>
        <v>1.2364284418818544E-3</v>
      </c>
    </row>
    <row r="1722" spans="1:6" x14ac:dyDescent="0.3">
      <c r="A1722" s="45">
        <v>38469.833333333336</v>
      </c>
      <c r="B1722" s="25">
        <v>4189.0200000000004</v>
      </c>
      <c r="C1722" s="46">
        <f t="shared" si="52"/>
        <v>-1.0567438872302604E-2</v>
      </c>
      <c r="D1722" s="25">
        <v>255.99</v>
      </c>
      <c r="E1722" s="46">
        <f t="shared" si="53"/>
        <v>-1.3602034525277307E-2</v>
      </c>
      <c r="F1722" s="73">
        <f>C1722-('Analyse Germany'!$D$11+'Analyse Germany'!$D$12*E1722)</f>
        <v>5.8657752002368238E-3</v>
      </c>
    </row>
    <row r="1723" spans="1:6" x14ac:dyDescent="0.3">
      <c r="A1723" s="45">
        <v>38470.833333333336</v>
      </c>
      <c r="B1723" s="25">
        <v>4178.1000000000004</v>
      </c>
      <c r="C1723" s="46">
        <f t="shared" si="52"/>
        <v>-2.6068149591074175E-3</v>
      </c>
      <c r="D1723" s="25">
        <v>255.63</v>
      </c>
      <c r="E1723" s="46">
        <f t="shared" si="53"/>
        <v>-1.406304933786573E-3</v>
      </c>
      <c r="F1723" s="73">
        <f>C1723-('Analyse Germany'!$D$11+'Analyse Germany'!$D$12*E1723)</f>
        <v>-8.7063885493065206E-4</v>
      </c>
    </row>
    <row r="1724" spans="1:6" x14ac:dyDescent="0.3">
      <c r="A1724" s="45">
        <v>38471.833333333336</v>
      </c>
      <c r="B1724" s="25">
        <v>4184.84</v>
      </c>
      <c r="C1724" s="46">
        <f t="shared" si="52"/>
        <v>1.6131734520474783E-3</v>
      </c>
      <c r="D1724" s="25">
        <v>256.06</v>
      </c>
      <c r="E1724" s="46">
        <f t="shared" si="53"/>
        <v>1.6821186871651683E-3</v>
      </c>
      <c r="F1724" s="73">
        <f>C1724-('Analyse Germany'!$D$11+'Analyse Germany'!$D$12*E1724)</f>
        <v>-3.7250069299627452E-4</v>
      </c>
    </row>
    <row r="1725" spans="1:6" x14ac:dyDescent="0.3">
      <c r="A1725" s="45">
        <v>38474.833333333336</v>
      </c>
      <c r="B1725" s="25">
        <v>4224.0200000000004</v>
      </c>
      <c r="C1725" s="46">
        <f t="shared" si="52"/>
        <v>9.3623651083434289E-3</v>
      </c>
      <c r="D1725" s="25">
        <v>256.83</v>
      </c>
      <c r="E1725" s="46">
        <f t="shared" si="53"/>
        <v>3.0071077091307075E-3</v>
      </c>
      <c r="F1725" s="73">
        <f>C1725-('Analyse Germany'!$D$11+'Analyse Germany'!$D$12*E1725)</f>
        <v>5.7799505782817652E-3</v>
      </c>
    </row>
    <row r="1726" spans="1:6" x14ac:dyDescent="0.3">
      <c r="A1726" s="45">
        <v>38475.833333333336</v>
      </c>
      <c r="B1726" s="25">
        <v>4245.54</v>
      </c>
      <c r="C1726" s="46">
        <f t="shared" si="52"/>
        <v>5.0946728471927827E-3</v>
      </c>
      <c r="D1726" s="25">
        <v>257.95999999999998</v>
      </c>
      <c r="E1726" s="46">
        <f t="shared" si="53"/>
        <v>4.3997975314409299E-3</v>
      </c>
      <c r="F1726" s="73">
        <f>C1726-('Analyse Germany'!$D$11+'Analyse Germany'!$D$12*E1726)</f>
        <v>-1.6606810385864403E-4</v>
      </c>
    </row>
    <row r="1727" spans="1:6" x14ac:dyDescent="0.3">
      <c r="A1727" s="45">
        <v>38476.833333333336</v>
      </c>
      <c r="B1727" s="25">
        <v>4264.3500000000004</v>
      </c>
      <c r="C1727" s="46">
        <f t="shared" si="52"/>
        <v>4.4305318051414133E-3</v>
      </c>
      <c r="D1727" s="25">
        <v>259.29000000000002</v>
      </c>
      <c r="E1727" s="46">
        <f t="shared" si="53"/>
        <v>5.1558381144365395E-3</v>
      </c>
      <c r="F1727" s="73">
        <f>C1727-('Analyse Germany'!$D$11+'Analyse Germany'!$D$12*E1727)</f>
        <v>-1.7413114354903206E-3</v>
      </c>
    </row>
    <row r="1728" spans="1:6" x14ac:dyDescent="0.3">
      <c r="A1728" s="45">
        <v>38477.833333333336</v>
      </c>
      <c r="B1728" s="25">
        <v>4299.51</v>
      </c>
      <c r="C1728" s="46">
        <f t="shared" si="52"/>
        <v>8.2451018326357151E-3</v>
      </c>
      <c r="D1728" s="25">
        <v>260.77</v>
      </c>
      <c r="E1728" s="46">
        <f t="shared" si="53"/>
        <v>5.7078946353501525E-3</v>
      </c>
      <c r="F1728" s="73">
        <f>C1728-('Analyse Germany'!$D$11+'Analyse Germany'!$D$12*E1728)</f>
        <v>1.4079768974827591E-3</v>
      </c>
    </row>
    <row r="1729" spans="1:6" x14ac:dyDescent="0.3">
      <c r="A1729" s="45">
        <v>38478.833333333336</v>
      </c>
      <c r="B1729" s="25">
        <v>4311.0600000000004</v>
      </c>
      <c r="C1729" s="46">
        <f t="shared" si="52"/>
        <v>2.6863526308811281E-3</v>
      </c>
      <c r="D1729" s="25">
        <v>261.89999999999998</v>
      </c>
      <c r="E1729" s="46">
        <f t="shared" si="53"/>
        <v>4.3333205506768113E-3</v>
      </c>
      <c r="F1729" s="73">
        <f>C1729-('Analyse Germany'!$D$11+'Analyse Germany'!$D$12*E1729)</f>
        <v>-2.4942771055862971E-3</v>
      </c>
    </row>
    <row r="1730" spans="1:6" x14ac:dyDescent="0.3">
      <c r="A1730" s="45">
        <v>38481.833333333336</v>
      </c>
      <c r="B1730" s="25">
        <v>4292.41</v>
      </c>
      <c r="C1730" s="46">
        <f t="shared" ref="C1730:C1793" si="54">B1730/B1729-1</f>
        <v>-4.3260822164388202E-3</v>
      </c>
      <c r="D1730" s="25">
        <v>261.01</v>
      </c>
      <c r="E1730" s="46">
        <f t="shared" si="53"/>
        <v>-3.3982436044290854E-3</v>
      </c>
      <c r="F1730" s="73">
        <f>C1730-('Analyse Germany'!$D$11+'Analyse Germany'!$D$12*E1730)</f>
        <v>-1.8942666136399864E-4</v>
      </c>
    </row>
    <row r="1731" spans="1:6" x14ac:dyDescent="0.3">
      <c r="A1731" s="45">
        <v>38482.833333333336</v>
      </c>
      <c r="B1731" s="25">
        <v>4251.13</v>
      </c>
      <c r="C1731" s="46">
        <f t="shared" si="54"/>
        <v>-9.6169750792677311E-3</v>
      </c>
      <c r="D1731" s="25">
        <v>259.11</v>
      </c>
      <c r="E1731" s="46">
        <f t="shared" si="53"/>
        <v>-7.27941458181669E-3</v>
      </c>
      <c r="F1731" s="73">
        <f>C1731-('Analyse Germany'!$D$11+'Analyse Germany'!$D$12*E1731)</f>
        <v>-8.0313176035692879E-4</v>
      </c>
    </row>
    <row r="1732" spans="1:6" x14ac:dyDescent="0.3">
      <c r="A1732" s="45">
        <v>38483.833333333336</v>
      </c>
      <c r="B1732" s="25">
        <v>4244.16</v>
      </c>
      <c r="C1732" s="46">
        <f t="shared" si="54"/>
        <v>-1.6395640688476876E-3</v>
      </c>
      <c r="D1732" s="25">
        <v>258.55</v>
      </c>
      <c r="E1732" s="46">
        <f t="shared" si="53"/>
        <v>-2.1612442591949499E-3</v>
      </c>
      <c r="F1732" s="73">
        <f>C1732-('Analyse Germany'!$D$11+'Analyse Germany'!$D$12*E1732)</f>
        <v>1.0063872026203017E-3</v>
      </c>
    </row>
    <row r="1733" spans="1:6" x14ac:dyDescent="0.3">
      <c r="A1733" s="45">
        <v>38484.833333333336</v>
      </c>
      <c r="B1733" s="25">
        <v>4267.05</v>
      </c>
      <c r="C1733" s="46">
        <f t="shared" si="54"/>
        <v>5.3932933725402421E-3</v>
      </c>
      <c r="D1733" s="25">
        <v>260.13</v>
      </c>
      <c r="E1733" s="46">
        <f t="shared" ref="E1733:E1796" si="55">D1733/D1732-1</f>
        <v>6.1110036743377005E-3</v>
      </c>
      <c r="F1733" s="73">
        <f>C1733-('Analyse Germany'!$D$11+'Analyse Germany'!$D$12*E1733)</f>
        <v>-1.9296170834333676E-3</v>
      </c>
    </row>
    <row r="1734" spans="1:6" x14ac:dyDescent="0.3">
      <c r="A1734" s="45">
        <v>38485.833333333336</v>
      </c>
      <c r="B1734" s="25">
        <v>4275.7</v>
      </c>
      <c r="C1734" s="46">
        <f t="shared" si="54"/>
        <v>2.0271616221978483E-3</v>
      </c>
      <c r="D1734" s="25">
        <v>260.14999999999998</v>
      </c>
      <c r="E1734" s="46">
        <f t="shared" si="55"/>
        <v>7.6884634605756119E-5</v>
      </c>
      <c r="F1734" s="73">
        <f>C1734-('Analyse Germany'!$D$11+'Analyse Germany'!$D$12*E1734)</f>
        <v>1.9759503267596824E-3</v>
      </c>
    </row>
    <row r="1735" spans="1:6" x14ac:dyDescent="0.3">
      <c r="A1735" s="45">
        <v>38488.833333333336</v>
      </c>
      <c r="B1735" s="25">
        <v>4262.18</v>
      </c>
      <c r="C1735" s="46">
        <f t="shared" si="54"/>
        <v>-3.1620553359682502E-3</v>
      </c>
      <c r="D1735" s="25">
        <v>259.06</v>
      </c>
      <c r="E1735" s="46">
        <f t="shared" si="55"/>
        <v>-4.1898904478184784E-3</v>
      </c>
      <c r="F1735" s="73">
        <f>C1735-('Analyse Germany'!$D$11+'Analyse Germany'!$D$12*E1735)</f>
        <v>1.9286115086768404E-3</v>
      </c>
    </row>
    <row r="1736" spans="1:6" x14ac:dyDescent="0.3">
      <c r="A1736" s="45">
        <v>38489.833333333336</v>
      </c>
      <c r="B1736" s="25">
        <v>4251.7700000000004</v>
      </c>
      <c r="C1736" s="46">
        <f t="shared" si="54"/>
        <v>-2.4424120989727793E-3</v>
      </c>
      <c r="D1736" s="25">
        <v>259.32</v>
      </c>
      <c r="E1736" s="46">
        <f t="shared" si="55"/>
        <v>1.0036285030494696E-3</v>
      </c>
      <c r="F1736" s="73">
        <f>C1736-('Analyse Germany'!$D$11+'Analyse Germany'!$D$12*E1736)</f>
        <v>-3.6104397127202522E-3</v>
      </c>
    </row>
    <row r="1737" spans="1:6" x14ac:dyDescent="0.3">
      <c r="A1737" s="45">
        <v>38490.833333333336</v>
      </c>
      <c r="B1737" s="25">
        <v>4324.6000000000004</v>
      </c>
      <c r="C1737" s="46">
        <f t="shared" si="54"/>
        <v>1.7129336723294086E-2</v>
      </c>
      <c r="D1737" s="25">
        <v>262.29000000000002</v>
      </c>
      <c r="E1737" s="46">
        <f t="shared" si="55"/>
        <v>1.1453031004164949E-2</v>
      </c>
      <c r="F1737" s="73">
        <f>C1737-('Analyse Germany'!$D$11+'Analyse Germany'!$D$12*E1737)</f>
        <v>3.3687647969249824E-3</v>
      </c>
    </row>
    <row r="1738" spans="1:6" x14ac:dyDescent="0.3">
      <c r="A1738" s="45">
        <v>38491.833333333336</v>
      </c>
      <c r="B1738" s="25">
        <v>4360.42</v>
      </c>
      <c r="C1738" s="46">
        <f t="shared" si="54"/>
        <v>8.2828469685056749E-3</v>
      </c>
      <c r="D1738" s="25">
        <v>263.52</v>
      </c>
      <c r="E1738" s="46">
        <f t="shared" si="55"/>
        <v>4.6894658584009097E-3</v>
      </c>
      <c r="F1738" s="73">
        <f>C1738-('Analyse Germany'!$D$11+'Analyse Germany'!$D$12*E1738)</f>
        <v>2.6730275660483303E-3</v>
      </c>
    </row>
    <row r="1739" spans="1:6" x14ac:dyDescent="0.3">
      <c r="A1739" s="45">
        <v>38492.833333333336</v>
      </c>
      <c r="B1739" s="25">
        <v>4360.68</v>
      </c>
      <c r="C1739" s="46">
        <f t="shared" si="54"/>
        <v>5.9627283610419468E-5</v>
      </c>
      <c r="D1739" s="25">
        <v>263.75</v>
      </c>
      <c r="E1739" s="46">
        <f t="shared" si="55"/>
        <v>8.7279902853687474E-4</v>
      </c>
      <c r="F1739" s="73">
        <f>C1739-('Analyse Germany'!$D$11+'Analyse Germany'!$D$12*E1739)</f>
        <v>-9.507381140418283E-4</v>
      </c>
    </row>
    <row r="1740" spans="1:6" x14ac:dyDescent="0.3">
      <c r="A1740" s="45">
        <v>38495.833333333336</v>
      </c>
      <c r="B1740" s="25">
        <v>4406.95</v>
      </c>
      <c r="C1740" s="46">
        <f t="shared" si="54"/>
        <v>1.0610730436537263E-2</v>
      </c>
      <c r="D1740" s="25">
        <v>264.83999999999997</v>
      </c>
      <c r="E1740" s="46">
        <f t="shared" si="55"/>
        <v>4.1327014218008884E-3</v>
      </c>
      <c r="F1740" s="73">
        <f>C1740-('Analyse Germany'!$D$11+'Analyse Germany'!$D$12*E1740)</f>
        <v>5.6718662239894999E-3</v>
      </c>
    </row>
    <row r="1741" spans="1:6" x14ac:dyDescent="0.3">
      <c r="A1741" s="45">
        <v>38496.833333333336</v>
      </c>
      <c r="B1741" s="25">
        <v>4396.6400000000003</v>
      </c>
      <c r="C1741" s="46">
        <f t="shared" si="54"/>
        <v>-2.339486492925813E-3</v>
      </c>
      <c r="D1741" s="25">
        <v>264.63</v>
      </c>
      <c r="E1741" s="46">
        <f t="shared" si="55"/>
        <v>-7.929315813320903E-4</v>
      </c>
      <c r="F1741" s="73">
        <f>C1741-('Analyse Germany'!$D$11+'Analyse Germany'!$D$12*E1741)</f>
        <v>-1.3424848171567794E-3</v>
      </c>
    </row>
    <row r="1742" spans="1:6" x14ac:dyDescent="0.3">
      <c r="A1742" s="45">
        <v>38497.833333333336</v>
      </c>
      <c r="B1742" s="25">
        <v>4389.54</v>
      </c>
      <c r="C1742" s="46">
        <f t="shared" si="54"/>
        <v>-1.6148695367371735E-3</v>
      </c>
      <c r="D1742" s="25">
        <v>264.48</v>
      </c>
      <c r="E1742" s="46">
        <f t="shared" si="55"/>
        <v>-5.6682915769179498E-4</v>
      </c>
      <c r="F1742" s="73">
        <f>C1742-('Analyse Germany'!$D$11+'Analyse Germany'!$D$12*E1742)</f>
        <v>-8.9034322868199991E-4</v>
      </c>
    </row>
    <row r="1743" spans="1:6" x14ac:dyDescent="0.3">
      <c r="A1743" s="45">
        <v>38498.833333333336</v>
      </c>
      <c r="B1743" s="25">
        <v>4436.6000000000004</v>
      </c>
      <c r="C1743" s="46">
        <f t="shared" si="54"/>
        <v>1.0720941146452834E-2</v>
      </c>
      <c r="D1743" s="25">
        <v>266.33</v>
      </c>
      <c r="E1743" s="46">
        <f t="shared" si="55"/>
        <v>6.9948578342406975E-3</v>
      </c>
      <c r="F1743" s="73">
        <f>C1743-('Analyse Germany'!$D$11+'Analyse Germany'!$D$12*E1743)</f>
        <v>2.3329006341640118E-3</v>
      </c>
    </row>
    <row r="1744" spans="1:6" x14ac:dyDescent="0.3">
      <c r="A1744" s="45">
        <v>38499.833333333336</v>
      </c>
      <c r="B1744" s="25">
        <v>4444.71</v>
      </c>
      <c r="C1744" s="46">
        <f t="shared" si="54"/>
        <v>1.8279763783075609E-3</v>
      </c>
      <c r="D1744" s="25">
        <v>266.10000000000002</v>
      </c>
      <c r="E1744" s="46">
        <f t="shared" si="55"/>
        <v>-8.6359028273175209E-4</v>
      </c>
      <c r="F1744" s="73">
        <f>C1744-('Analyse Germany'!$D$11+'Analyse Germany'!$D$12*E1744)</f>
        <v>2.9101286479361532E-3</v>
      </c>
    </row>
    <row r="1745" spans="1:6" x14ac:dyDescent="0.3">
      <c r="A1745" s="45">
        <v>38502.833333333336</v>
      </c>
      <c r="B1745" s="25">
        <v>4480.43</v>
      </c>
      <c r="C1745" s="46">
        <f t="shared" si="54"/>
        <v>8.0365198179408459E-3</v>
      </c>
      <c r="D1745" s="25">
        <v>267.37</v>
      </c>
      <c r="E1745" s="46">
        <f t="shared" si="55"/>
        <v>4.7726418639608692E-3</v>
      </c>
      <c r="F1745" s="73">
        <f>C1745-('Analyse Germany'!$D$11+'Analyse Germany'!$D$12*E1745)</f>
        <v>2.326465255085685E-3</v>
      </c>
    </row>
    <row r="1746" spans="1:6" x14ac:dyDescent="0.3">
      <c r="A1746" s="45">
        <v>38503.833333333336</v>
      </c>
      <c r="B1746" s="25">
        <v>4460.63</v>
      </c>
      <c r="C1746" s="46">
        <f t="shared" si="54"/>
        <v>-4.4192186910632092E-3</v>
      </c>
      <c r="D1746" s="25">
        <v>267.29000000000002</v>
      </c>
      <c r="E1746" s="46">
        <f t="shared" si="55"/>
        <v>-2.9921083143202853E-4</v>
      </c>
      <c r="F1746" s="73">
        <f>C1746-('Analyse Germany'!$D$11+'Analyse Germany'!$D$12*E1746)</f>
        <v>-4.0171984432287988E-3</v>
      </c>
    </row>
    <row r="1747" spans="1:6" x14ac:dyDescent="0.3">
      <c r="A1747" s="45">
        <v>38504.833333333336</v>
      </c>
      <c r="B1747" s="25">
        <v>4527.17</v>
      </c>
      <c r="C1747" s="46">
        <f t="shared" si="54"/>
        <v>1.4917175376572445E-2</v>
      </c>
      <c r="D1747" s="25">
        <v>270.87</v>
      </c>
      <c r="E1747" s="46">
        <f t="shared" si="55"/>
        <v>1.3393692244378697E-2</v>
      </c>
      <c r="F1747" s="73">
        <f>C1747-('Analyse Germany'!$D$11+'Analyse Germany'!$D$12*E1747)</f>
        <v>-1.1820817196492028E-3</v>
      </c>
    </row>
    <row r="1748" spans="1:6" x14ac:dyDescent="0.3">
      <c r="A1748" s="45">
        <v>38505.833333333336</v>
      </c>
      <c r="B1748" s="25">
        <v>4532.17</v>
      </c>
      <c r="C1748" s="46">
        <f t="shared" si="54"/>
        <v>1.1044427313311456E-3</v>
      </c>
      <c r="D1748" s="25">
        <v>270.83</v>
      </c>
      <c r="E1748" s="46">
        <f t="shared" si="55"/>
        <v>-1.4767231513279633E-4</v>
      </c>
      <c r="F1748" s="73">
        <f>C1748-('Analyse Germany'!$D$11+'Analyse Germany'!$D$12*E1748)</f>
        <v>1.3238443575397444E-3</v>
      </c>
    </row>
    <row r="1749" spans="1:6" x14ac:dyDescent="0.3">
      <c r="A1749" s="45">
        <v>38506.833333333336</v>
      </c>
      <c r="B1749" s="25">
        <v>4510.3900000000003</v>
      </c>
      <c r="C1749" s="46">
        <f t="shared" si="54"/>
        <v>-4.8056449780127242E-3</v>
      </c>
      <c r="D1749" s="25">
        <v>270.25</v>
      </c>
      <c r="E1749" s="46">
        <f t="shared" si="55"/>
        <v>-2.1415648192592007E-3</v>
      </c>
      <c r="F1749" s="73">
        <f>C1749-('Analyse Germany'!$D$11+'Analyse Germany'!$D$12*E1749)</f>
        <v>-2.1834093419039855E-3</v>
      </c>
    </row>
    <row r="1750" spans="1:6" x14ac:dyDescent="0.3">
      <c r="A1750" s="45">
        <v>38509.833333333336</v>
      </c>
      <c r="B1750" s="25">
        <v>4497.26</v>
      </c>
      <c r="C1750" s="46">
        <f t="shared" si="54"/>
        <v>-2.911056471835094E-3</v>
      </c>
      <c r="D1750" s="25">
        <v>269.39999999999998</v>
      </c>
      <c r="E1750" s="46">
        <f t="shared" si="55"/>
        <v>-3.1452358926919999E-3</v>
      </c>
      <c r="F1750" s="73">
        <f>C1750-('Analyse Germany'!$D$11+'Analyse Germany'!$D$12*E1750)</f>
        <v>9.2070023173657827E-4</v>
      </c>
    </row>
    <row r="1751" spans="1:6" x14ac:dyDescent="0.3">
      <c r="A1751" s="45">
        <v>38510.833333333336</v>
      </c>
      <c r="B1751" s="25">
        <v>4566.01</v>
      </c>
      <c r="C1751" s="46">
        <f t="shared" si="54"/>
        <v>1.5287085914534648E-2</v>
      </c>
      <c r="D1751" s="25">
        <v>272.57</v>
      </c>
      <c r="E1751" s="46">
        <f t="shared" si="55"/>
        <v>1.1766889383815871E-2</v>
      </c>
      <c r="F1751" s="73">
        <f>C1751-('Analyse Germany'!$D$11+'Analyse Germany'!$D$12*E1751)</f>
        <v>1.1482841751958607E-3</v>
      </c>
    </row>
    <row r="1752" spans="1:6" x14ac:dyDescent="0.3">
      <c r="A1752" s="45">
        <v>38511.833333333336</v>
      </c>
      <c r="B1752" s="25">
        <v>4557.29</v>
      </c>
      <c r="C1752" s="46">
        <f t="shared" si="54"/>
        <v>-1.9097636667463336E-3</v>
      </c>
      <c r="D1752" s="25">
        <v>271.92</v>
      </c>
      <c r="E1752" s="46">
        <f t="shared" si="55"/>
        <v>-2.3847085152437497E-3</v>
      </c>
      <c r="F1752" s="73">
        <f>C1752-('Analyse Germany'!$D$11+'Analyse Germany'!$D$12*E1752)</f>
        <v>1.0054837244070775E-3</v>
      </c>
    </row>
    <row r="1753" spans="1:6" x14ac:dyDescent="0.3">
      <c r="A1753" s="45">
        <v>38512.833333333336</v>
      </c>
      <c r="B1753" s="25">
        <v>4562.75</v>
      </c>
      <c r="C1753" s="46">
        <f t="shared" si="54"/>
        <v>1.198080438155058E-3</v>
      </c>
      <c r="D1753" s="25">
        <v>271.98</v>
      </c>
      <c r="E1753" s="46">
        <f t="shared" si="55"/>
        <v>2.2065313327446212E-4</v>
      </c>
      <c r="F1753" s="73">
        <f>C1753-('Analyse Germany'!$D$11+'Analyse Germany'!$D$12*E1753)</f>
        <v>9.7361414655309218E-4</v>
      </c>
    </row>
    <row r="1754" spans="1:6" x14ac:dyDescent="0.3">
      <c r="A1754" s="45">
        <v>38513.833333333336</v>
      </c>
      <c r="B1754" s="25">
        <v>4586.1000000000004</v>
      </c>
      <c r="C1754" s="46">
        <f t="shared" si="54"/>
        <v>5.1175278066954988E-3</v>
      </c>
      <c r="D1754" s="25">
        <v>273.63</v>
      </c>
      <c r="E1754" s="46">
        <f t="shared" si="55"/>
        <v>6.0666225457752798E-3</v>
      </c>
      <c r="F1754" s="73">
        <f>C1754-('Analyse Germany'!$D$11+'Analyse Germany'!$D$12*E1754)</f>
        <v>-2.15189908138925E-3</v>
      </c>
    </row>
    <row r="1755" spans="1:6" x14ac:dyDescent="0.3">
      <c r="A1755" s="45">
        <v>38516.833333333336</v>
      </c>
      <c r="B1755" s="25">
        <v>4599.21</v>
      </c>
      <c r="C1755" s="46">
        <f t="shared" si="54"/>
        <v>2.8586380584809667E-3</v>
      </c>
      <c r="D1755" s="25">
        <v>274.72000000000003</v>
      </c>
      <c r="E1755" s="46">
        <f t="shared" si="55"/>
        <v>3.9834813434200811E-3</v>
      </c>
      <c r="F1755" s="73">
        <f>C1755-('Analyse Germany'!$D$11+'Analyse Germany'!$D$12*E1755)</f>
        <v>-1.9004014751779711E-3</v>
      </c>
    </row>
    <row r="1756" spans="1:6" x14ac:dyDescent="0.3">
      <c r="A1756" s="45">
        <v>38517.833333333336</v>
      </c>
      <c r="B1756" s="25">
        <v>4591.6899999999996</v>
      </c>
      <c r="C1756" s="46">
        <f t="shared" si="54"/>
        <v>-1.6350634130645192E-3</v>
      </c>
      <c r="D1756" s="25">
        <v>275.10000000000002</v>
      </c>
      <c r="E1756" s="46">
        <f t="shared" si="55"/>
        <v>1.3832265579498682E-3</v>
      </c>
      <c r="F1756" s="73">
        <f>C1756-('Analyse Germany'!$D$11+'Analyse Germany'!$D$12*E1756)</f>
        <v>-3.2605435296520317E-3</v>
      </c>
    </row>
    <row r="1757" spans="1:6" x14ac:dyDescent="0.3">
      <c r="A1757" s="45">
        <v>38518.833333333336</v>
      </c>
      <c r="B1757" s="25">
        <v>4548.42</v>
      </c>
      <c r="C1757" s="46">
        <f t="shared" si="54"/>
        <v>-9.4235455790786515E-3</v>
      </c>
      <c r="D1757" s="25">
        <v>273.99</v>
      </c>
      <c r="E1757" s="46">
        <f t="shared" si="55"/>
        <v>-4.0348964013087185E-3</v>
      </c>
      <c r="F1757" s="73">
        <f>C1757-('Analyse Germany'!$D$11+'Analyse Germany'!$D$12*E1757)</f>
        <v>-4.5196616053832005E-3</v>
      </c>
    </row>
    <row r="1758" spans="1:6" x14ac:dyDescent="0.3">
      <c r="A1758" s="45">
        <v>38519.833333333336</v>
      </c>
      <c r="B1758" s="25">
        <v>4579.87</v>
      </c>
      <c r="C1758" s="46">
        <f t="shared" si="54"/>
        <v>6.9144889873846704E-3</v>
      </c>
      <c r="D1758" s="25">
        <v>275.51</v>
      </c>
      <c r="E1758" s="46">
        <f t="shared" si="55"/>
        <v>5.5476477243694422E-3</v>
      </c>
      <c r="F1758" s="73">
        <f>C1758-('Analyse Germany'!$D$11+'Analyse Germany'!$D$12*E1758)</f>
        <v>2.7047713475197421E-4</v>
      </c>
    </row>
    <row r="1759" spans="1:6" x14ac:dyDescent="0.3">
      <c r="A1759" s="45">
        <v>38520.833333333336</v>
      </c>
      <c r="B1759" s="25">
        <v>4604.57</v>
      </c>
      <c r="C1759" s="46">
        <f t="shared" si="54"/>
        <v>5.3931661815727061E-3</v>
      </c>
      <c r="D1759" s="25">
        <v>275.87</v>
      </c>
      <c r="E1759" s="46">
        <f t="shared" si="55"/>
        <v>1.30666763456877E-3</v>
      </c>
      <c r="F1759" s="73">
        <f>C1759-('Analyse Germany'!$D$11+'Analyse Germany'!$D$12*E1759)</f>
        <v>3.8599469990529709E-3</v>
      </c>
    </row>
    <row r="1760" spans="1:6" x14ac:dyDescent="0.3">
      <c r="A1760" s="45">
        <v>38523.833333333336</v>
      </c>
      <c r="B1760" s="25">
        <v>4586.8599999999997</v>
      </c>
      <c r="C1760" s="46">
        <f t="shared" si="54"/>
        <v>-3.8461789048706008E-3</v>
      </c>
      <c r="D1760" s="25">
        <v>275.77999999999997</v>
      </c>
      <c r="E1760" s="46">
        <f t="shared" si="55"/>
        <v>-3.2624062058228542E-4</v>
      </c>
      <c r="F1760" s="73">
        <f>C1760-('Analyse Germany'!$D$11+'Analyse Germany'!$D$12*E1760)</f>
        <v>-3.4115851373924507E-3</v>
      </c>
    </row>
    <row r="1761" spans="1:6" x14ac:dyDescent="0.3">
      <c r="A1761" s="45">
        <v>38524.833333333336</v>
      </c>
      <c r="B1761" s="25">
        <v>4608.1099999999997</v>
      </c>
      <c r="C1761" s="46">
        <f t="shared" si="54"/>
        <v>4.6327989081855758E-3</v>
      </c>
      <c r="D1761" s="25">
        <v>277.10000000000002</v>
      </c>
      <c r="E1761" s="46">
        <f t="shared" si="55"/>
        <v>4.7864239611286052E-3</v>
      </c>
      <c r="F1761" s="73">
        <f>C1761-('Analyse Germany'!$D$11+'Analyse Germany'!$D$12*E1761)</f>
        <v>-1.0938644195522705E-3</v>
      </c>
    </row>
    <row r="1762" spans="1:6" x14ac:dyDescent="0.3">
      <c r="A1762" s="45">
        <v>38525.833333333336</v>
      </c>
      <c r="B1762" s="25">
        <v>4619.6000000000004</v>
      </c>
      <c r="C1762" s="46">
        <f t="shared" si="54"/>
        <v>2.4934300613486116E-3</v>
      </c>
      <c r="D1762" s="25">
        <v>277.42</v>
      </c>
      <c r="E1762" s="46">
        <f t="shared" si="55"/>
        <v>1.15481775532289E-3</v>
      </c>
      <c r="F1762" s="73">
        <f>C1762-('Analyse Germany'!$D$11+'Analyse Germany'!$D$12*E1762)</f>
        <v>1.1432047230286631E-3</v>
      </c>
    </row>
    <row r="1763" spans="1:6" x14ac:dyDescent="0.3">
      <c r="A1763" s="45">
        <v>38526.833333333336</v>
      </c>
      <c r="B1763" s="25">
        <v>4627.4799999999996</v>
      </c>
      <c r="C1763" s="46">
        <f t="shared" si="54"/>
        <v>1.705775391808606E-3</v>
      </c>
      <c r="D1763" s="25">
        <v>278.58999999999997</v>
      </c>
      <c r="E1763" s="46">
        <f t="shared" si="55"/>
        <v>4.217432052483483E-3</v>
      </c>
      <c r="F1763" s="73">
        <f>C1763-('Analyse Germany'!$D$11+'Analyse Germany'!$D$12*E1763)</f>
        <v>-3.3351974553135315E-3</v>
      </c>
    </row>
    <row r="1764" spans="1:6" x14ac:dyDescent="0.3">
      <c r="A1764" s="45">
        <v>38527.833333333336</v>
      </c>
      <c r="B1764" s="25">
        <v>4566.4799999999996</v>
      </c>
      <c r="C1764" s="46">
        <f t="shared" si="54"/>
        <v>-1.3182120722293744E-2</v>
      </c>
      <c r="D1764" s="25">
        <v>276.32</v>
      </c>
      <c r="E1764" s="46">
        <f t="shared" si="55"/>
        <v>-8.1481747370687474E-3</v>
      </c>
      <c r="F1764" s="73">
        <f>C1764-('Analyse Germany'!$D$11+'Analyse Germany'!$D$12*E1764)</f>
        <v>-3.3213370878114289E-3</v>
      </c>
    </row>
    <row r="1765" spans="1:6" x14ac:dyDescent="0.3">
      <c r="A1765" s="45">
        <v>38530.833333333336</v>
      </c>
      <c r="B1765" s="25">
        <v>4523.82</v>
      </c>
      <c r="C1765" s="46">
        <f t="shared" si="54"/>
        <v>-9.3419877016870378E-3</v>
      </c>
      <c r="D1765" s="25">
        <v>273.64</v>
      </c>
      <c r="E1765" s="46">
        <f t="shared" si="55"/>
        <v>-9.6988998262883541E-3</v>
      </c>
      <c r="F1765" s="73">
        <f>C1765-('Analyse Germany'!$D$11+'Analyse Germany'!$D$12*E1765)</f>
        <v>2.3875701905202943E-3</v>
      </c>
    </row>
    <row r="1766" spans="1:6" x14ac:dyDescent="0.3">
      <c r="A1766" s="45">
        <v>38531.833333333336</v>
      </c>
      <c r="B1766" s="25">
        <v>4557.46</v>
      </c>
      <c r="C1766" s="46">
        <f t="shared" si="54"/>
        <v>7.4361933056577012E-3</v>
      </c>
      <c r="D1766" s="25">
        <v>275.97000000000003</v>
      </c>
      <c r="E1766" s="46">
        <f t="shared" si="55"/>
        <v>8.5148370121328476E-3</v>
      </c>
      <c r="F1766" s="73">
        <f>C1766-('Analyse Germany'!$D$11+'Analyse Germany'!$D$12*E1766)</f>
        <v>-2.7835696567736871E-3</v>
      </c>
    </row>
    <row r="1767" spans="1:6" x14ac:dyDescent="0.3">
      <c r="A1767" s="45">
        <v>38532.833333333336</v>
      </c>
      <c r="B1767" s="25">
        <v>4583.63</v>
      </c>
      <c r="C1767" s="46">
        <f t="shared" si="54"/>
        <v>5.7422336125825257E-3</v>
      </c>
      <c r="D1767" s="25">
        <v>276.79000000000002</v>
      </c>
      <c r="E1767" s="46">
        <f t="shared" si="55"/>
        <v>2.971337464217072E-3</v>
      </c>
      <c r="F1767" s="73">
        <f>C1767-('Analyse Germany'!$D$11+'Analyse Germany'!$D$12*E1767)</f>
        <v>2.2029256997748341E-3</v>
      </c>
    </row>
    <row r="1768" spans="1:6" x14ac:dyDescent="0.3">
      <c r="A1768" s="45">
        <v>38533.833333333336</v>
      </c>
      <c r="B1768" s="25">
        <v>4586.28</v>
      </c>
      <c r="C1768" s="46">
        <f t="shared" si="54"/>
        <v>5.7814439647163596E-4</v>
      </c>
      <c r="D1768" s="25">
        <v>275.92</v>
      </c>
      <c r="E1768" s="46">
        <f t="shared" si="55"/>
        <v>-3.1431771379023532E-3</v>
      </c>
      <c r="F1768" s="73">
        <f>C1768-('Analyse Germany'!$D$11+'Analyse Germany'!$D$12*E1768)</f>
        <v>4.4074201006833276E-3</v>
      </c>
    </row>
    <row r="1769" spans="1:6" x14ac:dyDescent="0.3">
      <c r="A1769" s="45">
        <v>38534.833333333336</v>
      </c>
      <c r="B1769" s="25">
        <v>4617.07</v>
      </c>
      <c r="C1769" s="46">
        <f t="shared" si="54"/>
        <v>6.7135020103439302E-3</v>
      </c>
      <c r="D1769" s="25">
        <v>278.07</v>
      </c>
      <c r="E1769" s="46">
        <f t="shared" si="55"/>
        <v>7.7921136561320825E-3</v>
      </c>
      <c r="F1769" s="73">
        <f>C1769-('Analyse Germany'!$D$11+'Analyse Germany'!$D$12*E1769)</f>
        <v>-2.6353091550603332E-3</v>
      </c>
    </row>
    <row r="1770" spans="1:6" x14ac:dyDescent="0.3">
      <c r="A1770" s="45">
        <v>38537.833333333336</v>
      </c>
      <c r="B1770" s="25">
        <v>4623.41</v>
      </c>
      <c r="C1770" s="46">
        <f t="shared" si="54"/>
        <v>1.3731652324959764E-3</v>
      </c>
      <c r="D1770" s="25">
        <v>278.76</v>
      </c>
      <c r="E1770" s="46">
        <f t="shared" si="55"/>
        <v>2.4813895781636841E-3</v>
      </c>
      <c r="F1770" s="73">
        <f>C1770-('Analyse Germany'!$D$11+'Analyse Germany'!$D$12*E1770)</f>
        <v>-1.5757079195353007E-3</v>
      </c>
    </row>
    <row r="1771" spans="1:6" x14ac:dyDescent="0.3">
      <c r="A1771" s="45">
        <v>38538.833333333336</v>
      </c>
      <c r="B1771" s="25">
        <v>4603.6499999999996</v>
      </c>
      <c r="C1771" s="46">
        <f t="shared" si="54"/>
        <v>-4.2739017305408744E-3</v>
      </c>
      <c r="D1771" s="25">
        <v>278.14</v>
      </c>
      <c r="E1771" s="46">
        <f t="shared" si="55"/>
        <v>-2.2241354570239347E-3</v>
      </c>
      <c r="F1771" s="73">
        <f>C1771-('Analyse Germany'!$D$11+'Analyse Germany'!$D$12*E1771)</f>
        <v>-1.552160460989186E-3</v>
      </c>
    </row>
    <row r="1772" spans="1:6" x14ac:dyDescent="0.3">
      <c r="A1772" s="45">
        <v>38539.833333333336</v>
      </c>
      <c r="B1772" s="25">
        <v>4615.49</v>
      </c>
      <c r="C1772" s="46">
        <f t="shared" si="54"/>
        <v>2.5718723187035941E-3</v>
      </c>
      <c r="D1772" s="25">
        <v>279.77999999999997</v>
      </c>
      <c r="E1772" s="46">
        <f t="shared" si="55"/>
        <v>5.8963112101819704E-3</v>
      </c>
      <c r="F1772" s="73">
        <f>C1772-('Analyse Germany'!$D$11+'Analyse Germany'!$D$12*E1772)</f>
        <v>-4.4923128782728278E-3</v>
      </c>
    </row>
    <row r="1773" spans="1:6" x14ac:dyDescent="0.3">
      <c r="A1773" s="45">
        <v>38540.833333333336</v>
      </c>
      <c r="B1773" s="25">
        <v>4530.18</v>
      </c>
      <c r="C1773" s="46">
        <f t="shared" si="54"/>
        <v>-1.8483411295441954E-2</v>
      </c>
      <c r="D1773" s="25">
        <v>274.69</v>
      </c>
      <c r="E1773" s="46">
        <f t="shared" si="55"/>
        <v>-1.819286582314672E-2</v>
      </c>
      <c r="F1773" s="73">
        <f>C1773-('Analyse Germany'!$D$11+'Analyse Germany'!$D$12*E1773)</f>
        <v>3.4822001121622842E-3</v>
      </c>
    </row>
    <row r="1774" spans="1:6" x14ac:dyDescent="0.3">
      <c r="A1774" s="45">
        <v>38541.833333333336</v>
      </c>
      <c r="B1774" s="25">
        <v>4597.97</v>
      </c>
      <c r="C1774" s="46">
        <f t="shared" si="54"/>
        <v>1.4964085312283437E-2</v>
      </c>
      <c r="D1774" s="25">
        <v>278.47000000000003</v>
      </c>
      <c r="E1774" s="46">
        <f t="shared" si="55"/>
        <v>1.3760966908151095E-2</v>
      </c>
      <c r="F1774" s="73">
        <f>C1774-('Analyse Germany'!$D$11+'Analyse Germany'!$D$12*E1774)</f>
        <v>-1.57777340426659E-3</v>
      </c>
    </row>
    <row r="1775" spans="1:6" x14ac:dyDescent="0.3">
      <c r="A1775" s="45">
        <v>38544.833333333336</v>
      </c>
      <c r="B1775" s="25">
        <v>4663.38</v>
      </c>
      <c r="C1775" s="46">
        <f t="shared" si="54"/>
        <v>1.4225843143822026E-2</v>
      </c>
      <c r="D1775" s="25">
        <v>279.93</v>
      </c>
      <c r="E1775" s="46">
        <f t="shared" si="55"/>
        <v>5.2429346069593485E-3</v>
      </c>
      <c r="F1775" s="73">
        <f>C1775-('Analyse Germany'!$D$11+'Analyse Germany'!$D$12*E1775)</f>
        <v>7.9490401754498466E-3</v>
      </c>
    </row>
    <row r="1776" spans="1:6" x14ac:dyDescent="0.3">
      <c r="A1776" s="45">
        <v>38545.833333333336</v>
      </c>
      <c r="B1776" s="25">
        <v>4653.03</v>
      </c>
      <c r="C1776" s="46">
        <f t="shared" si="54"/>
        <v>-2.2194202488324821E-3</v>
      </c>
      <c r="D1776" s="25">
        <v>278.86</v>
      </c>
      <c r="E1776" s="46">
        <f t="shared" si="55"/>
        <v>-3.8223841674703829E-3</v>
      </c>
      <c r="F1776" s="73">
        <f>C1776-('Analyse Germany'!$D$11+'Analyse Germany'!$D$12*E1776)</f>
        <v>2.4283658550280406E-3</v>
      </c>
    </row>
    <row r="1777" spans="1:6" x14ac:dyDescent="0.3">
      <c r="A1777" s="45">
        <v>38546.833333333336</v>
      </c>
      <c r="B1777" s="25">
        <v>4679.8900000000003</v>
      </c>
      <c r="C1777" s="46">
        <f t="shared" si="54"/>
        <v>5.7725825967167577E-3</v>
      </c>
      <c r="D1777" s="25">
        <v>280.45999999999998</v>
      </c>
      <c r="E1777" s="46">
        <f t="shared" si="55"/>
        <v>5.737646130674845E-3</v>
      </c>
      <c r="F1777" s="73">
        <f>C1777-('Analyse Germany'!$D$11+'Analyse Germany'!$D$12*E1777)</f>
        <v>-1.1003957782097125E-3</v>
      </c>
    </row>
    <row r="1778" spans="1:6" x14ac:dyDescent="0.3">
      <c r="A1778" s="45">
        <v>38547.833333333336</v>
      </c>
      <c r="B1778" s="25">
        <v>4699.2700000000004</v>
      </c>
      <c r="C1778" s="46">
        <f t="shared" si="54"/>
        <v>4.1411229751127099E-3</v>
      </c>
      <c r="D1778" s="25">
        <v>281.74</v>
      </c>
      <c r="E1778" s="46">
        <f t="shared" si="55"/>
        <v>4.5639306853029193E-3</v>
      </c>
      <c r="F1778" s="73">
        <f>C1778-('Analyse Germany'!$D$11+'Analyse Germany'!$D$12*E1778)</f>
        <v>-1.3174143583593199E-3</v>
      </c>
    </row>
    <row r="1779" spans="1:6" x14ac:dyDescent="0.3">
      <c r="A1779" s="45">
        <v>38548.833333333336</v>
      </c>
      <c r="B1779" s="25">
        <v>4712.8999999999996</v>
      </c>
      <c r="C1779" s="46">
        <f t="shared" si="54"/>
        <v>2.9004504955023602E-3</v>
      </c>
      <c r="D1779" s="25">
        <v>281.23</v>
      </c>
      <c r="E1779" s="46">
        <f t="shared" si="55"/>
        <v>-1.8101795982110591E-3</v>
      </c>
      <c r="F1779" s="73">
        <f>C1779-('Analyse Germany'!$D$11+'Analyse Germany'!$D$12*E1779)</f>
        <v>5.1233347734687389E-3</v>
      </c>
    </row>
    <row r="1780" spans="1:6" x14ac:dyDescent="0.3">
      <c r="A1780" s="45">
        <v>38551.833333333336</v>
      </c>
      <c r="B1780" s="25">
        <v>4719.57</v>
      </c>
      <c r="C1780" s="46">
        <f t="shared" si="54"/>
        <v>1.4152644868339337E-3</v>
      </c>
      <c r="D1780" s="25">
        <v>280.57</v>
      </c>
      <c r="E1780" s="46">
        <f t="shared" si="55"/>
        <v>-2.3468335526082296E-3</v>
      </c>
      <c r="F1780" s="73">
        <f>C1780-('Analyse Germany'!$D$11+'Analyse Germany'!$D$12*E1780)</f>
        <v>4.2848688715785323E-3</v>
      </c>
    </row>
    <row r="1781" spans="1:6" x14ac:dyDescent="0.3">
      <c r="A1781" s="45">
        <v>38552.833333333336</v>
      </c>
      <c r="B1781" s="25">
        <v>4770.54</v>
      </c>
      <c r="C1781" s="46">
        <f t="shared" si="54"/>
        <v>1.0799712685689578E-2</v>
      </c>
      <c r="D1781" s="25">
        <v>281.67</v>
      </c>
      <c r="E1781" s="46">
        <f t="shared" si="55"/>
        <v>3.9205902270378346E-3</v>
      </c>
      <c r="F1781" s="73">
        <f>C1781-('Analyse Germany'!$D$11+'Analyse Germany'!$D$12*E1781)</f>
        <v>6.1164630519631143E-3</v>
      </c>
    </row>
    <row r="1782" spans="1:6" x14ac:dyDescent="0.3">
      <c r="A1782" s="45">
        <v>38553.833333333336</v>
      </c>
      <c r="B1782" s="25">
        <v>4784.5</v>
      </c>
      <c r="C1782" s="46">
        <f t="shared" si="54"/>
        <v>2.9262934594407319E-3</v>
      </c>
      <c r="D1782" s="25">
        <v>281.06</v>
      </c>
      <c r="E1782" s="46">
        <f t="shared" si="55"/>
        <v>-2.1656548443214074E-3</v>
      </c>
      <c r="F1782" s="73">
        <f>C1782-('Analyse Germany'!$D$11+'Analyse Germany'!$D$12*E1782)</f>
        <v>5.5775599141111654E-3</v>
      </c>
    </row>
    <row r="1783" spans="1:6" x14ac:dyDescent="0.3">
      <c r="A1783" s="45">
        <v>38554.833333333336</v>
      </c>
      <c r="B1783" s="25">
        <v>4829.87</v>
      </c>
      <c r="C1783" s="46">
        <f t="shared" si="54"/>
        <v>9.4827045668304244E-3</v>
      </c>
      <c r="D1783" s="25">
        <v>281.45999999999998</v>
      </c>
      <c r="E1783" s="46">
        <f t="shared" si="55"/>
        <v>1.4231836618514571E-3</v>
      </c>
      <c r="F1783" s="73">
        <f>C1783-('Analyse Germany'!$D$11+'Analyse Germany'!$D$12*E1783)</f>
        <v>7.8090722614999599E-3</v>
      </c>
    </row>
    <row r="1784" spans="1:6" x14ac:dyDescent="0.3">
      <c r="A1784" s="45">
        <v>38555.833333333336</v>
      </c>
      <c r="B1784" s="25">
        <v>4836.8999999999996</v>
      </c>
      <c r="C1784" s="46">
        <f t="shared" si="54"/>
        <v>1.4555257180834946E-3</v>
      </c>
      <c r="D1784" s="25">
        <v>281.66000000000003</v>
      </c>
      <c r="E1784" s="46">
        <f t="shared" si="55"/>
        <v>7.1058054430483963E-4</v>
      </c>
      <c r="F1784" s="73">
        <f>C1784-('Analyse Germany'!$D$11+'Analyse Germany'!$D$12*E1784)</f>
        <v>6.4064934009530432E-4</v>
      </c>
    </row>
    <row r="1785" spans="1:6" x14ac:dyDescent="0.3">
      <c r="A1785" s="45">
        <v>38558.833333333336</v>
      </c>
      <c r="B1785" s="25">
        <v>4842.7</v>
      </c>
      <c r="C1785" s="46">
        <f t="shared" si="54"/>
        <v>1.1991151357275687E-3</v>
      </c>
      <c r="D1785" s="25">
        <v>282.83</v>
      </c>
      <c r="E1785" s="46">
        <f t="shared" si="55"/>
        <v>4.1539444720584129E-3</v>
      </c>
      <c r="F1785" s="73">
        <f>C1785-('Analyse Germany'!$D$11+'Analyse Germany'!$D$12*E1785)</f>
        <v>-3.7653490143931398E-3</v>
      </c>
    </row>
    <row r="1786" spans="1:6" x14ac:dyDescent="0.3">
      <c r="A1786" s="45">
        <v>38559.833333333336</v>
      </c>
      <c r="B1786" s="25">
        <v>4843.49</v>
      </c>
      <c r="C1786" s="46">
        <f t="shared" si="54"/>
        <v>1.6313213703100793E-4</v>
      </c>
      <c r="D1786" s="25">
        <v>283</v>
      </c>
      <c r="E1786" s="46">
        <f t="shared" si="55"/>
        <v>6.010677792314123E-4</v>
      </c>
      <c r="F1786" s="73">
        <f>C1786-('Analyse Germany'!$D$11+'Analyse Germany'!$D$12*E1786)</f>
        <v>-5.1977072889870422E-4</v>
      </c>
    </row>
    <row r="1787" spans="1:6" x14ac:dyDescent="0.3">
      <c r="A1787" s="45">
        <v>38560.833333333336</v>
      </c>
      <c r="B1787" s="25">
        <v>4855.3500000000004</v>
      </c>
      <c r="C1787" s="46">
        <f t="shared" si="54"/>
        <v>2.4486475661147367E-3</v>
      </c>
      <c r="D1787" s="25">
        <v>283.79000000000002</v>
      </c>
      <c r="E1787" s="46">
        <f t="shared" si="55"/>
        <v>2.791519434629075E-3</v>
      </c>
      <c r="F1787" s="73">
        <f>C1787-('Analyse Germany'!$D$11+'Analyse Germany'!$D$12*E1787)</f>
        <v>-8.7396216652873594E-4</v>
      </c>
    </row>
    <row r="1788" spans="1:6" x14ac:dyDescent="0.3">
      <c r="A1788" s="45">
        <v>38561.833333333336</v>
      </c>
      <c r="B1788" s="25">
        <v>4892.5</v>
      </c>
      <c r="C1788" s="46">
        <f t="shared" si="54"/>
        <v>7.6513536614248867E-3</v>
      </c>
      <c r="D1788" s="25">
        <v>285.2</v>
      </c>
      <c r="E1788" s="46">
        <f t="shared" si="55"/>
        <v>4.9684625955810358E-3</v>
      </c>
      <c r="F1788" s="73">
        <f>C1788-('Analyse Germany'!$D$11+'Analyse Germany'!$D$12*E1788)</f>
        <v>1.7053161091123191E-3</v>
      </c>
    </row>
    <row r="1789" spans="1:6" x14ac:dyDescent="0.3">
      <c r="A1789" s="45">
        <v>38562.833333333336</v>
      </c>
      <c r="B1789" s="25">
        <v>4886.5</v>
      </c>
      <c r="C1789" s="46">
        <f t="shared" si="54"/>
        <v>-1.226366888093966E-3</v>
      </c>
      <c r="D1789" s="25">
        <v>285.02999999999997</v>
      </c>
      <c r="E1789" s="46">
        <f t="shared" si="55"/>
        <v>-5.9607293127639238E-4</v>
      </c>
      <c r="F1789" s="73">
        <f>C1789-('Analyse Germany'!$D$11+'Analyse Germany'!$D$12*E1789)</f>
        <v>-4.6659899424544144E-4</v>
      </c>
    </row>
    <row r="1790" spans="1:6" x14ac:dyDescent="0.3">
      <c r="A1790" s="45">
        <v>38565.833333333336</v>
      </c>
      <c r="B1790" s="25">
        <v>4890.8500000000004</v>
      </c>
      <c r="C1790" s="46">
        <f t="shared" si="54"/>
        <v>8.902077151335952E-4</v>
      </c>
      <c r="D1790" s="25">
        <v>285.3</v>
      </c>
      <c r="E1790" s="46">
        <f t="shared" si="55"/>
        <v>9.4726870855721401E-4</v>
      </c>
      <c r="F1790" s="73">
        <f>C1790-('Analyse Germany'!$D$11+'Analyse Germany'!$D$12*E1790)</f>
        <v>-2.0990087553880558E-4</v>
      </c>
    </row>
    <row r="1791" spans="1:6" x14ac:dyDescent="0.3">
      <c r="A1791" s="45">
        <v>38566.833333333336</v>
      </c>
      <c r="B1791" s="25">
        <v>4932.87</v>
      </c>
      <c r="C1791" s="46">
        <f t="shared" si="54"/>
        <v>8.5915536154246297E-3</v>
      </c>
      <c r="D1791" s="25">
        <v>287.44</v>
      </c>
      <c r="E1791" s="46">
        <f t="shared" si="55"/>
        <v>7.5008762705923715E-3</v>
      </c>
      <c r="F1791" s="73">
        <f>C1791-('Analyse Germany'!$D$11+'Analyse Germany'!$D$12*E1791)</f>
        <v>-4.0628823068033539E-4</v>
      </c>
    </row>
    <row r="1792" spans="1:6" x14ac:dyDescent="0.3">
      <c r="A1792" s="45">
        <v>38567.833333333336</v>
      </c>
      <c r="B1792" s="25">
        <v>4923.12</v>
      </c>
      <c r="C1792" s="46">
        <f t="shared" si="54"/>
        <v>-1.9765369855682113E-3</v>
      </c>
      <c r="D1792" s="25">
        <v>287.08999999999997</v>
      </c>
      <c r="E1792" s="46">
        <f t="shared" si="55"/>
        <v>-1.2176454216532573E-3</v>
      </c>
      <c r="F1792" s="73">
        <f>C1792-('Analyse Germany'!$D$11+'Analyse Germany'!$D$12*E1792)</f>
        <v>-4.6771390624456531E-4</v>
      </c>
    </row>
    <row r="1793" spans="1:6" x14ac:dyDescent="0.3">
      <c r="A1793" s="45">
        <v>38568.833333333336</v>
      </c>
      <c r="B1793" s="25">
        <v>4874.0600000000004</v>
      </c>
      <c r="C1793" s="46">
        <f t="shared" si="54"/>
        <v>-9.9652253042784578E-3</v>
      </c>
      <c r="D1793" s="25">
        <v>284.93</v>
      </c>
      <c r="E1793" s="46">
        <f t="shared" si="55"/>
        <v>-7.5237730328466812E-3</v>
      </c>
      <c r="F1793" s="73">
        <f>C1793-('Analyse Germany'!$D$11+'Analyse Germany'!$D$12*E1793)</f>
        <v>-8.5690633257982582E-4</v>
      </c>
    </row>
    <row r="1794" spans="1:6" x14ac:dyDescent="0.3">
      <c r="A1794" s="45">
        <v>38569.833333333336</v>
      </c>
      <c r="B1794" s="25">
        <v>4827.18</v>
      </c>
      <c r="C1794" s="46">
        <f t="shared" ref="C1794:C1857" si="56">B1794/B1793-1</f>
        <v>-9.6182648551721428E-3</v>
      </c>
      <c r="D1794" s="25">
        <v>283.85000000000002</v>
      </c>
      <c r="E1794" s="46">
        <f t="shared" si="55"/>
        <v>-3.7904046607938335E-3</v>
      </c>
      <c r="F1794" s="73">
        <f>C1794-('Analyse Germany'!$D$11+'Analyse Germany'!$D$12*E1794)</f>
        <v>-5.0090171610319119E-3</v>
      </c>
    </row>
    <row r="1795" spans="1:6" x14ac:dyDescent="0.3">
      <c r="A1795" s="45">
        <v>38572.833333333336</v>
      </c>
      <c r="B1795" s="25">
        <v>4837.8599999999997</v>
      </c>
      <c r="C1795" s="46">
        <f t="shared" si="56"/>
        <v>2.2124718779907848E-3</v>
      </c>
      <c r="D1795" s="25">
        <v>285.62</v>
      </c>
      <c r="E1795" s="46">
        <f t="shared" si="55"/>
        <v>6.2356878633080814E-3</v>
      </c>
      <c r="F1795" s="73">
        <f>C1795-('Analyse Germany'!$D$11+'Analyse Germany'!$D$12*E1795)</f>
        <v>-5.260695128491354E-3</v>
      </c>
    </row>
    <row r="1796" spans="1:6" x14ac:dyDescent="0.3">
      <c r="A1796" s="45">
        <v>38573.833333333336</v>
      </c>
      <c r="B1796" s="25">
        <v>4909.4799999999996</v>
      </c>
      <c r="C1796" s="46">
        <f t="shared" si="56"/>
        <v>1.4804066260702076E-2</v>
      </c>
      <c r="D1796" s="25">
        <v>287.36</v>
      </c>
      <c r="E1796" s="46">
        <f t="shared" si="55"/>
        <v>6.0920103634198863E-3</v>
      </c>
      <c r="F1796" s="73">
        <f>C1796-('Analyse Germany'!$D$11+'Analyse Germany'!$D$12*E1796)</f>
        <v>7.5040445880201851E-3</v>
      </c>
    </row>
    <row r="1797" spans="1:6" x14ac:dyDescent="0.3">
      <c r="A1797" s="45">
        <v>38574.833333333336</v>
      </c>
      <c r="B1797" s="25">
        <v>4990.57</v>
      </c>
      <c r="C1797" s="46">
        <f t="shared" si="56"/>
        <v>1.651702420622958E-2</v>
      </c>
      <c r="D1797" s="25">
        <v>289.76</v>
      </c>
      <c r="E1797" s="46">
        <f t="shared" ref="E1797:E1860" si="57">D1797/D1796-1</f>
        <v>8.3518930957682258E-3</v>
      </c>
      <c r="F1797" s="73">
        <f>C1797-('Analyse Germany'!$D$11+'Analyse Germany'!$D$12*E1797)</f>
        <v>6.4936244795979984E-3</v>
      </c>
    </row>
    <row r="1798" spans="1:6" x14ac:dyDescent="0.3">
      <c r="A1798" s="45">
        <v>38575.833333333336</v>
      </c>
      <c r="B1798" s="25">
        <v>4953.93</v>
      </c>
      <c r="C1798" s="46">
        <f t="shared" si="56"/>
        <v>-7.3418467229192652E-3</v>
      </c>
      <c r="D1798" s="25">
        <v>288.85000000000002</v>
      </c>
      <c r="E1798" s="46">
        <f t="shared" si="57"/>
        <v>-3.1405300938707192E-3</v>
      </c>
      <c r="F1798" s="73">
        <f>C1798-('Analyse Germany'!$D$11+'Analyse Germany'!$D$12*E1798)</f>
        <v>-3.5157609637079938E-3</v>
      </c>
    </row>
    <row r="1799" spans="1:6" x14ac:dyDescent="0.3">
      <c r="A1799" s="45">
        <v>38576.833333333336</v>
      </c>
      <c r="B1799" s="25">
        <v>4937.33</v>
      </c>
      <c r="C1799" s="46">
        <f t="shared" si="56"/>
        <v>-3.3508749618990086E-3</v>
      </c>
      <c r="D1799" s="25">
        <v>288.2</v>
      </c>
      <c r="E1799" s="46">
        <f t="shared" si="57"/>
        <v>-2.2503029253939655E-3</v>
      </c>
      <c r="F1799" s="73">
        <f>C1799-('Analyse Germany'!$D$11+'Analyse Germany'!$D$12*E1799)</f>
        <v>-5.9759935294719044E-4</v>
      </c>
    </row>
    <row r="1800" spans="1:6" x14ac:dyDescent="0.3">
      <c r="A1800" s="45">
        <v>38579.833333333336</v>
      </c>
      <c r="B1800" s="25">
        <v>4922.34</v>
      </c>
      <c r="C1800" s="46">
        <f t="shared" si="56"/>
        <v>-3.0360538995772846E-3</v>
      </c>
      <c r="D1800" s="25">
        <v>288.08</v>
      </c>
      <c r="E1800" s="46">
        <f t="shared" si="57"/>
        <v>-4.1637751561418579E-4</v>
      </c>
      <c r="F1800" s="73">
        <f>C1800-('Analyse Germany'!$D$11+'Analyse Germany'!$D$12*E1800)</f>
        <v>-2.4928364242105578E-3</v>
      </c>
    </row>
    <row r="1801" spans="1:6" x14ac:dyDescent="0.3">
      <c r="A1801" s="45">
        <v>38580.833333333336</v>
      </c>
      <c r="B1801" s="25">
        <v>4883.8100000000004</v>
      </c>
      <c r="C1801" s="46">
        <f t="shared" si="56"/>
        <v>-7.8275779405729828E-3</v>
      </c>
      <c r="D1801" s="25">
        <v>287.39999999999998</v>
      </c>
      <c r="E1801" s="46">
        <f t="shared" si="57"/>
        <v>-2.3604554290475033E-3</v>
      </c>
      <c r="F1801" s="73">
        <f>C1801-('Analyse Germany'!$D$11+'Analyse Germany'!$D$12*E1801)</f>
        <v>-4.9415578724757436E-3</v>
      </c>
    </row>
    <row r="1802" spans="1:6" x14ac:dyDescent="0.3">
      <c r="A1802" s="45">
        <v>38581.833333333336</v>
      </c>
      <c r="B1802" s="25">
        <v>4871.46</v>
      </c>
      <c r="C1802" s="46">
        <f t="shared" si="56"/>
        <v>-2.5287634039817819E-3</v>
      </c>
      <c r="D1802" s="25">
        <v>286.66000000000003</v>
      </c>
      <c r="E1802" s="46">
        <f t="shared" si="57"/>
        <v>-2.57480862908821E-3</v>
      </c>
      <c r="F1802" s="73">
        <f>C1802-('Analyse Germany'!$D$11+'Analyse Germany'!$D$12*E1802)</f>
        <v>6.155730769224774E-4</v>
      </c>
    </row>
    <row r="1803" spans="1:6" x14ac:dyDescent="0.3">
      <c r="A1803" s="45">
        <v>38582.833333333336</v>
      </c>
      <c r="B1803" s="25">
        <v>4851.2700000000004</v>
      </c>
      <c r="C1803" s="46">
        <f t="shared" si="56"/>
        <v>-4.1445480410389202E-3</v>
      </c>
      <c r="D1803" s="25">
        <v>285.75</v>
      </c>
      <c r="E1803" s="46">
        <f t="shared" si="57"/>
        <v>-3.1744924300566302E-3</v>
      </c>
      <c r="F1803" s="73">
        <f>C1803-('Analyse Germany'!$D$11+'Analyse Germany'!$D$12*E1803)</f>
        <v>-2.7753437008000773E-4</v>
      </c>
    </row>
    <row r="1804" spans="1:6" x14ac:dyDescent="0.3">
      <c r="A1804" s="45">
        <v>38583.833333333336</v>
      </c>
      <c r="B1804" s="25">
        <v>4929.91</v>
      </c>
      <c r="C1804" s="46">
        <f t="shared" si="56"/>
        <v>1.6210188259981217E-2</v>
      </c>
      <c r="D1804" s="25">
        <v>288.48</v>
      </c>
      <c r="E1804" s="46">
        <f t="shared" si="57"/>
        <v>9.5538057742783344E-3</v>
      </c>
      <c r="F1804" s="73">
        <f>C1804-('Analyse Germany'!$D$11+'Analyse Germany'!$D$12*E1804)</f>
        <v>4.7383670889249788E-3</v>
      </c>
    </row>
    <row r="1805" spans="1:6" x14ac:dyDescent="0.3">
      <c r="A1805" s="45">
        <v>38586.833333333336</v>
      </c>
      <c r="B1805" s="25">
        <v>4941.6899999999996</v>
      </c>
      <c r="C1805" s="46">
        <f t="shared" si="56"/>
        <v>2.3894959542871685E-3</v>
      </c>
      <c r="D1805" s="25">
        <v>288.68</v>
      </c>
      <c r="E1805" s="46">
        <f t="shared" si="57"/>
        <v>6.9328896283971098E-4</v>
      </c>
      <c r="F1805" s="73">
        <f>C1805-('Analyse Germany'!$D$11+'Analyse Germany'!$D$12*E1805)</f>
        <v>1.5954576104173592E-3</v>
      </c>
    </row>
    <row r="1806" spans="1:6" x14ac:dyDescent="0.3">
      <c r="A1806" s="45">
        <v>38587.833333333336</v>
      </c>
      <c r="B1806" s="25">
        <v>4917.74</v>
      </c>
      <c r="C1806" s="46">
        <f t="shared" si="56"/>
        <v>-4.8465201176115524E-3</v>
      </c>
      <c r="D1806" s="25">
        <v>287.02999999999997</v>
      </c>
      <c r="E1806" s="46">
        <f t="shared" si="57"/>
        <v>-5.7156713315783536E-3</v>
      </c>
      <c r="F1806" s="73">
        <f>C1806-('Analyse Germany'!$D$11+'Analyse Germany'!$D$12*E1806)</f>
        <v>2.0828607959045738E-3</v>
      </c>
    </row>
    <row r="1807" spans="1:6" x14ac:dyDescent="0.3">
      <c r="A1807" s="45">
        <v>38588.833333333336</v>
      </c>
      <c r="B1807" s="25">
        <v>4915.95</v>
      </c>
      <c r="C1807" s="46">
        <f t="shared" si="56"/>
        <v>-3.6398833610562509E-4</v>
      </c>
      <c r="D1807" s="25">
        <v>285.63</v>
      </c>
      <c r="E1807" s="46">
        <f t="shared" si="57"/>
        <v>-4.8775389332125219E-3</v>
      </c>
      <c r="F1807" s="73">
        <f>C1807-('Analyse Germany'!$D$11+'Analyse Germany'!$D$12*E1807)</f>
        <v>5.5553616818507876E-3</v>
      </c>
    </row>
    <row r="1808" spans="1:6" x14ac:dyDescent="0.3">
      <c r="A1808" s="45">
        <v>38589.833333333336</v>
      </c>
      <c r="B1808" s="25">
        <v>4856.01</v>
      </c>
      <c r="C1808" s="46">
        <f t="shared" si="56"/>
        <v>-1.2192963720135341E-2</v>
      </c>
      <c r="D1808" s="25">
        <v>283.68</v>
      </c>
      <c r="E1808" s="46">
        <f t="shared" si="57"/>
        <v>-6.8270139691208875E-3</v>
      </c>
      <c r="F1808" s="73">
        <f>C1808-('Analyse Germany'!$D$11+'Analyse Germany'!$D$12*E1808)</f>
        <v>-3.9243070529800736E-3</v>
      </c>
    </row>
    <row r="1809" spans="1:6" x14ac:dyDescent="0.3">
      <c r="A1809" s="45">
        <v>38590.833333333336</v>
      </c>
      <c r="B1809" s="25">
        <v>4783.8</v>
      </c>
      <c r="C1809" s="46">
        <f t="shared" si="56"/>
        <v>-1.4870232969042441E-2</v>
      </c>
      <c r="D1809" s="25">
        <v>281.82</v>
      </c>
      <c r="E1809" s="46">
        <f t="shared" si="57"/>
        <v>-6.556683587140455E-3</v>
      </c>
      <c r="F1809" s="73">
        <f>C1809-('Analyse Germany'!$D$11+'Analyse Germany'!$D$12*E1809)</f>
        <v>-6.927350652504171E-3</v>
      </c>
    </row>
    <row r="1810" spans="1:6" x14ac:dyDescent="0.3">
      <c r="A1810" s="45">
        <v>38593.833333333336</v>
      </c>
      <c r="B1810" s="25">
        <v>4812.24</v>
      </c>
      <c r="C1810" s="46">
        <f t="shared" si="56"/>
        <v>5.9450645930012591E-3</v>
      </c>
      <c r="D1810" s="25">
        <v>282.61</v>
      </c>
      <c r="E1810" s="46">
        <f t="shared" si="57"/>
        <v>2.8032077212405415E-3</v>
      </c>
      <c r="F1810" s="73">
        <f>C1810-('Analyse Germany'!$D$11+'Analyse Germany'!$D$12*E1810)</f>
        <v>2.6083693404366426E-3</v>
      </c>
    </row>
    <row r="1811" spans="1:6" x14ac:dyDescent="0.3">
      <c r="A1811" s="45">
        <v>38594.833333333336</v>
      </c>
      <c r="B1811" s="25">
        <v>4791.72</v>
      </c>
      <c r="C1811" s="46">
        <f t="shared" si="56"/>
        <v>-4.2641264774823107E-3</v>
      </c>
      <c r="D1811" s="25">
        <v>282.54000000000002</v>
      </c>
      <c r="E1811" s="46">
        <f t="shared" si="57"/>
        <v>-2.47691164502295E-4</v>
      </c>
      <c r="F1811" s="73">
        <f>C1811-('Analyse Germany'!$D$11+'Analyse Germany'!$D$12*E1811)</f>
        <v>-3.9241924291904028E-3</v>
      </c>
    </row>
    <row r="1812" spans="1:6" x14ac:dyDescent="0.3">
      <c r="A1812" s="45">
        <v>38595.833333333336</v>
      </c>
      <c r="B1812" s="25">
        <v>4829.6899999999996</v>
      </c>
      <c r="C1812" s="46">
        <f t="shared" si="56"/>
        <v>7.9240857145241872E-3</v>
      </c>
      <c r="D1812" s="25">
        <v>284.82</v>
      </c>
      <c r="E1812" s="46">
        <f t="shared" si="57"/>
        <v>8.0696538543214569E-3</v>
      </c>
      <c r="F1812" s="73">
        <f>C1812-('Analyse Germany'!$D$11+'Analyse Germany'!$D$12*E1812)</f>
        <v>-1.7591883298686498E-3</v>
      </c>
    </row>
    <row r="1813" spans="1:6" x14ac:dyDescent="0.3">
      <c r="A1813" s="45">
        <v>38596.833333333336</v>
      </c>
      <c r="B1813" s="25">
        <v>4842.9399999999996</v>
      </c>
      <c r="C1813" s="46">
        <f t="shared" si="56"/>
        <v>2.7434473020007122E-3</v>
      </c>
      <c r="D1813" s="25">
        <v>286.83999999999997</v>
      </c>
      <c r="E1813" s="46">
        <f t="shared" si="57"/>
        <v>7.0921985815601829E-3</v>
      </c>
      <c r="F1813" s="73">
        <f>C1813-('Analyse Germany'!$D$11+'Analyse Germany'!$D$12*E1813)</f>
        <v>-5.7618982594441238E-3</v>
      </c>
    </row>
    <row r="1814" spans="1:6" x14ac:dyDescent="0.3">
      <c r="A1814" s="45">
        <v>38597.833333333336</v>
      </c>
      <c r="B1814" s="25">
        <v>4837.8100000000004</v>
      </c>
      <c r="C1814" s="46">
        <f t="shared" si="56"/>
        <v>-1.0592739121275674E-3</v>
      </c>
      <c r="D1814" s="25">
        <v>286.70999999999998</v>
      </c>
      <c r="E1814" s="46">
        <f t="shared" si="57"/>
        <v>-4.5321433551803736E-4</v>
      </c>
      <c r="F1814" s="73">
        <f>C1814-('Analyse Germany'!$D$11+'Analyse Germany'!$D$12*E1814)</f>
        <v>-4.7166449311374721E-4</v>
      </c>
    </row>
    <row r="1815" spans="1:6" x14ac:dyDescent="0.3">
      <c r="A1815" s="47">
        <v>38600.833333333336</v>
      </c>
      <c r="B1815" s="48">
        <v>4909.8900000000003</v>
      </c>
      <c r="C1815" s="49">
        <f t="shared" si="56"/>
        <v>1.4899303610518055E-2</v>
      </c>
      <c r="D1815" s="48">
        <v>288.33</v>
      </c>
      <c r="E1815" s="49">
        <f t="shared" si="57"/>
        <v>5.650308674270077E-3</v>
      </c>
      <c r="F1815" s="74">
        <f>C1815-('Analyse Germany'!$D$11+'Analyse Germany'!$D$12*E1815)</f>
        <v>8.131575348199584E-3</v>
      </c>
    </row>
    <row r="1816" spans="1:6" x14ac:dyDescent="0.3">
      <c r="A1816" s="47">
        <v>38601.833333333336</v>
      </c>
      <c r="B1816" s="48">
        <v>4968.28</v>
      </c>
      <c r="C1816" s="49">
        <f t="shared" si="56"/>
        <v>1.1892323453274845E-2</v>
      </c>
      <c r="D1816" s="48">
        <v>290.73</v>
      </c>
      <c r="E1816" s="49">
        <f t="shared" si="57"/>
        <v>8.3237956508168676E-3</v>
      </c>
      <c r="F1816" s="74">
        <f>C1816-('Analyse Germany'!$D$11+'Analyse Germany'!$D$12*E1816)</f>
        <v>1.902783875162151E-3</v>
      </c>
    </row>
    <row r="1817" spans="1:6" x14ac:dyDescent="0.3">
      <c r="A1817" s="47">
        <v>38602.833333333336</v>
      </c>
      <c r="B1817" s="48">
        <v>4988.1400000000003</v>
      </c>
      <c r="C1817" s="49">
        <f t="shared" si="56"/>
        <v>3.9973592470634589E-3</v>
      </c>
      <c r="D1817" s="48">
        <v>291.83</v>
      </c>
      <c r="E1817" s="49">
        <f t="shared" si="57"/>
        <v>3.7835792659854928E-3</v>
      </c>
      <c r="F1817" s="74">
        <f>C1817-('Analyse Germany'!$D$11+'Analyse Germany'!$D$12*E1817)</f>
        <v>-5.2077887926511163E-4</v>
      </c>
    </row>
    <row r="1818" spans="1:6" x14ac:dyDescent="0.3">
      <c r="A1818" s="47">
        <v>38603.833333333336</v>
      </c>
      <c r="B1818" s="48">
        <v>4992.75</v>
      </c>
      <c r="C1818" s="49">
        <f t="shared" si="56"/>
        <v>9.2419218386008417E-4</v>
      </c>
      <c r="D1818" s="48">
        <v>291.55</v>
      </c>
      <c r="E1818" s="49">
        <f t="shared" si="57"/>
        <v>-9.5946270088742569E-4</v>
      </c>
      <c r="F1818" s="74">
        <f>C1818-('Analyse Germany'!$D$11+'Analyse Germany'!$D$12*E1818)</f>
        <v>2.1218800234750592E-3</v>
      </c>
    </row>
    <row r="1819" spans="1:6" x14ac:dyDescent="0.3">
      <c r="A1819" s="47">
        <v>38604.833333333336</v>
      </c>
      <c r="B1819" s="48">
        <v>5005.93</v>
      </c>
      <c r="C1819" s="49">
        <f t="shared" si="56"/>
        <v>2.6398277502379663E-3</v>
      </c>
      <c r="D1819" s="48">
        <v>292.45</v>
      </c>
      <c r="E1819" s="49">
        <f t="shared" si="57"/>
        <v>3.0869490653402387E-3</v>
      </c>
      <c r="F1819" s="74">
        <f>C1819-('Analyse Germany'!$D$11+'Analyse Germany'!$D$12*E1819)</f>
        <v>-1.0388033640677248E-3</v>
      </c>
    </row>
    <row r="1820" spans="1:6" x14ac:dyDescent="0.3">
      <c r="A1820" s="47">
        <v>38607.833333333336</v>
      </c>
      <c r="B1820" s="48">
        <v>4989.9799999999996</v>
      </c>
      <c r="C1820" s="49">
        <f t="shared" si="56"/>
        <v>-3.1862211417260644E-3</v>
      </c>
      <c r="D1820" s="48">
        <v>293.12</v>
      </c>
      <c r="E1820" s="49">
        <f t="shared" si="57"/>
        <v>2.2909899128056299E-3</v>
      </c>
      <c r="F1820" s="74">
        <f>C1820-('Analyse Germany'!$D$11+'Analyse Germany'!$D$12*E1820)</f>
        <v>-5.9056442153558562E-3</v>
      </c>
    </row>
    <row r="1821" spans="1:6" x14ac:dyDescent="0.3">
      <c r="A1821" s="47">
        <v>38608.833333333336</v>
      </c>
      <c r="B1821" s="48">
        <v>4901.88</v>
      </c>
      <c r="C1821" s="49">
        <f t="shared" si="56"/>
        <v>-1.7655381384294011E-2</v>
      </c>
      <c r="D1821" s="48">
        <v>291.08999999999997</v>
      </c>
      <c r="E1821" s="49">
        <f t="shared" si="57"/>
        <v>-6.9254912663756496E-3</v>
      </c>
      <c r="F1821" s="74">
        <f>C1821-('Analyse Germany'!$D$11+'Analyse Germany'!$D$12*E1821)</f>
        <v>-9.2680500149885086E-3</v>
      </c>
    </row>
    <row r="1822" spans="1:6" x14ac:dyDescent="0.3">
      <c r="A1822" s="47">
        <v>38609.833333333336</v>
      </c>
      <c r="B1822" s="48">
        <v>4911.17</v>
      </c>
      <c r="C1822" s="49">
        <f t="shared" si="56"/>
        <v>1.8951912327516141E-3</v>
      </c>
      <c r="D1822" s="48">
        <v>292.05</v>
      </c>
      <c r="E1822" s="49">
        <f t="shared" si="57"/>
        <v>3.297949087911034E-3</v>
      </c>
      <c r="F1822" s="74">
        <f>C1822-('Analyse Germany'!$D$11+'Analyse Germany'!$D$12*E1822)</f>
        <v>-2.0377153900248499E-3</v>
      </c>
    </row>
    <row r="1823" spans="1:6" x14ac:dyDescent="0.3">
      <c r="A1823" s="47">
        <v>38610.833333333336</v>
      </c>
      <c r="B1823" s="48">
        <v>4905.9799999999996</v>
      </c>
      <c r="C1823" s="49">
        <f t="shared" si="56"/>
        <v>-1.0567746585845583E-3</v>
      </c>
      <c r="D1823" s="48">
        <v>292.13</v>
      </c>
      <c r="E1823" s="49">
        <f t="shared" si="57"/>
        <v>2.7392569765449792E-4</v>
      </c>
      <c r="F1823" s="74">
        <f>C1823-('Analyse Germany'!$D$11+'Analyse Germany'!$D$12*E1823)</f>
        <v>-1.3454395613062488E-3</v>
      </c>
    </row>
    <row r="1824" spans="1:6" x14ac:dyDescent="0.3">
      <c r="A1824" s="47">
        <v>38611.833333333336</v>
      </c>
      <c r="B1824" s="48">
        <v>4986.5</v>
      </c>
      <c r="C1824" s="49">
        <f t="shared" si="56"/>
        <v>1.6412622962181045E-2</v>
      </c>
      <c r="D1824" s="48">
        <v>293.88</v>
      </c>
      <c r="E1824" s="49">
        <f t="shared" si="57"/>
        <v>5.9904836887687551E-3</v>
      </c>
      <c r="F1824" s="74">
        <f>C1824-('Analyse Germany'!$D$11+'Analyse Germany'!$D$12*E1824)</f>
        <v>9.2349507874078633E-3</v>
      </c>
    </row>
    <row r="1825" spans="1:6" x14ac:dyDescent="0.3">
      <c r="A1825" s="32">
        <v>38614.833333333336</v>
      </c>
      <c r="B1825" s="33">
        <v>4926.13</v>
      </c>
      <c r="C1825" s="35">
        <f t="shared" si="56"/>
        <v>-1.2106688057755943E-2</v>
      </c>
      <c r="D1825" s="33">
        <v>294.60000000000002</v>
      </c>
      <c r="E1825" s="35">
        <f t="shared" si="57"/>
        <v>2.4499795835035698E-3</v>
      </c>
      <c r="F1825" s="75">
        <f>C1825-('Analyse Germany'!$D$11+'Analyse Germany'!$D$12*E1825)</f>
        <v>-1.5017709117327917E-2</v>
      </c>
    </row>
    <row r="1826" spans="1:6" x14ac:dyDescent="0.3">
      <c r="A1826" s="50">
        <v>38615.833333333336</v>
      </c>
      <c r="B1826" s="51">
        <v>4962.8599999999997</v>
      </c>
      <c r="C1826" s="52">
        <f t="shared" si="56"/>
        <v>7.4561572674693988E-3</v>
      </c>
      <c r="D1826" s="51">
        <v>294.93</v>
      </c>
      <c r="E1826" s="52">
        <f t="shared" si="57"/>
        <v>1.1201629327901585E-3</v>
      </c>
      <c r="F1826" s="76">
        <f>C1826-('Analyse Germany'!$D$11+'Analyse Germany'!$D$12*E1826)</f>
        <v>6.1476943541630214E-3</v>
      </c>
    </row>
    <row r="1827" spans="1:6" x14ac:dyDescent="0.3">
      <c r="A1827" s="50">
        <v>38616.833333333336</v>
      </c>
      <c r="B1827" s="51">
        <v>4875.22</v>
      </c>
      <c r="C1827" s="52">
        <f t="shared" si="56"/>
        <v>-1.7659172332082584E-2</v>
      </c>
      <c r="D1827" s="51">
        <v>291.89</v>
      </c>
      <c r="E1827" s="52">
        <f t="shared" si="57"/>
        <v>-1.0307530600481507E-2</v>
      </c>
      <c r="F1827" s="76">
        <f>C1827-('Analyse Germany'!$D$11+'Analyse Germany'!$D$12*E1827)</f>
        <v>-5.1961552786232729E-3</v>
      </c>
    </row>
    <row r="1828" spans="1:6" x14ac:dyDescent="0.3">
      <c r="A1828" s="50">
        <v>38617.833333333336</v>
      </c>
      <c r="B1828" s="51">
        <v>4849.01</v>
      </c>
      <c r="C1828" s="52">
        <f t="shared" si="56"/>
        <v>-5.3761676396142377E-3</v>
      </c>
      <c r="D1828" s="51">
        <v>290.83999999999997</v>
      </c>
      <c r="E1828" s="52">
        <f t="shared" si="57"/>
        <v>-3.5972455377025758E-3</v>
      </c>
      <c r="F1828" s="76">
        <f>C1828-('Analyse Germany'!$D$11+'Analyse Germany'!$D$12*E1828)</f>
        <v>-9.9969543829803598E-4</v>
      </c>
    </row>
    <row r="1829" spans="1:6" x14ac:dyDescent="0.3">
      <c r="A1829" s="50">
        <v>38618.833333333336</v>
      </c>
      <c r="B1829" s="51">
        <v>4882.58</v>
      </c>
      <c r="C1829" s="52">
        <f t="shared" si="56"/>
        <v>6.9230626457770228E-3</v>
      </c>
      <c r="D1829" s="51">
        <v>292.20999999999998</v>
      </c>
      <c r="E1829" s="52">
        <f t="shared" si="57"/>
        <v>4.7104937422637327E-3</v>
      </c>
      <c r="F1829" s="76">
        <f>C1829-('Analyse Germany'!$D$11+'Analyse Germany'!$D$12*E1829)</f>
        <v>1.2879026021380422E-3</v>
      </c>
    </row>
    <row r="1830" spans="1:6" x14ac:dyDescent="0.3">
      <c r="A1830" s="50">
        <v>38621.833333333336</v>
      </c>
      <c r="B1830" s="51">
        <v>4998.16</v>
      </c>
      <c r="C1830" s="52">
        <f t="shared" si="56"/>
        <v>2.3671911161721848E-2</v>
      </c>
      <c r="D1830" s="51">
        <v>295.75</v>
      </c>
      <c r="E1830" s="52">
        <f t="shared" si="57"/>
        <v>1.2114575134321237E-2</v>
      </c>
      <c r="F1830" s="76">
        <f>C1830-('Analyse Germany'!$D$11+'Analyse Germany'!$D$12*E1830)</f>
        <v>9.1141143439909169E-3</v>
      </c>
    </row>
    <row r="1831" spans="1:6" x14ac:dyDescent="0.3">
      <c r="A1831" s="50">
        <v>38622.833333333336</v>
      </c>
      <c r="B1831" s="51">
        <v>4965.88</v>
      </c>
      <c r="C1831" s="52">
        <f t="shared" si="56"/>
        <v>-6.4583766826191713E-3</v>
      </c>
      <c r="D1831" s="51">
        <v>294.81</v>
      </c>
      <c r="E1831" s="52">
        <f t="shared" si="57"/>
        <v>-3.1783601014370166E-3</v>
      </c>
      <c r="F1831" s="76">
        <f>C1831-('Analyse Germany'!$D$11+'Analyse Germany'!$D$12*E1831)</f>
        <v>-2.5867020922211831E-3</v>
      </c>
    </row>
    <row r="1832" spans="1:6" x14ac:dyDescent="0.3">
      <c r="A1832" s="50">
        <v>38623.833333333336</v>
      </c>
      <c r="B1832" s="51">
        <v>5048.74</v>
      </c>
      <c r="C1832" s="52">
        <f t="shared" si="56"/>
        <v>1.668586433824415E-2</v>
      </c>
      <c r="D1832" s="51">
        <v>297.33</v>
      </c>
      <c r="E1832" s="52">
        <f t="shared" si="57"/>
        <v>8.5478782944947707E-3</v>
      </c>
      <c r="F1832" s="76">
        <f>C1832-('Analyse Germany'!$D$11+'Analyse Germany'!$D$12*E1832)</f>
        <v>6.4262834233275411E-3</v>
      </c>
    </row>
    <row r="1833" spans="1:6" x14ac:dyDescent="0.3">
      <c r="A1833" s="50">
        <v>38624.833333333336</v>
      </c>
      <c r="B1833" s="51">
        <v>5021.17</v>
      </c>
      <c r="C1833" s="52">
        <f t="shared" si="56"/>
        <v>-5.4607684293506153E-3</v>
      </c>
      <c r="D1833" s="51">
        <v>296.32</v>
      </c>
      <c r="E1833" s="52">
        <f t="shared" si="57"/>
        <v>-3.3968990683751477E-3</v>
      </c>
      <c r="F1833" s="76">
        <f>C1833-('Analyse Germany'!$D$11+'Analyse Germany'!$D$12*E1833)</f>
        <v>-1.3257331707317221E-3</v>
      </c>
    </row>
    <row r="1834" spans="1:6" x14ac:dyDescent="0.3">
      <c r="A1834" s="50">
        <v>38625.833333333336</v>
      </c>
      <c r="B1834" s="51">
        <v>5044.12</v>
      </c>
      <c r="C1834" s="52">
        <f t="shared" si="56"/>
        <v>4.5706478768892111E-3</v>
      </c>
      <c r="D1834" s="51">
        <v>297.39999999999998</v>
      </c>
      <c r="E1834" s="52">
        <f t="shared" si="57"/>
        <v>3.6447084233259819E-3</v>
      </c>
      <c r="F1834" s="76">
        <f>C1834-('Analyse Germany'!$D$11+'Analyse Germany'!$D$12*E1834)</f>
        <v>2.1986259582947986E-4</v>
      </c>
    </row>
    <row r="1835" spans="1:6" x14ac:dyDescent="0.3">
      <c r="A1835" s="50">
        <v>38628.833333333336</v>
      </c>
      <c r="B1835" s="51">
        <v>5082.07</v>
      </c>
      <c r="C1835" s="52">
        <f t="shared" si="56"/>
        <v>7.5236116507932937E-3</v>
      </c>
      <c r="D1835" s="51">
        <v>299.75</v>
      </c>
      <c r="E1835" s="52">
        <f t="shared" si="57"/>
        <v>7.9018157363821562E-3</v>
      </c>
      <c r="F1835" s="76">
        <f>C1835-('Analyse Germany'!$D$11+'Analyse Germany'!$D$12*E1835)</f>
        <v>-1.9574011698336828E-3</v>
      </c>
    </row>
    <row r="1836" spans="1:6" x14ac:dyDescent="0.3">
      <c r="A1836" s="1">
        <v>38629.833333333336</v>
      </c>
      <c r="B1836" s="2">
        <v>5138.0200000000004</v>
      </c>
      <c r="C1836" s="34">
        <f t="shared" si="56"/>
        <v>1.1009293457193703E-2</v>
      </c>
      <c r="D1836" s="2">
        <v>300.61</v>
      </c>
      <c r="E1836" s="34">
        <f t="shared" si="57"/>
        <v>2.8690575479566327E-3</v>
      </c>
      <c r="F1836" s="77"/>
    </row>
    <row r="1837" spans="1:6" x14ac:dyDescent="0.3">
      <c r="A1837" s="1">
        <v>38630.833333333336</v>
      </c>
      <c r="B1837" s="2">
        <v>5069.42</v>
      </c>
      <c r="C1837" s="34">
        <f t="shared" si="56"/>
        <v>-1.3351446666225564E-2</v>
      </c>
      <c r="D1837" s="2">
        <v>297.52</v>
      </c>
      <c r="E1837" s="34">
        <f t="shared" si="57"/>
        <v>-1.0279099165031225E-2</v>
      </c>
      <c r="F1837" s="77"/>
    </row>
    <row r="1838" spans="1:6" x14ac:dyDescent="0.3">
      <c r="A1838" s="1">
        <v>38631.833333333336</v>
      </c>
      <c r="B1838" s="2">
        <v>5017.2700000000004</v>
      </c>
      <c r="C1838" s="34">
        <f t="shared" si="56"/>
        <v>-1.0287172891573326E-2</v>
      </c>
      <c r="D1838" s="2">
        <v>293.42</v>
      </c>
      <c r="E1838" s="34">
        <f t="shared" si="57"/>
        <v>-1.378058617908029E-2</v>
      </c>
      <c r="F1838" s="77"/>
    </row>
    <row r="1839" spans="1:6" x14ac:dyDescent="0.3">
      <c r="A1839" s="1">
        <v>38632.833333333336</v>
      </c>
      <c r="B1839" s="2">
        <v>5007.7700000000004</v>
      </c>
      <c r="C1839" s="34">
        <f t="shared" si="56"/>
        <v>-1.8934599891973214E-3</v>
      </c>
      <c r="D1839" s="2">
        <v>292.07</v>
      </c>
      <c r="E1839" s="34">
        <f t="shared" si="57"/>
        <v>-4.6009133665054769E-3</v>
      </c>
      <c r="F1839" s="77"/>
    </row>
    <row r="1840" spans="1:6" x14ac:dyDescent="0.3">
      <c r="A1840" s="1">
        <v>38635.833333333336</v>
      </c>
      <c r="B1840" s="2">
        <v>5022.79</v>
      </c>
      <c r="C1840" s="34">
        <f t="shared" si="56"/>
        <v>2.9993390271516596E-3</v>
      </c>
      <c r="D1840" s="2">
        <v>292.87</v>
      </c>
      <c r="E1840" s="34">
        <f t="shared" si="57"/>
        <v>2.7390694011710792E-3</v>
      </c>
      <c r="F1840" s="77"/>
    </row>
    <row r="1841" spans="1:6" x14ac:dyDescent="0.3">
      <c r="A1841" s="1">
        <v>38636.833333333336</v>
      </c>
      <c r="B1841" s="2">
        <v>5032.46</v>
      </c>
      <c r="C1841" s="34">
        <f t="shared" si="56"/>
        <v>1.9252248252465964E-3</v>
      </c>
      <c r="D1841" s="2">
        <v>293.54000000000002</v>
      </c>
      <c r="E1841" s="34">
        <f t="shared" si="57"/>
        <v>2.2877044422440207E-3</v>
      </c>
      <c r="F1841" s="77"/>
    </row>
    <row r="1842" spans="1:6" x14ac:dyDescent="0.3">
      <c r="A1842" s="1">
        <v>38637.833333333336</v>
      </c>
      <c r="B1842" s="2">
        <v>4981.7700000000004</v>
      </c>
      <c r="C1842" s="34">
        <f t="shared" si="56"/>
        <v>-1.0072608624807633E-2</v>
      </c>
      <c r="D1842" s="2">
        <v>291.44</v>
      </c>
      <c r="E1842" s="34">
        <f t="shared" si="57"/>
        <v>-7.1540505552906142E-3</v>
      </c>
      <c r="F1842" s="77"/>
    </row>
    <row r="1843" spans="1:6" x14ac:dyDescent="0.3">
      <c r="A1843" s="1">
        <v>38638.833333333336</v>
      </c>
      <c r="B1843" s="2">
        <v>4950.07</v>
      </c>
      <c r="C1843" s="34">
        <f t="shared" si="56"/>
        <v>-6.3632002280314959E-3</v>
      </c>
      <c r="D1843" s="2">
        <v>288.44</v>
      </c>
      <c r="E1843" s="34">
        <f t="shared" si="57"/>
        <v>-1.0293713972001073E-2</v>
      </c>
      <c r="F1843" s="77"/>
    </row>
    <row r="1844" spans="1:6" x14ac:dyDescent="0.3">
      <c r="A1844" s="1">
        <v>38639.833333333336</v>
      </c>
      <c r="B1844" s="2">
        <v>4975.5600000000004</v>
      </c>
      <c r="C1844" s="34">
        <f t="shared" si="56"/>
        <v>5.1494221293841846E-3</v>
      </c>
      <c r="D1844" s="2">
        <v>288.91000000000003</v>
      </c>
      <c r="E1844" s="34">
        <f t="shared" si="57"/>
        <v>1.6294549993067786E-3</v>
      </c>
      <c r="F1844" s="77"/>
    </row>
    <row r="1845" spans="1:6" x14ac:dyDescent="0.3">
      <c r="A1845" s="1">
        <v>38642.833333333336</v>
      </c>
      <c r="B1845" s="2">
        <v>4978.83</v>
      </c>
      <c r="C1845" s="34">
        <f t="shared" si="56"/>
        <v>6.5721245447747378E-4</v>
      </c>
      <c r="D1845" s="2">
        <v>288.83</v>
      </c>
      <c r="E1845" s="34">
        <f t="shared" si="57"/>
        <v>-2.769028417155539E-4</v>
      </c>
      <c r="F1845" s="77"/>
    </row>
    <row r="1846" spans="1:6" x14ac:dyDescent="0.3">
      <c r="A1846" s="1">
        <v>38643.833333333336</v>
      </c>
      <c r="B1846" s="2">
        <v>4947.18</v>
      </c>
      <c r="C1846" s="34">
        <f t="shared" si="56"/>
        <v>-6.3569151788672729E-3</v>
      </c>
      <c r="D1846" s="2">
        <v>288.26</v>
      </c>
      <c r="E1846" s="34">
        <f t="shared" si="57"/>
        <v>-1.9734792092234166E-3</v>
      </c>
      <c r="F1846" s="77"/>
    </row>
    <row r="1847" spans="1:6" x14ac:dyDescent="0.3">
      <c r="A1847" s="1">
        <v>38644.833333333336</v>
      </c>
      <c r="B1847" s="2">
        <v>4845.9799999999996</v>
      </c>
      <c r="C1847" s="34">
        <f t="shared" si="56"/>
        <v>-2.0456098221613317E-2</v>
      </c>
      <c r="D1847" s="2">
        <v>283.26</v>
      </c>
      <c r="E1847" s="34">
        <f t="shared" si="57"/>
        <v>-1.7345452022479724E-2</v>
      </c>
      <c r="F1847" s="77"/>
    </row>
    <row r="1848" spans="1:6" x14ac:dyDescent="0.3">
      <c r="A1848" s="1">
        <v>38645.833333333336</v>
      </c>
      <c r="B1848" s="2">
        <v>4864.25</v>
      </c>
      <c r="C1848" s="34">
        <f t="shared" si="56"/>
        <v>3.7701352461216864E-3</v>
      </c>
      <c r="D1848" s="2">
        <v>284.56</v>
      </c>
      <c r="E1848" s="34">
        <f t="shared" si="57"/>
        <v>4.589423144814031E-3</v>
      </c>
      <c r="F1848" s="77"/>
    </row>
    <row r="1849" spans="1:6" x14ac:dyDescent="0.3">
      <c r="A1849" s="1">
        <v>38646.833333333336</v>
      </c>
      <c r="B1849" s="2">
        <v>4838.3999999999996</v>
      </c>
      <c r="C1849" s="34">
        <f t="shared" si="56"/>
        <v>-5.3142827774066426E-3</v>
      </c>
      <c r="D1849" s="2">
        <v>283.27999999999997</v>
      </c>
      <c r="E1849" s="34">
        <f t="shared" si="57"/>
        <v>-4.4981726173742853E-3</v>
      </c>
      <c r="F1849" s="77"/>
    </row>
    <row r="1850" spans="1:6" x14ac:dyDescent="0.3">
      <c r="A1850" s="1">
        <v>38649.833333333336</v>
      </c>
      <c r="B1850" s="2">
        <v>4901.79</v>
      </c>
      <c r="C1850" s="34">
        <f t="shared" si="56"/>
        <v>1.3101438492063577E-2</v>
      </c>
      <c r="D1850" s="2">
        <v>286.61</v>
      </c>
      <c r="E1850" s="34">
        <f t="shared" si="57"/>
        <v>1.1755153911324534E-2</v>
      </c>
      <c r="F1850" s="77"/>
    </row>
    <row r="1851" spans="1:6" x14ac:dyDescent="0.3">
      <c r="A1851" s="1">
        <v>38650.833333333336</v>
      </c>
      <c r="B1851" s="2">
        <v>4872.97</v>
      </c>
      <c r="C1851" s="34">
        <f t="shared" si="56"/>
        <v>-5.8794848412517808E-3</v>
      </c>
      <c r="D1851" s="2">
        <v>285.77</v>
      </c>
      <c r="E1851" s="34">
        <f t="shared" si="57"/>
        <v>-2.9308119046789205E-3</v>
      </c>
      <c r="F1851" s="77"/>
    </row>
    <row r="1852" spans="1:6" x14ac:dyDescent="0.3">
      <c r="A1852" s="1">
        <v>38651.833333333336</v>
      </c>
      <c r="B1852" s="2">
        <v>4900.79</v>
      </c>
      <c r="C1852" s="34">
        <f t="shared" si="56"/>
        <v>5.7090439711304786E-3</v>
      </c>
      <c r="D1852" s="2">
        <v>286.91000000000003</v>
      </c>
      <c r="E1852" s="34">
        <f t="shared" si="57"/>
        <v>3.9892221016903928E-3</v>
      </c>
      <c r="F1852" s="77"/>
    </row>
    <row r="1853" spans="1:6" x14ac:dyDescent="0.3">
      <c r="A1853" s="1">
        <v>38652.833333333336</v>
      </c>
      <c r="B1853" s="2">
        <v>4806.05</v>
      </c>
      <c r="C1853" s="34">
        <f t="shared" si="56"/>
        <v>-1.9331577153887336E-2</v>
      </c>
      <c r="D1853" s="2">
        <v>283.11</v>
      </c>
      <c r="E1853" s="34">
        <f t="shared" si="57"/>
        <v>-1.3244571468404742E-2</v>
      </c>
      <c r="F1853" s="77"/>
    </row>
    <row r="1854" spans="1:6" x14ac:dyDescent="0.3">
      <c r="A1854" s="1">
        <v>38653.833333333336</v>
      </c>
      <c r="B1854" s="2">
        <v>4825.6400000000003</v>
      </c>
      <c r="C1854" s="34">
        <f t="shared" si="56"/>
        <v>4.0761123999959459E-3</v>
      </c>
      <c r="D1854" s="2">
        <v>283.52</v>
      </c>
      <c r="E1854" s="34">
        <f t="shared" si="57"/>
        <v>1.4482003461551152E-3</v>
      </c>
      <c r="F1854" s="77"/>
    </row>
    <row r="1855" spans="1:6" x14ac:dyDescent="0.3">
      <c r="A1855" s="1">
        <v>38656.833333333336</v>
      </c>
      <c r="B1855" s="2">
        <v>4929.07</v>
      </c>
      <c r="C1855" s="34">
        <f t="shared" si="56"/>
        <v>2.1433426447061921E-2</v>
      </c>
      <c r="D1855" s="2">
        <v>290.29000000000002</v>
      </c>
      <c r="E1855" s="34">
        <f t="shared" si="57"/>
        <v>2.3878386004514862E-2</v>
      </c>
      <c r="F1855" s="77"/>
    </row>
    <row r="1856" spans="1:6" x14ac:dyDescent="0.3">
      <c r="A1856" s="1">
        <v>38657.833333333336</v>
      </c>
      <c r="B1856" s="2">
        <v>4922.55</v>
      </c>
      <c r="C1856" s="34">
        <f t="shared" si="56"/>
        <v>-1.3227647406102161E-3</v>
      </c>
      <c r="D1856" s="2">
        <v>290.45</v>
      </c>
      <c r="E1856" s="34">
        <f t="shared" si="57"/>
        <v>5.5117296496587365E-4</v>
      </c>
      <c r="F1856" s="77"/>
    </row>
    <row r="1857" spans="1:6" x14ac:dyDescent="0.3">
      <c r="A1857" s="1">
        <v>38658.833333333336</v>
      </c>
      <c r="B1857" s="2">
        <v>4954.83</v>
      </c>
      <c r="C1857" s="34">
        <f t="shared" si="56"/>
        <v>6.5575768656489508E-3</v>
      </c>
      <c r="D1857" s="2">
        <v>291.55</v>
      </c>
      <c r="E1857" s="34">
        <f t="shared" si="57"/>
        <v>3.7872267171630281E-3</v>
      </c>
      <c r="F1857" s="77"/>
    </row>
    <row r="1858" spans="1:6" x14ac:dyDescent="0.3">
      <c r="A1858" s="1">
        <v>38659.833333333336</v>
      </c>
      <c r="B1858" s="2">
        <v>5011</v>
      </c>
      <c r="C1858" s="34">
        <f t="shared" ref="C1858:C1921" si="58">B1858/B1857-1</f>
        <v>1.1336413156455505E-2</v>
      </c>
      <c r="D1858" s="2">
        <v>295.88</v>
      </c>
      <c r="E1858" s="34">
        <f t="shared" si="57"/>
        <v>1.485165494769336E-2</v>
      </c>
      <c r="F1858" s="77"/>
    </row>
    <row r="1859" spans="1:6" x14ac:dyDescent="0.3">
      <c r="A1859" s="1">
        <v>38660.833333333336</v>
      </c>
      <c r="B1859" s="2">
        <v>4995.24</v>
      </c>
      <c r="C1859" s="34">
        <f t="shared" si="58"/>
        <v>-3.1450808221912263E-3</v>
      </c>
      <c r="D1859" s="2">
        <v>295.51</v>
      </c>
      <c r="E1859" s="34">
        <f t="shared" si="57"/>
        <v>-1.2505069622820164E-3</v>
      </c>
      <c r="F1859" s="77"/>
    </row>
    <row r="1860" spans="1:6" x14ac:dyDescent="0.3">
      <c r="A1860" s="1">
        <v>38663.833333333336</v>
      </c>
      <c r="B1860" s="2">
        <v>5024.2</v>
      </c>
      <c r="C1860" s="34">
        <f t="shared" si="58"/>
        <v>5.7975192383148411E-3</v>
      </c>
      <c r="D1860" s="2">
        <v>296.67</v>
      </c>
      <c r="E1860" s="34">
        <f t="shared" si="57"/>
        <v>3.9254170755642637E-3</v>
      </c>
      <c r="F1860" s="77"/>
    </row>
    <row r="1861" spans="1:6" x14ac:dyDescent="0.3">
      <c r="A1861" s="1">
        <v>38664.833333333336</v>
      </c>
      <c r="B1861" s="2">
        <v>5008.83</v>
      </c>
      <c r="C1861" s="34">
        <f t="shared" si="58"/>
        <v>-3.0591935034433027E-3</v>
      </c>
      <c r="D1861" s="2">
        <v>296.81</v>
      </c>
      <c r="E1861" s="34">
        <f t="shared" ref="E1861:E1924" si="59">D1861/D1860-1</f>
        <v>4.7190481005832119E-4</v>
      </c>
      <c r="F1861" s="77"/>
    </row>
    <row r="1862" spans="1:6" x14ac:dyDescent="0.3">
      <c r="A1862" s="1">
        <v>38665.833333333336</v>
      </c>
      <c r="B1862" s="2">
        <v>5011.38</v>
      </c>
      <c r="C1862" s="34">
        <f t="shared" si="58"/>
        <v>5.0910092776157434E-4</v>
      </c>
      <c r="D1862" s="2">
        <v>296.52</v>
      </c>
      <c r="E1862" s="34">
        <f t="shared" si="59"/>
        <v>-9.7705602910957978E-4</v>
      </c>
      <c r="F1862" s="77"/>
    </row>
    <row r="1863" spans="1:6" x14ac:dyDescent="0.3">
      <c r="A1863" s="1">
        <v>38666.833333333336</v>
      </c>
      <c r="B1863" s="2">
        <v>5015.55</v>
      </c>
      <c r="C1863" s="34">
        <f t="shared" si="58"/>
        <v>8.321061264562335E-4</v>
      </c>
      <c r="D1863" s="2">
        <v>296.72000000000003</v>
      </c>
      <c r="E1863" s="34">
        <f t="shared" si="59"/>
        <v>6.7449075947667581E-4</v>
      </c>
      <c r="F1863" s="77"/>
    </row>
    <row r="1864" spans="1:6" x14ac:dyDescent="0.3">
      <c r="A1864" s="1">
        <v>38667.833333333336</v>
      </c>
      <c r="B1864" s="2">
        <v>5090.75</v>
      </c>
      <c r="C1864" s="34">
        <f t="shared" si="58"/>
        <v>1.4993370617379931E-2</v>
      </c>
      <c r="D1864" s="2">
        <v>299.85000000000002</v>
      </c>
      <c r="E1864" s="34">
        <f t="shared" si="59"/>
        <v>1.0548665408465885E-2</v>
      </c>
      <c r="F1864" s="77"/>
    </row>
    <row r="1865" spans="1:6" x14ac:dyDescent="0.3">
      <c r="A1865" s="1">
        <v>38670.833333333336</v>
      </c>
      <c r="B1865" s="2">
        <v>5092.43</v>
      </c>
      <c r="C1865" s="34">
        <f t="shared" si="58"/>
        <v>3.300103128223153E-4</v>
      </c>
      <c r="D1865" s="2">
        <v>299.91000000000003</v>
      </c>
      <c r="E1865" s="34">
        <f t="shared" si="59"/>
        <v>2.0010005002490949E-4</v>
      </c>
      <c r="F1865" s="77"/>
    </row>
    <row r="1866" spans="1:6" x14ac:dyDescent="0.3">
      <c r="A1866" s="1">
        <v>38671.833333333336</v>
      </c>
      <c r="B1866" s="2">
        <v>5110.6099999999997</v>
      </c>
      <c r="C1866" s="34">
        <f t="shared" si="58"/>
        <v>3.5700048896105674E-3</v>
      </c>
      <c r="D1866" s="2">
        <v>299.02</v>
      </c>
      <c r="E1866" s="34">
        <f t="shared" si="59"/>
        <v>-2.967556933746951E-3</v>
      </c>
      <c r="F1866" s="77"/>
    </row>
    <row r="1867" spans="1:6" x14ac:dyDescent="0.3">
      <c r="A1867" s="1">
        <v>38672.833333333336</v>
      </c>
      <c r="B1867" s="2">
        <v>5081.46</v>
      </c>
      <c r="C1867" s="34">
        <f t="shared" si="58"/>
        <v>-5.7038200919263815E-3</v>
      </c>
      <c r="D1867" s="2">
        <v>296.74</v>
      </c>
      <c r="E1867" s="34">
        <f t="shared" si="59"/>
        <v>-7.6249080329073848E-3</v>
      </c>
      <c r="F1867" s="77"/>
    </row>
    <row r="1868" spans="1:6" x14ac:dyDescent="0.3">
      <c r="A1868" s="1">
        <v>38673.833333333336</v>
      </c>
      <c r="B1868" s="2">
        <v>5099.72</v>
      </c>
      <c r="C1868" s="34">
        <f t="shared" si="58"/>
        <v>3.5934554242285088E-3</v>
      </c>
      <c r="D1868" s="2">
        <v>298.02999999999997</v>
      </c>
      <c r="E1868" s="34">
        <f t="shared" si="59"/>
        <v>4.3472400080877271E-3</v>
      </c>
      <c r="F1868" s="77"/>
    </row>
    <row r="1869" spans="1:6" x14ac:dyDescent="0.3">
      <c r="A1869" s="1">
        <v>38674.833333333336</v>
      </c>
      <c r="B1869" s="2">
        <v>5123.5</v>
      </c>
      <c r="C1869" s="34">
        <f t="shared" si="58"/>
        <v>4.6630011059429766E-3</v>
      </c>
      <c r="D1869" s="2">
        <v>299.87</v>
      </c>
      <c r="E1869" s="34">
        <f t="shared" si="59"/>
        <v>6.173875113243632E-3</v>
      </c>
      <c r="F1869" s="77"/>
    </row>
    <row r="1870" spans="1:6" x14ac:dyDescent="0.3">
      <c r="A1870" s="1">
        <v>38677.833333333336</v>
      </c>
      <c r="B1870" s="2">
        <v>5170.6099999999997</v>
      </c>
      <c r="C1870" s="34">
        <f t="shared" si="58"/>
        <v>9.1948863081876553E-3</v>
      </c>
      <c r="D1870" s="2">
        <v>300.72000000000003</v>
      </c>
      <c r="E1870" s="34">
        <f t="shared" si="59"/>
        <v>2.8345616433789189E-3</v>
      </c>
      <c r="F1870" s="77"/>
    </row>
    <row r="1871" spans="1:6" x14ac:dyDescent="0.3">
      <c r="A1871" s="1">
        <v>38678.833333333336</v>
      </c>
      <c r="B1871" s="2">
        <v>5174.72</v>
      </c>
      <c r="C1871" s="34">
        <f t="shared" si="58"/>
        <v>7.94877200175792E-4</v>
      </c>
      <c r="D1871" s="2">
        <v>300.95999999999998</v>
      </c>
      <c r="E1871" s="34">
        <f t="shared" si="59"/>
        <v>7.9808459696706358E-4</v>
      </c>
      <c r="F1871" s="77"/>
    </row>
    <row r="1872" spans="1:6" x14ac:dyDescent="0.3">
      <c r="A1872" s="1">
        <v>38679.833333333336</v>
      </c>
      <c r="B1872" s="2">
        <v>5196.08</v>
      </c>
      <c r="C1872" s="34">
        <f t="shared" si="58"/>
        <v>4.1277595695998759E-3</v>
      </c>
      <c r="D1872" s="2">
        <v>302.19</v>
      </c>
      <c r="E1872" s="34">
        <f t="shared" si="59"/>
        <v>4.086921850079861E-3</v>
      </c>
      <c r="F1872" s="77"/>
    </row>
    <row r="1873" spans="1:6" x14ac:dyDescent="0.3">
      <c r="A1873" s="1">
        <v>38680.833333333336</v>
      </c>
      <c r="B1873" s="2">
        <v>5187.9799999999996</v>
      </c>
      <c r="C1873" s="34">
        <f t="shared" si="58"/>
        <v>-1.5588674539268599E-3</v>
      </c>
      <c r="D1873" s="2">
        <v>301.43</v>
      </c>
      <c r="E1873" s="34">
        <f t="shared" si="59"/>
        <v>-2.5149740229656325E-3</v>
      </c>
      <c r="F1873" s="77"/>
    </row>
    <row r="1874" spans="1:6" x14ac:dyDescent="0.3">
      <c r="A1874" s="1">
        <v>38681.833333333336</v>
      </c>
      <c r="B1874" s="2">
        <v>5194.2700000000004</v>
      </c>
      <c r="C1874" s="34">
        <f t="shared" si="58"/>
        <v>1.2124179353045772E-3</v>
      </c>
      <c r="D1874" s="2">
        <v>302.31</v>
      </c>
      <c r="E1874" s="34">
        <f t="shared" si="59"/>
        <v>2.9194174435192011E-3</v>
      </c>
      <c r="F1874" s="77"/>
    </row>
    <row r="1875" spans="1:6" x14ac:dyDescent="0.3">
      <c r="A1875" s="1">
        <v>38684.833333333336</v>
      </c>
      <c r="B1875" s="2">
        <v>5176.59</v>
      </c>
      <c r="C1875" s="34">
        <f t="shared" si="58"/>
        <v>-3.4037506714129639E-3</v>
      </c>
      <c r="D1875" s="2">
        <v>300.27999999999997</v>
      </c>
      <c r="E1875" s="34">
        <f t="shared" si="59"/>
        <v>-6.714961463398561E-3</v>
      </c>
      <c r="F1875" s="77"/>
    </row>
    <row r="1876" spans="1:6" x14ac:dyDescent="0.3">
      <c r="A1876" s="1">
        <v>38685.833333333336</v>
      </c>
      <c r="B1876" s="2">
        <v>5199.4799999999996</v>
      </c>
      <c r="C1876" s="34">
        <f t="shared" si="58"/>
        <v>4.4218298146074808E-3</v>
      </c>
      <c r="D1876" s="2">
        <v>300.95</v>
      </c>
      <c r="E1876" s="34">
        <f t="shared" si="59"/>
        <v>2.2312508325563751E-3</v>
      </c>
      <c r="F1876" s="77"/>
    </row>
    <row r="1877" spans="1:6" x14ac:dyDescent="0.3">
      <c r="A1877" s="1">
        <v>38686.833333333336</v>
      </c>
      <c r="B1877" s="2">
        <v>5193.3999999999996</v>
      </c>
      <c r="C1877" s="34">
        <f t="shared" si="58"/>
        <v>-1.1693477040011224E-3</v>
      </c>
      <c r="D1877" s="2">
        <v>299.47000000000003</v>
      </c>
      <c r="E1877" s="34">
        <f t="shared" si="59"/>
        <v>-4.9177604253196616E-3</v>
      </c>
      <c r="F1877" s="77"/>
    </row>
    <row r="1878" spans="1:6" x14ac:dyDescent="0.3">
      <c r="A1878" s="1">
        <v>38687.833333333336</v>
      </c>
      <c r="B1878" s="2">
        <v>5266.55</v>
      </c>
      <c r="C1878" s="34">
        <f t="shared" si="58"/>
        <v>1.4085185042554071E-2</v>
      </c>
      <c r="D1878" s="2">
        <v>304.31</v>
      </c>
      <c r="E1878" s="34">
        <f t="shared" si="59"/>
        <v>1.6161885998597469E-2</v>
      </c>
      <c r="F1878" s="77"/>
    </row>
    <row r="1879" spans="1:6" x14ac:dyDescent="0.3">
      <c r="A1879" s="1">
        <v>38688.833333333336</v>
      </c>
      <c r="B1879" s="2">
        <v>5307.99</v>
      </c>
      <c r="C1879" s="34">
        <f t="shared" si="58"/>
        <v>7.8685287332314058E-3</v>
      </c>
      <c r="D1879" s="2">
        <v>306.68</v>
      </c>
      <c r="E1879" s="34">
        <f t="shared" si="59"/>
        <v>7.7881108080575245E-3</v>
      </c>
      <c r="F1879" s="77"/>
    </row>
    <row r="1880" spans="1:6" x14ac:dyDescent="0.3">
      <c r="A1880" s="1">
        <v>38691.833333333336</v>
      </c>
      <c r="B1880" s="2">
        <v>5266.86</v>
      </c>
      <c r="C1880" s="34">
        <f t="shared" si="58"/>
        <v>-7.7486958340162726E-3</v>
      </c>
      <c r="D1880" s="2">
        <v>305.49</v>
      </c>
      <c r="E1880" s="34">
        <f t="shared" si="59"/>
        <v>-3.8802660753880502E-3</v>
      </c>
      <c r="F1880" s="77"/>
    </row>
    <row r="1881" spans="1:6" x14ac:dyDescent="0.3">
      <c r="A1881" s="1">
        <v>38692.833333333336</v>
      </c>
      <c r="B1881" s="2">
        <v>5300.85</v>
      </c>
      <c r="C1881" s="34">
        <f t="shared" si="58"/>
        <v>6.4535605654982842E-3</v>
      </c>
      <c r="D1881" s="2">
        <v>307.10000000000002</v>
      </c>
      <c r="E1881" s="34">
        <f t="shared" si="59"/>
        <v>5.2702216111821798E-3</v>
      </c>
      <c r="F1881" s="77"/>
    </row>
    <row r="1882" spans="1:6" x14ac:dyDescent="0.3">
      <c r="A1882" s="1">
        <v>38693.833333333336</v>
      </c>
      <c r="B1882" s="2">
        <v>5266.75</v>
      </c>
      <c r="C1882" s="34">
        <f t="shared" si="58"/>
        <v>-6.4329305677391924E-3</v>
      </c>
      <c r="D1882" s="2">
        <v>306.77999999999997</v>
      </c>
      <c r="E1882" s="34">
        <f t="shared" si="59"/>
        <v>-1.0420058612831129E-3</v>
      </c>
      <c r="F1882" s="77"/>
    </row>
    <row r="1883" spans="1:6" x14ac:dyDescent="0.3">
      <c r="A1883" s="1">
        <v>38694.833333333336</v>
      </c>
      <c r="B1883" s="2">
        <v>5286.75</v>
      </c>
      <c r="C1883" s="34">
        <f t="shared" si="58"/>
        <v>3.7974082688565503E-3</v>
      </c>
      <c r="D1883" s="2">
        <v>306.92</v>
      </c>
      <c r="E1883" s="34">
        <f t="shared" si="59"/>
        <v>4.5635308690283871E-4</v>
      </c>
      <c r="F1883" s="77"/>
    </row>
    <row r="1884" spans="1:6" x14ac:dyDescent="0.3">
      <c r="A1884" s="1">
        <v>38695.833333333336</v>
      </c>
      <c r="B1884" s="2">
        <v>5282.13</v>
      </c>
      <c r="C1884" s="34">
        <f t="shared" si="58"/>
        <v>-8.7388282025813169E-4</v>
      </c>
      <c r="D1884" s="2">
        <v>306.86</v>
      </c>
      <c r="E1884" s="34">
        <f t="shared" si="59"/>
        <v>-1.9549068161084371E-4</v>
      </c>
      <c r="F1884" s="77"/>
    </row>
    <row r="1885" spans="1:6" x14ac:dyDescent="0.3">
      <c r="A1885" s="1">
        <v>38698.833333333336</v>
      </c>
      <c r="B1885" s="2">
        <v>5301.21</v>
      </c>
      <c r="C1885" s="34">
        <f t="shared" si="58"/>
        <v>3.6121791777181667E-3</v>
      </c>
      <c r="D1885" s="2">
        <v>306.8</v>
      </c>
      <c r="E1885" s="34">
        <f t="shared" si="59"/>
        <v>-1.9552890568985681E-4</v>
      </c>
      <c r="F1885" s="77"/>
    </row>
    <row r="1886" spans="1:6" x14ac:dyDescent="0.3">
      <c r="A1886" s="1">
        <v>38699.833333333336</v>
      </c>
      <c r="B1886" s="2">
        <v>5310.28</v>
      </c>
      <c r="C1886" s="34">
        <f t="shared" si="58"/>
        <v>1.7109301461364357E-3</v>
      </c>
      <c r="D1886" s="2">
        <v>307.22000000000003</v>
      </c>
      <c r="E1886" s="34">
        <f t="shared" si="59"/>
        <v>1.368970013037929E-3</v>
      </c>
      <c r="F1886" s="77"/>
    </row>
    <row r="1887" spans="1:6" x14ac:dyDescent="0.3">
      <c r="A1887" s="1">
        <v>38700.833333333336</v>
      </c>
      <c r="B1887" s="2">
        <v>5286.76</v>
      </c>
      <c r="C1887" s="34">
        <f t="shared" si="58"/>
        <v>-4.4291449791723503E-3</v>
      </c>
      <c r="D1887" s="2">
        <v>306.31</v>
      </c>
      <c r="E1887" s="34">
        <f t="shared" si="59"/>
        <v>-2.962046741748714E-3</v>
      </c>
      <c r="F1887" s="77"/>
    </row>
    <row r="1888" spans="1:6" x14ac:dyDescent="0.3">
      <c r="A1888" s="1">
        <v>38701.833333333336</v>
      </c>
      <c r="B1888" s="2">
        <v>5295.82</v>
      </c>
      <c r="C1888" s="34">
        <f t="shared" si="58"/>
        <v>1.7137150163804016E-3</v>
      </c>
      <c r="D1888" s="2">
        <v>305.67</v>
      </c>
      <c r="E1888" s="34">
        <f t="shared" si="59"/>
        <v>-2.0893865691619107E-3</v>
      </c>
      <c r="F1888" s="77"/>
    </row>
    <row r="1889" spans="1:6" x14ac:dyDescent="0.3">
      <c r="A1889" s="1">
        <v>38702.833333333336</v>
      </c>
      <c r="B1889" s="2">
        <v>5353.66</v>
      </c>
      <c r="C1889" s="34">
        <f t="shared" si="58"/>
        <v>1.0921821360997841E-2</v>
      </c>
      <c r="D1889" s="2">
        <v>307.82</v>
      </c>
      <c r="E1889" s="34">
        <f t="shared" si="59"/>
        <v>7.0337291850688377E-3</v>
      </c>
      <c r="F1889" s="77"/>
    </row>
    <row r="1890" spans="1:6" x14ac:dyDescent="0.3">
      <c r="A1890" s="1">
        <v>38705.833333333336</v>
      </c>
      <c r="B1890" s="2">
        <v>5350.18</v>
      </c>
      <c r="C1890" s="34">
        <f t="shared" si="58"/>
        <v>-6.5002260136048928E-4</v>
      </c>
      <c r="D1890" s="2">
        <v>307.45</v>
      </c>
      <c r="E1890" s="34">
        <f t="shared" si="59"/>
        <v>-1.2020011695146327E-3</v>
      </c>
      <c r="F1890" s="77"/>
    </row>
    <row r="1891" spans="1:6" x14ac:dyDescent="0.3">
      <c r="A1891" s="1">
        <v>38706.833333333336</v>
      </c>
      <c r="B1891" s="2">
        <v>5356.6</v>
      </c>
      <c r="C1891" s="34">
        <f t="shared" si="58"/>
        <v>1.1999596275265034E-3</v>
      </c>
      <c r="D1891" s="2">
        <v>308.58999999999997</v>
      </c>
      <c r="E1891" s="34">
        <f t="shared" si="59"/>
        <v>3.7079199869896051E-3</v>
      </c>
      <c r="F1891" s="77"/>
    </row>
    <row r="1892" spans="1:6" x14ac:dyDescent="0.3">
      <c r="A1892" s="1">
        <v>38707.833333333336</v>
      </c>
      <c r="B1892" s="2">
        <v>5397.23</v>
      </c>
      <c r="C1892" s="34">
        <f t="shared" si="58"/>
        <v>7.5850352835753476E-3</v>
      </c>
      <c r="D1892" s="2">
        <v>310.18</v>
      </c>
      <c r="E1892" s="34">
        <f t="shared" si="59"/>
        <v>5.1524676755567711E-3</v>
      </c>
      <c r="F1892" s="77"/>
    </row>
    <row r="1893" spans="1:6" x14ac:dyDescent="0.3">
      <c r="A1893" s="1">
        <v>38708.833333333336</v>
      </c>
      <c r="B1893" s="2">
        <v>5398.28</v>
      </c>
      <c r="C1893" s="34">
        <f t="shared" si="58"/>
        <v>1.9454423843345836E-4</v>
      </c>
      <c r="D1893" s="2">
        <v>309.55</v>
      </c>
      <c r="E1893" s="34">
        <f t="shared" si="59"/>
        <v>-2.0310787284801846E-3</v>
      </c>
      <c r="F1893" s="77"/>
    </row>
    <row r="1894" spans="1:6" x14ac:dyDescent="0.3">
      <c r="A1894" s="1">
        <v>38709.833333333336</v>
      </c>
      <c r="B1894" s="2">
        <v>5419.05</v>
      </c>
      <c r="C1894" s="34">
        <f t="shared" si="58"/>
        <v>3.8475218032412162E-3</v>
      </c>
      <c r="D1894" s="2">
        <v>309.7</v>
      </c>
      <c r="E1894" s="34">
        <f t="shared" si="59"/>
        <v>4.8457438216753523E-4</v>
      </c>
      <c r="F1894" s="77"/>
    </row>
    <row r="1895" spans="1:6" x14ac:dyDescent="0.3">
      <c r="A1895" s="1">
        <v>38713.833333333336</v>
      </c>
      <c r="B1895" s="2">
        <v>5444.84</v>
      </c>
      <c r="C1895" s="34">
        <f t="shared" si="58"/>
        <v>4.7591367490611436E-3</v>
      </c>
      <c r="D1895" s="2">
        <v>310.54000000000002</v>
      </c>
      <c r="E1895" s="34">
        <f t="shared" si="59"/>
        <v>2.712302227962704E-3</v>
      </c>
      <c r="F1895" s="77"/>
    </row>
    <row r="1896" spans="1:6" x14ac:dyDescent="0.3">
      <c r="A1896" s="1">
        <v>38714.833333333336</v>
      </c>
      <c r="B1896" s="2">
        <v>5447.15</v>
      </c>
      <c r="C1896" s="34">
        <f t="shared" si="58"/>
        <v>4.2425489086905799E-4</v>
      </c>
      <c r="D1896" s="2">
        <v>310.11</v>
      </c>
      <c r="E1896" s="34">
        <f t="shared" si="59"/>
        <v>-1.3846847427062547E-3</v>
      </c>
      <c r="F1896" s="77"/>
    </row>
    <row r="1897" spans="1:6" x14ac:dyDescent="0.3">
      <c r="A1897" s="1">
        <v>38715.833333333336</v>
      </c>
      <c r="B1897" s="2">
        <v>5458.58</v>
      </c>
      <c r="C1897" s="34">
        <f t="shared" si="58"/>
        <v>2.0983450061040632E-3</v>
      </c>
      <c r="D1897" s="2">
        <v>311.86</v>
      </c>
      <c r="E1897" s="34">
        <f t="shared" si="59"/>
        <v>5.6431588791074905E-3</v>
      </c>
      <c r="F1897" s="77"/>
    </row>
    <row r="1898" spans="1:6" x14ac:dyDescent="0.3">
      <c r="A1898" s="1">
        <v>38716.833333333336</v>
      </c>
      <c r="B1898" s="2">
        <v>5408.26</v>
      </c>
      <c r="C1898" s="34">
        <f t="shared" si="58"/>
        <v>-9.21851470528956E-3</v>
      </c>
      <c r="D1898" s="2">
        <v>310.02999999999997</v>
      </c>
      <c r="E1898" s="34">
        <f t="shared" si="59"/>
        <v>-5.8680177002502498E-3</v>
      </c>
      <c r="F1898" s="77"/>
    </row>
    <row r="1899" spans="1:6" x14ac:dyDescent="0.3">
      <c r="A1899" s="1">
        <v>38719.833333333336</v>
      </c>
      <c r="B1899" s="2">
        <v>5449.98</v>
      </c>
      <c r="C1899" s="34">
        <f t="shared" si="58"/>
        <v>7.7141261699695818E-3</v>
      </c>
      <c r="D1899" s="2">
        <v>311.19</v>
      </c>
      <c r="E1899" s="34">
        <f t="shared" si="59"/>
        <v>3.7415733961230213E-3</v>
      </c>
      <c r="F1899" s="77"/>
    </row>
    <row r="1900" spans="1:6" x14ac:dyDescent="0.3">
      <c r="A1900" s="1">
        <v>38720.833333333336</v>
      </c>
      <c r="B1900" s="2">
        <v>5460.68</v>
      </c>
      <c r="C1900" s="34">
        <f t="shared" si="58"/>
        <v>1.9633099571008117E-3</v>
      </c>
      <c r="D1900" s="2">
        <v>313.04000000000002</v>
      </c>
      <c r="E1900" s="34">
        <f t="shared" si="59"/>
        <v>5.9449211092901244E-3</v>
      </c>
      <c r="F1900" s="77"/>
    </row>
    <row r="1901" spans="1:6" x14ac:dyDescent="0.3">
      <c r="A1901" s="1">
        <v>38721.833333333336</v>
      </c>
      <c r="B1901" s="2">
        <v>5523.62</v>
      </c>
      <c r="C1901" s="34">
        <f t="shared" si="58"/>
        <v>1.1526037050330729E-2</v>
      </c>
      <c r="D1901" s="2">
        <v>316.14</v>
      </c>
      <c r="E1901" s="34">
        <f t="shared" si="59"/>
        <v>9.9028878098643691E-3</v>
      </c>
      <c r="F1901" s="77"/>
    </row>
    <row r="1902" spans="1:6" x14ac:dyDescent="0.3">
      <c r="A1902" s="1">
        <v>38722.833333333336</v>
      </c>
      <c r="B1902" s="2">
        <v>5516.53</v>
      </c>
      <c r="C1902" s="34">
        <f t="shared" si="58"/>
        <v>-1.283578522780382E-3</v>
      </c>
      <c r="D1902" s="2">
        <v>315.04000000000002</v>
      </c>
      <c r="E1902" s="34">
        <f t="shared" si="59"/>
        <v>-3.4794711203895989E-3</v>
      </c>
      <c r="F1902" s="77"/>
    </row>
    <row r="1903" spans="1:6" x14ac:dyDescent="0.3">
      <c r="A1903" s="1">
        <v>38723.833333333336</v>
      </c>
      <c r="B1903" s="2">
        <v>5536.32</v>
      </c>
      <c r="C1903" s="34">
        <f t="shared" si="58"/>
        <v>3.5874000503939296E-3</v>
      </c>
      <c r="D1903" s="2">
        <v>317.10000000000002</v>
      </c>
      <c r="E1903" s="34">
        <f t="shared" si="59"/>
        <v>6.5388522092433288E-3</v>
      </c>
      <c r="F1903" s="77"/>
    </row>
    <row r="1904" spans="1:6" x14ac:dyDescent="0.3">
      <c r="A1904" s="1">
        <v>38726.833333333336</v>
      </c>
      <c r="B1904" s="2">
        <v>5537.11</v>
      </c>
      <c r="C1904" s="34">
        <f t="shared" si="58"/>
        <v>1.4269406392686257E-4</v>
      </c>
      <c r="D1904" s="2">
        <v>317.70999999999998</v>
      </c>
      <c r="E1904" s="34">
        <f t="shared" si="59"/>
        <v>1.9236833806368647E-3</v>
      </c>
      <c r="F1904" s="77"/>
    </row>
    <row r="1905" spans="1:6" x14ac:dyDescent="0.3">
      <c r="A1905" s="1">
        <v>38727.833333333336</v>
      </c>
      <c r="B1905" s="2">
        <v>5494.71</v>
      </c>
      <c r="C1905" s="34">
        <f t="shared" si="58"/>
        <v>-7.6574241797615628E-3</v>
      </c>
      <c r="D1905" s="2">
        <v>315.7</v>
      </c>
      <c r="E1905" s="34">
        <f t="shared" si="59"/>
        <v>-6.3265241887255907E-3</v>
      </c>
      <c r="F1905" s="77"/>
    </row>
    <row r="1906" spans="1:6" x14ac:dyDescent="0.3">
      <c r="A1906" s="1">
        <v>38728.833333333336</v>
      </c>
      <c r="B1906" s="2">
        <v>5532.89</v>
      </c>
      <c r="C1906" s="34">
        <f t="shared" si="58"/>
        <v>6.9485013767787152E-3</v>
      </c>
      <c r="D1906" s="2">
        <v>317.55</v>
      </c>
      <c r="E1906" s="34">
        <f t="shared" si="59"/>
        <v>5.8599936648717765E-3</v>
      </c>
      <c r="F1906" s="77"/>
    </row>
    <row r="1907" spans="1:6" x14ac:dyDescent="0.3">
      <c r="A1907" s="1">
        <v>38729.833333333336</v>
      </c>
      <c r="B1907" s="2">
        <v>5542.13</v>
      </c>
      <c r="C1907" s="34">
        <f t="shared" si="58"/>
        <v>1.6700133203442213E-3</v>
      </c>
      <c r="D1907" s="2">
        <v>318.68</v>
      </c>
      <c r="E1907" s="34">
        <f t="shared" si="59"/>
        <v>3.5584947252400578E-3</v>
      </c>
      <c r="F1907" s="77"/>
    </row>
    <row r="1908" spans="1:6" x14ac:dyDescent="0.3">
      <c r="A1908" s="1">
        <v>38730.833333333336</v>
      </c>
      <c r="B1908" s="2">
        <v>5483.09</v>
      </c>
      <c r="C1908" s="34">
        <f t="shared" si="58"/>
        <v>-1.0652943904238987E-2</v>
      </c>
      <c r="D1908" s="2">
        <v>316.87</v>
      </c>
      <c r="E1908" s="34">
        <f t="shared" si="59"/>
        <v>-5.6796786745324512E-3</v>
      </c>
      <c r="F1908" s="77"/>
    </row>
    <row r="1909" spans="1:6" x14ac:dyDescent="0.3">
      <c r="A1909" s="1">
        <v>38733.833333333336</v>
      </c>
      <c r="B1909" s="2">
        <v>5514.64</v>
      </c>
      <c r="C1909" s="34">
        <f t="shared" si="58"/>
        <v>5.7540547392072039E-3</v>
      </c>
      <c r="D1909" s="2">
        <v>317.57</v>
      </c>
      <c r="E1909" s="34">
        <f t="shared" si="59"/>
        <v>2.2091078360211291E-3</v>
      </c>
      <c r="F1909" s="77"/>
    </row>
    <row r="1910" spans="1:6" x14ac:dyDescent="0.3">
      <c r="A1910" s="1">
        <v>38734.833333333336</v>
      </c>
      <c r="B1910" s="2">
        <v>5460.16</v>
      </c>
      <c r="C1910" s="34">
        <f t="shared" si="58"/>
        <v>-9.8791580230079834E-3</v>
      </c>
      <c r="D1910" s="2">
        <v>315.23</v>
      </c>
      <c r="E1910" s="34">
        <f t="shared" si="59"/>
        <v>-7.3684541990741703E-3</v>
      </c>
      <c r="F1910" s="77"/>
    </row>
    <row r="1911" spans="1:6" x14ac:dyDescent="0.3">
      <c r="A1911" s="1">
        <v>38735.833333333336</v>
      </c>
      <c r="B1911" s="2">
        <v>5395.61</v>
      </c>
      <c r="C1911" s="34">
        <f t="shared" si="58"/>
        <v>-1.1821997890171798E-2</v>
      </c>
      <c r="D1911" s="2">
        <v>312.51</v>
      </c>
      <c r="E1911" s="34">
        <f t="shared" si="59"/>
        <v>-8.6286203724266208E-3</v>
      </c>
      <c r="F1911" s="77"/>
    </row>
    <row r="1912" spans="1:6" x14ac:dyDescent="0.3">
      <c r="A1912" s="1">
        <v>38736.833333333336</v>
      </c>
      <c r="B1912" s="2">
        <v>5430.84</v>
      </c>
      <c r="C1912" s="34">
        <f t="shared" si="58"/>
        <v>6.5293822199901097E-3</v>
      </c>
      <c r="D1912" s="2">
        <v>314.35000000000002</v>
      </c>
      <c r="E1912" s="34">
        <f t="shared" si="59"/>
        <v>5.8878115900291572E-3</v>
      </c>
      <c r="F1912" s="77"/>
    </row>
    <row r="1913" spans="1:6" x14ac:dyDescent="0.3">
      <c r="A1913" s="1">
        <v>38737.833333333336</v>
      </c>
      <c r="B1913" s="2">
        <v>5349.02</v>
      </c>
      <c r="C1913" s="34">
        <f t="shared" si="58"/>
        <v>-1.5065809340728098E-2</v>
      </c>
      <c r="D1913" s="2">
        <v>312.45999999999998</v>
      </c>
      <c r="E1913" s="34">
        <f t="shared" si="59"/>
        <v>-6.0124065532051185E-3</v>
      </c>
      <c r="F1913" s="77"/>
    </row>
    <row r="1914" spans="1:6" x14ac:dyDescent="0.3">
      <c r="A1914" s="1">
        <v>38740.833333333336</v>
      </c>
      <c r="B1914" s="2">
        <v>5348.72</v>
      </c>
      <c r="C1914" s="34">
        <f t="shared" si="58"/>
        <v>-5.6085039876530018E-5</v>
      </c>
      <c r="D1914" s="2">
        <v>311.7</v>
      </c>
      <c r="E1914" s="34">
        <f t="shared" si="59"/>
        <v>-2.4323113358509785E-3</v>
      </c>
      <c r="F1914" s="77"/>
    </row>
    <row r="1915" spans="1:6" x14ac:dyDescent="0.3">
      <c r="A1915" s="1">
        <v>38741.833333333336</v>
      </c>
      <c r="B1915" s="2">
        <v>5334.3</v>
      </c>
      <c r="C1915" s="34">
        <f t="shared" si="58"/>
        <v>-2.6959721204325993E-3</v>
      </c>
      <c r="D1915" s="2">
        <v>311</v>
      </c>
      <c r="E1915" s="34">
        <f t="shared" si="59"/>
        <v>-2.2457491177413358E-3</v>
      </c>
      <c r="F1915" s="77"/>
    </row>
    <row r="1916" spans="1:6" x14ac:dyDescent="0.3">
      <c r="A1916" s="1">
        <v>38742.833333333336</v>
      </c>
      <c r="B1916" s="2">
        <v>5427.09</v>
      </c>
      <c r="C1916" s="34">
        <f t="shared" si="58"/>
        <v>1.7394972161295819E-2</v>
      </c>
      <c r="D1916" s="2">
        <v>314.49</v>
      </c>
      <c r="E1916" s="34">
        <f t="shared" si="59"/>
        <v>1.1221864951768579E-2</v>
      </c>
      <c r="F1916" s="77"/>
    </row>
    <row r="1917" spans="1:6" x14ac:dyDescent="0.3">
      <c r="A1917" s="1">
        <v>38743.833333333336</v>
      </c>
      <c r="B1917" s="2">
        <v>5548.91</v>
      </c>
      <c r="C1917" s="34">
        <f t="shared" si="58"/>
        <v>2.2446651888949676E-2</v>
      </c>
      <c r="D1917" s="2">
        <v>317.54000000000002</v>
      </c>
      <c r="E1917" s="34">
        <f t="shared" si="59"/>
        <v>9.6982415975070957E-3</v>
      </c>
      <c r="F1917" s="77"/>
    </row>
    <row r="1918" spans="1:6" x14ac:dyDescent="0.3">
      <c r="A1918" s="1">
        <v>38744.833333333336</v>
      </c>
      <c r="B1918" s="2">
        <v>5647.42</v>
      </c>
      <c r="C1918" s="34">
        <f t="shared" si="58"/>
        <v>1.7753036181880733E-2</v>
      </c>
      <c r="D1918" s="2">
        <v>321.22000000000003</v>
      </c>
      <c r="E1918" s="34">
        <f t="shared" si="59"/>
        <v>1.1589091138124452E-2</v>
      </c>
      <c r="F1918" s="77"/>
    </row>
    <row r="1919" spans="1:6" x14ac:dyDescent="0.3">
      <c r="A1919" s="1">
        <v>38747.833333333336</v>
      </c>
      <c r="B1919" s="2">
        <v>5660.03</v>
      </c>
      <c r="C1919" s="34">
        <f t="shared" si="58"/>
        <v>2.2328780221765321E-3</v>
      </c>
      <c r="D1919" s="2">
        <v>321.07</v>
      </c>
      <c r="E1919" s="34">
        <f t="shared" si="59"/>
        <v>-4.6696967810233581E-4</v>
      </c>
      <c r="F1919" s="77"/>
    </row>
    <row r="1920" spans="1:6" x14ac:dyDescent="0.3">
      <c r="A1920" s="1">
        <v>38748.833333333336</v>
      </c>
      <c r="B1920" s="2">
        <v>5674.15</v>
      </c>
      <c r="C1920" s="34">
        <f t="shared" si="58"/>
        <v>2.4946864239234756E-3</v>
      </c>
      <c r="D1920" s="2">
        <v>321.04000000000002</v>
      </c>
      <c r="E1920" s="34">
        <f t="shared" si="59"/>
        <v>-9.3437568131515825E-5</v>
      </c>
      <c r="F1920" s="77"/>
    </row>
    <row r="1921" spans="1:6" x14ac:dyDescent="0.3">
      <c r="A1921" s="1">
        <v>38749.833333333336</v>
      </c>
      <c r="B1921" s="2">
        <v>5726.53</v>
      </c>
      <c r="C1921" s="34">
        <f t="shared" si="58"/>
        <v>9.2313386145943532E-3</v>
      </c>
      <c r="D1921" s="2">
        <v>324.48</v>
      </c>
      <c r="E1921" s="34">
        <f t="shared" si="59"/>
        <v>1.0715175679043121E-2</v>
      </c>
      <c r="F1921" s="77"/>
    </row>
    <row r="1922" spans="1:6" x14ac:dyDescent="0.3">
      <c r="A1922" s="1">
        <v>38750.833333333336</v>
      </c>
      <c r="B1922" s="2">
        <v>5649.6</v>
      </c>
      <c r="C1922" s="34">
        <f t="shared" ref="C1922:C1985" si="60">B1922/B1921-1</f>
        <v>-1.3433964372839946E-2</v>
      </c>
      <c r="D1922" s="2">
        <v>321.56</v>
      </c>
      <c r="E1922" s="34">
        <f t="shared" si="59"/>
        <v>-8.999013806706202E-3</v>
      </c>
      <c r="F1922" s="77"/>
    </row>
    <row r="1923" spans="1:6" x14ac:dyDescent="0.3">
      <c r="A1923" s="1">
        <v>38751.833333333336</v>
      </c>
      <c r="B1923" s="2">
        <v>5657.12</v>
      </c>
      <c r="C1923" s="34">
        <f t="shared" si="60"/>
        <v>1.3310676862077209E-3</v>
      </c>
      <c r="D1923" s="2">
        <v>321.77</v>
      </c>
      <c r="E1923" s="34">
        <f t="shared" si="59"/>
        <v>6.5306630177874858E-4</v>
      </c>
      <c r="F1923" s="77"/>
    </row>
    <row r="1924" spans="1:6" x14ac:dyDescent="0.3">
      <c r="A1924" s="1">
        <v>38754.833333333336</v>
      </c>
      <c r="B1924" s="2">
        <v>5666.78</v>
      </c>
      <c r="C1924" s="34">
        <f t="shared" si="60"/>
        <v>1.70758265689952E-3</v>
      </c>
      <c r="D1924" s="2">
        <v>322.13</v>
      </c>
      <c r="E1924" s="34">
        <f t="shared" si="59"/>
        <v>1.1188115734841464E-3</v>
      </c>
      <c r="F1924" s="77"/>
    </row>
    <row r="1925" spans="1:6" x14ac:dyDescent="0.3">
      <c r="A1925" s="1">
        <v>38755.833333333336</v>
      </c>
      <c r="B1925" s="2">
        <v>5672.92</v>
      </c>
      <c r="C1925" s="34">
        <f t="shared" si="60"/>
        <v>1.0835077416100347E-3</v>
      </c>
      <c r="D1925" s="2">
        <v>321.10000000000002</v>
      </c>
      <c r="E1925" s="34">
        <f t="shared" ref="E1925:E1988" si="61">D1925/D1924-1</f>
        <v>-3.1974668612050339E-3</v>
      </c>
      <c r="F1925" s="77"/>
    </row>
    <row r="1926" spans="1:6" x14ac:dyDescent="0.3">
      <c r="A1926" s="1">
        <v>38756.833333333336</v>
      </c>
      <c r="B1926" s="2">
        <v>5666.41</v>
      </c>
      <c r="C1926" s="34">
        <f t="shared" si="60"/>
        <v>-1.1475571663270845E-3</v>
      </c>
      <c r="D1926" s="2">
        <v>320.56</v>
      </c>
      <c r="E1926" s="34">
        <f t="shared" si="61"/>
        <v>-1.6817190906260882E-3</v>
      </c>
      <c r="F1926" s="77"/>
    </row>
    <row r="1927" spans="1:6" x14ac:dyDescent="0.3">
      <c r="A1927" s="1">
        <v>38757.833333333336</v>
      </c>
      <c r="B1927" s="2">
        <v>5743.68</v>
      </c>
      <c r="C1927" s="34">
        <f t="shared" si="60"/>
        <v>1.3636500006176888E-2</v>
      </c>
      <c r="D1927" s="2">
        <v>324.3</v>
      </c>
      <c r="E1927" s="34">
        <f t="shared" si="61"/>
        <v>1.1667082605440582E-2</v>
      </c>
      <c r="F1927" s="77"/>
    </row>
    <row r="1928" spans="1:6" x14ac:dyDescent="0.3">
      <c r="A1928" s="1">
        <v>38758.833333333336</v>
      </c>
      <c r="B1928" s="2">
        <v>5701.47</v>
      </c>
      <c r="C1928" s="34">
        <f t="shared" si="60"/>
        <v>-7.3489470165468695E-3</v>
      </c>
      <c r="D1928" s="2">
        <v>323.08999999999997</v>
      </c>
      <c r="E1928" s="34">
        <f t="shared" si="61"/>
        <v>-3.7311131668209541E-3</v>
      </c>
      <c r="F1928" s="77"/>
    </row>
    <row r="1929" spans="1:6" x14ac:dyDescent="0.3">
      <c r="A1929" s="1">
        <v>38761.833333333336</v>
      </c>
      <c r="B1929" s="2">
        <v>5756.33</v>
      </c>
      <c r="C1929" s="34">
        <f t="shared" si="60"/>
        <v>9.6220799197399565E-3</v>
      </c>
      <c r="D1929" s="2">
        <v>324.7</v>
      </c>
      <c r="E1929" s="34">
        <f t="shared" si="61"/>
        <v>4.9831316351480748E-3</v>
      </c>
      <c r="F1929" s="77"/>
    </row>
    <row r="1930" spans="1:6" x14ac:dyDescent="0.3">
      <c r="A1930" s="1">
        <v>38762.833333333336</v>
      </c>
      <c r="B1930" s="2">
        <v>5763.4</v>
      </c>
      <c r="C1930" s="34">
        <f t="shared" si="60"/>
        <v>1.2282131149534692E-3</v>
      </c>
      <c r="D1930" s="2">
        <v>324.12</v>
      </c>
      <c r="E1930" s="34">
        <f t="shared" si="61"/>
        <v>-1.7862642439173682E-3</v>
      </c>
      <c r="F1930" s="77"/>
    </row>
    <row r="1931" spans="1:6" x14ac:dyDescent="0.3">
      <c r="A1931" s="1">
        <v>38763.833333333336</v>
      </c>
      <c r="B1931" s="2">
        <v>5764.37</v>
      </c>
      <c r="C1931" s="34">
        <f t="shared" si="60"/>
        <v>1.68303432001915E-4</v>
      </c>
      <c r="D1931" s="2">
        <v>324.51</v>
      </c>
      <c r="E1931" s="34">
        <f t="shared" si="61"/>
        <v>1.2032580525731529E-3</v>
      </c>
      <c r="F1931" s="77"/>
    </row>
    <row r="1932" spans="1:6" x14ac:dyDescent="0.3">
      <c r="A1932" s="1">
        <v>38764.833333333336</v>
      </c>
      <c r="B1932" s="2">
        <v>5789.25</v>
      </c>
      <c r="C1932" s="34">
        <f t="shared" si="60"/>
        <v>4.3161698503044743E-3</v>
      </c>
      <c r="D1932" s="2">
        <v>326.33999999999997</v>
      </c>
      <c r="E1932" s="34">
        <f t="shared" si="61"/>
        <v>5.6392715170563434E-3</v>
      </c>
      <c r="F1932" s="77"/>
    </row>
    <row r="1933" spans="1:6" x14ac:dyDescent="0.3">
      <c r="A1933" s="1">
        <v>38765.833333333336</v>
      </c>
      <c r="B1933" s="2">
        <v>5795.48</v>
      </c>
      <c r="C1933" s="34">
        <f t="shared" si="60"/>
        <v>1.0761324869368316E-3</v>
      </c>
      <c r="D1933" s="2">
        <v>327.31</v>
      </c>
      <c r="E1933" s="34">
        <f t="shared" si="61"/>
        <v>2.9723601152173984E-3</v>
      </c>
      <c r="F1933" s="77"/>
    </row>
    <row r="1934" spans="1:6" x14ac:dyDescent="0.3">
      <c r="A1934" s="1">
        <v>38768.833333333336</v>
      </c>
      <c r="B1934" s="2">
        <v>5793.95</v>
      </c>
      <c r="C1934" s="34">
        <f t="shared" si="60"/>
        <v>-2.6399884047567657E-4</v>
      </c>
      <c r="D1934" s="2">
        <v>328.08</v>
      </c>
      <c r="E1934" s="34">
        <f t="shared" si="61"/>
        <v>2.35250985304436E-3</v>
      </c>
      <c r="F1934" s="77"/>
    </row>
    <row r="1935" spans="1:6" x14ac:dyDescent="0.3">
      <c r="A1935" s="1">
        <v>38769.833333333336</v>
      </c>
      <c r="B1935" s="2">
        <v>5801.04</v>
      </c>
      <c r="C1935" s="34">
        <f t="shared" si="60"/>
        <v>1.2236902286004714E-3</v>
      </c>
      <c r="D1935" s="2">
        <v>329.18</v>
      </c>
      <c r="E1935" s="34">
        <f t="shared" si="61"/>
        <v>3.3528407705438745E-3</v>
      </c>
      <c r="F1935" s="77"/>
    </row>
    <row r="1936" spans="1:6" x14ac:dyDescent="0.3">
      <c r="A1936" s="1">
        <v>38770.833333333336</v>
      </c>
      <c r="B1936" s="2">
        <v>5862.06</v>
      </c>
      <c r="C1936" s="34">
        <f t="shared" si="60"/>
        <v>1.0518803524885323E-2</v>
      </c>
      <c r="D1936" s="2">
        <v>331.05</v>
      </c>
      <c r="E1936" s="34">
        <f t="shared" si="61"/>
        <v>5.6807825505802434E-3</v>
      </c>
      <c r="F1936" s="77"/>
    </row>
    <row r="1937" spans="1:6" x14ac:dyDescent="0.3">
      <c r="A1937" s="1">
        <v>38771.833333333336</v>
      </c>
      <c r="B1937" s="2">
        <v>5857.88</v>
      </c>
      <c r="C1937" s="34">
        <f t="shared" si="60"/>
        <v>-7.1305991409165159E-4</v>
      </c>
      <c r="D1937" s="2">
        <v>330.45</v>
      </c>
      <c r="E1937" s="34">
        <f t="shared" si="61"/>
        <v>-1.8124150430449681E-3</v>
      </c>
      <c r="F1937" s="77"/>
    </row>
    <row r="1938" spans="1:6" x14ac:dyDescent="0.3">
      <c r="A1938" s="1">
        <v>38772.833333333336</v>
      </c>
      <c r="B1938" s="2">
        <v>5870.79</v>
      </c>
      <c r="C1938" s="34">
        <f t="shared" si="60"/>
        <v>2.2038689764898312E-3</v>
      </c>
      <c r="D1938" s="2">
        <v>331.49</v>
      </c>
      <c r="E1938" s="34">
        <f t="shared" si="61"/>
        <v>3.1472234831291246E-3</v>
      </c>
      <c r="F1938" s="77"/>
    </row>
    <row r="1939" spans="1:6" x14ac:dyDescent="0.3">
      <c r="A1939" s="1">
        <v>38775.833333333336</v>
      </c>
      <c r="B1939" s="2">
        <v>5915.15</v>
      </c>
      <c r="C1939" s="34">
        <f t="shared" si="60"/>
        <v>7.5560529332507897E-3</v>
      </c>
      <c r="D1939" s="2">
        <v>332.48</v>
      </c>
      <c r="E1939" s="34">
        <f t="shared" si="61"/>
        <v>2.9865154303296837E-3</v>
      </c>
      <c r="F1939" s="77"/>
    </row>
    <row r="1940" spans="1:6" x14ac:dyDescent="0.3">
      <c r="A1940" s="1">
        <v>38776.833333333336</v>
      </c>
      <c r="B1940" s="2">
        <v>5796.04</v>
      </c>
      <c r="C1940" s="34">
        <f t="shared" si="60"/>
        <v>-2.0136429338224682E-2</v>
      </c>
      <c r="D1940" s="2">
        <v>327.88</v>
      </c>
      <c r="E1940" s="34">
        <f t="shared" si="61"/>
        <v>-1.3835418671799826E-2</v>
      </c>
      <c r="F1940" s="77"/>
    </row>
    <row r="1941" spans="1:6" x14ac:dyDescent="0.3">
      <c r="A1941" s="1">
        <v>38777.833333333336</v>
      </c>
      <c r="B1941" s="2">
        <v>5866.61</v>
      </c>
      <c r="C1941" s="34">
        <f t="shared" si="60"/>
        <v>1.2175554344000306E-2</v>
      </c>
      <c r="D1941" s="2">
        <v>330.74</v>
      </c>
      <c r="E1941" s="34">
        <f t="shared" si="61"/>
        <v>8.7227034280834559E-3</v>
      </c>
      <c r="F1941" s="77"/>
    </row>
    <row r="1942" spans="1:6" x14ac:dyDescent="0.3">
      <c r="A1942" s="1">
        <v>38778.833333333336</v>
      </c>
      <c r="B1942" s="2">
        <v>5783.49</v>
      </c>
      <c r="C1942" s="34">
        <f t="shared" si="60"/>
        <v>-1.4168318671259894E-2</v>
      </c>
      <c r="D1942" s="2">
        <v>327.75</v>
      </c>
      <c r="E1942" s="34">
        <f t="shared" si="61"/>
        <v>-9.0403337969402475E-3</v>
      </c>
      <c r="F1942" s="77"/>
    </row>
    <row r="1943" spans="1:6" x14ac:dyDescent="0.3">
      <c r="A1943" s="1">
        <v>38779.833333333336</v>
      </c>
      <c r="B1943" s="2">
        <v>5721.46</v>
      </c>
      <c r="C1943" s="34">
        <f t="shared" si="60"/>
        <v>-1.0725357872149788E-2</v>
      </c>
      <c r="D1943" s="2">
        <v>327.58999999999997</v>
      </c>
      <c r="E1943" s="34">
        <f t="shared" si="61"/>
        <v>-4.8817696414960032E-4</v>
      </c>
      <c r="F1943" s="77"/>
    </row>
    <row r="1944" spans="1:6" x14ac:dyDescent="0.3">
      <c r="A1944" s="1">
        <v>38782.833333333336</v>
      </c>
      <c r="B1944" s="2">
        <v>5754.06</v>
      </c>
      <c r="C1944" s="34">
        <f t="shared" si="60"/>
        <v>5.6978463539028024E-3</v>
      </c>
      <c r="D1944" s="2">
        <v>329.41</v>
      </c>
      <c r="E1944" s="34">
        <f t="shared" si="61"/>
        <v>5.5557251442353017E-3</v>
      </c>
      <c r="F1944" s="77"/>
    </row>
    <row r="1945" spans="1:6" x14ac:dyDescent="0.3">
      <c r="A1945" s="1">
        <v>38783.833333333336</v>
      </c>
      <c r="B1945" s="2">
        <v>5739.28</v>
      </c>
      <c r="C1945" s="34">
        <f t="shared" si="60"/>
        <v>-2.5686211127448066E-3</v>
      </c>
      <c r="D1945" s="2">
        <v>327.56</v>
      </c>
      <c r="E1945" s="34">
        <f t="shared" si="61"/>
        <v>-5.6161015148296078E-3</v>
      </c>
      <c r="F1945" s="77"/>
    </row>
    <row r="1946" spans="1:6" x14ac:dyDescent="0.3">
      <c r="A1946" s="1">
        <v>38784.833333333336</v>
      </c>
      <c r="B1946" s="2">
        <v>5673.36</v>
      </c>
      <c r="C1946" s="34">
        <f t="shared" si="60"/>
        <v>-1.1485761280160545E-2</v>
      </c>
      <c r="D1946" s="2">
        <v>324.92</v>
      </c>
      <c r="E1946" s="34">
        <f t="shared" si="61"/>
        <v>-8.0595921357918821E-3</v>
      </c>
      <c r="F1946" s="77"/>
    </row>
    <row r="1947" spans="1:6" x14ac:dyDescent="0.3">
      <c r="A1947" s="1">
        <v>38785.833333333336</v>
      </c>
      <c r="B1947" s="2">
        <v>5732.22</v>
      </c>
      <c r="C1947" s="34">
        <f t="shared" si="60"/>
        <v>1.0374804348745714E-2</v>
      </c>
      <c r="D1947" s="2">
        <v>327.5</v>
      </c>
      <c r="E1947" s="34">
        <f t="shared" si="61"/>
        <v>7.9404161024252407E-3</v>
      </c>
      <c r="F1947" s="77"/>
    </row>
    <row r="1948" spans="1:6" x14ac:dyDescent="0.3">
      <c r="A1948" s="1">
        <v>38786.833333333336</v>
      </c>
      <c r="B1948" s="2">
        <v>5804.92</v>
      </c>
      <c r="C1948" s="34">
        <f t="shared" si="60"/>
        <v>1.268269536061073E-2</v>
      </c>
      <c r="D1948" s="2">
        <v>330.1</v>
      </c>
      <c r="E1948" s="34">
        <f t="shared" si="61"/>
        <v>7.9389312977100612E-3</v>
      </c>
      <c r="F1948" s="77"/>
    </row>
    <row r="1949" spans="1:6" x14ac:dyDescent="0.3">
      <c r="A1949" s="1">
        <v>38789.833333333336</v>
      </c>
      <c r="B1949" s="2">
        <v>5855.16</v>
      </c>
      <c r="C1949" s="34">
        <f t="shared" si="60"/>
        <v>8.654727369197035E-3</v>
      </c>
      <c r="D1949" s="2">
        <v>332.61</v>
      </c>
      <c r="E1949" s="34">
        <f t="shared" si="61"/>
        <v>7.6037564374431543E-3</v>
      </c>
      <c r="F1949" s="77"/>
    </row>
    <row r="1950" spans="1:6" x14ac:dyDescent="0.3">
      <c r="A1950" s="1">
        <v>38790.833333333336</v>
      </c>
      <c r="B1950" s="2">
        <v>5870.88</v>
      </c>
      <c r="C1950" s="34">
        <f t="shared" si="60"/>
        <v>2.6848113458897149E-3</v>
      </c>
      <c r="D1950" s="2">
        <v>333.26</v>
      </c>
      <c r="E1950" s="34">
        <f t="shared" si="61"/>
        <v>1.9542407023240838E-3</v>
      </c>
      <c r="F1950" s="77"/>
    </row>
    <row r="1951" spans="1:6" x14ac:dyDescent="0.3">
      <c r="A1951" s="1">
        <v>38791.833333333336</v>
      </c>
      <c r="B1951" s="2">
        <v>5898.48</v>
      </c>
      <c r="C1951" s="34">
        <f t="shared" si="60"/>
        <v>4.7011691603302541E-3</v>
      </c>
      <c r="D1951" s="2">
        <v>334</v>
      </c>
      <c r="E1951" s="34">
        <f t="shared" si="61"/>
        <v>2.2204885074716962E-3</v>
      </c>
      <c r="F1951" s="77"/>
    </row>
    <row r="1952" spans="1:6" x14ac:dyDescent="0.3">
      <c r="A1952" s="1">
        <v>38792.833333333336</v>
      </c>
      <c r="B1952" s="2">
        <v>5897.79</v>
      </c>
      <c r="C1952" s="34">
        <f t="shared" si="60"/>
        <v>-1.1697928957965509E-4</v>
      </c>
      <c r="D1952" s="2">
        <v>334.16</v>
      </c>
      <c r="E1952" s="34">
        <f t="shared" si="61"/>
        <v>4.7904191616776615E-4</v>
      </c>
      <c r="F1952" s="77"/>
    </row>
    <row r="1953" spans="1:6" x14ac:dyDescent="0.3">
      <c r="A1953" s="1">
        <v>38793.833333333336</v>
      </c>
      <c r="B1953" s="2">
        <v>5882.38</v>
      </c>
      <c r="C1953" s="34">
        <f t="shared" si="60"/>
        <v>-2.6128431158111143E-3</v>
      </c>
      <c r="D1953" s="2">
        <v>334.41</v>
      </c>
      <c r="E1953" s="34">
        <f t="shared" si="61"/>
        <v>7.4814460138861172E-4</v>
      </c>
      <c r="F1953" s="77"/>
    </row>
    <row r="1954" spans="1:6" x14ac:dyDescent="0.3">
      <c r="A1954" s="1">
        <v>38796.833333333336</v>
      </c>
      <c r="B1954" s="2">
        <v>5902.79</v>
      </c>
      <c r="C1954" s="34">
        <f t="shared" si="60"/>
        <v>3.4696840394534689E-3</v>
      </c>
      <c r="D1954" s="2">
        <v>335.13</v>
      </c>
      <c r="E1954" s="34">
        <f t="shared" si="61"/>
        <v>2.1530456625100669E-3</v>
      </c>
      <c r="F1954" s="77"/>
    </row>
    <row r="1955" spans="1:6" x14ac:dyDescent="0.3">
      <c r="A1955" s="1">
        <v>38797.833333333336</v>
      </c>
      <c r="B1955" s="2">
        <v>5911.86</v>
      </c>
      <c r="C1955" s="34">
        <f t="shared" si="60"/>
        <v>1.5365615242961539E-3</v>
      </c>
      <c r="D1955" s="2">
        <v>335.48</v>
      </c>
      <c r="E1955" s="34">
        <f t="shared" si="61"/>
        <v>1.0443708411662644E-3</v>
      </c>
      <c r="F1955" s="77"/>
    </row>
    <row r="1956" spans="1:6" x14ac:dyDescent="0.3">
      <c r="A1956" s="1">
        <v>38798.833333333336</v>
      </c>
      <c r="B1956" s="2">
        <v>5932.31</v>
      </c>
      <c r="C1956" s="34">
        <f t="shared" si="60"/>
        <v>3.4591482206953739E-3</v>
      </c>
      <c r="D1956" s="2">
        <v>336.44</v>
      </c>
      <c r="E1956" s="34">
        <f t="shared" si="61"/>
        <v>2.8615714796709213E-3</v>
      </c>
      <c r="F1956" s="77"/>
    </row>
    <row r="1957" spans="1:6" x14ac:dyDescent="0.3">
      <c r="A1957" s="1">
        <v>38799.833333333336</v>
      </c>
      <c r="B1957" s="2">
        <v>5947.11</v>
      </c>
      <c r="C1957" s="34">
        <f t="shared" si="60"/>
        <v>2.4948123075159145E-3</v>
      </c>
      <c r="D1957" s="2">
        <v>336.17</v>
      </c>
      <c r="E1957" s="34">
        <f t="shared" si="61"/>
        <v>-8.0252050885742943E-4</v>
      </c>
      <c r="F1957" s="77"/>
    </row>
    <row r="1958" spans="1:6" x14ac:dyDescent="0.3">
      <c r="A1958" s="1">
        <v>38800.833333333336</v>
      </c>
      <c r="B1958" s="2">
        <v>5973.14</v>
      </c>
      <c r="C1958" s="34">
        <f t="shared" si="60"/>
        <v>4.3769158465205571E-3</v>
      </c>
      <c r="D1958" s="2">
        <v>337.86</v>
      </c>
      <c r="E1958" s="34">
        <f t="shared" si="61"/>
        <v>5.027218371657094E-3</v>
      </c>
      <c r="F1958" s="77"/>
    </row>
    <row r="1959" spans="1:6" x14ac:dyDescent="0.3">
      <c r="A1959" s="1">
        <v>38803.833333333336</v>
      </c>
      <c r="B1959" s="2">
        <v>5912.26</v>
      </c>
      <c r="C1959" s="34">
        <f t="shared" si="60"/>
        <v>-1.0192294170235483E-2</v>
      </c>
      <c r="D1959" s="2">
        <v>335.23</v>
      </c>
      <c r="E1959" s="34">
        <f t="shared" si="61"/>
        <v>-7.7842893506185895E-3</v>
      </c>
      <c r="F1959" s="77"/>
    </row>
    <row r="1960" spans="1:6" x14ac:dyDescent="0.3">
      <c r="A1960" s="1">
        <v>38805.833333333336</v>
      </c>
      <c r="B1960" s="2">
        <v>5914.78</v>
      </c>
      <c r="C1960" s="34">
        <f t="shared" si="60"/>
        <v>4.2623294645349752E-4</v>
      </c>
      <c r="D1960" s="2">
        <v>333.98</v>
      </c>
      <c r="E1960" s="34">
        <f t="shared" si="61"/>
        <v>-3.7287832234584872E-3</v>
      </c>
      <c r="F1960" s="77"/>
    </row>
    <row r="1961" spans="1:6" x14ac:dyDescent="0.3">
      <c r="A1961" s="1">
        <v>38806.833333333336</v>
      </c>
      <c r="B1961" s="2">
        <v>5984.19</v>
      </c>
      <c r="C1961" s="34">
        <f t="shared" si="60"/>
        <v>1.1735009586155254E-2</v>
      </c>
      <c r="D1961" s="2">
        <v>336.64</v>
      </c>
      <c r="E1961" s="34">
        <f t="shared" si="61"/>
        <v>7.9645487753756683E-3</v>
      </c>
      <c r="F1961" s="77"/>
    </row>
    <row r="1962" spans="1:6" x14ac:dyDescent="0.3">
      <c r="A1962" s="1">
        <v>38807.833333333336</v>
      </c>
      <c r="B1962" s="2">
        <v>5970.08</v>
      </c>
      <c r="C1962" s="34">
        <f t="shared" si="60"/>
        <v>-2.3578796796224211E-3</v>
      </c>
      <c r="D1962" s="2">
        <v>334.44</v>
      </c>
      <c r="E1962" s="34">
        <f t="shared" si="61"/>
        <v>-6.5351711026615522E-3</v>
      </c>
      <c r="F1962" s="77"/>
    </row>
    <row r="1963" spans="1:6" x14ac:dyDescent="0.3">
      <c r="A1963" s="1">
        <v>38810.833333333336</v>
      </c>
      <c r="B1963" s="2">
        <v>6024.05</v>
      </c>
      <c r="C1963" s="34">
        <f t="shared" si="60"/>
        <v>9.0400798649263869E-3</v>
      </c>
      <c r="D1963" s="2">
        <v>337.2</v>
      </c>
      <c r="E1963" s="34">
        <f t="shared" si="61"/>
        <v>8.2526013634731665E-3</v>
      </c>
      <c r="F1963" s="77"/>
    </row>
    <row r="1964" spans="1:6" x14ac:dyDescent="0.3">
      <c r="A1964" s="1">
        <v>38811.833333333336</v>
      </c>
      <c r="B1964" s="2">
        <v>6013.85</v>
      </c>
      <c r="C1964" s="34">
        <f t="shared" si="60"/>
        <v>-1.6932130377403931E-3</v>
      </c>
      <c r="D1964" s="2">
        <v>335.55</v>
      </c>
      <c r="E1964" s="34">
        <f t="shared" si="61"/>
        <v>-4.8932384341636714E-3</v>
      </c>
      <c r="F1964" s="77"/>
    </row>
    <row r="1965" spans="1:6" x14ac:dyDescent="0.3">
      <c r="A1965" s="1">
        <v>38812.833333333336</v>
      </c>
      <c r="B1965" s="2">
        <v>6029.2</v>
      </c>
      <c r="C1965" s="34">
        <f t="shared" si="60"/>
        <v>2.5524414476583157E-3</v>
      </c>
      <c r="D1965" s="2">
        <v>336.75</v>
      </c>
      <c r="E1965" s="34">
        <f t="shared" si="61"/>
        <v>3.5762181493070866E-3</v>
      </c>
      <c r="F1965" s="77"/>
    </row>
    <row r="1966" spans="1:6" x14ac:dyDescent="0.3">
      <c r="A1966" s="1">
        <v>38813.833333333336</v>
      </c>
      <c r="B1966" s="2">
        <v>6031.39</v>
      </c>
      <c r="C1966" s="34">
        <f t="shared" si="60"/>
        <v>3.6323226962120536E-4</v>
      </c>
      <c r="D1966" s="2">
        <v>337.54</v>
      </c>
      <c r="E1966" s="34">
        <f t="shared" si="61"/>
        <v>2.3459539717891609E-3</v>
      </c>
      <c r="F1966" s="77"/>
    </row>
    <row r="1967" spans="1:6" x14ac:dyDescent="0.3">
      <c r="A1967" s="1">
        <v>38814.833333333336</v>
      </c>
      <c r="B1967" s="2">
        <v>5952.92</v>
      </c>
      <c r="C1967" s="34">
        <f t="shared" si="60"/>
        <v>-1.3010267948184495E-2</v>
      </c>
      <c r="D1967" s="2">
        <v>336.02</v>
      </c>
      <c r="E1967" s="34">
        <f t="shared" si="61"/>
        <v>-4.5031699946673776E-3</v>
      </c>
      <c r="F1967" s="77"/>
    </row>
    <row r="1968" spans="1:6" x14ac:dyDescent="0.3">
      <c r="A1968" s="1">
        <v>38817.833333333336</v>
      </c>
      <c r="B1968" s="2">
        <v>6003.4</v>
      </c>
      <c r="C1968" s="34">
        <f t="shared" si="60"/>
        <v>8.479872062785887E-3</v>
      </c>
      <c r="D1968" s="2">
        <v>337.65</v>
      </c>
      <c r="E1968" s="34">
        <f t="shared" si="61"/>
        <v>4.8509017320397252E-3</v>
      </c>
      <c r="F1968" s="77"/>
    </row>
    <row r="1969" spans="1:6" x14ac:dyDescent="0.3">
      <c r="A1969" s="1">
        <v>38818.833333333336</v>
      </c>
      <c r="B1969" s="2">
        <v>5908.47</v>
      </c>
      <c r="C1969" s="34">
        <f t="shared" si="60"/>
        <v>-1.5812706133191079E-2</v>
      </c>
      <c r="D1969" s="2">
        <v>333.74</v>
      </c>
      <c r="E1969" s="34">
        <f t="shared" si="61"/>
        <v>-1.1580038501406653E-2</v>
      </c>
      <c r="F1969" s="77"/>
    </row>
    <row r="1970" spans="1:6" x14ac:dyDescent="0.3">
      <c r="A1970" s="1">
        <v>38819.833333333336</v>
      </c>
      <c r="B1970" s="2">
        <v>5901.25</v>
      </c>
      <c r="C1970" s="34">
        <f t="shared" si="60"/>
        <v>-1.2219745551724781E-3</v>
      </c>
      <c r="D1970" s="2">
        <v>333.08</v>
      </c>
      <c r="E1970" s="34">
        <f t="shared" si="61"/>
        <v>-1.9775873434411118E-3</v>
      </c>
      <c r="F1970" s="77"/>
    </row>
    <row r="1971" spans="1:6" x14ac:dyDescent="0.3">
      <c r="A1971" s="1">
        <v>38820.833333333336</v>
      </c>
      <c r="B1971" s="2">
        <v>5918.57</v>
      </c>
      <c r="C1971" s="34">
        <f t="shared" si="60"/>
        <v>2.9349714043633846E-3</v>
      </c>
      <c r="D1971" s="2">
        <v>334.36</v>
      </c>
      <c r="E1971" s="34">
        <f t="shared" si="61"/>
        <v>3.8429206196710641E-3</v>
      </c>
      <c r="F1971" s="77"/>
    </row>
    <row r="1972" spans="1:6" x14ac:dyDescent="0.3">
      <c r="A1972" s="1">
        <v>38825.833333333336</v>
      </c>
      <c r="B1972" s="2">
        <v>5902.58</v>
      </c>
      <c r="C1972" s="34">
        <f t="shared" si="60"/>
        <v>-2.7016661119154683E-3</v>
      </c>
      <c r="D1972" s="2">
        <v>334.04</v>
      </c>
      <c r="E1972" s="34">
        <f t="shared" si="61"/>
        <v>-9.5705227898068568E-4</v>
      </c>
      <c r="F1972" s="77"/>
    </row>
    <row r="1973" spans="1:6" x14ac:dyDescent="0.3">
      <c r="A1973" s="1">
        <v>38826.833333333336</v>
      </c>
      <c r="B1973" s="2">
        <v>5993.76</v>
      </c>
      <c r="C1973" s="34">
        <f t="shared" si="60"/>
        <v>1.5447482287406666E-2</v>
      </c>
      <c r="D1973" s="2">
        <v>337.88</v>
      </c>
      <c r="E1973" s="34">
        <f t="shared" si="61"/>
        <v>1.1495629265956042E-2</v>
      </c>
      <c r="F1973" s="77"/>
    </row>
    <row r="1974" spans="1:6" x14ac:dyDescent="0.3">
      <c r="A1974" s="1">
        <v>38827.833333333336</v>
      </c>
      <c r="B1974" s="2">
        <v>6063.28</v>
      </c>
      <c r="C1974" s="34">
        <f t="shared" si="60"/>
        <v>1.1598729345185577E-2</v>
      </c>
      <c r="D1974" s="2">
        <v>338.72</v>
      </c>
      <c r="E1974" s="34">
        <f t="shared" si="61"/>
        <v>2.4860897360010625E-3</v>
      </c>
      <c r="F1974" s="77"/>
    </row>
    <row r="1975" spans="1:6" x14ac:dyDescent="0.3">
      <c r="A1975" s="1">
        <v>38828.833333333336</v>
      </c>
      <c r="B1975" s="2">
        <v>6094.75</v>
      </c>
      <c r="C1975" s="34">
        <f t="shared" si="60"/>
        <v>5.1902600572628632E-3</v>
      </c>
      <c r="D1975" s="2">
        <v>341.1</v>
      </c>
      <c r="E1975" s="34">
        <f t="shared" si="61"/>
        <v>7.0264525271610534E-3</v>
      </c>
      <c r="F1975" s="77"/>
    </row>
    <row r="1976" spans="1:6" x14ac:dyDescent="0.3">
      <c r="A1976" s="1">
        <v>38831.833333333336</v>
      </c>
      <c r="B1976" s="2">
        <v>6079.09</v>
      </c>
      <c r="C1976" s="34">
        <f t="shared" si="60"/>
        <v>-2.5694245046966602E-3</v>
      </c>
      <c r="D1976" s="2">
        <v>339.3</v>
      </c>
      <c r="E1976" s="34">
        <f t="shared" si="61"/>
        <v>-5.2770448548813409E-3</v>
      </c>
      <c r="F1976" s="77"/>
    </row>
    <row r="1977" spans="1:6" x14ac:dyDescent="0.3">
      <c r="A1977" s="1">
        <v>38832.833333333336</v>
      </c>
      <c r="B1977" s="2">
        <v>6078.8</v>
      </c>
      <c r="C1977" s="34">
        <f t="shared" si="60"/>
        <v>-4.7704508405077561E-5</v>
      </c>
      <c r="D1977" s="2">
        <v>339.06</v>
      </c>
      <c r="E1977" s="34">
        <f t="shared" si="61"/>
        <v>-7.0733863837313393E-4</v>
      </c>
      <c r="F1977" s="77"/>
    </row>
    <row r="1978" spans="1:6" x14ac:dyDescent="0.3">
      <c r="A1978" s="1">
        <v>38833.833333333336</v>
      </c>
      <c r="B1978" s="2">
        <v>6107.12</v>
      </c>
      <c r="C1978" s="34">
        <f t="shared" si="60"/>
        <v>4.6588142396524201E-3</v>
      </c>
      <c r="D1978" s="2">
        <v>339.7</v>
      </c>
      <c r="E1978" s="34">
        <f t="shared" si="61"/>
        <v>1.8875715212647304E-3</v>
      </c>
      <c r="F1978" s="77"/>
    </row>
    <row r="1979" spans="1:6" x14ac:dyDescent="0.3">
      <c r="A1979" s="1">
        <v>38834.833333333336</v>
      </c>
      <c r="B1979" s="2">
        <v>6067.74</v>
      </c>
      <c r="C1979" s="34">
        <f t="shared" si="60"/>
        <v>-6.4482112681591985E-3</v>
      </c>
      <c r="D1979" s="2">
        <v>337.84</v>
      </c>
      <c r="E1979" s="34">
        <f t="shared" si="61"/>
        <v>-5.4754194877834061E-3</v>
      </c>
      <c r="F1979" s="77"/>
    </row>
    <row r="1980" spans="1:6" x14ac:dyDescent="0.3">
      <c r="A1980" s="1">
        <v>38835.833333333336</v>
      </c>
      <c r="B1980" s="2">
        <v>6009.89</v>
      </c>
      <c r="C1980" s="34">
        <f t="shared" si="60"/>
        <v>-9.5340274962341098E-3</v>
      </c>
      <c r="D1980" s="2">
        <v>336.48</v>
      </c>
      <c r="E1980" s="34">
        <f t="shared" si="61"/>
        <v>-4.0255742363247693E-3</v>
      </c>
      <c r="F1980" s="77"/>
    </row>
    <row r="1981" spans="1:6" x14ac:dyDescent="0.3">
      <c r="A1981" s="1">
        <v>38839.833333333336</v>
      </c>
      <c r="B1981" s="2">
        <v>6051.29</v>
      </c>
      <c r="C1981" s="34">
        <f t="shared" si="60"/>
        <v>6.8886452164680367E-3</v>
      </c>
      <c r="D1981" s="2">
        <v>339.89</v>
      </c>
      <c r="E1981" s="34">
        <f t="shared" si="61"/>
        <v>1.0134331906799687E-2</v>
      </c>
      <c r="F1981" s="77"/>
    </row>
    <row r="1982" spans="1:6" x14ac:dyDescent="0.3">
      <c r="A1982" s="1">
        <v>38840.833333333336</v>
      </c>
      <c r="B1982" s="2">
        <v>5968.96</v>
      </c>
      <c r="C1982" s="34">
        <f t="shared" si="60"/>
        <v>-1.360536348448016E-2</v>
      </c>
      <c r="D1982" s="2">
        <v>337.2</v>
      </c>
      <c r="E1982" s="34">
        <f t="shared" si="61"/>
        <v>-7.9143252228661698E-3</v>
      </c>
      <c r="F1982" s="77"/>
    </row>
    <row r="1983" spans="1:6" x14ac:dyDescent="0.3">
      <c r="A1983" s="1">
        <v>38841.833333333336</v>
      </c>
      <c r="B1983" s="2">
        <v>6039.32</v>
      </c>
      <c r="C1983" s="34">
        <f t="shared" si="60"/>
        <v>1.1787648099501391E-2</v>
      </c>
      <c r="D1983" s="2">
        <v>338.76</v>
      </c>
      <c r="E1983" s="34">
        <f t="shared" si="61"/>
        <v>4.6263345195729499E-3</v>
      </c>
      <c r="F1983" s="77"/>
    </row>
    <row r="1984" spans="1:6" x14ac:dyDescent="0.3">
      <c r="A1984" s="1">
        <v>38842.833333333336</v>
      </c>
      <c r="B1984" s="2">
        <v>6113.29</v>
      </c>
      <c r="C1984" s="34">
        <f t="shared" si="60"/>
        <v>1.224806766324682E-2</v>
      </c>
      <c r="D1984" s="2">
        <v>342.11</v>
      </c>
      <c r="E1984" s="34">
        <f t="shared" si="61"/>
        <v>9.889006966584013E-3</v>
      </c>
      <c r="F1984" s="77"/>
    </row>
    <row r="1985" spans="1:6" x14ac:dyDescent="0.3">
      <c r="A1985" s="1">
        <v>38845.833333333336</v>
      </c>
      <c r="B1985" s="2">
        <v>6127.98</v>
      </c>
      <c r="C1985" s="34">
        <f t="shared" si="60"/>
        <v>2.4029614168474822E-3</v>
      </c>
      <c r="D1985" s="2">
        <v>342.37</v>
      </c>
      <c r="E1985" s="34">
        <f t="shared" si="61"/>
        <v>7.5998947706867881E-4</v>
      </c>
      <c r="F1985" s="77"/>
    </row>
    <row r="1986" spans="1:6" x14ac:dyDescent="0.3">
      <c r="A1986" s="1">
        <v>38846.833333333336</v>
      </c>
      <c r="B1986" s="2">
        <v>6140.72</v>
      </c>
      <c r="C1986" s="34">
        <f t="shared" ref="C1986:C2049" si="62">B1986/B1985-1</f>
        <v>2.0789885084482318E-3</v>
      </c>
      <c r="D1986" s="2">
        <v>343.84</v>
      </c>
      <c r="E1986" s="34">
        <f t="shared" si="61"/>
        <v>4.2936004906970471E-3</v>
      </c>
      <c r="F1986" s="77"/>
    </row>
    <row r="1987" spans="1:6" x14ac:dyDescent="0.3">
      <c r="A1987" s="1">
        <v>38847.833333333336</v>
      </c>
      <c r="B1987" s="2">
        <v>6118.38</v>
      </c>
      <c r="C1987" s="34">
        <f t="shared" si="62"/>
        <v>-3.6380098750635748E-3</v>
      </c>
      <c r="D1987" s="2">
        <v>341.94</v>
      </c>
      <c r="E1987" s="34">
        <f t="shared" si="61"/>
        <v>-5.5258259655652786E-3</v>
      </c>
      <c r="F1987" s="77"/>
    </row>
    <row r="1988" spans="1:6" x14ac:dyDescent="0.3">
      <c r="A1988" s="1">
        <v>38848.833333333336</v>
      </c>
      <c r="B1988" s="2">
        <v>6054.72</v>
      </c>
      <c r="C1988" s="34">
        <f t="shared" si="62"/>
        <v>-1.0404714973571427E-2</v>
      </c>
      <c r="D1988" s="2">
        <v>340.78</v>
      </c>
      <c r="E1988" s="34">
        <f t="shared" si="61"/>
        <v>-3.3924080247997868E-3</v>
      </c>
      <c r="F1988" s="77"/>
    </row>
    <row r="1989" spans="1:6" x14ac:dyDescent="0.3">
      <c r="A1989" s="1">
        <v>38849.833333333336</v>
      </c>
      <c r="B1989" s="2">
        <v>5916.28</v>
      </c>
      <c r="C1989" s="34">
        <f t="shared" si="62"/>
        <v>-2.2864806299878526E-2</v>
      </c>
      <c r="D1989" s="2">
        <v>333.68</v>
      </c>
      <c r="E1989" s="34">
        <f t="shared" ref="E1989:E2052" si="63">D1989/D1988-1</f>
        <v>-2.0834556018545558E-2</v>
      </c>
      <c r="F1989" s="77"/>
    </row>
    <row r="1990" spans="1:6" x14ac:dyDescent="0.3">
      <c r="A1990" s="1">
        <v>38852.833333333336</v>
      </c>
      <c r="B1990" s="2">
        <v>5857.03</v>
      </c>
      <c r="C1990" s="34">
        <f t="shared" si="62"/>
        <v>-1.0014738991393268E-2</v>
      </c>
      <c r="D1990" s="2">
        <v>328.8</v>
      </c>
      <c r="E1990" s="34">
        <f t="shared" si="63"/>
        <v>-1.4624790218173089E-2</v>
      </c>
      <c r="F1990" s="77"/>
    </row>
    <row r="1991" spans="1:6" x14ac:dyDescent="0.3">
      <c r="A1991" s="1">
        <v>38853.833333333336</v>
      </c>
      <c r="B1991" s="2">
        <v>5851.92</v>
      </c>
      <c r="C1991" s="34">
        <f t="shared" si="62"/>
        <v>-8.724558351245193E-4</v>
      </c>
      <c r="D1991" s="2">
        <v>329.29</v>
      </c>
      <c r="E1991" s="34">
        <f t="shared" si="63"/>
        <v>1.490267639902676E-3</v>
      </c>
      <c r="F1991" s="77"/>
    </row>
    <row r="1992" spans="1:6" x14ac:dyDescent="0.3">
      <c r="A1992" s="1">
        <v>38854.833333333336</v>
      </c>
      <c r="B1992" s="2">
        <v>5652.72</v>
      </c>
      <c r="C1992" s="34">
        <f t="shared" si="62"/>
        <v>-3.4040109912644057E-2</v>
      </c>
      <c r="D1992" s="2">
        <v>320.08</v>
      </c>
      <c r="E1992" s="34">
        <f t="shared" si="63"/>
        <v>-2.7969267211272797E-2</v>
      </c>
      <c r="F1992" s="77"/>
    </row>
    <row r="1993" spans="1:6" x14ac:dyDescent="0.3">
      <c r="A1993" s="1">
        <v>38855.833333333336</v>
      </c>
      <c r="B1993" s="2">
        <v>5666.07</v>
      </c>
      <c r="C1993" s="34">
        <f t="shared" si="62"/>
        <v>2.3616949008617993E-3</v>
      </c>
      <c r="D1993" s="2">
        <v>318.63</v>
      </c>
      <c r="E1993" s="34">
        <f t="shared" si="63"/>
        <v>-4.5301174706322556E-3</v>
      </c>
      <c r="F1993" s="77"/>
    </row>
    <row r="1994" spans="1:6" x14ac:dyDescent="0.3">
      <c r="A1994" s="1">
        <v>38856.833333333336</v>
      </c>
      <c r="B1994" s="2">
        <v>5672.28</v>
      </c>
      <c r="C1994" s="34">
        <f t="shared" si="62"/>
        <v>1.0959977550577538E-3</v>
      </c>
      <c r="D1994" s="2">
        <v>318.77</v>
      </c>
      <c r="E1994" s="34">
        <f t="shared" si="63"/>
        <v>4.3938110033581168E-4</v>
      </c>
      <c r="F1994" s="77"/>
    </row>
    <row r="1995" spans="1:6" x14ac:dyDescent="0.3">
      <c r="A1995" s="1">
        <v>38859.833333333336</v>
      </c>
      <c r="B1995" s="2">
        <v>5546.24</v>
      </c>
      <c r="C1995" s="34">
        <f t="shared" si="62"/>
        <v>-2.2220341732072435E-2</v>
      </c>
      <c r="D1995" s="2">
        <v>309.62</v>
      </c>
      <c r="E1995" s="34">
        <f t="shared" si="63"/>
        <v>-2.8704081312544982E-2</v>
      </c>
      <c r="F1995" s="77"/>
    </row>
    <row r="1996" spans="1:6" x14ac:dyDescent="0.3">
      <c r="A1996" s="1">
        <v>38860.833333333336</v>
      </c>
      <c r="B1996" s="2">
        <v>5678.49</v>
      </c>
      <c r="C1996" s="34">
        <f t="shared" si="62"/>
        <v>2.3844983267943709E-2</v>
      </c>
      <c r="D1996" s="2">
        <v>317.51</v>
      </c>
      <c r="E1996" s="34">
        <f t="shared" si="63"/>
        <v>2.5482849945093866E-2</v>
      </c>
      <c r="F1996" s="77"/>
    </row>
    <row r="1997" spans="1:6" x14ac:dyDescent="0.3">
      <c r="A1997" s="1">
        <v>38861.833333333336</v>
      </c>
      <c r="B1997" s="2">
        <v>5587.23</v>
      </c>
      <c r="C1997" s="34">
        <f t="shared" si="62"/>
        <v>-1.6071173850794929E-2</v>
      </c>
      <c r="D1997" s="2">
        <v>313.06</v>
      </c>
      <c r="E1997" s="34">
        <f t="shared" si="63"/>
        <v>-1.4015306604516331E-2</v>
      </c>
      <c r="F1997" s="77"/>
    </row>
    <row r="1998" spans="1:6" x14ac:dyDescent="0.3">
      <c r="A1998" s="1">
        <v>38862.833333333336</v>
      </c>
      <c r="B1998" s="2">
        <v>5706.06</v>
      </c>
      <c r="C1998" s="34">
        <f t="shared" si="62"/>
        <v>2.1268141816249031E-2</v>
      </c>
      <c r="D1998" s="2">
        <v>316.91000000000003</v>
      </c>
      <c r="E1998" s="34">
        <f t="shared" si="63"/>
        <v>1.2297962052002953E-2</v>
      </c>
      <c r="F1998" s="77"/>
    </row>
    <row r="1999" spans="1:6" x14ac:dyDescent="0.3">
      <c r="A1999" s="1">
        <v>38863.833333333336</v>
      </c>
      <c r="B1999" s="2">
        <v>5788.36</v>
      </c>
      <c r="C1999" s="34">
        <f t="shared" si="62"/>
        <v>1.4423262286060723E-2</v>
      </c>
      <c r="D1999" s="2">
        <v>323.17</v>
      </c>
      <c r="E1999" s="34">
        <f t="shared" si="63"/>
        <v>1.9753242245432512E-2</v>
      </c>
      <c r="F1999" s="77"/>
    </row>
    <row r="2000" spans="1:6" x14ac:dyDescent="0.3">
      <c r="A2000" s="1">
        <v>38866.833333333336</v>
      </c>
      <c r="B2000" s="2">
        <v>5755.02</v>
      </c>
      <c r="C2000" s="34">
        <f t="shared" si="62"/>
        <v>-5.7598352555817689E-3</v>
      </c>
      <c r="D2000" s="2">
        <v>322.91000000000003</v>
      </c>
      <c r="E2000" s="34">
        <f t="shared" si="63"/>
        <v>-8.0453012346437536E-4</v>
      </c>
      <c r="F2000" s="77"/>
    </row>
    <row r="2001" spans="1:6" x14ac:dyDescent="0.3">
      <c r="A2001" s="1">
        <v>38867.833333333336</v>
      </c>
      <c r="B2001" s="2">
        <v>5622.43</v>
      </c>
      <c r="C2001" s="34">
        <f t="shared" si="62"/>
        <v>-2.303901637179373E-2</v>
      </c>
      <c r="D2001" s="2">
        <v>315.85000000000002</v>
      </c>
      <c r="E2001" s="34">
        <f t="shared" si="63"/>
        <v>-2.1863677185593566E-2</v>
      </c>
      <c r="F2001" s="77"/>
    </row>
    <row r="2002" spans="1:6" x14ac:dyDescent="0.3">
      <c r="A2002" s="1">
        <v>38868.833333333336</v>
      </c>
      <c r="B2002" s="2">
        <v>5692.86</v>
      </c>
      <c r="C2002" s="34">
        <f t="shared" si="62"/>
        <v>1.2526612158799466E-2</v>
      </c>
      <c r="D2002" s="2">
        <v>318.86</v>
      </c>
      <c r="E2002" s="34">
        <f t="shared" si="63"/>
        <v>9.5298401139780609E-3</v>
      </c>
      <c r="F2002" s="77"/>
    </row>
    <row r="2003" spans="1:6" x14ac:dyDescent="0.3">
      <c r="A2003" s="1">
        <v>38869.833333333336</v>
      </c>
      <c r="B2003" s="2">
        <v>5707.59</v>
      </c>
      <c r="C2003" s="34">
        <f t="shared" si="62"/>
        <v>2.5874516499615474E-3</v>
      </c>
      <c r="D2003" s="2">
        <v>320.10000000000002</v>
      </c>
      <c r="E2003" s="34">
        <f t="shared" si="63"/>
        <v>3.8888540425265905E-3</v>
      </c>
      <c r="F2003" s="77"/>
    </row>
    <row r="2004" spans="1:6" x14ac:dyDescent="0.3">
      <c r="A2004" s="1">
        <v>38870.833333333336</v>
      </c>
      <c r="B2004" s="2">
        <v>5687.04</v>
      </c>
      <c r="C2004" s="34">
        <f t="shared" si="62"/>
        <v>-3.6004688493742609E-3</v>
      </c>
      <c r="D2004" s="2">
        <v>320.95999999999998</v>
      </c>
      <c r="E2004" s="34">
        <f t="shared" si="63"/>
        <v>2.6866604186190912E-3</v>
      </c>
      <c r="F2004" s="77"/>
    </row>
    <row r="2005" spans="1:6" x14ac:dyDescent="0.3">
      <c r="A2005" s="1">
        <v>38873.833333333336</v>
      </c>
      <c r="B2005" s="2">
        <v>5621.19</v>
      </c>
      <c r="C2005" s="34">
        <f t="shared" si="62"/>
        <v>-1.1578958474004142E-2</v>
      </c>
      <c r="D2005" s="2">
        <v>318.94</v>
      </c>
      <c r="E2005" s="34">
        <f t="shared" si="63"/>
        <v>-6.2936191425722043E-3</v>
      </c>
      <c r="F2005" s="77"/>
    </row>
    <row r="2006" spans="1:6" x14ac:dyDescent="0.3">
      <c r="A2006" s="1">
        <v>38874.833333333336</v>
      </c>
      <c r="B2006" s="2">
        <v>5502.81</v>
      </c>
      <c r="C2006" s="34">
        <f t="shared" si="62"/>
        <v>-2.1059597700842536E-2</v>
      </c>
      <c r="D2006" s="2">
        <v>312.57</v>
      </c>
      <c r="E2006" s="34">
        <f t="shared" si="63"/>
        <v>-1.9972408603499137E-2</v>
      </c>
      <c r="F2006" s="77"/>
    </row>
    <row r="2007" spans="1:6" x14ac:dyDescent="0.3">
      <c r="A2007" s="1">
        <v>38875.833333333336</v>
      </c>
      <c r="B2007" s="2">
        <v>5543.93</v>
      </c>
      <c r="C2007" s="34">
        <f t="shared" si="62"/>
        <v>7.4725458447593152E-3</v>
      </c>
      <c r="D2007" s="2">
        <v>314.26</v>
      </c>
      <c r="E2007" s="34">
        <f t="shared" si="63"/>
        <v>5.4067888792910246E-3</v>
      </c>
      <c r="F2007" s="77"/>
    </row>
    <row r="2008" spans="1:6" x14ac:dyDescent="0.3">
      <c r="A2008" s="1">
        <v>38876.833333333336</v>
      </c>
      <c r="B2008" s="2">
        <v>5383.28</v>
      </c>
      <c r="C2008" s="34">
        <f t="shared" si="62"/>
        <v>-2.8977638606548117E-2</v>
      </c>
      <c r="D2008" s="2">
        <v>305.83999999999997</v>
      </c>
      <c r="E2008" s="34">
        <f t="shared" si="63"/>
        <v>-2.6793101253739016E-2</v>
      </c>
      <c r="F2008" s="77"/>
    </row>
    <row r="2009" spans="1:6" x14ac:dyDescent="0.3">
      <c r="A2009" s="1">
        <v>38877.833333333336</v>
      </c>
      <c r="B2009" s="2">
        <v>5464.08</v>
      </c>
      <c r="C2009" s="34">
        <f t="shared" si="62"/>
        <v>1.500943662599763E-2</v>
      </c>
      <c r="D2009" s="2">
        <v>311.01</v>
      </c>
      <c r="E2009" s="34">
        <f t="shared" si="63"/>
        <v>1.6904263667277153E-2</v>
      </c>
      <c r="F2009" s="77"/>
    </row>
    <row r="2010" spans="1:6" x14ac:dyDescent="0.3">
      <c r="A2010" s="1">
        <v>38880.833333333336</v>
      </c>
      <c r="B2010" s="2">
        <v>5395.55</v>
      </c>
      <c r="C2010" s="34">
        <f t="shared" si="62"/>
        <v>-1.2541910074522988E-2</v>
      </c>
      <c r="D2010" s="2">
        <v>308.55</v>
      </c>
      <c r="E2010" s="34">
        <f t="shared" si="63"/>
        <v>-7.9097135140347996E-3</v>
      </c>
      <c r="F2010" s="77"/>
    </row>
    <row r="2011" spans="1:6" x14ac:dyDescent="0.3">
      <c r="A2011" s="1">
        <v>38881.833333333336</v>
      </c>
      <c r="B2011" s="2">
        <v>5292.14</v>
      </c>
      <c r="C2011" s="34">
        <f t="shared" si="62"/>
        <v>-1.916579403397245E-2</v>
      </c>
      <c r="D2011" s="2">
        <v>301.66000000000003</v>
      </c>
      <c r="E2011" s="34">
        <f t="shared" si="63"/>
        <v>-2.233025441581582E-2</v>
      </c>
      <c r="F2011" s="77"/>
    </row>
    <row r="2012" spans="1:6" x14ac:dyDescent="0.3">
      <c r="A2012" s="1">
        <v>38882.833333333336</v>
      </c>
      <c r="B2012" s="2">
        <v>5305.99</v>
      </c>
      <c r="C2012" s="34">
        <f t="shared" si="62"/>
        <v>2.6170887391490094E-3</v>
      </c>
      <c r="D2012" s="2">
        <v>302.25</v>
      </c>
      <c r="E2012" s="34">
        <f t="shared" si="63"/>
        <v>1.9558443280514037E-3</v>
      </c>
      <c r="F2012" s="77"/>
    </row>
    <row r="2013" spans="1:6" x14ac:dyDescent="0.3">
      <c r="A2013" s="1">
        <v>38883.833333333336</v>
      </c>
      <c r="B2013" s="2">
        <v>5422.22</v>
      </c>
      <c r="C2013" s="34">
        <f t="shared" si="62"/>
        <v>2.1905431408653309E-2</v>
      </c>
      <c r="D2013" s="2">
        <v>309.62</v>
      </c>
      <c r="E2013" s="34">
        <f t="shared" si="63"/>
        <v>2.4383788254755956E-2</v>
      </c>
      <c r="F2013" s="77"/>
    </row>
    <row r="2014" spans="1:6" x14ac:dyDescent="0.3">
      <c r="A2014" s="1">
        <v>38884.833333333336</v>
      </c>
      <c r="B2014" s="2">
        <v>5376.01</v>
      </c>
      <c r="C2014" s="34">
        <f t="shared" si="62"/>
        <v>-8.5223395583359229E-3</v>
      </c>
      <c r="D2014" s="2">
        <v>307.56</v>
      </c>
      <c r="E2014" s="34">
        <f t="shared" si="63"/>
        <v>-6.6533169691880278E-3</v>
      </c>
      <c r="F2014" s="77"/>
    </row>
    <row r="2015" spans="1:6" x14ac:dyDescent="0.3">
      <c r="A2015" s="1">
        <v>38887.833333333336</v>
      </c>
      <c r="B2015" s="2">
        <v>5439.23</v>
      </c>
      <c r="C2015" s="34">
        <f t="shared" si="62"/>
        <v>1.1759650744697092E-2</v>
      </c>
      <c r="D2015" s="2">
        <v>309.77999999999997</v>
      </c>
      <c r="E2015" s="34">
        <f t="shared" si="63"/>
        <v>7.2181037846272833E-3</v>
      </c>
      <c r="F2015" s="77"/>
    </row>
    <row r="2016" spans="1:6" x14ac:dyDescent="0.3">
      <c r="A2016" s="1">
        <v>38888.833333333336</v>
      </c>
      <c r="B2016" s="2">
        <v>5493.61</v>
      </c>
      <c r="C2016" s="34">
        <f t="shared" si="62"/>
        <v>9.9977386505074595E-3</v>
      </c>
      <c r="D2016" s="2">
        <v>311.39999999999998</v>
      </c>
      <c r="E2016" s="34">
        <f t="shared" si="63"/>
        <v>5.2295177222545508E-3</v>
      </c>
      <c r="F2016" s="77"/>
    </row>
    <row r="2017" spans="1:6" x14ac:dyDescent="0.3">
      <c r="A2017" s="1">
        <v>38889.833333333336</v>
      </c>
      <c r="B2017" s="2">
        <v>5503.41</v>
      </c>
      <c r="C2017" s="34">
        <f t="shared" si="62"/>
        <v>1.7838907385125946E-3</v>
      </c>
      <c r="D2017" s="2">
        <v>311.47000000000003</v>
      </c>
      <c r="E2017" s="34">
        <f t="shared" si="63"/>
        <v>2.2479126525376536E-4</v>
      </c>
      <c r="F2017" s="77"/>
    </row>
    <row r="2018" spans="1:6" x14ac:dyDescent="0.3">
      <c r="A2018" s="1">
        <v>38890.833333333336</v>
      </c>
      <c r="B2018" s="2">
        <v>5533.42</v>
      </c>
      <c r="C2018" s="34">
        <f t="shared" si="62"/>
        <v>5.452982787035765E-3</v>
      </c>
      <c r="D2018" s="2">
        <v>312.72000000000003</v>
      </c>
      <c r="E2018" s="34">
        <f t="shared" si="63"/>
        <v>4.0132275981634713E-3</v>
      </c>
      <c r="F2018" s="77"/>
    </row>
    <row r="2019" spans="1:6" x14ac:dyDescent="0.3">
      <c r="A2019" s="1">
        <v>38891.833333333336</v>
      </c>
      <c r="B2019" s="2">
        <v>5529.74</v>
      </c>
      <c r="C2019" s="34">
        <f t="shared" si="62"/>
        <v>-6.6504982452086914E-4</v>
      </c>
      <c r="D2019" s="2">
        <v>313.17</v>
      </c>
      <c r="E2019" s="34">
        <f t="shared" si="63"/>
        <v>1.4389869531850064E-3</v>
      </c>
      <c r="F2019" s="77"/>
    </row>
    <row r="2020" spans="1:6" x14ac:dyDescent="0.3">
      <c r="A2020" s="1">
        <v>38894.833333333336</v>
      </c>
      <c r="B2020" s="2">
        <v>5514.63</v>
      </c>
      <c r="C2020" s="34">
        <f t="shared" si="62"/>
        <v>-2.7324973687731235E-3</v>
      </c>
      <c r="D2020" s="2">
        <v>312.3</v>
      </c>
      <c r="E2020" s="34">
        <f t="shared" si="63"/>
        <v>-2.7780438739343216E-3</v>
      </c>
      <c r="F2020" s="77"/>
    </row>
    <row r="2021" spans="1:6" x14ac:dyDescent="0.3">
      <c r="A2021" s="1">
        <v>38895.833333333336</v>
      </c>
      <c r="B2021" s="2">
        <v>5459.15</v>
      </c>
      <c r="C2021" s="34">
        <f t="shared" si="62"/>
        <v>-1.0060511765975333E-2</v>
      </c>
      <c r="D2021" s="2">
        <v>310.19</v>
      </c>
      <c r="E2021" s="34">
        <f t="shared" si="63"/>
        <v>-6.7563240473903496E-3</v>
      </c>
      <c r="F2021" s="77"/>
    </row>
    <row r="2022" spans="1:6" x14ac:dyDescent="0.3">
      <c r="A2022" s="1">
        <v>38896.833333333336</v>
      </c>
      <c r="B2022" s="2">
        <v>5456.87</v>
      </c>
      <c r="C2022" s="34">
        <f t="shared" si="62"/>
        <v>-4.1764743595607001E-4</v>
      </c>
      <c r="D2022" s="2">
        <v>310.7</v>
      </c>
      <c r="E2022" s="34">
        <f t="shared" si="63"/>
        <v>1.644153583287622E-3</v>
      </c>
      <c r="F2022" s="77"/>
    </row>
    <row r="2023" spans="1:6" x14ac:dyDescent="0.3">
      <c r="A2023" s="1">
        <v>38897.833333333336</v>
      </c>
      <c r="B2023" s="2">
        <v>5581.67</v>
      </c>
      <c r="C2023" s="34">
        <f t="shared" si="62"/>
        <v>2.2870253460317125E-2</v>
      </c>
      <c r="D2023" s="2">
        <v>316.22000000000003</v>
      </c>
      <c r="E2023" s="34">
        <f t="shared" si="63"/>
        <v>1.776633408432593E-2</v>
      </c>
      <c r="F2023" s="77"/>
    </row>
    <row r="2024" spans="1:6" x14ac:dyDescent="0.3">
      <c r="A2024" s="1">
        <v>38898.833333333336</v>
      </c>
      <c r="B2024" s="2">
        <v>5683.31</v>
      </c>
      <c r="C2024" s="34">
        <f t="shared" si="62"/>
        <v>1.8209603935739782E-2</v>
      </c>
      <c r="D2024" s="2">
        <v>320.66000000000003</v>
      </c>
      <c r="E2024" s="34">
        <f t="shared" si="63"/>
        <v>1.4040857630763348E-2</v>
      </c>
      <c r="F2024" s="77"/>
    </row>
    <row r="2025" spans="1:6" x14ac:dyDescent="0.3">
      <c r="A2025" s="1">
        <v>38901.833333333336</v>
      </c>
      <c r="B2025" s="2">
        <v>5712.69</v>
      </c>
      <c r="C2025" s="34">
        <f t="shared" si="62"/>
        <v>5.1695226901222746E-3</v>
      </c>
      <c r="D2025" s="2">
        <v>322.2</v>
      </c>
      <c r="E2025" s="34">
        <f t="shared" si="63"/>
        <v>4.8025946485372728E-3</v>
      </c>
      <c r="F2025" s="77"/>
    </row>
    <row r="2026" spans="1:6" x14ac:dyDescent="0.3">
      <c r="A2026" s="1">
        <v>38902.833333333336</v>
      </c>
      <c r="B2026" s="2">
        <v>5729.01</v>
      </c>
      <c r="C2026" s="34">
        <f t="shared" si="62"/>
        <v>2.856797760774743E-3</v>
      </c>
      <c r="D2026" s="2">
        <v>322.87</v>
      </c>
      <c r="E2026" s="34">
        <f t="shared" si="63"/>
        <v>2.079453755431393E-3</v>
      </c>
      <c r="F2026" s="77"/>
    </row>
    <row r="2027" spans="1:6" x14ac:dyDescent="0.3">
      <c r="A2027" s="1">
        <v>38903.833333333336</v>
      </c>
      <c r="B2027" s="2">
        <v>5625.63</v>
      </c>
      <c r="C2027" s="34">
        <f t="shared" si="62"/>
        <v>-1.8045002539705868E-2</v>
      </c>
      <c r="D2027" s="2">
        <v>318.98</v>
      </c>
      <c r="E2027" s="34">
        <f t="shared" si="63"/>
        <v>-1.2048192771084265E-2</v>
      </c>
      <c r="F2027" s="77"/>
    </row>
    <row r="2028" spans="1:6" x14ac:dyDescent="0.3">
      <c r="A2028" s="1">
        <v>38904.833333333336</v>
      </c>
      <c r="B2028" s="2">
        <v>5695.47</v>
      </c>
      <c r="C2028" s="34">
        <f t="shared" si="62"/>
        <v>1.2414609563728973E-2</v>
      </c>
      <c r="D2028" s="2">
        <v>321.94</v>
      </c>
      <c r="E2028" s="34">
        <f t="shared" si="63"/>
        <v>9.2795786569690453E-3</v>
      </c>
      <c r="F2028" s="77"/>
    </row>
    <row r="2029" spans="1:6" x14ac:dyDescent="0.3">
      <c r="A2029" s="1">
        <v>38905.833333333336</v>
      </c>
      <c r="B2029" s="2">
        <v>5681.85</v>
      </c>
      <c r="C2029" s="34">
        <f t="shared" si="62"/>
        <v>-2.3913741973884406E-3</v>
      </c>
      <c r="D2029" s="2">
        <v>321.35000000000002</v>
      </c>
      <c r="E2029" s="34">
        <f t="shared" si="63"/>
        <v>-1.8326396222897445E-3</v>
      </c>
      <c r="F2029" s="77"/>
    </row>
    <row r="2030" spans="1:6" x14ac:dyDescent="0.3">
      <c r="A2030" s="1">
        <v>38908.833333333336</v>
      </c>
      <c r="B2030" s="2">
        <v>5706.32</v>
      </c>
      <c r="C2030" s="34">
        <f t="shared" si="62"/>
        <v>4.3066958825028756E-3</v>
      </c>
      <c r="D2030" s="2">
        <v>322.41000000000003</v>
      </c>
      <c r="E2030" s="34">
        <f t="shared" si="63"/>
        <v>3.2985840983350556E-3</v>
      </c>
      <c r="F2030" s="77"/>
    </row>
    <row r="2031" spans="1:6" x14ac:dyDescent="0.3">
      <c r="A2031" s="1">
        <v>38909.833333333336</v>
      </c>
      <c r="B2031" s="2">
        <v>5616.04</v>
      </c>
      <c r="C2031" s="34">
        <f t="shared" si="62"/>
        <v>-1.5821054550042679E-2</v>
      </c>
      <c r="D2031" s="2">
        <v>319.45</v>
      </c>
      <c r="E2031" s="34">
        <f t="shared" si="63"/>
        <v>-9.1808566731802488E-3</v>
      </c>
      <c r="F2031" s="77"/>
    </row>
    <row r="2032" spans="1:6" x14ac:dyDescent="0.3">
      <c r="A2032" s="1">
        <v>38910.833333333336</v>
      </c>
      <c r="B2032" s="2">
        <v>5637.82</v>
      </c>
      <c r="C2032" s="34">
        <f t="shared" si="62"/>
        <v>3.8781775058582824E-3</v>
      </c>
      <c r="D2032" s="2">
        <v>320.3</v>
      </c>
      <c r="E2032" s="34">
        <f t="shared" si="63"/>
        <v>2.6608232900298123E-3</v>
      </c>
      <c r="F2032" s="2"/>
    </row>
    <row r="2033" spans="1:6" x14ac:dyDescent="0.3">
      <c r="A2033" s="1">
        <v>38911.833333333336</v>
      </c>
      <c r="B2033" s="2">
        <v>5527.29</v>
      </c>
      <c r="C2033" s="34">
        <f t="shared" si="62"/>
        <v>-1.9605095586591959E-2</v>
      </c>
      <c r="D2033" s="2">
        <v>315.64</v>
      </c>
      <c r="E2033" s="34">
        <f t="shared" si="63"/>
        <v>-1.4548860443334477E-2</v>
      </c>
      <c r="F2033" s="2"/>
    </row>
    <row r="2034" spans="1:6" x14ac:dyDescent="0.3">
      <c r="A2034" s="1">
        <v>38912.833333333336</v>
      </c>
      <c r="B2034" s="2">
        <v>5422.22</v>
      </c>
      <c r="C2034" s="34">
        <f t="shared" si="62"/>
        <v>-1.9009315595888698E-2</v>
      </c>
      <c r="D2034" s="2">
        <v>311.68</v>
      </c>
      <c r="E2034" s="34">
        <f t="shared" si="63"/>
        <v>-1.2545938410847723E-2</v>
      </c>
      <c r="F2034" s="2"/>
    </row>
    <row r="2035" spans="1:6" x14ac:dyDescent="0.3">
      <c r="A2035" s="1">
        <v>38915.833333333336</v>
      </c>
      <c r="B2035" s="2">
        <v>5416.96</v>
      </c>
      <c r="C2035" s="34">
        <f t="shared" si="62"/>
        <v>-9.7008236478790533E-4</v>
      </c>
      <c r="D2035" s="2">
        <v>310.39999999999998</v>
      </c>
      <c r="E2035" s="34">
        <f t="shared" si="63"/>
        <v>-4.1067761806982128E-3</v>
      </c>
      <c r="F2035" s="2"/>
    </row>
    <row r="2036" spans="1:6" x14ac:dyDescent="0.3">
      <c r="A2036" s="1">
        <v>38916.833333333336</v>
      </c>
      <c r="B2036" s="2">
        <v>5396.85</v>
      </c>
      <c r="C2036" s="34">
        <f t="shared" si="62"/>
        <v>-3.7124143431001011E-3</v>
      </c>
      <c r="D2036" s="2">
        <v>309.82</v>
      </c>
      <c r="E2036" s="34">
        <f t="shared" si="63"/>
        <v>-1.8685567010309212E-3</v>
      </c>
      <c r="F2036" s="2"/>
    </row>
    <row r="2037" spans="1:6" x14ac:dyDescent="0.3">
      <c r="A2037" s="1">
        <v>38917.833333333336</v>
      </c>
      <c r="B2037" s="2">
        <v>5539.29</v>
      </c>
      <c r="C2037" s="34">
        <f t="shared" si="62"/>
        <v>2.6393173795825176E-2</v>
      </c>
      <c r="D2037" s="2">
        <v>316.8</v>
      </c>
      <c r="E2037" s="34">
        <f t="shared" si="63"/>
        <v>2.252921050932799E-2</v>
      </c>
      <c r="F2037" s="2"/>
    </row>
    <row r="2038" spans="1:6" x14ac:dyDescent="0.3">
      <c r="A2038" s="1">
        <v>38918.833333333336</v>
      </c>
      <c r="B2038" s="2">
        <v>5545.82</v>
      </c>
      <c r="C2038" s="34">
        <f t="shared" si="62"/>
        <v>1.1788514412496287E-3</v>
      </c>
      <c r="D2038" s="2">
        <v>317.5</v>
      </c>
      <c r="E2038" s="34">
        <f t="shared" si="63"/>
        <v>2.2095959595960224E-3</v>
      </c>
      <c r="F2038" s="2"/>
    </row>
    <row r="2039" spans="1:6" x14ac:dyDescent="0.3">
      <c r="A2039" s="1">
        <v>38919.833333333336</v>
      </c>
      <c r="B2039" s="2">
        <v>5451.01</v>
      </c>
      <c r="C2039" s="34">
        <f t="shared" si="62"/>
        <v>-1.7095758607383438E-2</v>
      </c>
      <c r="D2039" s="2">
        <v>314.56</v>
      </c>
      <c r="E2039" s="34">
        <f t="shared" si="63"/>
        <v>-9.2598425196850354E-3</v>
      </c>
      <c r="F2039" s="2"/>
    </row>
    <row r="2040" spans="1:6" x14ac:dyDescent="0.3">
      <c r="A2040" s="1">
        <v>38922.833333333336</v>
      </c>
      <c r="B2040" s="2">
        <v>5578.05</v>
      </c>
      <c r="C2040" s="34">
        <f t="shared" si="62"/>
        <v>2.3305772691666338E-2</v>
      </c>
      <c r="D2040" s="2">
        <v>320.41000000000003</v>
      </c>
      <c r="E2040" s="34">
        <f t="shared" si="63"/>
        <v>1.8597405900305342E-2</v>
      </c>
      <c r="F2040" s="2"/>
    </row>
    <row r="2041" spans="1:6" x14ac:dyDescent="0.3">
      <c r="A2041" s="1">
        <v>38923.833333333336</v>
      </c>
      <c r="B2041" s="2">
        <v>5565.76</v>
      </c>
      <c r="C2041" s="34">
        <f t="shared" si="62"/>
        <v>-2.2032789236381412E-3</v>
      </c>
      <c r="D2041" s="2">
        <v>320.77999999999997</v>
      </c>
      <c r="E2041" s="34">
        <f t="shared" si="63"/>
        <v>1.1547704503602763E-3</v>
      </c>
      <c r="F2041" s="2"/>
    </row>
    <row r="2042" spans="1:6" x14ac:dyDescent="0.3">
      <c r="A2042" s="1">
        <v>38924.833333333336</v>
      </c>
      <c r="B2042" s="2">
        <v>5583.1</v>
      </c>
      <c r="C2042" s="34">
        <f t="shared" si="62"/>
        <v>3.1154774909447625E-3</v>
      </c>
      <c r="D2042" s="2">
        <v>322.11</v>
      </c>
      <c r="E2042" s="34">
        <f t="shared" si="63"/>
        <v>4.1461437745495822E-3</v>
      </c>
      <c r="F2042" s="2"/>
    </row>
    <row r="2043" spans="1:6" x14ac:dyDescent="0.3">
      <c r="A2043" s="1">
        <v>38925.833333333336</v>
      </c>
      <c r="B2043" s="2">
        <v>5659.07</v>
      </c>
      <c r="C2043" s="34">
        <f t="shared" si="62"/>
        <v>1.3607135820601357E-2</v>
      </c>
      <c r="D2043" s="2">
        <v>325.37</v>
      </c>
      <c r="E2043" s="34">
        <f t="shared" si="63"/>
        <v>1.0120766197882602E-2</v>
      </c>
      <c r="F2043" s="2"/>
    </row>
    <row r="2044" spans="1:6" x14ac:dyDescent="0.3">
      <c r="A2044" s="1">
        <v>38926.833333333336</v>
      </c>
      <c r="B2044" s="2">
        <v>5705.42</v>
      </c>
      <c r="C2044" s="34">
        <f t="shared" si="62"/>
        <v>8.1903917074714894E-3</v>
      </c>
      <c r="D2044" s="2">
        <v>327.32</v>
      </c>
      <c r="E2044" s="34">
        <f t="shared" si="63"/>
        <v>5.9931769984939987E-3</v>
      </c>
      <c r="F2044" s="2"/>
    </row>
    <row r="2045" spans="1:6" x14ac:dyDescent="0.3">
      <c r="A2045" s="1">
        <v>38929.833333333336</v>
      </c>
      <c r="B2045" s="2">
        <v>5681.97</v>
      </c>
      <c r="C2045" s="34">
        <f t="shared" si="62"/>
        <v>-4.1101268618261022E-3</v>
      </c>
      <c r="D2045" s="2">
        <v>326.04000000000002</v>
      </c>
      <c r="E2045" s="34">
        <f t="shared" si="63"/>
        <v>-3.9105462544298808E-3</v>
      </c>
      <c r="F2045" s="2"/>
    </row>
    <row r="2046" spans="1:6" x14ac:dyDescent="0.3">
      <c r="A2046" s="1">
        <v>38930.833333333336</v>
      </c>
      <c r="B2046" s="2">
        <v>5596.74</v>
      </c>
      <c r="C2046" s="34">
        <f t="shared" si="62"/>
        <v>-1.5000079197883931E-2</v>
      </c>
      <c r="D2046" s="2">
        <v>323.51</v>
      </c>
      <c r="E2046" s="34">
        <f t="shared" si="63"/>
        <v>-7.7597840755736502E-3</v>
      </c>
      <c r="F2046" s="2"/>
    </row>
    <row r="2047" spans="1:6" x14ac:dyDescent="0.3">
      <c r="A2047" s="1">
        <v>38931.833333333336</v>
      </c>
      <c r="B2047" s="2">
        <v>5680.82</v>
      </c>
      <c r="C2047" s="34">
        <f t="shared" si="62"/>
        <v>1.5023031264629116E-2</v>
      </c>
      <c r="D2047" s="2">
        <v>326.8</v>
      </c>
      <c r="E2047" s="34">
        <f t="shared" si="63"/>
        <v>1.0169701091156336E-2</v>
      </c>
      <c r="F2047" s="2"/>
    </row>
    <row r="2048" spans="1:6" x14ac:dyDescent="0.3">
      <c r="A2048" s="1">
        <v>38932.833333333336</v>
      </c>
      <c r="B2048" s="2">
        <v>5640.03</v>
      </c>
      <c r="C2048" s="34">
        <f t="shared" si="62"/>
        <v>-7.1803014353561956E-3</v>
      </c>
      <c r="D2048" s="2">
        <v>324.12</v>
      </c>
      <c r="E2048" s="34">
        <f t="shared" si="63"/>
        <v>-8.2007343941248312E-3</v>
      </c>
      <c r="F2048" s="2"/>
    </row>
    <row r="2049" spans="1:6" x14ac:dyDescent="0.3">
      <c r="A2049" s="1">
        <v>38933.833333333336</v>
      </c>
      <c r="B2049" s="2">
        <v>5723.03</v>
      </c>
      <c r="C2049" s="34">
        <f t="shared" si="62"/>
        <v>1.4716233778898413E-2</v>
      </c>
      <c r="D2049" s="2">
        <v>327.87</v>
      </c>
      <c r="E2049" s="34">
        <f t="shared" si="63"/>
        <v>1.1569788967049188E-2</v>
      </c>
      <c r="F2049" s="2"/>
    </row>
    <row r="2050" spans="1:6" x14ac:dyDescent="0.3">
      <c r="A2050" s="1">
        <v>38936.833333333336</v>
      </c>
      <c r="B2050" s="2">
        <v>5626.67</v>
      </c>
      <c r="C2050" s="34">
        <f t="shared" ref="C2050:C2113" si="64">B2050/B2049-1</f>
        <v>-1.6837234821414526E-2</v>
      </c>
      <c r="D2050" s="2">
        <v>324.23</v>
      </c>
      <c r="E2050" s="34">
        <f t="shared" si="63"/>
        <v>-1.1101961143135997E-2</v>
      </c>
      <c r="F2050" s="2"/>
    </row>
    <row r="2051" spans="1:6" x14ac:dyDescent="0.3">
      <c r="A2051" s="1">
        <v>38937.833333333336</v>
      </c>
      <c r="B2051" s="2">
        <v>5651.92</v>
      </c>
      <c r="C2051" s="34">
        <f t="shared" si="64"/>
        <v>4.4875565832009912E-3</v>
      </c>
      <c r="D2051" s="2">
        <v>324.44</v>
      </c>
      <c r="E2051" s="34">
        <f t="shared" si="63"/>
        <v>6.4768836936734964E-4</v>
      </c>
      <c r="F2051" s="2"/>
    </row>
    <row r="2052" spans="1:6" x14ac:dyDescent="0.3">
      <c r="A2052" s="1">
        <v>38938.833333333336</v>
      </c>
      <c r="B2052" s="2">
        <v>5702.81</v>
      </c>
      <c r="C2052" s="34">
        <f t="shared" si="64"/>
        <v>9.0040198728928988E-3</v>
      </c>
      <c r="D2052" s="2">
        <v>326.61</v>
      </c>
      <c r="E2052" s="34">
        <f t="shared" si="63"/>
        <v>6.6884477869559866E-3</v>
      </c>
      <c r="F2052" s="2"/>
    </row>
    <row r="2053" spans="1:6" x14ac:dyDescent="0.3">
      <c r="A2053" s="1">
        <v>38939.833333333336</v>
      </c>
      <c r="B2053" s="2">
        <v>5630.96</v>
      </c>
      <c r="C2053" s="34">
        <f t="shared" si="64"/>
        <v>-1.2599052046271986E-2</v>
      </c>
      <c r="D2053" s="2">
        <v>324.04000000000002</v>
      </c>
      <c r="E2053" s="34">
        <f t="shared" ref="E2053:E2116" si="65">D2053/D2052-1</f>
        <v>-7.8687119194145172E-3</v>
      </c>
      <c r="F2053" s="2"/>
    </row>
    <row r="2054" spans="1:6" x14ac:dyDescent="0.3">
      <c r="A2054" s="1">
        <v>38940.833333333336</v>
      </c>
      <c r="B2054" s="2">
        <v>5628.37</v>
      </c>
      <c r="C2054" s="34">
        <f t="shared" si="64"/>
        <v>-4.5995709434987209E-4</v>
      </c>
      <c r="D2054" s="2">
        <v>324.45</v>
      </c>
      <c r="E2054" s="34">
        <f t="shared" si="65"/>
        <v>1.265275891865203E-3</v>
      </c>
      <c r="F2054" s="2"/>
    </row>
    <row r="2055" spans="1:6" x14ac:dyDescent="0.3">
      <c r="A2055" s="1">
        <v>38943.833333333336</v>
      </c>
      <c r="B2055" s="2">
        <v>5692</v>
      </c>
      <c r="C2055" s="34">
        <f t="shared" si="64"/>
        <v>1.1305226912942778E-2</v>
      </c>
      <c r="D2055" s="2">
        <v>327.36</v>
      </c>
      <c r="E2055" s="34">
        <f t="shared" si="65"/>
        <v>8.9690245030051852E-3</v>
      </c>
      <c r="F2055" s="2"/>
    </row>
    <row r="2056" spans="1:6" x14ac:dyDescent="0.3">
      <c r="A2056" s="1">
        <v>38944.833333333336</v>
      </c>
      <c r="B2056" s="2">
        <v>5776.8</v>
      </c>
      <c r="C2056" s="34">
        <f t="shared" si="64"/>
        <v>1.4898102600140684E-2</v>
      </c>
      <c r="D2056" s="2">
        <v>330.12</v>
      </c>
      <c r="E2056" s="34">
        <f t="shared" si="65"/>
        <v>8.4310850439881513E-3</v>
      </c>
      <c r="F2056" s="2"/>
    </row>
    <row r="2057" spans="1:6" x14ac:dyDescent="0.3">
      <c r="A2057" s="1">
        <v>38945.833333333336</v>
      </c>
      <c r="B2057" s="2">
        <v>5812.94</v>
      </c>
      <c r="C2057" s="34">
        <f t="shared" si="64"/>
        <v>6.2560587176290205E-3</v>
      </c>
      <c r="D2057" s="2">
        <v>331.43</v>
      </c>
      <c r="E2057" s="34">
        <f t="shared" si="65"/>
        <v>3.9682539682539542E-3</v>
      </c>
      <c r="F2057" s="2"/>
    </row>
    <row r="2058" spans="1:6" x14ac:dyDescent="0.3">
      <c r="A2058" s="1">
        <v>38946.833333333336</v>
      </c>
      <c r="B2058" s="2">
        <v>5833.51</v>
      </c>
      <c r="C2058" s="34">
        <f t="shared" si="64"/>
        <v>3.5386568586637246E-3</v>
      </c>
      <c r="D2058" s="2">
        <v>331.84</v>
      </c>
      <c r="E2058" s="34">
        <f t="shared" si="65"/>
        <v>1.2370636333463025E-3</v>
      </c>
      <c r="F2058" s="2"/>
    </row>
    <row r="2059" spans="1:6" x14ac:dyDescent="0.3">
      <c r="A2059" s="1">
        <v>38947.833333333336</v>
      </c>
      <c r="B2059" s="2">
        <v>5817.02</v>
      </c>
      <c r="C2059" s="34">
        <f t="shared" si="64"/>
        <v>-2.8267715320621223E-3</v>
      </c>
      <c r="D2059" s="2">
        <v>330.98</v>
      </c>
      <c r="E2059" s="34">
        <f t="shared" si="65"/>
        <v>-2.591610414657497E-3</v>
      </c>
      <c r="F2059" s="2"/>
    </row>
    <row r="2060" spans="1:6" x14ac:dyDescent="0.3">
      <c r="A2060" s="1">
        <v>38950.833333333336</v>
      </c>
      <c r="B2060" s="2">
        <v>5794.83</v>
      </c>
      <c r="C2060" s="34">
        <f t="shared" si="64"/>
        <v>-3.814667991514642E-3</v>
      </c>
      <c r="D2060" s="2">
        <v>330.69</v>
      </c>
      <c r="E2060" s="34">
        <f t="shared" si="65"/>
        <v>-8.7618587225823941E-4</v>
      </c>
      <c r="F2060" s="2"/>
    </row>
    <row r="2061" spans="1:6" x14ac:dyDescent="0.3">
      <c r="A2061" s="1">
        <v>38951.833333333336</v>
      </c>
      <c r="B2061" s="2">
        <v>5818.41</v>
      </c>
      <c r="C2061" s="34">
        <f t="shared" si="64"/>
        <v>4.0691443925016113E-3</v>
      </c>
      <c r="D2061" s="2">
        <v>331.73</v>
      </c>
      <c r="E2061" s="34">
        <f t="shared" si="65"/>
        <v>3.1449393691977967E-3</v>
      </c>
      <c r="F2061" s="2"/>
    </row>
    <row r="2062" spans="1:6" x14ac:dyDescent="0.3">
      <c r="A2062" s="1">
        <v>38952.833333333336</v>
      </c>
      <c r="B2062" s="2">
        <v>5775.54</v>
      </c>
      <c r="C2062" s="34">
        <f t="shared" si="64"/>
        <v>-7.3679922865524938E-3</v>
      </c>
      <c r="D2062" s="2">
        <v>330.16</v>
      </c>
      <c r="E2062" s="34">
        <f t="shared" si="65"/>
        <v>-4.732764597714989E-3</v>
      </c>
      <c r="F2062" s="2"/>
    </row>
    <row r="2063" spans="1:6" x14ac:dyDescent="0.3">
      <c r="A2063" s="1">
        <v>38953.833333333336</v>
      </c>
      <c r="B2063" s="2">
        <v>5814.08</v>
      </c>
      <c r="C2063" s="34">
        <f t="shared" si="64"/>
        <v>6.6729691076505837E-3</v>
      </c>
      <c r="D2063" s="2">
        <v>331.06</v>
      </c>
      <c r="E2063" s="34">
        <f t="shared" si="65"/>
        <v>2.7259510540342813E-3</v>
      </c>
      <c r="F2063" s="2"/>
    </row>
    <row r="2064" spans="1:6" x14ac:dyDescent="0.3">
      <c r="A2064" s="1">
        <v>38954.833333333336</v>
      </c>
      <c r="B2064" s="2">
        <v>5811.47</v>
      </c>
      <c r="C2064" s="34">
        <f t="shared" si="64"/>
        <v>-4.4891023171333977E-4</v>
      </c>
      <c r="D2064" s="2">
        <v>331.41</v>
      </c>
      <c r="E2064" s="34">
        <f t="shared" si="65"/>
        <v>1.0572101733825612E-3</v>
      </c>
      <c r="F2064" s="2"/>
    </row>
    <row r="2065" spans="1:6" x14ac:dyDescent="0.3">
      <c r="A2065" s="1">
        <v>38957.833333333336</v>
      </c>
      <c r="B2065" s="2">
        <v>5854.99</v>
      </c>
      <c r="C2065" s="34">
        <f t="shared" si="64"/>
        <v>7.4886388469697085E-3</v>
      </c>
      <c r="D2065" s="2">
        <v>332.79</v>
      </c>
      <c r="E2065" s="34">
        <f t="shared" si="65"/>
        <v>4.1640264325155663E-3</v>
      </c>
      <c r="F2065" s="2"/>
    </row>
    <row r="2066" spans="1:6" x14ac:dyDescent="0.3">
      <c r="A2066" s="1">
        <v>38958.833333333336</v>
      </c>
      <c r="B2066" s="2">
        <v>5847.02</v>
      </c>
      <c r="C2066" s="34">
        <f t="shared" si="64"/>
        <v>-1.3612320430947955E-3</v>
      </c>
      <c r="D2066" s="2">
        <v>333.6</v>
      </c>
      <c r="E2066" s="34">
        <f t="shared" si="65"/>
        <v>2.4339673668078987E-3</v>
      </c>
      <c r="F2066" s="2"/>
    </row>
    <row r="2067" spans="1:6" x14ac:dyDescent="0.3">
      <c r="A2067" s="1">
        <v>38959.833333333336</v>
      </c>
      <c r="B2067" s="2">
        <v>5867.53</v>
      </c>
      <c r="C2067" s="34">
        <f t="shared" si="64"/>
        <v>3.507769769899749E-3</v>
      </c>
      <c r="D2067" s="2">
        <v>335.51</v>
      </c>
      <c r="E2067" s="34">
        <f t="shared" si="65"/>
        <v>5.7254196642684274E-3</v>
      </c>
      <c r="F2067" s="2"/>
    </row>
    <row r="2068" spans="1:6" x14ac:dyDescent="0.3">
      <c r="A2068" s="1">
        <v>38960.833333333336</v>
      </c>
      <c r="B2068" s="2">
        <v>5859.57</v>
      </c>
      <c r="C2068" s="34">
        <f t="shared" si="64"/>
        <v>-1.3566185430666788E-3</v>
      </c>
      <c r="D2068" s="2">
        <v>334.73</v>
      </c>
      <c r="E2068" s="34">
        <f t="shared" si="65"/>
        <v>-2.3248189323715751E-3</v>
      </c>
      <c r="F2068" s="2"/>
    </row>
    <row r="2069" spans="1:6" x14ac:dyDescent="0.3">
      <c r="A2069" s="1">
        <v>38961.833333333336</v>
      </c>
      <c r="B2069" s="2">
        <v>5876.54</v>
      </c>
      <c r="C2069" s="34">
        <f t="shared" si="64"/>
        <v>2.896116950561245E-3</v>
      </c>
      <c r="D2069" s="2">
        <v>336.43</v>
      </c>
      <c r="E2069" s="34">
        <f t="shared" si="65"/>
        <v>5.0787201625190903E-3</v>
      </c>
      <c r="F2069" s="2"/>
    </row>
    <row r="2070" spans="1:6" x14ac:dyDescent="0.3">
      <c r="A2070" s="1">
        <v>38964.833333333336</v>
      </c>
      <c r="B2070" s="2">
        <v>5909.72</v>
      </c>
      <c r="C2070" s="34">
        <f t="shared" si="64"/>
        <v>5.6461795546358662E-3</v>
      </c>
      <c r="D2070" s="2">
        <v>337.8</v>
      </c>
      <c r="E2070" s="34">
        <f t="shared" si="65"/>
        <v>4.0721695449277284E-3</v>
      </c>
      <c r="F2070" s="2"/>
    </row>
    <row r="2071" spans="1:6" x14ac:dyDescent="0.3">
      <c r="A2071" s="1">
        <v>38965.833333333336</v>
      </c>
      <c r="B2071" s="2">
        <v>5884.07</v>
      </c>
      <c r="C2071" s="34">
        <f t="shared" si="64"/>
        <v>-4.340307154992229E-3</v>
      </c>
      <c r="D2071" s="2">
        <v>336.65</v>
      </c>
      <c r="E2071" s="34">
        <f t="shared" si="65"/>
        <v>-3.4043812907046389E-3</v>
      </c>
      <c r="F2071" s="2"/>
    </row>
    <row r="2072" spans="1:6" x14ac:dyDescent="0.3">
      <c r="A2072" s="1">
        <v>38966.833333333336</v>
      </c>
      <c r="B2072" s="2">
        <v>5813.06</v>
      </c>
      <c r="C2072" s="34">
        <f t="shared" si="64"/>
        <v>-1.2068177299046301E-2</v>
      </c>
      <c r="D2072" s="2">
        <v>332.98</v>
      </c>
      <c r="E2072" s="34">
        <f t="shared" si="65"/>
        <v>-1.0901529778701846E-2</v>
      </c>
      <c r="F2072" s="2"/>
    </row>
    <row r="2073" spans="1:6" x14ac:dyDescent="0.3">
      <c r="A2073" s="1">
        <v>38967.833333333336</v>
      </c>
      <c r="B2073" s="2">
        <v>5773.72</v>
      </c>
      <c r="C2073" s="34">
        <f t="shared" si="64"/>
        <v>-6.7675200324786022E-3</v>
      </c>
      <c r="D2073" s="2">
        <v>329.87</v>
      </c>
      <c r="E2073" s="34">
        <f t="shared" si="65"/>
        <v>-9.3399002943119758E-3</v>
      </c>
      <c r="F2073" s="2"/>
    </row>
    <row r="2074" spans="1:6" x14ac:dyDescent="0.3">
      <c r="A2074" s="1">
        <v>38968.833333333336</v>
      </c>
      <c r="B2074" s="2">
        <v>5795.26</v>
      </c>
      <c r="C2074" s="34">
        <f t="shared" si="64"/>
        <v>3.7306970202919398E-3</v>
      </c>
      <c r="D2074" s="2">
        <v>331.22</v>
      </c>
      <c r="E2074" s="34">
        <f t="shared" si="65"/>
        <v>4.0925212962683588E-3</v>
      </c>
      <c r="F2074" s="2"/>
    </row>
    <row r="2075" spans="1:6" x14ac:dyDescent="0.3">
      <c r="A2075" s="1">
        <v>38971.833333333336</v>
      </c>
      <c r="B2075" s="2">
        <v>5798.46</v>
      </c>
      <c r="C2075" s="34">
        <f t="shared" si="64"/>
        <v>5.5217539851537545E-4</v>
      </c>
      <c r="D2075" s="2">
        <v>329.41</v>
      </c>
      <c r="E2075" s="34">
        <f t="shared" si="65"/>
        <v>-5.4646458547189525E-3</v>
      </c>
      <c r="F2075" s="2"/>
    </row>
    <row r="2076" spans="1:6" x14ac:dyDescent="0.3">
      <c r="A2076" s="1">
        <v>38972.833333333336</v>
      </c>
      <c r="B2076" s="2">
        <v>5873.85</v>
      </c>
      <c r="C2076" s="34">
        <f t="shared" si="64"/>
        <v>1.3001728045032745E-2</v>
      </c>
      <c r="D2076" s="2">
        <v>333.64</v>
      </c>
      <c r="E2076" s="34">
        <f t="shared" si="65"/>
        <v>1.2841140220393843E-2</v>
      </c>
      <c r="F2076" s="2"/>
    </row>
    <row r="2077" spans="1:6" x14ac:dyDescent="0.3">
      <c r="A2077" s="1">
        <v>38973.833333333336</v>
      </c>
      <c r="B2077" s="2">
        <v>5906.12</v>
      </c>
      <c r="C2077" s="34">
        <f t="shared" si="64"/>
        <v>5.4938413476679493E-3</v>
      </c>
      <c r="D2077" s="2">
        <v>334.65</v>
      </c>
      <c r="E2077" s="34">
        <f t="shared" si="65"/>
        <v>3.0272149622347921E-3</v>
      </c>
      <c r="F2077" s="2"/>
    </row>
    <row r="2078" spans="1:6" x14ac:dyDescent="0.3">
      <c r="A2078" s="1">
        <v>38974.833333333336</v>
      </c>
      <c r="B2078" s="2">
        <v>5907.37</v>
      </c>
      <c r="C2078" s="34">
        <f t="shared" si="64"/>
        <v>2.1164487006708477E-4</v>
      </c>
      <c r="D2078" s="2">
        <v>334.66</v>
      </c>
      <c r="E2078" s="34">
        <f t="shared" si="65"/>
        <v>2.9881966233435975E-5</v>
      </c>
      <c r="F2078" s="2"/>
    </row>
    <row r="2079" spans="1:6" x14ac:dyDescent="0.3">
      <c r="A2079" s="1">
        <v>38975.833333333336</v>
      </c>
      <c r="B2079" s="2">
        <v>5937.87</v>
      </c>
      <c r="C2079" s="34">
        <f t="shared" si="64"/>
        <v>5.1630420982602399E-3</v>
      </c>
      <c r="D2079" s="2">
        <v>335.68</v>
      </c>
      <c r="E2079" s="34">
        <f t="shared" si="65"/>
        <v>3.0478694794715544E-3</v>
      </c>
      <c r="F2079" s="2"/>
    </row>
    <row r="2080" spans="1:6" x14ac:dyDescent="0.3">
      <c r="A2080" s="1">
        <v>38978.833333333336</v>
      </c>
      <c r="B2080" s="2">
        <v>5926.33</v>
      </c>
      <c r="C2080" s="34">
        <f t="shared" si="64"/>
        <v>-1.9434578392588664E-3</v>
      </c>
      <c r="D2080" s="2">
        <v>335.8</v>
      </c>
      <c r="E2080" s="34">
        <f t="shared" si="65"/>
        <v>3.5748331744511752E-4</v>
      </c>
      <c r="F2080" s="2"/>
    </row>
    <row r="2081" spans="1:6" x14ac:dyDescent="0.3">
      <c r="A2081" s="1">
        <v>38979.833333333336</v>
      </c>
      <c r="B2081" s="2">
        <v>5873.46</v>
      </c>
      <c r="C2081" s="34">
        <f t="shared" si="64"/>
        <v>-8.921204185389553E-3</v>
      </c>
      <c r="D2081" s="2">
        <v>333.97</v>
      </c>
      <c r="E2081" s="34">
        <f t="shared" si="65"/>
        <v>-5.4496724240619132E-3</v>
      </c>
      <c r="F2081" s="2"/>
    </row>
    <row r="2082" spans="1:6" x14ac:dyDescent="0.3">
      <c r="A2082" s="1">
        <v>38980.833333333336</v>
      </c>
      <c r="B2082" s="2">
        <v>5954.38</v>
      </c>
      <c r="C2082" s="34">
        <f t="shared" si="64"/>
        <v>1.3777228413916154E-2</v>
      </c>
      <c r="D2082" s="2">
        <v>337.53</v>
      </c>
      <c r="E2082" s="34">
        <f t="shared" si="65"/>
        <v>1.0659640087432809E-2</v>
      </c>
      <c r="F2082" s="2"/>
    </row>
    <row r="2083" spans="1:6" x14ac:dyDescent="0.3">
      <c r="A2083" s="1">
        <v>38981.833333333336</v>
      </c>
      <c r="B2083" s="2">
        <v>5962.03</v>
      </c>
      <c r="C2083" s="34">
        <f t="shared" si="64"/>
        <v>1.2847685233390305E-3</v>
      </c>
      <c r="D2083" s="2">
        <v>339</v>
      </c>
      <c r="E2083" s="34">
        <f t="shared" si="65"/>
        <v>4.355168429472922E-3</v>
      </c>
      <c r="F2083" s="2"/>
    </row>
    <row r="2084" spans="1:6" x14ac:dyDescent="0.3">
      <c r="A2084" s="1">
        <v>38982.833333333336</v>
      </c>
      <c r="B2084" s="2">
        <v>5883.32</v>
      </c>
      <c r="C2084" s="34">
        <f t="shared" si="64"/>
        <v>-1.3201879225699931E-2</v>
      </c>
      <c r="D2084" s="2">
        <v>335.11</v>
      </c>
      <c r="E2084" s="34">
        <f t="shared" si="65"/>
        <v>-1.147492625368729E-2</v>
      </c>
      <c r="F2084" s="2"/>
    </row>
    <row r="2085" spans="1:6" x14ac:dyDescent="0.3">
      <c r="A2085" s="1">
        <v>38985.833333333336</v>
      </c>
      <c r="B2085" s="2">
        <v>5901.66</v>
      </c>
      <c r="C2085" s="34">
        <f t="shared" si="64"/>
        <v>3.1172875179321657E-3</v>
      </c>
      <c r="D2085" s="2">
        <v>334.93</v>
      </c>
      <c r="E2085" s="34">
        <f t="shared" si="65"/>
        <v>-5.3713705947300294E-4</v>
      </c>
      <c r="F2085" s="2"/>
    </row>
    <row r="2086" spans="1:6" x14ac:dyDescent="0.3">
      <c r="A2086" s="1">
        <v>38986.833333333336</v>
      </c>
      <c r="B2086" s="2">
        <v>5960.63</v>
      </c>
      <c r="C2086" s="34">
        <f t="shared" si="64"/>
        <v>9.9921039165251635E-3</v>
      </c>
      <c r="D2086" s="2">
        <v>339.52</v>
      </c>
      <c r="E2086" s="34">
        <f t="shared" si="65"/>
        <v>1.3704356134117468E-2</v>
      </c>
      <c r="F2086" s="2"/>
    </row>
    <row r="2087" spans="1:6" x14ac:dyDescent="0.3">
      <c r="A2087" s="1">
        <v>38987.833333333336</v>
      </c>
      <c r="B2087" s="2">
        <v>5989.71</v>
      </c>
      <c r="C2087" s="34">
        <f t="shared" si="64"/>
        <v>4.8786789315893309E-3</v>
      </c>
      <c r="D2087" s="2">
        <v>341.38</v>
      </c>
      <c r="E2087" s="34">
        <f t="shared" si="65"/>
        <v>5.4783223374175183E-3</v>
      </c>
      <c r="F2087" s="2"/>
    </row>
    <row r="2088" spans="1:6" x14ac:dyDescent="0.3">
      <c r="A2088" s="1">
        <v>38988.833333333336</v>
      </c>
      <c r="B2088" s="2">
        <v>5989.16</v>
      </c>
      <c r="C2088" s="34">
        <f t="shared" si="64"/>
        <v>-9.1824145075469765E-5</v>
      </c>
      <c r="D2088" s="2">
        <v>341.63</v>
      </c>
      <c r="E2088" s="34">
        <f t="shared" si="65"/>
        <v>7.3232175288540091E-4</v>
      </c>
      <c r="F2088" s="2"/>
    </row>
    <row r="2089" spans="1:6" x14ac:dyDescent="0.3">
      <c r="A2089" s="1">
        <v>38989.833333333336</v>
      </c>
      <c r="B2089" s="2">
        <v>6004.33</v>
      </c>
      <c r="C2089" s="34">
        <f t="shared" si="64"/>
        <v>2.5329094564179311E-3</v>
      </c>
      <c r="D2089" s="2">
        <v>341.43</v>
      </c>
      <c r="E2089" s="34">
        <f t="shared" si="65"/>
        <v>-5.8542868015099003E-4</v>
      </c>
      <c r="F2089" s="2"/>
    </row>
    <row r="2090" spans="1:6" x14ac:dyDescent="0.3">
      <c r="A2090" s="1">
        <v>38992.833333333336</v>
      </c>
      <c r="B2090" s="2">
        <v>5999.46</v>
      </c>
      <c r="C2090" s="34">
        <f t="shared" si="64"/>
        <v>-8.110813363022551E-4</v>
      </c>
      <c r="D2090" s="2">
        <v>341.39</v>
      </c>
      <c r="E2090" s="34">
        <f t="shared" si="65"/>
        <v>-1.1715432153014405E-4</v>
      </c>
      <c r="F2090" s="2"/>
    </row>
    <row r="2091" spans="1:6" x14ac:dyDescent="0.3">
      <c r="A2091" s="1">
        <v>38993.833333333336</v>
      </c>
      <c r="B2091" s="2">
        <v>5992.22</v>
      </c>
      <c r="C2091" s="34">
        <f t="shared" si="64"/>
        <v>-1.2067752764415296E-3</v>
      </c>
      <c r="D2091" s="2">
        <v>340.52</v>
      </c>
      <c r="E2091" s="34">
        <f t="shared" si="65"/>
        <v>-2.5484050499429145E-3</v>
      </c>
      <c r="F2091" s="2"/>
    </row>
    <row r="2092" spans="1:6" x14ac:dyDescent="0.3">
      <c r="A2092" s="1">
        <v>38994.833333333336</v>
      </c>
      <c r="B2092" s="2">
        <v>6046.37</v>
      </c>
      <c r="C2092" s="34">
        <f t="shared" si="64"/>
        <v>9.0367176105015101E-3</v>
      </c>
      <c r="D2092" s="2">
        <v>343.01</v>
      </c>
      <c r="E2092" s="34">
        <f t="shared" si="65"/>
        <v>7.312345824033839E-3</v>
      </c>
      <c r="F2092" s="2"/>
    </row>
    <row r="2093" spans="1:6" x14ac:dyDescent="0.3">
      <c r="A2093" s="1">
        <v>38995.833333333336</v>
      </c>
      <c r="B2093" s="2">
        <v>6075.28</v>
      </c>
      <c r="C2093" s="34">
        <f t="shared" si="64"/>
        <v>4.7813812254293708E-3</v>
      </c>
      <c r="D2093" s="2">
        <v>344.99</v>
      </c>
      <c r="E2093" s="34">
        <f t="shared" si="65"/>
        <v>5.7724264598699726E-3</v>
      </c>
      <c r="F2093" s="2"/>
    </row>
    <row r="2094" spans="1:6" x14ac:dyDescent="0.3">
      <c r="A2094" s="1">
        <v>38996.833333333336</v>
      </c>
      <c r="B2094" s="2">
        <v>6085.82</v>
      </c>
      <c r="C2094" s="34">
        <f t="shared" si="64"/>
        <v>1.734899461423911E-3</v>
      </c>
      <c r="D2094" s="2">
        <v>345.55</v>
      </c>
      <c r="E2094" s="34">
        <f t="shared" si="65"/>
        <v>1.6232354561001028E-3</v>
      </c>
      <c r="F2094" s="2"/>
    </row>
    <row r="2095" spans="1:6" x14ac:dyDescent="0.3">
      <c r="A2095" s="1">
        <v>38999.833333333336</v>
      </c>
      <c r="B2095" s="2">
        <v>6084.4</v>
      </c>
      <c r="C2095" s="34">
        <f t="shared" si="64"/>
        <v>-2.3332928019559329E-4</v>
      </c>
      <c r="D2095" s="2">
        <v>345.94</v>
      </c>
      <c r="E2095" s="34">
        <f t="shared" si="65"/>
        <v>1.1286355086095323E-3</v>
      </c>
      <c r="F2095" s="2"/>
    </row>
    <row r="2096" spans="1:6" x14ac:dyDescent="0.3">
      <c r="A2096" s="1">
        <v>39000.833333333336</v>
      </c>
      <c r="B2096" s="2">
        <v>6117.71</v>
      </c>
      <c r="C2096" s="34">
        <f t="shared" si="64"/>
        <v>5.4746564985865831E-3</v>
      </c>
      <c r="D2096" s="2">
        <v>348.26</v>
      </c>
      <c r="E2096" s="34">
        <f t="shared" si="65"/>
        <v>6.706365265652936E-3</v>
      </c>
      <c r="F2096" s="2"/>
    </row>
    <row r="2097" spans="1:6" x14ac:dyDescent="0.3">
      <c r="A2097" s="1">
        <v>39001.833333333336</v>
      </c>
      <c r="B2097" s="2">
        <v>6119.45</v>
      </c>
      <c r="C2097" s="34">
        <f t="shared" si="64"/>
        <v>2.8442015067731141E-4</v>
      </c>
      <c r="D2097" s="2">
        <v>348.57</v>
      </c>
      <c r="E2097" s="34">
        <f t="shared" si="65"/>
        <v>8.9013955091021835E-4</v>
      </c>
      <c r="F2097" s="2"/>
    </row>
    <row r="2098" spans="1:6" x14ac:dyDescent="0.3">
      <c r="A2098" s="1">
        <v>39002.833333333336</v>
      </c>
      <c r="B2098" s="2">
        <v>6160.28</v>
      </c>
      <c r="C2098" s="34">
        <f t="shared" si="64"/>
        <v>6.6721682504147228E-3</v>
      </c>
      <c r="D2098" s="2">
        <v>351.42</v>
      </c>
      <c r="E2098" s="34">
        <f t="shared" si="65"/>
        <v>8.1762630174715412E-3</v>
      </c>
      <c r="F2098" s="2"/>
    </row>
    <row r="2099" spans="1:6" x14ac:dyDescent="0.3">
      <c r="A2099" s="1">
        <v>39003.833333333336</v>
      </c>
      <c r="B2099" s="2">
        <v>6173.68</v>
      </c>
      <c r="C2099" s="34">
        <f t="shared" si="64"/>
        <v>2.1752258014247072E-3</v>
      </c>
      <c r="D2099" s="2">
        <v>352.38</v>
      </c>
      <c r="E2099" s="34">
        <f t="shared" si="65"/>
        <v>2.7317739457060064E-3</v>
      </c>
      <c r="F2099" s="2"/>
    </row>
    <row r="2100" spans="1:6" x14ac:dyDescent="0.3">
      <c r="A2100" s="1">
        <v>39006.833333333336</v>
      </c>
      <c r="B2100" s="2">
        <v>6186.54</v>
      </c>
      <c r="C2100" s="34">
        <f t="shared" si="64"/>
        <v>2.0830363737673885E-3</v>
      </c>
      <c r="D2100" s="2">
        <v>353.08</v>
      </c>
      <c r="E2100" s="34">
        <f t="shared" si="65"/>
        <v>1.9864918553833544E-3</v>
      </c>
      <c r="F2100" s="2"/>
    </row>
    <row r="2101" spans="1:6" x14ac:dyDescent="0.3">
      <c r="A2101" s="1">
        <v>39007.833333333336</v>
      </c>
      <c r="B2101" s="2">
        <v>6115.1</v>
      </c>
      <c r="C2101" s="34">
        <f t="shared" si="64"/>
        <v>-1.1547650221286787E-2</v>
      </c>
      <c r="D2101" s="2">
        <v>349.26</v>
      </c>
      <c r="E2101" s="34">
        <f t="shared" si="65"/>
        <v>-1.0819077829387069E-2</v>
      </c>
      <c r="F2101" s="2"/>
    </row>
    <row r="2102" spans="1:6" x14ac:dyDescent="0.3">
      <c r="A2102" s="1">
        <v>39008.833333333336</v>
      </c>
      <c r="B2102" s="2">
        <v>6182.78</v>
      </c>
      <c r="C2102" s="34">
        <f t="shared" si="64"/>
        <v>1.1067684911121534E-2</v>
      </c>
      <c r="D2102" s="2">
        <v>352.59</v>
      </c>
      <c r="E2102" s="34">
        <f t="shared" si="65"/>
        <v>9.5344442535645335E-3</v>
      </c>
      <c r="F2102" s="2"/>
    </row>
    <row r="2103" spans="1:6" x14ac:dyDescent="0.3">
      <c r="A2103" s="1">
        <v>39009.833333333336</v>
      </c>
      <c r="B2103" s="2">
        <v>6177.42</v>
      </c>
      <c r="C2103" s="34">
        <f t="shared" si="64"/>
        <v>-8.6692394036336218E-4</v>
      </c>
      <c r="D2103" s="2">
        <v>352.58</v>
      </c>
      <c r="E2103" s="34">
        <f t="shared" si="65"/>
        <v>-2.8361553078615209E-5</v>
      </c>
      <c r="F2103" s="2"/>
    </row>
    <row r="2104" spans="1:6" x14ac:dyDescent="0.3">
      <c r="A2104" s="1">
        <v>39010.833333333336</v>
      </c>
      <c r="B2104" s="2">
        <v>6202.82</v>
      </c>
      <c r="C2104" s="34">
        <f t="shared" si="64"/>
        <v>4.111748917833058E-3</v>
      </c>
      <c r="D2104" s="2">
        <v>353.65</v>
      </c>
      <c r="E2104" s="34">
        <f t="shared" si="65"/>
        <v>3.0347722502694907E-3</v>
      </c>
      <c r="F2104" s="2"/>
    </row>
    <row r="2105" spans="1:6" x14ac:dyDescent="0.3">
      <c r="A2105" s="1">
        <v>39013.833333333336</v>
      </c>
      <c r="B2105" s="2">
        <v>6242.91</v>
      </c>
      <c r="C2105" s="34">
        <f t="shared" si="64"/>
        <v>6.4631893235658211E-3</v>
      </c>
      <c r="D2105" s="2">
        <v>354.84</v>
      </c>
      <c r="E2105" s="34">
        <f t="shared" si="65"/>
        <v>3.3649088081435519E-3</v>
      </c>
      <c r="F2105" s="2"/>
    </row>
    <row r="2106" spans="1:6" x14ac:dyDescent="0.3">
      <c r="A2106" s="1">
        <v>39014.833333333336</v>
      </c>
      <c r="B2106" s="2">
        <v>6247.52</v>
      </c>
      <c r="C2106" s="34">
        <f t="shared" si="64"/>
        <v>7.3843768370851492E-4</v>
      </c>
      <c r="D2106" s="2">
        <v>354.9</v>
      </c>
      <c r="E2106" s="34">
        <f t="shared" si="65"/>
        <v>1.69090294217078E-4</v>
      </c>
      <c r="F2106" s="2"/>
    </row>
    <row r="2107" spans="1:6" x14ac:dyDescent="0.3">
      <c r="A2107" s="1">
        <v>39015.833333333336</v>
      </c>
      <c r="B2107" s="2">
        <v>6264.92</v>
      </c>
      <c r="C2107" s="34">
        <f t="shared" si="64"/>
        <v>2.785105129715415E-3</v>
      </c>
      <c r="D2107" s="2">
        <v>356.01</v>
      </c>
      <c r="E2107" s="34">
        <f t="shared" si="65"/>
        <v>3.1276415891801079E-3</v>
      </c>
      <c r="F2107" s="2"/>
    </row>
    <row r="2108" spans="1:6" x14ac:dyDescent="0.3">
      <c r="A2108" s="1">
        <v>39016.833333333336</v>
      </c>
      <c r="B2108" s="2">
        <v>6284.19</v>
      </c>
      <c r="C2108" s="34">
        <f t="shared" si="64"/>
        <v>3.0758573134213041E-3</v>
      </c>
      <c r="D2108" s="2">
        <v>355.46</v>
      </c>
      <c r="E2108" s="34">
        <f t="shared" si="65"/>
        <v>-1.5449004241454567E-3</v>
      </c>
      <c r="F2108" s="2"/>
    </row>
    <row r="2109" spans="1:6" x14ac:dyDescent="0.3">
      <c r="A2109" s="1">
        <v>39017.833333333336</v>
      </c>
      <c r="B2109" s="2">
        <v>6262.54</v>
      </c>
      <c r="C2109" s="34">
        <f t="shared" si="64"/>
        <v>-3.4451536315738274E-3</v>
      </c>
      <c r="D2109" s="2">
        <v>354.55</v>
      </c>
      <c r="E2109" s="34">
        <f t="shared" si="65"/>
        <v>-2.5600630169356764E-3</v>
      </c>
      <c r="F2109" s="2"/>
    </row>
    <row r="2110" spans="1:6" x14ac:dyDescent="0.3">
      <c r="A2110" s="1">
        <v>39020.833333333336</v>
      </c>
      <c r="B2110" s="2">
        <v>6258.19</v>
      </c>
      <c r="C2110" s="34">
        <f t="shared" si="64"/>
        <v>-6.9460634183582393E-4</v>
      </c>
      <c r="D2110" s="2">
        <v>353.41</v>
      </c>
      <c r="E2110" s="34">
        <f t="shared" si="65"/>
        <v>-3.2153433930334208E-3</v>
      </c>
      <c r="F2110" s="2"/>
    </row>
    <row r="2111" spans="1:6" x14ac:dyDescent="0.3">
      <c r="A2111" s="1">
        <v>39021.833333333336</v>
      </c>
      <c r="B2111" s="2">
        <v>6268.92</v>
      </c>
      <c r="C2111" s="34">
        <f t="shared" si="64"/>
        <v>1.7145532494220461E-3</v>
      </c>
      <c r="D2111" s="2">
        <v>353.34</v>
      </c>
      <c r="E2111" s="34">
        <f t="shared" si="65"/>
        <v>-1.9807023004458912E-4</v>
      </c>
      <c r="F2111" s="2"/>
    </row>
    <row r="2112" spans="1:6" x14ac:dyDescent="0.3">
      <c r="A2112" s="1">
        <v>39022.833333333336</v>
      </c>
      <c r="B2112" s="2">
        <v>6291.9</v>
      </c>
      <c r="C2112" s="34">
        <f t="shared" si="64"/>
        <v>3.6657031833233766E-3</v>
      </c>
      <c r="D2112" s="2">
        <v>354.6</v>
      </c>
      <c r="E2112" s="34">
        <f t="shared" si="65"/>
        <v>3.5659704533879122E-3</v>
      </c>
      <c r="F2112" s="2"/>
    </row>
    <row r="2113" spans="1:6" x14ac:dyDescent="0.3">
      <c r="A2113" s="1">
        <v>39023.833333333336</v>
      </c>
      <c r="B2113" s="2">
        <v>6223.33</v>
      </c>
      <c r="C2113" s="34">
        <f t="shared" si="64"/>
        <v>-1.0898138876968777E-2</v>
      </c>
      <c r="D2113" s="2">
        <v>353.19</v>
      </c>
      <c r="E2113" s="34">
        <f t="shared" si="65"/>
        <v>-3.9763113367174974E-3</v>
      </c>
      <c r="F2113" s="2"/>
    </row>
    <row r="2114" spans="1:6" x14ac:dyDescent="0.3">
      <c r="A2114" s="1">
        <v>39024.833333333336</v>
      </c>
      <c r="B2114" s="2">
        <v>6241.15</v>
      </c>
      <c r="C2114" s="34">
        <f t="shared" ref="C2114:C2177" si="66">B2114/B2113-1</f>
        <v>2.8634187806206857E-3</v>
      </c>
      <c r="D2114" s="2">
        <v>354.33</v>
      </c>
      <c r="E2114" s="34">
        <f t="shared" si="65"/>
        <v>3.2277244542597838E-3</v>
      </c>
      <c r="F2114" s="2"/>
    </row>
    <row r="2115" spans="1:6" x14ac:dyDescent="0.3">
      <c r="A2115" s="1">
        <v>39027.833333333336</v>
      </c>
      <c r="B2115" s="2">
        <v>6330.65</v>
      </c>
      <c r="C2115" s="34">
        <f t="shared" si="66"/>
        <v>1.434030587311641E-2</v>
      </c>
      <c r="D2115" s="2">
        <v>358.27</v>
      </c>
      <c r="E2115" s="34">
        <f t="shared" si="65"/>
        <v>1.1119577794711066E-2</v>
      </c>
      <c r="F2115" s="2"/>
    </row>
    <row r="2116" spans="1:6" x14ac:dyDescent="0.3">
      <c r="A2116" s="1">
        <v>39028.833333333336</v>
      </c>
      <c r="B2116" s="2">
        <v>6361.96</v>
      </c>
      <c r="C2116" s="34">
        <f t="shared" si="66"/>
        <v>4.9457796592766723E-3</v>
      </c>
      <c r="D2116" s="2">
        <v>359.84</v>
      </c>
      <c r="E2116" s="34">
        <f t="shared" si="65"/>
        <v>4.3821698718842228E-3</v>
      </c>
      <c r="F2116" s="2"/>
    </row>
    <row r="2117" spans="1:6" x14ac:dyDescent="0.3">
      <c r="A2117" s="1">
        <v>39029.833333333336</v>
      </c>
      <c r="B2117" s="2">
        <v>6349.26</v>
      </c>
      <c r="C2117" s="34">
        <f t="shared" si="66"/>
        <v>-1.9962401524058482E-3</v>
      </c>
      <c r="D2117" s="2">
        <v>359.56</v>
      </c>
      <c r="E2117" s="34">
        <f t="shared" ref="E2117:E2180" si="67">D2117/D2116-1</f>
        <v>-7.7812361049345302E-4</v>
      </c>
      <c r="F2117" s="2"/>
    </row>
    <row r="2118" spans="1:6" x14ac:dyDescent="0.3">
      <c r="A2118" s="1">
        <v>39030.833333333336</v>
      </c>
      <c r="B2118" s="2">
        <v>6358.68</v>
      </c>
      <c r="C2118" s="34">
        <f t="shared" si="66"/>
        <v>1.4836374632634097E-3</v>
      </c>
      <c r="D2118" s="2">
        <v>358.92</v>
      </c>
      <c r="E2118" s="34">
        <f t="shared" si="67"/>
        <v>-1.7799532762264869E-3</v>
      </c>
      <c r="F2118" s="2"/>
    </row>
    <row r="2119" spans="1:6" x14ac:dyDescent="0.3">
      <c r="A2119" s="1">
        <v>39031.833333333336</v>
      </c>
      <c r="B2119" s="2">
        <v>6357.77</v>
      </c>
      <c r="C2119" s="34">
        <f t="shared" si="66"/>
        <v>-1.4311146338541469E-4</v>
      </c>
      <c r="D2119" s="2">
        <v>358.47</v>
      </c>
      <c r="E2119" s="34">
        <f t="shared" si="67"/>
        <v>-1.2537612838515733E-3</v>
      </c>
      <c r="F2119" s="2"/>
    </row>
    <row r="2120" spans="1:6" x14ac:dyDescent="0.3">
      <c r="A2120" s="1">
        <v>39034.833333333336</v>
      </c>
      <c r="B2120" s="2">
        <v>6393.73</v>
      </c>
      <c r="C2120" s="34">
        <f t="shared" si="66"/>
        <v>5.6560712325233187E-3</v>
      </c>
      <c r="D2120" s="2">
        <v>359.22</v>
      </c>
      <c r="E2120" s="34">
        <f t="shared" si="67"/>
        <v>2.0922252908193162E-3</v>
      </c>
      <c r="F2120" s="2"/>
    </row>
    <row r="2121" spans="1:6" x14ac:dyDescent="0.3">
      <c r="A2121" s="1">
        <v>39035.833333333336</v>
      </c>
      <c r="B2121" s="2">
        <v>6387.38</v>
      </c>
      <c r="C2121" s="34">
        <f t="shared" si="66"/>
        <v>-9.9316048691444614E-4</v>
      </c>
      <c r="D2121" s="2">
        <v>358.23</v>
      </c>
      <c r="E2121" s="34">
        <f t="shared" si="67"/>
        <v>-2.7559712710873985E-3</v>
      </c>
      <c r="F2121" s="2"/>
    </row>
    <row r="2122" spans="1:6" x14ac:dyDescent="0.3">
      <c r="A2122" s="1">
        <v>39036.833333333336</v>
      </c>
      <c r="B2122" s="2">
        <v>6430.89</v>
      </c>
      <c r="C2122" s="34">
        <f t="shared" si="66"/>
        <v>6.8118696554768654E-3</v>
      </c>
      <c r="D2122" s="2">
        <v>360.24</v>
      </c>
      <c r="E2122" s="34">
        <f t="shared" si="67"/>
        <v>5.6109203584289169E-3</v>
      </c>
      <c r="F2122" s="2"/>
    </row>
    <row r="2123" spans="1:6" x14ac:dyDescent="0.3">
      <c r="A2123" s="1">
        <v>39037.833333333336</v>
      </c>
      <c r="B2123" s="2">
        <v>6443.02</v>
      </c>
      <c r="C2123" s="34">
        <f t="shared" si="66"/>
        <v>1.8862085963218256E-3</v>
      </c>
      <c r="D2123" s="2">
        <v>361.04</v>
      </c>
      <c r="E2123" s="34">
        <f t="shared" si="67"/>
        <v>2.2207417277371189E-3</v>
      </c>
      <c r="F2123" s="2"/>
    </row>
    <row r="2124" spans="1:6" x14ac:dyDescent="0.3">
      <c r="A2124" s="1">
        <v>39038.833333333336</v>
      </c>
      <c r="B2124" s="2">
        <v>6412.36</v>
      </c>
      <c r="C2124" s="34">
        <f t="shared" si="66"/>
        <v>-4.7586380299922126E-3</v>
      </c>
      <c r="D2124" s="2">
        <v>358.25</v>
      </c>
      <c r="E2124" s="34">
        <f t="shared" si="67"/>
        <v>-7.7276756038112682E-3</v>
      </c>
      <c r="F2124" s="2"/>
    </row>
    <row r="2125" spans="1:6" x14ac:dyDescent="0.3">
      <c r="A2125" s="1">
        <v>39041.833333333336</v>
      </c>
      <c r="B2125" s="2">
        <v>6452.33</v>
      </c>
      <c r="C2125" s="34">
        <f t="shared" si="66"/>
        <v>6.2332744886437474E-3</v>
      </c>
      <c r="D2125" s="2">
        <v>359.48</v>
      </c>
      <c r="E2125" s="34">
        <f t="shared" si="67"/>
        <v>3.4333565945570133E-3</v>
      </c>
      <c r="F2125" s="2"/>
    </row>
    <row r="2126" spans="1:6" x14ac:dyDescent="0.3">
      <c r="A2126" s="1">
        <v>39042.833333333336</v>
      </c>
      <c r="B2126" s="2">
        <v>6460.39</v>
      </c>
      <c r="C2126" s="34">
        <f t="shared" si="66"/>
        <v>1.2491611557376991E-3</v>
      </c>
      <c r="D2126" s="2">
        <v>359.98</v>
      </c>
      <c r="E2126" s="34">
        <f t="shared" si="67"/>
        <v>1.3908979637253793E-3</v>
      </c>
      <c r="F2126" s="2"/>
    </row>
    <row r="2127" spans="1:6" x14ac:dyDescent="0.3">
      <c r="A2127" s="1">
        <v>39043.833333333336</v>
      </c>
      <c r="B2127" s="2">
        <v>6476.13</v>
      </c>
      <c r="C2127" s="34">
        <f t="shared" si="66"/>
        <v>2.4363854194560108E-3</v>
      </c>
      <c r="D2127" s="2">
        <v>359.55</v>
      </c>
      <c r="E2127" s="34">
        <f t="shared" si="67"/>
        <v>-1.1945108061559573E-3</v>
      </c>
      <c r="F2127" s="2"/>
    </row>
    <row r="2128" spans="1:6" x14ac:dyDescent="0.3">
      <c r="A2128" s="1">
        <v>39044.833333333336</v>
      </c>
      <c r="B2128" s="2">
        <v>6475.25</v>
      </c>
      <c r="C2128" s="34">
        <f t="shared" si="66"/>
        <v>-1.3588362185446012E-4</v>
      </c>
      <c r="D2128" s="2">
        <v>358.69</v>
      </c>
      <c r="E2128" s="34">
        <f t="shared" si="67"/>
        <v>-2.3918787373106154E-3</v>
      </c>
      <c r="F2128" s="2"/>
    </row>
    <row r="2129" spans="1:6" x14ac:dyDescent="0.3">
      <c r="A2129" s="1">
        <v>39045.833333333336</v>
      </c>
      <c r="B2129" s="2">
        <v>6411.96</v>
      </c>
      <c r="C2129" s="34">
        <f t="shared" si="66"/>
        <v>-9.7741399945947549E-3</v>
      </c>
      <c r="D2129" s="2">
        <v>355.98</v>
      </c>
      <c r="E2129" s="34">
        <f t="shared" si="67"/>
        <v>-7.5552705678998411E-3</v>
      </c>
      <c r="F2129" s="2"/>
    </row>
    <row r="2130" spans="1:6" x14ac:dyDescent="0.3">
      <c r="A2130" s="1">
        <v>39048.833333333336</v>
      </c>
      <c r="B2130" s="2">
        <v>6298.17</v>
      </c>
      <c r="C2130" s="34">
        <f t="shared" si="66"/>
        <v>-1.7746523683865756E-2</v>
      </c>
      <c r="D2130" s="2">
        <v>350.6</v>
      </c>
      <c r="E2130" s="34">
        <f t="shared" si="67"/>
        <v>-1.5113208607225093E-2</v>
      </c>
      <c r="F2130" s="2"/>
    </row>
    <row r="2131" spans="1:6" x14ac:dyDescent="0.3">
      <c r="A2131" s="1">
        <v>39049.833333333336</v>
      </c>
      <c r="B2131" s="2">
        <v>6281.68</v>
      </c>
      <c r="C2131" s="34">
        <f t="shared" si="66"/>
        <v>-2.6182208482781189E-3</v>
      </c>
      <c r="D2131" s="2">
        <v>349.54</v>
      </c>
      <c r="E2131" s="34">
        <f t="shared" si="67"/>
        <v>-3.02338847689676E-3</v>
      </c>
      <c r="F2131" s="2"/>
    </row>
    <row r="2132" spans="1:6" x14ac:dyDescent="0.3">
      <c r="A2132" s="1">
        <v>39050.833333333336</v>
      </c>
      <c r="B2132" s="2">
        <v>6363.8</v>
      </c>
      <c r="C2132" s="34">
        <f t="shared" si="66"/>
        <v>1.3072935902497473E-2</v>
      </c>
      <c r="D2132" s="2">
        <v>354.23</v>
      </c>
      <c r="E2132" s="34">
        <f t="shared" si="67"/>
        <v>1.341763460548151E-2</v>
      </c>
      <c r="F2132" s="2"/>
    </row>
    <row r="2133" spans="1:6" x14ac:dyDescent="0.3">
      <c r="A2133" s="1">
        <v>39051.833333333336</v>
      </c>
      <c r="B2133" s="2">
        <v>6309.19</v>
      </c>
      <c r="C2133" s="34">
        <f t="shared" si="66"/>
        <v>-8.5813507652661158E-3</v>
      </c>
      <c r="D2133" s="2">
        <v>351.78</v>
      </c>
      <c r="E2133" s="34">
        <f t="shared" si="67"/>
        <v>-6.9164102419333462E-3</v>
      </c>
      <c r="F2133" s="2"/>
    </row>
    <row r="2134" spans="1:6" x14ac:dyDescent="0.3">
      <c r="A2134" s="1">
        <v>39052.833333333336</v>
      </c>
      <c r="B2134" s="2">
        <v>6241.13</v>
      </c>
      <c r="C2134" s="34">
        <f t="shared" si="66"/>
        <v>-1.0787438641093328E-2</v>
      </c>
      <c r="D2134" s="2">
        <v>349.31</v>
      </c>
      <c r="E2134" s="34">
        <f t="shared" si="67"/>
        <v>-7.0214338507020857E-3</v>
      </c>
      <c r="F2134" s="2"/>
    </row>
    <row r="2135" spans="1:6" x14ac:dyDescent="0.3">
      <c r="A2135" s="1">
        <v>39055.833333333336</v>
      </c>
      <c r="B2135" s="2">
        <v>6295.23</v>
      </c>
      <c r="C2135" s="34">
        <f t="shared" si="66"/>
        <v>8.6683020542752676E-3</v>
      </c>
      <c r="D2135" s="2">
        <v>351.59</v>
      </c>
      <c r="E2135" s="34">
        <f t="shared" si="67"/>
        <v>6.5271535312472206E-3</v>
      </c>
      <c r="F2135" s="2"/>
    </row>
    <row r="2136" spans="1:6" x14ac:dyDescent="0.3">
      <c r="A2136" s="1">
        <v>39056.833333333336</v>
      </c>
      <c r="B2136" s="2">
        <v>6372.8</v>
      </c>
      <c r="C2136" s="34">
        <f t="shared" si="66"/>
        <v>1.2322027948144854E-2</v>
      </c>
      <c r="D2136" s="2">
        <v>353.91</v>
      </c>
      <c r="E2136" s="34">
        <f t="shared" si="67"/>
        <v>6.5985949543503342E-3</v>
      </c>
      <c r="F2136" s="2"/>
    </row>
    <row r="2137" spans="1:6" x14ac:dyDescent="0.3">
      <c r="A2137" s="1">
        <v>39057.833333333336</v>
      </c>
      <c r="B2137" s="2">
        <v>6369.51</v>
      </c>
      <c r="C2137" s="34">
        <f t="shared" si="66"/>
        <v>-5.1625659050968942E-4</v>
      </c>
      <c r="D2137" s="2">
        <v>354.03</v>
      </c>
      <c r="E2137" s="34">
        <f t="shared" si="67"/>
        <v>3.390692548952412E-4</v>
      </c>
      <c r="F2137" s="2"/>
    </row>
    <row r="2138" spans="1:6" x14ac:dyDescent="0.3">
      <c r="A2138" s="1">
        <v>39058.833333333336</v>
      </c>
      <c r="B2138" s="2">
        <v>6413.03</v>
      </c>
      <c r="C2138" s="34">
        <f t="shared" si="66"/>
        <v>6.8325506985622564E-3</v>
      </c>
      <c r="D2138" s="2">
        <v>356.03</v>
      </c>
      <c r="E2138" s="34">
        <f t="shared" si="67"/>
        <v>5.649238765076392E-3</v>
      </c>
      <c r="F2138" s="2"/>
    </row>
    <row r="2139" spans="1:6" x14ac:dyDescent="0.3">
      <c r="A2139" s="1">
        <v>39059.833333333336</v>
      </c>
      <c r="B2139" s="2">
        <v>6427.41</v>
      </c>
      <c r="C2139" s="34">
        <f t="shared" si="66"/>
        <v>2.2423097973969242E-3</v>
      </c>
      <c r="D2139" s="2">
        <v>356.34</v>
      </c>
      <c r="E2139" s="34">
        <f t="shared" si="67"/>
        <v>8.7071314215103612E-4</v>
      </c>
      <c r="F2139" s="2"/>
    </row>
    <row r="2140" spans="1:6" x14ac:dyDescent="0.3">
      <c r="A2140" s="1">
        <v>39062.833333333336</v>
      </c>
      <c r="B2140" s="2">
        <v>6469.42</v>
      </c>
      <c r="C2140" s="34">
        <f t="shared" si="66"/>
        <v>6.5360697388217037E-3</v>
      </c>
      <c r="D2140" s="2">
        <v>358.43</v>
      </c>
      <c r="E2140" s="34">
        <f t="shared" si="67"/>
        <v>5.8651849357356234E-3</v>
      </c>
      <c r="F2140" s="2"/>
    </row>
    <row r="2141" spans="1:6" x14ac:dyDescent="0.3">
      <c r="A2141" s="1">
        <v>39063.833333333336</v>
      </c>
      <c r="B2141" s="2">
        <v>6476.17</v>
      </c>
      <c r="C2141" s="34">
        <f t="shared" si="66"/>
        <v>1.0433701939276396E-3</v>
      </c>
      <c r="D2141" s="2">
        <v>359.7</v>
      </c>
      <c r="E2141" s="34">
        <f t="shared" si="67"/>
        <v>3.5432301983651104E-3</v>
      </c>
      <c r="F2141" s="2"/>
    </row>
    <row r="2142" spans="1:6" x14ac:dyDescent="0.3">
      <c r="A2142" s="1">
        <v>39064.833333333336</v>
      </c>
      <c r="B2142" s="2">
        <v>6520.77</v>
      </c>
      <c r="C2142" s="34">
        <f t="shared" si="66"/>
        <v>6.8867864802808487E-3</v>
      </c>
      <c r="D2142" s="2">
        <v>361.99</v>
      </c>
      <c r="E2142" s="34">
        <f t="shared" si="67"/>
        <v>6.3664164581596072E-3</v>
      </c>
      <c r="F2142" s="2"/>
    </row>
    <row r="2143" spans="1:6" x14ac:dyDescent="0.3">
      <c r="A2143" s="1">
        <v>39065.833333333336</v>
      </c>
      <c r="B2143" s="2">
        <v>6552.58</v>
      </c>
      <c r="C2143" s="34">
        <f t="shared" si="66"/>
        <v>4.8782582425079823E-3</v>
      </c>
      <c r="D2143" s="2">
        <v>364.18</v>
      </c>
      <c r="E2143" s="34">
        <f t="shared" si="67"/>
        <v>6.0498908809636376E-3</v>
      </c>
      <c r="F2143" s="2"/>
    </row>
    <row r="2144" spans="1:6" x14ac:dyDescent="0.3">
      <c r="A2144" s="1">
        <v>39066.833333333336</v>
      </c>
      <c r="B2144" s="2">
        <v>6588.83</v>
      </c>
      <c r="C2144" s="34">
        <f t="shared" si="66"/>
        <v>5.5321720604708524E-3</v>
      </c>
      <c r="D2144" s="2">
        <v>366.16</v>
      </c>
      <c r="E2144" s="34">
        <f t="shared" si="67"/>
        <v>5.4368718765445134E-3</v>
      </c>
      <c r="F2144" s="2"/>
    </row>
    <row r="2145" spans="1:6" x14ac:dyDescent="0.3">
      <c r="A2145" s="1">
        <v>39069.833333333336</v>
      </c>
      <c r="B2145" s="2">
        <v>6597.25</v>
      </c>
      <c r="C2145" s="34">
        <f t="shared" si="66"/>
        <v>1.2779203591533062E-3</v>
      </c>
      <c r="D2145" s="2">
        <v>365.94</v>
      </c>
      <c r="E2145" s="34">
        <f t="shared" si="67"/>
        <v>-6.0083023814738734E-4</v>
      </c>
      <c r="F2145" s="2"/>
    </row>
    <row r="2146" spans="1:6" x14ac:dyDescent="0.3">
      <c r="A2146" s="1">
        <v>39070.833333333336</v>
      </c>
      <c r="B2146" s="2">
        <v>6553.51</v>
      </c>
      <c r="C2146" s="34">
        <f t="shared" si="66"/>
        <v>-6.630035241956822E-3</v>
      </c>
      <c r="D2146" s="2">
        <v>363.49</v>
      </c>
      <c r="E2146" s="34">
        <f t="shared" si="67"/>
        <v>-6.6950866262228681E-3</v>
      </c>
      <c r="F2146" s="2"/>
    </row>
    <row r="2147" spans="1:6" x14ac:dyDescent="0.3">
      <c r="A2147" s="1">
        <v>39071.833333333336</v>
      </c>
      <c r="B2147" s="2">
        <v>6586.91</v>
      </c>
      <c r="C2147" s="34">
        <f t="shared" si="66"/>
        <v>5.0965055367275802E-3</v>
      </c>
      <c r="D2147" s="2">
        <v>364.56</v>
      </c>
      <c r="E2147" s="34">
        <f t="shared" si="67"/>
        <v>2.9436848331452214E-3</v>
      </c>
      <c r="F2147" s="2"/>
    </row>
    <row r="2148" spans="1:6" x14ac:dyDescent="0.3">
      <c r="A2148" s="1">
        <v>39072.833333333336</v>
      </c>
      <c r="B2148" s="2">
        <v>6573.96</v>
      </c>
      <c r="C2148" s="34">
        <f t="shared" si="66"/>
        <v>-1.9660204860852959E-3</v>
      </c>
      <c r="D2148" s="2">
        <v>364.15</v>
      </c>
      <c r="E2148" s="34">
        <f t="shared" si="67"/>
        <v>-1.1246434057494703E-3</v>
      </c>
      <c r="F2148" s="2"/>
    </row>
    <row r="2149" spans="1:6" x14ac:dyDescent="0.3">
      <c r="A2149" s="1">
        <v>39073.833333333336</v>
      </c>
      <c r="B2149" s="2">
        <v>6503.13</v>
      </c>
      <c r="C2149" s="34">
        <f t="shared" si="66"/>
        <v>-1.0774327802420491E-2</v>
      </c>
      <c r="D2149" s="2">
        <v>362.45</v>
      </c>
      <c r="E2149" s="34">
        <f t="shared" si="67"/>
        <v>-4.6684058766991443E-3</v>
      </c>
      <c r="F2149" s="2"/>
    </row>
    <row r="2150" spans="1:6" x14ac:dyDescent="0.3">
      <c r="A2150" s="1">
        <v>39078.833333333336</v>
      </c>
      <c r="B2150" s="2">
        <v>6608.86</v>
      </c>
      <c r="C2150" s="34">
        <f t="shared" si="66"/>
        <v>1.6258324837424398E-2</v>
      </c>
      <c r="D2150" s="2">
        <v>366.17</v>
      </c>
      <c r="E2150" s="34">
        <f t="shared" si="67"/>
        <v>1.0263484618568075E-2</v>
      </c>
      <c r="F2150" s="2"/>
    </row>
    <row r="2151" spans="1:6" x14ac:dyDescent="0.3">
      <c r="A2151" s="1">
        <v>39079.833333333336</v>
      </c>
      <c r="B2151" s="2">
        <v>6611.81</v>
      </c>
      <c r="C2151" s="34">
        <f t="shared" si="66"/>
        <v>4.4637047841855626E-4</v>
      </c>
      <c r="D2151" s="2">
        <v>366.32</v>
      </c>
      <c r="E2151" s="34">
        <f t="shared" si="67"/>
        <v>4.09645792937674E-4</v>
      </c>
      <c r="F2151" s="2"/>
    </row>
    <row r="2152" spans="1:6" x14ac:dyDescent="0.3">
      <c r="A2152" s="1">
        <v>39080.833333333336</v>
      </c>
      <c r="B2152" s="2">
        <v>6596.92</v>
      </c>
      <c r="C2152" s="34">
        <f t="shared" si="66"/>
        <v>-2.2520308357318886E-3</v>
      </c>
      <c r="D2152" s="2">
        <v>365.26</v>
      </c>
      <c r="E2152" s="34">
        <f t="shared" si="67"/>
        <v>-2.8936449006333742E-3</v>
      </c>
      <c r="F2152" s="2"/>
    </row>
    <row r="2153" spans="1:6" x14ac:dyDescent="0.3">
      <c r="A2153" s="1">
        <v>39084.833333333336</v>
      </c>
      <c r="B2153" s="2">
        <v>6681.13</v>
      </c>
      <c r="C2153" s="34">
        <f t="shared" si="66"/>
        <v>1.2765047931458939E-2</v>
      </c>
      <c r="D2153" s="2">
        <v>369.86</v>
      </c>
      <c r="E2153" s="34">
        <f t="shared" si="67"/>
        <v>1.2593768822208862E-2</v>
      </c>
      <c r="F2153" s="2"/>
    </row>
    <row r="2154" spans="1:6" x14ac:dyDescent="0.3">
      <c r="A2154" s="1">
        <v>39085.833333333336</v>
      </c>
      <c r="B2154" s="2">
        <v>6691.32</v>
      </c>
      <c r="C2154" s="34">
        <f t="shared" si="66"/>
        <v>1.5251910979130479E-3</v>
      </c>
      <c r="D2154" s="2">
        <v>369.84</v>
      </c>
      <c r="E2154" s="34">
        <f t="shared" si="67"/>
        <v>-5.4074514681312635E-5</v>
      </c>
      <c r="F2154" s="2"/>
    </row>
    <row r="2155" spans="1:6" x14ac:dyDescent="0.3">
      <c r="A2155" s="1">
        <v>39086.833333333336</v>
      </c>
      <c r="B2155" s="2">
        <v>6674.4</v>
      </c>
      <c r="C2155" s="34">
        <f t="shared" si="66"/>
        <v>-2.528649055791643E-3</v>
      </c>
      <c r="D2155" s="2">
        <v>368.76</v>
      </c>
      <c r="E2155" s="34">
        <f t="shared" si="67"/>
        <v>-2.9201817001945907E-3</v>
      </c>
      <c r="F2155" s="2"/>
    </row>
    <row r="2156" spans="1:6" x14ac:dyDescent="0.3">
      <c r="A2156" s="1">
        <v>39087.833333333336</v>
      </c>
      <c r="B2156" s="2">
        <v>6593.09</v>
      </c>
      <c r="C2156" s="34">
        <f t="shared" si="66"/>
        <v>-1.2182368452594905E-2</v>
      </c>
      <c r="D2156" s="2">
        <v>365.69</v>
      </c>
      <c r="E2156" s="34">
        <f t="shared" si="67"/>
        <v>-8.3251979607332771E-3</v>
      </c>
      <c r="F2156" s="2"/>
    </row>
    <row r="2157" spans="1:6" x14ac:dyDescent="0.3">
      <c r="A2157" s="1">
        <v>39090.833333333336</v>
      </c>
      <c r="B2157" s="2">
        <v>6607.59</v>
      </c>
      <c r="C2157" s="34">
        <f t="shared" si="66"/>
        <v>2.1992722683901178E-3</v>
      </c>
      <c r="D2157" s="2">
        <v>365.38</v>
      </c>
      <c r="E2157" s="34">
        <f t="shared" si="67"/>
        <v>-8.4771254341109437E-4</v>
      </c>
      <c r="F2157" s="2"/>
    </row>
    <row r="2158" spans="1:6" x14ac:dyDescent="0.3">
      <c r="A2158" s="1">
        <v>39091.833333333336</v>
      </c>
      <c r="B2158" s="2">
        <v>6614.37</v>
      </c>
      <c r="C2158" s="34">
        <f t="shared" si="66"/>
        <v>1.0260927206440229E-3</v>
      </c>
      <c r="D2158" s="2">
        <v>366.21</v>
      </c>
      <c r="E2158" s="34">
        <f t="shared" si="67"/>
        <v>2.2716076413595854E-3</v>
      </c>
      <c r="F2158" s="2"/>
    </row>
    <row r="2159" spans="1:6" x14ac:dyDescent="0.3">
      <c r="A2159" s="1">
        <v>39092.833333333336</v>
      </c>
      <c r="B2159" s="2">
        <v>6566.56</v>
      </c>
      <c r="C2159" s="34">
        <f t="shared" si="66"/>
        <v>-7.2282016276681293E-3</v>
      </c>
      <c r="D2159" s="2">
        <v>363.84</v>
      </c>
      <c r="E2159" s="34">
        <f t="shared" si="67"/>
        <v>-6.4716965675432059E-3</v>
      </c>
      <c r="F2159" s="2"/>
    </row>
    <row r="2160" spans="1:6" x14ac:dyDescent="0.3">
      <c r="A2160" s="1">
        <v>39093.833333333336</v>
      </c>
      <c r="B2160" s="2">
        <v>6687.3</v>
      </c>
      <c r="C2160" s="34">
        <f t="shared" si="66"/>
        <v>1.838710070417382E-2</v>
      </c>
      <c r="D2160" s="2">
        <v>370.1</v>
      </c>
      <c r="E2160" s="34">
        <f t="shared" si="67"/>
        <v>1.7205364995602546E-2</v>
      </c>
      <c r="F2160" s="2"/>
    </row>
    <row r="2161" spans="1:6" x14ac:dyDescent="0.3">
      <c r="A2161" s="1">
        <v>39094.833333333336</v>
      </c>
      <c r="B2161" s="2">
        <v>6705.17</v>
      </c>
      <c r="C2161" s="34">
        <f t="shared" si="66"/>
        <v>2.6722294498526811E-3</v>
      </c>
      <c r="D2161" s="2">
        <v>371.86</v>
      </c>
      <c r="E2161" s="34">
        <f t="shared" si="67"/>
        <v>4.755471494190644E-3</v>
      </c>
      <c r="F2161" s="2"/>
    </row>
    <row r="2162" spans="1:6" x14ac:dyDescent="0.3">
      <c r="A2162" s="1">
        <v>39097.833333333336</v>
      </c>
      <c r="B2162" s="2">
        <v>6731.74</v>
      </c>
      <c r="C2162" s="34">
        <f t="shared" si="66"/>
        <v>3.9626139232860069E-3</v>
      </c>
      <c r="D2162" s="2">
        <v>374.16</v>
      </c>
      <c r="E2162" s="34">
        <f t="shared" si="67"/>
        <v>6.1851234335503769E-3</v>
      </c>
      <c r="F2162" s="2"/>
    </row>
    <row r="2163" spans="1:6" x14ac:dyDescent="0.3">
      <c r="A2163" s="1">
        <v>39098.833333333336</v>
      </c>
      <c r="B2163" s="2">
        <v>6716.82</v>
      </c>
      <c r="C2163" s="34">
        <f t="shared" si="66"/>
        <v>-2.2163660509764149E-3</v>
      </c>
      <c r="D2163" s="2">
        <v>372.02</v>
      </c>
      <c r="E2163" s="34">
        <f t="shared" si="67"/>
        <v>-5.7194782980544145E-3</v>
      </c>
      <c r="F2163" s="2"/>
    </row>
    <row r="2164" spans="1:6" x14ac:dyDescent="0.3">
      <c r="A2164" s="1">
        <v>39099.833333333336</v>
      </c>
      <c r="B2164" s="2">
        <v>6701.7</v>
      </c>
      <c r="C2164" s="34">
        <f t="shared" si="66"/>
        <v>-2.2510652362278671E-3</v>
      </c>
      <c r="D2164" s="2">
        <v>371.73</v>
      </c>
      <c r="E2164" s="34">
        <f t="shared" si="67"/>
        <v>-7.7952798236646803E-4</v>
      </c>
      <c r="F2164" s="2"/>
    </row>
    <row r="2165" spans="1:6" x14ac:dyDescent="0.3">
      <c r="A2165" s="1">
        <v>39100.833333333336</v>
      </c>
      <c r="B2165" s="2">
        <v>6689.62</v>
      </c>
      <c r="C2165" s="34">
        <f t="shared" si="66"/>
        <v>-1.8025277168479681E-3</v>
      </c>
      <c r="D2165" s="2">
        <v>371.58</v>
      </c>
      <c r="E2165" s="34">
        <f t="shared" si="67"/>
        <v>-4.0351868291510495E-4</v>
      </c>
      <c r="F2165" s="2"/>
    </row>
    <row r="2166" spans="1:6" x14ac:dyDescent="0.3">
      <c r="A2166" s="1">
        <v>39101.833333333336</v>
      </c>
      <c r="B2166" s="2">
        <v>6747.17</v>
      </c>
      <c r="C2166" s="34">
        <f t="shared" si="66"/>
        <v>8.6028802831850104E-3</v>
      </c>
      <c r="D2166" s="2">
        <v>374.23</v>
      </c>
      <c r="E2166" s="34">
        <f t="shared" si="67"/>
        <v>7.1317078421875291E-3</v>
      </c>
      <c r="F2166" s="2"/>
    </row>
    <row r="2167" spans="1:6" x14ac:dyDescent="0.3">
      <c r="A2167" s="1">
        <v>39104.833333333336</v>
      </c>
      <c r="B2167" s="2">
        <v>6687.31</v>
      </c>
      <c r="C2167" s="34">
        <f t="shared" si="66"/>
        <v>-8.8718677608538021E-3</v>
      </c>
      <c r="D2167" s="2">
        <v>372.8</v>
      </c>
      <c r="E2167" s="34">
        <f t="shared" si="67"/>
        <v>-3.8211794885498751E-3</v>
      </c>
      <c r="F2167" s="2"/>
    </row>
    <row r="2168" spans="1:6" x14ac:dyDescent="0.3">
      <c r="A2168" s="1">
        <v>39105.833333333336</v>
      </c>
      <c r="B2168" s="2">
        <v>6678.93</v>
      </c>
      <c r="C2168" s="34">
        <f t="shared" si="66"/>
        <v>-1.2531197148031303E-3</v>
      </c>
      <c r="D2168" s="2">
        <v>372.61</v>
      </c>
      <c r="E2168" s="34">
        <f t="shared" si="67"/>
        <v>-5.0965665236046842E-4</v>
      </c>
      <c r="F2168" s="2"/>
    </row>
    <row r="2169" spans="1:6" x14ac:dyDescent="0.3">
      <c r="A2169" s="1">
        <v>39106.833333333336</v>
      </c>
      <c r="B2169" s="2">
        <v>6748.37</v>
      </c>
      <c r="C2169" s="34">
        <f t="shared" si="66"/>
        <v>1.0396874948532142E-2</v>
      </c>
      <c r="D2169" s="2">
        <v>376.02</v>
      </c>
      <c r="E2169" s="34">
        <f t="shared" si="67"/>
        <v>9.1516599125089915E-3</v>
      </c>
      <c r="F2169" s="2"/>
    </row>
    <row r="2170" spans="1:6" x14ac:dyDescent="0.3">
      <c r="A2170" s="1">
        <v>39107.833333333336</v>
      </c>
      <c r="B2170" s="2">
        <v>6719.58</v>
      </c>
      <c r="C2170" s="34">
        <f t="shared" si="66"/>
        <v>-4.2662153971996242E-3</v>
      </c>
      <c r="D2170" s="2">
        <v>374.87</v>
      </c>
      <c r="E2170" s="34">
        <f t="shared" si="67"/>
        <v>-3.0583479602148689E-3</v>
      </c>
      <c r="F2170" s="2"/>
    </row>
    <row r="2171" spans="1:6" x14ac:dyDescent="0.3">
      <c r="A2171" s="1">
        <v>39108.833333333336</v>
      </c>
      <c r="B2171" s="2">
        <v>6690.34</v>
      </c>
      <c r="C2171" s="34">
        <f t="shared" si="66"/>
        <v>-4.3514624425931014E-3</v>
      </c>
      <c r="D2171" s="2">
        <v>372.38</v>
      </c>
      <c r="E2171" s="34">
        <f t="shared" si="67"/>
        <v>-6.642302664923827E-3</v>
      </c>
      <c r="F2171" s="2"/>
    </row>
    <row r="2172" spans="1:6" x14ac:dyDescent="0.3">
      <c r="A2172" s="1">
        <v>39111.833333333336</v>
      </c>
      <c r="B2172" s="2">
        <v>6726.01</v>
      </c>
      <c r="C2172" s="34">
        <f t="shared" si="66"/>
        <v>5.3315676034402237E-3</v>
      </c>
      <c r="D2172" s="2">
        <v>373.34</v>
      </c>
      <c r="E2172" s="34">
        <f t="shared" si="67"/>
        <v>2.5780117084697185E-3</v>
      </c>
      <c r="F2172" s="2"/>
    </row>
    <row r="2173" spans="1:6" x14ac:dyDescent="0.3">
      <c r="A2173" s="1">
        <v>39112.833333333336</v>
      </c>
      <c r="B2173" s="2">
        <v>6788.23</v>
      </c>
      <c r="C2173" s="34">
        <f t="shared" si="66"/>
        <v>9.25065529191893E-3</v>
      </c>
      <c r="D2173" s="2">
        <v>374.6</v>
      </c>
      <c r="E2173" s="34">
        <f t="shared" si="67"/>
        <v>3.3749397332192288E-3</v>
      </c>
      <c r="F2173" s="2"/>
    </row>
    <row r="2174" spans="1:6" x14ac:dyDescent="0.3">
      <c r="A2174" s="1">
        <v>39113.833333333336</v>
      </c>
      <c r="B2174" s="2">
        <v>6789.11</v>
      </c>
      <c r="C2174" s="34">
        <f t="shared" si="66"/>
        <v>1.2963614962968606E-4</v>
      </c>
      <c r="D2174" s="2">
        <v>372.72</v>
      </c>
      <c r="E2174" s="34">
        <f t="shared" si="67"/>
        <v>-5.018686599038924E-3</v>
      </c>
      <c r="F2174" s="2"/>
    </row>
    <row r="2175" spans="1:6" x14ac:dyDescent="0.3">
      <c r="A2175" s="1">
        <v>39114.833333333336</v>
      </c>
      <c r="B2175" s="2">
        <v>6851.28</v>
      </c>
      <c r="C2175" s="34">
        <f t="shared" si="66"/>
        <v>9.157312225019254E-3</v>
      </c>
      <c r="D2175" s="2">
        <v>376.95</v>
      </c>
      <c r="E2175" s="34">
        <f t="shared" si="67"/>
        <v>1.1349001931744818E-2</v>
      </c>
      <c r="F2175" s="2"/>
    </row>
    <row r="2176" spans="1:6" x14ac:dyDescent="0.3">
      <c r="A2176" s="1">
        <v>39115.833333333336</v>
      </c>
      <c r="B2176" s="2">
        <v>6885.76</v>
      </c>
      <c r="C2176" s="34">
        <f t="shared" si="66"/>
        <v>5.0326362373163125E-3</v>
      </c>
      <c r="D2176" s="2">
        <v>378.98</v>
      </c>
      <c r="E2176" s="34">
        <f t="shared" si="67"/>
        <v>5.3853296193129285E-3</v>
      </c>
      <c r="F2176" s="2"/>
    </row>
    <row r="2177" spans="1:6" x14ac:dyDescent="0.3">
      <c r="A2177" s="1">
        <v>39118.833333333336</v>
      </c>
      <c r="B2177" s="2">
        <v>6874.06</v>
      </c>
      <c r="C2177" s="34">
        <f t="shared" si="66"/>
        <v>-1.699158843758708E-3</v>
      </c>
      <c r="D2177" s="2">
        <v>379.23</v>
      </c>
      <c r="E2177" s="34">
        <f t="shared" si="67"/>
        <v>6.5966541770023923E-4</v>
      </c>
      <c r="F2177" s="2"/>
    </row>
    <row r="2178" spans="1:6" x14ac:dyDescent="0.3">
      <c r="A2178" s="1">
        <v>39119.833333333336</v>
      </c>
      <c r="B2178" s="2">
        <v>6875.7</v>
      </c>
      <c r="C2178" s="34">
        <f t="shared" ref="C2178:C2241" si="68">B2178/B2177-1</f>
        <v>2.3857807467475567E-4</v>
      </c>
      <c r="D2178" s="2">
        <v>380.54</v>
      </c>
      <c r="E2178" s="34">
        <f t="shared" si="67"/>
        <v>3.4543680615986005E-3</v>
      </c>
      <c r="F2178" s="2"/>
    </row>
    <row r="2179" spans="1:6" x14ac:dyDescent="0.3">
      <c r="A2179" s="1">
        <v>39120.833333333336</v>
      </c>
      <c r="B2179" s="2">
        <v>6915.56</v>
      </c>
      <c r="C2179" s="34">
        <f t="shared" si="68"/>
        <v>5.7972279186120357E-3</v>
      </c>
      <c r="D2179" s="2">
        <v>381.62</v>
      </c>
      <c r="E2179" s="34">
        <f t="shared" si="67"/>
        <v>2.8380722131706726E-3</v>
      </c>
      <c r="F2179" s="2"/>
    </row>
    <row r="2180" spans="1:6" x14ac:dyDescent="0.3">
      <c r="A2180" s="1">
        <v>39121.833333333336</v>
      </c>
      <c r="B2180" s="2">
        <v>6876.73</v>
      </c>
      <c r="C2180" s="34">
        <f t="shared" si="68"/>
        <v>-5.6148742834999377E-3</v>
      </c>
      <c r="D2180" s="2">
        <v>378.3</v>
      </c>
      <c r="E2180" s="34">
        <f t="shared" si="67"/>
        <v>-8.6997536816728616E-3</v>
      </c>
      <c r="F2180" s="2"/>
    </row>
    <row r="2181" spans="1:6" x14ac:dyDescent="0.3">
      <c r="A2181" s="1">
        <v>39122.833333333336</v>
      </c>
      <c r="B2181" s="2">
        <v>6911.11</v>
      </c>
      <c r="C2181" s="34">
        <f t="shared" si="68"/>
        <v>4.9994692244714756E-3</v>
      </c>
      <c r="D2181" s="2">
        <v>380.24</v>
      </c>
      <c r="E2181" s="34">
        <f t="shared" ref="E2181:E2244" si="69">D2181/D2180-1</f>
        <v>5.12820512820511E-3</v>
      </c>
      <c r="F2181" s="2"/>
    </row>
    <row r="2182" spans="1:6" x14ac:dyDescent="0.3">
      <c r="A2182" s="1">
        <v>39125.833333333336</v>
      </c>
      <c r="B2182" s="2">
        <v>6859.45</v>
      </c>
      <c r="C2182" s="34">
        <f t="shared" si="68"/>
        <v>-7.4749208159036185E-3</v>
      </c>
      <c r="D2182" s="2">
        <v>378.06</v>
      </c>
      <c r="E2182" s="34">
        <f t="shared" si="69"/>
        <v>-5.7332211235009423E-3</v>
      </c>
      <c r="F2182" s="2"/>
    </row>
    <row r="2183" spans="1:6" x14ac:dyDescent="0.3">
      <c r="A2183" s="1">
        <v>39126.833333333336</v>
      </c>
      <c r="B2183" s="2">
        <v>6895.34</v>
      </c>
      <c r="C2183" s="34">
        <f t="shared" si="68"/>
        <v>5.2321979167426758E-3</v>
      </c>
      <c r="D2183" s="2">
        <v>378.72</v>
      </c>
      <c r="E2183" s="34">
        <f t="shared" si="69"/>
        <v>1.7457546421204562E-3</v>
      </c>
      <c r="F2183" s="2"/>
    </row>
    <row r="2184" spans="1:6" x14ac:dyDescent="0.3">
      <c r="A2184" s="1">
        <v>39127.833333333336</v>
      </c>
      <c r="B2184" s="2">
        <v>6961.18</v>
      </c>
      <c r="C2184" s="34">
        <f t="shared" si="68"/>
        <v>9.5484776675263117E-3</v>
      </c>
      <c r="D2184" s="2">
        <v>381.7</v>
      </c>
      <c r="E2184" s="34">
        <f t="shared" si="69"/>
        <v>7.8686100549216764E-3</v>
      </c>
      <c r="F2184" s="2"/>
    </row>
    <row r="2185" spans="1:6" x14ac:dyDescent="0.3">
      <c r="A2185" s="1">
        <v>39128.833333333336</v>
      </c>
      <c r="B2185" s="2">
        <v>6958.62</v>
      </c>
      <c r="C2185" s="34">
        <f t="shared" si="68"/>
        <v>-3.6775374289998997E-4</v>
      </c>
      <c r="D2185" s="2">
        <v>381.29</v>
      </c>
      <c r="E2185" s="34">
        <f t="shared" si="69"/>
        <v>-1.0741419963321563E-3</v>
      </c>
      <c r="F2185" s="2"/>
    </row>
    <row r="2186" spans="1:6" x14ac:dyDescent="0.3">
      <c r="A2186" s="1">
        <v>39129.833333333336</v>
      </c>
      <c r="B2186" s="2">
        <v>6957.07</v>
      </c>
      <c r="C2186" s="34">
        <f t="shared" si="68"/>
        <v>-2.2274531444455015E-4</v>
      </c>
      <c r="D2186" s="2">
        <v>380.81</v>
      </c>
      <c r="E2186" s="34">
        <f t="shared" si="69"/>
        <v>-1.2588843137769645E-3</v>
      </c>
      <c r="F2186" s="2"/>
    </row>
    <row r="2187" spans="1:6" x14ac:dyDescent="0.3">
      <c r="A2187" s="1">
        <v>39132.833333333336</v>
      </c>
      <c r="B2187" s="2">
        <v>6987.08</v>
      </c>
      <c r="C2187" s="34">
        <f t="shared" si="68"/>
        <v>4.3135975345942601E-3</v>
      </c>
      <c r="D2187" s="2">
        <v>382.19</v>
      </c>
      <c r="E2187" s="34">
        <f t="shared" si="69"/>
        <v>3.6238544155877683E-3</v>
      </c>
      <c r="F2187" s="2"/>
    </row>
    <row r="2188" spans="1:6" x14ac:dyDescent="0.3">
      <c r="A2188" s="1">
        <v>39133.833333333336</v>
      </c>
      <c r="B2188" s="2">
        <v>6982.91</v>
      </c>
      <c r="C2188" s="34">
        <f t="shared" si="68"/>
        <v>-5.9681583723103504E-4</v>
      </c>
      <c r="D2188" s="2">
        <v>380.99</v>
      </c>
      <c r="E2188" s="34">
        <f t="shared" si="69"/>
        <v>-3.1397995761269781E-3</v>
      </c>
      <c r="F2188" s="2"/>
    </row>
    <row r="2189" spans="1:6" x14ac:dyDescent="0.3">
      <c r="A2189" s="1">
        <v>39134.833333333336</v>
      </c>
      <c r="B2189" s="2">
        <v>6941.66</v>
      </c>
      <c r="C2189" s="34">
        <f t="shared" si="68"/>
        <v>-5.9072793434256088E-3</v>
      </c>
      <c r="D2189" s="2">
        <v>378.46</v>
      </c>
      <c r="E2189" s="34">
        <f t="shared" si="69"/>
        <v>-6.6405942413187979E-3</v>
      </c>
      <c r="F2189" s="2"/>
    </row>
    <row r="2190" spans="1:6" x14ac:dyDescent="0.3">
      <c r="A2190" s="1">
        <v>39135.833333333336</v>
      </c>
      <c r="B2190" s="2">
        <v>6973.73</v>
      </c>
      <c r="C2190" s="34">
        <f t="shared" si="68"/>
        <v>4.6199324080982151E-3</v>
      </c>
      <c r="D2190" s="2">
        <v>379.7</v>
      </c>
      <c r="E2190" s="34">
        <f t="shared" si="69"/>
        <v>3.2764360830734862E-3</v>
      </c>
      <c r="F2190" s="2"/>
    </row>
    <row r="2191" spans="1:6" x14ac:dyDescent="0.3">
      <c r="A2191" s="1">
        <v>39136.833333333336</v>
      </c>
      <c r="B2191" s="2">
        <v>6992.58</v>
      </c>
      <c r="C2191" s="34">
        <f t="shared" si="68"/>
        <v>2.70300111991717E-3</v>
      </c>
      <c r="D2191" s="2">
        <v>380.53</v>
      </c>
      <c r="E2191" s="34">
        <f t="shared" si="69"/>
        <v>2.1859362654728098E-3</v>
      </c>
      <c r="F2191" s="2"/>
    </row>
    <row r="2192" spans="1:6" x14ac:dyDescent="0.3">
      <c r="A2192" s="1">
        <v>39139.833333333336</v>
      </c>
      <c r="B2192" s="2">
        <v>7027.59</v>
      </c>
      <c r="C2192" s="34">
        <f t="shared" si="68"/>
        <v>5.0067357112826283E-3</v>
      </c>
      <c r="D2192" s="2">
        <v>382.17</v>
      </c>
      <c r="E2192" s="34">
        <f t="shared" si="69"/>
        <v>4.3097784668753025E-3</v>
      </c>
      <c r="F2192" s="2"/>
    </row>
    <row r="2193" spans="1:6" x14ac:dyDescent="0.3">
      <c r="A2193" s="1">
        <v>39140.833333333336</v>
      </c>
      <c r="B2193" s="2">
        <v>6819.65</v>
      </c>
      <c r="C2193" s="34">
        <f t="shared" si="68"/>
        <v>-2.9589090997055978E-2</v>
      </c>
      <c r="D2193" s="2">
        <v>370.56</v>
      </c>
      <c r="E2193" s="34">
        <f t="shared" si="69"/>
        <v>-3.0379150639767705E-2</v>
      </c>
      <c r="F2193" s="2"/>
    </row>
    <row r="2194" spans="1:6" x14ac:dyDescent="0.3">
      <c r="A2194" s="1">
        <v>39141.833333333336</v>
      </c>
      <c r="B2194" s="2">
        <v>6715.44</v>
      </c>
      <c r="C2194" s="34">
        <f t="shared" si="68"/>
        <v>-1.5280842858504506E-2</v>
      </c>
      <c r="D2194" s="2">
        <v>365.03</v>
      </c>
      <c r="E2194" s="34">
        <f t="shared" si="69"/>
        <v>-1.4923359240069156E-2</v>
      </c>
      <c r="F2194" s="2"/>
    </row>
    <row r="2195" spans="1:6" x14ac:dyDescent="0.3">
      <c r="A2195" s="1">
        <v>39142.833333333336</v>
      </c>
      <c r="B2195" s="2">
        <v>6640.24</v>
      </c>
      <c r="C2195" s="34">
        <f t="shared" si="68"/>
        <v>-1.1198074884147591E-2</v>
      </c>
      <c r="D2195" s="2">
        <v>361.79</v>
      </c>
      <c r="E2195" s="34">
        <f t="shared" si="69"/>
        <v>-8.8759827959344895E-3</v>
      </c>
      <c r="F2195" s="2"/>
    </row>
    <row r="2196" spans="1:6" x14ac:dyDescent="0.3">
      <c r="A2196" s="1">
        <v>39143.833333333336</v>
      </c>
      <c r="B2196" s="2">
        <v>6603.32</v>
      </c>
      <c r="C2196" s="34">
        <f t="shared" si="68"/>
        <v>-5.5600399985542559E-3</v>
      </c>
      <c r="D2196" s="2">
        <v>360.67</v>
      </c>
      <c r="E2196" s="34">
        <f t="shared" si="69"/>
        <v>-3.0957185107383101E-3</v>
      </c>
      <c r="F2196" s="2"/>
    </row>
    <row r="2197" spans="1:6" x14ac:dyDescent="0.3">
      <c r="A2197" s="1">
        <v>39146.833333333336</v>
      </c>
      <c r="B2197" s="2">
        <v>6534.57</v>
      </c>
      <c r="C2197" s="34">
        <f t="shared" si="68"/>
        <v>-1.0411429402179539E-2</v>
      </c>
      <c r="D2197" s="2">
        <v>356.4</v>
      </c>
      <c r="E2197" s="34">
        <f t="shared" si="69"/>
        <v>-1.1839077272853382E-2</v>
      </c>
      <c r="F2197" s="2"/>
    </row>
    <row r="2198" spans="1:6" x14ac:dyDescent="0.3">
      <c r="A2198" s="1">
        <v>39147.833333333336</v>
      </c>
      <c r="B2198" s="2">
        <v>6595</v>
      </c>
      <c r="C2198" s="34">
        <f t="shared" si="68"/>
        <v>9.2477393309735589E-3</v>
      </c>
      <c r="D2198" s="2">
        <v>359.69</v>
      </c>
      <c r="E2198" s="34">
        <f t="shared" si="69"/>
        <v>9.2312008978676641E-3</v>
      </c>
      <c r="F2198" s="2"/>
    </row>
    <row r="2199" spans="1:6" x14ac:dyDescent="0.3">
      <c r="A2199" s="1">
        <v>39148.833333333336</v>
      </c>
      <c r="B2199" s="2">
        <v>6617.75</v>
      </c>
      <c r="C2199" s="34">
        <f t="shared" si="68"/>
        <v>3.4495830174374742E-3</v>
      </c>
      <c r="D2199" s="2">
        <v>361.65</v>
      </c>
      <c r="E2199" s="34">
        <f t="shared" si="69"/>
        <v>5.4491367566515958E-3</v>
      </c>
      <c r="F2199" s="2"/>
    </row>
    <row r="2200" spans="1:6" x14ac:dyDescent="0.3">
      <c r="A2200" s="1">
        <v>39149.833333333336</v>
      </c>
      <c r="B2200" s="2">
        <v>6713.23</v>
      </c>
      <c r="C2200" s="34">
        <f t="shared" si="68"/>
        <v>1.4427864455441641E-2</v>
      </c>
      <c r="D2200" s="2">
        <v>366.54</v>
      </c>
      <c r="E2200" s="34">
        <f t="shared" si="69"/>
        <v>1.3521360431356433E-2</v>
      </c>
      <c r="F2200" s="2"/>
    </row>
    <row r="2201" spans="1:6" x14ac:dyDescent="0.3">
      <c r="A2201" s="1">
        <v>39150.833333333336</v>
      </c>
      <c r="B2201" s="2">
        <v>6716.52</v>
      </c>
      <c r="C2201" s="34">
        <f t="shared" si="68"/>
        <v>4.9007705679682267E-4</v>
      </c>
      <c r="D2201" s="2">
        <v>367.35</v>
      </c>
      <c r="E2201" s="34">
        <f t="shared" si="69"/>
        <v>2.2098543133082238E-3</v>
      </c>
      <c r="F2201" s="2"/>
    </row>
    <row r="2202" spans="1:6" x14ac:dyDescent="0.3">
      <c r="A2202" s="1">
        <v>39153.833333333336</v>
      </c>
      <c r="B2202" s="2">
        <v>6715.49</v>
      </c>
      <c r="C2202" s="34">
        <f t="shared" si="68"/>
        <v>-1.5335322458664979E-4</v>
      </c>
      <c r="D2202" s="2">
        <v>365.49</v>
      </c>
      <c r="E2202" s="34">
        <f t="shared" si="69"/>
        <v>-5.0632911392405333E-3</v>
      </c>
      <c r="F2202" s="2"/>
    </row>
    <row r="2203" spans="1:6" x14ac:dyDescent="0.3">
      <c r="A2203" s="1">
        <v>39154.833333333336</v>
      </c>
      <c r="B2203" s="2">
        <v>6623.99</v>
      </c>
      <c r="C2203" s="34">
        <f t="shared" si="68"/>
        <v>-1.3625215732582463E-2</v>
      </c>
      <c r="D2203" s="2">
        <v>361.56</v>
      </c>
      <c r="E2203" s="34">
        <f t="shared" si="69"/>
        <v>-1.0752688172043001E-2</v>
      </c>
      <c r="F2203" s="2"/>
    </row>
    <row r="2204" spans="1:6" x14ac:dyDescent="0.3">
      <c r="A2204" s="1">
        <v>39155.833333333336</v>
      </c>
      <c r="B2204" s="2">
        <v>6447.7</v>
      </c>
      <c r="C2204" s="34">
        <f t="shared" si="68"/>
        <v>-2.6613868680357311E-2</v>
      </c>
      <c r="D2204" s="2">
        <v>351.93</v>
      </c>
      <c r="E2204" s="34">
        <f t="shared" si="69"/>
        <v>-2.6634583471622952E-2</v>
      </c>
      <c r="F2204" s="2"/>
    </row>
    <row r="2205" spans="1:6" x14ac:dyDescent="0.3">
      <c r="A2205" s="1">
        <v>39156.833333333336</v>
      </c>
      <c r="B2205" s="2">
        <v>6585.47</v>
      </c>
      <c r="C2205" s="34">
        <f t="shared" si="68"/>
        <v>2.1367309273074175E-2</v>
      </c>
      <c r="D2205" s="2">
        <v>359.02</v>
      </c>
      <c r="E2205" s="34">
        <f t="shared" si="69"/>
        <v>2.0146051771658957E-2</v>
      </c>
      <c r="F2205" s="2"/>
    </row>
    <row r="2206" spans="1:6" x14ac:dyDescent="0.3">
      <c r="A2206" s="1">
        <v>39157.833333333336</v>
      </c>
      <c r="B2206" s="2">
        <v>6579.87</v>
      </c>
      <c r="C2206" s="34">
        <f t="shared" si="68"/>
        <v>-8.5035692213319969E-4</v>
      </c>
      <c r="D2206" s="2">
        <v>359.06</v>
      </c>
      <c r="E2206" s="34">
        <f t="shared" si="69"/>
        <v>1.1141440588269269E-4</v>
      </c>
      <c r="F2206" s="2"/>
    </row>
    <row r="2207" spans="1:6" x14ac:dyDescent="0.3">
      <c r="A2207" s="1">
        <v>39160.833333333336</v>
      </c>
      <c r="B2207" s="2">
        <v>6671.41</v>
      </c>
      <c r="C2207" s="34">
        <f t="shared" si="68"/>
        <v>1.3912128963034176E-2</v>
      </c>
      <c r="D2207" s="2">
        <v>364.42</v>
      </c>
      <c r="E2207" s="34">
        <f t="shared" si="69"/>
        <v>1.4927867208823109E-2</v>
      </c>
      <c r="F2207" s="2"/>
    </row>
    <row r="2208" spans="1:6" x14ac:dyDescent="0.3">
      <c r="A2208" s="1">
        <v>39161.833333333336</v>
      </c>
      <c r="B2208" s="2">
        <v>6700.29</v>
      </c>
      <c r="C2208" s="34">
        <f t="shared" si="68"/>
        <v>4.3289199734388717E-3</v>
      </c>
      <c r="D2208" s="2">
        <v>367.23</v>
      </c>
      <c r="E2208" s="34">
        <f t="shared" si="69"/>
        <v>7.7108830470336009E-3</v>
      </c>
      <c r="F2208" s="2"/>
    </row>
    <row r="2209" spans="1:6" x14ac:dyDescent="0.3">
      <c r="A2209" s="1">
        <v>39162.833333333336</v>
      </c>
      <c r="B2209" s="2">
        <v>6712.06</v>
      </c>
      <c r="C2209" s="34">
        <f t="shared" si="68"/>
        <v>1.7566403842221856E-3</v>
      </c>
      <c r="D2209" s="2">
        <v>368.75</v>
      </c>
      <c r="E2209" s="34">
        <f t="shared" si="69"/>
        <v>4.1390953898101657E-3</v>
      </c>
      <c r="F2209" s="2"/>
    </row>
    <row r="2210" spans="1:6" x14ac:dyDescent="0.3">
      <c r="A2210" s="1">
        <v>39163.833333333336</v>
      </c>
      <c r="B2210" s="2">
        <v>6856.96</v>
      </c>
      <c r="C2210" s="34">
        <f t="shared" si="68"/>
        <v>2.1588007258576347E-2</v>
      </c>
      <c r="D2210" s="2">
        <v>374.2</v>
      </c>
      <c r="E2210" s="34">
        <f t="shared" si="69"/>
        <v>1.4779661016949053E-2</v>
      </c>
      <c r="F2210" s="2"/>
    </row>
    <row r="2211" spans="1:6" x14ac:dyDescent="0.3">
      <c r="A2211" s="1">
        <v>39164.833333333336</v>
      </c>
      <c r="B2211" s="2">
        <v>6899.06</v>
      </c>
      <c r="C2211" s="34">
        <f t="shared" si="68"/>
        <v>6.1397470599215964E-3</v>
      </c>
      <c r="D2211" s="2">
        <v>375.98</v>
      </c>
      <c r="E2211" s="34">
        <f t="shared" si="69"/>
        <v>4.7568145376803983E-3</v>
      </c>
      <c r="F2211" s="2"/>
    </row>
    <row r="2212" spans="1:6" x14ac:dyDescent="0.3">
      <c r="A2212" s="1">
        <v>39167.833333333336</v>
      </c>
      <c r="B2212" s="2">
        <v>6828.82</v>
      </c>
      <c r="C2212" s="34">
        <f t="shared" si="68"/>
        <v>-1.0181097134972061E-2</v>
      </c>
      <c r="D2212" s="2">
        <v>372.85</v>
      </c>
      <c r="E2212" s="34">
        <f t="shared" si="69"/>
        <v>-8.3249108995159249E-3</v>
      </c>
      <c r="F2212" s="2"/>
    </row>
    <row r="2213" spans="1:6" x14ac:dyDescent="0.3">
      <c r="A2213" s="1">
        <v>39168.833333333336</v>
      </c>
      <c r="B2213" s="2">
        <v>6858.34</v>
      </c>
      <c r="C2213" s="34">
        <f t="shared" si="68"/>
        <v>4.3228551931373538E-3</v>
      </c>
      <c r="D2213" s="2">
        <v>372.46</v>
      </c>
      <c r="E2213" s="34">
        <f t="shared" si="69"/>
        <v>-1.0459970497520565E-3</v>
      </c>
      <c r="F2213" s="2"/>
    </row>
    <row r="2214" spans="1:6" x14ac:dyDescent="0.3">
      <c r="A2214" s="1">
        <v>39169.833333333336</v>
      </c>
      <c r="B2214" s="2">
        <v>6816.89</v>
      </c>
      <c r="C2214" s="34">
        <f t="shared" si="68"/>
        <v>-6.0437365309973234E-3</v>
      </c>
      <c r="D2214" s="2">
        <v>370.1</v>
      </c>
      <c r="E2214" s="34">
        <f t="shared" si="69"/>
        <v>-6.3362508725768318E-3</v>
      </c>
      <c r="F2214" s="2"/>
    </row>
    <row r="2215" spans="1:6" x14ac:dyDescent="0.3">
      <c r="A2215" s="1">
        <v>39170.833333333336</v>
      </c>
      <c r="B2215" s="2">
        <v>6897.08</v>
      </c>
      <c r="C2215" s="34">
        <f t="shared" si="68"/>
        <v>1.1763428777638918E-2</v>
      </c>
      <c r="D2215" s="2">
        <v>374.29</v>
      </c>
      <c r="E2215" s="34">
        <f t="shared" si="69"/>
        <v>1.1321264523101782E-2</v>
      </c>
      <c r="F2215" s="2"/>
    </row>
    <row r="2216" spans="1:6" x14ac:dyDescent="0.3">
      <c r="A2216" s="1">
        <v>39171.833333333336</v>
      </c>
      <c r="B2216" s="2">
        <v>6917.03</v>
      </c>
      <c r="C2216" s="34">
        <f t="shared" si="68"/>
        <v>2.8925284323220168E-3</v>
      </c>
      <c r="D2216" s="2">
        <v>374.22</v>
      </c>
      <c r="E2216" s="34">
        <f t="shared" si="69"/>
        <v>-1.870207593042128E-4</v>
      </c>
      <c r="F2216" s="2"/>
    </row>
    <row r="2217" spans="1:6" x14ac:dyDescent="0.3">
      <c r="A2217" s="1">
        <v>39174.833333333336</v>
      </c>
      <c r="B2217" s="2">
        <v>6937.17</v>
      </c>
      <c r="C2217" s="34">
        <f t="shared" si="68"/>
        <v>2.911654279365683E-3</v>
      </c>
      <c r="D2217" s="2">
        <v>375.53</v>
      </c>
      <c r="E2217" s="34">
        <f t="shared" si="69"/>
        <v>3.5006146117255721E-3</v>
      </c>
      <c r="F2217" s="2"/>
    </row>
    <row r="2218" spans="1:6" x14ac:dyDescent="0.3">
      <c r="A2218" s="1">
        <v>39175.833333333336</v>
      </c>
      <c r="B2218" s="2">
        <v>7045.56</v>
      </c>
      <c r="C2218" s="34">
        <f t="shared" si="68"/>
        <v>1.5624527004527877E-2</v>
      </c>
      <c r="D2218" s="2">
        <v>379.49</v>
      </c>
      <c r="E2218" s="34">
        <f t="shared" si="69"/>
        <v>1.0545096263947062E-2</v>
      </c>
      <c r="F2218" s="2"/>
    </row>
    <row r="2219" spans="1:6" x14ac:dyDescent="0.3">
      <c r="A2219" s="1">
        <v>39176.833333333336</v>
      </c>
      <c r="B2219" s="2">
        <v>7073.91</v>
      </c>
      <c r="C2219" s="34">
        <f t="shared" si="68"/>
        <v>4.0238107403811618E-3</v>
      </c>
      <c r="D2219" s="2">
        <v>379.99</v>
      </c>
      <c r="E2219" s="34">
        <f t="shared" si="69"/>
        <v>1.3175577749084955E-3</v>
      </c>
      <c r="F2219" s="2"/>
    </row>
    <row r="2220" spans="1:6" x14ac:dyDescent="0.3">
      <c r="A2220" s="1">
        <v>39177.833333333336</v>
      </c>
      <c r="B2220" s="2">
        <v>7099.91</v>
      </c>
      <c r="C2220" s="34">
        <f t="shared" si="68"/>
        <v>3.6754779181527031E-3</v>
      </c>
      <c r="D2220" s="2">
        <v>380.26</v>
      </c>
      <c r="E2220" s="34">
        <f t="shared" si="69"/>
        <v>7.1054501434253403E-4</v>
      </c>
      <c r="F2220" s="2"/>
    </row>
    <row r="2221" spans="1:6" x14ac:dyDescent="0.3">
      <c r="A2221" s="1">
        <v>39182.833333333336</v>
      </c>
      <c r="B2221" s="2">
        <v>7166.67</v>
      </c>
      <c r="C2221" s="34">
        <f t="shared" si="68"/>
        <v>9.4029360935561357E-3</v>
      </c>
      <c r="D2221" s="2">
        <v>382.51</v>
      </c>
      <c r="E2221" s="34">
        <f t="shared" si="69"/>
        <v>5.9170041550518082E-3</v>
      </c>
      <c r="F2221" s="2"/>
    </row>
    <row r="2222" spans="1:6" x14ac:dyDescent="0.3">
      <c r="A2222" s="1">
        <v>39183.833333333336</v>
      </c>
      <c r="B2222" s="2">
        <v>7152.83</v>
      </c>
      <c r="C2222" s="34">
        <f t="shared" si="68"/>
        <v>-1.9311618924828799E-3</v>
      </c>
      <c r="D2222" s="2">
        <v>382.19</v>
      </c>
      <c r="E2222" s="34">
        <f t="shared" si="69"/>
        <v>-8.3657943583170802E-4</v>
      </c>
      <c r="F2222" s="2"/>
    </row>
    <row r="2223" spans="1:6" x14ac:dyDescent="0.3">
      <c r="A2223" s="1">
        <v>39184.833333333336</v>
      </c>
      <c r="B2223" s="2">
        <v>7142.95</v>
      </c>
      <c r="C2223" s="34">
        <f t="shared" si="68"/>
        <v>-1.3812714687753136E-3</v>
      </c>
      <c r="D2223" s="2">
        <v>380.79</v>
      </c>
      <c r="E2223" s="34">
        <f t="shared" si="69"/>
        <v>-3.663099505481493E-3</v>
      </c>
      <c r="F2223" s="2"/>
    </row>
    <row r="2224" spans="1:6" x14ac:dyDescent="0.3">
      <c r="A2224" s="1">
        <v>39185.833333333336</v>
      </c>
      <c r="B2224" s="2">
        <v>7212.07</v>
      </c>
      <c r="C2224" s="34">
        <f t="shared" si="68"/>
        <v>9.6766742032352582E-3</v>
      </c>
      <c r="D2224" s="2">
        <v>383.33</v>
      </c>
      <c r="E2224" s="34">
        <f t="shared" si="69"/>
        <v>6.670343233803333E-3</v>
      </c>
      <c r="F2224" s="2"/>
    </row>
    <row r="2225" spans="1:6" x14ac:dyDescent="0.3">
      <c r="A2225" s="1">
        <v>39188.833333333336</v>
      </c>
      <c r="B2225" s="2">
        <v>7338.06</v>
      </c>
      <c r="C2225" s="34">
        <f t="shared" si="68"/>
        <v>1.7469325727565099E-2</v>
      </c>
      <c r="D2225" s="2">
        <v>387.72</v>
      </c>
      <c r="E2225" s="34">
        <f t="shared" si="69"/>
        <v>1.1452273498030463E-2</v>
      </c>
      <c r="F2225" s="2"/>
    </row>
    <row r="2226" spans="1:6" x14ac:dyDescent="0.3">
      <c r="A2226" s="1">
        <v>39189.833333333336</v>
      </c>
      <c r="B2226" s="2">
        <v>7348.83</v>
      </c>
      <c r="C2226" s="34">
        <f t="shared" si="68"/>
        <v>1.4676903704793354E-3</v>
      </c>
      <c r="D2226" s="2">
        <v>387.86</v>
      </c>
      <c r="E2226" s="34">
        <f t="shared" si="69"/>
        <v>3.610853193025676E-4</v>
      </c>
      <c r="F2226" s="2"/>
    </row>
    <row r="2227" spans="1:6" x14ac:dyDescent="0.3">
      <c r="A2227" s="1">
        <v>39190.833333333336</v>
      </c>
      <c r="B2227" s="2">
        <v>7282.34</v>
      </c>
      <c r="C2227" s="34">
        <f t="shared" si="68"/>
        <v>-9.0476987493246508E-3</v>
      </c>
      <c r="D2227" s="2">
        <v>385.88</v>
      </c>
      <c r="E2227" s="34">
        <f t="shared" si="69"/>
        <v>-5.1049347702779579E-3</v>
      </c>
      <c r="F2227" s="2"/>
    </row>
    <row r="2228" spans="1:6" x14ac:dyDescent="0.3">
      <c r="A2228" s="1">
        <v>39191.833333333336</v>
      </c>
      <c r="B2228" s="2">
        <v>7242.73</v>
      </c>
      <c r="C2228" s="34">
        <f t="shared" si="68"/>
        <v>-5.4391857562268164E-3</v>
      </c>
      <c r="D2228" s="2">
        <v>384.39</v>
      </c>
      <c r="E2228" s="34">
        <f t="shared" si="69"/>
        <v>-3.8613040323416392E-3</v>
      </c>
      <c r="F2228" s="2"/>
    </row>
    <row r="2229" spans="1:6" x14ac:dyDescent="0.3">
      <c r="A2229" s="1">
        <v>39192.833333333336</v>
      </c>
      <c r="B2229" s="2">
        <v>7342.54</v>
      </c>
      <c r="C2229" s="34">
        <f t="shared" si="68"/>
        <v>1.3780715282773359E-2</v>
      </c>
      <c r="D2229" s="2">
        <v>389.27</v>
      </c>
      <c r="E2229" s="34">
        <f t="shared" si="69"/>
        <v>1.2695439527563135E-2</v>
      </c>
      <c r="F2229" s="2"/>
    </row>
    <row r="2230" spans="1:6" x14ac:dyDescent="0.3">
      <c r="A2230" s="1">
        <v>39195.833333333336</v>
      </c>
      <c r="B2230" s="2">
        <v>7335.62</v>
      </c>
      <c r="C2230" s="34">
        <f t="shared" si="68"/>
        <v>-9.4245315653707085E-4</v>
      </c>
      <c r="D2230" s="2">
        <v>388.85</v>
      </c>
      <c r="E2230" s="34">
        <f t="shared" si="69"/>
        <v>-1.07894263621644E-3</v>
      </c>
      <c r="F2230" s="2"/>
    </row>
    <row r="2231" spans="1:6" x14ac:dyDescent="0.3">
      <c r="A2231" s="1">
        <v>39196.833333333336</v>
      </c>
      <c r="B2231" s="2">
        <v>7270.32</v>
      </c>
      <c r="C2231" s="34">
        <f t="shared" si="68"/>
        <v>-8.9017697208961799E-3</v>
      </c>
      <c r="D2231" s="2">
        <v>385.38</v>
      </c>
      <c r="E2231" s="34">
        <f t="shared" si="69"/>
        <v>-8.9237495178089432E-3</v>
      </c>
      <c r="F2231" s="2"/>
    </row>
    <row r="2232" spans="1:6" x14ac:dyDescent="0.3">
      <c r="A2232" s="1">
        <v>39197.833333333336</v>
      </c>
      <c r="B2232" s="2">
        <v>7343.08</v>
      </c>
      <c r="C2232" s="34">
        <f t="shared" si="68"/>
        <v>1.0007812585965947E-2</v>
      </c>
      <c r="D2232" s="2">
        <v>387.8</v>
      </c>
      <c r="E2232" s="34">
        <f t="shared" si="69"/>
        <v>6.2795163215527694E-3</v>
      </c>
      <c r="F2232" s="2"/>
    </row>
    <row r="2233" spans="1:6" x14ac:dyDescent="0.3">
      <c r="A2233" s="1">
        <v>39198.833333333336</v>
      </c>
      <c r="B2233" s="2">
        <v>7387.02</v>
      </c>
      <c r="C2233" s="34">
        <f t="shared" si="68"/>
        <v>5.9838650811376848E-3</v>
      </c>
      <c r="D2233" s="2">
        <v>388.4</v>
      </c>
      <c r="E2233" s="34">
        <f t="shared" si="69"/>
        <v>1.5471892728209369E-3</v>
      </c>
      <c r="F2233" s="2"/>
    </row>
    <row r="2234" spans="1:6" x14ac:dyDescent="0.3">
      <c r="A2234" s="1">
        <v>39199.833333333336</v>
      </c>
      <c r="B2234" s="2">
        <v>7378.12</v>
      </c>
      <c r="C2234" s="34">
        <f t="shared" si="68"/>
        <v>-1.2048160151184595E-3</v>
      </c>
      <c r="D2234" s="2">
        <v>386.1</v>
      </c>
      <c r="E2234" s="34">
        <f t="shared" si="69"/>
        <v>-5.9217301750771334E-3</v>
      </c>
      <c r="F2234" s="2"/>
    </row>
    <row r="2235" spans="1:6" x14ac:dyDescent="0.3">
      <c r="A2235" s="1">
        <v>39202.833333333336</v>
      </c>
      <c r="B2235" s="2">
        <v>7408.87</v>
      </c>
      <c r="C2235" s="34">
        <f t="shared" si="68"/>
        <v>4.1677283644072638E-3</v>
      </c>
      <c r="D2235" s="2">
        <v>386.93</v>
      </c>
      <c r="E2235" s="34">
        <f t="shared" si="69"/>
        <v>2.1497021497021152E-3</v>
      </c>
      <c r="F2235" s="2"/>
    </row>
    <row r="2236" spans="1:6" x14ac:dyDescent="0.3">
      <c r="A2236" s="1">
        <v>39204.833333333336</v>
      </c>
      <c r="B2236" s="2">
        <v>7455.93</v>
      </c>
      <c r="C2236" s="34">
        <f t="shared" si="68"/>
        <v>6.3518458280413803E-3</v>
      </c>
      <c r="D2236" s="2">
        <v>388.64</v>
      </c>
      <c r="E2236" s="34">
        <f t="shared" si="69"/>
        <v>4.4194040265681522E-3</v>
      </c>
      <c r="F2236" s="2"/>
    </row>
    <row r="2237" spans="1:6" x14ac:dyDescent="0.3">
      <c r="A2237" s="1">
        <v>39205.833333333336</v>
      </c>
      <c r="B2237" s="2">
        <v>7476.69</v>
      </c>
      <c r="C2237" s="34">
        <f t="shared" si="68"/>
        <v>2.78436090467582E-3</v>
      </c>
      <c r="D2237" s="2">
        <v>389.72</v>
      </c>
      <c r="E2237" s="34">
        <f t="shared" si="69"/>
        <v>2.7789213668176771E-3</v>
      </c>
      <c r="F2237" s="2"/>
    </row>
    <row r="2238" spans="1:6" x14ac:dyDescent="0.3">
      <c r="A2238" s="1">
        <v>39206.833333333336</v>
      </c>
      <c r="B2238" s="2">
        <v>7516.76</v>
      </c>
      <c r="C2238" s="34">
        <f t="shared" si="68"/>
        <v>5.3593234439304194E-3</v>
      </c>
      <c r="D2238" s="2">
        <v>392.73</v>
      </c>
      <c r="E2238" s="34">
        <f t="shared" si="69"/>
        <v>7.7234937904135936E-3</v>
      </c>
      <c r="F2238" s="2"/>
    </row>
    <row r="2239" spans="1:6" x14ac:dyDescent="0.3">
      <c r="A2239" s="1">
        <v>39209.833333333336</v>
      </c>
      <c r="B2239" s="2">
        <v>7525.69</v>
      </c>
      <c r="C2239" s="34">
        <f t="shared" si="68"/>
        <v>1.188011856172011E-3</v>
      </c>
      <c r="D2239" s="2">
        <v>392.88</v>
      </c>
      <c r="E2239" s="34">
        <f t="shared" si="69"/>
        <v>3.8194179207073908E-4</v>
      </c>
      <c r="F2239" s="2"/>
    </row>
    <row r="2240" spans="1:6" x14ac:dyDescent="0.3">
      <c r="A2240" s="1">
        <v>39210.833333333336</v>
      </c>
      <c r="B2240" s="2">
        <v>7442.2</v>
      </c>
      <c r="C2240" s="34">
        <f t="shared" si="68"/>
        <v>-1.1093999354211959E-2</v>
      </c>
      <c r="D2240" s="2">
        <v>389.79</v>
      </c>
      <c r="E2240" s="34">
        <f t="shared" si="69"/>
        <v>-7.8649969456321411E-3</v>
      </c>
      <c r="F2240" s="2"/>
    </row>
    <row r="2241" spans="1:6" x14ac:dyDescent="0.3">
      <c r="A2241" s="1">
        <v>39211.833333333336</v>
      </c>
      <c r="B2241" s="2">
        <v>7475.99</v>
      </c>
      <c r="C2241" s="34">
        <f t="shared" si="68"/>
        <v>4.5403240977130999E-3</v>
      </c>
      <c r="D2241" s="2">
        <v>390.58</v>
      </c>
      <c r="E2241" s="34">
        <f t="shared" si="69"/>
        <v>2.0267323430565032E-3</v>
      </c>
      <c r="F2241" s="2"/>
    </row>
    <row r="2242" spans="1:6" x14ac:dyDescent="0.3">
      <c r="A2242" s="1">
        <v>39212.833333333336</v>
      </c>
      <c r="B2242" s="2">
        <v>7415.33</v>
      </c>
      <c r="C2242" s="34">
        <f t="shared" ref="C2242:C2305" si="70">B2242/B2241-1</f>
        <v>-8.1139755403631941E-3</v>
      </c>
      <c r="D2242" s="2">
        <v>387.72</v>
      </c>
      <c r="E2242" s="34">
        <f t="shared" si="69"/>
        <v>-7.3224435454963821E-3</v>
      </c>
      <c r="F2242" s="2"/>
    </row>
    <row r="2243" spans="1:6" x14ac:dyDescent="0.3">
      <c r="A2243" s="1">
        <v>39213.833333333336</v>
      </c>
      <c r="B2243" s="2">
        <v>7479.34</v>
      </c>
      <c r="C2243" s="34">
        <f t="shared" si="70"/>
        <v>8.6321175187078492E-3</v>
      </c>
      <c r="D2243" s="2">
        <v>389.78</v>
      </c>
      <c r="E2243" s="34">
        <f t="shared" si="69"/>
        <v>5.313112555452193E-3</v>
      </c>
      <c r="F2243" s="2"/>
    </row>
    <row r="2244" spans="1:6" x14ac:dyDescent="0.3">
      <c r="A2244" s="1">
        <v>39216.833333333336</v>
      </c>
      <c r="B2244" s="2">
        <v>7459.61</v>
      </c>
      <c r="C2244" s="34">
        <f t="shared" si="70"/>
        <v>-2.6379332935794197E-3</v>
      </c>
      <c r="D2244" s="2">
        <v>388.96</v>
      </c>
      <c r="E2244" s="34">
        <f t="shared" si="69"/>
        <v>-2.1037508338036526E-3</v>
      </c>
      <c r="F2244" s="2"/>
    </row>
    <row r="2245" spans="1:6" x14ac:dyDescent="0.3">
      <c r="A2245" s="1">
        <v>39217.833333333336</v>
      </c>
      <c r="B2245" s="2">
        <v>7505.35</v>
      </c>
      <c r="C2245" s="34">
        <f t="shared" si="70"/>
        <v>6.1316878496329164E-3</v>
      </c>
      <c r="D2245" s="2">
        <v>390.21</v>
      </c>
      <c r="E2245" s="34">
        <f t="shared" ref="E2245:E2308" si="71">D2245/D2244-1</f>
        <v>3.2136980666392923E-3</v>
      </c>
      <c r="F2245" s="2"/>
    </row>
    <row r="2246" spans="1:6" x14ac:dyDescent="0.3">
      <c r="A2246" s="1">
        <v>39218.833333333336</v>
      </c>
      <c r="B2246" s="2">
        <v>7481.25</v>
      </c>
      <c r="C2246" s="34">
        <f t="shared" si="70"/>
        <v>-3.2110427894769256E-3</v>
      </c>
      <c r="D2246" s="2">
        <v>389.47</v>
      </c>
      <c r="E2246" s="34">
        <f t="shared" si="71"/>
        <v>-1.8964147510314167E-3</v>
      </c>
      <c r="F2246" s="2"/>
    </row>
    <row r="2247" spans="1:6" x14ac:dyDescent="0.3">
      <c r="A2247" s="1">
        <v>39219.833333333336</v>
      </c>
      <c r="B2247" s="2">
        <v>7499.5</v>
      </c>
      <c r="C2247" s="34">
        <f t="shared" si="70"/>
        <v>2.4394319131160191E-3</v>
      </c>
      <c r="D2247" s="2">
        <v>390.39</v>
      </c>
      <c r="E2247" s="34">
        <f t="shared" si="71"/>
        <v>2.3621845071506442E-3</v>
      </c>
      <c r="F2247" s="2"/>
    </row>
    <row r="2248" spans="1:6" x14ac:dyDescent="0.3">
      <c r="A2248" s="1">
        <v>39220.833333333336</v>
      </c>
      <c r="B2248" s="2">
        <v>7607.54</v>
      </c>
      <c r="C2248" s="34">
        <f t="shared" si="70"/>
        <v>1.4406293752916799E-2</v>
      </c>
      <c r="D2248" s="2">
        <v>393.95</v>
      </c>
      <c r="E2248" s="34">
        <f t="shared" si="71"/>
        <v>9.1190860421630493E-3</v>
      </c>
      <c r="F2248" s="2"/>
    </row>
    <row r="2249" spans="1:6" x14ac:dyDescent="0.3">
      <c r="A2249" s="1">
        <v>39223.833333333336</v>
      </c>
      <c r="B2249" s="2">
        <v>7619.31</v>
      </c>
      <c r="C2249" s="34">
        <f t="shared" si="70"/>
        <v>1.5471492755871896E-3</v>
      </c>
      <c r="D2249" s="2">
        <v>393.36</v>
      </c>
      <c r="E2249" s="34">
        <f t="shared" si="71"/>
        <v>-1.4976519862925919E-3</v>
      </c>
      <c r="F2249" s="2"/>
    </row>
    <row r="2250" spans="1:6" x14ac:dyDescent="0.3">
      <c r="A2250" s="1">
        <v>39224.833333333336</v>
      </c>
      <c r="B2250" s="2">
        <v>7659.39</v>
      </c>
      <c r="C2250" s="34">
        <f t="shared" si="70"/>
        <v>5.2603188477695628E-3</v>
      </c>
      <c r="D2250" s="2">
        <v>393.39</v>
      </c>
      <c r="E2250" s="34">
        <f t="shared" si="71"/>
        <v>7.6266015863302172E-5</v>
      </c>
      <c r="F2250" s="2"/>
    </row>
    <row r="2251" spans="1:6" x14ac:dyDescent="0.3">
      <c r="A2251" s="1">
        <v>39225.833333333336</v>
      </c>
      <c r="B2251" s="2">
        <v>7735.88</v>
      </c>
      <c r="C2251" s="34">
        <f t="shared" si="70"/>
        <v>9.9864349510860873E-3</v>
      </c>
      <c r="D2251" s="2">
        <v>396.39</v>
      </c>
      <c r="E2251" s="34">
        <f t="shared" si="71"/>
        <v>7.6260199801723161E-3</v>
      </c>
      <c r="F2251" s="2"/>
    </row>
    <row r="2252" spans="1:6" x14ac:dyDescent="0.3">
      <c r="A2252" s="1">
        <v>39226.833333333336</v>
      </c>
      <c r="B2252" s="2">
        <v>7697.38</v>
      </c>
      <c r="C2252" s="34">
        <f t="shared" si="70"/>
        <v>-4.9768093610552677E-3</v>
      </c>
      <c r="D2252" s="2">
        <v>393.55</v>
      </c>
      <c r="E2252" s="34">
        <f t="shared" si="71"/>
        <v>-7.1646610661216803E-3</v>
      </c>
      <c r="F2252" s="2"/>
    </row>
    <row r="2253" spans="1:6" x14ac:dyDescent="0.3">
      <c r="A2253" s="1">
        <v>39227.833333333336</v>
      </c>
      <c r="B2253" s="2">
        <v>7739.2</v>
      </c>
      <c r="C2253" s="34">
        <f t="shared" si="70"/>
        <v>5.4330174682812871E-3</v>
      </c>
      <c r="D2253" s="2">
        <v>393.48</v>
      </c>
      <c r="E2253" s="34">
        <f t="shared" si="71"/>
        <v>-1.7786812349129821E-4</v>
      </c>
      <c r="F2253" s="2"/>
    </row>
    <row r="2254" spans="1:6" x14ac:dyDescent="0.3">
      <c r="A2254" s="1">
        <v>39231.833333333336</v>
      </c>
      <c r="B2254" s="2">
        <v>7781.04</v>
      </c>
      <c r="C2254" s="34">
        <f t="shared" si="70"/>
        <v>5.4062435393840147E-3</v>
      </c>
      <c r="D2254" s="2">
        <v>394.39</v>
      </c>
      <c r="E2254" s="34">
        <f t="shared" si="71"/>
        <v>2.3126969604554404E-3</v>
      </c>
      <c r="F2254" s="2"/>
    </row>
    <row r="2255" spans="1:6" x14ac:dyDescent="0.3">
      <c r="A2255" s="1">
        <v>39232.833333333336</v>
      </c>
      <c r="B2255" s="2">
        <v>7764.97</v>
      </c>
      <c r="C2255" s="34">
        <f t="shared" si="70"/>
        <v>-2.0652766211199935E-3</v>
      </c>
      <c r="D2255" s="2">
        <v>393.65</v>
      </c>
      <c r="E2255" s="34">
        <f t="shared" si="71"/>
        <v>-1.8763153223966267E-3</v>
      </c>
      <c r="F2255" s="2"/>
    </row>
    <row r="2256" spans="1:6" x14ac:dyDescent="0.3">
      <c r="A2256" s="1">
        <v>39233.833333333336</v>
      </c>
      <c r="B2256" s="2">
        <v>7883.04</v>
      </c>
      <c r="C2256" s="34">
        <f t="shared" si="70"/>
        <v>1.5205467632199543E-2</v>
      </c>
      <c r="D2256" s="2">
        <v>396.74</v>
      </c>
      <c r="E2256" s="34">
        <f t="shared" si="71"/>
        <v>7.8496126000255906E-3</v>
      </c>
      <c r="F2256" s="2"/>
    </row>
    <row r="2257" spans="1:6" x14ac:dyDescent="0.3">
      <c r="A2257" s="1">
        <v>39234.833333333336</v>
      </c>
      <c r="B2257" s="2">
        <v>7987.85</v>
      </c>
      <c r="C2257" s="34">
        <f t="shared" si="70"/>
        <v>1.329563214191487E-2</v>
      </c>
      <c r="D2257" s="2">
        <v>400.31</v>
      </c>
      <c r="E2257" s="34">
        <f t="shared" si="71"/>
        <v>8.9983364420023193E-3</v>
      </c>
      <c r="F2257" s="2"/>
    </row>
    <row r="2258" spans="1:6" x14ac:dyDescent="0.3">
      <c r="A2258" s="1">
        <v>39237.833333333336</v>
      </c>
      <c r="B2258" s="2">
        <v>7976.79</v>
      </c>
      <c r="C2258" s="34">
        <f t="shared" si="70"/>
        <v>-1.3846028656021581E-3</v>
      </c>
      <c r="D2258" s="2">
        <v>399.02</v>
      </c>
      <c r="E2258" s="34">
        <f t="shared" si="71"/>
        <v>-3.2225025605157054E-3</v>
      </c>
      <c r="F2258" s="2"/>
    </row>
    <row r="2259" spans="1:6" x14ac:dyDescent="0.3">
      <c r="A2259" s="1">
        <v>39238.833333333336</v>
      </c>
      <c r="B2259" s="2">
        <v>7919.83</v>
      </c>
      <c r="C2259" s="34">
        <f t="shared" si="70"/>
        <v>-7.14071700521135E-3</v>
      </c>
      <c r="D2259" s="2">
        <v>396.61</v>
      </c>
      <c r="E2259" s="34">
        <f t="shared" si="71"/>
        <v>-6.0397975038843921E-3</v>
      </c>
      <c r="F2259" s="2"/>
    </row>
    <row r="2260" spans="1:6" x14ac:dyDescent="0.3">
      <c r="A2260" s="1">
        <v>39239.833333333336</v>
      </c>
      <c r="B2260" s="2">
        <v>7730.05</v>
      </c>
      <c r="C2260" s="34">
        <f t="shared" si="70"/>
        <v>-2.3962635561621926E-2</v>
      </c>
      <c r="D2260" s="2">
        <v>390.07</v>
      </c>
      <c r="E2260" s="34">
        <f t="shared" si="71"/>
        <v>-1.6489750636645595E-2</v>
      </c>
      <c r="F2260" s="2"/>
    </row>
    <row r="2261" spans="1:6" x14ac:dyDescent="0.3">
      <c r="A2261" s="1">
        <v>39240.833333333336</v>
      </c>
      <c r="B2261" s="2">
        <v>7618.61</v>
      </c>
      <c r="C2261" s="34">
        <f t="shared" si="70"/>
        <v>-1.4416465611477358E-2</v>
      </c>
      <c r="D2261" s="2">
        <v>385.46</v>
      </c>
      <c r="E2261" s="34">
        <f t="shared" si="71"/>
        <v>-1.1818391570743714E-2</v>
      </c>
      <c r="F2261" s="2"/>
    </row>
    <row r="2262" spans="1:6" x14ac:dyDescent="0.3">
      <c r="A2262" s="1">
        <v>39241.833333333336</v>
      </c>
      <c r="B2262" s="2">
        <v>7590.5</v>
      </c>
      <c r="C2262" s="34">
        <f t="shared" si="70"/>
        <v>-3.6896494242387723E-3</v>
      </c>
      <c r="D2262" s="2">
        <v>385.09</v>
      </c>
      <c r="E2262" s="34">
        <f t="shared" si="71"/>
        <v>-9.5989207699886947E-4</v>
      </c>
      <c r="F2262" s="2"/>
    </row>
    <row r="2263" spans="1:6" x14ac:dyDescent="0.3">
      <c r="A2263" s="1">
        <v>39244.833333333336</v>
      </c>
      <c r="B2263" s="2">
        <v>7706.1</v>
      </c>
      <c r="C2263" s="34">
        <f t="shared" si="70"/>
        <v>1.52295632698769E-2</v>
      </c>
      <c r="D2263" s="2">
        <v>388.88</v>
      </c>
      <c r="E2263" s="34">
        <f t="shared" si="71"/>
        <v>9.8418551507439833E-3</v>
      </c>
      <c r="F2263" s="2"/>
    </row>
    <row r="2264" spans="1:6" x14ac:dyDescent="0.3">
      <c r="A2264" s="1">
        <v>39245.833333333336</v>
      </c>
      <c r="B2264" s="2">
        <v>7678.26</v>
      </c>
      <c r="C2264" s="34">
        <f t="shared" si="70"/>
        <v>-3.6127223887569837E-3</v>
      </c>
      <c r="D2264" s="2">
        <v>386.8</v>
      </c>
      <c r="E2264" s="34">
        <f t="shared" si="71"/>
        <v>-5.3486936844270305E-3</v>
      </c>
      <c r="F2264" s="2"/>
    </row>
    <row r="2265" spans="1:6" x14ac:dyDescent="0.3">
      <c r="A2265" s="1">
        <v>39246.833333333336</v>
      </c>
      <c r="B2265" s="2">
        <v>7680.76</v>
      </c>
      <c r="C2265" s="34">
        <f t="shared" si="70"/>
        <v>3.2559460086001302E-4</v>
      </c>
      <c r="D2265" s="2">
        <v>388.22</v>
      </c>
      <c r="E2265" s="34">
        <f t="shared" si="71"/>
        <v>3.6711478800413033E-3</v>
      </c>
      <c r="F2265" s="2"/>
    </row>
    <row r="2266" spans="1:6" x14ac:dyDescent="0.3">
      <c r="A2266" s="1">
        <v>39247.833333333336</v>
      </c>
      <c r="B2266" s="2">
        <v>7849.16</v>
      </c>
      <c r="C2266" s="34">
        <f t="shared" si="70"/>
        <v>2.1924913680416935E-2</v>
      </c>
      <c r="D2266" s="2">
        <v>394.29</v>
      </c>
      <c r="E2266" s="34">
        <f t="shared" si="71"/>
        <v>1.5635464427386614E-2</v>
      </c>
      <c r="F2266" s="2"/>
    </row>
    <row r="2267" spans="1:6" x14ac:dyDescent="0.3">
      <c r="A2267" s="1">
        <v>39248.833333333336</v>
      </c>
      <c r="B2267" s="2">
        <v>8030.64</v>
      </c>
      <c r="C2267" s="34">
        <f t="shared" si="70"/>
        <v>2.3120945426007511E-2</v>
      </c>
      <c r="D2267" s="2">
        <v>399.27</v>
      </c>
      <c r="E2267" s="34">
        <f t="shared" si="71"/>
        <v>1.2630297496766252E-2</v>
      </c>
      <c r="F2267" s="2"/>
    </row>
    <row r="2268" spans="1:6" x14ac:dyDescent="0.3">
      <c r="A2268" s="1">
        <v>39251.833333333336</v>
      </c>
      <c r="B2268" s="2">
        <v>8036.12</v>
      </c>
      <c r="C2268" s="34">
        <f t="shared" si="70"/>
        <v>6.8238645985863045E-4</v>
      </c>
      <c r="D2268" s="2">
        <v>397.87</v>
      </c>
      <c r="E2268" s="34">
        <f t="shared" si="71"/>
        <v>-3.5063991785007076E-3</v>
      </c>
      <c r="F2268" s="2"/>
    </row>
    <row r="2269" spans="1:6" x14ac:dyDescent="0.3">
      <c r="A2269" s="1">
        <v>39252.833333333336</v>
      </c>
      <c r="B2269" s="2">
        <v>8033.52</v>
      </c>
      <c r="C2269" s="34">
        <f t="shared" si="70"/>
        <v>-3.2353922041972183E-4</v>
      </c>
      <c r="D2269" s="2">
        <v>396.42</v>
      </c>
      <c r="E2269" s="34">
        <f t="shared" si="71"/>
        <v>-3.644406464422989E-3</v>
      </c>
      <c r="F2269" s="2"/>
    </row>
    <row r="2270" spans="1:6" x14ac:dyDescent="0.3">
      <c r="A2270" s="1">
        <v>39253.833333333336</v>
      </c>
      <c r="B2270" s="2">
        <v>8090.49</v>
      </c>
      <c r="C2270" s="34">
        <f t="shared" si="70"/>
        <v>7.0915364622232691E-3</v>
      </c>
      <c r="D2270" s="2">
        <v>397.85</v>
      </c>
      <c r="E2270" s="34">
        <f t="shared" si="71"/>
        <v>3.6072852025630375E-3</v>
      </c>
      <c r="F2270" s="2"/>
    </row>
    <row r="2271" spans="1:6" x14ac:dyDescent="0.3">
      <c r="A2271" s="1">
        <v>39254.833333333336</v>
      </c>
      <c r="B2271" s="2">
        <v>7964.71</v>
      </c>
      <c r="C2271" s="34">
        <f t="shared" si="70"/>
        <v>-1.5546647978058159E-2</v>
      </c>
      <c r="D2271" s="2">
        <v>393.7</v>
      </c>
      <c r="E2271" s="34">
        <f t="shared" si="71"/>
        <v>-1.0431066985044701E-2</v>
      </c>
      <c r="F2271" s="2"/>
    </row>
    <row r="2272" spans="1:6" x14ac:dyDescent="0.3">
      <c r="A2272" s="1">
        <v>39255.833333333336</v>
      </c>
      <c r="B2272" s="2">
        <v>7949.63</v>
      </c>
      <c r="C2272" s="34">
        <f t="shared" si="70"/>
        <v>-1.8933520492271372E-3</v>
      </c>
      <c r="D2272" s="2">
        <v>392.43</v>
      </c>
      <c r="E2272" s="34">
        <f t="shared" si="71"/>
        <v>-3.225806451612856E-3</v>
      </c>
      <c r="F2272" s="2"/>
    </row>
    <row r="2273" spans="1:6" x14ac:dyDescent="0.3">
      <c r="A2273" s="1">
        <v>39258.833333333336</v>
      </c>
      <c r="B2273" s="2">
        <v>7930.61</v>
      </c>
      <c r="C2273" s="34">
        <f t="shared" si="70"/>
        <v>-2.3925641822324373E-3</v>
      </c>
      <c r="D2273" s="2">
        <v>391.94</v>
      </c>
      <c r="E2273" s="34">
        <f t="shared" si="71"/>
        <v>-1.2486303289759304E-3</v>
      </c>
      <c r="F2273" s="2"/>
    </row>
    <row r="2274" spans="1:6" x14ac:dyDescent="0.3">
      <c r="A2274" s="1">
        <v>39259.833333333336</v>
      </c>
      <c r="B2274" s="2">
        <v>7860.52</v>
      </c>
      <c r="C2274" s="34">
        <f t="shared" si="70"/>
        <v>-8.8379078028044677E-3</v>
      </c>
      <c r="D2274" s="2">
        <v>389.52</v>
      </c>
      <c r="E2274" s="34">
        <f t="shared" si="71"/>
        <v>-6.174414451191601E-3</v>
      </c>
      <c r="F2274" s="2"/>
    </row>
    <row r="2275" spans="1:6" x14ac:dyDescent="0.3">
      <c r="A2275" s="1">
        <v>39260.833333333336</v>
      </c>
      <c r="B2275" s="2">
        <v>7801.23</v>
      </c>
      <c r="C2275" s="34">
        <f t="shared" si="70"/>
        <v>-7.5427579854768778E-3</v>
      </c>
      <c r="D2275" s="2">
        <v>387.69</v>
      </c>
      <c r="E2275" s="34">
        <f t="shared" si="71"/>
        <v>-4.698089956869933E-3</v>
      </c>
      <c r="F2275" s="2"/>
    </row>
    <row r="2276" spans="1:6" x14ac:dyDescent="0.3">
      <c r="A2276" s="1">
        <v>39261.833333333336</v>
      </c>
      <c r="B2276" s="2">
        <v>7921.36</v>
      </c>
      <c r="C2276" s="34">
        <f t="shared" si="70"/>
        <v>1.5398853770495213E-2</v>
      </c>
      <c r="D2276" s="2">
        <v>391.6</v>
      </c>
      <c r="E2276" s="34">
        <f t="shared" si="71"/>
        <v>1.0085377492326408E-2</v>
      </c>
      <c r="F2276" s="2"/>
    </row>
    <row r="2277" spans="1:6" x14ac:dyDescent="0.3">
      <c r="A2277" s="1">
        <v>39262.833333333336</v>
      </c>
      <c r="B2277" s="2">
        <v>8007.32</v>
      </c>
      <c r="C2277" s="34">
        <f t="shared" si="70"/>
        <v>1.0851671935122154E-2</v>
      </c>
      <c r="D2277" s="2">
        <v>393.71</v>
      </c>
      <c r="E2277" s="34">
        <f t="shared" si="71"/>
        <v>5.3881511746678434E-3</v>
      </c>
      <c r="F2277" s="2"/>
    </row>
    <row r="2278" spans="1:6" x14ac:dyDescent="0.3">
      <c r="A2278" s="1">
        <v>39265.833333333336</v>
      </c>
      <c r="B2278" s="2">
        <v>7958.24</v>
      </c>
      <c r="C2278" s="34">
        <f t="shared" si="70"/>
        <v>-6.1293916066799126E-3</v>
      </c>
      <c r="D2278" s="2">
        <v>392.23</v>
      </c>
      <c r="E2278" s="34">
        <f t="shared" si="71"/>
        <v>-3.759112036778256E-3</v>
      </c>
      <c r="F2278" s="2"/>
    </row>
    <row r="2279" spans="1:6" x14ac:dyDescent="0.3">
      <c r="A2279" s="1">
        <v>39266.833333333336</v>
      </c>
      <c r="B2279" s="2">
        <v>8050.68</v>
      </c>
      <c r="C2279" s="34">
        <f t="shared" si="70"/>
        <v>1.1615633607430897E-2</v>
      </c>
      <c r="D2279" s="2">
        <v>395.71</v>
      </c>
      <c r="E2279" s="34">
        <f t="shared" si="71"/>
        <v>8.8723453076000602E-3</v>
      </c>
      <c r="F2279" s="2"/>
    </row>
    <row r="2280" spans="1:6" x14ac:dyDescent="0.3">
      <c r="A2280" s="1">
        <v>39267.833333333336</v>
      </c>
      <c r="B2280" s="2">
        <v>8075.26</v>
      </c>
      <c r="C2280" s="34">
        <f t="shared" si="70"/>
        <v>3.0531582425334935E-3</v>
      </c>
      <c r="D2280" s="2">
        <v>397.5</v>
      </c>
      <c r="E2280" s="34">
        <f t="shared" si="71"/>
        <v>4.5235146951050353E-3</v>
      </c>
      <c r="F2280" s="2"/>
    </row>
    <row r="2281" spans="1:6" x14ac:dyDescent="0.3">
      <c r="A2281" s="1">
        <v>39268.833333333336</v>
      </c>
      <c r="B2281" s="2">
        <v>7987.13</v>
      </c>
      <c r="C2281" s="34">
        <f t="shared" si="70"/>
        <v>-1.091358049152602E-2</v>
      </c>
      <c r="D2281" s="2">
        <v>394.93</v>
      </c>
      <c r="E2281" s="34">
        <f t="shared" si="71"/>
        <v>-6.4654088050314362E-3</v>
      </c>
      <c r="F2281" s="2"/>
    </row>
    <row r="2282" spans="1:6" x14ac:dyDescent="0.3">
      <c r="A2282" s="1">
        <v>39269.833333333336</v>
      </c>
      <c r="B2282" s="2">
        <v>8048.32</v>
      </c>
      <c r="C2282" s="34">
        <f t="shared" si="70"/>
        <v>7.6610747540104551E-3</v>
      </c>
      <c r="D2282" s="2">
        <v>397.27</v>
      </c>
      <c r="E2282" s="34">
        <f t="shared" si="71"/>
        <v>5.9251006507481385E-3</v>
      </c>
      <c r="F2282" s="2"/>
    </row>
    <row r="2283" spans="1:6" x14ac:dyDescent="0.3">
      <c r="A2283" s="1">
        <v>39272.833333333336</v>
      </c>
      <c r="B2283" s="2">
        <v>8077.39</v>
      </c>
      <c r="C2283" s="34">
        <f t="shared" si="70"/>
        <v>3.6119339191285071E-3</v>
      </c>
      <c r="D2283" s="2">
        <v>398.52</v>
      </c>
      <c r="E2283" s="34">
        <f t="shared" si="71"/>
        <v>3.1464746897575946E-3</v>
      </c>
      <c r="F2283" s="2"/>
    </row>
    <row r="2284" spans="1:6" x14ac:dyDescent="0.3">
      <c r="A2284" s="1">
        <v>39273.833333333336</v>
      </c>
      <c r="B2284" s="2">
        <v>7964.76</v>
      </c>
      <c r="C2284" s="34">
        <f t="shared" si="70"/>
        <v>-1.3943860578726541E-2</v>
      </c>
      <c r="D2284" s="2">
        <v>394.02</v>
      </c>
      <c r="E2284" s="34">
        <f t="shared" si="71"/>
        <v>-1.129177958446248E-2</v>
      </c>
      <c r="F2284" s="2"/>
    </row>
    <row r="2285" spans="1:6" x14ac:dyDescent="0.3">
      <c r="A2285" s="1">
        <v>39274.833333333336</v>
      </c>
      <c r="B2285" s="2">
        <v>7898.54</v>
      </c>
      <c r="C2285" s="34">
        <f t="shared" si="70"/>
        <v>-8.3141237149644276E-3</v>
      </c>
      <c r="D2285" s="2">
        <v>392.72</v>
      </c>
      <c r="E2285" s="34">
        <f t="shared" si="71"/>
        <v>-3.2993249073649533E-3</v>
      </c>
      <c r="F2285" s="2"/>
    </row>
    <row r="2286" spans="1:6" x14ac:dyDescent="0.3">
      <c r="A2286" s="1">
        <v>39275.833333333336</v>
      </c>
      <c r="B2286" s="2">
        <v>8053.43</v>
      </c>
      <c r="C2286" s="34">
        <f t="shared" si="70"/>
        <v>1.9609953231863209E-2</v>
      </c>
      <c r="D2286" s="2">
        <v>397.34</v>
      </c>
      <c r="E2286" s="34">
        <f t="shared" si="71"/>
        <v>1.1764106742717217E-2</v>
      </c>
      <c r="F2286" s="2"/>
    </row>
    <row r="2287" spans="1:6" x14ac:dyDescent="0.3">
      <c r="A2287" s="1">
        <v>39276.833333333336</v>
      </c>
      <c r="B2287" s="2">
        <v>8092.77</v>
      </c>
      <c r="C2287" s="34">
        <f t="shared" si="70"/>
        <v>4.884875140157785E-3</v>
      </c>
      <c r="D2287" s="2">
        <v>399.02</v>
      </c>
      <c r="E2287" s="34">
        <f t="shared" si="71"/>
        <v>4.2281169779030403E-3</v>
      </c>
      <c r="F2287" s="2"/>
    </row>
    <row r="2288" spans="1:6" x14ac:dyDescent="0.3">
      <c r="A2288" s="1">
        <v>39279.833333333336</v>
      </c>
      <c r="B2288" s="2">
        <v>8105.69</v>
      </c>
      <c r="C2288" s="34">
        <f t="shared" si="70"/>
        <v>1.5964867406337291E-3</v>
      </c>
      <c r="D2288" s="2">
        <v>399.71</v>
      </c>
      <c r="E2288" s="34">
        <f t="shared" si="71"/>
        <v>1.7292366297427808E-3</v>
      </c>
      <c r="F2288" s="2"/>
    </row>
    <row r="2289" spans="1:6" x14ac:dyDescent="0.3">
      <c r="A2289" s="1">
        <v>39280.833333333336</v>
      </c>
      <c r="B2289" s="2">
        <v>8038.21</v>
      </c>
      <c r="C2289" s="34">
        <f t="shared" si="70"/>
        <v>-8.3250161306439585E-3</v>
      </c>
      <c r="D2289" s="2">
        <v>397.79</v>
      </c>
      <c r="E2289" s="34">
        <f t="shared" si="71"/>
        <v>-4.8034825248304269E-3</v>
      </c>
      <c r="F2289" s="2"/>
    </row>
    <row r="2290" spans="1:6" x14ac:dyDescent="0.3">
      <c r="A2290" s="1">
        <v>39281.833333333336</v>
      </c>
      <c r="B2290" s="2">
        <v>7893.61</v>
      </c>
      <c r="C2290" s="34">
        <f t="shared" si="70"/>
        <v>-1.7989079658282225E-2</v>
      </c>
      <c r="D2290" s="2">
        <v>393.14</v>
      </c>
      <c r="E2290" s="34">
        <f t="shared" si="71"/>
        <v>-1.1689584956886878E-2</v>
      </c>
      <c r="F2290" s="2"/>
    </row>
    <row r="2291" spans="1:6" x14ac:dyDescent="0.3">
      <c r="A2291" s="1">
        <v>39282.833333333336</v>
      </c>
      <c r="B2291" s="2">
        <v>7991.21</v>
      </c>
      <c r="C2291" s="34">
        <f t="shared" si="70"/>
        <v>1.2364431483186999E-2</v>
      </c>
      <c r="D2291" s="2">
        <v>396.94</v>
      </c>
      <c r="E2291" s="34">
        <f t="shared" si="71"/>
        <v>9.6657679198250968E-3</v>
      </c>
      <c r="F2291" s="2"/>
    </row>
    <row r="2292" spans="1:6" x14ac:dyDescent="0.3">
      <c r="A2292" s="1">
        <v>39283.833333333336</v>
      </c>
      <c r="B2292" s="2">
        <v>7874.85</v>
      </c>
      <c r="C2292" s="34">
        <f t="shared" si="70"/>
        <v>-1.4560998897538591E-2</v>
      </c>
      <c r="D2292" s="2">
        <v>392.59</v>
      </c>
      <c r="E2292" s="34">
        <f t="shared" si="71"/>
        <v>-1.0958835088426544E-2</v>
      </c>
      <c r="F2292" s="2"/>
    </row>
    <row r="2293" spans="1:6" x14ac:dyDescent="0.3">
      <c r="A2293" s="1">
        <v>39286.833333333336</v>
      </c>
      <c r="B2293" s="2">
        <v>7944.21</v>
      </c>
      <c r="C2293" s="34">
        <f t="shared" si="70"/>
        <v>8.8077868149869509E-3</v>
      </c>
      <c r="D2293" s="2">
        <v>394.99</v>
      </c>
      <c r="E2293" s="34">
        <f t="shared" si="71"/>
        <v>6.1132479176750909E-3</v>
      </c>
      <c r="F2293" s="2"/>
    </row>
    <row r="2294" spans="1:6" x14ac:dyDescent="0.3">
      <c r="A2294" s="1">
        <v>39287.833333333336</v>
      </c>
      <c r="B2294" s="2">
        <v>7806.79</v>
      </c>
      <c r="C2294" s="34">
        <f t="shared" si="70"/>
        <v>-1.7298132853990511E-2</v>
      </c>
      <c r="D2294" s="2">
        <v>388.94</v>
      </c>
      <c r="E2294" s="34">
        <f t="shared" si="71"/>
        <v>-1.531684346439155E-2</v>
      </c>
      <c r="F2294" s="2"/>
    </row>
    <row r="2295" spans="1:6" x14ac:dyDescent="0.3">
      <c r="A2295" s="1">
        <v>39288.833333333336</v>
      </c>
      <c r="B2295" s="2">
        <v>7692.55</v>
      </c>
      <c r="C2295" s="34">
        <f t="shared" si="70"/>
        <v>-1.4633415270552952E-2</v>
      </c>
      <c r="D2295" s="2">
        <v>385.5</v>
      </c>
      <c r="E2295" s="34">
        <f t="shared" si="71"/>
        <v>-8.8445518588985417E-3</v>
      </c>
      <c r="F2295" s="2"/>
    </row>
    <row r="2296" spans="1:6" x14ac:dyDescent="0.3">
      <c r="A2296" s="1">
        <v>39289.833333333336</v>
      </c>
      <c r="B2296" s="2">
        <v>7508.96</v>
      </c>
      <c r="C2296" s="34">
        <f t="shared" si="70"/>
        <v>-2.3865948222630995E-2</v>
      </c>
      <c r="D2296" s="2">
        <v>374.56</v>
      </c>
      <c r="E2296" s="34">
        <f t="shared" si="71"/>
        <v>-2.8378728923476038E-2</v>
      </c>
      <c r="F2296" s="2"/>
    </row>
    <row r="2297" spans="1:6" x14ac:dyDescent="0.3">
      <c r="A2297" s="1">
        <v>39290.833333333336</v>
      </c>
      <c r="B2297" s="2">
        <v>7451.68</v>
      </c>
      <c r="C2297" s="34">
        <f t="shared" si="70"/>
        <v>-7.6282201529904725E-3</v>
      </c>
      <c r="D2297" s="2">
        <v>372.69</v>
      </c>
      <c r="E2297" s="34">
        <f t="shared" si="71"/>
        <v>-4.9925245621529335E-3</v>
      </c>
      <c r="F2297" s="2"/>
    </row>
    <row r="2298" spans="1:6" x14ac:dyDescent="0.3">
      <c r="A2298" s="1">
        <v>39293.833333333336</v>
      </c>
      <c r="B2298" s="2">
        <v>7456.31</v>
      </c>
      <c r="C2298" s="34">
        <f t="shared" si="70"/>
        <v>6.2133639662476092E-4</v>
      </c>
      <c r="D2298" s="2">
        <v>372.03</v>
      </c>
      <c r="E2298" s="34">
        <f t="shared" si="71"/>
        <v>-1.7709087981969684E-3</v>
      </c>
      <c r="F2298" s="2"/>
    </row>
    <row r="2299" spans="1:6" x14ac:dyDescent="0.3">
      <c r="A2299" s="1">
        <v>39294.833333333336</v>
      </c>
      <c r="B2299" s="2">
        <v>7584.14</v>
      </c>
      <c r="C2299" s="34">
        <f t="shared" si="70"/>
        <v>1.7143868750092217E-2</v>
      </c>
      <c r="D2299" s="2">
        <v>380.07</v>
      </c>
      <c r="E2299" s="34">
        <f t="shared" si="71"/>
        <v>2.1611160390291095E-2</v>
      </c>
      <c r="F2299" s="2"/>
    </row>
    <row r="2300" spans="1:6" x14ac:dyDescent="0.3">
      <c r="A2300" s="1">
        <v>39295.833333333336</v>
      </c>
      <c r="B2300" s="2">
        <v>7473.93</v>
      </c>
      <c r="C2300" s="34">
        <f t="shared" si="70"/>
        <v>-1.4531641029833287E-2</v>
      </c>
      <c r="D2300" s="2">
        <v>374.16</v>
      </c>
      <c r="E2300" s="34">
        <f t="shared" si="71"/>
        <v>-1.5549767148156812E-2</v>
      </c>
      <c r="F2300" s="2"/>
    </row>
    <row r="2301" spans="1:6" x14ac:dyDescent="0.3">
      <c r="A2301" s="1">
        <v>39296.833333333336</v>
      </c>
      <c r="B2301" s="2">
        <v>7534.13</v>
      </c>
      <c r="C2301" s="34">
        <f t="shared" si="70"/>
        <v>8.054664681098167E-3</v>
      </c>
      <c r="D2301" s="2">
        <v>376.93</v>
      </c>
      <c r="E2301" s="34">
        <f t="shared" si="71"/>
        <v>7.4032499465468415E-3</v>
      </c>
      <c r="F2301" s="2"/>
    </row>
    <row r="2302" spans="1:6" x14ac:dyDescent="0.3">
      <c r="A2302" s="1">
        <v>39297.833333333336</v>
      </c>
      <c r="B2302" s="2">
        <v>7435.67</v>
      </c>
      <c r="C2302" s="34">
        <f t="shared" si="70"/>
        <v>-1.3068529478519775E-2</v>
      </c>
      <c r="D2302" s="2">
        <v>372.03</v>
      </c>
      <c r="E2302" s="34">
        <f t="shared" si="71"/>
        <v>-1.2999761228875473E-2</v>
      </c>
      <c r="F2302" s="2"/>
    </row>
    <row r="2303" spans="1:6" x14ac:dyDescent="0.3">
      <c r="A2303" s="1">
        <v>39300.833333333336</v>
      </c>
      <c r="B2303" s="2">
        <v>7444.45</v>
      </c>
      <c r="C2303" s="34">
        <f t="shared" si="70"/>
        <v>1.1807947367217242E-3</v>
      </c>
      <c r="D2303" s="2">
        <v>368.64</v>
      </c>
      <c r="E2303" s="34">
        <f t="shared" si="71"/>
        <v>-9.1121683735182479E-3</v>
      </c>
      <c r="F2303" s="2"/>
    </row>
    <row r="2304" spans="1:6" x14ac:dyDescent="0.3">
      <c r="A2304" s="1">
        <v>39301.833333333336</v>
      </c>
      <c r="B2304" s="2">
        <v>7513.66</v>
      </c>
      <c r="C2304" s="34">
        <f t="shared" si="70"/>
        <v>9.2968587336874631E-3</v>
      </c>
      <c r="D2304" s="2">
        <v>373.62</v>
      </c>
      <c r="E2304" s="34">
        <f t="shared" si="71"/>
        <v>1.3509114583333481E-2</v>
      </c>
      <c r="F2304" s="2"/>
    </row>
    <row r="2305" spans="1:6" x14ac:dyDescent="0.3">
      <c r="A2305" s="1">
        <v>39302.833333333336</v>
      </c>
      <c r="B2305" s="2">
        <v>7605.94</v>
      </c>
      <c r="C2305" s="34">
        <f t="shared" si="70"/>
        <v>1.2281631055970132E-2</v>
      </c>
      <c r="D2305" s="2">
        <v>381.05</v>
      </c>
      <c r="E2305" s="34">
        <f t="shared" si="71"/>
        <v>1.9886515711150299E-2</v>
      </c>
      <c r="F2305" s="2"/>
    </row>
    <row r="2306" spans="1:6" x14ac:dyDescent="0.3">
      <c r="A2306" s="1">
        <v>39303.833333333336</v>
      </c>
      <c r="B2306" s="2">
        <v>7453.59</v>
      </c>
      <c r="C2306" s="34">
        <f t="shared" ref="C2306:C2369" si="72">B2306/B2305-1</f>
        <v>-2.0030397294745872E-2</v>
      </c>
      <c r="D2306" s="2">
        <v>374.27</v>
      </c>
      <c r="E2306" s="34">
        <f t="shared" si="71"/>
        <v>-1.779294055898184E-2</v>
      </c>
      <c r="F2306" s="2"/>
    </row>
    <row r="2307" spans="1:6" x14ac:dyDescent="0.3">
      <c r="A2307" s="1">
        <v>39304.833333333336</v>
      </c>
      <c r="B2307" s="2">
        <v>7343.26</v>
      </c>
      <c r="C2307" s="34">
        <f t="shared" si="72"/>
        <v>-1.4802263070547217E-2</v>
      </c>
      <c r="D2307" s="2">
        <v>362.77</v>
      </c>
      <c r="E2307" s="34">
        <f t="shared" si="71"/>
        <v>-3.0726480882785179E-2</v>
      </c>
      <c r="F2307" s="2"/>
    </row>
    <row r="2308" spans="1:6" x14ac:dyDescent="0.3">
      <c r="A2308" s="1">
        <v>39307.833333333336</v>
      </c>
      <c r="B2308" s="2">
        <v>7474.33</v>
      </c>
      <c r="C2308" s="34">
        <f t="shared" si="72"/>
        <v>1.7849020734659993E-2</v>
      </c>
      <c r="D2308" s="2">
        <v>370.91</v>
      </c>
      <c r="E2308" s="34">
        <f t="shared" si="71"/>
        <v>2.2438459630068852E-2</v>
      </c>
      <c r="F2308" s="2"/>
    </row>
    <row r="2309" spans="1:6" x14ac:dyDescent="0.3">
      <c r="A2309" s="1">
        <v>39308.833333333336</v>
      </c>
      <c r="B2309" s="2">
        <v>7425.07</v>
      </c>
      <c r="C2309" s="34">
        <f t="shared" si="72"/>
        <v>-6.5905572807195556E-3</v>
      </c>
      <c r="D2309" s="2">
        <v>366.34</v>
      </c>
      <c r="E2309" s="34">
        <f t="shared" ref="E2309:E2372" si="73">D2309/D2308-1</f>
        <v>-1.2321048232725063E-2</v>
      </c>
      <c r="F2309" s="2"/>
    </row>
    <row r="2310" spans="1:6" x14ac:dyDescent="0.3">
      <c r="A2310" s="1">
        <v>39309.833333333336</v>
      </c>
      <c r="B2310" s="2">
        <v>7445.9</v>
      </c>
      <c r="C2310" s="34">
        <f t="shared" si="72"/>
        <v>2.805360757541564E-3</v>
      </c>
      <c r="D2310" s="2">
        <v>365.36</v>
      </c>
      <c r="E2310" s="34">
        <f t="shared" si="73"/>
        <v>-2.6751105530380404E-3</v>
      </c>
      <c r="F2310" s="2"/>
    </row>
    <row r="2311" spans="1:6" x14ac:dyDescent="0.3">
      <c r="A2311" s="1">
        <v>39310.833333333336</v>
      </c>
      <c r="B2311" s="2">
        <v>7270.07</v>
      </c>
      <c r="C2311" s="34">
        <f t="shared" si="72"/>
        <v>-2.3614338092104337E-2</v>
      </c>
      <c r="D2311" s="2">
        <v>352.37</v>
      </c>
      <c r="E2311" s="34">
        <f t="shared" si="73"/>
        <v>-3.555397416246997E-2</v>
      </c>
      <c r="F2311" s="2"/>
    </row>
    <row r="2312" spans="1:6" x14ac:dyDescent="0.3">
      <c r="A2312" s="1">
        <v>39311.833333333336</v>
      </c>
      <c r="B2312" s="2">
        <v>7378.29</v>
      </c>
      <c r="C2312" s="34">
        <f t="shared" si="72"/>
        <v>1.488568885856667E-2</v>
      </c>
      <c r="D2312" s="2">
        <v>359.98</v>
      </c>
      <c r="E2312" s="34">
        <f t="shared" si="73"/>
        <v>2.1596617192155998E-2</v>
      </c>
      <c r="F2312" s="2"/>
    </row>
    <row r="2313" spans="1:6" x14ac:dyDescent="0.3">
      <c r="A2313" s="1">
        <v>39314.833333333336</v>
      </c>
      <c r="B2313" s="2">
        <v>7407.53</v>
      </c>
      <c r="C2313" s="34">
        <f t="shared" si="72"/>
        <v>3.9629778715664088E-3</v>
      </c>
      <c r="D2313" s="2">
        <v>362.33</v>
      </c>
      <c r="E2313" s="34">
        <f t="shared" si="73"/>
        <v>6.5281404522472553E-3</v>
      </c>
      <c r="F2313" s="2"/>
    </row>
    <row r="2314" spans="1:6" x14ac:dyDescent="0.3">
      <c r="A2314" s="1">
        <v>39315.833333333336</v>
      </c>
      <c r="B2314" s="2">
        <v>7424.75</v>
      </c>
      <c r="C2314" s="34">
        <f t="shared" si="72"/>
        <v>2.3246615268517345E-3</v>
      </c>
      <c r="D2314" s="2">
        <v>362.39</v>
      </c>
      <c r="E2314" s="34">
        <f t="shared" si="73"/>
        <v>1.6559489967704621E-4</v>
      </c>
      <c r="F2314" s="2"/>
    </row>
    <row r="2315" spans="1:6" x14ac:dyDescent="0.3">
      <c r="A2315" s="1">
        <v>39316.833333333336</v>
      </c>
      <c r="B2315" s="2">
        <v>7500.48</v>
      </c>
      <c r="C2315" s="34">
        <f t="shared" si="72"/>
        <v>1.0199670022559726E-2</v>
      </c>
      <c r="D2315" s="2">
        <v>368.62</v>
      </c>
      <c r="E2315" s="34">
        <f t="shared" si="73"/>
        <v>1.7191423604404177E-2</v>
      </c>
      <c r="F2315" s="2"/>
    </row>
    <row r="2316" spans="1:6" x14ac:dyDescent="0.3">
      <c r="A2316" s="1">
        <v>39317.833333333336</v>
      </c>
      <c r="B2316" s="2">
        <v>7511.96</v>
      </c>
      <c r="C2316" s="34">
        <f t="shared" si="72"/>
        <v>1.5305687102693533E-3</v>
      </c>
      <c r="D2316" s="2">
        <v>369.33</v>
      </c>
      <c r="E2316" s="34">
        <f t="shared" si="73"/>
        <v>1.9261027616515047E-3</v>
      </c>
      <c r="F2316" s="2"/>
    </row>
    <row r="2317" spans="1:6" x14ac:dyDescent="0.3">
      <c r="A2317" s="1">
        <v>39318.833333333336</v>
      </c>
      <c r="B2317" s="2">
        <v>7507.27</v>
      </c>
      <c r="C2317" s="34">
        <f t="shared" si="72"/>
        <v>-6.2433772277803445E-4</v>
      </c>
      <c r="D2317" s="2">
        <v>370.52</v>
      </c>
      <c r="E2317" s="34">
        <f t="shared" si="73"/>
        <v>3.222050740530058E-3</v>
      </c>
      <c r="F2317" s="2"/>
    </row>
    <row r="2318" spans="1:6" x14ac:dyDescent="0.3">
      <c r="A2318" s="1">
        <v>39321.833333333336</v>
      </c>
      <c r="B2318" s="2">
        <v>7485.99</v>
      </c>
      <c r="C2318" s="34">
        <f t="shared" si="72"/>
        <v>-2.8345856749525389E-3</v>
      </c>
      <c r="D2318" s="2">
        <v>371.09</v>
      </c>
      <c r="E2318" s="34">
        <f t="shared" si="73"/>
        <v>1.5383784950879775E-3</v>
      </c>
      <c r="F2318" s="2"/>
    </row>
    <row r="2319" spans="1:6" x14ac:dyDescent="0.3">
      <c r="A2319" s="1">
        <v>39322.833333333336</v>
      </c>
      <c r="B2319" s="2">
        <v>7430.24</v>
      </c>
      <c r="C2319" s="34">
        <f t="shared" si="72"/>
        <v>-7.4472447865946423E-3</v>
      </c>
      <c r="D2319" s="2">
        <v>364.66</v>
      </c>
      <c r="E2319" s="34">
        <f t="shared" si="73"/>
        <v>-1.7327332991996403E-2</v>
      </c>
      <c r="F2319" s="2"/>
    </row>
    <row r="2320" spans="1:6" x14ac:dyDescent="0.3">
      <c r="A2320" s="1">
        <v>39323.833333333336</v>
      </c>
      <c r="B2320" s="2">
        <v>7439.18</v>
      </c>
      <c r="C2320" s="34">
        <f t="shared" si="72"/>
        <v>1.2031912831886871E-3</v>
      </c>
      <c r="D2320" s="2">
        <v>366.81</v>
      </c>
      <c r="E2320" s="34">
        <f t="shared" si="73"/>
        <v>5.8959030329621687E-3</v>
      </c>
      <c r="F2320" s="2"/>
    </row>
    <row r="2321" spans="1:6" x14ac:dyDescent="0.3">
      <c r="A2321" s="1">
        <v>39324.833333333336</v>
      </c>
      <c r="B2321" s="2">
        <v>7519.94</v>
      </c>
      <c r="C2321" s="34">
        <f t="shared" si="72"/>
        <v>1.0856035208181458E-2</v>
      </c>
      <c r="D2321" s="2">
        <v>370.99</v>
      </c>
      <c r="E2321" s="34">
        <f t="shared" si="73"/>
        <v>1.1395545377715921E-2</v>
      </c>
      <c r="F2321" s="2"/>
    </row>
    <row r="2322" spans="1:6" x14ac:dyDescent="0.3">
      <c r="A2322" s="1">
        <v>39325.833333333336</v>
      </c>
      <c r="B2322" s="2">
        <v>7638.17</v>
      </c>
      <c r="C2322" s="34">
        <f t="shared" si="72"/>
        <v>1.5722199911169632E-2</v>
      </c>
      <c r="D2322" s="2">
        <v>375.94</v>
      </c>
      <c r="E2322" s="34">
        <f t="shared" si="73"/>
        <v>1.3342677700207473E-2</v>
      </c>
      <c r="F2322" s="2"/>
    </row>
    <row r="2323" spans="1:6" x14ac:dyDescent="0.3">
      <c r="A2323" s="1">
        <v>39328.833333333336</v>
      </c>
      <c r="B2323" s="2">
        <v>7648.58</v>
      </c>
      <c r="C2323" s="34">
        <f t="shared" si="72"/>
        <v>1.3628918968811021E-3</v>
      </c>
      <c r="D2323" s="2">
        <v>376.99</v>
      </c>
      <c r="E2323" s="34">
        <f t="shared" si="73"/>
        <v>2.7929988828003793E-3</v>
      </c>
      <c r="F2323" s="2"/>
    </row>
    <row r="2324" spans="1:6" x14ac:dyDescent="0.3">
      <c r="A2324" s="1">
        <v>39329.833333333336</v>
      </c>
      <c r="B2324" s="2">
        <v>7721.77</v>
      </c>
      <c r="C2324" s="34">
        <f t="shared" si="72"/>
        <v>9.5690964858836658E-3</v>
      </c>
      <c r="D2324" s="2">
        <v>379.47</v>
      </c>
      <c r="E2324" s="34">
        <f t="shared" si="73"/>
        <v>6.5784238308708165E-3</v>
      </c>
      <c r="F2324" s="2"/>
    </row>
    <row r="2325" spans="1:6" x14ac:dyDescent="0.3">
      <c r="A2325" s="1">
        <v>39330.833333333336</v>
      </c>
      <c r="B2325" s="2">
        <v>7588.03</v>
      </c>
      <c r="C2325" s="34">
        <f t="shared" si="72"/>
        <v>-1.7319863191988416E-2</v>
      </c>
      <c r="D2325" s="2">
        <v>372.66</v>
      </c>
      <c r="E2325" s="34">
        <f t="shared" si="73"/>
        <v>-1.7946082694284105E-2</v>
      </c>
      <c r="F2325" s="2"/>
    </row>
    <row r="2326" spans="1:6" x14ac:dyDescent="0.3">
      <c r="A2326" s="1">
        <v>39331.833333333336</v>
      </c>
      <c r="B2326" s="2">
        <v>7621.72</v>
      </c>
      <c r="C2326" s="34">
        <f t="shared" si="72"/>
        <v>4.4398875597486676E-3</v>
      </c>
      <c r="D2326" s="2">
        <v>373.84</v>
      </c>
      <c r="E2326" s="34">
        <f t="shared" si="73"/>
        <v>3.1664251596628112E-3</v>
      </c>
      <c r="F2326" s="2"/>
    </row>
    <row r="2327" spans="1:6" x14ac:dyDescent="0.3">
      <c r="A2327" s="1">
        <v>39332.833333333336</v>
      </c>
      <c r="B2327" s="2">
        <v>7436.63</v>
      </c>
      <c r="C2327" s="34">
        <f t="shared" si="72"/>
        <v>-2.4284544695947874E-2</v>
      </c>
      <c r="D2327" s="2">
        <v>365.58</v>
      </c>
      <c r="E2327" s="34">
        <f t="shared" si="73"/>
        <v>-2.2095013909693928E-2</v>
      </c>
      <c r="F2327" s="2"/>
    </row>
    <row r="2328" spans="1:6" x14ac:dyDescent="0.3">
      <c r="A2328" s="1">
        <v>39336.833333333336</v>
      </c>
      <c r="B2328" s="2">
        <v>7457.9</v>
      </c>
      <c r="C2328" s="34">
        <f t="shared" si="72"/>
        <v>2.86016650014842E-3</v>
      </c>
      <c r="D2328" s="2">
        <v>368.41</v>
      </c>
      <c r="E2328" s="34">
        <f t="shared" si="73"/>
        <v>7.7411236938564887E-3</v>
      </c>
      <c r="F2328" s="2"/>
    </row>
    <row r="2329" spans="1:6" x14ac:dyDescent="0.3">
      <c r="A2329" s="1">
        <v>39337.833333333336</v>
      </c>
      <c r="B2329" s="2">
        <v>7472.99</v>
      </c>
      <c r="C2329" s="34">
        <f t="shared" si="72"/>
        <v>2.0233577816812787E-3</v>
      </c>
      <c r="D2329" s="2">
        <v>369.23</v>
      </c>
      <c r="E2329" s="34">
        <f t="shared" si="73"/>
        <v>2.2257810591459481E-3</v>
      </c>
      <c r="F2329" s="2"/>
    </row>
    <row r="2330" spans="1:6" x14ac:dyDescent="0.3">
      <c r="A2330" s="1">
        <v>39338.833333333336</v>
      </c>
      <c r="B2330" s="2">
        <v>7535.97</v>
      </c>
      <c r="C2330" s="34">
        <f t="shared" si="72"/>
        <v>8.4276842334862767E-3</v>
      </c>
      <c r="D2330" s="2">
        <v>372.21</v>
      </c>
      <c r="E2330" s="34">
        <f t="shared" si="73"/>
        <v>8.0708501476043359E-3</v>
      </c>
      <c r="F2330" s="2"/>
    </row>
    <row r="2331" spans="1:6" x14ac:dyDescent="0.3">
      <c r="A2331" s="1">
        <v>39339.833333333336</v>
      </c>
      <c r="B2331" s="2">
        <v>7497.74</v>
      </c>
      <c r="C2331" s="34">
        <f t="shared" si="72"/>
        <v>-5.0730032099385314E-3</v>
      </c>
      <c r="D2331" s="2">
        <v>367.75</v>
      </c>
      <c r="E2331" s="34">
        <f t="shared" si="73"/>
        <v>-1.1982483006904632E-2</v>
      </c>
      <c r="F2331" s="2"/>
    </row>
    <row r="2332" spans="1:6" x14ac:dyDescent="0.3">
      <c r="A2332" s="1">
        <v>39342.833333333336</v>
      </c>
      <c r="B2332" s="2">
        <v>7479.85</v>
      </c>
      <c r="C2332" s="34">
        <f t="shared" si="72"/>
        <v>-2.3860523304355397E-3</v>
      </c>
      <c r="D2332" s="2">
        <v>362.18</v>
      </c>
      <c r="E2332" s="34">
        <f t="shared" si="73"/>
        <v>-1.5146159075458798E-2</v>
      </c>
      <c r="F2332" s="2"/>
    </row>
    <row r="2333" spans="1:6" x14ac:dyDescent="0.3">
      <c r="A2333" s="1">
        <v>39343.833333333336</v>
      </c>
      <c r="B2333" s="2">
        <v>7575.21</v>
      </c>
      <c r="C2333" s="34">
        <f t="shared" si="72"/>
        <v>1.274891876173978E-2</v>
      </c>
      <c r="D2333" s="2">
        <v>367.67</v>
      </c>
      <c r="E2333" s="34">
        <f t="shared" si="73"/>
        <v>1.5158208625545289E-2</v>
      </c>
      <c r="F2333" s="2"/>
    </row>
    <row r="2334" spans="1:6" x14ac:dyDescent="0.3">
      <c r="A2334" s="1">
        <v>39344.833333333336</v>
      </c>
      <c r="B2334" s="2">
        <v>7750.84</v>
      </c>
      <c r="C2334" s="34">
        <f t="shared" si="72"/>
        <v>2.318483579993158E-2</v>
      </c>
      <c r="D2334" s="2">
        <v>377.53</v>
      </c>
      <c r="E2334" s="34">
        <f t="shared" si="73"/>
        <v>2.6817526586340845E-2</v>
      </c>
      <c r="F2334" s="2"/>
    </row>
    <row r="2335" spans="1:6" x14ac:dyDescent="0.3">
      <c r="A2335" s="1">
        <v>39345.833333333336</v>
      </c>
      <c r="B2335" s="2">
        <v>7735.09</v>
      </c>
      <c r="C2335" s="34">
        <f t="shared" si="72"/>
        <v>-2.0320378178365628E-3</v>
      </c>
      <c r="D2335" s="2">
        <v>374.95</v>
      </c>
      <c r="E2335" s="34">
        <f t="shared" si="73"/>
        <v>-6.8338939951791966E-3</v>
      </c>
      <c r="F2335" s="2"/>
    </row>
    <row r="2336" spans="1:6" x14ac:dyDescent="0.3">
      <c r="A2336" s="1">
        <v>39346.833333333336</v>
      </c>
      <c r="B2336" s="2">
        <v>7794.43</v>
      </c>
      <c r="C2336" s="34">
        <f t="shared" si="72"/>
        <v>7.6715332336145803E-3</v>
      </c>
      <c r="D2336" s="2">
        <v>376.74</v>
      </c>
      <c r="E2336" s="34">
        <f t="shared" si="73"/>
        <v>4.7739698626483307E-3</v>
      </c>
      <c r="F2336" s="2"/>
    </row>
    <row r="2337" spans="1:6" x14ac:dyDescent="0.3">
      <c r="A2337" s="1">
        <v>39349.833333333336</v>
      </c>
      <c r="B2337" s="2">
        <v>7787.92</v>
      </c>
      <c r="C2337" s="34">
        <f t="shared" si="72"/>
        <v>-8.3521181151158252E-4</v>
      </c>
      <c r="D2337" s="2">
        <v>376.55</v>
      </c>
      <c r="E2337" s="34">
        <f t="shared" si="73"/>
        <v>-5.0432659128307744E-4</v>
      </c>
      <c r="F2337" s="2"/>
    </row>
    <row r="2338" spans="1:6" x14ac:dyDescent="0.3">
      <c r="A2338" s="1">
        <v>39350.833333333336</v>
      </c>
      <c r="B2338" s="2">
        <v>7769.44</v>
      </c>
      <c r="C2338" s="34">
        <f t="shared" si="72"/>
        <v>-2.3729057309269663E-3</v>
      </c>
      <c r="D2338" s="2">
        <v>372.4</v>
      </c>
      <c r="E2338" s="34">
        <f t="shared" si="73"/>
        <v>-1.1021112734032723E-2</v>
      </c>
      <c r="F2338" s="2"/>
    </row>
    <row r="2339" spans="1:6" x14ac:dyDescent="0.3">
      <c r="A2339" s="1">
        <v>39351.833333333336</v>
      </c>
      <c r="B2339" s="2">
        <v>7804.15</v>
      </c>
      <c r="C2339" s="34">
        <f t="shared" si="72"/>
        <v>4.4675034494121579E-3</v>
      </c>
      <c r="D2339" s="2">
        <v>375.03</v>
      </c>
      <c r="E2339" s="34">
        <f t="shared" si="73"/>
        <v>7.0622986036519286E-3</v>
      </c>
      <c r="F2339" s="2"/>
    </row>
    <row r="2340" spans="1:6" x14ac:dyDescent="0.3">
      <c r="A2340" s="1">
        <v>39352.833333333336</v>
      </c>
      <c r="B2340" s="2">
        <v>7853.79</v>
      </c>
      <c r="C2340" s="34">
        <f t="shared" si="72"/>
        <v>6.3607183357572428E-3</v>
      </c>
      <c r="D2340" s="2">
        <v>377.96</v>
      </c>
      <c r="E2340" s="34">
        <f t="shared" si="73"/>
        <v>7.8127083166679157E-3</v>
      </c>
      <c r="F2340" s="2"/>
    </row>
    <row r="2341" spans="1:6" x14ac:dyDescent="0.3">
      <c r="A2341" s="1">
        <v>39353.833333333336</v>
      </c>
      <c r="B2341" s="2">
        <v>7861.51</v>
      </c>
      <c r="C2341" s="34">
        <f t="shared" si="72"/>
        <v>9.829649124817319E-4</v>
      </c>
      <c r="D2341" s="2">
        <v>377.86</v>
      </c>
      <c r="E2341" s="34">
        <f t="shared" si="73"/>
        <v>-2.6457826224990377E-4</v>
      </c>
      <c r="F2341" s="2"/>
    </row>
    <row r="2342" spans="1:6" x14ac:dyDescent="0.3">
      <c r="A2342" s="1">
        <v>39356.833333333336</v>
      </c>
      <c r="B2342" s="2">
        <v>7922.42</v>
      </c>
      <c r="C2342" s="34">
        <f t="shared" si="72"/>
        <v>7.7478754081594658E-3</v>
      </c>
      <c r="D2342" s="2">
        <v>380.86</v>
      </c>
      <c r="E2342" s="34">
        <f t="shared" si="73"/>
        <v>7.939448472979338E-3</v>
      </c>
      <c r="F2342" s="2"/>
    </row>
    <row r="2343" spans="1:6" x14ac:dyDescent="0.3">
      <c r="A2343" s="1">
        <v>39357.833333333336</v>
      </c>
      <c r="B2343" s="2">
        <v>7946.79</v>
      </c>
      <c r="C2343" s="34">
        <f t="shared" si="72"/>
        <v>3.0760802885987371E-3</v>
      </c>
      <c r="D2343" s="2">
        <v>382.78</v>
      </c>
      <c r="E2343" s="34">
        <f t="shared" si="73"/>
        <v>5.0412224964553332E-3</v>
      </c>
      <c r="F2343" s="2"/>
    </row>
    <row r="2344" spans="1:6" x14ac:dyDescent="0.3">
      <c r="A2344" s="1">
        <v>39358.833333333336</v>
      </c>
      <c r="B2344" s="2">
        <v>7955.3</v>
      </c>
      <c r="C2344" s="34">
        <f t="shared" si="72"/>
        <v>1.0708726416579495E-3</v>
      </c>
      <c r="D2344" s="2">
        <v>383.59</v>
      </c>
      <c r="E2344" s="34">
        <f t="shared" si="73"/>
        <v>2.1160980197503232E-3</v>
      </c>
      <c r="F2344" s="2"/>
    </row>
    <row r="2345" spans="1:6" x14ac:dyDescent="0.3">
      <c r="A2345" s="1">
        <v>39359.833333333336</v>
      </c>
      <c r="B2345" s="2">
        <v>7944.99</v>
      </c>
      <c r="C2345" s="34">
        <f t="shared" si="72"/>
        <v>-1.2959913516775723E-3</v>
      </c>
      <c r="D2345" s="2">
        <v>384.18</v>
      </c>
      <c r="E2345" s="34">
        <f t="shared" si="73"/>
        <v>1.5381005761361255E-3</v>
      </c>
      <c r="F2345" s="2"/>
    </row>
    <row r="2346" spans="1:6" x14ac:dyDescent="0.3">
      <c r="A2346" s="1">
        <v>39360.833333333336</v>
      </c>
      <c r="B2346" s="2">
        <v>8002.18</v>
      </c>
      <c r="C2346" s="34">
        <f t="shared" si="72"/>
        <v>7.1982469455593723E-3</v>
      </c>
      <c r="D2346" s="2">
        <v>386.93</v>
      </c>
      <c r="E2346" s="34">
        <f t="shared" si="73"/>
        <v>7.158102972564917E-3</v>
      </c>
      <c r="F2346" s="2"/>
    </row>
    <row r="2347" spans="1:6" x14ac:dyDescent="0.3">
      <c r="A2347" s="1">
        <v>39363.833333333336</v>
      </c>
      <c r="B2347" s="2">
        <v>7974.37</v>
      </c>
      <c r="C2347" s="34">
        <f t="shared" si="72"/>
        <v>-3.4753029799380331E-3</v>
      </c>
      <c r="D2347" s="2">
        <v>385.86</v>
      </c>
      <c r="E2347" s="34">
        <f t="shared" si="73"/>
        <v>-2.7653580751040296E-3</v>
      </c>
      <c r="F2347" s="2"/>
    </row>
    <row r="2348" spans="1:6" x14ac:dyDescent="0.3">
      <c r="A2348" s="1">
        <v>39364.833333333336</v>
      </c>
      <c r="B2348" s="2">
        <v>7980.44</v>
      </c>
      <c r="C2348" s="34">
        <f t="shared" si="72"/>
        <v>7.6118865816354742E-4</v>
      </c>
      <c r="D2348" s="2">
        <v>387.84</v>
      </c>
      <c r="E2348" s="34">
        <f t="shared" si="73"/>
        <v>5.131394806406453E-3</v>
      </c>
      <c r="F2348" s="2"/>
    </row>
    <row r="2349" spans="1:6" x14ac:dyDescent="0.3">
      <c r="A2349" s="1">
        <v>39365.833333333336</v>
      </c>
      <c r="B2349" s="2">
        <v>7986.57</v>
      </c>
      <c r="C2349" s="34">
        <f t="shared" si="72"/>
        <v>7.6812807313886289E-4</v>
      </c>
      <c r="D2349" s="2">
        <v>388.23</v>
      </c>
      <c r="E2349" s="34">
        <f t="shared" si="73"/>
        <v>1.0055693069308536E-3</v>
      </c>
      <c r="F2349" s="2"/>
    </row>
    <row r="2350" spans="1:6" x14ac:dyDescent="0.3">
      <c r="A2350" s="1">
        <v>39366.833333333336</v>
      </c>
      <c r="B2350" s="2">
        <v>8033.69</v>
      </c>
      <c r="C2350" s="34">
        <f t="shared" si="72"/>
        <v>5.899904464619965E-3</v>
      </c>
      <c r="D2350" s="2">
        <v>390.43</v>
      </c>
      <c r="E2350" s="34">
        <f t="shared" si="73"/>
        <v>5.6667439404476383E-3</v>
      </c>
      <c r="F2350" s="2"/>
    </row>
    <row r="2351" spans="1:6" x14ac:dyDescent="0.3">
      <c r="A2351" s="1">
        <v>39367.833333333336</v>
      </c>
      <c r="B2351" s="2">
        <v>8041.26</v>
      </c>
      <c r="C2351" s="34">
        <f t="shared" si="72"/>
        <v>9.4228181570366054E-4</v>
      </c>
      <c r="D2351" s="2">
        <v>390.63</v>
      </c>
      <c r="E2351" s="34">
        <f t="shared" si="73"/>
        <v>5.1225571805435521E-4</v>
      </c>
      <c r="F2351" s="2"/>
    </row>
    <row r="2352" spans="1:6" x14ac:dyDescent="0.3">
      <c r="A2352" s="1">
        <v>39370.833333333336</v>
      </c>
      <c r="B2352" s="2">
        <v>7969.47</v>
      </c>
      <c r="C2352" s="34">
        <f t="shared" si="72"/>
        <v>-8.9277053596078515E-3</v>
      </c>
      <c r="D2352" s="2">
        <v>386.95</v>
      </c>
      <c r="E2352" s="34">
        <f t="shared" si="73"/>
        <v>-9.4206794153035567E-3</v>
      </c>
      <c r="F2352" s="2"/>
    </row>
    <row r="2353" spans="1:6" x14ac:dyDescent="0.3">
      <c r="A2353" s="1">
        <v>39371.833333333336</v>
      </c>
      <c r="B2353" s="2">
        <v>7962.64</v>
      </c>
      <c r="C2353" s="34">
        <f t="shared" si="72"/>
        <v>-8.5702060488335174E-4</v>
      </c>
      <c r="D2353" s="2">
        <v>384.03</v>
      </c>
      <c r="E2353" s="34">
        <f t="shared" si="73"/>
        <v>-7.5461945987853607E-3</v>
      </c>
      <c r="F2353" s="2"/>
    </row>
    <row r="2354" spans="1:6" x14ac:dyDescent="0.3">
      <c r="A2354" s="1">
        <v>39372.833333333336</v>
      </c>
      <c r="B2354" s="2">
        <v>7985.41</v>
      </c>
      <c r="C2354" s="34">
        <f t="shared" si="72"/>
        <v>2.8596043523252401E-3</v>
      </c>
      <c r="D2354" s="2">
        <v>386.62</v>
      </c>
      <c r="E2354" s="34">
        <f t="shared" si="73"/>
        <v>6.7442647709814452E-3</v>
      </c>
      <c r="F2354" s="2"/>
    </row>
    <row r="2355" spans="1:6" x14ac:dyDescent="0.3">
      <c r="A2355" s="1">
        <v>39373.833333333336</v>
      </c>
      <c r="B2355" s="2">
        <v>7921.4</v>
      </c>
      <c r="C2355" s="34">
        <f t="shared" si="72"/>
        <v>-8.0158689409811634E-3</v>
      </c>
      <c r="D2355" s="2">
        <v>383.36</v>
      </c>
      <c r="E2355" s="34">
        <f t="shared" si="73"/>
        <v>-8.4320521442242669E-3</v>
      </c>
      <c r="F2355" s="2"/>
    </row>
    <row r="2356" spans="1:6" x14ac:dyDescent="0.3">
      <c r="A2356" s="1">
        <v>39374.833333333336</v>
      </c>
      <c r="B2356" s="2">
        <v>7884.12</v>
      </c>
      <c r="C2356" s="34">
        <f t="shared" si="72"/>
        <v>-4.7062387961723795E-3</v>
      </c>
      <c r="D2356" s="2">
        <v>380.88</v>
      </c>
      <c r="E2356" s="34">
        <f t="shared" si="73"/>
        <v>-6.4691151919866741E-3</v>
      </c>
      <c r="F2356" s="2"/>
    </row>
    <row r="2357" spans="1:6" x14ac:dyDescent="0.3">
      <c r="A2357" s="1">
        <v>39377.833333333336</v>
      </c>
      <c r="B2357" s="2">
        <v>7794.94</v>
      </c>
      <c r="C2357" s="34">
        <f t="shared" si="72"/>
        <v>-1.1311344829860515E-2</v>
      </c>
      <c r="D2357" s="2">
        <v>375.82</v>
      </c>
      <c r="E2357" s="34">
        <f t="shared" si="73"/>
        <v>-1.3285024154589431E-2</v>
      </c>
      <c r="F2357" s="2"/>
    </row>
    <row r="2358" spans="1:6" x14ac:dyDescent="0.3">
      <c r="A2358" s="1">
        <v>39378.833333333336</v>
      </c>
      <c r="B2358" s="2">
        <v>7842.79</v>
      </c>
      <c r="C2358" s="34">
        <f t="shared" si="72"/>
        <v>6.1385976030605693E-3</v>
      </c>
      <c r="D2358" s="2">
        <v>379.78</v>
      </c>
      <c r="E2358" s="34">
        <f t="shared" si="73"/>
        <v>1.0536959182587458E-2</v>
      </c>
      <c r="F2358" s="2"/>
    </row>
    <row r="2359" spans="1:6" x14ac:dyDescent="0.3">
      <c r="A2359" s="1">
        <v>39379.833333333336</v>
      </c>
      <c r="B2359" s="2">
        <v>7828.96</v>
      </c>
      <c r="C2359" s="34">
        <f t="shared" si="72"/>
        <v>-1.7634030746711549E-3</v>
      </c>
      <c r="D2359" s="2">
        <v>377.45</v>
      </c>
      <c r="E2359" s="34">
        <f t="shared" si="73"/>
        <v>-6.135130865237759E-3</v>
      </c>
      <c r="F2359" s="2"/>
    </row>
    <row r="2360" spans="1:6" x14ac:dyDescent="0.3">
      <c r="A2360" s="1">
        <v>39380.833333333336</v>
      </c>
      <c r="B2360" s="2">
        <v>7932.44</v>
      </c>
      <c r="C2360" s="34">
        <f t="shared" si="72"/>
        <v>1.3217592119515231E-2</v>
      </c>
      <c r="D2360" s="2">
        <v>381.83</v>
      </c>
      <c r="E2360" s="34">
        <f t="shared" si="73"/>
        <v>1.1604185984898541E-2</v>
      </c>
      <c r="F2360" s="2"/>
    </row>
    <row r="2361" spans="1:6" x14ac:dyDescent="0.3">
      <c r="A2361" s="1">
        <v>39381.833333333336</v>
      </c>
      <c r="B2361" s="2">
        <v>7949.17</v>
      </c>
      <c r="C2361" s="34">
        <f t="shared" si="72"/>
        <v>2.1090610203167159E-3</v>
      </c>
      <c r="D2361" s="2">
        <v>383.95</v>
      </c>
      <c r="E2361" s="34">
        <f t="shared" si="73"/>
        <v>5.5522090982897954E-3</v>
      </c>
      <c r="F2361" s="2"/>
    </row>
    <row r="2362" spans="1:6" x14ac:dyDescent="0.3">
      <c r="A2362" s="1">
        <v>39384.833333333336</v>
      </c>
      <c r="B2362" s="2">
        <v>8009.67</v>
      </c>
      <c r="C2362" s="34">
        <f t="shared" si="72"/>
        <v>7.6108574857500777E-3</v>
      </c>
      <c r="D2362" s="2">
        <v>386.6</v>
      </c>
      <c r="E2362" s="34">
        <f t="shared" si="73"/>
        <v>6.9019403568173487E-3</v>
      </c>
      <c r="F2362" s="2"/>
    </row>
    <row r="2363" spans="1:6" x14ac:dyDescent="0.3">
      <c r="A2363" s="1">
        <v>39385.833333333336</v>
      </c>
      <c r="B2363" s="2">
        <v>7977.94</v>
      </c>
      <c r="C2363" s="34">
        <f t="shared" si="72"/>
        <v>-3.9614615833112321E-3</v>
      </c>
      <c r="D2363" s="2">
        <v>384.9</v>
      </c>
      <c r="E2363" s="34">
        <f t="shared" si="73"/>
        <v>-4.3973098810140554E-3</v>
      </c>
      <c r="F2363" s="2"/>
    </row>
    <row r="2364" spans="1:6" x14ac:dyDescent="0.3">
      <c r="A2364" s="1">
        <v>39386.833333333336</v>
      </c>
      <c r="B2364" s="2">
        <v>8019.22</v>
      </c>
      <c r="C2364" s="34">
        <f t="shared" si="72"/>
        <v>5.1742680441317912E-3</v>
      </c>
      <c r="D2364" s="2">
        <v>388.43</v>
      </c>
      <c r="E2364" s="34">
        <f t="shared" si="73"/>
        <v>9.1712133021564224E-3</v>
      </c>
      <c r="F2364" s="2"/>
    </row>
    <row r="2365" spans="1:6" x14ac:dyDescent="0.3">
      <c r="A2365" s="1">
        <v>39387.833333333336</v>
      </c>
      <c r="B2365" s="2">
        <v>7880.85</v>
      </c>
      <c r="C2365" s="34">
        <f t="shared" si="72"/>
        <v>-1.7254795354161634E-2</v>
      </c>
      <c r="D2365" s="2">
        <v>382.57</v>
      </c>
      <c r="E2365" s="34">
        <f t="shared" si="73"/>
        <v>-1.5086373349123439E-2</v>
      </c>
      <c r="F2365" s="2"/>
    </row>
    <row r="2366" spans="1:6" x14ac:dyDescent="0.3">
      <c r="A2366" s="1">
        <v>39388.833333333336</v>
      </c>
      <c r="B2366" s="2">
        <v>7849.49</v>
      </c>
      <c r="C2366" s="34">
        <f t="shared" si="72"/>
        <v>-3.9792661959053843E-3</v>
      </c>
      <c r="D2366" s="2">
        <v>379.92</v>
      </c>
      <c r="E2366" s="34">
        <f t="shared" si="73"/>
        <v>-6.9268369187337475E-3</v>
      </c>
      <c r="F2366" s="2"/>
    </row>
    <row r="2367" spans="1:6" x14ac:dyDescent="0.3">
      <c r="A2367" s="1">
        <v>39391.833333333336</v>
      </c>
      <c r="B2367" s="2">
        <v>7807.55</v>
      </c>
      <c r="C2367" s="34">
        <f t="shared" si="72"/>
        <v>-5.3430222855241905E-3</v>
      </c>
      <c r="D2367" s="2">
        <v>377.32</v>
      </c>
      <c r="E2367" s="34">
        <f t="shared" si="73"/>
        <v>-6.8435460096862855E-3</v>
      </c>
      <c r="F2367" s="2"/>
    </row>
    <row r="2368" spans="1:6" x14ac:dyDescent="0.3">
      <c r="A2368" s="1">
        <v>39392.833333333336</v>
      </c>
      <c r="B2368" s="2">
        <v>7827.19</v>
      </c>
      <c r="C2368" s="34">
        <f t="shared" si="72"/>
        <v>2.515513829562277E-3</v>
      </c>
      <c r="D2368" s="2">
        <v>378.64</v>
      </c>
      <c r="E2368" s="34">
        <f t="shared" si="73"/>
        <v>3.4983568323969649E-3</v>
      </c>
      <c r="F2368" s="2"/>
    </row>
    <row r="2369" spans="1:6" x14ac:dyDescent="0.3">
      <c r="A2369" s="1">
        <v>39393.833333333336</v>
      </c>
      <c r="B2369" s="2">
        <v>7799.62</v>
      </c>
      <c r="C2369" s="34">
        <f t="shared" si="72"/>
        <v>-3.5223368795186394E-3</v>
      </c>
      <c r="D2369" s="2">
        <v>375.58</v>
      </c>
      <c r="E2369" s="34">
        <f t="shared" si="73"/>
        <v>-8.0815550390872515E-3</v>
      </c>
      <c r="F2369" s="2"/>
    </row>
    <row r="2370" spans="1:6" x14ac:dyDescent="0.3">
      <c r="A2370" s="1">
        <v>39394.833333333336</v>
      </c>
      <c r="B2370" s="2">
        <v>7819.47</v>
      </c>
      <c r="C2370" s="34">
        <f t="shared" ref="C2370:C2433" si="74">B2370/B2369-1</f>
        <v>2.5449957818457491E-3</v>
      </c>
      <c r="D2370" s="2">
        <v>373.48</v>
      </c>
      <c r="E2370" s="34">
        <f t="shared" si="73"/>
        <v>-5.5913520421746465E-3</v>
      </c>
      <c r="F2370" s="2"/>
    </row>
    <row r="2371" spans="1:6" x14ac:dyDescent="0.3">
      <c r="A2371" s="1">
        <v>39395.833333333336</v>
      </c>
      <c r="B2371" s="2">
        <v>7812.4</v>
      </c>
      <c r="C2371" s="34">
        <f t="shared" si="74"/>
        <v>-9.0415335054683243E-4</v>
      </c>
      <c r="D2371" s="2">
        <v>367.57</v>
      </c>
      <c r="E2371" s="34">
        <f t="shared" si="73"/>
        <v>-1.5824140516225826E-2</v>
      </c>
      <c r="F2371" s="2"/>
    </row>
    <row r="2372" spans="1:6" x14ac:dyDescent="0.3">
      <c r="A2372" s="1">
        <v>39398.833333333336</v>
      </c>
      <c r="B2372" s="2">
        <v>7806.84</v>
      </c>
      <c r="C2372" s="34">
        <f t="shared" si="74"/>
        <v>-7.116891096204947E-4</v>
      </c>
      <c r="D2372" s="2">
        <v>367.69</v>
      </c>
      <c r="E2372" s="34">
        <f t="shared" si="73"/>
        <v>3.2646842778238927E-4</v>
      </c>
      <c r="F2372" s="2"/>
    </row>
    <row r="2373" spans="1:6" x14ac:dyDescent="0.3">
      <c r="A2373" s="1">
        <v>39399.833333333336</v>
      </c>
      <c r="B2373" s="2">
        <v>7777.56</v>
      </c>
      <c r="C2373" s="34">
        <f t="shared" si="74"/>
        <v>-3.7505572036828916E-3</v>
      </c>
      <c r="D2373" s="2">
        <v>368.52</v>
      </c>
      <c r="E2373" s="34">
        <f t="shared" ref="E2373:E2436" si="75">D2373/D2372-1</f>
        <v>2.2573363431150906E-3</v>
      </c>
      <c r="F2373" s="2"/>
    </row>
    <row r="2374" spans="1:6" x14ac:dyDescent="0.3">
      <c r="A2374" s="1">
        <v>39400.833333333336</v>
      </c>
      <c r="B2374" s="2">
        <v>7783.11</v>
      </c>
      <c r="C2374" s="34">
        <f t="shared" si="74"/>
        <v>7.135914091307427E-4</v>
      </c>
      <c r="D2374" s="2">
        <v>370.46</v>
      </c>
      <c r="E2374" s="34">
        <f t="shared" si="75"/>
        <v>5.26430044502324E-3</v>
      </c>
      <c r="F2374" s="2"/>
    </row>
    <row r="2375" spans="1:6" x14ac:dyDescent="0.3">
      <c r="A2375" s="1">
        <v>39401.833333333336</v>
      </c>
      <c r="B2375" s="2">
        <v>7667.03</v>
      </c>
      <c r="C2375" s="34">
        <f t="shared" si="74"/>
        <v>-1.4914346578681292E-2</v>
      </c>
      <c r="D2375" s="2">
        <v>365.82</v>
      </c>
      <c r="E2375" s="34">
        <f t="shared" si="75"/>
        <v>-1.2524968957512206E-2</v>
      </c>
      <c r="F2375" s="2"/>
    </row>
    <row r="2376" spans="1:6" x14ac:dyDescent="0.3">
      <c r="A2376" s="1">
        <v>39402.833333333336</v>
      </c>
      <c r="B2376" s="2">
        <v>7612.26</v>
      </c>
      <c r="C2376" s="34">
        <f t="shared" si="74"/>
        <v>-7.1435745001648954E-3</v>
      </c>
      <c r="D2376" s="2">
        <v>362.72</v>
      </c>
      <c r="E2376" s="34">
        <f t="shared" si="75"/>
        <v>-8.4741129517248437E-3</v>
      </c>
      <c r="F2376" s="2"/>
    </row>
    <row r="2377" spans="1:6" x14ac:dyDescent="0.3">
      <c r="A2377" s="1">
        <v>39405.833333333336</v>
      </c>
      <c r="B2377" s="2">
        <v>7511.97</v>
      </c>
      <c r="C2377" s="34">
        <f t="shared" si="74"/>
        <v>-1.3174799599593334E-2</v>
      </c>
      <c r="D2377" s="2">
        <v>354.7</v>
      </c>
      <c r="E2377" s="34">
        <f t="shared" si="75"/>
        <v>-2.2110719011910085E-2</v>
      </c>
      <c r="F2377" s="2"/>
    </row>
    <row r="2378" spans="1:6" x14ac:dyDescent="0.3">
      <c r="A2378" s="1">
        <v>39406.833333333336</v>
      </c>
      <c r="B2378" s="2">
        <v>7630.31</v>
      </c>
      <c r="C2378" s="34">
        <f t="shared" si="74"/>
        <v>1.5753524042295242E-2</v>
      </c>
      <c r="D2378" s="2">
        <v>358.65</v>
      </c>
      <c r="E2378" s="34">
        <f t="shared" si="75"/>
        <v>1.1136171412461149E-2</v>
      </c>
      <c r="F2378" s="2"/>
    </row>
    <row r="2379" spans="1:6" x14ac:dyDescent="0.3">
      <c r="A2379" s="1">
        <v>39407.833333333336</v>
      </c>
      <c r="B2379" s="2">
        <v>7518.42</v>
      </c>
      <c r="C2379" s="34">
        <f t="shared" si="74"/>
        <v>-1.4663886526235514E-2</v>
      </c>
      <c r="D2379" s="2">
        <v>349.18</v>
      </c>
      <c r="E2379" s="34">
        <f t="shared" si="75"/>
        <v>-2.6404572703192408E-2</v>
      </c>
      <c r="F2379" s="2"/>
    </row>
    <row r="2380" spans="1:6" x14ac:dyDescent="0.3">
      <c r="A2380" s="1">
        <v>39408.833333333336</v>
      </c>
      <c r="B2380" s="2">
        <v>7562.1</v>
      </c>
      <c r="C2380" s="34">
        <f t="shared" si="74"/>
        <v>5.8097312999274564E-3</v>
      </c>
      <c r="D2380" s="2">
        <v>351.86</v>
      </c>
      <c r="E2380" s="34">
        <f t="shared" si="75"/>
        <v>7.6751245775816823E-3</v>
      </c>
      <c r="F2380" s="2"/>
    </row>
    <row r="2381" spans="1:6" x14ac:dyDescent="0.3">
      <c r="A2381" s="1">
        <v>39413.833333333336</v>
      </c>
      <c r="B2381" s="2">
        <v>7531.35</v>
      </c>
      <c r="C2381" s="34">
        <f t="shared" si="74"/>
        <v>-4.0663307811322769E-3</v>
      </c>
      <c r="D2381" s="2">
        <v>354.27</v>
      </c>
      <c r="E2381" s="34">
        <f t="shared" si="75"/>
        <v>6.849315068492956E-3</v>
      </c>
      <c r="F2381" s="2"/>
    </row>
    <row r="2382" spans="1:6" x14ac:dyDescent="0.3">
      <c r="A2382" s="1">
        <v>39414.833333333336</v>
      </c>
      <c r="B2382" s="2">
        <v>7723.66</v>
      </c>
      <c r="C2382" s="34">
        <f t="shared" si="74"/>
        <v>2.55345987107225E-2</v>
      </c>
      <c r="D2382" s="2">
        <v>364.09</v>
      </c>
      <c r="E2382" s="34">
        <f t="shared" si="75"/>
        <v>2.7718971405989778E-2</v>
      </c>
      <c r="F2382" s="2"/>
    </row>
    <row r="2383" spans="1:6" x14ac:dyDescent="0.3">
      <c r="A2383" s="1">
        <v>39415.833333333336</v>
      </c>
      <c r="B2383" s="2">
        <v>7765.19</v>
      </c>
      <c r="C2383" s="34">
        <f t="shared" si="74"/>
        <v>5.376984486629377E-3</v>
      </c>
      <c r="D2383" s="2">
        <v>365.72</v>
      </c>
      <c r="E2383" s="34">
        <f t="shared" si="75"/>
        <v>4.4769150484771369E-3</v>
      </c>
      <c r="F2383" s="2"/>
    </row>
    <row r="2384" spans="1:6" x14ac:dyDescent="0.3">
      <c r="A2384" s="1">
        <v>39416.833333333336</v>
      </c>
      <c r="B2384" s="2">
        <v>7870.52</v>
      </c>
      <c r="C2384" s="34">
        <f t="shared" si="74"/>
        <v>1.3564381554089566E-2</v>
      </c>
      <c r="D2384" s="2">
        <v>370.36</v>
      </c>
      <c r="E2384" s="34">
        <f t="shared" si="75"/>
        <v>1.268730176090993E-2</v>
      </c>
      <c r="F2384" s="2"/>
    </row>
    <row r="2385" spans="1:6" x14ac:dyDescent="0.3">
      <c r="A2385" s="1">
        <v>39419.833333333336</v>
      </c>
      <c r="B2385" s="2">
        <v>7837.26</v>
      </c>
      <c r="C2385" s="34">
        <f t="shared" si="74"/>
        <v>-4.2258961288453856E-3</v>
      </c>
      <c r="D2385" s="2">
        <v>368.81</v>
      </c>
      <c r="E2385" s="34">
        <f t="shared" si="75"/>
        <v>-4.185117183281184E-3</v>
      </c>
      <c r="F2385" s="2"/>
    </row>
    <row r="2386" spans="1:6" x14ac:dyDescent="0.3">
      <c r="A2386" s="1">
        <v>39420.833333333336</v>
      </c>
      <c r="B2386" s="2">
        <v>7808.94</v>
      </c>
      <c r="C2386" s="34">
        <f t="shared" si="74"/>
        <v>-3.6135077820566019E-3</v>
      </c>
      <c r="D2386" s="2">
        <v>363.34</v>
      </c>
      <c r="E2386" s="34">
        <f t="shared" si="75"/>
        <v>-1.4831485046501003E-2</v>
      </c>
      <c r="F2386" s="2"/>
    </row>
    <row r="2387" spans="1:6" x14ac:dyDescent="0.3">
      <c r="A2387" s="1">
        <v>39421.833333333336</v>
      </c>
      <c r="B2387" s="2">
        <v>7944.77</v>
      </c>
      <c r="C2387" s="34">
        <f t="shared" si="74"/>
        <v>1.7394166173642089E-2</v>
      </c>
      <c r="D2387" s="2">
        <v>369.61</v>
      </c>
      <c r="E2387" s="34">
        <f t="shared" si="75"/>
        <v>1.7256564099741301E-2</v>
      </c>
      <c r="F2387" s="2"/>
    </row>
    <row r="2388" spans="1:6" x14ac:dyDescent="0.3">
      <c r="A2388" s="1">
        <v>39422.833333333336</v>
      </c>
      <c r="B2388" s="2">
        <v>7940.58</v>
      </c>
      <c r="C2388" s="34">
        <f t="shared" si="74"/>
        <v>-5.2739097544685087E-4</v>
      </c>
      <c r="D2388" s="2">
        <v>369.87</v>
      </c>
      <c r="E2388" s="34">
        <f t="shared" si="75"/>
        <v>7.0344417088286093E-4</v>
      </c>
      <c r="F2388" s="2"/>
    </row>
    <row r="2389" spans="1:6" x14ac:dyDescent="0.3">
      <c r="A2389" s="1">
        <v>39423.833333333336</v>
      </c>
      <c r="B2389" s="2">
        <v>7994.07</v>
      </c>
      <c r="C2389" s="34">
        <f t="shared" si="74"/>
        <v>6.7362837475348769E-3</v>
      </c>
      <c r="D2389" s="2">
        <v>372.88</v>
      </c>
      <c r="E2389" s="34">
        <f t="shared" si="75"/>
        <v>8.1379944304755814E-3</v>
      </c>
      <c r="F2389" s="2"/>
    </row>
    <row r="2390" spans="1:6" x14ac:dyDescent="0.3">
      <c r="A2390" s="1">
        <v>39426.833333333336</v>
      </c>
      <c r="B2390" s="2">
        <v>8033.36</v>
      </c>
      <c r="C2390" s="34">
        <f t="shared" si="74"/>
        <v>4.9148931645581762E-3</v>
      </c>
      <c r="D2390" s="2">
        <v>375.06</v>
      </c>
      <c r="E2390" s="34">
        <f t="shared" si="75"/>
        <v>5.8463848959451337E-3</v>
      </c>
      <c r="F2390" s="2"/>
    </row>
    <row r="2391" spans="1:6" x14ac:dyDescent="0.3">
      <c r="A2391" s="1">
        <v>39427.833333333336</v>
      </c>
      <c r="B2391" s="2">
        <v>8009.42</v>
      </c>
      <c r="C2391" s="34">
        <f t="shared" si="74"/>
        <v>-2.9800730951929921E-3</v>
      </c>
      <c r="D2391" s="2">
        <v>373.55</v>
      </c>
      <c r="E2391" s="34">
        <f t="shared" si="75"/>
        <v>-4.0260225030661623E-3</v>
      </c>
      <c r="F2391" s="2"/>
    </row>
    <row r="2392" spans="1:6" x14ac:dyDescent="0.3">
      <c r="A2392" s="1">
        <v>39428.833333333336</v>
      </c>
      <c r="B2392" s="2">
        <v>8076.12</v>
      </c>
      <c r="C2392" s="34">
        <f t="shared" si="74"/>
        <v>8.3276941401499993E-3</v>
      </c>
      <c r="D2392" s="2">
        <v>374.75</v>
      </c>
      <c r="E2392" s="34">
        <f t="shared" si="75"/>
        <v>3.2124213626021358E-3</v>
      </c>
      <c r="F2392" s="2"/>
    </row>
    <row r="2393" spans="1:6" x14ac:dyDescent="0.3">
      <c r="A2393" s="1">
        <v>39429.833333333336</v>
      </c>
      <c r="B2393" s="2">
        <v>7928.31</v>
      </c>
      <c r="C2393" s="34">
        <f t="shared" si="74"/>
        <v>-1.8302105466486362E-2</v>
      </c>
      <c r="D2393" s="2">
        <v>365.61</v>
      </c>
      <c r="E2393" s="34">
        <f t="shared" si="75"/>
        <v>-2.4389593062041359E-2</v>
      </c>
      <c r="F2393" s="2"/>
    </row>
    <row r="2394" spans="1:6" x14ac:dyDescent="0.3">
      <c r="A2394" s="1">
        <v>39430.833333333336</v>
      </c>
      <c r="B2394" s="2">
        <v>7948.36</v>
      </c>
      <c r="C2394" s="34">
        <f t="shared" si="74"/>
        <v>2.5289122145828458E-3</v>
      </c>
      <c r="D2394" s="2">
        <v>367.24</v>
      </c>
      <c r="E2394" s="34">
        <f t="shared" si="75"/>
        <v>4.4583025628401884E-3</v>
      </c>
      <c r="F2394" s="2"/>
    </row>
    <row r="2395" spans="1:6" x14ac:dyDescent="0.3">
      <c r="A2395" s="1">
        <v>39433.833333333336</v>
      </c>
      <c r="B2395" s="2">
        <v>7825.44</v>
      </c>
      <c r="C2395" s="34">
        <f t="shared" si="74"/>
        <v>-1.5464825448268549E-2</v>
      </c>
      <c r="D2395" s="2">
        <v>360.83</v>
      </c>
      <c r="E2395" s="34">
        <f t="shared" si="75"/>
        <v>-1.7454525650800634E-2</v>
      </c>
      <c r="F2395" s="2"/>
    </row>
    <row r="2396" spans="1:6" x14ac:dyDescent="0.3">
      <c r="A2396" s="1">
        <v>39435.833333333336</v>
      </c>
      <c r="B2396" s="2">
        <v>7837.32</v>
      </c>
      <c r="C2396" s="34">
        <f t="shared" si="74"/>
        <v>1.5181254983744896E-3</v>
      </c>
      <c r="D2396" s="2">
        <v>358.74</v>
      </c>
      <c r="E2396" s="34">
        <f t="shared" si="75"/>
        <v>-5.7922013136378903E-3</v>
      </c>
      <c r="F2396" s="2"/>
    </row>
    <row r="2397" spans="1:6" x14ac:dyDescent="0.3">
      <c r="A2397" s="1">
        <v>39436.833333333336</v>
      </c>
      <c r="B2397" s="2">
        <v>7869.19</v>
      </c>
      <c r="C2397" s="34">
        <f t="shared" si="74"/>
        <v>4.066441079348504E-3</v>
      </c>
      <c r="D2397" s="2">
        <v>359.46</v>
      </c>
      <c r="E2397" s="34">
        <f t="shared" si="75"/>
        <v>2.0070245860510649E-3</v>
      </c>
      <c r="F2397" s="2"/>
    </row>
    <row r="2398" spans="1:6" x14ac:dyDescent="0.3">
      <c r="A2398" s="1">
        <v>39437.833333333336</v>
      </c>
      <c r="B2398" s="2">
        <v>8002.67</v>
      </c>
      <c r="C2398" s="34">
        <f t="shared" si="74"/>
        <v>1.6962355718949551E-2</v>
      </c>
      <c r="D2398" s="2">
        <v>364.49</v>
      </c>
      <c r="E2398" s="34">
        <f t="shared" si="75"/>
        <v>1.399321204028281E-2</v>
      </c>
      <c r="F2398" s="2"/>
    </row>
    <row r="2399" spans="1:6" x14ac:dyDescent="0.3">
      <c r="A2399" s="1">
        <v>39443.833333333336</v>
      </c>
      <c r="B2399" s="2">
        <v>8038.6</v>
      </c>
      <c r="C2399" s="34">
        <f t="shared" si="74"/>
        <v>4.4897515454218606E-3</v>
      </c>
      <c r="D2399" s="2">
        <v>365.09</v>
      </c>
      <c r="E2399" s="34">
        <f t="shared" si="75"/>
        <v>1.6461356964525553E-3</v>
      </c>
      <c r="F2399" s="2"/>
    </row>
    <row r="2400" spans="1:6" x14ac:dyDescent="0.3">
      <c r="A2400" s="1">
        <v>39444.833333333336</v>
      </c>
      <c r="B2400" s="2">
        <v>8067.32</v>
      </c>
      <c r="C2400" s="34">
        <f t="shared" si="74"/>
        <v>3.5727614261189533E-3</v>
      </c>
      <c r="D2400" s="2">
        <v>364.39</v>
      </c>
      <c r="E2400" s="34">
        <f t="shared" si="75"/>
        <v>-1.9173354515324981E-3</v>
      </c>
      <c r="F2400" s="2"/>
    </row>
    <row r="2401" spans="1:6" x14ac:dyDescent="0.3">
      <c r="A2401" s="1">
        <v>39449.833333333336</v>
      </c>
      <c r="B2401" s="2">
        <v>7949.11</v>
      </c>
      <c r="C2401" s="34">
        <f t="shared" si="74"/>
        <v>-1.4652945463921152E-2</v>
      </c>
      <c r="D2401" s="2">
        <v>360.08</v>
      </c>
      <c r="E2401" s="34">
        <f t="shared" si="75"/>
        <v>-1.182798649798289E-2</v>
      </c>
      <c r="F2401" s="2"/>
    </row>
    <row r="2402" spans="1:6" x14ac:dyDescent="0.3">
      <c r="A2402" s="1">
        <v>39450.833333333336</v>
      </c>
      <c r="B2402" s="2">
        <v>7908.41</v>
      </c>
      <c r="C2402" s="34">
        <f t="shared" si="74"/>
        <v>-5.1200700455773518E-3</v>
      </c>
      <c r="D2402" s="2">
        <v>358.95</v>
      </c>
      <c r="E2402" s="34">
        <f t="shared" si="75"/>
        <v>-3.1381915129971016E-3</v>
      </c>
      <c r="F2402" s="2"/>
    </row>
    <row r="2403" spans="1:6" x14ac:dyDescent="0.3">
      <c r="A2403" s="1">
        <v>39451.833333333336</v>
      </c>
      <c r="B2403" s="2">
        <v>7808.69</v>
      </c>
      <c r="C2403" s="34">
        <f t="shared" si="74"/>
        <v>-1.2609361426633159E-2</v>
      </c>
      <c r="D2403" s="2">
        <v>352</v>
      </c>
      <c r="E2403" s="34">
        <f t="shared" si="75"/>
        <v>-1.9362028137623555E-2</v>
      </c>
      <c r="F2403" s="2"/>
    </row>
    <row r="2404" spans="1:6" x14ac:dyDescent="0.3">
      <c r="A2404" s="1">
        <v>39454.833333333336</v>
      </c>
      <c r="B2404" s="2">
        <v>7817.17</v>
      </c>
      <c r="C2404" s="34">
        <f t="shared" si="74"/>
        <v>1.085969605657322E-3</v>
      </c>
      <c r="D2404" s="2">
        <v>351.27</v>
      </c>
      <c r="E2404" s="34">
        <f t="shared" si="75"/>
        <v>-2.0738636363636376E-3</v>
      </c>
      <c r="F2404" s="2"/>
    </row>
    <row r="2405" spans="1:6" x14ac:dyDescent="0.3">
      <c r="A2405" s="1">
        <v>39455.833333333336</v>
      </c>
      <c r="B2405" s="2">
        <v>7849.99</v>
      </c>
      <c r="C2405" s="34">
        <f t="shared" si="74"/>
        <v>4.1984503343281965E-3</v>
      </c>
      <c r="D2405" s="2">
        <v>353.43</v>
      </c>
      <c r="E2405" s="34">
        <f t="shared" si="75"/>
        <v>6.1491160645656961E-3</v>
      </c>
      <c r="F2405" s="2"/>
    </row>
    <row r="2406" spans="1:6" x14ac:dyDescent="0.3">
      <c r="A2406" s="1">
        <v>39456.833333333336</v>
      </c>
      <c r="B2406" s="2">
        <v>7782.71</v>
      </c>
      <c r="C2406" s="34">
        <f t="shared" si="74"/>
        <v>-8.5707115550465174E-3</v>
      </c>
      <c r="D2406" s="2">
        <v>348.77</v>
      </c>
      <c r="E2406" s="34">
        <f t="shared" si="75"/>
        <v>-1.3185072008601528E-2</v>
      </c>
      <c r="F2406" s="2"/>
    </row>
    <row r="2407" spans="1:6" x14ac:dyDescent="0.3">
      <c r="A2407" s="1">
        <v>39458.833333333336</v>
      </c>
      <c r="B2407" s="2">
        <v>7717.95</v>
      </c>
      <c r="C2407" s="34">
        <f t="shared" si="74"/>
        <v>-8.3210090058604136E-3</v>
      </c>
      <c r="D2407" s="2">
        <v>343.69</v>
      </c>
      <c r="E2407" s="34">
        <f t="shared" si="75"/>
        <v>-1.4565472947787872E-2</v>
      </c>
      <c r="F2407" s="2"/>
    </row>
    <row r="2408" spans="1:6" x14ac:dyDescent="0.3">
      <c r="A2408" s="1">
        <v>39461.833333333336</v>
      </c>
      <c r="B2408" s="2">
        <v>7732.02</v>
      </c>
      <c r="C2408" s="34">
        <f t="shared" si="74"/>
        <v>1.8230229529863085E-3</v>
      </c>
      <c r="D2408" s="2">
        <v>344.78</v>
      </c>
      <c r="E2408" s="34">
        <f t="shared" si="75"/>
        <v>3.1714626552996616E-3</v>
      </c>
      <c r="F2408" s="2"/>
    </row>
    <row r="2409" spans="1:6" x14ac:dyDescent="0.3">
      <c r="A2409" s="1">
        <v>39462.833333333336</v>
      </c>
      <c r="B2409" s="2">
        <v>7566.38</v>
      </c>
      <c r="C2409" s="34">
        <f t="shared" si="74"/>
        <v>-2.1422603666312323E-2</v>
      </c>
      <c r="D2409" s="2">
        <v>335.94</v>
      </c>
      <c r="E2409" s="34">
        <f t="shared" si="75"/>
        <v>-2.5639538256279293E-2</v>
      </c>
      <c r="F2409" s="2"/>
    </row>
    <row r="2410" spans="1:6" x14ac:dyDescent="0.3">
      <c r="A2410" s="1">
        <v>39463.833333333336</v>
      </c>
      <c r="B2410" s="2">
        <v>7471.57</v>
      </c>
      <c r="C2410" s="34">
        <f t="shared" si="74"/>
        <v>-1.2530430668298509E-2</v>
      </c>
      <c r="D2410" s="2">
        <v>332.75</v>
      </c>
      <c r="E2410" s="34">
        <f t="shared" si="75"/>
        <v>-9.4957432874918091E-3</v>
      </c>
      <c r="F2410" s="2"/>
    </row>
    <row r="2411" spans="1:6" x14ac:dyDescent="0.3">
      <c r="A2411" s="1">
        <v>39464.833333333336</v>
      </c>
      <c r="B2411" s="2">
        <v>7413.53</v>
      </c>
      <c r="C2411" s="34">
        <f t="shared" si="74"/>
        <v>-7.7681129936546522E-3</v>
      </c>
      <c r="D2411" s="2">
        <v>331.07</v>
      </c>
      <c r="E2411" s="34">
        <f t="shared" si="75"/>
        <v>-5.0488354620585874E-3</v>
      </c>
      <c r="F2411" s="2"/>
    </row>
    <row r="2412" spans="1:6" x14ac:dyDescent="0.3">
      <c r="A2412" s="1">
        <v>39465.833333333336</v>
      </c>
      <c r="B2412" s="2">
        <v>7314.17</v>
      </c>
      <c r="C2412" s="34">
        <f t="shared" si="74"/>
        <v>-1.3402522145320783E-2</v>
      </c>
      <c r="D2412" s="2">
        <v>327.52999999999997</v>
      </c>
      <c r="E2412" s="34">
        <f t="shared" si="75"/>
        <v>-1.0692602772827575E-2</v>
      </c>
      <c r="F2412" s="2"/>
    </row>
    <row r="2413" spans="1:6" x14ac:dyDescent="0.3">
      <c r="A2413" s="1">
        <v>39468.833333333336</v>
      </c>
      <c r="B2413" s="2">
        <v>6790.19</v>
      </c>
      <c r="C2413" s="34">
        <f t="shared" si="74"/>
        <v>-7.1639023976746596E-2</v>
      </c>
      <c r="D2413" s="2">
        <v>308.77</v>
      </c>
      <c r="E2413" s="34">
        <f t="shared" si="75"/>
        <v>-5.7277195982047391E-2</v>
      </c>
      <c r="F2413" s="2"/>
    </row>
    <row r="2414" spans="1:6" x14ac:dyDescent="0.3">
      <c r="A2414" s="1">
        <v>39469.833333333336</v>
      </c>
      <c r="B2414" s="2">
        <v>6769.47</v>
      </c>
      <c r="C2414" s="34">
        <f t="shared" si="74"/>
        <v>-3.0514610047729374E-3</v>
      </c>
      <c r="D2414" s="2">
        <v>315.55</v>
      </c>
      <c r="E2414" s="34">
        <f t="shared" si="75"/>
        <v>2.1958091783528255E-2</v>
      </c>
      <c r="F2414" s="2"/>
    </row>
    <row r="2415" spans="1:6" x14ac:dyDescent="0.3">
      <c r="A2415" s="1">
        <v>39470.833333333336</v>
      </c>
      <c r="B2415" s="2">
        <v>6439.21</v>
      </c>
      <c r="C2415" s="34">
        <f t="shared" si="74"/>
        <v>-4.8786684925112289E-2</v>
      </c>
      <c r="D2415" s="2">
        <v>306.02999999999997</v>
      </c>
      <c r="E2415" s="34">
        <f t="shared" si="75"/>
        <v>-3.0169545238472595E-2</v>
      </c>
      <c r="F2415" s="2"/>
    </row>
    <row r="2416" spans="1:6" x14ac:dyDescent="0.3">
      <c r="A2416" s="1">
        <v>39471.833333333336</v>
      </c>
      <c r="B2416" s="2">
        <v>6821.07</v>
      </c>
      <c r="C2416" s="34">
        <f t="shared" si="74"/>
        <v>5.9302305717626735E-2</v>
      </c>
      <c r="D2416" s="2">
        <v>322.08</v>
      </c>
      <c r="E2416" s="34">
        <f t="shared" si="75"/>
        <v>5.2445838643270237E-2</v>
      </c>
      <c r="F2416" s="2"/>
    </row>
    <row r="2417" spans="1:6" x14ac:dyDescent="0.3">
      <c r="A2417" s="1">
        <v>39472.833333333336</v>
      </c>
      <c r="B2417" s="2">
        <v>6816.74</v>
      </c>
      <c r="C2417" s="34">
        <f t="shared" si="74"/>
        <v>-6.3479776633279528E-4</v>
      </c>
      <c r="D2417" s="2">
        <v>322.23</v>
      </c>
      <c r="E2417" s="34">
        <f t="shared" si="75"/>
        <v>4.6572280178858172E-4</v>
      </c>
      <c r="F2417" s="2"/>
    </row>
    <row r="2418" spans="1:6" x14ac:dyDescent="0.3">
      <c r="A2418" s="1">
        <v>39475.833333333336</v>
      </c>
      <c r="B2418" s="2">
        <v>6818.85</v>
      </c>
      <c r="C2418" s="34">
        <f t="shared" si="74"/>
        <v>3.0953212239293038E-4</v>
      </c>
      <c r="D2418" s="2">
        <v>318.7</v>
      </c>
      <c r="E2418" s="34">
        <f t="shared" si="75"/>
        <v>-1.0954907984979778E-2</v>
      </c>
      <c r="F2418" s="2"/>
    </row>
    <row r="2419" spans="1:6" x14ac:dyDescent="0.3">
      <c r="A2419" s="1">
        <v>39476.833333333336</v>
      </c>
      <c r="B2419" s="2">
        <v>6892.96</v>
      </c>
      <c r="C2419" s="34">
        <f t="shared" si="74"/>
        <v>1.0868401563313368E-2</v>
      </c>
      <c r="D2419" s="2">
        <v>324.31</v>
      </c>
      <c r="E2419" s="34">
        <f t="shared" si="75"/>
        <v>1.7602761217445861E-2</v>
      </c>
      <c r="F2419" s="2"/>
    </row>
    <row r="2420" spans="1:6" x14ac:dyDescent="0.3">
      <c r="A2420" s="1">
        <v>39477.833333333336</v>
      </c>
      <c r="B2420" s="2">
        <v>6875.35</v>
      </c>
      <c r="C2420" s="34">
        <f t="shared" si="74"/>
        <v>-2.5547805296998183E-3</v>
      </c>
      <c r="D2420" s="2">
        <v>322.19</v>
      </c>
      <c r="E2420" s="34">
        <f t="shared" si="75"/>
        <v>-6.536955382196008E-3</v>
      </c>
      <c r="F2420" s="2"/>
    </row>
    <row r="2421" spans="1:6" x14ac:dyDescent="0.3">
      <c r="A2421" s="1">
        <v>39478.833333333336</v>
      </c>
      <c r="B2421" s="2">
        <v>6851.75</v>
      </c>
      <c r="C2421" s="34">
        <f t="shared" si="74"/>
        <v>-3.432552524598842E-3</v>
      </c>
      <c r="D2421" s="2">
        <v>322.16000000000003</v>
      </c>
      <c r="E2421" s="34">
        <f t="shared" si="75"/>
        <v>-9.3112759551705615E-5</v>
      </c>
      <c r="F2421" s="2"/>
    </row>
    <row r="2422" spans="1:6" x14ac:dyDescent="0.3">
      <c r="A2422" s="1">
        <v>39479.833333333336</v>
      </c>
      <c r="B2422" s="2">
        <v>6968.67</v>
      </c>
      <c r="C2422" s="34">
        <f t="shared" si="74"/>
        <v>1.7064253657824713E-2</v>
      </c>
      <c r="D2422" s="2">
        <v>328.42</v>
      </c>
      <c r="E2422" s="34">
        <f t="shared" si="75"/>
        <v>1.9431338465358827E-2</v>
      </c>
      <c r="F2422" s="2"/>
    </row>
    <row r="2423" spans="1:6" x14ac:dyDescent="0.3">
      <c r="A2423" s="1">
        <v>39482.833333333336</v>
      </c>
      <c r="B2423" s="2">
        <v>7000.49</v>
      </c>
      <c r="C2423" s="34">
        <f t="shared" si="74"/>
        <v>4.5661510733037147E-3</v>
      </c>
      <c r="D2423" s="2">
        <v>329.13</v>
      </c>
      <c r="E2423" s="34">
        <f t="shared" si="75"/>
        <v>2.1618659034163823E-3</v>
      </c>
      <c r="F2423" s="2"/>
    </row>
    <row r="2424" spans="1:6" x14ac:dyDescent="0.3">
      <c r="A2424" s="1">
        <v>39483.833333333336</v>
      </c>
      <c r="B2424" s="2">
        <v>6765.25</v>
      </c>
      <c r="C2424" s="34">
        <f t="shared" si="74"/>
        <v>-3.3603362050370733E-2</v>
      </c>
      <c r="D2424" s="2">
        <v>318.73</v>
      </c>
      <c r="E2424" s="34">
        <f t="shared" si="75"/>
        <v>-3.1598456536930608E-2</v>
      </c>
      <c r="F2424" s="2"/>
    </row>
    <row r="2425" spans="1:6" x14ac:dyDescent="0.3">
      <c r="A2425" s="1">
        <v>39484.833333333336</v>
      </c>
      <c r="B2425" s="2">
        <v>6847.51</v>
      </c>
      <c r="C2425" s="34">
        <f t="shared" si="74"/>
        <v>1.2159195890765417E-2</v>
      </c>
      <c r="D2425" s="2">
        <v>320.35000000000002</v>
      </c>
      <c r="E2425" s="34">
        <f t="shared" si="75"/>
        <v>5.0826718539203064E-3</v>
      </c>
      <c r="F2425" s="2"/>
    </row>
    <row r="2426" spans="1:6" x14ac:dyDescent="0.3">
      <c r="A2426" s="1">
        <v>39485.833333333336</v>
      </c>
      <c r="B2426" s="2">
        <v>6733.72</v>
      </c>
      <c r="C2426" s="34">
        <f t="shared" si="74"/>
        <v>-1.6617719433779543E-2</v>
      </c>
      <c r="D2426" s="2">
        <v>314.14</v>
      </c>
      <c r="E2426" s="34">
        <f t="shared" si="75"/>
        <v>-1.9385047604183026E-2</v>
      </c>
      <c r="F2426" s="2"/>
    </row>
    <row r="2427" spans="1:6" x14ac:dyDescent="0.3">
      <c r="A2427" s="1">
        <v>39486.833333333336</v>
      </c>
      <c r="B2427" s="2">
        <v>6767.28</v>
      </c>
      <c r="C2427" s="34">
        <f t="shared" si="74"/>
        <v>4.9838722132786728E-3</v>
      </c>
      <c r="D2427" s="2">
        <v>315.5</v>
      </c>
      <c r="E2427" s="34">
        <f t="shared" si="75"/>
        <v>4.3292799388807701E-3</v>
      </c>
      <c r="F2427" s="2"/>
    </row>
    <row r="2428" spans="1:6" x14ac:dyDescent="0.3">
      <c r="A2428" s="1">
        <v>39489.833333333336</v>
      </c>
      <c r="B2428" s="2">
        <v>6743.54</v>
      </c>
      <c r="C2428" s="34">
        <f t="shared" si="74"/>
        <v>-3.5080564126206415E-3</v>
      </c>
      <c r="D2428" s="2">
        <v>312.58999999999997</v>
      </c>
      <c r="E2428" s="34">
        <f t="shared" si="75"/>
        <v>-9.2234548335975441E-3</v>
      </c>
      <c r="F2428" s="2"/>
    </row>
    <row r="2429" spans="1:6" x14ac:dyDescent="0.3">
      <c r="A2429" s="1">
        <v>39490.833333333336</v>
      </c>
      <c r="B2429" s="2">
        <v>6967.84</v>
      </c>
      <c r="C2429" s="34">
        <f t="shared" si="74"/>
        <v>3.3261462080746984E-2</v>
      </c>
      <c r="D2429" s="2">
        <v>323.02999999999997</v>
      </c>
      <c r="E2429" s="34">
        <f t="shared" si="75"/>
        <v>3.3398381266195321E-2</v>
      </c>
      <c r="F2429" s="2"/>
    </row>
    <row r="2430" spans="1:6" x14ac:dyDescent="0.3">
      <c r="A2430" s="1">
        <v>39491.833333333336</v>
      </c>
      <c r="B2430" s="2">
        <v>6973.67</v>
      </c>
      <c r="C2430" s="34">
        <f t="shared" si="74"/>
        <v>8.3670118716838715E-4</v>
      </c>
      <c r="D2430" s="2">
        <v>323.3</v>
      </c>
      <c r="E2430" s="34">
        <f t="shared" si="75"/>
        <v>8.3583568089662386E-4</v>
      </c>
      <c r="F2430" s="2"/>
    </row>
    <row r="2431" spans="1:6" x14ac:dyDescent="0.3">
      <c r="A2431" s="1">
        <v>39492.833333333336</v>
      </c>
      <c r="B2431" s="2">
        <v>6962.28</v>
      </c>
      <c r="C2431" s="34">
        <f t="shared" si="74"/>
        <v>-1.6332863470741588E-3</v>
      </c>
      <c r="D2431" s="2">
        <v>323.66000000000003</v>
      </c>
      <c r="E2431" s="34">
        <f t="shared" si="75"/>
        <v>1.1135168574081256E-3</v>
      </c>
      <c r="F2431" s="2"/>
    </row>
    <row r="2432" spans="1:6" x14ac:dyDescent="0.3">
      <c r="A2432" s="1">
        <v>39493.833333333336</v>
      </c>
      <c r="B2432" s="2">
        <v>6832.43</v>
      </c>
      <c r="C2432" s="34">
        <f t="shared" si="74"/>
        <v>-1.8650499548998223E-2</v>
      </c>
      <c r="D2432" s="2">
        <v>317.36</v>
      </c>
      <c r="E2432" s="34">
        <f t="shared" si="75"/>
        <v>-1.9464870543162593E-2</v>
      </c>
      <c r="F2432" s="2"/>
    </row>
    <row r="2433" spans="1:6" x14ac:dyDescent="0.3">
      <c r="A2433" s="1">
        <v>39496.833333333336</v>
      </c>
      <c r="B2433" s="2">
        <v>6967.55</v>
      </c>
      <c r="C2433" s="34">
        <f t="shared" si="74"/>
        <v>1.9776272863388344E-2</v>
      </c>
      <c r="D2433" s="2">
        <v>323.52999999999997</v>
      </c>
      <c r="E2433" s="34">
        <f t="shared" si="75"/>
        <v>1.944164355936473E-2</v>
      </c>
      <c r="F2433" s="2"/>
    </row>
    <row r="2434" spans="1:6" x14ac:dyDescent="0.3">
      <c r="A2434" s="1">
        <v>39497.833333333336</v>
      </c>
      <c r="B2434" s="2">
        <v>7002.29</v>
      </c>
      <c r="C2434" s="34">
        <f t="shared" ref="C2434:C2497" si="76">B2434/B2433-1</f>
        <v>4.9859706783590418E-3</v>
      </c>
      <c r="D2434" s="2">
        <v>324.16000000000003</v>
      </c>
      <c r="E2434" s="34">
        <f t="shared" si="75"/>
        <v>1.9472691867834513E-3</v>
      </c>
      <c r="F2434" s="2"/>
    </row>
    <row r="2435" spans="1:6" x14ac:dyDescent="0.3">
      <c r="A2435" s="1">
        <v>39498.833333333336</v>
      </c>
      <c r="B2435" s="2">
        <v>6899.68</v>
      </c>
      <c r="C2435" s="34">
        <f t="shared" si="76"/>
        <v>-1.4653777549915814E-2</v>
      </c>
      <c r="D2435" s="2">
        <v>320.33</v>
      </c>
      <c r="E2435" s="34">
        <f t="shared" si="75"/>
        <v>-1.1815153010859003E-2</v>
      </c>
      <c r="F2435" s="2"/>
    </row>
    <row r="2436" spans="1:6" x14ac:dyDescent="0.3">
      <c r="A2436" s="1">
        <v>39499.833333333336</v>
      </c>
      <c r="B2436" s="2">
        <v>6904.85</v>
      </c>
      <c r="C2436" s="34">
        <f t="shared" si="76"/>
        <v>7.4931011293277727E-4</v>
      </c>
      <c r="D2436" s="2">
        <v>322.43</v>
      </c>
      <c r="E2436" s="34">
        <f t="shared" si="75"/>
        <v>6.555739393750315E-3</v>
      </c>
      <c r="F2436" s="2"/>
    </row>
    <row r="2437" spans="1:6" x14ac:dyDescent="0.3">
      <c r="A2437" s="1">
        <v>39500.833333333336</v>
      </c>
      <c r="B2437" s="2">
        <v>6806.29</v>
      </c>
      <c r="C2437" s="34">
        <f t="shared" si="76"/>
        <v>-1.4274024779683869E-2</v>
      </c>
      <c r="D2437" s="2">
        <v>319.88</v>
      </c>
      <c r="E2437" s="34">
        <f t="shared" ref="E2437:E2500" si="77">D2437/D2436-1</f>
        <v>-7.9086933597990461E-3</v>
      </c>
      <c r="F2437" s="2"/>
    </row>
    <row r="2438" spans="1:6" x14ac:dyDescent="0.3">
      <c r="A2438" s="1">
        <v>39503.833333333336</v>
      </c>
      <c r="B2438" s="2">
        <v>6882.56</v>
      </c>
      <c r="C2438" s="34">
        <f t="shared" si="76"/>
        <v>1.1205811095325036E-2</v>
      </c>
      <c r="D2438" s="2">
        <v>325.3</v>
      </c>
      <c r="E2438" s="34">
        <f t="shared" si="77"/>
        <v>1.694385394522957E-2</v>
      </c>
      <c r="F2438" s="2"/>
    </row>
    <row r="2439" spans="1:6" x14ac:dyDescent="0.3">
      <c r="A2439" s="1">
        <v>39504.833333333336</v>
      </c>
      <c r="B2439" s="2">
        <v>6985.97</v>
      </c>
      <c r="C2439" s="34">
        <f t="shared" si="76"/>
        <v>1.5024932583224793E-2</v>
      </c>
      <c r="D2439" s="2">
        <v>330.01</v>
      </c>
      <c r="E2439" s="34">
        <f t="shared" si="77"/>
        <v>1.4478942514601911E-2</v>
      </c>
      <c r="F2439" s="2"/>
    </row>
    <row r="2440" spans="1:6" x14ac:dyDescent="0.3">
      <c r="A2440" s="1">
        <v>39505.833333333336</v>
      </c>
      <c r="B2440" s="2">
        <v>6997.85</v>
      </c>
      <c r="C2440" s="34">
        <f t="shared" si="76"/>
        <v>1.7005512477150653E-3</v>
      </c>
      <c r="D2440" s="2">
        <v>329.39</v>
      </c>
      <c r="E2440" s="34">
        <f t="shared" si="77"/>
        <v>-1.8787309475470915E-3</v>
      </c>
      <c r="F2440" s="2"/>
    </row>
    <row r="2441" spans="1:6" x14ac:dyDescent="0.3">
      <c r="A2441" s="1">
        <v>39506.833333333336</v>
      </c>
      <c r="B2441" s="2">
        <v>6862.52</v>
      </c>
      <c r="C2441" s="34">
        <f t="shared" si="76"/>
        <v>-1.9338796916195666E-2</v>
      </c>
      <c r="D2441" s="2">
        <v>323.33999999999997</v>
      </c>
      <c r="E2441" s="34">
        <f t="shared" si="77"/>
        <v>-1.8367284981329113E-2</v>
      </c>
      <c r="F2441" s="2"/>
    </row>
    <row r="2442" spans="1:6" x14ac:dyDescent="0.3">
      <c r="A2442" s="1">
        <v>39507.833333333336</v>
      </c>
      <c r="B2442" s="2">
        <v>6748.13</v>
      </c>
      <c r="C2442" s="34">
        <f t="shared" si="76"/>
        <v>-1.6668803879624439E-2</v>
      </c>
      <c r="D2442" s="2">
        <v>318.95</v>
      </c>
      <c r="E2442" s="34">
        <f t="shared" si="77"/>
        <v>-1.3577039648666966E-2</v>
      </c>
      <c r="F2442" s="2"/>
    </row>
    <row r="2443" spans="1:6" x14ac:dyDescent="0.3">
      <c r="A2443" s="1">
        <v>39510.833333333336</v>
      </c>
      <c r="B2443" s="2">
        <v>6689.95</v>
      </c>
      <c r="C2443" s="34">
        <f t="shared" si="76"/>
        <v>-8.6216477750132858E-3</v>
      </c>
      <c r="D2443" s="2">
        <v>314.45999999999998</v>
      </c>
      <c r="E2443" s="34">
        <f t="shared" si="77"/>
        <v>-1.407744160526736E-2</v>
      </c>
      <c r="F2443" s="2"/>
    </row>
    <row r="2444" spans="1:6" x14ac:dyDescent="0.3">
      <c r="A2444" s="1">
        <v>39511.833333333336</v>
      </c>
      <c r="B2444" s="2">
        <v>6545.04</v>
      </c>
      <c r="C2444" s="34">
        <f t="shared" si="76"/>
        <v>-2.1660849483179923E-2</v>
      </c>
      <c r="D2444" s="2">
        <v>310.26</v>
      </c>
      <c r="E2444" s="34">
        <f t="shared" si="77"/>
        <v>-1.3356229727151225E-2</v>
      </c>
      <c r="F2444" s="2"/>
    </row>
    <row r="2445" spans="1:6" x14ac:dyDescent="0.3">
      <c r="A2445" s="1">
        <v>39512.833333333336</v>
      </c>
      <c r="B2445" s="2">
        <v>6683.71</v>
      </c>
      <c r="C2445" s="34">
        <f t="shared" si="76"/>
        <v>2.1187036290076122E-2</v>
      </c>
      <c r="D2445" s="2">
        <v>315.61</v>
      </c>
      <c r="E2445" s="34">
        <f t="shared" si="77"/>
        <v>1.7243602140140535E-2</v>
      </c>
      <c r="F2445" s="2"/>
    </row>
    <row r="2446" spans="1:6" x14ac:dyDescent="0.3">
      <c r="A2446" s="1">
        <v>39513.833333333336</v>
      </c>
      <c r="B2446" s="2">
        <v>6591.31</v>
      </c>
      <c r="C2446" s="34">
        <f t="shared" si="76"/>
        <v>-1.3824657263705298E-2</v>
      </c>
      <c r="D2446" s="2">
        <v>311.42</v>
      </c>
      <c r="E2446" s="34">
        <f t="shared" si="77"/>
        <v>-1.327587845759004E-2</v>
      </c>
      <c r="F2446" s="2"/>
    </row>
    <row r="2447" spans="1:6" x14ac:dyDescent="0.3">
      <c r="A2447" s="1">
        <v>39514.833333333336</v>
      </c>
      <c r="B2447" s="2">
        <v>6513.99</v>
      </c>
      <c r="C2447" s="34">
        <f t="shared" si="76"/>
        <v>-1.1730596800939463E-2</v>
      </c>
      <c r="D2447" s="2">
        <v>307.98</v>
      </c>
      <c r="E2447" s="34">
        <f t="shared" si="77"/>
        <v>-1.1046175582814177E-2</v>
      </c>
      <c r="F2447" s="2"/>
    </row>
    <row r="2448" spans="1:6" x14ac:dyDescent="0.3">
      <c r="A2448" s="1">
        <v>39517.833333333336</v>
      </c>
      <c r="B2448" s="2">
        <v>6448.08</v>
      </c>
      <c r="C2448" s="34">
        <f t="shared" si="76"/>
        <v>-1.0118222471941163E-2</v>
      </c>
      <c r="D2448" s="2">
        <v>304.14999999999998</v>
      </c>
      <c r="E2448" s="34">
        <f t="shared" si="77"/>
        <v>-1.2435872459250708E-2</v>
      </c>
      <c r="F2448" s="2"/>
    </row>
    <row r="2449" spans="1:6" x14ac:dyDescent="0.3">
      <c r="A2449" s="1">
        <v>39518.833333333336</v>
      </c>
      <c r="B2449" s="2">
        <v>6524.57</v>
      </c>
      <c r="C2449" s="34">
        <f t="shared" si="76"/>
        <v>1.1862445875361338E-2</v>
      </c>
      <c r="D2449" s="2">
        <v>307.82</v>
      </c>
      <c r="E2449" s="34">
        <f t="shared" si="77"/>
        <v>1.2066414598060238E-2</v>
      </c>
      <c r="F2449" s="2"/>
    </row>
    <row r="2450" spans="1:6" x14ac:dyDescent="0.3">
      <c r="A2450" s="1">
        <v>39519.833333333336</v>
      </c>
      <c r="B2450" s="2">
        <v>6599.37</v>
      </c>
      <c r="C2450" s="34">
        <f t="shared" si="76"/>
        <v>1.1464357038088346E-2</v>
      </c>
      <c r="D2450" s="2">
        <v>311.48</v>
      </c>
      <c r="E2450" s="34">
        <f t="shared" si="77"/>
        <v>1.1890065622766732E-2</v>
      </c>
      <c r="F2450" s="2"/>
    </row>
    <row r="2451" spans="1:6" x14ac:dyDescent="0.3">
      <c r="A2451" s="1">
        <v>39520.833333333336</v>
      </c>
      <c r="B2451" s="2">
        <v>6500.56</v>
      </c>
      <c r="C2451" s="34">
        <f t="shared" si="76"/>
        <v>-1.4972641327884229E-2</v>
      </c>
      <c r="D2451" s="2">
        <v>307.26</v>
      </c>
      <c r="E2451" s="34">
        <f t="shared" si="77"/>
        <v>-1.3548221394632187E-2</v>
      </c>
      <c r="F2451" s="2"/>
    </row>
    <row r="2452" spans="1:6" x14ac:dyDescent="0.3">
      <c r="A2452" s="1">
        <v>39521.833333333336</v>
      </c>
      <c r="B2452" s="2">
        <v>6451.9</v>
      </c>
      <c r="C2452" s="34">
        <f t="shared" si="76"/>
        <v>-7.4855089407682707E-3</v>
      </c>
      <c r="D2452" s="2">
        <v>304.14999999999998</v>
      </c>
      <c r="E2452" s="34">
        <f t="shared" si="77"/>
        <v>-1.0121721018030327E-2</v>
      </c>
      <c r="F2452" s="2"/>
    </row>
    <row r="2453" spans="1:6" x14ac:dyDescent="0.3">
      <c r="A2453" s="1">
        <v>39524.833333333336</v>
      </c>
      <c r="B2453" s="2">
        <v>6182.3</v>
      </c>
      <c r="C2453" s="34">
        <f t="shared" si="76"/>
        <v>-4.1786140516746895E-2</v>
      </c>
      <c r="D2453" s="2">
        <v>290.26</v>
      </c>
      <c r="E2453" s="34">
        <f t="shared" si="77"/>
        <v>-4.566825579483802E-2</v>
      </c>
      <c r="F2453" s="2"/>
    </row>
    <row r="2454" spans="1:6" x14ac:dyDescent="0.3">
      <c r="A2454" s="1">
        <v>39525.833333333336</v>
      </c>
      <c r="B2454" s="2">
        <v>6393.39</v>
      </c>
      <c r="C2454" s="34">
        <f t="shared" si="76"/>
        <v>3.4144250521650488E-2</v>
      </c>
      <c r="D2454" s="2">
        <v>300.57</v>
      </c>
      <c r="E2454" s="34">
        <f t="shared" si="77"/>
        <v>3.5519878729415089E-2</v>
      </c>
      <c r="F2454" s="2"/>
    </row>
    <row r="2455" spans="1:6" x14ac:dyDescent="0.3">
      <c r="A2455" s="1">
        <v>39526.833333333336</v>
      </c>
      <c r="B2455" s="2">
        <v>6361.22</v>
      </c>
      <c r="C2455" s="34">
        <f t="shared" si="76"/>
        <v>-5.0317593639681579E-3</v>
      </c>
      <c r="D2455" s="2">
        <v>297.48</v>
      </c>
      <c r="E2455" s="34">
        <f t="shared" si="77"/>
        <v>-1.0280467112486202E-2</v>
      </c>
      <c r="F2455" s="2"/>
    </row>
    <row r="2456" spans="1:6" x14ac:dyDescent="0.3">
      <c r="A2456" s="1">
        <v>39527.833333333336</v>
      </c>
      <c r="B2456" s="2">
        <v>6319.99</v>
      </c>
      <c r="C2456" s="34">
        <f t="shared" si="76"/>
        <v>-6.4814611033733316E-3</v>
      </c>
      <c r="D2456" s="2">
        <v>296.83</v>
      </c>
      <c r="E2456" s="34">
        <f t="shared" si="77"/>
        <v>-2.1850208417373285E-3</v>
      </c>
      <c r="F2456" s="2"/>
    </row>
    <row r="2457" spans="1:6" x14ac:dyDescent="0.3">
      <c r="A2457" s="1">
        <v>39532.833333333336</v>
      </c>
      <c r="B2457" s="2">
        <v>6524.71</v>
      </c>
      <c r="C2457" s="34">
        <f t="shared" si="76"/>
        <v>3.2392456317177798E-2</v>
      </c>
      <c r="D2457" s="2">
        <v>306.63</v>
      </c>
      <c r="E2457" s="34">
        <f t="shared" si="77"/>
        <v>3.3015530775191149E-2</v>
      </c>
      <c r="F2457" s="2"/>
    </row>
    <row r="2458" spans="1:6" x14ac:dyDescent="0.3">
      <c r="A2458" s="1">
        <v>39533.833333333336</v>
      </c>
      <c r="B2458" s="2">
        <v>6489.26</v>
      </c>
      <c r="C2458" s="34">
        <f t="shared" si="76"/>
        <v>-5.4331916667560431E-3</v>
      </c>
      <c r="D2458" s="2">
        <v>304.63</v>
      </c>
      <c r="E2458" s="34">
        <f t="shared" si="77"/>
        <v>-6.5225189968365349E-3</v>
      </c>
      <c r="F2458" s="2"/>
    </row>
    <row r="2459" spans="1:6" x14ac:dyDescent="0.3">
      <c r="A2459" s="1">
        <v>39534.833333333336</v>
      </c>
      <c r="B2459" s="2">
        <v>6578.06</v>
      </c>
      <c r="C2459" s="34">
        <f t="shared" si="76"/>
        <v>1.3684148886005554E-2</v>
      </c>
      <c r="D2459" s="2">
        <v>308.45999999999998</v>
      </c>
      <c r="E2459" s="34">
        <f t="shared" si="77"/>
        <v>1.2572629091028409E-2</v>
      </c>
      <c r="F2459" s="2"/>
    </row>
    <row r="2460" spans="1:6" x14ac:dyDescent="0.3">
      <c r="A2460" s="1">
        <v>39535.833333333336</v>
      </c>
      <c r="B2460" s="2">
        <v>6559.9</v>
      </c>
      <c r="C2460" s="34">
        <f t="shared" si="76"/>
        <v>-2.7606923621859014E-3</v>
      </c>
      <c r="D2460" s="2">
        <v>306.69</v>
      </c>
      <c r="E2460" s="34">
        <f t="shared" si="77"/>
        <v>-5.7381832328340376E-3</v>
      </c>
      <c r="F2460" s="2"/>
    </row>
    <row r="2461" spans="1:6" x14ac:dyDescent="0.3">
      <c r="A2461" s="1">
        <v>39538.833333333336</v>
      </c>
      <c r="B2461" s="2">
        <v>6534.97</v>
      </c>
      <c r="C2461" s="34">
        <f t="shared" si="76"/>
        <v>-3.8003628104086307E-3</v>
      </c>
      <c r="D2461" s="2">
        <v>305.95999999999998</v>
      </c>
      <c r="E2461" s="34">
        <f t="shared" si="77"/>
        <v>-2.380253676350752E-3</v>
      </c>
      <c r="F2461" s="2"/>
    </row>
    <row r="2462" spans="1:6" x14ac:dyDescent="0.3">
      <c r="A2462" s="1">
        <v>39539.833333333336</v>
      </c>
      <c r="B2462" s="2">
        <v>6720.33</v>
      </c>
      <c r="C2462" s="34">
        <f t="shared" si="76"/>
        <v>2.8364323019080429E-2</v>
      </c>
      <c r="D2462" s="2">
        <v>316.07</v>
      </c>
      <c r="E2462" s="34">
        <f t="shared" si="77"/>
        <v>3.3043535102627919E-2</v>
      </c>
      <c r="F2462" s="2"/>
    </row>
    <row r="2463" spans="1:6" x14ac:dyDescent="0.3">
      <c r="A2463" s="1">
        <v>39540.833333333336</v>
      </c>
      <c r="B2463" s="2">
        <v>6777.44</v>
      </c>
      <c r="C2463" s="34">
        <f t="shared" si="76"/>
        <v>8.4980945876169667E-3</v>
      </c>
      <c r="D2463" s="2">
        <v>319.66000000000003</v>
      </c>
      <c r="E2463" s="34">
        <f t="shared" si="77"/>
        <v>1.1358243427089132E-2</v>
      </c>
      <c r="F2463" s="2"/>
    </row>
    <row r="2464" spans="1:6" x14ac:dyDescent="0.3">
      <c r="A2464" s="1">
        <v>39541.833333333336</v>
      </c>
      <c r="B2464" s="2">
        <v>6741.72</v>
      </c>
      <c r="C2464" s="34">
        <f t="shared" si="76"/>
        <v>-5.2704265917513649E-3</v>
      </c>
      <c r="D2464" s="2">
        <v>317.97000000000003</v>
      </c>
      <c r="E2464" s="34">
        <f t="shared" si="77"/>
        <v>-5.2868672965025176E-3</v>
      </c>
      <c r="F2464" s="2"/>
    </row>
    <row r="2465" spans="1:6" x14ac:dyDescent="0.3">
      <c r="A2465" s="1">
        <v>39542.833333333336</v>
      </c>
      <c r="B2465" s="2">
        <v>6763.39</v>
      </c>
      <c r="C2465" s="34">
        <f t="shared" si="76"/>
        <v>3.2143132613042802E-3</v>
      </c>
      <c r="D2465" s="2">
        <v>319.14999999999998</v>
      </c>
      <c r="E2465" s="34">
        <f t="shared" si="77"/>
        <v>3.7110419221937363E-3</v>
      </c>
      <c r="F2465" s="2"/>
    </row>
    <row r="2466" spans="1:6" x14ac:dyDescent="0.3">
      <c r="A2466" s="1">
        <v>39545.833333333336</v>
      </c>
      <c r="B2466" s="2">
        <v>6821.03</v>
      </c>
      <c r="C2466" s="34">
        <f t="shared" si="76"/>
        <v>8.5223534351854813E-3</v>
      </c>
      <c r="D2466" s="2">
        <v>322.01</v>
      </c>
      <c r="E2466" s="34">
        <f t="shared" si="77"/>
        <v>8.9613034623219345E-3</v>
      </c>
      <c r="F2466" s="2"/>
    </row>
    <row r="2467" spans="1:6" x14ac:dyDescent="0.3">
      <c r="A2467" s="1">
        <v>39546.833333333336</v>
      </c>
      <c r="B2467" s="2">
        <v>6771.98</v>
      </c>
      <c r="C2467" s="34">
        <f t="shared" si="76"/>
        <v>-7.1909960812370777E-3</v>
      </c>
      <c r="D2467" s="2">
        <v>318.74</v>
      </c>
      <c r="E2467" s="34">
        <f t="shared" si="77"/>
        <v>-1.0154964131548705E-2</v>
      </c>
      <c r="F2467" s="2"/>
    </row>
    <row r="2468" spans="1:6" x14ac:dyDescent="0.3">
      <c r="A2468" s="1">
        <v>39547.833333333336</v>
      </c>
      <c r="B2468" s="2">
        <v>6721.36</v>
      </c>
      <c r="C2468" s="34">
        <f t="shared" si="76"/>
        <v>-7.4749187091515124E-3</v>
      </c>
      <c r="D2468" s="2">
        <v>316.52999999999997</v>
      </c>
      <c r="E2468" s="34">
        <f t="shared" si="77"/>
        <v>-6.9335508564976056E-3</v>
      </c>
      <c r="F2468" s="2"/>
    </row>
    <row r="2469" spans="1:6" x14ac:dyDescent="0.3">
      <c r="A2469" s="1">
        <v>39548.833333333336</v>
      </c>
      <c r="B2469" s="2">
        <v>6704.32</v>
      </c>
      <c r="C2469" s="34">
        <f t="shared" si="76"/>
        <v>-2.535201209279081E-3</v>
      </c>
      <c r="D2469" s="2">
        <v>315.24</v>
      </c>
      <c r="E2469" s="34">
        <f t="shared" si="77"/>
        <v>-4.075443085963304E-3</v>
      </c>
      <c r="F2469" s="2"/>
    </row>
    <row r="2470" spans="1:6" x14ac:dyDescent="0.3">
      <c r="A2470" s="1">
        <v>39549.833333333336</v>
      </c>
      <c r="B2470" s="2">
        <v>6603.57</v>
      </c>
      <c r="C2470" s="34">
        <f t="shared" si="76"/>
        <v>-1.5027623979762317E-2</v>
      </c>
      <c r="D2470" s="2">
        <v>310.74</v>
      </c>
      <c r="E2470" s="34">
        <f t="shared" si="77"/>
        <v>-1.4274838218500174E-2</v>
      </c>
      <c r="F2470" s="2"/>
    </row>
    <row r="2471" spans="1:6" x14ac:dyDescent="0.3">
      <c r="A2471" s="1">
        <v>39552.833333333336</v>
      </c>
      <c r="B2471" s="2">
        <v>6554.49</v>
      </c>
      <c r="C2471" s="34">
        <f t="shared" si="76"/>
        <v>-7.4323434142441469E-3</v>
      </c>
      <c r="D2471" s="2">
        <v>308.26</v>
      </c>
      <c r="E2471" s="34">
        <f t="shared" si="77"/>
        <v>-7.980948703095847E-3</v>
      </c>
      <c r="F2471" s="2"/>
    </row>
    <row r="2472" spans="1:6" x14ac:dyDescent="0.3">
      <c r="A2472" s="1">
        <v>39553.833333333336</v>
      </c>
      <c r="B2472" s="2">
        <v>6585.05</v>
      </c>
      <c r="C2472" s="34">
        <f t="shared" si="76"/>
        <v>4.6624527613896571E-3</v>
      </c>
      <c r="D2472" s="2">
        <v>309.58</v>
      </c>
      <c r="E2472" s="34">
        <f t="shared" si="77"/>
        <v>4.2820995263739281E-3</v>
      </c>
      <c r="F2472" s="2"/>
    </row>
    <row r="2473" spans="1:6" x14ac:dyDescent="0.3">
      <c r="A2473" s="1">
        <v>39554.833333333336</v>
      </c>
      <c r="B2473" s="2">
        <v>6702.84</v>
      </c>
      <c r="C2473" s="34">
        <f t="shared" si="76"/>
        <v>1.7887487566533355E-2</v>
      </c>
      <c r="D2473" s="2">
        <v>314.95</v>
      </c>
      <c r="E2473" s="34">
        <f t="shared" si="77"/>
        <v>1.7346081788229162E-2</v>
      </c>
      <c r="F2473" s="2"/>
    </row>
    <row r="2474" spans="1:6" x14ac:dyDescent="0.3">
      <c r="A2474" s="1">
        <v>39555.833333333336</v>
      </c>
      <c r="B2474" s="2">
        <v>6681.81</v>
      </c>
      <c r="C2474" s="34">
        <f t="shared" si="76"/>
        <v>-3.1374760549259806E-3</v>
      </c>
      <c r="D2474" s="2">
        <v>313.17</v>
      </c>
      <c r="E2474" s="34">
        <f t="shared" si="77"/>
        <v>-5.6516907445625097E-3</v>
      </c>
      <c r="F2474" s="2"/>
    </row>
    <row r="2475" spans="1:6" x14ac:dyDescent="0.3">
      <c r="A2475" s="1">
        <v>39556.833333333336</v>
      </c>
      <c r="B2475" s="2">
        <v>6843.08</v>
      </c>
      <c r="C2475" s="34">
        <f t="shared" si="76"/>
        <v>2.4135675812392066E-2</v>
      </c>
      <c r="D2475" s="2">
        <v>320.69</v>
      </c>
      <c r="E2475" s="34">
        <f t="shared" si="77"/>
        <v>2.4012517163201963E-2</v>
      </c>
      <c r="F2475" s="2"/>
    </row>
    <row r="2476" spans="1:6" x14ac:dyDescent="0.3">
      <c r="A2476" s="1">
        <v>39559.833333333336</v>
      </c>
      <c r="B2476" s="2">
        <v>6786.55</v>
      </c>
      <c r="C2476" s="34">
        <f t="shared" si="76"/>
        <v>-8.2609000625448736E-3</v>
      </c>
      <c r="D2476" s="2">
        <v>316.95999999999998</v>
      </c>
      <c r="E2476" s="34">
        <f t="shared" si="77"/>
        <v>-1.1631170289064241E-2</v>
      </c>
      <c r="F2476" s="2"/>
    </row>
    <row r="2477" spans="1:6" x14ac:dyDescent="0.3">
      <c r="A2477" s="1">
        <v>39560.833333333336</v>
      </c>
      <c r="B2477" s="2">
        <v>6728.3</v>
      </c>
      <c r="C2477" s="34">
        <f t="shared" si="76"/>
        <v>-8.5831534432074807E-3</v>
      </c>
      <c r="D2477" s="2">
        <v>315.5</v>
      </c>
      <c r="E2477" s="34">
        <f t="shared" si="77"/>
        <v>-4.6062594649166622E-3</v>
      </c>
      <c r="F2477" s="2"/>
    </row>
    <row r="2478" spans="1:6" x14ac:dyDescent="0.3">
      <c r="A2478" s="1">
        <v>39561.833333333336</v>
      </c>
      <c r="B2478" s="2">
        <v>6795.03</v>
      </c>
      <c r="C2478" s="34">
        <f t="shared" si="76"/>
        <v>9.9178098479555388E-3</v>
      </c>
      <c r="D2478" s="2">
        <v>317.41000000000003</v>
      </c>
      <c r="E2478" s="34">
        <f t="shared" si="77"/>
        <v>6.0538827258320715E-3</v>
      </c>
      <c r="F2478" s="2"/>
    </row>
    <row r="2479" spans="1:6" x14ac:dyDescent="0.3">
      <c r="A2479" s="1">
        <v>39562.833333333336</v>
      </c>
      <c r="B2479" s="2">
        <v>6821.32</v>
      </c>
      <c r="C2479" s="34">
        <f t="shared" si="76"/>
        <v>3.8690042575235672E-3</v>
      </c>
      <c r="D2479" s="2">
        <v>317.64999999999998</v>
      </c>
      <c r="E2479" s="34">
        <f t="shared" si="77"/>
        <v>7.5611984499523999E-4</v>
      </c>
      <c r="F2479" s="2"/>
    </row>
    <row r="2480" spans="1:6" x14ac:dyDescent="0.3">
      <c r="A2480" s="1">
        <v>39563.833333333336</v>
      </c>
      <c r="B2480" s="2">
        <v>6896.58</v>
      </c>
      <c r="C2480" s="34">
        <f t="shared" si="76"/>
        <v>1.1033055185799778E-2</v>
      </c>
      <c r="D2480" s="2">
        <v>321.7</v>
      </c>
      <c r="E2480" s="34">
        <f t="shared" si="77"/>
        <v>1.2749881945537611E-2</v>
      </c>
      <c r="F2480" s="2"/>
    </row>
    <row r="2481" spans="1:6" x14ac:dyDescent="0.3">
      <c r="A2481" s="1">
        <v>39566.833333333336</v>
      </c>
      <c r="B2481" s="2">
        <v>6925.33</v>
      </c>
      <c r="C2481" s="34">
        <f t="shared" si="76"/>
        <v>4.168732908194972E-3</v>
      </c>
      <c r="D2481" s="2">
        <v>323.62</v>
      </c>
      <c r="E2481" s="34">
        <f t="shared" si="77"/>
        <v>5.9682934410942856E-3</v>
      </c>
      <c r="F2481" s="2"/>
    </row>
    <row r="2482" spans="1:6" x14ac:dyDescent="0.3">
      <c r="A2482" s="1">
        <v>39567.833333333336</v>
      </c>
      <c r="B2482" s="2">
        <v>6885.34</v>
      </c>
      <c r="C2482" s="34">
        <f t="shared" si="76"/>
        <v>-5.774454069336743E-3</v>
      </c>
      <c r="D2482" s="2">
        <v>320.67</v>
      </c>
      <c r="E2482" s="34">
        <f t="shared" si="77"/>
        <v>-9.1156294419380002E-3</v>
      </c>
      <c r="F2482" s="2"/>
    </row>
    <row r="2483" spans="1:6" x14ac:dyDescent="0.3">
      <c r="A2483" s="1">
        <v>39568.833333333336</v>
      </c>
      <c r="B2483" s="2">
        <v>6948.82</v>
      </c>
      <c r="C2483" s="34">
        <f t="shared" si="76"/>
        <v>9.219588284674396E-3</v>
      </c>
      <c r="D2483" s="2">
        <v>323.08999999999997</v>
      </c>
      <c r="E2483" s="34">
        <f t="shared" si="77"/>
        <v>7.5466990987618221E-3</v>
      </c>
      <c r="F2483" s="2"/>
    </row>
    <row r="2484" spans="1:6" x14ac:dyDescent="0.3">
      <c r="A2484" s="1">
        <v>39570.833333333336</v>
      </c>
      <c r="B2484" s="2">
        <v>7043.23</v>
      </c>
      <c r="C2484" s="34">
        <f t="shared" si="76"/>
        <v>1.3586479431040077E-2</v>
      </c>
      <c r="D2484" s="2">
        <v>329.21</v>
      </c>
      <c r="E2484" s="34">
        <f t="shared" si="77"/>
        <v>1.8942090439196591E-2</v>
      </c>
      <c r="F2484" s="2"/>
    </row>
    <row r="2485" spans="1:6" x14ac:dyDescent="0.3">
      <c r="A2485" s="1">
        <v>39573.833333333336</v>
      </c>
      <c r="B2485" s="2">
        <v>7052.08</v>
      </c>
      <c r="C2485" s="34">
        <f t="shared" si="76"/>
        <v>1.256525770136685E-3</v>
      </c>
      <c r="D2485" s="2">
        <v>328.28</v>
      </c>
      <c r="E2485" s="34">
        <f t="shared" si="77"/>
        <v>-2.824944564259968E-3</v>
      </c>
      <c r="F2485" s="2"/>
    </row>
    <row r="2486" spans="1:6" x14ac:dyDescent="0.3">
      <c r="A2486" s="1">
        <v>39574.833333333336</v>
      </c>
      <c r="B2486" s="2">
        <v>7017.1</v>
      </c>
      <c r="C2486" s="34">
        <f t="shared" si="76"/>
        <v>-4.9602386813535349E-3</v>
      </c>
      <c r="D2486" s="2">
        <v>326.69</v>
      </c>
      <c r="E2486" s="34">
        <f t="shared" si="77"/>
        <v>-4.8434263433653202E-3</v>
      </c>
      <c r="F2486" s="2"/>
    </row>
    <row r="2487" spans="1:6" x14ac:dyDescent="0.3">
      <c r="A2487" s="1">
        <v>39575.833333333336</v>
      </c>
      <c r="B2487" s="2">
        <v>7076.25</v>
      </c>
      <c r="C2487" s="34">
        <f t="shared" si="76"/>
        <v>8.4294081600659876E-3</v>
      </c>
      <c r="D2487" s="2">
        <v>329.35</v>
      </c>
      <c r="E2487" s="34">
        <f t="shared" si="77"/>
        <v>8.1422755517464029E-3</v>
      </c>
      <c r="F2487" s="2"/>
    </row>
    <row r="2488" spans="1:6" x14ac:dyDescent="0.3">
      <c r="A2488" s="1">
        <v>39576.833333333336</v>
      </c>
      <c r="B2488" s="2">
        <v>7071.9</v>
      </c>
      <c r="C2488" s="34">
        <f t="shared" si="76"/>
        <v>-6.1473237943832082E-4</v>
      </c>
      <c r="D2488" s="2">
        <v>329.28</v>
      </c>
      <c r="E2488" s="34">
        <f t="shared" si="77"/>
        <v>-2.1253985122227093E-4</v>
      </c>
      <c r="F2488" s="2"/>
    </row>
    <row r="2489" spans="1:6" x14ac:dyDescent="0.3">
      <c r="A2489" s="1">
        <v>39577.833333333336</v>
      </c>
      <c r="B2489" s="2">
        <v>7003.17</v>
      </c>
      <c r="C2489" s="34">
        <f t="shared" si="76"/>
        <v>-9.7187460229923861E-3</v>
      </c>
      <c r="D2489" s="2">
        <v>324.85000000000002</v>
      </c>
      <c r="E2489" s="34">
        <f t="shared" si="77"/>
        <v>-1.3453595724003731E-2</v>
      </c>
      <c r="F2489" s="2"/>
    </row>
    <row r="2490" spans="1:6" x14ac:dyDescent="0.3">
      <c r="A2490" s="1">
        <v>39580.833333333336</v>
      </c>
      <c r="B2490" s="2">
        <v>7035.95</v>
      </c>
      <c r="C2490" s="34">
        <f t="shared" si="76"/>
        <v>4.680737437474658E-3</v>
      </c>
      <c r="D2490" s="2">
        <v>325.95</v>
      </c>
      <c r="E2490" s="34">
        <f t="shared" si="77"/>
        <v>3.3861782361088721E-3</v>
      </c>
      <c r="F2490" s="2"/>
    </row>
    <row r="2491" spans="1:6" x14ac:dyDescent="0.3">
      <c r="A2491" s="1">
        <v>39581.833333333336</v>
      </c>
      <c r="B2491" s="2">
        <v>7060.19</v>
      </c>
      <c r="C2491" s="34">
        <f t="shared" si="76"/>
        <v>3.445163766087056E-3</v>
      </c>
      <c r="D2491" s="2">
        <v>325.57</v>
      </c>
      <c r="E2491" s="34">
        <f t="shared" si="77"/>
        <v>-1.1658229789844876E-3</v>
      </c>
      <c r="F2491" s="2"/>
    </row>
    <row r="2492" spans="1:6" x14ac:dyDescent="0.3">
      <c r="A2492" s="1">
        <v>39582.833333333336</v>
      </c>
      <c r="B2492" s="2">
        <v>7083.24</v>
      </c>
      <c r="C2492" s="34">
        <f t="shared" si="76"/>
        <v>3.2647846587698925E-3</v>
      </c>
      <c r="D2492" s="2">
        <v>327.2</v>
      </c>
      <c r="E2492" s="34">
        <f t="shared" si="77"/>
        <v>5.0066038025615711E-3</v>
      </c>
      <c r="F2492" s="2"/>
    </row>
    <row r="2493" spans="1:6" x14ac:dyDescent="0.3">
      <c r="A2493" s="1">
        <v>39583.833333333336</v>
      </c>
      <c r="B2493" s="2">
        <v>7081.05</v>
      </c>
      <c r="C2493" s="34">
        <f t="shared" si="76"/>
        <v>-3.0918054449657895E-4</v>
      </c>
      <c r="D2493" s="2">
        <v>328.41</v>
      </c>
      <c r="E2493" s="34">
        <f t="shared" si="77"/>
        <v>3.6980440097800216E-3</v>
      </c>
      <c r="F2493" s="2"/>
    </row>
    <row r="2494" spans="1:6" x14ac:dyDescent="0.3">
      <c r="A2494" s="1">
        <v>39584.833333333336</v>
      </c>
      <c r="B2494" s="2">
        <v>7156.55</v>
      </c>
      <c r="C2494" s="34">
        <f t="shared" si="76"/>
        <v>1.0662260540456492E-2</v>
      </c>
      <c r="D2494" s="2">
        <v>329.86</v>
      </c>
      <c r="E2494" s="34">
        <f t="shared" si="77"/>
        <v>4.4152126914527301E-3</v>
      </c>
      <c r="F2494" s="2"/>
    </row>
    <row r="2495" spans="1:6" x14ac:dyDescent="0.3">
      <c r="A2495" s="1">
        <v>39587.833333333336</v>
      </c>
      <c r="B2495" s="2">
        <v>7225.94</v>
      </c>
      <c r="C2495" s="34">
        <f t="shared" si="76"/>
        <v>9.6960127435705701E-3</v>
      </c>
      <c r="D2495" s="2">
        <v>332.87</v>
      </c>
      <c r="E2495" s="34">
        <f t="shared" si="77"/>
        <v>9.1250833687017696E-3</v>
      </c>
      <c r="F2495" s="2"/>
    </row>
    <row r="2496" spans="1:6" x14ac:dyDescent="0.3">
      <c r="A2496" s="1">
        <v>39588.833333333336</v>
      </c>
      <c r="B2496" s="2">
        <v>7118.5</v>
      </c>
      <c r="C2496" s="34">
        <f t="shared" si="76"/>
        <v>-1.4868653766845541E-2</v>
      </c>
      <c r="D2496" s="2">
        <v>325.97000000000003</v>
      </c>
      <c r="E2496" s="34">
        <f t="shared" si="77"/>
        <v>-2.0728813050139627E-2</v>
      </c>
      <c r="F2496" s="2"/>
    </row>
    <row r="2497" spans="1:6" x14ac:dyDescent="0.3">
      <c r="A2497" s="1">
        <v>39589.833333333336</v>
      </c>
      <c r="B2497" s="2">
        <v>7040.83</v>
      </c>
      <c r="C2497" s="34">
        <f t="shared" si="76"/>
        <v>-1.0911006532275058E-2</v>
      </c>
      <c r="D2497" s="2">
        <v>323.16000000000003</v>
      </c>
      <c r="E2497" s="34">
        <f t="shared" si="77"/>
        <v>-8.62042519250239E-3</v>
      </c>
      <c r="F2497" s="2"/>
    </row>
    <row r="2498" spans="1:6" x14ac:dyDescent="0.3">
      <c r="A2498" s="1">
        <v>39590.833333333336</v>
      </c>
      <c r="B2498" s="2">
        <v>7070.33</v>
      </c>
      <c r="C2498" s="34">
        <f t="shared" ref="C2498:C2561" si="78">B2498/B2497-1</f>
        <v>4.1898469356596024E-3</v>
      </c>
      <c r="D2498" s="2">
        <v>324.41000000000003</v>
      </c>
      <c r="E2498" s="34">
        <f t="shared" si="77"/>
        <v>3.8680529768535532E-3</v>
      </c>
      <c r="F2498" s="2"/>
    </row>
    <row r="2499" spans="1:6" x14ac:dyDescent="0.3">
      <c r="A2499" s="1">
        <v>39591.833333333336</v>
      </c>
      <c r="B2499" s="2">
        <v>6944.05</v>
      </c>
      <c r="C2499" s="34">
        <f t="shared" si="78"/>
        <v>-1.7860552477748537E-2</v>
      </c>
      <c r="D2499" s="2">
        <v>319.02</v>
      </c>
      <c r="E2499" s="34">
        <f t="shared" si="77"/>
        <v>-1.661477759625174E-2</v>
      </c>
      <c r="F2499" s="2"/>
    </row>
    <row r="2500" spans="1:6" x14ac:dyDescent="0.3">
      <c r="A2500" s="1">
        <v>39594.833333333336</v>
      </c>
      <c r="B2500" s="2">
        <v>6953.84</v>
      </c>
      <c r="C2500" s="34">
        <f t="shared" si="78"/>
        <v>1.4098400789164245E-3</v>
      </c>
      <c r="D2500" s="2">
        <v>318.27</v>
      </c>
      <c r="E2500" s="34">
        <f t="shared" si="77"/>
        <v>-2.3509497837126414E-3</v>
      </c>
      <c r="F2500" s="2"/>
    </row>
    <row r="2501" spans="1:6" x14ac:dyDescent="0.3">
      <c r="A2501" s="1">
        <v>39595.833333333336</v>
      </c>
      <c r="B2501" s="2">
        <v>6958.66</v>
      </c>
      <c r="C2501" s="34">
        <f t="shared" si="78"/>
        <v>6.9314220632055168E-4</v>
      </c>
      <c r="D2501" s="2">
        <v>317.19</v>
      </c>
      <c r="E2501" s="34">
        <f t="shared" ref="E2501:E2564" si="79">D2501/D2500-1</f>
        <v>-3.3933452728814872E-3</v>
      </c>
      <c r="F2501" s="2"/>
    </row>
    <row r="2502" spans="1:6" x14ac:dyDescent="0.3">
      <c r="A2502" s="1">
        <v>39596.833333333336</v>
      </c>
      <c r="B2502" s="2">
        <v>7033.84</v>
      </c>
      <c r="C2502" s="34">
        <f t="shared" si="78"/>
        <v>1.0803804180689935E-2</v>
      </c>
      <c r="D2502" s="2">
        <v>320.14999999999998</v>
      </c>
      <c r="E2502" s="34">
        <f t="shared" si="79"/>
        <v>9.3319461521483849E-3</v>
      </c>
      <c r="F2502" s="2"/>
    </row>
    <row r="2503" spans="1:6" x14ac:dyDescent="0.3">
      <c r="A2503" s="1">
        <v>39597.833333333336</v>
      </c>
      <c r="B2503" s="2">
        <v>7055.03</v>
      </c>
      <c r="C2503" s="34">
        <f t="shared" si="78"/>
        <v>3.0125791886081998E-3</v>
      </c>
      <c r="D2503" s="2">
        <v>320.91000000000003</v>
      </c>
      <c r="E2503" s="34">
        <f t="shared" si="79"/>
        <v>2.3738872403562539E-3</v>
      </c>
      <c r="F2503" s="2"/>
    </row>
    <row r="2504" spans="1:6" x14ac:dyDescent="0.3">
      <c r="A2504" s="1">
        <v>39598.833333333336</v>
      </c>
      <c r="B2504" s="2">
        <v>7096.79</v>
      </c>
      <c r="C2504" s="34">
        <f t="shared" si="78"/>
        <v>5.919181066558199E-3</v>
      </c>
      <c r="D2504" s="2">
        <v>322.12</v>
      </c>
      <c r="E2504" s="34">
        <f t="shared" si="79"/>
        <v>3.7705275622448298E-3</v>
      </c>
      <c r="F2504" s="2"/>
    </row>
    <row r="2505" spans="1:6" x14ac:dyDescent="0.3">
      <c r="A2505" s="1">
        <v>39601.833333333336</v>
      </c>
      <c r="B2505" s="2">
        <v>7008.77</v>
      </c>
      <c r="C2505" s="34">
        <f t="shared" si="78"/>
        <v>-1.2402790557420995E-2</v>
      </c>
      <c r="D2505" s="2">
        <v>318.44</v>
      </c>
      <c r="E2505" s="34">
        <f t="shared" si="79"/>
        <v>-1.1424313920278206E-2</v>
      </c>
      <c r="F2505" s="2"/>
    </row>
    <row r="2506" spans="1:6" x14ac:dyDescent="0.3">
      <c r="A2506" s="1">
        <v>39602.833333333336</v>
      </c>
      <c r="B2506" s="2">
        <v>7019.13</v>
      </c>
      <c r="C2506" s="34">
        <f t="shared" si="78"/>
        <v>1.4781480916052914E-3</v>
      </c>
      <c r="D2506" s="2">
        <v>321.05</v>
      </c>
      <c r="E2506" s="34">
        <f t="shared" si="79"/>
        <v>8.1962065067202605E-3</v>
      </c>
      <c r="F2506" s="2"/>
    </row>
    <row r="2507" spans="1:6" x14ac:dyDescent="0.3">
      <c r="A2507" s="1">
        <v>39603.833333333336</v>
      </c>
      <c r="B2507" s="2">
        <v>6965.43</v>
      </c>
      <c r="C2507" s="34">
        <f t="shared" si="78"/>
        <v>-7.6505207910382289E-3</v>
      </c>
      <c r="D2507" s="2">
        <v>317.07</v>
      </c>
      <c r="E2507" s="34">
        <f t="shared" si="79"/>
        <v>-1.2396822924778172E-2</v>
      </c>
      <c r="F2507" s="2"/>
    </row>
    <row r="2508" spans="1:6" x14ac:dyDescent="0.3">
      <c r="A2508" s="1">
        <v>39604.833333333336</v>
      </c>
      <c r="B2508" s="2">
        <v>6941.83</v>
      </c>
      <c r="C2508" s="34">
        <f t="shared" si="78"/>
        <v>-3.3881612477622003E-3</v>
      </c>
      <c r="D2508" s="2">
        <v>316.61</v>
      </c>
      <c r="E2508" s="34">
        <f t="shared" si="79"/>
        <v>-1.4507837386065203E-3</v>
      </c>
      <c r="F2508" s="2"/>
    </row>
    <row r="2509" spans="1:6" x14ac:dyDescent="0.3">
      <c r="A2509" s="1">
        <v>39605.833333333336</v>
      </c>
      <c r="B2509" s="2">
        <v>6803.81</v>
      </c>
      <c r="C2509" s="34">
        <f t="shared" si="78"/>
        <v>-1.9882365312892891E-2</v>
      </c>
      <c r="D2509" s="2">
        <v>310.29000000000002</v>
      </c>
      <c r="E2509" s="34">
        <f t="shared" si="79"/>
        <v>-1.9961466788793736E-2</v>
      </c>
      <c r="F2509" s="2"/>
    </row>
    <row r="2510" spans="1:6" x14ac:dyDescent="0.3">
      <c r="A2510" s="1">
        <v>39608.833333333336</v>
      </c>
      <c r="B2510" s="2">
        <v>6815.63</v>
      </c>
      <c r="C2510" s="34">
        <f t="shared" si="78"/>
        <v>1.7372619164850445E-3</v>
      </c>
      <c r="D2510" s="2">
        <v>308.70999999999998</v>
      </c>
      <c r="E2510" s="34">
        <f t="shared" si="79"/>
        <v>-5.0920106996681369E-3</v>
      </c>
      <c r="F2510" s="2"/>
    </row>
    <row r="2511" spans="1:6" x14ac:dyDescent="0.3">
      <c r="A2511" s="1">
        <v>39609.833333333336</v>
      </c>
      <c r="B2511" s="2">
        <v>6771.1</v>
      </c>
      <c r="C2511" s="34">
        <f t="shared" si="78"/>
        <v>-6.5335119424029253E-3</v>
      </c>
      <c r="D2511" s="2">
        <v>306.61</v>
      </c>
      <c r="E2511" s="34">
        <f t="shared" si="79"/>
        <v>-6.8025007288392558E-3</v>
      </c>
      <c r="F2511" s="2"/>
    </row>
    <row r="2512" spans="1:6" x14ac:dyDescent="0.3">
      <c r="A2512" s="1">
        <v>39610.833333333336</v>
      </c>
      <c r="B2512" s="2">
        <v>6650.26</v>
      </c>
      <c r="C2512" s="34">
        <f t="shared" si="78"/>
        <v>-1.7846435586536868E-2</v>
      </c>
      <c r="D2512" s="2">
        <v>301.37</v>
      </c>
      <c r="E2512" s="34">
        <f t="shared" si="79"/>
        <v>-1.7090114477675278E-2</v>
      </c>
      <c r="F2512" s="2"/>
    </row>
    <row r="2513" spans="1:6" x14ac:dyDescent="0.3">
      <c r="A2513" s="1">
        <v>39611.833333333336</v>
      </c>
      <c r="B2513" s="2">
        <v>6714.52</v>
      </c>
      <c r="C2513" s="34">
        <f t="shared" si="78"/>
        <v>9.662780101830748E-3</v>
      </c>
      <c r="D2513" s="2">
        <v>304.10000000000002</v>
      </c>
      <c r="E2513" s="34">
        <f t="shared" si="79"/>
        <v>9.0586322460763924E-3</v>
      </c>
      <c r="F2513" s="2"/>
    </row>
    <row r="2514" spans="1:6" x14ac:dyDescent="0.3">
      <c r="A2514" s="1">
        <v>39612.833333333336</v>
      </c>
      <c r="B2514" s="2">
        <v>6765.32</v>
      </c>
      <c r="C2514" s="34">
        <f t="shared" si="78"/>
        <v>7.5656934523986585E-3</v>
      </c>
      <c r="D2514" s="2">
        <v>305.7</v>
      </c>
      <c r="E2514" s="34">
        <f t="shared" si="79"/>
        <v>5.2614271621176378E-3</v>
      </c>
      <c r="F2514" s="2"/>
    </row>
    <row r="2515" spans="1:6" x14ac:dyDescent="0.3">
      <c r="A2515" s="1">
        <v>39615.833333333336</v>
      </c>
      <c r="B2515" s="2">
        <v>6729.88</v>
      </c>
      <c r="C2515" s="34">
        <f t="shared" si="78"/>
        <v>-5.238480958771996E-3</v>
      </c>
      <c r="D2515" s="2">
        <v>304.89999999999998</v>
      </c>
      <c r="E2515" s="34">
        <f t="shared" si="79"/>
        <v>-2.6169447170428795E-3</v>
      </c>
      <c r="F2515" s="2"/>
    </row>
    <row r="2516" spans="1:6" x14ac:dyDescent="0.3">
      <c r="A2516" s="1">
        <v>39616.833333333336</v>
      </c>
      <c r="B2516" s="2">
        <v>6796.16</v>
      </c>
      <c r="C2516" s="34">
        <f t="shared" si="78"/>
        <v>9.8486154285069016E-3</v>
      </c>
      <c r="D2516" s="2">
        <v>306.33999999999997</v>
      </c>
      <c r="E2516" s="34">
        <f t="shared" si="79"/>
        <v>4.7228599540833915E-3</v>
      </c>
      <c r="F2516" s="2"/>
    </row>
    <row r="2517" spans="1:6" x14ac:dyDescent="0.3">
      <c r="A2517" s="1">
        <v>39617.833333333336</v>
      </c>
      <c r="B2517" s="2">
        <v>6728.91</v>
      </c>
      <c r="C2517" s="34">
        <f t="shared" si="78"/>
        <v>-9.8952938129767132E-3</v>
      </c>
      <c r="D2517" s="2">
        <v>301.74</v>
      </c>
      <c r="E2517" s="34">
        <f t="shared" si="79"/>
        <v>-1.5015995299340501E-2</v>
      </c>
      <c r="F2517" s="2"/>
    </row>
    <row r="2518" spans="1:6" x14ac:dyDescent="0.3">
      <c r="A2518" s="1">
        <v>39618.833333333336</v>
      </c>
      <c r="B2518" s="2">
        <v>6721.17</v>
      </c>
      <c r="C2518" s="34">
        <f t="shared" si="78"/>
        <v>-1.1502605919828657E-3</v>
      </c>
      <c r="D2518" s="2">
        <v>300.24</v>
      </c>
      <c r="E2518" s="34">
        <f t="shared" si="79"/>
        <v>-4.9711672300656318E-3</v>
      </c>
      <c r="F2518" s="2"/>
    </row>
    <row r="2519" spans="1:6" x14ac:dyDescent="0.3">
      <c r="A2519" s="1">
        <v>39619.833333333336</v>
      </c>
      <c r="B2519" s="2">
        <v>6578.44</v>
      </c>
      <c r="C2519" s="34">
        <f t="shared" si="78"/>
        <v>-2.1235886013893479E-2</v>
      </c>
      <c r="D2519" s="2">
        <v>295.08</v>
      </c>
      <c r="E2519" s="34">
        <f t="shared" si="79"/>
        <v>-1.7186250999200681E-2</v>
      </c>
      <c r="F2519" s="2"/>
    </row>
    <row r="2520" spans="1:6" x14ac:dyDescent="0.3">
      <c r="A2520" s="1">
        <v>39622.833333333336</v>
      </c>
      <c r="B2520" s="2">
        <v>6589.46</v>
      </c>
      <c r="C2520" s="34">
        <f t="shared" si="78"/>
        <v>1.6751691890479758E-3</v>
      </c>
      <c r="D2520" s="2">
        <v>294.81</v>
      </c>
      <c r="E2520" s="34">
        <f t="shared" si="79"/>
        <v>-9.1500610004058291E-4</v>
      </c>
      <c r="F2520" s="2"/>
    </row>
    <row r="2521" spans="1:6" x14ac:dyDescent="0.3">
      <c r="A2521" s="1">
        <v>39623.833333333336</v>
      </c>
      <c r="B2521" s="2">
        <v>6536.06</v>
      </c>
      <c r="C2521" s="34">
        <f t="shared" si="78"/>
        <v>-8.1038506948976075E-3</v>
      </c>
      <c r="D2521" s="2">
        <v>292.54000000000002</v>
      </c>
      <c r="E2521" s="34">
        <f t="shared" si="79"/>
        <v>-7.6998744954376308E-3</v>
      </c>
      <c r="F2521" s="2"/>
    </row>
    <row r="2522" spans="1:6" x14ac:dyDescent="0.3">
      <c r="A2522" s="1">
        <v>39624.833333333336</v>
      </c>
      <c r="B2522" s="2">
        <v>6617.84</v>
      </c>
      <c r="C2522" s="34">
        <f t="shared" si="78"/>
        <v>1.2512125041691746E-2</v>
      </c>
      <c r="D2522" s="2">
        <v>296.10000000000002</v>
      </c>
      <c r="E2522" s="34">
        <f t="shared" si="79"/>
        <v>1.2169275996444906E-2</v>
      </c>
      <c r="F2522" s="2"/>
    </row>
    <row r="2523" spans="1:6" x14ac:dyDescent="0.3">
      <c r="A2523" s="1">
        <v>39625.833333333336</v>
      </c>
      <c r="B2523" s="2">
        <v>6459.6</v>
      </c>
      <c r="C2523" s="34">
        <f t="shared" si="78"/>
        <v>-2.3911125080086526E-2</v>
      </c>
      <c r="D2523" s="2">
        <v>288.48</v>
      </c>
      <c r="E2523" s="34">
        <f t="shared" si="79"/>
        <v>-2.5734549138804463E-2</v>
      </c>
      <c r="F2523" s="2"/>
    </row>
    <row r="2524" spans="1:6" x14ac:dyDescent="0.3">
      <c r="A2524" s="1">
        <v>39626.833333333336</v>
      </c>
      <c r="B2524" s="2">
        <v>6421.91</v>
      </c>
      <c r="C2524" s="34">
        <f t="shared" si="78"/>
        <v>-5.8347266084588512E-3</v>
      </c>
      <c r="D2524" s="2">
        <v>287.33999999999997</v>
      </c>
      <c r="E2524" s="34">
        <f t="shared" si="79"/>
        <v>-3.9517470881864636E-3</v>
      </c>
      <c r="F2524" s="2"/>
    </row>
    <row r="2525" spans="1:6" x14ac:dyDescent="0.3">
      <c r="A2525" s="1">
        <v>39629.833333333336</v>
      </c>
      <c r="B2525" s="2">
        <v>6418.32</v>
      </c>
      <c r="C2525" s="34">
        <f t="shared" si="78"/>
        <v>-5.5902371724303457E-4</v>
      </c>
      <c r="D2525" s="2">
        <v>289.39</v>
      </c>
      <c r="E2525" s="34">
        <f t="shared" si="79"/>
        <v>7.134405234217267E-3</v>
      </c>
      <c r="F2525" s="2"/>
    </row>
    <row r="2526" spans="1:6" x14ac:dyDescent="0.3">
      <c r="A2526" s="1">
        <v>39630.833333333336</v>
      </c>
      <c r="B2526" s="2">
        <v>6315.94</v>
      </c>
      <c r="C2526" s="34">
        <f t="shared" si="78"/>
        <v>-1.5951214648069922E-2</v>
      </c>
      <c r="D2526" s="2">
        <v>283</v>
      </c>
      <c r="E2526" s="34">
        <f t="shared" si="79"/>
        <v>-2.2080928850340298E-2</v>
      </c>
      <c r="F2526" s="2"/>
    </row>
    <row r="2527" spans="1:6" x14ac:dyDescent="0.3">
      <c r="A2527" s="1">
        <v>39631.833333333336</v>
      </c>
      <c r="B2527" s="2">
        <v>6305.42</v>
      </c>
      <c r="C2527" s="34">
        <f t="shared" si="78"/>
        <v>-1.6656269692237879E-3</v>
      </c>
      <c r="D2527" s="2">
        <v>280.69</v>
      </c>
      <c r="E2527" s="34">
        <f t="shared" si="79"/>
        <v>-8.1625441696112633E-3</v>
      </c>
      <c r="F2527" s="2"/>
    </row>
    <row r="2528" spans="1:6" x14ac:dyDescent="0.3">
      <c r="A2528" s="1">
        <v>39632.833333333336</v>
      </c>
      <c r="B2528" s="2">
        <v>6353.74</v>
      </c>
      <c r="C2528" s="34">
        <f t="shared" si="78"/>
        <v>7.6632484434027148E-3</v>
      </c>
      <c r="D2528" s="2">
        <v>283.08</v>
      </c>
      <c r="E2528" s="34">
        <f t="shared" si="79"/>
        <v>8.5147315543838697E-3</v>
      </c>
      <c r="F2528" s="2"/>
    </row>
    <row r="2529" spans="1:6" x14ac:dyDescent="0.3">
      <c r="A2529" s="1">
        <v>39633.833333333336</v>
      </c>
      <c r="B2529" s="2">
        <v>6272.21</v>
      </c>
      <c r="C2529" s="34">
        <f t="shared" si="78"/>
        <v>-1.2831812444324076E-2</v>
      </c>
      <c r="D2529" s="2">
        <v>279.52999999999997</v>
      </c>
      <c r="E2529" s="34">
        <f t="shared" si="79"/>
        <v>-1.2540624558428748E-2</v>
      </c>
      <c r="F2529" s="2"/>
    </row>
    <row r="2530" spans="1:6" x14ac:dyDescent="0.3">
      <c r="A2530" s="1">
        <v>39636.833333333336</v>
      </c>
      <c r="B2530" s="2">
        <v>6395.75</v>
      </c>
      <c r="C2530" s="34">
        <f t="shared" si="78"/>
        <v>1.9696406848622727E-2</v>
      </c>
      <c r="D2530" s="2">
        <v>283.17</v>
      </c>
      <c r="E2530" s="34">
        <f t="shared" si="79"/>
        <v>1.3021858118985596E-2</v>
      </c>
      <c r="F2530" s="2"/>
    </row>
    <row r="2531" spans="1:6" x14ac:dyDescent="0.3">
      <c r="A2531" s="1">
        <v>39637.833333333336</v>
      </c>
      <c r="B2531" s="2">
        <v>6304.41</v>
      </c>
      <c r="C2531" s="34">
        <f t="shared" si="78"/>
        <v>-1.4281358714771542E-2</v>
      </c>
      <c r="D2531" s="2">
        <v>278.97000000000003</v>
      </c>
      <c r="E2531" s="34">
        <f t="shared" si="79"/>
        <v>-1.4832079669456433E-2</v>
      </c>
      <c r="F2531" s="2"/>
    </row>
    <row r="2532" spans="1:6" x14ac:dyDescent="0.3">
      <c r="A2532" s="1">
        <v>39638.833333333336</v>
      </c>
      <c r="B2532" s="2">
        <v>6386.46</v>
      </c>
      <c r="C2532" s="34">
        <f t="shared" si="78"/>
        <v>1.3014699234345617E-2</v>
      </c>
      <c r="D2532" s="2">
        <v>283.89999999999998</v>
      </c>
      <c r="E2532" s="34">
        <f t="shared" si="79"/>
        <v>1.7672151127361202E-2</v>
      </c>
      <c r="F2532" s="2"/>
    </row>
    <row r="2533" spans="1:6" x14ac:dyDescent="0.3">
      <c r="A2533" s="1">
        <v>39639.833333333336</v>
      </c>
      <c r="B2533" s="2">
        <v>6305</v>
      </c>
      <c r="C2533" s="34">
        <f t="shared" si="78"/>
        <v>-1.2755110029656458E-2</v>
      </c>
      <c r="D2533" s="2">
        <v>277.95</v>
      </c>
      <c r="E2533" s="34">
        <f t="shared" si="79"/>
        <v>-2.0958083832335328E-2</v>
      </c>
      <c r="F2533" s="2"/>
    </row>
    <row r="2534" spans="1:6" x14ac:dyDescent="0.3">
      <c r="A2534" s="1">
        <v>39640.833333333336</v>
      </c>
      <c r="B2534" s="2">
        <v>6153.3</v>
      </c>
      <c r="C2534" s="34">
        <f t="shared" si="78"/>
        <v>-2.4060269627279918E-2</v>
      </c>
      <c r="D2534" s="2">
        <v>270.36</v>
      </c>
      <c r="E2534" s="34">
        <f t="shared" si="79"/>
        <v>-2.7307069616837487E-2</v>
      </c>
      <c r="F2534" s="2"/>
    </row>
    <row r="2535" spans="1:6" x14ac:dyDescent="0.3">
      <c r="A2535" s="1">
        <v>39643.833333333336</v>
      </c>
      <c r="B2535" s="2">
        <v>6200.25</v>
      </c>
      <c r="C2535" s="34">
        <f t="shared" si="78"/>
        <v>7.6300521671297528E-3</v>
      </c>
      <c r="D2535" s="2">
        <v>272.47000000000003</v>
      </c>
      <c r="E2535" s="34">
        <f t="shared" si="79"/>
        <v>7.8044089362332425E-3</v>
      </c>
      <c r="F2535" s="2"/>
    </row>
    <row r="2536" spans="1:6" x14ac:dyDescent="0.3">
      <c r="A2536" s="1">
        <v>39644.833333333336</v>
      </c>
      <c r="B2536" s="2">
        <v>6081.7</v>
      </c>
      <c r="C2536" s="34">
        <f t="shared" si="78"/>
        <v>-1.9120196766259423E-2</v>
      </c>
      <c r="D2536" s="2">
        <v>266.51</v>
      </c>
      <c r="E2536" s="34">
        <f t="shared" si="79"/>
        <v>-2.1873967776269043E-2</v>
      </c>
      <c r="F2536" s="2"/>
    </row>
    <row r="2537" spans="1:6" x14ac:dyDescent="0.3">
      <c r="A2537" s="1">
        <v>39645.833333333336</v>
      </c>
      <c r="B2537" s="2">
        <v>6155.37</v>
      </c>
      <c r="C2537" s="34">
        <f t="shared" si="78"/>
        <v>1.2113389348372916E-2</v>
      </c>
      <c r="D2537" s="2">
        <v>268.5</v>
      </c>
      <c r="E2537" s="34">
        <f t="shared" si="79"/>
        <v>7.4668867959926111E-3</v>
      </c>
      <c r="F2537" s="2"/>
    </row>
    <row r="2538" spans="1:6" x14ac:dyDescent="0.3">
      <c r="A2538" s="1">
        <v>39646.833333333336</v>
      </c>
      <c r="B2538" s="2">
        <v>6271.27</v>
      </c>
      <c r="C2538" s="34">
        <f t="shared" si="78"/>
        <v>1.8829087447221005E-2</v>
      </c>
      <c r="D2538" s="2">
        <v>276.27</v>
      </c>
      <c r="E2538" s="34">
        <f t="shared" si="79"/>
        <v>2.8938547486033528E-2</v>
      </c>
      <c r="F2538" s="2"/>
    </row>
    <row r="2539" spans="1:6" x14ac:dyDescent="0.3">
      <c r="A2539" s="1">
        <v>39647.833333333336</v>
      </c>
      <c r="B2539" s="2">
        <v>6382.65</v>
      </c>
      <c r="C2539" s="34">
        <f t="shared" si="78"/>
        <v>1.7760357949825112E-2</v>
      </c>
      <c r="D2539" s="2">
        <v>280.69</v>
      </c>
      <c r="E2539" s="34">
        <f t="shared" si="79"/>
        <v>1.599884171281718E-2</v>
      </c>
      <c r="F2539" s="2"/>
    </row>
    <row r="2540" spans="1:6" x14ac:dyDescent="0.3">
      <c r="A2540" s="1">
        <v>39650.833333333336</v>
      </c>
      <c r="B2540" s="2">
        <v>6424.84</v>
      </c>
      <c r="C2540" s="34">
        <f t="shared" si="78"/>
        <v>6.6101070871817935E-3</v>
      </c>
      <c r="D2540" s="2">
        <v>282.36</v>
      </c>
      <c r="E2540" s="34">
        <f t="shared" si="79"/>
        <v>5.9496241405110339E-3</v>
      </c>
      <c r="F2540" s="2"/>
    </row>
    <row r="2541" spans="1:6" x14ac:dyDescent="0.3">
      <c r="A2541" s="1">
        <v>39651.833333333336</v>
      </c>
      <c r="B2541" s="2">
        <v>6442.79</v>
      </c>
      <c r="C2541" s="34">
        <f t="shared" si="78"/>
        <v>2.7938438933887699E-3</v>
      </c>
      <c r="D2541" s="2">
        <v>280.89999999999998</v>
      </c>
      <c r="E2541" s="34">
        <f t="shared" si="79"/>
        <v>-5.1707040657318348E-3</v>
      </c>
      <c r="F2541" s="2"/>
    </row>
    <row r="2542" spans="1:6" x14ac:dyDescent="0.3">
      <c r="A2542" s="1">
        <v>39652.833333333336</v>
      </c>
      <c r="B2542" s="2">
        <v>6536.09</v>
      </c>
      <c r="C2542" s="34">
        <f t="shared" si="78"/>
        <v>1.4481303907158294E-2</v>
      </c>
      <c r="D2542" s="2">
        <v>286.77</v>
      </c>
      <c r="E2542" s="34">
        <f t="shared" si="79"/>
        <v>2.0897116411534356E-2</v>
      </c>
      <c r="F2542" s="2"/>
    </row>
    <row r="2543" spans="1:6" x14ac:dyDescent="0.3">
      <c r="A2543" s="1">
        <v>39653.833333333336</v>
      </c>
      <c r="B2543" s="2">
        <v>6440.7</v>
      </c>
      <c r="C2543" s="34">
        <f t="shared" si="78"/>
        <v>-1.4594352280950851E-2</v>
      </c>
      <c r="D2543" s="2">
        <v>282.20999999999998</v>
      </c>
      <c r="E2543" s="34">
        <f t="shared" si="79"/>
        <v>-1.5901244900094147E-2</v>
      </c>
      <c r="F2543" s="2"/>
    </row>
    <row r="2544" spans="1:6" x14ac:dyDescent="0.3">
      <c r="A2544" s="1">
        <v>39654.833333333336</v>
      </c>
      <c r="B2544" s="2">
        <v>6436.71</v>
      </c>
      <c r="C2544" s="34">
        <f t="shared" si="78"/>
        <v>-6.1949788066506528E-4</v>
      </c>
      <c r="D2544" s="2">
        <v>281.76</v>
      </c>
      <c r="E2544" s="34">
        <f t="shared" si="79"/>
        <v>-1.5945572446049994E-3</v>
      </c>
      <c r="F2544" s="2"/>
    </row>
    <row r="2545" spans="1:6" x14ac:dyDescent="0.3">
      <c r="A2545" s="1">
        <v>39657.833333333336</v>
      </c>
      <c r="B2545" s="2">
        <v>6351.15</v>
      </c>
      <c r="C2545" s="34">
        <f t="shared" si="78"/>
        <v>-1.3292505021975543E-2</v>
      </c>
      <c r="D2545" s="2">
        <v>278.73</v>
      </c>
      <c r="E2545" s="34">
        <f t="shared" si="79"/>
        <v>-1.0753833049403694E-2</v>
      </c>
      <c r="F2545" s="2"/>
    </row>
    <row r="2546" spans="1:6" x14ac:dyDescent="0.3">
      <c r="A2546" s="1">
        <v>39658.833333333336</v>
      </c>
      <c r="B2546" s="2">
        <v>6398.8</v>
      </c>
      <c r="C2546" s="34">
        <f t="shared" si="78"/>
        <v>7.5025782732260904E-3</v>
      </c>
      <c r="D2546" s="2">
        <v>279.64</v>
      </c>
      <c r="E2546" s="34">
        <f t="shared" si="79"/>
        <v>3.2648082373623044E-3</v>
      </c>
      <c r="F2546" s="2"/>
    </row>
    <row r="2547" spans="1:6" x14ac:dyDescent="0.3">
      <c r="A2547" s="1">
        <v>39659.833333333336</v>
      </c>
      <c r="B2547" s="2">
        <v>6460.12</v>
      </c>
      <c r="C2547" s="34">
        <f t="shared" si="78"/>
        <v>9.5830468212789732E-3</v>
      </c>
      <c r="D2547" s="2">
        <v>284</v>
      </c>
      <c r="E2547" s="34">
        <f t="shared" si="79"/>
        <v>1.5591474753254175E-2</v>
      </c>
      <c r="F2547" s="2"/>
    </row>
    <row r="2548" spans="1:6" x14ac:dyDescent="0.3">
      <c r="A2548" s="1">
        <v>39660.833333333336</v>
      </c>
      <c r="B2548" s="2">
        <v>6479.56</v>
      </c>
      <c r="C2548" s="34">
        <f t="shared" si="78"/>
        <v>3.0092320266497108E-3</v>
      </c>
      <c r="D2548" s="2">
        <v>283.76</v>
      </c>
      <c r="E2548" s="34">
        <f t="shared" si="79"/>
        <v>-8.4507042253523235E-4</v>
      </c>
      <c r="F2548" s="2"/>
    </row>
    <row r="2549" spans="1:6" x14ac:dyDescent="0.3">
      <c r="A2549" s="1">
        <v>39661.833333333336</v>
      </c>
      <c r="B2549" s="2">
        <v>6396.46</v>
      </c>
      <c r="C2549" s="34">
        <f t="shared" si="78"/>
        <v>-1.2824944903666369E-2</v>
      </c>
      <c r="D2549" s="2">
        <v>280.24</v>
      </c>
      <c r="E2549" s="34">
        <f t="shared" si="79"/>
        <v>-1.2404849168311194E-2</v>
      </c>
      <c r="F2549" s="2"/>
    </row>
    <row r="2550" spans="1:6" x14ac:dyDescent="0.3">
      <c r="A2550" s="1">
        <v>39664.833333333336</v>
      </c>
      <c r="B2550" s="2">
        <v>6349.81</v>
      </c>
      <c r="C2550" s="34">
        <f t="shared" si="78"/>
        <v>-7.2930964939982301E-3</v>
      </c>
      <c r="D2550" s="2">
        <v>277.58999999999997</v>
      </c>
      <c r="E2550" s="34">
        <f t="shared" si="79"/>
        <v>-9.4561804167857533E-3</v>
      </c>
      <c r="F2550" s="2"/>
    </row>
    <row r="2551" spans="1:6" x14ac:dyDescent="0.3">
      <c r="A2551" s="1">
        <v>39665.833333333336</v>
      </c>
      <c r="B2551" s="2">
        <v>6518.7</v>
      </c>
      <c r="C2551" s="34">
        <f t="shared" si="78"/>
        <v>2.6597646228784688E-2</v>
      </c>
      <c r="D2551" s="2">
        <v>285.01</v>
      </c>
      <c r="E2551" s="34">
        <f t="shared" si="79"/>
        <v>2.67300695270003E-2</v>
      </c>
      <c r="F2551" s="2"/>
    </row>
    <row r="2552" spans="1:6" x14ac:dyDescent="0.3">
      <c r="A2552" s="1">
        <v>39666.833333333336</v>
      </c>
      <c r="B2552" s="2">
        <v>6561.39</v>
      </c>
      <c r="C2552" s="34">
        <f t="shared" si="78"/>
        <v>6.5488517649225919E-3</v>
      </c>
      <c r="D2552" s="2">
        <v>287.66000000000003</v>
      </c>
      <c r="E2552" s="34">
        <f t="shared" si="79"/>
        <v>9.2979193712503516E-3</v>
      </c>
      <c r="F2552" s="2"/>
    </row>
    <row r="2553" spans="1:6" x14ac:dyDescent="0.3">
      <c r="A2553" s="1">
        <v>39667.833333333336</v>
      </c>
      <c r="B2553" s="2">
        <v>6543.49</v>
      </c>
      <c r="C2553" s="34">
        <f t="shared" si="78"/>
        <v>-2.7280804829464822E-3</v>
      </c>
      <c r="D2553" s="2">
        <v>286.89</v>
      </c>
      <c r="E2553" s="34">
        <f t="shared" si="79"/>
        <v>-2.6767711882084155E-3</v>
      </c>
      <c r="F2553" s="2"/>
    </row>
    <row r="2554" spans="1:6" x14ac:dyDescent="0.3">
      <c r="A2554" s="1">
        <v>39668.833333333336</v>
      </c>
      <c r="B2554" s="2">
        <v>6561.65</v>
      </c>
      <c r="C2554" s="34">
        <f t="shared" si="78"/>
        <v>2.7752774131235558E-3</v>
      </c>
      <c r="D2554" s="2">
        <v>289.27999999999997</v>
      </c>
      <c r="E2554" s="34">
        <f t="shared" si="79"/>
        <v>8.3307190909407414E-3</v>
      </c>
      <c r="F2554" s="2"/>
    </row>
    <row r="2555" spans="1:6" x14ac:dyDescent="0.3">
      <c r="A2555" s="1">
        <v>39671.833333333336</v>
      </c>
      <c r="B2555" s="2">
        <v>6609.63</v>
      </c>
      <c r="C2555" s="34">
        <f t="shared" si="78"/>
        <v>7.3121851973207974E-3</v>
      </c>
      <c r="D2555" s="2">
        <v>293.06</v>
      </c>
      <c r="E2555" s="34">
        <f t="shared" si="79"/>
        <v>1.3066924778761146E-2</v>
      </c>
      <c r="F2555" s="2"/>
    </row>
    <row r="2556" spans="1:6" x14ac:dyDescent="0.3">
      <c r="A2556" s="1">
        <v>39672.833333333336</v>
      </c>
      <c r="B2556" s="2">
        <v>6585.87</v>
      </c>
      <c r="C2556" s="34">
        <f t="shared" si="78"/>
        <v>-3.5947549257674405E-3</v>
      </c>
      <c r="D2556" s="2">
        <v>291.83999999999997</v>
      </c>
      <c r="E2556" s="34">
        <f t="shared" si="79"/>
        <v>-4.1629700402648906E-3</v>
      </c>
      <c r="F2556" s="2"/>
    </row>
    <row r="2557" spans="1:6" x14ac:dyDescent="0.3">
      <c r="A2557" s="1">
        <v>39673.833333333336</v>
      </c>
      <c r="B2557" s="2">
        <v>6422.19</v>
      </c>
      <c r="C2557" s="34">
        <f t="shared" si="78"/>
        <v>-2.4853208459930221E-2</v>
      </c>
      <c r="D2557" s="2">
        <v>284.44</v>
      </c>
      <c r="E2557" s="34">
        <f t="shared" si="79"/>
        <v>-2.5356359649122751E-2</v>
      </c>
      <c r="F2557" s="2"/>
    </row>
    <row r="2558" spans="1:6" x14ac:dyDescent="0.3">
      <c r="A2558" s="1">
        <v>39674.833333333336</v>
      </c>
      <c r="B2558" s="2">
        <v>6442.21</v>
      </c>
      <c r="C2558" s="34">
        <f t="shared" si="78"/>
        <v>3.1173166785785078E-3</v>
      </c>
      <c r="D2558" s="2">
        <v>285.91000000000003</v>
      </c>
      <c r="E2558" s="34">
        <f t="shared" si="79"/>
        <v>5.1680495007735416E-3</v>
      </c>
      <c r="F2558" s="2"/>
    </row>
    <row r="2559" spans="1:6" x14ac:dyDescent="0.3">
      <c r="A2559" s="1">
        <v>39675.833333333336</v>
      </c>
      <c r="B2559" s="2">
        <v>6446.02</v>
      </c>
      <c r="C2559" s="34">
        <f t="shared" si="78"/>
        <v>5.9141195335143948E-4</v>
      </c>
      <c r="D2559" s="2">
        <v>287.25</v>
      </c>
      <c r="E2559" s="34">
        <f t="shared" si="79"/>
        <v>4.6867895491586875E-3</v>
      </c>
      <c r="F2559" s="2"/>
    </row>
    <row r="2560" spans="1:6" x14ac:dyDescent="0.3">
      <c r="A2560" s="1">
        <v>39678.833333333336</v>
      </c>
      <c r="B2560" s="2">
        <v>6432.88</v>
      </c>
      <c r="C2560" s="34">
        <f t="shared" si="78"/>
        <v>-2.0384671471699312E-3</v>
      </c>
      <c r="D2560" s="2">
        <v>286.95</v>
      </c>
      <c r="E2560" s="34">
        <f t="shared" si="79"/>
        <v>-1.0443864229765509E-3</v>
      </c>
      <c r="F2560" s="2"/>
    </row>
    <row r="2561" spans="1:6" x14ac:dyDescent="0.3">
      <c r="A2561" s="1">
        <v>39679.833333333336</v>
      </c>
      <c r="B2561" s="2">
        <v>6282.43</v>
      </c>
      <c r="C2561" s="34">
        <f t="shared" si="78"/>
        <v>-2.3387658404944611E-2</v>
      </c>
      <c r="D2561" s="2">
        <v>279.70999999999998</v>
      </c>
      <c r="E2561" s="34">
        <f t="shared" si="79"/>
        <v>-2.5230876459313545E-2</v>
      </c>
      <c r="F2561" s="2"/>
    </row>
    <row r="2562" spans="1:6" x14ac:dyDescent="0.3">
      <c r="A2562" s="1">
        <v>39680.833333333336</v>
      </c>
      <c r="B2562" s="2">
        <v>6317.8</v>
      </c>
      <c r="C2562" s="34">
        <f t="shared" ref="C2562:C2625" si="80">B2562/B2561-1</f>
        <v>5.6299871228171483E-3</v>
      </c>
      <c r="D2562" s="2">
        <v>280.76</v>
      </c>
      <c r="E2562" s="34">
        <f t="shared" si="79"/>
        <v>3.7538879553824511E-3</v>
      </c>
      <c r="F2562" s="2"/>
    </row>
    <row r="2563" spans="1:6" x14ac:dyDescent="0.3">
      <c r="A2563" s="1">
        <v>39681.833333333336</v>
      </c>
      <c r="B2563" s="2">
        <v>6236.96</v>
      </c>
      <c r="C2563" s="34">
        <f t="shared" si="80"/>
        <v>-1.2795593402766814E-2</v>
      </c>
      <c r="D2563" s="2">
        <v>278.44</v>
      </c>
      <c r="E2563" s="34">
        <f t="shared" si="79"/>
        <v>-8.2632853682860219E-3</v>
      </c>
      <c r="F2563" s="2"/>
    </row>
    <row r="2564" spans="1:6" x14ac:dyDescent="0.3">
      <c r="A2564" s="1">
        <v>39682.833333333336</v>
      </c>
      <c r="B2564" s="2">
        <v>6342.42</v>
      </c>
      <c r="C2564" s="34">
        <f t="shared" si="80"/>
        <v>1.6908878684487316E-2</v>
      </c>
      <c r="D2564" s="2">
        <v>283.82</v>
      </c>
      <c r="E2564" s="34">
        <f t="shared" si="79"/>
        <v>1.9321936503375881E-2</v>
      </c>
      <c r="F2564" s="2"/>
    </row>
    <row r="2565" spans="1:6" x14ac:dyDescent="0.3">
      <c r="A2565" s="1">
        <v>39685.833333333336</v>
      </c>
      <c r="B2565" s="2">
        <v>6296.95</v>
      </c>
      <c r="C2565" s="34">
        <f t="shared" si="80"/>
        <v>-7.1691877863655495E-3</v>
      </c>
      <c r="D2565" s="2">
        <v>282.14999999999998</v>
      </c>
      <c r="E2565" s="34">
        <f t="shared" ref="E2565:E2628" si="81">D2565/D2564-1</f>
        <v>-5.8840109928828266E-3</v>
      </c>
      <c r="F2565" s="2"/>
    </row>
    <row r="2566" spans="1:6" x14ac:dyDescent="0.3">
      <c r="A2566" s="1">
        <v>39686.833333333336</v>
      </c>
      <c r="B2566" s="2">
        <v>6340.52</v>
      </c>
      <c r="C2566" s="34">
        <f t="shared" si="80"/>
        <v>6.9192227983390087E-3</v>
      </c>
      <c r="D2566" s="2">
        <v>282.74</v>
      </c>
      <c r="E2566" s="34">
        <f t="shared" si="81"/>
        <v>2.0910863016128101E-3</v>
      </c>
      <c r="F2566" s="2"/>
    </row>
    <row r="2567" spans="1:6" x14ac:dyDescent="0.3">
      <c r="A2567" s="1">
        <v>39687.833333333336</v>
      </c>
      <c r="B2567" s="2">
        <v>6321.03</v>
      </c>
      <c r="C2567" s="34">
        <f t="shared" si="80"/>
        <v>-3.0738803757421884E-3</v>
      </c>
      <c r="D2567" s="2">
        <v>283.25</v>
      </c>
      <c r="E2567" s="34">
        <f t="shared" si="81"/>
        <v>1.8037773219212738E-3</v>
      </c>
      <c r="F2567" s="2"/>
    </row>
    <row r="2568" spans="1:6" x14ac:dyDescent="0.3">
      <c r="A2568" s="1">
        <v>39688.833333333336</v>
      </c>
      <c r="B2568" s="2">
        <v>6420.54</v>
      </c>
      <c r="C2568" s="34">
        <f t="shared" si="80"/>
        <v>1.5742687505042818E-2</v>
      </c>
      <c r="D2568" s="2">
        <v>287.20999999999998</v>
      </c>
      <c r="E2568" s="34">
        <f t="shared" si="81"/>
        <v>1.3980582524271812E-2</v>
      </c>
      <c r="F2568" s="2"/>
    </row>
    <row r="2569" spans="1:6" x14ac:dyDescent="0.3">
      <c r="A2569" s="1">
        <v>39689.833333333336</v>
      </c>
      <c r="B2569" s="2">
        <v>6422.3</v>
      </c>
      <c r="C2569" s="34">
        <f t="shared" si="80"/>
        <v>2.741202453375724E-4</v>
      </c>
      <c r="D2569" s="2">
        <v>288.18</v>
      </c>
      <c r="E2569" s="34">
        <f t="shared" si="81"/>
        <v>3.3773197312072512E-3</v>
      </c>
      <c r="F2569" s="2"/>
    </row>
    <row r="2570" spans="1:6" x14ac:dyDescent="0.3">
      <c r="A2570" s="1">
        <v>39692.833333333336</v>
      </c>
      <c r="B2570" s="2">
        <v>6421.8</v>
      </c>
      <c r="C2570" s="34">
        <f t="shared" si="80"/>
        <v>-7.7853728415067103E-5</v>
      </c>
      <c r="D2570" s="2">
        <v>287.18</v>
      </c>
      <c r="E2570" s="34">
        <f t="shared" si="81"/>
        <v>-3.4700534388230064E-3</v>
      </c>
      <c r="F2570" s="2"/>
    </row>
    <row r="2571" spans="1:6" x14ac:dyDescent="0.3">
      <c r="A2571" s="1">
        <v>39693.833333333336</v>
      </c>
      <c r="B2571" s="2">
        <v>6518.47</v>
      </c>
      <c r="C2571" s="34">
        <f t="shared" si="80"/>
        <v>1.5053411816001727E-2</v>
      </c>
      <c r="D2571" s="2">
        <v>290.08</v>
      </c>
      <c r="E2571" s="34">
        <f t="shared" si="81"/>
        <v>1.0098196253220948E-2</v>
      </c>
      <c r="F2571" s="2"/>
    </row>
    <row r="2572" spans="1:6" x14ac:dyDescent="0.3">
      <c r="A2572" s="1">
        <v>39694.833333333336</v>
      </c>
      <c r="B2572" s="2">
        <v>6467.49</v>
      </c>
      <c r="C2572" s="34">
        <f t="shared" si="80"/>
        <v>-7.8208536665813622E-3</v>
      </c>
      <c r="D2572" s="2">
        <v>285.58</v>
      </c>
      <c r="E2572" s="34">
        <f t="shared" si="81"/>
        <v>-1.5512961941533399E-2</v>
      </c>
      <c r="F2572" s="2"/>
    </row>
    <row r="2573" spans="1:6" x14ac:dyDescent="0.3">
      <c r="A2573" s="1">
        <v>39695.833333333336</v>
      </c>
      <c r="B2573" s="2">
        <v>6279.57</v>
      </c>
      <c r="C2573" s="34">
        <f t="shared" si="80"/>
        <v>-2.9056094404475319E-2</v>
      </c>
      <c r="D2573" s="2">
        <v>278.18</v>
      </c>
      <c r="E2573" s="34">
        <f t="shared" si="81"/>
        <v>-2.5912178724000201E-2</v>
      </c>
      <c r="F2573" s="2"/>
    </row>
    <row r="2574" spans="1:6" x14ac:dyDescent="0.3">
      <c r="A2574" s="1">
        <v>39696.833333333336</v>
      </c>
      <c r="B2574" s="2">
        <v>6127.44</v>
      </c>
      <c r="C2574" s="34">
        <f t="shared" si="80"/>
        <v>-2.4226181092017463E-2</v>
      </c>
      <c r="D2574" s="2">
        <v>272.24</v>
      </c>
      <c r="E2574" s="34">
        <f t="shared" si="81"/>
        <v>-2.1353080739089814E-2</v>
      </c>
      <c r="F2574" s="2"/>
    </row>
    <row r="2575" spans="1:6" x14ac:dyDescent="0.3">
      <c r="A2575" s="1">
        <v>39699.833333333336</v>
      </c>
      <c r="B2575" s="2">
        <v>6263.74</v>
      </c>
      <c r="C2575" s="34">
        <f t="shared" si="80"/>
        <v>2.2244199861606084E-2</v>
      </c>
      <c r="D2575" s="2">
        <v>281.3</v>
      </c>
      <c r="E2575" s="34">
        <f t="shared" si="81"/>
        <v>3.3279459300617154E-2</v>
      </c>
      <c r="F2575" s="2"/>
    </row>
    <row r="2576" spans="1:6" x14ac:dyDescent="0.3">
      <c r="A2576" s="1">
        <v>39700.833333333336</v>
      </c>
      <c r="B2576" s="2">
        <v>6233.41</v>
      </c>
      <c r="C2576" s="34">
        <f t="shared" si="80"/>
        <v>-4.8421550064338126E-3</v>
      </c>
      <c r="D2576" s="2">
        <v>279.60000000000002</v>
      </c>
      <c r="E2576" s="34">
        <f t="shared" si="81"/>
        <v>-6.0433700675435187E-3</v>
      </c>
      <c r="F2576" s="2"/>
    </row>
    <row r="2577" spans="1:6" x14ac:dyDescent="0.3">
      <c r="A2577" s="1">
        <v>39701.833333333336</v>
      </c>
      <c r="B2577" s="2">
        <v>6210.32</v>
      </c>
      <c r="C2577" s="34">
        <f t="shared" si="80"/>
        <v>-3.7042325147872424E-3</v>
      </c>
      <c r="D2577" s="2">
        <v>277.35000000000002</v>
      </c>
      <c r="E2577" s="34">
        <f t="shared" si="81"/>
        <v>-8.0472103004292084E-3</v>
      </c>
      <c r="F2577" s="2"/>
    </row>
    <row r="2578" spans="1:6" x14ac:dyDescent="0.3">
      <c r="A2578" s="1">
        <v>39702.833333333336</v>
      </c>
      <c r="B2578" s="2">
        <v>6178.9</v>
      </c>
      <c r="C2578" s="34">
        <f t="shared" si="80"/>
        <v>-5.0593206147186986E-3</v>
      </c>
      <c r="D2578" s="2">
        <v>275.66000000000003</v>
      </c>
      <c r="E2578" s="34">
        <f t="shared" si="81"/>
        <v>-6.093383811069053E-3</v>
      </c>
      <c r="F2578" s="2"/>
    </row>
    <row r="2579" spans="1:6" x14ac:dyDescent="0.3">
      <c r="A2579" s="1">
        <v>39703.833333333336</v>
      </c>
      <c r="B2579" s="2">
        <v>6234.89</v>
      </c>
      <c r="C2579" s="34">
        <f t="shared" si="80"/>
        <v>9.0614834355631224E-3</v>
      </c>
      <c r="D2579" s="2">
        <v>280.41000000000003</v>
      </c>
      <c r="E2579" s="34">
        <f t="shared" si="81"/>
        <v>1.7231371979975263E-2</v>
      </c>
      <c r="F2579" s="2"/>
    </row>
    <row r="2580" spans="1:6" x14ac:dyDescent="0.3">
      <c r="A2580" s="1">
        <v>39706.833333333336</v>
      </c>
      <c r="B2580" s="2">
        <v>6064.16</v>
      </c>
      <c r="C2580" s="34">
        <f t="shared" si="80"/>
        <v>-2.7383001143564734E-2</v>
      </c>
      <c r="D2580" s="2">
        <v>270.68</v>
      </c>
      <c r="E2580" s="34">
        <f t="shared" si="81"/>
        <v>-3.4699190471095931E-2</v>
      </c>
      <c r="F2580" s="2"/>
    </row>
    <row r="2581" spans="1:6" x14ac:dyDescent="0.3">
      <c r="A2581" s="1">
        <v>39707.833333333336</v>
      </c>
      <c r="B2581" s="2">
        <v>5965.17</v>
      </c>
      <c r="C2581" s="34">
        <f t="shared" si="80"/>
        <v>-1.6323777736735101E-2</v>
      </c>
      <c r="D2581" s="2">
        <v>263.54000000000002</v>
      </c>
      <c r="E2581" s="34">
        <f t="shared" si="81"/>
        <v>-2.6378010935421803E-2</v>
      </c>
      <c r="F2581" s="2"/>
    </row>
    <row r="2582" spans="1:6" x14ac:dyDescent="0.3">
      <c r="A2582" s="45">
        <v>39708.833333333336</v>
      </c>
      <c r="B2582" s="25">
        <v>5860.98</v>
      </c>
      <c r="C2582" s="46">
        <f t="shared" si="80"/>
        <v>-1.7466392407928133E-2</v>
      </c>
      <c r="D2582" s="25">
        <v>258.04000000000002</v>
      </c>
      <c r="E2582" s="46">
        <f t="shared" si="81"/>
        <v>-2.0869697199666137E-2</v>
      </c>
      <c r="F2582" s="73">
        <f>C2582-('Analyse Germany'!$E$11+'Analyse Germany'!$E$12*E2582)</f>
        <v>3.2976341378730921E-3</v>
      </c>
    </row>
    <row r="2583" spans="1:6" x14ac:dyDescent="0.3">
      <c r="A2583" s="45">
        <v>39709.833333333336</v>
      </c>
      <c r="B2583" s="25">
        <v>5863.42</v>
      </c>
      <c r="C2583" s="46">
        <f t="shared" si="80"/>
        <v>4.1631263031116639E-4</v>
      </c>
      <c r="D2583" s="25">
        <v>256.77</v>
      </c>
      <c r="E2583" s="46">
        <f t="shared" si="81"/>
        <v>-4.921717563168615E-3</v>
      </c>
      <c r="F2583" s="73">
        <f>C2583-('Analyse Germany'!$E$11+'Analyse Germany'!$E$12*E2583)</f>
        <v>5.1868451311136207E-3</v>
      </c>
    </row>
    <row r="2584" spans="1:6" x14ac:dyDescent="0.3">
      <c r="A2584" s="45">
        <v>39710.833333333336</v>
      </c>
      <c r="B2584" s="25">
        <v>6189.53</v>
      </c>
      <c r="C2584" s="46">
        <f t="shared" si="80"/>
        <v>5.5617711165156125E-2</v>
      </c>
      <c r="D2584" s="25">
        <v>278.18</v>
      </c>
      <c r="E2584" s="46">
        <f t="shared" si="81"/>
        <v>8.3382015032908985E-2</v>
      </c>
      <c r="F2584" s="73">
        <f>C2584-('Analyse Germany'!$E$11+'Analyse Germany'!$E$12*E2584)</f>
        <v>-2.8167501551728161E-2</v>
      </c>
    </row>
    <row r="2585" spans="1:6" x14ac:dyDescent="0.3">
      <c r="A2585" s="45">
        <v>39713.833333333336</v>
      </c>
      <c r="B2585" s="25">
        <v>6107.75</v>
      </c>
      <c r="C2585" s="46">
        <f t="shared" si="80"/>
        <v>-1.3212634885039654E-2</v>
      </c>
      <c r="D2585" s="25">
        <v>272.35000000000002</v>
      </c>
      <c r="E2585" s="46">
        <f t="shared" si="81"/>
        <v>-2.0957653317995484E-2</v>
      </c>
      <c r="F2585" s="73">
        <f>C2585-('Analyse Germany'!$E$11+'Analyse Germany'!$E$12*E2585)</f>
        <v>7.6395987996459407E-3</v>
      </c>
    </row>
    <row r="2586" spans="1:6" x14ac:dyDescent="0.3">
      <c r="A2586" s="45">
        <v>39714.833333333336</v>
      </c>
      <c r="B2586" s="25">
        <v>6068.53</v>
      </c>
      <c r="C2586" s="46">
        <f t="shared" si="80"/>
        <v>-6.4213499242765648E-3</v>
      </c>
      <c r="D2586" s="25">
        <v>267.31</v>
      </c>
      <c r="E2586" s="46">
        <f t="shared" si="81"/>
        <v>-1.8505599412520723E-2</v>
      </c>
      <c r="F2586" s="73">
        <f>C2586-('Analyse Germany'!$E$11+'Analyse Germany'!$E$12*E2586)</f>
        <v>1.1971831866119092E-2</v>
      </c>
    </row>
    <row r="2587" spans="1:6" x14ac:dyDescent="0.3">
      <c r="A2587" s="45">
        <v>39715.833333333336</v>
      </c>
      <c r="B2587" s="25">
        <v>6052.87</v>
      </c>
      <c r="C2587" s="46">
        <f t="shared" si="80"/>
        <v>-2.5805260911621053E-3</v>
      </c>
      <c r="D2587" s="25">
        <v>265.66000000000003</v>
      </c>
      <c r="E2587" s="46">
        <f t="shared" si="81"/>
        <v>-6.1726085817963572E-3</v>
      </c>
      <c r="F2587" s="73">
        <f>C2587-('Analyse Germany'!$E$11+'Analyse Germany'!$E$12*E2587)</f>
        <v>3.4444673829651792E-3</v>
      </c>
    </row>
    <row r="2588" spans="1:6" x14ac:dyDescent="0.3">
      <c r="A2588" s="45">
        <v>39716.833333333336</v>
      </c>
      <c r="B2588" s="25">
        <v>6173.03</v>
      </c>
      <c r="C2588" s="46">
        <f t="shared" si="80"/>
        <v>1.9851739753207864E-2</v>
      </c>
      <c r="D2588" s="25">
        <v>271.01</v>
      </c>
      <c r="E2588" s="46">
        <f t="shared" si="81"/>
        <v>2.013852292403806E-2</v>
      </c>
      <c r="F2588" s="73">
        <f>C2588-('Analyse Germany'!$E$11+'Analyse Germany'!$E$12*E2588)</f>
        <v>-5.0948839115191186E-4</v>
      </c>
    </row>
    <row r="2589" spans="1:6" x14ac:dyDescent="0.3">
      <c r="A2589" s="45">
        <v>39717.833333333336</v>
      </c>
      <c r="B2589" s="25">
        <v>6063.5</v>
      </c>
      <c r="C2589" s="46">
        <f t="shared" si="80"/>
        <v>-1.7743312441378056E-2</v>
      </c>
      <c r="D2589" s="25">
        <v>265.92</v>
      </c>
      <c r="E2589" s="46">
        <f t="shared" si="81"/>
        <v>-1.8781594775100441E-2</v>
      </c>
      <c r="F2589" s="73">
        <f>C2589-('Analyse Germany'!$E$11+'Analyse Germany'!$E$12*E2589)</f>
        <v>9.2665238288629909E-4</v>
      </c>
    </row>
    <row r="2590" spans="1:6" x14ac:dyDescent="0.3">
      <c r="A2590" s="45">
        <v>39720.833333333336</v>
      </c>
      <c r="B2590" s="25">
        <v>5807.08</v>
      </c>
      <c r="C2590" s="46">
        <f t="shared" si="80"/>
        <v>-4.2289106951430733E-2</v>
      </c>
      <c r="D2590" s="25">
        <v>251.43</v>
      </c>
      <c r="E2590" s="46">
        <f t="shared" si="81"/>
        <v>-5.4490072202166062E-2</v>
      </c>
      <c r="F2590" s="73">
        <f>C2590-('Analyse Germany'!$E$11+'Analyse Germany'!$E$12*E2590)</f>
        <v>1.219124477468022E-2</v>
      </c>
    </row>
    <row r="2591" spans="1:6" x14ac:dyDescent="0.3">
      <c r="A2591" s="45">
        <v>39721.833333333336</v>
      </c>
      <c r="B2591" s="25">
        <v>5831.02</v>
      </c>
      <c r="C2591" s="46">
        <f t="shared" si="80"/>
        <v>4.1225538480613722E-3</v>
      </c>
      <c r="D2591" s="25">
        <v>256.05</v>
      </c>
      <c r="E2591" s="46">
        <f t="shared" si="81"/>
        <v>1.8374895597184082E-2</v>
      </c>
      <c r="F2591" s="73">
        <f>C2591-('Analyse Germany'!$E$11+'Analyse Germany'!$E$12*E2591)</f>
        <v>-1.4470013701505288E-2</v>
      </c>
    </row>
    <row r="2592" spans="1:6" x14ac:dyDescent="0.3">
      <c r="A2592" s="45">
        <v>39722.833333333336</v>
      </c>
      <c r="B2592" s="25">
        <v>5806.33</v>
      </c>
      <c r="C2592" s="46">
        <f t="shared" si="80"/>
        <v>-4.2342506113853817E-3</v>
      </c>
      <c r="D2592" s="25">
        <v>257.75</v>
      </c>
      <c r="E2592" s="46">
        <f t="shared" si="81"/>
        <v>6.639328256199839E-3</v>
      </c>
      <c r="F2592" s="73">
        <f>C2592-('Analyse Germany'!$E$11+'Analyse Germany'!$E$12*E2592)</f>
        <v>-1.1057758338905866E-2</v>
      </c>
    </row>
    <row r="2593" spans="1:6" x14ac:dyDescent="0.3">
      <c r="A2593" s="45">
        <v>39723.833333333336</v>
      </c>
      <c r="B2593" s="25">
        <v>5660.63</v>
      </c>
      <c r="C2593" s="46">
        <f t="shared" si="80"/>
        <v>-2.5093303343075579E-2</v>
      </c>
      <c r="D2593" s="25">
        <v>254.24</v>
      </c>
      <c r="E2593" s="46">
        <f t="shared" si="81"/>
        <v>-1.3617846750727414E-2</v>
      </c>
      <c r="F2593" s="73">
        <f>C2593-('Analyse Germany'!$E$11+'Analyse Germany'!$E$12*E2593)</f>
        <v>-1.1601823515662005E-2</v>
      </c>
    </row>
    <row r="2594" spans="1:6" x14ac:dyDescent="0.3">
      <c r="A2594" s="45">
        <v>39724.833333333336</v>
      </c>
      <c r="B2594" s="25">
        <v>5797.03</v>
      </c>
      <c r="C2594" s="46">
        <f t="shared" si="80"/>
        <v>2.4096257837025181E-2</v>
      </c>
      <c r="D2594" s="25">
        <v>261.43</v>
      </c>
      <c r="E2594" s="46">
        <f t="shared" si="81"/>
        <v>2.8280365009439867E-2</v>
      </c>
      <c r="F2594" s="73">
        <f>C2594-('Analyse Germany'!$E$11+'Analyse Germany'!$E$12*E2594)</f>
        <v>-4.43004863551286E-3</v>
      </c>
    </row>
    <row r="2595" spans="1:6" x14ac:dyDescent="0.3">
      <c r="A2595" s="45">
        <v>39727.833333333336</v>
      </c>
      <c r="B2595" s="25">
        <v>5387.01</v>
      </c>
      <c r="C2595" s="46">
        <f t="shared" si="80"/>
        <v>-7.0729321738890349E-2</v>
      </c>
      <c r="D2595" s="25">
        <v>241.5</v>
      </c>
      <c r="E2595" s="46">
        <f t="shared" si="81"/>
        <v>-7.6234556095321926E-2</v>
      </c>
      <c r="F2595" s="73">
        <f>C2595-('Analyse Germany'!$E$11+'Analyse Germany'!$E$12*E2595)</f>
        <v>5.5575711029914876E-3</v>
      </c>
    </row>
    <row r="2596" spans="1:6" x14ac:dyDescent="0.3">
      <c r="A2596" s="45">
        <v>39728.833333333336</v>
      </c>
      <c r="B2596" s="25">
        <v>5326.63</v>
      </c>
      <c r="C2596" s="46">
        <f t="shared" si="80"/>
        <v>-1.1208444016253982E-2</v>
      </c>
      <c r="D2596" s="25">
        <v>240.72</v>
      </c>
      <c r="E2596" s="46">
        <f t="shared" si="81"/>
        <v>-3.2298136645962927E-3</v>
      </c>
      <c r="F2596" s="73">
        <f>C2596-('Analyse Germany'!$E$11+'Analyse Germany'!$E$12*E2596)</f>
        <v>-8.1346439883598892E-3</v>
      </c>
    </row>
    <row r="2597" spans="1:6" x14ac:dyDescent="0.3">
      <c r="A2597" s="45">
        <v>39729.833333333336</v>
      </c>
      <c r="B2597" s="25">
        <v>5013.62</v>
      </c>
      <c r="C2597" s="46">
        <f t="shared" si="80"/>
        <v>-5.8763233038525375E-2</v>
      </c>
      <c r="D2597" s="25">
        <v>226.31</v>
      </c>
      <c r="E2597" s="46">
        <f t="shared" si="81"/>
        <v>-5.9862080425390429E-2</v>
      </c>
      <c r="F2597" s="73">
        <f>C2597-('Analyse Germany'!$E$11+'Analyse Germany'!$E$12*E2597)</f>
        <v>1.1044582431991787E-3</v>
      </c>
    </row>
    <row r="2598" spans="1:6" x14ac:dyDescent="0.3">
      <c r="A2598" s="45">
        <v>39730.833333333336</v>
      </c>
      <c r="B2598" s="25">
        <v>4887</v>
      </c>
      <c r="C2598" s="46">
        <f t="shared" si="80"/>
        <v>-2.525520482206467E-2</v>
      </c>
      <c r="D2598" s="25">
        <v>221.78</v>
      </c>
      <c r="E2598" s="46">
        <f t="shared" si="81"/>
        <v>-2.0016791127214884E-2</v>
      </c>
      <c r="F2598" s="73">
        <f>C2598-('Analyse Germany'!$E$11+'Analyse Germany'!$E$12*E2598)</f>
        <v>-5.3465184824595079E-3</v>
      </c>
    </row>
    <row r="2599" spans="1:6" x14ac:dyDescent="0.3">
      <c r="A2599" s="45">
        <v>39731.833333333336</v>
      </c>
      <c r="B2599" s="25">
        <v>4544.3100000000004</v>
      </c>
      <c r="C2599" s="46">
        <f t="shared" si="80"/>
        <v>-7.0122774708409996E-2</v>
      </c>
      <c r="D2599" s="25">
        <v>205.13</v>
      </c>
      <c r="E2599" s="46">
        <f t="shared" si="81"/>
        <v>-7.5074398052123792E-2</v>
      </c>
      <c r="F2599" s="73">
        <f>C2599-('Analyse Germany'!$E$11+'Analyse Germany'!$E$12*E2599)</f>
        <v>5.0006490810858562E-3</v>
      </c>
    </row>
    <row r="2600" spans="1:6" x14ac:dyDescent="0.3">
      <c r="A2600" s="45">
        <v>39734.833333333336</v>
      </c>
      <c r="B2600" s="25">
        <v>5062.45</v>
      </c>
      <c r="C2600" s="46">
        <f t="shared" si="80"/>
        <v>0.11401951011264622</v>
      </c>
      <c r="D2600" s="25">
        <v>225.37</v>
      </c>
      <c r="E2600" s="46">
        <f t="shared" si="81"/>
        <v>9.86691366450545E-2</v>
      </c>
      <c r="F2600" s="73">
        <f>C2600-('Analyse Germany'!$E$11+'Analyse Germany'!$E$12*E2600)</f>
        <v>1.4903547417282711E-2</v>
      </c>
    </row>
    <row r="2601" spans="1:6" x14ac:dyDescent="0.3">
      <c r="A2601" s="45">
        <v>39735.833333333336</v>
      </c>
      <c r="B2601" s="25">
        <v>5199.1899999999996</v>
      </c>
      <c r="C2601" s="46">
        <f t="shared" si="80"/>
        <v>2.7010637142095284E-2</v>
      </c>
      <c r="D2601" s="25">
        <v>232.22</v>
      </c>
      <c r="E2601" s="46">
        <f t="shared" si="81"/>
        <v>3.0394462439543801E-2</v>
      </c>
      <c r="F2601" s="73">
        <f>C2601-('Analyse Germany'!$E$11+'Analyse Germany'!$E$12*E2601)</f>
        <v>-3.6358002454293138E-3</v>
      </c>
    </row>
    <row r="2602" spans="1:6" x14ac:dyDescent="0.3">
      <c r="A2602" s="45">
        <v>39736.833333333336</v>
      </c>
      <c r="B2602" s="25">
        <v>4861.63</v>
      </c>
      <c r="C2602" s="46">
        <f t="shared" si="80"/>
        <v>-6.4925498010266924E-2</v>
      </c>
      <c r="D2602" s="25">
        <v>217.17</v>
      </c>
      <c r="E2602" s="46">
        <f t="shared" si="81"/>
        <v>-6.4809232624235658E-2</v>
      </c>
      <c r="F2602" s="73">
        <f>C2602-('Analyse Germany'!$E$11+'Analyse Germany'!$E$12*E2602)</f>
        <v>-9.6535706421194134E-5</v>
      </c>
    </row>
    <row r="2603" spans="1:6" x14ac:dyDescent="0.3">
      <c r="A2603" s="45">
        <v>39737.833333333336</v>
      </c>
      <c r="B2603" s="25">
        <v>4622.8100000000004</v>
      </c>
      <c r="C2603" s="46">
        <f t="shared" si="80"/>
        <v>-4.9123442137719131E-2</v>
      </c>
      <c r="D2603" s="25">
        <v>206.4</v>
      </c>
      <c r="E2603" s="46">
        <f t="shared" si="81"/>
        <v>-4.9592485149882459E-2</v>
      </c>
      <c r="F2603" s="73">
        <f>C2603-('Analyse Germany'!$E$11+'Analyse Germany'!$E$12*E2603)</f>
        <v>4.4534516826295195E-4</v>
      </c>
    </row>
    <row r="2604" spans="1:6" x14ac:dyDescent="0.3">
      <c r="A2604" s="45">
        <v>39738.833333333336</v>
      </c>
      <c r="B2604" s="25">
        <v>4781.33</v>
      </c>
      <c r="C2604" s="46">
        <f t="shared" si="80"/>
        <v>3.4290831766825791E-2</v>
      </c>
      <c r="D2604" s="25">
        <v>214.27</v>
      </c>
      <c r="E2604" s="46">
        <f t="shared" si="81"/>
        <v>3.8129844961240389E-2</v>
      </c>
      <c r="F2604" s="73">
        <f>C2604-('Analyse Germany'!$E$11+'Analyse Germany'!$E$12*E2604)</f>
        <v>-4.1130643782591667E-3</v>
      </c>
    </row>
    <row r="2605" spans="1:6" x14ac:dyDescent="0.3">
      <c r="A2605" s="45">
        <v>39741.833333333336</v>
      </c>
      <c r="B2605" s="25">
        <v>4835.01</v>
      </c>
      <c r="C2605" s="46">
        <f t="shared" si="80"/>
        <v>1.1227001691997973E-2</v>
      </c>
      <c r="D2605" s="25">
        <v>222.01</v>
      </c>
      <c r="E2605" s="46">
        <f t="shared" si="81"/>
        <v>3.6122648994259432E-2</v>
      </c>
      <c r="F2605" s="73">
        <f>C2605-('Analyse Germany'!$E$11+'Analyse Germany'!$E$12*E2605)</f>
        <v>-2.5163970090455574E-2</v>
      </c>
    </row>
    <row r="2606" spans="1:6" x14ac:dyDescent="0.3">
      <c r="A2606" s="45">
        <v>39742.833333333336</v>
      </c>
      <c r="B2606" s="25">
        <v>4784.41</v>
      </c>
      <c r="C2606" s="46">
        <f t="shared" si="80"/>
        <v>-1.0465335128572728E-2</v>
      </c>
      <c r="D2606" s="25">
        <v>220.9</v>
      </c>
      <c r="E2606" s="46">
        <f t="shared" si="81"/>
        <v>-4.9997747849195306E-3</v>
      </c>
      <c r="F2606" s="73">
        <f>C2606-('Analyse Germany'!$E$11+'Analyse Germany'!$E$12*E2606)</f>
        <v>-5.6165226362166476E-3</v>
      </c>
    </row>
    <row r="2607" spans="1:6" x14ac:dyDescent="0.3">
      <c r="A2607" s="45">
        <v>39743.833333333336</v>
      </c>
      <c r="B2607" s="25">
        <v>4571.07</v>
      </c>
      <c r="C2607" s="46">
        <f t="shared" si="80"/>
        <v>-4.4590660081389344E-2</v>
      </c>
      <c r="D2607" s="25">
        <v>209.57</v>
      </c>
      <c r="E2607" s="46">
        <f t="shared" si="81"/>
        <v>-5.1290176550475408E-2</v>
      </c>
      <c r="F2607" s="73">
        <f>C2607-('Analyse Germany'!$E$11+'Analyse Germany'!$E$12*E2607)</f>
        <v>6.6806637166440946E-3</v>
      </c>
    </row>
    <row r="2608" spans="1:6" x14ac:dyDescent="0.3">
      <c r="A2608" s="45">
        <v>39744.833333333336</v>
      </c>
      <c r="B2608" s="25">
        <v>4519.7</v>
      </c>
      <c r="C2608" s="46">
        <f t="shared" si="80"/>
        <v>-1.1238068986036076E-2</v>
      </c>
      <c r="D2608" s="25">
        <v>208.72</v>
      </c>
      <c r="E2608" s="46">
        <f t="shared" si="81"/>
        <v>-4.0559240349286041E-3</v>
      </c>
      <c r="F2608" s="73">
        <f>C2608-('Analyse Germany'!$E$11+'Analyse Germany'!$E$12*E2608)</f>
        <v>-7.3358009271078505E-3</v>
      </c>
    </row>
    <row r="2609" spans="1:6" x14ac:dyDescent="0.3">
      <c r="A2609" s="45">
        <v>39745.833333333336</v>
      </c>
      <c r="B2609" s="25">
        <v>4295.67</v>
      </c>
      <c r="C2609" s="46">
        <f t="shared" si="80"/>
        <v>-4.9567449166980082E-2</v>
      </c>
      <c r="D2609" s="25">
        <v>198.82</v>
      </c>
      <c r="E2609" s="46">
        <f t="shared" si="81"/>
        <v>-4.7431966270601755E-2</v>
      </c>
      <c r="F2609" s="73">
        <f>C2609-('Analyse Germany'!$E$11+'Analyse Germany'!$E$12*E2609)</f>
        <v>-2.1653467087015127E-3</v>
      </c>
    </row>
    <row r="2610" spans="1:6" x14ac:dyDescent="0.3">
      <c r="A2610" s="45">
        <v>39748.833333333336</v>
      </c>
      <c r="B2610" s="25">
        <v>4334.6400000000003</v>
      </c>
      <c r="C2610" s="46">
        <f t="shared" si="80"/>
        <v>9.0719259160969568E-3</v>
      </c>
      <c r="D2610" s="25">
        <v>195.04</v>
      </c>
      <c r="E2610" s="46">
        <f t="shared" si="81"/>
        <v>-1.9012171813700851E-2</v>
      </c>
      <c r="F2610" s="73">
        <f>C2610-('Analyse Germany'!$E$11+'Analyse Germany'!$E$12*E2610)</f>
        <v>2.7973125829559044E-2</v>
      </c>
    </row>
    <row r="2611" spans="1:6" x14ac:dyDescent="0.3">
      <c r="A2611" s="45">
        <v>39749.833333333336</v>
      </c>
      <c r="B2611" s="25">
        <v>4823.45</v>
      </c>
      <c r="C2611" s="46">
        <f t="shared" si="80"/>
        <v>0.11276830371149615</v>
      </c>
      <c r="D2611" s="25">
        <v>199.44</v>
      </c>
      <c r="E2611" s="46">
        <f t="shared" si="81"/>
        <v>2.2559474979491512E-2</v>
      </c>
      <c r="F2611" s="73">
        <f>C2611-('Analyse Germany'!$E$11+'Analyse Germany'!$E$12*E2611)</f>
        <v>8.9979214285352993E-2</v>
      </c>
    </row>
    <row r="2612" spans="1:6" x14ac:dyDescent="0.3">
      <c r="A2612" s="45">
        <v>39750.833333333336</v>
      </c>
      <c r="B2612" s="25">
        <v>4808.6899999999996</v>
      </c>
      <c r="C2612" s="46">
        <f t="shared" si="80"/>
        <v>-3.0600503788782429E-3</v>
      </c>
      <c r="D2612" s="25">
        <v>213.72</v>
      </c>
      <c r="E2612" s="46">
        <f t="shared" si="81"/>
        <v>7.1600481347773748E-2</v>
      </c>
      <c r="F2612" s="73">
        <f>C2612-('Analyse Germany'!$E$11+'Analyse Germany'!$E$12*E2612)</f>
        <v>-7.503010574486281E-2</v>
      </c>
    </row>
    <row r="2613" spans="1:6" x14ac:dyDescent="0.3">
      <c r="A2613" s="45">
        <v>39751.833333333336</v>
      </c>
      <c r="B2613" s="25">
        <v>4869.3</v>
      </c>
      <c r="C2613" s="46">
        <f t="shared" si="80"/>
        <v>1.2604264363059503E-2</v>
      </c>
      <c r="D2613" s="25">
        <v>216.24</v>
      </c>
      <c r="E2613" s="46">
        <f t="shared" si="81"/>
        <v>1.1791128579449861E-2</v>
      </c>
      <c r="F2613" s="73">
        <f>C2613-('Analyse Germany'!$E$11+'Analyse Germany'!$E$12*E2613)</f>
        <v>6.1425343770714867E-4</v>
      </c>
    </row>
    <row r="2614" spans="1:6" x14ac:dyDescent="0.3">
      <c r="A2614" s="45">
        <v>39752.833333333336</v>
      </c>
      <c r="B2614" s="25">
        <v>4987.97</v>
      </c>
      <c r="C2614" s="46">
        <f t="shared" si="80"/>
        <v>2.4371059495204683E-2</v>
      </c>
      <c r="D2614" s="25">
        <v>222.07</v>
      </c>
      <c r="E2614" s="46">
        <f t="shared" si="81"/>
        <v>2.6960784313725394E-2</v>
      </c>
      <c r="F2614" s="73">
        <f>C2614-('Analyse Germany'!$E$11+'Analyse Germany'!$E$12*E2614)</f>
        <v>-2.8319002914305308E-3</v>
      </c>
    </row>
    <row r="2615" spans="1:6" x14ac:dyDescent="0.3">
      <c r="A2615" s="45">
        <v>39755.833333333336</v>
      </c>
      <c r="B2615" s="25">
        <v>5026.84</v>
      </c>
      <c r="C2615" s="46">
        <f t="shared" si="80"/>
        <v>7.7927493549478921E-3</v>
      </c>
      <c r="D2615" s="25">
        <v>223.38</v>
      </c>
      <c r="E2615" s="46">
        <f t="shared" si="81"/>
        <v>5.8990408429775432E-3</v>
      </c>
      <c r="F2615" s="73">
        <f>C2615-('Analyse Germany'!$E$11+'Analyse Germany'!$E$12*E2615)</f>
        <v>1.7116417686880948E-3</v>
      </c>
    </row>
    <row r="2616" spans="1:6" x14ac:dyDescent="0.3">
      <c r="A2616" s="45">
        <v>39756.833333333336</v>
      </c>
      <c r="B2616" s="25">
        <v>5278.04</v>
      </c>
      <c r="C2616" s="46">
        <f t="shared" si="80"/>
        <v>4.9971751637211348E-2</v>
      </c>
      <c r="D2616" s="25">
        <v>233.5</v>
      </c>
      <c r="E2616" s="46">
        <f t="shared" si="81"/>
        <v>4.5303966335392687E-2</v>
      </c>
      <c r="F2616" s="73">
        <f>C2616-('Analyse Germany'!$E$11+'Analyse Germany'!$E$12*E2616)</f>
        <v>4.3732596818195912E-3</v>
      </c>
    </row>
    <row r="2617" spans="1:6" x14ac:dyDescent="0.3">
      <c r="A2617" s="45">
        <v>39757.833333333336</v>
      </c>
      <c r="B2617" s="25">
        <v>5166.87</v>
      </c>
      <c r="C2617" s="46">
        <f t="shared" si="80"/>
        <v>-2.1062742987927319E-2</v>
      </c>
      <c r="D2617" s="25">
        <v>228.13</v>
      </c>
      <c r="E2617" s="46">
        <f t="shared" si="81"/>
        <v>-2.2997858672376914E-2</v>
      </c>
      <c r="F2617" s="73">
        <f>C2617-('Analyse Germany'!$E$11+'Analyse Germany'!$E$12*E2617)</f>
        <v>1.8355186532524673E-3</v>
      </c>
    </row>
    <row r="2618" spans="1:6" x14ac:dyDescent="0.3">
      <c r="A2618" s="45">
        <v>39758.833333333336</v>
      </c>
      <c r="B2618" s="25">
        <v>4813.57</v>
      </c>
      <c r="C2618" s="46">
        <f t="shared" si="80"/>
        <v>-6.837795415793313E-2</v>
      </c>
      <c r="D2618" s="25">
        <v>215.46</v>
      </c>
      <c r="E2618" s="46">
        <f t="shared" si="81"/>
        <v>-5.5538508745013759E-2</v>
      </c>
      <c r="F2618" s="73">
        <f>C2618-('Analyse Germany'!$E$11+'Analyse Germany'!$E$12*E2618)</f>
        <v>-1.284617372506492E-2</v>
      </c>
    </row>
    <row r="2619" spans="1:6" x14ac:dyDescent="0.3">
      <c r="A2619" s="45">
        <v>39759.833333333336</v>
      </c>
      <c r="B2619" s="25">
        <v>4938.46</v>
      </c>
      <c r="C2619" s="46">
        <f t="shared" si="80"/>
        <v>2.594540019154179E-2</v>
      </c>
      <c r="D2619" s="25">
        <v>219.6</v>
      </c>
      <c r="E2619" s="46">
        <f t="shared" si="81"/>
        <v>1.9214703425229684E-2</v>
      </c>
      <c r="F2619" s="73">
        <f>C2619-('Analyse Germany'!$E$11+'Analyse Germany'!$E$12*E2619)</f>
        <v>6.5106280616499604E-3</v>
      </c>
    </row>
    <row r="2620" spans="1:6" x14ac:dyDescent="0.3">
      <c r="A2620" s="45">
        <v>39762.833333333336</v>
      </c>
      <c r="B2620" s="25">
        <v>5025.53</v>
      </c>
      <c r="C2620" s="46">
        <f t="shared" si="80"/>
        <v>1.7631002377259231E-2</v>
      </c>
      <c r="D2620" s="25">
        <v>220.96</v>
      </c>
      <c r="E2620" s="46">
        <f t="shared" si="81"/>
        <v>6.1930783242258869E-3</v>
      </c>
      <c r="F2620" s="73">
        <f>C2620-('Analyse Germany'!$E$11+'Analyse Germany'!$E$12*E2620)</f>
        <v>1.1255018147528585E-2</v>
      </c>
    </row>
    <row r="2621" spans="1:6" x14ac:dyDescent="0.3">
      <c r="A2621" s="45">
        <v>39763.833333333336</v>
      </c>
      <c r="B2621" s="25">
        <v>4761.58</v>
      </c>
      <c r="C2621" s="46">
        <f t="shared" si="80"/>
        <v>-5.2521823568857373E-2</v>
      </c>
      <c r="D2621" s="25">
        <v>212.17</v>
      </c>
      <c r="E2621" s="46">
        <f t="shared" si="81"/>
        <v>-3.9780955829109454E-2</v>
      </c>
      <c r="F2621" s="73">
        <f>C2621-('Analyse Germany'!$E$11+'Analyse Germany'!$E$12*E2621)</f>
        <v>-1.2792566995971748E-2</v>
      </c>
    </row>
    <row r="2622" spans="1:6" x14ac:dyDescent="0.3">
      <c r="A2622" s="45">
        <v>39764.833333333336</v>
      </c>
      <c r="B2622" s="25">
        <v>4620.8</v>
      </c>
      <c r="C2622" s="46">
        <f t="shared" si="80"/>
        <v>-2.9565816388677613E-2</v>
      </c>
      <c r="D2622" s="25">
        <v>205.22</v>
      </c>
      <c r="E2622" s="46">
        <f t="shared" si="81"/>
        <v>-3.2756751661403571E-2</v>
      </c>
      <c r="F2622" s="73">
        <f>C2622-('Analyse Germany'!$E$11+'Analyse Germany'!$E$12*E2622)</f>
        <v>3.1191894334758052E-3</v>
      </c>
    </row>
    <row r="2623" spans="1:6" x14ac:dyDescent="0.3">
      <c r="A2623" s="45">
        <v>39765.833333333336</v>
      </c>
      <c r="B2623" s="25">
        <v>4649.5200000000004</v>
      </c>
      <c r="C2623" s="46">
        <f t="shared" si="80"/>
        <v>6.2153739612189618E-3</v>
      </c>
      <c r="D2623" s="25">
        <v>204.08</v>
      </c>
      <c r="E2623" s="46">
        <f t="shared" si="81"/>
        <v>-5.5550141311762058E-3</v>
      </c>
      <c r="F2623" s="73">
        <f>C2623-('Analyse Germany'!$E$11+'Analyse Germany'!$E$12*E2623)</f>
        <v>1.1621010413745046E-2</v>
      </c>
    </row>
    <row r="2624" spans="1:6" x14ac:dyDescent="0.3">
      <c r="A2624" s="45">
        <v>39766.833333333336</v>
      </c>
      <c r="B2624" s="25">
        <v>4710.24</v>
      </c>
      <c r="C2624" s="46">
        <f t="shared" si="80"/>
        <v>1.3059412584524699E-2</v>
      </c>
      <c r="D2624" s="25">
        <v>205.61</v>
      </c>
      <c r="E2624" s="46">
        <f t="shared" si="81"/>
        <v>7.4970599764798695E-3</v>
      </c>
      <c r="F2624" s="73">
        <f>C2624-('Analyse Germany'!$E$11+'Analyse Germany'!$E$12*E2624)</f>
        <v>5.3757252309209955E-3</v>
      </c>
    </row>
    <row r="2625" spans="1:6" x14ac:dyDescent="0.3">
      <c r="A2625" s="45">
        <v>39769.833333333336</v>
      </c>
      <c r="B2625" s="25">
        <v>4557.2700000000004</v>
      </c>
      <c r="C2625" s="46">
        <f t="shared" si="80"/>
        <v>-3.2476052175685166E-2</v>
      </c>
      <c r="D2625" s="25">
        <v>200.36</v>
      </c>
      <c r="E2625" s="46">
        <f t="shared" si="81"/>
        <v>-2.5533777540002967E-2</v>
      </c>
      <c r="F2625" s="73">
        <f>C2625-('Analyse Germany'!$E$11+'Analyse Germany'!$E$12*E2625)</f>
        <v>-7.0346343333801652E-3</v>
      </c>
    </row>
    <row r="2626" spans="1:6" x14ac:dyDescent="0.3">
      <c r="A2626" s="45">
        <v>39770.833333333336</v>
      </c>
      <c r="B2626" s="25">
        <v>4579.47</v>
      </c>
      <c r="C2626" s="46">
        <f t="shared" ref="C2626:C2689" si="82">B2626/B2625-1</f>
        <v>4.8713374454443237E-3</v>
      </c>
      <c r="D2626" s="25">
        <v>201.91</v>
      </c>
      <c r="E2626" s="46">
        <f t="shared" si="81"/>
        <v>7.7360750648831633E-3</v>
      </c>
      <c r="F2626" s="73">
        <f>C2626-('Analyse Germany'!$E$11+'Analyse Germany'!$E$12*E2626)</f>
        <v>-3.0520471287586951E-3</v>
      </c>
    </row>
    <row r="2627" spans="1:6" x14ac:dyDescent="0.3">
      <c r="A2627" s="45">
        <v>39771.833333333336</v>
      </c>
      <c r="B2627" s="25">
        <v>4354.09</v>
      </c>
      <c r="C2627" s="46">
        <f t="shared" si="82"/>
        <v>-4.9215302207460732E-2</v>
      </c>
      <c r="D2627" s="25">
        <v>193.77</v>
      </c>
      <c r="E2627" s="46">
        <f t="shared" si="81"/>
        <v>-4.0314991828042102E-2</v>
      </c>
      <c r="F2627" s="73">
        <f>C2627-('Analyse Germany'!$E$11+'Analyse Germany'!$E$12*E2627)</f>
        <v>-8.9504855345861611E-3</v>
      </c>
    </row>
    <row r="2628" spans="1:6" x14ac:dyDescent="0.3">
      <c r="A2628" s="45">
        <v>39772.833333333336</v>
      </c>
      <c r="B2628" s="25">
        <v>4220.2</v>
      </c>
      <c r="C2628" s="46">
        <f t="shared" si="82"/>
        <v>-3.0750397901743054E-2</v>
      </c>
      <c r="D2628" s="25">
        <v>186.75</v>
      </c>
      <c r="E2628" s="46">
        <f t="shared" si="81"/>
        <v>-3.6228518346493321E-2</v>
      </c>
      <c r="F2628" s="73">
        <f>C2628-('Analyse Germany'!$E$11+'Analyse Germany'!$E$12*E2628)</f>
        <v>5.4162827826315027E-3</v>
      </c>
    </row>
    <row r="2629" spans="1:6" x14ac:dyDescent="0.3">
      <c r="A2629" s="45">
        <v>39773.833333333336</v>
      </c>
      <c r="B2629" s="25">
        <v>4127.41</v>
      </c>
      <c r="C2629" s="46">
        <f t="shared" si="82"/>
        <v>-2.1987109615657974E-2</v>
      </c>
      <c r="D2629" s="25">
        <v>182.13</v>
      </c>
      <c r="E2629" s="46">
        <f t="shared" ref="E2629:E2692" si="83">D2629/D2628-1</f>
        <v>-2.4738955823293218E-2</v>
      </c>
      <c r="F2629" s="73">
        <f>C2629-('Analyse Germany'!$E$11+'Analyse Germany'!$E$12*E2629)</f>
        <v>2.6572181448449861E-3</v>
      </c>
    </row>
    <row r="2630" spans="1:6" x14ac:dyDescent="0.3">
      <c r="A2630" s="45">
        <v>39776.833333333336</v>
      </c>
      <c r="B2630" s="25">
        <v>4554.33</v>
      </c>
      <c r="C2630" s="46">
        <f t="shared" si="82"/>
        <v>0.10343532626998542</v>
      </c>
      <c r="D2630" s="25">
        <v>197.51</v>
      </c>
      <c r="E2630" s="46">
        <f t="shared" si="83"/>
        <v>8.4445176522264243E-2</v>
      </c>
      <c r="F2630" s="73">
        <f>C2630-('Analyse Germany'!$E$11+'Analyse Germany'!$E$12*E2630)</f>
        <v>1.8583917875878042E-2</v>
      </c>
    </row>
    <row r="2631" spans="1:6" x14ac:dyDescent="0.3">
      <c r="A2631" s="45">
        <v>39777.833333333336</v>
      </c>
      <c r="B2631" s="25">
        <v>4560.42</v>
      </c>
      <c r="C2631" s="46">
        <f t="shared" si="82"/>
        <v>1.3371890047493284E-3</v>
      </c>
      <c r="D2631" s="25">
        <v>198.77</v>
      </c>
      <c r="E2631" s="46">
        <f t="shared" si="83"/>
        <v>6.3794238266416947E-3</v>
      </c>
      <c r="F2631" s="73">
        <f>C2631-('Analyse Germany'!$E$11+'Analyse Germany'!$E$12*E2631)</f>
        <v>-5.2256725443114065E-3</v>
      </c>
    </row>
    <row r="2632" spans="1:6" x14ac:dyDescent="0.3">
      <c r="A2632" s="45">
        <v>39778.833333333336</v>
      </c>
      <c r="B2632" s="25">
        <v>4560.5</v>
      </c>
      <c r="C2632" s="46">
        <f t="shared" si="82"/>
        <v>1.754224391614656E-5</v>
      </c>
      <c r="D2632" s="25">
        <v>198.85</v>
      </c>
      <c r="E2632" s="46">
        <f t="shared" si="83"/>
        <v>4.0247522261904756E-4</v>
      </c>
      <c r="F2632" s="73">
        <f>C2632-('Analyse Germany'!$E$11+'Analyse Germany'!$E$12*E2632)</f>
        <v>-5.5131291157398566E-4</v>
      </c>
    </row>
    <row r="2633" spans="1:6" x14ac:dyDescent="0.3">
      <c r="A2633" s="45">
        <v>39779.833333333336</v>
      </c>
      <c r="B2633" s="25">
        <v>4665.2700000000004</v>
      </c>
      <c r="C2633" s="46">
        <f t="shared" si="82"/>
        <v>2.2973358184409598E-2</v>
      </c>
      <c r="D2633" s="25">
        <v>203.62</v>
      </c>
      <c r="E2633" s="46">
        <f t="shared" si="83"/>
        <v>2.3987930600955609E-2</v>
      </c>
      <c r="F2633" s="73">
        <f>C2633-('Analyse Germany'!$E$11+'Analyse Germany'!$E$12*E2633)</f>
        <v>-1.2482635747412714E-3</v>
      </c>
    </row>
    <row r="2634" spans="1:6" x14ac:dyDescent="0.3">
      <c r="A2634" s="45">
        <v>39780.833333333336</v>
      </c>
      <c r="B2634" s="25">
        <v>4669.4399999999996</v>
      </c>
      <c r="C2634" s="46">
        <f t="shared" si="82"/>
        <v>8.9383894179739798E-4</v>
      </c>
      <c r="D2634" s="25">
        <v>206.25</v>
      </c>
      <c r="E2634" s="46">
        <f t="shared" si="83"/>
        <v>1.2916216481681619E-2</v>
      </c>
      <c r="F2634" s="73">
        <f>C2634-('Analyse Germany'!$E$11+'Analyse Germany'!$E$12*E2634)</f>
        <v>-1.2224470807267001E-2</v>
      </c>
    </row>
    <row r="2635" spans="1:6" x14ac:dyDescent="0.3">
      <c r="A2635" s="45">
        <v>39783.833333333336</v>
      </c>
      <c r="B2635" s="25">
        <v>4394.79</v>
      </c>
      <c r="C2635" s="46">
        <f t="shared" si="82"/>
        <v>-5.8818616365131526E-2</v>
      </c>
      <c r="D2635" s="25">
        <v>193.91</v>
      </c>
      <c r="E2635" s="46">
        <f t="shared" si="83"/>
        <v>-5.9830303030303011E-2</v>
      </c>
      <c r="F2635" s="73">
        <f>C2635-('Analyse Germany'!$E$11+'Analyse Germany'!$E$12*E2635)</f>
        <v>1.0172068310624269E-3</v>
      </c>
    </row>
    <row r="2636" spans="1:6" x14ac:dyDescent="0.3">
      <c r="A2636" s="45">
        <v>39784.833333333336</v>
      </c>
      <c r="B2636" s="25">
        <v>4531.79</v>
      </c>
      <c r="C2636" s="46">
        <f t="shared" si="82"/>
        <v>3.1173275628642028E-2</v>
      </c>
      <c r="D2636" s="25">
        <v>197.2</v>
      </c>
      <c r="E2636" s="46">
        <f t="shared" si="83"/>
        <v>1.6966634005466386E-2</v>
      </c>
      <c r="F2636" s="73">
        <f>C2636-('Analyse Germany'!$E$11+'Analyse Germany'!$E$12*E2636)</f>
        <v>1.3992988750000775E-2</v>
      </c>
    </row>
    <row r="2637" spans="1:6" x14ac:dyDescent="0.3">
      <c r="A2637" s="45">
        <v>39785.833333333336</v>
      </c>
      <c r="B2637" s="25">
        <v>4567.24</v>
      </c>
      <c r="C2637" s="46">
        <f t="shared" si="82"/>
        <v>7.8225160477427558E-3</v>
      </c>
      <c r="D2637" s="25">
        <v>198.29</v>
      </c>
      <c r="E2637" s="46">
        <f t="shared" si="83"/>
        <v>5.5273833671398709E-3</v>
      </c>
      <c r="F2637" s="73">
        <f>C2637-('Analyse Germany'!$E$11+'Analyse Germany'!$E$12*E2637)</f>
        <v>2.1141266215303793E-3</v>
      </c>
    </row>
    <row r="2638" spans="1:6" x14ac:dyDescent="0.3">
      <c r="A2638" s="45">
        <v>39786.833333333336</v>
      </c>
      <c r="B2638" s="25">
        <v>4564.2299999999996</v>
      </c>
      <c r="C2638" s="46">
        <f t="shared" si="82"/>
        <v>-6.590413466338596E-4</v>
      </c>
      <c r="D2638" s="25">
        <v>197.4</v>
      </c>
      <c r="E2638" s="46">
        <f t="shared" si="83"/>
        <v>-4.4883756114780793E-3</v>
      </c>
      <c r="F2638" s="73">
        <f>C2638-('Analyse Germany'!$E$11+'Analyse Germany'!$E$12*E2638)</f>
        <v>3.6769124751270393E-3</v>
      </c>
    </row>
    <row r="2639" spans="1:6" x14ac:dyDescent="0.3">
      <c r="A2639" s="45">
        <v>39787.833333333336</v>
      </c>
      <c r="B2639" s="25">
        <v>4381.47</v>
      </c>
      <c r="C2639" s="46">
        <f t="shared" si="82"/>
        <v>-4.0041803327176662E-2</v>
      </c>
      <c r="D2639" s="25">
        <v>189.84</v>
      </c>
      <c r="E2639" s="46">
        <f t="shared" si="83"/>
        <v>-3.8297872340425587E-2</v>
      </c>
      <c r="F2639" s="73">
        <f>C2639-('Analyse Germany'!$E$11+'Analyse Germany'!$E$12*E2639)</f>
        <v>-1.799862858596693E-3</v>
      </c>
    </row>
    <row r="2640" spans="1:6" x14ac:dyDescent="0.3">
      <c r="A2640" s="45">
        <v>39790.833333333336</v>
      </c>
      <c r="B2640" s="25">
        <v>4715.88</v>
      </c>
      <c r="C2640" s="46">
        <f t="shared" si="82"/>
        <v>7.6323699580277848E-2</v>
      </c>
      <c r="D2640" s="25">
        <v>202.61</v>
      </c>
      <c r="E2640" s="46">
        <f t="shared" si="83"/>
        <v>6.7267172355667926E-2</v>
      </c>
      <c r="F2640" s="73">
        <f>C2640-('Analyse Germany'!$E$11+'Analyse Germany'!$E$12*E2640)</f>
        <v>8.6993201644793294E-3</v>
      </c>
    </row>
    <row r="2641" spans="1:6" x14ac:dyDescent="0.3">
      <c r="A2641" s="45">
        <v>39791.833333333336</v>
      </c>
      <c r="B2641" s="25">
        <v>4779.1099999999997</v>
      </c>
      <c r="C2641" s="46">
        <f t="shared" si="82"/>
        <v>1.3407889937826933E-2</v>
      </c>
      <c r="D2641" s="25">
        <v>205.33</v>
      </c>
      <c r="E2641" s="46">
        <f t="shared" si="83"/>
        <v>1.3424806278071078E-2</v>
      </c>
      <c r="F2641" s="73">
        <f>C2641-('Analyse Germany'!$E$11+'Analyse Germany'!$E$12*E2641)</f>
        <v>-2.20461087016793E-4</v>
      </c>
    </row>
    <row r="2642" spans="1:6" x14ac:dyDescent="0.3">
      <c r="A2642" s="45">
        <v>39792.833333333336</v>
      </c>
      <c r="B2642" s="25">
        <v>4804.88</v>
      </c>
      <c r="C2642" s="46">
        <f t="shared" si="82"/>
        <v>5.3922173793865547E-3</v>
      </c>
      <c r="D2642" s="25">
        <v>205.37</v>
      </c>
      <c r="E2642" s="46">
        <f t="shared" si="83"/>
        <v>1.9480835727847534E-4</v>
      </c>
      <c r="F2642" s="73">
        <f>C2642-('Analyse Germany'!$E$11+'Analyse Germany'!$E$12*E2642)</f>
        <v>5.0316217558165066E-3</v>
      </c>
    </row>
    <row r="2643" spans="1:6" x14ac:dyDescent="0.3">
      <c r="A2643" s="45">
        <v>39793.833333333336</v>
      </c>
      <c r="B2643" s="25">
        <v>4767.2</v>
      </c>
      <c r="C2643" s="46">
        <f t="shared" si="82"/>
        <v>-7.8420272722732332E-3</v>
      </c>
      <c r="D2643" s="25">
        <v>203.79</v>
      </c>
      <c r="E2643" s="46">
        <f t="shared" si="83"/>
        <v>-7.6934313677753385E-3</v>
      </c>
      <c r="F2643" s="73">
        <f>C2643-('Analyse Germany'!$E$11+'Analyse Germany'!$E$12*E2643)</f>
        <v>-2.9187069125380036E-4</v>
      </c>
    </row>
    <row r="2644" spans="1:6" x14ac:dyDescent="0.3">
      <c r="A2644" s="45">
        <v>39794.833333333336</v>
      </c>
      <c r="B2644" s="25">
        <v>4663.37</v>
      </c>
      <c r="C2644" s="46">
        <f t="shared" si="82"/>
        <v>-2.1780080550427905E-2</v>
      </c>
      <c r="D2644" s="25">
        <v>198.22</v>
      </c>
      <c r="E2644" s="46">
        <f t="shared" si="83"/>
        <v>-2.7332057510181973E-2</v>
      </c>
      <c r="F2644" s="73">
        <f>C2644-('Analyse Germany'!$E$11+'Analyse Germany'!$E$12*E2644)</f>
        <v>5.4647494261939981E-3</v>
      </c>
    </row>
    <row r="2645" spans="1:6" x14ac:dyDescent="0.3">
      <c r="A2645" s="45">
        <v>39797.833333333336</v>
      </c>
      <c r="B2645" s="25">
        <v>4654.82</v>
      </c>
      <c r="C2645" s="46">
        <f t="shared" si="82"/>
        <v>-1.8334380501654479E-3</v>
      </c>
      <c r="D2645" s="25">
        <v>197.51</v>
      </c>
      <c r="E2645" s="46">
        <f t="shared" si="83"/>
        <v>-3.5818787206135516E-3</v>
      </c>
      <c r="F2645" s="73">
        <f>C2645-('Analyse Germany'!$E$11+'Analyse Germany'!$E$12*E2645)</f>
        <v>1.5934318025720381E-3</v>
      </c>
    </row>
    <row r="2646" spans="1:6" x14ac:dyDescent="0.3">
      <c r="A2646" s="45">
        <v>39798.833333333336</v>
      </c>
      <c r="B2646" s="25">
        <v>4729.91</v>
      </c>
      <c r="C2646" s="46">
        <f t="shared" si="82"/>
        <v>1.6131665671282658E-2</v>
      </c>
      <c r="D2646" s="25">
        <v>199.01</v>
      </c>
      <c r="E2646" s="46">
        <f t="shared" si="83"/>
        <v>7.594552174573499E-3</v>
      </c>
      <c r="F2646" s="73">
        <f>C2646-('Analyse Germany'!$E$11+'Analyse Germany'!$E$12*E2646)</f>
        <v>8.3502078837315759E-3</v>
      </c>
    </row>
    <row r="2647" spans="1:6" x14ac:dyDescent="0.3">
      <c r="A2647" s="45">
        <v>39799.833333333336</v>
      </c>
      <c r="B2647" s="25">
        <v>4708.38</v>
      </c>
      <c r="C2647" s="46">
        <f t="shared" si="82"/>
        <v>-4.5518836510630711E-3</v>
      </c>
      <c r="D2647" s="25">
        <v>197.51</v>
      </c>
      <c r="E2647" s="46">
        <f t="shared" si="83"/>
        <v>-7.5373096829305375E-3</v>
      </c>
      <c r="F2647" s="73">
        <f>C2647-('Analyse Germany'!$E$11+'Analyse Germany'!$E$12*E2647)</f>
        <v>2.8417056848398592E-3</v>
      </c>
    </row>
    <row r="2648" spans="1:6" x14ac:dyDescent="0.3">
      <c r="A2648" s="45">
        <v>39800.833333333336</v>
      </c>
      <c r="B2648" s="25">
        <v>4756.3999999999996</v>
      </c>
      <c r="C2648" s="46">
        <f t="shared" si="82"/>
        <v>1.0198836967279412E-2</v>
      </c>
      <c r="D2648" s="25">
        <v>197.31</v>
      </c>
      <c r="E2648" s="46">
        <f t="shared" si="83"/>
        <v>-1.0126069566097629E-3</v>
      </c>
      <c r="F2648" s="73">
        <f>C2648-('Analyse Germany'!$E$11+'Analyse Germany'!$E$12*E2648)</f>
        <v>1.1049102535701259E-2</v>
      </c>
    </row>
    <row r="2649" spans="1:6" x14ac:dyDescent="0.3">
      <c r="A2649" s="45">
        <v>39801.833333333336</v>
      </c>
      <c r="B2649" s="25">
        <v>4696.7</v>
      </c>
      <c r="C2649" s="46">
        <f t="shared" si="82"/>
        <v>-1.2551509545034034E-2</v>
      </c>
      <c r="D2649" s="25">
        <v>196.43</v>
      </c>
      <c r="E2649" s="46">
        <f t="shared" si="83"/>
        <v>-4.4599868227661599E-3</v>
      </c>
      <c r="F2649" s="73">
        <f>C2649-('Analyse Germany'!$E$11+'Analyse Germany'!$E$12*E2649)</f>
        <v>-8.2440255315847626E-3</v>
      </c>
    </row>
    <row r="2650" spans="1:6" x14ac:dyDescent="0.3">
      <c r="A2650" s="45">
        <v>39804.833333333336</v>
      </c>
      <c r="B2650" s="25">
        <v>4639.0200000000004</v>
      </c>
      <c r="C2650" s="46">
        <f t="shared" si="82"/>
        <v>-1.2280963229501451E-2</v>
      </c>
      <c r="D2650" s="25">
        <v>193.32</v>
      </c>
      <c r="E2650" s="46">
        <f t="shared" si="83"/>
        <v>-1.5832612126457368E-2</v>
      </c>
      <c r="F2650" s="73">
        <f>C2650-('Analyse Germany'!$E$11+'Analyse Germany'!$E$12*E2650)</f>
        <v>3.4316027577378089E-3</v>
      </c>
    </row>
    <row r="2651" spans="1:6" x14ac:dyDescent="0.3">
      <c r="A2651" s="45">
        <v>39805.833333333336</v>
      </c>
      <c r="B2651" s="25">
        <v>4629.38</v>
      </c>
      <c r="C2651" s="46">
        <f t="shared" si="82"/>
        <v>-2.0780251001289995E-3</v>
      </c>
      <c r="D2651" s="25">
        <v>193.05</v>
      </c>
      <c r="E2651" s="46">
        <f t="shared" si="83"/>
        <v>-1.3966480446926388E-3</v>
      </c>
      <c r="F2651" s="73">
        <f>C2651-('Analyse Germany'!$E$11+'Analyse Germany'!$E$12*E2651)</f>
        <v>-8.4262241745903968E-4</v>
      </c>
    </row>
    <row r="2652" spans="1:6" x14ac:dyDescent="0.3">
      <c r="A2652" s="45">
        <v>39811.833333333336</v>
      </c>
      <c r="B2652" s="25">
        <v>4704.8599999999997</v>
      </c>
      <c r="C2652" s="46">
        <f t="shared" si="82"/>
        <v>1.6304559141828934E-2</v>
      </c>
      <c r="D2652" s="25">
        <v>193.46</v>
      </c>
      <c r="E2652" s="46">
        <f t="shared" si="83"/>
        <v>2.1238021238021432E-3</v>
      </c>
      <c r="F2652" s="73">
        <f>C2652-('Analyse Germany'!$E$11+'Analyse Germany'!$E$12*E2652)</f>
        <v>1.4009464539646473E-2</v>
      </c>
    </row>
    <row r="2653" spans="1:6" x14ac:dyDescent="0.3">
      <c r="A2653" s="45">
        <v>39812.833333333336</v>
      </c>
      <c r="B2653" s="25">
        <v>4810.2</v>
      </c>
      <c r="C2653" s="46">
        <f t="shared" si="82"/>
        <v>2.2389614143672798E-2</v>
      </c>
      <c r="D2653" s="25">
        <v>196.9</v>
      </c>
      <c r="E2653" s="46">
        <f t="shared" si="83"/>
        <v>1.7781453530445468E-2</v>
      </c>
      <c r="F2653" s="73">
        <f>C2653-('Analyse Germany'!$E$11+'Analyse Germany'!$E$12*E2653)</f>
        <v>4.3921823026265329E-3</v>
      </c>
    </row>
    <row r="2654" spans="1:6" x14ac:dyDescent="0.3">
      <c r="A2654" s="45">
        <v>39815.833333333336</v>
      </c>
      <c r="B2654" s="25">
        <v>4973.07</v>
      </c>
      <c r="C2654" s="46">
        <f t="shared" si="82"/>
        <v>3.3859298989646902E-2</v>
      </c>
      <c r="D2654" s="25">
        <v>204.46</v>
      </c>
      <c r="E2654" s="46">
        <f t="shared" si="83"/>
        <v>3.8395124428644012E-2</v>
      </c>
      <c r="F2654" s="73">
        <f>C2654-('Analyse Germany'!$E$11+'Analyse Germany'!$E$12*E2654)</f>
        <v>-4.8106337117220024E-3</v>
      </c>
    </row>
    <row r="2655" spans="1:6" x14ac:dyDescent="0.3">
      <c r="A2655" s="45">
        <v>39818.833333333336</v>
      </c>
      <c r="B2655" s="25">
        <v>4983.99</v>
      </c>
      <c r="C2655" s="46">
        <f t="shared" si="82"/>
        <v>2.1958267227286665E-3</v>
      </c>
      <c r="D2655" s="25">
        <v>208.69</v>
      </c>
      <c r="E2655" s="46">
        <f t="shared" si="83"/>
        <v>2.0688643255404537E-2</v>
      </c>
      <c r="F2655" s="73">
        <f>C2655-('Analyse Germany'!$E$11+'Analyse Germany'!$E$12*E2655)</f>
        <v>-1.8717091757603648E-2</v>
      </c>
    </row>
    <row r="2656" spans="1:6" x14ac:dyDescent="0.3">
      <c r="A2656" s="45">
        <v>39819.833333333336</v>
      </c>
      <c r="B2656" s="25">
        <v>5026.3100000000004</v>
      </c>
      <c r="C2656" s="46">
        <f t="shared" si="82"/>
        <v>8.4911887864944635E-3</v>
      </c>
      <c r="D2656" s="25">
        <v>212.87</v>
      </c>
      <c r="E2656" s="46">
        <f t="shared" si="83"/>
        <v>2.0029709137955765E-2</v>
      </c>
      <c r="F2656" s="73">
        <f>C2656-('Analyse Germany'!$E$11+'Analyse Germany'!$E$12*E2656)</f>
        <v>-1.1760915024916066E-2</v>
      </c>
    </row>
    <row r="2657" spans="1:6" x14ac:dyDescent="0.3">
      <c r="A2657" s="45">
        <v>39820.833333333336</v>
      </c>
      <c r="B2657" s="25">
        <v>4937.47</v>
      </c>
      <c r="C2657" s="46">
        <f t="shared" si="82"/>
        <v>-1.7674994180621573E-2</v>
      </c>
      <c r="D2657" s="25">
        <v>210.31</v>
      </c>
      <c r="E2657" s="46">
        <f t="shared" si="83"/>
        <v>-1.2026119227697696E-2</v>
      </c>
      <c r="F2657" s="73">
        <f>C2657-('Analyse Germany'!$E$11+'Analyse Germany'!$E$12*E2657)</f>
        <v>-5.7797845542669792E-3</v>
      </c>
    </row>
    <row r="2658" spans="1:6" x14ac:dyDescent="0.3">
      <c r="A2658" s="45">
        <v>39821.833333333336</v>
      </c>
      <c r="B2658" s="25">
        <v>4879.91</v>
      </c>
      <c r="C2658" s="46">
        <f t="shared" si="82"/>
        <v>-1.1657792351143503E-2</v>
      </c>
      <c r="D2658" s="25">
        <v>208.77</v>
      </c>
      <c r="E2658" s="46">
        <f t="shared" si="83"/>
        <v>-7.3225238933003478E-3</v>
      </c>
      <c r="F2658" s="73">
        <f>C2658-('Analyse Germany'!$E$11+'Analyse Germany'!$E$12*E2658)</f>
        <v>-4.4796017883578449E-3</v>
      </c>
    </row>
    <row r="2659" spans="1:6" x14ac:dyDescent="0.3">
      <c r="A2659" s="45">
        <v>39822.833333333336</v>
      </c>
      <c r="B2659" s="25">
        <v>4783.8900000000003</v>
      </c>
      <c r="C2659" s="46">
        <f t="shared" si="82"/>
        <v>-1.9676592396171144E-2</v>
      </c>
      <c r="D2659" s="25">
        <v>207.82</v>
      </c>
      <c r="E2659" s="46">
        <f t="shared" si="83"/>
        <v>-4.5504622311635101E-3</v>
      </c>
      <c r="F2659" s="73">
        <f>C2659-('Analyse Germany'!$E$11+'Analyse Germany'!$E$12*E2659)</f>
        <v>-1.5278374763893422E-2</v>
      </c>
    </row>
    <row r="2660" spans="1:6" x14ac:dyDescent="0.3">
      <c r="A2660" s="45">
        <v>39825.833333333336</v>
      </c>
      <c r="B2660" s="25">
        <v>4719.62</v>
      </c>
      <c r="C2660" s="46">
        <f t="shared" si="82"/>
        <v>-1.3434673456120483E-2</v>
      </c>
      <c r="D2660" s="25">
        <v>204.53</v>
      </c>
      <c r="E2660" s="46">
        <f t="shared" si="83"/>
        <v>-1.5831007602733149E-2</v>
      </c>
      <c r="F2660" s="73">
        <f>C2660-('Analyse Germany'!$E$11+'Analyse Germany'!$E$12*E2660)</f>
        <v>2.276283428197072E-3</v>
      </c>
    </row>
    <row r="2661" spans="1:6" x14ac:dyDescent="0.3">
      <c r="A2661" s="45">
        <v>39826.833333333336</v>
      </c>
      <c r="B2661" s="25">
        <v>4636.9399999999996</v>
      </c>
      <c r="C2661" s="46">
        <f t="shared" si="82"/>
        <v>-1.7518359528945204E-2</v>
      </c>
      <c r="D2661" s="25">
        <v>201.66</v>
      </c>
      <c r="E2661" s="46">
        <f t="shared" si="83"/>
        <v>-1.4032171319610875E-2</v>
      </c>
      <c r="F2661" s="73">
        <f>C2661-('Analyse Germany'!$E$11+'Analyse Germany'!$E$12*E2661)</f>
        <v>-3.6113726795657039E-3</v>
      </c>
    </row>
    <row r="2662" spans="1:6" x14ac:dyDescent="0.3">
      <c r="A2662" s="45">
        <v>39827.833333333336</v>
      </c>
      <c r="B2662" s="25">
        <v>4422.3500000000004</v>
      </c>
      <c r="C2662" s="46">
        <f t="shared" si="82"/>
        <v>-4.6278364611144207E-2</v>
      </c>
      <c r="D2662" s="25">
        <v>192.87</v>
      </c>
      <c r="E2662" s="46">
        <f t="shared" si="83"/>
        <v>-4.3588217792323691E-2</v>
      </c>
      <c r="F2662" s="73">
        <f>C2662-('Analyse Germany'!$E$11+'Analyse Germany'!$E$12*E2662)</f>
        <v>-2.7309804180636679E-3</v>
      </c>
    </row>
    <row r="2663" spans="1:6" x14ac:dyDescent="0.3">
      <c r="A2663" s="45">
        <v>39828.833333333336</v>
      </c>
      <c r="B2663" s="25">
        <v>4336.7299999999996</v>
      </c>
      <c r="C2663" s="46">
        <f t="shared" si="82"/>
        <v>-1.9360747114091081E-2</v>
      </c>
      <c r="D2663" s="25">
        <v>191.17</v>
      </c>
      <c r="E2663" s="46">
        <f t="shared" si="83"/>
        <v>-8.8142271996682897E-3</v>
      </c>
      <c r="F2663" s="73">
        <f>C2663-('Analyse Germany'!$E$11+'Analyse Germany'!$E$12*E2663)</f>
        <v>-1.0686596028964285E-2</v>
      </c>
    </row>
    <row r="2664" spans="1:6" x14ac:dyDescent="0.3">
      <c r="A2664" s="45">
        <v>39829.833333333336</v>
      </c>
      <c r="B2664" s="25">
        <v>4366.28</v>
      </c>
      <c r="C2664" s="46">
        <f t="shared" si="82"/>
        <v>6.813889727974809E-3</v>
      </c>
      <c r="D2664" s="25">
        <v>192.96</v>
      </c>
      <c r="E2664" s="46">
        <f t="shared" si="83"/>
        <v>9.3633938379453774E-3</v>
      </c>
      <c r="F2664" s="73">
        <f>C2664-('Analyse Germany'!$E$11+'Analyse Germany'!$E$12*E2664)</f>
        <v>-2.7414578722357568E-3</v>
      </c>
    </row>
    <row r="2665" spans="1:6" x14ac:dyDescent="0.3">
      <c r="A2665" s="45">
        <v>39832.833333333336</v>
      </c>
      <c r="B2665" s="25">
        <v>4316.1400000000003</v>
      </c>
      <c r="C2665" s="46">
        <f t="shared" si="82"/>
        <v>-1.148345960405639E-2</v>
      </c>
      <c r="D2665" s="25">
        <v>189.72</v>
      </c>
      <c r="E2665" s="46">
        <f t="shared" si="83"/>
        <v>-1.6791044776119479E-2</v>
      </c>
      <c r="F2665" s="73">
        <f>C2665-('Analyse Germany'!$E$11+'Analyse Germany'!$E$12*E2665)</f>
        <v>5.1902743319945863E-3</v>
      </c>
    </row>
    <row r="2666" spans="1:6" x14ac:dyDescent="0.3">
      <c r="A2666" s="45">
        <v>39833.833333333336</v>
      </c>
      <c r="B2666" s="25">
        <v>4239.8500000000004</v>
      </c>
      <c r="C2666" s="46">
        <f t="shared" si="82"/>
        <v>-1.7675515622755489E-2</v>
      </c>
      <c r="D2666" s="25">
        <v>185.7</v>
      </c>
      <c r="E2666" s="46">
        <f t="shared" si="83"/>
        <v>-2.1189120809614215E-2</v>
      </c>
      <c r="F2666" s="73">
        <f>C2666-('Analyse Germany'!$E$11+'Analyse Germany'!$E$12*E2666)</f>
        <v>3.4088461454362361E-3</v>
      </c>
    </row>
    <row r="2667" spans="1:6" x14ac:dyDescent="0.3">
      <c r="A2667" s="45">
        <v>39834.833333333336</v>
      </c>
      <c r="B2667" s="25">
        <v>4261.1499999999996</v>
      </c>
      <c r="C2667" s="46">
        <f t="shared" si="82"/>
        <v>5.0237626331117724E-3</v>
      </c>
      <c r="D2667" s="25">
        <v>184.52</v>
      </c>
      <c r="E2667" s="46">
        <f t="shared" si="83"/>
        <v>-6.3543349488420775E-3</v>
      </c>
      <c r="F2667" s="73">
        <f>C2667-('Analyse Germany'!$E$11+'Analyse Germany'!$E$12*E2667)</f>
        <v>1.1231001108512665E-2</v>
      </c>
    </row>
    <row r="2668" spans="1:6" x14ac:dyDescent="0.3">
      <c r="A2668" s="45">
        <v>39835.833333333336</v>
      </c>
      <c r="B2668" s="25">
        <v>4219.42</v>
      </c>
      <c r="C2668" s="46">
        <f t="shared" si="82"/>
        <v>-9.793130962298835E-3</v>
      </c>
      <c r="D2668" s="25">
        <v>182.85</v>
      </c>
      <c r="E2668" s="46">
        <f t="shared" si="83"/>
        <v>-9.0505094298721778E-3</v>
      </c>
      <c r="F2668" s="73">
        <f>C2668-('Analyse Germany'!$E$11+'Analyse Germany'!$E$12*E2668)</f>
        <v>-8.820233141565853E-4</v>
      </c>
    </row>
    <row r="2669" spans="1:6" x14ac:dyDescent="0.3">
      <c r="A2669" s="45">
        <v>39836.833333333336</v>
      </c>
      <c r="B2669" s="25">
        <v>4178.9399999999996</v>
      </c>
      <c r="C2669" s="46">
        <f t="shared" si="82"/>
        <v>-9.5937356319115707E-3</v>
      </c>
      <c r="D2669" s="25">
        <v>182.49</v>
      </c>
      <c r="E2669" s="46">
        <f t="shared" si="83"/>
        <v>-1.9688269073009357E-3</v>
      </c>
      <c r="F2669" s="73">
        <f>C2669-('Analyse Germany'!$E$11+'Analyse Germany'!$E$12*E2669)</f>
        <v>-7.7845211285356665E-3</v>
      </c>
    </row>
    <row r="2670" spans="1:6" x14ac:dyDescent="0.3">
      <c r="A2670" s="45">
        <v>39839.833333333336</v>
      </c>
      <c r="B2670" s="25">
        <v>4326.87</v>
      </c>
      <c r="C2670" s="46">
        <f t="shared" si="82"/>
        <v>3.5398928914988081E-2</v>
      </c>
      <c r="D2670" s="25">
        <v>188.06</v>
      </c>
      <c r="E2670" s="46">
        <f t="shared" si="83"/>
        <v>3.0522220395638122E-2</v>
      </c>
      <c r="F2670" s="73">
        <f>C2670-('Analyse Germany'!$E$11+'Analyse Germany'!$E$12*E2670)</f>
        <v>4.6243689591778069E-3</v>
      </c>
    </row>
    <row r="2671" spans="1:6" x14ac:dyDescent="0.3">
      <c r="A2671" s="45">
        <v>39840.833333333336</v>
      </c>
      <c r="B2671" s="25">
        <v>4323.42</v>
      </c>
      <c r="C2671" s="46">
        <f t="shared" si="82"/>
        <v>-7.9734311407553271E-4</v>
      </c>
      <c r="D2671" s="25">
        <v>188.31</v>
      </c>
      <c r="E2671" s="46">
        <f t="shared" si="83"/>
        <v>1.3293629692652242E-3</v>
      </c>
      <c r="F2671" s="73">
        <f>C2671-('Analyse Germany'!$E$11+'Analyse Germany'!$E$12*E2671)</f>
        <v>-2.295731288434231E-3</v>
      </c>
    </row>
    <row r="2672" spans="1:6" x14ac:dyDescent="0.3">
      <c r="A2672" s="45">
        <v>39841.833333333336</v>
      </c>
      <c r="B2672" s="25">
        <v>4518.72</v>
      </c>
      <c r="C2672" s="46">
        <f t="shared" si="82"/>
        <v>4.5172571714059639E-2</v>
      </c>
      <c r="D2672" s="25">
        <v>194.32</v>
      </c>
      <c r="E2672" s="46">
        <f t="shared" si="83"/>
        <v>3.1915458552386866E-2</v>
      </c>
      <c r="F2672" s="73">
        <f>C2672-('Analyse Germany'!$E$11+'Analyse Germany'!$E$12*E2672)</f>
        <v>1.3000797398116166E-2</v>
      </c>
    </row>
    <row r="2673" spans="1:6" x14ac:dyDescent="0.3">
      <c r="A2673" s="45">
        <v>39842.833333333336</v>
      </c>
      <c r="B2673" s="25">
        <v>4428.1099999999997</v>
      </c>
      <c r="C2673" s="46">
        <f t="shared" si="82"/>
        <v>-2.0052138658735341E-2</v>
      </c>
      <c r="D2673" s="25">
        <v>190.79</v>
      </c>
      <c r="E2673" s="46">
        <f t="shared" si="83"/>
        <v>-1.81659118979004E-2</v>
      </c>
      <c r="F2673" s="73">
        <f>C2673-('Analyse Germany'!$E$11+'Analyse Germany'!$E$12*E2673)</f>
        <v>-1.999613827156424E-3</v>
      </c>
    </row>
    <row r="2674" spans="1:6" x14ac:dyDescent="0.3">
      <c r="A2674" s="45">
        <v>39843.833333333336</v>
      </c>
      <c r="B2674" s="25">
        <v>4338.3500000000004</v>
      </c>
      <c r="C2674" s="46">
        <f t="shared" si="82"/>
        <v>-2.0270499152008292E-2</v>
      </c>
      <c r="D2674" s="25">
        <v>191.23</v>
      </c>
      <c r="E2674" s="46">
        <f t="shared" si="83"/>
        <v>2.3062005346192738E-3</v>
      </c>
      <c r="F2674" s="73">
        <f>C2674-('Analyse Germany'!$E$11+'Analyse Germany'!$E$12*E2674)</f>
        <v>-2.2748512717201276E-2</v>
      </c>
    </row>
    <row r="2675" spans="1:6" x14ac:dyDescent="0.3">
      <c r="A2675" s="45">
        <v>39846.833333333336</v>
      </c>
      <c r="B2675" s="25">
        <v>4271.04</v>
      </c>
      <c r="C2675" s="46">
        <f t="shared" si="82"/>
        <v>-1.551511519356441E-2</v>
      </c>
      <c r="D2675" s="25">
        <v>186.32</v>
      </c>
      <c r="E2675" s="46">
        <f t="shared" si="83"/>
        <v>-2.5675887674527997E-2</v>
      </c>
      <c r="F2675" s="73">
        <f>C2675-('Analyse Germany'!$E$11+'Analyse Germany'!$E$12*E2675)</f>
        <v>1.0068818355561445E-2</v>
      </c>
    </row>
    <row r="2676" spans="1:6" x14ac:dyDescent="0.3">
      <c r="A2676" s="45">
        <v>39847.833333333336</v>
      </c>
      <c r="B2676" s="25">
        <v>4374.96</v>
      </c>
      <c r="C2676" s="46">
        <f t="shared" si="82"/>
        <v>2.4331310406833007E-2</v>
      </c>
      <c r="D2676" s="25">
        <v>189.78</v>
      </c>
      <c r="E2676" s="46">
        <f t="shared" si="83"/>
        <v>1.8570201803349118E-2</v>
      </c>
      <c r="F2676" s="73">
        <f>C2676-('Analyse Germany'!$E$11+'Analyse Germany'!$E$12*E2676)</f>
        <v>5.5428792609708462E-3</v>
      </c>
    </row>
    <row r="2677" spans="1:6" x14ac:dyDescent="0.3">
      <c r="A2677" s="45">
        <v>39848.833333333336</v>
      </c>
      <c r="B2677" s="25">
        <v>4492.79</v>
      </c>
      <c r="C2677" s="46">
        <f t="shared" si="82"/>
        <v>2.6932817671475817E-2</v>
      </c>
      <c r="D2677" s="25">
        <v>194.67</v>
      </c>
      <c r="E2677" s="46">
        <f t="shared" si="83"/>
        <v>2.5766677205184774E-2</v>
      </c>
      <c r="F2677" s="73">
        <f>C2677-('Analyse Germany'!$E$11+'Analyse Germany'!$E$12*E2677)</f>
        <v>9.2737289080592131E-4</v>
      </c>
    </row>
    <row r="2678" spans="1:6" x14ac:dyDescent="0.3">
      <c r="A2678" s="45">
        <v>39849.833333333336</v>
      </c>
      <c r="B2678" s="25">
        <v>4510.49</v>
      </c>
      <c r="C2678" s="46">
        <f t="shared" si="82"/>
        <v>3.9396455209346204E-3</v>
      </c>
      <c r="D2678" s="25">
        <v>194.5</v>
      </c>
      <c r="E2678" s="46">
        <f t="shared" si="83"/>
        <v>-8.7327271793280481E-4</v>
      </c>
      <c r="F2678" s="73">
        <f>C2678-('Analyse Germany'!$E$11+'Analyse Germany'!$E$12*E2678)</f>
        <v>4.6501792005945513E-3</v>
      </c>
    </row>
    <row r="2679" spans="1:6" x14ac:dyDescent="0.3">
      <c r="A2679" s="45">
        <v>39850.833333333336</v>
      </c>
      <c r="B2679" s="25">
        <v>4644.63</v>
      </c>
      <c r="C2679" s="46">
        <f t="shared" si="82"/>
        <v>2.9739562663923413E-2</v>
      </c>
      <c r="D2679" s="25">
        <v>198.53</v>
      </c>
      <c r="E2679" s="46">
        <f t="shared" si="83"/>
        <v>2.0719794344473019E-2</v>
      </c>
      <c r="F2679" s="73">
        <f>C2679-('Analyse Germany'!$E$11+'Analyse Germany'!$E$12*E2679)</f>
        <v>8.7954041915126145E-3</v>
      </c>
    </row>
    <row r="2680" spans="1:6" x14ac:dyDescent="0.3">
      <c r="A2680" s="45">
        <v>39853.833333333336</v>
      </c>
      <c r="B2680" s="25">
        <v>4666.82</v>
      </c>
      <c r="C2680" s="46">
        <f t="shared" si="82"/>
        <v>4.7775603223507712E-3</v>
      </c>
      <c r="D2680" s="25">
        <v>199.35</v>
      </c>
      <c r="E2680" s="46">
        <f t="shared" si="83"/>
        <v>4.1303581322722493E-3</v>
      </c>
      <c r="F2680" s="73">
        <f>C2680-('Analyse Germany'!$E$11+'Analyse Germany'!$E$12*E2680)</f>
        <v>4.7018314244418047E-4</v>
      </c>
    </row>
    <row r="2681" spans="1:6" x14ac:dyDescent="0.3">
      <c r="A2681" s="45">
        <v>39854.833333333336</v>
      </c>
      <c r="B2681" s="25">
        <v>4505.54</v>
      </c>
      <c r="C2681" s="46">
        <f t="shared" si="82"/>
        <v>-3.4558864494452224E-2</v>
      </c>
      <c r="D2681" s="25">
        <v>193.82</v>
      </c>
      <c r="E2681" s="46">
        <f t="shared" si="83"/>
        <v>-2.774015550539255E-2</v>
      </c>
      <c r="F2681" s="73">
        <f>C2681-('Analyse Germany'!$E$11+'Analyse Germany'!$E$12*E2681)</f>
        <v>-6.9047718397391572E-3</v>
      </c>
    </row>
    <row r="2682" spans="1:6" x14ac:dyDescent="0.3">
      <c r="A2682" s="45">
        <v>39855.833333333336</v>
      </c>
      <c r="B2682" s="25">
        <v>4530.09</v>
      </c>
      <c r="C2682" s="46">
        <f t="shared" si="82"/>
        <v>5.4488474189553493E-3</v>
      </c>
      <c r="D2682" s="25">
        <v>193.13</v>
      </c>
      <c r="E2682" s="46">
        <f t="shared" si="83"/>
        <v>-3.5600041275409833E-3</v>
      </c>
      <c r="F2682" s="73">
        <f>C2682-('Analyse Germany'!$E$11+'Analyse Germany'!$E$12*E2682)</f>
        <v>8.8537802500752352E-3</v>
      </c>
    </row>
    <row r="2683" spans="1:6" x14ac:dyDescent="0.3">
      <c r="A2683" s="45">
        <v>39856.833333333336</v>
      </c>
      <c r="B2683" s="25">
        <v>4407.5600000000004</v>
      </c>
      <c r="C2683" s="46">
        <f t="shared" si="82"/>
        <v>-2.7048027743378111E-2</v>
      </c>
      <c r="D2683" s="25">
        <v>190.64</v>
      </c>
      <c r="E2683" s="46">
        <f t="shared" si="83"/>
        <v>-1.2892870087505837E-2</v>
      </c>
      <c r="F2683" s="73">
        <f>C2683-('Analyse Germany'!$E$11+'Analyse Germany'!$E$12*E2683)</f>
        <v>-1.4283593611424419E-2</v>
      </c>
    </row>
    <row r="2684" spans="1:6" x14ac:dyDescent="0.3">
      <c r="A2684" s="45">
        <v>39857.833333333336</v>
      </c>
      <c r="B2684" s="25">
        <v>4413.3900000000003</v>
      </c>
      <c r="C2684" s="46">
        <f t="shared" si="82"/>
        <v>1.3227273139786444E-3</v>
      </c>
      <c r="D2684" s="25">
        <v>191.27</v>
      </c>
      <c r="E2684" s="46">
        <f t="shared" si="83"/>
        <v>3.3046579941251597E-3</v>
      </c>
      <c r="F2684" s="73">
        <f>C2684-('Analyse Germany'!$E$11+'Analyse Germany'!$E$12*E2684)</f>
        <v>-2.1565932378527436E-3</v>
      </c>
    </row>
    <row r="2685" spans="1:6" x14ac:dyDescent="0.3">
      <c r="A2685" s="45">
        <v>39860.833333333336</v>
      </c>
      <c r="B2685" s="25">
        <v>4366.6400000000003</v>
      </c>
      <c r="C2685" s="46">
        <f t="shared" si="82"/>
        <v>-1.0592764292301382E-2</v>
      </c>
      <c r="D2685" s="25">
        <v>188.67</v>
      </c>
      <c r="E2685" s="46">
        <f t="shared" si="83"/>
        <v>-1.3593349715062542E-2</v>
      </c>
      <c r="F2685" s="73">
        <f>C2685-('Analyse Germany'!$E$11+'Analyse Germany'!$E$12*E2685)</f>
        <v>2.8741485866361841E-3</v>
      </c>
    </row>
    <row r="2686" spans="1:6" x14ac:dyDescent="0.3">
      <c r="A2686" s="45">
        <v>39861.833333333336</v>
      </c>
      <c r="B2686" s="25">
        <v>4216.6000000000004</v>
      </c>
      <c r="C2686" s="46">
        <f t="shared" si="82"/>
        <v>-3.4360515178718631E-2</v>
      </c>
      <c r="D2686" s="25">
        <v>183.98</v>
      </c>
      <c r="E2686" s="46">
        <f t="shared" si="83"/>
        <v>-2.4858218052684622E-2</v>
      </c>
      <c r="F2686" s="73">
        <f>C2686-('Analyse Germany'!$E$11+'Analyse Germany'!$E$12*E2686)</f>
        <v>-9.5965848228374145E-3</v>
      </c>
    </row>
    <row r="2687" spans="1:6" x14ac:dyDescent="0.3">
      <c r="A2687" s="45">
        <v>39862.833333333336</v>
      </c>
      <c r="B2687" s="25">
        <v>4204.96</v>
      </c>
      <c r="C2687" s="46">
        <f t="shared" si="82"/>
        <v>-2.7605179528530366E-3</v>
      </c>
      <c r="D2687" s="25">
        <v>183.35</v>
      </c>
      <c r="E2687" s="46">
        <f t="shared" si="83"/>
        <v>-3.4242852483965525E-3</v>
      </c>
      <c r="F2687" s="73">
        <f>C2687-('Analyse Germany'!$E$11+'Analyse Germany'!$E$12*E2687)</f>
        <v>5.083086670184464E-4</v>
      </c>
    </row>
    <row r="2688" spans="1:6" x14ac:dyDescent="0.3">
      <c r="A2688" s="45">
        <v>39863.833333333336</v>
      </c>
      <c r="B2688" s="25">
        <v>4215.21</v>
      </c>
      <c r="C2688" s="46">
        <f t="shared" si="82"/>
        <v>2.4375975039001574E-3</v>
      </c>
      <c r="D2688" s="25">
        <v>183.39</v>
      </c>
      <c r="E2688" s="46">
        <f t="shared" si="83"/>
        <v>2.1816198527391251E-4</v>
      </c>
      <c r="F2688" s="73">
        <f>C2688-('Analyse Germany'!$E$11+'Analyse Germany'!$E$12*E2688)</f>
        <v>2.0535816027283395E-3</v>
      </c>
    </row>
    <row r="2689" spans="1:6" x14ac:dyDescent="0.3">
      <c r="A2689" s="45">
        <v>39864.833333333336</v>
      </c>
      <c r="B2689" s="25">
        <v>4014.66</v>
      </c>
      <c r="C2689" s="46">
        <f t="shared" si="82"/>
        <v>-4.7577700755122576E-2</v>
      </c>
      <c r="D2689" s="25">
        <v>176.93</v>
      </c>
      <c r="E2689" s="46">
        <f t="shared" si="83"/>
        <v>-3.5225475762037051E-2</v>
      </c>
      <c r="F2689" s="73">
        <f>C2689-('Analyse Germany'!$E$11+'Analyse Germany'!$E$12*E2689)</f>
        <v>-1.2416925267959865E-2</v>
      </c>
    </row>
    <row r="2690" spans="1:6" x14ac:dyDescent="0.3">
      <c r="A2690" s="45">
        <v>39867.833333333336</v>
      </c>
      <c r="B2690" s="25">
        <v>3936.45</v>
      </c>
      <c r="C2690" s="46">
        <f t="shared" ref="C2690:C2753" si="84">B2690/B2689-1</f>
        <v>-1.9481101762042097E-2</v>
      </c>
      <c r="D2690" s="25">
        <v>175.29</v>
      </c>
      <c r="E2690" s="46">
        <f t="shared" si="83"/>
        <v>-9.269202509467056E-3</v>
      </c>
      <c r="F2690" s="73">
        <f>C2690-('Analyse Germany'!$E$11+'Analyse Germany'!$E$12*E2690)</f>
        <v>-1.0350676899688048E-2</v>
      </c>
    </row>
    <row r="2691" spans="1:6" x14ac:dyDescent="0.3">
      <c r="A2691" s="45">
        <v>39868.833333333336</v>
      </c>
      <c r="B2691" s="25">
        <v>3895.75</v>
      </c>
      <c r="C2691" s="46">
        <f t="shared" si="84"/>
        <v>-1.0339265073860959E-2</v>
      </c>
      <c r="D2691" s="25">
        <v>172.86</v>
      </c>
      <c r="E2691" s="46">
        <f t="shared" si="83"/>
        <v>-1.3862741742255547E-2</v>
      </c>
      <c r="F2691" s="73">
        <f>C2691-('Analyse Germany'!$E$11+'Analyse Germany'!$E$12*E2691)</f>
        <v>3.3978086581053675E-3</v>
      </c>
    </row>
    <row r="2692" spans="1:6" x14ac:dyDescent="0.3">
      <c r="A2692" s="45">
        <v>39869.833333333336</v>
      </c>
      <c r="B2692" s="25">
        <v>3846.21</v>
      </c>
      <c r="C2692" s="46">
        <f t="shared" si="84"/>
        <v>-1.2716421741641559E-2</v>
      </c>
      <c r="D2692" s="25">
        <v>172.31</v>
      </c>
      <c r="E2692" s="46">
        <f t="shared" si="83"/>
        <v>-3.1817655906514197E-3</v>
      </c>
      <c r="F2692" s="73">
        <f>C2692-('Analyse Germany'!$E$11+'Analyse Germany'!$E$12*E2692)</f>
        <v>-9.6908069135048305E-3</v>
      </c>
    </row>
    <row r="2693" spans="1:6" x14ac:dyDescent="0.3">
      <c r="A2693" s="45">
        <v>39870.833333333336</v>
      </c>
      <c r="B2693" s="25">
        <v>3942.62</v>
      </c>
      <c r="C2693" s="46">
        <f t="shared" si="84"/>
        <v>2.5066234032983026E-2</v>
      </c>
      <c r="D2693" s="25">
        <v>176.14</v>
      </c>
      <c r="E2693" s="46">
        <f t="shared" ref="E2693:E2756" si="85">D2693/D2692-1</f>
        <v>2.222738088329157E-2</v>
      </c>
      <c r="F2693" s="73">
        <f>C2693-('Analyse Germany'!$E$11+'Analyse Germany'!$E$12*E2693)</f>
        <v>2.6101864761558791E-3</v>
      </c>
    </row>
    <row r="2694" spans="1:6" x14ac:dyDescent="0.3">
      <c r="A2694" s="45">
        <v>39871.833333333336</v>
      </c>
      <c r="B2694" s="25">
        <v>3843.74</v>
      </c>
      <c r="C2694" s="46">
        <f t="shared" si="84"/>
        <v>-2.5079769290471843E-2</v>
      </c>
      <c r="D2694" s="25">
        <v>172.92</v>
      </c>
      <c r="E2694" s="46">
        <f t="shared" si="85"/>
        <v>-1.8280912910185076E-2</v>
      </c>
      <c r="F2694" s="73">
        <f>C2694-('Analyse Germany'!$E$11+'Analyse Germany'!$E$12*E2694)</f>
        <v>-6.9119152418343245E-3</v>
      </c>
    </row>
    <row r="2695" spans="1:6" x14ac:dyDescent="0.3">
      <c r="A2695" s="45">
        <v>39874.833333333336</v>
      </c>
      <c r="B2695" s="25">
        <v>3710.07</v>
      </c>
      <c r="C2695" s="46">
        <f t="shared" si="84"/>
        <v>-3.4776025433561952E-2</v>
      </c>
      <c r="D2695" s="25">
        <v>164.3</v>
      </c>
      <c r="E2695" s="46">
        <f t="shared" si="85"/>
        <v>-4.9849641452694771E-2</v>
      </c>
      <c r="F2695" s="73">
        <f>C2695-('Analyse Germany'!$E$11+'Analyse Germany'!$E$12*E2695)</f>
        <v>1.5050652081174239E-2</v>
      </c>
    </row>
    <row r="2696" spans="1:6" x14ac:dyDescent="0.3">
      <c r="A2696" s="45">
        <v>39875.833333333336</v>
      </c>
      <c r="B2696" s="25">
        <v>3690.72</v>
      </c>
      <c r="C2696" s="46">
        <f t="shared" si="84"/>
        <v>-5.2155350168595627E-3</v>
      </c>
      <c r="D2696" s="25">
        <v>161.34</v>
      </c>
      <c r="E2696" s="46">
        <f t="shared" si="85"/>
        <v>-1.8015824710894801E-2</v>
      </c>
      <c r="F2696" s="73">
        <f>C2696-('Analyse Germany'!$E$11+'Analyse Germany'!$E$12*E2696)</f>
        <v>1.2686474289473056E-2</v>
      </c>
    </row>
    <row r="2697" spans="1:6" x14ac:dyDescent="0.3">
      <c r="A2697" s="45">
        <v>39876.833333333336</v>
      </c>
      <c r="B2697" s="25">
        <v>3890.94</v>
      </c>
      <c r="C2697" s="46">
        <f t="shared" si="84"/>
        <v>5.4249577318246978E-2</v>
      </c>
      <c r="D2697" s="25">
        <v>167.62</v>
      </c>
      <c r="E2697" s="46">
        <f t="shared" si="85"/>
        <v>3.8924011404487313E-2</v>
      </c>
      <c r="F2697" s="73">
        <f>C2697-('Analyse Germany'!$E$11+'Analyse Germany'!$E$12*E2697)</f>
        <v>1.504924823492703E-2</v>
      </c>
    </row>
    <row r="2698" spans="1:6" x14ac:dyDescent="0.3">
      <c r="A2698" s="45">
        <v>39877.833333333336</v>
      </c>
      <c r="B2698" s="25">
        <v>3695.49</v>
      </c>
      <c r="C2698" s="46">
        <f t="shared" si="84"/>
        <v>-5.0232077595645297E-2</v>
      </c>
      <c r="D2698" s="25">
        <v>161.59</v>
      </c>
      <c r="E2698" s="46">
        <f t="shared" si="85"/>
        <v>-3.5974227419162452E-2</v>
      </c>
      <c r="F2698" s="73">
        <f>C2698-('Analyse Germany'!$E$11+'Analyse Germany'!$E$12*E2698)</f>
        <v>-1.432041356696398E-2</v>
      </c>
    </row>
    <row r="2699" spans="1:6" x14ac:dyDescent="0.3">
      <c r="A2699" s="45">
        <v>39878.833333333336</v>
      </c>
      <c r="B2699" s="25">
        <v>3666.41</v>
      </c>
      <c r="C2699" s="46">
        <f t="shared" si="84"/>
        <v>-7.8690511948347197E-3</v>
      </c>
      <c r="D2699" s="25">
        <v>159.52000000000001</v>
      </c>
      <c r="E2699" s="46">
        <f t="shared" si="85"/>
        <v>-1.2810198650906601E-2</v>
      </c>
      <c r="F2699" s="73">
        <f>C2699-('Analyse Germany'!$E$11+'Analyse Germany'!$E$12*E2699)</f>
        <v>4.8124755620734556E-3</v>
      </c>
    </row>
    <row r="2700" spans="1:6" x14ac:dyDescent="0.3">
      <c r="A2700" s="45">
        <v>39881.833333333336</v>
      </c>
      <c r="B2700" s="25">
        <v>3692.03</v>
      </c>
      <c r="C2700" s="46">
        <f t="shared" si="84"/>
        <v>6.9877618706037925E-3</v>
      </c>
      <c r="D2700" s="25">
        <v>157.97</v>
      </c>
      <c r="E2700" s="46">
        <f t="shared" si="85"/>
        <v>-9.716649949849665E-3</v>
      </c>
      <c r="F2700" s="73">
        <f>C2700-('Analyse Germany'!$E$11+'Analyse Germany'!$E$12*E2700)</f>
        <v>1.6566911156760834E-2</v>
      </c>
    </row>
    <row r="2701" spans="1:6" x14ac:dyDescent="0.3">
      <c r="A2701" s="45">
        <v>39882.833333333336</v>
      </c>
      <c r="B2701" s="25">
        <v>3886.98</v>
      </c>
      <c r="C2701" s="46">
        <f t="shared" si="84"/>
        <v>5.2802929553660061E-2</v>
      </c>
      <c r="D2701" s="25">
        <v>165.99</v>
      </c>
      <c r="E2701" s="46">
        <f t="shared" si="85"/>
        <v>5.0769133379755749E-2</v>
      </c>
      <c r="F2701" s="73">
        <f>C2701-('Analyse Germany'!$E$11+'Analyse Germany'!$E$12*E2701)</f>
        <v>1.7236733528143006E-3</v>
      </c>
    </row>
    <row r="2702" spans="1:6" x14ac:dyDescent="0.3">
      <c r="A2702" s="45">
        <v>39883.833333333336</v>
      </c>
      <c r="B2702" s="25">
        <v>3914.1</v>
      </c>
      <c r="C2702" s="46">
        <f t="shared" si="84"/>
        <v>6.9771390642605624E-3</v>
      </c>
      <c r="D2702" s="25">
        <v>166.24</v>
      </c>
      <c r="E2702" s="46">
        <f t="shared" si="85"/>
        <v>1.506114826194338E-3</v>
      </c>
      <c r="F2702" s="73">
        <f>C2702-('Analyse Germany'!$E$11+'Analyse Germany'!$E$12*E2702)</f>
        <v>5.3014945956457041E-3</v>
      </c>
    </row>
    <row r="2703" spans="1:6" x14ac:dyDescent="0.3">
      <c r="A2703" s="45">
        <v>39884.833333333336</v>
      </c>
      <c r="B2703" s="25">
        <v>3956.22</v>
      </c>
      <c r="C2703" s="46">
        <f t="shared" si="84"/>
        <v>1.0761094504483815E-2</v>
      </c>
      <c r="D2703" s="25">
        <v>167.36</v>
      </c>
      <c r="E2703" s="46">
        <f t="shared" si="85"/>
        <v>6.7372473532243404E-3</v>
      </c>
      <c r="F2703" s="73">
        <f>C2703-('Analyse Germany'!$E$11+'Analyse Germany'!$E$12*E2703)</f>
        <v>3.8393882257456565E-3</v>
      </c>
    </row>
    <row r="2704" spans="1:6" x14ac:dyDescent="0.3">
      <c r="A2704" s="45">
        <v>39885.833333333336</v>
      </c>
      <c r="B2704" s="25">
        <v>3953.6</v>
      </c>
      <c r="C2704" s="46">
        <f t="shared" si="84"/>
        <v>-6.6224830772809717E-4</v>
      </c>
      <c r="D2704" s="25">
        <v>168.57</v>
      </c>
      <c r="E2704" s="46">
        <f t="shared" si="85"/>
        <v>7.2299235181643162E-3</v>
      </c>
      <c r="F2704" s="73">
        <f>C2704-('Analyse Germany'!$E$11+'Analyse Germany'!$E$12*E2704)</f>
        <v>-8.0780368144149021E-3</v>
      </c>
    </row>
    <row r="2705" spans="1:6" x14ac:dyDescent="0.3">
      <c r="A2705" s="45">
        <v>39888.833333333336</v>
      </c>
      <c r="B2705" s="25">
        <v>4044.54</v>
      </c>
      <c r="C2705" s="46">
        <f t="shared" si="84"/>
        <v>2.300182112505067E-2</v>
      </c>
      <c r="D2705" s="25">
        <v>173.19</v>
      </c>
      <c r="E2705" s="46">
        <f t="shared" si="85"/>
        <v>2.7407011923829883E-2</v>
      </c>
      <c r="F2705" s="73">
        <f>C2705-('Analyse Germany'!$E$11+'Analyse Germany'!$E$12*E2705)</f>
        <v>-4.6486397737998814E-3</v>
      </c>
    </row>
    <row r="2706" spans="1:6" x14ac:dyDescent="0.3">
      <c r="A2706" s="45">
        <v>39889.833333333336</v>
      </c>
      <c r="B2706" s="25">
        <v>3987.77</v>
      </c>
      <c r="C2706" s="46">
        <f t="shared" si="84"/>
        <v>-1.4036206836871457E-2</v>
      </c>
      <c r="D2706" s="25">
        <v>172.05</v>
      </c>
      <c r="E2706" s="46">
        <f t="shared" si="85"/>
        <v>-6.5823661874241379E-3</v>
      </c>
      <c r="F2706" s="73">
        <f>C2706-('Analyse Germany'!$E$11+'Analyse Germany'!$E$12*E2706)</f>
        <v>-7.6002863378247867E-3</v>
      </c>
    </row>
    <row r="2707" spans="1:6" x14ac:dyDescent="0.3">
      <c r="A2707" s="45">
        <v>39890.833333333336</v>
      </c>
      <c r="B2707" s="25">
        <v>3996.32</v>
      </c>
      <c r="C2707" s="46">
        <f t="shared" si="84"/>
        <v>2.1440554495371078E-3</v>
      </c>
      <c r="D2707" s="25">
        <v>170.76</v>
      </c>
      <c r="E2707" s="46">
        <f t="shared" si="85"/>
        <v>-7.4978204010462957E-3</v>
      </c>
      <c r="F2707" s="73">
        <f>C2707-('Analyse Germany'!$E$11+'Analyse Germany'!$E$12*E2707)</f>
        <v>9.4980428039318898E-3</v>
      </c>
    </row>
    <row r="2708" spans="1:6" x14ac:dyDescent="0.3">
      <c r="A2708" s="45">
        <v>39891.833333333336</v>
      </c>
      <c r="B2708" s="25">
        <v>4043.46</v>
      </c>
      <c r="C2708" s="46">
        <f t="shared" si="84"/>
        <v>1.1795852184009359E-2</v>
      </c>
      <c r="D2708" s="25">
        <v>171.87</v>
      </c>
      <c r="E2708" s="46">
        <f t="shared" si="85"/>
        <v>6.5003513703443261E-3</v>
      </c>
      <c r="F2708" s="73">
        <f>C2708-('Analyse Germany'!$E$11+'Analyse Germany'!$E$12*E2708)</f>
        <v>5.111717972569609E-3</v>
      </c>
    </row>
    <row r="2709" spans="1:6" x14ac:dyDescent="0.3">
      <c r="A2709" s="45">
        <v>39892.833333333336</v>
      </c>
      <c r="B2709" s="25">
        <v>4068.74</v>
      </c>
      <c r="C2709" s="46">
        <f t="shared" si="84"/>
        <v>6.2520712459130934E-3</v>
      </c>
      <c r="D2709" s="25">
        <v>172.58</v>
      </c>
      <c r="E2709" s="46">
        <f t="shared" si="85"/>
        <v>4.13102926630593E-3</v>
      </c>
      <c r="F2709" s="73">
        <f>C2709-('Analyse Germany'!$E$11+'Analyse Germany'!$E$12*E2709)</f>
        <v>1.9440210166036488E-3</v>
      </c>
    </row>
    <row r="2710" spans="1:6" x14ac:dyDescent="0.3">
      <c r="A2710" s="45">
        <v>39895.833333333336</v>
      </c>
      <c r="B2710" s="25">
        <v>4176.37</v>
      </c>
      <c r="C2710" s="46">
        <f t="shared" si="84"/>
        <v>2.6452906796698761E-2</v>
      </c>
      <c r="D2710" s="25">
        <v>177.73</v>
      </c>
      <c r="E2710" s="46">
        <f t="shared" si="85"/>
        <v>2.9841233051338456E-2</v>
      </c>
      <c r="F2710" s="73">
        <f>C2710-('Analyse Germany'!$E$11+'Analyse Germany'!$E$12*E2710)</f>
        <v>-3.6387223249856084E-3</v>
      </c>
    </row>
    <row r="2711" spans="1:6" x14ac:dyDescent="0.3">
      <c r="A2711" s="45">
        <v>39896.833333333336</v>
      </c>
      <c r="B2711" s="25">
        <v>4187.3599999999997</v>
      </c>
      <c r="C2711" s="46">
        <f t="shared" si="84"/>
        <v>2.6314718284059513E-3</v>
      </c>
      <c r="D2711" s="25">
        <v>178.21</v>
      </c>
      <c r="E2711" s="46">
        <f t="shared" si="85"/>
        <v>2.7007258200641981E-3</v>
      </c>
      <c r="F2711" s="73">
        <f>C2711-('Analyse Germany'!$E$11+'Analyse Germany'!$E$12*E2711)</f>
        <v>-2.4219296955663812E-4</v>
      </c>
    </row>
    <row r="2712" spans="1:6" x14ac:dyDescent="0.3">
      <c r="A2712" s="45">
        <v>39897.833333333336</v>
      </c>
      <c r="B2712" s="25">
        <v>4223.29</v>
      </c>
      <c r="C2712" s="46">
        <f t="shared" si="84"/>
        <v>8.5805853807650045E-3</v>
      </c>
      <c r="D2712" s="25">
        <v>178.82</v>
      </c>
      <c r="E2712" s="46">
        <f t="shared" si="85"/>
        <v>3.4229280062847423E-3</v>
      </c>
      <c r="F2712" s="73">
        <f>C2712-('Analyse Germany'!$E$11+'Analyse Germany'!$E$12*E2712)</f>
        <v>4.982657282505144E-3</v>
      </c>
    </row>
    <row r="2713" spans="1:6" x14ac:dyDescent="0.3">
      <c r="A2713" s="45">
        <v>39898.833333333336</v>
      </c>
      <c r="B2713" s="25">
        <v>4259.37</v>
      </c>
      <c r="C2713" s="46">
        <f t="shared" si="84"/>
        <v>8.5431026521975983E-3</v>
      </c>
      <c r="D2713" s="25">
        <v>179.12</v>
      </c>
      <c r="E2713" s="46">
        <f t="shared" si="85"/>
        <v>1.677664690750591E-3</v>
      </c>
      <c r="F2713" s="73">
        <f>C2713-('Analyse Germany'!$E$11+'Analyse Germany'!$E$12*E2713)</f>
        <v>6.69541872781859E-3</v>
      </c>
    </row>
    <row r="2714" spans="1:6" x14ac:dyDescent="0.3">
      <c r="A2714" s="45">
        <v>39899.833333333336</v>
      </c>
      <c r="B2714" s="25">
        <v>4203.55</v>
      </c>
      <c r="C2714" s="46">
        <f t="shared" si="84"/>
        <v>-1.3105224481554711E-2</v>
      </c>
      <c r="D2714" s="25">
        <v>177.17</v>
      </c>
      <c r="E2714" s="46">
        <f t="shared" si="85"/>
        <v>-1.088655649843695E-2</v>
      </c>
      <c r="F2714" s="73">
        <f>C2714-('Analyse Germany'!$E$11+'Analyse Germany'!$E$12*E2714)</f>
        <v>-2.3528298160760634E-3</v>
      </c>
    </row>
    <row r="2715" spans="1:6" x14ac:dyDescent="0.3">
      <c r="A2715" s="45">
        <v>39902.833333333336</v>
      </c>
      <c r="B2715" s="25">
        <v>3989.23</v>
      </c>
      <c r="C2715" s="46">
        <f t="shared" si="84"/>
        <v>-5.0985476561477783E-2</v>
      </c>
      <c r="D2715" s="25">
        <v>170.45</v>
      </c>
      <c r="E2715" s="46">
        <f t="shared" si="85"/>
        <v>-3.7929672066376874E-2</v>
      </c>
      <c r="F2715" s="73">
        <f>C2715-('Analyse Germany'!$E$11+'Analyse Germany'!$E$12*E2715)</f>
        <v>-1.311278718454633E-2</v>
      </c>
    </row>
    <row r="2716" spans="1:6" x14ac:dyDescent="0.3">
      <c r="A2716" s="45">
        <v>39903.833333333336</v>
      </c>
      <c r="B2716" s="25">
        <v>4084.76</v>
      </c>
      <c r="C2716" s="46">
        <f t="shared" si="84"/>
        <v>2.3946977236208644E-2</v>
      </c>
      <c r="D2716" s="25">
        <v>176.46</v>
      </c>
      <c r="E2716" s="46">
        <f t="shared" si="85"/>
        <v>3.5259606922851461E-2</v>
      </c>
      <c r="F2716" s="73">
        <f>C2716-('Analyse Germany'!$E$11+'Analyse Germany'!$E$12*E2716)</f>
        <v>-1.1578489413666355E-2</v>
      </c>
    </row>
    <row r="2717" spans="1:6" x14ac:dyDescent="0.3">
      <c r="A2717" s="45">
        <v>39904.833333333336</v>
      </c>
      <c r="B2717" s="25">
        <v>4131.07</v>
      </c>
      <c r="C2717" s="46">
        <f t="shared" si="84"/>
        <v>1.1337263388791374E-2</v>
      </c>
      <c r="D2717" s="25">
        <v>179.26</v>
      </c>
      <c r="E2717" s="46">
        <f t="shared" si="85"/>
        <v>1.5867618723790056E-2</v>
      </c>
      <c r="F2717" s="73">
        <f>C2717-('Analyse Germany'!$E$11+'Analyse Germany'!$E$12*E2717)</f>
        <v>-4.7408716961124947E-3</v>
      </c>
    </row>
    <row r="2718" spans="1:6" x14ac:dyDescent="0.3">
      <c r="A2718" s="45">
        <v>39905.833333333336</v>
      </c>
      <c r="B2718" s="25">
        <v>4381.92</v>
      </c>
      <c r="C2718" s="46">
        <f t="shared" si="84"/>
        <v>6.0722766740820333E-2</v>
      </c>
      <c r="D2718" s="25">
        <v>188.11</v>
      </c>
      <c r="E2718" s="46">
        <f t="shared" si="85"/>
        <v>4.9369630704005463E-2</v>
      </c>
      <c r="F2718" s="73">
        <f>C2718-('Analyse Germany'!$E$11+'Analyse Germany'!$E$12*E2718)</f>
        <v>1.104700729760448E-2</v>
      </c>
    </row>
    <row r="2719" spans="1:6" x14ac:dyDescent="0.3">
      <c r="A2719" s="45">
        <v>39906.833333333336</v>
      </c>
      <c r="B2719" s="25">
        <v>4384.99</v>
      </c>
      <c r="C2719" s="46">
        <f t="shared" si="84"/>
        <v>7.0060612699451852E-4</v>
      </c>
      <c r="D2719" s="25">
        <v>186.17</v>
      </c>
      <c r="E2719" s="46">
        <f t="shared" si="85"/>
        <v>-1.0313114666950285E-2</v>
      </c>
      <c r="F2719" s="73">
        <f>C2719-('Analyse Germany'!$E$11+'Analyse Germany'!$E$12*E2719)</f>
        <v>1.0877922398464798E-2</v>
      </c>
    </row>
    <row r="2720" spans="1:6" x14ac:dyDescent="0.3">
      <c r="A2720" s="45">
        <v>39909.833333333336</v>
      </c>
      <c r="B2720" s="25">
        <v>4349.8100000000004</v>
      </c>
      <c r="C2720" s="46">
        <f t="shared" si="84"/>
        <v>-8.0228233131659499E-3</v>
      </c>
      <c r="D2720" s="25">
        <v>185.01</v>
      </c>
      <c r="E2720" s="46">
        <f t="shared" si="85"/>
        <v>-6.230864263844893E-3</v>
      </c>
      <c r="F2720" s="73">
        <f>C2720-('Analyse Germany'!$E$11+'Analyse Germany'!$E$12*E2720)</f>
        <v>-1.93940789938442E-3</v>
      </c>
    </row>
    <row r="2721" spans="1:6" x14ac:dyDescent="0.3">
      <c r="A2721" s="45">
        <v>39910.833333333336</v>
      </c>
      <c r="B2721" s="25">
        <v>4322.5</v>
      </c>
      <c r="C2721" s="46">
        <f t="shared" si="84"/>
        <v>-6.2784351500411173E-3</v>
      </c>
      <c r="D2721" s="25">
        <v>183.46</v>
      </c>
      <c r="E2721" s="46">
        <f t="shared" si="85"/>
        <v>-8.377925517539464E-3</v>
      </c>
      <c r="F2721" s="73">
        <f>C2721-('Analyse Germany'!$E$11+'Analyse Germany'!$E$12*E2721)</f>
        <v>1.9581690787440174E-3</v>
      </c>
    </row>
    <row r="2722" spans="1:6" x14ac:dyDescent="0.3">
      <c r="A2722" s="45">
        <v>39911.833333333336</v>
      </c>
      <c r="B2722" s="25">
        <v>4357.92</v>
      </c>
      <c r="C2722" s="46">
        <f t="shared" si="84"/>
        <v>8.1943319838055917E-3</v>
      </c>
      <c r="D2722" s="25">
        <v>184.02</v>
      </c>
      <c r="E2722" s="46">
        <f t="shared" si="85"/>
        <v>3.052436498419242E-3</v>
      </c>
      <c r="F2722" s="73">
        <f>C2722-('Analyse Germany'!$E$11+'Analyse Germany'!$E$12*E2722)</f>
        <v>4.9679527500306646E-3</v>
      </c>
    </row>
    <row r="2723" spans="1:6" x14ac:dyDescent="0.3">
      <c r="A2723" s="45">
        <v>39912.833333333336</v>
      </c>
      <c r="B2723" s="25">
        <v>4491.12</v>
      </c>
      <c r="C2723" s="46">
        <f t="shared" si="84"/>
        <v>3.0565040202665372E-2</v>
      </c>
      <c r="D2723" s="25">
        <v>188.06</v>
      </c>
      <c r="E2723" s="46">
        <f t="shared" si="85"/>
        <v>2.195413542006297E-2</v>
      </c>
      <c r="F2723" s="73">
        <f>C2723-('Analyse Germany'!$E$11+'Analyse Germany'!$E$12*E2723)</f>
        <v>8.3830179323371064E-3</v>
      </c>
    </row>
    <row r="2724" spans="1:6" x14ac:dyDescent="0.3">
      <c r="A2724" s="45">
        <v>39917.833333333336</v>
      </c>
      <c r="B2724" s="25">
        <v>4557.01</v>
      </c>
      <c r="C2724" s="46">
        <f t="shared" si="84"/>
        <v>1.467117333760859E-2</v>
      </c>
      <c r="D2724" s="25">
        <v>190.99</v>
      </c>
      <c r="E2724" s="46">
        <f t="shared" si="85"/>
        <v>1.5580133999787416E-2</v>
      </c>
      <c r="F2724" s="73">
        <f>C2724-('Analyse Germany'!$E$11+'Analyse Germany'!$E$12*E2724)</f>
        <v>-1.1186565621769118E-3</v>
      </c>
    </row>
    <row r="2725" spans="1:6" x14ac:dyDescent="0.3">
      <c r="A2725" s="45">
        <v>39918.833333333336</v>
      </c>
      <c r="B2725" s="25">
        <v>4549.79</v>
      </c>
      <c r="C2725" s="46">
        <f t="shared" si="84"/>
        <v>-1.5843722089704526E-3</v>
      </c>
      <c r="D2725" s="25">
        <v>190.52</v>
      </c>
      <c r="E2725" s="46">
        <f t="shared" si="85"/>
        <v>-2.4608618252264236E-3</v>
      </c>
      <c r="F2725" s="73">
        <f>C2725-('Analyse Germany'!$E$11+'Analyse Germany'!$E$12*E2725)</f>
        <v>7.1828144526588046E-4</v>
      </c>
    </row>
    <row r="2726" spans="1:6" x14ac:dyDescent="0.3">
      <c r="A2726" s="45">
        <v>39919.833333333336</v>
      </c>
      <c r="B2726" s="25">
        <v>4609.46</v>
      </c>
      <c r="C2726" s="46">
        <f t="shared" si="84"/>
        <v>1.3114891016948071E-2</v>
      </c>
      <c r="D2726" s="25">
        <v>193.82</v>
      </c>
      <c r="E2726" s="46">
        <f t="shared" si="85"/>
        <v>1.7321016166281566E-2</v>
      </c>
      <c r="F2726" s="73">
        <f>C2726-('Analyse Germany'!$E$11+'Analyse Germany'!$E$12*E2726)</f>
        <v>-4.4207894041880837E-3</v>
      </c>
    </row>
    <row r="2727" spans="1:6" x14ac:dyDescent="0.3">
      <c r="A2727" s="45">
        <v>39920.833333333336</v>
      </c>
      <c r="B2727" s="25">
        <v>4676.84</v>
      </c>
      <c r="C2727" s="46">
        <f t="shared" si="84"/>
        <v>1.4617764336820382E-2</v>
      </c>
      <c r="D2727" s="25">
        <v>196.96</v>
      </c>
      <c r="E2727" s="46">
        <f t="shared" si="85"/>
        <v>1.6200598493447682E-2</v>
      </c>
      <c r="F2727" s="73">
        <f>C2727-('Analyse Germany'!$E$11+'Analyse Germany'!$E$12*E2727)</f>
        <v>-1.7943008185067437E-3</v>
      </c>
    </row>
    <row r="2728" spans="1:6" x14ac:dyDescent="0.3">
      <c r="A2728" s="45">
        <v>39923.833333333336</v>
      </c>
      <c r="B2728" s="25">
        <v>4486.3</v>
      </c>
      <c r="C2728" s="46">
        <f t="shared" si="84"/>
        <v>-4.0741184218403892E-2</v>
      </c>
      <c r="D2728" s="25">
        <v>189.93</v>
      </c>
      <c r="E2728" s="46">
        <f t="shared" si="85"/>
        <v>-3.5692526401299718E-2</v>
      </c>
      <c r="F2728" s="73">
        <f>C2728-('Analyse Germany'!$E$11+'Analyse Germany'!$E$12*E2728)</f>
        <v>-5.1120251624118401E-3</v>
      </c>
    </row>
    <row r="2729" spans="1:6" x14ac:dyDescent="0.3">
      <c r="A2729" s="45">
        <v>39924.833333333336</v>
      </c>
      <c r="B2729" s="25">
        <v>4501.63</v>
      </c>
      <c r="C2729" s="46">
        <f t="shared" si="84"/>
        <v>3.4170697456701316E-3</v>
      </c>
      <c r="D2729" s="25">
        <v>190.2</v>
      </c>
      <c r="E2729" s="46">
        <f t="shared" si="85"/>
        <v>1.4215763702416506E-3</v>
      </c>
      <c r="F2729" s="73">
        <f>C2729-('Analyse Germany'!$E$11+'Analyse Germany'!$E$12*E2729)</f>
        <v>1.8262049997957292E-3</v>
      </c>
    </row>
    <row r="2730" spans="1:6" x14ac:dyDescent="0.3">
      <c r="A2730" s="45">
        <v>39925.833333333336</v>
      </c>
      <c r="B2730" s="25">
        <v>4594.42</v>
      </c>
      <c r="C2730" s="46">
        <f t="shared" si="84"/>
        <v>2.0612533682244027E-2</v>
      </c>
      <c r="D2730" s="25">
        <v>192.38</v>
      </c>
      <c r="E2730" s="46">
        <f t="shared" si="85"/>
        <v>1.1461619348054786E-2</v>
      </c>
      <c r="F2730" s="73">
        <f>C2730-('Analyse Germany'!$E$11+'Analyse Germany'!$E$12*E2730)</f>
        <v>8.9529723843810808E-3</v>
      </c>
    </row>
    <row r="2731" spans="1:6" x14ac:dyDescent="0.3">
      <c r="A2731" s="45">
        <v>39926.833333333336</v>
      </c>
      <c r="B2731" s="25">
        <v>4538.21</v>
      </c>
      <c r="C2731" s="46">
        <f t="shared" si="84"/>
        <v>-1.2234406083901805E-2</v>
      </c>
      <c r="D2731" s="25">
        <v>191.49</v>
      </c>
      <c r="E2731" s="46">
        <f t="shared" si="85"/>
        <v>-4.6262605260420919E-3</v>
      </c>
      <c r="F2731" s="73">
        <f>C2731-('Analyse Germany'!$E$11+'Analyse Germany'!$E$12*E2731)</f>
        <v>-7.7601738337606824E-3</v>
      </c>
    </row>
    <row r="2732" spans="1:6" x14ac:dyDescent="0.3">
      <c r="A2732" s="45">
        <v>39927.833333333336</v>
      </c>
      <c r="B2732" s="25">
        <v>4674.32</v>
      </c>
      <c r="C2732" s="46">
        <f t="shared" si="84"/>
        <v>2.9992001251594624E-2</v>
      </c>
      <c r="D2732" s="25">
        <v>195.82</v>
      </c>
      <c r="E2732" s="46">
        <f t="shared" si="85"/>
        <v>2.2612146848399295E-2</v>
      </c>
      <c r="F2732" s="73">
        <f>C2732-('Analyse Germany'!$E$11+'Analyse Germany'!$E$12*E2732)</f>
        <v>7.150089634746639E-3</v>
      </c>
    </row>
    <row r="2733" spans="1:6" x14ac:dyDescent="0.3">
      <c r="A2733" s="45">
        <v>39930.833333333336</v>
      </c>
      <c r="B2733" s="25">
        <v>4694.07</v>
      </c>
      <c r="C2733" s="46">
        <f t="shared" si="84"/>
        <v>4.2252135069913432E-3</v>
      </c>
      <c r="D2733" s="25">
        <v>196.53</v>
      </c>
      <c r="E2733" s="46">
        <f t="shared" si="85"/>
        <v>3.6257787764273353E-3</v>
      </c>
      <c r="F2733" s="73">
        <f>C2733-('Analyse Germany'!$E$11+'Analyse Germany'!$E$12*E2733)</f>
        <v>4.2385571680522184E-4</v>
      </c>
    </row>
    <row r="2734" spans="1:6" x14ac:dyDescent="0.3">
      <c r="A2734" s="45">
        <v>39931.833333333336</v>
      </c>
      <c r="B2734" s="25">
        <v>4607.42</v>
      </c>
      <c r="C2734" s="46">
        <f t="shared" si="84"/>
        <v>-1.8459460553421625E-2</v>
      </c>
      <c r="D2734" s="25">
        <v>193.57</v>
      </c>
      <c r="E2734" s="46">
        <f t="shared" si="85"/>
        <v>-1.5061313794331732E-2</v>
      </c>
      <c r="F2734" s="73">
        <f>C2734-('Analyse Germany'!$E$11+'Analyse Germany'!$E$12*E2734)</f>
        <v>-3.5203941293206354E-3</v>
      </c>
    </row>
    <row r="2735" spans="1:6" x14ac:dyDescent="0.3">
      <c r="A2735" s="45">
        <v>39932.833333333336</v>
      </c>
      <c r="B2735" s="25">
        <v>4704.5600000000004</v>
      </c>
      <c r="C2735" s="46">
        <f t="shared" si="84"/>
        <v>2.1083382891075697E-2</v>
      </c>
      <c r="D2735" s="25">
        <v>197.28</v>
      </c>
      <c r="E2735" s="46">
        <f t="shared" si="85"/>
        <v>1.9166193108436369E-2</v>
      </c>
      <c r="F2735" s="73">
        <f>C2735-('Analyse Germany'!$E$11+'Analyse Germany'!$E$12*E2735)</f>
        <v>1.6972595229981444E-3</v>
      </c>
    </row>
    <row r="2736" spans="1:6" x14ac:dyDescent="0.3">
      <c r="A2736" s="45">
        <v>39933.833333333336</v>
      </c>
      <c r="B2736" s="25">
        <v>4769.45</v>
      </c>
      <c r="C2736" s="46">
        <f t="shared" si="84"/>
        <v>1.3793000833234093E-2</v>
      </c>
      <c r="D2736" s="25">
        <v>200.23</v>
      </c>
      <c r="E2736" s="46">
        <f t="shared" si="85"/>
        <v>1.4953365774533545E-2</v>
      </c>
      <c r="F2736" s="73">
        <f>C2736-('Analyse Germany'!$E$11+'Analyse Germany'!$E$12*E2736)</f>
        <v>-1.3682720890110418E-3</v>
      </c>
    </row>
    <row r="2737" spans="1:6" x14ac:dyDescent="0.3">
      <c r="A2737" s="45">
        <v>39937.833333333336</v>
      </c>
      <c r="B2737" s="25">
        <v>4902.45</v>
      </c>
      <c r="C2737" s="46">
        <f t="shared" si="84"/>
        <v>2.7885814926249308E-2</v>
      </c>
      <c r="D2737" s="25">
        <v>203.77</v>
      </c>
      <c r="E2737" s="46">
        <f t="shared" si="85"/>
        <v>1.7679668381361591E-2</v>
      </c>
      <c r="F2737" s="73">
        <f>C2737-('Analyse Germany'!$E$11+'Analyse Germany'!$E$12*E2737)</f>
        <v>9.9904587219198579E-3</v>
      </c>
    </row>
    <row r="2738" spans="1:6" x14ac:dyDescent="0.3">
      <c r="A2738" s="45">
        <v>39938.833333333336</v>
      </c>
      <c r="B2738" s="25">
        <v>4853.03</v>
      </c>
      <c r="C2738" s="46">
        <f t="shared" si="84"/>
        <v>-1.0080673948739904E-2</v>
      </c>
      <c r="D2738" s="25">
        <v>205.07</v>
      </c>
      <c r="E2738" s="46">
        <f t="shared" si="85"/>
        <v>6.3797418658291249E-3</v>
      </c>
      <c r="F2738" s="73">
        <f>C2738-('Analyse Germany'!$E$11+'Analyse Germany'!$E$12*E2738)</f>
        <v>-1.664385444464947E-2</v>
      </c>
    </row>
    <row r="2739" spans="1:6" x14ac:dyDescent="0.3">
      <c r="A2739" s="45">
        <v>39939.833333333336</v>
      </c>
      <c r="B2739" s="25">
        <v>4880.71</v>
      </c>
      <c r="C2739" s="46">
        <f t="shared" si="84"/>
        <v>5.7036531816205827E-3</v>
      </c>
      <c r="D2739" s="25">
        <v>208.02</v>
      </c>
      <c r="E2739" s="46">
        <f t="shared" si="85"/>
        <v>1.4385331837909021E-2</v>
      </c>
      <c r="F2739" s="73">
        <f>C2739-('Analyse Germany'!$E$11+'Analyse Germany'!$E$12*E2739)</f>
        <v>-8.887964675228649E-3</v>
      </c>
    </row>
    <row r="2740" spans="1:6" x14ac:dyDescent="0.3">
      <c r="A2740" s="45">
        <v>39940.833333333336</v>
      </c>
      <c r="B2740" s="25">
        <v>4804.1000000000004</v>
      </c>
      <c r="C2740" s="46">
        <f t="shared" si="84"/>
        <v>-1.5696486781636265E-2</v>
      </c>
      <c r="D2740" s="25">
        <v>206.29</v>
      </c>
      <c r="E2740" s="46">
        <f t="shared" si="85"/>
        <v>-8.3165080280742654E-3</v>
      </c>
      <c r="F2740" s="73">
        <f>C2740-('Analyse Germany'!$E$11+'Analyse Germany'!$E$12*E2740)</f>
        <v>-7.5214753234972911E-3</v>
      </c>
    </row>
    <row r="2741" spans="1:6" x14ac:dyDescent="0.3">
      <c r="A2741" s="45">
        <v>39941.833333333336</v>
      </c>
      <c r="B2741" s="25">
        <v>4913.8999999999996</v>
      </c>
      <c r="C2741" s="46">
        <f t="shared" si="84"/>
        <v>2.285547761287221E-2</v>
      </c>
      <c r="D2741" s="25">
        <v>209.51</v>
      </c>
      <c r="E2741" s="46">
        <f t="shared" si="85"/>
        <v>1.5609093993891987E-2</v>
      </c>
      <c r="F2741" s="73">
        <f>C2741-('Analyse Germany'!$E$11+'Analyse Germany'!$E$12*E2741)</f>
        <v>7.0366050692025443E-3</v>
      </c>
    </row>
    <row r="2742" spans="1:6" x14ac:dyDescent="0.3">
      <c r="A2742" s="45">
        <v>39944.833333333336</v>
      </c>
      <c r="B2742" s="25">
        <v>4866.91</v>
      </c>
      <c r="C2742" s="46">
        <f t="shared" si="84"/>
        <v>-9.5626691629865368E-3</v>
      </c>
      <c r="D2742" s="25">
        <v>206.59</v>
      </c>
      <c r="E2742" s="46">
        <f t="shared" si="85"/>
        <v>-1.3937282229965042E-2</v>
      </c>
      <c r="F2742" s="73">
        <f>C2742-('Analyse Germany'!$E$11+'Analyse Germany'!$E$12*E2742)</f>
        <v>4.2491577899812019E-3</v>
      </c>
    </row>
    <row r="2743" spans="1:6" x14ac:dyDescent="0.3">
      <c r="A2743" s="45">
        <v>39945.833333333336</v>
      </c>
      <c r="B2743" s="25">
        <v>4854.1099999999997</v>
      </c>
      <c r="C2743" s="46">
        <f t="shared" si="84"/>
        <v>-2.6300054860270983E-3</v>
      </c>
      <c r="D2743" s="25">
        <v>206.18</v>
      </c>
      <c r="E2743" s="46">
        <f t="shared" si="85"/>
        <v>-1.9846071929909836E-3</v>
      </c>
      <c r="F2743" s="73">
        <f>C2743-('Analyse Germany'!$E$11+'Analyse Germany'!$E$12*E2743)</f>
        <v>-8.0496566113933462E-4</v>
      </c>
    </row>
    <row r="2744" spans="1:6" x14ac:dyDescent="0.3">
      <c r="A2744" s="45">
        <v>39946.833333333336</v>
      </c>
      <c r="B2744" s="25">
        <v>4727.6099999999997</v>
      </c>
      <c r="C2744" s="46">
        <f t="shared" si="84"/>
        <v>-2.6060390061205863E-2</v>
      </c>
      <c r="D2744" s="25">
        <v>200.72</v>
      </c>
      <c r="E2744" s="46">
        <f t="shared" si="85"/>
        <v>-2.6481715006305251E-2</v>
      </c>
      <c r="F2744" s="73">
        <f>C2744-('Analyse Germany'!$E$11+'Analyse Germany'!$E$12*E2744)</f>
        <v>3.3167059403832119E-4</v>
      </c>
    </row>
    <row r="2745" spans="1:6" x14ac:dyDescent="0.3">
      <c r="A2745" s="45">
        <v>39947.833333333336</v>
      </c>
      <c r="B2745" s="25">
        <v>4738.47</v>
      </c>
      <c r="C2745" s="46">
        <f t="shared" si="84"/>
        <v>2.2971437999328437E-3</v>
      </c>
      <c r="D2745" s="25">
        <v>201.7</v>
      </c>
      <c r="E2745" s="46">
        <f t="shared" si="85"/>
        <v>4.8824232762056941E-3</v>
      </c>
      <c r="F2745" s="73">
        <f>C2745-('Analyse Germany'!$E$11+'Analyse Germany'!$E$12*E2745)</f>
        <v>-2.7644448647579289E-3</v>
      </c>
    </row>
    <row r="2746" spans="1:6" x14ac:dyDescent="0.3">
      <c r="A2746" s="45">
        <v>39948.833333333336</v>
      </c>
      <c r="B2746" s="25">
        <v>4737.5</v>
      </c>
      <c r="C2746" s="46">
        <f t="shared" si="84"/>
        <v>-2.0470742665890107E-4</v>
      </c>
      <c r="D2746" s="25">
        <v>202.92</v>
      </c>
      <c r="E2746" s="46">
        <f t="shared" si="85"/>
        <v>6.0485870104114436E-3</v>
      </c>
      <c r="F2746" s="73">
        <f>C2746-('Analyse Germany'!$E$11+'Analyse Germany'!$E$12*E2746)</f>
        <v>-6.4357879745616155E-3</v>
      </c>
    </row>
    <row r="2747" spans="1:6" x14ac:dyDescent="0.3">
      <c r="A2747" s="45">
        <v>39951.833333333336</v>
      </c>
      <c r="B2747" s="25">
        <v>4851.96</v>
      </c>
      <c r="C2747" s="46">
        <f t="shared" si="84"/>
        <v>2.4160422163588491E-2</v>
      </c>
      <c r="D2747" s="25">
        <v>207.83</v>
      </c>
      <c r="E2747" s="46">
        <f t="shared" si="85"/>
        <v>2.4196727774492555E-2</v>
      </c>
      <c r="F2747" s="73">
        <f>C2747-('Analyse Germany'!$E$11+'Analyse Germany'!$E$12*E2747)</f>
        <v>-2.7059266149866493E-4</v>
      </c>
    </row>
    <row r="2748" spans="1:6" x14ac:dyDescent="0.3">
      <c r="A2748" s="45">
        <v>39952.833333333336</v>
      </c>
      <c r="B2748" s="25">
        <v>4959.62</v>
      </c>
      <c r="C2748" s="46">
        <f t="shared" si="84"/>
        <v>2.2188971054996287E-2</v>
      </c>
      <c r="D2748" s="25">
        <v>210.78</v>
      </c>
      <c r="E2748" s="46">
        <f t="shared" si="85"/>
        <v>1.4194293412885584E-2</v>
      </c>
      <c r="F2748" s="73">
        <f>C2748-('Analyse Germany'!$E$11+'Analyse Germany'!$E$12*E2748)</f>
        <v>7.7889368333547392E-3</v>
      </c>
    </row>
    <row r="2749" spans="1:6" x14ac:dyDescent="0.3">
      <c r="A2749" s="45">
        <v>39953.833333333336</v>
      </c>
      <c r="B2749" s="25">
        <v>5038.9399999999996</v>
      </c>
      <c r="C2749" s="46">
        <f t="shared" si="84"/>
        <v>1.5993160766349046E-2</v>
      </c>
      <c r="D2749" s="25">
        <v>211.75</v>
      </c>
      <c r="E2749" s="46">
        <f t="shared" si="85"/>
        <v>4.6019546446531834E-3</v>
      </c>
      <c r="F2749" s="73">
        <f>C2749-('Analyse Germany'!$E$11+'Analyse Germany'!$E$12*E2749)</f>
        <v>1.1212841170893752E-2</v>
      </c>
    </row>
    <row r="2750" spans="1:6" x14ac:dyDescent="0.3">
      <c r="A2750" s="45">
        <v>39954.833333333336</v>
      </c>
      <c r="B2750" s="25">
        <v>4900.67</v>
      </c>
      <c r="C2750" s="46">
        <f t="shared" si="84"/>
        <v>-2.7440294982674862E-2</v>
      </c>
      <c r="D2750" s="25">
        <v>207.57</v>
      </c>
      <c r="E2750" s="46">
        <f t="shared" si="85"/>
        <v>-1.9740259740259725E-2</v>
      </c>
      <c r="F2750" s="73">
        <f>C2750-('Analyse Germany'!$E$11+'Analyse Germany'!$E$12*E2750)</f>
        <v>-7.8089292310895807E-3</v>
      </c>
    </row>
    <row r="2751" spans="1:6" x14ac:dyDescent="0.3">
      <c r="A2751" s="45">
        <v>39955.833333333336</v>
      </c>
      <c r="B2751" s="25">
        <v>4918.75</v>
      </c>
      <c r="C2751" s="46">
        <f t="shared" si="84"/>
        <v>3.6892914642283614E-3</v>
      </c>
      <c r="D2751" s="25">
        <v>207.01</v>
      </c>
      <c r="E2751" s="46">
        <f t="shared" si="85"/>
        <v>-2.6978850508262431E-3</v>
      </c>
      <c r="F2751" s="73">
        <f>C2751-('Analyse Germany'!$E$11+'Analyse Germany'!$E$12*E2751)</f>
        <v>6.2296447916246516E-3</v>
      </c>
    </row>
    <row r="2752" spans="1:6" x14ac:dyDescent="0.3">
      <c r="A2752" s="45">
        <v>39958.833333333336</v>
      </c>
      <c r="B2752" s="25">
        <v>4918.45</v>
      </c>
      <c r="C2752" s="46">
        <f t="shared" si="84"/>
        <v>-6.0991105463870099E-5</v>
      </c>
      <c r="D2752" s="25">
        <v>207.36</v>
      </c>
      <c r="E2752" s="46">
        <f t="shared" si="85"/>
        <v>1.6907395777983059E-3</v>
      </c>
      <c r="F2752" s="73">
        <f>C2752-('Analyse Germany'!$E$11+'Analyse Germany'!$E$12*E2752)</f>
        <v>-1.921787231695588E-3</v>
      </c>
    </row>
    <row r="2753" spans="1:6" x14ac:dyDescent="0.3">
      <c r="A2753" s="45">
        <v>39959.833333333336</v>
      </c>
      <c r="B2753" s="25">
        <v>4985.6000000000004</v>
      </c>
      <c r="C2753" s="46">
        <f t="shared" si="84"/>
        <v>1.3652675131393233E-2</v>
      </c>
      <c r="D2753" s="25">
        <v>208.96</v>
      </c>
      <c r="E2753" s="46">
        <f t="shared" si="85"/>
        <v>7.7160493827159726E-3</v>
      </c>
      <c r="F2753" s="73">
        <f>C2753-('Analyse Germany'!$E$11+'Analyse Germany'!$E$12*E2753)</f>
        <v>5.7493733912411821E-3</v>
      </c>
    </row>
    <row r="2754" spans="1:6" x14ac:dyDescent="0.3">
      <c r="A2754" s="45">
        <v>39960.833333333336</v>
      </c>
      <c r="B2754" s="25">
        <v>5000.7700000000004</v>
      </c>
      <c r="C2754" s="46">
        <f t="shared" ref="C2754:C2817" si="86">B2754/B2753-1</f>
        <v>3.0427631578946457E-3</v>
      </c>
      <c r="D2754" s="25">
        <v>210.41</v>
      </c>
      <c r="E2754" s="46">
        <f t="shared" si="85"/>
        <v>6.9391271056660209E-3</v>
      </c>
      <c r="F2754" s="73">
        <f>C2754-('Analyse Germany'!$E$11+'Analyse Germany'!$E$12*E2754)</f>
        <v>-4.0813990238528636E-3</v>
      </c>
    </row>
    <row r="2755" spans="1:6" x14ac:dyDescent="0.3">
      <c r="A2755" s="45">
        <v>39961.833333333336</v>
      </c>
      <c r="B2755" s="25">
        <v>4932.88</v>
      </c>
      <c r="C2755" s="46">
        <f t="shared" si="86"/>
        <v>-1.3575909309966327E-2</v>
      </c>
      <c r="D2755" s="25">
        <v>207.93</v>
      </c>
      <c r="E2755" s="46">
        <f t="shared" si="85"/>
        <v>-1.1786512047906372E-2</v>
      </c>
      <c r="F2755" s="73">
        <f>C2755-('Analyse Germany'!$E$11+'Analyse Germany'!$E$12*E2755)</f>
        <v>-1.9209906853861203E-3</v>
      </c>
    </row>
    <row r="2756" spans="1:6" x14ac:dyDescent="0.3">
      <c r="A2756" s="45">
        <v>39962.833333333336</v>
      </c>
      <c r="B2756" s="25">
        <v>4940.82</v>
      </c>
      <c r="C2756" s="46">
        <f t="shared" si="86"/>
        <v>1.609607369325694E-3</v>
      </c>
      <c r="D2756" s="25">
        <v>208.21</v>
      </c>
      <c r="E2756" s="46">
        <f t="shared" si="85"/>
        <v>1.3466070312124767E-3</v>
      </c>
      <c r="F2756" s="73">
        <f>C2756-('Analyse Germany'!$E$11+'Analyse Germany'!$E$12*E2756)</f>
        <v>9.3925919683786286E-5</v>
      </c>
    </row>
    <row r="2757" spans="1:6" x14ac:dyDescent="0.3">
      <c r="A2757" s="45">
        <v>39965.833333333336</v>
      </c>
      <c r="B2757" s="25">
        <v>5142.5600000000004</v>
      </c>
      <c r="C2757" s="46">
        <f t="shared" si="86"/>
        <v>4.0831279018462618E-2</v>
      </c>
      <c r="D2757" s="25">
        <v>214.31</v>
      </c>
      <c r="E2757" s="46">
        <f t="shared" ref="E2757:E2820" si="87">D2757/D2756-1</f>
        <v>2.9297344027664263E-2</v>
      </c>
      <c r="F2757" s="73">
        <f>C2757-('Analyse Germany'!$E$11+'Analyse Germany'!$E$12*E2757)</f>
        <v>1.1285091141346067E-2</v>
      </c>
    </row>
    <row r="2758" spans="1:6" x14ac:dyDescent="0.3">
      <c r="A2758" s="45">
        <v>39966.833333333336</v>
      </c>
      <c r="B2758" s="25">
        <v>5144.0600000000004</v>
      </c>
      <c r="C2758" s="46">
        <f t="shared" si="86"/>
        <v>2.9168351949215854E-4</v>
      </c>
      <c r="D2758" s="25">
        <v>214.24</v>
      </c>
      <c r="E2758" s="46">
        <f t="shared" si="87"/>
        <v>-3.2662964863983124E-4</v>
      </c>
      <c r="F2758" s="73">
        <f>C2758-('Analyse Germany'!$E$11+'Analyse Germany'!$E$12*E2758)</f>
        <v>4.5401404911363816E-4</v>
      </c>
    </row>
    <row r="2759" spans="1:6" x14ac:dyDescent="0.3">
      <c r="A2759" s="45">
        <v>39967.833333333336</v>
      </c>
      <c r="B2759" s="25">
        <v>5054.53</v>
      </c>
      <c r="C2759" s="46">
        <f t="shared" si="86"/>
        <v>-1.74045403824995E-2</v>
      </c>
      <c r="D2759" s="25">
        <v>209.94</v>
      </c>
      <c r="E2759" s="46">
        <f t="shared" si="87"/>
        <v>-2.0070948469006811E-2</v>
      </c>
      <c r="F2759" s="73">
        <f>C2759-('Analyse Germany'!$E$11+'Analyse Germany'!$E$12*E2759)</f>
        <v>2.5584578601294088E-3</v>
      </c>
    </row>
    <row r="2760" spans="1:6" x14ac:dyDescent="0.3">
      <c r="A2760" s="45">
        <v>39968.833333333336</v>
      </c>
      <c r="B2760" s="25">
        <v>5064.8</v>
      </c>
      <c r="C2760" s="46">
        <f t="shared" si="86"/>
        <v>2.0318407448369769E-3</v>
      </c>
      <c r="D2760" s="25">
        <v>209.47</v>
      </c>
      <c r="E2760" s="46">
        <f t="shared" si="87"/>
        <v>-2.2387348766313986E-3</v>
      </c>
      <c r="F2760" s="73">
        <f>C2760-('Analyse Germany'!$E$11+'Analyse Germany'!$E$12*E2760)</f>
        <v>4.111733515841552E-3</v>
      </c>
    </row>
    <row r="2761" spans="1:6" x14ac:dyDescent="0.3">
      <c r="A2761" s="45">
        <v>39969.833333333336</v>
      </c>
      <c r="B2761" s="25">
        <v>5077.03</v>
      </c>
      <c r="C2761" s="46">
        <f t="shared" si="86"/>
        <v>2.4147054177854343E-3</v>
      </c>
      <c r="D2761" s="25">
        <v>210.76</v>
      </c>
      <c r="E2761" s="46">
        <f t="shared" si="87"/>
        <v>6.1583997708503091E-3</v>
      </c>
      <c r="F2761" s="73">
        <f>C2761-('Analyse Germany'!$E$11+'Analyse Germany'!$E$12*E2761)</f>
        <v>-3.926501288425417E-3</v>
      </c>
    </row>
    <row r="2762" spans="1:6" x14ac:dyDescent="0.3">
      <c r="A2762" s="45">
        <v>39972.833333333336</v>
      </c>
      <c r="B2762" s="25">
        <v>5004.72</v>
      </c>
      <c r="C2762" s="46">
        <f t="shared" si="86"/>
        <v>-1.4242578830536701E-2</v>
      </c>
      <c r="D2762" s="25">
        <v>209.29</v>
      </c>
      <c r="E2762" s="46">
        <f t="shared" si="87"/>
        <v>-6.9747580185993696E-3</v>
      </c>
      <c r="F2762" s="73">
        <f>C2762-('Analyse Germany'!$E$11+'Analyse Germany'!$E$12*E2762)</f>
        <v>-7.4131466417180535E-3</v>
      </c>
    </row>
    <row r="2763" spans="1:6" x14ac:dyDescent="0.3">
      <c r="A2763" s="45">
        <v>39973.833333333336</v>
      </c>
      <c r="B2763" s="25">
        <v>4997.8599999999997</v>
      </c>
      <c r="C2763" s="46">
        <f t="shared" si="86"/>
        <v>-1.3707060534856597E-3</v>
      </c>
      <c r="D2763" s="25">
        <v>210.29</v>
      </c>
      <c r="E2763" s="46">
        <f t="shared" si="87"/>
        <v>4.7780591523722826E-3</v>
      </c>
      <c r="F2763" s="73">
        <f>C2763-('Analyse Germany'!$E$11+'Analyse Germany'!$E$12*E2763)</f>
        <v>-6.3276327464981347E-3</v>
      </c>
    </row>
    <row r="2764" spans="1:6" x14ac:dyDescent="0.3">
      <c r="A2764" s="45">
        <v>39974.833333333336</v>
      </c>
      <c r="B2764" s="25">
        <v>5051.18</v>
      </c>
      <c r="C2764" s="46">
        <f t="shared" si="86"/>
        <v>1.0668566146310843E-2</v>
      </c>
      <c r="D2764" s="25">
        <v>212.77</v>
      </c>
      <c r="E2764" s="46">
        <f t="shared" si="87"/>
        <v>1.1793237909553556E-2</v>
      </c>
      <c r="F2764" s="73">
        <f>C2764-('Analyse Germany'!$E$11+'Analyse Germany'!$E$12*E2764)</f>
        <v>-1.3235601290244765E-3</v>
      </c>
    </row>
    <row r="2765" spans="1:6" x14ac:dyDescent="0.3">
      <c r="A2765" s="45">
        <v>39975.833333333336</v>
      </c>
      <c r="B2765" s="25">
        <v>5107.26</v>
      </c>
      <c r="C2765" s="46">
        <f t="shared" si="86"/>
        <v>1.1102356281106562E-2</v>
      </c>
      <c r="D2765" s="25">
        <v>214.8</v>
      </c>
      <c r="E2765" s="46">
        <f t="shared" si="87"/>
        <v>9.5408187244443443E-3</v>
      </c>
      <c r="F2765" s="73">
        <f>C2765-('Analyse Germany'!$E$11+'Analyse Germany'!$E$12*E2765)</f>
        <v>1.3690774362910829E-3</v>
      </c>
    </row>
    <row r="2766" spans="1:6" x14ac:dyDescent="0.3">
      <c r="A2766" s="45">
        <v>39976.833333333336</v>
      </c>
      <c r="B2766" s="25">
        <v>5069.24</v>
      </c>
      <c r="C2766" s="46">
        <f t="shared" si="86"/>
        <v>-7.4443047739884971E-3</v>
      </c>
      <c r="D2766" s="25">
        <v>214.35</v>
      </c>
      <c r="E2766" s="46">
        <f t="shared" si="87"/>
        <v>-2.0949720670392358E-3</v>
      </c>
      <c r="F2766" s="73">
        <f>C2766-('Analyse Germany'!$E$11+'Analyse Germany'!$E$12*E2766)</f>
        <v>-5.5085851014899292E-3</v>
      </c>
    </row>
    <row r="2767" spans="1:6" x14ac:dyDescent="0.3">
      <c r="A2767" s="45">
        <v>39979.833333333336</v>
      </c>
      <c r="B2767" s="25">
        <v>4889.9399999999996</v>
      </c>
      <c r="C2767" s="46">
        <f t="shared" si="86"/>
        <v>-3.5370193559586927E-2</v>
      </c>
      <c r="D2767" s="25">
        <v>209.02</v>
      </c>
      <c r="E2767" s="46">
        <f t="shared" si="87"/>
        <v>-2.4865873571261909E-2</v>
      </c>
      <c r="F2767" s="73">
        <f>C2767-('Analyse Germany'!$E$11+'Analyse Germany'!$E$12*E2767)</f>
        <v>-1.0598585836818619E-2</v>
      </c>
    </row>
    <row r="2768" spans="1:6" x14ac:dyDescent="0.3">
      <c r="A2768" s="45">
        <v>39980.833333333336</v>
      </c>
      <c r="B2768" s="25">
        <v>4890.72</v>
      </c>
      <c r="C2768" s="46">
        <f t="shared" si="86"/>
        <v>1.5951115964618623E-4</v>
      </c>
      <c r="D2768" s="25">
        <v>208.8</v>
      </c>
      <c r="E2768" s="46">
        <f t="shared" si="87"/>
        <v>-1.0525308582910453E-3</v>
      </c>
      <c r="F2768" s="73">
        <f>C2768-('Analyse Germany'!$E$11+'Analyse Germany'!$E$12*E2768)</f>
        <v>1.0498145697474533E-3</v>
      </c>
    </row>
    <row r="2769" spans="1:6" x14ac:dyDescent="0.3">
      <c r="A2769" s="45">
        <v>39981.833333333336</v>
      </c>
      <c r="B2769" s="25">
        <v>4799.9799999999996</v>
      </c>
      <c r="C2769" s="46">
        <f t="shared" si="86"/>
        <v>-1.8553505414335869E-2</v>
      </c>
      <c r="D2769" s="25">
        <v>204.63</v>
      </c>
      <c r="E2769" s="46">
        <f t="shared" si="87"/>
        <v>-1.9971264367816155E-2</v>
      </c>
      <c r="F2769" s="73">
        <f>C2769-('Analyse Germany'!$E$11+'Analyse Germany'!$E$12*E2769)</f>
        <v>1.3095242357118696E-3</v>
      </c>
    </row>
    <row r="2770" spans="1:6" x14ac:dyDescent="0.3">
      <c r="A2770" s="45">
        <v>39982.833333333336</v>
      </c>
      <c r="B2770" s="25">
        <v>4837.4799999999996</v>
      </c>
      <c r="C2770" s="46">
        <f t="shared" si="86"/>
        <v>7.8125325522189204E-3</v>
      </c>
      <c r="D2770" s="25">
        <v>205.64</v>
      </c>
      <c r="E2770" s="46">
        <f t="shared" si="87"/>
        <v>4.9357376728729196E-3</v>
      </c>
      <c r="F2770" s="73">
        <f>C2770-('Analyse Germany'!$E$11+'Analyse Germany'!$E$12*E2770)</f>
        <v>2.6974773353350048E-3</v>
      </c>
    </row>
    <row r="2771" spans="1:6" x14ac:dyDescent="0.3">
      <c r="A2771" s="45">
        <v>39983.833333333336</v>
      </c>
      <c r="B2771" s="25">
        <v>4839.46</v>
      </c>
      <c r="C2771" s="46">
        <f t="shared" si="86"/>
        <v>4.0930401779437631E-4</v>
      </c>
      <c r="D2771" s="25">
        <v>208.28</v>
      </c>
      <c r="E2771" s="46">
        <f t="shared" si="87"/>
        <v>1.2837969266679794E-2</v>
      </c>
      <c r="F2771" s="73">
        <f>C2771-('Analyse Germany'!$E$11+'Analyse Germany'!$E$12*E2771)</f>
        <v>-1.2630535204238156E-2</v>
      </c>
    </row>
    <row r="2772" spans="1:6" x14ac:dyDescent="0.3">
      <c r="A2772" s="45">
        <v>39986.833333333336</v>
      </c>
      <c r="B2772" s="25">
        <v>4693.3999999999996</v>
      </c>
      <c r="C2772" s="46">
        <f t="shared" si="86"/>
        <v>-3.0181053258008239E-2</v>
      </c>
      <c r="D2772" s="25">
        <v>202.48</v>
      </c>
      <c r="E2772" s="46">
        <f t="shared" si="87"/>
        <v>-2.7847128864989523E-2</v>
      </c>
      <c r="F2772" s="73">
        <f>C2772-('Analyse Germany'!$E$11+'Analyse Germany'!$E$12*E2772)</f>
        <v>-2.4196819492785689E-3</v>
      </c>
    </row>
    <row r="2773" spans="1:6" x14ac:dyDescent="0.3">
      <c r="A2773" s="45">
        <v>39987.833333333336</v>
      </c>
      <c r="B2773" s="25">
        <v>4707.1499999999996</v>
      </c>
      <c r="C2773" s="46">
        <f t="shared" si="86"/>
        <v>2.9296458857117624E-3</v>
      </c>
      <c r="D2773" s="25">
        <v>201.49</v>
      </c>
      <c r="E2773" s="46">
        <f t="shared" si="87"/>
        <v>-4.8893717898063072E-3</v>
      </c>
      <c r="F2773" s="73">
        <f>C2773-('Analyse Germany'!$E$11+'Analyse Germany'!$E$12*E2773)</f>
        <v>7.6677403005972374E-3</v>
      </c>
    </row>
    <row r="2774" spans="1:6" x14ac:dyDescent="0.3">
      <c r="A2774" s="45">
        <v>39988.833333333336</v>
      </c>
      <c r="B2774" s="25">
        <v>4836.01</v>
      </c>
      <c r="C2774" s="46">
        <f t="shared" si="86"/>
        <v>2.7375375758155185E-2</v>
      </c>
      <c r="D2774" s="25">
        <v>206.33</v>
      </c>
      <c r="E2774" s="46">
        <f t="shared" si="87"/>
        <v>2.4021043227951733E-2</v>
      </c>
      <c r="F2774" s="73">
        <f>C2774-('Analyse Germany'!$E$11+'Analyse Germany'!$E$12*E2774)</f>
        <v>3.1205468709073654E-3</v>
      </c>
    </row>
    <row r="2775" spans="1:6" x14ac:dyDescent="0.3">
      <c r="A2775" s="45">
        <v>39989.833333333336</v>
      </c>
      <c r="B2775" s="25">
        <v>4800.5600000000004</v>
      </c>
      <c r="C2775" s="46">
        <f t="shared" si="86"/>
        <v>-7.3304232207955788E-3</v>
      </c>
      <c r="D2775" s="25">
        <v>204.66</v>
      </c>
      <c r="E2775" s="46">
        <f t="shared" si="87"/>
        <v>-8.0938302718945865E-3</v>
      </c>
      <c r="F2775" s="73">
        <f>C2775-('Analyse Germany'!$E$11+'Analyse Germany'!$E$12*E2775)</f>
        <v>6.212749745610046E-4</v>
      </c>
    </row>
    <row r="2776" spans="1:6" x14ac:dyDescent="0.3">
      <c r="A2776" s="45">
        <v>39990.833333333336</v>
      </c>
      <c r="B2776" s="25">
        <v>4776.47</v>
      </c>
      <c r="C2776" s="46">
        <f t="shared" si="86"/>
        <v>-5.0181645474695058E-3</v>
      </c>
      <c r="D2776" s="25">
        <v>204.47</v>
      </c>
      <c r="E2776" s="46">
        <f t="shared" si="87"/>
        <v>-9.2836900224757546E-4</v>
      </c>
      <c r="F2776" s="73">
        <f>C2776-('Analyse Germany'!$E$11+'Analyse Germany'!$E$12*E2776)</f>
        <v>-4.2523773425872805E-3</v>
      </c>
    </row>
    <row r="2777" spans="1:6" x14ac:dyDescent="0.3">
      <c r="A2777" s="45">
        <v>39993.833333333336</v>
      </c>
      <c r="B2777" s="25">
        <v>4885.09</v>
      </c>
      <c r="C2777" s="46">
        <f t="shared" si="86"/>
        <v>2.2740643194660404E-2</v>
      </c>
      <c r="D2777" s="25">
        <v>208.03</v>
      </c>
      <c r="E2777" s="46">
        <f t="shared" si="87"/>
        <v>1.7410867119870943E-2</v>
      </c>
      <c r="F2777" s="73">
        <f>C2777-('Analyse Germany'!$E$11+'Analyse Germany'!$E$12*E2777)</f>
        <v>5.1148553916537318E-3</v>
      </c>
    </row>
    <row r="2778" spans="1:6" x14ac:dyDescent="0.3">
      <c r="A2778" s="45">
        <v>39994.833333333336</v>
      </c>
      <c r="B2778" s="25">
        <v>4808.6400000000003</v>
      </c>
      <c r="C2778" s="46">
        <f t="shared" si="86"/>
        <v>-1.5649660497554785E-2</v>
      </c>
      <c r="D2778" s="25">
        <v>205.83</v>
      </c>
      <c r="E2778" s="46">
        <f t="shared" si="87"/>
        <v>-1.0575397779166384E-2</v>
      </c>
      <c r="F2778" s="73">
        <f>C2778-('Analyse Germany'!$E$11+'Analyse Germany'!$E$12*E2778)</f>
        <v>-5.2093125763743482E-3</v>
      </c>
    </row>
    <row r="2779" spans="1:6" x14ac:dyDescent="0.3">
      <c r="A2779" s="45">
        <v>39995.833333333336</v>
      </c>
      <c r="B2779" s="25">
        <v>4905.4399999999996</v>
      </c>
      <c r="C2779" s="46">
        <f t="shared" si="86"/>
        <v>2.0130431889265887E-2</v>
      </c>
      <c r="D2779" s="25">
        <v>209.46</v>
      </c>
      <c r="E2779" s="46">
        <f t="shared" si="87"/>
        <v>1.7635913132196368E-2</v>
      </c>
      <c r="F2779" s="73">
        <f>C2779-('Analyse Germany'!$E$11+'Analyse Germany'!$E$12*E2779)</f>
        <v>2.2789558084951554E-3</v>
      </c>
    </row>
    <row r="2780" spans="1:6" x14ac:dyDescent="0.3">
      <c r="A2780" s="45">
        <v>39996.833333333336</v>
      </c>
      <c r="B2780" s="25">
        <v>4718.49</v>
      </c>
      <c r="C2780" s="46">
        <f t="shared" si="86"/>
        <v>-3.8110750513715375E-2</v>
      </c>
      <c r="D2780" s="25">
        <v>204.12</v>
      </c>
      <c r="E2780" s="46">
        <f t="shared" si="87"/>
        <v>-2.5494127757089702E-2</v>
      </c>
      <c r="F2780" s="73">
        <f>C2780-('Analyse Germany'!$E$11+'Analyse Germany'!$E$12*E2780)</f>
        <v>-1.2709095612006158E-2</v>
      </c>
    </row>
    <row r="2781" spans="1:6" x14ac:dyDescent="0.3">
      <c r="A2781" s="45">
        <v>39997.833333333336</v>
      </c>
      <c r="B2781" s="25">
        <v>4708.21</v>
      </c>
      <c r="C2781" s="46">
        <f t="shared" si="86"/>
        <v>-2.1786630892509651E-3</v>
      </c>
      <c r="D2781" s="25">
        <v>204.08</v>
      </c>
      <c r="E2781" s="46">
        <f t="shared" si="87"/>
        <v>-1.9596315892611571E-4</v>
      </c>
      <c r="F2781" s="73">
        <f>C2781-('Analyse Germany'!$E$11+'Analyse Germany'!$E$12*E2781)</f>
        <v>-2.1473719622842639E-3</v>
      </c>
    </row>
    <row r="2782" spans="1:6" x14ac:dyDescent="0.3">
      <c r="A2782" s="45">
        <v>40000.833333333336</v>
      </c>
      <c r="B2782" s="25">
        <v>4651.82</v>
      </c>
      <c r="C2782" s="46">
        <f t="shared" si="86"/>
        <v>-1.1976950900660865E-2</v>
      </c>
      <c r="D2782" s="25">
        <v>201.7</v>
      </c>
      <c r="E2782" s="46">
        <f t="shared" si="87"/>
        <v>-1.1662093296746501E-2</v>
      </c>
      <c r="F2782" s="73">
        <f>C2782-('Analyse Germany'!$E$11+'Analyse Germany'!$E$12*E2782)</f>
        <v>-4.468061095766352E-4</v>
      </c>
    </row>
    <row r="2783" spans="1:6" x14ac:dyDescent="0.3">
      <c r="A2783" s="45">
        <v>40001.833333333336</v>
      </c>
      <c r="B2783" s="25">
        <v>4598.1899999999996</v>
      </c>
      <c r="C2783" s="46">
        <f t="shared" si="86"/>
        <v>-1.1528820977595888E-2</v>
      </c>
      <c r="D2783" s="25">
        <v>200.2</v>
      </c>
      <c r="E2783" s="46">
        <f t="shared" si="87"/>
        <v>-7.4367873078829971E-3</v>
      </c>
      <c r="F2783" s="73">
        <f>C2783-('Analyse Germany'!$E$11+'Analyse Germany'!$E$12*E2783)</f>
        <v>-4.2360409005054462E-3</v>
      </c>
    </row>
    <row r="2784" spans="1:6" x14ac:dyDescent="0.3">
      <c r="A2784" s="45">
        <v>40002.833333333336</v>
      </c>
      <c r="B2784" s="25">
        <v>4572.6499999999996</v>
      </c>
      <c r="C2784" s="46">
        <f t="shared" si="86"/>
        <v>-5.5543594327333023E-3</v>
      </c>
      <c r="D2784" s="25">
        <v>198.03</v>
      </c>
      <c r="E2784" s="46">
        <f t="shared" si="87"/>
        <v>-1.0839160839160811E-2</v>
      </c>
      <c r="F2784" s="73">
        <f>C2784-('Analyse Germany'!$E$11+'Analyse Germany'!$E$12*E2784)</f>
        <v>5.1505043096021427E-3</v>
      </c>
    </row>
    <row r="2785" spans="1:6" x14ac:dyDescent="0.3">
      <c r="A2785" s="45">
        <v>40003.833333333336</v>
      </c>
      <c r="B2785" s="25">
        <v>4630.07</v>
      </c>
      <c r="C2785" s="46">
        <f t="shared" si="86"/>
        <v>1.2557269854460706E-2</v>
      </c>
      <c r="D2785" s="25">
        <v>199.41</v>
      </c>
      <c r="E2785" s="46">
        <f t="shared" si="87"/>
        <v>6.9686411149825211E-3</v>
      </c>
      <c r="F2785" s="73">
        <f>C2785-('Analyse Germany'!$E$11+'Analyse Germany'!$E$12*E2785)</f>
        <v>5.4035094324967866E-3</v>
      </c>
    </row>
    <row r="2786" spans="1:6" x14ac:dyDescent="0.3">
      <c r="A2786" s="45">
        <v>40004.833333333336</v>
      </c>
      <c r="B2786" s="25">
        <v>4576.3100000000004</v>
      </c>
      <c r="C2786" s="46">
        <f t="shared" si="86"/>
        <v>-1.16110555563953E-2</v>
      </c>
      <c r="D2786" s="25">
        <v>197.25</v>
      </c>
      <c r="E2786" s="46">
        <f t="shared" si="87"/>
        <v>-1.0831954265081989E-2</v>
      </c>
      <c r="F2786" s="73">
        <f>C2786-('Analyse Germany'!$E$11+'Analyse Germany'!$E$12*E2786)</f>
        <v>-9.1341895519255964E-4</v>
      </c>
    </row>
    <row r="2787" spans="1:6" x14ac:dyDescent="0.3">
      <c r="A2787" s="45">
        <v>40007.833333333336</v>
      </c>
      <c r="B2787" s="25">
        <v>4722.34</v>
      </c>
      <c r="C2787" s="46">
        <f t="shared" si="86"/>
        <v>3.1909988615281604E-2</v>
      </c>
      <c r="D2787" s="25">
        <v>200.8</v>
      </c>
      <c r="E2787" s="46">
        <f t="shared" si="87"/>
        <v>1.7997465145754177E-2</v>
      </c>
      <c r="F2787" s="73">
        <f>C2787-('Analyse Germany'!$E$11+'Analyse Germany'!$E$12*E2787)</f>
        <v>1.3695928677019562E-2</v>
      </c>
    </row>
    <row r="2788" spans="1:6" x14ac:dyDescent="0.3">
      <c r="A2788" s="45">
        <v>40008.833333333336</v>
      </c>
      <c r="B2788" s="25">
        <v>4781.6899999999996</v>
      </c>
      <c r="C2788" s="46">
        <f t="shared" si="86"/>
        <v>1.2567921835361151E-2</v>
      </c>
      <c r="D2788" s="25">
        <v>203.5</v>
      </c>
      <c r="E2788" s="46">
        <f t="shared" si="87"/>
        <v>1.3446215139442108E-2</v>
      </c>
      <c r="F2788" s="73">
        <f>C2788-('Analyse Germany'!$E$11+'Analyse Germany'!$E$12*E2788)</f>
        <v>-1.0818991502332259E-3</v>
      </c>
    </row>
    <row r="2789" spans="1:6" x14ac:dyDescent="0.3">
      <c r="A2789" s="45">
        <v>40009.833333333336</v>
      </c>
      <c r="B2789" s="25">
        <v>4928.4399999999996</v>
      </c>
      <c r="C2789" s="46">
        <f t="shared" si="86"/>
        <v>3.0689986176435591E-2</v>
      </c>
      <c r="D2789" s="25">
        <v>209.08</v>
      </c>
      <c r="E2789" s="46">
        <f t="shared" si="87"/>
        <v>2.7420147420147423E-2</v>
      </c>
      <c r="F2789" s="73">
        <f>C2789-('Analyse Germany'!$E$11+'Analyse Germany'!$E$12*E2789)</f>
        <v>3.0263522934879279E-3</v>
      </c>
    </row>
    <row r="2790" spans="1:6" x14ac:dyDescent="0.3">
      <c r="A2790" s="45">
        <v>40010.833333333336</v>
      </c>
      <c r="B2790" s="25">
        <v>4957.1899999999996</v>
      </c>
      <c r="C2790" s="46">
        <f t="shared" si="86"/>
        <v>5.833488893037142E-3</v>
      </c>
      <c r="D2790" s="25">
        <v>209.86</v>
      </c>
      <c r="E2790" s="46">
        <f t="shared" si="87"/>
        <v>3.7306294241439275E-3</v>
      </c>
      <c r="F2790" s="73">
        <f>C2790-('Analyse Germany'!$E$11+'Analyse Germany'!$E$12*E2790)</f>
        <v>1.9269812187847103E-3</v>
      </c>
    </row>
    <row r="2791" spans="1:6" x14ac:dyDescent="0.3">
      <c r="A2791" s="45">
        <v>40011.833333333336</v>
      </c>
      <c r="B2791" s="25">
        <v>4978.3999999999996</v>
      </c>
      <c r="C2791" s="46">
        <f t="shared" si="86"/>
        <v>4.2786336614089038E-3</v>
      </c>
      <c r="D2791" s="25">
        <v>210.67</v>
      </c>
      <c r="E2791" s="46">
        <f t="shared" si="87"/>
        <v>3.8597160011435427E-3</v>
      </c>
      <c r="F2791" s="73">
        <f>C2791-('Analyse Germany'!$E$11+'Analyse Germany'!$E$12*E2791)</f>
        <v>2.4267100617519303E-4</v>
      </c>
    </row>
    <row r="2792" spans="1:6" x14ac:dyDescent="0.3">
      <c r="A2792" s="45">
        <v>40014.833333333336</v>
      </c>
      <c r="B2792" s="25">
        <v>5030.1499999999996</v>
      </c>
      <c r="C2792" s="46">
        <f t="shared" si="86"/>
        <v>1.0394905993893699E-2</v>
      </c>
      <c r="D2792" s="25">
        <v>213.22</v>
      </c>
      <c r="E2792" s="46">
        <f t="shared" si="87"/>
        <v>1.2104238856980087E-2</v>
      </c>
      <c r="F2792" s="73">
        <f>C2792-('Analyse Germany'!$E$11+'Analyse Germany'!$E$12*E2792)</f>
        <v>-1.9091088036260872E-3</v>
      </c>
    </row>
    <row r="2793" spans="1:6" x14ac:dyDescent="0.3">
      <c r="A2793" s="45">
        <v>40015.833333333336</v>
      </c>
      <c r="B2793" s="25">
        <v>5093.97</v>
      </c>
      <c r="C2793" s="46">
        <f t="shared" si="86"/>
        <v>1.2687494408715638E-2</v>
      </c>
      <c r="D2793" s="25">
        <v>215.02</v>
      </c>
      <c r="E2793" s="46">
        <f t="shared" si="87"/>
        <v>8.4419848044274826E-3</v>
      </c>
      <c r="F2793" s="73">
        <f>C2793-('Analyse Germany'!$E$11+'Analyse Germany'!$E$12*E2793)</f>
        <v>4.0561854783846985E-3</v>
      </c>
    </row>
    <row r="2794" spans="1:6" x14ac:dyDescent="0.3">
      <c r="A2794" s="45">
        <v>40016.833333333336</v>
      </c>
      <c r="B2794" s="25">
        <v>5121.5600000000004</v>
      </c>
      <c r="C2794" s="46">
        <f t="shared" si="86"/>
        <v>5.4162077907800033E-3</v>
      </c>
      <c r="D2794" s="25">
        <v>215.65</v>
      </c>
      <c r="E2794" s="46">
        <f t="shared" si="87"/>
        <v>2.9299600037204776E-3</v>
      </c>
      <c r="F2794" s="73">
        <f>C2794-('Analyse Germany'!$E$11+'Analyse Germany'!$E$12*E2794)</f>
        <v>2.3126545909770637E-3</v>
      </c>
    </row>
    <row r="2795" spans="1:6" x14ac:dyDescent="0.3">
      <c r="A2795" s="45">
        <v>40017.833333333336</v>
      </c>
      <c r="B2795" s="25">
        <v>5247.28</v>
      </c>
      <c r="C2795" s="46">
        <f t="shared" si="86"/>
        <v>2.4547208272479359E-2</v>
      </c>
      <c r="D2795" s="25">
        <v>219.79</v>
      </c>
      <c r="E2795" s="46">
        <f t="shared" si="87"/>
        <v>1.919777417111046E-2</v>
      </c>
      <c r="F2795" s="73">
        <f>C2795-('Analyse Germany'!$E$11+'Analyse Germany'!$E$12*E2795)</f>
        <v>5.1294137116033867E-3</v>
      </c>
    </row>
    <row r="2796" spans="1:6" x14ac:dyDescent="0.3">
      <c r="A2796" s="45">
        <v>40018.833333333336</v>
      </c>
      <c r="B2796" s="25">
        <v>5229.3599999999997</v>
      </c>
      <c r="C2796" s="46">
        <f t="shared" si="86"/>
        <v>-3.4151026817703656E-3</v>
      </c>
      <c r="D2796" s="25">
        <v>219.67</v>
      </c>
      <c r="E2796" s="46">
        <f t="shared" si="87"/>
        <v>-5.459757040812141E-4</v>
      </c>
      <c r="F2796" s="73">
        <f>C2796-('Analyse Germany'!$E$11+'Analyse Germany'!$E$12*E2796)</f>
        <v>-3.0328000985435947E-3</v>
      </c>
    </row>
    <row r="2797" spans="1:6" x14ac:dyDescent="0.3">
      <c r="A2797" s="45">
        <v>40021.833333333336</v>
      </c>
      <c r="B2797" s="25">
        <v>5251.55</v>
      </c>
      <c r="C2797" s="46">
        <f t="shared" si="86"/>
        <v>4.2433490905198212E-3</v>
      </c>
      <c r="D2797" s="25">
        <v>220.59</v>
      </c>
      <c r="E2797" s="46">
        <f t="shared" si="87"/>
        <v>4.1881003323167576E-3</v>
      </c>
      <c r="F2797" s="73">
        <f>C2797-('Analyse Germany'!$E$11+'Analyse Germany'!$E$12*E2797)</f>
        <v>-1.2193508159558282E-4</v>
      </c>
    </row>
    <row r="2798" spans="1:6" x14ac:dyDescent="0.3">
      <c r="A2798" s="45">
        <v>40022.833333333336</v>
      </c>
      <c r="B2798" s="25">
        <v>5174.74</v>
      </c>
      <c r="C2798" s="46">
        <f t="shared" si="86"/>
        <v>-1.4626157991450173E-2</v>
      </c>
      <c r="D2798" s="25">
        <v>218.54</v>
      </c>
      <c r="E2798" s="46">
        <f t="shared" si="87"/>
        <v>-9.2932589872615212E-3</v>
      </c>
      <c r="F2798" s="73">
        <f>C2798-('Analyse Germany'!$E$11+'Analyse Germany'!$E$12*E2798)</f>
        <v>-5.471607995811598E-3</v>
      </c>
    </row>
    <row r="2799" spans="1:6" x14ac:dyDescent="0.3">
      <c r="A2799" s="45">
        <v>40023.833333333336</v>
      </c>
      <c r="B2799" s="25">
        <v>5270.32</v>
      </c>
      <c r="C2799" s="46">
        <f t="shared" si="86"/>
        <v>1.8470493203523342E-2</v>
      </c>
      <c r="D2799" s="25">
        <v>220.37</v>
      </c>
      <c r="E2799" s="46">
        <f t="shared" si="87"/>
        <v>8.373753088679381E-3</v>
      </c>
      <c r="F2799" s="73">
        <f>C2799-('Analyse Germany'!$E$11+'Analyse Germany'!$E$12*E2799)</f>
        <v>9.9076107174424256E-3</v>
      </c>
    </row>
    <row r="2800" spans="1:6" x14ac:dyDescent="0.3">
      <c r="A2800" s="45">
        <v>40024.833333333336</v>
      </c>
      <c r="B2800" s="25">
        <v>5360.66</v>
      </c>
      <c r="C2800" s="46">
        <f t="shared" si="86"/>
        <v>1.7141274154131025E-2</v>
      </c>
      <c r="D2800" s="25">
        <v>225.25</v>
      </c>
      <c r="E2800" s="46">
        <f t="shared" si="87"/>
        <v>2.2144575032899239E-2</v>
      </c>
      <c r="F2800" s="73">
        <f>C2800-('Analyse Germany'!$E$11+'Analyse Germany'!$E$12*E2800)</f>
        <v>-5.2317312302500273E-3</v>
      </c>
    </row>
    <row r="2801" spans="1:6" x14ac:dyDescent="0.3">
      <c r="A2801" s="45">
        <v>40025.833333333336</v>
      </c>
      <c r="B2801" s="25">
        <v>5332.14</v>
      </c>
      <c r="C2801" s="46">
        <f t="shared" si="86"/>
        <v>-5.3202404181573737E-3</v>
      </c>
      <c r="D2801" s="25">
        <v>224.91</v>
      </c>
      <c r="E2801" s="46">
        <f t="shared" si="87"/>
        <v>-1.5094339622642172E-3</v>
      </c>
      <c r="F2801" s="73">
        <f>C2801-('Analyse Germany'!$E$11+'Analyse Germany'!$E$12*E2801)</f>
        <v>-3.9717299348659106E-3</v>
      </c>
    </row>
    <row r="2802" spans="1:6" x14ac:dyDescent="0.3">
      <c r="A2802" s="45">
        <v>40028.833333333336</v>
      </c>
      <c r="B2802" s="25">
        <v>5426.85</v>
      </c>
      <c r="C2802" s="46">
        <f t="shared" si="86"/>
        <v>1.7762099269711618E-2</v>
      </c>
      <c r="D2802" s="25">
        <v>228.46</v>
      </c>
      <c r="E2802" s="46">
        <f t="shared" si="87"/>
        <v>1.5784091414343671E-2</v>
      </c>
      <c r="F2802" s="73">
        <f>C2802-('Analyse Germany'!$E$11+'Analyse Germany'!$E$12*E2802)</f>
        <v>1.7677298753011259E-3</v>
      </c>
    </row>
    <row r="2803" spans="1:6" x14ac:dyDescent="0.3">
      <c r="A2803" s="45">
        <v>40029.833333333336</v>
      </c>
      <c r="B2803" s="25">
        <v>5417.02</v>
      </c>
      <c r="C2803" s="46">
        <f t="shared" si="86"/>
        <v>-1.8113638666997778E-3</v>
      </c>
      <c r="D2803" s="25">
        <v>227.79</v>
      </c>
      <c r="E2803" s="46">
        <f t="shared" si="87"/>
        <v>-2.9326796813446965E-3</v>
      </c>
      <c r="F2803" s="73">
        <f>C2803-('Analyse Germany'!$E$11+'Analyse Germany'!$E$12*E2803)</f>
        <v>9.6445417852200404E-4</v>
      </c>
    </row>
    <row r="2804" spans="1:6" x14ac:dyDescent="0.3">
      <c r="A2804" s="45">
        <v>40030.833333333336</v>
      </c>
      <c r="B2804" s="25">
        <v>5353.01</v>
      </c>
      <c r="C2804" s="46">
        <f t="shared" si="86"/>
        <v>-1.1816459972457172E-2</v>
      </c>
      <c r="D2804" s="25">
        <v>226.87</v>
      </c>
      <c r="E2804" s="46">
        <f t="shared" si="87"/>
        <v>-4.0388076737345457E-3</v>
      </c>
      <c r="F2804" s="73">
        <f>C2804-('Analyse Germany'!$E$11+'Analyse Germany'!$E$12*E2804)</f>
        <v>-7.9313571236100232E-3</v>
      </c>
    </row>
    <row r="2805" spans="1:6" x14ac:dyDescent="0.3">
      <c r="A2805" s="45">
        <v>40031.833333333336</v>
      </c>
      <c r="B2805" s="25">
        <v>5369.98</v>
      </c>
      <c r="C2805" s="46">
        <f t="shared" si="86"/>
        <v>3.1701790207752101E-3</v>
      </c>
      <c r="D2805" s="25">
        <v>227.89</v>
      </c>
      <c r="E2805" s="46">
        <f t="shared" si="87"/>
        <v>4.4959668532638108E-3</v>
      </c>
      <c r="F2805" s="73">
        <f>C2805-('Analyse Germany'!$E$11+'Analyse Germany'!$E$12*E2805)</f>
        <v>-1.5038503016131946E-3</v>
      </c>
    </row>
    <row r="2806" spans="1:6" x14ac:dyDescent="0.3">
      <c r="A2806" s="45">
        <v>40032.833333333336</v>
      </c>
      <c r="B2806" s="25">
        <v>5458.96</v>
      </c>
      <c r="C2806" s="46">
        <f t="shared" si="86"/>
        <v>1.6569894115062045E-2</v>
      </c>
      <c r="D2806" s="25">
        <v>230.68</v>
      </c>
      <c r="E2806" s="46">
        <f t="shared" si="87"/>
        <v>1.224274869454578E-2</v>
      </c>
      <c r="F2806" s="73">
        <f>C2806-('Analyse Germany'!$E$11+'Analyse Germany'!$E$12*E2806)</f>
        <v>4.1269741826742042E-3</v>
      </c>
    </row>
    <row r="2807" spans="1:6" x14ac:dyDescent="0.3">
      <c r="A2807" s="45">
        <v>40035.833333333336</v>
      </c>
      <c r="B2807" s="25">
        <v>5418.12</v>
      </c>
      <c r="C2807" s="46">
        <f t="shared" si="86"/>
        <v>-7.4812784852792413E-3</v>
      </c>
      <c r="D2807" s="25">
        <v>229.56</v>
      </c>
      <c r="E2807" s="46">
        <f t="shared" si="87"/>
        <v>-4.8552106814635509E-3</v>
      </c>
      <c r="F2807" s="73">
        <f>C2807-('Analyse Germany'!$E$11+'Analyse Germany'!$E$12*E2807)</f>
        <v>-2.7774426721291282E-3</v>
      </c>
    </row>
    <row r="2808" spans="1:6" x14ac:dyDescent="0.3">
      <c r="A2808" s="45">
        <v>40036.833333333336</v>
      </c>
      <c r="B2808" s="25">
        <v>5285.81</v>
      </c>
      <c r="C2808" s="46">
        <f t="shared" si="86"/>
        <v>-2.441990948890016E-2</v>
      </c>
      <c r="D2808" s="25">
        <v>226.35</v>
      </c>
      <c r="E2808" s="46">
        <f t="shared" si="87"/>
        <v>-1.3983272347098841E-2</v>
      </c>
      <c r="F2808" s="73">
        <f>C2808-('Analyse Germany'!$E$11+'Analyse Germany'!$E$12*E2808)</f>
        <v>-1.0561961166249649E-2</v>
      </c>
    </row>
    <row r="2809" spans="1:6" x14ac:dyDescent="0.3">
      <c r="A2809" s="45">
        <v>40037.833333333336</v>
      </c>
      <c r="B2809" s="25">
        <v>5350.09</v>
      </c>
      <c r="C2809" s="46">
        <f t="shared" si="86"/>
        <v>1.2160860870897627E-2</v>
      </c>
      <c r="D2809" s="25">
        <v>228.65</v>
      </c>
      <c r="E2809" s="46">
        <f t="shared" si="87"/>
        <v>1.0161254694057931E-2</v>
      </c>
      <c r="F2809" s="73">
        <f>C2809-('Analyse Germany'!$E$11+'Analyse Germany'!$E$12*E2809)</f>
        <v>1.8053753759928216E-3</v>
      </c>
    </row>
    <row r="2810" spans="1:6" x14ac:dyDescent="0.3">
      <c r="A2810" s="45">
        <v>40038.833333333336</v>
      </c>
      <c r="B2810" s="25">
        <v>5401.11</v>
      </c>
      <c r="C2810" s="46">
        <f t="shared" si="86"/>
        <v>9.5362881745912897E-3</v>
      </c>
      <c r="D2810" s="25">
        <v>230.48</v>
      </c>
      <c r="E2810" s="46">
        <f t="shared" si="87"/>
        <v>8.0034987972883442E-3</v>
      </c>
      <c r="F2810" s="73">
        <f>C2810-('Analyse Germany'!$E$11+'Analyse Germany'!$E$12*E2810)</f>
        <v>1.3447166595217646E-3</v>
      </c>
    </row>
    <row r="2811" spans="1:6" x14ac:dyDescent="0.3">
      <c r="A2811" s="45">
        <v>40039.833333333336</v>
      </c>
      <c r="B2811" s="25">
        <v>5309.11</v>
      </c>
      <c r="C2811" s="46">
        <f t="shared" si="86"/>
        <v>-1.7033535699143343E-2</v>
      </c>
      <c r="D2811" s="25">
        <v>228.77</v>
      </c>
      <c r="E2811" s="46">
        <f t="shared" si="87"/>
        <v>-7.4192988545642713E-3</v>
      </c>
      <c r="F2811" s="73">
        <f>C2811-('Analyse Germany'!$E$11+'Analyse Germany'!$E$12*E2811)</f>
        <v>-9.7582939861833133E-3</v>
      </c>
    </row>
    <row r="2812" spans="1:6" x14ac:dyDescent="0.3">
      <c r="A2812" s="45">
        <v>40042.833333333336</v>
      </c>
      <c r="B2812" s="25">
        <v>5201.6099999999997</v>
      </c>
      <c r="C2812" s="46">
        <f t="shared" si="86"/>
        <v>-2.024821486087125E-2</v>
      </c>
      <c r="D2812" s="25">
        <v>224.23</v>
      </c>
      <c r="E2812" s="46">
        <f t="shared" si="87"/>
        <v>-1.9845259430869566E-2</v>
      </c>
      <c r="F2812" s="73">
        <f>C2812-('Analyse Germany'!$E$11+'Analyse Germany'!$E$12*E2812)</f>
        <v>-5.1154975696850874E-4</v>
      </c>
    </row>
    <row r="2813" spans="1:6" x14ac:dyDescent="0.3">
      <c r="A2813" s="45">
        <v>40043.833333333336</v>
      </c>
      <c r="B2813" s="25">
        <v>5250.74</v>
      </c>
      <c r="C2813" s="46">
        <f t="shared" si="86"/>
        <v>9.4451525585348417E-3</v>
      </c>
      <c r="D2813" s="25">
        <v>227.23</v>
      </c>
      <c r="E2813" s="46">
        <f t="shared" si="87"/>
        <v>1.3379119653926796E-2</v>
      </c>
      <c r="F2813" s="73">
        <f>C2813-('Analyse Germany'!$E$11+'Analyse Germany'!$E$12*E2813)</f>
        <v>-4.1373814557632074E-3</v>
      </c>
    </row>
    <row r="2814" spans="1:6" x14ac:dyDescent="0.3">
      <c r="A2814" s="45">
        <v>40044.833333333336</v>
      </c>
      <c r="B2814" s="25">
        <v>5231.9799999999996</v>
      </c>
      <c r="C2814" s="46">
        <f t="shared" si="86"/>
        <v>-3.572829734475591E-3</v>
      </c>
      <c r="D2814" s="25">
        <v>226.45</v>
      </c>
      <c r="E2814" s="46">
        <f t="shared" si="87"/>
        <v>-3.4326453373234589E-3</v>
      </c>
      <c r="F2814" s="73">
        <f>C2814-('Analyse Germany'!$E$11+'Analyse Germany'!$E$12*E2814)</f>
        <v>-2.9561916657334019E-4</v>
      </c>
    </row>
    <row r="2815" spans="1:6" x14ac:dyDescent="0.3">
      <c r="A2815" s="45">
        <v>40045.833333333336</v>
      </c>
      <c r="B2815" s="25">
        <v>5311.06</v>
      </c>
      <c r="C2815" s="46">
        <f t="shared" si="86"/>
        <v>1.5114736677128038E-2</v>
      </c>
      <c r="D2815" s="25">
        <v>229.65</v>
      </c>
      <c r="E2815" s="46">
        <f t="shared" si="87"/>
        <v>1.4131154780304689E-2</v>
      </c>
      <c r="F2815" s="73">
        <f>C2815-('Analyse Germany'!$E$11+'Analyse Germany'!$E$12*E2815)</f>
        <v>7.7802128126934489E-4</v>
      </c>
    </row>
    <row r="2816" spans="1:6" x14ac:dyDescent="0.3">
      <c r="A2816" s="45">
        <v>40046.833333333336</v>
      </c>
      <c r="B2816" s="25">
        <v>5462.74</v>
      </c>
      <c r="C2816" s="46">
        <f t="shared" si="86"/>
        <v>2.8559270654068936E-2</v>
      </c>
      <c r="D2816" s="25">
        <v>234.85</v>
      </c>
      <c r="E2816" s="46">
        <f t="shared" si="87"/>
        <v>2.2643152623557539E-2</v>
      </c>
      <c r="F2816" s="73">
        <f>C2816-('Analyse Germany'!$E$11+'Analyse Germany'!$E$12*E2816)</f>
        <v>5.6862647737683514E-3</v>
      </c>
    </row>
    <row r="2817" spans="1:6" x14ac:dyDescent="0.3">
      <c r="A2817" s="45">
        <v>40049.833333333336</v>
      </c>
      <c r="B2817" s="25">
        <v>5519.75</v>
      </c>
      <c r="C2817" s="46">
        <f t="shared" si="86"/>
        <v>1.0436154750180338E-2</v>
      </c>
      <c r="D2817" s="25">
        <v>236.84</v>
      </c>
      <c r="E2817" s="46">
        <f t="shared" si="87"/>
        <v>8.4734937193953197E-3</v>
      </c>
      <c r="F2817" s="73">
        <f>C2817-('Analyse Germany'!$E$11+'Analyse Germany'!$E$12*E2817)</f>
        <v>1.7732469806616916E-3</v>
      </c>
    </row>
    <row r="2818" spans="1:6" x14ac:dyDescent="0.3">
      <c r="A2818" s="45">
        <v>40050.833333333336</v>
      </c>
      <c r="B2818" s="25">
        <v>5557.09</v>
      </c>
      <c r="C2818" s="46">
        <f t="shared" ref="C2818:C2881" si="88">B2818/B2817-1</f>
        <v>6.7647991303954047E-3</v>
      </c>
      <c r="D2818" s="25">
        <v>237.84</v>
      </c>
      <c r="E2818" s="46">
        <f t="shared" si="87"/>
        <v>4.2222597534200546E-3</v>
      </c>
      <c r="F2818" s="73">
        <f>C2818-('Analyse Germany'!$E$11+'Analyse Germany'!$E$12*E2818)</f>
        <v>2.3652580485993601E-3</v>
      </c>
    </row>
    <row r="2819" spans="1:6" x14ac:dyDescent="0.3">
      <c r="A2819" s="45">
        <v>40051.833333333336</v>
      </c>
      <c r="B2819" s="25">
        <v>5521.97</v>
      </c>
      <c r="C2819" s="46">
        <f t="shared" si="88"/>
        <v>-6.3198544561992032E-3</v>
      </c>
      <c r="D2819" s="25">
        <v>236.45</v>
      </c>
      <c r="E2819" s="46">
        <f t="shared" si="87"/>
        <v>-5.8442650521359774E-3</v>
      </c>
      <c r="F2819" s="73">
        <f>C2819-('Analyse Germany'!$E$11+'Analyse Germany'!$E$12*E2819)</f>
        <v>-6.2414158099613828E-4</v>
      </c>
    </row>
    <row r="2820" spans="1:6" x14ac:dyDescent="0.3">
      <c r="A2820" s="45">
        <v>40052.833333333336</v>
      </c>
      <c r="B2820" s="25">
        <v>5470.33</v>
      </c>
      <c r="C2820" s="46">
        <f t="shared" si="88"/>
        <v>-9.3517349786399473E-3</v>
      </c>
      <c r="D2820" s="25">
        <v>235.24</v>
      </c>
      <c r="E2820" s="46">
        <f t="shared" si="87"/>
        <v>-5.1173609642629625E-3</v>
      </c>
      <c r="F2820" s="73">
        <f>C2820-('Analyse Germany'!$E$11+'Analyse Germany'!$E$12*E2820)</f>
        <v>-4.3850007242821473E-3</v>
      </c>
    </row>
    <row r="2821" spans="1:6" x14ac:dyDescent="0.3">
      <c r="A2821" s="45">
        <v>40053.833333333336</v>
      </c>
      <c r="B2821" s="25">
        <v>5517.35</v>
      </c>
      <c r="C2821" s="46">
        <f t="shared" si="88"/>
        <v>8.5954595060993011E-3</v>
      </c>
      <c r="D2821" s="25">
        <v>237.51</v>
      </c>
      <c r="E2821" s="46">
        <f t="shared" ref="E2821:E2884" si="89">D2821/D2820-1</f>
        <v>9.6497194354701055E-3</v>
      </c>
      <c r="F2821" s="73">
        <f>C2821-('Analyse Germany'!$E$11+'Analyse Germany'!$E$12*E2821)</f>
        <v>-1.2470308446865443E-3</v>
      </c>
    </row>
    <row r="2822" spans="1:6" x14ac:dyDescent="0.3">
      <c r="A2822" s="45">
        <v>40056.833333333336</v>
      </c>
      <c r="B2822" s="25">
        <v>5464.61</v>
      </c>
      <c r="C2822" s="46">
        <f t="shared" si="88"/>
        <v>-9.5589368084316728E-3</v>
      </c>
      <c r="D2822" s="25">
        <v>236</v>
      </c>
      <c r="E2822" s="46">
        <f t="shared" si="89"/>
        <v>-6.357627047282155E-3</v>
      </c>
      <c r="F2822" s="73">
        <f>C2822-('Analyse Germany'!$E$11+'Analyse Germany'!$E$12*E2822)</f>
        <v>-3.3483968391740636E-3</v>
      </c>
    </row>
    <row r="2823" spans="1:6" x14ac:dyDescent="0.3">
      <c r="A2823" s="45">
        <v>40057.833333333336</v>
      </c>
      <c r="B2823" s="25">
        <v>5327.29</v>
      </c>
      <c r="C2823" s="46">
        <f t="shared" si="88"/>
        <v>-2.512896620252858E-2</v>
      </c>
      <c r="D2823" s="25">
        <v>231.66</v>
      </c>
      <c r="E2823" s="46">
        <f t="shared" si="89"/>
        <v>-1.8389830508474536E-2</v>
      </c>
      <c r="F2823" s="73">
        <f>C2823-('Analyse Germany'!$E$11+'Analyse Germany'!$E$12*E2823)</f>
        <v>-6.8518837124619363E-3</v>
      </c>
    </row>
    <row r="2824" spans="1:6" x14ac:dyDescent="0.3">
      <c r="A2824" s="45">
        <v>40058.833333333336</v>
      </c>
      <c r="B2824" s="25">
        <v>5319.84</v>
      </c>
      <c r="C2824" s="46">
        <f t="shared" si="88"/>
        <v>-1.3984596295677498E-3</v>
      </c>
      <c r="D2824" s="25">
        <v>230.59</v>
      </c>
      <c r="E2824" s="46">
        <f t="shared" si="89"/>
        <v>-4.6188379521712175E-3</v>
      </c>
      <c r="F2824" s="73">
        <f>C2824-('Analyse Germany'!$E$11+'Analyse Germany'!$E$12*E2824)</f>
        <v>3.0683288632004507E-3</v>
      </c>
    </row>
    <row r="2825" spans="1:6" x14ac:dyDescent="0.3">
      <c r="A2825" s="45">
        <v>40059.833333333336</v>
      </c>
      <c r="B2825" s="25">
        <v>5301.42</v>
      </c>
      <c r="C2825" s="46">
        <f t="shared" si="88"/>
        <v>-3.4625101506812195E-3</v>
      </c>
      <c r="D2825" s="25">
        <v>230.68</v>
      </c>
      <c r="E2825" s="46">
        <f t="shared" si="89"/>
        <v>3.9030313543531037E-4</v>
      </c>
      <c r="F2825" s="73">
        <f>C2825-('Analyse Germany'!$E$11+'Analyse Germany'!$E$12*E2825)</f>
        <v>-4.0191584807097247E-3</v>
      </c>
    </row>
    <row r="2826" spans="1:6" x14ac:dyDescent="0.3">
      <c r="A2826" s="45">
        <v>40060.833333333336</v>
      </c>
      <c r="B2826" s="25">
        <v>5384.43</v>
      </c>
      <c r="C2826" s="46">
        <f t="shared" si="88"/>
        <v>1.5658068970200389E-2</v>
      </c>
      <c r="D2826" s="25">
        <v>233.85</v>
      </c>
      <c r="E2826" s="46">
        <f t="shared" si="89"/>
        <v>1.3741980232356399E-2</v>
      </c>
      <c r="F2826" s="73">
        <f>C2826-('Analyse Germany'!$E$11+'Analyse Germany'!$E$12*E2826)</f>
        <v>1.7116387989874332E-3</v>
      </c>
    </row>
    <row r="2827" spans="1:6" x14ac:dyDescent="0.3">
      <c r="A2827" s="45">
        <v>40063.833333333336</v>
      </c>
      <c r="B2827" s="25">
        <v>5463.51</v>
      </c>
      <c r="C2827" s="46">
        <f t="shared" si="88"/>
        <v>1.4686791359530993E-2</v>
      </c>
      <c r="D2827" s="25">
        <v>237.2</v>
      </c>
      <c r="E2827" s="46">
        <f t="shared" si="89"/>
        <v>1.4325422279238831E-2</v>
      </c>
      <c r="F2827" s="73">
        <f>C2827-('Analyse Germany'!$E$11+'Analyse Germany'!$E$12*E2827)</f>
        <v>1.5525403900483285E-4</v>
      </c>
    </row>
    <row r="2828" spans="1:6" x14ac:dyDescent="0.3">
      <c r="A2828" s="45">
        <v>40064.833333333336</v>
      </c>
      <c r="B2828" s="25">
        <v>5481.73</v>
      </c>
      <c r="C2828" s="46">
        <f t="shared" si="88"/>
        <v>3.3348525032441678E-3</v>
      </c>
      <c r="D2828" s="25">
        <v>237.89</v>
      </c>
      <c r="E2828" s="46">
        <f t="shared" si="89"/>
        <v>2.9089376053963445E-3</v>
      </c>
      <c r="F2828" s="73">
        <f>C2828-('Analyse Germany'!$E$11+'Analyse Germany'!$E$12*E2828)</f>
        <v>2.5238169820671714E-4</v>
      </c>
    </row>
    <row r="2829" spans="1:6" x14ac:dyDescent="0.3">
      <c r="A2829" s="45">
        <v>40065.833333333336</v>
      </c>
      <c r="B2829" s="25">
        <v>5574.26</v>
      </c>
      <c r="C2829" s="46">
        <f t="shared" si="88"/>
        <v>1.6879707683523426E-2</v>
      </c>
      <c r="D2829" s="25">
        <v>240.09</v>
      </c>
      <c r="E2829" s="46">
        <f t="shared" si="89"/>
        <v>9.2479717516500415E-3</v>
      </c>
      <c r="F2829" s="73">
        <f>C2829-('Analyse Germany'!$E$11+'Analyse Germany'!$E$12*E2829)</f>
        <v>7.4401115760976359E-3</v>
      </c>
    </row>
    <row r="2830" spans="1:6" x14ac:dyDescent="0.3">
      <c r="A2830" s="45">
        <v>40066.833333333336</v>
      </c>
      <c r="B2830" s="25">
        <v>5594.77</v>
      </c>
      <c r="C2830" s="46">
        <f t="shared" si="88"/>
        <v>3.6794121551559922E-3</v>
      </c>
      <c r="D2830" s="25">
        <v>240.47</v>
      </c>
      <c r="E2830" s="46">
        <f t="shared" si="89"/>
        <v>1.5827398059060638E-3</v>
      </c>
      <c r="F2830" s="73">
        <f>C2830-('Analyse Germany'!$E$11+'Analyse Germany'!$E$12*E2830)</f>
        <v>1.9269240245444108E-3</v>
      </c>
    </row>
    <row r="2831" spans="1:6" x14ac:dyDescent="0.3">
      <c r="A2831" s="45">
        <v>40067.833333333336</v>
      </c>
      <c r="B2831" s="25">
        <v>5624.02</v>
      </c>
      <c r="C2831" s="46">
        <f t="shared" si="88"/>
        <v>5.2280969548346157E-3</v>
      </c>
      <c r="D2831" s="25">
        <v>241.74</v>
      </c>
      <c r="E2831" s="46">
        <f t="shared" si="89"/>
        <v>5.2813240736890865E-3</v>
      </c>
      <c r="F2831" s="73">
        <f>C2831-('Analyse Germany'!$E$11+'Analyse Germany'!$E$12*E2831)</f>
        <v>-2.3353094206682908E-4</v>
      </c>
    </row>
    <row r="2832" spans="1:6" x14ac:dyDescent="0.3">
      <c r="A2832" s="47">
        <v>40070.833333333336</v>
      </c>
      <c r="B2832" s="48">
        <v>5620.24</v>
      </c>
      <c r="C2832" s="49">
        <f t="shared" si="88"/>
        <v>-6.7211709773451478E-4</v>
      </c>
      <c r="D2832" s="48">
        <v>240.93</v>
      </c>
      <c r="E2832" s="49">
        <f t="shared" si="89"/>
        <v>-3.350707371556183E-3</v>
      </c>
      <c r="F2832" s="74">
        <f>C2832-('Analyse Germany'!$E$11+'Analyse Germany'!$E$12*E2832)</f>
        <v>2.5229216592281751E-3</v>
      </c>
    </row>
    <row r="2833" spans="1:6" x14ac:dyDescent="0.3">
      <c r="A2833" s="47">
        <v>40071.833333333336</v>
      </c>
      <c r="B2833" s="48">
        <v>5628.98</v>
      </c>
      <c r="C2833" s="49">
        <f t="shared" si="88"/>
        <v>1.5550937326520575E-3</v>
      </c>
      <c r="D2833" s="48">
        <v>241.36</v>
      </c>
      <c r="E2833" s="49">
        <f t="shared" si="89"/>
        <v>1.7847507574815236E-3</v>
      </c>
      <c r="F2833" s="74">
        <f>C2833-('Analyse Germany'!$E$11+'Analyse Germany'!$E$12*E2833)</f>
        <v>-3.9998187453572356E-4</v>
      </c>
    </row>
    <row r="2834" spans="1:6" x14ac:dyDescent="0.3">
      <c r="A2834" s="47">
        <v>40072.833333333336</v>
      </c>
      <c r="B2834" s="48">
        <v>5700.26</v>
      </c>
      <c r="C2834" s="49">
        <f t="shared" si="88"/>
        <v>1.2663040195559416E-2</v>
      </c>
      <c r="D2834" s="48">
        <v>244.82</v>
      </c>
      <c r="E2834" s="49">
        <f t="shared" si="89"/>
        <v>1.4335432548889582E-2</v>
      </c>
      <c r="F2834" s="74">
        <f>C2834-('Analyse Germany'!$E$11+'Analyse Germany'!$E$12*E2834)</f>
        <v>-1.8785359632206948E-3</v>
      </c>
    </row>
    <row r="2835" spans="1:6" x14ac:dyDescent="0.3">
      <c r="A2835" s="47">
        <v>40073.833333333336</v>
      </c>
      <c r="B2835" s="48">
        <v>5731.14</v>
      </c>
      <c r="C2835" s="49">
        <f t="shared" si="88"/>
        <v>5.4172967548848927E-3</v>
      </c>
      <c r="D2835" s="48">
        <v>246.1</v>
      </c>
      <c r="E2835" s="49">
        <f t="shared" si="89"/>
        <v>5.228331018707566E-3</v>
      </c>
      <c r="F2835" s="74">
        <f>C2835-('Analyse Germany'!$E$11+'Analyse Germany'!$E$12*E2835)</f>
        <v>8.8131514043906373E-6</v>
      </c>
    </row>
    <row r="2836" spans="1:6" x14ac:dyDescent="0.3">
      <c r="A2836" s="47">
        <v>40074.833333333336</v>
      </c>
      <c r="B2836" s="48">
        <v>5703.83</v>
      </c>
      <c r="C2836" s="49">
        <f t="shared" si="88"/>
        <v>-4.7651950571788726E-3</v>
      </c>
      <c r="D2836" s="48">
        <v>244.92</v>
      </c>
      <c r="E2836" s="49">
        <f t="shared" si="89"/>
        <v>-4.7947988622510929E-3</v>
      </c>
      <c r="F2836" s="74">
        <f>C2836-('Analyse Germany'!$E$11+'Analyse Germany'!$E$12*E2836)</f>
        <v>-1.2194347431024408E-4</v>
      </c>
    </row>
    <row r="2837" spans="1:6" x14ac:dyDescent="0.3">
      <c r="A2837" s="47">
        <v>40077.833333333336</v>
      </c>
      <c r="B2837" s="48">
        <v>5668.65</v>
      </c>
      <c r="C2837" s="49">
        <f t="shared" si="88"/>
        <v>-6.1677855055287667E-3</v>
      </c>
      <c r="D2837" s="48">
        <v>242.97</v>
      </c>
      <c r="E2837" s="49">
        <f t="shared" si="89"/>
        <v>-7.9617834394903886E-3</v>
      </c>
      <c r="F2837" s="74">
        <f>C2837-('Analyse Germany'!$E$11+'Analyse Germany'!$E$12*E2837)</f>
        <v>1.6514890050819218E-3</v>
      </c>
    </row>
    <row r="2838" spans="1:6" x14ac:dyDescent="0.3">
      <c r="A2838" s="47">
        <v>40078.833333333336</v>
      </c>
      <c r="B2838" s="48">
        <v>5709.38</v>
      </c>
      <c r="C2838" s="49">
        <f t="shared" si="88"/>
        <v>7.1851322625318126E-3</v>
      </c>
      <c r="D2838" s="48">
        <v>244.22</v>
      </c>
      <c r="E2838" s="49">
        <f t="shared" si="89"/>
        <v>5.1446680660163224E-3</v>
      </c>
      <c r="F2838" s="74">
        <f>C2838-('Analyse Germany'!$E$11+'Analyse Germany'!$E$12*E2838)</f>
        <v>1.8605503799057951E-3</v>
      </c>
    </row>
    <row r="2839" spans="1:6" x14ac:dyDescent="0.3">
      <c r="A2839" s="47">
        <v>40079.833333333336</v>
      </c>
      <c r="B2839" s="48">
        <v>5702.05</v>
      </c>
      <c r="C2839" s="49">
        <f t="shared" si="88"/>
        <v>-1.2838521871025854E-3</v>
      </c>
      <c r="D2839" s="48">
        <v>244.74</v>
      </c>
      <c r="E2839" s="49">
        <f t="shared" si="89"/>
        <v>2.1292277454754149E-3</v>
      </c>
      <c r="F2839" s="74">
        <f>C2839-('Analyse Germany'!$E$11+'Analyse Germany'!$E$12*E2839)</f>
        <v>-3.5843878952997116E-3</v>
      </c>
    </row>
    <row r="2840" spans="1:6" x14ac:dyDescent="0.3">
      <c r="A2840" s="47">
        <v>40080.833333333336</v>
      </c>
      <c r="B2840" s="48">
        <v>5605.21</v>
      </c>
      <c r="C2840" s="49">
        <f t="shared" si="88"/>
        <v>-1.6983365631658809E-2</v>
      </c>
      <c r="D2840" s="48">
        <v>239.98</v>
      </c>
      <c r="E2840" s="49">
        <f t="shared" si="89"/>
        <v>-1.9449211408024913E-2</v>
      </c>
      <c r="F2840" s="74">
        <f>C2840-('Analyse Germany'!$E$11+'Analyse Germany'!$E$12*E2840)</f>
        <v>2.3561211562895083E-3</v>
      </c>
    </row>
    <row r="2841" spans="1:6" x14ac:dyDescent="0.3">
      <c r="A2841" s="47">
        <v>40081.833333333336</v>
      </c>
      <c r="B2841" s="48">
        <v>5581.41</v>
      </c>
      <c r="C2841" s="49">
        <f t="shared" si="88"/>
        <v>-4.2460496573724082E-3</v>
      </c>
      <c r="D2841" s="48">
        <v>238.95</v>
      </c>
      <c r="E2841" s="49">
        <f t="shared" si="89"/>
        <v>-4.2920243353612442E-3</v>
      </c>
      <c r="F2841" s="74">
        <f>C2841-('Analyse Germany'!$E$11+'Analyse Germany'!$E$12*E2841)</f>
        <v>-1.0700748441470551E-4</v>
      </c>
    </row>
    <row r="2842" spans="1:6" x14ac:dyDescent="0.3">
      <c r="A2842" s="32">
        <v>40084.833333333336</v>
      </c>
      <c r="B2842" s="33">
        <v>5736.31</v>
      </c>
      <c r="C2842" s="35">
        <f t="shared" si="88"/>
        <v>2.7752843815451733E-2</v>
      </c>
      <c r="D2842" s="33">
        <v>243.2</v>
      </c>
      <c r="E2842" s="35">
        <f t="shared" si="89"/>
        <v>1.7786147729650592E-2</v>
      </c>
      <c r="F2842" s="75">
        <f>C2842-('Analyse Germany'!$E$11+'Analyse Germany'!$E$12*E2842)</f>
        <v>9.7507043782870603E-3</v>
      </c>
    </row>
    <row r="2843" spans="1:6" x14ac:dyDescent="0.3">
      <c r="A2843" s="50">
        <v>40085.833333333336</v>
      </c>
      <c r="B2843" s="51">
        <v>5713.52</v>
      </c>
      <c r="C2843" s="52">
        <f t="shared" si="88"/>
        <v>-3.9729373063868145E-3</v>
      </c>
      <c r="D2843" s="51">
        <v>243.59</v>
      </c>
      <c r="E2843" s="52">
        <f t="shared" si="89"/>
        <v>1.6036184210526105E-3</v>
      </c>
      <c r="F2843" s="76">
        <f>C2843-('Analyse Germany'!$E$11+'Analyse Germany'!$E$12*E2843)</f>
        <v>-5.7463636382392557E-3</v>
      </c>
    </row>
    <row r="2844" spans="1:6" x14ac:dyDescent="0.3">
      <c r="A2844" s="50">
        <v>40086.833333333336</v>
      </c>
      <c r="B2844" s="51">
        <v>5675.16</v>
      </c>
      <c r="C2844" s="52">
        <f t="shared" si="88"/>
        <v>-6.7138996625548675E-3</v>
      </c>
      <c r="D2844" s="51">
        <v>242.47</v>
      </c>
      <c r="E2844" s="52">
        <f t="shared" si="89"/>
        <v>-4.597889896957974E-3</v>
      </c>
      <c r="F2844" s="76">
        <f>C2844-('Analyse Germany'!$E$11+'Analyse Germany'!$E$12*E2844)</f>
        <v>-2.2681190092712737E-3</v>
      </c>
    </row>
    <row r="2845" spans="1:6" x14ac:dyDescent="0.3">
      <c r="A2845" s="50">
        <v>40087.833333333336</v>
      </c>
      <c r="B2845" s="51">
        <v>5554.55</v>
      </c>
      <c r="C2845" s="52">
        <f t="shared" si="88"/>
        <v>-2.125226425334259E-2</v>
      </c>
      <c r="D2845" s="51">
        <v>238.62</v>
      </c>
      <c r="E2845" s="52">
        <f t="shared" si="89"/>
        <v>-1.5878252979750096E-2</v>
      </c>
      <c r="F2845" s="76">
        <f>C2845-('Analyse Germany'!$E$11+'Analyse Germany'!$E$12*E2845)</f>
        <v>-5.4939271570359875E-3</v>
      </c>
    </row>
    <row r="2846" spans="1:6" x14ac:dyDescent="0.3">
      <c r="A2846" s="50">
        <v>40088.833333333336</v>
      </c>
      <c r="B2846" s="51">
        <v>5467.9</v>
      </c>
      <c r="C2846" s="52">
        <f t="shared" si="88"/>
        <v>-1.5599823568065885E-2</v>
      </c>
      <c r="D2846" s="51">
        <v>234.1</v>
      </c>
      <c r="E2846" s="52">
        <f t="shared" si="89"/>
        <v>-1.8942251278182942E-2</v>
      </c>
      <c r="F2846" s="76">
        <f>C2846-('Analyse Germany'!$E$11+'Analyse Germany'!$E$12*E2846)</f>
        <v>3.2312562616039209E-3</v>
      </c>
    </row>
    <row r="2847" spans="1:6" x14ac:dyDescent="0.3">
      <c r="A2847" s="50">
        <v>40091.833333333336</v>
      </c>
      <c r="B2847" s="51">
        <v>5508.85</v>
      </c>
      <c r="C2847" s="52">
        <f t="shared" si="88"/>
        <v>7.4891640300664974E-3</v>
      </c>
      <c r="D2847" s="51">
        <v>236.09</v>
      </c>
      <c r="E2847" s="52">
        <f t="shared" si="89"/>
        <v>8.500640751815558E-3</v>
      </c>
      <c r="F2847" s="76">
        <f>C2847-('Analyse Germany'!$E$11+'Analyse Germany'!$E$12*E2847)</f>
        <v>-1.2009682475872616E-3</v>
      </c>
    </row>
    <row r="2848" spans="1:6" x14ac:dyDescent="0.3">
      <c r="A2848" s="50">
        <v>40092.833333333336</v>
      </c>
      <c r="B2848" s="51">
        <v>5657.64</v>
      </c>
      <c r="C2848" s="52">
        <f t="shared" si="88"/>
        <v>2.7009266906886209E-2</v>
      </c>
      <c r="D2848" s="51">
        <v>241.17</v>
      </c>
      <c r="E2848" s="52">
        <f t="shared" si="89"/>
        <v>2.1517218010080885E-2</v>
      </c>
      <c r="F2848" s="76">
        <f>C2848-('Analyse Germany'!$E$11+'Analyse Germany'!$E$12*E2848)</f>
        <v>5.2654089779967071E-3</v>
      </c>
    </row>
    <row r="2849" spans="1:6" x14ac:dyDescent="0.3">
      <c r="A2849" s="50">
        <v>40093.833333333336</v>
      </c>
      <c r="B2849" s="51">
        <v>5640.75</v>
      </c>
      <c r="C2849" s="52">
        <f t="shared" si="88"/>
        <v>-2.9853437122192572E-3</v>
      </c>
      <c r="D2849" s="51">
        <v>240.3</v>
      </c>
      <c r="E2849" s="52">
        <f t="shared" si="89"/>
        <v>-3.6074138574448966E-3</v>
      </c>
      <c r="F2849" s="76">
        <f>C2849-('Analyse Germany'!$E$11+'Analyse Germany'!$E$12*E2849)</f>
        <v>4.6713415282818426E-4</v>
      </c>
    </row>
    <row r="2850" spans="1:6" x14ac:dyDescent="0.3">
      <c r="A2850" s="50">
        <v>40094.833333333336</v>
      </c>
      <c r="B2850" s="51">
        <v>5716.54</v>
      </c>
      <c r="C2850" s="52">
        <f t="shared" si="88"/>
        <v>1.343615653946717E-2</v>
      </c>
      <c r="D2850" s="51">
        <v>243.44</v>
      </c>
      <c r="E2850" s="52">
        <f t="shared" si="89"/>
        <v>1.3066999583853489E-2</v>
      </c>
      <c r="F2850" s="76">
        <f>C2850-('Analyse Germany'!$E$11+'Analyse Germany'!$E$12*E2850)</f>
        <v>1.6663336389742718E-4</v>
      </c>
    </row>
    <row r="2851" spans="1:6" x14ac:dyDescent="0.3">
      <c r="A2851" s="50">
        <v>40095.833333333336</v>
      </c>
      <c r="B2851" s="51">
        <v>5711.88</v>
      </c>
      <c r="C2851" s="52">
        <f t="shared" si="88"/>
        <v>-8.1517841211642406E-4</v>
      </c>
      <c r="D2851" s="51">
        <v>242.73</v>
      </c>
      <c r="E2851" s="52">
        <f t="shared" si="89"/>
        <v>-2.9165297403878077E-3</v>
      </c>
      <c r="F2851" s="76">
        <f>C2851-('Analyse Germany'!$E$11+'Analyse Germany'!$E$12*E2851)</f>
        <v>1.9444436013566109E-3</v>
      </c>
    </row>
    <row r="2852" spans="1:6" x14ac:dyDescent="0.3">
      <c r="A2852" s="50">
        <v>40098.833333333336</v>
      </c>
      <c r="B2852" s="51">
        <v>5783.23</v>
      </c>
      <c r="C2852" s="52">
        <f t="shared" si="88"/>
        <v>1.2491508925257522E-2</v>
      </c>
      <c r="D2852" s="51">
        <v>244.34</v>
      </c>
      <c r="E2852" s="52">
        <f t="shared" si="89"/>
        <v>6.6328842747085393E-3</v>
      </c>
      <c r="F2852" s="76">
        <f>C2852-('Analyse Germany'!$E$11+'Analyse Germany'!$E$12*E2852)</f>
        <v>5.6744635698967889E-3</v>
      </c>
    </row>
    <row r="2853" spans="1:6" x14ac:dyDescent="0.3">
      <c r="A2853" s="1">
        <v>40099.833333333336</v>
      </c>
      <c r="B2853" s="2">
        <v>5714.31</v>
      </c>
      <c r="C2853" s="34">
        <f t="shared" si="88"/>
        <v>-1.1917215811925064E-2</v>
      </c>
      <c r="D2853" s="2">
        <v>241.94</v>
      </c>
      <c r="E2853" s="34">
        <f t="shared" si="89"/>
        <v>-9.8223786526970835E-3</v>
      </c>
      <c r="F2853" s="77"/>
    </row>
    <row r="2854" spans="1:6" x14ac:dyDescent="0.3">
      <c r="A2854" s="1">
        <v>40100.833333333336</v>
      </c>
      <c r="B2854" s="2">
        <v>5854.14</v>
      </c>
      <c r="C2854" s="34">
        <f t="shared" si="88"/>
        <v>2.4470146001879467E-2</v>
      </c>
      <c r="D2854" s="2">
        <v>246.98</v>
      </c>
      <c r="E2854" s="34">
        <f t="shared" si="89"/>
        <v>2.083161114325871E-2</v>
      </c>
      <c r="F2854" s="77"/>
    </row>
    <row r="2855" spans="1:6" x14ac:dyDescent="0.3">
      <c r="A2855" s="1">
        <v>40101.833333333336</v>
      </c>
      <c r="B2855" s="2">
        <v>5830.77</v>
      </c>
      <c r="C2855" s="34">
        <f t="shared" si="88"/>
        <v>-3.9920466541626398E-3</v>
      </c>
      <c r="D2855" s="2">
        <v>247.28</v>
      </c>
      <c r="E2855" s="34">
        <f t="shared" si="89"/>
        <v>1.2146732528950377E-3</v>
      </c>
      <c r="F2855" s="77"/>
    </row>
    <row r="2856" spans="1:6" x14ac:dyDescent="0.3">
      <c r="A2856" s="1">
        <v>40102.833333333336</v>
      </c>
      <c r="B2856" s="2">
        <v>5743.39</v>
      </c>
      <c r="C2856" s="34">
        <f t="shared" si="88"/>
        <v>-1.4986013854087932E-2</v>
      </c>
      <c r="D2856" s="2">
        <v>245.58</v>
      </c>
      <c r="E2856" s="34">
        <f t="shared" si="89"/>
        <v>-6.8747978000646137E-3</v>
      </c>
      <c r="F2856" s="77"/>
    </row>
    <row r="2857" spans="1:6" x14ac:dyDescent="0.3">
      <c r="A2857" s="1">
        <v>40105.833333333336</v>
      </c>
      <c r="B2857" s="2">
        <v>5852.56</v>
      </c>
      <c r="C2857" s="34">
        <f t="shared" si="88"/>
        <v>1.9007937820694654E-2</v>
      </c>
      <c r="D2857" s="2">
        <v>249.34</v>
      </c>
      <c r="E2857" s="34">
        <f t="shared" si="89"/>
        <v>1.5310693053180113E-2</v>
      </c>
      <c r="F2857" s="77"/>
    </row>
    <row r="2858" spans="1:6" x14ac:dyDescent="0.3">
      <c r="A2858" s="1">
        <v>40106.833333333336</v>
      </c>
      <c r="B2858" s="2">
        <v>5811.77</v>
      </c>
      <c r="C2858" s="34">
        <f t="shared" si="88"/>
        <v>-6.9695996281968764E-3</v>
      </c>
      <c r="D2858" s="2">
        <v>248.25</v>
      </c>
      <c r="E2858" s="34">
        <f t="shared" si="89"/>
        <v>-4.3715408678912659E-3</v>
      </c>
      <c r="F2858" s="77"/>
    </row>
    <row r="2859" spans="1:6" x14ac:dyDescent="0.3">
      <c r="A2859" s="1">
        <v>40107.833333333336</v>
      </c>
      <c r="B2859" s="2">
        <v>5833.49</v>
      </c>
      <c r="C2859" s="34">
        <f t="shared" si="88"/>
        <v>3.737243559190917E-3</v>
      </c>
      <c r="D2859" s="2">
        <v>249.19</v>
      </c>
      <c r="E2859" s="34">
        <f t="shared" si="89"/>
        <v>3.7865055387713564E-3</v>
      </c>
      <c r="F2859" s="77"/>
    </row>
    <row r="2860" spans="1:6" x14ac:dyDescent="0.3">
      <c r="A2860" s="1">
        <v>40108.833333333336</v>
      </c>
      <c r="B2860" s="2">
        <v>5762.93</v>
      </c>
      <c r="C2860" s="34">
        <f t="shared" si="88"/>
        <v>-1.2095675144724649E-2</v>
      </c>
      <c r="D2860" s="2">
        <v>246.23</v>
      </c>
      <c r="E2860" s="34">
        <f t="shared" si="89"/>
        <v>-1.1878486295597734E-2</v>
      </c>
      <c r="F2860" s="77"/>
    </row>
    <row r="2861" spans="1:6" x14ac:dyDescent="0.3">
      <c r="A2861" s="1">
        <v>40109.833333333336</v>
      </c>
      <c r="B2861" s="2">
        <v>5740.25</v>
      </c>
      <c r="C2861" s="34">
        <f t="shared" si="88"/>
        <v>-3.9354980886459057E-3</v>
      </c>
      <c r="D2861" s="2">
        <v>244.89</v>
      </c>
      <c r="E2861" s="34">
        <f t="shared" si="89"/>
        <v>-5.442066360719644E-3</v>
      </c>
      <c r="F2861" s="77"/>
    </row>
    <row r="2862" spans="1:6" x14ac:dyDescent="0.3">
      <c r="A2862" s="1">
        <v>40112.833333333336</v>
      </c>
      <c r="B2862" s="2">
        <v>5642.16</v>
      </c>
      <c r="C2862" s="34">
        <f t="shared" si="88"/>
        <v>-1.7088105918731777E-2</v>
      </c>
      <c r="D2862" s="2">
        <v>241.84</v>
      </c>
      <c r="E2862" s="34">
        <f t="shared" si="89"/>
        <v>-1.2454571440238427E-2</v>
      </c>
      <c r="F2862" s="77"/>
    </row>
    <row r="2863" spans="1:6" x14ac:dyDescent="0.3">
      <c r="A2863" s="1">
        <v>40113.833333333336</v>
      </c>
      <c r="B2863" s="2">
        <v>5635.02</v>
      </c>
      <c r="C2863" s="34">
        <f t="shared" si="88"/>
        <v>-1.2654727976518787E-3</v>
      </c>
      <c r="D2863" s="2">
        <v>242.27</v>
      </c>
      <c r="E2863" s="34">
        <f t="shared" si="89"/>
        <v>1.7780350645055787E-3</v>
      </c>
      <c r="F2863" s="77"/>
    </row>
    <row r="2864" spans="1:6" x14ac:dyDescent="0.3">
      <c r="A2864" s="1">
        <v>40114.833333333336</v>
      </c>
      <c r="B2864" s="2">
        <v>5496.27</v>
      </c>
      <c r="C2864" s="34">
        <f t="shared" si="88"/>
        <v>-2.4622805242927259E-2</v>
      </c>
      <c r="D2864" s="2">
        <v>237.34</v>
      </c>
      <c r="E2864" s="34">
        <f t="shared" si="89"/>
        <v>-2.0349197176703693E-2</v>
      </c>
      <c r="F2864" s="77"/>
    </row>
    <row r="2865" spans="1:6" x14ac:dyDescent="0.3">
      <c r="A2865" s="1">
        <v>40115.833333333336</v>
      </c>
      <c r="B2865" s="2">
        <v>5587.45</v>
      </c>
      <c r="C2865" s="34">
        <f t="shared" si="88"/>
        <v>1.6589432469656495E-2</v>
      </c>
      <c r="D2865" s="2">
        <v>241.73</v>
      </c>
      <c r="E2865" s="34">
        <f t="shared" si="89"/>
        <v>1.8496671441813328E-2</v>
      </c>
      <c r="F2865" s="77"/>
    </row>
    <row r="2866" spans="1:6" x14ac:dyDescent="0.3">
      <c r="A2866" s="1">
        <v>40116.833333333336</v>
      </c>
      <c r="B2866" s="2">
        <v>5414.96</v>
      </c>
      <c r="C2866" s="34">
        <f t="shared" si="88"/>
        <v>-3.0870969762592959E-2</v>
      </c>
      <c r="D2866" s="2">
        <v>236.93</v>
      </c>
      <c r="E2866" s="34">
        <f t="shared" si="89"/>
        <v>-1.9856865097422682E-2</v>
      </c>
      <c r="F2866" s="77"/>
    </row>
    <row r="2867" spans="1:6" x14ac:dyDescent="0.3">
      <c r="A2867" s="1">
        <v>40119.833333333336</v>
      </c>
      <c r="B2867" s="2">
        <v>5430.82</v>
      </c>
      <c r="C2867" s="34">
        <f t="shared" si="88"/>
        <v>2.9289228359949959E-3</v>
      </c>
      <c r="D2867" s="2">
        <v>237.64</v>
      </c>
      <c r="E2867" s="34">
        <f t="shared" si="89"/>
        <v>2.9966656818469772E-3</v>
      </c>
      <c r="F2867" s="77"/>
    </row>
    <row r="2868" spans="1:6" x14ac:dyDescent="0.3">
      <c r="A2868" s="1">
        <v>40120.833333333336</v>
      </c>
      <c r="B2868" s="2">
        <v>5353.35</v>
      </c>
      <c r="C2868" s="34">
        <f t="shared" si="88"/>
        <v>-1.4264880809895963E-2</v>
      </c>
      <c r="D2868" s="2">
        <v>234.9</v>
      </c>
      <c r="E2868" s="34">
        <f t="shared" si="89"/>
        <v>-1.1530045446894399E-2</v>
      </c>
      <c r="F2868" s="77"/>
    </row>
    <row r="2869" spans="1:6" x14ac:dyDescent="0.3">
      <c r="A2869" s="1">
        <v>40121.833333333336</v>
      </c>
      <c r="B2869" s="2">
        <v>5444.23</v>
      </c>
      <c r="C2869" s="34">
        <f t="shared" si="88"/>
        <v>1.6976285877067454E-2</v>
      </c>
      <c r="D2869" s="2">
        <v>239.13</v>
      </c>
      <c r="E2869" s="34">
        <f t="shared" si="89"/>
        <v>1.8007662835249016E-2</v>
      </c>
      <c r="F2869" s="77"/>
    </row>
    <row r="2870" spans="1:6" x14ac:dyDescent="0.3">
      <c r="A2870" s="1">
        <v>40122.833333333336</v>
      </c>
      <c r="B2870" s="2">
        <v>5480.92</v>
      </c>
      <c r="C2870" s="34">
        <f t="shared" si="88"/>
        <v>6.7392450355698852E-3</v>
      </c>
      <c r="D2870" s="2">
        <v>240.52</v>
      </c>
      <c r="E2870" s="34">
        <f t="shared" si="89"/>
        <v>5.8127378413415087E-3</v>
      </c>
      <c r="F2870" s="77"/>
    </row>
    <row r="2871" spans="1:6" x14ac:dyDescent="0.3">
      <c r="A2871" s="1">
        <v>40123.833333333336</v>
      </c>
      <c r="B2871" s="2">
        <v>5488.25</v>
      </c>
      <c r="C2871" s="34">
        <f t="shared" si="88"/>
        <v>1.3373667194558347E-3</v>
      </c>
      <c r="D2871" s="2">
        <v>241.06</v>
      </c>
      <c r="E2871" s="34">
        <f t="shared" si="89"/>
        <v>2.2451355396639894E-3</v>
      </c>
      <c r="F2871" s="77"/>
    </row>
    <row r="2872" spans="1:6" x14ac:dyDescent="0.3">
      <c r="A2872" s="1">
        <v>40126.833333333336</v>
      </c>
      <c r="B2872" s="2">
        <v>5619.72</v>
      </c>
      <c r="C2872" s="34">
        <f t="shared" si="88"/>
        <v>2.395481255409293E-2</v>
      </c>
      <c r="D2872" s="2">
        <v>245.74</v>
      </c>
      <c r="E2872" s="34">
        <f t="shared" si="89"/>
        <v>1.9414253712768614E-2</v>
      </c>
      <c r="F2872" s="77"/>
    </row>
    <row r="2873" spans="1:6" x14ac:dyDescent="0.3">
      <c r="A2873" s="1">
        <v>40127.833333333336</v>
      </c>
      <c r="B2873" s="2">
        <v>5613.2</v>
      </c>
      <c r="C2873" s="34">
        <f t="shared" si="88"/>
        <v>-1.1602001523208783E-3</v>
      </c>
      <c r="D2873" s="2">
        <v>245.31</v>
      </c>
      <c r="E2873" s="34">
        <f t="shared" si="89"/>
        <v>-1.7498168796289404E-3</v>
      </c>
      <c r="F2873" s="77"/>
    </row>
    <row r="2874" spans="1:6" x14ac:dyDescent="0.3">
      <c r="A2874" s="1">
        <v>40128.833333333336</v>
      </c>
      <c r="B2874" s="2">
        <v>5668.35</v>
      </c>
      <c r="C2874" s="34">
        <f t="shared" si="88"/>
        <v>9.8250552269651958E-3</v>
      </c>
      <c r="D2874" s="2">
        <v>246.2</v>
      </c>
      <c r="E2874" s="34">
        <f t="shared" si="89"/>
        <v>3.6280624515918625E-3</v>
      </c>
      <c r="F2874" s="77"/>
    </row>
    <row r="2875" spans="1:6" x14ac:dyDescent="0.3">
      <c r="A2875" s="1">
        <v>40129.833333333336</v>
      </c>
      <c r="B2875" s="2">
        <v>5663.96</v>
      </c>
      <c r="C2875" s="34">
        <f t="shared" si="88"/>
        <v>-7.7447581747780436E-4</v>
      </c>
      <c r="D2875" s="2">
        <v>246.61</v>
      </c>
      <c r="E2875" s="34">
        <f t="shared" si="89"/>
        <v>1.6653127538588386E-3</v>
      </c>
      <c r="F2875" s="77"/>
    </row>
    <row r="2876" spans="1:6" x14ac:dyDescent="0.3">
      <c r="A2876" s="1">
        <v>40130.833333333336</v>
      </c>
      <c r="B2876" s="2">
        <v>5686.83</v>
      </c>
      <c r="C2876" s="34">
        <f t="shared" si="88"/>
        <v>4.0378110014900326E-3</v>
      </c>
      <c r="D2876" s="2">
        <v>247.8</v>
      </c>
      <c r="E2876" s="34">
        <f t="shared" si="89"/>
        <v>4.8254328697132642E-3</v>
      </c>
      <c r="F2876" s="77"/>
    </row>
    <row r="2877" spans="1:6" x14ac:dyDescent="0.3">
      <c r="A2877" s="1">
        <v>40133.833333333336</v>
      </c>
      <c r="B2877" s="2">
        <v>5804.82</v>
      </c>
      <c r="C2877" s="34">
        <f t="shared" si="88"/>
        <v>2.0747938658268295E-2</v>
      </c>
      <c r="D2877" s="2">
        <v>251.34</v>
      </c>
      <c r="E2877" s="34">
        <f t="shared" si="89"/>
        <v>1.4285714285714235E-2</v>
      </c>
      <c r="F2877" s="77"/>
    </row>
    <row r="2878" spans="1:6" x14ac:dyDescent="0.3">
      <c r="A2878" s="1">
        <v>40134.833333333336</v>
      </c>
      <c r="B2878" s="2">
        <v>5778.43</v>
      </c>
      <c r="C2878" s="34">
        <f t="shared" si="88"/>
        <v>-4.5462219328075149E-3</v>
      </c>
      <c r="D2878" s="2">
        <v>250.36</v>
      </c>
      <c r="E2878" s="34">
        <f t="shared" si="89"/>
        <v>-3.899100819606871E-3</v>
      </c>
      <c r="F2878" s="77"/>
    </row>
    <row r="2879" spans="1:6" x14ac:dyDescent="0.3">
      <c r="A2879" s="1">
        <v>40135.833333333336</v>
      </c>
      <c r="B2879" s="2">
        <v>5787.61</v>
      </c>
      <c r="C2879" s="34">
        <f t="shared" si="88"/>
        <v>1.5886668178033414E-3</v>
      </c>
      <c r="D2879" s="2">
        <v>249.65</v>
      </c>
      <c r="E2879" s="34">
        <f t="shared" si="89"/>
        <v>-2.8359162805560167E-3</v>
      </c>
      <c r="F2879" s="77"/>
    </row>
    <row r="2880" spans="1:6" x14ac:dyDescent="0.3">
      <c r="A2880" s="1">
        <v>40136.833333333336</v>
      </c>
      <c r="B2880" s="2">
        <v>5702.18</v>
      </c>
      <c r="C2880" s="34">
        <f t="shared" si="88"/>
        <v>-1.4760842558499854E-2</v>
      </c>
      <c r="D2880" s="2">
        <v>245.52</v>
      </c>
      <c r="E2880" s="34">
        <f t="shared" si="89"/>
        <v>-1.6543160424594361E-2</v>
      </c>
      <c r="F2880" s="77"/>
    </row>
    <row r="2881" spans="1:6" x14ac:dyDescent="0.3">
      <c r="A2881" s="1">
        <v>40137.833333333336</v>
      </c>
      <c r="B2881" s="2">
        <v>5663.15</v>
      </c>
      <c r="C2881" s="34">
        <f t="shared" si="88"/>
        <v>-6.8447506041550144E-3</v>
      </c>
      <c r="D2881" s="2">
        <v>243.62</v>
      </c>
      <c r="E2881" s="34">
        <f t="shared" si="89"/>
        <v>-7.7386770935158333E-3</v>
      </c>
      <c r="F2881" s="77"/>
    </row>
    <row r="2882" spans="1:6" x14ac:dyDescent="0.3">
      <c r="A2882" s="1">
        <v>40140.833333333336</v>
      </c>
      <c r="B2882" s="2">
        <v>5801.48</v>
      </c>
      <c r="C2882" s="34">
        <f t="shared" ref="C2882:C2945" si="90">B2882/B2881-1</f>
        <v>2.4426335166824131E-2</v>
      </c>
      <c r="D2882" s="2">
        <v>248.49</v>
      </c>
      <c r="E2882" s="34">
        <f t="shared" si="89"/>
        <v>1.9990148592069712E-2</v>
      </c>
      <c r="F2882" s="77"/>
    </row>
    <row r="2883" spans="1:6" x14ac:dyDescent="0.3">
      <c r="A2883" s="1">
        <v>40141.833333333336</v>
      </c>
      <c r="B2883" s="2">
        <v>5769.31</v>
      </c>
      <c r="C2883" s="34">
        <f t="shared" si="90"/>
        <v>-5.5451367582063371E-3</v>
      </c>
      <c r="D2883" s="2">
        <v>246.88</v>
      </c>
      <c r="E2883" s="34">
        <f t="shared" si="89"/>
        <v>-6.4791339691738781E-3</v>
      </c>
      <c r="F2883" s="77"/>
    </row>
    <row r="2884" spans="1:6" x14ac:dyDescent="0.3">
      <c r="A2884" s="1">
        <v>40142.833333333336</v>
      </c>
      <c r="B2884" s="2">
        <v>5803.02</v>
      </c>
      <c r="C2884" s="34">
        <f t="shared" si="90"/>
        <v>5.8429864229865291E-3</v>
      </c>
      <c r="D2884" s="2">
        <v>247.96</v>
      </c>
      <c r="E2884" s="34">
        <f t="shared" si="89"/>
        <v>4.3745949449125465E-3</v>
      </c>
      <c r="F2884" s="77"/>
    </row>
    <row r="2885" spans="1:6" x14ac:dyDescent="0.3">
      <c r="A2885" s="1">
        <v>40143.833333333336</v>
      </c>
      <c r="B2885" s="2">
        <v>5614.17</v>
      </c>
      <c r="C2885" s="34">
        <f t="shared" si="90"/>
        <v>-3.2543399815957996E-2</v>
      </c>
      <c r="D2885" s="2">
        <v>239.85</v>
      </c>
      <c r="E2885" s="34">
        <f t="shared" ref="E2885:E2948" si="91">D2885/D2884-1</f>
        <v>-3.2706888207775453E-2</v>
      </c>
      <c r="F2885" s="77"/>
    </row>
    <row r="2886" spans="1:6" x14ac:dyDescent="0.3">
      <c r="A2886" s="1">
        <v>40144.833333333336</v>
      </c>
      <c r="B2886" s="2">
        <v>5685.61</v>
      </c>
      <c r="C2886" s="34">
        <f t="shared" si="90"/>
        <v>1.2724944203684529E-2</v>
      </c>
      <c r="D2886" s="2">
        <v>242.6</v>
      </c>
      <c r="E2886" s="34">
        <f t="shared" si="91"/>
        <v>1.1465499270377322E-2</v>
      </c>
      <c r="F2886" s="77"/>
    </row>
    <row r="2887" spans="1:6" x14ac:dyDescent="0.3">
      <c r="A2887" s="1">
        <v>40147.833333333336</v>
      </c>
      <c r="B2887" s="2">
        <v>5625.95</v>
      </c>
      <c r="C2887" s="34">
        <f t="shared" si="90"/>
        <v>-1.0493157286553201E-2</v>
      </c>
      <c r="D2887" s="2">
        <v>239.17</v>
      </c>
      <c r="E2887" s="34">
        <f t="shared" si="91"/>
        <v>-1.4138499587798892E-2</v>
      </c>
      <c r="F2887" s="77"/>
    </row>
    <row r="2888" spans="1:6" x14ac:dyDescent="0.3">
      <c r="A2888" s="1">
        <v>40148.833333333336</v>
      </c>
      <c r="B2888" s="2">
        <v>5776.61</v>
      </c>
      <c r="C2888" s="34">
        <f t="shared" si="90"/>
        <v>2.6779477243843219E-2</v>
      </c>
      <c r="D2888" s="2">
        <v>245.58</v>
      </c>
      <c r="E2888" s="34">
        <f t="shared" si="91"/>
        <v>2.6801020194840541E-2</v>
      </c>
      <c r="F2888" s="77"/>
    </row>
    <row r="2889" spans="1:6" x14ac:dyDescent="0.3">
      <c r="A2889" s="1">
        <v>40149.833333333336</v>
      </c>
      <c r="B2889" s="2">
        <v>5781.68</v>
      </c>
      <c r="C2889" s="34">
        <f t="shared" si="90"/>
        <v>8.776773921037595E-4</v>
      </c>
      <c r="D2889" s="2">
        <v>246.77</v>
      </c>
      <c r="E2889" s="34">
        <f t="shared" si="91"/>
        <v>4.8456714716182958E-3</v>
      </c>
      <c r="F2889" s="77"/>
    </row>
    <row r="2890" spans="1:6" x14ac:dyDescent="0.3">
      <c r="A2890" s="1">
        <v>40150.833333333336</v>
      </c>
      <c r="B2890" s="2">
        <v>5770.35</v>
      </c>
      <c r="C2890" s="34">
        <f t="shared" si="90"/>
        <v>-1.9596380290849424E-3</v>
      </c>
      <c r="D2890" s="2">
        <v>246.33</v>
      </c>
      <c r="E2890" s="34">
        <f t="shared" si="91"/>
        <v>-1.783036835920071E-3</v>
      </c>
      <c r="F2890" s="77"/>
    </row>
    <row r="2891" spans="1:6" x14ac:dyDescent="0.3">
      <c r="A2891" s="1">
        <v>40151.833333333336</v>
      </c>
      <c r="B2891" s="2">
        <v>5817.65</v>
      </c>
      <c r="C2891" s="34">
        <f t="shared" si="90"/>
        <v>8.1970764338383795E-3</v>
      </c>
      <c r="D2891" s="2">
        <v>249.03</v>
      </c>
      <c r="E2891" s="34">
        <f t="shared" si="91"/>
        <v>1.0960906101570966E-2</v>
      </c>
      <c r="F2891" s="77"/>
    </row>
    <row r="2892" spans="1:6" x14ac:dyDescent="0.3">
      <c r="A2892" s="1">
        <v>40154.833333333336</v>
      </c>
      <c r="B2892" s="2">
        <v>5784.75</v>
      </c>
      <c r="C2892" s="34">
        <f t="shared" si="90"/>
        <v>-5.6552044210290697E-3</v>
      </c>
      <c r="D2892" s="2">
        <v>247.88</v>
      </c>
      <c r="E2892" s="34">
        <f t="shared" si="91"/>
        <v>-4.6179175199775324E-3</v>
      </c>
      <c r="F2892" s="77"/>
    </row>
    <row r="2893" spans="1:6" x14ac:dyDescent="0.3">
      <c r="A2893" s="1">
        <v>40155.833333333336</v>
      </c>
      <c r="B2893" s="2">
        <v>5688.58</v>
      </c>
      <c r="C2893" s="34">
        <f t="shared" si="90"/>
        <v>-1.6624746099658583E-2</v>
      </c>
      <c r="D2893" s="2">
        <v>244.01</v>
      </c>
      <c r="E2893" s="34">
        <f t="shared" si="91"/>
        <v>-1.561239309343232E-2</v>
      </c>
      <c r="F2893" s="77"/>
    </row>
    <row r="2894" spans="1:6" x14ac:dyDescent="0.3">
      <c r="A2894" s="1">
        <v>40156.833333333336</v>
      </c>
      <c r="B2894" s="2">
        <v>5647.84</v>
      </c>
      <c r="C2894" s="34">
        <f t="shared" si="90"/>
        <v>-7.161716983851818E-3</v>
      </c>
      <c r="D2894" s="2">
        <v>241.42</v>
      </c>
      <c r="E2894" s="34">
        <f t="shared" si="91"/>
        <v>-1.061431908528343E-2</v>
      </c>
      <c r="F2894" s="77"/>
    </row>
    <row r="2895" spans="1:6" x14ac:dyDescent="0.3">
      <c r="A2895" s="1">
        <v>40157.833333333336</v>
      </c>
      <c r="B2895" s="2">
        <v>5709.02</v>
      </c>
      <c r="C2895" s="34">
        <f t="shared" si="90"/>
        <v>1.0832459843055142E-2</v>
      </c>
      <c r="D2895" s="2">
        <v>243.89</v>
      </c>
      <c r="E2895" s="34">
        <f t="shared" si="91"/>
        <v>1.023113246624141E-2</v>
      </c>
      <c r="F2895" s="77"/>
    </row>
    <row r="2896" spans="1:6" x14ac:dyDescent="0.3">
      <c r="A2896" s="1">
        <v>40158.833333333336</v>
      </c>
      <c r="B2896" s="2">
        <v>5756.29</v>
      </c>
      <c r="C2896" s="34">
        <f t="shared" si="90"/>
        <v>8.2798799093364295E-3</v>
      </c>
      <c r="D2896" s="2">
        <v>245.13</v>
      </c>
      <c r="E2896" s="34">
        <f t="shared" si="91"/>
        <v>5.0842592972242251E-3</v>
      </c>
      <c r="F2896" s="77"/>
    </row>
    <row r="2897" spans="1:6" x14ac:dyDescent="0.3">
      <c r="A2897" s="1">
        <v>40161.833333333336</v>
      </c>
      <c r="B2897" s="2">
        <v>5802.26</v>
      </c>
      <c r="C2897" s="34">
        <f t="shared" si="90"/>
        <v>7.9860465681889092E-3</v>
      </c>
      <c r="D2897" s="2">
        <v>247.04</v>
      </c>
      <c r="E2897" s="34">
        <f t="shared" si="91"/>
        <v>7.7917839513728104E-3</v>
      </c>
      <c r="F2897" s="77"/>
    </row>
    <row r="2898" spans="1:6" x14ac:dyDescent="0.3">
      <c r="A2898" s="1">
        <v>40162.833333333336</v>
      </c>
      <c r="B2898" s="2">
        <v>5811.34</v>
      </c>
      <c r="C2898" s="34">
        <f t="shared" si="90"/>
        <v>1.5649074670904817E-3</v>
      </c>
      <c r="D2898" s="2">
        <v>247.17</v>
      </c>
      <c r="E2898" s="34">
        <f t="shared" si="91"/>
        <v>5.2623056994827166E-4</v>
      </c>
      <c r="F2898" s="77"/>
    </row>
    <row r="2899" spans="1:6" x14ac:dyDescent="0.3">
      <c r="A2899" s="1">
        <v>40163.833333333336</v>
      </c>
      <c r="B2899" s="2">
        <v>5903.43</v>
      </c>
      <c r="C2899" s="34">
        <f t="shared" si="90"/>
        <v>1.5846603365144762E-2</v>
      </c>
      <c r="D2899" s="2">
        <v>250.33</v>
      </c>
      <c r="E2899" s="34">
        <f t="shared" si="91"/>
        <v>1.2784723065097037E-2</v>
      </c>
      <c r="F2899" s="77"/>
    </row>
    <row r="2900" spans="1:6" x14ac:dyDescent="0.3">
      <c r="A2900" s="1">
        <v>40164.833333333336</v>
      </c>
      <c r="B2900" s="2">
        <v>5844.44</v>
      </c>
      <c r="C2900" s="34">
        <f t="shared" si="90"/>
        <v>-9.9924958879838988E-3</v>
      </c>
      <c r="D2900" s="2">
        <v>247.18</v>
      </c>
      <c r="E2900" s="34">
        <f t="shared" si="91"/>
        <v>-1.2583389925298616E-2</v>
      </c>
      <c r="F2900" s="77"/>
    </row>
    <row r="2901" spans="1:6" x14ac:dyDescent="0.3">
      <c r="A2901" s="1">
        <v>40165.833333333336</v>
      </c>
      <c r="B2901" s="2">
        <v>5831.21</v>
      </c>
      <c r="C2901" s="34">
        <f t="shared" si="90"/>
        <v>-2.2636899343648764E-3</v>
      </c>
      <c r="D2901" s="2">
        <v>246.19</v>
      </c>
      <c r="E2901" s="34">
        <f t="shared" si="91"/>
        <v>-4.0051784124929268E-3</v>
      </c>
      <c r="F2901" s="77"/>
    </row>
    <row r="2902" spans="1:6" x14ac:dyDescent="0.3">
      <c r="A2902" s="1">
        <v>40168.833333333336</v>
      </c>
      <c r="B2902" s="2">
        <v>5930.53</v>
      </c>
      <c r="C2902" s="34">
        <f t="shared" si="90"/>
        <v>1.7032485539021813E-2</v>
      </c>
      <c r="D2902" s="2">
        <v>249.57</v>
      </c>
      <c r="E2902" s="34">
        <f t="shared" si="91"/>
        <v>1.3729233518826822E-2</v>
      </c>
      <c r="F2902" s="77"/>
    </row>
    <row r="2903" spans="1:6" x14ac:dyDescent="0.3">
      <c r="A2903" s="1">
        <v>40169.833333333336</v>
      </c>
      <c r="B2903" s="2">
        <v>5945.69</v>
      </c>
      <c r="C2903" s="34">
        <f t="shared" si="90"/>
        <v>2.5562639426830458E-3</v>
      </c>
      <c r="D2903" s="2">
        <v>251.15</v>
      </c>
      <c r="E2903" s="34">
        <f t="shared" si="91"/>
        <v>6.3308891293023528E-3</v>
      </c>
      <c r="F2903" s="77"/>
    </row>
    <row r="2904" spans="1:6" x14ac:dyDescent="0.3">
      <c r="A2904" s="1">
        <v>40170.833333333336</v>
      </c>
      <c r="B2904" s="2">
        <v>5957.44</v>
      </c>
      <c r="C2904" s="34">
        <f t="shared" si="90"/>
        <v>1.9762214309861914E-3</v>
      </c>
      <c r="D2904" s="2">
        <v>251.9</v>
      </c>
      <c r="E2904" s="34">
        <f t="shared" si="91"/>
        <v>2.9862631893291525E-3</v>
      </c>
      <c r="F2904" s="77"/>
    </row>
    <row r="2905" spans="1:6" x14ac:dyDescent="0.3">
      <c r="A2905" s="1">
        <v>40175.833333333336</v>
      </c>
      <c r="B2905" s="2">
        <v>6002.92</v>
      </c>
      <c r="C2905" s="34">
        <f t="shared" si="90"/>
        <v>7.6341515818876271E-3</v>
      </c>
      <c r="D2905" s="2">
        <v>253.17</v>
      </c>
      <c r="E2905" s="34">
        <f t="shared" si="91"/>
        <v>5.0416832076221052E-3</v>
      </c>
      <c r="F2905" s="77"/>
    </row>
    <row r="2906" spans="1:6" x14ac:dyDescent="0.3">
      <c r="A2906" s="1">
        <v>40176.833333333336</v>
      </c>
      <c r="B2906" s="2">
        <v>6011.55</v>
      </c>
      <c r="C2906" s="34">
        <f t="shared" si="90"/>
        <v>1.4376336849399873E-3</v>
      </c>
      <c r="D2906" s="2">
        <v>254.09</v>
      </c>
      <c r="E2906" s="34">
        <f t="shared" si="91"/>
        <v>3.6339218706797904E-3</v>
      </c>
      <c r="F2906" s="77"/>
    </row>
    <row r="2907" spans="1:6" x14ac:dyDescent="0.3">
      <c r="A2907" s="1">
        <v>40177.833333333336</v>
      </c>
      <c r="B2907" s="2">
        <v>5957.43</v>
      </c>
      <c r="C2907" s="34">
        <f t="shared" si="90"/>
        <v>-9.002669860518453E-3</v>
      </c>
      <c r="D2907" s="2">
        <v>253.16</v>
      </c>
      <c r="E2907" s="34">
        <f t="shared" si="91"/>
        <v>-3.6601204297690426E-3</v>
      </c>
      <c r="F2907" s="77"/>
    </row>
    <row r="2908" spans="1:6" x14ac:dyDescent="0.3">
      <c r="A2908" s="1">
        <v>40182.833333333336</v>
      </c>
      <c r="B2908" s="2">
        <v>6048.3</v>
      </c>
      <c r="C2908" s="34">
        <f t="shared" si="90"/>
        <v>1.5253221607303802E-2</v>
      </c>
      <c r="D2908" s="2">
        <v>257.64999999999998</v>
      </c>
      <c r="E2908" s="34">
        <f t="shared" si="91"/>
        <v>1.773581924474632E-2</v>
      </c>
      <c r="F2908" s="77"/>
    </row>
    <row r="2909" spans="1:6" x14ac:dyDescent="0.3">
      <c r="A2909" s="1">
        <v>40183.833333333336</v>
      </c>
      <c r="B2909" s="2">
        <v>6031.86</v>
      </c>
      <c r="C2909" s="34">
        <f t="shared" si="90"/>
        <v>-2.7181191409156868E-3</v>
      </c>
      <c r="D2909" s="2">
        <v>257.58999999999997</v>
      </c>
      <c r="E2909" s="34">
        <f t="shared" si="91"/>
        <v>-2.3287405394911698E-4</v>
      </c>
      <c r="F2909" s="77"/>
    </row>
    <row r="2910" spans="1:6" x14ac:dyDescent="0.3">
      <c r="A2910" s="1">
        <v>40184.833333333336</v>
      </c>
      <c r="B2910" s="2">
        <v>6034.33</v>
      </c>
      <c r="C2910" s="34">
        <f t="shared" si="90"/>
        <v>4.0949226275155404E-4</v>
      </c>
      <c r="D2910" s="2">
        <v>257.95999999999998</v>
      </c>
      <c r="E2910" s="34">
        <f t="shared" si="91"/>
        <v>1.4363911642532035E-3</v>
      </c>
      <c r="F2910" s="77"/>
    </row>
    <row r="2911" spans="1:6" x14ac:dyDescent="0.3">
      <c r="A2911" s="1">
        <v>40185.833333333336</v>
      </c>
      <c r="B2911" s="2">
        <v>6019.36</v>
      </c>
      <c r="C2911" s="34">
        <f t="shared" si="90"/>
        <v>-2.4808056569660675E-3</v>
      </c>
      <c r="D2911" s="2">
        <v>258.04000000000002</v>
      </c>
      <c r="E2911" s="34">
        <f t="shared" si="91"/>
        <v>3.1012560086840502E-4</v>
      </c>
      <c r="F2911" s="77"/>
    </row>
    <row r="2912" spans="1:6" x14ac:dyDescent="0.3">
      <c r="A2912" s="1">
        <v>40186.833333333336</v>
      </c>
      <c r="B2912" s="2">
        <v>6037.61</v>
      </c>
      <c r="C2912" s="34">
        <f t="shared" si="90"/>
        <v>3.0318837883096528E-3</v>
      </c>
      <c r="D2912" s="2">
        <v>259.14999999999998</v>
      </c>
      <c r="E2912" s="34">
        <f t="shared" si="91"/>
        <v>4.3016586575723714E-3</v>
      </c>
      <c r="F2912" s="77"/>
    </row>
    <row r="2913" spans="1:6" x14ac:dyDescent="0.3">
      <c r="A2913" s="1">
        <v>40189.833333333336</v>
      </c>
      <c r="B2913" s="2">
        <v>6040.5</v>
      </c>
      <c r="C2913" s="34">
        <f t="shared" si="90"/>
        <v>4.7866622719916485E-4</v>
      </c>
      <c r="D2913" s="2">
        <v>258.81</v>
      </c>
      <c r="E2913" s="34">
        <f t="shared" si="91"/>
        <v>-1.3119814779084527E-3</v>
      </c>
      <c r="F2913" s="77"/>
    </row>
    <row r="2914" spans="1:6" x14ac:dyDescent="0.3">
      <c r="A2914" s="1">
        <v>40190.833333333336</v>
      </c>
      <c r="B2914" s="2">
        <v>5943</v>
      </c>
      <c r="C2914" s="34">
        <f t="shared" si="90"/>
        <v>-1.6141047926496177E-2</v>
      </c>
      <c r="D2914" s="2">
        <v>256.38</v>
      </c>
      <c r="E2914" s="34">
        <f t="shared" si="91"/>
        <v>-9.3891271589197078E-3</v>
      </c>
      <c r="F2914" s="77"/>
    </row>
    <row r="2915" spans="1:6" x14ac:dyDescent="0.3">
      <c r="A2915" s="1">
        <v>40191.833333333336</v>
      </c>
      <c r="B2915" s="2">
        <v>5963.14</v>
      </c>
      <c r="C2915" s="34">
        <f t="shared" si="90"/>
        <v>3.3888608446912549E-3</v>
      </c>
      <c r="D2915" s="2">
        <v>256.95999999999998</v>
      </c>
      <c r="E2915" s="34">
        <f t="shared" si="91"/>
        <v>2.2622669474996471E-3</v>
      </c>
      <c r="F2915" s="77"/>
    </row>
    <row r="2916" spans="1:6" x14ac:dyDescent="0.3">
      <c r="A2916" s="1">
        <v>40192.833333333336</v>
      </c>
      <c r="B2916" s="2">
        <v>5988.88</v>
      </c>
      <c r="C2916" s="34">
        <f t="shared" si="90"/>
        <v>4.3165178077322341E-3</v>
      </c>
      <c r="D2916" s="2">
        <v>258.83999999999997</v>
      </c>
      <c r="E2916" s="34">
        <f t="shared" si="91"/>
        <v>7.316313823163112E-3</v>
      </c>
      <c r="F2916" s="77"/>
    </row>
    <row r="2917" spans="1:6" x14ac:dyDescent="0.3">
      <c r="A2917" s="1">
        <v>40193.833333333336</v>
      </c>
      <c r="B2917" s="2">
        <v>5875.97</v>
      </c>
      <c r="C2917" s="34">
        <f t="shared" si="90"/>
        <v>-1.885327473584375E-2</v>
      </c>
      <c r="D2917" s="2">
        <v>256.44</v>
      </c>
      <c r="E2917" s="34">
        <f t="shared" si="91"/>
        <v>-9.2721372276308722E-3</v>
      </c>
      <c r="F2917" s="77"/>
    </row>
    <row r="2918" spans="1:6" x14ac:dyDescent="0.3">
      <c r="A2918" s="1">
        <v>40196.833333333336</v>
      </c>
      <c r="B2918" s="2">
        <v>5918.55</v>
      </c>
      <c r="C2918" s="34">
        <f t="shared" si="90"/>
        <v>7.2464631371500499E-3</v>
      </c>
      <c r="D2918" s="2">
        <v>258.20999999999998</v>
      </c>
      <c r="E2918" s="34">
        <f t="shared" si="91"/>
        <v>6.9021993448759034E-3</v>
      </c>
      <c r="F2918" s="77"/>
    </row>
    <row r="2919" spans="1:6" x14ac:dyDescent="0.3">
      <c r="A2919" s="1">
        <v>40197.833333333336</v>
      </c>
      <c r="B2919" s="2">
        <v>5976.48</v>
      </c>
      <c r="C2919" s="34">
        <f t="shared" si="90"/>
        <v>9.7878703398635025E-3</v>
      </c>
      <c r="D2919" s="2">
        <v>260.26</v>
      </c>
      <c r="E2919" s="34">
        <f t="shared" si="91"/>
        <v>7.9392742341506395E-3</v>
      </c>
      <c r="F2919" s="77"/>
    </row>
    <row r="2920" spans="1:6" x14ac:dyDescent="0.3">
      <c r="A2920" s="1">
        <v>40198.833333333336</v>
      </c>
      <c r="B2920" s="2">
        <v>5851.53</v>
      </c>
      <c r="C2920" s="34">
        <f t="shared" si="90"/>
        <v>-2.0906955264637372E-2</v>
      </c>
      <c r="D2920" s="2">
        <v>256.3</v>
      </c>
      <c r="E2920" s="34">
        <f t="shared" si="91"/>
        <v>-1.5215553677092042E-2</v>
      </c>
      <c r="F2920" s="77"/>
    </row>
    <row r="2921" spans="1:6" x14ac:dyDescent="0.3">
      <c r="A2921" s="1">
        <v>40199.833333333336</v>
      </c>
      <c r="B2921" s="2">
        <v>5746.97</v>
      </c>
      <c r="C2921" s="34">
        <f t="shared" si="90"/>
        <v>-1.786883088696456E-2</v>
      </c>
      <c r="D2921" s="2">
        <v>252.76</v>
      </c>
      <c r="E2921" s="34">
        <f t="shared" si="91"/>
        <v>-1.3811939133827611E-2</v>
      </c>
      <c r="F2921" s="77"/>
    </row>
    <row r="2922" spans="1:6" x14ac:dyDescent="0.3">
      <c r="A2922" s="1">
        <v>40200.833333333336</v>
      </c>
      <c r="B2922" s="2">
        <v>5695.32</v>
      </c>
      <c r="C2922" s="34">
        <f t="shared" si="90"/>
        <v>-8.9873446355210884E-3</v>
      </c>
      <c r="D2922" s="2">
        <v>249.91</v>
      </c>
      <c r="E2922" s="34">
        <f t="shared" si="91"/>
        <v>-1.1275518278208607E-2</v>
      </c>
      <c r="F2922" s="77"/>
    </row>
    <row r="2923" spans="1:6" x14ac:dyDescent="0.3">
      <c r="A2923" s="1">
        <v>40203.833333333336</v>
      </c>
      <c r="B2923" s="2">
        <v>5631.37</v>
      </c>
      <c r="C2923" s="34">
        <f t="shared" si="90"/>
        <v>-1.1228517449414555E-2</v>
      </c>
      <c r="D2923" s="2">
        <v>248.29</v>
      </c>
      <c r="E2923" s="34">
        <f t="shared" si="91"/>
        <v>-6.4823336401104159E-3</v>
      </c>
      <c r="F2923" s="77"/>
    </row>
    <row r="2924" spans="1:6" x14ac:dyDescent="0.3">
      <c r="A2924" s="1">
        <v>40204.833333333336</v>
      </c>
      <c r="B2924" s="2">
        <v>5668.93</v>
      </c>
      <c r="C2924" s="34">
        <f t="shared" si="90"/>
        <v>6.6697801778252686E-3</v>
      </c>
      <c r="D2924" s="2">
        <v>249.41</v>
      </c>
      <c r="E2924" s="34">
        <f t="shared" si="91"/>
        <v>4.5108542430223331E-3</v>
      </c>
      <c r="F2924" s="77"/>
    </row>
    <row r="2925" spans="1:6" x14ac:dyDescent="0.3">
      <c r="A2925" s="1">
        <v>40205.833333333336</v>
      </c>
      <c r="B2925" s="2">
        <v>5643.2</v>
      </c>
      <c r="C2925" s="34">
        <f t="shared" si="90"/>
        <v>-4.5387753950040244E-3</v>
      </c>
      <c r="D2925" s="2">
        <v>247.31</v>
      </c>
      <c r="E2925" s="34">
        <f t="shared" si="91"/>
        <v>-8.4198708953129309E-3</v>
      </c>
      <c r="F2925" s="77"/>
    </row>
    <row r="2926" spans="1:6" x14ac:dyDescent="0.3">
      <c r="A2926" s="1">
        <v>40206.833333333336</v>
      </c>
      <c r="B2926" s="2">
        <v>5540.33</v>
      </c>
      <c r="C2926" s="34">
        <f t="shared" si="90"/>
        <v>-1.8229018996314128E-2</v>
      </c>
      <c r="D2926" s="2">
        <v>244.61</v>
      </c>
      <c r="E2926" s="34">
        <f t="shared" si="91"/>
        <v>-1.0917471998706074E-2</v>
      </c>
      <c r="F2926" s="77"/>
    </row>
    <row r="2927" spans="1:6" x14ac:dyDescent="0.3">
      <c r="A2927" s="1">
        <v>40207.833333333336</v>
      </c>
      <c r="B2927" s="2">
        <v>5608.79</v>
      </c>
      <c r="C2927" s="34">
        <f t="shared" si="90"/>
        <v>1.2356664675208906E-2</v>
      </c>
      <c r="D2927" s="2">
        <v>246.96</v>
      </c>
      <c r="E2927" s="34">
        <f t="shared" si="91"/>
        <v>9.6071297166917535E-3</v>
      </c>
      <c r="F2927" s="77"/>
    </row>
    <row r="2928" spans="1:6" x14ac:dyDescent="0.3">
      <c r="A2928" s="1">
        <v>40210.833333333336</v>
      </c>
      <c r="B2928" s="2">
        <v>5654.48</v>
      </c>
      <c r="C2928" s="34">
        <f t="shared" si="90"/>
        <v>8.1461420377657578E-3</v>
      </c>
      <c r="D2928" s="2">
        <v>248.42</v>
      </c>
      <c r="E2928" s="34">
        <f t="shared" si="91"/>
        <v>5.9118885649496189E-3</v>
      </c>
      <c r="F2928" s="77"/>
    </row>
    <row r="2929" spans="1:6" x14ac:dyDescent="0.3">
      <c r="A2929" s="1">
        <v>40211.833333333336</v>
      </c>
      <c r="B2929" s="2">
        <v>5709.66</v>
      </c>
      <c r="C2929" s="34">
        <f t="shared" si="90"/>
        <v>9.7586338619997104E-3</v>
      </c>
      <c r="D2929" s="2">
        <v>250.8</v>
      </c>
      <c r="E2929" s="34">
        <f t="shared" si="91"/>
        <v>9.5805490701232898E-3</v>
      </c>
      <c r="F2929" s="77"/>
    </row>
    <row r="2930" spans="1:6" x14ac:dyDescent="0.3">
      <c r="A2930" s="1">
        <v>40212.833333333336</v>
      </c>
      <c r="B2930" s="2">
        <v>5672.09</v>
      </c>
      <c r="C2930" s="34">
        <f t="shared" si="90"/>
        <v>-6.5800765719850052E-3</v>
      </c>
      <c r="D2930" s="2">
        <v>249.4</v>
      </c>
      <c r="E2930" s="34">
        <f t="shared" si="91"/>
        <v>-5.5821371610845771E-3</v>
      </c>
      <c r="F2930" s="77"/>
    </row>
    <row r="2931" spans="1:6" x14ac:dyDescent="0.3">
      <c r="A2931" s="1">
        <v>40213.833333333336</v>
      </c>
      <c r="B2931" s="2">
        <v>5533.24</v>
      </c>
      <c r="C2931" s="34">
        <f t="shared" si="90"/>
        <v>-2.4479512842708884E-2</v>
      </c>
      <c r="D2931" s="2">
        <v>242.7</v>
      </c>
      <c r="E2931" s="34">
        <f t="shared" si="91"/>
        <v>-2.6864474739374589E-2</v>
      </c>
      <c r="F2931" s="77"/>
    </row>
    <row r="2932" spans="1:6" x14ac:dyDescent="0.3">
      <c r="A2932" s="1">
        <v>40214.833333333336</v>
      </c>
      <c r="B2932" s="2">
        <v>5434.34</v>
      </c>
      <c r="C2932" s="34">
        <f t="shared" si="90"/>
        <v>-1.7873795461610165E-2</v>
      </c>
      <c r="D2932" s="2">
        <v>237.46</v>
      </c>
      <c r="E2932" s="34">
        <f t="shared" si="91"/>
        <v>-2.1590440873506256E-2</v>
      </c>
      <c r="F2932" s="77"/>
    </row>
    <row r="2933" spans="1:6" x14ac:dyDescent="0.3">
      <c r="A2933" s="1">
        <v>40217.833333333336</v>
      </c>
      <c r="B2933" s="2">
        <v>5484.85</v>
      </c>
      <c r="C2933" s="34">
        <f t="shared" si="90"/>
        <v>9.2945969519757643E-3</v>
      </c>
      <c r="D2933" s="2">
        <v>238.91</v>
      </c>
      <c r="E2933" s="34">
        <f t="shared" si="91"/>
        <v>6.1062915859513289E-3</v>
      </c>
      <c r="F2933" s="77"/>
    </row>
    <row r="2934" spans="1:6" x14ac:dyDescent="0.3">
      <c r="A2934" s="1">
        <v>40218.833333333336</v>
      </c>
      <c r="B2934" s="2">
        <v>5498.26</v>
      </c>
      <c r="C2934" s="34">
        <f t="shared" si="90"/>
        <v>2.4449164516804345E-3</v>
      </c>
      <c r="D2934" s="2">
        <v>239.19</v>
      </c>
      <c r="E2934" s="34">
        <f t="shared" si="91"/>
        <v>1.171989452094957E-3</v>
      </c>
      <c r="F2934" s="77"/>
    </row>
    <row r="2935" spans="1:6" x14ac:dyDescent="0.3">
      <c r="A2935" s="1">
        <v>40219.833333333336</v>
      </c>
      <c r="B2935" s="2">
        <v>5536.37</v>
      </c>
      <c r="C2935" s="34">
        <f t="shared" si="90"/>
        <v>6.9312837152115669E-3</v>
      </c>
      <c r="D2935" s="2">
        <v>240.91</v>
      </c>
      <c r="E2935" s="34">
        <f t="shared" si="91"/>
        <v>7.1909360759228047E-3</v>
      </c>
      <c r="F2935" s="77"/>
    </row>
    <row r="2936" spans="1:6" x14ac:dyDescent="0.3">
      <c r="A2936" s="1">
        <v>40220.833333333336</v>
      </c>
      <c r="B2936" s="2">
        <v>5503.93</v>
      </c>
      <c r="C2936" s="34">
        <f t="shared" si="90"/>
        <v>-5.8594349727347783E-3</v>
      </c>
      <c r="D2936" s="2">
        <v>241.74</v>
      </c>
      <c r="E2936" s="34">
        <f t="shared" si="91"/>
        <v>3.4452700178491114E-3</v>
      </c>
      <c r="F2936" s="77"/>
    </row>
    <row r="2937" spans="1:6" x14ac:dyDescent="0.3">
      <c r="A2937" s="1">
        <v>40221.833333333336</v>
      </c>
      <c r="B2937" s="2">
        <v>5500.39</v>
      </c>
      <c r="C2937" s="34">
        <f t="shared" si="90"/>
        <v>-6.4317678458847283E-4</v>
      </c>
      <c r="D2937" s="2">
        <v>241.02</v>
      </c>
      <c r="E2937" s="34">
        <f t="shared" si="91"/>
        <v>-2.9784065524943726E-3</v>
      </c>
      <c r="F2937" s="77"/>
    </row>
    <row r="2938" spans="1:6" x14ac:dyDescent="0.3">
      <c r="A2938" s="1">
        <v>40224.833333333336</v>
      </c>
      <c r="B2938" s="2">
        <v>5511.1</v>
      </c>
      <c r="C2938" s="34">
        <f t="shared" si="90"/>
        <v>1.9471346577242254E-3</v>
      </c>
      <c r="D2938" s="2">
        <v>241.92</v>
      </c>
      <c r="E2938" s="34">
        <f t="shared" si="91"/>
        <v>3.7341299477220424E-3</v>
      </c>
      <c r="F2938" s="77"/>
    </row>
    <row r="2939" spans="1:6" x14ac:dyDescent="0.3">
      <c r="A2939" s="1">
        <v>40225.833333333336</v>
      </c>
      <c r="B2939" s="2">
        <v>5592.12</v>
      </c>
      <c r="C2939" s="34">
        <f t="shared" si="90"/>
        <v>1.4701239317014725E-2</v>
      </c>
      <c r="D2939" s="2">
        <v>244.38</v>
      </c>
      <c r="E2939" s="34">
        <f t="shared" si="91"/>
        <v>1.0168650793650924E-2</v>
      </c>
      <c r="F2939" s="77"/>
    </row>
    <row r="2940" spans="1:6" x14ac:dyDescent="0.3">
      <c r="A2940" s="1">
        <v>40226.833333333336</v>
      </c>
      <c r="B2940" s="2">
        <v>5648.34</v>
      </c>
      <c r="C2940" s="34">
        <f t="shared" si="90"/>
        <v>1.0053432329778289E-2</v>
      </c>
      <c r="D2940" s="2">
        <v>247.69</v>
      </c>
      <c r="E2940" s="34">
        <f t="shared" si="91"/>
        <v>1.3544479908339513E-2</v>
      </c>
      <c r="F2940" s="77"/>
    </row>
    <row r="2941" spans="1:6" x14ac:dyDescent="0.3">
      <c r="A2941" s="1">
        <v>40227.833333333336</v>
      </c>
      <c r="B2941" s="2">
        <v>5680.41</v>
      </c>
      <c r="C2941" s="34">
        <f t="shared" si="90"/>
        <v>5.6777743549432103E-3</v>
      </c>
      <c r="D2941" s="2">
        <v>249.14</v>
      </c>
      <c r="E2941" s="34">
        <f t="shared" si="91"/>
        <v>5.854091808308759E-3</v>
      </c>
      <c r="F2941" s="77"/>
    </row>
    <row r="2942" spans="1:6" x14ac:dyDescent="0.3">
      <c r="A2942" s="1">
        <v>40228.833333333336</v>
      </c>
      <c r="B2942" s="2">
        <v>5722.05</v>
      </c>
      <c r="C2942" s="34">
        <f t="shared" si="90"/>
        <v>7.3304567804084453E-3</v>
      </c>
      <c r="D2942" s="2">
        <v>250.3</v>
      </c>
      <c r="E2942" s="34">
        <f t="shared" si="91"/>
        <v>4.6560166974392025E-3</v>
      </c>
      <c r="F2942" s="77"/>
    </row>
    <row r="2943" spans="1:6" x14ac:dyDescent="0.3">
      <c r="A2943" s="1">
        <v>40231.833333333336</v>
      </c>
      <c r="B2943" s="2">
        <v>5688.44</v>
      </c>
      <c r="C2943" s="34">
        <f t="shared" si="90"/>
        <v>-5.8737690163491729E-3</v>
      </c>
      <c r="D2943" s="2">
        <v>249.67</v>
      </c>
      <c r="E2943" s="34">
        <f t="shared" si="91"/>
        <v>-2.5169796244507436E-3</v>
      </c>
      <c r="F2943" s="77"/>
    </row>
    <row r="2944" spans="1:6" x14ac:dyDescent="0.3">
      <c r="A2944" s="1">
        <v>40232.833333333336</v>
      </c>
      <c r="B2944" s="2">
        <v>5604.07</v>
      </c>
      <c r="C2944" s="34">
        <f t="shared" si="90"/>
        <v>-1.483183438693203E-2</v>
      </c>
      <c r="D2944" s="2">
        <v>246.74</v>
      </c>
      <c r="E2944" s="34">
        <f t="shared" si="91"/>
        <v>-1.1735490847919139E-2</v>
      </c>
      <c r="F2944" s="77"/>
    </row>
    <row r="2945" spans="1:6" x14ac:dyDescent="0.3">
      <c r="A2945" s="1">
        <v>40233.833333333336</v>
      </c>
      <c r="B2945" s="2">
        <v>5615.51</v>
      </c>
      <c r="C2945" s="34">
        <f t="shared" si="90"/>
        <v>2.0413735017585921E-3</v>
      </c>
      <c r="D2945" s="2">
        <v>247.22</v>
      </c>
      <c r="E2945" s="34">
        <f t="shared" si="91"/>
        <v>1.9453675934182346E-3</v>
      </c>
      <c r="F2945" s="77"/>
    </row>
    <row r="2946" spans="1:6" x14ac:dyDescent="0.3">
      <c r="A2946" s="1">
        <v>40234.833333333336</v>
      </c>
      <c r="B2946" s="2">
        <v>5532.33</v>
      </c>
      <c r="C2946" s="34">
        <f t="shared" ref="C2946:C3009" si="92">B2946/B2945-1</f>
        <v>-1.4812545966439439E-2</v>
      </c>
      <c r="D2946" s="2">
        <v>243.29</v>
      </c>
      <c r="E2946" s="34">
        <f t="shared" si="91"/>
        <v>-1.5896772105816748E-2</v>
      </c>
      <c r="F2946" s="77"/>
    </row>
    <row r="2947" spans="1:6" x14ac:dyDescent="0.3">
      <c r="A2947" s="1">
        <v>40235.833333333336</v>
      </c>
      <c r="B2947" s="2">
        <v>5598.46</v>
      </c>
      <c r="C2947" s="34">
        <f t="shared" si="92"/>
        <v>1.1953372268104001E-2</v>
      </c>
      <c r="D2947" s="2">
        <v>245.8</v>
      </c>
      <c r="E2947" s="34">
        <f t="shared" si="91"/>
        <v>1.0316905750339167E-2</v>
      </c>
      <c r="F2947" s="77"/>
    </row>
    <row r="2948" spans="1:6" x14ac:dyDescent="0.3">
      <c r="A2948" s="1">
        <v>40238.833333333336</v>
      </c>
      <c r="B2948" s="2">
        <v>5713.51</v>
      </c>
      <c r="C2948" s="34">
        <f t="shared" si="92"/>
        <v>2.055029418804466E-2</v>
      </c>
      <c r="D2948" s="2">
        <v>248.69</v>
      </c>
      <c r="E2948" s="34">
        <f t="shared" si="91"/>
        <v>1.1757526444263533E-2</v>
      </c>
      <c r="F2948" s="77"/>
    </row>
    <row r="2949" spans="1:6" x14ac:dyDescent="0.3">
      <c r="A2949" s="1">
        <v>40239.833333333336</v>
      </c>
      <c r="B2949" s="2">
        <v>5776.56</v>
      </c>
      <c r="C2949" s="34">
        <f t="shared" si="92"/>
        <v>1.103524803492073E-2</v>
      </c>
      <c r="D2949" s="2">
        <v>250.65</v>
      </c>
      <c r="E2949" s="34">
        <f t="shared" ref="E2949:E3012" si="93">D2949/D2948-1</f>
        <v>7.8812980015281475E-3</v>
      </c>
      <c r="F2949" s="77"/>
    </row>
    <row r="2950" spans="1:6" x14ac:dyDescent="0.3">
      <c r="A2950" s="1">
        <v>40240.833333333336</v>
      </c>
      <c r="B2950" s="2">
        <v>5817.88</v>
      </c>
      <c r="C2950" s="34">
        <f t="shared" si="92"/>
        <v>7.1530461035633763E-3</v>
      </c>
      <c r="D2950" s="2">
        <v>252.6</v>
      </c>
      <c r="E2950" s="34">
        <f t="shared" si="93"/>
        <v>7.7797725912627236E-3</v>
      </c>
      <c r="F2950" s="77"/>
    </row>
    <row r="2951" spans="1:6" x14ac:dyDescent="0.3">
      <c r="A2951" s="1">
        <v>40241.833333333336</v>
      </c>
      <c r="B2951" s="2">
        <v>5795.32</v>
      </c>
      <c r="C2951" s="34">
        <f t="shared" si="92"/>
        <v>-3.8777011557474816E-3</v>
      </c>
      <c r="D2951" s="2">
        <v>253</v>
      </c>
      <c r="E2951" s="34">
        <f t="shared" si="93"/>
        <v>1.5835312747427555E-3</v>
      </c>
      <c r="F2951" s="77"/>
    </row>
    <row r="2952" spans="1:6" x14ac:dyDescent="0.3">
      <c r="A2952" s="1">
        <v>40242.833333333336</v>
      </c>
      <c r="B2952" s="2">
        <v>5877.36</v>
      </c>
      <c r="C2952" s="34">
        <f t="shared" si="92"/>
        <v>1.4156250215691335E-2</v>
      </c>
      <c r="D2952" s="2">
        <v>257.08999999999997</v>
      </c>
      <c r="E2952" s="34">
        <f t="shared" si="93"/>
        <v>1.6166007905138224E-2</v>
      </c>
      <c r="F2952" s="77"/>
    </row>
    <row r="2953" spans="1:6" x14ac:dyDescent="0.3">
      <c r="A2953" s="1">
        <v>40245.833333333336</v>
      </c>
      <c r="B2953" s="2">
        <v>5875.91</v>
      </c>
      <c r="C2953" s="34">
        <f t="shared" si="92"/>
        <v>-2.4670940694460075E-4</v>
      </c>
      <c r="D2953" s="2">
        <v>256.87</v>
      </c>
      <c r="E2953" s="34">
        <f t="shared" si="93"/>
        <v>-8.557314559102247E-4</v>
      </c>
      <c r="F2953" s="77"/>
    </row>
    <row r="2954" spans="1:6" x14ac:dyDescent="0.3">
      <c r="A2954" s="1">
        <v>40246.833333333336</v>
      </c>
      <c r="B2954" s="2">
        <v>5885.89</v>
      </c>
      <c r="C2954" s="34">
        <f t="shared" si="92"/>
        <v>1.6984603235925544E-3</v>
      </c>
      <c r="D2954" s="2">
        <v>256.73</v>
      </c>
      <c r="E2954" s="34">
        <f t="shared" si="93"/>
        <v>-5.4502277416590417E-4</v>
      </c>
      <c r="F2954" s="77"/>
    </row>
    <row r="2955" spans="1:6" x14ac:dyDescent="0.3">
      <c r="A2955" s="1">
        <v>40247.833333333336</v>
      </c>
      <c r="B2955" s="2">
        <v>5936.72</v>
      </c>
      <c r="C2955" s="34">
        <f t="shared" si="92"/>
        <v>8.6359072289832195E-3</v>
      </c>
      <c r="D2955" s="2">
        <v>258.24</v>
      </c>
      <c r="E2955" s="34">
        <f t="shared" si="93"/>
        <v>5.881665563042926E-3</v>
      </c>
      <c r="F2955" s="77"/>
    </row>
    <row r="2956" spans="1:6" x14ac:dyDescent="0.3">
      <c r="A2956" s="1">
        <v>40248.833333333336</v>
      </c>
      <c r="B2956" s="2">
        <v>5928.63</v>
      </c>
      <c r="C2956" s="34">
        <f t="shared" si="92"/>
        <v>-1.3627053322373683E-3</v>
      </c>
      <c r="D2956" s="2">
        <v>257.60000000000002</v>
      </c>
      <c r="E2956" s="34">
        <f t="shared" si="93"/>
        <v>-2.4783147459727095E-3</v>
      </c>
      <c r="F2956" s="77"/>
    </row>
    <row r="2957" spans="1:6" x14ac:dyDescent="0.3">
      <c r="A2957" s="1">
        <v>40249.833333333336</v>
      </c>
      <c r="B2957" s="2">
        <v>5945.11</v>
      </c>
      <c r="C2957" s="34">
        <f t="shared" si="92"/>
        <v>2.7797315737361217E-3</v>
      </c>
      <c r="D2957" s="2">
        <v>258.39999999999998</v>
      </c>
      <c r="E2957" s="34">
        <f t="shared" si="93"/>
        <v>3.1055900621115295E-3</v>
      </c>
      <c r="F2957" s="77"/>
    </row>
    <row r="2958" spans="1:6" x14ac:dyDescent="0.3">
      <c r="A2958" s="1">
        <v>40252.833333333336</v>
      </c>
      <c r="B2958" s="2">
        <v>5903.56</v>
      </c>
      <c r="C2958" s="34">
        <f t="shared" si="92"/>
        <v>-6.9889371264786337E-3</v>
      </c>
      <c r="D2958" s="2">
        <v>256.64999999999998</v>
      </c>
      <c r="E2958" s="34">
        <f t="shared" si="93"/>
        <v>-6.7724458204334592E-3</v>
      </c>
      <c r="F2958" s="77"/>
    </row>
    <row r="2959" spans="1:6" x14ac:dyDescent="0.3">
      <c r="A2959" s="1">
        <v>40253.833333333336</v>
      </c>
      <c r="B2959" s="2">
        <v>5970.99</v>
      </c>
      <c r="C2959" s="34">
        <f t="shared" si="92"/>
        <v>1.1421921687930547E-2</v>
      </c>
      <c r="D2959" s="2">
        <v>259.02999999999997</v>
      </c>
      <c r="E2959" s="34">
        <f t="shared" si="93"/>
        <v>9.2733294369764518E-3</v>
      </c>
      <c r="F2959" s="77"/>
    </row>
    <row r="2960" spans="1:6" x14ac:dyDescent="0.3">
      <c r="A2960" s="1">
        <v>40254.833333333336</v>
      </c>
      <c r="B2960" s="2">
        <v>6024.28</v>
      </c>
      <c r="C2960" s="34">
        <f t="shared" si="92"/>
        <v>8.9248181624823619E-3</v>
      </c>
      <c r="D2960" s="2">
        <v>261.33999999999997</v>
      </c>
      <c r="E2960" s="34">
        <f t="shared" si="93"/>
        <v>8.917885959155214E-3</v>
      </c>
      <c r="F2960" s="77"/>
    </row>
    <row r="2961" spans="1:6" x14ac:dyDescent="0.3">
      <c r="A2961" s="1">
        <v>40255.833333333336</v>
      </c>
      <c r="B2961" s="2">
        <v>6012.31</v>
      </c>
      <c r="C2961" s="34">
        <f t="shared" si="92"/>
        <v>-1.9869594374762878E-3</v>
      </c>
      <c r="D2961" s="2">
        <v>261.2</v>
      </c>
      <c r="E2961" s="34">
        <f t="shared" si="93"/>
        <v>-5.3570061988206241E-4</v>
      </c>
      <c r="F2961" s="77"/>
    </row>
    <row r="2962" spans="1:6" x14ac:dyDescent="0.3">
      <c r="A2962" s="1">
        <v>40256.833333333336</v>
      </c>
      <c r="B2962" s="2">
        <v>5982.43</v>
      </c>
      <c r="C2962" s="34">
        <f t="shared" si="92"/>
        <v>-4.9698036195738871E-3</v>
      </c>
      <c r="D2962" s="2">
        <v>260.2</v>
      </c>
      <c r="E2962" s="34">
        <f t="shared" si="93"/>
        <v>-3.8284839203674981E-3</v>
      </c>
      <c r="F2962" s="77"/>
    </row>
    <row r="2963" spans="1:6" x14ac:dyDescent="0.3">
      <c r="A2963" s="1">
        <v>40259.833333333336</v>
      </c>
      <c r="B2963" s="2">
        <v>5987.5</v>
      </c>
      <c r="C2963" s="34">
        <f t="shared" si="92"/>
        <v>8.4748170893766961E-4</v>
      </c>
      <c r="D2963" s="2">
        <v>260.12</v>
      </c>
      <c r="E2963" s="34">
        <f t="shared" si="93"/>
        <v>-3.0745580322821819E-4</v>
      </c>
      <c r="F2963" s="77"/>
    </row>
    <row r="2964" spans="1:6" x14ac:dyDescent="0.3">
      <c r="A2964" s="1">
        <v>40260.833333333336</v>
      </c>
      <c r="B2964" s="2">
        <v>6017.27</v>
      </c>
      <c r="C2964" s="34">
        <f t="shared" si="92"/>
        <v>4.972025052192075E-3</v>
      </c>
      <c r="D2964" s="2">
        <v>261.85000000000002</v>
      </c>
      <c r="E2964" s="34">
        <f t="shared" si="93"/>
        <v>6.6507765646626194E-3</v>
      </c>
      <c r="F2964" s="77"/>
    </row>
    <row r="2965" spans="1:6" x14ac:dyDescent="0.3">
      <c r="A2965" s="1">
        <v>40261.833333333336</v>
      </c>
      <c r="B2965" s="2">
        <v>6039</v>
      </c>
      <c r="C2965" s="34">
        <f t="shared" si="92"/>
        <v>3.6112722214558524E-3</v>
      </c>
      <c r="D2965" s="2">
        <v>262.19</v>
      </c>
      <c r="E2965" s="34">
        <f t="shared" si="93"/>
        <v>1.2984533129654086E-3</v>
      </c>
      <c r="F2965" s="77"/>
    </row>
    <row r="2966" spans="1:6" x14ac:dyDescent="0.3">
      <c r="A2966" s="1">
        <v>40262.833333333336</v>
      </c>
      <c r="B2966" s="2">
        <v>6132.95</v>
      </c>
      <c r="C2966" s="34">
        <f t="shared" si="92"/>
        <v>1.5557211458850695E-2</v>
      </c>
      <c r="D2966" s="2">
        <v>264.79000000000002</v>
      </c>
      <c r="E2966" s="34">
        <f t="shared" si="93"/>
        <v>9.9164727869103242E-3</v>
      </c>
      <c r="F2966" s="77"/>
    </row>
    <row r="2967" spans="1:6" x14ac:dyDescent="0.3">
      <c r="A2967" s="1">
        <v>40263.833333333336</v>
      </c>
      <c r="B2967" s="2">
        <v>6120.05</v>
      </c>
      <c r="C2967" s="34">
        <f t="shared" si="92"/>
        <v>-2.1033923315858516E-3</v>
      </c>
      <c r="D2967" s="2">
        <v>263.58999999999997</v>
      </c>
      <c r="E2967" s="34">
        <f t="shared" si="93"/>
        <v>-4.5318931983837629E-3</v>
      </c>
      <c r="F2967" s="77"/>
    </row>
    <row r="2968" spans="1:6" x14ac:dyDescent="0.3">
      <c r="A2968" s="1">
        <v>40266.833333333336</v>
      </c>
      <c r="B2968" s="2">
        <v>6156.85</v>
      </c>
      <c r="C2968" s="34">
        <f t="shared" si="92"/>
        <v>6.0130227694219496E-3</v>
      </c>
      <c r="D2968" s="2">
        <v>263.89</v>
      </c>
      <c r="E2968" s="34">
        <f t="shared" si="93"/>
        <v>1.1381311885882983E-3</v>
      </c>
      <c r="F2968" s="77"/>
    </row>
    <row r="2969" spans="1:6" x14ac:dyDescent="0.3">
      <c r="A2969" s="1">
        <v>40267.833333333336</v>
      </c>
      <c r="B2969" s="2">
        <v>6142.45</v>
      </c>
      <c r="C2969" s="34">
        <f t="shared" si="92"/>
        <v>-2.3388583447705447E-3</v>
      </c>
      <c r="D2969" s="2">
        <v>263.87</v>
      </c>
      <c r="E2969" s="34">
        <f t="shared" si="93"/>
        <v>-7.5789154571959116E-5</v>
      </c>
      <c r="F2969" s="77"/>
    </row>
    <row r="2970" spans="1:6" x14ac:dyDescent="0.3">
      <c r="A2970" s="1">
        <v>40268.833333333336</v>
      </c>
      <c r="B2970" s="2">
        <v>6153.55</v>
      </c>
      <c r="C2970" s="34">
        <f t="shared" si="92"/>
        <v>1.8070965168621722E-3</v>
      </c>
      <c r="D2970" s="2">
        <v>263.57</v>
      </c>
      <c r="E2970" s="34">
        <f t="shared" si="93"/>
        <v>-1.1369234850494569E-3</v>
      </c>
      <c r="F2970" s="77"/>
    </row>
    <row r="2971" spans="1:6" x14ac:dyDescent="0.3">
      <c r="A2971" s="1">
        <v>40269.833333333336</v>
      </c>
      <c r="B2971" s="2">
        <v>6235.56</v>
      </c>
      <c r="C2971" s="34">
        <f t="shared" si="92"/>
        <v>1.3327266374694391E-2</v>
      </c>
      <c r="D2971" s="2">
        <v>267.62</v>
      </c>
      <c r="E2971" s="34">
        <f t="shared" si="93"/>
        <v>1.5365936942747682E-2</v>
      </c>
      <c r="F2971" s="77"/>
    </row>
    <row r="2972" spans="1:6" x14ac:dyDescent="0.3">
      <c r="A2972" s="1">
        <v>40274.833333333336</v>
      </c>
      <c r="B2972" s="2">
        <v>6252.21</v>
      </c>
      <c r="C2972" s="34">
        <f t="shared" si="92"/>
        <v>2.6701691588244536E-3</v>
      </c>
      <c r="D2972" s="2">
        <v>269.37</v>
      </c>
      <c r="E2972" s="34">
        <f t="shared" si="93"/>
        <v>6.5391226365743016E-3</v>
      </c>
      <c r="F2972" s="77"/>
    </row>
    <row r="2973" spans="1:6" x14ac:dyDescent="0.3">
      <c r="A2973" s="1">
        <v>40275.833333333336</v>
      </c>
      <c r="B2973" s="2">
        <v>6222.41</v>
      </c>
      <c r="C2973" s="34">
        <f t="shared" si="92"/>
        <v>-4.7663146311464066E-3</v>
      </c>
      <c r="D2973" s="2">
        <v>268.61</v>
      </c>
      <c r="E2973" s="34">
        <f t="shared" si="93"/>
        <v>-2.8213980769944413E-3</v>
      </c>
      <c r="F2973" s="77"/>
    </row>
    <row r="2974" spans="1:6" x14ac:dyDescent="0.3">
      <c r="A2974" s="1">
        <v>40276.833333333336</v>
      </c>
      <c r="B2974" s="2">
        <v>6171.83</v>
      </c>
      <c r="C2974" s="34">
        <f t="shared" si="92"/>
        <v>-8.1286832593802094E-3</v>
      </c>
      <c r="D2974" s="2">
        <v>266.27999999999997</v>
      </c>
      <c r="E2974" s="34">
        <f t="shared" si="93"/>
        <v>-8.6742861397566262E-3</v>
      </c>
      <c r="F2974" s="77"/>
    </row>
    <row r="2975" spans="1:6" x14ac:dyDescent="0.3">
      <c r="A2975" s="1">
        <v>40277.833333333336</v>
      </c>
      <c r="B2975" s="2">
        <v>6249.7</v>
      </c>
      <c r="C2975" s="34">
        <f t="shared" si="92"/>
        <v>1.2617003384733483E-2</v>
      </c>
      <c r="D2975" s="2">
        <v>269.74</v>
      </c>
      <c r="E2975" s="34">
        <f t="shared" si="93"/>
        <v>1.2993841069550927E-2</v>
      </c>
      <c r="F2975" s="77"/>
    </row>
    <row r="2976" spans="1:6" x14ac:dyDescent="0.3">
      <c r="A2976" s="1">
        <v>40280.833333333336</v>
      </c>
      <c r="B2976" s="2">
        <v>6250.69</v>
      </c>
      <c r="C2976" s="34">
        <f t="shared" si="92"/>
        <v>1.5840760356500283E-4</v>
      </c>
      <c r="D2976" s="2">
        <v>269.36</v>
      </c>
      <c r="E2976" s="34">
        <f t="shared" si="93"/>
        <v>-1.4087639949580399E-3</v>
      </c>
      <c r="F2976" s="77"/>
    </row>
    <row r="2977" spans="1:6" x14ac:dyDescent="0.3">
      <c r="A2977" s="1">
        <v>40281.833333333336</v>
      </c>
      <c r="B2977" s="2">
        <v>6230.83</v>
      </c>
      <c r="C2977" s="34">
        <f t="shared" si="92"/>
        <v>-3.1772492316847201E-3</v>
      </c>
      <c r="D2977" s="2">
        <v>268.69</v>
      </c>
      <c r="E2977" s="34">
        <f t="shared" si="93"/>
        <v>-2.4873774873775956E-3</v>
      </c>
      <c r="F2977" s="77"/>
    </row>
    <row r="2978" spans="1:6" x14ac:dyDescent="0.3">
      <c r="A2978" s="1">
        <v>40282.833333333336</v>
      </c>
      <c r="B2978" s="2">
        <v>6278.4</v>
      </c>
      <c r="C2978" s="34">
        <f t="shared" si="92"/>
        <v>7.6346168969463335E-3</v>
      </c>
      <c r="D2978" s="2">
        <v>270.44</v>
      </c>
      <c r="E2978" s="34">
        <f t="shared" si="93"/>
        <v>6.5130819903977955E-3</v>
      </c>
      <c r="F2978" s="77"/>
    </row>
    <row r="2979" spans="1:6" x14ac:dyDescent="0.3">
      <c r="A2979" s="1">
        <v>40283.833333333336</v>
      </c>
      <c r="B2979" s="2">
        <v>6291.45</v>
      </c>
      <c r="C2979" s="34">
        <f t="shared" si="92"/>
        <v>2.0785550458715107E-3</v>
      </c>
      <c r="D2979" s="2">
        <v>272.14</v>
      </c>
      <c r="E2979" s="34">
        <f t="shared" si="93"/>
        <v>6.2860523591183881E-3</v>
      </c>
      <c r="F2979" s="77"/>
    </row>
    <row r="2980" spans="1:6" x14ac:dyDescent="0.3">
      <c r="A2980" s="1">
        <v>40284.833333333336</v>
      </c>
      <c r="B2980" s="2">
        <v>6180.9</v>
      </c>
      <c r="C2980" s="34">
        <f t="shared" si="92"/>
        <v>-1.7571466037241024E-2</v>
      </c>
      <c r="D2980" s="2">
        <v>267.92</v>
      </c>
      <c r="E2980" s="34">
        <f t="shared" si="93"/>
        <v>-1.5506724480046974E-2</v>
      </c>
      <c r="F2980" s="77"/>
    </row>
    <row r="2981" spans="1:6" x14ac:dyDescent="0.3">
      <c r="A2981" s="1">
        <v>40287.833333333336</v>
      </c>
      <c r="B2981" s="2">
        <v>6162.44</v>
      </c>
      <c r="C2981" s="34">
        <f t="shared" si="92"/>
        <v>-2.9866200715106261E-3</v>
      </c>
      <c r="D2981" s="2">
        <v>266.13</v>
      </c>
      <c r="E2981" s="34">
        <f t="shared" si="93"/>
        <v>-6.6810988354732981E-3</v>
      </c>
      <c r="F2981" s="77"/>
    </row>
    <row r="2982" spans="1:6" x14ac:dyDescent="0.3">
      <c r="A2982" s="1">
        <v>40288.833333333336</v>
      </c>
      <c r="B2982" s="2">
        <v>6264.23</v>
      </c>
      <c r="C2982" s="34">
        <f t="shared" si="92"/>
        <v>1.6517807881293756E-2</v>
      </c>
      <c r="D2982" s="2">
        <v>269.76</v>
      </c>
      <c r="E2982" s="34">
        <f t="shared" si="93"/>
        <v>1.363995040018029E-2</v>
      </c>
      <c r="F2982" s="77"/>
    </row>
    <row r="2983" spans="1:6" x14ac:dyDescent="0.3">
      <c r="A2983" s="1">
        <v>40289.833333333336</v>
      </c>
      <c r="B2983" s="2">
        <v>6230.38</v>
      </c>
      <c r="C2983" s="34">
        <f t="shared" si="92"/>
        <v>-5.4036968629822546E-3</v>
      </c>
      <c r="D2983" s="2">
        <v>268.23</v>
      </c>
      <c r="E2983" s="34">
        <f t="shared" si="93"/>
        <v>-5.671708185053248E-3</v>
      </c>
      <c r="F2983" s="77"/>
    </row>
    <row r="2984" spans="1:6" x14ac:dyDescent="0.3">
      <c r="A2984" s="1">
        <v>40290.833333333336</v>
      </c>
      <c r="B2984" s="2">
        <v>6168.72</v>
      </c>
      <c r="C2984" s="34">
        <f t="shared" si="92"/>
        <v>-9.8966676189895519E-3</v>
      </c>
      <c r="D2984" s="2">
        <v>265.32</v>
      </c>
      <c r="E2984" s="34">
        <f t="shared" si="93"/>
        <v>-1.0848898333519874E-2</v>
      </c>
      <c r="F2984" s="77"/>
    </row>
    <row r="2985" spans="1:6" x14ac:dyDescent="0.3">
      <c r="A2985" s="1">
        <v>40291.833333333336</v>
      </c>
      <c r="B2985" s="2">
        <v>6259.53</v>
      </c>
      <c r="C2985" s="34">
        <f t="shared" si="92"/>
        <v>1.4721044236081227E-2</v>
      </c>
      <c r="D2985" s="2">
        <v>267.42</v>
      </c>
      <c r="E2985" s="34">
        <f t="shared" si="93"/>
        <v>7.9149706015377852E-3</v>
      </c>
      <c r="F2985" s="77"/>
    </row>
    <row r="2986" spans="1:6" x14ac:dyDescent="0.3">
      <c r="A2986" s="1">
        <v>40294.833333333336</v>
      </c>
      <c r="B2986" s="2">
        <v>6332.1</v>
      </c>
      <c r="C2986" s="34">
        <f t="shared" si="92"/>
        <v>1.1593522197353545E-2</v>
      </c>
      <c r="D2986" s="2">
        <v>270.10000000000002</v>
      </c>
      <c r="E2986" s="34">
        <f t="shared" si="93"/>
        <v>1.0021688729339617E-2</v>
      </c>
      <c r="F2986" s="77"/>
    </row>
    <row r="2987" spans="1:6" x14ac:dyDescent="0.3">
      <c r="A2987" s="1">
        <v>40295.833333333336</v>
      </c>
      <c r="B2987" s="2">
        <v>6159.51</v>
      </c>
      <c r="C2987" s="34">
        <f t="shared" si="92"/>
        <v>-2.7256360449140149E-2</v>
      </c>
      <c r="D2987" s="2">
        <v>261.64999999999998</v>
      </c>
      <c r="E2987" s="34">
        <f t="shared" si="93"/>
        <v>-3.1284709366901309E-2</v>
      </c>
      <c r="F2987" s="77"/>
    </row>
    <row r="2988" spans="1:6" x14ac:dyDescent="0.3">
      <c r="A2988" s="1">
        <v>40296.833333333336</v>
      </c>
      <c r="B2988" s="2">
        <v>6084.34</v>
      </c>
      <c r="C2988" s="34">
        <f t="shared" si="92"/>
        <v>-1.2203892842125419E-2</v>
      </c>
      <c r="D2988" s="2">
        <v>258.24</v>
      </c>
      <c r="E2988" s="34">
        <f t="shared" si="93"/>
        <v>-1.3032677240588431E-2</v>
      </c>
      <c r="F2988" s="77"/>
    </row>
    <row r="2989" spans="1:6" x14ac:dyDescent="0.3">
      <c r="A2989" s="1">
        <v>40297.833333333336</v>
      </c>
      <c r="B2989" s="2">
        <v>6144.91</v>
      </c>
      <c r="C2989" s="34">
        <f t="shared" si="92"/>
        <v>9.9550649700705929E-3</v>
      </c>
      <c r="D2989" s="2">
        <v>261.74</v>
      </c>
      <c r="E2989" s="34">
        <f t="shared" si="93"/>
        <v>1.355328376703846E-2</v>
      </c>
      <c r="F2989" s="77"/>
    </row>
    <row r="2990" spans="1:6" x14ac:dyDescent="0.3">
      <c r="A2990" s="1">
        <v>40298.833333333336</v>
      </c>
      <c r="B2990" s="2">
        <v>6135.7</v>
      </c>
      <c r="C2990" s="34">
        <f t="shared" si="92"/>
        <v>-1.4988014470512789E-3</v>
      </c>
      <c r="D2990" s="2">
        <v>259.91000000000003</v>
      </c>
      <c r="E2990" s="34">
        <f t="shared" si="93"/>
        <v>-6.9916711240161078E-3</v>
      </c>
      <c r="F2990" s="77"/>
    </row>
    <row r="2991" spans="1:6" x14ac:dyDescent="0.3">
      <c r="A2991" s="1">
        <v>40301.833333333336</v>
      </c>
      <c r="B2991" s="2">
        <v>6166.92</v>
      </c>
      <c r="C2991" s="34">
        <f t="shared" si="92"/>
        <v>5.0882539889498535E-3</v>
      </c>
      <c r="D2991" s="2">
        <v>260.52</v>
      </c>
      <c r="E2991" s="34">
        <f t="shared" si="93"/>
        <v>2.3469662575505978E-3</v>
      </c>
      <c r="F2991" s="77"/>
    </row>
    <row r="2992" spans="1:6" x14ac:dyDescent="0.3">
      <c r="A2992" s="1">
        <v>40302.833333333336</v>
      </c>
      <c r="B2992" s="2">
        <v>6006.86</v>
      </c>
      <c r="C2992" s="34">
        <f t="shared" si="92"/>
        <v>-2.5954609432261244E-2</v>
      </c>
      <c r="D2992" s="2">
        <v>252.96</v>
      </c>
      <c r="E2992" s="34">
        <f t="shared" si="93"/>
        <v>-2.901888530631036E-2</v>
      </c>
      <c r="F2992" s="77"/>
    </row>
    <row r="2993" spans="1:6" x14ac:dyDescent="0.3">
      <c r="A2993" s="1">
        <v>40303.833333333336</v>
      </c>
      <c r="B2993" s="2">
        <v>5958.45</v>
      </c>
      <c r="C2993" s="34">
        <f t="shared" si="92"/>
        <v>-8.0591190738588114E-3</v>
      </c>
      <c r="D2993" s="2">
        <v>250.55</v>
      </c>
      <c r="E2993" s="34">
        <f t="shared" si="93"/>
        <v>-9.5271979759645742E-3</v>
      </c>
      <c r="F2993" s="77"/>
    </row>
    <row r="2994" spans="1:6" x14ac:dyDescent="0.3">
      <c r="A2994" s="1">
        <v>40304.833333333336</v>
      </c>
      <c r="B2994" s="2">
        <v>5908.26</v>
      </c>
      <c r="C2994" s="34">
        <f t="shared" si="92"/>
        <v>-8.423331571129955E-3</v>
      </c>
      <c r="D2994" s="2">
        <v>246.9</v>
      </c>
      <c r="E2994" s="34">
        <f t="shared" si="93"/>
        <v>-1.4567950508880489E-2</v>
      </c>
      <c r="F2994" s="77"/>
    </row>
    <row r="2995" spans="1:6" x14ac:dyDescent="0.3">
      <c r="A2995" s="1">
        <v>40305.833333333336</v>
      </c>
      <c r="B2995" s="2">
        <v>5715.09</v>
      </c>
      <c r="C2995" s="34">
        <f t="shared" si="92"/>
        <v>-3.2694905098963112E-2</v>
      </c>
      <c r="D2995" s="2">
        <v>237.18</v>
      </c>
      <c r="E2995" s="34">
        <f t="shared" si="93"/>
        <v>-3.9368165249088705E-2</v>
      </c>
      <c r="F2995" s="77"/>
    </row>
    <row r="2996" spans="1:6" x14ac:dyDescent="0.3">
      <c r="A2996" s="1">
        <v>40308.833333333336</v>
      </c>
      <c r="B2996" s="2">
        <v>6017.91</v>
      </c>
      <c r="C2996" s="34">
        <f t="shared" si="92"/>
        <v>5.2986042214558271E-2</v>
      </c>
      <c r="D2996" s="2">
        <v>254.14</v>
      </c>
      <c r="E2996" s="34">
        <f t="shared" si="93"/>
        <v>7.1506872417573142E-2</v>
      </c>
      <c r="F2996" s="77"/>
    </row>
    <row r="2997" spans="1:6" x14ac:dyDescent="0.3">
      <c r="A2997" s="1">
        <v>40309.833333333336</v>
      </c>
      <c r="B2997" s="2">
        <v>6037.71</v>
      </c>
      <c r="C2997" s="34">
        <f t="shared" si="92"/>
        <v>3.2901788162336132E-3</v>
      </c>
      <c r="D2997" s="2">
        <v>252.93</v>
      </c>
      <c r="E2997" s="34">
        <f t="shared" si="93"/>
        <v>-4.7611552687494285E-3</v>
      </c>
      <c r="F2997" s="77"/>
    </row>
    <row r="2998" spans="1:6" x14ac:dyDescent="0.3">
      <c r="A2998" s="1">
        <v>40310.833333333336</v>
      </c>
      <c r="B2998" s="2">
        <v>6183.49</v>
      </c>
      <c r="C2998" s="34">
        <f t="shared" si="92"/>
        <v>2.4144915870421002E-2</v>
      </c>
      <c r="D2998" s="2">
        <v>256.60000000000002</v>
      </c>
      <c r="E2998" s="34">
        <f t="shared" si="93"/>
        <v>1.4509943462618136E-2</v>
      </c>
      <c r="F2998" s="77"/>
    </row>
    <row r="2999" spans="1:6" x14ac:dyDescent="0.3">
      <c r="A2999" s="1">
        <v>40311.833333333336</v>
      </c>
      <c r="B2999" s="2">
        <v>6251.97</v>
      </c>
      <c r="C2999" s="34">
        <f t="shared" si="92"/>
        <v>1.1074652016903164E-2</v>
      </c>
      <c r="D2999" s="2">
        <v>257.24</v>
      </c>
      <c r="E2999" s="34">
        <f t="shared" si="93"/>
        <v>2.494154325798803E-3</v>
      </c>
      <c r="F2999" s="77"/>
    </row>
    <row r="3000" spans="1:6" x14ac:dyDescent="0.3">
      <c r="A3000" s="1">
        <v>40312.833333333336</v>
      </c>
      <c r="B3000" s="2">
        <v>6056.71</v>
      </c>
      <c r="C3000" s="34">
        <f t="shared" si="92"/>
        <v>-3.1231755750587453E-2</v>
      </c>
      <c r="D3000" s="2">
        <v>248.46</v>
      </c>
      <c r="E3000" s="34">
        <f t="shared" si="93"/>
        <v>-3.4131550303218794E-2</v>
      </c>
      <c r="F3000" s="77"/>
    </row>
    <row r="3001" spans="1:6" x14ac:dyDescent="0.3">
      <c r="A3001" s="1">
        <v>40315.833333333336</v>
      </c>
      <c r="B3001" s="2">
        <v>6066.92</v>
      </c>
      <c r="C3001" s="34">
        <f t="shared" si="92"/>
        <v>1.6857336738922424E-3</v>
      </c>
      <c r="D3001" s="2">
        <v>248.09</v>
      </c>
      <c r="E3001" s="34">
        <f t="shared" si="93"/>
        <v>-1.4891733075746982E-3</v>
      </c>
      <c r="F3001" s="77"/>
    </row>
    <row r="3002" spans="1:6" x14ac:dyDescent="0.3">
      <c r="A3002" s="1">
        <v>40316.833333333336</v>
      </c>
      <c r="B3002" s="2">
        <v>6155.93</v>
      </c>
      <c r="C3002" s="34">
        <f t="shared" si="92"/>
        <v>1.4671365371556E-2</v>
      </c>
      <c r="D3002" s="2">
        <v>251.3</v>
      </c>
      <c r="E3002" s="34">
        <f t="shared" si="93"/>
        <v>1.2938852835664427E-2</v>
      </c>
      <c r="F3002" s="77"/>
    </row>
    <row r="3003" spans="1:6" x14ac:dyDescent="0.3">
      <c r="A3003" s="1">
        <v>40317.833333333336</v>
      </c>
      <c r="B3003" s="2">
        <v>5988.67</v>
      </c>
      <c r="C3003" s="34">
        <f t="shared" si="92"/>
        <v>-2.7170549372718678E-2</v>
      </c>
      <c r="D3003" s="2">
        <v>243.71</v>
      </c>
      <c r="E3003" s="34">
        <f t="shared" si="93"/>
        <v>-3.0202944687624411E-2</v>
      </c>
      <c r="F3003" s="77"/>
    </row>
    <row r="3004" spans="1:6" x14ac:dyDescent="0.3">
      <c r="A3004" s="1">
        <v>40318.833333333336</v>
      </c>
      <c r="B3004" s="2">
        <v>5867.88</v>
      </c>
      <c r="C3004" s="34">
        <f t="shared" si="92"/>
        <v>-2.0169753885253328E-2</v>
      </c>
      <c r="D3004" s="2">
        <v>238.28</v>
      </c>
      <c r="E3004" s="34">
        <f t="shared" si="93"/>
        <v>-2.2280579377128573E-2</v>
      </c>
      <c r="F3004" s="77"/>
    </row>
    <row r="3005" spans="1:6" x14ac:dyDescent="0.3">
      <c r="A3005" s="1">
        <v>40319.833333333336</v>
      </c>
      <c r="B3005" s="2">
        <v>5829.25</v>
      </c>
      <c r="C3005" s="34">
        <f t="shared" si="92"/>
        <v>-6.5832975452804199E-3</v>
      </c>
      <c r="D3005" s="2">
        <v>237.11</v>
      </c>
      <c r="E3005" s="34">
        <f t="shared" si="93"/>
        <v>-4.910189692798328E-3</v>
      </c>
      <c r="F3005" s="77"/>
    </row>
    <row r="3006" spans="1:6" x14ac:dyDescent="0.3">
      <c r="A3006" s="1">
        <v>40322.833333333336</v>
      </c>
      <c r="B3006" s="2">
        <v>5805.68</v>
      </c>
      <c r="C3006" s="34">
        <f t="shared" si="92"/>
        <v>-4.0434018098383095E-3</v>
      </c>
      <c r="D3006" s="2">
        <v>238.02</v>
      </c>
      <c r="E3006" s="34">
        <f t="shared" si="93"/>
        <v>3.8378811522077338E-3</v>
      </c>
      <c r="F3006" s="77"/>
    </row>
    <row r="3007" spans="1:6" x14ac:dyDescent="0.3">
      <c r="A3007" s="1">
        <v>40323.833333333336</v>
      </c>
      <c r="B3007" s="2">
        <v>5670.04</v>
      </c>
      <c r="C3007" s="34">
        <f t="shared" si="92"/>
        <v>-2.3363326948781293E-2</v>
      </c>
      <c r="D3007" s="2">
        <v>232.11</v>
      </c>
      <c r="E3007" s="34">
        <f t="shared" si="93"/>
        <v>-2.4829846231409158E-2</v>
      </c>
      <c r="F3007" s="77"/>
    </row>
    <row r="3008" spans="1:6" x14ac:dyDescent="0.3">
      <c r="A3008" s="1">
        <v>40324.833333333336</v>
      </c>
      <c r="B3008" s="2">
        <v>5758.02</v>
      </c>
      <c r="C3008" s="34">
        <f t="shared" si="92"/>
        <v>1.5516645385217798E-2</v>
      </c>
      <c r="D3008" s="2">
        <v>237.74</v>
      </c>
      <c r="E3008" s="34">
        <f t="shared" si="93"/>
        <v>2.4255740812545667E-2</v>
      </c>
      <c r="F3008" s="77"/>
    </row>
    <row r="3009" spans="1:6" x14ac:dyDescent="0.3">
      <c r="A3009" s="1">
        <v>40325.833333333336</v>
      </c>
      <c r="B3009" s="2">
        <v>5937.14</v>
      </c>
      <c r="C3009" s="34">
        <f t="shared" si="92"/>
        <v>3.1107915568198807E-2</v>
      </c>
      <c r="D3009" s="2">
        <v>244.79</v>
      </c>
      <c r="E3009" s="34">
        <f t="shared" si="93"/>
        <v>2.9654244132245156E-2</v>
      </c>
      <c r="F3009" s="77"/>
    </row>
    <row r="3010" spans="1:6" x14ac:dyDescent="0.3">
      <c r="A3010" s="1">
        <v>40326.833333333336</v>
      </c>
      <c r="B3010" s="2">
        <v>5946.18</v>
      </c>
      <c r="C3010" s="34">
        <f t="shared" ref="C3010:C3071" si="94">B3010/B3009-1</f>
        <v>1.522618634561379E-3</v>
      </c>
      <c r="D3010" s="2">
        <v>244.01</v>
      </c>
      <c r="E3010" s="34">
        <f t="shared" si="93"/>
        <v>-3.1864046733934837E-3</v>
      </c>
      <c r="F3010" s="77"/>
    </row>
    <row r="3011" spans="1:6" x14ac:dyDescent="0.3">
      <c r="A3011" s="1">
        <v>40329.833333333336</v>
      </c>
      <c r="B3011" s="2">
        <v>5964.33</v>
      </c>
      <c r="C3011" s="34">
        <f t="shared" si="94"/>
        <v>3.0523798472295027E-3</v>
      </c>
      <c r="D3011" s="2">
        <v>244.97</v>
      </c>
      <c r="E3011" s="34">
        <f t="shared" si="93"/>
        <v>3.9342649891398462E-3</v>
      </c>
      <c r="F3011" s="77"/>
    </row>
    <row r="3012" spans="1:6" x14ac:dyDescent="0.3">
      <c r="A3012" s="1">
        <v>40330.833333333336</v>
      </c>
      <c r="B3012" s="2">
        <v>5981.27</v>
      </c>
      <c r="C3012" s="34">
        <f t="shared" si="94"/>
        <v>2.840218431911179E-3</v>
      </c>
      <c r="D3012" s="2">
        <v>245.34</v>
      </c>
      <c r="E3012" s="34">
        <f t="shared" si="93"/>
        <v>1.5103890272278875E-3</v>
      </c>
      <c r="F3012" s="77"/>
    </row>
    <row r="3013" spans="1:6" x14ac:dyDescent="0.3">
      <c r="A3013" s="1">
        <v>40331.833333333336</v>
      </c>
      <c r="B3013" s="2">
        <v>5981.2</v>
      </c>
      <c r="C3013" s="34">
        <f t="shared" si="94"/>
        <v>-1.1703200156643057E-5</v>
      </c>
      <c r="D3013" s="2">
        <v>245.4</v>
      </c>
      <c r="E3013" s="34">
        <f t="shared" ref="E3013:E3076" si="95">D3013/D3012-1</f>
        <v>2.4455857177785312E-4</v>
      </c>
      <c r="F3013" s="77"/>
    </row>
    <row r="3014" spans="1:6" x14ac:dyDescent="0.3">
      <c r="A3014" s="1">
        <v>40332.833333333336</v>
      </c>
      <c r="B3014" s="2">
        <v>6054.63</v>
      </c>
      <c r="C3014" s="34">
        <f t="shared" si="94"/>
        <v>1.2276800642011754E-2</v>
      </c>
      <c r="D3014" s="2">
        <v>248.91</v>
      </c>
      <c r="E3014" s="34">
        <f t="shared" si="95"/>
        <v>1.4303178484107448E-2</v>
      </c>
      <c r="F3014" s="77"/>
    </row>
    <row r="3015" spans="1:6" x14ac:dyDescent="0.3">
      <c r="A3015" s="1">
        <v>40333.833333333336</v>
      </c>
      <c r="B3015" s="2">
        <v>5938.88</v>
      </c>
      <c r="C3015" s="34">
        <f t="shared" si="94"/>
        <v>-1.911760091037773E-2</v>
      </c>
      <c r="D3015" s="2">
        <v>244.53</v>
      </c>
      <c r="E3015" s="34">
        <f t="shared" si="95"/>
        <v>-1.759672170664095E-2</v>
      </c>
      <c r="F3015" s="77"/>
    </row>
    <row r="3016" spans="1:6" x14ac:dyDescent="0.3">
      <c r="A3016" s="1">
        <v>40336.833333333336</v>
      </c>
      <c r="B3016" s="2">
        <v>5904.95</v>
      </c>
      <c r="C3016" s="34">
        <f t="shared" si="94"/>
        <v>-5.7131984481922915E-3</v>
      </c>
      <c r="D3016" s="2">
        <v>242.71</v>
      </c>
      <c r="E3016" s="34">
        <f t="shared" si="95"/>
        <v>-7.4428495481126955E-3</v>
      </c>
      <c r="F3016" s="77"/>
    </row>
    <row r="3017" spans="1:6" x14ac:dyDescent="0.3">
      <c r="A3017" s="1">
        <v>40337.833333333336</v>
      </c>
      <c r="B3017" s="2">
        <v>5868.55</v>
      </c>
      <c r="C3017" s="34">
        <f t="shared" si="94"/>
        <v>-6.1643197656202631E-3</v>
      </c>
      <c r="D3017" s="2">
        <v>240.06</v>
      </c>
      <c r="E3017" s="34">
        <f t="shared" si="95"/>
        <v>-1.0918379959622637E-2</v>
      </c>
      <c r="F3017" s="77"/>
    </row>
    <row r="3018" spans="1:6" x14ac:dyDescent="0.3">
      <c r="A3018" s="1">
        <v>40338.833333333336</v>
      </c>
      <c r="B3018" s="2">
        <v>5984.75</v>
      </c>
      <c r="C3018" s="34">
        <f t="shared" si="94"/>
        <v>1.9800461783575196E-2</v>
      </c>
      <c r="D3018" s="2">
        <v>244.6</v>
      </c>
      <c r="E3018" s="34">
        <f t="shared" si="95"/>
        <v>1.8911938681996032E-2</v>
      </c>
      <c r="F3018" s="77"/>
    </row>
    <row r="3019" spans="1:6" x14ac:dyDescent="0.3">
      <c r="A3019" s="1">
        <v>40339.833333333336</v>
      </c>
      <c r="B3019" s="2">
        <v>6056.59</v>
      </c>
      <c r="C3019" s="34">
        <f t="shared" si="94"/>
        <v>1.2003843101215717E-2</v>
      </c>
      <c r="D3019" s="2">
        <v>248.46</v>
      </c>
      <c r="E3019" s="34">
        <f t="shared" si="95"/>
        <v>1.57808667211774E-2</v>
      </c>
      <c r="F3019" s="77"/>
    </row>
    <row r="3020" spans="1:6" x14ac:dyDescent="0.3">
      <c r="A3020" s="1">
        <v>40340.833333333336</v>
      </c>
      <c r="B3020" s="2">
        <v>6047.83</v>
      </c>
      <c r="C3020" s="34">
        <f t="shared" si="94"/>
        <v>-1.4463584294133192E-3</v>
      </c>
      <c r="D3020" s="2">
        <v>249.46</v>
      </c>
      <c r="E3020" s="34">
        <f t="shared" si="95"/>
        <v>4.0247927231746861E-3</v>
      </c>
      <c r="F3020" s="77"/>
    </row>
    <row r="3021" spans="1:6" x14ac:dyDescent="0.3">
      <c r="A3021" s="1">
        <v>40343.833333333336</v>
      </c>
      <c r="B3021" s="2">
        <v>6125</v>
      </c>
      <c r="C3021" s="34">
        <f t="shared" si="94"/>
        <v>1.275994860966656E-2</v>
      </c>
      <c r="D3021" s="2">
        <v>252.53</v>
      </c>
      <c r="E3021" s="34">
        <f t="shared" si="95"/>
        <v>1.2306582217590067E-2</v>
      </c>
      <c r="F3021" s="77"/>
    </row>
    <row r="3022" spans="1:6" x14ac:dyDescent="0.3">
      <c r="A3022" s="1">
        <v>40344.833333333336</v>
      </c>
      <c r="B3022" s="2">
        <v>6175.05</v>
      </c>
      <c r="C3022" s="34">
        <f t="shared" si="94"/>
        <v>8.1714285714284962E-3</v>
      </c>
      <c r="D3022" s="2">
        <v>254.28</v>
      </c>
      <c r="E3022" s="34">
        <f t="shared" si="95"/>
        <v>6.9298697184492219E-3</v>
      </c>
      <c r="F3022" s="77"/>
    </row>
    <row r="3023" spans="1:6" x14ac:dyDescent="0.3">
      <c r="A3023" s="1">
        <v>40345.833333333336</v>
      </c>
      <c r="B3023" s="2">
        <v>6190.91</v>
      </c>
      <c r="C3023" s="34">
        <f t="shared" si="94"/>
        <v>2.5684002558683527E-3</v>
      </c>
      <c r="D3023" s="2">
        <v>254.47</v>
      </c>
      <c r="E3023" s="34">
        <f t="shared" si="95"/>
        <v>7.4720780242243379E-4</v>
      </c>
      <c r="F3023" s="77"/>
    </row>
    <row r="3024" spans="1:6" x14ac:dyDescent="0.3">
      <c r="A3024" s="1">
        <v>40346.833333333336</v>
      </c>
      <c r="B3024" s="2">
        <v>6223.54</v>
      </c>
      <c r="C3024" s="34">
        <f t="shared" si="94"/>
        <v>5.2706306504213263E-3</v>
      </c>
      <c r="D3024" s="2">
        <v>254.88</v>
      </c>
      <c r="E3024" s="34">
        <f t="shared" si="95"/>
        <v>1.6111918890242549E-3</v>
      </c>
      <c r="F3024" s="77"/>
    </row>
    <row r="3025" spans="1:6" x14ac:dyDescent="0.3">
      <c r="A3025" s="1">
        <v>40347.833333333336</v>
      </c>
      <c r="B3025" s="2">
        <v>6216.98</v>
      </c>
      <c r="C3025" s="34">
        <f t="shared" si="94"/>
        <v>-1.0540624789108222E-3</v>
      </c>
      <c r="D3025" s="2">
        <v>255.5</v>
      </c>
      <c r="E3025" s="34">
        <f t="shared" si="95"/>
        <v>2.4325172630257352E-3</v>
      </c>
      <c r="F3025" s="77"/>
    </row>
    <row r="3026" spans="1:6" x14ac:dyDescent="0.3">
      <c r="A3026" s="1">
        <v>40350.833333333336</v>
      </c>
      <c r="B3026" s="2">
        <v>6292.97</v>
      </c>
      <c r="C3026" s="34">
        <f t="shared" si="94"/>
        <v>1.222297642907022E-2</v>
      </c>
      <c r="D3026" s="2">
        <v>258.18</v>
      </c>
      <c r="E3026" s="34">
        <f t="shared" si="95"/>
        <v>1.0489236790606649E-2</v>
      </c>
      <c r="F3026" s="77"/>
    </row>
    <row r="3027" spans="1:6" x14ac:dyDescent="0.3">
      <c r="A3027" s="1">
        <v>40351.833333333336</v>
      </c>
      <c r="B3027" s="2">
        <v>6269.04</v>
      </c>
      <c r="C3027" s="34">
        <f t="shared" si="94"/>
        <v>-3.8026559796090487E-3</v>
      </c>
      <c r="D3027" s="2">
        <v>256.92</v>
      </c>
      <c r="E3027" s="34">
        <f t="shared" si="95"/>
        <v>-4.8803160585637606E-3</v>
      </c>
      <c r="F3027" s="77"/>
    </row>
    <row r="3028" spans="1:6" x14ac:dyDescent="0.3">
      <c r="A3028" s="1">
        <v>40352.833333333336</v>
      </c>
      <c r="B3028" s="2">
        <v>6204.52</v>
      </c>
      <c r="C3028" s="34">
        <f t="shared" si="94"/>
        <v>-1.0291846917550251E-2</v>
      </c>
      <c r="D3028" s="2">
        <v>254.44</v>
      </c>
      <c r="E3028" s="34">
        <f t="shared" si="95"/>
        <v>-9.6528102132960036E-3</v>
      </c>
      <c r="F3028" s="77"/>
    </row>
    <row r="3029" spans="1:6" x14ac:dyDescent="0.3">
      <c r="A3029" s="1">
        <v>40353.833333333336</v>
      </c>
      <c r="B3029" s="2">
        <v>6115.48</v>
      </c>
      <c r="C3029" s="34">
        <f t="shared" si="94"/>
        <v>-1.4350828105961555E-2</v>
      </c>
      <c r="D3029" s="2">
        <v>249.78</v>
      </c>
      <c r="E3029" s="34">
        <f t="shared" si="95"/>
        <v>-1.8314730388303668E-2</v>
      </c>
      <c r="F3029" s="77"/>
    </row>
    <row r="3030" spans="1:6" x14ac:dyDescent="0.3">
      <c r="A3030" s="1">
        <v>40354.833333333336</v>
      </c>
      <c r="B3030" s="2">
        <v>6070.6</v>
      </c>
      <c r="C3030" s="34">
        <f t="shared" si="94"/>
        <v>-7.3387534584364866E-3</v>
      </c>
      <c r="D3030" s="2">
        <v>248.33</v>
      </c>
      <c r="E3030" s="34">
        <f t="shared" si="95"/>
        <v>-5.8051084954759968E-3</v>
      </c>
      <c r="F3030" s="77"/>
    </row>
    <row r="3031" spans="1:6" x14ac:dyDescent="0.3">
      <c r="A3031" s="1">
        <v>40357.833333333336</v>
      </c>
      <c r="B3031" s="2">
        <v>6157.22</v>
      </c>
      <c r="C3031" s="34">
        <f t="shared" si="94"/>
        <v>1.4268770796955765E-2</v>
      </c>
      <c r="D3031" s="2">
        <v>251.36</v>
      </c>
      <c r="E3031" s="34">
        <f t="shared" si="95"/>
        <v>1.2201506060484091E-2</v>
      </c>
      <c r="F3031" s="77"/>
    </row>
    <row r="3032" spans="1:6" x14ac:dyDescent="0.3">
      <c r="A3032" s="1">
        <v>40358.833333333336</v>
      </c>
      <c r="B3032" s="2">
        <v>5952.03</v>
      </c>
      <c r="C3032" s="34">
        <f t="shared" si="94"/>
        <v>-3.3325104511451653E-2</v>
      </c>
      <c r="D3032" s="2">
        <v>243.82</v>
      </c>
      <c r="E3032" s="34">
        <f t="shared" si="95"/>
        <v>-2.9996817313812985E-2</v>
      </c>
      <c r="F3032" s="77"/>
    </row>
    <row r="3033" spans="1:6" x14ac:dyDescent="0.3">
      <c r="A3033" s="1">
        <v>40359.833333333336</v>
      </c>
      <c r="B3033" s="2">
        <v>5965.52</v>
      </c>
      <c r="C3033" s="34">
        <f t="shared" si="94"/>
        <v>2.2664536301062466E-3</v>
      </c>
      <c r="D3033" s="2">
        <v>243.32</v>
      </c>
      <c r="E3033" s="34">
        <f t="shared" si="95"/>
        <v>-2.0506931342794132E-3</v>
      </c>
      <c r="F3033" s="77"/>
    </row>
    <row r="3034" spans="1:6" x14ac:dyDescent="0.3">
      <c r="A3034" s="1">
        <v>40360.833333333336</v>
      </c>
      <c r="B3034" s="2">
        <v>5857.43</v>
      </c>
      <c r="C3034" s="34">
        <f t="shared" si="94"/>
        <v>-1.8119124569190959E-2</v>
      </c>
      <c r="D3034" s="2">
        <v>237.3</v>
      </c>
      <c r="E3034" s="34">
        <f t="shared" si="95"/>
        <v>-2.474108170310696E-2</v>
      </c>
      <c r="F3034" s="77"/>
    </row>
    <row r="3035" spans="1:6" x14ac:dyDescent="0.3">
      <c r="A3035" s="1">
        <v>40361.833333333336</v>
      </c>
      <c r="B3035" s="2">
        <v>5834.15</v>
      </c>
      <c r="C3035" s="34">
        <f t="shared" si="94"/>
        <v>-3.9744393018782409E-3</v>
      </c>
      <c r="D3035" s="2">
        <v>237.27</v>
      </c>
      <c r="E3035" s="34">
        <f t="shared" si="95"/>
        <v>-1.2642225031600507E-4</v>
      </c>
      <c r="F3035" s="77"/>
    </row>
    <row r="3036" spans="1:6" x14ac:dyDescent="0.3">
      <c r="A3036" s="1">
        <v>40364.833333333336</v>
      </c>
      <c r="B3036" s="2">
        <v>5816.2</v>
      </c>
      <c r="C3036" s="34">
        <f t="shared" si="94"/>
        <v>-3.0767121174464229E-3</v>
      </c>
      <c r="D3036" s="2">
        <v>236.68</v>
      </c>
      <c r="E3036" s="34">
        <f t="shared" si="95"/>
        <v>-2.4866186201374374E-3</v>
      </c>
      <c r="F3036" s="77"/>
    </row>
    <row r="3037" spans="1:6" x14ac:dyDescent="0.3">
      <c r="A3037" s="1">
        <v>40365.833333333336</v>
      </c>
      <c r="B3037" s="2">
        <v>5940.98</v>
      </c>
      <c r="C3037" s="34">
        <f t="shared" si="94"/>
        <v>2.1453870224545257E-2</v>
      </c>
      <c r="D3037" s="2">
        <v>242.76</v>
      </c>
      <c r="E3037" s="34">
        <f t="shared" si="95"/>
        <v>2.5688693594726919E-2</v>
      </c>
      <c r="F3037" s="77"/>
    </row>
    <row r="3038" spans="1:6" x14ac:dyDescent="0.3">
      <c r="A3038" s="1">
        <v>40366.833333333336</v>
      </c>
      <c r="B3038" s="2">
        <v>5992.86</v>
      </c>
      <c r="C3038" s="34">
        <f t="shared" si="94"/>
        <v>8.7325660076282841E-3</v>
      </c>
      <c r="D3038" s="2">
        <v>246.06</v>
      </c>
      <c r="E3038" s="34">
        <f t="shared" si="95"/>
        <v>1.3593672763222875E-2</v>
      </c>
      <c r="F3038" s="77"/>
    </row>
    <row r="3039" spans="1:6" x14ac:dyDescent="0.3">
      <c r="A3039" s="1">
        <v>40367.833333333336</v>
      </c>
      <c r="B3039" s="2">
        <v>6035.66</v>
      </c>
      <c r="C3039" s="34">
        <f t="shared" si="94"/>
        <v>7.1418321135485741E-3</v>
      </c>
      <c r="D3039" s="2">
        <v>248.6</v>
      </c>
      <c r="E3039" s="34">
        <f t="shared" si="95"/>
        <v>1.0322685523855846E-2</v>
      </c>
      <c r="F3039" s="77"/>
    </row>
    <row r="3040" spans="1:6" x14ac:dyDescent="0.3">
      <c r="A3040" s="1">
        <v>40368.833333333336</v>
      </c>
      <c r="B3040" s="2">
        <v>6065.24</v>
      </c>
      <c r="C3040" s="34">
        <f t="shared" si="94"/>
        <v>4.9008724812198423E-3</v>
      </c>
      <c r="D3040" s="2">
        <v>250.09</v>
      </c>
      <c r="E3040" s="34">
        <f t="shared" si="95"/>
        <v>5.9935639581658595E-3</v>
      </c>
      <c r="F3040" s="77"/>
    </row>
    <row r="3041" spans="1:6" x14ac:dyDescent="0.3">
      <c r="A3041" s="1">
        <v>40371.833333333336</v>
      </c>
      <c r="B3041" s="2">
        <v>6077.19</v>
      </c>
      <c r="C3041" s="34">
        <f t="shared" si="94"/>
        <v>1.9702435517803263E-3</v>
      </c>
      <c r="D3041" s="2">
        <v>251.18</v>
      </c>
      <c r="E3041" s="34">
        <f t="shared" si="95"/>
        <v>4.3584309648527775E-3</v>
      </c>
      <c r="F3041" s="77"/>
    </row>
    <row r="3042" spans="1:6" x14ac:dyDescent="0.3">
      <c r="A3042" s="1">
        <v>40372.833333333336</v>
      </c>
      <c r="B3042" s="2">
        <v>6191.13</v>
      </c>
      <c r="C3042" s="34">
        <f t="shared" si="94"/>
        <v>1.8748796730067685E-2</v>
      </c>
      <c r="D3042" s="2">
        <v>255.99</v>
      </c>
      <c r="E3042" s="34">
        <f t="shared" si="95"/>
        <v>1.9149613822756706E-2</v>
      </c>
      <c r="F3042" s="77"/>
    </row>
    <row r="3043" spans="1:6" x14ac:dyDescent="0.3">
      <c r="A3043" s="1">
        <v>40373.833333333336</v>
      </c>
      <c r="B3043" s="2">
        <v>6209.76</v>
      </c>
      <c r="C3043" s="34">
        <f t="shared" si="94"/>
        <v>3.0091437265895582E-3</v>
      </c>
      <c r="D3043" s="2">
        <v>255.92</v>
      </c>
      <c r="E3043" s="34">
        <f t="shared" si="95"/>
        <v>-2.7344818156971318E-4</v>
      </c>
      <c r="F3043" s="77"/>
    </row>
    <row r="3044" spans="1:6" x14ac:dyDescent="0.3">
      <c r="A3044" s="1">
        <v>40374.833333333336</v>
      </c>
      <c r="B3044" s="2">
        <v>6149.36</v>
      </c>
      <c r="C3044" s="34">
        <f t="shared" si="94"/>
        <v>-9.7266238952875561E-3</v>
      </c>
      <c r="D3044" s="2">
        <v>252.97</v>
      </c>
      <c r="E3044" s="34">
        <f t="shared" si="95"/>
        <v>-1.1527039699906205E-2</v>
      </c>
      <c r="F3044" s="77"/>
    </row>
    <row r="3045" spans="1:6" x14ac:dyDescent="0.3">
      <c r="A3045" s="1">
        <v>40375.833333333336</v>
      </c>
      <c r="B3045" s="2">
        <v>6040.27</v>
      </c>
      <c r="C3045" s="34">
        <f t="shared" si="94"/>
        <v>-1.774005750191876E-2</v>
      </c>
      <c r="D3045" s="2">
        <v>248.11</v>
      </c>
      <c r="E3045" s="34">
        <f t="shared" si="95"/>
        <v>-1.9211764240819051E-2</v>
      </c>
      <c r="F3045" s="77"/>
    </row>
    <row r="3046" spans="1:6" x14ac:dyDescent="0.3">
      <c r="A3046" s="1">
        <v>40378.833333333336</v>
      </c>
      <c r="B3046" s="2">
        <v>6009.11</v>
      </c>
      <c r="C3046" s="34">
        <f t="shared" si="94"/>
        <v>-5.1587097927743297E-3</v>
      </c>
      <c r="D3046" s="2">
        <v>246.18</v>
      </c>
      <c r="E3046" s="34">
        <f t="shared" si="95"/>
        <v>-7.778807786868791E-3</v>
      </c>
      <c r="F3046" s="77"/>
    </row>
    <row r="3047" spans="1:6" x14ac:dyDescent="0.3">
      <c r="A3047" s="1">
        <v>40379.833333333336</v>
      </c>
      <c r="B3047" s="2">
        <v>5967.49</v>
      </c>
      <c r="C3047" s="34">
        <f t="shared" si="94"/>
        <v>-6.9261504615492075E-3</v>
      </c>
      <c r="D3047" s="2">
        <v>246.35</v>
      </c>
      <c r="E3047" s="34">
        <f t="shared" si="95"/>
        <v>6.9055162888931321E-4</v>
      </c>
      <c r="F3047" s="77"/>
    </row>
    <row r="3048" spans="1:6" x14ac:dyDescent="0.3">
      <c r="A3048" s="1">
        <v>40380.833333333336</v>
      </c>
      <c r="B3048" s="2">
        <v>5990.38</v>
      </c>
      <c r="C3048" s="34">
        <f t="shared" si="94"/>
        <v>3.8357835538895824E-3</v>
      </c>
      <c r="D3048" s="2">
        <v>249.24</v>
      </c>
      <c r="E3048" s="34">
        <f t="shared" si="95"/>
        <v>1.1731276638928367E-2</v>
      </c>
      <c r="F3048" s="2"/>
    </row>
    <row r="3049" spans="1:6" x14ac:dyDescent="0.3">
      <c r="A3049" s="1">
        <v>40381.833333333336</v>
      </c>
      <c r="B3049" s="2">
        <v>6142.15</v>
      </c>
      <c r="C3049" s="34">
        <f t="shared" si="94"/>
        <v>2.533562144638557E-2</v>
      </c>
      <c r="D3049" s="2">
        <v>254.37</v>
      </c>
      <c r="E3049" s="34">
        <f t="shared" si="95"/>
        <v>2.0582571015888229E-2</v>
      </c>
      <c r="F3049" s="2"/>
    </row>
    <row r="3050" spans="1:6" x14ac:dyDescent="0.3">
      <c r="A3050" s="1">
        <v>40382.833333333336</v>
      </c>
      <c r="B3050" s="2">
        <v>6166.34</v>
      </c>
      <c r="C3050" s="34">
        <f t="shared" si="94"/>
        <v>3.9383603461329297E-3</v>
      </c>
      <c r="D3050" s="2">
        <v>255.97</v>
      </c>
      <c r="E3050" s="34">
        <f t="shared" si="95"/>
        <v>6.2900499272713351E-3</v>
      </c>
      <c r="F3050" s="2"/>
    </row>
    <row r="3051" spans="1:6" x14ac:dyDescent="0.3">
      <c r="A3051" s="1">
        <v>40387.833333333336</v>
      </c>
      <c r="B3051" s="2">
        <v>6178.94</v>
      </c>
      <c r="C3051" s="34">
        <f>B3051/B3050-1</f>
        <v>2.043351485646161E-3</v>
      </c>
      <c r="D3051" s="2">
        <v>257.20999999999998</v>
      </c>
      <c r="E3051" s="34">
        <f t="shared" si="95"/>
        <v>4.844317693479594E-3</v>
      </c>
      <c r="F3051" s="2"/>
    </row>
    <row r="3052" spans="1:6" x14ac:dyDescent="0.3">
      <c r="A3052" s="1">
        <v>40388.833333333336</v>
      </c>
      <c r="B3052" s="2">
        <v>6134.7</v>
      </c>
      <c r="C3052" s="34">
        <f t="shared" si="94"/>
        <v>-7.1598041087953535E-3</v>
      </c>
      <c r="D3052" s="2">
        <v>256.26</v>
      </c>
      <c r="E3052" s="34">
        <f t="shared" si="95"/>
        <v>-3.693480035768415E-3</v>
      </c>
      <c r="F3052" s="2"/>
    </row>
    <row r="3053" spans="1:6" x14ac:dyDescent="0.3">
      <c r="A3053" s="1">
        <v>40389.833333333336</v>
      </c>
      <c r="B3053" s="2">
        <v>6147.97</v>
      </c>
      <c r="C3053" s="34">
        <f t="shared" si="94"/>
        <v>2.1631049603079155E-3</v>
      </c>
      <c r="D3053" s="2">
        <v>255.35</v>
      </c>
      <c r="E3053" s="34">
        <f t="shared" si="95"/>
        <v>-3.5510809334269311E-3</v>
      </c>
      <c r="F3053" s="2"/>
    </row>
    <row r="3054" spans="1:6" x14ac:dyDescent="0.3">
      <c r="A3054" s="1">
        <v>40392.833333333336</v>
      </c>
      <c r="B3054" s="2">
        <v>6292.13</v>
      </c>
      <c r="C3054" s="34">
        <f t="shared" si="94"/>
        <v>2.3448390281670228E-2</v>
      </c>
      <c r="D3054" s="2">
        <v>262.08999999999997</v>
      </c>
      <c r="E3054" s="34">
        <f t="shared" si="95"/>
        <v>2.6395143920109554E-2</v>
      </c>
      <c r="F3054" s="2"/>
    </row>
    <row r="3055" spans="1:6" x14ac:dyDescent="0.3">
      <c r="A3055" s="1">
        <v>40393.833333333336</v>
      </c>
      <c r="B3055" s="2">
        <v>6307.91</v>
      </c>
      <c r="C3055" s="34">
        <f t="shared" si="94"/>
        <v>2.5078947828476306E-3</v>
      </c>
      <c r="D3055" s="2">
        <v>262.06</v>
      </c>
      <c r="E3055" s="34">
        <f t="shared" si="95"/>
        <v>-1.1446449692842364E-4</v>
      </c>
      <c r="F3055" s="2"/>
    </row>
    <row r="3056" spans="1:6" x14ac:dyDescent="0.3">
      <c r="A3056" s="1">
        <v>40394.833333333336</v>
      </c>
      <c r="B3056" s="2">
        <v>6331.33</v>
      </c>
      <c r="C3056" s="34">
        <f t="shared" si="94"/>
        <v>3.7127986924354595E-3</v>
      </c>
      <c r="D3056" s="2">
        <v>262.17</v>
      </c>
      <c r="E3056" s="34">
        <f t="shared" si="95"/>
        <v>4.1975120201476201E-4</v>
      </c>
      <c r="F3056" s="2"/>
    </row>
    <row r="3057" spans="1:6" x14ac:dyDescent="0.3">
      <c r="A3057" s="1">
        <v>40395.833333333336</v>
      </c>
      <c r="B3057" s="2">
        <v>6333.58</v>
      </c>
      <c r="C3057" s="34">
        <f t="shared" si="94"/>
        <v>3.5537556879838839E-4</v>
      </c>
      <c r="D3057" s="2">
        <v>261.48</v>
      </c>
      <c r="E3057" s="34">
        <f t="shared" si="95"/>
        <v>-2.631880077812121E-3</v>
      </c>
      <c r="F3057" s="2"/>
    </row>
    <row r="3058" spans="1:6" x14ac:dyDescent="0.3">
      <c r="A3058" s="1">
        <v>40396.833333333336</v>
      </c>
      <c r="B3058" s="2">
        <v>6259.63</v>
      </c>
      <c r="C3058" s="34">
        <f t="shared" si="94"/>
        <v>-1.1675861045411851E-2</v>
      </c>
      <c r="D3058" s="2">
        <v>258.70999999999998</v>
      </c>
      <c r="E3058" s="34">
        <f t="shared" si="95"/>
        <v>-1.0593544439345459E-2</v>
      </c>
      <c r="F3058" s="2"/>
    </row>
    <row r="3059" spans="1:6" x14ac:dyDescent="0.3">
      <c r="A3059" s="1">
        <v>40399.833333333336</v>
      </c>
      <c r="B3059" s="2">
        <v>6351.6</v>
      </c>
      <c r="C3059" s="34">
        <f t="shared" si="94"/>
        <v>1.469256170093125E-2</v>
      </c>
      <c r="D3059" s="2">
        <v>262.26</v>
      </c>
      <c r="E3059" s="34">
        <f t="shared" si="95"/>
        <v>1.3721928027521146E-2</v>
      </c>
      <c r="F3059" s="2"/>
    </row>
    <row r="3060" spans="1:6" x14ac:dyDescent="0.3">
      <c r="A3060" s="1">
        <v>40400.833333333336</v>
      </c>
      <c r="B3060" s="2">
        <v>6286.25</v>
      </c>
      <c r="C3060" s="34">
        <f t="shared" si="94"/>
        <v>-1.0288746142704253E-2</v>
      </c>
      <c r="D3060" s="2">
        <v>259.93</v>
      </c>
      <c r="E3060" s="34">
        <f t="shared" si="95"/>
        <v>-8.8843132769007571E-3</v>
      </c>
      <c r="F3060" s="2"/>
    </row>
    <row r="3061" spans="1:6" x14ac:dyDescent="0.3">
      <c r="A3061" s="1">
        <v>40401.833333333336</v>
      </c>
      <c r="B3061" s="2">
        <v>6154.07</v>
      </c>
      <c r="C3061" s="34">
        <f t="shared" si="94"/>
        <v>-2.1026844303042358E-2</v>
      </c>
      <c r="D3061" s="2">
        <v>254.68</v>
      </c>
      <c r="E3061" s="34">
        <f t="shared" si="95"/>
        <v>-2.0197745546878032E-2</v>
      </c>
      <c r="F3061" s="2"/>
    </row>
    <row r="3062" spans="1:6" x14ac:dyDescent="0.3">
      <c r="A3062" s="1">
        <v>40402.833333333336</v>
      </c>
      <c r="B3062" s="2">
        <v>6135.17</v>
      </c>
      <c r="C3062" s="34">
        <f t="shared" si="94"/>
        <v>-3.0711382873447324E-3</v>
      </c>
      <c r="D3062" s="2">
        <v>254.93</v>
      </c>
      <c r="E3062" s="34">
        <f t="shared" si="95"/>
        <v>9.8162399874346384E-4</v>
      </c>
      <c r="F3062" s="2"/>
    </row>
    <row r="3063" spans="1:6" x14ac:dyDescent="0.3">
      <c r="A3063" s="1">
        <v>40403.833333333336</v>
      </c>
      <c r="B3063" s="2">
        <v>6110.41</v>
      </c>
      <c r="C3063" s="34">
        <f t="shared" si="94"/>
        <v>-4.0357479906832916E-3</v>
      </c>
      <c r="D3063" s="2">
        <v>255.56</v>
      </c>
      <c r="E3063" s="34">
        <f t="shared" si="95"/>
        <v>2.4712666222099777E-3</v>
      </c>
      <c r="F3063" s="2"/>
    </row>
    <row r="3064" spans="1:6" x14ac:dyDescent="0.3">
      <c r="A3064" s="1">
        <v>40406.833333333336</v>
      </c>
      <c r="B3064" s="2">
        <v>6110.57</v>
      </c>
      <c r="C3064" s="34">
        <f t="shared" si="94"/>
        <v>2.6184822295105548E-5</v>
      </c>
      <c r="D3064" s="2">
        <v>255.61</v>
      </c>
      <c r="E3064" s="34">
        <f t="shared" si="95"/>
        <v>1.9564877132571823E-4</v>
      </c>
      <c r="F3064" s="2"/>
    </row>
    <row r="3065" spans="1:6" x14ac:dyDescent="0.3">
      <c r="A3065" s="1">
        <v>40407.833333333336</v>
      </c>
      <c r="B3065" s="2">
        <v>6206.4</v>
      </c>
      <c r="C3065" s="34">
        <f t="shared" si="94"/>
        <v>1.5682661355650884E-2</v>
      </c>
      <c r="D3065" s="2">
        <v>258.47000000000003</v>
      </c>
      <c r="E3065" s="34">
        <f t="shared" si="95"/>
        <v>1.118892062125898E-2</v>
      </c>
      <c r="F3065" s="2"/>
    </row>
    <row r="3066" spans="1:6" x14ac:dyDescent="0.3">
      <c r="A3066" s="1">
        <v>40408.833333333336</v>
      </c>
      <c r="B3066" s="2">
        <v>6186.31</v>
      </c>
      <c r="C3066" s="34">
        <f t="shared" si="94"/>
        <v>-3.2369811807165805E-3</v>
      </c>
      <c r="D3066" s="2">
        <v>257.60000000000002</v>
      </c>
      <c r="E3066" s="34">
        <f t="shared" si="95"/>
        <v>-3.3659612334120403E-3</v>
      </c>
      <c r="F3066" s="2"/>
    </row>
    <row r="3067" spans="1:6" x14ac:dyDescent="0.3">
      <c r="A3067" s="1">
        <v>40409.833333333336</v>
      </c>
      <c r="B3067" s="2">
        <v>6075.13</v>
      </c>
      <c r="C3067" s="34">
        <f t="shared" si="94"/>
        <v>-1.797194127032109E-2</v>
      </c>
      <c r="D3067" s="2">
        <v>253.9</v>
      </c>
      <c r="E3067" s="34">
        <f t="shared" si="95"/>
        <v>-1.4363354037267184E-2</v>
      </c>
      <c r="F3067" s="2"/>
    </row>
    <row r="3068" spans="1:6" x14ac:dyDescent="0.3">
      <c r="A3068" s="1">
        <v>40410.833333333336</v>
      </c>
      <c r="B3068" s="2">
        <v>6005.16</v>
      </c>
      <c r="C3068" s="34">
        <f t="shared" si="94"/>
        <v>-1.1517449009321612E-2</v>
      </c>
      <c r="D3068" s="2">
        <v>252.15</v>
      </c>
      <c r="E3068" s="34">
        <f t="shared" si="95"/>
        <v>-6.892477353288684E-3</v>
      </c>
      <c r="F3068" s="2"/>
    </row>
    <row r="3069" spans="1:6" x14ac:dyDescent="0.3">
      <c r="A3069" s="1">
        <v>40413.833333333336</v>
      </c>
      <c r="B3069" s="2">
        <v>6010.91</v>
      </c>
      <c r="C3069" s="34">
        <f t="shared" si="94"/>
        <v>9.5750987484088945E-4</v>
      </c>
      <c r="D3069" s="2">
        <v>253.76</v>
      </c>
      <c r="E3069" s="34">
        <f t="shared" si="95"/>
        <v>6.3850882411262688E-3</v>
      </c>
      <c r="F3069" s="2"/>
    </row>
    <row r="3070" spans="1:6" x14ac:dyDescent="0.3">
      <c r="A3070" s="1">
        <v>40414.833333333336</v>
      </c>
      <c r="B3070" s="2">
        <v>5935.44</v>
      </c>
      <c r="C3070" s="34">
        <f t="shared" si="94"/>
        <v>-1.2555503243269373E-2</v>
      </c>
      <c r="D3070" s="2">
        <v>249.45</v>
      </c>
      <c r="E3070" s="34">
        <f t="shared" si="95"/>
        <v>-1.6984552332912961E-2</v>
      </c>
      <c r="F3070" s="2"/>
    </row>
    <row r="3071" spans="1:6" x14ac:dyDescent="0.3">
      <c r="A3071" s="1">
        <v>40415.833333333336</v>
      </c>
      <c r="B3071" s="2">
        <v>5899.5</v>
      </c>
      <c r="C3071" s="34">
        <f t="shared" si="94"/>
        <v>-6.0551534511341654E-3</v>
      </c>
      <c r="D3071" s="2">
        <v>247.54</v>
      </c>
      <c r="E3071" s="34">
        <f t="shared" si="95"/>
        <v>-7.6568450591301129E-3</v>
      </c>
      <c r="F3071" s="2"/>
    </row>
    <row r="3072" spans="1:6" x14ac:dyDescent="0.3">
      <c r="A3072" s="1">
        <v>40416.833333333336</v>
      </c>
      <c r="B3072" s="2">
        <v>5912.58</v>
      </c>
      <c r="C3072" s="34">
        <f t="shared" ref="C3072:C3135" si="96">B3072/B3071-1</f>
        <v>2.2171370455124073E-3</v>
      </c>
      <c r="D3072" s="2">
        <v>249.65</v>
      </c>
      <c r="E3072" s="34">
        <f t="shared" si="95"/>
        <v>8.5238749293043981E-3</v>
      </c>
      <c r="F3072" s="2"/>
    </row>
    <row r="3073" spans="1:6" x14ac:dyDescent="0.3">
      <c r="A3073" s="1">
        <v>40417.833333333336</v>
      </c>
      <c r="B3073" s="2">
        <v>5951.17</v>
      </c>
      <c r="C3073" s="34">
        <f t="shared" si="96"/>
        <v>6.5267615829300851E-3</v>
      </c>
      <c r="D3073" s="2">
        <v>251.24</v>
      </c>
      <c r="E3073" s="34">
        <f t="shared" si="95"/>
        <v>6.3689164830762479E-3</v>
      </c>
      <c r="F3073" s="2"/>
    </row>
    <row r="3074" spans="1:6" x14ac:dyDescent="0.3">
      <c r="A3074" s="1">
        <v>40420.833333333336</v>
      </c>
      <c r="B3074" s="2">
        <v>5912.41</v>
      </c>
      <c r="C3074" s="34">
        <f t="shared" si="96"/>
        <v>-6.5130050057383704E-3</v>
      </c>
      <c r="D3074" s="2">
        <v>251.16</v>
      </c>
      <c r="E3074" s="34">
        <f t="shared" si="95"/>
        <v>-3.1842063365705719E-4</v>
      </c>
      <c r="F3074" s="2"/>
    </row>
    <row r="3075" spans="1:6" x14ac:dyDescent="0.3">
      <c r="A3075" s="1">
        <v>40421.833333333336</v>
      </c>
      <c r="B3075" s="2">
        <v>5925.22</v>
      </c>
      <c r="C3075" s="34">
        <f t="shared" si="96"/>
        <v>2.1666291749049549E-3</v>
      </c>
      <c r="D3075" s="2">
        <v>251.31</v>
      </c>
      <c r="E3075" s="34">
        <f t="shared" si="95"/>
        <v>5.9722885809843085E-4</v>
      </c>
      <c r="F3075" s="2"/>
    </row>
    <row r="3076" spans="1:6" x14ac:dyDescent="0.3">
      <c r="A3076" s="1">
        <v>40422.833333333336</v>
      </c>
      <c r="B3076" s="2">
        <v>6083.9</v>
      </c>
      <c r="C3076" s="34">
        <f t="shared" si="96"/>
        <v>2.6780440219941193E-2</v>
      </c>
      <c r="D3076" s="2">
        <v>258.19</v>
      </c>
      <c r="E3076" s="34">
        <f t="shared" si="95"/>
        <v>2.7376546894273934E-2</v>
      </c>
      <c r="F3076" s="2"/>
    </row>
    <row r="3077" spans="1:6" x14ac:dyDescent="0.3">
      <c r="A3077" s="1">
        <v>40423.833333333336</v>
      </c>
      <c r="B3077" s="2">
        <v>6083.85</v>
      </c>
      <c r="C3077" s="34">
        <f t="shared" si="96"/>
        <v>-8.218412531291186E-6</v>
      </c>
      <c r="D3077" s="2">
        <v>258.18</v>
      </c>
      <c r="E3077" s="34">
        <f t="shared" ref="E3077:E3140" si="97">D3077/D3076-1</f>
        <v>-3.8731166970062958E-5</v>
      </c>
      <c r="F3077" s="2"/>
    </row>
    <row r="3078" spans="1:6" x14ac:dyDescent="0.3">
      <c r="A3078" s="1">
        <v>40424.833333333336</v>
      </c>
      <c r="B3078" s="2">
        <v>6134.62</v>
      </c>
      <c r="C3078" s="34">
        <f t="shared" si="96"/>
        <v>8.3450446674391277E-3</v>
      </c>
      <c r="D3078" s="2">
        <v>260.39999999999998</v>
      </c>
      <c r="E3078" s="34">
        <f t="shared" si="97"/>
        <v>8.5986521031837793E-3</v>
      </c>
      <c r="F3078" s="2"/>
    </row>
    <row r="3079" spans="1:6" x14ac:dyDescent="0.3">
      <c r="A3079" s="1">
        <v>40427.833333333336</v>
      </c>
      <c r="B3079" s="2">
        <v>6155.04</v>
      </c>
      <c r="C3079" s="34">
        <f t="shared" si="96"/>
        <v>3.328649533304473E-3</v>
      </c>
      <c r="D3079" s="2">
        <v>260.94</v>
      </c>
      <c r="E3079" s="34">
        <f t="shared" si="97"/>
        <v>2.0737327188939947E-3</v>
      </c>
      <c r="F3079" s="2"/>
    </row>
    <row r="3080" spans="1:6" x14ac:dyDescent="0.3">
      <c r="A3080" s="1">
        <v>40428.833333333336</v>
      </c>
      <c r="B3080" s="2">
        <v>6117.89</v>
      </c>
      <c r="C3080" s="34">
        <f t="shared" si="96"/>
        <v>-6.0357040734096978E-3</v>
      </c>
      <c r="D3080" s="2">
        <v>259.76</v>
      </c>
      <c r="E3080" s="34">
        <f t="shared" si="97"/>
        <v>-4.5221123629953786E-3</v>
      </c>
      <c r="F3080" s="2"/>
    </row>
    <row r="3081" spans="1:6" x14ac:dyDescent="0.3">
      <c r="A3081" s="1">
        <v>40429.833333333336</v>
      </c>
      <c r="B3081" s="2">
        <v>6164.44</v>
      </c>
      <c r="C3081" s="34">
        <f t="shared" si="96"/>
        <v>7.608832456941661E-3</v>
      </c>
      <c r="D3081" s="2">
        <v>262.33</v>
      </c>
      <c r="E3081" s="34">
        <f t="shared" si="97"/>
        <v>9.8937480751462026E-3</v>
      </c>
      <c r="F3081" s="2"/>
    </row>
    <row r="3082" spans="1:6" x14ac:dyDescent="0.3">
      <c r="A3082" s="1">
        <v>40430.833333333336</v>
      </c>
      <c r="B3082" s="2">
        <v>6221.52</v>
      </c>
      <c r="C3082" s="34">
        <f t="shared" si="96"/>
        <v>9.2595596680316028E-3</v>
      </c>
      <c r="D3082" s="2">
        <v>265.08999999999997</v>
      </c>
      <c r="E3082" s="34">
        <f t="shared" si="97"/>
        <v>1.0521099378645093E-2</v>
      </c>
      <c r="F3082" s="2"/>
    </row>
    <row r="3083" spans="1:6" x14ac:dyDescent="0.3">
      <c r="A3083" s="1">
        <v>40431.833333333336</v>
      </c>
      <c r="B3083" s="2">
        <v>6214.77</v>
      </c>
      <c r="C3083" s="34">
        <f t="shared" si="96"/>
        <v>-1.0849438722370097E-3</v>
      </c>
      <c r="D3083" s="2">
        <v>264.7</v>
      </c>
      <c r="E3083" s="34">
        <f t="shared" si="97"/>
        <v>-1.4711984609000472E-3</v>
      </c>
      <c r="F3083" s="2"/>
    </row>
    <row r="3084" spans="1:6" x14ac:dyDescent="0.3">
      <c r="A3084" s="1">
        <v>40434.833333333336</v>
      </c>
      <c r="B3084" s="2">
        <v>6261.68</v>
      </c>
      <c r="C3084" s="34">
        <f t="shared" si="96"/>
        <v>7.548147397248739E-3</v>
      </c>
      <c r="D3084" s="2">
        <v>266.45</v>
      </c>
      <c r="E3084" s="34">
        <f t="shared" si="97"/>
        <v>6.6112580279562572E-3</v>
      </c>
      <c r="F3084" s="2"/>
    </row>
    <row r="3085" spans="1:6" x14ac:dyDescent="0.3">
      <c r="A3085" s="1">
        <v>40435.833333333336</v>
      </c>
      <c r="B3085" s="2">
        <v>6275.41</v>
      </c>
      <c r="C3085" s="34">
        <f t="shared" si="96"/>
        <v>2.1927022779828498E-3</v>
      </c>
      <c r="D3085" s="2">
        <v>266.39999999999998</v>
      </c>
      <c r="E3085" s="34">
        <f t="shared" si="97"/>
        <v>-1.876524676299729E-4</v>
      </c>
      <c r="F3085" s="2"/>
    </row>
    <row r="3086" spans="1:6" x14ac:dyDescent="0.3">
      <c r="A3086" s="1">
        <v>40436.833333333336</v>
      </c>
      <c r="B3086" s="2">
        <v>6261.87</v>
      </c>
      <c r="C3086" s="34">
        <f t="shared" si="96"/>
        <v>-2.157627947815377E-3</v>
      </c>
      <c r="D3086" s="2">
        <v>265.54000000000002</v>
      </c>
      <c r="E3086" s="34">
        <f t="shared" si="97"/>
        <v>-3.2282282282281027E-3</v>
      </c>
      <c r="F3086" s="2"/>
    </row>
    <row r="3087" spans="1:6" x14ac:dyDescent="0.3">
      <c r="A3087" s="1">
        <v>40437.833333333336</v>
      </c>
      <c r="B3087" s="2">
        <v>6249.65</v>
      </c>
      <c r="C3087" s="34">
        <f t="shared" si="96"/>
        <v>-1.9514937231210894E-3</v>
      </c>
      <c r="D3087" s="2">
        <v>263.47000000000003</v>
      </c>
      <c r="E3087" s="34">
        <f t="shared" si="97"/>
        <v>-7.7954357158996901E-3</v>
      </c>
      <c r="F3087" s="2"/>
    </row>
    <row r="3088" spans="1:6" x14ac:dyDescent="0.3">
      <c r="A3088" s="1">
        <v>40438.833333333336</v>
      </c>
      <c r="B3088" s="2">
        <v>6209.76</v>
      </c>
      <c r="C3088" s="34">
        <f t="shared" si="96"/>
        <v>-6.3827574344161864E-3</v>
      </c>
      <c r="D3088" s="2">
        <v>262.86</v>
      </c>
      <c r="E3088" s="34">
        <f t="shared" si="97"/>
        <v>-2.3152541086272072E-3</v>
      </c>
      <c r="F3088" s="2"/>
    </row>
    <row r="3089" spans="1:6" x14ac:dyDescent="0.3">
      <c r="A3089" s="1">
        <v>40441.833333333336</v>
      </c>
      <c r="B3089" s="2">
        <v>6294.58</v>
      </c>
      <c r="C3089" s="34">
        <f t="shared" si="96"/>
        <v>1.3659143026461429E-2</v>
      </c>
      <c r="D3089" s="2">
        <v>266.22000000000003</v>
      </c>
      <c r="E3089" s="34">
        <f t="shared" si="97"/>
        <v>1.278246975576347E-2</v>
      </c>
      <c r="F3089" s="2"/>
    </row>
    <row r="3090" spans="1:6" x14ac:dyDescent="0.3">
      <c r="A3090" s="1">
        <v>40442.833333333336</v>
      </c>
      <c r="B3090" s="2">
        <v>6275.98</v>
      </c>
      <c r="C3090" s="34">
        <f t="shared" si="96"/>
        <v>-2.9549231243387597E-3</v>
      </c>
      <c r="D3090" s="2">
        <v>265.01</v>
      </c>
      <c r="E3090" s="34">
        <f t="shared" si="97"/>
        <v>-4.5451130643829885E-3</v>
      </c>
      <c r="F3090" s="2"/>
    </row>
    <row r="3091" spans="1:6" x14ac:dyDescent="0.3">
      <c r="A3091" s="1">
        <v>40443.833333333336</v>
      </c>
      <c r="B3091" s="2">
        <v>6208.33</v>
      </c>
      <c r="C3091" s="34">
        <f t="shared" si="96"/>
        <v>-1.0779193050328373E-2</v>
      </c>
      <c r="D3091" s="2">
        <v>261.19</v>
      </c>
      <c r="E3091" s="34">
        <f t="shared" si="97"/>
        <v>-1.441455039432471E-2</v>
      </c>
      <c r="F3091" s="2"/>
    </row>
    <row r="3092" spans="1:6" x14ac:dyDescent="0.3">
      <c r="A3092" s="1">
        <v>40444.833333333336</v>
      </c>
      <c r="B3092" s="2">
        <v>6184.71</v>
      </c>
      <c r="C3092" s="34">
        <f t="shared" si="96"/>
        <v>-3.8045658011091055E-3</v>
      </c>
      <c r="D3092" s="2">
        <v>261.07</v>
      </c>
      <c r="E3092" s="34">
        <f t="shared" si="97"/>
        <v>-4.5943565986450441E-4</v>
      </c>
      <c r="F3092" s="2"/>
    </row>
    <row r="3093" spans="1:6" x14ac:dyDescent="0.3">
      <c r="A3093" s="1">
        <v>40445.833333333336</v>
      </c>
      <c r="B3093" s="2">
        <v>6298.3</v>
      </c>
      <c r="C3093" s="34">
        <f t="shared" si="96"/>
        <v>1.8366261312171561E-2</v>
      </c>
      <c r="D3093" s="2">
        <v>263.97000000000003</v>
      </c>
      <c r="E3093" s="34">
        <f t="shared" si="97"/>
        <v>1.1108131918642572E-2</v>
      </c>
      <c r="F3093" s="2"/>
    </row>
    <row r="3094" spans="1:6" x14ac:dyDescent="0.3">
      <c r="A3094" s="1">
        <v>40448.833333333336</v>
      </c>
      <c r="B3094" s="2">
        <v>6278.89</v>
      </c>
      <c r="C3094" s="34">
        <f t="shared" si="96"/>
        <v>-3.081783973453156E-3</v>
      </c>
      <c r="D3094" s="2">
        <v>262.92</v>
      </c>
      <c r="E3094" s="34">
        <f t="shared" si="97"/>
        <v>-3.9777247414479744E-3</v>
      </c>
      <c r="F3094" s="2"/>
    </row>
    <row r="3095" spans="1:6" x14ac:dyDescent="0.3">
      <c r="A3095" s="1">
        <v>40449.833333333336</v>
      </c>
      <c r="B3095" s="2">
        <v>6276.09</v>
      </c>
      <c r="C3095" s="34">
        <f t="shared" si="96"/>
        <v>-4.4593869298559241E-4</v>
      </c>
      <c r="D3095" s="2">
        <v>262.36</v>
      </c>
      <c r="E3095" s="34">
        <f t="shared" si="97"/>
        <v>-2.1299254526091493E-3</v>
      </c>
      <c r="F3095" s="2"/>
    </row>
    <row r="3096" spans="1:6" x14ac:dyDescent="0.3">
      <c r="A3096" s="1">
        <v>40450.833333333336</v>
      </c>
      <c r="B3096" s="2">
        <v>6246.92</v>
      </c>
      <c r="C3096" s="34">
        <f t="shared" si="96"/>
        <v>-4.6477982310642041E-3</v>
      </c>
      <c r="D3096" s="2">
        <v>261.02</v>
      </c>
      <c r="E3096" s="34">
        <f t="shared" si="97"/>
        <v>-5.1074858972405268E-3</v>
      </c>
      <c r="F3096" s="2"/>
    </row>
    <row r="3097" spans="1:6" x14ac:dyDescent="0.3">
      <c r="A3097" s="1">
        <v>40451.833333333336</v>
      </c>
      <c r="B3097" s="2">
        <v>6229.02</v>
      </c>
      <c r="C3097" s="34">
        <f t="shared" si="96"/>
        <v>-2.865412075070517E-3</v>
      </c>
      <c r="D3097" s="2">
        <v>259.72000000000003</v>
      </c>
      <c r="E3097" s="34">
        <f t="shared" si="97"/>
        <v>-4.9804612673356452E-3</v>
      </c>
      <c r="F3097" s="2"/>
    </row>
    <row r="3098" spans="1:6" x14ac:dyDescent="0.3">
      <c r="A3098" s="1">
        <v>40452.833333333336</v>
      </c>
      <c r="B3098" s="2">
        <v>6211.34</v>
      </c>
      <c r="C3098" s="34">
        <f t="shared" si="96"/>
        <v>-2.838327698418075E-3</v>
      </c>
      <c r="D3098" s="2">
        <v>259.08999999999997</v>
      </c>
      <c r="E3098" s="34">
        <f t="shared" si="97"/>
        <v>-2.4256892037580746E-3</v>
      </c>
      <c r="F3098" s="2"/>
    </row>
    <row r="3099" spans="1:6" x14ac:dyDescent="0.3">
      <c r="A3099" s="1">
        <v>40455.833333333336</v>
      </c>
      <c r="B3099" s="2">
        <v>6134.21</v>
      </c>
      <c r="C3099" s="34">
        <f t="shared" si="96"/>
        <v>-1.2417610370709098E-2</v>
      </c>
      <c r="D3099" s="2">
        <v>257.74</v>
      </c>
      <c r="E3099" s="34">
        <f t="shared" si="97"/>
        <v>-5.2105445984019783E-3</v>
      </c>
      <c r="F3099" s="2"/>
    </row>
    <row r="3100" spans="1:6" x14ac:dyDescent="0.3">
      <c r="A3100" s="1">
        <v>40456.833333333336</v>
      </c>
      <c r="B3100" s="2">
        <v>6215.83</v>
      </c>
      <c r="C3100" s="34">
        <f t="shared" si="96"/>
        <v>1.3305706847336563E-2</v>
      </c>
      <c r="D3100" s="2">
        <v>261.18</v>
      </c>
      <c r="E3100" s="34">
        <f t="shared" si="97"/>
        <v>1.3346783580352239E-2</v>
      </c>
      <c r="F3100" s="2"/>
    </row>
    <row r="3101" spans="1:6" x14ac:dyDescent="0.3">
      <c r="A3101" s="1">
        <v>40457.833333333336</v>
      </c>
      <c r="B3101" s="2">
        <v>6270.73</v>
      </c>
      <c r="C3101" s="34">
        <f t="shared" si="96"/>
        <v>8.8322878843209995E-3</v>
      </c>
      <c r="D3101" s="2">
        <v>262.51</v>
      </c>
      <c r="E3101" s="34">
        <f t="shared" si="97"/>
        <v>5.092273527835145E-3</v>
      </c>
      <c r="F3101" s="2"/>
    </row>
    <row r="3102" spans="1:6" x14ac:dyDescent="0.3">
      <c r="A3102" s="1">
        <v>40458.833333333336</v>
      </c>
      <c r="B3102" s="2">
        <v>6276.25</v>
      </c>
      <c r="C3102" s="34">
        <f t="shared" si="96"/>
        <v>8.8028028634634659E-4</v>
      </c>
      <c r="D3102" s="2">
        <v>262.31</v>
      </c>
      <c r="E3102" s="34">
        <f t="shared" si="97"/>
        <v>-7.6187573806707487E-4</v>
      </c>
      <c r="F3102" s="2"/>
    </row>
    <row r="3103" spans="1:6" x14ac:dyDescent="0.3">
      <c r="A3103" s="1">
        <v>40459.833333333336</v>
      </c>
      <c r="B3103" s="2">
        <v>6291.67</v>
      </c>
      <c r="C3103" s="34">
        <f t="shared" si="96"/>
        <v>2.4568810993825796E-3</v>
      </c>
      <c r="D3103" s="2">
        <v>262.27</v>
      </c>
      <c r="E3103" s="34">
        <f t="shared" si="97"/>
        <v>-1.5249132705585922E-4</v>
      </c>
      <c r="F3103" s="2"/>
    </row>
    <row r="3104" spans="1:6" x14ac:dyDescent="0.3">
      <c r="A3104" s="1">
        <v>40462.833333333336</v>
      </c>
      <c r="B3104" s="2">
        <v>6309.51</v>
      </c>
      <c r="C3104" s="34">
        <f t="shared" si="96"/>
        <v>2.8354951864926203E-3</v>
      </c>
      <c r="D3104" s="2">
        <v>263.2</v>
      </c>
      <c r="E3104" s="34">
        <f t="shared" si="97"/>
        <v>3.5459640828154892E-3</v>
      </c>
      <c r="F3104" s="2"/>
    </row>
    <row r="3105" spans="1:6" x14ac:dyDescent="0.3">
      <c r="A3105" s="1">
        <v>40463.833333333336</v>
      </c>
      <c r="B3105" s="2">
        <v>6304.57</v>
      </c>
      <c r="C3105" s="34">
        <f t="shared" si="96"/>
        <v>-7.8294510984222576E-4</v>
      </c>
      <c r="D3105" s="2">
        <v>262.48</v>
      </c>
      <c r="E3105" s="34">
        <f t="shared" si="97"/>
        <v>-2.7355623100302484E-3</v>
      </c>
      <c r="F3105" s="2"/>
    </row>
    <row r="3106" spans="1:6" x14ac:dyDescent="0.3">
      <c r="A3106" s="1">
        <v>40464.833333333336</v>
      </c>
      <c r="B3106" s="2">
        <v>6434.52</v>
      </c>
      <c r="C3106" s="34">
        <f t="shared" si="96"/>
        <v>2.0612032224243793E-2</v>
      </c>
      <c r="D3106" s="2">
        <v>266.25</v>
      </c>
      <c r="E3106" s="34">
        <f t="shared" si="97"/>
        <v>1.4362999085644645E-2</v>
      </c>
      <c r="F3106" s="2"/>
    </row>
    <row r="3107" spans="1:6" x14ac:dyDescent="0.3">
      <c r="A3107" s="1">
        <v>40465.833333333336</v>
      </c>
      <c r="B3107" s="2">
        <v>6455.27</v>
      </c>
      <c r="C3107" s="34">
        <f t="shared" si="96"/>
        <v>3.2247937686105121E-3</v>
      </c>
      <c r="D3107" s="2">
        <v>265.68</v>
      </c>
      <c r="E3107" s="34">
        <f t="shared" si="97"/>
        <v>-2.140845070422559E-3</v>
      </c>
      <c r="F3107" s="2"/>
    </row>
    <row r="3108" spans="1:6" x14ac:dyDescent="0.3">
      <c r="A3108" s="1">
        <v>40466.833333333336</v>
      </c>
      <c r="B3108" s="2">
        <v>6492.3</v>
      </c>
      <c r="C3108" s="34">
        <f t="shared" si="96"/>
        <v>5.7363983226108584E-3</v>
      </c>
      <c r="D3108" s="2">
        <v>265.83</v>
      </c>
      <c r="E3108" s="34">
        <f t="shared" si="97"/>
        <v>5.6458897922295748E-4</v>
      </c>
      <c r="F3108" s="2"/>
    </row>
    <row r="3109" spans="1:6" x14ac:dyDescent="0.3">
      <c r="A3109" s="1">
        <v>40469.833333333336</v>
      </c>
      <c r="B3109" s="2">
        <v>6516.63</v>
      </c>
      <c r="C3109" s="34">
        <f t="shared" si="96"/>
        <v>3.7475162885263202E-3</v>
      </c>
      <c r="D3109" s="2">
        <v>266.64</v>
      </c>
      <c r="E3109" s="34">
        <f t="shared" si="97"/>
        <v>3.0470601512244677E-3</v>
      </c>
      <c r="F3109" s="2"/>
    </row>
    <row r="3110" spans="1:6" x14ac:dyDescent="0.3">
      <c r="A3110" s="1">
        <v>40470.833333333336</v>
      </c>
      <c r="B3110" s="2">
        <v>6490.69</v>
      </c>
      <c r="C3110" s="34">
        <f t="shared" si="96"/>
        <v>-3.9805850570003853E-3</v>
      </c>
      <c r="D3110" s="2">
        <v>265.24</v>
      </c>
      <c r="E3110" s="34">
        <f t="shared" si="97"/>
        <v>-5.2505250525051173E-3</v>
      </c>
      <c r="F3110" s="2"/>
    </row>
    <row r="3111" spans="1:6" x14ac:dyDescent="0.3">
      <c r="A3111" s="1">
        <v>40471.833333333336</v>
      </c>
      <c r="B3111" s="2">
        <v>6524.55</v>
      </c>
      <c r="C3111" s="34">
        <f t="shared" si="96"/>
        <v>5.2167026926259741E-3</v>
      </c>
      <c r="D3111" s="2">
        <v>266.13</v>
      </c>
      <c r="E3111" s="34">
        <f t="shared" si="97"/>
        <v>3.3554516664153766E-3</v>
      </c>
      <c r="F3111" s="2"/>
    </row>
    <row r="3112" spans="1:6" x14ac:dyDescent="0.3">
      <c r="A3112" s="1">
        <v>40472.833333333336</v>
      </c>
      <c r="B3112" s="2">
        <v>6611.01</v>
      </c>
      <c r="C3112" s="34">
        <f t="shared" si="96"/>
        <v>1.3251488608409856E-2</v>
      </c>
      <c r="D3112" s="2">
        <v>267.62</v>
      </c>
      <c r="E3112" s="34">
        <f t="shared" si="97"/>
        <v>5.5987675196333964E-3</v>
      </c>
      <c r="F3112" s="2"/>
    </row>
    <row r="3113" spans="1:6" x14ac:dyDescent="0.3">
      <c r="A3113" s="1">
        <v>40473.833333333336</v>
      </c>
      <c r="B3113" s="2">
        <v>6605.84</v>
      </c>
      <c r="C3113" s="34">
        <f t="shared" si="96"/>
        <v>-7.8202876716271241E-4</v>
      </c>
      <c r="D3113" s="2">
        <v>266.75</v>
      </c>
      <c r="E3113" s="34">
        <f t="shared" si="97"/>
        <v>-3.2508781107540852E-3</v>
      </c>
      <c r="F3113" s="2"/>
    </row>
    <row r="3114" spans="1:6" x14ac:dyDescent="0.3">
      <c r="A3114" s="1">
        <v>40476.833333333336</v>
      </c>
      <c r="B3114" s="2">
        <v>6639.21</v>
      </c>
      <c r="C3114" s="34">
        <f t="shared" si="96"/>
        <v>5.05159071367145E-3</v>
      </c>
      <c r="D3114" s="2">
        <v>267.42</v>
      </c>
      <c r="E3114" s="34">
        <f t="shared" si="97"/>
        <v>2.511715089034805E-3</v>
      </c>
      <c r="F3114" s="2"/>
    </row>
    <row r="3115" spans="1:6" x14ac:dyDescent="0.3">
      <c r="A3115" s="1">
        <v>40477.833333333336</v>
      </c>
      <c r="B3115" s="2">
        <v>6613.8</v>
      </c>
      <c r="C3115" s="34">
        <f t="shared" si="96"/>
        <v>-3.8272625809395722E-3</v>
      </c>
      <c r="D3115" s="2">
        <v>266.92</v>
      </c>
      <c r="E3115" s="34">
        <f t="shared" si="97"/>
        <v>-1.869718046518587E-3</v>
      </c>
      <c r="F3115" s="2"/>
    </row>
    <row r="3116" spans="1:6" x14ac:dyDescent="0.3">
      <c r="A3116" s="1">
        <v>40478.833333333336</v>
      </c>
      <c r="B3116" s="2">
        <v>6568</v>
      </c>
      <c r="C3116" s="34">
        <f t="shared" si="96"/>
        <v>-6.9249145725603922E-3</v>
      </c>
      <c r="D3116" s="2">
        <v>264.93</v>
      </c>
      <c r="E3116" s="34">
        <f t="shared" si="97"/>
        <v>-7.4554173535141821E-3</v>
      </c>
      <c r="F3116" s="2"/>
    </row>
    <row r="3117" spans="1:6" x14ac:dyDescent="0.3">
      <c r="A3117" s="1">
        <v>40479.833333333336</v>
      </c>
      <c r="B3117" s="2">
        <v>6595.28</v>
      </c>
      <c r="C3117" s="34">
        <f t="shared" si="96"/>
        <v>4.1534713763702324E-3</v>
      </c>
      <c r="D3117" s="2">
        <v>265.89999999999998</v>
      </c>
      <c r="E3117" s="34">
        <f t="shared" si="97"/>
        <v>3.6613445060957872E-3</v>
      </c>
      <c r="F3117" s="2"/>
    </row>
    <row r="3118" spans="1:6" x14ac:dyDescent="0.3">
      <c r="A3118" s="1">
        <v>40480.833333333336</v>
      </c>
      <c r="B3118" s="2">
        <v>6601.37</v>
      </c>
      <c r="C3118" s="34">
        <f t="shared" si="96"/>
        <v>9.2338763479338226E-4</v>
      </c>
      <c r="D3118" s="2">
        <v>265.95999999999998</v>
      </c>
      <c r="E3118" s="34">
        <f t="shared" si="97"/>
        <v>2.2564874012798164E-4</v>
      </c>
      <c r="F3118" s="2"/>
    </row>
    <row r="3119" spans="1:6" x14ac:dyDescent="0.3">
      <c r="A3119" s="1">
        <v>40483.833333333336</v>
      </c>
      <c r="B3119" s="2">
        <v>6604.86</v>
      </c>
      <c r="C3119" s="34">
        <f t="shared" si="96"/>
        <v>5.2867813802293107E-4</v>
      </c>
      <c r="D3119" s="2">
        <v>266.39999999999998</v>
      </c>
      <c r="E3119" s="34">
        <f t="shared" si="97"/>
        <v>1.6543841179124108E-3</v>
      </c>
      <c r="F3119" s="2"/>
    </row>
    <row r="3120" spans="1:6" x14ac:dyDescent="0.3">
      <c r="A3120" s="1">
        <v>40484.833333333336</v>
      </c>
      <c r="B3120" s="2">
        <v>6654.31</v>
      </c>
      <c r="C3120" s="34">
        <f t="shared" si="96"/>
        <v>7.4869111533024668E-3</v>
      </c>
      <c r="D3120" s="2">
        <v>267.5</v>
      </c>
      <c r="E3120" s="34">
        <f t="shared" si="97"/>
        <v>4.1291291291292165E-3</v>
      </c>
      <c r="F3120" s="2"/>
    </row>
    <row r="3121" spans="1:6" x14ac:dyDescent="0.3">
      <c r="A3121" s="1">
        <v>40485.833333333336</v>
      </c>
      <c r="B3121" s="2">
        <v>6617.8</v>
      </c>
      <c r="C3121" s="34">
        <f t="shared" si="96"/>
        <v>-5.4866695419961697E-3</v>
      </c>
      <c r="D3121" s="2">
        <v>266.51</v>
      </c>
      <c r="E3121" s="34">
        <f t="shared" si="97"/>
        <v>-3.7009345794393189E-3</v>
      </c>
      <c r="F3121" s="2"/>
    </row>
    <row r="3122" spans="1:6" x14ac:dyDescent="0.3">
      <c r="A3122" s="1">
        <v>40486.833333333336</v>
      </c>
      <c r="B3122" s="2">
        <v>6734.69</v>
      </c>
      <c r="C3122" s="34">
        <f t="shared" si="96"/>
        <v>1.7662969566925479E-2</v>
      </c>
      <c r="D3122" s="2">
        <v>270.83</v>
      </c>
      <c r="E3122" s="34">
        <f t="shared" si="97"/>
        <v>1.6209523094818268E-2</v>
      </c>
      <c r="F3122" s="2"/>
    </row>
    <row r="3123" spans="1:6" x14ac:dyDescent="0.3">
      <c r="A3123" s="1">
        <v>40487.833333333336</v>
      </c>
      <c r="B3123" s="2">
        <v>6754.2</v>
      </c>
      <c r="C3123" s="34">
        <f t="shared" si="96"/>
        <v>2.8969410618751024E-3</v>
      </c>
      <c r="D3123" s="2">
        <v>271.97000000000003</v>
      </c>
      <c r="E3123" s="34">
        <f t="shared" si="97"/>
        <v>4.2092825757857888E-3</v>
      </c>
      <c r="F3123" s="2"/>
    </row>
    <row r="3124" spans="1:6" x14ac:dyDescent="0.3">
      <c r="A3124" s="1">
        <v>40490.833333333336</v>
      </c>
      <c r="B3124" s="2">
        <v>6750.5</v>
      </c>
      <c r="C3124" s="34">
        <f t="shared" si="96"/>
        <v>-5.4780729027859021E-4</v>
      </c>
      <c r="D3124" s="2">
        <v>271.91000000000003</v>
      </c>
      <c r="E3124" s="34">
        <f t="shared" si="97"/>
        <v>-2.2061256756256142E-4</v>
      </c>
      <c r="F3124" s="2"/>
    </row>
    <row r="3125" spans="1:6" x14ac:dyDescent="0.3">
      <c r="A3125" s="1">
        <v>40491.833333333336</v>
      </c>
      <c r="B3125" s="2">
        <v>6787.81</v>
      </c>
      <c r="C3125" s="34">
        <f t="shared" si="96"/>
        <v>5.52699800014822E-3</v>
      </c>
      <c r="D3125" s="2">
        <v>273.45999999999998</v>
      </c>
      <c r="E3125" s="34">
        <f t="shared" si="97"/>
        <v>5.7004155786839483E-3</v>
      </c>
      <c r="F3125" s="2"/>
    </row>
    <row r="3126" spans="1:6" x14ac:dyDescent="0.3">
      <c r="A3126" s="1">
        <v>40492.833333333336</v>
      </c>
      <c r="B3126" s="2">
        <v>6719.84</v>
      </c>
      <c r="C3126" s="34">
        <f t="shared" si="96"/>
        <v>-1.0013538976488823E-2</v>
      </c>
      <c r="D3126" s="2">
        <v>271.48</v>
      </c>
      <c r="E3126" s="34">
        <f t="shared" si="97"/>
        <v>-7.2405470635558133E-3</v>
      </c>
      <c r="F3126" s="2"/>
    </row>
    <row r="3127" spans="1:6" x14ac:dyDescent="0.3">
      <c r="A3127" s="1">
        <v>40493.833333333336</v>
      </c>
      <c r="B3127" s="2">
        <v>6723.41</v>
      </c>
      <c r="C3127" s="34">
        <f t="shared" si="96"/>
        <v>5.3126264911074195E-4</v>
      </c>
      <c r="D3127" s="2">
        <v>271.39</v>
      </c>
      <c r="E3127" s="34">
        <f t="shared" si="97"/>
        <v>-3.3151613378534783E-4</v>
      </c>
      <c r="F3127" s="2"/>
    </row>
    <row r="3128" spans="1:6" x14ac:dyDescent="0.3">
      <c r="A3128" s="1">
        <v>40494.833333333336</v>
      </c>
      <c r="B3128" s="2">
        <v>6734.61</v>
      </c>
      <c r="C3128" s="34">
        <f t="shared" si="96"/>
        <v>1.6658213614817452E-3</v>
      </c>
      <c r="D3128" s="2">
        <v>270.18</v>
      </c>
      <c r="E3128" s="34">
        <f t="shared" si="97"/>
        <v>-4.4585283171818535E-3</v>
      </c>
      <c r="F3128" s="2"/>
    </row>
    <row r="3129" spans="1:6" x14ac:dyDescent="0.3">
      <c r="A3129" s="1">
        <v>40497.833333333336</v>
      </c>
      <c r="B3129" s="2">
        <v>6790.17</v>
      </c>
      <c r="C3129" s="34">
        <f t="shared" si="96"/>
        <v>8.2499209308335431E-3</v>
      </c>
      <c r="D3129" s="2">
        <v>272.36</v>
      </c>
      <c r="E3129" s="34">
        <f t="shared" si="97"/>
        <v>8.068694944111332E-3</v>
      </c>
      <c r="F3129" s="2"/>
    </row>
    <row r="3130" spans="1:6" x14ac:dyDescent="0.3">
      <c r="A3130" s="1">
        <v>40498.833333333336</v>
      </c>
      <c r="B3130" s="2">
        <v>6663.24</v>
      </c>
      <c r="C3130" s="34">
        <f t="shared" si="96"/>
        <v>-1.8693199139344086E-2</v>
      </c>
      <c r="D3130" s="2">
        <v>265.98</v>
      </c>
      <c r="E3130" s="34">
        <f t="shared" si="97"/>
        <v>-2.342487883683364E-2</v>
      </c>
      <c r="F3130" s="2"/>
    </row>
    <row r="3131" spans="1:6" x14ac:dyDescent="0.3">
      <c r="A3131" s="1">
        <v>40499.833333333336</v>
      </c>
      <c r="B3131" s="2">
        <v>6700.07</v>
      </c>
      <c r="C3131" s="34">
        <f t="shared" si="96"/>
        <v>5.5273410533014378E-3</v>
      </c>
      <c r="D3131" s="2">
        <v>267.31</v>
      </c>
      <c r="E3131" s="34">
        <f t="shared" si="97"/>
        <v>5.000375968117865E-3</v>
      </c>
      <c r="F3131" s="2"/>
    </row>
    <row r="3132" spans="1:6" x14ac:dyDescent="0.3">
      <c r="A3132" s="1">
        <v>40500.833333333336</v>
      </c>
      <c r="B3132" s="2">
        <v>6832.11</v>
      </c>
      <c r="C3132" s="34">
        <f t="shared" si="96"/>
        <v>1.970725678985441E-2</v>
      </c>
      <c r="D3132" s="2">
        <v>271.14999999999998</v>
      </c>
      <c r="E3132" s="34">
        <f t="shared" si="97"/>
        <v>1.4365343608544245E-2</v>
      </c>
      <c r="F3132" s="2"/>
    </row>
    <row r="3133" spans="1:6" x14ac:dyDescent="0.3">
      <c r="A3133" s="1">
        <v>40501.833333333336</v>
      </c>
      <c r="B3133" s="2">
        <v>6843.55</v>
      </c>
      <c r="C3133" s="34">
        <f t="shared" si="96"/>
        <v>1.674446108157035E-3</v>
      </c>
      <c r="D3133" s="2">
        <v>269.5</v>
      </c>
      <c r="E3133" s="34">
        <f t="shared" si="97"/>
        <v>-6.0851926977686377E-3</v>
      </c>
      <c r="F3133" s="2"/>
    </row>
    <row r="3134" spans="1:6" x14ac:dyDescent="0.3">
      <c r="A3134" s="1">
        <v>40504.833333333336</v>
      </c>
      <c r="B3134" s="2">
        <v>6822.05</v>
      </c>
      <c r="C3134" s="34">
        <f t="shared" si="96"/>
        <v>-3.1416443220257939E-3</v>
      </c>
      <c r="D3134" s="2">
        <v>267.74</v>
      </c>
      <c r="E3134" s="34">
        <f t="shared" si="97"/>
        <v>-6.5306122448979265E-3</v>
      </c>
      <c r="F3134" s="2"/>
    </row>
    <row r="3135" spans="1:6" x14ac:dyDescent="0.3">
      <c r="A3135" s="1">
        <v>40505.833333333336</v>
      </c>
      <c r="B3135" s="2">
        <v>6705</v>
      </c>
      <c r="C3135" s="34">
        <f t="shared" si="96"/>
        <v>-1.7157599255355871E-2</v>
      </c>
      <c r="D3135" s="2">
        <v>263.62</v>
      </c>
      <c r="E3135" s="34">
        <f t="shared" si="97"/>
        <v>-1.5388063046238853E-2</v>
      </c>
      <c r="F3135" s="2"/>
    </row>
    <row r="3136" spans="1:6" x14ac:dyDescent="0.3">
      <c r="A3136" s="1">
        <v>40506.833333333336</v>
      </c>
      <c r="B3136" s="2">
        <v>6823.8</v>
      </c>
      <c r="C3136" s="34">
        <f t="shared" ref="C3136:C3199" si="98">B3136/B3135-1</f>
        <v>1.7718120805369164E-2</v>
      </c>
      <c r="D3136" s="2">
        <v>266.29000000000002</v>
      </c>
      <c r="E3136" s="34">
        <f t="shared" si="97"/>
        <v>1.0128214854715267E-2</v>
      </c>
      <c r="F3136" s="2"/>
    </row>
    <row r="3137" spans="1:6" x14ac:dyDescent="0.3">
      <c r="A3137" s="1">
        <v>40507.833333333336</v>
      </c>
      <c r="B3137" s="2">
        <v>6879.66</v>
      </c>
      <c r="C3137" s="34">
        <f t="shared" si="98"/>
        <v>8.1860546909346965E-3</v>
      </c>
      <c r="D3137" s="2">
        <v>267.72000000000003</v>
      </c>
      <c r="E3137" s="34">
        <f t="shared" si="97"/>
        <v>5.3700852454092729E-3</v>
      </c>
      <c r="F3137" s="2"/>
    </row>
    <row r="3138" spans="1:6" x14ac:dyDescent="0.3">
      <c r="A3138" s="1">
        <v>40508.833333333336</v>
      </c>
      <c r="B3138" s="2">
        <v>6848.98</v>
      </c>
      <c r="C3138" s="34">
        <f t="shared" si="98"/>
        <v>-4.4595227089710976E-3</v>
      </c>
      <c r="D3138" s="2">
        <v>266.60000000000002</v>
      </c>
      <c r="E3138" s="34">
        <f t="shared" si="97"/>
        <v>-4.1834752726729318E-3</v>
      </c>
      <c r="F3138" s="2"/>
    </row>
    <row r="3139" spans="1:6" x14ac:dyDescent="0.3">
      <c r="A3139" s="1">
        <v>40511.833333333336</v>
      </c>
      <c r="B3139" s="2">
        <v>6697.97</v>
      </c>
      <c r="C3139" s="34">
        <f t="shared" si="98"/>
        <v>-2.204853861450895E-2</v>
      </c>
      <c r="D3139" s="2">
        <v>262.16000000000003</v>
      </c>
      <c r="E3139" s="34">
        <f t="shared" si="97"/>
        <v>-1.6654163540885225E-2</v>
      </c>
      <c r="F3139" s="2"/>
    </row>
    <row r="3140" spans="1:6" x14ac:dyDescent="0.3">
      <c r="A3140" s="1">
        <v>40512.833333333336</v>
      </c>
      <c r="B3140" s="2">
        <v>6688.49</v>
      </c>
      <c r="C3140" s="34">
        <f t="shared" si="98"/>
        <v>-1.4153542043335854E-3</v>
      </c>
      <c r="D3140" s="2">
        <v>261.83</v>
      </c>
      <c r="E3140" s="34">
        <f t="shared" si="97"/>
        <v>-1.2587732682333153E-3</v>
      </c>
      <c r="F3140" s="2"/>
    </row>
    <row r="3141" spans="1:6" x14ac:dyDescent="0.3">
      <c r="A3141" s="1">
        <v>40513.833333333336</v>
      </c>
      <c r="B3141" s="2">
        <v>6866.63</v>
      </c>
      <c r="C3141" s="34">
        <f t="shared" si="98"/>
        <v>2.6633814209186202E-2</v>
      </c>
      <c r="D3141" s="2">
        <v>267.11</v>
      </c>
      <c r="E3141" s="34">
        <f t="shared" ref="E3141:E3204" si="99">D3141/D3140-1</f>
        <v>2.0165756406828939E-2</v>
      </c>
      <c r="F3141" s="2"/>
    </row>
    <row r="3142" spans="1:6" x14ac:dyDescent="0.3">
      <c r="A3142" s="1">
        <v>40514.833333333336</v>
      </c>
      <c r="B3142" s="2">
        <v>6957.61</v>
      </c>
      <c r="C3142" s="34">
        <f t="shared" si="98"/>
        <v>1.3249585313319656E-2</v>
      </c>
      <c r="D3142" s="2">
        <v>271.61</v>
      </c>
      <c r="E3142" s="34">
        <f t="shared" si="99"/>
        <v>1.6846991876006134E-2</v>
      </c>
      <c r="F3142" s="2"/>
    </row>
    <row r="3143" spans="1:6" x14ac:dyDescent="0.3">
      <c r="A3143" s="1">
        <v>40515.833333333336</v>
      </c>
      <c r="B3143" s="2">
        <v>6947.72</v>
      </c>
      <c r="C3143" s="34">
        <f t="shared" si="98"/>
        <v>-1.4214651295486602E-3</v>
      </c>
      <c r="D3143" s="2">
        <v>270.94</v>
      </c>
      <c r="E3143" s="34">
        <f t="shared" si="99"/>
        <v>-2.4667722101543443E-3</v>
      </c>
      <c r="F3143" s="2"/>
    </row>
    <row r="3144" spans="1:6" x14ac:dyDescent="0.3">
      <c r="A3144" s="1">
        <v>40518.833333333336</v>
      </c>
      <c r="B3144" s="2">
        <v>6954.38</v>
      </c>
      <c r="C3144" s="34">
        <f t="shared" si="98"/>
        <v>9.5858785328140073E-4</v>
      </c>
      <c r="D3144" s="2">
        <v>271.38</v>
      </c>
      <c r="E3144" s="34">
        <f t="shared" si="99"/>
        <v>1.6239757879974448E-3</v>
      </c>
      <c r="F3144" s="2"/>
    </row>
    <row r="3145" spans="1:6" x14ac:dyDescent="0.3">
      <c r="A3145" s="1">
        <v>40519.833333333336</v>
      </c>
      <c r="B3145" s="2">
        <v>7001.91</v>
      </c>
      <c r="C3145" s="34">
        <f t="shared" si="98"/>
        <v>6.8345416845210227E-3</v>
      </c>
      <c r="D3145" s="2">
        <v>273.91000000000003</v>
      </c>
      <c r="E3145" s="34">
        <f t="shared" si="99"/>
        <v>9.3227209079520534E-3</v>
      </c>
      <c r="F3145" s="2"/>
    </row>
    <row r="3146" spans="1:6" x14ac:dyDescent="0.3">
      <c r="A3146" s="1">
        <v>40520.833333333336</v>
      </c>
      <c r="B3146" s="2">
        <v>6975.87</v>
      </c>
      <c r="C3146" s="34">
        <f t="shared" si="98"/>
        <v>-3.7189852483108243E-3</v>
      </c>
      <c r="D3146" s="2">
        <v>274.98</v>
      </c>
      <c r="E3146" s="34">
        <f t="shared" si="99"/>
        <v>3.9063926107114622E-3</v>
      </c>
      <c r="F3146" s="2"/>
    </row>
    <row r="3147" spans="1:6" x14ac:dyDescent="0.3">
      <c r="A3147" s="1">
        <v>40521.833333333336</v>
      </c>
      <c r="B3147" s="2">
        <v>6964.16</v>
      </c>
      <c r="C3147" s="34">
        <f t="shared" si="98"/>
        <v>-1.6786436673849048E-3</v>
      </c>
      <c r="D3147" s="2">
        <v>275.93</v>
      </c>
      <c r="E3147" s="34">
        <f t="shared" si="99"/>
        <v>3.4547967124880508E-3</v>
      </c>
      <c r="F3147" s="2"/>
    </row>
    <row r="3148" spans="1:6" x14ac:dyDescent="0.3">
      <c r="A3148" s="1">
        <v>40522.833333333336</v>
      </c>
      <c r="B3148" s="2">
        <v>7006.17</v>
      </c>
      <c r="C3148" s="34">
        <f t="shared" si="98"/>
        <v>6.0323140192068969E-3</v>
      </c>
      <c r="D3148" s="2">
        <v>276.19</v>
      </c>
      <c r="E3148" s="34">
        <f t="shared" si="99"/>
        <v>9.4226796651319944E-4</v>
      </c>
      <c r="F3148" s="2"/>
    </row>
    <row r="3149" spans="1:6" x14ac:dyDescent="0.3">
      <c r="A3149" s="1">
        <v>40525.833333333336</v>
      </c>
      <c r="B3149" s="2">
        <v>7029.39</v>
      </c>
      <c r="C3149" s="34">
        <f t="shared" si="98"/>
        <v>3.3142216075259245E-3</v>
      </c>
      <c r="D3149" s="2">
        <v>276.99</v>
      </c>
      <c r="E3149" s="34">
        <f t="shared" si="99"/>
        <v>2.8965567182013263E-3</v>
      </c>
      <c r="F3149" s="2"/>
    </row>
    <row r="3150" spans="1:6" x14ac:dyDescent="0.3">
      <c r="A3150" s="1">
        <v>40526.833333333336</v>
      </c>
      <c r="B3150" s="2">
        <v>7027.4</v>
      </c>
      <c r="C3150" s="34">
        <f t="shared" si="98"/>
        <v>-2.8309711084473221E-4</v>
      </c>
      <c r="D3150" s="2">
        <v>277.64999999999998</v>
      </c>
      <c r="E3150" s="34">
        <f t="shared" si="99"/>
        <v>2.3827575002706158E-3</v>
      </c>
      <c r="F3150" s="2"/>
    </row>
    <row r="3151" spans="1:6" x14ac:dyDescent="0.3">
      <c r="A3151" s="1">
        <v>40527.833333333336</v>
      </c>
      <c r="B3151" s="2">
        <v>7016.37</v>
      </c>
      <c r="C3151" s="34">
        <f t="shared" si="98"/>
        <v>-1.569570538179077E-3</v>
      </c>
      <c r="D3151" s="2">
        <v>276.52999999999997</v>
      </c>
      <c r="E3151" s="34">
        <f t="shared" si="99"/>
        <v>-4.0338555735638382E-3</v>
      </c>
      <c r="F3151" s="2"/>
    </row>
    <row r="3152" spans="1:6" x14ac:dyDescent="0.3">
      <c r="A3152" s="1">
        <v>40528.833333333336</v>
      </c>
      <c r="B3152" s="2">
        <v>7024.4</v>
      </c>
      <c r="C3152" s="34">
        <f t="shared" si="98"/>
        <v>1.1444664406237148E-3</v>
      </c>
      <c r="D3152" s="2">
        <v>277.58999999999997</v>
      </c>
      <c r="E3152" s="34">
        <f t="shared" si="99"/>
        <v>3.8332188189347249E-3</v>
      </c>
      <c r="F3152" s="2"/>
    </row>
    <row r="3153" spans="1:6" x14ac:dyDescent="0.3">
      <c r="A3153" s="1">
        <v>40529.833333333336</v>
      </c>
      <c r="B3153" s="2">
        <v>6982.45</v>
      </c>
      <c r="C3153" s="34">
        <f t="shared" si="98"/>
        <v>-5.9720403166106939E-3</v>
      </c>
      <c r="D3153" s="2">
        <v>276.42</v>
      </c>
      <c r="E3153" s="34">
        <f t="shared" si="99"/>
        <v>-4.2148492380847946E-3</v>
      </c>
      <c r="F3153" s="2"/>
    </row>
    <row r="3154" spans="1:6" x14ac:dyDescent="0.3">
      <c r="A3154" s="1">
        <v>40532.833333333336</v>
      </c>
      <c r="B3154" s="2">
        <v>7018.6</v>
      </c>
      <c r="C3154" s="34">
        <f t="shared" si="98"/>
        <v>5.1772658594047005E-3</v>
      </c>
      <c r="D3154" s="2">
        <v>278.38</v>
      </c>
      <c r="E3154" s="34">
        <f t="shared" si="99"/>
        <v>7.090659141885558E-3</v>
      </c>
      <c r="F3154" s="2"/>
    </row>
    <row r="3155" spans="1:6" x14ac:dyDescent="0.3">
      <c r="A3155" s="1">
        <v>40533.833333333336</v>
      </c>
      <c r="B3155" s="2">
        <v>7077.99</v>
      </c>
      <c r="C3155" s="34">
        <f t="shared" si="98"/>
        <v>8.4618014988744328E-3</v>
      </c>
      <c r="D3155" s="2">
        <v>281.11</v>
      </c>
      <c r="E3155" s="34">
        <f t="shared" si="99"/>
        <v>9.8067389898699453E-3</v>
      </c>
      <c r="F3155" s="2"/>
    </row>
    <row r="3156" spans="1:6" x14ac:dyDescent="0.3">
      <c r="A3156" s="1">
        <v>40534.833333333336</v>
      </c>
      <c r="B3156" s="2">
        <v>7067.92</v>
      </c>
      <c r="C3156" s="34">
        <f t="shared" si="98"/>
        <v>-1.4227202920602533E-3</v>
      </c>
      <c r="D3156" s="2">
        <v>281.45</v>
      </c>
      <c r="E3156" s="34">
        <f t="shared" si="99"/>
        <v>1.2094909466044967E-3</v>
      </c>
      <c r="F3156" s="2"/>
    </row>
    <row r="3157" spans="1:6" x14ac:dyDescent="0.3">
      <c r="A3157" s="1">
        <v>40535.833333333336</v>
      </c>
      <c r="B3157" s="2">
        <v>7057.69</v>
      </c>
      <c r="C3157" s="34">
        <f t="shared" si="98"/>
        <v>-1.4473848034499692E-3</v>
      </c>
      <c r="D3157" s="2">
        <v>281.76</v>
      </c>
      <c r="E3157" s="34">
        <f t="shared" si="99"/>
        <v>1.1014389767276533E-3</v>
      </c>
      <c r="F3157" s="2"/>
    </row>
    <row r="3158" spans="1:6" x14ac:dyDescent="0.3">
      <c r="A3158" s="1">
        <v>40539.833333333336</v>
      </c>
      <c r="B3158" s="2">
        <v>6970.73</v>
      </c>
      <c r="C3158" s="34">
        <f t="shared" si="98"/>
        <v>-1.2321311930674206E-2</v>
      </c>
      <c r="D3158" s="2">
        <v>279.18</v>
      </c>
      <c r="E3158" s="34">
        <f t="shared" si="99"/>
        <v>-9.1567291311753785E-3</v>
      </c>
      <c r="F3158" s="2"/>
    </row>
    <row r="3159" spans="1:6" x14ac:dyDescent="0.3">
      <c r="A3159" s="1">
        <v>40540.833333333336</v>
      </c>
      <c r="B3159" s="2">
        <v>6972.1</v>
      </c>
      <c r="C3159" s="34">
        <f t="shared" si="98"/>
        <v>1.9653608732528305E-4</v>
      </c>
      <c r="D3159" s="2">
        <v>279.79000000000002</v>
      </c>
      <c r="E3159" s="34">
        <f t="shared" si="99"/>
        <v>2.1849702700766915E-3</v>
      </c>
      <c r="F3159" s="2"/>
    </row>
    <row r="3160" spans="1:6" x14ac:dyDescent="0.3">
      <c r="A3160" s="1">
        <v>40541.833333333336</v>
      </c>
      <c r="B3160" s="2">
        <v>6995.47</v>
      </c>
      <c r="C3160" s="34">
        <f t="shared" si="98"/>
        <v>3.351931268914754E-3</v>
      </c>
      <c r="D3160" s="2">
        <v>280.63</v>
      </c>
      <c r="E3160" s="34">
        <f t="shared" si="99"/>
        <v>3.0022516887664441E-3</v>
      </c>
      <c r="F3160" s="2"/>
    </row>
    <row r="3161" spans="1:6" x14ac:dyDescent="0.3">
      <c r="A3161" s="1">
        <v>40542.833333333336</v>
      </c>
      <c r="B3161" s="2">
        <v>6914.19</v>
      </c>
      <c r="C3161" s="34">
        <f t="shared" si="98"/>
        <v>-1.1618947690434034E-2</v>
      </c>
      <c r="D3161" s="2">
        <v>277.02</v>
      </c>
      <c r="E3161" s="34">
        <f t="shared" si="99"/>
        <v>-1.2863913337847088E-2</v>
      </c>
      <c r="F3161" s="2"/>
    </row>
    <row r="3162" spans="1:6" x14ac:dyDescent="0.3">
      <c r="A3162" s="1">
        <v>40546.833333333336</v>
      </c>
      <c r="B3162" s="2">
        <v>6989.74</v>
      </c>
      <c r="C3162" s="34">
        <f t="shared" si="98"/>
        <v>1.0926804152040948E-2</v>
      </c>
      <c r="D3162" s="2">
        <v>278.02</v>
      </c>
      <c r="E3162" s="34">
        <f t="shared" si="99"/>
        <v>3.6098476644286226E-3</v>
      </c>
      <c r="F3162" s="2"/>
    </row>
    <row r="3163" spans="1:6" x14ac:dyDescent="0.3">
      <c r="A3163" s="1">
        <v>40547.833333333336</v>
      </c>
      <c r="B3163" s="2">
        <v>6975.35</v>
      </c>
      <c r="C3163" s="34">
        <f t="shared" si="98"/>
        <v>-2.0587317983215003E-3</v>
      </c>
      <c r="D3163" s="2">
        <v>280.38</v>
      </c>
      <c r="E3163" s="34">
        <f t="shared" si="99"/>
        <v>8.488597942594156E-3</v>
      </c>
      <c r="F3163" s="2"/>
    </row>
    <row r="3164" spans="1:6" x14ac:dyDescent="0.3">
      <c r="A3164" s="1">
        <v>40548.833333333336</v>
      </c>
      <c r="B3164" s="2">
        <v>6939.82</v>
      </c>
      <c r="C3164" s="34">
        <f t="shared" si="98"/>
        <v>-5.0936512146344537E-3</v>
      </c>
      <c r="D3164" s="2">
        <v>280.48</v>
      </c>
      <c r="E3164" s="34">
        <f t="shared" si="99"/>
        <v>3.5665882017266171E-4</v>
      </c>
      <c r="F3164" s="2"/>
    </row>
    <row r="3165" spans="1:6" x14ac:dyDescent="0.3">
      <c r="A3165" s="1">
        <v>40549.833333333336</v>
      </c>
      <c r="B3165" s="2">
        <v>6981.39</v>
      </c>
      <c r="C3165" s="34">
        <f t="shared" si="98"/>
        <v>5.9900689066865187E-3</v>
      </c>
      <c r="D3165" s="2">
        <v>281.49</v>
      </c>
      <c r="E3165" s="34">
        <f t="shared" si="99"/>
        <v>3.6009697661152362E-3</v>
      </c>
      <c r="F3165" s="2"/>
    </row>
    <row r="3166" spans="1:6" x14ac:dyDescent="0.3">
      <c r="A3166" s="1">
        <v>40550.833333333336</v>
      </c>
      <c r="B3166" s="2">
        <v>6947.84</v>
      </c>
      <c r="C3166" s="34">
        <f t="shared" si="98"/>
        <v>-4.8056332621441156E-3</v>
      </c>
      <c r="D3166" s="2">
        <v>281.02</v>
      </c>
      <c r="E3166" s="34">
        <f t="shared" si="99"/>
        <v>-1.6696863121248295E-3</v>
      </c>
      <c r="F3166" s="2"/>
    </row>
    <row r="3167" spans="1:6" x14ac:dyDescent="0.3">
      <c r="A3167" s="1">
        <v>40553.833333333336</v>
      </c>
      <c r="B3167" s="2">
        <v>6857.06</v>
      </c>
      <c r="C3167" s="34">
        <f t="shared" si="98"/>
        <v>-1.3065931282240206E-2</v>
      </c>
      <c r="D3167" s="2">
        <v>278.48</v>
      </c>
      <c r="E3167" s="34">
        <f t="shared" si="99"/>
        <v>-9.0385025976797984E-3</v>
      </c>
      <c r="F3167" s="2"/>
    </row>
    <row r="3168" spans="1:6" x14ac:dyDescent="0.3">
      <c r="A3168" s="1">
        <v>40554.833333333336</v>
      </c>
      <c r="B3168" s="2">
        <v>6941.57</v>
      </c>
      <c r="C3168" s="34">
        <f t="shared" si="98"/>
        <v>1.2324523921330544E-2</v>
      </c>
      <c r="D3168" s="2">
        <v>281.98</v>
      </c>
      <c r="E3168" s="34">
        <f t="shared" si="99"/>
        <v>1.2568227520827424E-2</v>
      </c>
      <c r="F3168" s="2"/>
    </row>
    <row r="3169" spans="1:6" x14ac:dyDescent="0.3">
      <c r="A3169" s="1">
        <v>40555.833333333336</v>
      </c>
      <c r="B3169" s="2">
        <v>7068.78</v>
      </c>
      <c r="C3169" s="34">
        <f t="shared" si="98"/>
        <v>1.8325825425660192E-2</v>
      </c>
      <c r="D3169" s="2">
        <v>285.79000000000002</v>
      </c>
      <c r="E3169" s="34">
        <f t="shared" si="99"/>
        <v>1.3511596567132411E-2</v>
      </c>
      <c r="F3169" s="2"/>
    </row>
    <row r="3170" spans="1:6" x14ac:dyDescent="0.3">
      <c r="A3170" s="1">
        <v>40556.833333333336</v>
      </c>
      <c r="B3170" s="2">
        <v>7075.11</v>
      </c>
      <c r="C3170" s="34">
        <f t="shared" si="98"/>
        <v>8.9548691570540129E-4</v>
      </c>
      <c r="D3170" s="2">
        <v>284.04000000000002</v>
      </c>
      <c r="E3170" s="34">
        <f t="shared" si="99"/>
        <v>-6.1233773050142215E-3</v>
      </c>
      <c r="F3170" s="2"/>
    </row>
    <row r="3171" spans="1:6" x14ac:dyDescent="0.3">
      <c r="A3171" s="1">
        <v>40557.833333333336</v>
      </c>
      <c r="B3171" s="2">
        <v>7075.7</v>
      </c>
      <c r="C3171" s="34">
        <f t="shared" si="98"/>
        <v>8.3390929610960285E-5</v>
      </c>
      <c r="D3171" s="2">
        <v>283.77</v>
      </c>
      <c r="E3171" s="34">
        <f t="shared" si="99"/>
        <v>-9.505703422054701E-4</v>
      </c>
      <c r="F3171" s="2"/>
    </row>
    <row r="3172" spans="1:6" x14ac:dyDescent="0.3">
      <c r="A3172" s="1">
        <v>40560.833333333336</v>
      </c>
      <c r="B3172" s="2">
        <v>7078.06</v>
      </c>
      <c r="C3172" s="34">
        <f t="shared" si="98"/>
        <v>3.3353590457485538E-4</v>
      </c>
      <c r="D3172" s="2">
        <v>284.06</v>
      </c>
      <c r="E3172" s="34">
        <f t="shared" si="99"/>
        <v>1.0219543996898839E-3</v>
      </c>
      <c r="F3172" s="2"/>
    </row>
    <row r="3173" spans="1:6" x14ac:dyDescent="0.3">
      <c r="A3173" s="1">
        <v>40561.833333333336</v>
      </c>
      <c r="B3173" s="2">
        <v>7143.45</v>
      </c>
      <c r="C3173" s="34">
        <f t="shared" si="98"/>
        <v>9.2384071341582441E-3</v>
      </c>
      <c r="D3173" s="2">
        <v>286.7</v>
      </c>
      <c r="E3173" s="34">
        <f t="shared" si="99"/>
        <v>9.2938111666549528E-3</v>
      </c>
      <c r="F3173" s="2"/>
    </row>
    <row r="3174" spans="1:6" x14ac:dyDescent="0.3">
      <c r="A3174" s="1">
        <v>40562.833333333336</v>
      </c>
      <c r="B3174" s="2">
        <v>7082.76</v>
      </c>
      <c r="C3174" s="34">
        <f t="shared" si="98"/>
        <v>-8.4958948407282131E-3</v>
      </c>
      <c r="D3174" s="2">
        <v>282.72000000000003</v>
      </c>
      <c r="E3174" s="34">
        <f t="shared" si="99"/>
        <v>-1.3882106731775257E-2</v>
      </c>
      <c r="F3174" s="2"/>
    </row>
    <row r="3175" spans="1:6" x14ac:dyDescent="0.3">
      <c r="A3175" s="1">
        <v>40563.833333333336</v>
      </c>
      <c r="B3175" s="2">
        <v>7024.27</v>
      </c>
      <c r="C3175" s="34">
        <f t="shared" si="98"/>
        <v>-8.2580801834313267E-3</v>
      </c>
      <c r="D3175" s="2">
        <v>279.39</v>
      </c>
      <c r="E3175" s="34">
        <f t="shared" si="99"/>
        <v>-1.1778438030560445E-2</v>
      </c>
      <c r="F3175" s="2"/>
    </row>
    <row r="3176" spans="1:6" x14ac:dyDescent="0.3">
      <c r="A3176" s="1">
        <v>40564.833333333336</v>
      </c>
      <c r="B3176" s="2">
        <v>7062.42</v>
      </c>
      <c r="C3176" s="34">
        <f t="shared" si="98"/>
        <v>5.4311693599475852E-3</v>
      </c>
      <c r="D3176" s="2">
        <v>281.26</v>
      </c>
      <c r="E3176" s="34">
        <f t="shared" si="99"/>
        <v>6.6931529403342349E-3</v>
      </c>
      <c r="F3176" s="2"/>
    </row>
    <row r="3177" spans="1:6" x14ac:dyDescent="0.3">
      <c r="A3177" s="1">
        <v>40567.833333333336</v>
      </c>
      <c r="B3177" s="2">
        <v>7067.77</v>
      </c>
      <c r="C3177" s="34">
        <f t="shared" si="98"/>
        <v>7.5753070477269091E-4</v>
      </c>
      <c r="D3177" s="2">
        <v>281.99</v>
      </c>
      <c r="E3177" s="34">
        <f t="shared" si="99"/>
        <v>2.5954632724169979E-3</v>
      </c>
      <c r="F3177" s="2"/>
    </row>
    <row r="3178" spans="1:6" x14ac:dyDescent="0.3">
      <c r="A3178" s="1">
        <v>40568.833333333336</v>
      </c>
      <c r="B3178" s="2">
        <v>7059.01</v>
      </c>
      <c r="C3178" s="34">
        <f t="shared" si="98"/>
        <v>-1.2394291268674751E-3</v>
      </c>
      <c r="D3178" s="2">
        <v>280.10000000000002</v>
      </c>
      <c r="E3178" s="34">
        <f t="shared" si="99"/>
        <v>-6.7023653321038879E-3</v>
      </c>
      <c r="F3178" s="2"/>
    </row>
    <row r="3179" spans="1:6" x14ac:dyDescent="0.3">
      <c r="A3179" s="1">
        <v>40569.833333333336</v>
      </c>
      <c r="B3179" s="2">
        <v>7127.35</v>
      </c>
      <c r="C3179" s="34">
        <f t="shared" si="98"/>
        <v>9.6812442537976828E-3</v>
      </c>
      <c r="D3179" s="2">
        <v>282.47000000000003</v>
      </c>
      <c r="E3179" s="34">
        <f t="shared" si="99"/>
        <v>8.4612638343448676E-3</v>
      </c>
      <c r="F3179" s="2"/>
    </row>
    <row r="3180" spans="1:6" x14ac:dyDescent="0.3">
      <c r="A3180" s="1">
        <v>40570.833333333336</v>
      </c>
      <c r="B3180" s="2">
        <v>7155.58</v>
      </c>
      <c r="C3180" s="34">
        <f t="shared" si="98"/>
        <v>3.9607988943997086E-3</v>
      </c>
      <c r="D3180" s="2">
        <v>282.88</v>
      </c>
      <c r="E3180" s="34">
        <f t="shared" si="99"/>
        <v>1.4514815732642461E-3</v>
      </c>
      <c r="F3180" s="2"/>
    </row>
    <row r="3181" spans="1:6" x14ac:dyDescent="0.3">
      <c r="A3181" s="1">
        <v>40571.833333333336</v>
      </c>
      <c r="B3181" s="2">
        <v>7102.8</v>
      </c>
      <c r="C3181" s="34">
        <f t="shared" si="98"/>
        <v>-7.3760617587952382E-3</v>
      </c>
      <c r="D3181" s="2">
        <v>280.45</v>
      </c>
      <c r="E3181" s="34">
        <f t="shared" si="99"/>
        <v>-8.5902149321267496E-3</v>
      </c>
      <c r="F3181" s="2"/>
    </row>
    <row r="3182" spans="1:6" x14ac:dyDescent="0.3">
      <c r="A3182" s="1">
        <v>40574.833333333336</v>
      </c>
      <c r="B3182" s="2">
        <v>7077.48</v>
      </c>
      <c r="C3182" s="34">
        <f t="shared" si="98"/>
        <v>-3.564791349890295E-3</v>
      </c>
      <c r="D3182" s="2">
        <v>280.05</v>
      </c>
      <c r="E3182" s="34">
        <f t="shared" si="99"/>
        <v>-1.4262791941521691E-3</v>
      </c>
      <c r="F3182" s="2"/>
    </row>
    <row r="3183" spans="1:6" x14ac:dyDescent="0.3">
      <c r="A3183" s="1">
        <v>40575.833333333336</v>
      </c>
      <c r="B3183" s="2">
        <v>7184.27</v>
      </c>
      <c r="C3183" s="34">
        <f t="shared" si="98"/>
        <v>1.5088703888954891E-2</v>
      </c>
      <c r="D3183" s="2">
        <v>284.2</v>
      </c>
      <c r="E3183" s="34">
        <f t="shared" si="99"/>
        <v>1.481878236029277E-2</v>
      </c>
      <c r="F3183" s="2"/>
    </row>
    <row r="3184" spans="1:6" x14ac:dyDescent="0.3">
      <c r="A3184" s="1">
        <v>40576.833333333336</v>
      </c>
      <c r="B3184" s="2">
        <v>7183.67</v>
      </c>
      <c r="C3184" s="34">
        <f t="shared" si="98"/>
        <v>-8.351579214038729E-5</v>
      </c>
      <c r="D3184" s="2">
        <v>284.58999999999997</v>
      </c>
      <c r="E3184" s="34">
        <f t="shared" si="99"/>
        <v>1.37227304714993E-3</v>
      </c>
      <c r="F3184" s="2"/>
    </row>
    <row r="3185" spans="1:6" x14ac:dyDescent="0.3">
      <c r="A3185" s="1">
        <v>40577.833333333336</v>
      </c>
      <c r="B3185" s="2">
        <v>7193.68</v>
      </c>
      <c r="C3185" s="34">
        <f t="shared" si="98"/>
        <v>1.3934381729672207E-3</v>
      </c>
      <c r="D3185" s="2">
        <v>285</v>
      </c>
      <c r="E3185" s="34">
        <f t="shared" si="99"/>
        <v>1.4406690326436156E-3</v>
      </c>
      <c r="F3185" s="2"/>
    </row>
    <row r="3186" spans="1:6" x14ac:dyDescent="0.3">
      <c r="A3186" s="1">
        <v>40578.833333333336</v>
      </c>
      <c r="B3186" s="2">
        <v>7216.21</v>
      </c>
      <c r="C3186" s="34">
        <f t="shared" si="98"/>
        <v>3.1319157927514052E-3</v>
      </c>
      <c r="D3186" s="2">
        <v>285.89999999999998</v>
      </c>
      <c r="E3186" s="34">
        <f t="shared" si="99"/>
        <v>3.1578947368420263E-3</v>
      </c>
      <c r="F3186" s="2"/>
    </row>
    <row r="3187" spans="1:6" x14ac:dyDescent="0.3">
      <c r="A3187" s="1">
        <v>40581.833333333336</v>
      </c>
      <c r="B3187" s="2">
        <v>7283.62</v>
      </c>
      <c r="C3187" s="34">
        <f t="shared" si="98"/>
        <v>9.341468721115298E-3</v>
      </c>
      <c r="D3187" s="2">
        <v>288.74</v>
      </c>
      <c r="E3187" s="34">
        <f t="shared" si="99"/>
        <v>9.9335431969220789E-3</v>
      </c>
      <c r="F3187" s="2"/>
    </row>
    <row r="3188" spans="1:6" x14ac:dyDescent="0.3">
      <c r="A3188" s="1">
        <v>40582.833333333336</v>
      </c>
      <c r="B3188" s="2">
        <v>7323.24</v>
      </c>
      <c r="C3188" s="34">
        <f t="shared" si="98"/>
        <v>5.4396028348540071E-3</v>
      </c>
      <c r="D3188" s="2">
        <v>288.56</v>
      </c>
      <c r="E3188" s="34">
        <f t="shared" si="99"/>
        <v>-6.2339821292511921E-4</v>
      </c>
      <c r="F3188" s="2"/>
    </row>
    <row r="3189" spans="1:6" x14ac:dyDescent="0.3">
      <c r="A3189" s="1">
        <v>40583.833333333336</v>
      </c>
      <c r="B3189" s="2">
        <v>7320.9</v>
      </c>
      <c r="C3189" s="34">
        <f t="shared" si="98"/>
        <v>-3.1953069952650459E-4</v>
      </c>
      <c r="D3189" s="2">
        <v>287.35000000000002</v>
      </c>
      <c r="E3189" s="34">
        <f t="shared" si="99"/>
        <v>-4.1932353756584106E-3</v>
      </c>
      <c r="F3189" s="2"/>
    </row>
    <row r="3190" spans="1:6" x14ac:dyDescent="0.3">
      <c r="A3190" s="1">
        <v>40584.833333333336</v>
      </c>
      <c r="B3190" s="2">
        <v>7340.28</v>
      </c>
      <c r="C3190" s="34">
        <f t="shared" si="98"/>
        <v>2.6472155062902125E-3</v>
      </c>
      <c r="D3190" s="2">
        <v>286.77999999999997</v>
      </c>
      <c r="E3190" s="34">
        <f t="shared" si="99"/>
        <v>-1.9836436401602375E-3</v>
      </c>
      <c r="F3190" s="2"/>
    </row>
    <row r="3191" spans="1:6" x14ac:dyDescent="0.3">
      <c r="A3191" s="1">
        <v>40585.833333333336</v>
      </c>
      <c r="B3191" s="2">
        <v>7371.2</v>
      </c>
      <c r="C3191" s="34">
        <f t="shared" si="98"/>
        <v>4.2123733699532817E-3</v>
      </c>
      <c r="D3191" s="2">
        <v>287.99</v>
      </c>
      <c r="E3191" s="34">
        <f t="shared" si="99"/>
        <v>4.2192621521726092E-3</v>
      </c>
      <c r="F3191" s="2"/>
    </row>
    <row r="3192" spans="1:6" x14ac:dyDescent="0.3">
      <c r="A3192" s="1">
        <v>40588.833333333336</v>
      </c>
      <c r="B3192" s="2">
        <v>7396.63</v>
      </c>
      <c r="C3192" s="34">
        <f t="shared" si="98"/>
        <v>3.4499131756022816E-3</v>
      </c>
      <c r="D3192" s="2">
        <v>289.11</v>
      </c>
      <c r="E3192" s="34">
        <f t="shared" si="99"/>
        <v>3.8890239244417923E-3</v>
      </c>
      <c r="F3192" s="2"/>
    </row>
    <row r="3193" spans="1:6" x14ac:dyDescent="0.3">
      <c r="A3193" s="1">
        <v>40589.833333333336</v>
      </c>
      <c r="B3193" s="2">
        <v>7400.04</v>
      </c>
      <c r="C3193" s="34">
        <f t="shared" si="98"/>
        <v>4.6102076215781551E-4</v>
      </c>
      <c r="D3193" s="2">
        <v>289.44</v>
      </c>
      <c r="E3193" s="34">
        <f t="shared" si="99"/>
        <v>1.1414340562414527E-3</v>
      </c>
      <c r="F3193" s="2"/>
    </row>
    <row r="3194" spans="1:6" x14ac:dyDescent="0.3">
      <c r="A3194" s="1">
        <v>40590.833333333336</v>
      </c>
      <c r="B3194" s="2">
        <v>7414.3</v>
      </c>
      <c r="C3194" s="34">
        <f t="shared" si="98"/>
        <v>1.9270166107210329E-3</v>
      </c>
      <c r="D3194" s="2">
        <v>290.72000000000003</v>
      </c>
      <c r="E3194" s="34">
        <f t="shared" si="99"/>
        <v>4.4223327805419377E-3</v>
      </c>
      <c r="F3194" s="2"/>
    </row>
    <row r="3195" spans="1:6" x14ac:dyDescent="0.3">
      <c r="A3195" s="1">
        <v>40591.833333333336</v>
      </c>
      <c r="B3195" s="2">
        <v>7405.51</v>
      </c>
      <c r="C3195" s="34">
        <f t="shared" si="98"/>
        <v>-1.1855468486573484E-3</v>
      </c>
      <c r="D3195" s="2">
        <v>291.16000000000003</v>
      </c>
      <c r="E3195" s="34">
        <f t="shared" si="99"/>
        <v>1.5134837644468213E-3</v>
      </c>
      <c r="F3195" s="2"/>
    </row>
    <row r="3196" spans="1:6" x14ac:dyDescent="0.3">
      <c r="A3196" s="1">
        <v>40592.833333333336</v>
      </c>
      <c r="B3196" s="2">
        <v>7426.81</v>
      </c>
      <c r="C3196" s="34">
        <f t="shared" si="98"/>
        <v>2.8762367480430484E-3</v>
      </c>
      <c r="D3196" s="2">
        <v>291.04000000000002</v>
      </c>
      <c r="E3196" s="34">
        <f t="shared" si="99"/>
        <v>-4.1214452534688029E-4</v>
      </c>
      <c r="F3196" s="2"/>
    </row>
    <row r="3197" spans="1:6" x14ac:dyDescent="0.3">
      <c r="A3197" s="1">
        <v>40595.833333333336</v>
      </c>
      <c r="B3197" s="2">
        <v>7321.81</v>
      </c>
      <c r="C3197" s="34">
        <f t="shared" si="98"/>
        <v>-1.4137967714267674E-2</v>
      </c>
      <c r="D3197" s="2">
        <v>287.18</v>
      </c>
      <c r="E3197" s="34">
        <f t="shared" si="99"/>
        <v>-1.3262781748213381E-2</v>
      </c>
      <c r="F3197" s="2"/>
    </row>
    <row r="3198" spans="1:6" x14ac:dyDescent="0.3">
      <c r="A3198" s="1">
        <v>40596.833333333336</v>
      </c>
      <c r="B3198" s="2">
        <v>7318.35</v>
      </c>
      <c r="C3198" s="34">
        <f t="shared" si="98"/>
        <v>-4.7256074659129954E-4</v>
      </c>
      <c r="D3198" s="2">
        <v>285.38</v>
      </c>
      <c r="E3198" s="34">
        <f t="shared" si="99"/>
        <v>-6.267845950275075E-3</v>
      </c>
      <c r="F3198" s="2"/>
    </row>
    <row r="3199" spans="1:6" x14ac:dyDescent="0.3">
      <c r="A3199" s="1">
        <v>40597.833333333336</v>
      </c>
      <c r="B3199" s="2">
        <v>7194.6</v>
      </c>
      <c r="C3199" s="34">
        <f t="shared" si="98"/>
        <v>-1.6909549283649961E-2</v>
      </c>
      <c r="D3199" s="2">
        <v>282.38</v>
      </c>
      <c r="E3199" s="34">
        <f t="shared" si="99"/>
        <v>-1.0512299390286639E-2</v>
      </c>
      <c r="F3199" s="2"/>
    </row>
    <row r="3200" spans="1:6" x14ac:dyDescent="0.3">
      <c r="A3200" s="1">
        <v>40598.833333333336</v>
      </c>
      <c r="B3200" s="2">
        <v>7130.5</v>
      </c>
      <c r="C3200" s="34">
        <f t="shared" ref="C3200:C3263" si="100">B3200/B3199-1</f>
        <v>-8.9094598726823238E-3</v>
      </c>
      <c r="D3200" s="2">
        <v>280.56</v>
      </c>
      <c r="E3200" s="34">
        <f t="shared" si="99"/>
        <v>-6.4452156668318716E-3</v>
      </c>
      <c r="F3200" s="2"/>
    </row>
    <row r="3201" spans="1:6" x14ac:dyDescent="0.3">
      <c r="A3201" s="1">
        <v>40599.833333333336</v>
      </c>
      <c r="B3201" s="2">
        <v>7185.17</v>
      </c>
      <c r="C3201" s="34">
        <f t="shared" si="100"/>
        <v>7.6670640207558982E-3</v>
      </c>
      <c r="D3201" s="2">
        <v>284.12</v>
      </c>
      <c r="E3201" s="34">
        <f t="shared" si="99"/>
        <v>1.2688907898488644E-2</v>
      </c>
      <c r="F3201" s="2"/>
    </row>
    <row r="3202" spans="1:6" x14ac:dyDescent="0.3">
      <c r="A3202" s="1">
        <v>40602.833333333336</v>
      </c>
      <c r="B3202" s="2">
        <v>7272.32</v>
      </c>
      <c r="C3202" s="34">
        <f t="shared" si="100"/>
        <v>1.2129149345109447E-2</v>
      </c>
      <c r="D3202" s="2">
        <v>286.47000000000003</v>
      </c>
      <c r="E3202" s="34">
        <f t="shared" si="99"/>
        <v>8.2711530339294459E-3</v>
      </c>
      <c r="F3202" s="2"/>
    </row>
    <row r="3203" spans="1:6" x14ac:dyDescent="0.3">
      <c r="A3203" s="1">
        <v>40603.833333333336</v>
      </c>
      <c r="B3203" s="2">
        <v>7223.3</v>
      </c>
      <c r="C3203" s="34">
        <f t="shared" si="100"/>
        <v>-6.7406274751385942E-3</v>
      </c>
      <c r="D3203" s="2">
        <v>284.63</v>
      </c>
      <c r="E3203" s="34">
        <f t="shared" si="99"/>
        <v>-6.4230111355465525E-3</v>
      </c>
      <c r="F3203" s="2"/>
    </row>
    <row r="3204" spans="1:6" x14ac:dyDescent="0.3">
      <c r="A3204" s="1">
        <v>40604.833333333336</v>
      </c>
      <c r="B3204" s="2">
        <v>7181.12</v>
      </c>
      <c r="C3204" s="34">
        <f t="shared" si="100"/>
        <v>-5.8394362687415047E-3</v>
      </c>
      <c r="D3204" s="2">
        <v>282.76</v>
      </c>
      <c r="E3204" s="34">
        <f t="shared" si="99"/>
        <v>-6.5699328953378044E-3</v>
      </c>
      <c r="F3204" s="2"/>
    </row>
    <row r="3205" spans="1:6" x14ac:dyDescent="0.3">
      <c r="A3205" s="1">
        <v>40605.833333333336</v>
      </c>
      <c r="B3205" s="2">
        <v>7225.96</v>
      </c>
      <c r="C3205" s="34">
        <f t="shared" si="100"/>
        <v>6.2441513301545459E-3</v>
      </c>
      <c r="D3205" s="2">
        <v>283.58</v>
      </c>
      <c r="E3205" s="34">
        <f t="shared" ref="E3205:E3268" si="101">D3205/D3204-1</f>
        <v>2.8999858537275269E-3</v>
      </c>
      <c r="F3205" s="2"/>
    </row>
    <row r="3206" spans="1:6" x14ac:dyDescent="0.3">
      <c r="A3206" s="1">
        <v>40606.833333333336</v>
      </c>
      <c r="B3206" s="2">
        <v>7178.9</v>
      </c>
      <c r="C3206" s="34">
        <f t="shared" si="100"/>
        <v>-6.5126294637668503E-3</v>
      </c>
      <c r="D3206" s="2">
        <v>281.89999999999998</v>
      </c>
      <c r="E3206" s="34">
        <f t="shared" si="101"/>
        <v>-5.9242541787150049E-3</v>
      </c>
      <c r="F3206" s="2"/>
    </row>
    <row r="3207" spans="1:6" x14ac:dyDescent="0.3">
      <c r="A3207" s="1">
        <v>40609.833333333336</v>
      </c>
      <c r="B3207" s="2">
        <v>7161.93</v>
      </c>
      <c r="C3207" s="34">
        <f t="shared" si="100"/>
        <v>-2.363871902380521E-3</v>
      </c>
      <c r="D3207" s="2">
        <v>280.72000000000003</v>
      </c>
      <c r="E3207" s="34">
        <f t="shared" si="101"/>
        <v>-4.1858815182687081E-3</v>
      </c>
      <c r="F3207" s="2"/>
    </row>
    <row r="3208" spans="1:6" x14ac:dyDescent="0.3">
      <c r="A3208" s="1">
        <v>40610.833333333336</v>
      </c>
      <c r="B3208" s="2">
        <v>7164.75</v>
      </c>
      <c r="C3208" s="34">
        <f t="shared" si="100"/>
        <v>3.937486124550027E-4</v>
      </c>
      <c r="D3208" s="2">
        <v>281.81</v>
      </c>
      <c r="E3208" s="34">
        <f t="shared" si="101"/>
        <v>3.8828726132800195E-3</v>
      </c>
      <c r="F3208" s="2"/>
    </row>
    <row r="3209" spans="1:6" x14ac:dyDescent="0.3">
      <c r="A3209" s="1">
        <v>40611.833333333336</v>
      </c>
      <c r="B3209" s="2">
        <v>7131.8</v>
      </c>
      <c r="C3209" s="34">
        <f t="shared" si="100"/>
        <v>-4.5989043581422528E-3</v>
      </c>
      <c r="D3209" s="2">
        <v>281.17</v>
      </c>
      <c r="E3209" s="34">
        <f t="shared" si="101"/>
        <v>-2.2710336751711191E-3</v>
      </c>
      <c r="F3209" s="2"/>
    </row>
    <row r="3210" spans="1:6" x14ac:dyDescent="0.3">
      <c r="A3210" s="1">
        <v>40612.833333333336</v>
      </c>
      <c r="B3210" s="2">
        <v>7063.09</v>
      </c>
      <c r="C3210" s="34">
        <f t="shared" si="100"/>
        <v>-9.6343139179450032E-3</v>
      </c>
      <c r="D3210" s="2">
        <v>277.88</v>
      </c>
      <c r="E3210" s="34">
        <f t="shared" si="101"/>
        <v>-1.1701106092399716E-2</v>
      </c>
      <c r="F3210" s="2"/>
    </row>
    <row r="3211" spans="1:6" x14ac:dyDescent="0.3">
      <c r="A3211" s="1">
        <v>40613.833333333336</v>
      </c>
      <c r="B3211" s="2">
        <v>6981.49</v>
      </c>
      <c r="C3211" s="34">
        <f t="shared" si="100"/>
        <v>-1.1553017163875912E-2</v>
      </c>
      <c r="D3211" s="2">
        <v>275.42</v>
      </c>
      <c r="E3211" s="34">
        <f t="shared" si="101"/>
        <v>-8.8527421908737303E-3</v>
      </c>
      <c r="F3211" s="2"/>
    </row>
    <row r="3212" spans="1:6" x14ac:dyDescent="0.3">
      <c r="A3212" s="1">
        <v>40616.833333333336</v>
      </c>
      <c r="B3212" s="2">
        <v>6866.63</v>
      </c>
      <c r="C3212" s="34">
        <f t="shared" si="100"/>
        <v>-1.6452075416565792E-2</v>
      </c>
      <c r="D3212" s="2">
        <v>272.51</v>
      </c>
      <c r="E3212" s="34">
        <f t="shared" si="101"/>
        <v>-1.0565681504611235E-2</v>
      </c>
      <c r="F3212" s="2"/>
    </row>
    <row r="3213" spans="1:6" x14ac:dyDescent="0.3">
      <c r="A3213" s="1">
        <v>40617.833333333336</v>
      </c>
      <c r="B3213" s="2">
        <v>6647.66</v>
      </c>
      <c r="C3213" s="34">
        <f t="shared" si="100"/>
        <v>-3.1889005232552226E-2</v>
      </c>
      <c r="D3213" s="2">
        <v>266.32</v>
      </c>
      <c r="E3213" s="34">
        <f t="shared" si="101"/>
        <v>-2.2714762760999596E-2</v>
      </c>
      <c r="F3213" s="2"/>
    </row>
    <row r="3214" spans="1:6" x14ac:dyDescent="0.3">
      <c r="A3214" s="1">
        <v>40618.833333333336</v>
      </c>
      <c r="B3214" s="2">
        <v>6513.84</v>
      </c>
      <c r="C3214" s="34">
        <f t="shared" si="100"/>
        <v>-2.0130391746870258E-2</v>
      </c>
      <c r="D3214" s="2">
        <v>262.18</v>
      </c>
      <c r="E3214" s="34">
        <f t="shared" si="101"/>
        <v>-1.5545208771402752E-2</v>
      </c>
      <c r="F3214" s="2"/>
    </row>
    <row r="3215" spans="1:6" x14ac:dyDescent="0.3">
      <c r="A3215" s="1">
        <v>40619.833333333336</v>
      </c>
      <c r="B3215" s="2">
        <v>6656.88</v>
      </c>
      <c r="C3215" s="34">
        <f t="shared" si="100"/>
        <v>2.19593972219152E-2</v>
      </c>
      <c r="D3215" s="2">
        <v>267.08</v>
      </c>
      <c r="E3215" s="34">
        <f t="shared" si="101"/>
        <v>1.8689449996185825E-2</v>
      </c>
      <c r="F3215" s="2"/>
    </row>
    <row r="3216" spans="1:6" x14ac:dyDescent="0.3">
      <c r="A3216" s="1">
        <v>40620.833333333336</v>
      </c>
      <c r="B3216" s="2">
        <v>6664.4</v>
      </c>
      <c r="C3216" s="34">
        <f t="shared" si="100"/>
        <v>1.1296583384408088E-3</v>
      </c>
      <c r="D3216" s="2">
        <v>267.63</v>
      </c>
      <c r="E3216" s="34">
        <f t="shared" si="101"/>
        <v>2.0593080724877755E-3</v>
      </c>
      <c r="F3216" s="2"/>
    </row>
    <row r="3217" spans="1:6" x14ac:dyDescent="0.3">
      <c r="A3217" s="1">
        <v>40623.833333333336</v>
      </c>
      <c r="B3217" s="2">
        <v>6816.12</v>
      </c>
      <c r="C3217" s="34">
        <f t="shared" si="100"/>
        <v>2.2765740351719632E-2</v>
      </c>
      <c r="D3217" s="2">
        <v>272.33</v>
      </c>
      <c r="E3217" s="34">
        <f t="shared" si="101"/>
        <v>1.7561558868587124E-2</v>
      </c>
      <c r="F3217" s="2"/>
    </row>
    <row r="3218" spans="1:6" x14ac:dyDescent="0.3">
      <c r="A3218" s="1">
        <v>40624.833333333336</v>
      </c>
      <c r="B3218" s="2">
        <v>6780.97</v>
      </c>
      <c r="C3218" s="34">
        <f t="shared" si="100"/>
        <v>-5.1568927777092544E-3</v>
      </c>
      <c r="D3218" s="2">
        <v>271.8</v>
      </c>
      <c r="E3218" s="34">
        <f t="shared" si="101"/>
        <v>-1.9461682517533108E-3</v>
      </c>
      <c r="F3218" s="2"/>
    </row>
    <row r="3219" spans="1:6" x14ac:dyDescent="0.3">
      <c r="A3219" s="1">
        <v>40625.833333333336</v>
      </c>
      <c r="B3219" s="2">
        <v>6804.45</v>
      </c>
      <c r="C3219" s="34">
        <f t="shared" si="100"/>
        <v>3.4626314524321966E-3</v>
      </c>
      <c r="D3219" s="2">
        <v>273.11</v>
      </c>
      <c r="E3219" s="34">
        <f t="shared" si="101"/>
        <v>4.8197203826343404E-3</v>
      </c>
      <c r="F3219" s="2"/>
    </row>
    <row r="3220" spans="1:6" x14ac:dyDescent="0.3">
      <c r="A3220" s="1">
        <v>40626.833333333336</v>
      </c>
      <c r="B3220" s="2">
        <v>6933.58</v>
      </c>
      <c r="C3220" s="34">
        <f t="shared" si="100"/>
        <v>1.8977286922528647E-2</v>
      </c>
      <c r="D3220" s="2">
        <v>275.77</v>
      </c>
      <c r="E3220" s="34">
        <f t="shared" si="101"/>
        <v>9.7396653363113206E-3</v>
      </c>
      <c r="F3220" s="2"/>
    </row>
    <row r="3221" spans="1:6" x14ac:dyDescent="0.3">
      <c r="A3221" s="1">
        <v>40627.833333333336</v>
      </c>
      <c r="B3221" s="2">
        <v>6946.36</v>
      </c>
      <c r="C3221" s="34">
        <f t="shared" si="100"/>
        <v>1.8432036552544773E-3</v>
      </c>
      <c r="D3221" s="2">
        <v>276.02</v>
      </c>
      <c r="E3221" s="34">
        <f t="shared" si="101"/>
        <v>9.0655256191762845E-4</v>
      </c>
      <c r="F3221" s="2"/>
    </row>
    <row r="3222" spans="1:6" x14ac:dyDescent="0.3">
      <c r="A3222" s="1">
        <v>40630.833333333336</v>
      </c>
      <c r="B3222" s="2">
        <v>6938.63</v>
      </c>
      <c r="C3222" s="34">
        <f t="shared" si="100"/>
        <v>-1.1128130416505622E-3</v>
      </c>
      <c r="D3222" s="2">
        <v>276.24</v>
      </c>
      <c r="E3222" s="34">
        <f t="shared" si="101"/>
        <v>7.970436924862323E-4</v>
      </c>
      <c r="F3222" s="2"/>
    </row>
    <row r="3223" spans="1:6" x14ac:dyDescent="0.3">
      <c r="A3223" s="1">
        <v>40631.833333333336</v>
      </c>
      <c r="B3223" s="2">
        <v>6934.44</v>
      </c>
      <c r="C3223" s="34">
        <f t="shared" si="100"/>
        <v>-6.0386560459346761E-4</v>
      </c>
      <c r="D3223" s="2">
        <v>276.51</v>
      </c>
      <c r="E3223" s="34">
        <f t="shared" si="101"/>
        <v>9.7741094700243281E-4</v>
      </c>
      <c r="F3223" s="2"/>
    </row>
    <row r="3224" spans="1:6" x14ac:dyDescent="0.3">
      <c r="A3224" s="1">
        <v>40632.833333333336</v>
      </c>
      <c r="B3224" s="2">
        <v>7057.15</v>
      </c>
      <c r="C3224" s="34">
        <f t="shared" si="100"/>
        <v>1.7695733181049889E-2</v>
      </c>
      <c r="D3224" s="2">
        <v>278.55</v>
      </c>
      <c r="E3224" s="34">
        <f t="shared" si="101"/>
        <v>7.3776716936098108E-3</v>
      </c>
      <c r="F3224" s="2"/>
    </row>
    <row r="3225" spans="1:6" x14ac:dyDescent="0.3">
      <c r="A3225" s="1">
        <v>40633.833333333336</v>
      </c>
      <c r="B3225" s="2">
        <v>7041.31</v>
      </c>
      <c r="C3225" s="34">
        <f t="shared" si="100"/>
        <v>-2.2445321411617147E-3</v>
      </c>
      <c r="D3225" s="2">
        <v>275.89999999999998</v>
      </c>
      <c r="E3225" s="34">
        <f t="shared" si="101"/>
        <v>-9.5135523245378772E-3</v>
      </c>
      <c r="F3225" s="2"/>
    </row>
    <row r="3226" spans="1:6" x14ac:dyDescent="0.3">
      <c r="A3226" s="1">
        <v>40634.833333333336</v>
      </c>
      <c r="B3226" s="2">
        <v>7179.81</v>
      </c>
      <c r="C3226" s="34">
        <f t="shared" si="100"/>
        <v>1.9669635337742575E-2</v>
      </c>
      <c r="D3226" s="2">
        <v>280.02</v>
      </c>
      <c r="E3226" s="34">
        <f t="shared" si="101"/>
        <v>1.4932946719826035E-2</v>
      </c>
      <c r="F3226" s="2"/>
    </row>
    <row r="3227" spans="1:6" x14ac:dyDescent="0.3">
      <c r="A3227" s="1">
        <v>40637.833333333336</v>
      </c>
      <c r="B3227" s="2">
        <v>7175.33</v>
      </c>
      <c r="C3227" s="34">
        <f t="shared" si="100"/>
        <v>-6.239719435473523E-4</v>
      </c>
      <c r="D3227" s="2">
        <v>280.26</v>
      </c>
      <c r="E3227" s="34">
        <f t="shared" si="101"/>
        <v>8.5708163702591378E-4</v>
      </c>
      <c r="F3227" s="2"/>
    </row>
    <row r="3228" spans="1:6" x14ac:dyDescent="0.3">
      <c r="A3228" s="1">
        <v>40638.833333333336</v>
      </c>
      <c r="B3228" s="2">
        <v>7175.31</v>
      </c>
      <c r="C3228" s="34">
        <f t="shared" si="100"/>
        <v>-2.7873282482104855E-6</v>
      </c>
      <c r="D3228" s="2">
        <v>280.91000000000003</v>
      </c>
      <c r="E3228" s="34">
        <f t="shared" si="101"/>
        <v>2.3192749589668882E-3</v>
      </c>
      <c r="F3228" s="2"/>
    </row>
    <row r="3229" spans="1:6" x14ac:dyDescent="0.3">
      <c r="A3229" s="1">
        <v>40639.833333333336</v>
      </c>
      <c r="B3229" s="2">
        <v>7215.11</v>
      </c>
      <c r="C3229" s="34">
        <f t="shared" si="100"/>
        <v>5.5467986749002662E-3</v>
      </c>
      <c r="D3229" s="2">
        <v>281.57</v>
      </c>
      <c r="E3229" s="34">
        <f t="shared" si="101"/>
        <v>2.3495069595242946E-3</v>
      </c>
      <c r="F3229" s="2"/>
    </row>
    <row r="3230" spans="1:6" x14ac:dyDescent="0.3">
      <c r="A3230" s="1">
        <v>40640.833333333336</v>
      </c>
      <c r="B3230" s="2">
        <v>7178.78</v>
      </c>
      <c r="C3230" s="34">
        <f t="shared" si="100"/>
        <v>-5.0352662675967608E-3</v>
      </c>
      <c r="D3230" s="2">
        <v>280.77999999999997</v>
      </c>
      <c r="E3230" s="34">
        <f t="shared" si="101"/>
        <v>-2.8056966296126085E-3</v>
      </c>
      <c r="F3230" s="2"/>
    </row>
    <row r="3231" spans="1:6" x14ac:dyDescent="0.3">
      <c r="A3231" s="1">
        <v>40641.833333333336</v>
      </c>
      <c r="B3231" s="2">
        <v>7217.02</v>
      </c>
      <c r="C3231" s="34">
        <f t="shared" si="100"/>
        <v>5.3268104051107379E-3</v>
      </c>
      <c r="D3231" s="2">
        <v>281.68</v>
      </c>
      <c r="E3231" s="34">
        <f t="shared" si="101"/>
        <v>3.2053565068739243E-3</v>
      </c>
      <c r="F3231" s="2"/>
    </row>
    <row r="3232" spans="1:6" x14ac:dyDescent="0.3">
      <c r="A3232" s="1">
        <v>40644.833333333336</v>
      </c>
      <c r="B3232" s="2">
        <v>7204.86</v>
      </c>
      <c r="C3232" s="34">
        <f t="shared" si="100"/>
        <v>-1.6849059584150838E-3</v>
      </c>
      <c r="D3232" s="2">
        <v>280.99</v>
      </c>
      <c r="E3232" s="34">
        <f t="shared" si="101"/>
        <v>-2.4495881851747114E-3</v>
      </c>
      <c r="F3232" s="2"/>
    </row>
    <row r="3233" spans="1:6" x14ac:dyDescent="0.3">
      <c r="A3233" s="1">
        <v>40645.833333333336</v>
      </c>
      <c r="B3233" s="2">
        <v>7102.91</v>
      </c>
      <c r="C3233" s="34">
        <f t="shared" si="100"/>
        <v>-1.415017085689374E-2</v>
      </c>
      <c r="D3233" s="2">
        <v>276.24</v>
      </c>
      <c r="E3233" s="34">
        <f t="shared" si="101"/>
        <v>-1.6904516174952811E-2</v>
      </c>
      <c r="F3233" s="2"/>
    </row>
    <row r="3234" spans="1:6" x14ac:dyDescent="0.3">
      <c r="A3234" s="1">
        <v>40646.833333333336</v>
      </c>
      <c r="B3234" s="2">
        <v>7177.97</v>
      </c>
      <c r="C3234" s="34">
        <f t="shared" si="100"/>
        <v>1.0567499799378099E-2</v>
      </c>
      <c r="D3234" s="2">
        <v>278.25</v>
      </c>
      <c r="E3234" s="34">
        <f t="shared" si="101"/>
        <v>7.2762814943527765E-3</v>
      </c>
      <c r="F3234" s="2"/>
    </row>
    <row r="3235" spans="1:6" x14ac:dyDescent="0.3">
      <c r="A3235" s="1">
        <v>40647.833333333336</v>
      </c>
      <c r="B3235" s="2">
        <v>7146.56</v>
      </c>
      <c r="C3235" s="34">
        <f t="shared" si="100"/>
        <v>-4.3758890048299914E-3</v>
      </c>
      <c r="D3235" s="2">
        <v>277.01</v>
      </c>
      <c r="E3235" s="34">
        <f t="shared" si="101"/>
        <v>-4.4564240790656573E-3</v>
      </c>
      <c r="F3235" s="2"/>
    </row>
    <row r="3236" spans="1:6" x14ac:dyDescent="0.3">
      <c r="A3236" s="1">
        <v>40648.833333333336</v>
      </c>
      <c r="B3236" s="2">
        <v>7178.29</v>
      </c>
      <c r="C3236" s="34">
        <f t="shared" si="100"/>
        <v>4.4398983566917849E-3</v>
      </c>
      <c r="D3236" s="2">
        <v>277.77999999999997</v>
      </c>
      <c r="E3236" s="34">
        <f t="shared" si="101"/>
        <v>2.7796830439332787E-3</v>
      </c>
      <c r="F3236" s="2"/>
    </row>
    <row r="3237" spans="1:6" x14ac:dyDescent="0.3">
      <c r="A3237" s="1">
        <v>40651.833333333336</v>
      </c>
      <c r="B3237" s="2">
        <v>7026.85</v>
      </c>
      <c r="C3237" s="34">
        <f t="shared" si="100"/>
        <v>-2.1096946487255241E-2</v>
      </c>
      <c r="D3237" s="2">
        <v>273.05</v>
      </c>
      <c r="E3237" s="34">
        <f t="shared" si="101"/>
        <v>-1.7027863777089647E-2</v>
      </c>
      <c r="F3237" s="2"/>
    </row>
    <row r="3238" spans="1:6" x14ac:dyDescent="0.3">
      <c r="A3238" s="1">
        <v>40652.833333333336</v>
      </c>
      <c r="B3238" s="2">
        <v>7039.31</v>
      </c>
      <c r="C3238" s="34">
        <f t="shared" si="100"/>
        <v>1.7731985171165476E-3</v>
      </c>
      <c r="D3238" s="2">
        <v>274.42</v>
      </c>
      <c r="E3238" s="34">
        <f t="shared" si="101"/>
        <v>5.0173960813038043E-3</v>
      </c>
      <c r="F3238" s="2"/>
    </row>
    <row r="3239" spans="1:6" x14ac:dyDescent="0.3">
      <c r="A3239" s="1">
        <v>40653.833333333336</v>
      </c>
      <c r="B3239" s="2">
        <v>7249.19</v>
      </c>
      <c r="C3239" s="34">
        <f t="shared" si="100"/>
        <v>2.981542225019207E-2</v>
      </c>
      <c r="D3239" s="2">
        <v>279.06</v>
      </c>
      <c r="E3239" s="34">
        <f t="shared" si="101"/>
        <v>1.690838860141386E-2</v>
      </c>
      <c r="F3239" s="2"/>
    </row>
    <row r="3240" spans="1:6" x14ac:dyDescent="0.3">
      <c r="A3240" s="1">
        <v>40654.833333333336</v>
      </c>
      <c r="B3240" s="2">
        <v>7295.49</v>
      </c>
      <c r="C3240" s="34">
        <f t="shared" si="100"/>
        <v>6.3869204697353243E-3</v>
      </c>
      <c r="D3240" s="2">
        <v>280.47000000000003</v>
      </c>
      <c r="E3240" s="34">
        <f t="shared" si="101"/>
        <v>5.0526768436895964E-3</v>
      </c>
      <c r="F3240" s="2"/>
    </row>
    <row r="3241" spans="1:6" x14ac:dyDescent="0.3">
      <c r="A3241" s="1">
        <v>40659.833333333336</v>
      </c>
      <c r="B3241" s="2">
        <v>7356.51</v>
      </c>
      <c r="C3241" s="34">
        <f t="shared" si="100"/>
        <v>8.364071501708592E-3</v>
      </c>
      <c r="D3241" s="2">
        <v>281.23</v>
      </c>
      <c r="E3241" s="34">
        <f t="shared" si="101"/>
        <v>2.7097372267979036E-3</v>
      </c>
      <c r="F3241" s="2"/>
    </row>
    <row r="3242" spans="1:6" x14ac:dyDescent="0.3">
      <c r="A3242" s="1">
        <v>40660.833333333336</v>
      </c>
      <c r="B3242" s="2">
        <v>7404.95</v>
      </c>
      <c r="C3242" s="34">
        <f t="shared" si="100"/>
        <v>6.5846440771506476E-3</v>
      </c>
      <c r="D3242" s="2">
        <v>282.12</v>
      </c>
      <c r="E3242" s="34">
        <f t="shared" si="101"/>
        <v>3.1646694876079629E-3</v>
      </c>
      <c r="F3242" s="2"/>
    </row>
    <row r="3243" spans="1:6" x14ac:dyDescent="0.3">
      <c r="A3243" s="1">
        <v>40661.833333333336</v>
      </c>
      <c r="B3243" s="2">
        <v>7475.22</v>
      </c>
      <c r="C3243" s="34">
        <f t="shared" si="100"/>
        <v>9.4895981741942581E-3</v>
      </c>
      <c r="D3243" s="2">
        <v>283.04000000000002</v>
      </c>
      <c r="E3243" s="34">
        <f t="shared" si="101"/>
        <v>3.2610236778676249E-3</v>
      </c>
      <c r="F3243" s="2"/>
    </row>
    <row r="3244" spans="1:6" x14ac:dyDescent="0.3">
      <c r="A3244" s="1">
        <v>40662.833333333336</v>
      </c>
      <c r="B3244" s="2">
        <v>7514.46</v>
      </c>
      <c r="C3244" s="34">
        <f t="shared" si="100"/>
        <v>5.249343832020914E-3</v>
      </c>
      <c r="D3244" s="2">
        <v>283.77999999999997</v>
      </c>
      <c r="E3244" s="34">
        <f t="shared" si="101"/>
        <v>2.6144714527980284E-3</v>
      </c>
      <c r="F3244" s="2"/>
    </row>
    <row r="3245" spans="1:6" x14ac:dyDescent="0.3">
      <c r="A3245" s="1">
        <v>40665.833333333336</v>
      </c>
      <c r="B3245" s="2">
        <v>7527.64</v>
      </c>
      <c r="C3245" s="34">
        <f t="shared" si="100"/>
        <v>1.7539517144280481E-3</v>
      </c>
      <c r="D3245" s="2">
        <v>283.93</v>
      </c>
      <c r="E3245" s="34">
        <f t="shared" si="101"/>
        <v>5.285784762845136E-4</v>
      </c>
      <c r="F3245" s="2"/>
    </row>
    <row r="3246" spans="1:6" x14ac:dyDescent="0.3">
      <c r="A3246" s="1">
        <v>40666.833333333336</v>
      </c>
      <c r="B3246" s="2">
        <v>7500.7</v>
      </c>
      <c r="C3246" s="34">
        <f t="shared" si="100"/>
        <v>-3.5788108889374115E-3</v>
      </c>
      <c r="D3246" s="2">
        <v>282.43</v>
      </c>
      <c r="E3246" s="34">
        <f t="shared" si="101"/>
        <v>-5.2829922868312673E-3</v>
      </c>
      <c r="F3246" s="2"/>
    </row>
    <row r="3247" spans="1:6" x14ac:dyDescent="0.3">
      <c r="A3247" s="1">
        <v>40667.833333333336</v>
      </c>
      <c r="B3247" s="2">
        <v>7373.93</v>
      </c>
      <c r="C3247" s="34">
        <f t="shared" si="100"/>
        <v>-1.6901089231671662E-2</v>
      </c>
      <c r="D3247" s="2">
        <v>278.52</v>
      </c>
      <c r="E3247" s="34">
        <f t="shared" si="101"/>
        <v>-1.3844138370569747E-2</v>
      </c>
      <c r="F3247" s="2"/>
    </row>
    <row r="3248" spans="1:6" x14ac:dyDescent="0.3">
      <c r="A3248" s="1">
        <v>40668.833333333336</v>
      </c>
      <c r="B3248" s="2">
        <v>7376.96</v>
      </c>
      <c r="C3248" s="34">
        <f t="shared" si="100"/>
        <v>4.109070739755083E-4</v>
      </c>
      <c r="D3248" s="2">
        <v>277.79000000000002</v>
      </c>
      <c r="E3248" s="34">
        <f t="shared" si="101"/>
        <v>-2.6209966968259168E-3</v>
      </c>
      <c r="F3248" s="2"/>
    </row>
    <row r="3249" spans="1:6" x14ac:dyDescent="0.3">
      <c r="A3249" s="1">
        <v>40669.833333333336</v>
      </c>
      <c r="B3249" s="2">
        <v>7492.25</v>
      </c>
      <c r="C3249" s="34">
        <f t="shared" si="100"/>
        <v>1.5628388929857184E-2</v>
      </c>
      <c r="D3249" s="2">
        <v>281.33</v>
      </c>
      <c r="E3249" s="34">
        <f t="shared" si="101"/>
        <v>1.2743439288671166E-2</v>
      </c>
      <c r="F3249" s="2"/>
    </row>
    <row r="3250" spans="1:6" x14ac:dyDescent="0.3">
      <c r="A3250" s="1">
        <v>40672.833333333336</v>
      </c>
      <c r="B3250" s="2">
        <v>7410.52</v>
      </c>
      <c r="C3250" s="34">
        <f t="shared" si="100"/>
        <v>-1.0908605559077689E-2</v>
      </c>
      <c r="D3250" s="2">
        <v>280.43</v>
      </c>
      <c r="E3250" s="34">
        <f t="shared" si="101"/>
        <v>-3.1990900366116737E-3</v>
      </c>
      <c r="F3250" s="2"/>
    </row>
    <row r="3251" spans="1:6" x14ac:dyDescent="0.3">
      <c r="A3251" s="1">
        <v>40673.833333333336</v>
      </c>
      <c r="B3251" s="2">
        <v>7501.52</v>
      </c>
      <c r="C3251" s="34">
        <f t="shared" si="100"/>
        <v>1.2279840011227172E-2</v>
      </c>
      <c r="D3251" s="2">
        <v>282.92</v>
      </c>
      <c r="E3251" s="34">
        <f t="shared" si="101"/>
        <v>8.8792211960204703E-3</v>
      </c>
      <c r="F3251" s="2"/>
    </row>
    <row r="3252" spans="1:6" x14ac:dyDescent="0.3">
      <c r="A3252" s="1">
        <v>40674.833333333336</v>
      </c>
      <c r="B3252" s="2">
        <v>7495.05</v>
      </c>
      <c r="C3252" s="34">
        <f t="shared" si="100"/>
        <v>-8.624918683147742E-4</v>
      </c>
      <c r="D3252" s="2">
        <v>283.73</v>
      </c>
      <c r="E3252" s="34">
        <f t="shared" si="101"/>
        <v>2.8630001413827433E-3</v>
      </c>
      <c r="F3252" s="2"/>
    </row>
    <row r="3253" spans="1:6" x14ac:dyDescent="0.3">
      <c r="A3253" s="1">
        <v>40675.833333333336</v>
      </c>
      <c r="B3253" s="2">
        <v>7443.95</v>
      </c>
      <c r="C3253" s="34">
        <f t="shared" si="100"/>
        <v>-6.8178331031815143E-3</v>
      </c>
      <c r="D3253" s="2">
        <v>281.8</v>
      </c>
      <c r="E3253" s="34">
        <f t="shared" si="101"/>
        <v>-6.8022415676876058E-3</v>
      </c>
      <c r="F3253" s="2"/>
    </row>
    <row r="3254" spans="1:6" x14ac:dyDescent="0.3">
      <c r="A3254" s="1">
        <v>40676.833333333336</v>
      </c>
      <c r="B3254" s="2">
        <v>7403.31</v>
      </c>
      <c r="C3254" s="34">
        <f t="shared" si="100"/>
        <v>-5.4594670840076853E-3</v>
      </c>
      <c r="D3254" s="2">
        <v>280.5</v>
      </c>
      <c r="E3254" s="34">
        <f t="shared" si="101"/>
        <v>-4.6132008516679424E-3</v>
      </c>
      <c r="F3254" s="2"/>
    </row>
    <row r="3255" spans="1:6" x14ac:dyDescent="0.3">
      <c r="A3255" s="1">
        <v>40679.833333333336</v>
      </c>
      <c r="B3255" s="2">
        <v>7387.54</v>
      </c>
      <c r="C3255" s="34">
        <f t="shared" si="100"/>
        <v>-2.1301282804584432E-3</v>
      </c>
      <c r="D3255" s="2">
        <v>280.13</v>
      </c>
      <c r="E3255" s="34">
        <f t="shared" si="101"/>
        <v>-1.3190730837789877E-3</v>
      </c>
      <c r="F3255" s="2"/>
    </row>
    <row r="3256" spans="1:6" x14ac:dyDescent="0.3">
      <c r="A3256" s="1">
        <v>40680.833333333336</v>
      </c>
      <c r="B3256" s="2">
        <v>7256.65</v>
      </c>
      <c r="C3256" s="34">
        <f t="shared" si="100"/>
        <v>-1.7717670564220356E-2</v>
      </c>
      <c r="D3256" s="2">
        <v>277.27999999999997</v>
      </c>
      <c r="E3256" s="34">
        <f t="shared" si="101"/>
        <v>-1.0173847856352447E-2</v>
      </c>
      <c r="F3256" s="2"/>
    </row>
    <row r="3257" spans="1:6" x14ac:dyDescent="0.3">
      <c r="A3257" s="1">
        <v>40681.833333333336</v>
      </c>
      <c r="B3257" s="2">
        <v>7303.53</v>
      </c>
      <c r="C3257" s="34">
        <f t="shared" si="100"/>
        <v>6.4602812592586822E-3</v>
      </c>
      <c r="D3257" s="2">
        <v>278.17</v>
      </c>
      <c r="E3257" s="34">
        <f t="shared" si="101"/>
        <v>3.2097518753608778E-3</v>
      </c>
      <c r="F3257" s="2"/>
    </row>
    <row r="3258" spans="1:6" x14ac:dyDescent="0.3">
      <c r="A3258" s="1">
        <v>40682.833333333336</v>
      </c>
      <c r="B3258" s="2">
        <v>7358.23</v>
      </c>
      <c r="C3258" s="34">
        <f t="shared" si="100"/>
        <v>7.4895290359593414E-3</v>
      </c>
      <c r="D3258" s="2">
        <v>280</v>
      </c>
      <c r="E3258" s="34">
        <f t="shared" si="101"/>
        <v>6.5787108602652911E-3</v>
      </c>
      <c r="F3258" s="2"/>
    </row>
    <row r="3259" spans="1:6" x14ac:dyDescent="0.3">
      <c r="A3259" s="1">
        <v>40683.833333333336</v>
      </c>
      <c r="B3259" s="2">
        <v>7266.82</v>
      </c>
      <c r="C3259" s="34">
        <f t="shared" si="100"/>
        <v>-1.2422824510785913E-2</v>
      </c>
      <c r="D3259" s="2">
        <v>279.64999999999998</v>
      </c>
      <c r="E3259" s="34">
        <f t="shared" si="101"/>
        <v>-1.2500000000000844E-3</v>
      </c>
      <c r="F3259" s="2"/>
    </row>
    <row r="3260" spans="1:6" x14ac:dyDescent="0.3">
      <c r="A3260" s="1">
        <v>40686.833333333336</v>
      </c>
      <c r="B3260" s="2">
        <v>7121.52</v>
      </c>
      <c r="C3260" s="34">
        <f t="shared" si="100"/>
        <v>-1.9994990931383905E-2</v>
      </c>
      <c r="D3260" s="2">
        <v>274.77999999999997</v>
      </c>
      <c r="E3260" s="34">
        <f t="shared" si="101"/>
        <v>-1.7414625424638008E-2</v>
      </c>
      <c r="F3260" s="2"/>
    </row>
    <row r="3261" spans="1:6" x14ac:dyDescent="0.3">
      <c r="A3261" s="1">
        <v>40687.833333333336</v>
      </c>
      <c r="B3261" s="2">
        <v>7150.66</v>
      </c>
      <c r="C3261" s="34">
        <f t="shared" si="100"/>
        <v>4.0918230939461786E-3</v>
      </c>
      <c r="D3261" s="2">
        <v>275.39</v>
      </c>
      <c r="E3261" s="34">
        <f t="shared" si="101"/>
        <v>2.2199577844093099E-3</v>
      </c>
      <c r="F3261" s="2"/>
    </row>
    <row r="3262" spans="1:6" x14ac:dyDescent="0.3">
      <c r="A3262" s="1">
        <v>40688.833333333336</v>
      </c>
      <c r="B3262" s="2">
        <v>7170.94</v>
      </c>
      <c r="C3262" s="34">
        <f t="shared" si="100"/>
        <v>2.8361018423472828E-3</v>
      </c>
      <c r="D3262" s="2">
        <v>277.37</v>
      </c>
      <c r="E3262" s="34">
        <f t="shared" si="101"/>
        <v>7.1898035513273673E-3</v>
      </c>
      <c r="F3262" s="2"/>
    </row>
    <row r="3263" spans="1:6" x14ac:dyDescent="0.3">
      <c r="A3263" s="1">
        <v>40689.833333333336</v>
      </c>
      <c r="B3263" s="2">
        <v>7114.09</v>
      </c>
      <c r="C3263" s="34">
        <f t="shared" si="100"/>
        <v>-7.9278309398767011E-3</v>
      </c>
      <c r="D3263" s="2">
        <v>277.14</v>
      </c>
      <c r="E3263" s="34">
        <f t="shared" si="101"/>
        <v>-8.292172909831752E-4</v>
      </c>
      <c r="F3263" s="2"/>
    </row>
    <row r="3264" spans="1:6" x14ac:dyDescent="0.3">
      <c r="A3264" s="1">
        <v>40690.833333333336</v>
      </c>
      <c r="B3264" s="2">
        <v>7163.47</v>
      </c>
      <c r="C3264" s="34">
        <f t="shared" ref="C3264:C3327" si="102">B3264/B3263-1</f>
        <v>6.9411548068691875E-3</v>
      </c>
      <c r="D3264" s="2">
        <v>279.05</v>
      </c>
      <c r="E3264" s="34">
        <f t="shared" si="101"/>
        <v>6.8918236270478772E-3</v>
      </c>
      <c r="F3264" s="2"/>
    </row>
    <row r="3265" spans="1:6" x14ac:dyDescent="0.3">
      <c r="A3265" s="1">
        <v>40693.833333333336</v>
      </c>
      <c r="B3265" s="2">
        <v>7160.3</v>
      </c>
      <c r="C3265" s="34">
        <f t="shared" si="102"/>
        <v>-4.4252296722124829E-4</v>
      </c>
      <c r="D3265" s="2">
        <v>278.82</v>
      </c>
      <c r="E3265" s="34">
        <f t="shared" si="101"/>
        <v>-8.2422504927437412E-4</v>
      </c>
      <c r="F3265" s="2"/>
    </row>
    <row r="3266" spans="1:6" x14ac:dyDescent="0.3">
      <c r="A3266" s="1">
        <v>40694.833333333336</v>
      </c>
      <c r="B3266" s="2">
        <v>7293.69</v>
      </c>
      <c r="C3266" s="34">
        <f t="shared" si="102"/>
        <v>1.8629107718950211E-2</v>
      </c>
      <c r="D3266" s="2">
        <v>281.06</v>
      </c>
      <c r="E3266" s="34">
        <f t="shared" si="101"/>
        <v>8.0338569686535521E-3</v>
      </c>
      <c r="F3266" s="2"/>
    </row>
    <row r="3267" spans="1:6" x14ac:dyDescent="0.3">
      <c r="A3267" s="1">
        <v>40695.833333333336</v>
      </c>
      <c r="B3267" s="2">
        <v>7217.43</v>
      </c>
      <c r="C3267" s="34">
        <f t="shared" si="102"/>
        <v>-1.0455613002471886E-2</v>
      </c>
      <c r="D3267" s="2">
        <v>278.38</v>
      </c>
      <c r="E3267" s="34">
        <f t="shared" si="101"/>
        <v>-9.5353305344054728E-3</v>
      </c>
      <c r="F3267" s="2"/>
    </row>
    <row r="3268" spans="1:6" x14ac:dyDescent="0.3">
      <c r="A3268" s="1">
        <v>40696.833333333336</v>
      </c>
      <c r="B3268" s="2">
        <v>7074.12</v>
      </c>
      <c r="C3268" s="34">
        <f t="shared" si="102"/>
        <v>-1.9856098361882291E-2</v>
      </c>
      <c r="D3268" s="2">
        <v>274.67</v>
      </c>
      <c r="E3268" s="34">
        <f t="shared" si="101"/>
        <v>-1.3327106832387359E-2</v>
      </c>
      <c r="F3268" s="2"/>
    </row>
    <row r="3269" spans="1:6" x14ac:dyDescent="0.3">
      <c r="A3269" s="1">
        <v>40697.833333333336</v>
      </c>
      <c r="B3269" s="2">
        <v>7109.03</v>
      </c>
      <c r="C3269" s="34">
        <f t="shared" si="102"/>
        <v>4.9348894279430677E-3</v>
      </c>
      <c r="D3269" s="2">
        <v>273.67</v>
      </c>
      <c r="E3269" s="34">
        <f t="shared" ref="E3269:E3332" si="103">D3269/D3268-1</f>
        <v>-3.6407325153821057E-3</v>
      </c>
      <c r="F3269" s="2"/>
    </row>
    <row r="3270" spans="1:6" x14ac:dyDescent="0.3">
      <c r="A3270" s="1">
        <v>40700.833333333336</v>
      </c>
      <c r="B3270" s="2">
        <v>7084.57</v>
      </c>
      <c r="C3270" s="34">
        <f t="shared" si="102"/>
        <v>-3.4406944407324724E-3</v>
      </c>
      <c r="D3270" s="2">
        <v>272.16000000000003</v>
      </c>
      <c r="E3270" s="34">
        <f t="shared" si="103"/>
        <v>-5.5175941827748654E-3</v>
      </c>
      <c r="F3270" s="2"/>
    </row>
    <row r="3271" spans="1:6" x14ac:dyDescent="0.3">
      <c r="A3271" s="1">
        <v>40701.833333333336</v>
      </c>
      <c r="B3271" s="2">
        <v>7103.25</v>
      </c>
      <c r="C3271" s="34">
        <f t="shared" si="102"/>
        <v>2.6367161309719389E-3</v>
      </c>
      <c r="D3271" s="2">
        <v>271.87</v>
      </c>
      <c r="E3271" s="34">
        <f t="shared" si="103"/>
        <v>-1.0655496766608374E-3</v>
      </c>
      <c r="F3271" s="2"/>
    </row>
    <row r="3272" spans="1:6" x14ac:dyDescent="0.3">
      <c r="A3272" s="1">
        <v>40702.833333333336</v>
      </c>
      <c r="B3272" s="2">
        <v>7060.23</v>
      </c>
      <c r="C3272" s="34">
        <f t="shared" si="102"/>
        <v>-6.05638264174857E-3</v>
      </c>
      <c r="D3272" s="2">
        <v>269.01</v>
      </c>
      <c r="E3272" s="34">
        <f t="shared" si="103"/>
        <v>-1.0519733696251921E-2</v>
      </c>
      <c r="F3272" s="2"/>
    </row>
    <row r="3273" spans="1:6" x14ac:dyDescent="0.3">
      <c r="A3273" s="1">
        <v>40703.833333333336</v>
      </c>
      <c r="B3273" s="2">
        <v>7159.66</v>
      </c>
      <c r="C3273" s="34">
        <f t="shared" si="102"/>
        <v>1.4083110606878391E-2</v>
      </c>
      <c r="D3273" s="2">
        <v>271.76</v>
      </c>
      <c r="E3273" s="34">
        <f t="shared" si="103"/>
        <v>1.022266830229368E-2</v>
      </c>
      <c r="F3273" s="2"/>
    </row>
    <row r="3274" spans="1:6" x14ac:dyDescent="0.3">
      <c r="A3274" s="1">
        <v>40704.833333333336</v>
      </c>
      <c r="B3274" s="2">
        <v>7069.9</v>
      </c>
      <c r="C3274" s="34">
        <f t="shared" si="102"/>
        <v>-1.2536908177203987E-2</v>
      </c>
      <c r="D3274" s="2">
        <v>268.13</v>
      </c>
      <c r="E3274" s="34">
        <f t="shared" si="103"/>
        <v>-1.3357374153665003E-2</v>
      </c>
      <c r="F3274" s="2"/>
    </row>
    <row r="3275" spans="1:6" x14ac:dyDescent="0.3">
      <c r="A3275" s="1">
        <v>40707.833333333336</v>
      </c>
      <c r="B3275" s="2">
        <v>7085.14</v>
      </c>
      <c r="C3275" s="34">
        <f t="shared" si="102"/>
        <v>2.1556174769092884E-3</v>
      </c>
      <c r="D3275" s="2">
        <v>268.70999999999998</v>
      </c>
      <c r="E3275" s="34">
        <f t="shared" si="103"/>
        <v>2.1631298250848197E-3</v>
      </c>
      <c r="F3275" s="2"/>
    </row>
    <row r="3276" spans="1:6" x14ac:dyDescent="0.3">
      <c r="A3276" s="1">
        <v>40708.833333333336</v>
      </c>
      <c r="B3276" s="2">
        <v>7204.79</v>
      </c>
      <c r="C3276" s="34">
        <f t="shared" si="102"/>
        <v>1.6887457410862616E-2</v>
      </c>
      <c r="D3276" s="2">
        <v>270.82</v>
      </c>
      <c r="E3276" s="34">
        <f t="shared" si="103"/>
        <v>7.8523315098062429E-3</v>
      </c>
      <c r="F3276" s="2"/>
    </row>
    <row r="3277" spans="1:6" x14ac:dyDescent="0.3">
      <c r="A3277" s="1">
        <v>40709.833333333336</v>
      </c>
      <c r="B3277" s="2">
        <v>7115.08</v>
      </c>
      <c r="C3277" s="34">
        <f t="shared" si="102"/>
        <v>-1.2451438556848937E-2</v>
      </c>
      <c r="D3277" s="2">
        <v>267.95</v>
      </c>
      <c r="E3277" s="34">
        <f t="shared" si="103"/>
        <v>-1.0597444797282307E-2</v>
      </c>
      <c r="F3277" s="2"/>
    </row>
    <row r="3278" spans="1:6" x14ac:dyDescent="0.3">
      <c r="A3278" s="1">
        <v>40710.833333333336</v>
      </c>
      <c r="B3278" s="2">
        <v>7110.2</v>
      </c>
      <c r="C3278" s="34">
        <f t="shared" si="102"/>
        <v>-6.8586720036878379E-4</v>
      </c>
      <c r="D3278" s="2">
        <v>266.73</v>
      </c>
      <c r="E3278" s="34">
        <f t="shared" si="103"/>
        <v>-4.5530882627354829E-3</v>
      </c>
      <c r="F3278" s="2"/>
    </row>
    <row r="3279" spans="1:6" x14ac:dyDescent="0.3">
      <c r="A3279" s="1">
        <v>40711.833333333336</v>
      </c>
      <c r="B3279" s="2">
        <v>7164.05</v>
      </c>
      <c r="C3279" s="34">
        <f t="shared" si="102"/>
        <v>7.5736266209107672E-3</v>
      </c>
      <c r="D3279" s="2">
        <v>267.17</v>
      </c>
      <c r="E3279" s="34">
        <f t="shared" si="103"/>
        <v>1.6496082180481597E-3</v>
      </c>
      <c r="F3279" s="2"/>
    </row>
    <row r="3280" spans="1:6" x14ac:dyDescent="0.3">
      <c r="A3280" s="1">
        <v>40714.833333333336</v>
      </c>
      <c r="B3280" s="2">
        <v>7150.21</v>
      </c>
      <c r="C3280" s="34">
        <f t="shared" si="102"/>
        <v>-1.9318681472072496E-3</v>
      </c>
      <c r="D3280" s="2">
        <v>265.76</v>
      </c>
      <c r="E3280" s="34">
        <f t="shared" si="103"/>
        <v>-5.2775386458061568E-3</v>
      </c>
      <c r="F3280" s="2"/>
    </row>
    <row r="3281" spans="1:6" x14ac:dyDescent="0.3">
      <c r="A3281" s="1">
        <v>40715.833333333336</v>
      </c>
      <c r="B3281" s="2">
        <v>7285.51</v>
      </c>
      <c r="C3281" s="34">
        <f t="shared" si="102"/>
        <v>1.8922521156721217E-2</v>
      </c>
      <c r="D3281" s="2">
        <v>269.58999999999997</v>
      </c>
      <c r="E3281" s="34">
        <f t="shared" si="103"/>
        <v>1.4411499096929514E-2</v>
      </c>
      <c r="F3281" s="2"/>
    </row>
    <row r="3282" spans="1:6" x14ac:dyDescent="0.3">
      <c r="A3282" s="1">
        <v>40716.833333333336</v>
      </c>
      <c r="B3282" s="2">
        <v>7278.19</v>
      </c>
      <c r="C3282" s="34">
        <f t="shared" si="102"/>
        <v>-1.0047340543078986E-3</v>
      </c>
      <c r="D3282" s="2">
        <v>268.07</v>
      </c>
      <c r="E3282" s="34">
        <f t="shared" si="103"/>
        <v>-5.6381913275714846E-3</v>
      </c>
      <c r="F3282" s="2"/>
    </row>
    <row r="3283" spans="1:6" x14ac:dyDescent="0.3">
      <c r="A3283" s="1">
        <v>40717.833333333336</v>
      </c>
      <c r="B3283" s="2">
        <v>7149.44</v>
      </c>
      <c r="C3283" s="34">
        <f t="shared" si="102"/>
        <v>-1.7689837720642032E-2</v>
      </c>
      <c r="D3283" s="2">
        <v>264.31</v>
      </c>
      <c r="E3283" s="34">
        <f t="shared" si="103"/>
        <v>-1.4026187189912998E-2</v>
      </c>
      <c r="F3283" s="2"/>
    </row>
    <row r="3284" spans="1:6" x14ac:dyDescent="0.3">
      <c r="A3284" s="1">
        <v>40718.833333333336</v>
      </c>
      <c r="B3284" s="2">
        <v>7121.38</v>
      </c>
      <c r="C3284" s="34">
        <f t="shared" si="102"/>
        <v>-3.9247829200608209E-3</v>
      </c>
      <c r="D3284" s="2">
        <v>263.98</v>
      </c>
      <c r="E3284" s="34">
        <f t="shared" si="103"/>
        <v>-1.2485339185047684E-3</v>
      </c>
      <c r="F3284" s="2"/>
    </row>
    <row r="3285" spans="1:6" x14ac:dyDescent="0.3">
      <c r="A3285" s="1">
        <v>40721.833333333336</v>
      </c>
      <c r="B3285" s="2">
        <v>7107.9</v>
      </c>
      <c r="C3285" s="34">
        <f t="shared" si="102"/>
        <v>-1.8928915463014562E-3</v>
      </c>
      <c r="D3285" s="2">
        <v>264.01</v>
      </c>
      <c r="E3285" s="34">
        <f t="shared" si="103"/>
        <v>1.1364497310384358E-4</v>
      </c>
      <c r="F3285" s="2"/>
    </row>
    <row r="3286" spans="1:6" x14ac:dyDescent="0.3">
      <c r="A3286" s="1">
        <v>40722.833333333336</v>
      </c>
      <c r="B3286" s="2">
        <v>7170.43</v>
      </c>
      <c r="C3286" s="34">
        <f t="shared" si="102"/>
        <v>8.7972537599010359E-3</v>
      </c>
      <c r="D3286" s="2">
        <v>265.23</v>
      </c>
      <c r="E3286" s="34">
        <f t="shared" si="103"/>
        <v>4.6210370819288471E-3</v>
      </c>
      <c r="F3286" s="2"/>
    </row>
    <row r="3287" spans="1:6" x14ac:dyDescent="0.3">
      <c r="A3287" s="1">
        <v>40723.833333333336</v>
      </c>
      <c r="B3287" s="2">
        <v>7294.14</v>
      </c>
      <c r="C3287" s="34">
        <f t="shared" si="102"/>
        <v>1.7252800738588814E-2</v>
      </c>
      <c r="D3287" s="2">
        <v>269.8</v>
      </c>
      <c r="E3287" s="34">
        <f t="shared" si="103"/>
        <v>1.7230328394223893E-2</v>
      </c>
      <c r="F3287" s="2"/>
    </row>
    <row r="3288" spans="1:6" x14ac:dyDescent="0.3">
      <c r="A3288" s="1">
        <v>40724.833333333336</v>
      </c>
      <c r="B3288" s="2">
        <v>7376.24</v>
      </c>
      <c r="C3288" s="34">
        <f t="shared" si="102"/>
        <v>1.1255610668289728E-2</v>
      </c>
      <c r="D3288" s="2">
        <v>272.86</v>
      </c>
      <c r="E3288" s="34">
        <f t="shared" si="103"/>
        <v>1.1341734618235844E-2</v>
      </c>
      <c r="F3288" s="2"/>
    </row>
    <row r="3289" spans="1:6" x14ac:dyDescent="0.3">
      <c r="A3289" s="1">
        <v>40725.833333333336</v>
      </c>
      <c r="B3289" s="2">
        <v>7419.44</v>
      </c>
      <c r="C3289" s="34">
        <f t="shared" si="102"/>
        <v>5.8566424085984004E-3</v>
      </c>
      <c r="D3289" s="2">
        <v>274.92</v>
      </c>
      <c r="E3289" s="34">
        <f t="shared" si="103"/>
        <v>7.5496591658725798E-3</v>
      </c>
      <c r="F3289" s="2"/>
    </row>
    <row r="3290" spans="1:6" x14ac:dyDescent="0.3">
      <c r="A3290" s="1">
        <v>40728.833333333336</v>
      </c>
      <c r="B3290" s="2">
        <v>7442.96</v>
      </c>
      <c r="C3290" s="34">
        <f t="shared" si="102"/>
        <v>3.1700505698544212E-3</v>
      </c>
      <c r="D3290" s="2">
        <v>275.54000000000002</v>
      </c>
      <c r="E3290" s="34">
        <f t="shared" si="103"/>
        <v>2.2552015131673819E-3</v>
      </c>
      <c r="F3290" s="2"/>
    </row>
    <row r="3291" spans="1:6" x14ac:dyDescent="0.3">
      <c r="A3291" s="1">
        <v>40729.833333333336</v>
      </c>
      <c r="B3291" s="2">
        <v>7439.44</v>
      </c>
      <c r="C3291" s="34">
        <f t="shared" si="102"/>
        <v>-4.7293012457416683E-4</v>
      </c>
      <c r="D3291" s="2">
        <v>275.62</v>
      </c>
      <c r="E3291" s="34">
        <f t="shared" si="103"/>
        <v>2.9033897074826065E-4</v>
      </c>
      <c r="F3291" s="2"/>
    </row>
    <row r="3292" spans="1:6" x14ac:dyDescent="0.3">
      <c r="A3292" s="1">
        <v>40730.833333333336</v>
      </c>
      <c r="B3292" s="2">
        <v>7431.19</v>
      </c>
      <c r="C3292" s="34">
        <f t="shared" si="102"/>
        <v>-1.1089544374307536E-3</v>
      </c>
      <c r="D3292" s="2">
        <v>274.79000000000002</v>
      </c>
      <c r="E3292" s="34">
        <f t="shared" si="103"/>
        <v>-3.0113924969159545E-3</v>
      </c>
      <c r="F3292" s="2"/>
    </row>
    <row r="3293" spans="1:6" x14ac:dyDescent="0.3">
      <c r="A3293" s="1">
        <v>40731.833333333336</v>
      </c>
      <c r="B3293" s="2">
        <v>7471.44</v>
      </c>
      <c r="C3293" s="34">
        <f t="shared" si="102"/>
        <v>5.4163599638819004E-3</v>
      </c>
      <c r="D3293" s="2">
        <v>275.93</v>
      </c>
      <c r="E3293" s="34">
        <f t="shared" si="103"/>
        <v>4.1486225845190905E-3</v>
      </c>
      <c r="F3293" s="2"/>
    </row>
    <row r="3294" spans="1:6" x14ac:dyDescent="0.3">
      <c r="A3294" s="1">
        <v>40732.833333333336</v>
      </c>
      <c r="B3294" s="2">
        <v>7402.73</v>
      </c>
      <c r="C3294" s="34">
        <f t="shared" si="102"/>
        <v>-9.1963530457315201E-3</v>
      </c>
      <c r="D3294" s="2">
        <v>273.76</v>
      </c>
      <c r="E3294" s="34">
        <f t="shared" si="103"/>
        <v>-7.8643134128221215E-3</v>
      </c>
      <c r="F3294" s="2"/>
    </row>
    <row r="3295" spans="1:6" x14ac:dyDescent="0.3">
      <c r="A3295" s="1">
        <v>40735.833333333336</v>
      </c>
      <c r="B3295" s="2">
        <v>7230.25</v>
      </c>
      <c r="C3295" s="34">
        <f t="shared" si="102"/>
        <v>-2.3299512477153672E-2</v>
      </c>
      <c r="D3295" s="2">
        <v>269.89999999999998</v>
      </c>
      <c r="E3295" s="34">
        <f t="shared" si="103"/>
        <v>-1.4099941554646445E-2</v>
      </c>
      <c r="F3295" s="2"/>
    </row>
    <row r="3296" spans="1:6" x14ac:dyDescent="0.3">
      <c r="A3296" s="1">
        <v>40736.833333333336</v>
      </c>
      <c r="B3296" s="2">
        <v>7174.14</v>
      </c>
      <c r="C3296" s="34">
        <f t="shared" si="102"/>
        <v>-7.7604508834410169E-3</v>
      </c>
      <c r="D3296" s="2">
        <v>268.16000000000003</v>
      </c>
      <c r="E3296" s="34">
        <f t="shared" si="103"/>
        <v>-6.4468321600591461E-3</v>
      </c>
      <c r="F3296" s="2"/>
    </row>
    <row r="3297" spans="1:6" x14ac:dyDescent="0.3">
      <c r="A3297" s="1">
        <v>40737.833333333336</v>
      </c>
      <c r="B3297" s="2">
        <v>7267.87</v>
      </c>
      <c r="C3297" s="34">
        <f t="shared" si="102"/>
        <v>1.3064980610916432E-2</v>
      </c>
      <c r="D3297" s="2">
        <v>269.94</v>
      </c>
      <c r="E3297" s="34">
        <f t="shared" si="103"/>
        <v>6.6378281622909707E-3</v>
      </c>
      <c r="F3297" s="2"/>
    </row>
    <row r="3298" spans="1:6" x14ac:dyDescent="0.3">
      <c r="A3298" s="1">
        <v>40738.833333333336</v>
      </c>
      <c r="B3298" s="2">
        <v>7214.74</v>
      </c>
      <c r="C3298" s="34">
        <f t="shared" si="102"/>
        <v>-7.3102573381197411E-3</v>
      </c>
      <c r="D3298" s="2">
        <v>267.68</v>
      </c>
      <c r="E3298" s="34">
        <f t="shared" si="103"/>
        <v>-8.3722308661183797E-3</v>
      </c>
      <c r="F3298" s="2"/>
    </row>
    <row r="3299" spans="1:6" x14ac:dyDescent="0.3">
      <c r="A3299" s="1">
        <v>40739.833333333336</v>
      </c>
      <c r="B3299" s="2">
        <v>7220.12</v>
      </c>
      <c r="C3299" s="34">
        <f t="shared" si="102"/>
        <v>7.456956175828644E-4</v>
      </c>
      <c r="D3299" s="2">
        <v>266.91000000000003</v>
      </c>
      <c r="E3299" s="34">
        <f t="shared" si="103"/>
        <v>-2.8765690376568731E-3</v>
      </c>
      <c r="F3299" s="2"/>
    </row>
    <row r="3300" spans="1:6" x14ac:dyDescent="0.3">
      <c r="A3300" s="1">
        <v>40742.833333333336</v>
      </c>
      <c r="B3300" s="2">
        <v>7107.92</v>
      </c>
      <c r="C3300" s="34">
        <f t="shared" si="102"/>
        <v>-1.5539907923967977E-2</v>
      </c>
      <c r="D3300" s="2">
        <v>262.10000000000002</v>
      </c>
      <c r="E3300" s="34">
        <f t="shared" si="103"/>
        <v>-1.8021055786594742E-2</v>
      </c>
      <c r="F3300" s="2"/>
    </row>
    <row r="3301" spans="1:6" x14ac:dyDescent="0.3">
      <c r="A3301" s="1">
        <v>40743.833333333336</v>
      </c>
      <c r="B3301" s="2">
        <v>7192.67</v>
      </c>
      <c r="C3301" s="34">
        <f t="shared" si="102"/>
        <v>1.1923319339553595E-2</v>
      </c>
      <c r="D3301" s="2">
        <v>264.27999999999997</v>
      </c>
      <c r="E3301" s="34">
        <f t="shared" si="103"/>
        <v>8.3174360930939883E-3</v>
      </c>
      <c r="F3301" s="2"/>
    </row>
    <row r="3302" spans="1:6" x14ac:dyDescent="0.3">
      <c r="A3302" s="1">
        <v>40744.833333333336</v>
      </c>
      <c r="B3302" s="2">
        <v>7221.36</v>
      </c>
      <c r="C3302" s="34">
        <f t="shared" si="102"/>
        <v>3.9887830249405454E-3</v>
      </c>
      <c r="D3302" s="2">
        <v>267.73</v>
      </c>
      <c r="E3302" s="34">
        <f t="shared" si="103"/>
        <v>1.3054336309974435E-2</v>
      </c>
      <c r="F3302" s="2"/>
    </row>
    <row r="3303" spans="1:6" x14ac:dyDescent="0.3">
      <c r="A3303" s="1">
        <v>40745.833333333336</v>
      </c>
      <c r="B3303" s="2">
        <v>7290.14</v>
      </c>
      <c r="C3303" s="34">
        <f t="shared" si="102"/>
        <v>9.5245216967441149E-3</v>
      </c>
      <c r="D3303" s="2">
        <v>270.48</v>
      </c>
      <c r="E3303" s="34">
        <f t="shared" si="103"/>
        <v>1.0271542225376296E-2</v>
      </c>
      <c r="F3303" s="2"/>
    </row>
    <row r="3304" spans="1:6" x14ac:dyDescent="0.3">
      <c r="A3304" s="1">
        <v>40746.833333333336</v>
      </c>
      <c r="B3304" s="2">
        <v>7326.39</v>
      </c>
      <c r="C3304" s="34">
        <f t="shared" si="102"/>
        <v>4.9724696645057076E-3</v>
      </c>
      <c r="D3304" s="2">
        <v>272.02</v>
      </c>
      <c r="E3304" s="34">
        <f t="shared" si="103"/>
        <v>5.6935817805381372E-3</v>
      </c>
      <c r="F3304" s="2"/>
    </row>
    <row r="3305" spans="1:6" x14ac:dyDescent="0.3">
      <c r="A3305" s="1">
        <v>40749.833333333336</v>
      </c>
      <c r="B3305" s="2">
        <v>7344.54</v>
      </c>
      <c r="C3305" s="34">
        <f t="shared" si="102"/>
        <v>2.4773455958526647E-3</v>
      </c>
      <c r="D3305" s="2">
        <v>271.27999999999997</v>
      </c>
      <c r="E3305" s="34">
        <f t="shared" si="103"/>
        <v>-2.7203882067495799E-3</v>
      </c>
      <c r="F3305" s="2"/>
    </row>
    <row r="3306" spans="1:6" x14ac:dyDescent="0.3">
      <c r="A3306" s="1">
        <v>40750.833333333336</v>
      </c>
      <c r="B3306" s="2">
        <v>7349.45</v>
      </c>
      <c r="C3306" s="34">
        <f t="shared" si="102"/>
        <v>6.6852382858550996E-4</v>
      </c>
      <c r="D3306" s="2">
        <v>270.08</v>
      </c>
      <c r="E3306" s="34">
        <f t="shared" si="103"/>
        <v>-4.4234739015039937E-3</v>
      </c>
      <c r="F3306" s="2"/>
    </row>
    <row r="3307" spans="1:6" x14ac:dyDescent="0.3">
      <c r="A3307" s="1">
        <v>40751.833333333336</v>
      </c>
      <c r="B3307" s="2">
        <v>7252.68</v>
      </c>
      <c r="C3307" s="34">
        <f t="shared" si="102"/>
        <v>-1.3166971678152728E-2</v>
      </c>
      <c r="D3307" s="2">
        <v>267.05</v>
      </c>
      <c r="E3307" s="34">
        <f t="shared" si="103"/>
        <v>-1.1218898104265351E-2</v>
      </c>
      <c r="F3307" s="2"/>
    </row>
    <row r="3308" spans="1:6" x14ac:dyDescent="0.3">
      <c r="A3308" s="1">
        <v>40752.833333333336</v>
      </c>
      <c r="B3308" s="2">
        <v>7190.06</v>
      </c>
      <c r="C3308" s="34">
        <f t="shared" si="102"/>
        <v>-8.6340497581584019E-3</v>
      </c>
      <c r="D3308" s="2">
        <v>267.08</v>
      </c>
      <c r="E3308" s="34">
        <f t="shared" si="103"/>
        <v>1.1233851338698919E-4</v>
      </c>
      <c r="F3308" s="2"/>
    </row>
    <row r="3309" spans="1:6" x14ac:dyDescent="0.3">
      <c r="A3309" s="1">
        <v>40753.833333333336</v>
      </c>
      <c r="B3309" s="2">
        <v>7158.77</v>
      </c>
      <c r="C3309" s="34">
        <f t="shared" si="102"/>
        <v>-4.3518412920059424E-3</v>
      </c>
      <c r="D3309" s="2">
        <v>265.25</v>
      </c>
      <c r="E3309" s="34">
        <f t="shared" si="103"/>
        <v>-6.8518795866406856E-3</v>
      </c>
      <c r="F3309" s="2"/>
    </row>
    <row r="3310" spans="1:6" x14ac:dyDescent="0.3">
      <c r="A3310" s="1">
        <v>40756.833333333336</v>
      </c>
      <c r="B3310" s="2">
        <v>6953.98</v>
      </c>
      <c r="C3310" s="34">
        <f t="shared" si="102"/>
        <v>-2.860686961586989E-2</v>
      </c>
      <c r="D3310" s="2">
        <v>262.02</v>
      </c>
      <c r="E3310" s="34">
        <f t="shared" si="103"/>
        <v>-1.2177191328935022E-2</v>
      </c>
      <c r="F3310" s="2"/>
    </row>
    <row r="3311" spans="1:6" x14ac:dyDescent="0.3">
      <c r="A3311" s="1">
        <v>40757.833333333336</v>
      </c>
      <c r="B3311" s="2">
        <v>6796.75</v>
      </c>
      <c r="C3311" s="34">
        <f t="shared" si="102"/>
        <v>-2.2610073655661922E-2</v>
      </c>
      <c r="D3311" s="2">
        <v>256.98</v>
      </c>
      <c r="E3311" s="34">
        <f t="shared" si="103"/>
        <v>-1.923517288756571E-2</v>
      </c>
      <c r="F3311" s="2"/>
    </row>
    <row r="3312" spans="1:6" x14ac:dyDescent="0.3">
      <c r="A3312" s="1">
        <v>40758.833333333336</v>
      </c>
      <c r="B3312" s="2">
        <v>6640.59</v>
      </c>
      <c r="C3312" s="34">
        <f t="shared" si="102"/>
        <v>-2.2975686909184501E-2</v>
      </c>
      <c r="D3312" s="2">
        <v>251.95</v>
      </c>
      <c r="E3312" s="34">
        <f t="shared" si="103"/>
        <v>-1.9573507665966328E-2</v>
      </c>
      <c r="F3312" s="2"/>
    </row>
    <row r="3313" spans="1:6" x14ac:dyDescent="0.3">
      <c r="A3313" s="1">
        <v>40759.833333333336</v>
      </c>
      <c r="B3313" s="2">
        <v>6414.76</v>
      </c>
      <c r="C3313" s="34">
        <f t="shared" si="102"/>
        <v>-3.4007520416107551E-2</v>
      </c>
      <c r="D3313" s="2">
        <v>243.16</v>
      </c>
      <c r="E3313" s="34">
        <f t="shared" si="103"/>
        <v>-3.4887874578289346E-2</v>
      </c>
      <c r="F3313" s="2"/>
    </row>
    <row r="3314" spans="1:6" x14ac:dyDescent="0.3">
      <c r="A3314" s="1">
        <v>40760.833333333336</v>
      </c>
      <c r="B3314" s="2">
        <v>6236.16</v>
      </c>
      <c r="C3314" s="34">
        <f t="shared" si="102"/>
        <v>-2.7842039296871679E-2</v>
      </c>
      <c r="D3314" s="2">
        <v>238.88</v>
      </c>
      <c r="E3314" s="34">
        <f t="shared" si="103"/>
        <v>-1.7601579207106477E-2</v>
      </c>
      <c r="F3314" s="2"/>
    </row>
    <row r="3315" spans="1:6" x14ac:dyDescent="0.3">
      <c r="A3315" s="1">
        <v>40763.833333333336</v>
      </c>
      <c r="B3315" s="2">
        <v>5923.27</v>
      </c>
      <c r="C3315" s="34">
        <f t="shared" si="102"/>
        <v>-5.017350420771749E-2</v>
      </c>
      <c r="D3315" s="2">
        <v>228.98</v>
      </c>
      <c r="E3315" s="34">
        <f t="shared" si="103"/>
        <v>-4.1443402545211061E-2</v>
      </c>
      <c r="F3315" s="2"/>
    </row>
    <row r="3316" spans="1:6" x14ac:dyDescent="0.3">
      <c r="A3316" s="1">
        <v>40764.833333333336</v>
      </c>
      <c r="B3316" s="2">
        <v>5917.08</v>
      </c>
      <c r="C3316" s="34">
        <f t="shared" si="102"/>
        <v>-1.0450308697730337E-3</v>
      </c>
      <c r="D3316" s="2">
        <v>232.2</v>
      </c>
      <c r="E3316" s="34">
        <f t="shared" si="103"/>
        <v>1.4062363525198629E-2</v>
      </c>
      <c r="F3316" s="2"/>
    </row>
    <row r="3317" spans="1:6" x14ac:dyDescent="0.3">
      <c r="A3317" s="1">
        <v>40765.833333333336</v>
      </c>
      <c r="B3317" s="2">
        <v>5613.42</v>
      </c>
      <c r="C3317" s="34">
        <f t="shared" si="102"/>
        <v>-5.1319231783244379E-2</v>
      </c>
      <c r="D3317" s="2">
        <v>223.5</v>
      </c>
      <c r="E3317" s="34">
        <f t="shared" si="103"/>
        <v>-3.7467700258397851E-2</v>
      </c>
      <c r="F3317" s="2"/>
    </row>
    <row r="3318" spans="1:6" x14ac:dyDescent="0.3">
      <c r="A3318" s="1">
        <v>40766.833333333336</v>
      </c>
      <c r="B3318" s="2">
        <v>5797.66</v>
      </c>
      <c r="C3318" s="34">
        <f t="shared" si="102"/>
        <v>3.2821345988719886E-2</v>
      </c>
      <c r="D3318" s="2">
        <v>230.57</v>
      </c>
      <c r="E3318" s="34">
        <f t="shared" si="103"/>
        <v>3.1633109619686683E-2</v>
      </c>
      <c r="F3318" s="2"/>
    </row>
    <row r="3319" spans="1:6" x14ac:dyDescent="0.3">
      <c r="A3319" s="1">
        <v>40770.833333333336</v>
      </c>
      <c r="B3319" s="2">
        <v>6022.24</v>
      </c>
      <c r="C3319" s="34">
        <f t="shared" si="102"/>
        <v>3.8736317755784233E-2</v>
      </c>
      <c r="D3319" s="2">
        <v>237.85</v>
      </c>
      <c r="E3319" s="34">
        <f t="shared" si="103"/>
        <v>3.1573925489005505E-2</v>
      </c>
      <c r="F3319" s="2"/>
    </row>
    <row r="3320" spans="1:6" x14ac:dyDescent="0.3">
      <c r="A3320" s="1">
        <v>40771.833333333336</v>
      </c>
      <c r="B3320" s="2">
        <v>5994.9</v>
      </c>
      <c r="C3320" s="34">
        <f t="shared" si="102"/>
        <v>-4.5398389967852282E-3</v>
      </c>
      <c r="D3320" s="2">
        <v>237.56</v>
      </c>
      <c r="E3320" s="34">
        <f t="shared" si="103"/>
        <v>-1.2192558335084591E-3</v>
      </c>
      <c r="F3320" s="2"/>
    </row>
    <row r="3321" spans="1:6" x14ac:dyDescent="0.3">
      <c r="A3321" s="1">
        <v>40772.833333333336</v>
      </c>
      <c r="B3321" s="2">
        <v>5948.94</v>
      </c>
      <c r="C3321" s="34">
        <f t="shared" si="102"/>
        <v>-7.6665165390582546E-3</v>
      </c>
      <c r="D3321" s="2">
        <v>238.05</v>
      </c>
      <c r="E3321" s="34">
        <f t="shared" si="103"/>
        <v>2.0626368075433721E-3</v>
      </c>
      <c r="F3321" s="2"/>
    </row>
    <row r="3322" spans="1:6" x14ac:dyDescent="0.3">
      <c r="A3322" s="1">
        <v>40773.833333333336</v>
      </c>
      <c r="B3322" s="2">
        <v>5602.8</v>
      </c>
      <c r="C3322" s="34">
        <f t="shared" si="102"/>
        <v>-5.8185155674792433E-2</v>
      </c>
      <c r="D3322" s="2">
        <v>226.7</v>
      </c>
      <c r="E3322" s="34">
        <f t="shared" si="103"/>
        <v>-4.7679059021214165E-2</v>
      </c>
      <c r="F3322" s="2"/>
    </row>
    <row r="3323" spans="1:6" x14ac:dyDescent="0.3">
      <c r="A3323" s="1">
        <v>40774.833333333336</v>
      </c>
      <c r="B3323" s="2">
        <v>5480</v>
      </c>
      <c r="C3323" s="34">
        <f t="shared" si="102"/>
        <v>-2.191761262226033E-2</v>
      </c>
      <c r="D3323" s="2">
        <v>223.13</v>
      </c>
      <c r="E3323" s="34">
        <f t="shared" si="103"/>
        <v>-1.5747684164093445E-2</v>
      </c>
      <c r="F3323" s="2"/>
    </row>
    <row r="3324" spans="1:6" x14ac:dyDescent="0.3">
      <c r="A3324" s="1">
        <v>40777.833333333336</v>
      </c>
      <c r="B3324" s="2">
        <v>5473.78</v>
      </c>
      <c r="C3324" s="34">
        <f t="shared" si="102"/>
        <v>-1.1350364963503834E-3</v>
      </c>
      <c r="D3324" s="2">
        <v>224.9</v>
      </c>
      <c r="E3324" s="34">
        <f t="shared" si="103"/>
        <v>7.9325953480033906E-3</v>
      </c>
      <c r="F3324" s="2"/>
    </row>
    <row r="3325" spans="1:6" x14ac:dyDescent="0.3">
      <c r="A3325" s="1">
        <v>40778.833333333336</v>
      </c>
      <c r="B3325" s="2">
        <v>5532.38</v>
      </c>
      <c r="C3325" s="34">
        <f t="shared" si="102"/>
        <v>1.0705581883086346E-2</v>
      </c>
      <c r="D3325" s="2">
        <v>226.63</v>
      </c>
      <c r="E3325" s="34">
        <f t="shared" si="103"/>
        <v>7.692307692307665E-3</v>
      </c>
      <c r="F3325" s="2"/>
    </row>
    <row r="3326" spans="1:6" x14ac:dyDescent="0.3">
      <c r="A3326" s="1">
        <v>40779.833333333336</v>
      </c>
      <c r="B3326" s="2">
        <v>5681.08</v>
      </c>
      <c r="C3326" s="34">
        <f t="shared" si="102"/>
        <v>2.6878124785354451E-2</v>
      </c>
      <c r="D3326" s="2">
        <v>229.79</v>
      </c>
      <c r="E3326" s="34">
        <f t="shared" si="103"/>
        <v>1.3943432025768754E-2</v>
      </c>
      <c r="F3326" s="2"/>
    </row>
    <row r="3327" spans="1:6" x14ac:dyDescent="0.3">
      <c r="A3327" s="1">
        <v>40780.833333333336</v>
      </c>
      <c r="B3327" s="2">
        <v>5584.14</v>
      </c>
      <c r="C3327" s="34">
        <f t="shared" si="102"/>
        <v>-1.7063656910305758E-2</v>
      </c>
      <c r="D3327" s="2">
        <v>227.07</v>
      </c>
      <c r="E3327" s="34">
        <f t="shared" si="103"/>
        <v>-1.1836894555898869E-2</v>
      </c>
      <c r="F3327" s="2"/>
    </row>
    <row r="3328" spans="1:6" x14ac:dyDescent="0.3">
      <c r="A3328" s="1">
        <v>40781.833333333336</v>
      </c>
      <c r="B3328" s="2">
        <v>5537.48</v>
      </c>
      <c r="C3328" s="34">
        <f t="shared" ref="C3328:C3391" si="104">B3328/B3327-1</f>
        <v>-8.355807698231188E-3</v>
      </c>
      <c r="D3328" s="2">
        <v>225.52</v>
      </c>
      <c r="E3328" s="34">
        <f t="shared" si="103"/>
        <v>-6.8260888712731171E-3</v>
      </c>
      <c r="F3328" s="2"/>
    </row>
    <row r="3329" spans="1:6" x14ac:dyDescent="0.3">
      <c r="A3329" s="1">
        <v>40784.833333333336</v>
      </c>
      <c r="B3329" s="2">
        <v>5670.07</v>
      </c>
      <c r="C3329" s="34">
        <f t="shared" si="104"/>
        <v>2.3944104538526467E-2</v>
      </c>
      <c r="D3329" s="2">
        <v>228.28</v>
      </c>
      <c r="E3329" s="34">
        <f t="shared" si="103"/>
        <v>1.2238382405108217E-2</v>
      </c>
      <c r="F3329" s="2"/>
    </row>
    <row r="3330" spans="1:6" x14ac:dyDescent="0.3">
      <c r="A3330" s="1">
        <v>40785.833333333336</v>
      </c>
      <c r="B3330" s="2">
        <v>5643.92</v>
      </c>
      <c r="C3330" s="34">
        <f t="shared" si="104"/>
        <v>-4.611936007844597E-3</v>
      </c>
      <c r="D3330" s="2">
        <v>230.64</v>
      </c>
      <c r="E3330" s="34">
        <f t="shared" si="103"/>
        <v>1.0338181181005712E-2</v>
      </c>
      <c r="F3330" s="2"/>
    </row>
    <row r="3331" spans="1:6" x14ac:dyDescent="0.3">
      <c r="A3331" s="1">
        <v>40786.833333333336</v>
      </c>
      <c r="B3331" s="2">
        <v>5784.85</v>
      </c>
      <c r="C3331" s="34">
        <f t="shared" si="104"/>
        <v>2.4970233454761903E-2</v>
      </c>
      <c r="D3331" s="2">
        <v>237.43</v>
      </c>
      <c r="E3331" s="34">
        <f t="shared" si="103"/>
        <v>2.9439819632327557E-2</v>
      </c>
      <c r="F3331" s="2"/>
    </row>
    <row r="3332" spans="1:6" x14ac:dyDescent="0.3">
      <c r="A3332" s="1">
        <v>40787.833333333336</v>
      </c>
      <c r="B3332" s="2">
        <v>5730.63</v>
      </c>
      <c r="C3332" s="34">
        <f t="shared" si="104"/>
        <v>-9.3727581527611736E-3</v>
      </c>
      <c r="D3332" s="2">
        <v>238.93</v>
      </c>
      <c r="E3332" s="34">
        <f t="shared" si="103"/>
        <v>6.3176515183422932E-3</v>
      </c>
      <c r="F3332" s="2"/>
    </row>
    <row r="3333" spans="1:6" x14ac:dyDescent="0.3">
      <c r="A3333" s="1">
        <v>40788.833333333336</v>
      </c>
      <c r="B3333" s="2">
        <v>5538.33</v>
      </c>
      <c r="C3333" s="34">
        <f t="shared" si="104"/>
        <v>-3.3556519963773623E-2</v>
      </c>
      <c r="D3333" s="2">
        <v>233.11</v>
      </c>
      <c r="E3333" s="34">
        <f t="shared" ref="E3333:E3396" si="105">D3333/D3332-1</f>
        <v>-2.4358598752772798E-2</v>
      </c>
      <c r="F3333" s="2"/>
    </row>
    <row r="3334" spans="1:6" x14ac:dyDescent="0.3">
      <c r="A3334" s="1">
        <v>40791.833333333336</v>
      </c>
      <c r="B3334" s="2">
        <v>5246.18</v>
      </c>
      <c r="C3334" s="34">
        <f t="shared" si="104"/>
        <v>-5.2750558381317036E-2</v>
      </c>
      <c r="D3334" s="2">
        <v>223.45</v>
      </c>
      <c r="E3334" s="34">
        <f t="shared" si="105"/>
        <v>-4.1439663678092042E-2</v>
      </c>
      <c r="F3334" s="2"/>
    </row>
    <row r="3335" spans="1:6" x14ac:dyDescent="0.3">
      <c r="A3335" s="1">
        <v>40792.833333333336</v>
      </c>
      <c r="B3335" s="2">
        <v>5193.97</v>
      </c>
      <c r="C3335" s="34">
        <f t="shared" si="104"/>
        <v>-9.9520031718316471E-3</v>
      </c>
      <c r="D3335" s="2">
        <v>221.98</v>
      </c>
      <c r="E3335" s="34">
        <f t="shared" si="105"/>
        <v>-6.5786529424927132E-3</v>
      </c>
      <c r="F3335" s="2"/>
    </row>
    <row r="3336" spans="1:6" x14ac:dyDescent="0.3">
      <c r="A3336" s="1">
        <v>40793.833333333336</v>
      </c>
      <c r="B3336" s="2">
        <v>5405.53</v>
      </c>
      <c r="C3336" s="34">
        <f t="shared" si="104"/>
        <v>4.0731848662968639E-2</v>
      </c>
      <c r="D3336" s="2">
        <v>228.84</v>
      </c>
      <c r="E3336" s="34">
        <f t="shared" si="105"/>
        <v>3.0903685016668181E-2</v>
      </c>
      <c r="F3336" s="2"/>
    </row>
    <row r="3337" spans="1:6" x14ac:dyDescent="0.3">
      <c r="A3337" s="1">
        <v>40794.833333333336</v>
      </c>
      <c r="B3337" s="2">
        <v>5408.46</v>
      </c>
      <c r="C3337" s="34">
        <f t="shared" si="104"/>
        <v>5.4203750603543099E-4</v>
      </c>
      <c r="D3337" s="2">
        <v>230.47</v>
      </c>
      <c r="E3337" s="34">
        <f t="shared" si="105"/>
        <v>7.1228806152769941E-3</v>
      </c>
      <c r="F3337" s="2"/>
    </row>
    <row r="3338" spans="1:6" x14ac:dyDescent="0.3">
      <c r="A3338" s="1">
        <v>40795.833333333336</v>
      </c>
      <c r="B3338" s="2">
        <v>5189.93</v>
      </c>
      <c r="C3338" s="34">
        <f t="shared" si="104"/>
        <v>-4.0405217011866501E-2</v>
      </c>
      <c r="D3338" s="2">
        <v>224.59</v>
      </c>
      <c r="E3338" s="34">
        <f t="shared" si="105"/>
        <v>-2.5513081962945217E-2</v>
      </c>
      <c r="F3338" s="2"/>
    </row>
    <row r="3339" spans="1:6" x14ac:dyDescent="0.3">
      <c r="A3339" s="1">
        <v>40798.833333333336</v>
      </c>
      <c r="B3339" s="2">
        <v>5072.33</v>
      </c>
      <c r="C3339" s="34">
        <f t="shared" si="104"/>
        <v>-2.2659265153865293E-2</v>
      </c>
      <c r="D3339" s="2">
        <v>218.93</v>
      </c>
      <c r="E3339" s="34">
        <f t="shared" si="105"/>
        <v>-2.5201478249254228E-2</v>
      </c>
      <c r="F3339" s="2"/>
    </row>
    <row r="3340" spans="1:6" x14ac:dyDescent="0.3">
      <c r="A3340" s="1">
        <v>40799.833333333336</v>
      </c>
      <c r="B3340" s="2">
        <v>5166.3599999999997</v>
      </c>
      <c r="C3340" s="34">
        <f t="shared" si="104"/>
        <v>1.8537831726248122E-2</v>
      </c>
      <c r="D3340" s="2">
        <v>220.87</v>
      </c>
      <c r="E3340" s="34">
        <f t="shared" si="105"/>
        <v>8.8612798611427124E-3</v>
      </c>
      <c r="F3340" s="2"/>
    </row>
    <row r="3341" spans="1:6" x14ac:dyDescent="0.3">
      <c r="A3341" s="1">
        <v>40800.833333333336</v>
      </c>
      <c r="B3341" s="2">
        <v>5340.19</v>
      </c>
      <c r="C3341" s="34">
        <f t="shared" si="104"/>
        <v>3.3646513212397089E-2</v>
      </c>
      <c r="D3341" s="2">
        <v>224.17</v>
      </c>
      <c r="E3341" s="34">
        <f t="shared" si="105"/>
        <v>1.4940915470638805E-2</v>
      </c>
      <c r="F3341" s="2"/>
    </row>
    <row r="3342" spans="1:6" x14ac:dyDescent="0.3">
      <c r="A3342" s="1">
        <v>40801.833333333336</v>
      </c>
      <c r="B3342" s="2">
        <v>5508.24</v>
      </c>
      <c r="C3342" s="34">
        <f t="shared" si="104"/>
        <v>3.1468917772588645E-2</v>
      </c>
      <c r="D3342" s="2">
        <v>228.69</v>
      </c>
      <c r="E3342" s="34">
        <f t="shared" si="105"/>
        <v>2.0163268947673618E-2</v>
      </c>
      <c r="F3342" s="2"/>
    </row>
    <row r="3343" spans="1:6" x14ac:dyDescent="0.3">
      <c r="A3343" s="1">
        <v>40802.833333333336</v>
      </c>
      <c r="B3343" s="2">
        <v>5573.51</v>
      </c>
      <c r="C3343" s="34">
        <f t="shared" si="104"/>
        <v>1.1849519991866897E-2</v>
      </c>
      <c r="D3343" s="2">
        <v>230.16</v>
      </c>
      <c r="E3343" s="34">
        <f t="shared" si="105"/>
        <v>6.4279155188247117E-3</v>
      </c>
      <c r="F3343" s="2"/>
    </row>
    <row r="3344" spans="1:6" x14ac:dyDescent="0.3">
      <c r="A3344" s="1">
        <v>40805.833333333336</v>
      </c>
      <c r="B3344" s="2">
        <v>5415.91</v>
      </c>
      <c r="C3344" s="34">
        <f t="shared" si="104"/>
        <v>-2.8276615633595403E-2</v>
      </c>
      <c r="D3344" s="2">
        <v>224.96</v>
      </c>
      <c r="E3344" s="34">
        <f t="shared" si="105"/>
        <v>-2.2592978797358332E-2</v>
      </c>
      <c r="F3344" s="2"/>
    </row>
    <row r="3345" spans="1:6" x14ac:dyDescent="0.3">
      <c r="A3345" s="1">
        <v>40806.833333333336</v>
      </c>
      <c r="B3345" s="2">
        <v>5571.68</v>
      </c>
      <c r="C3345" s="34">
        <f t="shared" si="104"/>
        <v>2.8761556229701002E-2</v>
      </c>
      <c r="D3345" s="2">
        <v>229.1</v>
      </c>
      <c r="E3345" s="34">
        <f t="shared" si="105"/>
        <v>1.840327169274536E-2</v>
      </c>
      <c r="F3345" s="2"/>
    </row>
    <row r="3346" spans="1:6" x14ac:dyDescent="0.3">
      <c r="A3346" s="1">
        <v>40807.833333333336</v>
      </c>
      <c r="B3346" s="2">
        <v>5433.8</v>
      </c>
      <c r="C3346" s="34">
        <f t="shared" si="104"/>
        <v>-2.4746575539155158E-2</v>
      </c>
      <c r="D3346" s="2">
        <v>225.33</v>
      </c>
      <c r="E3346" s="34">
        <f t="shared" si="105"/>
        <v>-1.6455696202531511E-2</v>
      </c>
      <c r="F3346" s="2"/>
    </row>
    <row r="3347" spans="1:6" x14ac:dyDescent="0.3">
      <c r="A3347" s="1">
        <v>40808.833333333336</v>
      </c>
      <c r="B3347" s="2">
        <v>5164.21</v>
      </c>
      <c r="C3347" s="34">
        <f t="shared" si="104"/>
        <v>-4.9613530126246808E-2</v>
      </c>
      <c r="D3347" s="2">
        <v>214.89</v>
      </c>
      <c r="E3347" s="34">
        <f t="shared" si="105"/>
        <v>-4.6332046332046462E-2</v>
      </c>
      <c r="F3347" s="2"/>
    </row>
    <row r="3348" spans="1:6" x14ac:dyDescent="0.3">
      <c r="A3348" s="1">
        <v>40809.833333333336</v>
      </c>
      <c r="B3348" s="2">
        <v>5196.5600000000004</v>
      </c>
      <c r="C3348" s="34">
        <f t="shared" si="104"/>
        <v>6.2642688813971947E-3</v>
      </c>
      <c r="D3348" s="2">
        <v>216.19</v>
      </c>
      <c r="E3348" s="34">
        <f t="shared" si="105"/>
        <v>6.0496067755595462E-3</v>
      </c>
      <c r="F3348" s="2"/>
    </row>
    <row r="3349" spans="1:6" x14ac:dyDescent="0.3">
      <c r="A3349" s="1">
        <v>40812.833333333336</v>
      </c>
      <c r="B3349" s="2">
        <v>5345.56</v>
      </c>
      <c r="C3349" s="34">
        <f t="shared" si="104"/>
        <v>2.8672814323321472E-2</v>
      </c>
      <c r="D3349" s="2">
        <v>220.28</v>
      </c>
      <c r="E3349" s="34">
        <f t="shared" si="105"/>
        <v>1.8918543873444715E-2</v>
      </c>
      <c r="F3349" s="2"/>
    </row>
    <row r="3350" spans="1:6" x14ac:dyDescent="0.3">
      <c r="A3350" s="1">
        <v>40813.833333333336</v>
      </c>
      <c r="B3350" s="2">
        <v>5628.44</v>
      </c>
      <c r="C3350" s="34">
        <f t="shared" si="104"/>
        <v>5.2918683917119846E-2</v>
      </c>
      <c r="D3350" s="2">
        <v>229.91</v>
      </c>
      <c r="E3350" s="34">
        <f t="shared" si="105"/>
        <v>4.37170873433812E-2</v>
      </c>
      <c r="F3350" s="2"/>
    </row>
    <row r="3351" spans="1:6" x14ac:dyDescent="0.3">
      <c r="A3351" s="1">
        <v>40814.833333333336</v>
      </c>
      <c r="B3351" s="2">
        <v>5578.42</v>
      </c>
      <c r="C3351" s="34">
        <f t="shared" si="104"/>
        <v>-8.8870095443852604E-3</v>
      </c>
      <c r="D3351" s="2">
        <v>227.39</v>
      </c>
      <c r="E3351" s="34">
        <f t="shared" si="105"/>
        <v>-1.0960810752033479E-2</v>
      </c>
      <c r="F3351" s="2"/>
    </row>
    <row r="3352" spans="1:6" x14ac:dyDescent="0.3">
      <c r="A3352" s="1">
        <v>40815.833333333336</v>
      </c>
      <c r="B3352" s="2">
        <v>5639.58</v>
      </c>
      <c r="C3352" s="34">
        <f t="shared" si="104"/>
        <v>1.0963677887287027E-2</v>
      </c>
      <c r="D3352" s="2">
        <v>228.9</v>
      </c>
      <c r="E3352" s="34">
        <f t="shared" si="105"/>
        <v>6.6405734640926362E-3</v>
      </c>
      <c r="F3352" s="2"/>
    </row>
    <row r="3353" spans="1:6" x14ac:dyDescent="0.3">
      <c r="A3353" s="1">
        <v>40816.833333333336</v>
      </c>
      <c r="B3353" s="2">
        <v>5502.02</v>
      </c>
      <c r="C3353" s="34">
        <f t="shared" si="104"/>
        <v>-2.4391887339128004E-2</v>
      </c>
      <c r="D3353" s="2">
        <v>226.18</v>
      </c>
      <c r="E3353" s="34">
        <f t="shared" si="105"/>
        <v>-1.1882918304936596E-2</v>
      </c>
      <c r="F3353" s="2"/>
    </row>
    <row r="3354" spans="1:6" x14ac:dyDescent="0.3">
      <c r="A3354" s="1">
        <v>40819.833333333336</v>
      </c>
      <c r="B3354" s="2">
        <v>5376.7</v>
      </c>
      <c r="C3354" s="34">
        <f t="shared" si="104"/>
        <v>-2.2777089141806206E-2</v>
      </c>
      <c r="D3354" s="2">
        <v>223.62</v>
      </c>
      <c r="E3354" s="34">
        <f t="shared" si="105"/>
        <v>-1.1318418958351728E-2</v>
      </c>
      <c r="F3354" s="2"/>
    </row>
    <row r="3355" spans="1:6" x14ac:dyDescent="0.3">
      <c r="A3355" s="1">
        <v>40820.833333333336</v>
      </c>
      <c r="B3355" s="2">
        <v>5216.71</v>
      </c>
      <c r="C3355" s="34">
        <f t="shared" si="104"/>
        <v>-2.9756170141536642E-2</v>
      </c>
      <c r="D3355" s="2">
        <v>217.46</v>
      </c>
      <c r="E3355" s="34">
        <f t="shared" si="105"/>
        <v>-2.754673106162242E-2</v>
      </c>
      <c r="F3355" s="2"/>
    </row>
    <row r="3356" spans="1:6" x14ac:dyDescent="0.3">
      <c r="A3356" s="1">
        <v>40821.833333333336</v>
      </c>
      <c r="B3356" s="2">
        <v>5473.03</v>
      </c>
      <c r="C3356" s="34">
        <f t="shared" si="104"/>
        <v>4.9134416135840242E-2</v>
      </c>
      <c r="D3356" s="2">
        <v>224.15</v>
      </c>
      <c r="E3356" s="34">
        <f t="shared" si="105"/>
        <v>3.0764278487997787E-2</v>
      </c>
      <c r="F3356" s="2"/>
    </row>
    <row r="3357" spans="1:6" x14ac:dyDescent="0.3">
      <c r="A3357" s="1">
        <v>40822.833333333336</v>
      </c>
      <c r="B3357" s="2">
        <v>5645.25</v>
      </c>
      <c r="C3357" s="34">
        <f t="shared" si="104"/>
        <v>3.1467030146006936E-2</v>
      </c>
      <c r="D3357" s="2">
        <v>230.27</v>
      </c>
      <c r="E3357" s="34">
        <f t="shared" si="105"/>
        <v>2.7303145215257674E-2</v>
      </c>
      <c r="F3357" s="2"/>
    </row>
    <row r="3358" spans="1:6" x14ac:dyDescent="0.3">
      <c r="A3358" s="1">
        <v>40823.833333333336</v>
      </c>
      <c r="B3358" s="2">
        <v>5675.7</v>
      </c>
      <c r="C3358" s="34">
        <f t="shared" si="104"/>
        <v>5.3939152384747668E-3</v>
      </c>
      <c r="D3358" s="2">
        <v>231.99</v>
      </c>
      <c r="E3358" s="34">
        <f t="shared" si="105"/>
        <v>7.4694923350848708E-3</v>
      </c>
      <c r="F3358" s="2"/>
    </row>
    <row r="3359" spans="1:6" x14ac:dyDescent="0.3">
      <c r="A3359" s="1">
        <v>40826.833333333336</v>
      </c>
      <c r="B3359" s="2">
        <v>5847.29</v>
      </c>
      <c r="C3359" s="34">
        <f t="shared" si="104"/>
        <v>3.0232394242119875E-2</v>
      </c>
      <c r="D3359" s="2">
        <v>235.94</v>
      </c>
      <c r="E3359" s="34">
        <f t="shared" si="105"/>
        <v>1.7026595973964387E-2</v>
      </c>
      <c r="F3359" s="2"/>
    </row>
    <row r="3360" spans="1:6" x14ac:dyDescent="0.3">
      <c r="A3360" s="1">
        <v>40827.833333333336</v>
      </c>
      <c r="B3360" s="2">
        <v>5865.01</v>
      </c>
      <c r="C3360" s="34">
        <f t="shared" si="104"/>
        <v>3.0304636848865751E-3</v>
      </c>
      <c r="D3360" s="2">
        <v>235.28</v>
      </c>
      <c r="E3360" s="34">
        <f t="shared" si="105"/>
        <v>-2.7973213528863505E-3</v>
      </c>
      <c r="F3360" s="2"/>
    </row>
    <row r="3361" spans="1:6" x14ac:dyDescent="0.3">
      <c r="A3361" s="1">
        <v>40828.833333333336</v>
      </c>
      <c r="B3361" s="2">
        <v>5994.47</v>
      </c>
      <c r="C3361" s="34">
        <f t="shared" si="104"/>
        <v>2.2073278647436245E-2</v>
      </c>
      <c r="D3361" s="2">
        <v>239.16</v>
      </c>
      <c r="E3361" s="34">
        <f t="shared" si="105"/>
        <v>1.6490989459367444E-2</v>
      </c>
      <c r="F3361" s="2"/>
    </row>
    <row r="3362" spans="1:6" x14ac:dyDescent="0.3">
      <c r="A3362" s="1">
        <v>40829.833333333336</v>
      </c>
      <c r="B3362" s="2">
        <v>5914.84</v>
      </c>
      <c r="C3362" s="34">
        <f t="shared" si="104"/>
        <v>-1.328391000372009E-2</v>
      </c>
      <c r="D3362" s="2">
        <v>236.53</v>
      </c>
      <c r="E3362" s="34">
        <f t="shared" si="105"/>
        <v>-1.0996822211072121E-2</v>
      </c>
      <c r="F3362" s="2"/>
    </row>
    <row r="3363" spans="1:6" x14ac:dyDescent="0.3">
      <c r="A3363" s="1">
        <v>40830.833333333336</v>
      </c>
      <c r="B3363" s="2">
        <v>5967.2</v>
      </c>
      <c r="C3363" s="34">
        <f t="shared" si="104"/>
        <v>8.8523104597926228E-3</v>
      </c>
      <c r="D3363" s="2">
        <v>238.51</v>
      </c>
      <c r="E3363" s="34">
        <f t="shared" si="105"/>
        <v>8.3710311588380826E-3</v>
      </c>
      <c r="F3363" s="2"/>
    </row>
    <row r="3364" spans="1:6" x14ac:dyDescent="0.3">
      <c r="A3364" s="1">
        <v>40833.833333333336</v>
      </c>
      <c r="B3364" s="2">
        <v>5859.43</v>
      </c>
      <c r="C3364" s="34">
        <f t="shared" si="104"/>
        <v>-1.8060396836036885E-2</v>
      </c>
      <c r="D3364" s="2">
        <v>236.22</v>
      </c>
      <c r="E3364" s="34">
        <f t="shared" si="105"/>
        <v>-9.6012745796821841E-3</v>
      </c>
      <c r="F3364" s="2"/>
    </row>
    <row r="3365" spans="1:6" x14ac:dyDescent="0.3">
      <c r="A3365" s="1">
        <v>40834.833333333336</v>
      </c>
      <c r="B3365" s="2">
        <v>5877.41</v>
      </c>
      <c r="C3365" s="34">
        <f t="shared" si="104"/>
        <v>3.0685578631368671E-3</v>
      </c>
      <c r="D3365" s="2">
        <v>235.33</v>
      </c>
      <c r="E3365" s="34">
        <f t="shared" si="105"/>
        <v>-3.767674202014959E-3</v>
      </c>
      <c r="F3365" s="2"/>
    </row>
    <row r="3366" spans="1:6" x14ac:dyDescent="0.3">
      <c r="A3366" s="1">
        <v>40835.833333333336</v>
      </c>
      <c r="B3366" s="2">
        <v>5913.53</v>
      </c>
      <c r="C3366" s="34">
        <f t="shared" si="104"/>
        <v>6.1455641175278686E-3</v>
      </c>
      <c r="D3366" s="2">
        <v>236.71</v>
      </c>
      <c r="E3366" s="34">
        <f t="shared" si="105"/>
        <v>5.8641057238770777E-3</v>
      </c>
      <c r="F3366" s="2"/>
    </row>
    <row r="3367" spans="1:6" x14ac:dyDescent="0.3">
      <c r="A3367" s="1">
        <v>40836.833333333336</v>
      </c>
      <c r="B3367" s="2">
        <v>5766.48</v>
      </c>
      <c r="C3367" s="34">
        <f t="shared" si="104"/>
        <v>-2.4866703982223792E-2</v>
      </c>
      <c r="D3367" s="2">
        <v>233.07</v>
      </c>
      <c r="E3367" s="34">
        <f t="shared" si="105"/>
        <v>-1.5377466097756809E-2</v>
      </c>
      <c r="F3367" s="2"/>
    </row>
    <row r="3368" spans="1:6" x14ac:dyDescent="0.3">
      <c r="A3368" s="1">
        <v>40837.833333333336</v>
      </c>
      <c r="B3368" s="2">
        <v>5970.96</v>
      </c>
      <c r="C3368" s="34">
        <f t="shared" si="104"/>
        <v>3.5460107379198469E-2</v>
      </c>
      <c r="D3368" s="2">
        <v>238.93</v>
      </c>
      <c r="E3368" s="34">
        <f t="shared" si="105"/>
        <v>2.5142661003132227E-2</v>
      </c>
      <c r="F3368" s="2"/>
    </row>
    <row r="3369" spans="1:6" x14ac:dyDescent="0.3">
      <c r="A3369" s="1">
        <v>40840.833333333336</v>
      </c>
      <c r="B3369" s="2">
        <v>6055.27</v>
      </c>
      <c r="C3369" s="34">
        <f t="shared" si="104"/>
        <v>1.4120007502981258E-2</v>
      </c>
      <c r="D3369" s="2">
        <v>242.03</v>
      </c>
      <c r="E3369" s="34">
        <f t="shared" si="105"/>
        <v>1.2974511363160746E-2</v>
      </c>
      <c r="F3369" s="2"/>
    </row>
    <row r="3370" spans="1:6" x14ac:dyDescent="0.3">
      <c r="A3370" s="1">
        <v>40841.833333333336</v>
      </c>
      <c r="B3370" s="2">
        <v>6046.75</v>
      </c>
      <c r="C3370" s="34">
        <f t="shared" si="104"/>
        <v>-1.407038827335616E-3</v>
      </c>
      <c r="D3370" s="2">
        <v>240.29</v>
      </c>
      <c r="E3370" s="34">
        <f t="shared" si="105"/>
        <v>-7.1891914225509224E-3</v>
      </c>
      <c r="F3370" s="2"/>
    </row>
    <row r="3371" spans="1:6" x14ac:dyDescent="0.3">
      <c r="A3371" s="1">
        <v>40842.833333333336</v>
      </c>
      <c r="B3371" s="2">
        <v>6016.07</v>
      </c>
      <c r="C3371" s="34">
        <f t="shared" si="104"/>
        <v>-5.0737999751933049E-3</v>
      </c>
      <c r="D3371" s="2">
        <v>240.8</v>
      </c>
      <c r="E3371" s="34">
        <f t="shared" si="105"/>
        <v>2.1224353905697768E-3</v>
      </c>
      <c r="F3371" s="2"/>
    </row>
    <row r="3372" spans="1:6" x14ac:dyDescent="0.3">
      <c r="A3372" s="1">
        <v>40843.833333333336</v>
      </c>
      <c r="B3372" s="2">
        <v>6337.84</v>
      </c>
      <c r="C3372" s="34">
        <f t="shared" si="104"/>
        <v>5.3485082454160393E-2</v>
      </c>
      <c r="D3372" s="2">
        <v>249.42</v>
      </c>
      <c r="E3372" s="34">
        <f t="shared" si="105"/>
        <v>3.5797342192690929E-2</v>
      </c>
      <c r="F3372" s="2"/>
    </row>
    <row r="3373" spans="1:6" x14ac:dyDescent="0.3">
      <c r="A3373" s="1">
        <v>40844.833333333336</v>
      </c>
      <c r="B3373" s="2">
        <v>6346.19</v>
      </c>
      <c r="C3373" s="34">
        <f t="shared" si="104"/>
        <v>1.3174835590674672E-3</v>
      </c>
      <c r="D3373" s="2">
        <v>249</v>
      </c>
      <c r="E3373" s="34">
        <f t="shared" si="105"/>
        <v>-1.6839066634591893E-3</v>
      </c>
      <c r="F3373" s="2"/>
    </row>
    <row r="3374" spans="1:6" x14ac:dyDescent="0.3">
      <c r="A3374" s="1">
        <v>40847.833333333336</v>
      </c>
      <c r="B3374" s="2">
        <v>6141.34</v>
      </c>
      <c r="C3374" s="34">
        <f t="shared" si="104"/>
        <v>-3.2279210045712436E-2</v>
      </c>
      <c r="D3374" s="2">
        <v>243.48</v>
      </c>
      <c r="E3374" s="34">
        <f t="shared" si="105"/>
        <v>-2.2168674698795243E-2</v>
      </c>
      <c r="F3374" s="2"/>
    </row>
    <row r="3375" spans="1:6" x14ac:dyDescent="0.3">
      <c r="A3375" s="1">
        <v>40848.833333333336</v>
      </c>
      <c r="B3375" s="2">
        <v>5834.51</v>
      </c>
      <c r="C3375" s="34">
        <f t="shared" si="104"/>
        <v>-4.9961409073589813E-2</v>
      </c>
      <c r="D3375" s="2">
        <v>235.06</v>
      </c>
      <c r="E3375" s="34">
        <f t="shared" si="105"/>
        <v>-3.4581895843601052E-2</v>
      </c>
      <c r="F3375" s="2"/>
    </row>
    <row r="3376" spans="1:6" x14ac:dyDescent="0.3">
      <c r="A3376" s="1">
        <v>40849.833333333336</v>
      </c>
      <c r="B3376" s="2">
        <v>5965.63</v>
      </c>
      <c r="C3376" s="34">
        <f t="shared" si="104"/>
        <v>2.2473181124036179E-2</v>
      </c>
      <c r="D3376" s="2">
        <v>237.22</v>
      </c>
      <c r="E3376" s="34">
        <f t="shared" si="105"/>
        <v>9.1891431974815418E-3</v>
      </c>
      <c r="F3376" s="2"/>
    </row>
    <row r="3377" spans="1:6" x14ac:dyDescent="0.3">
      <c r="A3377" s="1">
        <v>40850.833333333336</v>
      </c>
      <c r="B3377" s="2">
        <v>6133.18</v>
      </c>
      <c r="C3377" s="34">
        <f t="shared" si="104"/>
        <v>2.8085885313034797E-2</v>
      </c>
      <c r="D3377" s="2">
        <v>242.2</v>
      </c>
      <c r="E3377" s="34">
        <f t="shared" si="105"/>
        <v>2.099317089621433E-2</v>
      </c>
      <c r="F3377" s="2"/>
    </row>
    <row r="3378" spans="1:6" x14ac:dyDescent="0.3">
      <c r="A3378" s="1">
        <v>40851.833333333336</v>
      </c>
      <c r="B3378" s="2">
        <v>5966.16</v>
      </c>
      <c r="C3378" s="34">
        <f t="shared" si="104"/>
        <v>-2.7232202544194117E-2</v>
      </c>
      <c r="D3378" s="2">
        <v>239.76</v>
      </c>
      <c r="E3378" s="34">
        <f t="shared" si="105"/>
        <v>-1.0074318744838995E-2</v>
      </c>
      <c r="F3378" s="2"/>
    </row>
    <row r="3379" spans="1:6" x14ac:dyDescent="0.3">
      <c r="A3379" s="1">
        <v>40854.833333333336</v>
      </c>
      <c r="B3379" s="2">
        <v>5928.68</v>
      </c>
      <c r="C3379" s="34">
        <f t="shared" si="104"/>
        <v>-6.2820976976815102E-3</v>
      </c>
      <c r="D3379" s="2">
        <v>238.44</v>
      </c>
      <c r="E3379" s="34">
        <f t="shared" si="105"/>
        <v>-5.5055055055054369E-3</v>
      </c>
      <c r="F3379" s="2"/>
    </row>
    <row r="3380" spans="1:6" x14ac:dyDescent="0.3">
      <c r="A3380" s="1">
        <v>40855.833333333336</v>
      </c>
      <c r="B3380" s="2">
        <v>5961.44</v>
      </c>
      <c r="C3380" s="34">
        <f t="shared" si="104"/>
        <v>5.5256819393185719E-3</v>
      </c>
      <c r="D3380" s="2">
        <v>240.5</v>
      </c>
      <c r="E3380" s="34">
        <f t="shared" si="105"/>
        <v>8.6394900184532109E-3</v>
      </c>
      <c r="F3380" s="2"/>
    </row>
    <row r="3381" spans="1:6" x14ac:dyDescent="0.3">
      <c r="A3381" s="1">
        <v>40856.833333333336</v>
      </c>
      <c r="B3381" s="2">
        <v>5829.54</v>
      </c>
      <c r="C3381" s="34">
        <f t="shared" si="104"/>
        <v>-2.2125526718376753E-2</v>
      </c>
      <c r="D3381" s="2">
        <v>236.34</v>
      </c>
      <c r="E3381" s="34">
        <f t="shared" si="105"/>
        <v>-1.7297297297297232E-2</v>
      </c>
      <c r="F3381" s="2"/>
    </row>
    <row r="3382" spans="1:6" x14ac:dyDescent="0.3">
      <c r="A3382" s="1">
        <v>40857.833333333336</v>
      </c>
      <c r="B3382" s="2">
        <v>5867.81</v>
      </c>
      <c r="C3382" s="34">
        <f t="shared" si="104"/>
        <v>6.5648404505329605E-3</v>
      </c>
      <c r="D3382" s="2">
        <v>235.35</v>
      </c>
      <c r="E3382" s="34">
        <f t="shared" si="105"/>
        <v>-4.1888804265042268E-3</v>
      </c>
      <c r="F3382" s="2"/>
    </row>
    <row r="3383" spans="1:6" x14ac:dyDescent="0.3">
      <c r="A3383" s="1">
        <v>40858.833333333336</v>
      </c>
      <c r="B3383" s="2">
        <v>6057.03</v>
      </c>
      <c r="C3383" s="34">
        <f t="shared" si="104"/>
        <v>3.2247124566064489E-2</v>
      </c>
      <c r="D3383" s="2">
        <v>240.98</v>
      </c>
      <c r="E3383" s="34">
        <f t="shared" si="105"/>
        <v>2.3921818568090059E-2</v>
      </c>
      <c r="F3383" s="2"/>
    </row>
    <row r="3384" spans="1:6" x14ac:dyDescent="0.3">
      <c r="A3384" s="1">
        <v>40861.833333333336</v>
      </c>
      <c r="B3384" s="2">
        <v>5985.02</v>
      </c>
      <c r="C3384" s="34">
        <f t="shared" si="104"/>
        <v>-1.188866490672813E-2</v>
      </c>
      <c r="D3384" s="2">
        <v>238.47</v>
      </c>
      <c r="E3384" s="34">
        <f t="shared" si="105"/>
        <v>-1.0415802141256481E-2</v>
      </c>
      <c r="F3384" s="2"/>
    </row>
    <row r="3385" spans="1:6" x14ac:dyDescent="0.3">
      <c r="A3385" s="1">
        <v>40862.833333333336</v>
      </c>
      <c r="B3385" s="2">
        <v>5933.14</v>
      </c>
      <c r="C3385" s="34">
        <f t="shared" si="104"/>
        <v>-8.6683085436640717E-3</v>
      </c>
      <c r="D3385" s="2">
        <v>237.03</v>
      </c>
      <c r="E3385" s="34">
        <f t="shared" si="105"/>
        <v>-6.0384954082274289E-3</v>
      </c>
      <c r="F3385" s="2"/>
    </row>
    <row r="3386" spans="1:6" x14ac:dyDescent="0.3">
      <c r="A3386" s="1">
        <v>40863.833333333336</v>
      </c>
      <c r="B3386" s="2">
        <v>5913.36</v>
      </c>
      <c r="C3386" s="34">
        <f t="shared" si="104"/>
        <v>-3.3338164951443039E-3</v>
      </c>
      <c r="D3386" s="2">
        <v>237.04</v>
      </c>
      <c r="E3386" s="34">
        <f t="shared" si="105"/>
        <v>4.2188752478633518E-5</v>
      </c>
      <c r="F3386" s="2"/>
    </row>
    <row r="3387" spans="1:6" x14ac:dyDescent="0.3">
      <c r="A3387" s="1">
        <v>40864.833333333336</v>
      </c>
      <c r="B3387" s="2">
        <v>5850.17</v>
      </c>
      <c r="C3387" s="34">
        <f t="shared" si="104"/>
        <v>-1.0685972103846142E-2</v>
      </c>
      <c r="D3387" s="2">
        <v>233.97</v>
      </c>
      <c r="E3387" s="34">
        <f t="shared" si="105"/>
        <v>-1.2951400607492336E-2</v>
      </c>
      <c r="F3387" s="2"/>
    </row>
    <row r="3388" spans="1:6" x14ac:dyDescent="0.3">
      <c r="A3388" s="1">
        <v>40865.833333333336</v>
      </c>
      <c r="B3388" s="2">
        <v>5800.24</v>
      </c>
      <c r="C3388" s="34">
        <f t="shared" si="104"/>
        <v>-8.5347947153673331E-3</v>
      </c>
      <c r="D3388" s="2">
        <v>232.17</v>
      </c>
      <c r="E3388" s="34">
        <f t="shared" si="105"/>
        <v>-7.6932940120528759E-3</v>
      </c>
      <c r="F3388" s="2"/>
    </row>
    <row r="3389" spans="1:6" x14ac:dyDescent="0.3">
      <c r="A3389" s="1">
        <v>40868.833333333336</v>
      </c>
      <c r="B3389" s="2">
        <v>5606</v>
      </c>
      <c r="C3389" s="34">
        <f t="shared" si="104"/>
        <v>-3.3488269450919206E-2</v>
      </c>
      <c r="D3389" s="2">
        <v>224.76</v>
      </c>
      <c r="E3389" s="34">
        <f t="shared" si="105"/>
        <v>-3.1916268251712121E-2</v>
      </c>
      <c r="F3389" s="2"/>
    </row>
    <row r="3390" spans="1:6" x14ac:dyDescent="0.3">
      <c r="A3390" s="1">
        <v>40869.833333333336</v>
      </c>
      <c r="B3390" s="2">
        <v>5537.39</v>
      </c>
      <c r="C3390" s="34">
        <f t="shared" si="104"/>
        <v>-1.2238672850517274E-2</v>
      </c>
      <c r="D3390" s="2">
        <v>223.27</v>
      </c>
      <c r="E3390" s="34">
        <f t="shared" si="105"/>
        <v>-6.6292934685886484E-3</v>
      </c>
      <c r="F3390" s="2"/>
    </row>
    <row r="3391" spans="1:6" x14ac:dyDescent="0.3">
      <c r="A3391" s="1">
        <v>40870.833333333336</v>
      </c>
      <c r="B3391" s="2">
        <v>5457.77</v>
      </c>
      <c r="C3391" s="34">
        <f t="shared" si="104"/>
        <v>-1.4378615195967726E-2</v>
      </c>
      <c r="D3391" s="2">
        <v>220.31</v>
      </c>
      <c r="E3391" s="34">
        <f t="shared" si="105"/>
        <v>-1.3257490930263849E-2</v>
      </c>
      <c r="F3391" s="2"/>
    </row>
    <row r="3392" spans="1:6" x14ac:dyDescent="0.3">
      <c r="A3392" s="1">
        <v>40871.833333333336</v>
      </c>
      <c r="B3392" s="2">
        <v>5428.11</v>
      </c>
      <c r="C3392" s="34">
        <f t="shared" ref="C3392:C3455" si="106">B3392/B3391-1</f>
        <v>-5.4344539986113105E-3</v>
      </c>
      <c r="D3392" s="2">
        <v>219.98</v>
      </c>
      <c r="E3392" s="34">
        <f t="shared" si="105"/>
        <v>-1.4978893377514124E-3</v>
      </c>
      <c r="F3392" s="2"/>
    </row>
    <row r="3393" spans="1:6" x14ac:dyDescent="0.3">
      <c r="A3393" s="1">
        <v>40872.833333333336</v>
      </c>
      <c r="B3393" s="2">
        <v>5492.87</v>
      </c>
      <c r="C3393" s="34">
        <f t="shared" si="106"/>
        <v>1.1930487775671406E-2</v>
      </c>
      <c r="D3393" s="2">
        <v>221.54</v>
      </c>
      <c r="E3393" s="34">
        <f t="shared" si="105"/>
        <v>7.0915537776161663E-3</v>
      </c>
      <c r="F3393" s="2"/>
    </row>
    <row r="3394" spans="1:6" x14ac:dyDescent="0.3">
      <c r="A3394" s="1">
        <v>40875.833333333336</v>
      </c>
      <c r="B3394" s="2">
        <v>5745.33</v>
      </c>
      <c r="C3394" s="34">
        <f t="shared" si="106"/>
        <v>4.5961400870583091E-2</v>
      </c>
      <c r="D3394" s="2">
        <v>229.85</v>
      </c>
      <c r="E3394" s="34">
        <f t="shared" si="105"/>
        <v>3.7510156179471066E-2</v>
      </c>
      <c r="F3394" s="2"/>
    </row>
    <row r="3395" spans="1:6" x14ac:dyDescent="0.3">
      <c r="A3395" s="1">
        <v>40876.833333333336</v>
      </c>
      <c r="B3395" s="2">
        <v>5799.91</v>
      </c>
      <c r="C3395" s="34">
        <f t="shared" si="106"/>
        <v>9.4998894754523278E-3</v>
      </c>
      <c r="D3395" s="2">
        <v>231.68</v>
      </c>
      <c r="E3395" s="34">
        <f t="shared" si="105"/>
        <v>7.961714161409672E-3</v>
      </c>
      <c r="F3395" s="2"/>
    </row>
    <row r="3396" spans="1:6" x14ac:dyDescent="0.3">
      <c r="A3396" s="1">
        <v>40877.833333333336</v>
      </c>
      <c r="B3396" s="2">
        <v>6088.84</v>
      </c>
      <c r="C3396" s="34">
        <f t="shared" si="106"/>
        <v>4.9816290252779893E-2</v>
      </c>
      <c r="D3396" s="2">
        <v>240.08</v>
      </c>
      <c r="E3396" s="34">
        <f t="shared" si="105"/>
        <v>3.6256906077348106E-2</v>
      </c>
      <c r="F3396" s="2"/>
    </row>
    <row r="3397" spans="1:6" x14ac:dyDescent="0.3">
      <c r="A3397" s="1">
        <v>40878.833333333336</v>
      </c>
      <c r="B3397" s="2">
        <v>6035.88</v>
      </c>
      <c r="C3397" s="34">
        <f t="shared" si="106"/>
        <v>-8.6978800559712743E-3</v>
      </c>
      <c r="D3397" s="2">
        <v>238.49</v>
      </c>
      <c r="E3397" s="34">
        <f t="shared" ref="E3397:E3460" si="107">D3397/D3396-1</f>
        <v>-6.6227924025324958E-3</v>
      </c>
      <c r="F3397" s="2"/>
    </row>
    <row r="3398" spans="1:6" x14ac:dyDescent="0.3">
      <c r="A3398" s="1">
        <v>40879.833333333336</v>
      </c>
      <c r="B3398" s="2">
        <v>6080.68</v>
      </c>
      <c r="C3398" s="34">
        <f t="shared" si="106"/>
        <v>7.4222814237525636E-3</v>
      </c>
      <c r="D3398" s="2">
        <v>240.73</v>
      </c>
      <c r="E3398" s="34">
        <f t="shared" si="107"/>
        <v>9.3924273554446547E-3</v>
      </c>
      <c r="F3398" s="2"/>
    </row>
    <row r="3399" spans="1:6" x14ac:dyDescent="0.3">
      <c r="A3399" s="1">
        <v>40882.833333333336</v>
      </c>
      <c r="B3399" s="2">
        <v>6106.09</v>
      </c>
      <c r="C3399" s="34">
        <f t="shared" si="106"/>
        <v>4.1788089489991354E-3</v>
      </c>
      <c r="D3399" s="2">
        <v>242.75</v>
      </c>
      <c r="E3399" s="34">
        <f t="shared" si="107"/>
        <v>8.3911436048684784E-3</v>
      </c>
      <c r="F3399" s="2"/>
    </row>
    <row r="3400" spans="1:6" x14ac:dyDescent="0.3">
      <c r="A3400" s="1">
        <v>40883.833333333336</v>
      </c>
      <c r="B3400" s="2">
        <v>6028.82</v>
      </c>
      <c r="C3400" s="34">
        <f t="shared" si="106"/>
        <v>-1.2654579280685474E-2</v>
      </c>
      <c r="D3400" s="2">
        <v>241.92</v>
      </c>
      <c r="E3400" s="34">
        <f t="shared" si="107"/>
        <v>-3.4191555097837778E-3</v>
      </c>
      <c r="F3400" s="2"/>
    </row>
    <row r="3401" spans="1:6" x14ac:dyDescent="0.3">
      <c r="A3401" s="1">
        <v>40884.833333333336</v>
      </c>
      <c r="B3401" s="2">
        <v>5994.73</v>
      </c>
      <c r="C3401" s="34">
        <f t="shared" si="106"/>
        <v>-5.6545061886074111E-3</v>
      </c>
      <c r="D3401" s="2">
        <v>241.44</v>
      </c>
      <c r="E3401" s="34">
        <f t="shared" si="107"/>
        <v>-1.9841269841269771E-3</v>
      </c>
      <c r="F3401" s="2"/>
    </row>
    <row r="3402" spans="1:6" x14ac:dyDescent="0.3">
      <c r="A3402" s="1">
        <v>40885.833333333336</v>
      </c>
      <c r="B3402" s="2">
        <v>5874.44</v>
      </c>
      <c r="C3402" s="34">
        <f t="shared" si="106"/>
        <v>-2.0065957933051215E-2</v>
      </c>
      <c r="D3402" s="2">
        <v>237.71</v>
      </c>
      <c r="E3402" s="34">
        <f t="shared" si="107"/>
        <v>-1.544897282968849E-2</v>
      </c>
      <c r="F3402" s="2"/>
    </row>
    <row r="3403" spans="1:6" x14ac:dyDescent="0.3">
      <c r="A3403" s="1">
        <v>40886.833333333336</v>
      </c>
      <c r="B3403" s="2">
        <v>5986.71</v>
      </c>
      <c r="C3403" s="34">
        <f t="shared" si="106"/>
        <v>1.9111608936341229E-2</v>
      </c>
      <c r="D3403" s="2">
        <v>240.51</v>
      </c>
      <c r="E3403" s="34">
        <f t="shared" si="107"/>
        <v>1.177905851667993E-2</v>
      </c>
      <c r="F3403" s="2"/>
    </row>
    <row r="3404" spans="1:6" x14ac:dyDescent="0.3">
      <c r="A3404" s="1">
        <v>40889.833333333336</v>
      </c>
      <c r="B3404" s="2">
        <v>5785.43</v>
      </c>
      <c r="C3404" s="34">
        <f t="shared" si="106"/>
        <v>-3.3621137486198549E-2</v>
      </c>
      <c r="D3404" s="2">
        <v>236.05</v>
      </c>
      <c r="E3404" s="34">
        <f t="shared" si="107"/>
        <v>-1.8543927487422507E-2</v>
      </c>
      <c r="F3404" s="2"/>
    </row>
    <row r="3405" spans="1:6" x14ac:dyDescent="0.3">
      <c r="A3405" s="1">
        <v>40890.833333333336</v>
      </c>
      <c r="B3405" s="2">
        <v>5774.26</v>
      </c>
      <c r="C3405" s="34">
        <f t="shared" si="106"/>
        <v>-1.9307121510414582E-3</v>
      </c>
      <c r="D3405" s="2">
        <v>237.3</v>
      </c>
      <c r="E3405" s="34">
        <f t="shared" si="107"/>
        <v>5.2954882440161555E-3</v>
      </c>
      <c r="F3405" s="2"/>
    </row>
    <row r="3406" spans="1:6" x14ac:dyDescent="0.3">
      <c r="A3406" s="1">
        <v>40891.833333333336</v>
      </c>
      <c r="B3406" s="2">
        <v>5675.14</v>
      </c>
      <c r="C3406" s="34">
        <f t="shared" si="106"/>
        <v>-1.7165835968591669E-2</v>
      </c>
      <c r="D3406" s="2">
        <v>232.44</v>
      </c>
      <c r="E3406" s="34">
        <f t="shared" si="107"/>
        <v>-2.0480404551201037E-2</v>
      </c>
      <c r="F3406" s="2"/>
    </row>
    <row r="3407" spans="1:6" x14ac:dyDescent="0.3">
      <c r="A3407" s="1">
        <v>40892.833333333336</v>
      </c>
      <c r="B3407" s="2">
        <v>5730.62</v>
      </c>
      <c r="C3407" s="34">
        <f t="shared" si="106"/>
        <v>9.7759702844333329E-3</v>
      </c>
      <c r="D3407" s="2">
        <v>234.73</v>
      </c>
      <c r="E3407" s="34">
        <f t="shared" si="107"/>
        <v>9.8520048184478348E-3</v>
      </c>
      <c r="F3407" s="2"/>
    </row>
    <row r="3408" spans="1:6" x14ac:dyDescent="0.3">
      <c r="A3408" s="1">
        <v>40893.833333333336</v>
      </c>
      <c r="B3408" s="2">
        <v>5701.78</v>
      </c>
      <c r="C3408" s="34">
        <f t="shared" si="106"/>
        <v>-5.0326142721032197E-3</v>
      </c>
      <c r="D3408" s="2">
        <v>233.71</v>
      </c>
      <c r="E3408" s="34">
        <f t="shared" si="107"/>
        <v>-4.3454181399905645E-3</v>
      </c>
      <c r="F3408" s="2"/>
    </row>
    <row r="3409" spans="1:6" x14ac:dyDescent="0.3">
      <c r="A3409" s="1">
        <v>40896.833333333336</v>
      </c>
      <c r="B3409" s="2">
        <v>5670.71</v>
      </c>
      <c r="C3409" s="34">
        <f t="shared" si="106"/>
        <v>-5.4491755206268477E-3</v>
      </c>
      <c r="D3409" s="2">
        <v>233.75</v>
      </c>
      <c r="E3409" s="34">
        <f t="shared" si="107"/>
        <v>1.7115228274344751E-4</v>
      </c>
      <c r="F3409" s="2"/>
    </row>
    <row r="3410" spans="1:6" x14ac:dyDescent="0.3">
      <c r="A3410" s="1">
        <v>40897.833333333336</v>
      </c>
      <c r="B3410" s="2">
        <v>5847.03</v>
      </c>
      <c r="C3410" s="34">
        <f t="shared" si="106"/>
        <v>3.1093108270392911E-2</v>
      </c>
      <c r="D3410" s="2">
        <v>238.51</v>
      </c>
      <c r="E3410" s="34">
        <f t="shared" si="107"/>
        <v>2.0363636363636362E-2</v>
      </c>
      <c r="F3410" s="2"/>
    </row>
    <row r="3411" spans="1:6" x14ac:dyDescent="0.3">
      <c r="A3411" s="1">
        <v>40898.833333333336</v>
      </c>
      <c r="B3411" s="2">
        <v>5791.53</v>
      </c>
      <c r="C3411" s="34">
        <f t="shared" si="106"/>
        <v>-9.4919985018034891E-3</v>
      </c>
      <c r="D3411" s="2">
        <v>237.29</v>
      </c>
      <c r="E3411" s="34">
        <f t="shared" si="107"/>
        <v>-5.1150895140664732E-3</v>
      </c>
      <c r="F3411" s="2"/>
    </row>
    <row r="3412" spans="1:6" x14ac:dyDescent="0.3">
      <c r="A3412" s="1">
        <v>40899.833333333336</v>
      </c>
      <c r="B3412" s="2">
        <v>5852.18</v>
      </c>
      <c r="C3412" s="34">
        <f t="shared" si="106"/>
        <v>1.047218955958118E-2</v>
      </c>
      <c r="D3412" s="2">
        <v>239.78</v>
      </c>
      <c r="E3412" s="34">
        <f t="shared" si="107"/>
        <v>1.0493488979729459E-2</v>
      </c>
      <c r="F3412" s="2"/>
    </row>
    <row r="3413" spans="1:6" x14ac:dyDescent="0.3">
      <c r="A3413" s="1">
        <v>40900.833333333336</v>
      </c>
      <c r="B3413" s="2">
        <v>5878.93</v>
      </c>
      <c r="C3413" s="34">
        <f t="shared" si="106"/>
        <v>4.5709462114973398E-3</v>
      </c>
      <c r="D3413" s="2">
        <v>241.86</v>
      </c>
      <c r="E3413" s="34">
        <f t="shared" si="107"/>
        <v>8.6746184002002291E-3</v>
      </c>
      <c r="F3413" s="2"/>
    </row>
    <row r="3414" spans="1:6" x14ac:dyDescent="0.3">
      <c r="A3414" s="1">
        <v>40904.833333333336</v>
      </c>
      <c r="B3414" s="2">
        <v>5889.76</v>
      </c>
      <c r="C3414" s="34">
        <f t="shared" si="106"/>
        <v>1.842171959863359E-3</v>
      </c>
      <c r="D3414" s="2">
        <v>241.91</v>
      </c>
      <c r="E3414" s="34">
        <f t="shared" si="107"/>
        <v>2.0673116679059689E-4</v>
      </c>
      <c r="F3414" s="2"/>
    </row>
    <row r="3415" spans="1:6" x14ac:dyDescent="0.3">
      <c r="A3415" s="1">
        <v>40905.833333333336</v>
      </c>
      <c r="B3415" s="2">
        <v>5771.27</v>
      </c>
      <c r="C3415" s="34">
        <f t="shared" si="106"/>
        <v>-2.0117967455380192E-2</v>
      </c>
      <c r="D3415" s="2">
        <v>240.2</v>
      </c>
      <c r="E3415" s="34">
        <f t="shared" si="107"/>
        <v>-7.0687445744285204E-3</v>
      </c>
      <c r="F3415" s="2"/>
    </row>
    <row r="3416" spans="1:6" x14ac:dyDescent="0.3">
      <c r="A3416" s="1">
        <v>40906.833333333336</v>
      </c>
      <c r="B3416" s="2">
        <v>5848.78</v>
      </c>
      <c r="C3416" s="34">
        <f t="shared" si="106"/>
        <v>1.3430319496401832E-2</v>
      </c>
      <c r="D3416" s="2">
        <v>242.46</v>
      </c>
      <c r="E3416" s="34">
        <f t="shared" si="107"/>
        <v>9.4088259783513539E-3</v>
      </c>
      <c r="F3416" s="2"/>
    </row>
    <row r="3417" spans="1:6" x14ac:dyDescent="0.3">
      <c r="A3417" s="1">
        <v>40907.833333333336</v>
      </c>
      <c r="B3417" s="2">
        <v>5898.35</v>
      </c>
      <c r="C3417" s="34">
        <f t="shared" si="106"/>
        <v>8.4752717660778742E-3</v>
      </c>
      <c r="D3417" s="2">
        <v>244.54</v>
      </c>
      <c r="E3417" s="34">
        <f t="shared" si="107"/>
        <v>8.57873463664105E-3</v>
      </c>
      <c r="F3417" s="2"/>
    </row>
    <row r="3418" spans="1:6" x14ac:dyDescent="0.3">
      <c r="A3418" s="1">
        <v>40910.833333333336</v>
      </c>
      <c r="B3418" s="2">
        <v>6075.52</v>
      </c>
      <c r="C3418" s="34">
        <f t="shared" si="106"/>
        <v>3.0037213797078799E-2</v>
      </c>
      <c r="D3418" s="2">
        <v>247.15</v>
      </c>
      <c r="E3418" s="34">
        <f t="shared" si="107"/>
        <v>1.0673100515253164E-2</v>
      </c>
      <c r="F3418" s="2"/>
    </row>
    <row r="3419" spans="1:6" x14ac:dyDescent="0.3">
      <c r="A3419" s="1">
        <v>40911.833333333336</v>
      </c>
      <c r="B3419" s="2">
        <v>6166.57</v>
      </c>
      <c r="C3419" s="34">
        <f t="shared" si="106"/>
        <v>1.4986371536921839E-2</v>
      </c>
      <c r="D3419" s="2">
        <v>251.06</v>
      </c>
      <c r="E3419" s="34">
        <f t="shared" si="107"/>
        <v>1.5820352012947625E-2</v>
      </c>
      <c r="F3419" s="2"/>
    </row>
    <row r="3420" spans="1:6" x14ac:dyDescent="0.3">
      <c r="A3420" s="1">
        <v>40912.833333333336</v>
      </c>
      <c r="B3420" s="2">
        <v>6111.55</v>
      </c>
      <c r="C3420" s="34">
        <f t="shared" si="106"/>
        <v>-8.9223020252748864E-3</v>
      </c>
      <c r="D3420" s="2">
        <v>249.62</v>
      </c>
      <c r="E3420" s="34">
        <f t="shared" si="107"/>
        <v>-5.7356807137736165E-3</v>
      </c>
      <c r="F3420" s="2"/>
    </row>
    <row r="3421" spans="1:6" x14ac:dyDescent="0.3">
      <c r="A3421" s="1">
        <v>40913.833333333336</v>
      </c>
      <c r="B3421" s="2">
        <v>6095.99</v>
      </c>
      <c r="C3421" s="34">
        <f t="shared" si="106"/>
        <v>-2.5459989691649643E-3</v>
      </c>
      <c r="D3421" s="2">
        <v>247.39</v>
      </c>
      <c r="E3421" s="34">
        <f t="shared" si="107"/>
        <v>-8.9335790401411375E-3</v>
      </c>
      <c r="F3421" s="2"/>
    </row>
    <row r="3422" spans="1:6" x14ac:dyDescent="0.3">
      <c r="A3422" s="1">
        <v>40914.833333333336</v>
      </c>
      <c r="B3422" s="2">
        <v>6057.92</v>
      </c>
      <c r="C3422" s="34">
        <f t="shared" si="106"/>
        <v>-6.2450889847259772E-3</v>
      </c>
      <c r="D3422" s="2">
        <v>247.53</v>
      </c>
      <c r="E3422" s="34">
        <f t="shared" si="107"/>
        <v>5.659080803590566E-4</v>
      </c>
      <c r="F3422" s="2"/>
    </row>
    <row r="3423" spans="1:6" x14ac:dyDescent="0.3">
      <c r="A3423" s="1">
        <v>40917.833333333336</v>
      </c>
      <c r="B3423" s="2">
        <v>6017.23</v>
      </c>
      <c r="C3423" s="34">
        <f t="shared" si="106"/>
        <v>-6.7168268976811607E-3</v>
      </c>
      <c r="D3423" s="2">
        <v>246.42</v>
      </c>
      <c r="E3423" s="34">
        <f t="shared" si="107"/>
        <v>-4.484304932735439E-3</v>
      </c>
      <c r="F3423" s="2"/>
    </row>
    <row r="3424" spans="1:6" x14ac:dyDescent="0.3">
      <c r="A3424" s="1">
        <v>40918.833333333336</v>
      </c>
      <c r="B3424" s="2">
        <v>6162.98</v>
      </c>
      <c r="C3424" s="34">
        <f t="shared" si="106"/>
        <v>2.4222108844102586E-2</v>
      </c>
      <c r="D3424" s="2">
        <v>250.82</v>
      </c>
      <c r="E3424" s="34">
        <f t="shared" si="107"/>
        <v>1.7855693531369177E-2</v>
      </c>
      <c r="F3424" s="2"/>
    </row>
    <row r="3425" spans="1:6" x14ac:dyDescent="0.3">
      <c r="A3425" s="1">
        <v>40919.833333333336</v>
      </c>
      <c r="B3425" s="2">
        <v>6152.34</v>
      </c>
      <c r="C3425" s="34">
        <f t="shared" si="106"/>
        <v>-1.7264375350884986E-3</v>
      </c>
      <c r="D3425" s="2">
        <v>249.93</v>
      </c>
      <c r="E3425" s="34">
        <f t="shared" si="107"/>
        <v>-3.5483613746909448E-3</v>
      </c>
      <c r="F3425" s="2"/>
    </row>
    <row r="3426" spans="1:6" x14ac:dyDescent="0.3">
      <c r="A3426" s="1">
        <v>40920.833333333336</v>
      </c>
      <c r="B3426" s="2">
        <v>6179.21</v>
      </c>
      <c r="C3426" s="34">
        <f t="shared" si="106"/>
        <v>4.3674439319023595E-3</v>
      </c>
      <c r="D3426" s="2">
        <v>249.5</v>
      </c>
      <c r="E3426" s="34">
        <f t="shared" si="107"/>
        <v>-1.7204817348858148E-3</v>
      </c>
      <c r="F3426" s="2"/>
    </row>
    <row r="3427" spans="1:6" x14ac:dyDescent="0.3">
      <c r="A3427" s="1">
        <v>40921.833333333336</v>
      </c>
      <c r="B3427" s="2">
        <v>6143.08</v>
      </c>
      <c r="C3427" s="34">
        <f t="shared" si="106"/>
        <v>-5.8470257524829705E-3</v>
      </c>
      <c r="D3427" s="2">
        <v>249.18</v>
      </c>
      <c r="E3427" s="34">
        <f t="shared" si="107"/>
        <v>-1.2825651302604824E-3</v>
      </c>
      <c r="F3427" s="2"/>
    </row>
    <row r="3428" spans="1:6" x14ac:dyDescent="0.3">
      <c r="A3428" s="1">
        <v>40924.833333333336</v>
      </c>
      <c r="B3428" s="2">
        <v>6220.01</v>
      </c>
      <c r="C3428" s="34">
        <f t="shared" si="106"/>
        <v>1.2523034048067094E-2</v>
      </c>
      <c r="D3428" s="2">
        <v>251.12</v>
      </c>
      <c r="E3428" s="34">
        <f t="shared" si="107"/>
        <v>7.7855365599164283E-3</v>
      </c>
      <c r="F3428" s="2"/>
    </row>
    <row r="3429" spans="1:6" x14ac:dyDescent="0.3">
      <c r="A3429" s="1">
        <v>40925.833333333336</v>
      </c>
      <c r="B3429" s="2">
        <v>6332.93</v>
      </c>
      <c r="C3429" s="34">
        <f t="shared" si="106"/>
        <v>1.8154311649016597E-2</v>
      </c>
      <c r="D3429" s="2">
        <v>253.27</v>
      </c>
      <c r="E3429" s="34">
        <f t="shared" si="107"/>
        <v>8.5616438356164171E-3</v>
      </c>
      <c r="F3429" s="2"/>
    </row>
    <row r="3430" spans="1:6" x14ac:dyDescent="0.3">
      <c r="A3430" s="1">
        <v>40926.833333333336</v>
      </c>
      <c r="B3430" s="2">
        <v>6354.57</v>
      </c>
      <c r="C3430" s="34">
        <f t="shared" si="106"/>
        <v>3.4170597180134266E-3</v>
      </c>
      <c r="D3430" s="2">
        <v>253.48</v>
      </c>
      <c r="E3430" s="34">
        <f t="shared" si="107"/>
        <v>8.2915465708532921E-4</v>
      </c>
      <c r="F3430" s="2"/>
    </row>
    <row r="3431" spans="1:6" x14ac:dyDescent="0.3">
      <c r="A3431" s="1">
        <v>40927.833333333336</v>
      </c>
      <c r="B3431" s="2">
        <v>6416.26</v>
      </c>
      <c r="C3431" s="34">
        <f t="shared" si="106"/>
        <v>9.7079739463095116E-3</v>
      </c>
      <c r="D3431" s="2">
        <v>256.57</v>
      </c>
      <c r="E3431" s="34">
        <f t="shared" si="107"/>
        <v>1.2190310872652654E-2</v>
      </c>
      <c r="F3431" s="2"/>
    </row>
    <row r="3432" spans="1:6" x14ac:dyDescent="0.3">
      <c r="A3432" s="1">
        <v>40928.833333333336</v>
      </c>
      <c r="B3432" s="2">
        <v>6404.39</v>
      </c>
      <c r="C3432" s="34">
        <f t="shared" si="106"/>
        <v>-1.8499873758233143E-3</v>
      </c>
      <c r="D3432" s="2">
        <v>255.85</v>
      </c>
      <c r="E3432" s="34">
        <f t="shared" si="107"/>
        <v>-2.8062517051876679E-3</v>
      </c>
      <c r="F3432" s="2"/>
    </row>
    <row r="3433" spans="1:6" x14ac:dyDescent="0.3">
      <c r="A3433" s="1">
        <v>40931.833333333336</v>
      </c>
      <c r="B3433" s="2">
        <v>6436.62</v>
      </c>
      <c r="C3433" s="34">
        <f t="shared" si="106"/>
        <v>5.0324855294570092E-3</v>
      </c>
      <c r="D3433" s="2">
        <v>257.01</v>
      </c>
      <c r="E3433" s="34">
        <f t="shared" si="107"/>
        <v>4.5339065858902572E-3</v>
      </c>
      <c r="F3433" s="2"/>
    </row>
    <row r="3434" spans="1:6" x14ac:dyDescent="0.3">
      <c r="A3434" s="1">
        <v>40932.833333333336</v>
      </c>
      <c r="B3434" s="2">
        <v>6419.22</v>
      </c>
      <c r="C3434" s="34">
        <f t="shared" si="106"/>
        <v>-2.7032821574055621E-3</v>
      </c>
      <c r="D3434" s="2">
        <v>256.04000000000002</v>
      </c>
      <c r="E3434" s="34">
        <f t="shared" si="107"/>
        <v>-3.7741722111979126E-3</v>
      </c>
      <c r="F3434" s="2"/>
    </row>
    <row r="3435" spans="1:6" x14ac:dyDescent="0.3">
      <c r="A3435" s="1">
        <v>40933.833333333336</v>
      </c>
      <c r="B3435" s="2">
        <v>6421.85</v>
      </c>
      <c r="C3435" s="34">
        <f t="shared" si="106"/>
        <v>4.0970709837018227E-4</v>
      </c>
      <c r="D3435" s="2">
        <v>254.95</v>
      </c>
      <c r="E3435" s="34">
        <f t="shared" si="107"/>
        <v>-4.257147320731236E-3</v>
      </c>
      <c r="F3435" s="2"/>
    </row>
    <row r="3436" spans="1:6" x14ac:dyDescent="0.3">
      <c r="A3436" s="1">
        <v>40934.833333333336</v>
      </c>
      <c r="B3436" s="2">
        <v>6539.85</v>
      </c>
      <c r="C3436" s="34">
        <f t="shared" si="106"/>
        <v>1.8374767395688218E-2</v>
      </c>
      <c r="D3436" s="2">
        <v>257.86</v>
      </c>
      <c r="E3436" s="34">
        <f t="shared" si="107"/>
        <v>1.141400274563642E-2</v>
      </c>
      <c r="F3436" s="2"/>
    </row>
    <row r="3437" spans="1:6" x14ac:dyDescent="0.3">
      <c r="A3437" s="1">
        <v>40935.833333333336</v>
      </c>
      <c r="B3437" s="2">
        <v>6511.98</v>
      </c>
      <c r="C3437" s="34">
        <f t="shared" si="106"/>
        <v>-4.2615656322393392E-3</v>
      </c>
      <c r="D3437" s="2">
        <v>255.4</v>
      </c>
      <c r="E3437" s="34">
        <f t="shared" si="107"/>
        <v>-9.5400604979446468E-3</v>
      </c>
      <c r="F3437" s="2"/>
    </row>
    <row r="3438" spans="1:6" x14ac:dyDescent="0.3">
      <c r="A3438" s="1">
        <v>40938.833333333336</v>
      </c>
      <c r="B3438" s="2">
        <v>6444.45</v>
      </c>
      <c r="C3438" s="34">
        <f t="shared" si="106"/>
        <v>-1.0370117844342275E-2</v>
      </c>
      <c r="D3438" s="2">
        <v>252.52</v>
      </c>
      <c r="E3438" s="34">
        <f t="shared" si="107"/>
        <v>-1.1276429130775201E-2</v>
      </c>
      <c r="F3438" s="2"/>
    </row>
    <row r="3439" spans="1:6" x14ac:dyDescent="0.3">
      <c r="A3439" s="1">
        <v>40939.833333333336</v>
      </c>
      <c r="B3439" s="2">
        <v>6458.91</v>
      </c>
      <c r="C3439" s="34">
        <f t="shared" si="106"/>
        <v>2.2437911691455259E-3</v>
      </c>
      <c r="D3439" s="2">
        <v>254.41</v>
      </c>
      <c r="E3439" s="34">
        <f t="shared" si="107"/>
        <v>7.4845556787581646E-3</v>
      </c>
      <c r="F3439" s="2"/>
    </row>
    <row r="3440" spans="1:6" x14ac:dyDescent="0.3">
      <c r="A3440" s="1">
        <v>40940.833333333336</v>
      </c>
      <c r="B3440" s="2">
        <v>6616.64</v>
      </c>
      <c r="C3440" s="34">
        <f t="shared" si="106"/>
        <v>2.4420529160493087E-2</v>
      </c>
      <c r="D3440" s="2">
        <v>259.51</v>
      </c>
      <c r="E3440" s="34">
        <f t="shared" si="107"/>
        <v>2.0046381824613713E-2</v>
      </c>
      <c r="F3440" s="2"/>
    </row>
    <row r="3441" spans="1:6" x14ac:dyDescent="0.3">
      <c r="A3441" s="1">
        <v>40941.833333333336</v>
      </c>
      <c r="B3441" s="2">
        <v>6655.63</v>
      </c>
      <c r="C3441" s="34">
        <f t="shared" si="106"/>
        <v>5.892718963099064E-3</v>
      </c>
      <c r="D3441" s="2">
        <v>260.11</v>
      </c>
      <c r="E3441" s="34">
        <f t="shared" si="107"/>
        <v>2.3120496319988249E-3</v>
      </c>
      <c r="F3441" s="2"/>
    </row>
    <row r="3442" spans="1:6" x14ac:dyDescent="0.3">
      <c r="A3442" s="1">
        <v>40942.833333333336</v>
      </c>
      <c r="B3442" s="2">
        <v>6766.67</v>
      </c>
      <c r="C3442" s="34">
        <f t="shared" si="106"/>
        <v>1.6683619732467125E-2</v>
      </c>
      <c r="D3442" s="2">
        <v>264.60000000000002</v>
      </c>
      <c r="E3442" s="34">
        <f t="shared" si="107"/>
        <v>1.7261927645995989E-2</v>
      </c>
      <c r="F3442" s="2"/>
    </row>
    <row r="3443" spans="1:6" x14ac:dyDescent="0.3">
      <c r="A3443" s="1">
        <v>40945.833333333336</v>
      </c>
      <c r="B3443" s="2">
        <v>6764.83</v>
      </c>
      <c r="C3443" s="34">
        <f t="shared" si="106"/>
        <v>-2.7192104831474939E-4</v>
      </c>
      <c r="D3443" s="2">
        <v>264.27</v>
      </c>
      <c r="E3443" s="34">
        <f t="shared" si="107"/>
        <v>-1.2471655328799569E-3</v>
      </c>
      <c r="F3443" s="2"/>
    </row>
    <row r="3444" spans="1:6" x14ac:dyDescent="0.3">
      <c r="A3444" s="1">
        <v>40946.833333333336</v>
      </c>
      <c r="B3444" s="2">
        <v>6754.2</v>
      </c>
      <c r="C3444" s="34">
        <f t="shared" si="106"/>
        <v>-1.5713624732625053E-3</v>
      </c>
      <c r="D3444" s="2">
        <v>263.55</v>
      </c>
      <c r="E3444" s="34">
        <f t="shared" si="107"/>
        <v>-2.7244863208081282E-3</v>
      </c>
      <c r="F3444" s="2"/>
    </row>
    <row r="3445" spans="1:6" x14ac:dyDescent="0.3">
      <c r="A3445" s="1">
        <v>40947.833333333336</v>
      </c>
      <c r="B3445" s="2">
        <v>6748.76</v>
      </c>
      <c r="C3445" s="34">
        <f t="shared" si="106"/>
        <v>-8.0542477273393143E-4</v>
      </c>
      <c r="D3445" s="2">
        <v>263.01</v>
      </c>
      <c r="E3445" s="34">
        <f t="shared" si="107"/>
        <v>-2.0489470688674905E-3</v>
      </c>
      <c r="F3445" s="2"/>
    </row>
    <row r="3446" spans="1:6" x14ac:dyDescent="0.3">
      <c r="A3446" s="1">
        <v>40948.833333333336</v>
      </c>
      <c r="B3446" s="2">
        <v>6788.8</v>
      </c>
      <c r="C3446" s="34">
        <f t="shared" si="106"/>
        <v>5.9329417552260733E-3</v>
      </c>
      <c r="D3446" s="2">
        <v>263.64</v>
      </c>
      <c r="E3446" s="34">
        <f t="shared" si="107"/>
        <v>2.3953461845556134E-3</v>
      </c>
      <c r="F3446" s="2"/>
    </row>
    <row r="3447" spans="1:6" x14ac:dyDescent="0.3">
      <c r="A3447" s="1">
        <v>40949.833333333336</v>
      </c>
      <c r="B3447" s="2">
        <v>6692.96</v>
      </c>
      <c r="C3447" s="34">
        <f t="shared" si="106"/>
        <v>-1.4117369785529132E-2</v>
      </c>
      <c r="D3447" s="2">
        <v>261.24</v>
      </c>
      <c r="E3447" s="34">
        <f t="shared" si="107"/>
        <v>-9.1033227127901295E-3</v>
      </c>
      <c r="F3447" s="2"/>
    </row>
    <row r="3448" spans="1:6" x14ac:dyDescent="0.3">
      <c r="A3448" s="1">
        <v>40952.833333333336</v>
      </c>
      <c r="B3448" s="2">
        <v>6738.47</v>
      </c>
      <c r="C3448" s="34">
        <f t="shared" si="106"/>
        <v>6.7996820539790725E-3</v>
      </c>
      <c r="D3448" s="2">
        <v>263.17</v>
      </c>
      <c r="E3448" s="34">
        <f t="shared" si="107"/>
        <v>7.3878425968458838E-3</v>
      </c>
      <c r="F3448" s="2"/>
    </row>
    <row r="3449" spans="1:6" x14ac:dyDescent="0.3">
      <c r="A3449" s="1">
        <v>40953.833333333336</v>
      </c>
      <c r="B3449" s="2">
        <v>6728.19</v>
      </c>
      <c r="C3449" s="34">
        <f t="shared" si="106"/>
        <v>-1.5255688605871898E-3</v>
      </c>
      <c r="D3449" s="2">
        <v>262.56</v>
      </c>
      <c r="E3449" s="34">
        <f t="shared" si="107"/>
        <v>-2.3178933769046894E-3</v>
      </c>
      <c r="F3449" s="2"/>
    </row>
    <row r="3450" spans="1:6" x14ac:dyDescent="0.3">
      <c r="A3450" s="1">
        <v>40954.833333333336</v>
      </c>
      <c r="B3450" s="2">
        <v>6757.94</v>
      </c>
      <c r="C3450" s="34">
        <f t="shared" si="106"/>
        <v>4.421694393291542E-3</v>
      </c>
      <c r="D3450" s="2">
        <v>264.16000000000003</v>
      </c>
      <c r="E3450" s="34">
        <f t="shared" si="107"/>
        <v>6.0938452163314949E-3</v>
      </c>
      <c r="F3450" s="2"/>
    </row>
    <row r="3451" spans="1:6" x14ac:dyDescent="0.3">
      <c r="A3451" s="1">
        <v>40955.833333333336</v>
      </c>
      <c r="B3451" s="2">
        <v>6751.96</v>
      </c>
      <c r="C3451" s="34">
        <f t="shared" si="106"/>
        <v>-8.8488503893191517E-4</v>
      </c>
      <c r="D3451" s="2">
        <v>264.31</v>
      </c>
      <c r="E3451" s="34">
        <f t="shared" si="107"/>
        <v>5.6783767413670638E-4</v>
      </c>
      <c r="F3451" s="2"/>
    </row>
    <row r="3452" spans="1:6" x14ac:dyDescent="0.3">
      <c r="A3452" s="1">
        <v>40956.833333333336</v>
      </c>
      <c r="B3452" s="2">
        <v>6848.03</v>
      </c>
      <c r="C3452" s="34">
        <f t="shared" si="106"/>
        <v>1.4228461069082154E-2</v>
      </c>
      <c r="D3452" s="2">
        <v>265.93</v>
      </c>
      <c r="E3452" s="34">
        <f t="shared" si="107"/>
        <v>6.1291665090235092E-3</v>
      </c>
      <c r="F3452" s="2"/>
    </row>
    <row r="3453" spans="1:6" x14ac:dyDescent="0.3">
      <c r="A3453" s="1">
        <v>40959.833333333336</v>
      </c>
      <c r="B3453" s="2">
        <v>6948.25</v>
      </c>
      <c r="C3453" s="34">
        <f t="shared" si="106"/>
        <v>1.4634865793520246E-2</v>
      </c>
      <c r="D3453" s="2">
        <v>268.16000000000003</v>
      </c>
      <c r="E3453" s="34">
        <f t="shared" si="107"/>
        <v>8.3856654006693176E-3</v>
      </c>
      <c r="F3453" s="2"/>
    </row>
    <row r="3454" spans="1:6" x14ac:dyDescent="0.3">
      <c r="A3454" s="1">
        <v>40960.833333333336</v>
      </c>
      <c r="B3454" s="2">
        <v>6908.18</v>
      </c>
      <c r="C3454" s="34">
        <f t="shared" si="106"/>
        <v>-5.7669197279890394E-3</v>
      </c>
      <c r="D3454" s="2">
        <v>266.77999999999997</v>
      </c>
      <c r="E3454" s="34">
        <f t="shared" si="107"/>
        <v>-5.1461813842483828E-3</v>
      </c>
      <c r="F3454" s="2"/>
    </row>
    <row r="3455" spans="1:6" x14ac:dyDescent="0.3">
      <c r="A3455" s="1">
        <v>40961.833333333336</v>
      </c>
      <c r="B3455" s="2">
        <v>6843.87</v>
      </c>
      <c r="C3455" s="34">
        <f t="shared" si="106"/>
        <v>-9.3092536673914372E-3</v>
      </c>
      <c r="D3455" s="2">
        <v>264.58999999999997</v>
      </c>
      <c r="E3455" s="34">
        <f t="shared" si="107"/>
        <v>-8.2090111702526336E-3</v>
      </c>
      <c r="F3455" s="2"/>
    </row>
    <row r="3456" spans="1:6" x14ac:dyDescent="0.3">
      <c r="A3456" s="1">
        <v>40962.833333333336</v>
      </c>
      <c r="B3456" s="2">
        <v>6809.46</v>
      </c>
      <c r="C3456" s="34">
        <f t="shared" ref="C3456:C3519" si="108">B3456/B3455-1</f>
        <v>-5.0278570457942262E-3</v>
      </c>
      <c r="D3456" s="2">
        <v>264.08</v>
      </c>
      <c r="E3456" s="34">
        <f t="shared" si="107"/>
        <v>-1.9275104879247218E-3</v>
      </c>
      <c r="F3456" s="2"/>
    </row>
    <row r="3457" spans="1:6" x14ac:dyDescent="0.3">
      <c r="A3457" s="1">
        <v>40963.833333333336</v>
      </c>
      <c r="B3457" s="2">
        <v>6864.43</v>
      </c>
      <c r="C3457" s="34">
        <f t="shared" si="108"/>
        <v>8.0725931277958463E-3</v>
      </c>
      <c r="D3457" s="2">
        <v>264.77</v>
      </c>
      <c r="E3457" s="34">
        <f t="shared" si="107"/>
        <v>2.6128445925477362E-3</v>
      </c>
      <c r="F3457" s="2"/>
    </row>
    <row r="3458" spans="1:6" x14ac:dyDescent="0.3">
      <c r="A3458" s="1">
        <v>40966.833333333336</v>
      </c>
      <c r="B3458" s="2">
        <v>6849.6</v>
      </c>
      <c r="C3458" s="34">
        <f t="shared" si="108"/>
        <v>-2.1604124450245177E-3</v>
      </c>
      <c r="D3458" s="2">
        <v>263.86</v>
      </c>
      <c r="E3458" s="34">
        <f t="shared" si="107"/>
        <v>-3.4369452732558869E-3</v>
      </c>
      <c r="F3458" s="2"/>
    </row>
    <row r="3459" spans="1:6" x14ac:dyDescent="0.3">
      <c r="A3459" s="1">
        <v>40967.833333333336</v>
      </c>
      <c r="B3459" s="2">
        <v>6887.63</v>
      </c>
      <c r="C3459" s="34">
        <f t="shared" si="108"/>
        <v>5.5521490306003063E-3</v>
      </c>
      <c r="D3459" s="2">
        <v>264.33</v>
      </c>
      <c r="E3459" s="34">
        <f t="shared" si="107"/>
        <v>1.7812476313194825E-3</v>
      </c>
      <c r="F3459" s="2"/>
    </row>
    <row r="3460" spans="1:6" x14ac:dyDescent="0.3">
      <c r="A3460" s="1">
        <v>40968.833333333336</v>
      </c>
      <c r="B3460" s="2">
        <v>6856.08</v>
      </c>
      <c r="C3460" s="34">
        <f t="shared" si="108"/>
        <v>-4.5806757912373319E-3</v>
      </c>
      <c r="D3460" s="2">
        <v>264.32</v>
      </c>
      <c r="E3460" s="34">
        <f t="shared" si="107"/>
        <v>-3.7831498505669359E-5</v>
      </c>
      <c r="F3460" s="2"/>
    </row>
    <row r="3461" spans="1:6" x14ac:dyDescent="0.3">
      <c r="A3461" s="1">
        <v>40969.833333333336</v>
      </c>
      <c r="B3461" s="2">
        <v>6941.77</v>
      </c>
      <c r="C3461" s="34">
        <f t="shared" si="108"/>
        <v>1.2498395584648936E-2</v>
      </c>
      <c r="D3461" s="2">
        <v>267.06</v>
      </c>
      <c r="E3461" s="34">
        <f t="shared" ref="E3461:E3524" si="109">D3461/D3460-1</f>
        <v>1.0366222760290533E-2</v>
      </c>
      <c r="F3461" s="2"/>
    </row>
    <row r="3462" spans="1:6" x14ac:dyDescent="0.3">
      <c r="A3462" s="1">
        <v>40970.833333333336</v>
      </c>
      <c r="B3462" s="2">
        <v>6921.37</v>
      </c>
      <c r="C3462" s="34">
        <f t="shared" si="108"/>
        <v>-2.9387317643772004E-3</v>
      </c>
      <c r="D3462" s="2">
        <v>267.20999999999998</v>
      </c>
      <c r="E3462" s="34">
        <f t="shared" si="109"/>
        <v>5.6167153448649643E-4</v>
      </c>
      <c r="F3462" s="2"/>
    </row>
    <row r="3463" spans="1:6" x14ac:dyDescent="0.3">
      <c r="A3463" s="1">
        <v>40973.833333333336</v>
      </c>
      <c r="B3463" s="2">
        <v>6866.46</v>
      </c>
      <c r="C3463" s="34">
        <f t="shared" si="108"/>
        <v>-7.9334004684044057E-3</v>
      </c>
      <c r="D3463" s="2">
        <v>265.56</v>
      </c>
      <c r="E3463" s="34">
        <f t="shared" si="109"/>
        <v>-6.1749186033456249E-3</v>
      </c>
      <c r="F3463" s="2"/>
    </row>
    <row r="3464" spans="1:6" x14ac:dyDescent="0.3">
      <c r="A3464" s="1">
        <v>40974.833333333336</v>
      </c>
      <c r="B3464" s="2">
        <v>6633.11</v>
      </c>
      <c r="C3464" s="34">
        <f t="shared" si="108"/>
        <v>-3.39840325291344E-2</v>
      </c>
      <c r="D3464" s="2">
        <v>258.45999999999998</v>
      </c>
      <c r="E3464" s="34">
        <f t="shared" si="109"/>
        <v>-2.6735954209971435E-2</v>
      </c>
      <c r="F3464" s="2"/>
    </row>
    <row r="3465" spans="1:6" x14ac:dyDescent="0.3">
      <c r="A3465" s="1">
        <v>40975.833333333336</v>
      </c>
      <c r="B3465" s="2">
        <v>6671.11</v>
      </c>
      <c r="C3465" s="34">
        <f t="shared" si="108"/>
        <v>5.7288360964917739E-3</v>
      </c>
      <c r="D3465" s="2">
        <v>260.11</v>
      </c>
      <c r="E3465" s="34">
        <f t="shared" si="109"/>
        <v>6.3839665712297489E-3</v>
      </c>
      <c r="F3465" s="2"/>
    </row>
    <row r="3466" spans="1:6" x14ac:dyDescent="0.3">
      <c r="A3466" s="1">
        <v>40976.833333333336</v>
      </c>
      <c r="B3466" s="2">
        <v>6834.54</v>
      </c>
      <c r="C3466" s="34">
        <f t="shared" si="108"/>
        <v>2.449817196838322E-2</v>
      </c>
      <c r="D3466" s="2">
        <v>264.16000000000003</v>
      </c>
      <c r="E3466" s="34">
        <f t="shared" si="109"/>
        <v>1.5570335627234755E-2</v>
      </c>
      <c r="F3466" s="2"/>
    </row>
    <row r="3467" spans="1:6" x14ac:dyDescent="0.3">
      <c r="A3467" s="1">
        <v>40977.833333333336</v>
      </c>
      <c r="B3467" s="2">
        <v>6880.21</v>
      </c>
      <c r="C3467" s="34">
        <f t="shared" si="108"/>
        <v>6.6822346492960705E-3</v>
      </c>
      <c r="D3467" s="2">
        <v>265.44</v>
      </c>
      <c r="E3467" s="34">
        <f t="shared" si="109"/>
        <v>4.8455481526346045E-3</v>
      </c>
      <c r="F3467" s="2"/>
    </row>
    <row r="3468" spans="1:6" x14ac:dyDescent="0.3">
      <c r="A3468" s="1">
        <v>40980.833333333336</v>
      </c>
      <c r="B3468" s="2">
        <v>6901.35</v>
      </c>
      <c r="C3468" s="34">
        <f t="shared" si="108"/>
        <v>3.0725806334399586E-3</v>
      </c>
      <c r="D3468" s="2">
        <v>264.87</v>
      </c>
      <c r="E3468" s="34">
        <f t="shared" si="109"/>
        <v>-2.1473779385171587E-3</v>
      </c>
      <c r="F3468" s="2"/>
    </row>
    <row r="3469" spans="1:6" x14ac:dyDescent="0.3">
      <c r="A3469" s="1">
        <v>40981.833333333336</v>
      </c>
      <c r="B3469" s="2">
        <v>6995.91</v>
      </c>
      <c r="C3469" s="34">
        <f t="shared" si="108"/>
        <v>1.3701667065139311E-2</v>
      </c>
      <c r="D3469" s="2">
        <v>269.56</v>
      </c>
      <c r="E3469" s="34">
        <f t="shared" si="109"/>
        <v>1.7706799562049236E-2</v>
      </c>
      <c r="F3469" s="2"/>
    </row>
    <row r="3470" spans="1:6" x14ac:dyDescent="0.3">
      <c r="A3470" s="1">
        <v>40982.833333333336</v>
      </c>
      <c r="B3470" s="2">
        <v>7079.42</v>
      </c>
      <c r="C3470" s="34">
        <f t="shared" si="108"/>
        <v>1.1936974603732775E-2</v>
      </c>
      <c r="D3470" s="2">
        <v>270.27</v>
      </c>
      <c r="E3470" s="34">
        <f t="shared" si="109"/>
        <v>2.6339219468762831E-3</v>
      </c>
      <c r="F3470" s="2"/>
    </row>
    <row r="3471" spans="1:6" x14ac:dyDescent="0.3">
      <c r="A3471" s="1">
        <v>40983.833333333336</v>
      </c>
      <c r="B3471" s="2">
        <v>7144.45</v>
      </c>
      <c r="C3471" s="34">
        <f t="shared" si="108"/>
        <v>9.1857807560506988E-3</v>
      </c>
      <c r="D3471" s="2">
        <v>270.98</v>
      </c>
      <c r="E3471" s="34">
        <f t="shared" si="109"/>
        <v>2.6270026270027724E-3</v>
      </c>
      <c r="F3471" s="2"/>
    </row>
    <row r="3472" spans="1:6" x14ac:dyDescent="0.3">
      <c r="A3472" s="1">
        <v>40984.833333333336</v>
      </c>
      <c r="B3472" s="2">
        <v>7157.82</v>
      </c>
      <c r="C3472" s="34">
        <f t="shared" si="108"/>
        <v>1.8713826816618706E-3</v>
      </c>
      <c r="D3472" s="2">
        <v>272.39999999999998</v>
      </c>
      <c r="E3472" s="34">
        <f t="shared" si="109"/>
        <v>5.2402391320391928E-3</v>
      </c>
      <c r="F3472" s="2"/>
    </row>
    <row r="3473" spans="1:6" x14ac:dyDescent="0.3">
      <c r="A3473" s="1">
        <v>40987.833333333336</v>
      </c>
      <c r="B3473" s="2">
        <v>7154.22</v>
      </c>
      <c r="C3473" s="34">
        <f t="shared" si="108"/>
        <v>-5.0294642782289234E-4</v>
      </c>
      <c r="D3473" s="2">
        <v>272.07</v>
      </c>
      <c r="E3473" s="34">
        <f t="shared" si="109"/>
        <v>-1.2114537444933848E-3</v>
      </c>
      <c r="F3473" s="2"/>
    </row>
    <row r="3474" spans="1:6" x14ac:dyDescent="0.3">
      <c r="A3474" s="1">
        <v>40988.833333333336</v>
      </c>
      <c r="B3474" s="2">
        <v>7054.94</v>
      </c>
      <c r="C3474" s="34">
        <f t="shared" si="108"/>
        <v>-1.3877124270710195E-2</v>
      </c>
      <c r="D3474" s="2">
        <v>268.97000000000003</v>
      </c>
      <c r="E3474" s="34">
        <f t="shared" si="109"/>
        <v>-1.1394126511559355E-2</v>
      </c>
      <c r="F3474" s="2"/>
    </row>
    <row r="3475" spans="1:6" x14ac:dyDescent="0.3">
      <c r="A3475" s="1">
        <v>40989.833333333336</v>
      </c>
      <c r="B3475" s="2">
        <v>7071.32</v>
      </c>
      <c r="C3475" s="34">
        <f t="shared" si="108"/>
        <v>2.3217773645134443E-3</v>
      </c>
      <c r="D3475" s="2">
        <v>268.67</v>
      </c>
      <c r="E3475" s="34">
        <f t="shared" si="109"/>
        <v>-1.1153660259508591E-3</v>
      </c>
      <c r="F3475" s="2"/>
    </row>
    <row r="3476" spans="1:6" x14ac:dyDescent="0.3">
      <c r="A3476" s="1">
        <v>40990.833333333336</v>
      </c>
      <c r="B3476" s="2">
        <v>6981.26</v>
      </c>
      <c r="C3476" s="34">
        <f t="shared" si="108"/>
        <v>-1.2735953117663956E-2</v>
      </c>
      <c r="D3476" s="2">
        <v>265.49</v>
      </c>
      <c r="E3476" s="34">
        <f t="shared" si="109"/>
        <v>-1.1836081438195589E-2</v>
      </c>
      <c r="F3476" s="2"/>
    </row>
    <row r="3477" spans="1:6" x14ac:dyDescent="0.3">
      <c r="A3477" s="1">
        <v>40991.833333333336</v>
      </c>
      <c r="B3477" s="2">
        <v>6995.62</v>
      </c>
      <c r="C3477" s="34">
        <f t="shared" si="108"/>
        <v>2.0569352810237973E-3</v>
      </c>
      <c r="D3477" s="2">
        <v>265.64999999999998</v>
      </c>
      <c r="E3477" s="34">
        <f t="shared" si="109"/>
        <v>6.0265923386926268E-4</v>
      </c>
      <c r="F3477" s="2"/>
    </row>
    <row r="3478" spans="1:6" x14ac:dyDescent="0.3">
      <c r="A3478" s="1">
        <v>40994.833333333336</v>
      </c>
      <c r="B3478" s="2">
        <v>7079.23</v>
      </c>
      <c r="C3478" s="34">
        <f t="shared" si="108"/>
        <v>1.1951764103824924E-2</v>
      </c>
      <c r="D3478" s="2">
        <v>268.12</v>
      </c>
      <c r="E3478" s="34">
        <f t="shared" si="109"/>
        <v>9.2979484283832736E-3</v>
      </c>
      <c r="F3478" s="2"/>
    </row>
    <row r="3479" spans="1:6" x14ac:dyDescent="0.3">
      <c r="A3479" s="1">
        <v>40995.833333333336</v>
      </c>
      <c r="B3479" s="2">
        <v>7078.9</v>
      </c>
      <c r="C3479" s="34">
        <f t="shared" si="108"/>
        <v>-4.6615239227998373E-5</v>
      </c>
      <c r="D3479" s="2">
        <v>266.92</v>
      </c>
      <c r="E3479" s="34">
        <f t="shared" si="109"/>
        <v>-4.4756079367447299E-3</v>
      </c>
      <c r="F3479" s="2"/>
    </row>
    <row r="3480" spans="1:6" x14ac:dyDescent="0.3">
      <c r="A3480" s="1">
        <v>40996.833333333336</v>
      </c>
      <c r="B3480" s="2">
        <v>6998.8</v>
      </c>
      <c r="C3480" s="34">
        <f t="shared" si="108"/>
        <v>-1.1315317351565879E-2</v>
      </c>
      <c r="D3480" s="2">
        <v>264.10000000000002</v>
      </c>
      <c r="E3480" s="34">
        <f t="shared" si="109"/>
        <v>-1.0564963284879325E-2</v>
      </c>
      <c r="F3480" s="2"/>
    </row>
    <row r="3481" spans="1:6" x14ac:dyDescent="0.3">
      <c r="A3481" s="1">
        <v>40997.833333333336</v>
      </c>
      <c r="B3481" s="2">
        <v>6875.15</v>
      </c>
      <c r="C3481" s="34">
        <f t="shared" si="108"/>
        <v>-1.7667314396753842E-2</v>
      </c>
      <c r="D3481" s="2">
        <v>260.74</v>
      </c>
      <c r="E3481" s="34">
        <f t="shared" si="109"/>
        <v>-1.2722453616054619E-2</v>
      </c>
      <c r="F3481" s="2"/>
    </row>
    <row r="3482" spans="1:6" x14ac:dyDescent="0.3">
      <c r="A3482" s="1">
        <v>40998.833333333336</v>
      </c>
      <c r="B3482" s="2">
        <v>6946.83</v>
      </c>
      <c r="C3482" s="34">
        <f t="shared" si="108"/>
        <v>1.0425954342814459E-2</v>
      </c>
      <c r="D3482" s="2">
        <v>263.32</v>
      </c>
      <c r="E3482" s="34">
        <f t="shared" si="109"/>
        <v>9.8949144741888873E-3</v>
      </c>
      <c r="F3482" s="2"/>
    </row>
    <row r="3483" spans="1:6" x14ac:dyDescent="0.3">
      <c r="A3483" s="1">
        <v>41001.833333333336</v>
      </c>
      <c r="B3483" s="2">
        <v>7056.65</v>
      </c>
      <c r="C3483" s="34">
        <f t="shared" si="108"/>
        <v>1.5808649412753617E-2</v>
      </c>
      <c r="D3483" s="2">
        <v>267.16000000000003</v>
      </c>
      <c r="E3483" s="34">
        <f t="shared" si="109"/>
        <v>1.4583016861613451E-2</v>
      </c>
      <c r="F3483" s="2"/>
    </row>
    <row r="3484" spans="1:6" x14ac:dyDescent="0.3">
      <c r="A3484" s="1">
        <v>41002.833333333336</v>
      </c>
      <c r="B3484" s="2">
        <v>6982.28</v>
      </c>
      <c r="C3484" s="34">
        <f t="shared" si="108"/>
        <v>-1.0538995132251094E-2</v>
      </c>
      <c r="D3484" s="2">
        <v>264.29000000000002</v>
      </c>
      <c r="E3484" s="34">
        <f t="shared" si="109"/>
        <v>-1.0742626141638012E-2</v>
      </c>
      <c r="F3484" s="2"/>
    </row>
    <row r="3485" spans="1:6" x14ac:dyDescent="0.3">
      <c r="A3485" s="1">
        <v>41003.833333333336</v>
      </c>
      <c r="B3485" s="2">
        <v>6784.06</v>
      </c>
      <c r="C3485" s="34">
        <f t="shared" si="108"/>
        <v>-2.8389007602101279E-2</v>
      </c>
      <c r="D3485" s="2">
        <v>258.76</v>
      </c>
      <c r="E3485" s="34">
        <f t="shared" si="109"/>
        <v>-2.0923985016459312E-2</v>
      </c>
      <c r="F3485" s="2"/>
    </row>
    <row r="3486" spans="1:6" x14ac:dyDescent="0.3">
      <c r="A3486" s="1">
        <v>41004.833333333336</v>
      </c>
      <c r="B3486" s="2">
        <v>6775.26</v>
      </c>
      <c r="C3486" s="34">
        <f t="shared" si="108"/>
        <v>-1.2971583388119434E-3</v>
      </c>
      <c r="D3486" s="2">
        <v>259.07</v>
      </c>
      <c r="E3486" s="34">
        <f t="shared" si="109"/>
        <v>1.1980213325089029E-3</v>
      </c>
      <c r="F3486" s="2"/>
    </row>
    <row r="3487" spans="1:6" x14ac:dyDescent="0.3">
      <c r="A3487" s="1">
        <v>41009.833333333336</v>
      </c>
      <c r="B3487" s="2">
        <v>6606.43</v>
      </c>
      <c r="C3487" s="34">
        <f t="shared" si="108"/>
        <v>-2.4918600909780597E-2</v>
      </c>
      <c r="D3487" s="2">
        <v>252.57</v>
      </c>
      <c r="E3487" s="34">
        <f t="shared" si="109"/>
        <v>-2.5089744084610288E-2</v>
      </c>
      <c r="F3487" s="2"/>
    </row>
    <row r="3488" spans="1:6" x14ac:dyDescent="0.3">
      <c r="A3488" s="1">
        <v>41010.833333333336</v>
      </c>
      <c r="B3488" s="2">
        <v>6674.73</v>
      </c>
      <c r="C3488" s="34">
        <f t="shared" si="108"/>
        <v>1.033841272820557E-2</v>
      </c>
      <c r="D3488" s="2">
        <v>254.43</v>
      </c>
      <c r="E3488" s="34">
        <f t="shared" si="109"/>
        <v>7.3642950469177126E-3</v>
      </c>
      <c r="F3488" s="2"/>
    </row>
    <row r="3489" spans="1:6" x14ac:dyDescent="0.3">
      <c r="A3489" s="1">
        <v>41011.833333333336</v>
      </c>
      <c r="B3489" s="2">
        <v>6743.24</v>
      </c>
      <c r="C3489" s="34">
        <f t="shared" si="108"/>
        <v>1.0264085588480798E-2</v>
      </c>
      <c r="D3489" s="2">
        <v>257.36</v>
      </c>
      <c r="E3489" s="34">
        <f t="shared" si="109"/>
        <v>1.1515937585976577E-2</v>
      </c>
      <c r="F3489" s="2"/>
    </row>
    <row r="3490" spans="1:6" x14ac:dyDescent="0.3">
      <c r="A3490" s="1">
        <v>41012.833333333336</v>
      </c>
      <c r="B3490" s="2">
        <v>6583.9</v>
      </c>
      <c r="C3490" s="34">
        <f t="shared" si="108"/>
        <v>-2.3629590523249977E-2</v>
      </c>
      <c r="D3490" s="2">
        <v>253.4</v>
      </c>
      <c r="E3490" s="34">
        <f t="shared" si="109"/>
        <v>-1.538700652782099E-2</v>
      </c>
      <c r="F3490" s="2"/>
    </row>
    <row r="3491" spans="1:6" x14ac:dyDescent="0.3">
      <c r="A3491" s="1">
        <v>41015.833333333336</v>
      </c>
      <c r="B3491" s="2">
        <v>6625.19</v>
      </c>
      <c r="C3491" s="34">
        <f t="shared" si="108"/>
        <v>6.2713589210041665E-3</v>
      </c>
      <c r="D3491" s="2">
        <v>254.26</v>
      </c>
      <c r="E3491" s="34">
        <f t="shared" si="109"/>
        <v>3.3938437253353548E-3</v>
      </c>
      <c r="F3491" s="2"/>
    </row>
    <row r="3492" spans="1:6" x14ac:dyDescent="0.3">
      <c r="A3492" s="1">
        <v>41016.833333333336</v>
      </c>
      <c r="B3492" s="2">
        <v>6801</v>
      </c>
      <c r="C3492" s="34">
        <f t="shared" si="108"/>
        <v>2.6536597440979026E-2</v>
      </c>
      <c r="D3492" s="2">
        <v>259.45</v>
      </c>
      <c r="E3492" s="34">
        <f t="shared" si="109"/>
        <v>2.0412176512231595E-2</v>
      </c>
      <c r="F3492" s="2"/>
    </row>
    <row r="3493" spans="1:6" x14ac:dyDescent="0.3">
      <c r="A3493" s="1">
        <v>41017.833333333336</v>
      </c>
      <c r="B3493" s="2">
        <v>6732.03</v>
      </c>
      <c r="C3493" s="34">
        <f t="shared" si="108"/>
        <v>-1.0141155712395267E-2</v>
      </c>
      <c r="D3493" s="2">
        <v>257.70999999999998</v>
      </c>
      <c r="E3493" s="34">
        <f t="shared" si="109"/>
        <v>-6.7064945076122928E-3</v>
      </c>
      <c r="F3493" s="2"/>
    </row>
    <row r="3494" spans="1:6" x14ac:dyDescent="0.3">
      <c r="A3494" s="1">
        <v>41018.833333333336</v>
      </c>
      <c r="B3494" s="2">
        <v>6671.22</v>
      </c>
      <c r="C3494" s="34">
        <f t="shared" si="108"/>
        <v>-9.0329365733663458E-3</v>
      </c>
      <c r="D3494" s="2">
        <v>256.51</v>
      </c>
      <c r="E3494" s="34">
        <f t="shared" si="109"/>
        <v>-4.6563967250009553E-3</v>
      </c>
      <c r="F3494" s="2"/>
    </row>
    <row r="3495" spans="1:6" x14ac:dyDescent="0.3">
      <c r="A3495" s="1">
        <v>41019.833333333336</v>
      </c>
      <c r="B3495" s="2">
        <v>6750.12</v>
      </c>
      <c r="C3495" s="34">
        <f t="shared" si="108"/>
        <v>1.1826922212128999E-2</v>
      </c>
      <c r="D3495" s="2">
        <v>257.79000000000002</v>
      </c>
      <c r="E3495" s="34">
        <f t="shared" si="109"/>
        <v>4.9900588671007995E-3</v>
      </c>
      <c r="F3495" s="2"/>
    </row>
    <row r="3496" spans="1:6" x14ac:dyDescent="0.3">
      <c r="A3496" s="1">
        <v>41022.833333333336</v>
      </c>
      <c r="B3496" s="2">
        <v>6523</v>
      </c>
      <c r="C3496" s="34">
        <f t="shared" si="108"/>
        <v>-3.364680924190977E-2</v>
      </c>
      <c r="D3496" s="2">
        <v>251.75</v>
      </c>
      <c r="E3496" s="34">
        <f t="shared" si="109"/>
        <v>-2.3429923581209544E-2</v>
      </c>
      <c r="F3496" s="2"/>
    </row>
    <row r="3497" spans="1:6" x14ac:dyDescent="0.3">
      <c r="A3497" s="1">
        <v>41023.833333333336</v>
      </c>
      <c r="B3497" s="2">
        <v>6590.41</v>
      </c>
      <c r="C3497" s="34">
        <f t="shared" si="108"/>
        <v>1.0334202054269381E-2</v>
      </c>
      <c r="D3497" s="2">
        <v>254.37</v>
      </c>
      <c r="E3497" s="34">
        <f t="shared" si="109"/>
        <v>1.0407149950347527E-2</v>
      </c>
      <c r="F3497" s="2"/>
    </row>
    <row r="3498" spans="1:6" x14ac:dyDescent="0.3">
      <c r="A3498" s="1">
        <v>41024.833333333336</v>
      </c>
      <c r="B3498" s="2">
        <v>6704.5</v>
      </c>
      <c r="C3498" s="34">
        <f t="shared" si="108"/>
        <v>1.7311517796313236E-2</v>
      </c>
      <c r="D3498" s="2">
        <v>256.95999999999998</v>
      </c>
      <c r="E3498" s="34">
        <f t="shared" si="109"/>
        <v>1.0182018319770281E-2</v>
      </c>
      <c r="F3498" s="2"/>
    </row>
    <row r="3499" spans="1:6" x14ac:dyDescent="0.3">
      <c r="A3499" s="1">
        <v>41025.833333333336</v>
      </c>
      <c r="B3499" s="2">
        <v>6739.9</v>
      </c>
      <c r="C3499" s="34">
        <f t="shared" si="108"/>
        <v>5.2800357968527667E-3</v>
      </c>
      <c r="D3499" s="2">
        <v>257.2</v>
      </c>
      <c r="E3499" s="34">
        <f t="shared" si="109"/>
        <v>9.3399750934008985E-4</v>
      </c>
      <c r="F3499" s="2"/>
    </row>
    <row r="3500" spans="1:6" x14ac:dyDescent="0.3">
      <c r="A3500" s="1">
        <v>41026.833333333336</v>
      </c>
      <c r="B3500" s="2">
        <v>6801.32</v>
      </c>
      <c r="C3500" s="34">
        <f t="shared" si="108"/>
        <v>9.1128948500720508E-3</v>
      </c>
      <c r="D3500" s="2">
        <v>259.12</v>
      </c>
      <c r="E3500" s="34">
        <f t="shared" si="109"/>
        <v>7.465007776049859E-3</v>
      </c>
      <c r="F3500" s="2"/>
    </row>
    <row r="3501" spans="1:6" x14ac:dyDescent="0.3">
      <c r="A3501" s="1">
        <v>41029.833333333336</v>
      </c>
      <c r="B3501" s="2">
        <v>6761.19</v>
      </c>
      <c r="C3501" s="34">
        <f t="shared" si="108"/>
        <v>-5.9003252309846044E-3</v>
      </c>
      <c r="D3501" s="2">
        <v>257.27999999999997</v>
      </c>
      <c r="E3501" s="34">
        <f t="shared" si="109"/>
        <v>-7.1009570855203874E-3</v>
      </c>
      <c r="F3501" s="2"/>
    </row>
    <row r="3502" spans="1:6" x14ac:dyDescent="0.3">
      <c r="A3502" s="1">
        <v>41031.833333333336</v>
      </c>
      <c r="B3502" s="2">
        <v>6710.77</v>
      </c>
      <c r="C3502" s="34">
        <f t="shared" si="108"/>
        <v>-7.457267137885415E-3</v>
      </c>
      <c r="D3502" s="2">
        <v>257.39</v>
      </c>
      <c r="E3502" s="34">
        <f t="shared" si="109"/>
        <v>4.2754975124381644E-4</v>
      </c>
      <c r="F3502" s="2"/>
    </row>
    <row r="3503" spans="1:6" x14ac:dyDescent="0.3">
      <c r="A3503" s="1">
        <v>41032.833333333336</v>
      </c>
      <c r="B3503" s="2">
        <v>6694.44</v>
      </c>
      <c r="C3503" s="34">
        <f t="shared" si="108"/>
        <v>-2.433401830192472E-3</v>
      </c>
      <c r="D3503" s="2">
        <v>257.52999999999997</v>
      </c>
      <c r="E3503" s="34">
        <f t="shared" si="109"/>
        <v>5.4392167527872459E-4</v>
      </c>
      <c r="F3503" s="2"/>
    </row>
    <row r="3504" spans="1:6" x14ac:dyDescent="0.3">
      <c r="A3504" s="1">
        <v>41033.833333333336</v>
      </c>
      <c r="B3504" s="2">
        <v>6561.47</v>
      </c>
      <c r="C3504" s="34">
        <f t="shared" si="108"/>
        <v>-1.986275177610064E-2</v>
      </c>
      <c r="D3504" s="2">
        <v>253</v>
      </c>
      <c r="E3504" s="34">
        <f t="shared" si="109"/>
        <v>-1.7590183667922088E-2</v>
      </c>
      <c r="F3504" s="2"/>
    </row>
    <row r="3505" spans="1:6" x14ac:dyDescent="0.3">
      <c r="A3505" s="1">
        <v>41036.833333333336</v>
      </c>
      <c r="B3505" s="2">
        <v>6569.48</v>
      </c>
      <c r="C3505" s="34">
        <f t="shared" si="108"/>
        <v>1.2207630302354389E-3</v>
      </c>
      <c r="D3505" s="2">
        <v>254.83</v>
      </c>
      <c r="E3505" s="34">
        <f t="shared" si="109"/>
        <v>7.2332015810276928E-3</v>
      </c>
      <c r="F3505" s="2"/>
    </row>
    <row r="3506" spans="1:6" x14ac:dyDescent="0.3">
      <c r="A3506" s="1">
        <v>41037.833333333336</v>
      </c>
      <c r="B3506" s="2">
        <v>6444.74</v>
      </c>
      <c r="C3506" s="34">
        <f t="shared" si="108"/>
        <v>-1.8987804209769976E-2</v>
      </c>
      <c r="D3506" s="2">
        <v>250.58</v>
      </c>
      <c r="E3506" s="34">
        <f t="shared" si="109"/>
        <v>-1.6677785190126748E-2</v>
      </c>
      <c r="F3506" s="2"/>
    </row>
    <row r="3507" spans="1:6" x14ac:dyDescent="0.3">
      <c r="A3507" s="1">
        <v>41038.833333333336</v>
      </c>
      <c r="B3507" s="2">
        <v>6475.31</v>
      </c>
      <c r="C3507" s="34">
        <f t="shared" si="108"/>
        <v>4.7434031473729821E-3</v>
      </c>
      <c r="D3507" s="2">
        <v>249.73</v>
      </c>
      <c r="E3507" s="34">
        <f t="shared" si="109"/>
        <v>-3.3921302578019397E-3</v>
      </c>
      <c r="F3507" s="2"/>
    </row>
    <row r="3508" spans="1:6" x14ac:dyDescent="0.3">
      <c r="A3508" s="1">
        <v>41039.833333333336</v>
      </c>
      <c r="B3508" s="2">
        <v>6518</v>
      </c>
      <c r="C3508" s="34">
        <f t="shared" si="108"/>
        <v>6.5927345563376871E-3</v>
      </c>
      <c r="D3508" s="2">
        <v>251.1</v>
      </c>
      <c r="E3508" s="34">
        <f t="shared" si="109"/>
        <v>5.4859247987826265E-3</v>
      </c>
      <c r="F3508" s="2"/>
    </row>
    <row r="3509" spans="1:6" x14ac:dyDescent="0.3">
      <c r="A3509" s="1">
        <v>41040.833333333336</v>
      </c>
      <c r="B3509" s="2">
        <v>6579.93</v>
      </c>
      <c r="C3509" s="34">
        <f t="shared" si="108"/>
        <v>9.5013807916539683E-3</v>
      </c>
      <c r="D3509" s="2">
        <v>251.97</v>
      </c>
      <c r="E3509" s="34">
        <f t="shared" si="109"/>
        <v>3.4647550776583103E-3</v>
      </c>
      <c r="F3509" s="2"/>
    </row>
    <row r="3510" spans="1:6" x14ac:dyDescent="0.3">
      <c r="A3510" s="1">
        <v>41043.833333333336</v>
      </c>
      <c r="B3510" s="2">
        <v>6451.97</v>
      </c>
      <c r="C3510" s="34">
        <f t="shared" si="108"/>
        <v>-1.9447015393780798E-2</v>
      </c>
      <c r="D3510" s="2">
        <v>247.43</v>
      </c>
      <c r="E3510" s="34">
        <f t="shared" si="109"/>
        <v>-1.8018018018017945E-2</v>
      </c>
      <c r="F3510" s="2"/>
    </row>
    <row r="3511" spans="1:6" x14ac:dyDescent="0.3">
      <c r="A3511" s="1">
        <v>41044.833333333336</v>
      </c>
      <c r="B3511" s="2">
        <v>6401.06</v>
      </c>
      <c r="C3511" s="34">
        <f t="shared" si="108"/>
        <v>-7.8906132545563112E-3</v>
      </c>
      <c r="D3511" s="2">
        <v>245.76</v>
      </c>
      <c r="E3511" s="34">
        <f t="shared" si="109"/>
        <v>-6.7493836640666327E-3</v>
      </c>
      <c r="F3511" s="2"/>
    </row>
    <row r="3512" spans="1:6" x14ac:dyDescent="0.3">
      <c r="A3512" s="1">
        <v>41045.833333333336</v>
      </c>
      <c r="B3512" s="2">
        <v>6384.26</v>
      </c>
      <c r="C3512" s="34">
        <f t="shared" si="108"/>
        <v>-2.6245653063711183E-3</v>
      </c>
      <c r="D3512" s="2">
        <v>244.4</v>
      </c>
      <c r="E3512" s="34">
        <f t="shared" si="109"/>
        <v>-5.5338541666666297E-3</v>
      </c>
      <c r="F3512" s="2"/>
    </row>
    <row r="3513" spans="1:6" x14ac:dyDescent="0.3">
      <c r="A3513" s="1">
        <v>41046.833333333336</v>
      </c>
      <c r="B3513" s="2">
        <v>6308.96</v>
      </c>
      <c r="C3513" s="34">
        <f t="shared" si="108"/>
        <v>-1.1794632424118046E-2</v>
      </c>
      <c r="D3513" s="2">
        <v>241.63</v>
      </c>
      <c r="E3513" s="34">
        <f t="shared" si="109"/>
        <v>-1.1333878887070381E-2</v>
      </c>
      <c r="F3513" s="2"/>
    </row>
    <row r="3514" spans="1:6" x14ac:dyDescent="0.3">
      <c r="A3514" s="1">
        <v>41047.833333333336</v>
      </c>
      <c r="B3514" s="2">
        <v>6271.22</v>
      </c>
      <c r="C3514" s="34">
        <f t="shared" si="108"/>
        <v>-5.9819685019401048E-3</v>
      </c>
      <c r="D3514" s="2">
        <v>238.88</v>
      </c>
      <c r="E3514" s="34">
        <f t="shared" si="109"/>
        <v>-1.138103712287386E-2</v>
      </c>
      <c r="F3514" s="2"/>
    </row>
    <row r="3515" spans="1:6" x14ac:dyDescent="0.3">
      <c r="A3515" s="1">
        <v>41050.833333333336</v>
      </c>
      <c r="B3515" s="2">
        <v>6331.04</v>
      </c>
      <c r="C3515" s="34">
        <f t="shared" si="108"/>
        <v>9.5388138193206462E-3</v>
      </c>
      <c r="D3515" s="2">
        <v>240.17</v>
      </c>
      <c r="E3515" s="34">
        <f t="shared" si="109"/>
        <v>5.4002009377092097E-3</v>
      </c>
      <c r="F3515" s="2"/>
    </row>
    <row r="3516" spans="1:6" x14ac:dyDescent="0.3">
      <c r="A3516" s="1">
        <v>41051.833333333336</v>
      </c>
      <c r="B3516" s="2">
        <v>6435.6</v>
      </c>
      <c r="C3516" s="34">
        <f t="shared" si="108"/>
        <v>1.6515454017033582E-2</v>
      </c>
      <c r="D3516" s="2">
        <v>244.76</v>
      </c>
      <c r="E3516" s="34">
        <f t="shared" si="109"/>
        <v>1.9111462713911065E-2</v>
      </c>
      <c r="F3516" s="2"/>
    </row>
    <row r="3517" spans="1:6" x14ac:dyDescent="0.3">
      <c r="A3517" s="1">
        <v>41052.833333333336</v>
      </c>
      <c r="B3517" s="2">
        <v>6285.75</v>
      </c>
      <c r="C3517" s="34">
        <f t="shared" si="108"/>
        <v>-2.3284542233824368E-2</v>
      </c>
      <c r="D3517" s="2">
        <v>239.51</v>
      </c>
      <c r="E3517" s="34">
        <f t="shared" si="109"/>
        <v>-2.144958326523938E-2</v>
      </c>
      <c r="F3517" s="2"/>
    </row>
    <row r="3518" spans="1:6" x14ac:dyDescent="0.3">
      <c r="A3518" s="1">
        <v>41053.833333333336</v>
      </c>
      <c r="B3518" s="2">
        <v>6315.89</v>
      </c>
      <c r="C3518" s="34">
        <f t="shared" si="108"/>
        <v>4.794972755836735E-3</v>
      </c>
      <c r="D3518" s="2">
        <v>241.91</v>
      </c>
      <c r="E3518" s="34">
        <f t="shared" si="109"/>
        <v>1.0020458435973545E-2</v>
      </c>
      <c r="F3518" s="2"/>
    </row>
    <row r="3519" spans="1:6" x14ac:dyDescent="0.3">
      <c r="A3519" s="1">
        <v>41054.833333333336</v>
      </c>
      <c r="B3519" s="2">
        <v>6339.94</v>
      </c>
      <c r="C3519" s="34">
        <f t="shared" si="108"/>
        <v>3.807856058291037E-3</v>
      </c>
      <c r="D3519" s="2">
        <v>242.49</v>
      </c>
      <c r="E3519" s="34">
        <f t="shared" si="109"/>
        <v>2.397585879045927E-3</v>
      </c>
      <c r="F3519" s="2"/>
    </row>
    <row r="3520" spans="1:6" x14ac:dyDescent="0.3">
      <c r="A3520" s="1">
        <v>41057.833333333336</v>
      </c>
      <c r="B3520" s="2">
        <v>6323.19</v>
      </c>
      <c r="C3520" s="34">
        <f t="shared" ref="C3520:C3583" si="110">B3520/B3519-1</f>
        <v>-2.6419808389354094E-3</v>
      </c>
      <c r="D3520" s="2">
        <v>242.47</v>
      </c>
      <c r="E3520" s="34">
        <f t="shared" si="109"/>
        <v>-8.2477627943444709E-5</v>
      </c>
      <c r="F3520" s="2"/>
    </row>
    <row r="3521" spans="1:6" x14ac:dyDescent="0.3">
      <c r="A3521" s="1">
        <v>41058.833333333336</v>
      </c>
      <c r="B3521" s="2">
        <v>6396.84</v>
      </c>
      <c r="C3521" s="34">
        <f t="shared" si="110"/>
        <v>1.1647601922447404E-2</v>
      </c>
      <c r="D3521" s="2">
        <v>244.3</v>
      </c>
      <c r="E3521" s="34">
        <f t="shared" si="109"/>
        <v>7.5473254423228386E-3</v>
      </c>
      <c r="F3521" s="2"/>
    </row>
    <row r="3522" spans="1:6" x14ac:dyDescent="0.3">
      <c r="A3522" s="1">
        <v>41059.833333333336</v>
      </c>
      <c r="B3522" s="2">
        <v>6280.8</v>
      </c>
      <c r="C3522" s="34">
        <f t="shared" si="110"/>
        <v>-1.8140206727071506E-2</v>
      </c>
      <c r="D3522" s="2">
        <v>240.56</v>
      </c>
      <c r="E3522" s="34">
        <f t="shared" si="109"/>
        <v>-1.5309046254605052E-2</v>
      </c>
      <c r="F3522" s="2"/>
    </row>
    <row r="3523" spans="1:6" x14ac:dyDescent="0.3">
      <c r="A3523" s="1">
        <v>41060.833333333336</v>
      </c>
      <c r="B3523" s="2">
        <v>6264.38</v>
      </c>
      <c r="C3523" s="34">
        <f t="shared" si="110"/>
        <v>-2.6143166475608437E-3</v>
      </c>
      <c r="D3523" s="2">
        <v>239.73</v>
      </c>
      <c r="E3523" s="34">
        <f t="shared" si="109"/>
        <v>-3.4502826737612402E-3</v>
      </c>
      <c r="F3523" s="2"/>
    </row>
    <row r="3524" spans="1:6" x14ac:dyDescent="0.3">
      <c r="A3524" s="1">
        <v>41061.833333333336</v>
      </c>
      <c r="B3524" s="2">
        <v>6050.29</v>
      </c>
      <c r="C3524" s="34">
        <f t="shared" si="110"/>
        <v>-3.4175768392083472E-2</v>
      </c>
      <c r="D3524" s="2">
        <v>235.09</v>
      </c>
      <c r="E3524" s="34">
        <f t="shared" si="109"/>
        <v>-1.9355107829641671E-2</v>
      </c>
      <c r="F3524" s="2"/>
    </row>
    <row r="3525" spans="1:6" x14ac:dyDescent="0.3">
      <c r="A3525" s="1">
        <v>41064.833333333336</v>
      </c>
      <c r="B3525" s="2">
        <v>5978.23</v>
      </c>
      <c r="C3525" s="34">
        <f t="shared" si="110"/>
        <v>-1.1910172900803206E-2</v>
      </c>
      <c r="D3525" s="2">
        <v>233.87</v>
      </c>
      <c r="E3525" s="34">
        <f t="shared" ref="E3525:E3588" si="111">D3525/D3524-1</f>
        <v>-5.1895018928921344E-3</v>
      </c>
      <c r="F3525" s="2"/>
    </row>
    <row r="3526" spans="1:6" x14ac:dyDescent="0.3">
      <c r="A3526" s="1">
        <v>41065.833333333336</v>
      </c>
      <c r="B3526" s="2">
        <v>5969.4</v>
      </c>
      <c r="C3526" s="34">
        <f t="shared" si="110"/>
        <v>-1.477025808642396E-3</v>
      </c>
      <c r="D3526" s="2">
        <v>234.59</v>
      </c>
      <c r="E3526" s="34">
        <f t="shared" si="111"/>
        <v>3.0786334288279704E-3</v>
      </c>
      <c r="F3526" s="2"/>
    </row>
    <row r="3527" spans="1:6" x14ac:dyDescent="0.3">
      <c r="A3527" s="1">
        <v>41066.833333333336</v>
      </c>
      <c r="B3527" s="2">
        <v>6093.99</v>
      </c>
      <c r="C3527" s="34">
        <f t="shared" si="110"/>
        <v>2.0871444366268088E-2</v>
      </c>
      <c r="D3527" s="2">
        <v>239.95</v>
      </c>
      <c r="E3527" s="34">
        <f t="shared" si="111"/>
        <v>2.2848373758472151E-2</v>
      </c>
      <c r="F3527" s="2"/>
    </row>
    <row r="3528" spans="1:6" x14ac:dyDescent="0.3">
      <c r="A3528" s="1">
        <v>41067.833333333336</v>
      </c>
      <c r="B3528" s="2">
        <v>6144.22</v>
      </c>
      <c r="C3528" s="34">
        <f t="shared" si="110"/>
        <v>8.2425471653220228E-3</v>
      </c>
      <c r="D3528" s="2">
        <v>242.64</v>
      </c>
      <c r="E3528" s="34">
        <f t="shared" si="111"/>
        <v>1.1210668889351849E-2</v>
      </c>
      <c r="F3528" s="2"/>
    </row>
    <row r="3529" spans="1:6" x14ac:dyDescent="0.3">
      <c r="A3529" s="1">
        <v>41068.833333333336</v>
      </c>
      <c r="B3529" s="2">
        <v>6130.82</v>
      </c>
      <c r="C3529" s="34">
        <f t="shared" si="110"/>
        <v>-2.1809114907995752E-3</v>
      </c>
      <c r="D3529" s="2">
        <v>241.93</v>
      </c>
      <c r="E3529" s="34">
        <f t="shared" si="111"/>
        <v>-2.9261457302999228E-3</v>
      </c>
      <c r="F3529" s="2"/>
    </row>
    <row r="3530" spans="1:6" x14ac:dyDescent="0.3">
      <c r="A3530" s="1">
        <v>41071.833333333336</v>
      </c>
      <c r="B3530" s="2">
        <v>6141.05</v>
      </c>
      <c r="C3530" s="34">
        <f t="shared" si="110"/>
        <v>1.6686185534724451E-3</v>
      </c>
      <c r="D3530" s="2">
        <v>241.92</v>
      </c>
      <c r="E3530" s="34">
        <f t="shared" si="111"/>
        <v>-4.1334270243553739E-5</v>
      </c>
      <c r="F3530" s="2"/>
    </row>
    <row r="3531" spans="1:6" x14ac:dyDescent="0.3">
      <c r="A3531" s="1">
        <v>41072.833333333336</v>
      </c>
      <c r="B3531" s="2">
        <v>6161.24</v>
      </c>
      <c r="C3531" s="34">
        <f t="shared" si="110"/>
        <v>3.2877113848608364E-3</v>
      </c>
      <c r="D3531" s="2">
        <v>243.44</v>
      </c>
      <c r="E3531" s="34">
        <f t="shared" si="111"/>
        <v>6.2830687830688348E-3</v>
      </c>
      <c r="F3531" s="2"/>
    </row>
    <row r="3532" spans="1:6" x14ac:dyDescent="0.3">
      <c r="A3532" s="1">
        <v>41073.833333333336</v>
      </c>
      <c r="B3532" s="2">
        <v>6152.49</v>
      </c>
      <c r="C3532" s="34">
        <f t="shared" si="110"/>
        <v>-1.4201686673461777E-3</v>
      </c>
      <c r="D3532" s="2">
        <v>242.56</v>
      </c>
      <c r="E3532" s="34">
        <f t="shared" si="111"/>
        <v>-3.6148537627340716E-3</v>
      </c>
      <c r="F3532" s="2"/>
    </row>
    <row r="3533" spans="1:6" x14ac:dyDescent="0.3">
      <c r="A3533" s="1">
        <v>41074.833333333336</v>
      </c>
      <c r="B3533" s="2">
        <v>6138.61</v>
      </c>
      <c r="C3533" s="34">
        <f t="shared" si="110"/>
        <v>-2.2559971653753896E-3</v>
      </c>
      <c r="D3533" s="2">
        <v>241.84</v>
      </c>
      <c r="E3533" s="34">
        <f t="shared" si="111"/>
        <v>-2.9683377308706849E-3</v>
      </c>
      <c r="F3533" s="2"/>
    </row>
    <row r="3534" spans="1:6" x14ac:dyDescent="0.3">
      <c r="A3534" s="1">
        <v>41075.833333333336</v>
      </c>
      <c r="B3534" s="2">
        <v>6229.41</v>
      </c>
      <c r="C3534" s="34">
        <f t="shared" si="110"/>
        <v>1.4791622207633415E-2</v>
      </c>
      <c r="D3534" s="2">
        <v>244.21</v>
      </c>
      <c r="E3534" s="34">
        <f t="shared" si="111"/>
        <v>9.7998676811115182E-3</v>
      </c>
      <c r="F3534" s="2"/>
    </row>
    <row r="3535" spans="1:6" x14ac:dyDescent="0.3">
      <c r="A3535" s="1">
        <v>41078.833333333336</v>
      </c>
      <c r="B3535" s="2">
        <v>6248.2</v>
      </c>
      <c r="C3535" s="34">
        <f t="shared" si="110"/>
        <v>3.016337020680826E-3</v>
      </c>
      <c r="D3535" s="2">
        <v>244.36</v>
      </c>
      <c r="E3535" s="34">
        <f t="shared" si="111"/>
        <v>6.1422546169276337E-4</v>
      </c>
      <c r="F3535" s="2"/>
    </row>
    <row r="3536" spans="1:6" x14ac:dyDescent="0.3">
      <c r="A3536" s="1">
        <v>41079.833333333336</v>
      </c>
      <c r="B3536" s="2">
        <v>6363.36</v>
      </c>
      <c r="C3536" s="34">
        <f t="shared" si="110"/>
        <v>1.843090810153325E-2</v>
      </c>
      <c r="D3536" s="2">
        <v>248.27</v>
      </c>
      <c r="E3536" s="34">
        <f t="shared" si="111"/>
        <v>1.6000982157472476E-2</v>
      </c>
      <c r="F3536" s="2"/>
    </row>
    <row r="3537" spans="1:6" x14ac:dyDescent="0.3">
      <c r="A3537" s="1">
        <v>41080.833333333336</v>
      </c>
      <c r="B3537" s="2">
        <v>6392.13</v>
      </c>
      <c r="C3537" s="34">
        <f t="shared" si="110"/>
        <v>4.521196349098755E-3</v>
      </c>
      <c r="D3537" s="2">
        <v>249.67</v>
      </c>
      <c r="E3537" s="34">
        <f t="shared" si="111"/>
        <v>5.6390220324644691E-3</v>
      </c>
      <c r="F3537" s="2"/>
    </row>
    <row r="3538" spans="1:6" x14ac:dyDescent="0.3">
      <c r="A3538" s="1">
        <v>41081.833333333336</v>
      </c>
      <c r="B3538" s="2">
        <v>6343.13</v>
      </c>
      <c r="C3538" s="34">
        <f t="shared" si="110"/>
        <v>-7.6656763864314525E-3</v>
      </c>
      <c r="D3538" s="2">
        <v>248.4</v>
      </c>
      <c r="E3538" s="34">
        <f t="shared" si="111"/>
        <v>-5.0867144630911687E-3</v>
      </c>
      <c r="F3538" s="2"/>
    </row>
    <row r="3539" spans="1:6" x14ac:dyDescent="0.3">
      <c r="A3539" s="1">
        <v>41082.833333333336</v>
      </c>
      <c r="B3539" s="2">
        <v>6263.25</v>
      </c>
      <c r="C3539" s="34">
        <f t="shared" si="110"/>
        <v>-1.2593151961255766E-2</v>
      </c>
      <c r="D3539" s="2">
        <v>246.58</v>
      </c>
      <c r="E3539" s="34">
        <f t="shared" si="111"/>
        <v>-7.3268921095007711E-3</v>
      </c>
      <c r="F3539" s="2"/>
    </row>
    <row r="3540" spans="1:6" x14ac:dyDescent="0.3">
      <c r="A3540" s="1">
        <v>41085.833333333336</v>
      </c>
      <c r="B3540" s="2">
        <v>6132.39</v>
      </c>
      <c r="C3540" s="34">
        <f t="shared" si="110"/>
        <v>-2.089330619087526E-2</v>
      </c>
      <c r="D3540" s="2">
        <v>242.82</v>
      </c>
      <c r="E3540" s="34">
        <f t="shared" si="111"/>
        <v>-1.5248600859761652E-2</v>
      </c>
      <c r="F3540" s="2"/>
    </row>
    <row r="3541" spans="1:6" x14ac:dyDescent="0.3">
      <c r="A3541" s="1">
        <v>41086.833333333336</v>
      </c>
      <c r="B3541" s="2">
        <v>6136.69</v>
      </c>
      <c r="C3541" s="34">
        <f t="shared" si="110"/>
        <v>7.0119480333108442E-4</v>
      </c>
      <c r="D3541" s="2">
        <v>242.59</v>
      </c>
      <c r="E3541" s="34">
        <f t="shared" si="111"/>
        <v>-9.4720368997602833E-4</v>
      </c>
      <c r="F3541" s="2"/>
    </row>
    <row r="3542" spans="1:6" x14ac:dyDescent="0.3">
      <c r="A3542" s="1">
        <v>41087.833333333336</v>
      </c>
      <c r="B3542" s="2">
        <v>6228.99</v>
      </c>
      <c r="C3542" s="34">
        <f t="shared" si="110"/>
        <v>1.5040681540048562E-2</v>
      </c>
      <c r="D3542" s="2">
        <v>245.87</v>
      </c>
      <c r="E3542" s="34">
        <f t="shared" si="111"/>
        <v>1.3520755183643152E-2</v>
      </c>
      <c r="F3542" s="2"/>
    </row>
    <row r="3543" spans="1:6" x14ac:dyDescent="0.3">
      <c r="A3543" s="1">
        <v>41088.833333333336</v>
      </c>
      <c r="B3543" s="2">
        <v>6149.91</v>
      </c>
      <c r="C3543" s="34">
        <f t="shared" si="110"/>
        <v>-1.2695477115872711E-2</v>
      </c>
      <c r="D3543" s="2">
        <v>244.67</v>
      </c>
      <c r="E3543" s="34">
        <f t="shared" si="111"/>
        <v>-4.8806279741326897E-3</v>
      </c>
      <c r="F3543" s="2"/>
    </row>
    <row r="3544" spans="1:6" x14ac:dyDescent="0.3">
      <c r="A3544" s="1">
        <v>41089.833333333336</v>
      </c>
      <c r="B3544" s="2">
        <v>6416.28</v>
      </c>
      <c r="C3544" s="34">
        <f t="shared" si="110"/>
        <v>4.3312828968228745E-2</v>
      </c>
      <c r="D3544" s="2">
        <v>251.17</v>
      </c>
      <c r="E3544" s="34">
        <f t="shared" si="111"/>
        <v>2.6566395553194067E-2</v>
      </c>
      <c r="F3544" s="2"/>
    </row>
    <row r="3545" spans="1:6" x14ac:dyDescent="0.3">
      <c r="A3545" s="1">
        <v>41092.833333333336</v>
      </c>
      <c r="B3545" s="2">
        <v>6496.08</v>
      </c>
      <c r="C3545" s="34">
        <f t="shared" si="110"/>
        <v>1.2437113093568319E-2</v>
      </c>
      <c r="D3545" s="2">
        <v>254.82</v>
      </c>
      <c r="E3545" s="34">
        <f t="shared" si="111"/>
        <v>1.4531990285464147E-2</v>
      </c>
      <c r="F3545" s="2"/>
    </row>
    <row r="3546" spans="1:6" x14ac:dyDescent="0.3">
      <c r="A3546" s="1">
        <v>41093.833333333336</v>
      </c>
      <c r="B3546" s="2">
        <v>6578.21</v>
      </c>
      <c r="C3546" s="34">
        <f t="shared" si="110"/>
        <v>1.2643009322545362E-2</v>
      </c>
      <c r="D3546" s="2">
        <v>257.39</v>
      </c>
      <c r="E3546" s="34">
        <f t="shared" si="111"/>
        <v>1.0085550584726377E-2</v>
      </c>
      <c r="F3546" s="2"/>
    </row>
    <row r="3547" spans="1:6" x14ac:dyDescent="0.3">
      <c r="A3547" s="1">
        <v>41094.833333333336</v>
      </c>
      <c r="B3547" s="2">
        <v>6564.8</v>
      </c>
      <c r="C3547" s="34">
        <f t="shared" si="110"/>
        <v>-2.0385484805136578E-3</v>
      </c>
      <c r="D3547" s="2">
        <v>257.33</v>
      </c>
      <c r="E3547" s="34">
        <f t="shared" si="111"/>
        <v>-2.3310928940523112E-4</v>
      </c>
      <c r="F3547" s="2"/>
    </row>
    <row r="3548" spans="1:6" x14ac:dyDescent="0.3">
      <c r="A3548" s="1">
        <v>41095.833333333336</v>
      </c>
      <c r="B3548" s="2">
        <v>6535.56</v>
      </c>
      <c r="C3548" s="34">
        <f t="shared" si="110"/>
        <v>-4.4540580063368029E-3</v>
      </c>
      <c r="D3548" s="2">
        <v>256.93</v>
      </c>
      <c r="E3548" s="34">
        <f t="shared" si="111"/>
        <v>-1.5544242801072139E-3</v>
      </c>
      <c r="F3548" s="2"/>
    </row>
    <row r="3549" spans="1:6" x14ac:dyDescent="0.3">
      <c r="A3549" s="1">
        <v>41096.833333333336</v>
      </c>
      <c r="B3549" s="2">
        <v>6410.11</v>
      </c>
      <c r="C3549" s="34">
        <f t="shared" si="110"/>
        <v>-1.9194988646726641E-2</v>
      </c>
      <c r="D3549" s="2">
        <v>254.4</v>
      </c>
      <c r="E3549" s="34">
        <f t="shared" si="111"/>
        <v>-9.8470400498190669E-3</v>
      </c>
      <c r="F3549" s="2"/>
    </row>
    <row r="3550" spans="1:6" x14ac:dyDescent="0.3">
      <c r="A3550" s="1">
        <v>41099.833333333336</v>
      </c>
      <c r="B3550" s="2">
        <v>6387.57</v>
      </c>
      <c r="C3550" s="34">
        <f t="shared" si="110"/>
        <v>-3.5163203127559495E-3</v>
      </c>
      <c r="D3550" s="2">
        <v>253.46</v>
      </c>
      <c r="E3550" s="34">
        <f t="shared" si="111"/>
        <v>-3.694968553459077E-3</v>
      </c>
      <c r="F3550" s="2"/>
    </row>
    <row r="3551" spans="1:6" x14ac:dyDescent="0.3">
      <c r="A3551" s="1">
        <v>41100.833333333336</v>
      </c>
      <c r="B3551" s="2">
        <v>6438.33</v>
      </c>
      <c r="C3551" s="34">
        <f t="shared" si="110"/>
        <v>7.9466839502346787E-3</v>
      </c>
      <c r="D3551" s="2">
        <v>255.6</v>
      </c>
      <c r="E3551" s="34">
        <f t="shared" si="111"/>
        <v>8.4431468476287019E-3</v>
      </c>
      <c r="F3551" s="2"/>
    </row>
    <row r="3552" spans="1:6" x14ac:dyDescent="0.3">
      <c r="A3552" s="1">
        <v>41101.833333333336</v>
      </c>
      <c r="B3552" s="2">
        <v>6453.85</v>
      </c>
      <c r="C3552" s="34">
        <f t="shared" si="110"/>
        <v>2.4105629876070012E-3</v>
      </c>
      <c r="D3552" s="2">
        <v>255.59</v>
      </c>
      <c r="E3552" s="34">
        <f t="shared" si="111"/>
        <v>-3.9123630672932563E-5</v>
      </c>
      <c r="F3552" s="2"/>
    </row>
    <row r="3553" spans="1:6" x14ac:dyDescent="0.3">
      <c r="A3553" s="1">
        <v>41102.833333333336</v>
      </c>
      <c r="B3553" s="2">
        <v>6419.35</v>
      </c>
      <c r="C3553" s="34">
        <f t="shared" si="110"/>
        <v>-5.3456463971117696E-3</v>
      </c>
      <c r="D3553" s="2">
        <v>252.89</v>
      </c>
      <c r="E3553" s="34">
        <f t="shared" si="111"/>
        <v>-1.0563793575648517E-2</v>
      </c>
      <c r="F3553" s="2"/>
    </row>
    <row r="3554" spans="1:6" x14ac:dyDescent="0.3">
      <c r="A3554" s="1">
        <v>41103.833333333336</v>
      </c>
      <c r="B3554" s="2">
        <v>6557.1</v>
      </c>
      <c r="C3554" s="34">
        <f t="shared" si="110"/>
        <v>2.1458558888360901E-2</v>
      </c>
      <c r="D3554" s="2">
        <v>256.26</v>
      </c>
      <c r="E3554" s="34">
        <f t="shared" si="111"/>
        <v>1.3325951994938467E-2</v>
      </c>
      <c r="F3554" s="2"/>
    </row>
    <row r="3555" spans="1:6" x14ac:dyDescent="0.3">
      <c r="A3555" s="1">
        <v>41106.833333333336</v>
      </c>
      <c r="B3555" s="2">
        <v>6565.72</v>
      </c>
      <c r="C3555" s="34">
        <f t="shared" si="110"/>
        <v>1.3146055420840685E-3</v>
      </c>
      <c r="D3555" s="2">
        <v>256.73</v>
      </c>
      <c r="E3555" s="34">
        <f t="shared" si="111"/>
        <v>1.8340747678140534E-3</v>
      </c>
      <c r="F3555" s="2"/>
    </row>
    <row r="3556" spans="1:6" x14ac:dyDescent="0.3">
      <c r="A3556" s="1">
        <v>41107.833333333336</v>
      </c>
      <c r="B3556" s="2">
        <v>6577.64</v>
      </c>
      <c r="C3556" s="34">
        <f t="shared" si="110"/>
        <v>1.8154901518798727E-3</v>
      </c>
      <c r="D3556" s="2">
        <v>256.08999999999997</v>
      </c>
      <c r="E3556" s="34">
        <f t="shared" si="111"/>
        <v>-2.4928913644687301E-3</v>
      </c>
      <c r="F3556" s="2"/>
    </row>
    <row r="3557" spans="1:6" x14ac:dyDescent="0.3">
      <c r="A3557" s="1">
        <v>41108.833333333336</v>
      </c>
      <c r="B3557" s="2">
        <v>6684.42</v>
      </c>
      <c r="C3557" s="34">
        <f t="shared" si="110"/>
        <v>1.6233785977949555E-2</v>
      </c>
      <c r="D3557" s="2">
        <v>258.93</v>
      </c>
      <c r="E3557" s="34">
        <f t="shared" si="111"/>
        <v>1.1089851224179048E-2</v>
      </c>
      <c r="F3557" s="2"/>
    </row>
    <row r="3558" spans="1:6" x14ac:dyDescent="0.3">
      <c r="A3558" s="1">
        <v>41109.833333333336</v>
      </c>
      <c r="B3558" s="2">
        <v>6758.39</v>
      </c>
      <c r="C3558" s="34">
        <f t="shared" si="110"/>
        <v>1.1066031159023604E-2</v>
      </c>
      <c r="D3558" s="2">
        <v>261.86</v>
      </c>
      <c r="E3558" s="34">
        <f t="shared" si="111"/>
        <v>1.1315799636967494E-2</v>
      </c>
      <c r="F3558" s="2"/>
    </row>
    <row r="3559" spans="1:6" x14ac:dyDescent="0.3">
      <c r="A3559" s="1">
        <v>41110.833333333336</v>
      </c>
      <c r="B3559" s="2">
        <v>6630.02</v>
      </c>
      <c r="C3559" s="34">
        <f t="shared" si="110"/>
        <v>-1.8994168729534633E-2</v>
      </c>
      <c r="D3559" s="2">
        <v>258.17</v>
      </c>
      <c r="E3559" s="34">
        <f t="shared" si="111"/>
        <v>-1.4091499274421437E-2</v>
      </c>
      <c r="F3559" s="2"/>
    </row>
    <row r="3560" spans="1:6" x14ac:dyDescent="0.3">
      <c r="A3560" s="1">
        <v>41113.833333333336</v>
      </c>
      <c r="B3560" s="2">
        <v>6419.33</v>
      </c>
      <c r="C3560" s="34">
        <f t="shared" si="110"/>
        <v>-3.1778184681192645E-2</v>
      </c>
      <c r="D3560" s="2">
        <v>251.75</v>
      </c>
      <c r="E3560" s="34">
        <f t="shared" si="111"/>
        <v>-2.4867335476624008E-2</v>
      </c>
      <c r="F3560" s="2"/>
    </row>
    <row r="3561" spans="1:6" x14ac:dyDescent="0.3">
      <c r="A3561" s="1">
        <v>41114.833333333336</v>
      </c>
      <c r="B3561" s="2">
        <v>6390.41</v>
      </c>
      <c r="C3561" s="34">
        <f t="shared" si="110"/>
        <v>-4.5051430601013021E-3</v>
      </c>
      <c r="D3561" s="2">
        <v>250.57</v>
      </c>
      <c r="E3561" s="34">
        <f t="shared" si="111"/>
        <v>-4.6871896722939788E-3</v>
      </c>
      <c r="F3561" s="2"/>
    </row>
    <row r="3562" spans="1:6" x14ac:dyDescent="0.3">
      <c r="A3562" s="1">
        <v>41115.833333333336</v>
      </c>
      <c r="B3562" s="2">
        <v>6406.52</v>
      </c>
      <c r="C3562" s="34">
        <f t="shared" si="110"/>
        <v>2.5209650085049606E-3</v>
      </c>
      <c r="D3562" s="2">
        <v>250.39</v>
      </c>
      <c r="E3562" s="34">
        <f t="shared" si="111"/>
        <v>-7.1836213433373874E-4</v>
      </c>
      <c r="F3562" s="2"/>
    </row>
    <row r="3563" spans="1:6" x14ac:dyDescent="0.3">
      <c r="A3563" s="1">
        <v>41116.833333333336</v>
      </c>
      <c r="B3563" s="2">
        <v>6582.96</v>
      </c>
      <c r="C3563" s="34">
        <f t="shared" si="110"/>
        <v>2.7540692919088672E-2</v>
      </c>
      <c r="D3563" s="2">
        <v>256.58</v>
      </c>
      <c r="E3563" s="34">
        <f t="shared" si="111"/>
        <v>2.47214345620832E-2</v>
      </c>
      <c r="F3563" s="2"/>
    </row>
    <row r="3564" spans="1:6" x14ac:dyDescent="0.3">
      <c r="A3564" s="1">
        <v>41117.833333333336</v>
      </c>
      <c r="B3564" s="2">
        <v>6689.4</v>
      </c>
      <c r="C3564" s="34">
        <f t="shared" si="110"/>
        <v>1.6169018192424112E-2</v>
      </c>
      <c r="D3564" s="2">
        <v>259.81</v>
      </c>
      <c r="E3564" s="34">
        <f t="shared" si="111"/>
        <v>1.2588666302907559E-2</v>
      </c>
      <c r="F3564" s="2"/>
    </row>
    <row r="3565" spans="1:6" x14ac:dyDescent="0.3">
      <c r="A3565" s="1">
        <v>41120.833333333336</v>
      </c>
      <c r="B3565" s="2">
        <v>6774.06</v>
      </c>
      <c r="C3565" s="34">
        <f t="shared" si="110"/>
        <v>1.265584357341476E-2</v>
      </c>
      <c r="D3565" s="2">
        <v>263.94</v>
      </c>
      <c r="E3565" s="34">
        <f t="shared" si="111"/>
        <v>1.5896231861745047E-2</v>
      </c>
      <c r="F3565" s="2"/>
    </row>
    <row r="3566" spans="1:6" x14ac:dyDescent="0.3">
      <c r="A3566" s="1">
        <v>41121.833333333336</v>
      </c>
      <c r="B3566" s="2">
        <v>6772.26</v>
      </c>
      <c r="C3566" s="34">
        <f t="shared" si="110"/>
        <v>-2.657195241849708E-4</v>
      </c>
      <c r="D3566" s="2">
        <v>261.38</v>
      </c>
      <c r="E3566" s="34">
        <f t="shared" si="111"/>
        <v>-9.6991740547094363E-3</v>
      </c>
      <c r="F3566" s="2"/>
    </row>
    <row r="3567" spans="1:6" x14ac:dyDescent="0.3">
      <c r="A3567" s="1">
        <v>41122.833333333336</v>
      </c>
      <c r="B3567" s="2">
        <v>6754.46</v>
      </c>
      <c r="C3567" s="34">
        <f t="shared" si="110"/>
        <v>-2.6283692593019881E-3</v>
      </c>
      <c r="D3567" s="2">
        <v>262.57</v>
      </c>
      <c r="E3567" s="34">
        <f t="shared" si="111"/>
        <v>4.5527584359934536E-3</v>
      </c>
      <c r="F3567" s="2"/>
    </row>
    <row r="3568" spans="1:6" x14ac:dyDescent="0.3">
      <c r="A3568" s="1">
        <v>41123.833333333336</v>
      </c>
      <c r="B3568" s="2">
        <v>6606.09</v>
      </c>
      <c r="C3568" s="34">
        <f t="shared" si="110"/>
        <v>-2.19662267598002E-2</v>
      </c>
      <c r="D3568" s="2">
        <v>259.27999999999997</v>
      </c>
      <c r="E3568" s="34">
        <f t="shared" si="111"/>
        <v>-1.2529992002132895E-2</v>
      </c>
      <c r="F3568" s="2"/>
    </row>
    <row r="3569" spans="1:6" x14ac:dyDescent="0.3">
      <c r="A3569" s="1">
        <v>41124.833333333336</v>
      </c>
      <c r="B3569" s="2">
        <v>6865.66</v>
      </c>
      <c r="C3569" s="34">
        <f t="shared" si="110"/>
        <v>3.9292531588276836E-2</v>
      </c>
      <c r="D3569" s="2">
        <v>265.58</v>
      </c>
      <c r="E3569" s="34">
        <f t="shared" si="111"/>
        <v>2.4298056155507508E-2</v>
      </c>
      <c r="F3569" s="2"/>
    </row>
    <row r="3570" spans="1:6" x14ac:dyDescent="0.3">
      <c r="A3570" s="1">
        <v>41127.833333333336</v>
      </c>
      <c r="B3570" s="2">
        <v>6918.72</v>
      </c>
      <c r="C3570" s="34">
        <f t="shared" si="110"/>
        <v>7.7283174523643527E-3</v>
      </c>
      <c r="D3570" s="2">
        <v>266.8</v>
      </c>
      <c r="E3570" s="34">
        <f t="shared" si="111"/>
        <v>4.5937194065819309E-3</v>
      </c>
      <c r="F3570" s="2"/>
    </row>
    <row r="3571" spans="1:6" x14ac:dyDescent="0.3">
      <c r="A3571" s="1">
        <v>41128.833333333336</v>
      </c>
      <c r="B3571" s="2">
        <v>6967.95</v>
      </c>
      <c r="C3571" s="34">
        <f t="shared" si="110"/>
        <v>7.1154780074926816E-3</v>
      </c>
      <c r="D3571" s="2">
        <v>268.8</v>
      </c>
      <c r="E3571" s="34">
        <f t="shared" si="111"/>
        <v>7.496251874062887E-3</v>
      </c>
      <c r="F3571" s="2"/>
    </row>
    <row r="3572" spans="1:6" x14ac:dyDescent="0.3">
      <c r="A3572" s="1">
        <v>41129.833333333336</v>
      </c>
      <c r="B3572" s="2">
        <v>6966.15</v>
      </c>
      <c r="C3572" s="34">
        <f t="shared" si="110"/>
        <v>-2.5832561944338917E-4</v>
      </c>
      <c r="D3572" s="2">
        <v>269.2</v>
      </c>
      <c r="E3572" s="34">
        <f t="shared" si="111"/>
        <v>1.4880952380951218E-3</v>
      </c>
      <c r="F3572" s="2"/>
    </row>
    <row r="3573" spans="1:6" x14ac:dyDescent="0.3">
      <c r="A3573" s="1">
        <v>41130.833333333336</v>
      </c>
      <c r="B3573" s="2">
        <v>6964.99</v>
      </c>
      <c r="C3573" s="34">
        <f t="shared" si="110"/>
        <v>-1.6651952656776547E-4</v>
      </c>
      <c r="D3573" s="2">
        <v>270.27</v>
      </c>
      <c r="E3573" s="34">
        <f t="shared" si="111"/>
        <v>3.9747399702823039E-3</v>
      </c>
      <c r="F3573" s="2"/>
    </row>
    <row r="3574" spans="1:6" x14ac:dyDescent="0.3">
      <c r="A3574" s="1">
        <v>41131.833333333336</v>
      </c>
      <c r="B3574" s="2">
        <v>6944.56</v>
      </c>
      <c r="C3574" s="34">
        <f t="shared" si="110"/>
        <v>-2.9332418280570982E-3</v>
      </c>
      <c r="D3574" s="2">
        <v>269.88</v>
      </c>
      <c r="E3574" s="34">
        <f t="shared" si="111"/>
        <v>-1.4430014430013571E-3</v>
      </c>
      <c r="F3574" s="2"/>
    </row>
    <row r="3575" spans="1:6" x14ac:dyDescent="0.3">
      <c r="A3575" s="1">
        <v>41134.833333333336</v>
      </c>
      <c r="B3575" s="2">
        <v>6909.68</v>
      </c>
      <c r="C3575" s="34">
        <f t="shared" si="110"/>
        <v>-5.0226364233298959E-3</v>
      </c>
      <c r="D3575" s="2">
        <v>268.72000000000003</v>
      </c>
      <c r="E3575" s="34">
        <f t="shared" si="111"/>
        <v>-4.2982066103451899E-3</v>
      </c>
      <c r="F3575" s="2"/>
    </row>
    <row r="3576" spans="1:6" x14ac:dyDescent="0.3">
      <c r="A3576" s="1">
        <v>41135.833333333336</v>
      </c>
      <c r="B3576" s="2">
        <v>6974.39</v>
      </c>
      <c r="C3576" s="34">
        <f t="shared" si="110"/>
        <v>9.3651225527087156E-3</v>
      </c>
      <c r="D3576" s="2">
        <v>270.54000000000002</v>
      </c>
      <c r="E3576" s="34">
        <f t="shared" si="111"/>
        <v>6.7728490622209758E-3</v>
      </c>
      <c r="F3576" s="2"/>
    </row>
    <row r="3577" spans="1:6" x14ac:dyDescent="0.3">
      <c r="A3577" s="1">
        <v>41136.833333333336</v>
      </c>
      <c r="B3577" s="2">
        <v>6946.8</v>
      </c>
      <c r="C3577" s="34">
        <f t="shared" si="110"/>
        <v>-3.9559015197028202E-3</v>
      </c>
      <c r="D3577" s="2">
        <v>270.35000000000002</v>
      </c>
      <c r="E3577" s="34">
        <f t="shared" si="111"/>
        <v>-7.0229910549268748E-4</v>
      </c>
      <c r="F3577" s="2"/>
    </row>
    <row r="3578" spans="1:6" x14ac:dyDescent="0.3">
      <c r="A3578" s="1">
        <v>41137.833333333336</v>
      </c>
      <c r="B3578" s="2">
        <v>6996.29</v>
      </c>
      <c r="C3578" s="34">
        <f t="shared" si="110"/>
        <v>7.1241434905280343E-3</v>
      </c>
      <c r="D3578" s="2">
        <v>271.22000000000003</v>
      </c>
      <c r="E3578" s="34">
        <f t="shared" si="111"/>
        <v>3.2180506750509874E-3</v>
      </c>
      <c r="F3578" s="2"/>
    </row>
    <row r="3579" spans="1:6" x14ac:dyDescent="0.3">
      <c r="A3579" s="1">
        <v>41138.833333333336</v>
      </c>
      <c r="B3579" s="2">
        <v>7040.88</v>
      </c>
      <c r="C3579" s="34">
        <f t="shared" si="110"/>
        <v>6.3733778902819171E-3</v>
      </c>
      <c r="D3579" s="2">
        <v>272.83</v>
      </c>
      <c r="E3579" s="34">
        <f t="shared" si="111"/>
        <v>5.9361404026250231E-3</v>
      </c>
      <c r="F3579" s="2"/>
    </row>
    <row r="3580" spans="1:6" x14ac:dyDescent="0.3">
      <c r="A3580" s="1">
        <v>41141.833333333336</v>
      </c>
      <c r="B3580" s="2">
        <v>7033.68</v>
      </c>
      <c r="C3580" s="34">
        <f t="shared" si="110"/>
        <v>-1.0225994477962574E-3</v>
      </c>
      <c r="D3580" s="2">
        <v>271.5</v>
      </c>
      <c r="E3580" s="34">
        <f t="shared" si="111"/>
        <v>-4.8748304805189546E-3</v>
      </c>
      <c r="F3580" s="2"/>
    </row>
    <row r="3581" spans="1:6" x14ac:dyDescent="0.3">
      <c r="A3581" s="1">
        <v>41142.833333333336</v>
      </c>
      <c r="B3581" s="2">
        <v>7089.32</v>
      </c>
      <c r="C3581" s="34">
        <f t="shared" si="110"/>
        <v>7.9105105719907698E-3</v>
      </c>
      <c r="D3581" s="2">
        <v>272.58</v>
      </c>
      <c r="E3581" s="34">
        <f t="shared" si="111"/>
        <v>3.9779005524860356E-3</v>
      </c>
      <c r="F3581" s="2"/>
    </row>
    <row r="3582" spans="1:6" x14ac:dyDescent="0.3">
      <c r="A3582" s="1">
        <v>41143.833333333336</v>
      </c>
      <c r="B3582" s="2">
        <v>7017.75</v>
      </c>
      <c r="C3582" s="34">
        <f t="shared" si="110"/>
        <v>-1.0095467548368542E-2</v>
      </c>
      <c r="D3582" s="2">
        <v>269.27</v>
      </c>
      <c r="E3582" s="34">
        <f t="shared" si="111"/>
        <v>-1.2143224007630793E-2</v>
      </c>
      <c r="F3582" s="2"/>
    </row>
    <row r="3583" spans="1:6" x14ac:dyDescent="0.3">
      <c r="A3583" s="1">
        <v>41144.833333333336</v>
      </c>
      <c r="B3583" s="2">
        <v>6949.57</v>
      </c>
      <c r="C3583" s="34">
        <f t="shared" si="110"/>
        <v>-9.715364611164623E-3</v>
      </c>
      <c r="D3583" s="2">
        <v>267.69</v>
      </c>
      <c r="E3583" s="34">
        <f t="shared" si="111"/>
        <v>-5.8677164184647301E-3</v>
      </c>
      <c r="F3583" s="2"/>
    </row>
    <row r="3584" spans="1:6" x14ac:dyDescent="0.3">
      <c r="A3584" s="1">
        <v>41145.833333333336</v>
      </c>
      <c r="B3584" s="2">
        <v>6971.07</v>
      </c>
      <c r="C3584" s="34">
        <f t="shared" ref="C3584:C3647" si="112">B3584/B3583-1</f>
        <v>3.093716589659401E-3</v>
      </c>
      <c r="D3584" s="2">
        <v>268</v>
      </c>
      <c r="E3584" s="34">
        <f t="shared" si="111"/>
        <v>1.1580559602526463E-3</v>
      </c>
      <c r="F3584" s="2"/>
    </row>
    <row r="3585" spans="1:6" x14ac:dyDescent="0.3">
      <c r="A3585" s="1">
        <v>41148.833333333336</v>
      </c>
      <c r="B3585" s="2">
        <v>7047.45</v>
      </c>
      <c r="C3585" s="34">
        <f t="shared" si="112"/>
        <v>1.0956711093132121E-2</v>
      </c>
      <c r="D3585" s="2">
        <v>269.2</v>
      </c>
      <c r="E3585" s="34">
        <f t="shared" si="111"/>
        <v>4.4776119402984982E-3</v>
      </c>
      <c r="F3585" s="2"/>
    </row>
    <row r="3586" spans="1:6" x14ac:dyDescent="0.3">
      <c r="A3586" s="1">
        <v>41149.833333333336</v>
      </c>
      <c r="B3586" s="2">
        <v>7002.68</v>
      </c>
      <c r="C3586" s="34">
        <f t="shared" si="112"/>
        <v>-6.3526523778103527E-3</v>
      </c>
      <c r="D3586" s="2">
        <v>267.32</v>
      </c>
      <c r="E3586" s="34">
        <f t="shared" si="111"/>
        <v>-6.9836552748885339E-3</v>
      </c>
      <c r="F3586" s="2"/>
    </row>
    <row r="3587" spans="1:6" x14ac:dyDescent="0.3">
      <c r="A3587" s="1">
        <v>41150.833333333336</v>
      </c>
      <c r="B3587" s="2">
        <v>7010.57</v>
      </c>
      <c r="C3587" s="34">
        <f t="shared" si="112"/>
        <v>1.1267114876019058E-3</v>
      </c>
      <c r="D3587" s="2">
        <v>267.01</v>
      </c>
      <c r="E3587" s="34">
        <f t="shared" si="111"/>
        <v>-1.1596588358521176E-3</v>
      </c>
      <c r="F3587" s="2"/>
    </row>
    <row r="3588" spans="1:6" x14ac:dyDescent="0.3">
      <c r="A3588" s="1">
        <v>41151.833333333336</v>
      </c>
      <c r="B3588" s="2">
        <v>6895.49</v>
      </c>
      <c r="C3588" s="34">
        <f t="shared" si="112"/>
        <v>-1.6415213028327269E-2</v>
      </c>
      <c r="D3588" s="2">
        <v>264.97000000000003</v>
      </c>
      <c r="E3588" s="34">
        <f t="shared" si="111"/>
        <v>-7.6401632897642457E-3</v>
      </c>
      <c r="F3588" s="2"/>
    </row>
    <row r="3589" spans="1:6" x14ac:dyDescent="0.3">
      <c r="A3589" s="1">
        <v>41152.833333333336</v>
      </c>
      <c r="B3589" s="2">
        <v>6970.79</v>
      </c>
      <c r="C3589" s="34">
        <f t="shared" si="112"/>
        <v>1.0920181161889975E-2</v>
      </c>
      <c r="D3589" s="2">
        <v>266.23</v>
      </c>
      <c r="E3589" s="34">
        <f t="shared" ref="E3589:E3652" si="113">D3589/D3588-1</f>
        <v>4.755255311922113E-3</v>
      </c>
      <c r="F3589" s="2"/>
    </row>
    <row r="3590" spans="1:6" x14ac:dyDescent="0.3">
      <c r="A3590" s="1">
        <v>41155.833333333336</v>
      </c>
      <c r="B3590" s="2">
        <v>7014.83</v>
      </c>
      <c r="C3590" s="34">
        <f t="shared" si="112"/>
        <v>6.3177918141272826E-3</v>
      </c>
      <c r="D3590" s="2">
        <v>268.47000000000003</v>
      </c>
      <c r="E3590" s="34">
        <f t="shared" si="113"/>
        <v>8.4137775607557863E-3</v>
      </c>
      <c r="F3590" s="2"/>
    </row>
    <row r="3591" spans="1:6" x14ac:dyDescent="0.3">
      <c r="A3591" s="1">
        <v>41156.833333333336</v>
      </c>
      <c r="B3591" s="2">
        <v>6932.58</v>
      </c>
      <c r="C3591" s="34">
        <f t="shared" si="112"/>
        <v>-1.17251594122737E-2</v>
      </c>
      <c r="D3591" s="2">
        <v>265.43</v>
      </c>
      <c r="E3591" s="34">
        <f t="shared" si="113"/>
        <v>-1.1323425336164261E-2</v>
      </c>
      <c r="F3591" s="2"/>
    </row>
    <row r="3592" spans="1:6" x14ac:dyDescent="0.3">
      <c r="A3592" s="1">
        <v>41157.833333333336</v>
      </c>
      <c r="B3592" s="2">
        <v>6964.69</v>
      </c>
      <c r="C3592" s="34">
        <f t="shared" si="112"/>
        <v>4.6317532578059595E-3</v>
      </c>
      <c r="D3592" s="2">
        <v>265.49</v>
      </c>
      <c r="E3592" s="34">
        <f t="shared" si="113"/>
        <v>2.2604829898664747E-4</v>
      </c>
      <c r="F3592" s="2"/>
    </row>
    <row r="3593" spans="1:6" x14ac:dyDescent="0.3">
      <c r="A3593" s="1">
        <v>41158.833333333336</v>
      </c>
      <c r="B3593" s="2">
        <v>7167.33</v>
      </c>
      <c r="C3593" s="34">
        <f t="shared" si="112"/>
        <v>2.909533661943331E-2</v>
      </c>
      <c r="D3593" s="2">
        <v>271.67</v>
      </c>
      <c r="E3593" s="34">
        <f t="shared" si="113"/>
        <v>2.3277712908207571E-2</v>
      </c>
      <c r="F3593" s="2"/>
    </row>
    <row r="3594" spans="1:6" x14ac:dyDescent="0.3">
      <c r="A3594" s="1">
        <v>41159.833333333336</v>
      </c>
      <c r="B3594" s="2">
        <v>7214.5</v>
      </c>
      <c r="C3594" s="34">
        <f t="shared" si="112"/>
        <v>6.581251316738701E-3</v>
      </c>
      <c r="D3594" s="2">
        <v>272.3</v>
      </c>
      <c r="E3594" s="34">
        <f t="shared" si="113"/>
        <v>2.3189899510436263E-3</v>
      </c>
      <c r="F3594" s="2"/>
    </row>
    <row r="3595" spans="1:6" x14ac:dyDescent="0.3">
      <c r="A3595" s="1">
        <v>41162.833333333336</v>
      </c>
      <c r="B3595" s="2">
        <v>7213.7</v>
      </c>
      <c r="C3595" s="34">
        <f t="shared" si="112"/>
        <v>-1.1088779541201799E-4</v>
      </c>
      <c r="D3595" s="2">
        <v>271.69</v>
      </c>
      <c r="E3595" s="34">
        <f t="shared" si="113"/>
        <v>-2.2401762761660171E-3</v>
      </c>
      <c r="F3595" s="2"/>
    </row>
    <row r="3596" spans="1:6" x14ac:dyDescent="0.3">
      <c r="A3596" s="1">
        <v>41163.833333333336</v>
      </c>
      <c r="B3596" s="2">
        <v>7310.11</v>
      </c>
      <c r="C3596" s="34">
        <f t="shared" si="112"/>
        <v>1.3364847443059658E-2</v>
      </c>
      <c r="D3596" s="2">
        <v>272.58</v>
      </c>
      <c r="E3596" s="34">
        <f t="shared" si="113"/>
        <v>3.2757922632411507E-3</v>
      </c>
      <c r="F3596" s="2"/>
    </row>
    <row r="3597" spans="1:6" x14ac:dyDescent="0.3">
      <c r="A3597" s="45">
        <v>41164.833333333336</v>
      </c>
      <c r="B3597" s="25">
        <v>7343.53</v>
      </c>
      <c r="C3597" s="46">
        <f t="shared" si="112"/>
        <v>4.5717506302915822E-3</v>
      </c>
      <c r="D3597" s="25">
        <v>272.91000000000003</v>
      </c>
      <c r="E3597" s="46">
        <f t="shared" si="113"/>
        <v>1.210653753026758E-3</v>
      </c>
      <c r="F3597" s="73">
        <f>C3597-('Analyse Germany'!$F$11+'Analyse Germany'!$F$12*E3597)</f>
        <v>3.2385633262149607E-3</v>
      </c>
    </row>
    <row r="3598" spans="1:6" x14ac:dyDescent="0.3">
      <c r="A3598" s="45">
        <v>41165.833333333336</v>
      </c>
      <c r="B3598" s="25">
        <v>7310.32</v>
      </c>
      <c r="C3598" s="46">
        <f t="shared" si="112"/>
        <v>-4.5223482439644691E-3</v>
      </c>
      <c r="D3598" s="25">
        <v>272.42</v>
      </c>
      <c r="E3598" s="46">
        <f t="shared" si="113"/>
        <v>-1.7954637059837131E-3</v>
      </c>
      <c r="F3598" s="73">
        <f>C3598-('Analyse Germany'!$F$11+'Analyse Germany'!$F$12*E3598)</f>
        <v>-2.5288021233038343E-3</v>
      </c>
    </row>
    <row r="3599" spans="1:6" x14ac:dyDescent="0.3">
      <c r="A3599" s="45">
        <v>41166.833333333336</v>
      </c>
      <c r="B3599" s="25">
        <v>7412.13</v>
      </c>
      <c r="C3599" s="46">
        <f t="shared" si="112"/>
        <v>1.392688692150279E-2</v>
      </c>
      <c r="D3599" s="25">
        <v>275.95</v>
      </c>
      <c r="E3599" s="46">
        <f t="shared" si="113"/>
        <v>1.295793260406719E-2</v>
      </c>
      <c r="F3599" s="73">
        <f>C3599-('Analyse Germany'!$F$11+'Analyse Germany'!$F$12*E3599)</f>
        <v>-4.0647942957931261E-4</v>
      </c>
    </row>
    <row r="3600" spans="1:6" x14ac:dyDescent="0.3">
      <c r="A3600" s="45">
        <v>41169.833333333336</v>
      </c>
      <c r="B3600" s="25">
        <v>7403.69</v>
      </c>
      <c r="C3600" s="46">
        <f t="shared" si="112"/>
        <v>-1.1386740383668714E-3</v>
      </c>
      <c r="D3600" s="25">
        <v>275.01</v>
      </c>
      <c r="E3600" s="46">
        <f t="shared" si="113"/>
        <v>-3.4064142054720525E-3</v>
      </c>
      <c r="F3600" s="73">
        <f>C3600-('Analyse Germany'!$F$11+'Analyse Germany'!$F$12*E3600)</f>
        <v>2.6376377078289465E-3</v>
      </c>
    </row>
    <row r="3601" spans="1:6" x14ac:dyDescent="0.3">
      <c r="A3601" s="45">
        <v>41170.833333333336</v>
      </c>
      <c r="B3601" s="25">
        <v>7347.69</v>
      </c>
      <c r="C3601" s="46">
        <f t="shared" si="112"/>
        <v>-7.5637958909678948E-3</v>
      </c>
      <c r="D3601" s="25">
        <v>273.8</v>
      </c>
      <c r="E3601" s="46">
        <f t="shared" si="113"/>
        <v>-4.3998400058179454E-3</v>
      </c>
      <c r="F3601" s="73">
        <f>C3601-('Analyse Germany'!$F$11+'Analyse Germany'!$F$12*E3601)</f>
        <v>-2.688105008703685E-3</v>
      </c>
    </row>
    <row r="3602" spans="1:6" x14ac:dyDescent="0.3">
      <c r="A3602" s="45">
        <v>41171.833333333336</v>
      </c>
      <c r="B3602" s="25">
        <v>7390.76</v>
      </c>
      <c r="C3602" s="46">
        <f t="shared" si="112"/>
        <v>5.8617061960970496E-3</v>
      </c>
      <c r="D3602" s="25">
        <v>274.89999999999998</v>
      </c>
      <c r="E3602" s="46">
        <f t="shared" si="113"/>
        <v>4.0175310445580426E-3</v>
      </c>
      <c r="F3602" s="73">
        <f>C3602-('Analyse Germany'!$F$11+'Analyse Germany'!$F$12*E3602)</f>
        <v>1.4222754959467357E-3</v>
      </c>
    </row>
    <row r="3603" spans="1:6" x14ac:dyDescent="0.3">
      <c r="A3603" s="45">
        <v>41172.833333333336</v>
      </c>
      <c r="B3603" s="25">
        <v>7389.49</v>
      </c>
      <c r="C3603" s="46">
        <f t="shared" si="112"/>
        <v>-1.7183618464144956E-4</v>
      </c>
      <c r="D3603" s="25">
        <v>274.5</v>
      </c>
      <c r="E3603" s="46">
        <f t="shared" si="113"/>
        <v>-1.4550745725717684E-3</v>
      </c>
      <c r="F3603" s="73">
        <f>C3603-('Analyse Germany'!$F$11+'Analyse Germany'!$F$12*E3603)</f>
        <v>1.4450167685101504E-3</v>
      </c>
    </row>
    <row r="3604" spans="1:6" x14ac:dyDescent="0.3">
      <c r="A3604" s="45">
        <v>41173.833333333336</v>
      </c>
      <c r="B3604" s="25">
        <v>7451.62</v>
      </c>
      <c r="C3604" s="46">
        <f t="shared" si="112"/>
        <v>8.4078874184823071E-3</v>
      </c>
      <c r="D3604" s="25">
        <v>275.77999999999997</v>
      </c>
      <c r="E3604" s="46">
        <f t="shared" si="113"/>
        <v>4.6630236794169555E-3</v>
      </c>
      <c r="F3604" s="73">
        <f>C3604-('Analyse Germany'!$F$11+'Analyse Germany'!$F$12*E3604)</f>
        <v>3.2541193868447114E-3</v>
      </c>
    </row>
    <row r="3605" spans="1:6" x14ac:dyDescent="0.3">
      <c r="A3605" s="45">
        <v>41176.833333333336</v>
      </c>
      <c r="B3605" s="25">
        <v>7413.16</v>
      </c>
      <c r="C3605" s="46">
        <f t="shared" si="112"/>
        <v>-5.161293785780785E-3</v>
      </c>
      <c r="D3605" s="25">
        <v>274.7</v>
      </c>
      <c r="E3605" s="46">
        <f t="shared" si="113"/>
        <v>-3.9161650591050812E-3</v>
      </c>
      <c r="F3605" s="73">
        <f>C3605-('Analyse Germany'!$F$11+'Analyse Germany'!$F$12*E3605)</f>
        <v>-8.2086396163482712E-4</v>
      </c>
    </row>
    <row r="3606" spans="1:6" x14ac:dyDescent="0.3">
      <c r="A3606" s="45">
        <v>41177.833333333336</v>
      </c>
      <c r="B3606" s="25">
        <v>7425.11</v>
      </c>
      <c r="C3606" s="46">
        <f t="shared" si="112"/>
        <v>1.6119981222582069E-3</v>
      </c>
      <c r="D3606" s="25">
        <v>275.77999999999997</v>
      </c>
      <c r="E3606" s="46">
        <f t="shared" si="113"/>
        <v>3.9315617036765893E-3</v>
      </c>
      <c r="F3606" s="73">
        <f>C3606-('Analyse Germany'!$F$11+'Analyse Germany'!$F$12*E3606)</f>
        <v>-2.7322942196234641E-3</v>
      </c>
    </row>
    <row r="3607" spans="1:6" x14ac:dyDescent="0.3">
      <c r="A3607" s="45">
        <v>41178.833333333336</v>
      </c>
      <c r="B3607" s="25">
        <v>7276.51</v>
      </c>
      <c r="C3607" s="46">
        <f t="shared" si="112"/>
        <v>-2.0013171522037965E-2</v>
      </c>
      <c r="D3607" s="25">
        <v>270.72000000000003</v>
      </c>
      <c r="E3607" s="46">
        <f t="shared" si="113"/>
        <v>-1.8347958517658802E-2</v>
      </c>
      <c r="F3607" s="73">
        <f>C3607-('Analyse Germany'!$F$11+'Analyse Germany'!$F$12*E3607)</f>
        <v>2.9826752983089233E-4</v>
      </c>
    </row>
    <row r="3608" spans="1:6" x14ac:dyDescent="0.3">
      <c r="A3608" s="45">
        <v>41179.833333333336</v>
      </c>
      <c r="B3608" s="25">
        <v>7290.02</v>
      </c>
      <c r="C3608" s="46">
        <f t="shared" si="112"/>
        <v>1.8566593050790559E-3</v>
      </c>
      <c r="D3608" s="25">
        <v>271.64999999999998</v>
      </c>
      <c r="E3608" s="46">
        <f t="shared" si="113"/>
        <v>3.4352836879429915E-3</v>
      </c>
      <c r="F3608" s="73">
        <f>C3608-('Analyse Germany'!$F$11+'Analyse Germany'!$F$12*E3608)</f>
        <v>-1.9384247355918234E-3</v>
      </c>
    </row>
    <row r="3609" spans="1:6" x14ac:dyDescent="0.3">
      <c r="A3609" s="45">
        <v>41180.833333333336</v>
      </c>
      <c r="B3609" s="25">
        <v>7216.15</v>
      </c>
      <c r="C3609" s="46">
        <f t="shared" si="112"/>
        <v>-1.0133031185099783E-2</v>
      </c>
      <c r="D3609" s="25">
        <v>268.48</v>
      </c>
      <c r="E3609" s="46">
        <f t="shared" si="113"/>
        <v>-1.166942757224354E-2</v>
      </c>
      <c r="F3609" s="73">
        <f>C3609-('Analyse Germany'!$F$11+'Analyse Germany'!$F$12*E3609)</f>
        <v>2.7875815177652342E-3</v>
      </c>
    </row>
    <row r="3610" spans="1:6" x14ac:dyDescent="0.3">
      <c r="A3610" s="45">
        <v>41183.833333333336</v>
      </c>
      <c r="B3610" s="25">
        <v>7326.73</v>
      </c>
      <c r="C3610" s="46">
        <f t="shared" si="112"/>
        <v>1.532396083784282E-2</v>
      </c>
      <c r="D3610" s="25">
        <v>272.33</v>
      </c>
      <c r="E3610" s="46">
        <f t="shared" si="113"/>
        <v>1.4339988081048638E-2</v>
      </c>
      <c r="F3610" s="73">
        <f>C3610-('Analyse Germany'!$F$11+'Analyse Germany'!$F$12*E3610)</f>
        <v>-5.3886343123720967E-4</v>
      </c>
    </row>
    <row r="3611" spans="1:6" x14ac:dyDescent="0.3">
      <c r="A3611" s="45">
        <v>41184.833333333336</v>
      </c>
      <c r="B3611" s="25">
        <v>7305.86</v>
      </c>
      <c r="C3611" s="46">
        <f t="shared" si="112"/>
        <v>-2.8484740122810548E-3</v>
      </c>
      <c r="D3611" s="25">
        <v>271.62</v>
      </c>
      <c r="E3611" s="46">
        <f t="shared" si="113"/>
        <v>-2.6071310542356008E-3</v>
      </c>
      <c r="F3611" s="73">
        <f>C3611-('Analyse Germany'!$F$11+'Analyse Germany'!$F$12*E3611)</f>
        <v>4.3307434848240123E-5</v>
      </c>
    </row>
    <row r="3612" spans="1:6" x14ac:dyDescent="0.3">
      <c r="A3612" s="45">
        <v>41185.833333333336</v>
      </c>
      <c r="B3612" s="25">
        <v>7322.08</v>
      </c>
      <c r="C3612" s="46">
        <f t="shared" si="112"/>
        <v>2.2201356171620557E-3</v>
      </c>
      <c r="D3612" s="25">
        <v>271.37</v>
      </c>
      <c r="E3612" s="46">
        <f t="shared" si="113"/>
        <v>-9.2040350489652756E-4</v>
      </c>
      <c r="F3612" s="73">
        <f>C3612-('Analyse Germany'!$F$11+'Analyse Germany'!$F$12*E3612)</f>
        <v>3.2452924252599357E-3</v>
      </c>
    </row>
    <row r="3613" spans="1:6" x14ac:dyDescent="0.3">
      <c r="A3613" s="45">
        <v>41186.833333333336</v>
      </c>
      <c r="B3613" s="25">
        <v>7305.21</v>
      </c>
      <c r="C3613" s="46">
        <f t="shared" si="112"/>
        <v>-2.3039901230251791E-3</v>
      </c>
      <c r="D3613" s="25">
        <v>271.33</v>
      </c>
      <c r="E3613" s="46">
        <f t="shared" si="113"/>
        <v>-1.4740022847048451E-4</v>
      </c>
      <c r="F3613" s="73">
        <f>C3613-('Analyse Germany'!$F$11+'Analyse Germany'!$F$12*E3613)</f>
        <v>-2.1342808721775803E-3</v>
      </c>
    </row>
    <row r="3614" spans="1:6" x14ac:dyDescent="0.3">
      <c r="A3614" s="45">
        <v>41187.833333333336</v>
      </c>
      <c r="B3614" s="25">
        <v>7397.87</v>
      </c>
      <c r="C3614" s="46">
        <f t="shared" si="112"/>
        <v>1.2684098061520377E-2</v>
      </c>
      <c r="D3614" s="25">
        <v>274.11</v>
      </c>
      <c r="E3614" s="46">
        <f t="shared" si="113"/>
        <v>1.024582611580005E-2</v>
      </c>
      <c r="F3614" s="73">
        <f>C3614-('Analyse Germany'!$F$11+'Analyse Germany'!$F$12*E3614)</f>
        <v>1.3520965702581624E-3</v>
      </c>
    </row>
    <row r="3615" spans="1:6" x14ac:dyDescent="0.3">
      <c r="A3615" s="45">
        <v>41190.833333333336</v>
      </c>
      <c r="B3615" s="25">
        <v>7291.21</v>
      </c>
      <c r="C3615" s="46">
        <f t="shared" si="112"/>
        <v>-1.4417663462591213E-2</v>
      </c>
      <c r="D3615" s="25">
        <v>271.43</v>
      </c>
      <c r="E3615" s="46">
        <f t="shared" si="113"/>
        <v>-9.7770967859618363E-3</v>
      </c>
      <c r="F3615" s="73">
        <f>C3615-('Analyse Germany'!$F$11+'Analyse Germany'!$F$12*E3615)</f>
        <v>-3.5912071469004023E-3</v>
      </c>
    </row>
    <row r="3616" spans="1:6" x14ac:dyDescent="0.3">
      <c r="A3616" s="45">
        <v>41191.833333333336</v>
      </c>
      <c r="B3616" s="25">
        <v>7234.53</v>
      </c>
      <c r="C3616" s="46">
        <f t="shared" si="112"/>
        <v>-7.7737440013386783E-3</v>
      </c>
      <c r="D3616" s="25">
        <v>270.2</v>
      </c>
      <c r="E3616" s="46">
        <f t="shared" si="113"/>
        <v>-4.5315550970784768E-3</v>
      </c>
      <c r="F3616" s="73">
        <f>C3616-('Analyse Germany'!$F$11+'Analyse Germany'!$F$12*E3616)</f>
        <v>-2.7522900201225851E-3</v>
      </c>
    </row>
    <row r="3617" spans="1:6" x14ac:dyDescent="0.3">
      <c r="A3617" s="45">
        <v>41192.833333333336</v>
      </c>
      <c r="B3617" s="25">
        <v>7205.23</v>
      </c>
      <c r="C3617" s="46">
        <f t="shared" si="112"/>
        <v>-4.050021217687938E-3</v>
      </c>
      <c r="D3617" s="25">
        <v>268.70999999999998</v>
      </c>
      <c r="E3617" s="46">
        <f t="shared" si="113"/>
        <v>-5.5144337527757159E-3</v>
      </c>
      <c r="F3617" s="73">
        <f>C3617-('Analyse Germany'!$F$11+'Analyse Germany'!$F$12*E3617)</f>
        <v>2.0591398544696866E-3</v>
      </c>
    </row>
    <row r="3618" spans="1:6" x14ac:dyDescent="0.3">
      <c r="A3618" s="45">
        <v>41193.833333333336</v>
      </c>
      <c r="B3618" s="25">
        <v>7281.7</v>
      </c>
      <c r="C3618" s="46">
        <f t="shared" si="112"/>
        <v>1.0613124077926805E-2</v>
      </c>
      <c r="D3618" s="25">
        <v>270.83999999999997</v>
      </c>
      <c r="E3618" s="46">
        <f t="shared" si="113"/>
        <v>7.9267611923634629E-3</v>
      </c>
      <c r="F3618" s="73">
        <f>C3618-('Analyse Germany'!$F$11+'Analyse Germany'!$F$12*E3618)</f>
        <v>1.8475262286140205E-3</v>
      </c>
    </row>
    <row r="3619" spans="1:6" x14ac:dyDescent="0.3">
      <c r="A3619" s="45">
        <v>41194.833333333336</v>
      </c>
      <c r="B3619" s="25">
        <v>7232.49</v>
      </c>
      <c r="C3619" s="46">
        <f t="shared" si="112"/>
        <v>-6.7580372715162484E-3</v>
      </c>
      <c r="D3619" s="25">
        <v>269.43</v>
      </c>
      <c r="E3619" s="46">
        <f t="shared" si="113"/>
        <v>-5.2060256978289088E-3</v>
      </c>
      <c r="F3619" s="73">
        <f>C3619-('Analyse Germany'!$F$11+'Analyse Germany'!$F$12*E3619)</f>
        <v>-9.9017736235026358E-4</v>
      </c>
    </row>
    <row r="3620" spans="1:6" x14ac:dyDescent="0.3">
      <c r="A3620" s="45">
        <v>41197.833333333336</v>
      </c>
      <c r="B3620" s="25">
        <v>7261.25</v>
      </c>
      <c r="C3620" s="46">
        <f t="shared" si="112"/>
        <v>3.9765004860012887E-3</v>
      </c>
      <c r="D3620" s="25">
        <v>270.8</v>
      </c>
      <c r="E3620" s="46">
        <f t="shared" si="113"/>
        <v>5.0848086701555939E-3</v>
      </c>
      <c r="F3620" s="73">
        <f>C3620-('Analyse Germany'!$F$11+'Analyse Germany'!$F$12*E3620)</f>
        <v>-1.6440378052404022E-3</v>
      </c>
    </row>
    <row r="3621" spans="1:6" x14ac:dyDescent="0.3">
      <c r="A3621" s="45">
        <v>41198.833333333336</v>
      </c>
      <c r="B3621" s="25">
        <v>7376.27</v>
      </c>
      <c r="C3621" s="46">
        <f t="shared" si="112"/>
        <v>1.5840247891203418E-2</v>
      </c>
      <c r="D3621" s="25">
        <v>274.38</v>
      </c>
      <c r="E3621" s="46">
        <f t="shared" si="113"/>
        <v>1.3220088626292315E-2</v>
      </c>
      <c r="F3621" s="73">
        <f>C3621-('Analyse Germany'!$F$11+'Analyse Germany'!$F$12*E3621)</f>
        <v>1.2167653974475157E-3</v>
      </c>
    </row>
    <row r="3622" spans="1:6" x14ac:dyDescent="0.3">
      <c r="A3622" s="45">
        <v>41199.833333333336</v>
      </c>
      <c r="B3622" s="25">
        <v>7394.55</v>
      </c>
      <c r="C3622" s="46">
        <f t="shared" si="112"/>
        <v>2.4782173103750083E-3</v>
      </c>
      <c r="D3622" s="25">
        <v>275.66000000000003</v>
      </c>
      <c r="E3622" s="46">
        <f t="shared" si="113"/>
        <v>4.6650630512428126E-3</v>
      </c>
      <c r="F3622" s="73">
        <f>C3622-('Analyse Germany'!$F$11+'Analyse Germany'!$F$12*E3622)</f>
        <v>-2.6778076012784393E-3</v>
      </c>
    </row>
    <row r="3623" spans="1:6" x14ac:dyDescent="0.3">
      <c r="A3623" s="45">
        <v>41200.833333333336</v>
      </c>
      <c r="B3623" s="25">
        <v>7437.23</v>
      </c>
      <c r="C3623" s="46">
        <f t="shared" si="112"/>
        <v>5.7718184338464429E-3</v>
      </c>
      <c r="D3623" s="25">
        <v>276.18</v>
      </c>
      <c r="E3623" s="46">
        <f t="shared" si="113"/>
        <v>1.8863817746499478E-3</v>
      </c>
      <c r="F3623" s="73">
        <f>C3623-('Analyse Germany'!$F$11+'Analyse Germany'!$F$12*E3623)</f>
        <v>3.6908336713480164E-3</v>
      </c>
    </row>
    <row r="3624" spans="1:6" x14ac:dyDescent="0.3">
      <c r="A3624" s="45">
        <v>41201.833333333336</v>
      </c>
      <c r="B3624" s="25">
        <v>7380.64</v>
      </c>
      <c r="C3624" s="46">
        <f t="shared" si="112"/>
        <v>-7.6090157222513666E-3</v>
      </c>
      <c r="D3624" s="25">
        <v>274.08</v>
      </c>
      <c r="E3624" s="46">
        <f t="shared" si="113"/>
        <v>-7.6037366934608164E-3</v>
      </c>
      <c r="F3624" s="73">
        <f>C3624-('Analyse Germany'!$F$11+'Analyse Germany'!$F$12*E3624)</f>
        <v>8.1228185885920054E-4</v>
      </c>
    </row>
    <row r="3625" spans="1:6" x14ac:dyDescent="0.3">
      <c r="A3625" s="45">
        <v>41204.833333333336</v>
      </c>
      <c r="B3625" s="25">
        <v>7328.05</v>
      </c>
      <c r="C3625" s="46">
        <f t="shared" si="112"/>
        <v>-7.1253983394393705E-3</v>
      </c>
      <c r="D3625" s="25">
        <v>272.95</v>
      </c>
      <c r="E3625" s="46">
        <f t="shared" si="113"/>
        <v>-4.1228838295388481E-3</v>
      </c>
      <c r="F3625" s="73">
        <f>C3625-('Analyse Germany'!$F$11+'Analyse Germany'!$F$12*E3625)</f>
        <v>-2.5562022569885993E-3</v>
      </c>
    </row>
    <row r="3626" spans="1:6" x14ac:dyDescent="0.3">
      <c r="A3626" s="45">
        <v>41205.833333333336</v>
      </c>
      <c r="B3626" s="25">
        <v>7173.69</v>
      </c>
      <c r="C3626" s="46">
        <f t="shared" si="112"/>
        <v>-2.1064266755821848E-2</v>
      </c>
      <c r="D3626" s="25">
        <v>268.39999999999998</v>
      </c>
      <c r="E3626" s="46">
        <f t="shared" si="113"/>
        <v>-1.6669719728888088E-2</v>
      </c>
      <c r="F3626" s="73">
        <f>C3626-('Analyse Germany'!$F$11+'Analyse Germany'!$F$12*E3626)</f>
        <v>-2.6100582178703938E-3</v>
      </c>
    </row>
    <row r="3627" spans="1:6" x14ac:dyDescent="0.3">
      <c r="A3627" s="45">
        <v>41206.833333333336</v>
      </c>
      <c r="B3627" s="25">
        <v>7192.85</v>
      </c>
      <c r="C3627" s="46">
        <f t="shared" si="112"/>
        <v>2.6708709185929713E-3</v>
      </c>
      <c r="D3627" s="25">
        <v>269.52</v>
      </c>
      <c r="E3627" s="46">
        <f t="shared" si="113"/>
        <v>4.1728763040238537E-3</v>
      </c>
      <c r="F3627" s="73">
        <f>C3627-('Analyse Germany'!$F$11+'Analyse Germany'!$F$12*E3627)</f>
        <v>-1.9404733125773545E-3</v>
      </c>
    </row>
    <row r="3628" spans="1:6" x14ac:dyDescent="0.3">
      <c r="A3628" s="45">
        <v>41207.833333333336</v>
      </c>
      <c r="B3628" s="25">
        <v>7200.23</v>
      </c>
      <c r="C3628" s="46">
        <f t="shared" si="112"/>
        <v>1.0260188937625259E-3</v>
      </c>
      <c r="D3628" s="25">
        <v>270.23</v>
      </c>
      <c r="E3628" s="46">
        <f t="shared" si="113"/>
        <v>2.6343128524786152E-3</v>
      </c>
      <c r="F3628" s="73">
        <f>C3628-('Analyse Germany'!$F$11+'Analyse Germany'!$F$12*E3628)</f>
        <v>-1.8826671644901339E-3</v>
      </c>
    </row>
    <row r="3629" spans="1:6" x14ac:dyDescent="0.3">
      <c r="A3629" s="45">
        <v>41208.833333333336</v>
      </c>
      <c r="B3629" s="25">
        <v>7231.85</v>
      </c>
      <c r="C3629" s="46">
        <f t="shared" si="112"/>
        <v>4.3915263817961847E-3</v>
      </c>
      <c r="D3629" s="25">
        <v>270.51</v>
      </c>
      <c r="E3629" s="46">
        <f t="shared" si="113"/>
        <v>1.0361543870036627E-3</v>
      </c>
      <c r="F3629" s="73">
        <f>C3629-('Analyse Germany'!$F$11+'Analyse Germany'!$F$12*E3629)</f>
        <v>3.2514495870260025E-3</v>
      </c>
    </row>
    <row r="3630" spans="1:6" x14ac:dyDescent="0.3">
      <c r="A3630" s="45">
        <v>41211.833333333336</v>
      </c>
      <c r="B3630" s="25">
        <v>7203.16</v>
      </c>
      <c r="C3630" s="46">
        <f t="shared" si="112"/>
        <v>-3.967172991696577E-3</v>
      </c>
      <c r="D3630" s="25">
        <v>269.45999999999998</v>
      </c>
      <c r="E3630" s="46">
        <f t="shared" si="113"/>
        <v>-3.8815570588888182E-3</v>
      </c>
      <c r="F3630" s="73">
        <f>C3630-('Analyse Germany'!$F$11+'Analyse Germany'!$F$12*E3630)</f>
        <v>3.3495773314517249E-4</v>
      </c>
    </row>
    <row r="3631" spans="1:6" x14ac:dyDescent="0.3">
      <c r="A3631" s="45">
        <v>41212.833333333336</v>
      </c>
      <c r="B3631" s="25">
        <v>7284.4</v>
      </c>
      <c r="C3631" s="46">
        <f t="shared" si="112"/>
        <v>1.1278383376184919E-2</v>
      </c>
      <c r="D3631" s="25">
        <v>271.76</v>
      </c>
      <c r="E3631" s="46">
        <f t="shared" si="113"/>
        <v>8.5355896979144585E-3</v>
      </c>
      <c r="F3631" s="73">
        <f>C3631-('Analyse Germany'!$F$11+'Analyse Germany'!$F$12*E3631)</f>
        <v>1.839022719208579E-3</v>
      </c>
    </row>
    <row r="3632" spans="1:6" x14ac:dyDescent="0.3">
      <c r="A3632" s="45">
        <v>41213.833333333336</v>
      </c>
      <c r="B3632" s="25">
        <v>7260.63</v>
      </c>
      <c r="C3632" s="46">
        <f t="shared" si="112"/>
        <v>-3.263137664049176E-3</v>
      </c>
      <c r="D3632" s="25">
        <v>270.3</v>
      </c>
      <c r="E3632" s="46">
        <f t="shared" si="113"/>
        <v>-5.3723874006476047E-3</v>
      </c>
      <c r="F3632" s="73">
        <f>C3632-('Analyse Germany'!$F$11+'Analyse Germany'!$F$12*E3632)</f>
        <v>2.6888271727883101E-3</v>
      </c>
    </row>
    <row r="3633" spans="1:6" x14ac:dyDescent="0.3">
      <c r="A3633" s="45">
        <v>41214.833333333336</v>
      </c>
      <c r="B3633" s="25">
        <v>7335.67</v>
      </c>
      <c r="C3633" s="46">
        <f t="shared" si="112"/>
        <v>1.0335191298826762E-2</v>
      </c>
      <c r="D3633" s="25">
        <v>273.7</v>
      </c>
      <c r="E3633" s="46">
        <f t="shared" si="113"/>
        <v>1.2578616352201255E-2</v>
      </c>
      <c r="F3633" s="73">
        <f>C3633-('Analyse Germany'!$F$11+'Analyse Germany'!$F$12*E3633)</f>
        <v>-3.5784030137921991E-3</v>
      </c>
    </row>
    <row r="3634" spans="1:6" x14ac:dyDescent="0.3">
      <c r="A3634" s="45">
        <v>41215.833333333336</v>
      </c>
      <c r="B3634" s="25">
        <v>7363.85</v>
      </c>
      <c r="C3634" s="46">
        <f t="shared" si="112"/>
        <v>3.8415032301071239E-3</v>
      </c>
      <c r="D3634" s="25">
        <v>274.85000000000002</v>
      </c>
      <c r="E3634" s="46">
        <f t="shared" si="113"/>
        <v>4.2016806722691147E-3</v>
      </c>
      <c r="F3634" s="73">
        <f>C3634-('Analyse Germany'!$F$11+'Analyse Germany'!$F$12*E3634)</f>
        <v>-8.0171748490874377E-4</v>
      </c>
    </row>
    <row r="3635" spans="1:6" x14ac:dyDescent="0.3">
      <c r="A3635" s="45">
        <v>41218.833333333336</v>
      </c>
      <c r="B3635" s="25">
        <v>7326.47</v>
      </c>
      <c r="C3635" s="46">
        <f t="shared" si="112"/>
        <v>-5.0761490253060648E-3</v>
      </c>
      <c r="D3635" s="25">
        <v>273.20999999999998</v>
      </c>
      <c r="E3635" s="46">
        <f t="shared" si="113"/>
        <v>-5.9668910314718548E-3</v>
      </c>
      <c r="F3635" s="73">
        <f>C3635-('Analyse Germany'!$F$11+'Analyse Germany'!$F$12*E3635)</f>
        <v>1.5337259320633428E-3</v>
      </c>
    </row>
    <row r="3636" spans="1:6" x14ac:dyDescent="0.3">
      <c r="A3636" s="45">
        <v>41219.833333333336</v>
      </c>
      <c r="B3636" s="25">
        <v>7377.76</v>
      </c>
      <c r="C3636" s="46">
        <f t="shared" si="112"/>
        <v>7.0006428743991655E-3</v>
      </c>
      <c r="D3636" s="25">
        <v>274.74</v>
      </c>
      <c r="E3636" s="46">
        <f t="shared" si="113"/>
        <v>5.6000878445152669E-3</v>
      </c>
      <c r="F3636" s="73">
        <f>C3636-('Analyse Germany'!$F$11+'Analyse Germany'!$F$12*E3636)</f>
        <v>8.0986856417716337E-4</v>
      </c>
    </row>
    <row r="3637" spans="1:6" x14ac:dyDescent="0.3">
      <c r="A3637" s="45">
        <v>41220.833333333336</v>
      </c>
      <c r="B3637" s="25">
        <v>7232.83</v>
      </c>
      <c r="C3637" s="46">
        <f t="shared" si="112"/>
        <v>-1.9644173841382839E-2</v>
      </c>
      <c r="D3637" s="25">
        <v>271.04000000000002</v>
      </c>
      <c r="E3637" s="46">
        <f t="shared" si="113"/>
        <v>-1.3467278153890927E-2</v>
      </c>
      <c r="F3637" s="73">
        <f>C3637-('Analyse Germany'!$F$11+'Analyse Germany'!$F$12*E3637)</f>
        <v>-4.7339616953149446E-3</v>
      </c>
    </row>
    <row r="3638" spans="1:6" x14ac:dyDescent="0.3">
      <c r="A3638" s="45">
        <v>41221.833333333336</v>
      </c>
      <c r="B3638" s="25">
        <v>7204.96</v>
      </c>
      <c r="C3638" s="46">
        <f t="shared" si="112"/>
        <v>-3.8532635220238642E-3</v>
      </c>
      <c r="D3638" s="25">
        <v>270.58</v>
      </c>
      <c r="E3638" s="46">
        <f t="shared" si="113"/>
        <v>-1.6971664698939293E-3</v>
      </c>
      <c r="F3638" s="73">
        <f>C3638-('Analyse Germany'!$F$11+'Analyse Germany'!$F$12*E3638)</f>
        <v>-1.9684984803856093E-3</v>
      </c>
    </row>
    <row r="3639" spans="1:6" x14ac:dyDescent="0.3">
      <c r="A3639" s="45">
        <v>41222.833333333336</v>
      </c>
      <c r="B3639" s="25">
        <v>7163.5</v>
      </c>
      <c r="C3639" s="46">
        <f t="shared" si="112"/>
        <v>-5.7543692123204204E-3</v>
      </c>
      <c r="D3639" s="25">
        <v>270.27</v>
      </c>
      <c r="E3639" s="46">
        <f t="shared" si="113"/>
        <v>-1.1456870426491683E-3</v>
      </c>
      <c r="F3639" s="73">
        <f>C3639-('Analyse Germany'!$F$11+'Analyse Germany'!$F$12*E3639)</f>
        <v>-4.4799013625537072E-3</v>
      </c>
    </row>
    <row r="3640" spans="1:6" x14ac:dyDescent="0.3">
      <c r="A3640" s="45">
        <v>41225.833333333336</v>
      </c>
      <c r="B3640" s="25">
        <v>7168.76</v>
      </c>
      <c r="C3640" s="46">
        <f t="shared" si="112"/>
        <v>7.3427793676272834E-4</v>
      </c>
      <c r="D3640" s="25">
        <v>269.52999999999997</v>
      </c>
      <c r="E3640" s="46">
        <f t="shared" si="113"/>
        <v>-2.7380027380027316E-3</v>
      </c>
      <c r="F3640" s="73">
        <f>C3640-('Analyse Germany'!$F$11+'Analyse Germany'!$F$12*E3640)</f>
        <v>3.7708891221428604E-3</v>
      </c>
    </row>
    <row r="3641" spans="1:6" x14ac:dyDescent="0.3">
      <c r="A3641" s="45">
        <v>41226.833333333336</v>
      </c>
      <c r="B3641" s="25">
        <v>7169.12</v>
      </c>
      <c r="C3641" s="46">
        <f t="shared" si="112"/>
        <v>5.0217889844272889E-5</v>
      </c>
      <c r="D3641" s="25">
        <v>270.60000000000002</v>
      </c>
      <c r="E3641" s="46">
        <f t="shared" si="113"/>
        <v>3.9698734834714422E-3</v>
      </c>
      <c r="F3641" s="73">
        <f>C3641-('Analyse Germany'!$F$11+'Analyse Germany'!$F$12*E3641)</f>
        <v>-4.3364723556930532E-3</v>
      </c>
    </row>
    <row r="3642" spans="1:6" x14ac:dyDescent="0.3">
      <c r="A3642" s="45">
        <v>41227.833333333336</v>
      </c>
      <c r="B3642" s="25">
        <v>7101.92</v>
      </c>
      <c r="C3642" s="46">
        <f t="shared" si="112"/>
        <v>-9.373535385095999E-3</v>
      </c>
      <c r="D3642" s="25">
        <v>268.14</v>
      </c>
      <c r="E3642" s="46">
        <f t="shared" si="113"/>
        <v>-9.0909090909092605E-3</v>
      </c>
      <c r="F3642" s="73">
        <f>C3642-('Analyse Germany'!$F$11+'Analyse Germany'!$F$12*E3642)</f>
        <v>6.9354822746489457E-4</v>
      </c>
    </row>
    <row r="3643" spans="1:6" x14ac:dyDescent="0.3">
      <c r="A3643" s="45">
        <v>41228.833333333336</v>
      </c>
      <c r="B3643" s="25">
        <v>7043.42</v>
      </c>
      <c r="C3643" s="46">
        <f t="shared" si="112"/>
        <v>-8.2372090927523844E-3</v>
      </c>
      <c r="D3643" s="25">
        <v>265.52</v>
      </c>
      <c r="E3643" s="46">
        <f t="shared" si="113"/>
        <v>-9.7710151413440416E-3</v>
      </c>
      <c r="F3643" s="73">
        <f>C3643-('Analyse Germany'!$F$11+'Analyse Germany'!$F$12*E3643)</f>
        <v>2.5825169435320944E-3</v>
      </c>
    </row>
    <row r="3644" spans="1:6" x14ac:dyDescent="0.3">
      <c r="A3644" s="45">
        <v>41229.833333333336</v>
      </c>
      <c r="B3644" s="25">
        <v>6950.53</v>
      </c>
      <c r="C3644" s="46">
        <f t="shared" si="112"/>
        <v>-1.3188195507296219E-2</v>
      </c>
      <c r="D3644" s="25">
        <v>262.86</v>
      </c>
      <c r="E3644" s="46">
        <f t="shared" si="113"/>
        <v>-1.0018077734257225E-2</v>
      </c>
      <c r="F3644" s="73">
        <f>C3644-('Analyse Germany'!$F$11+'Analyse Germany'!$F$12*E3644)</f>
        <v>-2.0950565398626386E-3</v>
      </c>
    </row>
    <row r="3645" spans="1:6" x14ac:dyDescent="0.3">
      <c r="A3645" s="45">
        <v>41232.833333333336</v>
      </c>
      <c r="B3645" s="25">
        <v>7123.84</v>
      </c>
      <c r="C3645" s="46">
        <f t="shared" si="112"/>
        <v>2.4934789145576008E-2</v>
      </c>
      <c r="D3645" s="25">
        <v>268.58</v>
      </c>
      <c r="E3645" s="46">
        <f t="shared" si="113"/>
        <v>2.1760633036597365E-2</v>
      </c>
      <c r="F3645" s="73">
        <f>C3645-('Analyse Germany'!$F$11+'Analyse Germany'!$F$12*E3645)</f>
        <v>8.5987471590126888E-4</v>
      </c>
    </row>
    <row r="3646" spans="1:6" x14ac:dyDescent="0.3">
      <c r="A3646" s="45">
        <v>41233.833333333336</v>
      </c>
      <c r="B3646" s="25">
        <v>7172.99</v>
      </c>
      <c r="C3646" s="46">
        <f t="shared" si="112"/>
        <v>6.8993688797052144E-3</v>
      </c>
      <c r="D3646" s="25">
        <v>269.49</v>
      </c>
      <c r="E3646" s="46">
        <f t="shared" si="113"/>
        <v>3.3881897386254245E-3</v>
      </c>
      <c r="F3646" s="73">
        <f>C3646-('Analyse Germany'!$F$11+'Analyse Germany'!$F$12*E3646)</f>
        <v>3.15640157014477E-3</v>
      </c>
    </row>
    <row r="3647" spans="1:6" x14ac:dyDescent="0.3">
      <c r="A3647" s="45">
        <v>41234.833333333336</v>
      </c>
      <c r="B3647" s="25">
        <v>7184.71</v>
      </c>
      <c r="C3647" s="46">
        <f t="shared" si="112"/>
        <v>1.6339071990898457E-3</v>
      </c>
      <c r="D3647" s="25">
        <v>270.11</v>
      </c>
      <c r="E3647" s="46">
        <f t="shared" si="113"/>
        <v>2.3006419533193601E-3</v>
      </c>
      <c r="F3647" s="73">
        <f>C3647-('Analyse Germany'!$F$11+'Analyse Germany'!$F$12*E3647)</f>
        <v>-9.0552045584659088E-4</v>
      </c>
    </row>
    <row r="3648" spans="1:6" x14ac:dyDescent="0.3">
      <c r="A3648" s="45">
        <v>41235.833333333336</v>
      </c>
      <c r="B3648" s="25">
        <v>7244.99</v>
      </c>
      <c r="C3648" s="46">
        <f t="shared" ref="C3648:C3711" si="114">B3648/B3647-1</f>
        <v>8.3900394031213299E-3</v>
      </c>
      <c r="D3648" s="25">
        <v>271.7</v>
      </c>
      <c r="E3648" s="46">
        <f t="shared" si="113"/>
        <v>5.8864906889783963E-3</v>
      </c>
      <c r="F3648" s="73">
        <f>C3648-('Analyse Germany'!$F$11+'Analyse Germany'!$F$12*E3648)</f>
        <v>1.8823160951948435E-3</v>
      </c>
    </row>
    <row r="3649" spans="1:6" x14ac:dyDescent="0.3">
      <c r="A3649" s="45">
        <v>41236.833333333336</v>
      </c>
      <c r="B3649" s="25">
        <v>7309.13</v>
      </c>
      <c r="C3649" s="46">
        <f t="shared" si="114"/>
        <v>8.8530142898748387E-3</v>
      </c>
      <c r="D3649" s="25">
        <v>273.33</v>
      </c>
      <c r="E3649" s="46">
        <f t="shared" si="113"/>
        <v>5.9992638940007392E-3</v>
      </c>
      <c r="F3649" s="73">
        <f>C3649-('Analyse Germany'!$F$11+'Analyse Germany'!$F$12*E3649)</f>
        <v>2.220490006710988E-3</v>
      </c>
    </row>
    <row r="3650" spans="1:6" x14ac:dyDescent="0.3">
      <c r="A3650" s="45">
        <v>41239.833333333336</v>
      </c>
      <c r="B3650" s="25">
        <v>7292.03</v>
      </c>
      <c r="C3650" s="46">
        <f t="shared" si="114"/>
        <v>-2.3395397263422657E-3</v>
      </c>
      <c r="D3650" s="25">
        <v>272</v>
      </c>
      <c r="E3650" s="46">
        <f t="shared" si="113"/>
        <v>-4.8659129989389038E-3</v>
      </c>
      <c r="F3650" s="73">
        <f>C3650-('Analyse Germany'!$F$11+'Analyse Germany'!$F$12*E3650)</f>
        <v>3.0519329328233735E-3</v>
      </c>
    </row>
    <row r="3651" spans="1:6" x14ac:dyDescent="0.3">
      <c r="A3651" s="45">
        <v>41240.833333333336</v>
      </c>
      <c r="B3651" s="25">
        <v>7332.33</v>
      </c>
      <c r="C3651" s="46">
        <f t="shared" si="114"/>
        <v>5.5265817611831469E-3</v>
      </c>
      <c r="D3651" s="25">
        <v>272.86</v>
      </c>
      <c r="E3651" s="46">
        <f t="shared" si="113"/>
        <v>3.1617647058823639E-3</v>
      </c>
      <c r="F3651" s="73">
        <f>C3651-('Analyse Germany'!$F$11+'Analyse Germany'!$F$12*E3651)</f>
        <v>2.0341887338636627E-3</v>
      </c>
    </row>
    <row r="3652" spans="1:6" x14ac:dyDescent="0.3">
      <c r="A3652" s="45">
        <v>41241.833333333336</v>
      </c>
      <c r="B3652" s="25">
        <v>7343.41</v>
      </c>
      <c r="C3652" s="46">
        <f t="shared" si="114"/>
        <v>1.5111158390306301E-3</v>
      </c>
      <c r="D3652" s="25">
        <v>273.14999999999998</v>
      </c>
      <c r="E3652" s="46">
        <f t="shared" si="113"/>
        <v>1.0628160961663191E-3</v>
      </c>
      <c r="F3652" s="73">
        <f>C3652-('Analyse Germany'!$F$11+'Analyse Germany'!$F$12*E3652)</f>
        <v>3.4153374373861517E-4</v>
      </c>
    </row>
    <row r="3653" spans="1:6" x14ac:dyDescent="0.3">
      <c r="A3653" s="45">
        <v>41242.833333333336</v>
      </c>
      <c r="B3653" s="25">
        <v>7400.96</v>
      </c>
      <c r="C3653" s="46">
        <f t="shared" si="114"/>
        <v>7.8369585791886465E-3</v>
      </c>
      <c r="D3653" s="25">
        <v>276.31</v>
      </c>
      <c r="E3653" s="46">
        <f t="shared" ref="E3653:E3716" si="115">D3653/D3652-1</f>
        <v>1.1568735127219565E-2</v>
      </c>
      <c r="F3653" s="73">
        <f>C3653-('Analyse Germany'!$F$11+'Analyse Germany'!$F$12*E3653)</f>
        <v>-4.9590461275780262E-3</v>
      </c>
    </row>
    <row r="3654" spans="1:6" x14ac:dyDescent="0.3">
      <c r="A3654" s="45">
        <v>41243.833333333336</v>
      </c>
      <c r="B3654" s="25">
        <v>7405.5</v>
      </c>
      <c r="C3654" s="46">
        <f t="shared" si="114"/>
        <v>6.1343393289514658E-4</v>
      </c>
      <c r="D3654" s="25">
        <v>275.77999999999997</v>
      </c>
      <c r="E3654" s="46">
        <f t="shared" si="115"/>
        <v>-1.9181354275995544E-3</v>
      </c>
      <c r="F3654" s="73">
        <f>C3654-('Analyse Germany'!$F$11+'Analyse Germany'!$F$12*E3654)</f>
        <v>2.7427352667615278E-3</v>
      </c>
    </row>
    <row r="3655" spans="1:6" x14ac:dyDescent="0.3">
      <c r="A3655" s="45">
        <v>41246.833333333336</v>
      </c>
      <c r="B3655" s="25">
        <v>7435.21</v>
      </c>
      <c r="C3655" s="46">
        <f t="shared" si="114"/>
        <v>4.0118830598878663E-3</v>
      </c>
      <c r="D3655" s="25">
        <v>276.13</v>
      </c>
      <c r="E3655" s="46">
        <f t="shared" si="115"/>
        <v>1.2691275654508338E-3</v>
      </c>
      <c r="F3655" s="73">
        <f>C3655-('Analyse Germany'!$F$11+'Analyse Germany'!$F$12*E3655)</f>
        <v>2.6139854479422294E-3</v>
      </c>
    </row>
    <row r="3656" spans="1:6" x14ac:dyDescent="0.3">
      <c r="A3656" s="45">
        <v>41247.833333333336</v>
      </c>
      <c r="B3656" s="25">
        <v>7435.12</v>
      </c>
      <c r="C3656" s="46">
        <f t="shared" si="114"/>
        <v>-1.2104567322257509E-5</v>
      </c>
      <c r="D3656" s="25">
        <v>276.24</v>
      </c>
      <c r="E3656" s="46">
        <f t="shared" si="115"/>
        <v>3.9836308984897428E-4</v>
      </c>
      <c r="F3656" s="73">
        <f>C3656-('Analyse Germany'!$F$11+'Analyse Germany'!$F$12*E3656)</f>
        <v>-4.4636675066023776E-4</v>
      </c>
    </row>
    <row r="3657" spans="1:6" x14ac:dyDescent="0.3">
      <c r="A3657" s="45">
        <v>41248.833333333336</v>
      </c>
      <c r="B3657" s="25">
        <v>7454.55</v>
      </c>
      <c r="C3657" s="46">
        <f t="shared" si="114"/>
        <v>2.6132732222210464E-3</v>
      </c>
      <c r="D3657" s="25">
        <v>276.91000000000003</v>
      </c>
      <c r="E3657" s="46">
        <f t="shared" si="115"/>
        <v>2.4254271647843328E-3</v>
      </c>
      <c r="F3657" s="73">
        <f>C3657-('Analyse Germany'!$F$11+'Analyse Germany'!$F$12*E3657)</f>
        <v>-6.4248548981253074E-5</v>
      </c>
    </row>
    <row r="3658" spans="1:6" x14ac:dyDescent="0.3">
      <c r="A3658" s="45">
        <v>41249.833333333336</v>
      </c>
      <c r="B3658" s="25">
        <v>7534.54</v>
      </c>
      <c r="C3658" s="46">
        <f t="shared" si="114"/>
        <v>1.0730359310756388E-2</v>
      </c>
      <c r="D3658" s="25">
        <v>278.82</v>
      </c>
      <c r="E3658" s="46">
        <f t="shared" si="115"/>
        <v>6.8975479397637152E-3</v>
      </c>
      <c r="F3658" s="73">
        <f>C3658-('Analyse Germany'!$F$11+'Analyse Germany'!$F$12*E3658)</f>
        <v>3.1037449427255316E-3</v>
      </c>
    </row>
    <row r="3659" spans="1:6" x14ac:dyDescent="0.3">
      <c r="A3659" s="45">
        <v>41250.833333333336</v>
      </c>
      <c r="B3659" s="25">
        <v>7517.8</v>
      </c>
      <c r="C3659" s="46">
        <f t="shared" si="114"/>
        <v>-2.2217680176891408E-3</v>
      </c>
      <c r="D3659" s="25">
        <v>279.17</v>
      </c>
      <c r="E3659" s="46">
        <f t="shared" si="115"/>
        <v>1.2552901513522841E-3</v>
      </c>
      <c r="F3659" s="73">
        <f>C3659-('Analyse Germany'!$F$11+'Analyse Germany'!$F$12*E3659)</f>
        <v>-3.604352393002724E-3</v>
      </c>
    </row>
    <row r="3660" spans="1:6" x14ac:dyDescent="0.3">
      <c r="A3660" s="45">
        <v>41253.833333333336</v>
      </c>
      <c r="B3660" s="25">
        <v>7530.92</v>
      </c>
      <c r="C3660" s="46">
        <f t="shared" si="114"/>
        <v>1.745191412381164E-3</v>
      </c>
      <c r="D3660" s="25">
        <v>279.55</v>
      </c>
      <c r="E3660" s="46">
        <f t="shared" si="115"/>
        <v>1.3611777769817479E-3</v>
      </c>
      <c r="F3660" s="73">
        <f>C3660-('Analyse Germany'!$F$11+'Analyse Germany'!$F$12*E3660)</f>
        <v>2.4542601927609502E-4</v>
      </c>
    </row>
    <row r="3661" spans="1:6" x14ac:dyDescent="0.3">
      <c r="A3661" s="45">
        <v>41254.833333333336</v>
      </c>
      <c r="B3661" s="25">
        <v>7589.75</v>
      </c>
      <c r="C3661" s="46">
        <f t="shared" si="114"/>
        <v>7.8117945748992224E-3</v>
      </c>
      <c r="D3661" s="25">
        <v>280.49</v>
      </c>
      <c r="E3661" s="46">
        <f t="shared" si="115"/>
        <v>3.3625469504561245E-3</v>
      </c>
      <c r="F3661" s="73">
        <f>C3661-('Analyse Germany'!$F$11+'Analyse Germany'!$F$12*E3661)</f>
        <v>4.0972049723543742E-3</v>
      </c>
    </row>
    <row r="3662" spans="1:6" x14ac:dyDescent="0.3">
      <c r="A3662" s="45">
        <v>41255.833333333336</v>
      </c>
      <c r="B3662" s="25">
        <v>7614.79</v>
      </c>
      <c r="C3662" s="46">
        <f t="shared" si="114"/>
        <v>3.2991864027140938E-3</v>
      </c>
      <c r="D3662" s="25">
        <v>280.64</v>
      </c>
      <c r="E3662" s="46">
        <f t="shared" si="115"/>
        <v>5.3477842347304794E-4</v>
      </c>
      <c r="F3662" s="73">
        <f>C3662-('Analyse Germany'!$F$11+'Analyse Germany'!$F$12*E3662)</f>
        <v>2.7139595760440217E-3</v>
      </c>
    </row>
    <row r="3663" spans="1:6" x14ac:dyDescent="0.3">
      <c r="A3663" s="45">
        <v>41256.833333333336</v>
      </c>
      <c r="B3663" s="25">
        <v>7581.98</v>
      </c>
      <c r="C3663" s="46">
        <f t="shared" si="114"/>
        <v>-4.3087202667441149E-3</v>
      </c>
      <c r="D3663" s="25">
        <v>279.63</v>
      </c>
      <c r="E3663" s="46">
        <f t="shared" si="115"/>
        <v>-3.5989167616875539E-3</v>
      </c>
      <c r="F3663" s="73">
        <f>C3663-('Analyse Germany'!$F$11+'Analyse Germany'!$F$12*E3663)</f>
        <v>-3.1937469973403187E-4</v>
      </c>
    </row>
    <row r="3664" spans="1:6" x14ac:dyDescent="0.3">
      <c r="A3664" s="45">
        <v>41257.833333333336</v>
      </c>
      <c r="B3664" s="25">
        <v>7596.47</v>
      </c>
      <c r="C3664" s="46">
        <f t="shared" si="114"/>
        <v>1.9111102904518784E-3</v>
      </c>
      <c r="D3664" s="25">
        <v>279.39999999999998</v>
      </c>
      <c r="E3664" s="46">
        <f t="shared" si="115"/>
        <v>-8.2251546686695765E-4</v>
      </c>
      <c r="F3664" s="73">
        <f>C3664-('Analyse Germany'!$F$11+'Analyse Germany'!$F$12*E3664)</f>
        <v>2.8279388604036297E-3</v>
      </c>
    </row>
    <row r="3665" spans="1:6" x14ac:dyDescent="0.3">
      <c r="A3665" s="45">
        <v>41260.833333333336</v>
      </c>
      <c r="B3665" s="25">
        <v>7604.94</v>
      </c>
      <c r="C3665" s="46">
        <f t="shared" si="114"/>
        <v>1.1149915684520728E-3</v>
      </c>
      <c r="D3665" s="25">
        <v>279.18</v>
      </c>
      <c r="E3665" s="46">
        <f t="shared" si="115"/>
        <v>-7.8740157480305939E-4</v>
      </c>
      <c r="F3665" s="73">
        <f>C3665-('Analyse Germany'!$F$11+'Analyse Germany'!$F$12*E3665)</f>
        <v>1.992961191608033E-3</v>
      </c>
    </row>
    <row r="3666" spans="1:6" x14ac:dyDescent="0.3">
      <c r="A3666" s="45">
        <v>41261.833333333336</v>
      </c>
      <c r="B3666" s="25">
        <v>7653.58</v>
      </c>
      <c r="C3666" s="46">
        <f t="shared" si="114"/>
        <v>6.3958427022436926E-3</v>
      </c>
      <c r="D3666" s="25">
        <v>280.45999999999998</v>
      </c>
      <c r="E3666" s="46">
        <f t="shared" si="115"/>
        <v>4.584855648685382E-3</v>
      </c>
      <c r="F3666" s="73">
        <f>C3666-('Analyse Germany'!$F$11+'Analyse Germany'!$F$12*E3666)</f>
        <v>1.3285796738624284E-3</v>
      </c>
    </row>
    <row r="3667" spans="1:6" x14ac:dyDescent="0.3">
      <c r="A3667" s="45">
        <v>41262.833333333336</v>
      </c>
      <c r="B3667" s="25">
        <v>7668.5</v>
      </c>
      <c r="C3667" s="46">
        <f t="shared" si="114"/>
        <v>1.9494145223541981E-3</v>
      </c>
      <c r="D3667" s="25">
        <v>281.64999999999998</v>
      </c>
      <c r="E3667" s="46">
        <f t="shared" si="115"/>
        <v>4.243029308992341E-3</v>
      </c>
      <c r="F3667" s="73">
        <f>C3667-('Analyse Germany'!$F$11+'Analyse Germany'!$F$12*E3667)</f>
        <v>-2.7395648477142754E-3</v>
      </c>
    </row>
    <row r="3668" spans="1:6" x14ac:dyDescent="0.3">
      <c r="A3668" s="45">
        <v>41263.833333333336</v>
      </c>
      <c r="B3668" s="25">
        <v>7672.1</v>
      </c>
      <c r="C3668" s="46">
        <f t="shared" si="114"/>
        <v>4.6945295690159483E-4</v>
      </c>
      <c r="D3668" s="25">
        <v>281.81</v>
      </c>
      <c r="E3668" s="46">
        <f t="shared" si="115"/>
        <v>5.680809515355989E-4</v>
      </c>
      <c r="F3668" s="73">
        <f>C3668-('Analyse Germany'!$F$11+'Analyse Germany'!$F$12*E3668)</f>
        <v>-1.5262826243429384E-4</v>
      </c>
    </row>
    <row r="3669" spans="1:6" x14ac:dyDescent="0.3">
      <c r="A3669" s="45">
        <v>41264.833333333336</v>
      </c>
      <c r="B3669" s="25">
        <v>7636.23</v>
      </c>
      <c r="C3669" s="46">
        <f t="shared" si="114"/>
        <v>-4.6753822291160096E-3</v>
      </c>
      <c r="D3669" s="25">
        <v>280.95</v>
      </c>
      <c r="E3669" s="46">
        <f t="shared" si="115"/>
        <v>-3.0517015010114168E-3</v>
      </c>
      <c r="F3669" s="73">
        <f>C3669-('Analyse Germany'!$F$11+'Analyse Germany'!$F$12*E3669)</f>
        <v>-1.2916148948396711E-3</v>
      </c>
    </row>
    <row r="3670" spans="1:6" x14ac:dyDescent="0.3">
      <c r="A3670" s="45">
        <v>41270.833333333336</v>
      </c>
      <c r="B3670" s="25">
        <v>7655.88</v>
      </c>
      <c r="C3670" s="46">
        <f t="shared" si="114"/>
        <v>2.5732593177523189E-3</v>
      </c>
      <c r="D3670" s="25">
        <v>280.60000000000002</v>
      </c>
      <c r="E3670" s="46">
        <f t="shared" si="115"/>
        <v>-1.2457732692648937E-3</v>
      </c>
      <c r="F3670" s="73">
        <f>C3670-('Analyse Germany'!$F$11+'Analyse Germany'!$F$12*E3670)</f>
        <v>3.9584880409640651E-3</v>
      </c>
    </row>
    <row r="3671" spans="1:6" x14ac:dyDescent="0.3">
      <c r="A3671" s="45">
        <v>41271.833333333336</v>
      </c>
      <c r="B3671" s="25">
        <v>7612.39</v>
      </c>
      <c r="C3671" s="46">
        <f t="shared" si="114"/>
        <v>-5.6806010543529739E-3</v>
      </c>
      <c r="D3671" s="25">
        <v>278.77999999999997</v>
      </c>
      <c r="E3671" s="46">
        <f t="shared" si="115"/>
        <v>-6.4861012116894656E-3</v>
      </c>
      <c r="F3671" s="73">
        <f>C3671-('Analyse Germany'!$F$11+'Analyse Germany'!$F$12*E3671)</f>
        <v>1.5038601873335975E-3</v>
      </c>
    </row>
    <row r="3672" spans="1:6" x14ac:dyDescent="0.3">
      <c r="A3672" s="45">
        <v>41276.833333333336</v>
      </c>
      <c r="B3672" s="25">
        <v>7778.78</v>
      </c>
      <c r="C3672" s="46">
        <f t="shared" si="114"/>
        <v>2.1857787107596893E-2</v>
      </c>
      <c r="D3672" s="25">
        <v>285.33</v>
      </c>
      <c r="E3672" s="46">
        <f t="shared" si="115"/>
        <v>2.3495229212999513E-2</v>
      </c>
      <c r="F3672" s="73">
        <f>C3672-('Analyse Germany'!$F$11+'Analyse Germany'!$F$12*E3672)</f>
        <v>-4.1367259928356964E-3</v>
      </c>
    </row>
    <row r="3673" spans="1:6" x14ac:dyDescent="0.3">
      <c r="A3673" s="45">
        <v>41277.833333333336</v>
      </c>
      <c r="B3673" s="25">
        <v>7756.44</v>
      </c>
      <c r="C3673" s="46">
        <f t="shared" si="114"/>
        <v>-2.8719156474408258E-3</v>
      </c>
      <c r="D3673" s="25">
        <v>286.83</v>
      </c>
      <c r="E3673" s="46">
        <f t="shared" si="115"/>
        <v>5.2570707601724553E-3</v>
      </c>
      <c r="F3673" s="73">
        <f>C3673-('Analyse Germany'!$F$11+'Analyse Germany'!$F$12*E3673)</f>
        <v>-8.6830885564205852E-3</v>
      </c>
    </row>
    <row r="3674" spans="1:6" x14ac:dyDescent="0.3">
      <c r="A3674" s="45">
        <v>41278.833333333336</v>
      </c>
      <c r="B3674" s="25">
        <v>7776.37</v>
      </c>
      <c r="C3674" s="46">
        <f t="shared" si="114"/>
        <v>2.5694777501019672E-3</v>
      </c>
      <c r="D3674" s="25">
        <v>287.83</v>
      </c>
      <c r="E3674" s="46">
        <f t="shared" si="115"/>
        <v>3.4863856639821833E-3</v>
      </c>
      <c r="F3674" s="73">
        <f>C3674-('Analyse Germany'!$F$11+'Analyse Germany'!$F$12*E3674)</f>
        <v>-1.2821585225018793E-3</v>
      </c>
    </row>
    <row r="3675" spans="1:6" x14ac:dyDescent="0.3">
      <c r="A3675" s="45">
        <v>41281.833333333336</v>
      </c>
      <c r="B3675" s="25">
        <v>7732.66</v>
      </c>
      <c r="C3675" s="46">
        <f t="shared" si="114"/>
        <v>-5.620874521145458E-3</v>
      </c>
      <c r="D3675" s="25">
        <v>286.63</v>
      </c>
      <c r="E3675" s="46">
        <f t="shared" si="115"/>
        <v>-4.1691276100475072E-3</v>
      </c>
      <c r="F3675" s="73">
        <f>C3675-('Analyse Germany'!$F$11+'Analyse Germany'!$F$12*E3675)</f>
        <v>-1.0005025507255549E-3</v>
      </c>
    </row>
    <row r="3676" spans="1:6" x14ac:dyDescent="0.3">
      <c r="A3676" s="45">
        <v>41282.833333333336</v>
      </c>
      <c r="B3676" s="25">
        <v>7695.83</v>
      </c>
      <c r="C3676" s="46">
        <f t="shared" si="114"/>
        <v>-4.7629147020559204E-3</v>
      </c>
      <c r="D3676" s="25">
        <v>286.25</v>
      </c>
      <c r="E3676" s="46">
        <f t="shared" si="115"/>
        <v>-1.3257509681470214E-3</v>
      </c>
      <c r="F3676" s="73">
        <f>C3676-('Analyse Germany'!$F$11+'Analyse Germany'!$F$12*E3676)</f>
        <v>-3.2891782981787866E-3</v>
      </c>
    </row>
    <row r="3677" spans="1:6" x14ac:dyDescent="0.3">
      <c r="A3677" s="45">
        <v>41283.833333333336</v>
      </c>
      <c r="B3677" s="25">
        <v>7720.47</v>
      </c>
      <c r="C3677" s="46">
        <f t="shared" si="114"/>
        <v>3.2017339260352884E-3</v>
      </c>
      <c r="D3677" s="25">
        <v>288.22000000000003</v>
      </c>
      <c r="E3677" s="46">
        <f t="shared" si="115"/>
        <v>6.8820960698690037E-3</v>
      </c>
      <c r="F3677" s="73">
        <f>C3677-('Analyse Germany'!$F$11+'Analyse Germany'!$F$12*E3677)</f>
        <v>-4.4077805605856274E-3</v>
      </c>
    </row>
    <row r="3678" spans="1:6" x14ac:dyDescent="0.3">
      <c r="A3678" s="45">
        <v>41284.833333333336</v>
      </c>
      <c r="B3678" s="25">
        <v>7708.47</v>
      </c>
      <c r="C3678" s="46">
        <f t="shared" si="114"/>
        <v>-1.5543095174257449E-3</v>
      </c>
      <c r="D3678" s="25">
        <v>287.44</v>
      </c>
      <c r="E3678" s="46">
        <f t="shared" si="115"/>
        <v>-2.706266046769934E-3</v>
      </c>
      <c r="F3678" s="73">
        <f>C3678-('Analyse Germany'!$F$11+'Analyse Germany'!$F$12*E3678)</f>
        <v>1.4471801156683141E-3</v>
      </c>
    </row>
    <row r="3679" spans="1:6" x14ac:dyDescent="0.3">
      <c r="A3679" s="45">
        <v>41285.833333333336</v>
      </c>
      <c r="B3679" s="25">
        <v>7715.53</v>
      </c>
      <c r="C3679" s="46">
        <f t="shared" si="114"/>
        <v>9.1587565366402224E-4</v>
      </c>
      <c r="D3679" s="25">
        <v>287.08</v>
      </c>
      <c r="E3679" s="46">
        <f t="shared" si="115"/>
        <v>-1.2524352908434011E-3</v>
      </c>
      <c r="F3679" s="73">
        <f>C3679-('Analyse Germany'!$F$11+'Analyse Germany'!$F$12*E3679)</f>
        <v>2.3084769330595301E-3</v>
      </c>
    </row>
    <row r="3680" spans="1:6" x14ac:dyDescent="0.3">
      <c r="A3680" s="45">
        <v>41288.833333333336</v>
      </c>
      <c r="B3680" s="25">
        <v>7729.52</v>
      </c>
      <c r="C3680" s="46">
        <f t="shared" si="114"/>
        <v>1.8132260518721743E-3</v>
      </c>
      <c r="D3680" s="25">
        <v>286.01</v>
      </c>
      <c r="E3680" s="46">
        <f t="shared" si="115"/>
        <v>-3.7271840601922346E-3</v>
      </c>
      <c r="F3680" s="73">
        <f>C3680-('Analyse Germany'!$F$11+'Analyse Germany'!$F$12*E3680)</f>
        <v>5.9445192024529716E-3</v>
      </c>
    </row>
    <row r="3681" spans="1:6" x14ac:dyDescent="0.3">
      <c r="A3681" s="45">
        <v>41289.833333333336</v>
      </c>
      <c r="B3681" s="25">
        <v>7675.91</v>
      </c>
      <c r="C3681" s="46">
        <f t="shared" si="114"/>
        <v>-6.9357476272783325E-3</v>
      </c>
      <c r="D3681" s="25">
        <v>285.97000000000003</v>
      </c>
      <c r="E3681" s="46">
        <f t="shared" si="115"/>
        <v>-1.3985524981630082E-4</v>
      </c>
      <c r="F3681" s="73">
        <f>C3681-('Analyse Germany'!$F$11+'Analyse Germany'!$F$12*E3681)</f>
        <v>-6.7743880610388876E-3</v>
      </c>
    </row>
    <row r="3682" spans="1:6" x14ac:dyDescent="0.3">
      <c r="A3682" s="45">
        <v>41290.833333333336</v>
      </c>
      <c r="B3682" s="25">
        <v>7691.13</v>
      </c>
      <c r="C3682" s="46">
        <f t="shared" si="114"/>
        <v>1.9828267918722275E-3</v>
      </c>
      <c r="D3682" s="25">
        <v>286.02999999999997</v>
      </c>
      <c r="E3682" s="46">
        <f t="shared" si="115"/>
        <v>2.0981221806470884E-4</v>
      </c>
      <c r="F3682" s="73">
        <f>C3682-('Analyse Germany'!$F$11+'Analyse Germany'!$F$12*E3682)</f>
        <v>1.7572252799753893E-3</v>
      </c>
    </row>
    <row r="3683" spans="1:6" x14ac:dyDescent="0.3">
      <c r="A3683" s="45">
        <v>41291.833333333336</v>
      </c>
      <c r="B3683" s="25">
        <v>7735.46</v>
      </c>
      <c r="C3683" s="46">
        <f t="shared" si="114"/>
        <v>5.7637824350909028E-3</v>
      </c>
      <c r="D3683" s="25">
        <v>287.35000000000002</v>
      </c>
      <c r="E3683" s="46">
        <f t="shared" si="115"/>
        <v>4.6149005349092054E-3</v>
      </c>
      <c r="F3683" s="73">
        <f>C3683-('Analyse Germany'!$F$11+'Analyse Germany'!$F$12*E3683)</f>
        <v>6.6327009805616961E-4</v>
      </c>
    </row>
    <row r="3684" spans="1:6" x14ac:dyDescent="0.3">
      <c r="A3684" s="45">
        <v>41292.833333333336</v>
      </c>
      <c r="B3684" s="25">
        <v>7702.23</v>
      </c>
      <c r="C3684" s="46">
        <f t="shared" si="114"/>
        <v>-4.2958014132321587E-3</v>
      </c>
      <c r="D3684" s="25">
        <v>287.02999999999997</v>
      </c>
      <c r="E3684" s="46">
        <f t="shared" si="115"/>
        <v>-1.1136244997391742E-3</v>
      </c>
      <c r="F3684" s="73">
        <f>C3684-('Analyse Germany'!$F$11+'Analyse Germany'!$F$12*E3684)</f>
        <v>-3.0568157209776336E-3</v>
      </c>
    </row>
    <row r="3685" spans="1:6" x14ac:dyDescent="0.3">
      <c r="A3685" s="45">
        <v>41295.833333333336</v>
      </c>
      <c r="B3685" s="25">
        <v>7748.86</v>
      </c>
      <c r="C3685" s="46">
        <f t="shared" si="114"/>
        <v>6.0540908282407102E-3</v>
      </c>
      <c r="D3685" s="25">
        <v>287.77999999999997</v>
      </c>
      <c r="E3685" s="46">
        <f t="shared" si="115"/>
        <v>2.6129672856496367E-3</v>
      </c>
      <c r="F3685" s="73">
        <f>C3685-('Analyse Germany'!$F$11+'Analyse Germany'!$F$12*E3685)</f>
        <v>3.1690269376538809E-3</v>
      </c>
    </row>
    <row r="3686" spans="1:6" x14ac:dyDescent="0.3">
      <c r="A3686" s="45">
        <v>41296.833333333336</v>
      </c>
      <c r="B3686" s="25">
        <v>7696.21</v>
      </c>
      <c r="C3686" s="46">
        <f t="shared" si="114"/>
        <v>-6.7945478431665762E-3</v>
      </c>
      <c r="D3686" s="25">
        <v>287.66000000000003</v>
      </c>
      <c r="E3686" s="46">
        <f t="shared" si="115"/>
        <v>-4.1698519702537684E-4</v>
      </c>
      <c r="F3686" s="73">
        <f>C3686-('Analyse Germany'!$F$11+'Analyse Germany'!$F$12*E3686)</f>
        <v>-6.326501172731416E-3</v>
      </c>
    </row>
    <row r="3687" spans="1:6" x14ac:dyDescent="0.3">
      <c r="A3687" s="45">
        <v>41297.833333333336</v>
      </c>
      <c r="B3687" s="25">
        <v>7707.54</v>
      </c>
      <c r="C3687" s="46">
        <f t="shared" si="114"/>
        <v>1.4721531766934692E-3</v>
      </c>
      <c r="D3687" s="25">
        <v>288.22000000000003</v>
      </c>
      <c r="E3687" s="46">
        <f t="shared" si="115"/>
        <v>1.9467426823334133E-3</v>
      </c>
      <c r="F3687" s="73">
        <f>C3687-('Analyse Germany'!$F$11+'Analyse Germany'!$F$12*E3687)</f>
        <v>-6.7563025614173237E-4</v>
      </c>
    </row>
    <row r="3688" spans="1:6" x14ac:dyDescent="0.3">
      <c r="A3688" s="45">
        <v>41298.833333333336</v>
      </c>
      <c r="B3688" s="25">
        <v>7748.13</v>
      </c>
      <c r="C3688" s="46">
        <f t="shared" si="114"/>
        <v>5.2662717287228489E-3</v>
      </c>
      <c r="D3688" s="25">
        <v>288.89</v>
      </c>
      <c r="E3688" s="46">
        <f t="shared" si="115"/>
        <v>2.32461314273813E-3</v>
      </c>
      <c r="F3688" s="73">
        <f>C3688-('Analyse Germany'!$F$11+'Analyse Germany'!$F$12*E3688)</f>
        <v>2.7003162490565097E-3</v>
      </c>
    </row>
    <row r="3689" spans="1:6" x14ac:dyDescent="0.3">
      <c r="A3689" s="45">
        <v>41299.833333333336</v>
      </c>
      <c r="B3689" s="25">
        <v>7857.97</v>
      </c>
      <c r="C3689" s="46">
        <f t="shared" si="114"/>
        <v>1.4176323835557669E-2</v>
      </c>
      <c r="D3689" s="25">
        <v>289.72000000000003</v>
      </c>
      <c r="E3689" s="46">
        <f t="shared" si="115"/>
        <v>2.8730658728237657E-3</v>
      </c>
      <c r="F3689" s="73">
        <f>C3689-('Analyse Germany'!$F$11+'Analyse Germany'!$F$12*E3689)</f>
        <v>1.1003420672062343E-2</v>
      </c>
    </row>
    <row r="3690" spans="1:6" x14ac:dyDescent="0.3">
      <c r="A3690" s="45">
        <v>41302.833333333336</v>
      </c>
      <c r="B3690" s="25">
        <v>7833</v>
      </c>
      <c r="C3690" s="46">
        <f t="shared" si="114"/>
        <v>-3.1776654784887448E-3</v>
      </c>
      <c r="D3690" s="25">
        <v>289.36</v>
      </c>
      <c r="E3690" s="46">
        <f t="shared" si="115"/>
        <v>-1.2425790418335581E-3</v>
      </c>
      <c r="F3690" s="73">
        <f>C3690-('Analyse Germany'!$F$11+'Analyse Germany'!$F$12*E3690)</f>
        <v>-1.795971661449805E-3</v>
      </c>
    </row>
    <row r="3691" spans="1:6" x14ac:dyDescent="0.3">
      <c r="A3691" s="45">
        <v>41303.833333333336</v>
      </c>
      <c r="B3691" s="25">
        <v>7848.57</v>
      </c>
      <c r="C3691" s="46">
        <f t="shared" si="114"/>
        <v>1.9877441593258993E-3</v>
      </c>
      <c r="D3691" s="25">
        <v>290.3</v>
      </c>
      <c r="E3691" s="46">
        <f t="shared" si="115"/>
        <v>3.2485485208737508E-3</v>
      </c>
      <c r="F3691" s="73">
        <f>C3691-('Analyse Germany'!$F$11+'Analyse Germany'!$F$12*E3691)</f>
        <v>-1.6006885677041531E-3</v>
      </c>
    </row>
    <row r="3692" spans="1:6" x14ac:dyDescent="0.3">
      <c r="A3692" s="45">
        <v>41304.833333333336</v>
      </c>
      <c r="B3692" s="25">
        <v>7811.31</v>
      </c>
      <c r="C3692" s="46">
        <f t="shared" si="114"/>
        <v>-4.7473616212888592E-3</v>
      </c>
      <c r="D3692" s="25">
        <v>288.63</v>
      </c>
      <c r="E3692" s="46">
        <f t="shared" si="115"/>
        <v>-5.752669652084097E-3</v>
      </c>
      <c r="F3692" s="73">
        <f>C3692-('Analyse Germany'!$F$11+'Analyse Germany'!$F$12*E3692)</f>
        <v>1.6254442817871207E-3</v>
      </c>
    </row>
    <row r="3693" spans="1:6" x14ac:dyDescent="0.3">
      <c r="A3693" s="45">
        <v>41305.833333333336</v>
      </c>
      <c r="B3693" s="25">
        <v>7776.05</v>
      </c>
      <c r="C3693" s="46">
        <f t="shared" si="114"/>
        <v>-4.5139675675399671E-3</v>
      </c>
      <c r="D3693" s="25">
        <v>287.22000000000003</v>
      </c>
      <c r="E3693" s="46">
        <f t="shared" si="115"/>
        <v>-4.8851470741085867E-3</v>
      </c>
      <c r="F3693" s="73">
        <f>C3693-('Analyse Germany'!$F$11+'Analyse Germany'!$F$12*E3693)</f>
        <v>8.9879056753716744E-4</v>
      </c>
    </row>
    <row r="3694" spans="1:6" x14ac:dyDescent="0.3">
      <c r="A3694" s="45">
        <v>41306.833333333336</v>
      </c>
      <c r="B3694" s="25">
        <v>7833.39</v>
      </c>
      <c r="C3694" s="46">
        <f t="shared" si="114"/>
        <v>7.3739237787822098E-3</v>
      </c>
      <c r="D3694" s="25">
        <v>288.2</v>
      </c>
      <c r="E3694" s="46">
        <f t="shared" si="115"/>
        <v>3.4120186616528603E-3</v>
      </c>
      <c r="F3694" s="73">
        <f>C3694-('Analyse Germany'!$F$11+'Analyse Germany'!$F$12*E3694)</f>
        <v>3.6045860842345615E-3</v>
      </c>
    </row>
    <row r="3695" spans="1:6" x14ac:dyDescent="0.3">
      <c r="A3695" s="45">
        <v>41309.833333333336</v>
      </c>
      <c r="B3695" s="25">
        <v>7638.23</v>
      </c>
      <c r="C3695" s="46">
        <f t="shared" si="114"/>
        <v>-2.491386232525139E-2</v>
      </c>
      <c r="D3695" s="25">
        <v>283.89999999999998</v>
      </c>
      <c r="E3695" s="46">
        <f t="shared" si="115"/>
        <v>-1.4920194309507306E-2</v>
      </c>
      <c r="F3695" s="73">
        <f>C3695-('Analyse Germany'!$F$11+'Analyse Germany'!$F$12*E3695)</f>
        <v>-8.3957739720372827E-3</v>
      </c>
    </row>
    <row r="3696" spans="1:6" x14ac:dyDescent="0.3">
      <c r="A3696" s="45">
        <v>41310.833333333336</v>
      </c>
      <c r="B3696" s="25">
        <v>7664.66</v>
      </c>
      <c r="C3696" s="46">
        <f t="shared" si="114"/>
        <v>3.4602257329250374E-3</v>
      </c>
      <c r="D3696" s="25">
        <v>285.56</v>
      </c>
      <c r="E3696" s="46">
        <f t="shared" si="115"/>
        <v>5.8471292708701661E-3</v>
      </c>
      <c r="F3696" s="73">
        <f>C3696-('Analyse Germany'!$F$11+'Analyse Germany'!$F$12*E3696)</f>
        <v>-3.0039380843790127E-3</v>
      </c>
    </row>
    <row r="3697" spans="1:6" x14ac:dyDescent="0.3">
      <c r="A3697" s="45">
        <v>41311.833333333336</v>
      </c>
      <c r="B3697" s="25">
        <v>7581.18</v>
      </c>
      <c r="C3697" s="46">
        <f t="shared" si="114"/>
        <v>-1.0891546396056606E-2</v>
      </c>
      <c r="D3697" s="25">
        <v>284.52</v>
      </c>
      <c r="E3697" s="46">
        <f t="shared" si="115"/>
        <v>-3.6419666619975644E-3</v>
      </c>
      <c r="F3697" s="73">
        <f>C3697-('Analyse Germany'!$F$11+'Analyse Germany'!$F$12*E3697)</f>
        <v>-6.8545594629835808E-3</v>
      </c>
    </row>
    <row r="3698" spans="1:6" x14ac:dyDescent="0.3">
      <c r="A3698" s="45">
        <v>41312.833333333336</v>
      </c>
      <c r="B3698" s="25">
        <v>7590.85</v>
      </c>
      <c r="C3698" s="46">
        <f t="shared" si="114"/>
        <v>1.2755270287738707E-3</v>
      </c>
      <c r="D3698" s="25">
        <v>283.88</v>
      </c>
      <c r="E3698" s="46">
        <f t="shared" si="115"/>
        <v>-2.249402502460196E-3</v>
      </c>
      <c r="F3698" s="73">
        <f>C3698-('Analyse Germany'!$F$11+'Analyse Germany'!$F$12*E3698)</f>
        <v>3.7714265629702533E-3</v>
      </c>
    </row>
    <row r="3699" spans="1:6" x14ac:dyDescent="0.3">
      <c r="A3699" s="45">
        <v>41313.833333333336</v>
      </c>
      <c r="B3699" s="25">
        <v>7652.14</v>
      </c>
      <c r="C3699" s="46">
        <f t="shared" si="114"/>
        <v>8.0741945895386191E-3</v>
      </c>
      <c r="D3699" s="25">
        <v>287.33999999999997</v>
      </c>
      <c r="E3699" s="46">
        <f t="shared" si="115"/>
        <v>1.2188248555727643E-2</v>
      </c>
      <c r="F3699" s="73">
        <f>C3699-('Analyse Germany'!$F$11+'Analyse Germany'!$F$12*E3699)</f>
        <v>-5.4073974430040098E-3</v>
      </c>
    </row>
    <row r="3700" spans="1:6" x14ac:dyDescent="0.3">
      <c r="A3700" s="45">
        <v>41316.833333333336</v>
      </c>
      <c r="B3700" s="25">
        <v>7633.74</v>
      </c>
      <c r="C3700" s="46">
        <f t="shared" si="114"/>
        <v>-2.4045561111010194E-3</v>
      </c>
      <c r="D3700" s="25">
        <v>285.62</v>
      </c>
      <c r="E3700" s="46">
        <f t="shared" si="115"/>
        <v>-5.985940001391965E-3</v>
      </c>
      <c r="F3700" s="73">
        <f>C3700-('Analyse Germany'!$F$11+'Analyse Germany'!$F$12*E3700)</f>
        <v>4.2263994746217807E-3</v>
      </c>
    </row>
    <row r="3701" spans="1:6" x14ac:dyDescent="0.3">
      <c r="A3701" s="45">
        <v>41317.833333333336</v>
      </c>
      <c r="B3701" s="25">
        <v>7660.19</v>
      </c>
      <c r="C3701" s="46">
        <f t="shared" si="114"/>
        <v>3.464880910274637E-3</v>
      </c>
      <c r="D3701" s="25">
        <v>287.07</v>
      </c>
      <c r="E3701" s="46">
        <f t="shared" si="115"/>
        <v>5.0766753028499423E-3</v>
      </c>
      <c r="F3701" s="73">
        <f>C3701-('Analyse Germany'!$F$11+'Analyse Germany'!$F$12*E3701)</f>
        <v>-2.1466565534078138E-3</v>
      </c>
    </row>
    <row r="3702" spans="1:6" x14ac:dyDescent="0.3">
      <c r="A3702" s="45">
        <v>41318.833333333336</v>
      </c>
      <c r="B3702" s="25">
        <v>7711.89</v>
      </c>
      <c r="C3702" s="46">
        <f t="shared" si="114"/>
        <v>6.7491798506305045E-3</v>
      </c>
      <c r="D3702" s="25">
        <v>288.27</v>
      </c>
      <c r="E3702" s="46">
        <f t="shared" si="115"/>
        <v>4.1801651165220832E-3</v>
      </c>
      <c r="F3702" s="73">
        <f>C3702-('Analyse Germany'!$F$11+'Analyse Germany'!$F$12*E3702)</f>
        <v>2.1297694222822136E-3</v>
      </c>
    </row>
    <row r="3703" spans="1:6" x14ac:dyDescent="0.3">
      <c r="A3703" s="45">
        <v>41319.833333333336</v>
      </c>
      <c r="B3703" s="25">
        <v>7631.19</v>
      </c>
      <c r="C3703" s="46">
        <f t="shared" si="114"/>
        <v>-1.0464360876516698E-2</v>
      </c>
      <c r="D3703" s="25">
        <v>287.79000000000002</v>
      </c>
      <c r="E3703" s="46">
        <f t="shared" si="115"/>
        <v>-1.6651056301383305E-3</v>
      </c>
      <c r="F3703" s="73">
        <f>C3703-('Analyse Germany'!$F$11+'Analyse Germany'!$F$12*E3703)</f>
        <v>-8.6150761075871503E-3</v>
      </c>
    </row>
    <row r="3704" spans="1:6" x14ac:dyDescent="0.3">
      <c r="A3704" s="45">
        <v>41320.833333333336</v>
      </c>
      <c r="B3704" s="25">
        <v>7593.51</v>
      </c>
      <c r="C3704" s="46">
        <f t="shared" si="114"/>
        <v>-4.937630959260586E-3</v>
      </c>
      <c r="D3704" s="25">
        <v>287.33999999999997</v>
      </c>
      <c r="E3704" s="46">
        <f t="shared" si="115"/>
        <v>-1.5636401542793443E-3</v>
      </c>
      <c r="F3704" s="73">
        <f>C3704-('Analyse Germany'!$F$11+'Analyse Germany'!$F$12*E3704)</f>
        <v>-3.2006334161628824E-3</v>
      </c>
    </row>
    <row r="3705" spans="1:6" x14ac:dyDescent="0.3">
      <c r="A3705" s="45">
        <v>41323.833333333336</v>
      </c>
      <c r="B3705" s="25">
        <v>7628.73</v>
      </c>
      <c r="C3705" s="46">
        <f t="shared" si="114"/>
        <v>4.6381712804750563E-3</v>
      </c>
      <c r="D3705" s="25">
        <v>286.76</v>
      </c>
      <c r="E3705" s="46">
        <f t="shared" si="115"/>
        <v>-2.0185146516321639E-3</v>
      </c>
      <c r="F3705" s="73">
        <f>C3705-('Analyse Germany'!$F$11+'Analyse Germany'!$F$12*E3705)</f>
        <v>6.8785577346974439E-3</v>
      </c>
    </row>
    <row r="3706" spans="1:6" x14ac:dyDescent="0.3">
      <c r="A3706" s="45">
        <v>41324.833333333336</v>
      </c>
      <c r="B3706" s="25">
        <v>7752.45</v>
      </c>
      <c r="C3706" s="46">
        <f t="shared" si="114"/>
        <v>1.6217640419833979E-2</v>
      </c>
      <c r="D3706" s="25">
        <v>290.01</v>
      </c>
      <c r="E3706" s="46">
        <f t="shared" si="115"/>
        <v>1.1333519319291385E-2</v>
      </c>
      <c r="F3706" s="73">
        <f>C3706-('Analyse Germany'!$F$11+'Analyse Germany'!$F$12*E3706)</f>
        <v>3.681938346258103E-3</v>
      </c>
    </row>
    <row r="3707" spans="1:6" x14ac:dyDescent="0.3">
      <c r="A3707" s="45">
        <v>41325.833333333336</v>
      </c>
      <c r="B3707" s="25">
        <v>7728.9</v>
      </c>
      <c r="C3707" s="46">
        <f t="shared" si="114"/>
        <v>-3.0377493566550173E-3</v>
      </c>
      <c r="D3707" s="25">
        <v>289.07</v>
      </c>
      <c r="E3707" s="46">
        <f t="shared" si="115"/>
        <v>-3.2412675424985382E-3</v>
      </c>
      <c r="F3707" s="73">
        <f>C3707-('Analyse Germany'!$F$11+'Analyse Germany'!$F$12*E3707)</f>
        <v>5.5580209118617297E-4</v>
      </c>
    </row>
    <row r="3708" spans="1:6" x14ac:dyDescent="0.3">
      <c r="A3708" s="45">
        <v>41326.833333333336</v>
      </c>
      <c r="B3708" s="25">
        <v>7583.57</v>
      </c>
      <c r="C3708" s="46">
        <f t="shared" si="114"/>
        <v>-1.8803451978936181E-2</v>
      </c>
      <c r="D3708" s="25">
        <v>284.86</v>
      </c>
      <c r="E3708" s="46">
        <f t="shared" si="115"/>
        <v>-1.4563946448956977E-2</v>
      </c>
      <c r="F3708" s="73">
        <f>C3708-('Analyse Germany'!$F$11+'Analyse Germany'!$F$12*E3708)</f>
        <v>-2.6796069250421307E-3</v>
      </c>
    </row>
    <row r="3709" spans="1:6" x14ac:dyDescent="0.3">
      <c r="A3709" s="45">
        <v>41327.833333333336</v>
      </c>
      <c r="B3709" s="25">
        <v>7661.91</v>
      </c>
      <c r="C3709" s="46">
        <f t="shared" si="114"/>
        <v>1.0330227056650099E-2</v>
      </c>
      <c r="D3709" s="25">
        <v>288.57</v>
      </c>
      <c r="E3709" s="46">
        <f t="shared" si="115"/>
        <v>1.3023941585340149E-2</v>
      </c>
      <c r="F3709" s="73">
        <f>C3709-('Analyse Germany'!$F$11+'Analyse Germany'!$F$12*E3709)</f>
        <v>-4.0761884308439557E-3</v>
      </c>
    </row>
    <row r="3710" spans="1:6" x14ac:dyDescent="0.3">
      <c r="A3710" s="45">
        <v>41330.833333333336</v>
      </c>
      <c r="B3710" s="25">
        <v>7773.19</v>
      </c>
      <c r="C3710" s="46">
        <f t="shared" si="114"/>
        <v>1.4523793675467411E-2</v>
      </c>
      <c r="D3710" s="25">
        <v>288.39999999999998</v>
      </c>
      <c r="E3710" s="46">
        <f t="shared" si="115"/>
        <v>-5.8911182728638156E-4</v>
      </c>
      <c r="F3710" s="73">
        <f>C3710-('Analyse Germany'!$F$11+'Analyse Germany'!$F$12*E3710)</f>
        <v>1.5182325056491747E-2</v>
      </c>
    </row>
    <row r="3711" spans="1:6" x14ac:dyDescent="0.3">
      <c r="A3711" s="45">
        <v>41331.833333333336</v>
      </c>
      <c r="B3711" s="25">
        <v>7597.11</v>
      </c>
      <c r="C3711" s="46">
        <f t="shared" si="114"/>
        <v>-2.26522187158682E-2</v>
      </c>
      <c r="D3711" s="25">
        <v>284.60000000000002</v>
      </c>
      <c r="E3711" s="46">
        <f t="shared" si="115"/>
        <v>-1.3176144244105292E-2</v>
      </c>
      <c r="F3711" s="73">
        <f>C3711-('Analyse Germany'!$F$11+'Analyse Germany'!$F$12*E3711)</f>
        <v>-8.0641912222513511E-3</v>
      </c>
    </row>
    <row r="3712" spans="1:6" x14ac:dyDescent="0.3">
      <c r="A3712" s="45">
        <v>41332.833333333336</v>
      </c>
      <c r="B3712" s="25">
        <v>7675.83</v>
      </c>
      <c r="C3712" s="46">
        <f t="shared" ref="C3712:C3775" si="116">B3712/B3711-1</f>
        <v>1.036183496092602E-2</v>
      </c>
      <c r="D3712" s="25">
        <v>287.17</v>
      </c>
      <c r="E3712" s="46">
        <f t="shared" si="115"/>
        <v>9.0302178496135532E-3</v>
      </c>
      <c r="F3712" s="73">
        <f>C3712-('Analyse Germany'!$F$11+'Analyse Germany'!$F$12*E3712)</f>
        <v>3.7509183220320319E-4</v>
      </c>
    </row>
    <row r="3713" spans="1:6" x14ac:dyDescent="0.3">
      <c r="A3713" s="45">
        <v>41333.833333333336</v>
      </c>
      <c r="B3713" s="25">
        <v>7741.7</v>
      </c>
      <c r="C3713" s="46">
        <f t="shared" si="116"/>
        <v>8.5814823934349249E-3</v>
      </c>
      <c r="D3713" s="25">
        <v>289.94</v>
      </c>
      <c r="E3713" s="46">
        <f t="shared" si="115"/>
        <v>9.645854371974627E-3</v>
      </c>
      <c r="F3713" s="73">
        <f>C3713-('Analyse Germany'!$F$11+'Analyse Germany'!$F$12*E3713)</f>
        <v>-2.0865576654157496E-3</v>
      </c>
    </row>
    <row r="3714" spans="1:6" x14ac:dyDescent="0.3">
      <c r="A3714" s="45">
        <v>41334.833333333336</v>
      </c>
      <c r="B3714" s="25">
        <v>7708.16</v>
      </c>
      <c r="C3714" s="46">
        <f t="shared" si="116"/>
        <v>-4.3323817766123263E-3</v>
      </c>
      <c r="D3714" s="25">
        <v>289.02</v>
      </c>
      <c r="E3714" s="46">
        <f t="shared" si="115"/>
        <v>-3.1730702904049224E-3</v>
      </c>
      <c r="F3714" s="73">
        <f>C3714-('Analyse Germany'!$F$11+'Analyse Germany'!$F$12*E3714)</f>
        <v>-8.1430112494213641E-4</v>
      </c>
    </row>
    <row r="3715" spans="1:6" x14ac:dyDescent="0.3">
      <c r="A3715" s="45">
        <v>41337.833333333336</v>
      </c>
      <c r="B3715" s="25">
        <v>7691.68</v>
      </c>
      <c r="C3715" s="46">
        <f t="shared" si="116"/>
        <v>-2.1379940219196092E-3</v>
      </c>
      <c r="D3715" s="25">
        <v>288.89</v>
      </c>
      <c r="E3715" s="46">
        <f t="shared" si="115"/>
        <v>-4.497958618780995E-4</v>
      </c>
      <c r="F3715" s="73">
        <f>C3715-('Analyse Germany'!$F$11+'Analyse Germany'!$F$12*E3715)</f>
        <v>-1.6336372814550046E-3</v>
      </c>
    </row>
    <row r="3716" spans="1:6" x14ac:dyDescent="0.3">
      <c r="A3716" s="45">
        <v>41338.833333333336</v>
      </c>
      <c r="B3716" s="25">
        <v>7870.31</v>
      </c>
      <c r="C3716" s="46">
        <f t="shared" si="116"/>
        <v>2.3223795061677155E-2</v>
      </c>
      <c r="D3716" s="25">
        <v>294.11</v>
      </c>
      <c r="E3716" s="46">
        <f t="shared" si="115"/>
        <v>1.8069161272456835E-2</v>
      </c>
      <c r="F3716" s="73">
        <f>C3716-('Analyse Germany'!$F$11+'Analyse Germany'!$F$12*E3716)</f>
        <v>3.2340644851584777E-3</v>
      </c>
    </row>
    <row r="3717" spans="1:6" x14ac:dyDescent="0.3">
      <c r="A3717" s="45">
        <v>41339.833333333336</v>
      </c>
      <c r="B3717" s="25">
        <v>7919.33</v>
      </c>
      <c r="C3717" s="46">
        <f t="shared" si="116"/>
        <v>6.2284713054503449E-3</v>
      </c>
      <c r="D3717" s="25">
        <v>293.38</v>
      </c>
      <c r="E3717" s="46">
        <f t="shared" ref="E3717:E3780" si="117">D3717/D3716-1</f>
        <v>-2.4820645336779412E-3</v>
      </c>
      <c r="F3717" s="73">
        <f>C3717-('Analyse Germany'!$F$11+'Analyse Germany'!$F$12*E3717)</f>
        <v>8.9818473243394176E-3</v>
      </c>
    </row>
    <row r="3718" spans="1:6" x14ac:dyDescent="0.3">
      <c r="A3718" s="45">
        <v>41340.833333333336</v>
      </c>
      <c r="B3718" s="25">
        <v>7939.77</v>
      </c>
      <c r="C3718" s="46">
        <f t="shared" si="116"/>
        <v>2.5810264252152937E-3</v>
      </c>
      <c r="D3718" s="25">
        <v>293.19</v>
      </c>
      <c r="E3718" s="46">
        <f t="shared" si="117"/>
        <v>-6.4762424159792165E-4</v>
      </c>
      <c r="F3718" s="73">
        <f>C3718-('Analyse Germany'!$F$11+'Analyse Germany'!$F$12*E3718)</f>
        <v>3.3043108330612593E-3</v>
      </c>
    </row>
    <row r="3719" spans="1:6" x14ac:dyDescent="0.3">
      <c r="A3719" s="45">
        <v>41341.833333333336</v>
      </c>
      <c r="B3719" s="25">
        <v>7986.47</v>
      </c>
      <c r="C3719" s="46">
        <f t="shared" si="116"/>
        <v>5.8817824697692256E-3</v>
      </c>
      <c r="D3719" s="25">
        <v>295.55</v>
      </c>
      <c r="E3719" s="46">
        <f t="shared" si="117"/>
        <v>8.0493877690235305E-3</v>
      </c>
      <c r="F3719" s="73">
        <f>C3719-('Analyse Germany'!$F$11+'Analyse Germany'!$F$12*E3719)</f>
        <v>-3.0195206328806779E-3</v>
      </c>
    </row>
    <row r="3720" spans="1:6" x14ac:dyDescent="0.3">
      <c r="A3720" s="45">
        <v>41344.833333333336</v>
      </c>
      <c r="B3720" s="25">
        <v>7984.29</v>
      </c>
      <c r="C3720" s="46">
        <f t="shared" si="116"/>
        <v>-2.7296164638446196E-4</v>
      </c>
      <c r="D3720" s="25">
        <v>295.26</v>
      </c>
      <c r="E3720" s="46">
        <f t="shared" si="117"/>
        <v>-9.8122145153112239E-4</v>
      </c>
      <c r="F3720" s="73">
        <f>C3720-('Analyse Germany'!$F$11+'Analyse Germany'!$F$12*E3720)</f>
        <v>8.1949961626383771E-4</v>
      </c>
    </row>
    <row r="3721" spans="1:6" x14ac:dyDescent="0.3">
      <c r="A3721" s="45">
        <v>41345.833333333336</v>
      </c>
      <c r="B3721" s="25">
        <v>7966.12</v>
      </c>
      <c r="C3721" s="46">
        <f t="shared" si="116"/>
        <v>-2.275718943074434E-3</v>
      </c>
      <c r="D3721" s="25">
        <v>295.37</v>
      </c>
      <c r="E3721" s="46">
        <f t="shared" si="117"/>
        <v>3.7255300413208126E-4</v>
      </c>
      <c r="F3721" s="73">
        <f>C3721-('Analyse Germany'!$F$11+'Analyse Germany'!$F$12*E3721)</f>
        <v>-2.6814182788123123E-3</v>
      </c>
    </row>
    <row r="3722" spans="1:6" x14ac:dyDescent="0.3">
      <c r="A3722" s="45">
        <v>41346.833333333336</v>
      </c>
      <c r="B3722" s="25">
        <v>7970.91</v>
      </c>
      <c r="C3722" s="46">
        <f t="shared" si="116"/>
        <v>6.0129649063789259E-4</v>
      </c>
      <c r="D3722" s="25">
        <v>295.32</v>
      </c>
      <c r="E3722" s="46">
        <f t="shared" si="117"/>
        <v>-1.6927920912757077E-4</v>
      </c>
      <c r="F3722" s="73">
        <f>C3722-('Analyse Germany'!$F$11+'Analyse Germany'!$F$12*E3722)</f>
        <v>7.9521821396654586E-4</v>
      </c>
    </row>
    <row r="3723" spans="1:6" x14ac:dyDescent="0.3">
      <c r="A3723" s="45">
        <v>41347.833333333336</v>
      </c>
      <c r="B3723" s="25">
        <v>8058.37</v>
      </c>
      <c r="C3723" s="46">
        <f t="shared" si="116"/>
        <v>1.0972398383622517E-2</v>
      </c>
      <c r="D3723" s="25">
        <v>298.52</v>
      </c>
      <c r="E3723" s="46">
        <f t="shared" si="117"/>
        <v>1.083570364350539E-2</v>
      </c>
      <c r="F3723" s="73">
        <f>C3723-('Analyse Germany'!$F$11+'Analyse Germany'!$F$12*E3723)</f>
        <v>-1.0123937303203861E-3</v>
      </c>
    </row>
    <row r="3724" spans="1:6" x14ac:dyDescent="0.3">
      <c r="A3724" s="45">
        <v>41348.833333333336</v>
      </c>
      <c r="B3724" s="25">
        <v>8042.85</v>
      </c>
      <c r="C3724" s="46">
        <f t="shared" si="116"/>
        <v>-1.925947803339878E-3</v>
      </c>
      <c r="D3724" s="25">
        <v>297.44</v>
      </c>
      <c r="E3724" s="46">
        <f t="shared" si="117"/>
        <v>-3.6178480503817889E-3</v>
      </c>
      <c r="F3724" s="73">
        <f>C3724-('Analyse Germany'!$F$11+'Analyse Germany'!$F$12*E3724)</f>
        <v>2.084348159564979E-3</v>
      </c>
    </row>
    <row r="3725" spans="1:6" x14ac:dyDescent="0.3">
      <c r="A3725" s="45">
        <v>41351.833333333336</v>
      </c>
      <c r="B3725" s="25">
        <v>8010.7</v>
      </c>
      <c r="C3725" s="46">
        <f t="shared" si="116"/>
        <v>-3.9973392516334805E-3</v>
      </c>
      <c r="D3725" s="25">
        <v>296.81</v>
      </c>
      <c r="E3725" s="46">
        <f t="shared" si="117"/>
        <v>-2.1180742334588887E-3</v>
      </c>
      <c r="F3725" s="73">
        <f>C3725-('Analyse Germany'!$F$11+'Analyse Germany'!$F$12*E3725)</f>
        <v>-1.6467747377936705E-3</v>
      </c>
    </row>
    <row r="3726" spans="1:6" x14ac:dyDescent="0.3">
      <c r="A3726" s="45">
        <v>41352.833333333336</v>
      </c>
      <c r="B3726" s="25">
        <v>7947.79</v>
      </c>
      <c r="C3726" s="46">
        <f t="shared" si="116"/>
        <v>-7.8532462830963601E-3</v>
      </c>
      <c r="D3726" s="25">
        <v>295.55</v>
      </c>
      <c r="E3726" s="46">
        <f t="shared" si="117"/>
        <v>-4.2451399885448104E-3</v>
      </c>
      <c r="F3726" s="73">
        <f>C3726-('Analyse Germany'!$F$11+'Analyse Germany'!$F$12*E3726)</f>
        <v>-3.148754871673644E-3</v>
      </c>
    </row>
    <row r="3727" spans="1:6" x14ac:dyDescent="0.3">
      <c r="A3727" s="45">
        <v>41353.833333333336</v>
      </c>
      <c r="B3727" s="25">
        <v>8001.97</v>
      </c>
      <c r="C3727" s="46">
        <f t="shared" si="116"/>
        <v>6.816989376921212E-3</v>
      </c>
      <c r="D3727" s="25">
        <v>296.5</v>
      </c>
      <c r="E3727" s="46">
        <f t="shared" si="117"/>
        <v>3.2143461343256963E-3</v>
      </c>
      <c r="F3727" s="73">
        <f>C3727-('Analyse Germany'!$F$11+'Analyse Germany'!$F$12*E3727)</f>
        <v>3.2664068750026731E-3</v>
      </c>
    </row>
    <row r="3728" spans="1:6" x14ac:dyDescent="0.3">
      <c r="A3728" s="45">
        <v>41354.833333333336</v>
      </c>
      <c r="B3728" s="25">
        <v>7932.51</v>
      </c>
      <c r="C3728" s="46">
        <f t="shared" si="116"/>
        <v>-8.6803624607439955E-3</v>
      </c>
      <c r="D3728" s="25">
        <v>294.47000000000003</v>
      </c>
      <c r="E3728" s="46">
        <f t="shared" si="117"/>
        <v>-6.8465430016863005E-3</v>
      </c>
      <c r="F3728" s="73">
        <f>C3728-('Analyse Germany'!$F$11+'Analyse Germany'!$F$12*E3728)</f>
        <v>-1.0970166888270901E-3</v>
      </c>
    </row>
    <row r="3729" spans="1:6" x14ac:dyDescent="0.3">
      <c r="A3729" s="45">
        <v>41355.833333333336</v>
      </c>
      <c r="B3729" s="25">
        <v>7911.35</v>
      </c>
      <c r="C3729" s="46">
        <f t="shared" si="116"/>
        <v>-2.6675037283281355E-3</v>
      </c>
      <c r="D3729" s="25">
        <v>294.04000000000002</v>
      </c>
      <c r="E3729" s="46">
        <f t="shared" si="117"/>
        <v>-1.4602506197575194E-3</v>
      </c>
      <c r="F3729" s="73">
        <f>C3729-('Analyse Germany'!$F$11+'Analyse Germany'!$F$12*E3729)</f>
        <v>-1.0449226792469367E-3</v>
      </c>
    </row>
    <row r="3730" spans="1:6" x14ac:dyDescent="0.3">
      <c r="A3730" s="45">
        <v>41358.833333333336</v>
      </c>
      <c r="B3730" s="25">
        <v>7870.9</v>
      </c>
      <c r="C3730" s="46">
        <f t="shared" si="116"/>
        <v>-5.1129074051837753E-3</v>
      </c>
      <c r="D3730" s="25">
        <v>293.25</v>
      </c>
      <c r="E3730" s="46">
        <f t="shared" si="117"/>
        <v>-2.68670929125292E-3</v>
      </c>
      <c r="F3730" s="73">
        <f>C3730-('Analyse Germany'!$F$11+'Analyse Germany'!$F$12*E3730)</f>
        <v>-2.1330603436608489E-3</v>
      </c>
    </row>
    <row r="3731" spans="1:6" x14ac:dyDescent="0.3">
      <c r="A3731" s="45">
        <v>41359.833333333336</v>
      </c>
      <c r="B3731" s="25">
        <v>7879.67</v>
      </c>
      <c r="C3731" s="46">
        <f t="shared" si="116"/>
        <v>1.1142309011675788E-3</v>
      </c>
      <c r="D3731" s="25">
        <v>293.76</v>
      </c>
      <c r="E3731" s="46">
        <f t="shared" si="117"/>
        <v>1.7391304347826875E-3</v>
      </c>
      <c r="F3731" s="73">
        <f>C3731-('Analyse Germany'!$F$11+'Analyse Germany'!$F$12*E3731)</f>
        <v>-8.0379750288735218E-4</v>
      </c>
    </row>
    <row r="3732" spans="1:6" x14ac:dyDescent="0.3">
      <c r="A3732" s="45">
        <v>41360.833333333336</v>
      </c>
      <c r="B3732" s="25">
        <v>7789.09</v>
      </c>
      <c r="C3732" s="46">
        <f t="shared" si="116"/>
        <v>-1.14954052644336E-2</v>
      </c>
      <c r="D3732" s="25">
        <v>292.44</v>
      </c>
      <c r="E3732" s="46">
        <f t="shared" si="117"/>
        <v>-4.4934640522875657E-3</v>
      </c>
      <c r="F3732" s="73">
        <f>C3732-('Analyse Germany'!$F$11+'Analyse Germany'!$F$12*E3732)</f>
        <v>-6.5161049094869207E-3</v>
      </c>
    </row>
    <row r="3733" spans="1:6" x14ac:dyDescent="0.3">
      <c r="A3733" s="45">
        <v>41361.833333333336</v>
      </c>
      <c r="B3733" s="25">
        <v>7795.31</v>
      </c>
      <c r="C3733" s="46">
        <f t="shared" si="116"/>
        <v>7.9855284763685752E-4</v>
      </c>
      <c r="D3733" s="25">
        <v>293.77999999999997</v>
      </c>
      <c r="E3733" s="46">
        <f t="shared" si="117"/>
        <v>4.5821365066338604E-3</v>
      </c>
      <c r="F3733" s="73">
        <f>C3733-('Analyse Germany'!$F$11+'Analyse Germany'!$F$12*E3733)</f>
        <v>-4.2657010299468247E-3</v>
      </c>
    </row>
    <row r="3734" spans="1:6" x14ac:dyDescent="0.3">
      <c r="A3734" s="45">
        <v>41366.833333333336</v>
      </c>
      <c r="B3734" s="25">
        <v>7943.87</v>
      </c>
      <c r="C3734" s="46">
        <f t="shared" si="116"/>
        <v>1.9057612846698824E-2</v>
      </c>
      <c r="D3734" s="25">
        <v>297.52</v>
      </c>
      <c r="E3734" s="46">
        <f t="shared" si="117"/>
        <v>1.273061474572823E-2</v>
      </c>
      <c r="F3734" s="73">
        <f>C3734-('Analyse Germany'!$F$11+'Analyse Germany'!$F$12*E3734)</f>
        <v>4.9758088273244242E-3</v>
      </c>
    </row>
    <row r="3735" spans="1:6" x14ac:dyDescent="0.3">
      <c r="A3735" s="45">
        <v>41367.833333333336</v>
      </c>
      <c r="B3735" s="25">
        <v>7874.75</v>
      </c>
      <c r="C3735" s="46">
        <f t="shared" si="116"/>
        <v>-8.7010487331741215E-3</v>
      </c>
      <c r="D3735" s="25">
        <v>294.8</v>
      </c>
      <c r="E3735" s="46">
        <f t="shared" si="117"/>
        <v>-9.1422425383166361E-3</v>
      </c>
      <c r="F3735" s="73">
        <f>C3735-('Analyse Germany'!$F$11+'Analyse Germany'!$F$12*E3735)</f>
        <v>1.4228432701518228E-3</v>
      </c>
    </row>
    <row r="3736" spans="1:6" x14ac:dyDescent="0.3">
      <c r="A3736" s="45">
        <v>41368.833333333336</v>
      </c>
      <c r="B3736" s="25">
        <v>7817.39</v>
      </c>
      <c r="C3736" s="46">
        <f t="shared" si="116"/>
        <v>-7.2840407631987736E-3</v>
      </c>
      <c r="D3736" s="25">
        <v>291.70999999999998</v>
      </c>
      <c r="E3736" s="46">
        <f t="shared" si="117"/>
        <v>-1.0481682496607969E-2</v>
      </c>
      <c r="F3736" s="73">
        <f>C3736-('Analyse Germany'!$F$11+'Analyse Germany'!$F$12*E3736)</f>
        <v>4.322148502438148E-3</v>
      </c>
    </row>
    <row r="3737" spans="1:6" x14ac:dyDescent="0.3">
      <c r="A3737" s="45">
        <v>41369.833333333336</v>
      </c>
      <c r="B3737" s="25">
        <v>7658.75</v>
      </c>
      <c r="C3737" s="46">
        <f t="shared" si="116"/>
        <v>-2.029321806894635E-2</v>
      </c>
      <c r="D3737" s="25">
        <v>287.13</v>
      </c>
      <c r="E3737" s="46">
        <f t="shared" si="117"/>
        <v>-1.5700524493503787E-2</v>
      </c>
      <c r="F3737" s="73">
        <f>C3737-('Analyse Germany'!$F$11+'Analyse Germany'!$F$12*E3737)</f>
        <v>-2.9115738032207683E-3</v>
      </c>
    </row>
    <row r="3738" spans="1:6" x14ac:dyDescent="0.3">
      <c r="A3738" s="45">
        <v>41372.833333333336</v>
      </c>
      <c r="B3738" s="25">
        <v>7662.64</v>
      </c>
      <c r="C3738" s="46">
        <f t="shared" si="116"/>
        <v>5.0791578260156456E-4</v>
      </c>
      <c r="D3738" s="25">
        <v>287.64</v>
      </c>
      <c r="E3738" s="46">
        <f t="shared" si="117"/>
        <v>1.7761989342806039E-3</v>
      </c>
      <c r="F3738" s="73">
        <f>C3738-('Analyse Germany'!$F$11+'Analyse Germany'!$F$12*E3738)</f>
        <v>-1.4511346433690262E-3</v>
      </c>
    </row>
    <row r="3739" spans="1:6" x14ac:dyDescent="0.3">
      <c r="A3739" s="45">
        <v>41373.833333333336</v>
      </c>
      <c r="B3739" s="25">
        <v>7637.51</v>
      </c>
      <c r="C3739" s="46">
        <f t="shared" si="116"/>
        <v>-3.2795485628973609E-3</v>
      </c>
      <c r="D3739" s="25">
        <v>288.07</v>
      </c>
      <c r="E3739" s="46">
        <f t="shared" si="117"/>
        <v>1.494924210819093E-3</v>
      </c>
      <c r="F3739" s="73">
        <f>C3739-('Analyse Germany'!$F$11+'Analyse Germany'!$F$12*E3739)</f>
        <v>-4.9273250493655505E-3</v>
      </c>
    </row>
    <row r="3740" spans="1:6" x14ac:dyDescent="0.3">
      <c r="A3740" s="45">
        <v>41374.833333333336</v>
      </c>
      <c r="B3740" s="25">
        <v>7810.63</v>
      </c>
      <c r="C3740" s="46">
        <f t="shared" si="116"/>
        <v>2.2667073431000384E-2</v>
      </c>
      <c r="D3740" s="25">
        <v>293.19</v>
      </c>
      <c r="E3740" s="46">
        <f t="shared" si="117"/>
        <v>1.7773457840108309E-2</v>
      </c>
      <c r="F3740" s="73">
        <f>C3740-('Analyse Germany'!$F$11+'Analyse Germany'!$F$12*E3740)</f>
        <v>3.0045843896568461E-3</v>
      </c>
    </row>
    <row r="3741" spans="1:6" x14ac:dyDescent="0.3">
      <c r="A3741" s="45">
        <v>41375.833333333336</v>
      </c>
      <c r="B3741" s="25">
        <v>7871.63</v>
      </c>
      <c r="C3741" s="46">
        <f t="shared" si="116"/>
        <v>7.8098693703325672E-3</v>
      </c>
      <c r="D3741" s="25">
        <v>294.95999999999998</v>
      </c>
      <c r="E3741" s="46">
        <f t="shared" si="117"/>
        <v>6.0370408267675923E-3</v>
      </c>
      <c r="F3741" s="73">
        <f>C3741-('Analyse Germany'!$F$11+'Analyse Germany'!$F$12*E3741)</f>
        <v>1.1355390743853994E-3</v>
      </c>
    </row>
    <row r="3742" spans="1:6" x14ac:dyDescent="0.3">
      <c r="A3742" s="45">
        <v>41376.833333333336</v>
      </c>
      <c r="B3742" s="25">
        <v>7744.77</v>
      </c>
      <c r="C3742" s="46">
        <f t="shared" si="116"/>
        <v>-1.611610301805344E-2</v>
      </c>
      <c r="D3742" s="25">
        <v>292.39</v>
      </c>
      <c r="E3742" s="46">
        <f t="shared" si="117"/>
        <v>-8.7130458367236097E-3</v>
      </c>
      <c r="F3742" s="73">
        <f>C3742-('Analyse Germany'!$F$11+'Analyse Germany'!$F$12*E3742)</f>
        <v>-6.4671834775289015E-3</v>
      </c>
    </row>
    <row r="3743" spans="1:6" x14ac:dyDescent="0.3">
      <c r="A3743" s="45">
        <v>41379.833333333336</v>
      </c>
      <c r="B3743" s="25">
        <v>7712.63</v>
      </c>
      <c r="C3743" s="46">
        <f t="shared" si="116"/>
        <v>-4.1498972855230631E-3</v>
      </c>
      <c r="D3743" s="25">
        <v>290.43</v>
      </c>
      <c r="E3743" s="46">
        <f t="shared" si="117"/>
        <v>-6.7033756284413659E-3</v>
      </c>
      <c r="F3743" s="73">
        <f>C3743-('Analyse Germany'!$F$11+'Analyse Germany'!$F$12*E3743)</f>
        <v>3.2750116680060016E-3</v>
      </c>
    </row>
    <row r="3744" spans="1:6" x14ac:dyDescent="0.3">
      <c r="A3744" s="45">
        <v>41380.833333333336</v>
      </c>
      <c r="B3744" s="25">
        <v>7682.58</v>
      </c>
      <c r="C3744" s="46">
        <f t="shared" si="116"/>
        <v>-3.8962066117523841E-3</v>
      </c>
      <c r="D3744" s="25">
        <v>288.16000000000003</v>
      </c>
      <c r="E3744" s="46">
        <f t="shared" si="117"/>
        <v>-7.8159969700098975E-3</v>
      </c>
      <c r="F3744" s="73">
        <f>C3744-('Analyse Germany'!$F$11+'Analyse Germany'!$F$12*E3744)</f>
        <v>4.7599897603629246E-3</v>
      </c>
    </row>
    <row r="3745" spans="1:6" x14ac:dyDescent="0.3">
      <c r="A3745" s="45">
        <v>41381.833333333336</v>
      </c>
      <c r="B3745" s="25">
        <v>7503.03</v>
      </c>
      <c r="C3745" s="46">
        <f t="shared" si="116"/>
        <v>-2.3371055036198851E-2</v>
      </c>
      <c r="D3745" s="25">
        <v>283.73</v>
      </c>
      <c r="E3745" s="46">
        <f t="shared" si="117"/>
        <v>-1.5373403664630803E-2</v>
      </c>
      <c r="F3745" s="73">
        <f>C3745-('Analyse Germany'!$F$11+'Analyse Germany'!$F$12*E3745)</f>
        <v>-6.351420509007482E-3</v>
      </c>
    </row>
    <row r="3746" spans="1:6" x14ac:dyDescent="0.3">
      <c r="A3746" s="45">
        <v>41382.833333333336</v>
      </c>
      <c r="B3746" s="25">
        <v>7473.73</v>
      </c>
      <c r="C3746" s="46">
        <f t="shared" si="116"/>
        <v>-3.9050890107064085E-3</v>
      </c>
      <c r="D3746" s="25">
        <v>283.73</v>
      </c>
      <c r="E3746" s="46">
        <f t="shared" si="117"/>
        <v>0</v>
      </c>
      <c r="F3746" s="73">
        <f>C3746-('Analyse Germany'!$F$11+'Analyse Germany'!$F$12*E3746)</f>
        <v>-3.8985008865456165E-3</v>
      </c>
    </row>
    <row r="3747" spans="1:6" x14ac:dyDescent="0.3">
      <c r="A3747" s="45">
        <v>41383.833333333336</v>
      </c>
      <c r="B3747" s="25">
        <v>7459.96</v>
      </c>
      <c r="C3747" s="46">
        <f t="shared" si="116"/>
        <v>-1.8424535004608611E-3</v>
      </c>
      <c r="D3747" s="25">
        <v>285.20999999999998</v>
      </c>
      <c r="E3747" s="46">
        <f t="shared" si="117"/>
        <v>5.2162266943924784E-3</v>
      </c>
      <c r="F3747" s="73">
        <f>C3747-('Analyse Germany'!$F$11+'Analyse Germany'!$F$12*E3747)</f>
        <v>-7.6084261400948087E-3</v>
      </c>
    </row>
    <row r="3748" spans="1:6" x14ac:dyDescent="0.3">
      <c r="A3748" s="45">
        <v>41386.833333333336</v>
      </c>
      <c r="B3748" s="25">
        <v>7478.11</v>
      </c>
      <c r="C3748" s="46">
        <f t="shared" si="116"/>
        <v>2.4329889168306362E-3</v>
      </c>
      <c r="D3748" s="25">
        <v>285.68</v>
      </c>
      <c r="E3748" s="46">
        <f t="shared" si="117"/>
        <v>1.6479085586060815E-3</v>
      </c>
      <c r="F3748" s="73">
        <f>C3748-('Analyse Germany'!$F$11+'Analyse Germany'!$F$12*E3748)</f>
        <v>6.1591161288469852E-4</v>
      </c>
    </row>
    <row r="3749" spans="1:6" x14ac:dyDescent="0.3">
      <c r="A3749" s="45">
        <v>41387.833333333336</v>
      </c>
      <c r="B3749" s="25">
        <v>7658.21</v>
      </c>
      <c r="C3749" s="46">
        <f t="shared" si="116"/>
        <v>2.4083625408024334E-2</v>
      </c>
      <c r="D3749" s="25">
        <v>292.63</v>
      </c>
      <c r="E3749" s="46">
        <f t="shared" si="117"/>
        <v>2.432791935032208E-2</v>
      </c>
      <c r="F3749" s="73">
        <f>C3749-('Analyse Germany'!$F$11+'Analyse Germany'!$F$12*E3749)</f>
        <v>-2.8323879830828222E-3</v>
      </c>
    </row>
    <row r="3750" spans="1:6" x14ac:dyDescent="0.3">
      <c r="A3750" s="45">
        <v>41388.833333333336</v>
      </c>
      <c r="B3750" s="25">
        <v>7759.03</v>
      </c>
      <c r="C3750" s="46">
        <f t="shared" si="116"/>
        <v>1.3164956301799036E-2</v>
      </c>
      <c r="D3750" s="25">
        <v>294.63</v>
      </c>
      <c r="E3750" s="46">
        <f t="shared" si="117"/>
        <v>6.834569251273015E-3</v>
      </c>
      <c r="F3750" s="73">
        <f>C3750-('Analyse Germany'!$F$11+'Analyse Germany'!$F$12*E3750)</f>
        <v>5.6080375830250438E-3</v>
      </c>
    </row>
    <row r="3751" spans="1:6" x14ac:dyDescent="0.3">
      <c r="A3751" s="45">
        <v>41389.833333333336</v>
      </c>
      <c r="B3751" s="25">
        <v>7832.86</v>
      </c>
      <c r="C3751" s="46">
        <f t="shared" si="116"/>
        <v>9.5153646783168178E-3</v>
      </c>
      <c r="D3751" s="25">
        <v>296.88</v>
      </c>
      <c r="E3751" s="46">
        <f t="shared" si="117"/>
        <v>7.6366968740453345E-3</v>
      </c>
      <c r="F3751" s="73">
        <f>C3751-('Analyse Germany'!$F$11+'Analyse Germany'!$F$12*E3751)</f>
        <v>1.0707678132404197E-3</v>
      </c>
    </row>
    <row r="3752" spans="1:6" x14ac:dyDescent="0.3">
      <c r="A3752" s="45">
        <v>41390.833333333336</v>
      </c>
      <c r="B3752" s="25">
        <v>7814.76</v>
      </c>
      <c r="C3752" s="46">
        <f t="shared" si="116"/>
        <v>-2.3107779278577212E-3</v>
      </c>
      <c r="D3752" s="25">
        <v>295.89</v>
      </c>
      <c r="E3752" s="46">
        <f t="shared" si="117"/>
        <v>-3.3346806790622852E-3</v>
      </c>
      <c r="F3752" s="73">
        <f>C3752-('Analyse Germany'!$F$11+'Analyse Germany'!$F$12*E3752)</f>
        <v>1.3861495882687238E-3</v>
      </c>
    </row>
    <row r="3753" spans="1:6" x14ac:dyDescent="0.3">
      <c r="A3753" s="45">
        <v>41393.833333333336</v>
      </c>
      <c r="B3753" s="25">
        <v>7873.5</v>
      </c>
      <c r="C3753" s="46">
        <f t="shared" si="116"/>
        <v>7.5165456136847553E-3</v>
      </c>
      <c r="D3753" s="25">
        <v>297.39</v>
      </c>
      <c r="E3753" s="46">
        <f t="shared" si="117"/>
        <v>5.0694514853493189E-3</v>
      </c>
      <c r="F3753" s="73">
        <f>C3753-('Analyse Germany'!$F$11+'Analyse Germany'!$F$12*E3753)</f>
        <v>1.9130024201734503E-3</v>
      </c>
    </row>
    <row r="3754" spans="1:6" x14ac:dyDescent="0.3">
      <c r="A3754" s="45">
        <v>41394.833333333336</v>
      </c>
      <c r="B3754" s="25">
        <v>7913.71</v>
      </c>
      <c r="C3754" s="46">
        <f t="shared" si="116"/>
        <v>5.1070045087953098E-3</v>
      </c>
      <c r="D3754" s="25">
        <v>296.72000000000003</v>
      </c>
      <c r="E3754" s="46">
        <f t="shared" si="117"/>
        <v>-2.2529338578969327E-3</v>
      </c>
      <c r="F3754" s="73">
        <f>C3754-('Analyse Germany'!$F$11+'Analyse Germany'!$F$12*E3754)</f>
        <v>7.606812033390007E-3</v>
      </c>
    </row>
    <row r="3755" spans="1:6" x14ac:dyDescent="0.3">
      <c r="A3755" s="45">
        <v>41396.833333333336</v>
      </c>
      <c r="B3755" s="25">
        <v>7961.71</v>
      </c>
      <c r="C3755" s="46">
        <f t="shared" si="116"/>
        <v>6.0654231706747108E-3</v>
      </c>
      <c r="D3755" s="25">
        <v>297.88</v>
      </c>
      <c r="E3755" s="46">
        <f t="shared" si="117"/>
        <v>3.9094095443514831E-3</v>
      </c>
      <c r="F3755" s="73">
        <f>C3755-('Analyse Germany'!$F$11+'Analyse Germany'!$F$12*E3755)</f>
        <v>1.7456456156773803E-3</v>
      </c>
    </row>
    <row r="3756" spans="1:6" x14ac:dyDescent="0.3">
      <c r="A3756" s="45">
        <v>41397.833333333336</v>
      </c>
      <c r="B3756" s="25">
        <v>8122.29</v>
      </c>
      <c r="C3756" s="46">
        <f t="shared" si="116"/>
        <v>2.0169034039170031E-2</v>
      </c>
      <c r="D3756" s="25">
        <v>301.04000000000002</v>
      </c>
      <c r="E3756" s="46">
        <f t="shared" si="117"/>
        <v>1.0608298643749237E-2</v>
      </c>
      <c r="F3756" s="73">
        <f>C3756-('Analyse Germany'!$F$11+'Analyse Germany'!$F$12*E3756)</f>
        <v>8.4359006923766279E-3</v>
      </c>
    </row>
    <row r="3757" spans="1:6" x14ac:dyDescent="0.3">
      <c r="A3757" s="45">
        <v>41400.833333333336</v>
      </c>
      <c r="B3757" s="25">
        <v>8112.08</v>
      </c>
      <c r="C3757" s="46">
        <f t="shared" si="116"/>
        <v>-1.2570346540199395E-3</v>
      </c>
      <c r="D3757" s="25">
        <v>300.97000000000003</v>
      </c>
      <c r="E3757" s="46">
        <f t="shared" si="117"/>
        <v>-2.325272389051003E-4</v>
      </c>
      <c r="F3757" s="73">
        <f>C3757-('Analyse Germany'!$F$11+'Analyse Germany'!$F$12*E3757)</f>
        <v>-9.9311921368631408E-4</v>
      </c>
    </row>
    <row r="3758" spans="1:6" x14ac:dyDescent="0.3">
      <c r="A3758" s="45">
        <v>41401.833333333336</v>
      </c>
      <c r="B3758" s="25">
        <v>8181.78</v>
      </c>
      <c r="C3758" s="46">
        <f t="shared" si="116"/>
        <v>8.592124338024254E-3</v>
      </c>
      <c r="D3758" s="25">
        <v>301.74</v>
      </c>
      <c r="E3758" s="46">
        <f t="shared" si="117"/>
        <v>2.5583945243712325E-3</v>
      </c>
      <c r="F3758" s="73">
        <f>C3758-('Analyse Germany'!$F$11+'Analyse Germany'!$F$12*E3758)</f>
        <v>5.7674536394868251E-3</v>
      </c>
    </row>
    <row r="3759" spans="1:6" x14ac:dyDescent="0.3">
      <c r="A3759" s="45">
        <v>41402.833333333336</v>
      </c>
      <c r="B3759" s="25">
        <v>8249.7099999999991</v>
      </c>
      <c r="C3759" s="46">
        <f t="shared" si="116"/>
        <v>8.3025943009955583E-3</v>
      </c>
      <c r="D3759" s="25">
        <v>303.67</v>
      </c>
      <c r="E3759" s="46">
        <f t="shared" si="117"/>
        <v>6.3962351693511721E-3</v>
      </c>
      <c r="F3759" s="73">
        <f>C3759-('Analyse Germany'!$F$11+'Analyse Germany'!$F$12*E3759)</f>
        <v>1.2307599681160939E-3</v>
      </c>
    </row>
    <row r="3760" spans="1:6" x14ac:dyDescent="0.3">
      <c r="A3760" s="45">
        <v>41403.833333333336</v>
      </c>
      <c r="B3760" s="25">
        <v>8262.5499999999993</v>
      </c>
      <c r="C3760" s="46">
        <f t="shared" si="116"/>
        <v>1.5564183468268489E-3</v>
      </c>
      <c r="D3760" s="25">
        <v>303.74</v>
      </c>
      <c r="E3760" s="46">
        <f t="shared" si="117"/>
        <v>2.3051338624169304E-4</v>
      </c>
      <c r="F3760" s="73">
        <f>C3760-('Analyse Germany'!$F$11+'Analyse Germany'!$F$12*E3760)</f>
        <v>1.3079077939346035E-3</v>
      </c>
    </row>
    <row r="3761" spans="1:6" x14ac:dyDescent="0.3">
      <c r="A3761" s="45">
        <v>41404.833333333336</v>
      </c>
      <c r="B3761" s="25">
        <v>8278.59</v>
      </c>
      <c r="C3761" s="46">
        <f t="shared" si="116"/>
        <v>1.9412893114112428E-3</v>
      </c>
      <c r="D3761" s="25">
        <v>304.99</v>
      </c>
      <c r="E3761" s="46">
        <f t="shared" si="117"/>
        <v>4.1153618226115185E-3</v>
      </c>
      <c r="F3761" s="73">
        <f>C3761-('Analyse Germany'!$F$11+'Analyse Germany'!$F$12*E3761)</f>
        <v>-2.6064062598747722E-3</v>
      </c>
    </row>
    <row r="3762" spans="1:6" x14ac:dyDescent="0.3">
      <c r="A3762" s="45">
        <v>41407.833333333336</v>
      </c>
      <c r="B3762" s="25">
        <v>8279.2900000000009</v>
      </c>
      <c r="C3762" s="46">
        <f t="shared" si="116"/>
        <v>8.4555461739244109E-5</v>
      </c>
      <c r="D3762" s="25">
        <v>304.45999999999998</v>
      </c>
      <c r="E3762" s="46">
        <f t="shared" si="117"/>
        <v>-1.7377618938326789E-3</v>
      </c>
      <c r="F3762" s="73">
        <f>C3762-('Analyse Germany'!$F$11+'Analyse Germany'!$F$12*E3762)</f>
        <v>2.014245612109901E-3</v>
      </c>
    </row>
    <row r="3763" spans="1:6" x14ac:dyDescent="0.3">
      <c r="A3763" s="45">
        <v>41408.833333333336</v>
      </c>
      <c r="B3763" s="25">
        <v>8339.11</v>
      </c>
      <c r="C3763" s="46">
        <f t="shared" si="116"/>
        <v>7.2252572382414115E-3</v>
      </c>
      <c r="D3763" s="25">
        <v>305.66000000000003</v>
      </c>
      <c r="E3763" s="46">
        <f t="shared" si="117"/>
        <v>3.9414044537871007E-3</v>
      </c>
      <c r="F3763" s="73">
        <f>C3763-('Analyse Germany'!$F$11+'Analyse Germany'!$F$12*E3763)</f>
        <v>2.8700723726209137E-3</v>
      </c>
    </row>
    <row r="3764" spans="1:6" x14ac:dyDescent="0.3">
      <c r="A3764" s="45">
        <v>41409.833333333336</v>
      </c>
      <c r="B3764" s="25">
        <v>8362.42</v>
      </c>
      <c r="C3764" s="46">
        <f t="shared" si="116"/>
        <v>2.7952623241569441E-3</v>
      </c>
      <c r="D3764" s="25">
        <v>308.06</v>
      </c>
      <c r="E3764" s="46">
        <f t="shared" si="117"/>
        <v>7.8518615455080987E-3</v>
      </c>
      <c r="F3764" s="73">
        <f>C3764-('Analyse Germany'!$F$11+'Analyse Germany'!$F$12*E3764)</f>
        <v>-5.8874474936360145E-3</v>
      </c>
    </row>
    <row r="3765" spans="1:6" x14ac:dyDescent="0.3">
      <c r="A3765" s="45">
        <v>41410.833333333336</v>
      </c>
      <c r="B3765" s="25">
        <v>8369.8700000000008</v>
      </c>
      <c r="C3765" s="46">
        <f t="shared" si="116"/>
        <v>8.9089043602208484E-4</v>
      </c>
      <c r="D3765" s="25">
        <v>307.97000000000003</v>
      </c>
      <c r="E3765" s="46">
        <f t="shared" si="117"/>
        <v>-2.921508796986938E-4</v>
      </c>
      <c r="F3765" s="73">
        <f>C3765-('Analyse Germany'!$F$11+'Analyse Germany'!$F$12*E3765)</f>
        <v>1.2207886469683619E-3</v>
      </c>
    </row>
    <row r="3766" spans="1:6" x14ac:dyDescent="0.3">
      <c r="A3766" s="45">
        <v>41411.833333333336</v>
      </c>
      <c r="B3766" s="25">
        <v>8398</v>
      </c>
      <c r="C3766" s="46">
        <f t="shared" si="116"/>
        <v>3.3608646251375163E-3</v>
      </c>
      <c r="D3766" s="25">
        <v>308.72000000000003</v>
      </c>
      <c r="E3766" s="46">
        <f t="shared" si="117"/>
        <v>2.4353021398189068E-3</v>
      </c>
      <c r="F3766" s="73">
        <f>C3766-('Analyse Germany'!$F$11+'Analyse Germany'!$F$12*E3766)</f>
        <v>6.7241466833904391E-4</v>
      </c>
    </row>
    <row r="3767" spans="1:6" x14ac:dyDescent="0.3">
      <c r="A3767" s="45">
        <v>41414.833333333336</v>
      </c>
      <c r="B3767" s="25">
        <v>8455.83</v>
      </c>
      <c r="C3767" s="46">
        <f t="shared" si="116"/>
        <v>6.8861633722314686E-3</v>
      </c>
      <c r="D3767" s="25">
        <v>309.77</v>
      </c>
      <c r="E3767" s="46">
        <f t="shared" si="117"/>
        <v>3.4011401917592998E-3</v>
      </c>
      <c r="F3767" s="73">
        <f>C3767-('Analyse Germany'!$F$11+'Analyse Germany'!$F$12*E3767)</f>
        <v>3.1288643853851546E-3</v>
      </c>
    </row>
    <row r="3768" spans="1:6" x14ac:dyDescent="0.3">
      <c r="A3768" s="45">
        <v>41415.833333333336</v>
      </c>
      <c r="B3768" s="25">
        <v>8472.2000000000007</v>
      </c>
      <c r="C3768" s="46">
        <f t="shared" si="116"/>
        <v>1.9359424207914255E-3</v>
      </c>
      <c r="D3768" s="25">
        <v>309.99</v>
      </c>
      <c r="E3768" s="46">
        <f t="shared" si="117"/>
        <v>7.1020434515944864E-4</v>
      </c>
      <c r="F3768" s="73">
        <f>C3768-('Analyse Germany'!$F$11+'Analyse Germany'!$F$12*E3768)</f>
        <v>1.156579707817166E-3</v>
      </c>
    </row>
    <row r="3769" spans="1:6" x14ac:dyDescent="0.3">
      <c r="A3769" s="45">
        <v>41416.833333333336</v>
      </c>
      <c r="B3769" s="25">
        <v>8530.89</v>
      </c>
      <c r="C3769" s="46">
        <f t="shared" si="116"/>
        <v>6.9273624324259764E-3</v>
      </c>
      <c r="D3769" s="25">
        <v>310.58999999999997</v>
      </c>
      <c r="E3769" s="46">
        <f t="shared" si="117"/>
        <v>1.9355463079453461E-3</v>
      </c>
      <c r="F3769" s="73">
        <f>C3769-('Analyse Germany'!$F$11+'Analyse Germany'!$F$12*E3769)</f>
        <v>4.7919695177327092E-3</v>
      </c>
    </row>
    <row r="3770" spans="1:6" x14ac:dyDescent="0.3">
      <c r="A3770" s="45">
        <v>41417.833333333336</v>
      </c>
      <c r="B3770" s="25">
        <v>8351.98</v>
      </c>
      <c r="C3770" s="46">
        <f t="shared" si="116"/>
        <v>-2.0972020504308464E-2</v>
      </c>
      <c r="D3770" s="25">
        <v>303.99</v>
      </c>
      <c r="E3770" s="46">
        <f t="shared" si="117"/>
        <v>-2.1249879262049576E-2</v>
      </c>
      <c r="F3770" s="73">
        <f>C3770-('Analyse Germany'!$F$11+'Analyse Germany'!$F$12*E3770)</f>
        <v>2.5508422087905172E-3</v>
      </c>
    </row>
    <row r="3771" spans="1:6" x14ac:dyDescent="0.3">
      <c r="A3771" s="45">
        <v>41418.833333333336</v>
      </c>
      <c r="B3771" s="25">
        <v>8305.32</v>
      </c>
      <c r="C3771" s="46">
        <f t="shared" si="116"/>
        <v>-5.5866992018659412E-3</v>
      </c>
      <c r="D3771" s="25">
        <v>303.35000000000002</v>
      </c>
      <c r="E3771" s="46">
        <f t="shared" si="117"/>
        <v>-2.1053324122503048E-3</v>
      </c>
      <c r="F3771" s="73">
        <f>C3771-('Analyse Germany'!$F$11+'Analyse Germany'!$F$12*E3771)</f>
        <v>-3.2502354818522562E-3</v>
      </c>
    </row>
    <row r="3772" spans="1:6" x14ac:dyDescent="0.3">
      <c r="A3772" s="45">
        <v>41421.833333333336</v>
      </c>
      <c r="B3772" s="25">
        <v>8383.2999999999993</v>
      </c>
      <c r="C3772" s="46">
        <f t="shared" si="116"/>
        <v>9.3891626090265579E-3</v>
      </c>
      <c r="D3772" s="25">
        <v>304.33999999999997</v>
      </c>
      <c r="E3772" s="46">
        <f t="shared" si="117"/>
        <v>3.2635569474204207E-3</v>
      </c>
      <c r="F3772" s="73">
        <f>C3772-('Analyse Germany'!$F$11+'Analyse Germany'!$F$12*E3772)</f>
        <v>5.7841207391648225E-3</v>
      </c>
    </row>
    <row r="3773" spans="1:6" x14ac:dyDescent="0.3">
      <c r="A3773" s="45">
        <v>41422.833333333336</v>
      </c>
      <c r="B3773" s="25">
        <v>8480.8700000000008</v>
      </c>
      <c r="C3773" s="46">
        <f t="shared" si="116"/>
        <v>1.1638614865268071E-2</v>
      </c>
      <c r="D3773" s="25">
        <v>308.23</v>
      </c>
      <c r="E3773" s="46">
        <f t="shared" si="117"/>
        <v>1.2781757245186487E-2</v>
      </c>
      <c r="F3773" s="73">
        <f>C3773-('Analyse Germany'!$F$11+'Analyse Germany'!$F$12*E3773)</f>
        <v>-2.4997862314635102E-3</v>
      </c>
    </row>
    <row r="3774" spans="1:6" x14ac:dyDescent="0.3">
      <c r="A3774" s="45">
        <v>41423.833333333336</v>
      </c>
      <c r="B3774" s="25">
        <v>8336.58</v>
      </c>
      <c r="C3774" s="46">
        <f t="shared" si="116"/>
        <v>-1.7013584691193295E-2</v>
      </c>
      <c r="D3774" s="25">
        <v>302.5</v>
      </c>
      <c r="E3774" s="46">
        <f t="shared" si="117"/>
        <v>-1.859001395062132E-2</v>
      </c>
      <c r="F3774" s="73">
        <f>C3774-('Analyse Germany'!$F$11+'Analyse Germany'!$F$12*E3774)</f>
        <v>3.565726095714393E-3</v>
      </c>
    </row>
    <row r="3775" spans="1:6" x14ac:dyDescent="0.3">
      <c r="A3775" s="45">
        <v>41424.833333333336</v>
      </c>
      <c r="B3775" s="25">
        <v>8400.2000000000007</v>
      </c>
      <c r="C3775" s="46">
        <f t="shared" si="116"/>
        <v>7.6314267961203885E-3</v>
      </c>
      <c r="D3775" s="25">
        <v>303.55</v>
      </c>
      <c r="E3775" s="46">
        <f t="shared" si="117"/>
        <v>3.4710743801653621E-3</v>
      </c>
      <c r="F3775" s="73">
        <f>C3775-('Analyse Germany'!$F$11+'Analyse Germany'!$F$12*E3775)</f>
        <v>3.7967348247102237E-3</v>
      </c>
    </row>
    <row r="3776" spans="1:6" x14ac:dyDescent="0.3">
      <c r="A3776" s="45">
        <v>41425.833333333336</v>
      </c>
      <c r="B3776" s="25">
        <v>8348.84</v>
      </c>
      <c r="C3776" s="46">
        <f t="shared" ref="C3776:C3839" si="118">B3776/B3775-1</f>
        <v>-6.1141401395206074E-3</v>
      </c>
      <c r="D3776" s="25">
        <v>300.88</v>
      </c>
      <c r="E3776" s="46">
        <f t="shared" si="117"/>
        <v>-8.7959150057651536E-3</v>
      </c>
      <c r="F3776" s="73">
        <f>C3776-('Analyse Germany'!$F$11+'Analyse Germany'!$F$12*E3776)</f>
        <v>3.6264869401436209E-3</v>
      </c>
    </row>
    <row r="3777" spans="1:6" x14ac:dyDescent="0.3">
      <c r="A3777" s="45">
        <v>41428.833333333336</v>
      </c>
      <c r="B3777" s="25">
        <v>8285.7999999999993</v>
      </c>
      <c r="C3777" s="46">
        <f t="shared" si="118"/>
        <v>-7.5507495652091805E-3</v>
      </c>
      <c r="D3777" s="25">
        <v>298.58999999999997</v>
      </c>
      <c r="E3777" s="46">
        <f t="shared" si="117"/>
        <v>-7.6110077107153229E-3</v>
      </c>
      <c r="F3777" s="73">
        <f>C3777-('Analyse Germany'!$F$11+'Analyse Germany'!$F$12*E3777)</f>
        <v>8.7859451989274161E-4</v>
      </c>
    </row>
    <row r="3778" spans="1:6" x14ac:dyDescent="0.3">
      <c r="A3778" s="45">
        <v>41429.833333333336</v>
      </c>
      <c r="B3778" s="25">
        <v>8295.9599999999991</v>
      </c>
      <c r="C3778" s="46">
        <f t="shared" si="118"/>
        <v>1.2261942117839375E-3</v>
      </c>
      <c r="D3778" s="25">
        <v>299.58999999999997</v>
      </c>
      <c r="E3778" s="46">
        <f t="shared" si="117"/>
        <v>3.349073981044226E-3</v>
      </c>
      <c r="F3778" s="73">
        <f>C3778-('Analyse Germany'!$F$11+'Analyse Germany'!$F$12*E3778)</f>
        <v>-2.4734854684826976E-3</v>
      </c>
    </row>
    <row r="3779" spans="1:6" x14ac:dyDescent="0.3">
      <c r="A3779" s="45">
        <v>41430.833333333336</v>
      </c>
      <c r="B3779" s="25">
        <v>8196.18</v>
      </c>
      <c r="C3779" s="46">
        <f t="shared" si="118"/>
        <v>-1.2027541116398699E-2</v>
      </c>
      <c r="D3779" s="25">
        <v>295.12</v>
      </c>
      <c r="E3779" s="46">
        <f t="shared" si="117"/>
        <v>-1.4920391201308392E-2</v>
      </c>
      <c r="F3779" s="73">
        <f>C3779-('Analyse Germany'!$F$11+'Analyse Germany'!$F$12*E3779)</f>
        <v>4.490765128013826E-3</v>
      </c>
    </row>
    <row r="3780" spans="1:6" x14ac:dyDescent="0.3">
      <c r="A3780" s="45">
        <v>41431.833333333336</v>
      </c>
      <c r="B3780" s="25">
        <v>8098.81</v>
      </c>
      <c r="C3780" s="46">
        <f t="shared" si="118"/>
        <v>-1.1879924550217247E-2</v>
      </c>
      <c r="D3780" s="25">
        <v>291.69</v>
      </c>
      <c r="E3780" s="46">
        <f t="shared" si="117"/>
        <v>-1.1622390891840584E-2</v>
      </c>
      <c r="F3780" s="73">
        <f>C3780-('Analyse Germany'!$F$11+'Analyse Germany'!$F$12*E3780)</f>
        <v>9.8863479843961342E-4</v>
      </c>
    </row>
    <row r="3781" spans="1:6" x14ac:dyDescent="0.3">
      <c r="A3781" s="45">
        <v>41432.833333333336</v>
      </c>
      <c r="B3781" s="25">
        <v>8254.68</v>
      </c>
      <c r="C3781" s="46">
        <f t="shared" si="118"/>
        <v>1.9246037380800329E-2</v>
      </c>
      <c r="D3781" s="25">
        <v>295.39999999999998</v>
      </c>
      <c r="E3781" s="46">
        <f t="shared" ref="E3781:E3844" si="119">D3781/D3780-1</f>
        <v>1.2718982481401353E-2</v>
      </c>
      <c r="F3781" s="73">
        <f>C3781-('Analyse Germany'!$F$11+'Analyse Germany'!$F$12*E3781)</f>
        <v>5.1771062591317758E-3</v>
      </c>
    </row>
    <row r="3782" spans="1:6" x14ac:dyDescent="0.3">
      <c r="A3782" s="45">
        <v>41435.833333333336</v>
      </c>
      <c r="B3782" s="25">
        <v>8307.69</v>
      </c>
      <c r="C3782" s="46">
        <f t="shared" si="118"/>
        <v>6.4218116268590641E-3</v>
      </c>
      <c r="D3782" s="25">
        <v>295.22000000000003</v>
      </c>
      <c r="E3782" s="46">
        <f t="shared" si="119"/>
        <v>-6.0934326337147571E-4</v>
      </c>
      <c r="F3782" s="73">
        <f>C3782-('Analyse Germany'!$F$11+'Analyse Germany'!$F$12*E3782)</f>
        <v>7.1027322177437732E-3</v>
      </c>
    </row>
    <row r="3783" spans="1:6" x14ac:dyDescent="0.3">
      <c r="A3783" s="45">
        <v>41436.833333333336</v>
      </c>
      <c r="B3783" s="25">
        <v>8222.4599999999991</v>
      </c>
      <c r="C3783" s="46">
        <f t="shared" si="118"/>
        <v>-1.0259169516436129E-2</v>
      </c>
      <c r="D3783" s="25">
        <v>291.74</v>
      </c>
      <c r="E3783" s="46">
        <f t="shared" si="119"/>
        <v>-1.1787819253438192E-2</v>
      </c>
      <c r="F3783" s="73">
        <f>C3783-('Analyse Germany'!$F$11+'Analyse Germany'!$F$12*E3783)</f>
        <v>2.7924618736264051E-3</v>
      </c>
    </row>
    <row r="3784" spans="1:6" x14ac:dyDescent="0.3">
      <c r="A3784" s="45">
        <v>41437.833333333336</v>
      </c>
      <c r="B3784" s="25">
        <v>8143.27</v>
      </c>
      <c r="C3784" s="46">
        <f t="shared" si="118"/>
        <v>-9.6309376999096363E-3</v>
      </c>
      <c r="D3784" s="25">
        <v>290.68</v>
      </c>
      <c r="E3784" s="46">
        <f t="shared" si="119"/>
        <v>-3.6333721807088049E-3</v>
      </c>
      <c r="F3784" s="73">
        <f>C3784-('Analyse Germany'!$F$11+'Analyse Germany'!$F$12*E3784)</f>
        <v>-5.6034618882619888E-3</v>
      </c>
    </row>
    <row r="3785" spans="1:6" x14ac:dyDescent="0.3">
      <c r="A3785" s="45">
        <v>41438.833333333336</v>
      </c>
      <c r="B3785" s="25">
        <v>8095.39</v>
      </c>
      <c r="C3785" s="46">
        <f t="shared" si="118"/>
        <v>-5.8797018887989383E-3</v>
      </c>
      <c r="D3785" s="25">
        <v>290.51</v>
      </c>
      <c r="E3785" s="46">
        <f t="shared" si="119"/>
        <v>-5.8483555800192821E-4</v>
      </c>
      <c r="F3785" s="73">
        <f>C3785-('Analyse Germany'!$F$11+'Analyse Germany'!$F$12*E3785)</f>
        <v>-5.2259028604373795E-3</v>
      </c>
    </row>
    <row r="3786" spans="1:6" x14ac:dyDescent="0.3">
      <c r="A3786" s="45">
        <v>41439.833333333336</v>
      </c>
      <c r="B3786" s="25">
        <v>8127.96</v>
      </c>
      <c r="C3786" s="46">
        <f t="shared" si="118"/>
        <v>4.0232774455584153E-3</v>
      </c>
      <c r="D3786" s="25">
        <v>291.13</v>
      </c>
      <c r="E3786" s="46">
        <f t="shared" si="119"/>
        <v>2.1341778252039756E-3</v>
      </c>
      <c r="F3786" s="73">
        <f>C3786-('Analyse Germany'!$F$11+'Analyse Germany'!$F$12*E3786)</f>
        <v>1.6680680677093563E-3</v>
      </c>
    </row>
    <row r="3787" spans="1:6" x14ac:dyDescent="0.3">
      <c r="A3787" s="45">
        <v>41442.833333333336</v>
      </c>
      <c r="B3787" s="25">
        <v>8215.73</v>
      </c>
      <c r="C3787" s="46">
        <f t="shared" si="118"/>
        <v>1.0798527551808768E-2</v>
      </c>
      <c r="D3787" s="25">
        <v>293.25</v>
      </c>
      <c r="E3787" s="46">
        <f t="shared" si="119"/>
        <v>7.2819702538384767E-3</v>
      </c>
      <c r="F3787" s="73">
        <f>C3787-('Analyse Germany'!$F$11+'Analyse Germany'!$F$12*E3787)</f>
        <v>2.7464904985750778E-3</v>
      </c>
    </row>
    <row r="3788" spans="1:6" x14ac:dyDescent="0.3">
      <c r="A3788" s="45">
        <v>41443.833333333336</v>
      </c>
      <c r="B3788" s="25">
        <v>8229.51</v>
      </c>
      <c r="C3788" s="46">
        <f t="shared" si="118"/>
        <v>1.6772703095160324E-3</v>
      </c>
      <c r="D3788" s="25">
        <v>293.02</v>
      </c>
      <c r="E3788" s="46">
        <f t="shared" si="119"/>
        <v>-7.8431372549025991E-4</v>
      </c>
      <c r="F3788" s="73">
        <f>C3788-('Analyse Germany'!$F$11+'Analyse Germany'!$F$12*E3788)</f>
        <v>2.5518227503231621E-3</v>
      </c>
    </row>
    <row r="3789" spans="1:6" x14ac:dyDescent="0.3">
      <c r="A3789" s="45">
        <v>41444.833333333336</v>
      </c>
      <c r="B3789" s="25">
        <v>8197.08</v>
      </c>
      <c r="C3789" s="46">
        <f t="shared" si="118"/>
        <v>-3.9406963476562584E-3</v>
      </c>
      <c r="D3789" s="25">
        <v>292.36</v>
      </c>
      <c r="E3789" s="46">
        <f t="shared" si="119"/>
        <v>-2.2524059791139139E-3</v>
      </c>
      <c r="F3789" s="73">
        <f>C3789-('Analyse Germany'!$F$11+'Analyse Germany'!$F$12*E3789)</f>
        <v>-1.4414730024942088E-3</v>
      </c>
    </row>
    <row r="3790" spans="1:6" x14ac:dyDescent="0.3">
      <c r="A3790" s="45">
        <v>41445.833333333336</v>
      </c>
      <c r="B3790" s="25">
        <v>7928.48</v>
      </c>
      <c r="C3790" s="46">
        <f t="shared" si="118"/>
        <v>-3.2767766082556271E-2</v>
      </c>
      <c r="D3790" s="25">
        <v>283.68</v>
      </c>
      <c r="E3790" s="46">
        <f t="shared" si="119"/>
        <v>-2.9689423997810938E-2</v>
      </c>
      <c r="F3790" s="73">
        <f>C3790-('Analyse Germany'!$F$11+'Analyse Germany'!$F$12*E3790)</f>
        <v>9.4756821753125275E-5</v>
      </c>
    </row>
    <row r="3791" spans="1:6" x14ac:dyDescent="0.3">
      <c r="A3791" s="45">
        <v>41446.833333333336</v>
      </c>
      <c r="B3791" s="25">
        <v>7789.24</v>
      </c>
      <c r="C3791" s="46">
        <f t="shared" si="118"/>
        <v>-1.7562004318608326E-2</v>
      </c>
      <c r="D3791" s="25">
        <v>280.39999999999998</v>
      </c>
      <c r="E3791" s="46">
        <f t="shared" si="119"/>
        <v>-1.156232374506494E-2</v>
      </c>
      <c r="F3791" s="73">
        <f>C3791-('Analyse Germany'!$F$11+'Analyse Germany'!$F$12*E3791)</f>
        <v>-4.7599185484565824E-3</v>
      </c>
    </row>
    <row r="3792" spans="1:6" x14ac:dyDescent="0.3">
      <c r="A3792" s="45">
        <v>41449.833333333336</v>
      </c>
      <c r="B3792" s="25">
        <v>7692.45</v>
      </c>
      <c r="C3792" s="46">
        <f t="shared" si="118"/>
        <v>-1.2426116026724054E-2</v>
      </c>
      <c r="D3792" s="25">
        <v>275.66000000000003</v>
      </c>
      <c r="E3792" s="46">
        <f t="shared" si="119"/>
        <v>-1.6904422253922746E-2</v>
      </c>
      <c r="F3792" s="73">
        <f>C3792-('Analyse Germany'!$F$11+'Analyse Germany'!$F$12*E3792)</f>
        <v>6.2878271175923935E-3</v>
      </c>
    </row>
    <row r="3793" spans="1:6" x14ac:dyDescent="0.3">
      <c r="A3793" s="45">
        <v>41450.833333333336</v>
      </c>
      <c r="B3793" s="25">
        <v>7811.3</v>
      </c>
      <c r="C3793" s="46">
        <f t="shared" si="118"/>
        <v>1.5450214171037979E-2</v>
      </c>
      <c r="D3793" s="25">
        <v>279.69</v>
      </c>
      <c r="E3793" s="46">
        <f t="shared" si="119"/>
        <v>1.4619458753536874E-2</v>
      </c>
      <c r="F3793" s="73">
        <f>C3793-('Analyse Germany'!$F$11+'Analyse Germany'!$F$12*E3793)</f>
        <v>-7.2188757640992765E-4</v>
      </c>
    </row>
    <row r="3794" spans="1:6" x14ac:dyDescent="0.3">
      <c r="A3794" s="45">
        <v>41451.833333333336</v>
      </c>
      <c r="B3794" s="25">
        <v>7940.99</v>
      </c>
      <c r="C3794" s="46">
        <f t="shared" si="118"/>
        <v>1.6602870200862707E-2</v>
      </c>
      <c r="D3794" s="25">
        <v>284.54000000000002</v>
      </c>
      <c r="E3794" s="46">
        <f t="shared" si="119"/>
        <v>1.7340627122886199E-2</v>
      </c>
      <c r="F3794" s="73">
        <f>C3794-('Analyse Germany'!$F$11+'Analyse Germany'!$F$12*E3794)</f>
        <v>-2.5806247779168977E-3</v>
      </c>
    </row>
    <row r="3795" spans="1:6" x14ac:dyDescent="0.3">
      <c r="A3795" s="45">
        <v>41452.833333333336</v>
      </c>
      <c r="B3795" s="25">
        <v>7990.75</v>
      </c>
      <c r="C3795" s="46">
        <f t="shared" si="118"/>
        <v>6.2662212142314822E-3</v>
      </c>
      <c r="D3795" s="25">
        <v>286.42</v>
      </c>
      <c r="E3795" s="46">
        <f t="shared" si="119"/>
        <v>6.6071554087299145E-3</v>
      </c>
      <c r="F3795" s="73">
        <f>C3795-('Analyse Germany'!$F$11+'Analyse Germany'!$F$12*E3795)</f>
        <v>-1.0390289514830096E-3</v>
      </c>
    </row>
    <row r="3796" spans="1:6" x14ac:dyDescent="0.3">
      <c r="A3796" s="45">
        <v>41453.833333333336</v>
      </c>
      <c r="B3796" s="25">
        <v>7959.22</v>
      </c>
      <c r="C3796" s="46">
        <f t="shared" si="118"/>
        <v>-3.9458123455244909E-3</v>
      </c>
      <c r="D3796" s="25">
        <v>285.02</v>
      </c>
      <c r="E3796" s="46">
        <f t="shared" si="119"/>
        <v>-4.887926820752897E-3</v>
      </c>
      <c r="F3796" s="73">
        <f>C3796-('Analyse Germany'!$F$11+'Analyse Germany'!$F$12*E3796)</f>
        <v>1.4700220086957816E-3</v>
      </c>
    </row>
    <row r="3797" spans="1:6" x14ac:dyDescent="0.3">
      <c r="A3797" s="45">
        <v>41456.833333333336</v>
      </c>
      <c r="B3797" s="25">
        <v>7983.92</v>
      </c>
      <c r="C3797" s="46">
        <f t="shared" si="118"/>
        <v>3.1033191694662676E-3</v>
      </c>
      <c r="D3797" s="25">
        <v>288.29000000000002</v>
      </c>
      <c r="E3797" s="46">
        <f t="shared" si="119"/>
        <v>1.1472879096203981E-2</v>
      </c>
      <c r="F3797" s="73">
        <f>C3797-('Analyse Germany'!$F$11+'Analyse Germany'!$F$12*E3797)</f>
        <v>-9.5866060288679021E-3</v>
      </c>
    </row>
    <row r="3798" spans="1:6" x14ac:dyDescent="0.3">
      <c r="A3798" s="45">
        <v>41457.833333333336</v>
      </c>
      <c r="B3798" s="25">
        <v>7910.77</v>
      </c>
      <c r="C3798" s="46">
        <f t="shared" si="118"/>
        <v>-9.16216595356667E-3</v>
      </c>
      <c r="D3798" s="25">
        <v>287.13</v>
      </c>
      <c r="E3798" s="46">
        <f t="shared" si="119"/>
        <v>-4.0237261091262688E-3</v>
      </c>
      <c r="F3798" s="73">
        <f>C3798-('Analyse Germany'!$F$11+'Analyse Germany'!$F$12*E3798)</f>
        <v>-4.7027032089894836E-3</v>
      </c>
    </row>
    <row r="3799" spans="1:6" x14ac:dyDescent="0.3">
      <c r="A3799" s="45">
        <v>41458.833333333336</v>
      </c>
      <c r="B3799" s="25">
        <v>7829.32</v>
      </c>
      <c r="C3799" s="46">
        <f t="shared" si="118"/>
        <v>-1.0296090013993675E-2</v>
      </c>
      <c r="D3799" s="25">
        <v>285.45999999999998</v>
      </c>
      <c r="E3799" s="46">
        <f t="shared" si="119"/>
        <v>-5.8161808240170254E-3</v>
      </c>
      <c r="F3799" s="73">
        <f>C3799-('Analyse Germany'!$F$11+'Analyse Germany'!$F$12*E3799)</f>
        <v>-3.8529991864613318E-3</v>
      </c>
    </row>
    <row r="3800" spans="1:6" x14ac:dyDescent="0.3">
      <c r="A3800" s="45">
        <v>41459.833333333336</v>
      </c>
      <c r="B3800" s="25">
        <v>7994.31</v>
      </c>
      <c r="C3800" s="46">
        <f t="shared" si="118"/>
        <v>2.1073349920555096E-2</v>
      </c>
      <c r="D3800" s="25">
        <v>292.14999999999998</v>
      </c>
      <c r="E3800" s="46">
        <f t="shared" si="119"/>
        <v>2.3435857913542968E-2</v>
      </c>
      <c r="F3800" s="73">
        <f>C3800-('Analyse Germany'!$F$11+'Analyse Germany'!$F$12*E3800)</f>
        <v>-4.8554596639419634E-3</v>
      </c>
    </row>
    <row r="3801" spans="1:6" x14ac:dyDescent="0.3">
      <c r="A3801" s="45">
        <v>41460.833333333336</v>
      </c>
      <c r="B3801" s="25">
        <v>7806</v>
      </c>
      <c r="C3801" s="46">
        <f t="shared" si="118"/>
        <v>-2.3555503852114912E-2</v>
      </c>
      <c r="D3801" s="25">
        <v>288.31</v>
      </c>
      <c r="E3801" s="46">
        <f t="shared" si="119"/>
        <v>-1.314393291117566E-2</v>
      </c>
      <c r="F3801" s="73">
        <f>C3801-('Analyse Germany'!$F$11+'Analyse Germany'!$F$12*E3801)</f>
        <v>-9.0031231751555949E-3</v>
      </c>
    </row>
    <row r="3802" spans="1:6" x14ac:dyDescent="0.3">
      <c r="A3802" s="45">
        <v>41463.833333333336</v>
      </c>
      <c r="B3802" s="25">
        <v>7968.54</v>
      </c>
      <c r="C3802" s="46">
        <f t="shared" si="118"/>
        <v>2.0822444273635554E-2</v>
      </c>
      <c r="D3802" s="25">
        <v>292.37</v>
      </c>
      <c r="E3802" s="46">
        <f t="shared" si="119"/>
        <v>1.4082064444521425E-2</v>
      </c>
      <c r="F3802" s="73">
        <f>C3802-('Analyse Germany'!$F$11+'Analyse Germany'!$F$12*E3802)</f>
        <v>5.2450523585352345E-3</v>
      </c>
    </row>
    <row r="3803" spans="1:6" x14ac:dyDescent="0.3">
      <c r="A3803" s="45">
        <v>41464.833333333336</v>
      </c>
      <c r="B3803" s="25">
        <v>8057.75</v>
      </c>
      <c r="C3803" s="46">
        <f t="shared" si="118"/>
        <v>1.1195275420591511E-2</v>
      </c>
      <c r="D3803" s="25">
        <v>294.58</v>
      </c>
      <c r="E3803" s="46">
        <f t="shared" si="119"/>
        <v>7.5589150733659238E-3</v>
      </c>
      <c r="F3803" s="73">
        <f>C3803-('Analyse Germany'!$F$11+'Analyse Germany'!$F$12*E3803)</f>
        <v>2.8367561355447431E-3</v>
      </c>
    </row>
    <row r="3804" spans="1:6" x14ac:dyDescent="0.3">
      <c r="A3804" s="45">
        <v>41465.833333333336</v>
      </c>
      <c r="B3804" s="25">
        <v>8066.48</v>
      </c>
      <c r="C3804" s="46">
        <f t="shared" si="118"/>
        <v>1.0834289969283706E-3</v>
      </c>
      <c r="D3804" s="25">
        <v>294.83999999999997</v>
      </c>
      <c r="E3804" s="46">
        <f t="shared" si="119"/>
        <v>8.8261253309784848E-4</v>
      </c>
      <c r="F3804" s="73">
        <f>C3804-('Analyse Germany'!$F$11+'Analyse Germany'!$F$12*E3804)</f>
        <v>1.1326998629318877E-4</v>
      </c>
    </row>
    <row r="3805" spans="1:6" x14ac:dyDescent="0.3">
      <c r="A3805" s="45">
        <v>41466.833333333336</v>
      </c>
      <c r="B3805" s="25">
        <v>8158.8</v>
      </c>
      <c r="C3805" s="46">
        <f t="shared" si="118"/>
        <v>1.1444892939671325E-2</v>
      </c>
      <c r="D3805" s="25">
        <v>296.54000000000002</v>
      </c>
      <c r="E3805" s="46">
        <f t="shared" si="119"/>
        <v>5.7658390991726094E-3</v>
      </c>
      <c r="F3805" s="73">
        <f>C3805-('Analyse Germany'!$F$11+'Analyse Germany'!$F$12*E3805)</f>
        <v>5.0706892569848724E-3</v>
      </c>
    </row>
    <row r="3806" spans="1:6" x14ac:dyDescent="0.3">
      <c r="A3806" s="45">
        <v>41467.833333333336</v>
      </c>
      <c r="B3806" s="25">
        <v>8212.77</v>
      </c>
      <c r="C3806" s="46">
        <f t="shared" si="118"/>
        <v>6.6149433740256836E-3</v>
      </c>
      <c r="D3806" s="25">
        <v>296.2</v>
      </c>
      <c r="E3806" s="46">
        <f t="shared" si="119"/>
        <v>-1.1465569569030221E-3</v>
      </c>
      <c r="F3806" s="73">
        <f>C3806-('Analyse Germany'!$F$11+'Analyse Germany'!$F$12*E3806)</f>
        <v>7.8903739183192774E-3</v>
      </c>
    </row>
    <row r="3807" spans="1:6" x14ac:dyDescent="0.3">
      <c r="A3807" s="45">
        <v>41470.833333333336</v>
      </c>
      <c r="B3807" s="25">
        <v>8234.81</v>
      </c>
      <c r="C3807" s="46">
        <f t="shared" si="118"/>
        <v>2.6836256220494903E-3</v>
      </c>
      <c r="D3807" s="25">
        <v>297.38</v>
      </c>
      <c r="E3807" s="46">
        <f t="shared" si="119"/>
        <v>3.9837947332883594E-3</v>
      </c>
      <c r="F3807" s="73">
        <f>C3807-('Analyse Germany'!$F$11+'Analyse Germany'!$F$12*E3807)</f>
        <v>-1.7184706372951946E-3</v>
      </c>
    </row>
    <row r="3808" spans="1:6" x14ac:dyDescent="0.3">
      <c r="A3808" s="45">
        <v>41471.833333333336</v>
      </c>
      <c r="B3808" s="25">
        <v>8201.0499999999993</v>
      </c>
      <c r="C3808" s="46">
        <f t="shared" si="118"/>
        <v>-4.0996695734327737E-3</v>
      </c>
      <c r="D3808" s="25">
        <v>295.31</v>
      </c>
      <c r="E3808" s="46">
        <f t="shared" si="119"/>
        <v>-6.9607909072566532E-3</v>
      </c>
      <c r="F3808" s="73">
        <f>C3808-('Analyse Germany'!$F$11+'Analyse Germany'!$F$12*E3808)</f>
        <v>3.6101091577245958E-3</v>
      </c>
    </row>
    <row r="3809" spans="1:6" x14ac:dyDescent="0.3">
      <c r="A3809" s="45">
        <v>41472.833333333336</v>
      </c>
      <c r="B3809" s="25">
        <v>8254.7199999999993</v>
      </c>
      <c r="C3809" s="46">
        <f t="shared" si="118"/>
        <v>6.5442839636387085E-3</v>
      </c>
      <c r="D3809" s="25">
        <v>297.04000000000002</v>
      </c>
      <c r="E3809" s="46">
        <f t="shared" si="119"/>
        <v>5.8582506518574107E-3</v>
      </c>
      <c r="F3809" s="73">
        <f>C3809-('Analyse Germany'!$F$11+'Analyse Germany'!$F$12*E3809)</f>
        <v>6.7812619977493382E-5</v>
      </c>
    </row>
    <row r="3810" spans="1:6" x14ac:dyDescent="0.3">
      <c r="A3810" s="45">
        <v>41473.833333333336</v>
      </c>
      <c r="B3810" s="25">
        <v>8337.09</v>
      </c>
      <c r="C3810" s="46">
        <f t="shared" si="118"/>
        <v>9.9785334935649228E-3</v>
      </c>
      <c r="D3810" s="25">
        <v>299.76</v>
      </c>
      <c r="E3810" s="46">
        <f t="shared" si="119"/>
        <v>9.1570158901157495E-3</v>
      </c>
      <c r="F3810" s="73">
        <f>C3810-('Analyse Germany'!$F$11+'Analyse Germany'!$F$12*E3810)</f>
        <v>-1.4853125774302693E-4</v>
      </c>
    </row>
    <row r="3811" spans="1:6" x14ac:dyDescent="0.3">
      <c r="A3811" s="45">
        <v>41474.833333333336</v>
      </c>
      <c r="B3811" s="25">
        <v>8331.57</v>
      </c>
      <c r="C3811" s="46">
        <f t="shared" si="118"/>
        <v>-6.6210152463275218E-4</v>
      </c>
      <c r="D3811" s="25">
        <v>299.85000000000002</v>
      </c>
      <c r="E3811" s="46">
        <f t="shared" si="119"/>
        <v>3.0024019215391107E-4</v>
      </c>
      <c r="F3811" s="73">
        <f>C3811-('Analyse Germany'!$F$11+'Analyse Germany'!$F$12*E3811)</f>
        <v>-9.8777556131804238E-4</v>
      </c>
    </row>
    <row r="3812" spans="1:6" x14ac:dyDescent="0.3">
      <c r="A3812" s="45">
        <v>41477.833333333336</v>
      </c>
      <c r="B3812" s="25">
        <v>8331.06</v>
      </c>
      <c r="C3812" s="46">
        <f t="shared" si="118"/>
        <v>-6.1212952660816278E-5</v>
      </c>
      <c r="D3812" s="25">
        <v>300.3</v>
      </c>
      <c r="E3812" s="46">
        <f t="shared" si="119"/>
        <v>1.5007503751875984E-3</v>
      </c>
      <c r="F3812" s="73">
        <f>C3812-('Analyse Germany'!$F$11+'Analyse Germany'!$F$12*E3812)</f>
        <v>-1.7154369901668486E-3</v>
      </c>
    </row>
    <row r="3813" spans="1:6" x14ac:dyDescent="0.3">
      <c r="A3813" s="45">
        <v>41478.833333333336</v>
      </c>
      <c r="B3813" s="25">
        <v>8314.23</v>
      </c>
      <c r="C3813" s="46">
        <f t="shared" si="118"/>
        <v>-2.0201510972193137E-3</v>
      </c>
      <c r="D3813" s="25">
        <v>299.44</v>
      </c>
      <c r="E3813" s="46">
        <f t="shared" si="119"/>
        <v>-2.8638028638029445E-3</v>
      </c>
      <c r="F3813" s="73">
        <f>C3813-('Analyse Germany'!$F$11+'Analyse Germany'!$F$12*E3813)</f>
        <v>1.1556773639466687E-3</v>
      </c>
    </row>
    <row r="3814" spans="1:6" x14ac:dyDescent="0.3">
      <c r="A3814" s="45">
        <v>41479.833333333336</v>
      </c>
      <c r="B3814" s="25">
        <v>8379.11</v>
      </c>
      <c r="C3814" s="46">
        <f t="shared" si="118"/>
        <v>7.8034887175362222E-3</v>
      </c>
      <c r="D3814" s="25">
        <v>301.10000000000002</v>
      </c>
      <c r="E3814" s="46">
        <f t="shared" si="119"/>
        <v>5.5436815388727467E-3</v>
      </c>
      <c r="F3814" s="73">
        <f>C3814-('Analyse Germany'!$F$11+'Analyse Germany'!$F$12*E3814)</f>
        <v>1.6751366994919468E-3</v>
      </c>
    </row>
    <row r="3815" spans="1:6" x14ac:dyDescent="0.3">
      <c r="A3815" s="45">
        <v>41480.833333333336</v>
      </c>
      <c r="B3815" s="25">
        <v>8298.98</v>
      </c>
      <c r="C3815" s="46">
        <f t="shared" si="118"/>
        <v>-9.5630681540165297E-3</v>
      </c>
      <c r="D3815" s="25">
        <v>299.63</v>
      </c>
      <c r="E3815" s="46">
        <f t="shared" si="119"/>
        <v>-4.8820989704417839E-3</v>
      </c>
      <c r="F3815" s="73">
        <f>C3815-('Analyse Germany'!$F$11+'Analyse Germany'!$F$12*E3815)</f>
        <v>-4.1536832165900801E-3</v>
      </c>
    </row>
    <row r="3816" spans="1:6" x14ac:dyDescent="0.3">
      <c r="A3816" s="45">
        <v>41481.833333333336</v>
      </c>
      <c r="B3816" s="25">
        <v>8244.91</v>
      </c>
      <c r="C3816" s="46">
        <f t="shared" si="118"/>
        <v>-6.5152585016471365E-3</v>
      </c>
      <c r="D3816" s="25">
        <v>298.91000000000003</v>
      </c>
      <c r="E3816" s="46">
        <f t="shared" si="119"/>
        <v>-2.4029636551745615E-3</v>
      </c>
      <c r="F3816" s="73">
        <f>C3816-('Analyse Germany'!$F$11+'Analyse Germany'!$F$12*E3816)</f>
        <v>-3.8494198262023537E-3</v>
      </c>
    </row>
    <row r="3817" spans="1:6" x14ac:dyDescent="0.3">
      <c r="A3817" s="45">
        <v>41484.833333333336</v>
      </c>
      <c r="B3817" s="25">
        <v>8259.0300000000007</v>
      </c>
      <c r="C3817" s="46">
        <f t="shared" si="118"/>
        <v>1.7125717563928333E-3</v>
      </c>
      <c r="D3817" s="25">
        <v>299.06</v>
      </c>
      <c r="E3817" s="46">
        <f t="shared" si="119"/>
        <v>5.018232912916698E-4</v>
      </c>
      <c r="F3817" s="73">
        <f>C3817-('Analyse Germany'!$F$11+'Analyse Germany'!$F$12*E3817)</f>
        <v>1.1638148751721028E-3</v>
      </c>
    </row>
    <row r="3818" spans="1:6" x14ac:dyDescent="0.3">
      <c r="A3818" s="45">
        <v>41485.833333333336</v>
      </c>
      <c r="B3818" s="25">
        <v>8271.02</v>
      </c>
      <c r="C3818" s="46">
        <f t="shared" si="118"/>
        <v>1.4517443331723001E-3</v>
      </c>
      <c r="D3818" s="25">
        <v>299.43</v>
      </c>
      <c r="E3818" s="46">
        <f t="shared" si="119"/>
        <v>1.2372099244299939E-3</v>
      </c>
      <c r="F3818" s="73">
        <f>C3818-('Analyse Germany'!$F$11+'Analyse Germany'!$F$12*E3818)</f>
        <v>8.9168522410621419E-5</v>
      </c>
    </row>
    <row r="3819" spans="1:6" x14ac:dyDescent="0.3">
      <c r="A3819" s="45">
        <v>41486.833333333336</v>
      </c>
      <c r="B3819" s="25">
        <v>8275.9699999999993</v>
      </c>
      <c r="C3819" s="46">
        <f t="shared" si="118"/>
        <v>5.9847515784006156E-4</v>
      </c>
      <c r="D3819" s="25">
        <v>299.58</v>
      </c>
      <c r="E3819" s="46">
        <f t="shared" si="119"/>
        <v>5.0095180843601206E-4</v>
      </c>
      <c r="F3819" s="73">
        <f>C3819-('Analyse Germany'!$F$11+'Analyse Germany'!$F$12*E3819)</f>
        <v>5.0682707046462963E-5</v>
      </c>
    </row>
    <row r="3820" spans="1:6" x14ac:dyDescent="0.3">
      <c r="A3820" s="45">
        <v>41487.833333333336</v>
      </c>
      <c r="B3820" s="25">
        <v>8410.73</v>
      </c>
      <c r="C3820" s="46">
        <f t="shared" si="118"/>
        <v>1.6283287638790389E-2</v>
      </c>
      <c r="D3820" s="25">
        <v>303.29000000000002</v>
      </c>
      <c r="E3820" s="46">
        <f t="shared" si="119"/>
        <v>1.2384004272648408E-2</v>
      </c>
      <c r="F3820" s="73">
        <f>C3820-('Analyse Germany'!$F$11+'Analyse Germany'!$F$12*E3820)</f>
        <v>2.585061660487678E-3</v>
      </c>
    </row>
    <row r="3821" spans="1:6" x14ac:dyDescent="0.3">
      <c r="A3821" s="45">
        <v>41488.833333333336</v>
      </c>
      <c r="B3821" s="25">
        <v>8406.94</v>
      </c>
      <c r="C3821" s="46">
        <f t="shared" si="118"/>
        <v>-4.506148693393941E-4</v>
      </c>
      <c r="D3821" s="25">
        <v>304.14999999999998</v>
      </c>
      <c r="E3821" s="46">
        <f t="shared" si="119"/>
        <v>2.8355699165814041E-3</v>
      </c>
      <c r="F3821" s="73">
        <f>C3821-('Analyse Germany'!$F$11+'Analyse Germany'!$F$12*E3821)</f>
        <v>-3.5820229639876734E-3</v>
      </c>
    </row>
    <row r="3822" spans="1:6" x14ac:dyDescent="0.3">
      <c r="A3822" s="45">
        <v>41491.833333333336</v>
      </c>
      <c r="B3822" s="25">
        <v>8398.3799999999992</v>
      </c>
      <c r="C3822" s="46">
        <f t="shared" si="118"/>
        <v>-1.0182063866283064E-3</v>
      </c>
      <c r="D3822" s="25">
        <v>304.74</v>
      </c>
      <c r="E3822" s="46">
        <f t="shared" si="119"/>
        <v>1.9398323195791711E-3</v>
      </c>
      <c r="F3822" s="73">
        <f>C3822-('Analyse Germany'!$F$11+'Analyse Germany'!$F$12*E3822)</f>
        <v>-3.1583424353991596E-3</v>
      </c>
    </row>
    <row r="3823" spans="1:6" x14ac:dyDescent="0.3">
      <c r="A3823" s="45">
        <v>41492.833333333336</v>
      </c>
      <c r="B3823" s="25">
        <v>8299.73</v>
      </c>
      <c r="C3823" s="46">
        <f t="shared" si="118"/>
        <v>-1.1746312979407869E-2</v>
      </c>
      <c r="D3823" s="25">
        <v>303.5</v>
      </c>
      <c r="E3823" s="46">
        <f t="shared" si="119"/>
        <v>-4.0690424624270083E-3</v>
      </c>
      <c r="F3823" s="73">
        <f>C3823-('Analyse Germany'!$F$11+'Analyse Germany'!$F$12*E3823)</f>
        <v>-7.2367006883580715E-3</v>
      </c>
    </row>
    <row r="3824" spans="1:6" x14ac:dyDescent="0.3">
      <c r="A3824" s="45">
        <v>41493.833333333336</v>
      </c>
      <c r="B3824" s="25">
        <v>8260.48</v>
      </c>
      <c r="C3824" s="46">
        <f t="shared" si="118"/>
        <v>-4.7290694998511906E-3</v>
      </c>
      <c r="D3824" s="25">
        <v>302.81</v>
      </c>
      <c r="E3824" s="46">
        <f t="shared" si="119"/>
        <v>-2.2734761120263292E-3</v>
      </c>
      <c r="F3824" s="73">
        <f>C3824-('Analyse Germany'!$F$11+'Analyse Germany'!$F$12*E3824)</f>
        <v>-2.206528797207554E-3</v>
      </c>
    </row>
    <row r="3825" spans="1:6" x14ac:dyDescent="0.3">
      <c r="A3825" s="45">
        <v>41494.833333333336</v>
      </c>
      <c r="B3825" s="25">
        <v>8318.32</v>
      </c>
      <c r="C3825" s="46">
        <f t="shared" si="118"/>
        <v>7.0020144107849625E-3</v>
      </c>
      <c r="D3825" s="25">
        <v>304.17</v>
      </c>
      <c r="E3825" s="46">
        <f t="shared" si="119"/>
        <v>4.4912651497639455E-3</v>
      </c>
      <c r="F3825" s="73">
        <f>C3825-('Analyse Germany'!$F$11+'Analyse Germany'!$F$12*E3825)</f>
        <v>2.0383237295408816E-3</v>
      </c>
    </row>
    <row r="3826" spans="1:6" x14ac:dyDescent="0.3">
      <c r="A3826" s="45">
        <v>41495.833333333336</v>
      </c>
      <c r="B3826" s="25">
        <v>8338.31</v>
      </c>
      <c r="C3826" s="46">
        <f t="shared" si="118"/>
        <v>2.4031294780677559E-3</v>
      </c>
      <c r="D3826" s="25">
        <v>305.92</v>
      </c>
      <c r="E3826" s="46">
        <f t="shared" si="119"/>
        <v>5.7533616069960214E-3</v>
      </c>
      <c r="F3826" s="73">
        <f>C3826-('Analyse Germany'!$F$11+'Analyse Germany'!$F$12*E3826)</f>
        <v>-3.9572659317062952E-3</v>
      </c>
    </row>
    <row r="3827" spans="1:6" x14ac:dyDescent="0.3">
      <c r="A3827" s="45">
        <v>41498.833333333336</v>
      </c>
      <c r="B3827" s="25">
        <v>8359.25</v>
      </c>
      <c r="C3827" s="46">
        <f t="shared" si="118"/>
        <v>2.5113002514898231E-3</v>
      </c>
      <c r="D3827" s="25">
        <v>306.08</v>
      </c>
      <c r="E3827" s="46">
        <f t="shared" si="119"/>
        <v>5.2301255230124966E-4</v>
      </c>
      <c r="F3827" s="73">
        <f>C3827-('Analyse Germany'!$F$11+'Analyse Germany'!$F$12*E3827)</f>
        <v>1.9390941791422578E-3</v>
      </c>
    </row>
    <row r="3828" spans="1:6" x14ac:dyDescent="0.3">
      <c r="A3828" s="45">
        <v>41499.833333333336</v>
      </c>
      <c r="B3828" s="25">
        <v>8415.76</v>
      </c>
      <c r="C3828" s="46">
        <f t="shared" si="118"/>
        <v>6.7601758530968503E-3</v>
      </c>
      <c r="D3828" s="25">
        <v>307.79000000000002</v>
      </c>
      <c r="E3828" s="46">
        <f t="shared" si="119"/>
        <v>5.5867746994251455E-3</v>
      </c>
      <c r="F3828" s="73">
        <f>C3828-('Analyse Germany'!$F$11+'Analyse Germany'!$F$12*E3828)</f>
        <v>5.8413459484756187E-4</v>
      </c>
    </row>
    <row r="3829" spans="1:6" x14ac:dyDescent="0.3">
      <c r="A3829" s="45">
        <v>41500.833333333336</v>
      </c>
      <c r="B3829" s="25">
        <v>8438.1200000000008</v>
      </c>
      <c r="C3829" s="46">
        <f t="shared" si="118"/>
        <v>2.6569198741410727E-3</v>
      </c>
      <c r="D3829" s="25">
        <v>308.62</v>
      </c>
      <c r="E3829" s="46">
        <f t="shared" si="119"/>
        <v>2.6966438155884287E-3</v>
      </c>
      <c r="F3829" s="73">
        <f>C3829-('Analyse Germany'!$F$11+'Analyse Germany'!$F$12*E3829)</f>
        <v>-3.2074502515851621E-4</v>
      </c>
    </row>
    <row r="3830" spans="1:6" x14ac:dyDescent="0.3">
      <c r="A3830" s="45">
        <v>41501.833333333336</v>
      </c>
      <c r="B3830" s="25">
        <v>8376.2900000000009</v>
      </c>
      <c r="C3830" s="46">
        <f t="shared" si="118"/>
        <v>-7.3274615672684895E-3</v>
      </c>
      <c r="D3830" s="25">
        <v>305.33999999999997</v>
      </c>
      <c r="E3830" s="46">
        <f t="shared" si="119"/>
        <v>-1.0627956710517861E-2</v>
      </c>
      <c r="F3830" s="73">
        <f>C3830-('Analyse Germany'!$F$11+'Analyse Germany'!$F$12*E3830)</f>
        <v>4.4406027159705E-3</v>
      </c>
    </row>
    <row r="3831" spans="1:6" x14ac:dyDescent="0.3">
      <c r="A3831" s="45">
        <v>41502.833333333336</v>
      </c>
      <c r="B3831" s="25">
        <v>8391.94</v>
      </c>
      <c r="C3831" s="46">
        <f t="shared" si="118"/>
        <v>1.8683689318301777E-3</v>
      </c>
      <c r="D3831" s="25">
        <v>306.36</v>
      </c>
      <c r="E3831" s="46">
        <f t="shared" si="119"/>
        <v>3.3405384161919738E-3</v>
      </c>
      <c r="F3831" s="73">
        <f>C3831-('Analyse Germany'!$F$11+'Analyse Germany'!$F$12*E3831)</f>
        <v>-1.8218648271508845E-3</v>
      </c>
    </row>
    <row r="3832" spans="1:6" x14ac:dyDescent="0.3">
      <c r="A3832" s="45">
        <v>41505.833333333336</v>
      </c>
      <c r="B3832" s="25">
        <v>8366.2900000000009</v>
      </c>
      <c r="C3832" s="46">
        <f t="shared" si="118"/>
        <v>-3.0565042171416534E-3</v>
      </c>
      <c r="D3832" s="25">
        <v>304.77</v>
      </c>
      <c r="E3832" s="46">
        <f t="shared" si="119"/>
        <v>-5.1899725812770692E-3</v>
      </c>
      <c r="F3832" s="73">
        <f>C3832-('Analyse Germany'!$F$11+'Analyse Germany'!$F$12*E3832)</f>
        <v>2.693590438293432E-3</v>
      </c>
    </row>
    <row r="3833" spans="1:6" x14ac:dyDescent="0.3">
      <c r="A3833" s="45">
        <v>41506.833333333336</v>
      </c>
      <c r="B3833" s="25">
        <v>8300.0300000000007</v>
      </c>
      <c r="C3833" s="46">
        <f t="shared" si="118"/>
        <v>-7.9198784646480336E-3</v>
      </c>
      <c r="D3833" s="25">
        <v>302.25</v>
      </c>
      <c r="E3833" s="46">
        <f t="shared" si="119"/>
        <v>-8.2685303671620192E-3</v>
      </c>
      <c r="F3833" s="73">
        <f>C3833-('Analyse Germany'!$F$11+'Analyse Germany'!$F$12*E3833)</f>
        <v>1.2371160295111868E-3</v>
      </c>
    </row>
    <row r="3834" spans="1:6" x14ac:dyDescent="0.3">
      <c r="A3834" s="45">
        <v>41507.833333333336</v>
      </c>
      <c r="B3834" s="25">
        <v>8285.41</v>
      </c>
      <c r="C3834" s="46">
        <f t="shared" si="118"/>
        <v>-1.7614394164841007E-3</v>
      </c>
      <c r="D3834" s="25">
        <v>300.61</v>
      </c>
      <c r="E3834" s="46">
        <f t="shared" si="119"/>
        <v>-5.4259718775847565E-3</v>
      </c>
      <c r="F3834" s="73">
        <f>C3834-('Analyse Germany'!$F$11+'Analyse Germany'!$F$12*E3834)</f>
        <v>4.2498249230855795E-3</v>
      </c>
    </row>
    <row r="3835" spans="1:6" x14ac:dyDescent="0.3">
      <c r="A3835" s="45">
        <v>41508.833333333336</v>
      </c>
      <c r="B3835" s="25">
        <v>8397.89</v>
      </c>
      <c r="C3835" s="46">
        <f t="shared" si="118"/>
        <v>1.3575670968606124E-2</v>
      </c>
      <c r="D3835" s="25">
        <v>303.55</v>
      </c>
      <c r="E3835" s="46">
        <f t="shared" si="119"/>
        <v>9.7801137686703843E-3</v>
      </c>
      <c r="F3835" s="73">
        <f>C3835-('Analyse Germany'!$F$11+'Analyse Germany'!$F$12*E3835)</f>
        <v>2.7590521437348241E-3</v>
      </c>
    </row>
    <row r="3836" spans="1:6" x14ac:dyDescent="0.3">
      <c r="A3836" s="45">
        <v>41509.833333333336</v>
      </c>
      <c r="B3836" s="25">
        <v>8416.99</v>
      </c>
      <c r="C3836" s="46">
        <f t="shared" si="118"/>
        <v>2.2743808266123544E-3</v>
      </c>
      <c r="D3836" s="25">
        <v>304.70999999999998</v>
      </c>
      <c r="E3836" s="46">
        <f t="shared" si="119"/>
        <v>3.8214462197330157E-3</v>
      </c>
      <c r="F3836" s="73">
        <f>C3836-('Analyse Germany'!$F$11+'Analyse Germany'!$F$12*E3836)</f>
        <v>-1.9480517190334137E-3</v>
      </c>
    </row>
    <row r="3837" spans="1:6" x14ac:dyDescent="0.3">
      <c r="A3837" s="45">
        <v>41512.833333333336</v>
      </c>
      <c r="B3837" s="25">
        <v>8435.15</v>
      </c>
      <c r="C3837" s="46">
        <f t="shared" si="118"/>
        <v>2.1575408786276284E-3</v>
      </c>
      <c r="D3837" s="25">
        <v>304.48</v>
      </c>
      <c r="E3837" s="46">
        <f t="shared" si="119"/>
        <v>-7.5481605460914203E-4</v>
      </c>
      <c r="F3837" s="73">
        <f>C3837-('Analyse Germany'!$F$11+'Analyse Germany'!$F$12*E3837)</f>
        <v>2.9994495891048009E-3</v>
      </c>
    </row>
    <row r="3838" spans="1:6" x14ac:dyDescent="0.3">
      <c r="A3838" s="45">
        <v>41513.833333333336</v>
      </c>
      <c r="B3838" s="25">
        <v>8242.56</v>
      </c>
      <c r="C3838" s="46">
        <f t="shared" si="118"/>
        <v>-2.2831840571892581E-2</v>
      </c>
      <c r="D3838" s="25">
        <v>299.01</v>
      </c>
      <c r="E3838" s="46">
        <f t="shared" si="119"/>
        <v>-1.796505517603797E-2</v>
      </c>
      <c r="F3838" s="73">
        <f>C3838-('Analyse Germany'!$F$11+'Analyse Germany'!$F$12*E3838)</f>
        <v>-2.9441432275193816E-3</v>
      </c>
    </row>
    <row r="3839" spans="1:6" x14ac:dyDescent="0.3">
      <c r="A3839" s="45">
        <v>41514.833333333336</v>
      </c>
      <c r="B3839" s="25">
        <v>8157.9</v>
      </c>
      <c r="C3839" s="46">
        <f t="shared" si="118"/>
        <v>-1.0271080829256873E-2</v>
      </c>
      <c r="D3839" s="25">
        <v>297.89</v>
      </c>
      <c r="E3839" s="46">
        <f t="shared" si="119"/>
        <v>-3.7456941239423225E-3</v>
      </c>
      <c r="F3839" s="73">
        <f>C3839-('Analyse Germany'!$F$11+'Analyse Germany'!$F$12*E3839)</f>
        <v>-6.1193034332628227E-3</v>
      </c>
    </row>
    <row r="3840" spans="1:6" x14ac:dyDescent="0.3">
      <c r="A3840" s="45">
        <v>41515.833333333336</v>
      </c>
      <c r="B3840" s="25">
        <v>8194.5499999999993</v>
      </c>
      <c r="C3840" s="46">
        <f t="shared" ref="C3840:C3903" si="120">B3840/B3839-1</f>
        <v>4.492577746723958E-3</v>
      </c>
      <c r="D3840" s="25">
        <v>300.13</v>
      </c>
      <c r="E3840" s="46">
        <f t="shared" si="119"/>
        <v>7.5195541978583247E-3</v>
      </c>
      <c r="F3840" s="73">
        <f>C3840-('Analyse Germany'!$F$11+'Analyse Germany'!$F$12*E3840)</f>
        <v>-3.8223826481718053E-3</v>
      </c>
    </row>
    <row r="3841" spans="1:6" x14ac:dyDescent="0.3">
      <c r="A3841" s="45">
        <v>41516.833333333336</v>
      </c>
      <c r="B3841" s="25">
        <v>8103.15</v>
      </c>
      <c r="C3841" s="46">
        <f t="shared" si="120"/>
        <v>-1.1153754629601331E-2</v>
      </c>
      <c r="D3841" s="25">
        <v>297.32</v>
      </c>
      <c r="E3841" s="46">
        <f t="shared" si="119"/>
        <v>-9.3626095358677608E-3</v>
      </c>
      <c r="F3841" s="73">
        <f>C3841-('Analyse Germany'!$F$11+'Analyse Germany'!$F$12*E3841)</f>
        <v>-7.8599249596330266E-4</v>
      </c>
    </row>
    <row r="3842" spans="1:6" x14ac:dyDescent="0.3">
      <c r="A3842" s="45">
        <v>41519.833333333336</v>
      </c>
      <c r="B3842" s="25">
        <v>8243.8700000000008</v>
      </c>
      <c r="C3842" s="46">
        <f t="shared" si="120"/>
        <v>1.7366086028273164E-2</v>
      </c>
      <c r="D3842" s="25">
        <v>302.94</v>
      </c>
      <c r="E3842" s="46">
        <f t="shared" si="119"/>
        <v>1.8902192923449412E-2</v>
      </c>
      <c r="F3842" s="73">
        <f>C3842-('Analyse Germany'!$F$11+'Analyse Germany'!$F$12*E3842)</f>
        <v>-3.5455227765610817E-3</v>
      </c>
    </row>
    <row r="3843" spans="1:6" x14ac:dyDescent="0.3">
      <c r="A3843" s="45">
        <v>41520.833333333336</v>
      </c>
      <c r="B3843" s="25">
        <v>8180.71</v>
      </c>
      <c r="C3843" s="46">
        <f t="shared" si="120"/>
        <v>-7.6614502654700489E-3</v>
      </c>
      <c r="D3843" s="25">
        <v>301.77999999999997</v>
      </c>
      <c r="E3843" s="46">
        <f t="shared" si="119"/>
        <v>-3.8291410840430862E-3</v>
      </c>
      <c r="F3843" s="73">
        <f>C3843-('Analyse Germany'!$F$11+'Analyse Germany'!$F$12*E3843)</f>
        <v>-3.4173259152584122E-3</v>
      </c>
    </row>
    <row r="3844" spans="1:6" x14ac:dyDescent="0.3">
      <c r="A3844" s="45">
        <v>41521.833333333336</v>
      </c>
      <c r="B3844" s="25">
        <v>8195.92</v>
      </c>
      <c r="C3844" s="46">
        <f t="shared" si="120"/>
        <v>1.8592518253306434E-3</v>
      </c>
      <c r="D3844" s="25">
        <v>302.33999999999997</v>
      </c>
      <c r="E3844" s="46">
        <f t="shared" si="119"/>
        <v>1.8556564384650809E-3</v>
      </c>
      <c r="F3844" s="73">
        <f>C3844-('Analyse Germany'!$F$11+'Analyse Germany'!$F$12*E3844)</f>
        <v>-1.8773060550036653E-4</v>
      </c>
    </row>
    <row r="3845" spans="1:6" x14ac:dyDescent="0.3">
      <c r="A3845" s="45">
        <v>41522.833333333336</v>
      </c>
      <c r="B3845" s="25">
        <v>8234.98</v>
      </c>
      <c r="C3845" s="46">
        <f t="shared" si="120"/>
        <v>4.7657859032297356E-3</v>
      </c>
      <c r="D3845" s="25">
        <v>304.56</v>
      </c>
      <c r="E3845" s="46">
        <f t="shared" ref="E3845:E3908" si="121">D3845/D3844-1</f>
        <v>7.3427267314944977E-3</v>
      </c>
      <c r="F3845" s="73">
        <f>C3845-('Analyse Germany'!$F$11+'Analyse Germany'!$F$12*E3845)</f>
        <v>-3.3534875796323964E-3</v>
      </c>
    </row>
    <row r="3846" spans="1:6" x14ac:dyDescent="0.3">
      <c r="A3846" s="45">
        <v>41523.833333333336</v>
      </c>
      <c r="B3846" s="25">
        <v>8275.67</v>
      </c>
      <c r="C3846" s="46">
        <f t="shared" si="120"/>
        <v>4.941117039749976E-3</v>
      </c>
      <c r="D3846" s="25">
        <v>306.10000000000002</v>
      </c>
      <c r="E3846" s="46">
        <f t="shared" si="121"/>
        <v>5.056474914630904E-3</v>
      </c>
      <c r="F3846" s="73">
        <f>C3846-('Analyse Germany'!$F$11+'Analyse Germany'!$F$12*E3846)</f>
        <v>-6.4806557333290261E-4</v>
      </c>
    </row>
    <row r="3847" spans="1:6" x14ac:dyDescent="0.3">
      <c r="A3847" s="47">
        <v>41526.833333333336</v>
      </c>
      <c r="B3847" s="48">
        <v>8276.32</v>
      </c>
      <c r="C3847" s="49">
        <f t="shared" si="120"/>
        <v>7.8543489530069621E-5</v>
      </c>
      <c r="D3847" s="48">
        <v>305.83999999999997</v>
      </c>
      <c r="E3847" s="49">
        <f t="shared" si="121"/>
        <v>-8.4939562234576105E-4</v>
      </c>
      <c r="F3847" s="74">
        <f>C3847-('Analyse Germany'!$F$11+'Analyse Germany'!$F$12*E3847)</f>
        <v>1.0251191046032398E-3</v>
      </c>
    </row>
    <row r="3848" spans="1:6" x14ac:dyDescent="0.3">
      <c r="A3848" s="47">
        <v>41527.833333333336</v>
      </c>
      <c r="B3848" s="48">
        <v>8446.5400000000009</v>
      </c>
      <c r="C3848" s="49">
        <f t="shared" si="120"/>
        <v>2.0567111953138761E-2</v>
      </c>
      <c r="D3848" s="48">
        <v>309.8</v>
      </c>
      <c r="E3848" s="49">
        <f t="shared" si="121"/>
        <v>1.2947946638765417E-2</v>
      </c>
      <c r="F3848" s="74">
        <f>C3848-('Analyse Germany'!$F$11+'Analyse Germany'!$F$12*E3848)</f>
        <v>6.2447966155318984E-3</v>
      </c>
    </row>
    <row r="3849" spans="1:6" x14ac:dyDescent="0.3">
      <c r="A3849" s="47">
        <v>41528.833333333336</v>
      </c>
      <c r="B3849" s="48">
        <v>8495.73</v>
      </c>
      <c r="C3849" s="49">
        <f t="shared" si="120"/>
        <v>5.8236863851941489E-3</v>
      </c>
      <c r="D3849" s="48">
        <v>310.88</v>
      </c>
      <c r="E3849" s="49">
        <f t="shared" si="121"/>
        <v>3.4861200774691792E-3</v>
      </c>
      <c r="F3849" s="74">
        <f>C3849-('Analyse Germany'!$F$11+'Analyse Germany'!$F$12*E3849)</f>
        <v>1.9723440251010471E-3</v>
      </c>
    </row>
    <row r="3850" spans="1:6" x14ac:dyDescent="0.3">
      <c r="A3850" s="47">
        <v>41529.833333333336</v>
      </c>
      <c r="B3850" s="48">
        <v>8494</v>
      </c>
      <c r="C3850" s="49">
        <f t="shared" si="120"/>
        <v>-2.0363170675141706E-4</v>
      </c>
      <c r="D3850" s="48">
        <v>310.74</v>
      </c>
      <c r="E3850" s="49">
        <f t="shared" si="121"/>
        <v>-4.5033453422538283E-4</v>
      </c>
      <c r="F3850" s="74">
        <f>C3850-('Analyse Germany'!$F$11+'Analyse Germany'!$F$12*E3850)</f>
        <v>3.0132115789234027E-4</v>
      </c>
    </row>
    <row r="3851" spans="1:6" x14ac:dyDescent="0.3">
      <c r="A3851" s="47">
        <v>41530.833333333336</v>
      </c>
      <c r="B3851" s="48">
        <v>8509.42</v>
      </c>
      <c r="C3851" s="49">
        <f t="shared" si="120"/>
        <v>1.8153991052507479E-3</v>
      </c>
      <c r="D3851" s="48">
        <v>311.45999999999998</v>
      </c>
      <c r="E3851" s="49">
        <f t="shared" si="121"/>
        <v>2.3170496234794502E-3</v>
      </c>
      <c r="F3851" s="74">
        <f>C3851-('Analyse Germany'!$F$11+'Analyse Germany'!$F$12*E3851)</f>
        <v>-7.4218617176397038E-4</v>
      </c>
    </row>
    <row r="3852" spans="1:6" x14ac:dyDescent="0.3">
      <c r="A3852" s="47">
        <v>41533.833333333336</v>
      </c>
      <c r="B3852" s="48">
        <v>8613</v>
      </c>
      <c r="C3852" s="49">
        <f t="shared" si="120"/>
        <v>1.2172392477983296E-2</v>
      </c>
      <c r="D3852" s="48">
        <v>313.42</v>
      </c>
      <c r="E3852" s="49">
        <f t="shared" si="121"/>
        <v>6.2929429140179405E-3</v>
      </c>
      <c r="F3852" s="74">
        <f>C3852-('Analyse Germany'!$F$11+'Analyse Germany'!$F$12*E3852)</f>
        <v>5.2148669846681607E-3</v>
      </c>
    </row>
    <row r="3853" spans="1:6" x14ac:dyDescent="0.3">
      <c r="A3853" s="47">
        <v>41534.833333333336</v>
      </c>
      <c r="B3853" s="48">
        <v>8596.9500000000007</v>
      </c>
      <c r="C3853" s="49">
        <f t="shared" si="120"/>
        <v>-1.8634622082897012E-3</v>
      </c>
      <c r="D3853" s="48">
        <v>311.95</v>
      </c>
      <c r="E3853" s="49">
        <f t="shared" si="121"/>
        <v>-4.6901920745326953E-3</v>
      </c>
      <c r="F3853" s="74">
        <f>C3853-('Analyse Germany'!$F$11+'Analyse Germany'!$F$12*E3853)</f>
        <v>3.3335480984832645E-3</v>
      </c>
    </row>
    <row r="3854" spans="1:6" x14ac:dyDescent="0.3">
      <c r="A3854" s="47">
        <v>41535.833333333336</v>
      </c>
      <c r="B3854" s="48">
        <v>8636.06</v>
      </c>
      <c r="C3854" s="49">
        <f t="shared" si="120"/>
        <v>4.5492878288229122E-3</v>
      </c>
      <c r="D3854" s="48">
        <v>313.27999999999997</v>
      </c>
      <c r="E3854" s="49">
        <f t="shared" si="121"/>
        <v>4.2635037666292064E-3</v>
      </c>
      <c r="F3854" s="74">
        <f>C3854-('Analyse Germany'!$F$11+'Analyse Germany'!$F$12*E3854)</f>
        <v>-1.62349692000705E-4</v>
      </c>
    </row>
    <row r="3855" spans="1:6" x14ac:dyDescent="0.3">
      <c r="A3855" s="47">
        <v>41536.833333333336</v>
      </c>
      <c r="B3855" s="48">
        <v>8694.18</v>
      </c>
      <c r="C3855" s="49">
        <f t="shared" si="120"/>
        <v>6.7299208203741578E-3</v>
      </c>
      <c r="D3855" s="48">
        <v>315.05</v>
      </c>
      <c r="E3855" s="49">
        <f t="shared" si="121"/>
        <v>5.6498978549541778E-3</v>
      </c>
      <c r="F3855" s="74">
        <f>C3855-('Analyse Germany'!$F$11+'Analyse Germany'!$F$12*E3855)</f>
        <v>4.8402403776939568E-4</v>
      </c>
    </row>
    <row r="3856" spans="1:6" x14ac:dyDescent="0.3">
      <c r="A3856" s="47">
        <v>41537.833333333336</v>
      </c>
      <c r="B3856" s="48">
        <v>8675.73</v>
      </c>
      <c r="C3856" s="49">
        <f t="shared" si="120"/>
        <v>-2.1221092730999702E-3</v>
      </c>
      <c r="D3856" s="48">
        <v>314.2</v>
      </c>
      <c r="E3856" s="49">
        <f t="shared" si="121"/>
        <v>-2.6979844469132708E-3</v>
      </c>
      <c r="F3856" s="74">
        <f>C3856-('Analyse Germany'!$F$11+'Analyse Germany'!$F$12*E3856)</f>
        <v>8.7021549021467238E-4</v>
      </c>
    </row>
    <row r="3857" spans="1:6" x14ac:dyDescent="0.3">
      <c r="A3857" s="32">
        <v>41540.833333333336</v>
      </c>
      <c r="B3857" s="33">
        <v>8635.2900000000009</v>
      </c>
      <c r="C3857" s="35">
        <f t="shared" si="120"/>
        <v>-4.6612792237654688E-3</v>
      </c>
      <c r="D3857" s="33">
        <v>312.62</v>
      </c>
      <c r="E3857" s="35">
        <f t="shared" si="121"/>
        <v>-5.0286441756842715E-3</v>
      </c>
      <c r="F3857" s="75">
        <f>C3857-('Analyse Germany'!$F$11+'Analyse Germany'!$F$12*E3857)</f>
        <v>9.1028062504173654E-4</v>
      </c>
    </row>
    <row r="3858" spans="1:6" x14ac:dyDescent="0.3">
      <c r="A3858" s="50">
        <v>41541.833333333336</v>
      </c>
      <c r="B3858" s="51">
        <v>8664.6</v>
      </c>
      <c r="C3858" s="52">
        <f t="shared" si="120"/>
        <v>3.3942114277574209E-3</v>
      </c>
      <c r="D3858" s="51">
        <v>313.2</v>
      </c>
      <c r="E3858" s="52">
        <f t="shared" si="121"/>
        <v>1.8552875695732052E-3</v>
      </c>
      <c r="F3858" s="76">
        <f>C3858-('Analyse Germany'!$F$11+'Analyse Germany'!$F$12*E3858)</f>
        <v>1.3476372073468888E-3</v>
      </c>
    </row>
    <row r="3859" spans="1:6" x14ac:dyDescent="0.3">
      <c r="A3859" s="50">
        <v>41542.833333333336</v>
      </c>
      <c r="B3859" s="51">
        <v>8665.6299999999992</v>
      </c>
      <c r="C3859" s="52">
        <f t="shared" si="120"/>
        <v>1.1887450084246964E-4</v>
      </c>
      <c r="D3859" s="51">
        <v>313.02</v>
      </c>
      <c r="E3859" s="52">
        <f t="shared" si="121"/>
        <v>-5.7471264367814356E-4</v>
      </c>
      <c r="F3859" s="76">
        <f>C3859-('Analyse Germany'!$F$11+'Analyse Germany'!$F$12*E3859)</f>
        <v>7.6147096047680008E-4</v>
      </c>
    </row>
    <row r="3860" spans="1:6" x14ac:dyDescent="0.3">
      <c r="A3860" s="50">
        <v>41543.833333333336</v>
      </c>
      <c r="B3860" s="51">
        <v>8664.1</v>
      </c>
      <c r="C3860" s="52">
        <f t="shared" si="120"/>
        <v>-1.7655958078044431E-4</v>
      </c>
      <c r="D3860" s="51">
        <v>313.02</v>
      </c>
      <c r="E3860" s="52">
        <f t="shared" si="121"/>
        <v>0</v>
      </c>
      <c r="F3860" s="76">
        <f>C3860-('Analyse Germany'!$F$11+'Analyse Germany'!$F$12*E3860)</f>
        <v>-1.6997145661965245E-4</v>
      </c>
    </row>
    <row r="3861" spans="1:6" x14ac:dyDescent="0.3">
      <c r="A3861" s="50">
        <v>41544.833333333336</v>
      </c>
      <c r="B3861" s="51">
        <v>8661.51</v>
      </c>
      <c r="C3861" s="52">
        <f t="shared" si="120"/>
        <v>-2.9893468450270522E-4</v>
      </c>
      <c r="D3861" s="51">
        <v>312.18</v>
      </c>
      <c r="E3861" s="52">
        <f t="shared" si="121"/>
        <v>-2.6835345984281833E-3</v>
      </c>
      <c r="F3861" s="76">
        <f>C3861-('Analyse Germany'!$F$11+'Analyse Germany'!$F$12*E3861)</f>
        <v>2.6773990889077861E-3</v>
      </c>
    </row>
    <row r="3862" spans="1:6" x14ac:dyDescent="0.3">
      <c r="A3862" s="50">
        <v>41547.833333333336</v>
      </c>
      <c r="B3862" s="51">
        <v>8594.4</v>
      </c>
      <c r="C3862" s="52">
        <f t="shared" si="120"/>
        <v>-7.748071641088039E-3</v>
      </c>
      <c r="D3862" s="51">
        <v>310.45999999999998</v>
      </c>
      <c r="E3862" s="52">
        <f t="shared" si="121"/>
        <v>-5.5096418732782926E-3</v>
      </c>
      <c r="F3862" s="76">
        <f>C3862-('Analyse Germany'!$F$11+'Analyse Germany'!$F$12*E3862)</f>
        <v>-1.6442135239575408E-3</v>
      </c>
    </row>
    <row r="3863" spans="1:6" x14ac:dyDescent="0.3">
      <c r="A3863" s="50">
        <v>41548.833333333336</v>
      </c>
      <c r="B3863" s="51">
        <v>8689.14</v>
      </c>
      <c r="C3863" s="52">
        <f t="shared" si="120"/>
        <v>1.1023457134878401E-2</v>
      </c>
      <c r="D3863" s="51">
        <v>312.86</v>
      </c>
      <c r="E3863" s="52">
        <f t="shared" si="121"/>
        <v>7.7304644720737059E-3</v>
      </c>
      <c r="F3863" s="76">
        <f>C3863-('Analyse Germany'!$F$11+'Analyse Germany'!$F$12*E3863)</f>
        <v>2.4750919351405245E-3</v>
      </c>
    </row>
    <row r="3864" spans="1:6" x14ac:dyDescent="0.3">
      <c r="A3864" s="50">
        <v>41549.833333333336</v>
      </c>
      <c r="B3864" s="51">
        <v>8629.42</v>
      </c>
      <c r="C3864" s="52">
        <f t="shared" si="120"/>
        <v>-6.8729471501206563E-3</v>
      </c>
      <c r="D3864" s="51">
        <v>310.79000000000002</v>
      </c>
      <c r="E3864" s="52">
        <f t="shared" si="121"/>
        <v>-6.6163779326215977E-3</v>
      </c>
      <c r="F3864" s="76">
        <f>C3864-('Analyse Germany'!$F$11+'Analyse Germany'!$F$12*E3864)</f>
        <v>4.5568541151585259E-4</v>
      </c>
    </row>
    <row r="3865" spans="1:6" x14ac:dyDescent="0.3">
      <c r="A3865" s="50">
        <v>41550.833333333336</v>
      </c>
      <c r="B3865" s="51">
        <v>8597.91</v>
      </c>
      <c r="C3865" s="52">
        <f t="shared" si="120"/>
        <v>-3.651462091310953E-3</v>
      </c>
      <c r="D3865" s="51">
        <v>309.55</v>
      </c>
      <c r="E3865" s="52">
        <f t="shared" si="121"/>
        <v>-3.9898323626886834E-3</v>
      </c>
      <c r="F3865" s="76">
        <f>C3865-('Analyse Germany'!$F$11+'Analyse Germany'!$F$12*E3865)</f>
        <v>7.7049198612300085E-4</v>
      </c>
    </row>
    <row r="3866" spans="1:6" x14ac:dyDescent="0.3">
      <c r="A3866" s="50">
        <v>41551.833333333336</v>
      </c>
      <c r="B3866" s="51">
        <v>8622.9699999999993</v>
      </c>
      <c r="C3866" s="52">
        <f t="shared" si="120"/>
        <v>2.9146618189768159E-3</v>
      </c>
      <c r="D3866" s="51">
        <v>309.89</v>
      </c>
      <c r="E3866" s="52">
        <f t="shared" si="121"/>
        <v>1.098368599580013E-3</v>
      </c>
      <c r="F3866" s="76">
        <f>C3866-('Analyse Germany'!$F$11+'Analyse Germany'!$F$12*E3866)</f>
        <v>1.705735385663374E-3</v>
      </c>
    </row>
    <row r="3867" spans="1:6" x14ac:dyDescent="0.3">
      <c r="A3867" s="50">
        <v>41554.833333333336</v>
      </c>
      <c r="B3867" s="51">
        <v>8591.58</v>
      </c>
      <c r="C3867" s="52">
        <f t="shared" si="120"/>
        <v>-3.640277073908349E-3</v>
      </c>
      <c r="D3867" s="51">
        <v>309.18</v>
      </c>
      <c r="E3867" s="52">
        <f t="shared" si="121"/>
        <v>-2.2911355642324382E-3</v>
      </c>
      <c r="F3867" s="76">
        <f>C3867-('Analyse Germany'!$F$11+'Analyse Germany'!$F$12*E3867)</f>
        <v>-1.0981934589475231E-3</v>
      </c>
    </row>
    <row r="3868" spans="1:6" x14ac:dyDescent="0.3">
      <c r="A3868" s="1">
        <v>41555.833333333336</v>
      </c>
      <c r="B3868" s="2">
        <v>8555.89</v>
      </c>
      <c r="C3868" s="34">
        <f t="shared" si="120"/>
        <v>-4.1540671215306579E-3</v>
      </c>
      <c r="D3868" s="2">
        <v>306.83999999999997</v>
      </c>
      <c r="E3868" s="34">
        <f t="shared" si="121"/>
        <v>-7.5684067533476895E-3</v>
      </c>
      <c r="F3868" s="77"/>
    </row>
    <row r="3869" spans="1:6" x14ac:dyDescent="0.3">
      <c r="A3869" s="1">
        <v>41556.833333333336</v>
      </c>
      <c r="B3869" s="2">
        <v>8516.69</v>
      </c>
      <c r="C3869" s="34">
        <f t="shared" si="120"/>
        <v>-4.5816390813812058E-3</v>
      </c>
      <c r="D3869" s="2">
        <v>305.13</v>
      </c>
      <c r="E3869" s="34">
        <f t="shared" si="121"/>
        <v>-5.5729370355884766E-3</v>
      </c>
      <c r="F3869" s="77"/>
    </row>
    <row r="3870" spans="1:6" x14ac:dyDescent="0.3">
      <c r="A3870" s="1">
        <v>41557.833333333336</v>
      </c>
      <c r="B3870" s="2">
        <v>8685.77</v>
      </c>
      <c r="C3870" s="34">
        <f t="shared" si="120"/>
        <v>1.985278318219863E-2</v>
      </c>
      <c r="D3870" s="2">
        <v>310.29000000000002</v>
      </c>
      <c r="E3870" s="34">
        <f t="shared" si="121"/>
        <v>1.6910824894307508E-2</v>
      </c>
      <c r="F3870" s="77"/>
    </row>
    <row r="3871" spans="1:6" x14ac:dyDescent="0.3">
      <c r="A3871" s="1">
        <v>41558.833333333336</v>
      </c>
      <c r="B3871" s="2">
        <v>8724.83</v>
      </c>
      <c r="C3871" s="34">
        <f t="shared" si="120"/>
        <v>4.4970106277277822E-3</v>
      </c>
      <c r="D3871" s="2">
        <v>311.61</v>
      </c>
      <c r="E3871" s="34">
        <f t="shared" si="121"/>
        <v>4.254084888330345E-3</v>
      </c>
      <c r="F3871" s="77"/>
    </row>
    <row r="3872" spans="1:6" x14ac:dyDescent="0.3">
      <c r="A3872" s="1">
        <v>41561.833333333336</v>
      </c>
      <c r="B3872" s="2">
        <v>8723.81</v>
      </c>
      <c r="C3872" s="34">
        <f t="shared" si="120"/>
        <v>-1.1690772198436061E-4</v>
      </c>
      <c r="D3872" s="2">
        <v>312.22000000000003</v>
      </c>
      <c r="E3872" s="34">
        <f t="shared" si="121"/>
        <v>1.9575751740958935E-3</v>
      </c>
      <c r="F3872" s="77"/>
    </row>
    <row r="3873" spans="1:6" x14ac:dyDescent="0.3">
      <c r="A3873" s="1">
        <v>41562.833333333336</v>
      </c>
      <c r="B3873" s="2">
        <v>8804.44</v>
      </c>
      <c r="C3873" s="34">
        <f t="shared" si="120"/>
        <v>9.2425213295568298E-3</v>
      </c>
      <c r="D3873" s="2">
        <v>314.82</v>
      </c>
      <c r="E3873" s="34">
        <f t="shared" si="121"/>
        <v>8.3274614054191787E-3</v>
      </c>
      <c r="F3873" s="77"/>
    </row>
    <row r="3874" spans="1:6" x14ac:dyDescent="0.3">
      <c r="A3874" s="1">
        <v>41563.833333333336</v>
      </c>
      <c r="B3874" s="2">
        <v>8846</v>
      </c>
      <c r="C3874" s="34">
        <f t="shared" si="120"/>
        <v>4.7203456437887592E-3</v>
      </c>
      <c r="D3874" s="2">
        <v>315.55</v>
      </c>
      <c r="E3874" s="34">
        <f t="shared" si="121"/>
        <v>2.3187853376533951E-3</v>
      </c>
      <c r="F3874" s="77"/>
    </row>
    <row r="3875" spans="1:6" x14ac:dyDescent="0.3">
      <c r="A3875" s="1">
        <v>41564.833333333336</v>
      </c>
      <c r="B3875" s="2">
        <v>8811.98</v>
      </c>
      <c r="C3875" s="34">
        <f t="shared" si="120"/>
        <v>-3.8458060140177386E-3</v>
      </c>
      <c r="D3875" s="2">
        <v>315.98</v>
      </c>
      <c r="E3875" s="34">
        <f t="shared" si="121"/>
        <v>1.3627000475360251E-3</v>
      </c>
      <c r="F3875" s="77"/>
    </row>
    <row r="3876" spans="1:6" x14ac:dyDescent="0.3">
      <c r="A3876" s="1">
        <v>41565.833333333336</v>
      </c>
      <c r="B3876" s="2">
        <v>8865.1</v>
      </c>
      <c r="C3876" s="34">
        <f t="shared" si="120"/>
        <v>6.0281571224629626E-3</v>
      </c>
      <c r="D3876" s="2">
        <v>318.47000000000003</v>
      </c>
      <c r="E3876" s="34">
        <f t="shared" si="121"/>
        <v>7.8802455851636477E-3</v>
      </c>
      <c r="F3876" s="77"/>
    </row>
    <row r="3877" spans="1:6" x14ac:dyDescent="0.3">
      <c r="A3877" s="1">
        <v>41568.833333333336</v>
      </c>
      <c r="B3877" s="2">
        <v>8867.2199999999993</v>
      </c>
      <c r="C3877" s="34">
        <f t="shared" si="120"/>
        <v>2.391399984207343E-4</v>
      </c>
      <c r="D3877" s="2">
        <v>319.54000000000002</v>
      </c>
      <c r="E3877" s="34">
        <f t="shared" si="121"/>
        <v>3.359814111219217E-3</v>
      </c>
      <c r="F3877" s="77"/>
    </row>
    <row r="3878" spans="1:6" x14ac:dyDescent="0.3">
      <c r="A3878" s="1">
        <v>41569.833333333336</v>
      </c>
      <c r="B3878" s="2">
        <v>8947.4599999999991</v>
      </c>
      <c r="C3878" s="34">
        <f t="shared" si="120"/>
        <v>9.0490593444167988E-3</v>
      </c>
      <c r="D3878" s="2">
        <v>320.97000000000003</v>
      </c>
      <c r="E3878" s="34">
        <f t="shared" si="121"/>
        <v>4.4751830756712963E-3</v>
      </c>
      <c r="F3878" s="77"/>
    </row>
    <row r="3879" spans="1:6" x14ac:dyDescent="0.3">
      <c r="A3879" s="1">
        <v>41570.833333333336</v>
      </c>
      <c r="B3879" s="2">
        <v>8919.86</v>
      </c>
      <c r="C3879" s="34">
        <f t="shared" si="120"/>
        <v>-3.0846743098039697E-3</v>
      </c>
      <c r="D3879" s="2">
        <v>318.99</v>
      </c>
      <c r="E3879" s="34">
        <f t="shared" si="121"/>
        <v>-6.1688008225068147E-3</v>
      </c>
      <c r="F3879" s="77"/>
    </row>
    <row r="3880" spans="1:6" x14ac:dyDescent="0.3">
      <c r="A3880" s="1">
        <v>41571.833333333336</v>
      </c>
      <c r="B3880" s="2">
        <v>8980.6299999999992</v>
      </c>
      <c r="C3880" s="34">
        <f t="shared" si="120"/>
        <v>6.812887197781059E-3</v>
      </c>
      <c r="D3880" s="2">
        <v>320.38</v>
      </c>
      <c r="E3880" s="34">
        <f t="shared" si="121"/>
        <v>4.3575033700116172E-3</v>
      </c>
      <c r="F3880" s="77"/>
    </row>
    <row r="3881" spans="1:6" x14ac:dyDescent="0.3">
      <c r="A3881" s="1">
        <v>41572.833333333336</v>
      </c>
      <c r="B3881" s="2">
        <v>8985.74</v>
      </c>
      <c r="C3881" s="34">
        <f t="shared" si="120"/>
        <v>5.6900239738189029E-4</v>
      </c>
      <c r="D3881" s="2">
        <v>320.08999999999997</v>
      </c>
      <c r="E3881" s="34">
        <f t="shared" si="121"/>
        <v>-9.051751045634493E-4</v>
      </c>
      <c r="F3881" s="77"/>
    </row>
    <row r="3882" spans="1:6" x14ac:dyDescent="0.3">
      <c r="A3882" s="1">
        <v>41575.833333333336</v>
      </c>
      <c r="B3882" s="2">
        <v>8978.65</v>
      </c>
      <c r="C3882" s="34">
        <f t="shared" si="120"/>
        <v>-7.8902794872770521E-4</v>
      </c>
      <c r="D3882" s="2">
        <v>319.49</v>
      </c>
      <c r="E3882" s="34">
        <f t="shared" si="121"/>
        <v>-1.8744728045235748E-3</v>
      </c>
      <c r="F3882" s="77"/>
    </row>
    <row r="3883" spans="1:6" x14ac:dyDescent="0.3">
      <c r="A3883" s="1">
        <v>41576.833333333336</v>
      </c>
      <c r="B3883" s="2">
        <v>9022.0400000000009</v>
      </c>
      <c r="C3883" s="34">
        <f t="shared" si="120"/>
        <v>4.832575053042687E-3</v>
      </c>
      <c r="D3883" s="2">
        <v>320.77</v>
      </c>
      <c r="E3883" s="34">
        <f t="shared" si="121"/>
        <v>4.0063851763747493E-3</v>
      </c>
      <c r="F3883" s="77"/>
    </row>
    <row r="3884" spans="1:6" x14ac:dyDescent="0.3">
      <c r="A3884" s="1">
        <v>41577.833333333336</v>
      </c>
      <c r="B3884" s="2">
        <v>9010.27</v>
      </c>
      <c r="C3884" s="34">
        <f t="shared" si="120"/>
        <v>-1.3045829989670743E-3</v>
      </c>
      <c r="D3884" s="2">
        <v>320.8</v>
      </c>
      <c r="E3884" s="34">
        <f t="shared" si="121"/>
        <v>9.3524955575796653E-5</v>
      </c>
      <c r="F3884" s="77"/>
    </row>
    <row r="3885" spans="1:6" x14ac:dyDescent="0.3">
      <c r="A3885" s="1">
        <v>41578.833333333336</v>
      </c>
      <c r="B3885" s="2">
        <v>9033.92</v>
      </c>
      <c r="C3885" s="34">
        <f t="shared" si="120"/>
        <v>2.624782609178089E-3</v>
      </c>
      <c r="D3885" s="2">
        <v>322.37</v>
      </c>
      <c r="E3885" s="34">
        <f t="shared" si="121"/>
        <v>4.8940149625935625E-3</v>
      </c>
      <c r="F3885" s="77"/>
    </row>
    <row r="3886" spans="1:6" x14ac:dyDescent="0.3">
      <c r="A3886" s="1">
        <v>41579.833333333336</v>
      </c>
      <c r="B3886" s="2">
        <v>9007.83</v>
      </c>
      <c r="C3886" s="34">
        <f t="shared" si="120"/>
        <v>-2.8880043214906115E-3</v>
      </c>
      <c r="D3886" s="2">
        <v>321.5</v>
      </c>
      <c r="E3886" s="34">
        <f t="shared" si="121"/>
        <v>-2.6987622917765686E-3</v>
      </c>
      <c r="F3886" s="77"/>
    </row>
    <row r="3887" spans="1:6" x14ac:dyDescent="0.3">
      <c r="A3887" s="1">
        <v>41582.833333333336</v>
      </c>
      <c r="B3887" s="2">
        <v>9037.23</v>
      </c>
      <c r="C3887" s="34">
        <f t="shared" si="120"/>
        <v>3.2638271370573069E-3</v>
      </c>
      <c r="D3887" s="2">
        <v>322.5</v>
      </c>
      <c r="E3887" s="34">
        <f t="shared" si="121"/>
        <v>3.1104199066873672E-3</v>
      </c>
      <c r="F3887" s="77"/>
    </row>
    <row r="3888" spans="1:6" x14ac:dyDescent="0.3">
      <c r="A3888" s="1">
        <v>41583.833333333336</v>
      </c>
      <c r="B3888" s="2">
        <v>9009.11</v>
      </c>
      <c r="C3888" s="34">
        <f t="shared" si="120"/>
        <v>-3.1115729045292362E-3</v>
      </c>
      <c r="D3888" s="2">
        <v>321.89</v>
      </c>
      <c r="E3888" s="34">
        <f t="shared" si="121"/>
        <v>-1.8914728682171145E-3</v>
      </c>
      <c r="F3888" s="77"/>
    </row>
    <row r="3889" spans="1:6" x14ac:dyDescent="0.3">
      <c r="A3889" s="1">
        <v>41584.833333333336</v>
      </c>
      <c r="B3889" s="2">
        <v>9040.8700000000008</v>
      </c>
      <c r="C3889" s="34">
        <f t="shared" si="120"/>
        <v>3.5253204811573902E-3</v>
      </c>
      <c r="D3889" s="2">
        <v>323.26</v>
      </c>
      <c r="E3889" s="34">
        <f t="shared" si="121"/>
        <v>4.2561123365125741E-3</v>
      </c>
      <c r="F3889" s="77"/>
    </row>
    <row r="3890" spans="1:6" x14ac:dyDescent="0.3">
      <c r="A3890" s="1">
        <v>41585.833333333336</v>
      </c>
      <c r="B3890" s="2">
        <v>9081.0300000000007</v>
      </c>
      <c r="C3890" s="34">
        <f t="shared" si="120"/>
        <v>4.4420503778950238E-3</v>
      </c>
      <c r="D3890" s="2">
        <v>323.23</v>
      </c>
      <c r="E3890" s="34">
        <f t="shared" si="121"/>
        <v>-9.2804553610048579E-5</v>
      </c>
      <c r="F3890" s="77"/>
    </row>
    <row r="3891" spans="1:6" x14ac:dyDescent="0.3">
      <c r="A3891" s="1">
        <v>41586.833333333336</v>
      </c>
      <c r="B3891" s="2">
        <v>9078.2800000000007</v>
      </c>
      <c r="C3891" s="34">
        <f t="shared" si="120"/>
        <v>-3.0282908436596312E-4</v>
      </c>
      <c r="D3891" s="2">
        <v>322.72000000000003</v>
      </c>
      <c r="E3891" s="34">
        <f t="shared" si="121"/>
        <v>-1.577823840608783E-3</v>
      </c>
      <c r="F3891" s="77"/>
    </row>
    <row r="3892" spans="1:6" x14ac:dyDescent="0.3">
      <c r="A3892" s="1">
        <v>41589.833333333336</v>
      </c>
      <c r="B3892" s="2">
        <v>9107.86</v>
      </c>
      <c r="C3892" s="34">
        <f t="shared" si="120"/>
        <v>3.2583264671282031E-3</v>
      </c>
      <c r="D3892" s="2">
        <v>323.57</v>
      </c>
      <c r="E3892" s="34">
        <f t="shared" si="121"/>
        <v>2.6338621715418231E-3</v>
      </c>
      <c r="F3892" s="77"/>
    </row>
    <row r="3893" spans="1:6" x14ac:dyDescent="0.3">
      <c r="A3893" s="1">
        <v>41590.833333333336</v>
      </c>
      <c r="B3893" s="2">
        <v>9076.48</v>
      </c>
      <c r="C3893" s="34">
        <f t="shared" si="120"/>
        <v>-3.4453757523722484E-3</v>
      </c>
      <c r="D3893" s="2">
        <v>321.68</v>
      </c>
      <c r="E3893" s="34">
        <f t="shared" si="121"/>
        <v>-5.8410853911053939E-3</v>
      </c>
      <c r="F3893" s="77"/>
    </row>
    <row r="3894" spans="1:6" x14ac:dyDescent="0.3">
      <c r="A3894" s="1">
        <v>41591.833333333336</v>
      </c>
      <c r="B3894" s="2">
        <v>9054.83</v>
      </c>
      <c r="C3894" s="34">
        <f t="shared" si="120"/>
        <v>-2.3852859258214343E-3</v>
      </c>
      <c r="D3894" s="2">
        <v>319.82</v>
      </c>
      <c r="E3894" s="34">
        <f t="shared" si="121"/>
        <v>-5.7821437453370317E-3</v>
      </c>
      <c r="F3894" s="77"/>
    </row>
    <row r="3895" spans="1:6" x14ac:dyDescent="0.3">
      <c r="A3895" s="1">
        <v>41592.833333333336</v>
      </c>
      <c r="B3895" s="2">
        <v>9149.66</v>
      </c>
      <c r="C3895" s="34">
        <f t="shared" si="120"/>
        <v>1.0472863653983477E-2</v>
      </c>
      <c r="D3895" s="2">
        <v>322.43</v>
      </c>
      <c r="E3895" s="34">
        <f t="shared" si="121"/>
        <v>8.1608404727659956E-3</v>
      </c>
      <c r="F3895" s="77"/>
    </row>
    <row r="3896" spans="1:6" x14ac:dyDescent="0.3">
      <c r="A3896" s="1">
        <v>41593.833333333336</v>
      </c>
      <c r="B3896" s="2">
        <v>9168.69</v>
      </c>
      <c r="C3896" s="34">
        <f t="shared" si="120"/>
        <v>2.0798587051322759E-3</v>
      </c>
      <c r="D3896" s="2">
        <v>323</v>
      </c>
      <c r="E3896" s="34">
        <f t="shared" si="121"/>
        <v>1.767825574543247E-3</v>
      </c>
      <c r="F3896" s="77"/>
    </row>
    <row r="3897" spans="1:6" x14ac:dyDescent="0.3">
      <c r="A3897" s="1">
        <v>41596.833333333336</v>
      </c>
      <c r="B3897" s="2">
        <v>9225.43</v>
      </c>
      <c r="C3897" s="34">
        <f t="shared" si="120"/>
        <v>6.1884522216368865E-3</v>
      </c>
      <c r="D3897" s="2">
        <v>324.7</v>
      </c>
      <c r="E3897" s="34">
        <f t="shared" si="121"/>
        <v>5.2631578947368585E-3</v>
      </c>
      <c r="F3897" s="77"/>
    </row>
    <row r="3898" spans="1:6" x14ac:dyDescent="0.3">
      <c r="A3898" s="1">
        <v>41597.833333333336</v>
      </c>
      <c r="B3898" s="2">
        <v>9193.2900000000009</v>
      </c>
      <c r="C3898" s="34">
        <f t="shared" si="120"/>
        <v>-3.4838484493404653E-3</v>
      </c>
      <c r="D3898" s="2">
        <v>322.56</v>
      </c>
      <c r="E3898" s="34">
        <f t="shared" si="121"/>
        <v>-6.5906991068678256E-3</v>
      </c>
      <c r="F3898" s="77"/>
    </row>
    <row r="3899" spans="1:6" x14ac:dyDescent="0.3">
      <c r="A3899" s="1">
        <v>41598.833333333336</v>
      </c>
      <c r="B3899" s="2">
        <v>9202.07</v>
      </c>
      <c r="C3899" s="34">
        <f t="shared" si="120"/>
        <v>9.5504438563320804E-4</v>
      </c>
      <c r="D3899" s="2">
        <v>322.91000000000003</v>
      </c>
      <c r="E3899" s="34">
        <f t="shared" si="121"/>
        <v>1.0850694444444198E-3</v>
      </c>
      <c r="F3899" s="77"/>
    </row>
    <row r="3900" spans="1:6" x14ac:dyDescent="0.3">
      <c r="A3900" s="1">
        <v>41599.833333333336</v>
      </c>
      <c r="B3900" s="2">
        <v>9196.08</v>
      </c>
      <c r="C3900" s="34">
        <f t="shared" si="120"/>
        <v>-6.5094049491032369E-4</v>
      </c>
      <c r="D3900" s="2">
        <v>322.42</v>
      </c>
      <c r="E3900" s="34">
        <f t="shared" si="121"/>
        <v>-1.5174506828528056E-3</v>
      </c>
      <c r="F3900" s="77"/>
    </row>
    <row r="3901" spans="1:6" x14ac:dyDescent="0.3">
      <c r="A3901" s="1">
        <v>41600.833333333336</v>
      </c>
      <c r="B3901" s="2">
        <v>9219.0400000000009</v>
      </c>
      <c r="C3901" s="34">
        <f t="shared" si="120"/>
        <v>2.4967159920314952E-3</v>
      </c>
      <c r="D3901" s="2">
        <v>322.77</v>
      </c>
      <c r="E3901" s="34">
        <f t="shared" si="121"/>
        <v>1.0855405992182821E-3</v>
      </c>
      <c r="F3901" s="77"/>
    </row>
    <row r="3902" spans="1:6" x14ac:dyDescent="0.3">
      <c r="A3902" s="1">
        <v>41603.833333333336</v>
      </c>
      <c r="B3902" s="2">
        <v>9299.9500000000007</v>
      </c>
      <c r="C3902" s="34">
        <f t="shared" si="120"/>
        <v>8.776401881323892E-3</v>
      </c>
      <c r="D3902" s="2">
        <v>324.18</v>
      </c>
      <c r="E3902" s="34">
        <f t="shared" si="121"/>
        <v>4.3684357282276487E-3</v>
      </c>
      <c r="F3902" s="77"/>
    </row>
    <row r="3903" spans="1:6" x14ac:dyDescent="0.3">
      <c r="A3903" s="1">
        <v>41604.833333333336</v>
      </c>
      <c r="B3903" s="2">
        <v>9290.07</v>
      </c>
      <c r="C3903" s="34">
        <f t="shared" si="120"/>
        <v>-1.0623713030716297E-3</v>
      </c>
      <c r="D3903" s="2">
        <v>322.24</v>
      </c>
      <c r="E3903" s="34">
        <f t="shared" si="121"/>
        <v>-5.9843296933802526E-3</v>
      </c>
      <c r="F3903" s="77"/>
    </row>
    <row r="3904" spans="1:6" x14ac:dyDescent="0.3">
      <c r="A3904" s="1">
        <v>41605.833333333336</v>
      </c>
      <c r="B3904" s="2">
        <v>9351.1299999999992</v>
      </c>
      <c r="C3904" s="34">
        <f t="shared" ref="C3904:C3967" si="122">B3904/B3903-1</f>
        <v>6.5726092483693321E-3</v>
      </c>
      <c r="D3904" s="2">
        <v>324.04000000000002</v>
      </c>
      <c r="E3904" s="34">
        <f t="shared" si="121"/>
        <v>5.5858987090366963E-3</v>
      </c>
      <c r="F3904" s="77"/>
    </row>
    <row r="3905" spans="1:6" x14ac:dyDescent="0.3">
      <c r="A3905" s="1">
        <v>41606.833333333336</v>
      </c>
      <c r="B3905" s="2">
        <v>9387.3700000000008</v>
      </c>
      <c r="C3905" s="34">
        <f t="shared" si="122"/>
        <v>3.875467456874393E-3</v>
      </c>
      <c r="D3905" s="2">
        <v>325.19</v>
      </c>
      <c r="E3905" s="34">
        <f t="shared" si="121"/>
        <v>3.5489445747438619E-3</v>
      </c>
      <c r="F3905" s="77"/>
    </row>
    <row r="3906" spans="1:6" x14ac:dyDescent="0.3">
      <c r="A3906" s="1">
        <v>41607.833333333336</v>
      </c>
      <c r="B3906" s="2">
        <v>9405.2999999999993</v>
      </c>
      <c r="C3906" s="34">
        <f t="shared" si="122"/>
        <v>1.9100131346689864E-3</v>
      </c>
      <c r="D3906" s="2">
        <v>325.16000000000003</v>
      </c>
      <c r="E3906" s="34">
        <f t="shared" si="121"/>
        <v>-9.2253759340632513E-5</v>
      </c>
      <c r="F3906" s="77"/>
    </row>
    <row r="3907" spans="1:6" x14ac:dyDescent="0.3">
      <c r="A3907" s="1">
        <v>41610.833333333336</v>
      </c>
      <c r="B3907" s="2">
        <v>9401.9599999999991</v>
      </c>
      <c r="C3907" s="34">
        <f t="shared" si="122"/>
        <v>-3.5511892230977171E-4</v>
      </c>
      <c r="D3907" s="2">
        <v>324.10000000000002</v>
      </c>
      <c r="E3907" s="34">
        <f t="shared" si="121"/>
        <v>-3.2599335711649413E-3</v>
      </c>
      <c r="F3907" s="77"/>
    </row>
    <row r="3908" spans="1:6" x14ac:dyDescent="0.3">
      <c r="A3908" s="1">
        <v>41611.833333333336</v>
      </c>
      <c r="B3908" s="2">
        <v>9223.4</v>
      </c>
      <c r="C3908" s="34">
        <f t="shared" si="122"/>
        <v>-1.8991784691702485E-2</v>
      </c>
      <c r="D3908" s="2">
        <v>319.13</v>
      </c>
      <c r="E3908" s="34">
        <f t="shared" si="121"/>
        <v>-1.5334773218142583E-2</v>
      </c>
      <c r="F3908" s="77"/>
    </row>
    <row r="3909" spans="1:6" x14ac:dyDescent="0.3">
      <c r="A3909" s="1">
        <v>41612.833333333336</v>
      </c>
      <c r="B3909" s="2">
        <v>9140.6299999999992</v>
      </c>
      <c r="C3909" s="34">
        <f t="shared" si="122"/>
        <v>-8.9739141748162998E-3</v>
      </c>
      <c r="D3909" s="2">
        <v>317.24</v>
      </c>
      <c r="E3909" s="34">
        <f t="shared" ref="E3909:E3972" si="123">D3909/D3908-1</f>
        <v>-5.9223513928492455E-3</v>
      </c>
      <c r="F3909" s="77"/>
    </row>
    <row r="3910" spans="1:6" x14ac:dyDescent="0.3">
      <c r="A3910" s="1">
        <v>41613.833333333336</v>
      </c>
      <c r="B3910" s="2">
        <v>9084.9500000000007</v>
      </c>
      <c r="C3910" s="34">
        <f t="shared" si="122"/>
        <v>-6.0914838473933308E-3</v>
      </c>
      <c r="D3910" s="2">
        <v>314.41000000000003</v>
      </c>
      <c r="E3910" s="34">
        <f t="shared" si="123"/>
        <v>-8.9206909595258566E-3</v>
      </c>
      <c r="F3910" s="77"/>
    </row>
    <row r="3911" spans="1:6" x14ac:dyDescent="0.3">
      <c r="A3911" s="1">
        <v>41614.833333333336</v>
      </c>
      <c r="B3911" s="2">
        <v>9172.41</v>
      </c>
      <c r="C3911" s="34">
        <f t="shared" si="122"/>
        <v>9.6269104397932459E-3</v>
      </c>
      <c r="D3911" s="2">
        <v>316.5</v>
      </c>
      <c r="E3911" s="34">
        <f t="shared" si="123"/>
        <v>6.647371266817137E-3</v>
      </c>
      <c r="F3911" s="77"/>
    </row>
    <row r="3912" spans="1:6" x14ac:dyDescent="0.3">
      <c r="A3912" s="1">
        <v>41617.833333333336</v>
      </c>
      <c r="B3912" s="2">
        <v>9195.17</v>
      </c>
      <c r="C3912" s="34">
        <f t="shared" si="122"/>
        <v>2.4813544095827478E-3</v>
      </c>
      <c r="D3912" s="2">
        <v>317.14999999999998</v>
      </c>
      <c r="E3912" s="34">
        <f t="shared" si="123"/>
        <v>2.0537124802526563E-3</v>
      </c>
      <c r="F3912" s="77"/>
    </row>
    <row r="3913" spans="1:6" x14ac:dyDescent="0.3">
      <c r="A3913" s="1">
        <v>41618.833333333336</v>
      </c>
      <c r="B3913" s="2">
        <v>9114.44</v>
      </c>
      <c r="C3913" s="34">
        <f t="shared" si="122"/>
        <v>-8.7796092948797533E-3</v>
      </c>
      <c r="D3913" s="2">
        <v>314.91000000000003</v>
      </c>
      <c r="E3913" s="34">
        <f t="shared" si="123"/>
        <v>-7.0629039886487277E-3</v>
      </c>
      <c r="F3913" s="77"/>
    </row>
    <row r="3914" spans="1:6" x14ac:dyDescent="0.3">
      <c r="A3914" s="1">
        <v>41619.833333333336</v>
      </c>
      <c r="B3914" s="2">
        <v>9077.11</v>
      </c>
      <c r="C3914" s="34">
        <f t="shared" si="122"/>
        <v>-4.0956986935016815E-3</v>
      </c>
      <c r="D3914" s="2">
        <v>313.3</v>
      </c>
      <c r="E3914" s="34">
        <f t="shared" si="123"/>
        <v>-5.1125718459242853E-3</v>
      </c>
      <c r="F3914" s="77"/>
    </row>
    <row r="3915" spans="1:6" x14ac:dyDescent="0.3">
      <c r="A3915" s="1">
        <v>41620.833333333336</v>
      </c>
      <c r="B3915" s="2">
        <v>9017</v>
      </c>
      <c r="C3915" s="34">
        <f t="shared" si="122"/>
        <v>-6.6221517641629202E-3</v>
      </c>
      <c r="D3915" s="2">
        <v>310.24</v>
      </c>
      <c r="E3915" s="34">
        <f t="shared" si="123"/>
        <v>-9.7669964889881555E-3</v>
      </c>
      <c r="F3915" s="77"/>
    </row>
    <row r="3916" spans="1:6" x14ac:dyDescent="0.3">
      <c r="A3916" s="1">
        <v>41621.833333333336</v>
      </c>
      <c r="B3916" s="2">
        <v>9006.4599999999991</v>
      </c>
      <c r="C3916" s="34">
        <f t="shared" si="122"/>
        <v>-1.1689031828768792E-3</v>
      </c>
      <c r="D3916" s="2">
        <v>309.75</v>
      </c>
      <c r="E3916" s="34">
        <f t="shared" si="123"/>
        <v>-1.5794223826715026E-3</v>
      </c>
      <c r="F3916" s="77"/>
    </row>
    <row r="3917" spans="1:6" x14ac:dyDescent="0.3">
      <c r="A3917" s="1">
        <v>41624.833333333336</v>
      </c>
      <c r="B3917" s="2">
        <v>9163.56</v>
      </c>
      <c r="C3917" s="34">
        <f t="shared" si="122"/>
        <v>1.7443035332417089E-2</v>
      </c>
      <c r="D3917" s="2">
        <v>313.64</v>
      </c>
      <c r="E3917" s="34">
        <f t="shared" si="123"/>
        <v>1.2558514931396259E-2</v>
      </c>
      <c r="F3917" s="77"/>
    </row>
    <row r="3918" spans="1:6" x14ac:dyDescent="0.3">
      <c r="A3918" s="1">
        <v>41625.833333333336</v>
      </c>
      <c r="B3918" s="2">
        <v>9085.1200000000008</v>
      </c>
      <c r="C3918" s="34">
        <f t="shared" si="122"/>
        <v>-8.5599919681869086E-3</v>
      </c>
      <c r="D3918" s="2">
        <v>311.31</v>
      </c>
      <c r="E3918" s="34">
        <f t="shared" si="123"/>
        <v>-7.4288993750796228E-3</v>
      </c>
      <c r="F3918" s="77"/>
    </row>
    <row r="3919" spans="1:6" x14ac:dyDescent="0.3">
      <c r="A3919" s="1">
        <v>41626.833333333336</v>
      </c>
      <c r="B3919" s="2">
        <v>9181.75</v>
      </c>
      <c r="C3919" s="34">
        <f t="shared" si="122"/>
        <v>1.0636073051319084E-2</v>
      </c>
      <c r="D3919" s="2">
        <v>313.99</v>
      </c>
      <c r="E3919" s="34">
        <f t="shared" si="123"/>
        <v>8.6087822427804994E-3</v>
      </c>
      <c r="F3919" s="77"/>
    </row>
    <row r="3920" spans="1:6" x14ac:dyDescent="0.3">
      <c r="A3920" s="1">
        <v>41627.833333333336</v>
      </c>
      <c r="B3920" s="2">
        <v>9335.74</v>
      </c>
      <c r="C3920" s="34">
        <f t="shared" si="122"/>
        <v>1.6771312658262261E-2</v>
      </c>
      <c r="D3920" s="2">
        <v>319.44</v>
      </c>
      <c r="E3920" s="34">
        <f t="shared" si="123"/>
        <v>1.7357240676454611E-2</v>
      </c>
      <c r="F3920" s="77"/>
    </row>
    <row r="3921" spans="1:6" x14ac:dyDescent="0.3">
      <c r="A3921" s="1">
        <v>41628.833333333336</v>
      </c>
      <c r="B3921" s="2">
        <v>9400.18</v>
      </c>
      <c r="C3921" s="34">
        <f t="shared" si="122"/>
        <v>6.9025058538476625E-3</v>
      </c>
      <c r="D3921" s="2">
        <v>321.14</v>
      </c>
      <c r="E3921" s="34">
        <f t="shared" si="123"/>
        <v>5.3218131730528029E-3</v>
      </c>
      <c r="F3921" s="77"/>
    </row>
    <row r="3922" spans="1:6" x14ac:dyDescent="0.3">
      <c r="A3922" s="1">
        <v>41631.833333333336</v>
      </c>
      <c r="B3922" s="2">
        <v>9488.82</v>
      </c>
      <c r="C3922" s="34">
        <f t="shared" si="122"/>
        <v>9.4296066671062384E-3</v>
      </c>
      <c r="D3922" s="2">
        <v>323.39999999999998</v>
      </c>
      <c r="E3922" s="34">
        <f t="shared" si="123"/>
        <v>7.0374291586223769E-3</v>
      </c>
      <c r="F3922" s="77"/>
    </row>
    <row r="3923" spans="1:6" x14ac:dyDescent="0.3">
      <c r="A3923" s="1">
        <v>41635.833333333336</v>
      </c>
      <c r="B3923" s="2">
        <v>9589.39</v>
      </c>
      <c r="C3923" s="34">
        <f t="shared" si="122"/>
        <v>1.0598788890504807E-2</v>
      </c>
      <c r="D3923" s="2">
        <v>327.68</v>
      </c>
      <c r="E3923" s="34">
        <f t="shared" si="123"/>
        <v>1.3234384662956122E-2</v>
      </c>
      <c r="F3923" s="77"/>
    </row>
    <row r="3924" spans="1:6" x14ac:dyDescent="0.3">
      <c r="A3924" s="1">
        <v>41638.833333333336</v>
      </c>
      <c r="B3924" s="2">
        <v>9552.16</v>
      </c>
      <c r="C3924" s="34">
        <f t="shared" si="122"/>
        <v>-3.8824158783822282E-3</v>
      </c>
      <c r="D3924" s="2">
        <v>327.13</v>
      </c>
      <c r="E3924" s="34">
        <f t="shared" si="123"/>
        <v>-1.678466796875E-3</v>
      </c>
      <c r="F3924" s="77"/>
    </row>
    <row r="3925" spans="1:6" x14ac:dyDescent="0.3">
      <c r="A3925" s="1">
        <v>41641.833333333336</v>
      </c>
      <c r="B3925" s="2">
        <v>9400.0400000000009</v>
      </c>
      <c r="C3925" s="34">
        <f t="shared" si="122"/>
        <v>-1.5925193882849409E-2</v>
      </c>
      <c r="D3925" s="2">
        <v>325.82</v>
      </c>
      <c r="E3925" s="34">
        <f t="shared" si="123"/>
        <v>-4.004524195274084E-3</v>
      </c>
      <c r="F3925" s="77"/>
    </row>
    <row r="3926" spans="1:6" x14ac:dyDescent="0.3">
      <c r="A3926" s="1">
        <v>41642.833333333336</v>
      </c>
      <c r="B3926" s="2">
        <v>9435.15</v>
      </c>
      <c r="C3926" s="34">
        <f t="shared" si="122"/>
        <v>3.7350904889765779E-3</v>
      </c>
      <c r="D3926" s="2">
        <v>327.64</v>
      </c>
      <c r="E3926" s="34">
        <f t="shared" si="123"/>
        <v>5.5859063286476385E-3</v>
      </c>
      <c r="F3926" s="77"/>
    </row>
    <row r="3927" spans="1:6" x14ac:dyDescent="0.3">
      <c r="A3927" s="1">
        <v>41645.833333333336</v>
      </c>
      <c r="B3927" s="2">
        <v>9428</v>
      </c>
      <c r="C3927" s="34">
        <f t="shared" si="122"/>
        <v>-7.5780459240182285E-4</v>
      </c>
      <c r="D3927" s="2">
        <v>326.98</v>
      </c>
      <c r="E3927" s="34">
        <f t="shared" si="123"/>
        <v>-2.0144060554265764E-3</v>
      </c>
      <c r="F3927" s="77"/>
    </row>
    <row r="3928" spans="1:6" x14ac:dyDescent="0.3">
      <c r="A3928" s="1">
        <v>41646.833333333336</v>
      </c>
      <c r="B3928" s="2">
        <v>9506.2000000000007</v>
      </c>
      <c r="C3928" s="34">
        <f t="shared" si="122"/>
        <v>8.2944420873993785E-3</v>
      </c>
      <c r="D3928" s="2">
        <v>329.4</v>
      </c>
      <c r="E3928" s="34">
        <f t="shared" si="123"/>
        <v>7.4010642852773145E-3</v>
      </c>
      <c r="F3928" s="77"/>
    </row>
    <row r="3929" spans="1:6" x14ac:dyDescent="0.3">
      <c r="A3929" s="1">
        <v>41647.833333333336</v>
      </c>
      <c r="B3929" s="2">
        <v>9497.84</v>
      </c>
      <c r="C3929" s="34">
        <f t="shared" si="122"/>
        <v>-8.7942605878277291E-4</v>
      </c>
      <c r="D3929" s="2">
        <v>329.75</v>
      </c>
      <c r="E3929" s="34">
        <f t="shared" si="123"/>
        <v>1.0625379477839925E-3</v>
      </c>
      <c r="F3929" s="77"/>
    </row>
    <row r="3930" spans="1:6" x14ac:dyDescent="0.3">
      <c r="A3930" s="1">
        <v>41648.833333333336</v>
      </c>
      <c r="B3930" s="2">
        <v>9421.61</v>
      </c>
      <c r="C3930" s="34">
        <f t="shared" si="122"/>
        <v>-8.0260353933104822E-3</v>
      </c>
      <c r="D3930" s="2">
        <v>328.41</v>
      </c>
      <c r="E3930" s="34">
        <f t="shared" si="123"/>
        <v>-4.0636846095526424E-3</v>
      </c>
      <c r="F3930" s="77"/>
    </row>
    <row r="3931" spans="1:6" x14ac:dyDescent="0.3">
      <c r="A3931" s="1">
        <v>41649.833333333336</v>
      </c>
      <c r="B3931" s="2">
        <v>9473.24</v>
      </c>
      <c r="C3931" s="34">
        <f t="shared" si="122"/>
        <v>5.4799551244426592E-3</v>
      </c>
      <c r="D3931" s="2">
        <v>329.95</v>
      </c>
      <c r="E3931" s="34">
        <f t="shared" si="123"/>
        <v>4.689260375749793E-3</v>
      </c>
      <c r="F3931" s="77"/>
    </row>
    <row r="3932" spans="1:6" x14ac:dyDescent="0.3">
      <c r="A3932" s="1">
        <v>41652.833333333336</v>
      </c>
      <c r="B3932" s="2">
        <v>9510.17</v>
      </c>
      <c r="C3932" s="34">
        <f t="shared" si="122"/>
        <v>3.8983494559412524E-3</v>
      </c>
      <c r="D3932" s="2">
        <v>330.72</v>
      </c>
      <c r="E3932" s="34">
        <f t="shared" si="123"/>
        <v>2.3336869222609913E-3</v>
      </c>
      <c r="F3932" s="77"/>
    </row>
    <row r="3933" spans="1:6" x14ac:dyDescent="0.3">
      <c r="A3933" s="1">
        <v>41653.833333333336</v>
      </c>
      <c r="B3933" s="2">
        <v>9540.51</v>
      </c>
      <c r="C3933" s="34">
        <f t="shared" si="122"/>
        <v>3.1902689436675846E-3</v>
      </c>
      <c r="D3933" s="2">
        <v>331.23</v>
      </c>
      <c r="E3933" s="34">
        <f t="shared" si="123"/>
        <v>1.5420899854861059E-3</v>
      </c>
      <c r="F3933" s="77"/>
    </row>
    <row r="3934" spans="1:6" x14ac:dyDescent="0.3">
      <c r="A3934" s="1">
        <v>41654.833333333336</v>
      </c>
      <c r="B3934" s="2">
        <v>9733.81</v>
      </c>
      <c r="C3934" s="34">
        <f t="shared" si="122"/>
        <v>2.0260971373647685E-2</v>
      </c>
      <c r="D3934" s="2">
        <v>334.51</v>
      </c>
      <c r="E3934" s="34">
        <f t="shared" si="123"/>
        <v>9.9024846783202225E-3</v>
      </c>
      <c r="F3934" s="77"/>
    </row>
    <row r="3935" spans="1:6" x14ac:dyDescent="0.3">
      <c r="A3935" s="1">
        <v>41655.833333333336</v>
      </c>
      <c r="B3935" s="2">
        <v>9717.7099999999991</v>
      </c>
      <c r="C3935" s="34">
        <f t="shared" si="122"/>
        <v>-1.6540285869561799E-3</v>
      </c>
      <c r="D3935" s="2">
        <v>333.99</v>
      </c>
      <c r="E3935" s="34">
        <f t="shared" si="123"/>
        <v>-1.5545125706256657E-3</v>
      </c>
      <c r="F3935" s="77"/>
    </row>
    <row r="3936" spans="1:6" x14ac:dyDescent="0.3">
      <c r="A3936" s="1">
        <v>41656.833333333336</v>
      </c>
      <c r="B3936" s="2">
        <v>9742.9599999999991</v>
      </c>
      <c r="C3936" s="34">
        <f t="shared" si="122"/>
        <v>2.5983487879346345E-3</v>
      </c>
      <c r="D3936" s="2">
        <v>335.82</v>
      </c>
      <c r="E3936" s="34">
        <f t="shared" si="123"/>
        <v>5.4792059642503332E-3</v>
      </c>
      <c r="F3936" s="77"/>
    </row>
    <row r="3937" spans="1:6" x14ac:dyDescent="0.3">
      <c r="A3937" s="1">
        <v>41659.833333333336</v>
      </c>
      <c r="B3937" s="2">
        <v>9715.9</v>
      </c>
      <c r="C3937" s="34">
        <f t="shared" si="122"/>
        <v>-2.777390033418925E-3</v>
      </c>
      <c r="D3937" s="2">
        <v>335.5</v>
      </c>
      <c r="E3937" s="34">
        <f t="shared" si="123"/>
        <v>-9.5289142993271181E-4</v>
      </c>
      <c r="F3937" s="77"/>
    </row>
    <row r="3938" spans="1:6" x14ac:dyDescent="0.3">
      <c r="A3938" s="1">
        <v>41660.833333333336</v>
      </c>
      <c r="B3938" s="2">
        <v>9730.1200000000008</v>
      </c>
      <c r="C3938" s="34">
        <f t="shared" si="122"/>
        <v>1.4635803168003836E-3</v>
      </c>
      <c r="D3938" s="2">
        <v>335.76</v>
      </c>
      <c r="E3938" s="34">
        <f t="shared" si="123"/>
        <v>7.7496274217581096E-4</v>
      </c>
      <c r="F3938" s="77"/>
    </row>
    <row r="3939" spans="1:6" x14ac:dyDescent="0.3">
      <c r="A3939" s="1">
        <v>41661.833333333336</v>
      </c>
      <c r="B3939" s="2">
        <v>9720.11</v>
      </c>
      <c r="C3939" s="34">
        <f t="shared" si="122"/>
        <v>-1.0287642906767758E-3</v>
      </c>
      <c r="D3939" s="2">
        <v>336.06</v>
      </c>
      <c r="E3939" s="34">
        <f t="shared" si="123"/>
        <v>8.9349535382421408E-4</v>
      </c>
      <c r="F3939" s="77"/>
    </row>
    <row r="3940" spans="1:6" x14ac:dyDescent="0.3">
      <c r="A3940" s="1">
        <v>41662.833333333336</v>
      </c>
      <c r="B3940" s="2">
        <v>9631.0400000000009</v>
      </c>
      <c r="C3940" s="34">
        <f t="shared" si="122"/>
        <v>-9.1634765450184785E-3</v>
      </c>
      <c r="D3940" s="2">
        <v>332.69</v>
      </c>
      <c r="E3940" s="34">
        <f t="shared" si="123"/>
        <v>-1.0027971195619823E-2</v>
      </c>
      <c r="F3940" s="77"/>
    </row>
    <row r="3941" spans="1:6" x14ac:dyDescent="0.3">
      <c r="A3941" s="1">
        <v>41663.833333333336</v>
      </c>
      <c r="B3941" s="2">
        <v>9392.02</v>
      </c>
      <c r="C3941" s="34">
        <f t="shared" si="122"/>
        <v>-2.4817672857759931E-2</v>
      </c>
      <c r="D3941" s="2">
        <v>324.75</v>
      </c>
      <c r="E3941" s="34">
        <f t="shared" si="123"/>
        <v>-2.3866061498692415E-2</v>
      </c>
      <c r="F3941" s="77"/>
    </row>
    <row r="3942" spans="1:6" x14ac:dyDescent="0.3">
      <c r="A3942" s="1">
        <v>41666.833333333336</v>
      </c>
      <c r="B3942" s="2">
        <v>9349.2199999999993</v>
      </c>
      <c r="C3942" s="34">
        <f t="shared" si="122"/>
        <v>-4.5570601425466428E-3</v>
      </c>
      <c r="D3942" s="2">
        <v>322.02</v>
      </c>
      <c r="E3942" s="34">
        <f t="shared" si="123"/>
        <v>-8.4064665127021598E-3</v>
      </c>
      <c r="F3942" s="77"/>
    </row>
    <row r="3943" spans="1:6" x14ac:dyDescent="0.3">
      <c r="A3943" s="1">
        <v>41667.833333333336</v>
      </c>
      <c r="B3943" s="2">
        <v>9406.91</v>
      </c>
      <c r="C3943" s="34">
        <f t="shared" si="122"/>
        <v>6.1705682399173511E-3</v>
      </c>
      <c r="D3943" s="2">
        <v>324.22000000000003</v>
      </c>
      <c r="E3943" s="34">
        <f t="shared" si="123"/>
        <v>6.8318737966588383E-3</v>
      </c>
      <c r="F3943" s="77"/>
    </row>
    <row r="3944" spans="1:6" x14ac:dyDescent="0.3">
      <c r="A3944" s="1">
        <v>41668.833333333336</v>
      </c>
      <c r="B3944" s="2">
        <v>9336.73</v>
      </c>
      <c r="C3944" s="34">
        <f t="shared" si="122"/>
        <v>-7.4604732053352718E-3</v>
      </c>
      <c r="D3944" s="2">
        <v>322.39</v>
      </c>
      <c r="E3944" s="34">
        <f t="shared" si="123"/>
        <v>-5.6443155881810148E-3</v>
      </c>
      <c r="F3944" s="77"/>
    </row>
    <row r="3945" spans="1:6" x14ac:dyDescent="0.3">
      <c r="A3945" s="1">
        <v>41669.833333333336</v>
      </c>
      <c r="B3945" s="2">
        <v>9373.48</v>
      </c>
      <c r="C3945" s="34">
        <f t="shared" si="122"/>
        <v>3.9360675525585975E-3</v>
      </c>
      <c r="D3945" s="2">
        <v>323.32</v>
      </c>
      <c r="E3945" s="34">
        <f t="shared" si="123"/>
        <v>2.8847048605726844E-3</v>
      </c>
      <c r="F3945" s="77"/>
    </row>
    <row r="3946" spans="1:6" x14ac:dyDescent="0.3">
      <c r="A3946" s="1">
        <v>41670.833333333336</v>
      </c>
      <c r="B3946" s="2">
        <v>9306.48</v>
      </c>
      <c r="C3946" s="34">
        <f t="shared" si="122"/>
        <v>-7.1478255674519708E-3</v>
      </c>
      <c r="D3946" s="2">
        <v>322.52</v>
      </c>
      <c r="E3946" s="34">
        <f t="shared" si="123"/>
        <v>-2.4743288383026751E-3</v>
      </c>
      <c r="F3946" s="77"/>
    </row>
    <row r="3947" spans="1:6" x14ac:dyDescent="0.3">
      <c r="A3947" s="1">
        <v>41673.833333333336</v>
      </c>
      <c r="B3947" s="2">
        <v>9186.52</v>
      </c>
      <c r="C3947" s="34">
        <f t="shared" si="122"/>
        <v>-1.2889943351299227E-2</v>
      </c>
      <c r="D3947" s="2">
        <v>318.20999999999998</v>
      </c>
      <c r="E3947" s="34">
        <f t="shared" si="123"/>
        <v>-1.3363512340319961E-2</v>
      </c>
      <c r="F3947" s="77"/>
    </row>
    <row r="3948" spans="1:6" x14ac:dyDescent="0.3">
      <c r="A3948" s="1">
        <v>41674.833333333336</v>
      </c>
      <c r="B3948" s="2">
        <v>9127.91</v>
      </c>
      <c r="C3948" s="34">
        <f t="shared" si="122"/>
        <v>-6.3800002612524054E-3</v>
      </c>
      <c r="D3948" s="2">
        <v>317.58</v>
      </c>
      <c r="E3948" s="34">
        <f t="shared" si="123"/>
        <v>-1.9798246441029566E-3</v>
      </c>
      <c r="F3948" s="77"/>
    </row>
    <row r="3949" spans="1:6" x14ac:dyDescent="0.3">
      <c r="A3949" s="1">
        <v>41675.833333333336</v>
      </c>
      <c r="B3949" s="2">
        <v>9116.32</v>
      </c>
      <c r="C3949" s="34">
        <f t="shared" si="122"/>
        <v>-1.2697320635282061E-3</v>
      </c>
      <c r="D3949" s="2">
        <v>318.04000000000002</v>
      </c>
      <c r="E3949" s="34">
        <f t="shared" si="123"/>
        <v>1.4484539328674106E-3</v>
      </c>
      <c r="F3949" s="77"/>
    </row>
    <row r="3950" spans="1:6" x14ac:dyDescent="0.3">
      <c r="A3950" s="1">
        <v>41676.833333333336</v>
      </c>
      <c r="B3950" s="2">
        <v>9256.58</v>
      </c>
      <c r="C3950" s="34">
        <f t="shared" si="122"/>
        <v>1.5385594187128149E-2</v>
      </c>
      <c r="D3950" s="2">
        <v>322.77</v>
      </c>
      <c r="E3950" s="34">
        <f t="shared" si="123"/>
        <v>1.4872343101496543E-2</v>
      </c>
      <c r="F3950" s="77"/>
    </row>
    <row r="3951" spans="1:6" x14ac:dyDescent="0.3">
      <c r="A3951" s="1">
        <v>41677.833333333336</v>
      </c>
      <c r="B3951" s="2">
        <v>9301.92</v>
      </c>
      <c r="C3951" s="34">
        <f t="shared" si="122"/>
        <v>4.8981373250163163E-3</v>
      </c>
      <c r="D3951" s="2">
        <v>325.08999999999997</v>
      </c>
      <c r="E3951" s="34">
        <f t="shared" si="123"/>
        <v>7.1877807726863363E-3</v>
      </c>
      <c r="F3951" s="77"/>
    </row>
    <row r="3952" spans="1:6" x14ac:dyDescent="0.3">
      <c r="A3952" s="1">
        <v>41680.833333333336</v>
      </c>
      <c r="B3952" s="2">
        <v>9289.86</v>
      </c>
      <c r="C3952" s="34">
        <f t="shared" si="122"/>
        <v>-1.2965065276845378E-3</v>
      </c>
      <c r="D3952" s="2">
        <v>325.3</v>
      </c>
      <c r="E3952" s="34">
        <f t="shared" si="123"/>
        <v>6.4597496078011574E-4</v>
      </c>
      <c r="F3952" s="77"/>
    </row>
    <row r="3953" spans="1:6" x14ac:dyDescent="0.3">
      <c r="A3953" s="1">
        <v>41681.833333333336</v>
      </c>
      <c r="B3953" s="2">
        <v>9478.77</v>
      </c>
      <c r="C3953" s="34">
        <f t="shared" si="122"/>
        <v>2.0335075017276827E-2</v>
      </c>
      <c r="D3953" s="2">
        <v>329.52</v>
      </c>
      <c r="E3953" s="34">
        <f t="shared" si="123"/>
        <v>1.2972640639409727E-2</v>
      </c>
      <c r="F3953" s="77"/>
    </row>
    <row r="3954" spans="1:6" x14ac:dyDescent="0.3">
      <c r="A3954" s="1">
        <v>41682.833333333336</v>
      </c>
      <c r="B3954" s="2">
        <v>9540</v>
      </c>
      <c r="C3954" s="34">
        <f t="shared" si="122"/>
        <v>6.4596988849818793E-3</v>
      </c>
      <c r="D3954" s="2">
        <v>332</v>
      </c>
      <c r="E3954" s="34">
        <f t="shared" si="123"/>
        <v>7.5260985676135483E-3</v>
      </c>
      <c r="F3954" s="77"/>
    </row>
    <row r="3955" spans="1:6" x14ac:dyDescent="0.3">
      <c r="A3955" s="1">
        <v>41683.833333333336</v>
      </c>
      <c r="B3955" s="2">
        <v>9596.77</v>
      </c>
      <c r="C3955" s="34">
        <f t="shared" si="122"/>
        <v>5.9507337526205628E-3</v>
      </c>
      <c r="D3955" s="2">
        <v>331.48</v>
      </c>
      <c r="E3955" s="34">
        <f t="shared" si="123"/>
        <v>-1.5662650602409345E-3</v>
      </c>
      <c r="F3955" s="77"/>
    </row>
    <row r="3956" spans="1:6" x14ac:dyDescent="0.3">
      <c r="A3956" s="1">
        <v>41684.833333333336</v>
      </c>
      <c r="B3956" s="2">
        <v>9662.4</v>
      </c>
      <c r="C3956" s="34">
        <f t="shared" si="122"/>
        <v>6.8387592908862871E-3</v>
      </c>
      <c r="D3956" s="2">
        <v>333.32</v>
      </c>
      <c r="E3956" s="34">
        <f t="shared" si="123"/>
        <v>5.5508627971521118E-3</v>
      </c>
      <c r="F3956" s="77"/>
    </row>
    <row r="3957" spans="1:6" x14ac:dyDescent="0.3">
      <c r="A3957" s="1">
        <v>41687.833333333336</v>
      </c>
      <c r="B3957" s="2">
        <v>9656.76</v>
      </c>
      <c r="C3957" s="34">
        <f t="shared" si="122"/>
        <v>-5.8370591157475005E-4</v>
      </c>
      <c r="D3957" s="2">
        <v>334.56</v>
      </c>
      <c r="E3957" s="34">
        <f t="shared" si="123"/>
        <v>3.7201488059521726E-3</v>
      </c>
      <c r="F3957" s="77"/>
    </row>
    <row r="3958" spans="1:6" x14ac:dyDescent="0.3">
      <c r="A3958" s="1">
        <v>41688.833333333336</v>
      </c>
      <c r="B3958" s="2">
        <v>9659.7800000000007</v>
      </c>
      <c r="C3958" s="34">
        <f t="shared" si="122"/>
        <v>3.127342918329834E-4</v>
      </c>
      <c r="D3958" s="2">
        <v>334.6</v>
      </c>
      <c r="E3958" s="34">
        <f t="shared" si="123"/>
        <v>1.1956001912971637E-4</v>
      </c>
      <c r="F3958" s="77"/>
    </row>
    <row r="3959" spans="1:6" x14ac:dyDescent="0.3">
      <c r="A3959" s="1">
        <v>41689.833333333336</v>
      </c>
      <c r="B3959" s="2">
        <v>9660.0499999999993</v>
      </c>
      <c r="C3959" s="34">
        <f t="shared" si="122"/>
        <v>2.7950947122823422E-5</v>
      </c>
      <c r="D3959" s="2">
        <v>334.94</v>
      </c>
      <c r="E3959" s="34">
        <f t="shared" si="123"/>
        <v>1.0161386730422883E-3</v>
      </c>
      <c r="F3959" s="77"/>
    </row>
    <row r="3960" spans="1:6" x14ac:dyDescent="0.3">
      <c r="A3960" s="1">
        <v>41690.833333333336</v>
      </c>
      <c r="B3960" s="2">
        <v>9618.85</v>
      </c>
      <c r="C3960" s="34">
        <f t="shared" si="122"/>
        <v>-4.2649882764580482E-3</v>
      </c>
      <c r="D3960" s="2">
        <v>334.78</v>
      </c>
      <c r="E3960" s="34">
        <f t="shared" si="123"/>
        <v>-4.776974980594817E-4</v>
      </c>
      <c r="F3960" s="77"/>
    </row>
    <row r="3961" spans="1:6" x14ac:dyDescent="0.3">
      <c r="A3961" s="1">
        <v>41691.833333333336</v>
      </c>
      <c r="B3961" s="2">
        <v>9656.9500000000007</v>
      </c>
      <c r="C3961" s="34">
        <f t="shared" si="122"/>
        <v>3.9609724655234047E-3</v>
      </c>
      <c r="D3961" s="2">
        <v>336.09</v>
      </c>
      <c r="E3961" s="34">
        <f t="shared" si="123"/>
        <v>3.913017504032501E-3</v>
      </c>
      <c r="F3961" s="77"/>
    </row>
    <row r="3962" spans="1:6" x14ac:dyDescent="0.3">
      <c r="A3962" s="1">
        <v>41694.833333333336</v>
      </c>
      <c r="B3962" s="2">
        <v>9708.94</v>
      </c>
      <c r="C3962" s="34">
        <f t="shared" si="122"/>
        <v>5.3836873961239373E-3</v>
      </c>
      <c r="D3962" s="2">
        <v>338.19</v>
      </c>
      <c r="E3962" s="34">
        <f t="shared" si="123"/>
        <v>6.2483263411587942E-3</v>
      </c>
      <c r="F3962" s="77"/>
    </row>
    <row r="3963" spans="1:6" x14ac:dyDescent="0.3">
      <c r="A3963" s="1">
        <v>41695.833333333336</v>
      </c>
      <c r="B3963" s="2">
        <v>9699.35</v>
      </c>
      <c r="C3963" s="34">
        <f t="shared" si="122"/>
        <v>-9.8774943505675061E-4</v>
      </c>
      <c r="D3963" s="2">
        <v>338.39</v>
      </c>
      <c r="E3963" s="34">
        <f t="shared" si="123"/>
        <v>5.9138354179610886E-4</v>
      </c>
      <c r="F3963" s="77"/>
    </row>
    <row r="3964" spans="1:6" x14ac:dyDescent="0.3">
      <c r="A3964" s="1">
        <v>41696.833333333336</v>
      </c>
      <c r="B3964" s="2">
        <v>9661.73</v>
      </c>
      <c r="C3964" s="34">
        <f t="shared" si="122"/>
        <v>-3.878610422347939E-3</v>
      </c>
      <c r="D3964" s="2">
        <v>337.7</v>
      </c>
      <c r="E3964" s="34">
        <f t="shared" si="123"/>
        <v>-2.0390673483259292E-3</v>
      </c>
      <c r="F3964" s="77"/>
    </row>
    <row r="3965" spans="1:6" x14ac:dyDescent="0.3">
      <c r="A3965" s="1">
        <v>41697.833333333336</v>
      </c>
      <c r="B3965" s="2">
        <v>9588.33</v>
      </c>
      <c r="C3965" s="34">
        <f t="shared" si="122"/>
        <v>-7.5969831489804962E-3</v>
      </c>
      <c r="D3965" s="2">
        <v>337.21</v>
      </c>
      <c r="E3965" s="34">
        <f t="shared" si="123"/>
        <v>-1.4509920047379721E-3</v>
      </c>
      <c r="F3965" s="77"/>
    </row>
    <row r="3966" spans="1:6" x14ac:dyDescent="0.3">
      <c r="A3966" s="1">
        <v>41698.833333333336</v>
      </c>
      <c r="B3966" s="2">
        <v>9692.08</v>
      </c>
      <c r="C3966" s="34">
        <f t="shared" si="122"/>
        <v>1.0820445270448564E-2</v>
      </c>
      <c r="D3966" s="2">
        <v>338.02</v>
      </c>
      <c r="E3966" s="34">
        <f t="shared" si="123"/>
        <v>2.4020639957296197E-3</v>
      </c>
      <c r="F3966" s="77"/>
    </row>
    <row r="3967" spans="1:6" x14ac:dyDescent="0.3">
      <c r="A3967" s="1">
        <v>41701.833333333336</v>
      </c>
      <c r="B3967" s="2">
        <v>9358.89</v>
      </c>
      <c r="C3967" s="34">
        <f t="shared" si="122"/>
        <v>-3.43775536314187E-2</v>
      </c>
      <c r="D3967" s="2">
        <v>330.36</v>
      </c>
      <c r="E3967" s="34">
        <f t="shared" si="123"/>
        <v>-2.2661380983373669E-2</v>
      </c>
      <c r="F3967" s="77"/>
    </row>
    <row r="3968" spans="1:6" x14ac:dyDescent="0.3">
      <c r="A3968" s="1">
        <v>41702.833333333336</v>
      </c>
      <c r="B3968" s="2">
        <v>9589.15</v>
      </c>
      <c r="C3968" s="34">
        <f t="shared" ref="C3968:C4031" si="124">B3968/B3967-1</f>
        <v>2.4603345054808878E-2</v>
      </c>
      <c r="D3968" s="2">
        <v>337.15</v>
      </c>
      <c r="E3968" s="34">
        <f t="shared" si="123"/>
        <v>2.0553335754933899E-2</v>
      </c>
      <c r="F3968" s="77"/>
    </row>
    <row r="3969" spans="1:6" x14ac:dyDescent="0.3">
      <c r="A3969" s="1">
        <v>41703.833333333336</v>
      </c>
      <c r="B3969" s="2">
        <v>9542.02</v>
      </c>
      <c r="C3969" s="34">
        <f t="shared" si="124"/>
        <v>-4.91492989472464E-3</v>
      </c>
      <c r="D3969" s="2">
        <v>337.06</v>
      </c>
      <c r="E3969" s="34">
        <f t="shared" si="123"/>
        <v>-2.669434969597706E-4</v>
      </c>
      <c r="F3969" s="77"/>
    </row>
    <row r="3970" spans="1:6" x14ac:dyDescent="0.3">
      <c r="A3970" s="1">
        <v>41704.833333333336</v>
      </c>
      <c r="B3970" s="2">
        <v>9542.8700000000008</v>
      </c>
      <c r="C3970" s="34">
        <f t="shared" si="124"/>
        <v>8.9079670761549323E-5</v>
      </c>
      <c r="D3970" s="2">
        <v>337.28</v>
      </c>
      <c r="E3970" s="34">
        <f t="shared" si="123"/>
        <v>6.5270278288731554E-4</v>
      </c>
      <c r="F3970" s="77"/>
    </row>
    <row r="3971" spans="1:6" x14ac:dyDescent="0.3">
      <c r="A3971" s="1">
        <v>41705.833333333336</v>
      </c>
      <c r="B3971" s="2">
        <v>9350.75</v>
      </c>
      <c r="C3971" s="34">
        <f t="shared" si="124"/>
        <v>-2.0132308204974025E-2</v>
      </c>
      <c r="D3971" s="2">
        <v>333.06</v>
      </c>
      <c r="E3971" s="34">
        <f t="shared" si="123"/>
        <v>-1.2511859582542639E-2</v>
      </c>
      <c r="F3971" s="77"/>
    </row>
    <row r="3972" spans="1:6" x14ac:dyDescent="0.3">
      <c r="A3972" s="1">
        <v>41708.833333333336</v>
      </c>
      <c r="B3972" s="2">
        <v>9265.5</v>
      </c>
      <c r="C3972" s="34">
        <f t="shared" si="124"/>
        <v>-9.1169157554207292E-3</v>
      </c>
      <c r="D3972" s="2">
        <v>331.4</v>
      </c>
      <c r="E3972" s="34">
        <f t="shared" si="123"/>
        <v>-4.9840869513001484E-3</v>
      </c>
      <c r="F3972" s="77"/>
    </row>
    <row r="3973" spans="1:6" x14ac:dyDescent="0.3">
      <c r="A3973" s="1">
        <v>41709.833333333336</v>
      </c>
      <c r="B3973" s="2">
        <v>9307.7900000000009</v>
      </c>
      <c r="C3973" s="34">
        <f t="shared" si="124"/>
        <v>4.5642436997463953E-3</v>
      </c>
      <c r="D3973" s="2">
        <v>331.49</v>
      </c>
      <c r="E3973" s="34">
        <f t="shared" ref="E3973:E4036" si="125">D3973/D3972-1</f>
        <v>2.7157513578757175E-4</v>
      </c>
      <c r="F3973" s="77"/>
    </row>
    <row r="3974" spans="1:6" x14ac:dyDescent="0.3">
      <c r="A3974" s="1">
        <v>41710.833333333336</v>
      </c>
      <c r="B3974" s="2">
        <v>9188.69</v>
      </c>
      <c r="C3974" s="34">
        <f t="shared" si="124"/>
        <v>-1.2795733466268611E-2</v>
      </c>
      <c r="D3974" s="2">
        <v>327.95</v>
      </c>
      <c r="E3974" s="34">
        <f t="shared" si="125"/>
        <v>-1.0679055175118468E-2</v>
      </c>
      <c r="F3974" s="77"/>
    </row>
    <row r="3975" spans="1:6" x14ac:dyDescent="0.3">
      <c r="A3975" s="1">
        <v>41711.833333333336</v>
      </c>
      <c r="B3975" s="2">
        <v>9017.7900000000009</v>
      </c>
      <c r="C3975" s="34">
        <f t="shared" si="124"/>
        <v>-1.8598951537161401E-2</v>
      </c>
      <c r="D3975" s="2">
        <v>324.51</v>
      </c>
      <c r="E3975" s="34">
        <f t="shared" si="125"/>
        <v>-1.0489403872541492E-2</v>
      </c>
      <c r="F3975" s="77"/>
    </row>
    <row r="3976" spans="1:6" x14ac:dyDescent="0.3">
      <c r="A3976" s="1">
        <v>41712.833333333336</v>
      </c>
      <c r="B3976" s="2">
        <v>9056.41</v>
      </c>
      <c r="C3976" s="34">
        <f t="shared" si="124"/>
        <v>4.2826457480158453E-3</v>
      </c>
      <c r="D3976" s="2">
        <v>322.23</v>
      </c>
      <c r="E3976" s="34">
        <f t="shared" si="125"/>
        <v>-7.0259776278079888E-3</v>
      </c>
      <c r="F3976" s="77"/>
    </row>
    <row r="3977" spans="1:6" x14ac:dyDescent="0.3">
      <c r="A3977" s="1">
        <v>41715.833333333336</v>
      </c>
      <c r="B3977" s="2">
        <v>9180.89</v>
      </c>
      <c r="C3977" s="34">
        <f t="shared" si="124"/>
        <v>1.3744960751556068E-2</v>
      </c>
      <c r="D3977" s="2">
        <v>325.83</v>
      </c>
      <c r="E3977" s="34">
        <f t="shared" si="125"/>
        <v>1.1172144120659144E-2</v>
      </c>
      <c r="F3977" s="77"/>
    </row>
    <row r="3978" spans="1:6" x14ac:dyDescent="0.3">
      <c r="A3978" s="1">
        <v>41716.833333333336</v>
      </c>
      <c r="B3978" s="2">
        <v>9242.5499999999993</v>
      </c>
      <c r="C3978" s="34">
        <f t="shared" si="124"/>
        <v>6.7161244715925328E-3</v>
      </c>
      <c r="D3978" s="2">
        <v>327.93</v>
      </c>
      <c r="E3978" s="34">
        <f t="shared" si="125"/>
        <v>6.4450787220329264E-3</v>
      </c>
      <c r="F3978" s="77"/>
    </row>
    <row r="3979" spans="1:6" x14ac:dyDescent="0.3">
      <c r="A3979" s="1">
        <v>41717.833333333336</v>
      </c>
      <c r="B3979" s="2">
        <v>9277.0499999999993</v>
      </c>
      <c r="C3979" s="34">
        <f t="shared" si="124"/>
        <v>3.7327360955581312E-3</v>
      </c>
      <c r="D3979" s="2">
        <v>327.63</v>
      </c>
      <c r="E3979" s="34">
        <f t="shared" si="125"/>
        <v>-9.1482938431985961E-4</v>
      </c>
      <c r="F3979" s="77"/>
    </row>
    <row r="3980" spans="1:6" x14ac:dyDescent="0.3">
      <c r="A3980" s="1">
        <v>41718.833333333336</v>
      </c>
      <c r="B3980" s="2">
        <v>9296.1200000000008</v>
      </c>
      <c r="C3980" s="34">
        <f t="shared" si="124"/>
        <v>2.0556103502731293E-3</v>
      </c>
      <c r="D3980" s="2">
        <v>327.67</v>
      </c>
      <c r="E3980" s="34">
        <f t="shared" si="125"/>
        <v>1.2208894179410734E-4</v>
      </c>
      <c r="F3980" s="77"/>
    </row>
    <row r="3981" spans="1:6" x14ac:dyDescent="0.3">
      <c r="A3981" s="1">
        <v>41719.833333333336</v>
      </c>
      <c r="B3981" s="2">
        <v>9342.94</v>
      </c>
      <c r="C3981" s="34">
        <f t="shared" si="124"/>
        <v>5.0365098557247912E-3</v>
      </c>
      <c r="D3981" s="2">
        <v>327.91</v>
      </c>
      <c r="E3981" s="34">
        <f t="shared" si="125"/>
        <v>7.324442274239118E-4</v>
      </c>
      <c r="F3981" s="77"/>
    </row>
    <row r="3982" spans="1:6" x14ac:dyDescent="0.3">
      <c r="A3982" s="1">
        <v>41722.833333333336</v>
      </c>
      <c r="B3982" s="2">
        <v>9188.77</v>
      </c>
      <c r="C3982" s="34">
        <f t="shared" si="124"/>
        <v>-1.6501229805607198E-2</v>
      </c>
      <c r="D3982" s="2">
        <v>324.39</v>
      </c>
      <c r="E3982" s="34">
        <f t="shared" si="125"/>
        <v>-1.0734652801073552E-2</v>
      </c>
      <c r="F3982" s="77"/>
    </row>
    <row r="3983" spans="1:6" x14ac:dyDescent="0.3">
      <c r="A3983" s="1">
        <v>41723.833333333336</v>
      </c>
      <c r="B3983" s="2">
        <v>9338.4</v>
      </c>
      <c r="C3983" s="34">
        <f t="shared" si="124"/>
        <v>1.6284007543991175E-2</v>
      </c>
      <c r="D3983" s="2">
        <v>328.57</v>
      </c>
      <c r="E3983" s="34">
        <f t="shared" si="125"/>
        <v>1.2885723974228602E-2</v>
      </c>
      <c r="F3983" s="77"/>
    </row>
    <row r="3984" spans="1:6" x14ac:dyDescent="0.3">
      <c r="A3984" s="1">
        <v>41724.833333333336</v>
      </c>
      <c r="B3984" s="2">
        <v>9448.58</v>
      </c>
      <c r="C3984" s="34">
        <f t="shared" si="124"/>
        <v>1.1798595048402305E-2</v>
      </c>
      <c r="D3984" s="2">
        <v>330.93</v>
      </c>
      <c r="E3984" s="34">
        <f t="shared" si="125"/>
        <v>7.1826399245213945E-3</v>
      </c>
      <c r="F3984" s="77"/>
    </row>
    <row r="3985" spans="1:6" x14ac:dyDescent="0.3">
      <c r="A3985" s="1">
        <v>41725.833333333336</v>
      </c>
      <c r="B3985" s="2">
        <v>9451.2099999999991</v>
      </c>
      <c r="C3985" s="34">
        <f t="shared" si="124"/>
        <v>2.7834870424969793E-4</v>
      </c>
      <c r="D3985" s="2">
        <v>331.4</v>
      </c>
      <c r="E3985" s="34">
        <f t="shared" si="125"/>
        <v>1.4202399298943735E-3</v>
      </c>
      <c r="F3985" s="77"/>
    </row>
    <row r="3986" spans="1:6" x14ac:dyDescent="0.3">
      <c r="A3986" s="1">
        <v>41726.833333333336</v>
      </c>
      <c r="B3986" s="2">
        <v>9587.19</v>
      </c>
      <c r="C3986" s="34">
        <f t="shared" si="124"/>
        <v>1.4387575770721472E-2</v>
      </c>
      <c r="D3986" s="2">
        <v>333.76</v>
      </c>
      <c r="E3986" s="34">
        <f t="shared" si="125"/>
        <v>7.1213035606518815E-3</v>
      </c>
      <c r="F3986" s="77"/>
    </row>
    <row r="3987" spans="1:6" x14ac:dyDescent="0.3">
      <c r="A3987" s="1">
        <v>41729.833333333336</v>
      </c>
      <c r="B3987" s="2">
        <v>9555.91</v>
      </c>
      <c r="C3987" s="34">
        <f t="shared" si="124"/>
        <v>-3.2626869812740766E-3</v>
      </c>
      <c r="D3987" s="2">
        <v>334.31</v>
      </c>
      <c r="E3987" s="34">
        <f t="shared" si="125"/>
        <v>1.6478906999042309E-3</v>
      </c>
      <c r="F3987" s="77"/>
    </row>
    <row r="3988" spans="1:6" x14ac:dyDescent="0.3">
      <c r="A3988" s="1">
        <v>41730.833333333336</v>
      </c>
      <c r="B3988" s="2">
        <v>9603.7099999999991</v>
      </c>
      <c r="C3988" s="34">
        <f t="shared" si="124"/>
        <v>5.0021400368984725E-3</v>
      </c>
      <c r="D3988" s="2">
        <v>336.35</v>
      </c>
      <c r="E3988" s="34">
        <f t="shared" si="125"/>
        <v>6.1021207860967319E-3</v>
      </c>
      <c r="F3988" s="77"/>
    </row>
    <row r="3989" spans="1:6" x14ac:dyDescent="0.3">
      <c r="A3989" s="1">
        <v>41731.833333333336</v>
      </c>
      <c r="B3989" s="2">
        <v>9623.36</v>
      </c>
      <c r="C3989" s="34">
        <f t="shared" si="124"/>
        <v>2.046084273681803E-3</v>
      </c>
      <c r="D3989" s="2">
        <v>336.93</v>
      </c>
      <c r="E3989" s="34">
        <f t="shared" si="125"/>
        <v>1.7243942321985006E-3</v>
      </c>
      <c r="F3989" s="77"/>
    </row>
    <row r="3990" spans="1:6" x14ac:dyDescent="0.3">
      <c r="A3990" s="1">
        <v>41732.833333333336</v>
      </c>
      <c r="B3990" s="2">
        <v>9628.82</v>
      </c>
      <c r="C3990" s="34">
        <f t="shared" si="124"/>
        <v>5.6736940112389611E-4</v>
      </c>
      <c r="D3990" s="2">
        <v>337.25</v>
      </c>
      <c r="E3990" s="34">
        <f t="shared" si="125"/>
        <v>9.4975217404202894E-4</v>
      </c>
      <c r="F3990" s="77"/>
    </row>
    <row r="3991" spans="1:6" x14ac:dyDescent="0.3">
      <c r="A3991" s="1">
        <v>41733.833333333336</v>
      </c>
      <c r="B3991" s="2">
        <v>9695.77</v>
      </c>
      <c r="C3991" s="34">
        <f t="shared" si="124"/>
        <v>6.9530845939587138E-3</v>
      </c>
      <c r="D3991" s="2">
        <v>339.18</v>
      </c>
      <c r="E3991" s="34">
        <f t="shared" si="125"/>
        <v>5.722757598220829E-3</v>
      </c>
      <c r="F3991" s="77"/>
    </row>
    <row r="3992" spans="1:6" x14ac:dyDescent="0.3">
      <c r="A3992" s="1">
        <v>41736.833333333336</v>
      </c>
      <c r="B3992" s="2">
        <v>9510.85</v>
      </c>
      <c r="C3992" s="34">
        <f t="shared" si="124"/>
        <v>-1.907223459302354E-2</v>
      </c>
      <c r="D3992" s="2">
        <v>334.96</v>
      </c>
      <c r="E3992" s="34">
        <f t="shared" si="125"/>
        <v>-1.2441771330856888E-2</v>
      </c>
      <c r="F3992" s="77"/>
    </row>
    <row r="3993" spans="1:6" x14ac:dyDescent="0.3">
      <c r="A3993" s="1">
        <v>41737.833333333336</v>
      </c>
      <c r="B3993" s="2">
        <v>9490.7900000000009</v>
      </c>
      <c r="C3993" s="34">
        <f t="shared" si="124"/>
        <v>-2.1091700531498114E-3</v>
      </c>
      <c r="D3993" s="2">
        <v>333.89</v>
      </c>
      <c r="E3993" s="34">
        <f t="shared" si="125"/>
        <v>-3.1944112729878071E-3</v>
      </c>
      <c r="F3993" s="77"/>
    </row>
    <row r="3994" spans="1:6" x14ac:dyDescent="0.3">
      <c r="A3994" s="1">
        <v>41738.833333333336</v>
      </c>
      <c r="B3994" s="2">
        <v>9506.35</v>
      </c>
      <c r="C3994" s="34">
        <f t="shared" si="124"/>
        <v>1.6394841736040444E-3</v>
      </c>
      <c r="D3994" s="2">
        <v>335.16</v>
      </c>
      <c r="E3994" s="34">
        <f t="shared" si="125"/>
        <v>3.8036479079937013E-3</v>
      </c>
      <c r="F3994" s="77"/>
    </row>
    <row r="3995" spans="1:6" x14ac:dyDescent="0.3">
      <c r="A3995" s="1">
        <v>41739.833333333336</v>
      </c>
      <c r="B3995" s="2">
        <v>9454.5400000000009</v>
      </c>
      <c r="C3995" s="34">
        <f t="shared" si="124"/>
        <v>-5.4500412881914873E-3</v>
      </c>
      <c r="D3995" s="2">
        <v>333.41</v>
      </c>
      <c r="E3995" s="34">
        <f t="shared" si="125"/>
        <v>-5.2213868003341268E-3</v>
      </c>
      <c r="F3995" s="77"/>
    </row>
    <row r="3996" spans="1:6" x14ac:dyDescent="0.3">
      <c r="A3996" s="1">
        <v>41740.833333333336</v>
      </c>
      <c r="B3996" s="2">
        <v>9315.2900000000009</v>
      </c>
      <c r="C3996" s="34">
        <f t="shared" si="124"/>
        <v>-1.4728373881754186E-2</v>
      </c>
      <c r="D3996" s="2">
        <v>328.77</v>
      </c>
      <c r="E3996" s="34">
        <f t="shared" si="125"/>
        <v>-1.391679913619881E-2</v>
      </c>
      <c r="F3996" s="77"/>
    </row>
    <row r="3997" spans="1:6" x14ac:dyDescent="0.3">
      <c r="A3997" s="1">
        <v>41743.833333333336</v>
      </c>
      <c r="B3997" s="2">
        <v>9339.17</v>
      </c>
      <c r="C3997" s="34">
        <f t="shared" si="124"/>
        <v>2.5635272761233008E-3</v>
      </c>
      <c r="D3997" s="2">
        <v>329.79</v>
      </c>
      <c r="E3997" s="34">
        <f t="shared" si="125"/>
        <v>3.1024728533626256E-3</v>
      </c>
      <c r="F3997" s="77"/>
    </row>
    <row r="3998" spans="1:6" x14ac:dyDescent="0.3">
      <c r="A3998" s="1">
        <v>41744.833333333336</v>
      </c>
      <c r="B3998" s="2">
        <v>9173.7099999999991</v>
      </c>
      <c r="C3998" s="34">
        <f t="shared" si="124"/>
        <v>-1.7716777829293262E-2</v>
      </c>
      <c r="D3998" s="2">
        <v>326.58</v>
      </c>
      <c r="E3998" s="34">
        <f t="shared" si="125"/>
        <v>-9.7334667515692752E-3</v>
      </c>
      <c r="F3998" s="77"/>
    </row>
    <row r="3999" spans="1:6" x14ac:dyDescent="0.3">
      <c r="A3999" s="1">
        <v>41745.833333333336</v>
      </c>
      <c r="B3999" s="2">
        <v>9317.82</v>
      </c>
      <c r="C3999" s="34">
        <f t="shared" si="124"/>
        <v>1.5709020668846163E-2</v>
      </c>
      <c r="D3999" s="2">
        <v>330.82</v>
      </c>
      <c r="E3999" s="34">
        <f t="shared" si="125"/>
        <v>1.2983036315757257E-2</v>
      </c>
      <c r="F3999" s="77"/>
    </row>
    <row r="4000" spans="1:6" x14ac:dyDescent="0.3">
      <c r="A4000" s="1">
        <v>41746.833333333336</v>
      </c>
      <c r="B4000" s="2">
        <v>9409.7099999999991</v>
      </c>
      <c r="C4000" s="34">
        <f t="shared" si="124"/>
        <v>9.8617487781476054E-3</v>
      </c>
      <c r="D4000" s="2">
        <v>332.43</v>
      </c>
      <c r="E4000" s="34">
        <f t="shared" si="125"/>
        <v>4.8666948793907316E-3</v>
      </c>
      <c r="F4000" s="77"/>
    </row>
    <row r="4001" spans="1:6" x14ac:dyDescent="0.3">
      <c r="A4001" s="1">
        <v>41751.833333333336</v>
      </c>
      <c r="B4001" s="2">
        <v>9600.09</v>
      </c>
      <c r="C4001" s="34">
        <f t="shared" si="124"/>
        <v>2.023229196223908E-2</v>
      </c>
      <c r="D4001" s="2">
        <v>337.03</v>
      </c>
      <c r="E4001" s="34">
        <f t="shared" si="125"/>
        <v>1.3837499623980953E-2</v>
      </c>
      <c r="F4001" s="77"/>
    </row>
    <row r="4002" spans="1:6" x14ac:dyDescent="0.3">
      <c r="A4002" s="1">
        <v>41752.833333333336</v>
      </c>
      <c r="B4002" s="2">
        <v>9544.19</v>
      </c>
      <c r="C4002" s="34">
        <f t="shared" si="124"/>
        <v>-5.8228620773346229E-3</v>
      </c>
      <c r="D4002" s="2">
        <v>335.05</v>
      </c>
      <c r="E4002" s="34">
        <f t="shared" si="125"/>
        <v>-5.8748479363853745E-3</v>
      </c>
      <c r="F4002" s="77"/>
    </row>
    <row r="4003" spans="1:6" x14ac:dyDescent="0.3">
      <c r="A4003" s="1">
        <v>41753.833333333336</v>
      </c>
      <c r="B4003" s="2">
        <v>9548.68</v>
      </c>
      <c r="C4003" s="34">
        <f t="shared" si="124"/>
        <v>4.7044327491385651E-4</v>
      </c>
      <c r="D4003" s="2">
        <v>336.13</v>
      </c>
      <c r="E4003" s="34">
        <f t="shared" si="125"/>
        <v>3.2233994926129661E-3</v>
      </c>
      <c r="F4003" s="77"/>
    </row>
    <row r="4004" spans="1:6" x14ac:dyDescent="0.3">
      <c r="A4004" s="1">
        <v>41754.833333333336</v>
      </c>
      <c r="B4004" s="2">
        <v>9401.5499999999993</v>
      </c>
      <c r="C4004" s="34">
        <f t="shared" si="124"/>
        <v>-1.5408412471671573E-2</v>
      </c>
      <c r="D4004" s="2">
        <v>333.5</v>
      </c>
      <c r="E4004" s="34">
        <f t="shared" si="125"/>
        <v>-7.8243536726861906E-3</v>
      </c>
      <c r="F4004" s="77"/>
    </row>
    <row r="4005" spans="1:6" x14ac:dyDescent="0.3">
      <c r="A4005" s="1">
        <v>41757.833333333336</v>
      </c>
      <c r="B4005" s="2">
        <v>9446.36</v>
      </c>
      <c r="C4005" s="34">
        <f t="shared" si="124"/>
        <v>4.766235354808579E-3</v>
      </c>
      <c r="D4005" s="2">
        <v>334.13</v>
      </c>
      <c r="E4005" s="34">
        <f t="shared" si="125"/>
        <v>1.889055472263923E-3</v>
      </c>
      <c r="F4005" s="77"/>
    </row>
    <row r="4006" spans="1:6" x14ac:dyDescent="0.3">
      <c r="A4006" s="1">
        <v>41758.833333333336</v>
      </c>
      <c r="B4006" s="2">
        <v>9584.1200000000008</v>
      </c>
      <c r="C4006" s="34">
        <f t="shared" si="124"/>
        <v>1.4583395085514539E-2</v>
      </c>
      <c r="D4006" s="2">
        <v>338.12</v>
      </c>
      <c r="E4006" s="34">
        <f t="shared" si="125"/>
        <v>1.194145991081319E-2</v>
      </c>
      <c r="F4006" s="77"/>
    </row>
    <row r="4007" spans="1:6" x14ac:dyDescent="0.3">
      <c r="A4007" s="1">
        <v>41759.833333333336</v>
      </c>
      <c r="B4007" s="2">
        <v>9603.23</v>
      </c>
      <c r="C4007" s="34">
        <f t="shared" si="124"/>
        <v>1.9939232814278895E-3</v>
      </c>
      <c r="D4007" s="2">
        <v>337.89</v>
      </c>
      <c r="E4007" s="34">
        <f t="shared" si="125"/>
        <v>-6.8023187034194077E-4</v>
      </c>
      <c r="F4007" s="77"/>
    </row>
    <row r="4008" spans="1:6" x14ac:dyDescent="0.3">
      <c r="A4008" s="1">
        <v>41761.833333333336</v>
      </c>
      <c r="B4008" s="2">
        <v>9556.02</v>
      </c>
      <c r="C4008" s="34">
        <f t="shared" si="124"/>
        <v>-4.9160542859015832E-3</v>
      </c>
      <c r="D4008" s="2">
        <v>337.76</v>
      </c>
      <c r="E4008" s="34">
        <f t="shared" si="125"/>
        <v>-3.8474059605198008E-4</v>
      </c>
      <c r="F4008" s="77"/>
    </row>
    <row r="4009" spans="1:6" x14ac:dyDescent="0.3">
      <c r="A4009" s="1">
        <v>41764.833333333336</v>
      </c>
      <c r="B4009" s="2">
        <v>9529.5</v>
      </c>
      <c r="C4009" s="34">
        <f t="shared" si="124"/>
        <v>-2.7752139489034544E-3</v>
      </c>
      <c r="D4009" s="2">
        <v>336.89</v>
      </c>
      <c r="E4009" s="34">
        <f t="shared" si="125"/>
        <v>-2.5757934628138912E-3</v>
      </c>
      <c r="F4009" s="77"/>
    </row>
    <row r="4010" spans="1:6" x14ac:dyDescent="0.3">
      <c r="A4010" s="1">
        <v>41765.833333333336</v>
      </c>
      <c r="B4010" s="2">
        <v>9467.5300000000007</v>
      </c>
      <c r="C4010" s="34">
        <f t="shared" si="124"/>
        <v>-6.5029644787238938E-3</v>
      </c>
      <c r="D4010" s="2">
        <v>336.04</v>
      </c>
      <c r="E4010" s="34">
        <f t="shared" si="125"/>
        <v>-2.5230787497401153E-3</v>
      </c>
      <c r="F4010" s="77"/>
    </row>
    <row r="4011" spans="1:6" x14ac:dyDescent="0.3">
      <c r="A4011" s="1">
        <v>41766.833333333336</v>
      </c>
      <c r="B4011" s="2">
        <v>9521.2999999999993</v>
      </c>
      <c r="C4011" s="34">
        <f t="shared" si="124"/>
        <v>5.6794116311222886E-3</v>
      </c>
      <c r="D4011" s="2">
        <v>336.03</v>
      </c>
      <c r="E4011" s="34">
        <f t="shared" si="125"/>
        <v>-2.9758362099840951E-5</v>
      </c>
      <c r="F4011" s="77"/>
    </row>
    <row r="4012" spans="1:6" x14ac:dyDescent="0.3">
      <c r="A4012" s="1">
        <v>41767.833333333336</v>
      </c>
      <c r="B4012" s="2">
        <v>9607.4</v>
      </c>
      <c r="C4012" s="34">
        <f t="shared" si="124"/>
        <v>9.0428827996178462E-3</v>
      </c>
      <c r="D4012" s="2">
        <v>339.56</v>
      </c>
      <c r="E4012" s="34">
        <f t="shared" si="125"/>
        <v>1.050501443323526E-2</v>
      </c>
      <c r="F4012" s="77"/>
    </row>
    <row r="4013" spans="1:6" x14ac:dyDescent="0.3">
      <c r="A4013" s="1">
        <v>41768.833333333336</v>
      </c>
      <c r="B4013" s="2">
        <v>9581.4500000000007</v>
      </c>
      <c r="C4013" s="34">
        <f t="shared" si="124"/>
        <v>-2.7010429460623264E-3</v>
      </c>
      <c r="D4013" s="2">
        <v>338.54</v>
      </c>
      <c r="E4013" s="34">
        <f t="shared" si="125"/>
        <v>-3.0038873836729652E-3</v>
      </c>
      <c r="F4013" s="77"/>
    </row>
    <row r="4014" spans="1:6" x14ac:dyDescent="0.3">
      <c r="A4014" s="1">
        <v>41771.833333333336</v>
      </c>
      <c r="B4014" s="2">
        <v>9702.4599999999991</v>
      </c>
      <c r="C4014" s="34">
        <f t="shared" si="124"/>
        <v>1.262961242818128E-2</v>
      </c>
      <c r="D4014" s="2">
        <v>340.96</v>
      </c>
      <c r="E4014" s="34">
        <f t="shared" si="125"/>
        <v>7.1483428841494501E-3</v>
      </c>
      <c r="F4014" s="77"/>
    </row>
    <row r="4015" spans="1:6" x14ac:dyDescent="0.3">
      <c r="A4015" s="1">
        <v>41772.833333333336</v>
      </c>
      <c r="B4015" s="2">
        <v>9754.43</v>
      </c>
      <c r="C4015" s="34">
        <f t="shared" si="124"/>
        <v>5.356373538257353E-3</v>
      </c>
      <c r="D4015" s="2">
        <v>341.89</v>
      </c>
      <c r="E4015" s="34">
        <f t="shared" si="125"/>
        <v>2.7275926794931848E-3</v>
      </c>
      <c r="F4015" s="77"/>
    </row>
    <row r="4016" spans="1:6" x14ac:dyDescent="0.3">
      <c r="A4016" s="1">
        <v>41773.833333333336</v>
      </c>
      <c r="B4016" s="2">
        <v>9754.39</v>
      </c>
      <c r="C4016" s="34">
        <f t="shared" si="124"/>
        <v>-4.1007009123905647E-6</v>
      </c>
      <c r="D4016" s="2">
        <v>341.59</v>
      </c>
      <c r="E4016" s="34">
        <f t="shared" si="125"/>
        <v>-8.7747521132530704E-4</v>
      </c>
      <c r="F4016" s="77"/>
    </row>
    <row r="4017" spans="1:6" x14ac:dyDescent="0.3">
      <c r="A4017" s="1">
        <v>41774.833333333336</v>
      </c>
      <c r="B4017" s="2">
        <v>9656.0499999999993</v>
      </c>
      <c r="C4017" s="34">
        <f t="shared" si="124"/>
        <v>-1.0081614534583894E-2</v>
      </c>
      <c r="D4017" s="2">
        <v>338.5</v>
      </c>
      <c r="E4017" s="34">
        <f t="shared" si="125"/>
        <v>-9.045932257970013E-3</v>
      </c>
      <c r="F4017" s="77"/>
    </row>
    <row r="4018" spans="1:6" x14ac:dyDescent="0.3">
      <c r="A4018" s="1">
        <v>41775.833333333336</v>
      </c>
      <c r="B4018" s="2">
        <v>9629.1</v>
      </c>
      <c r="C4018" s="34">
        <f t="shared" si="124"/>
        <v>-2.7909963183702091E-3</v>
      </c>
      <c r="D4018" s="2">
        <v>338.99</v>
      </c>
      <c r="E4018" s="34">
        <f t="shared" si="125"/>
        <v>1.4475627769572341E-3</v>
      </c>
      <c r="F4018" s="77"/>
    </row>
    <row r="4019" spans="1:6" x14ac:dyDescent="0.3">
      <c r="A4019" s="1">
        <v>41778.833333333336</v>
      </c>
      <c r="B4019" s="2">
        <v>9659.39</v>
      </c>
      <c r="C4019" s="34">
        <f t="shared" si="124"/>
        <v>3.1456730120156262E-3</v>
      </c>
      <c r="D4019" s="2">
        <v>338.51</v>
      </c>
      <c r="E4019" s="34">
        <f t="shared" si="125"/>
        <v>-1.4159709725951597E-3</v>
      </c>
      <c r="F4019" s="77"/>
    </row>
    <row r="4020" spans="1:6" x14ac:dyDescent="0.3">
      <c r="A4020" s="1">
        <v>41779.833333333336</v>
      </c>
      <c r="B4020" s="2">
        <v>9639.08</v>
      </c>
      <c r="C4020" s="34">
        <f t="shared" si="124"/>
        <v>-2.1026172460165693E-3</v>
      </c>
      <c r="D4020" s="2">
        <v>338.32</v>
      </c>
      <c r="E4020" s="34">
        <f t="shared" si="125"/>
        <v>-5.6128327080440243E-4</v>
      </c>
      <c r="F4020" s="77"/>
    </row>
    <row r="4021" spans="1:6" x14ac:dyDescent="0.3">
      <c r="A4021" s="1">
        <v>41780.833333333336</v>
      </c>
      <c r="B4021" s="2">
        <v>9697.8700000000008</v>
      </c>
      <c r="C4021" s="34">
        <f t="shared" si="124"/>
        <v>6.0991297924699595E-3</v>
      </c>
      <c r="D4021" s="2">
        <v>340.34</v>
      </c>
      <c r="E4021" s="34">
        <f t="shared" si="125"/>
        <v>5.9706786474342799E-3</v>
      </c>
      <c r="F4021" s="77"/>
    </row>
    <row r="4022" spans="1:6" x14ac:dyDescent="0.3">
      <c r="A4022" s="1">
        <v>41781.833333333336</v>
      </c>
      <c r="B4022" s="2">
        <v>9720.91</v>
      </c>
      <c r="C4022" s="34">
        <f t="shared" si="124"/>
        <v>2.3757794237291296E-3</v>
      </c>
      <c r="D4022" s="2">
        <v>341.02</v>
      </c>
      <c r="E4022" s="34">
        <f t="shared" si="125"/>
        <v>1.9980019980019303E-3</v>
      </c>
      <c r="F4022" s="77"/>
    </row>
    <row r="4023" spans="1:6" x14ac:dyDescent="0.3">
      <c r="A4023" s="1">
        <v>41782.833333333336</v>
      </c>
      <c r="B4023" s="2">
        <v>9768.01</v>
      </c>
      <c r="C4023" s="34">
        <f t="shared" si="124"/>
        <v>4.8452253955648672E-3</v>
      </c>
      <c r="D4023" s="2">
        <v>341.76</v>
      </c>
      <c r="E4023" s="34">
        <f t="shared" si="125"/>
        <v>2.169960706116969E-3</v>
      </c>
      <c r="F4023" s="77"/>
    </row>
    <row r="4024" spans="1:6" x14ac:dyDescent="0.3">
      <c r="A4024" s="1">
        <v>41785.833333333336</v>
      </c>
      <c r="B4024" s="2">
        <v>9892.82</v>
      </c>
      <c r="C4024" s="34">
        <f t="shared" si="124"/>
        <v>1.2777423446536096E-2</v>
      </c>
      <c r="D4024" s="2">
        <v>343.69</v>
      </c>
      <c r="E4024" s="34">
        <f t="shared" si="125"/>
        <v>5.6472378277154789E-3</v>
      </c>
      <c r="F4024" s="77"/>
    </row>
    <row r="4025" spans="1:6" x14ac:dyDescent="0.3">
      <c r="A4025" s="1">
        <v>41786.833333333336</v>
      </c>
      <c r="B4025" s="2">
        <v>9940.82</v>
      </c>
      <c r="C4025" s="34">
        <f t="shared" si="124"/>
        <v>4.8520037764763213E-3</v>
      </c>
      <c r="D4025" s="2">
        <v>344.47</v>
      </c>
      <c r="E4025" s="34">
        <f t="shared" si="125"/>
        <v>2.2694870377375498E-3</v>
      </c>
      <c r="F4025" s="77"/>
    </row>
    <row r="4026" spans="1:6" x14ac:dyDescent="0.3">
      <c r="A4026" s="1">
        <v>41787.833333333336</v>
      </c>
      <c r="B4026" s="2">
        <v>9939.17</v>
      </c>
      <c r="C4026" s="34">
        <f t="shared" si="124"/>
        <v>-1.6598228315167773E-4</v>
      </c>
      <c r="D4026" s="2">
        <v>344.29</v>
      </c>
      <c r="E4026" s="34">
        <f t="shared" si="125"/>
        <v>-5.2254187592537527E-4</v>
      </c>
      <c r="F4026" s="77"/>
    </row>
    <row r="4027" spans="1:6" x14ac:dyDescent="0.3">
      <c r="A4027" s="1">
        <v>41788.833333333336</v>
      </c>
      <c r="B4027" s="2">
        <v>9938.9</v>
      </c>
      <c r="C4027" s="34">
        <f t="shared" si="124"/>
        <v>-2.7165246192617509E-5</v>
      </c>
      <c r="D4027" s="2">
        <v>344.51</v>
      </c>
      <c r="E4027" s="34">
        <f t="shared" si="125"/>
        <v>6.389961950681311E-4</v>
      </c>
      <c r="F4027" s="77"/>
    </row>
    <row r="4028" spans="1:6" x14ac:dyDescent="0.3">
      <c r="A4028" s="1">
        <v>41789.833333333336</v>
      </c>
      <c r="B4028" s="2">
        <v>9943.27</v>
      </c>
      <c r="C4028" s="34">
        <f t="shared" si="124"/>
        <v>4.3968648441983227E-4</v>
      </c>
      <c r="D4028" s="2">
        <v>344.24</v>
      </c>
      <c r="E4028" s="34">
        <f t="shared" si="125"/>
        <v>-7.8372180778496503E-4</v>
      </c>
      <c r="F4028" s="77"/>
    </row>
    <row r="4029" spans="1:6" x14ac:dyDescent="0.3">
      <c r="A4029" s="1">
        <v>41792.833333333336</v>
      </c>
      <c r="B4029" s="2">
        <v>9950.1200000000008</v>
      </c>
      <c r="C4029" s="34">
        <f t="shared" si="124"/>
        <v>6.8890817608302513E-4</v>
      </c>
      <c r="D4029" s="2">
        <v>345.08</v>
      </c>
      <c r="E4029" s="34">
        <f t="shared" si="125"/>
        <v>2.4401580292818803E-3</v>
      </c>
      <c r="F4029" s="77"/>
    </row>
    <row r="4030" spans="1:6" x14ac:dyDescent="0.3">
      <c r="A4030" s="1">
        <v>41793.833333333336</v>
      </c>
      <c r="B4030" s="2">
        <v>9919.74</v>
      </c>
      <c r="C4030" s="34">
        <f t="shared" si="124"/>
        <v>-3.0532295087899453E-3</v>
      </c>
      <c r="D4030" s="2">
        <v>343.48</v>
      </c>
      <c r="E4030" s="34">
        <f t="shared" si="125"/>
        <v>-4.6366060044046309E-3</v>
      </c>
      <c r="F4030" s="77"/>
    </row>
    <row r="4031" spans="1:6" x14ac:dyDescent="0.3">
      <c r="A4031" s="1">
        <v>41794.833333333336</v>
      </c>
      <c r="B4031" s="2">
        <v>9926.67</v>
      </c>
      <c r="C4031" s="34">
        <f t="shared" si="124"/>
        <v>6.9860701994217678E-4</v>
      </c>
      <c r="D4031" s="2">
        <v>343.56</v>
      </c>
      <c r="E4031" s="34">
        <f t="shared" si="125"/>
        <v>2.3291021311289128E-4</v>
      </c>
      <c r="F4031" s="77"/>
    </row>
    <row r="4032" spans="1:6" x14ac:dyDescent="0.3">
      <c r="A4032" s="1">
        <v>41795.833333333336</v>
      </c>
      <c r="B4032" s="2">
        <v>9947.83</v>
      </c>
      <c r="C4032" s="34">
        <f t="shared" ref="C4032:C4095" si="126">B4032/B4031-1</f>
        <v>2.1316312519705782E-3</v>
      </c>
      <c r="D4032" s="2">
        <v>344.99</v>
      </c>
      <c r="E4032" s="34">
        <f t="shared" si="125"/>
        <v>4.1623006170683485E-3</v>
      </c>
      <c r="F4032" s="77"/>
    </row>
    <row r="4033" spans="1:6" x14ac:dyDescent="0.3">
      <c r="A4033" s="1">
        <v>41796.833333333336</v>
      </c>
      <c r="B4033" s="2">
        <v>9987.19</v>
      </c>
      <c r="C4033" s="34">
        <f t="shared" si="126"/>
        <v>3.9566418002721093E-3</v>
      </c>
      <c r="D4033" s="2">
        <v>347.3</v>
      </c>
      <c r="E4033" s="34">
        <f t="shared" si="125"/>
        <v>6.6958462564132848E-3</v>
      </c>
      <c r="F4033" s="77"/>
    </row>
    <row r="4034" spans="1:6" x14ac:dyDescent="0.3">
      <c r="A4034" s="1">
        <v>41799.833333333336</v>
      </c>
      <c r="B4034" s="2">
        <v>10008.629999999999</v>
      </c>
      <c r="C4034" s="34">
        <f t="shared" si="126"/>
        <v>2.1467499867329209E-3</v>
      </c>
      <c r="D4034" s="2">
        <v>348.61</v>
      </c>
      <c r="E4034" s="34">
        <f t="shared" si="125"/>
        <v>3.7719550820616288E-3</v>
      </c>
      <c r="F4034" s="77"/>
    </row>
    <row r="4035" spans="1:6" x14ac:dyDescent="0.3">
      <c r="A4035" s="1">
        <v>41800.833333333336</v>
      </c>
      <c r="B4035" s="2">
        <v>10028.799999999999</v>
      </c>
      <c r="C4035" s="34">
        <f t="shared" si="126"/>
        <v>2.0152608299037755E-3</v>
      </c>
      <c r="D4035" s="2">
        <v>349.71</v>
      </c>
      <c r="E4035" s="34">
        <f t="shared" si="125"/>
        <v>3.1553885430708473E-3</v>
      </c>
      <c r="F4035" s="77"/>
    </row>
    <row r="4036" spans="1:6" x14ac:dyDescent="0.3">
      <c r="A4036" s="1">
        <v>41801.833333333336</v>
      </c>
      <c r="B4036" s="2">
        <v>9949.81</v>
      </c>
      <c r="C4036" s="34">
        <f t="shared" si="126"/>
        <v>-7.876316209317169E-3</v>
      </c>
      <c r="D4036" s="2">
        <v>347.74</v>
      </c>
      <c r="E4036" s="34">
        <f t="shared" si="125"/>
        <v>-5.6332389694316864E-3</v>
      </c>
      <c r="F4036" s="77"/>
    </row>
    <row r="4037" spans="1:6" x14ac:dyDescent="0.3">
      <c r="A4037" s="1">
        <v>41802.833333333336</v>
      </c>
      <c r="B4037" s="2">
        <v>9938.7000000000007</v>
      </c>
      <c r="C4037" s="34">
        <f t="shared" si="126"/>
        <v>-1.1166042366637097E-3</v>
      </c>
      <c r="D4037" s="2">
        <v>347.83</v>
      </c>
      <c r="E4037" s="34">
        <f t="shared" ref="E4037:E4100" si="127">D4037/D4036-1</f>
        <v>2.5881405647898426E-4</v>
      </c>
      <c r="F4037" s="77"/>
    </row>
    <row r="4038" spans="1:6" x14ac:dyDescent="0.3">
      <c r="A4038" s="1">
        <v>41803.833333333336</v>
      </c>
      <c r="B4038" s="2">
        <v>9912.8700000000008</v>
      </c>
      <c r="C4038" s="34">
        <f t="shared" si="126"/>
        <v>-2.5989314497871785E-3</v>
      </c>
      <c r="D4038" s="2">
        <v>347.07</v>
      </c>
      <c r="E4038" s="34">
        <f t="shared" si="127"/>
        <v>-2.1849754190265136E-3</v>
      </c>
      <c r="F4038" s="77"/>
    </row>
    <row r="4039" spans="1:6" x14ac:dyDescent="0.3">
      <c r="A4039" s="1">
        <v>41806.833333333336</v>
      </c>
      <c r="B4039" s="2">
        <v>9883.98</v>
      </c>
      <c r="C4039" s="34">
        <f t="shared" si="126"/>
        <v>-2.9143931071426987E-3</v>
      </c>
      <c r="D4039" s="2">
        <v>345.52</v>
      </c>
      <c r="E4039" s="34">
        <f t="shared" si="127"/>
        <v>-4.4659578759328467E-3</v>
      </c>
      <c r="F4039" s="77"/>
    </row>
    <row r="4040" spans="1:6" x14ac:dyDescent="0.3">
      <c r="A4040" s="1">
        <v>41807.833333333336</v>
      </c>
      <c r="B4040" s="2">
        <v>9920.32</v>
      </c>
      <c r="C4040" s="34">
        <f t="shared" si="126"/>
        <v>3.676656569519654E-3</v>
      </c>
      <c r="D4040" s="2">
        <v>346.42</v>
      </c>
      <c r="E4040" s="34">
        <f t="shared" si="127"/>
        <v>2.6047696225979244E-3</v>
      </c>
      <c r="F4040" s="77"/>
    </row>
    <row r="4041" spans="1:6" x14ac:dyDescent="0.3">
      <c r="A4041" s="1">
        <v>41808.833333333336</v>
      </c>
      <c r="B4041" s="2">
        <v>9930.33</v>
      </c>
      <c r="C4041" s="34">
        <f t="shared" si="126"/>
        <v>1.0090400309668013E-3</v>
      </c>
      <c r="D4041" s="2">
        <v>346.13</v>
      </c>
      <c r="E4041" s="34">
        <f t="shared" si="127"/>
        <v>-8.3713411465857757E-4</v>
      </c>
      <c r="F4041" s="77"/>
    </row>
    <row r="4042" spans="1:6" x14ac:dyDescent="0.3">
      <c r="A4042" s="1">
        <v>41809.833333333336</v>
      </c>
      <c r="B4042" s="2">
        <v>10004</v>
      </c>
      <c r="C4042" s="34">
        <f t="shared" si="126"/>
        <v>7.41868598525941E-3</v>
      </c>
      <c r="D4042" s="2">
        <v>348.15</v>
      </c>
      <c r="E4042" s="34">
        <f t="shared" si="127"/>
        <v>5.8359575881894443E-3</v>
      </c>
      <c r="F4042" s="77"/>
    </row>
    <row r="4043" spans="1:6" x14ac:dyDescent="0.3">
      <c r="A4043" s="1">
        <v>41810.833333333336</v>
      </c>
      <c r="B4043" s="2">
        <v>9987.24</v>
      </c>
      <c r="C4043" s="34">
        <f t="shared" si="126"/>
        <v>-1.675329868052855E-3</v>
      </c>
      <c r="D4043" s="2">
        <v>348.09</v>
      </c>
      <c r="E4043" s="34">
        <f t="shared" si="127"/>
        <v>-1.7233950883244198E-4</v>
      </c>
      <c r="F4043" s="77"/>
    </row>
    <row r="4044" spans="1:6" x14ac:dyDescent="0.3">
      <c r="A4044" s="1">
        <v>41813.833333333336</v>
      </c>
      <c r="B4044" s="2">
        <v>9920.92</v>
      </c>
      <c r="C4044" s="34">
        <f t="shared" si="126"/>
        <v>-6.6404732438591907E-3</v>
      </c>
      <c r="D4044" s="2">
        <v>346.31</v>
      </c>
      <c r="E4044" s="34">
        <f t="shared" si="127"/>
        <v>-5.1136200407939647E-3</v>
      </c>
      <c r="F4044" s="77"/>
    </row>
    <row r="4045" spans="1:6" x14ac:dyDescent="0.3">
      <c r="A4045" s="1">
        <v>41814.833333333336</v>
      </c>
      <c r="B4045" s="2">
        <v>9938.08</v>
      </c>
      <c r="C4045" s="34">
        <f t="shared" si="126"/>
        <v>1.7296782959643764E-3</v>
      </c>
      <c r="D4045" s="2">
        <v>345.57</v>
      </c>
      <c r="E4045" s="34">
        <f t="shared" si="127"/>
        <v>-2.136813837313456E-3</v>
      </c>
      <c r="F4045" s="77"/>
    </row>
    <row r="4046" spans="1:6" x14ac:dyDescent="0.3">
      <c r="A4046" s="1">
        <v>41815.833333333336</v>
      </c>
      <c r="B4046" s="2">
        <v>9867.75</v>
      </c>
      <c r="C4046" s="34">
        <f t="shared" si="126"/>
        <v>-7.0768196673803851E-3</v>
      </c>
      <c r="D4046" s="2">
        <v>341.94</v>
      </c>
      <c r="E4046" s="34">
        <f t="shared" si="127"/>
        <v>-1.0504384061116423E-2</v>
      </c>
      <c r="F4046" s="77"/>
    </row>
    <row r="4047" spans="1:6" x14ac:dyDescent="0.3">
      <c r="A4047" s="1">
        <v>41816.833333333336</v>
      </c>
      <c r="B4047" s="2">
        <v>9804.9</v>
      </c>
      <c r="C4047" s="34">
        <f t="shared" si="126"/>
        <v>-6.3692331078514242E-3</v>
      </c>
      <c r="D4047" s="2">
        <v>341.86</v>
      </c>
      <c r="E4047" s="34">
        <f t="shared" si="127"/>
        <v>-2.3395917412405431E-4</v>
      </c>
      <c r="F4047" s="77"/>
    </row>
    <row r="4048" spans="1:6" x14ac:dyDescent="0.3">
      <c r="A4048" s="1">
        <v>41817.833333333336</v>
      </c>
      <c r="B4048" s="2">
        <v>9815.17</v>
      </c>
      <c r="C4048" s="34">
        <f t="shared" si="126"/>
        <v>1.0474354659404383E-3</v>
      </c>
      <c r="D4048" s="2">
        <v>341.97</v>
      </c>
      <c r="E4048" s="34">
        <f t="shared" si="127"/>
        <v>3.2176914526416134E-4</v>
      </c>
      <c r="F4048" s="77"/>
    </row>
    <row r="4049" spans="1:6" x14ac:dyDescent="0.3">
      <c r="A4049" s="1">
        <v>41820.833333333336</v>
      </c>
      <c r="B4049" s="2">
        <v>9833.07</v>
      </c>
      <c r="C4049" s="34">
        <f t="shared" si="126"/>
        <v>1.8237075873366315E-3</v>
      </c>
      <c r="D4049" s="2">
        <v>341.86</v>
      </c>
      <c r="E4049" s="34">
        <f t="shared" si="127"/>
        <v>-3.2166564318514279E-4</v>
      </c>
      <c r="F4049" s="77"/>
    </row>
    <row r="4050" spans="1:6" x14ac:dyDescent="0.3">
      <c r="A4050" s="1">
        <v>41821.833333333336</v>
      </c>
      <c r="B4050" s="2">
        <v>9902.41</v>
      </c>
      <c r="C4050" s="34">
        <f t="shared" si="126"/>
        <v>7.0517142662465115E-3</v>
      </c>
      <c r="D4050" s="2">
        <v>344.89</v>
      </c>
      <c r="E4050" s="34">
        <f t="shared" si="127"/>
        <v>8.8632773650030305E-3</v>
      </c>
      <c r="F4050" s="77"/>
    </row>
    <row r="4051" spans="1:6" x14ac:dyDescent="0.3">
      <c r="A4051" s="1">
        <v>41822.833333333336</v>
      </c>
      <c r="B4051" s="2">
        <v>9911.27</v>
      </c>
      <c r="C4051" s="34">
        <f t="shared" si="126"/>
        <v>8.9473168652887125E-4</v>
      </c>
      <c r="D4051" s="2">
        <v>345.68</v>
      </c>
      <c r="E4051" s="34">
        <f t="shared" si="127"/>
        <v>2.2905854040420337E-3</v>
      </c>
      <c r="F4051" s="77"/>
    </row>
    <row r="4052" spans="1:6" x14ac:dyDescent="0.3">
      <c r="A4052" s="1">
        <v>41823.833333333336</v>
      </c>
      <c r="B4052" s="2">
        <v>10029.43</v>
      </c>
      <c r="C4052" s="34">
        <f t="shared" si="126"/>
        <v>1.1921781971432566E-2</v>
      </c>
      <c r="D4052" s="2">
        <v>348.91</v>
      </c>
      <c r="E4052" s="34">
        <f t="shared" si="127"/>
        <v>9.3439018745660185E-3</v>
      </c>
      <c r="F4052" s="77"/>
    </row>
    <row r="4053" spans="1:6" x14ac:dyDescent="0.3">
      <c r="A4053" s="1">
        <v>41824.833333333336</v>
      </c>
      <c r="B4053" s="2">
        <v>10009.08</v>
      </c>
      <c r="C4053" s="34">
        <f t="shared" si="126"/>
        <v>-2.0290285689217313E-3</v>
      </c>
      <c r="D4053" s="2">
        <v>347.95</v>
      </c>
      <c r="E4053" s="34">
        <f t="shared" si="127"/>
        <v>-2.7514258691354598E-3</v>
      </c>
      <c r="F4053" s="77"/>
    </row>
    <row r="4054" spans="1:6" x14ac:dyDescent="0.3">
      <c r="A4054" s="1">
        <v>41827.833333333336</v>
      </c>
      <c r="B4054" s="2">
        <v>9906.07</v>
      </c>
      <c r="C4054" s="34">
        <f t="shared" si="126"/>
        <v>-1.0291655177099179E-2</v>
      </c>
      <c r="D4054" s="2">
        <v>344.8</v>
      </c>
      <c r="E4054" s="34">
        <f t="shared" si="127"/>
        <v>-9.0530248598935659E-3</v>
      </c>
      <c r="F4054" s="77"/>
    </row>
    <row r="4055" spans="1:6" x14ac:dyDescent="0.3">
      <c r="A4055" s="1">
        <v>41828.833333333336</v>
      </c>
      <c r="B4055" s="2">
        <v>9772.67</v>
      </c>
      <c r="C4055" s="34">
        <f t="shared" si="126"/>
        <v>-1.3466490747592097E-2</v>
      </c>
      <c r="D4055" s="2">
        <v>339.99</v>
      </c>
      <c r="E4055" s="34">
        <f t="shared" si="127"/>
        <v>-1.3950116009280755E-2</v>
      </c>
      <c r="F4055" s="77"/>
    </row>
    <row r="4056" spans="1:6" x14ac:dyDescent="0.3">
      <c r="A4056" s="1">
        <v>41829.833333333336</v>
      </c>
      <c r="B4056" s="2">
        <v>9808.2000000000007</v>
      </c>
      <c r="C4056" s="34">
        <f t="shared" si="126"/>
        <v>3.6356492135722895E-3</v>
      </c>
      <c r="D4056" s="2">
        <v>339.96</v>
      </c>
      <c r="E4056" s="34">
        <f t="shared" si="127"/>
        <v>-8.8237889349751519E-5</v>
      </c>
      <c r="F4056" s="77"/>
    </row>
    <row r="4057" spans="1:6" x14ac:dyDescent="0.3">
      <c r="A4057" s="1">
        <v>41830.833333333336</v>
      </c>
      <c r="B4057" s="2">
        <v>9659.1299999999992</v>
      </c>
      <c r="C4057" s="34">
        <f t="shared" si="126"/>
        <v>-1.5198507371383285E-2</v>
      </c>
      <c r="D4057" s="2">
        <v>336.37</v>
      </c>
      <c r="E4057" s="34">
        <f t="shared" si="127"/>
        <v>-1.0560065890104608E-2</v>
      </c>
      <c r="F4057" s="77"/>
    </row>
    <row r="4058" spans="1:6" x14ac:dyDescent="0.3">
      <c r="A4058" s="1">
        <v>41831.833333333336</v>
      </c>
      <c r="B4058" s="2">
        <v>9666.34</v>
      </c>
      <c r="C4058" s="34">
        <f t="shared" si="126"/>
        <v>7.4644403792079039E-4</v>
      </c>
      <c r="D4058" s="2">
        <v>336.91</v>
      </c>
      <c r="E4058" s="34">
        <f t="shared" si="127"/>
        <v>1.6053750334452666E-3</v>
      </c>
      <c r="F4058" s="77"/>
    </row>
    <row r="4059" spans="1:6" x14ac:dyDescent="0.3">
      <c r="A4059" s="1">
        <v>41834.833333333336</v>
      </c>
      <c r="B4059" s="2">
        <v>9783.01</v>
      </c>
      <c r="C4059" s="34">
        <f t="shared" si="126"/>
        <v>1.2069718218064018E-2</v>
      </c>
      <c r="D4059" s="2">
        <v>339.79</v>
      </c>
      <c r="E4059" s="34">
        <f t="shared" si="127"/>
        <v>8.5482769879197118E-3</v>
      </c>
      <c r="F4059" s="77"/>
    </row>
    <row r="4060" spans="1:6" x14ac:dyDescent="0.3">
      <c r="A4060" s="1">
        <v>41835.833333333336</v>
      </c>
      <c r="B4060" s="2">
        <v>9719.41</v>
      </c>
      <c r="C4060" s="34">
        <f t="shared" si="126"/>
        <v>-6.5010666451327248E-3</v>
      </c>
      <c r="D4060" s="2">
        <v>338.42</v>
      </c>
      <c r="E4060" s="34">
        <f t="shared" si="127"/>
        <v>-4.0319020571529807E-3</v>
      </c>
      <c r="F4060" s="77"/>
    </row>
    <row r="4061" spans="1:6" x14ac:dyDescent="0.3">
      <c r="A4061" s="1">
        <v>41836.833333333336</v>
      </c>
      <c r="B4061" s="2">
        <v>9859.27</v>
      </c>
      <c r="C4061" s="34">
        <f t="shared" si="126"/>
        <v>1.4389762341541434E-2</v>
      </c>
      <c r="D4061" s="2">
        <v>342.97</v>
      </c>
      <c r="E4061" s="34">
        <f t="shared" si="127"/>
        <v>1.3444831865728979E-2</v>
      </c>
      <c r="F4061" s="2"/>
    </row>
    <row r="4062" spans="1:6" x14ac:dyDescent="0.3">
      <c r="A4062" s="1">
        <v>41837.833333333336</v>
      </c>
      <c r="B4062" s="2">
        <v>9753.8799999999992</v>
      </c>
      <c r="C4062" s="34">
        <f t="shared" si="126"/>
        <v>-1.0689432381910779E-2</v>
      </c>
      <c r="D4062" s="2">
        <v>339.74</v>
      </c>
      <c r="E4062" s="34">
        <f t="shared" si="127"/>
        <v>-9.4177333294457322E-3</v>
      </c>
      <c r="F4062" s="2"/>
    </row>
    <row r="4063" spans="1:6" x14ac:dyDescent="0.3">
      <c r="A4063" s="1">
        <v>41838.833333333336</v>
      </c>
      <c r="B4063" s="2">
        <v>9720.02</v>
      </c>
      <c r="C4063" s="34">
        <f t="shared" si="126"/>
        <v>-3.4714390580977694E-3</v>
      </c>
      <c r="D4063" s="2">
        <v>339.66</v>
      </c>
      <c r="E4063" s="34">
        <f t="shared" si="127"/>
        <v>-2.3547418614233706E-4</v>
      </c>
      <c r="F4063" s="2"/>
    </row>
    <row r="4064" spans="1:6" x14ac:dyDescent="0.3">
      <c r="A4064" s="1">
        <v>41841.833333333336</v>
      </c>
      <c r="B4064" s="2">
        <v>9612.0499999999993</v>
      </c>
      <c r="C4064" s="34">
        <f t="shared" si="126"/>
        <v>-1.1108001835387293E-2</v>
      </c>
      <c r="D4064" s="2">
        <v>337.95</v>
      </c>
      <c r="E4064" s="34">
        <f t="shared" si="127"/>
        <v>-5.0344462109168653E-3</v>
      </c>
      <c r="F4064" s="2"/>
    </row>
    <row r="4065" spans="1:6" x14ac:dyDescent="0.3">
      <c r="A4065" s="1">
        <v>41842.833333333336</v>
      </c>
      <c r="B4065" s="2">
        <v>9734.33</v>
      </c>
      <c r="C4065" s="34">
        <f t="shared" si="126"/>
        <v>1.2721531827237786E-2</v>
      </c>
      <c r="D4065" s="2">
        <v>342.44</v>
      </c>
      <c r="E4065" s="34">
        <f t="shared" si="127"/>
        <v>1.3285989051634806E-2</v>
      </c>
      <c r="F4065" s="2"/>
    </row>
    <row r="4066" spans="1:6" x14ac:dyDescent="0.3">
      <c r="A4066" s="1">
        <v>41843.833333333336</v>
      </c>
      <c r="B4066" s="2">
        <v>9753.56</v>
      </c>
      <c r="C4066" s="34">
        <f t="shared" si="126"/>
        <v>1.9754826474960296E-3</v>
      </c>
      <c r="D4066" s="2">
        <v>342.86</v>
      </c>
      <c r="E4066" s="34">
        <f t="shared" si="127"/>
        <v>1.2264922322158256E-3</v>
      </c>
      <c r="F4066" s="2"/>
    </row>
    <row r="4067" spans="1:6" x14ac:dyDescent="0.3">
      <c r="A4067" s="1">
        <v>41844.833333333336</v>
      </c>
      <c r="B4067" s="2">
        <v>9794.06</v>
      </c>
      <c r="C4067" s="34">
        <f t="shared" si="126"/>
        <v>4.1523300210384306E-3</v>
      </c>
      <c r="D4067" s="2">
        <v>344.33</v>
      </c>
      <c r="E4067" s="34">
        <f t="shared" si="127"/>
        <v>4.2874642711310251E-3</v>
      </c>
      <c r="F4067" s="2"/>
    </row>
    <row r="4068" spans="1:6" x14ac:dyDescent="0.3">
      <c r="A4068" s="1">
        <v>41845.833333333336</v>
      </c>
      <c r="B4068" s="2">
        <v>9644.01</v>
      </c>
      <c r="C4068" s="34">
        <f t="shared" si="126"/>
        <v>-1.5320510595197456E-2</v>
      </c>
      <c r="D4068" s="2">
        <v>341.95</v>
      </c>
      <c r="E4068" s="34">
        <f t="shared" si="127"/>
        <v>-6.9119739784508916E-3</v>
      </c>
      <c r="F4068" s="2"/>
    </row>
    <row r="4069" spans="1:6" x14ac:dyDescent="0.3">
      <c r="A4069" s="1">
        <v>41848.833333333336</v>
      </c>
      <c r="B4069" s="2">
        <v>9598.17</v>
      </c>
      <c r="C4069" s="34">
        <f t="shared" si="126"/>
        <v>-4.7532095051747714E-3</v>
      </c>
      <c r="D4069" s="2">
        <v>341.34</v>
      </c>
      <c r="E4069" s="34">
        <f t="shared" si="127"/>
        <v>-1.7838865331188947E-3</v>
      </c>
      <c r="F4069" s="2"/>
    </row>
    <row r="4070" spans="1:6" x14ac:dyDescent="0.3">
      <c r="A4070" s="1">
        <v>41849.833333333336</v>
      </c>
      <c r="B4070" s="2">
        <v>9653.6299999999992</v>
      </c>
      <c r="C4070" s="34">
        <f t="shared" si="126"/>
        <v>5.7781847998106262E-3</v>
      </c>
      <c r="D4070" s="2">
        <v>342.27</v>
      </c>
      <c r="E4070" s="34">
        <f t="shared" si="127"/>
        <v>2.7245561610125257E-3</v>
      </c>
      <c r="F4070" s="2"/>
    </row>
    <row r="4071" spans="1:6" x14ac:dyDescent="0.3">
      <c r="A4071" s="1">
        <v>41850.833333333336</v>
      </c>
      <c r="B4071" s="2">
        <v>9593.68</v>
      </c>
      <c r="C4071" s="34">
        <f t="shared" si="126"/>
        <v>-6.2100992062051885E-3</v>
      </c>
      <c r="D4071" s="2">
        <v>340.44</v>
      </c>
      <c r="E4071" s="34">
        <f t="shared" si="127"/>
        <v>-5.3466561486544828E-3</v>
      </c>
      <c r="F4071" s="2"/>
    </row>
    <row r="4072" spans="1:6" x14ac:dyDescent="0.3">
      <c r="A4072" s="1">
        <v>41851.833333333336</v>
      </c>
      <c r="B4072" s="2">
        <v>9407.48</v>
      </c>
      <c r="C4072" s="34">
        <f t="shared" si="126"/>
        <v>-1.9408610668690263E-2</v>
      </c>
      <c r="D4072" s="2">
        <v>335.99</v>
      </c>
      <c r="E4072" s="34">
        <f t="shared" si="127"/>
        <v>-1.3071319468922482E-2</v>
      </c>
      <c r="F4072" s="2"/>
    </row>
    <row r="4073" spans="1:6" x14ac:dyDescent="0.3">
      <c r="A4073" s="1">
        <v>41852.833333333336</v>
      </c>
      <c r="B4073" s="2">
        <v>9210.08</v>
      </c>
      <c r="C4073" s="34">
        <f t="shared" si="126"/>
        <v>-2.0983302648530655E-2</v>
      </c>
      <c r="D4073" s="2">
        <v>331.91</v>
      </c>
      <c r="E4073" s="34">
        <f t="shared" si="127"/>
        <v>-1.214321854817102E-2</v>
      </c>
      <c r="F4073" s="2"/>
    </row>
    <row r="4074" spans="1:6" x14ac:dyDescent="0.3">
      <c r="A4074" s="1">
        <v>41855.833333333336</v>
      </c>
      <c r="B4074" s="2">
        <v>9154.14</v>
      </c>
      <c r="C4074" s="34">
        <f t="shared" si="126"/>
        <v>-6.0737800323125146E-3</v>
      </c>
      <c r="D4074" s="2">
        <v>331.15</v>
      </c>
      <c r="E4074" s="34">
        <f t="shared" si="127"/>
        <v>-2.2897773492815965E-3</v>
      </c>
      <c r="F4074" s="2"/>
    </row>
    <row r="4075" spans="1:6" x14ac:dyDescent="0.3">
      <c r="A4075" s="1">
        <v>41856.833333333336</v>
      </c>
      <c r="B4075" s="2">
        <v>9189.74</v>
      </c>
      <c r="C4075" s="34">
        <f t="shared" si="126"/>
        <v>3.8889507916637367E-3</v>
      </c>
      <c r="D4075" s="2">
        <v>332.1</v>
      </c>
      <c r="E4075" s="34">
        <f t="shared" si="127"/>
        <v>2.8687905782878165E-3</v>
      </c>
      <c r="F4075" s="2"/>
    </row>
    <row r="4076" spans="1:6" x14ac:dyDescent="0.3">
      <c r="A4076" s="1">
        <v>41857.833333333336</v>
      </c>
      <c r="B4076" s="2">
        <v>9130.0400000000009</v>
      </c>
      <c r="C4076" s="34">
        <f t="shared" si="126"/>
        <v>-6.4963753055036211E-3</v>
      </c>
      <c r="D4076" s="2">
        <v>329.19</v>
      </c>
      <c r="E4076" s="34">
        <f t="shared" si="127"/>
        <v>-8.7624209575429823E-3</v>
      </c>
      <c r="F4076" s="2"/>
    </row>
    <row r="4077" spans="1:6" x14ac:dyDescent="0.3">
      <c r="A4077" s="1">
        <v>41858.833333333336</v>
      </c>
      <c r="B4077" s="2">
        <v>9038.9699999999993</v>
      </c>
      <c r="C4077" s="34">
        <f t="shared" si="126"/>
        <v>-9.9747646231562737E-3</v>
      </c>
      <c r="D4077" s="2">
        <v>326.95999999999998</v>
      </c>
      <c r="E4077" s="34">
        <f t="shared" si="127"/>
        <v>-6.7742033476108077E-3</v>
      </c>
      <c r="F4077" s="2"/>
    </row>
    <row r="4078" spans="1:6" x14ac:dyDescent="0.3">
      <c r="A4078" s="1">
        <v>41859.833333333336</v>
      </c>
      <c r="B4078" s="2">
        <v>9009.32</v>
      </c>
      <c r="C4078" s="34">
        <f t="shared" si="126"/>
        <v>-3.280241000910511E-3</v>
      </c>
      <c r="D4078" s="2">
        <v>324.91000000000003</v>
      </c>
      <c r="E4078" s="34">
        <f t="shared" si="127"/>
        <v>-6.2698801076582766E-3</v>
      </c>
      <c r="F4078" s="2"/>
    </row>
    <row r="4079" spans="1:6" x14ac:dyDescent="0.3">
      <c r="A4079" s="1">
        <v>41862.833333333336</v>
      </c>
      <c r="B4079" s="2">
        <v>9180.74</v>
      </c>
      <c r="C4079" s="34">
        <f t="shared" si="126"/>
        <v>1.9026963189230806E-2</v>
      </c>
      <c r="D4079" s="2">
        <v>329.36</v>
      </c>
      <c r="E4079" s="34">
        <f t="shared" si="127"/>
        <v>1.3696100458588489E-2</v>
      </c>
      <c r="F4079" s="2"/>
    </row>
    <row r="4080" spans="1:6" x14ac:dyDescent="0.3">
      <c r="A4080" s="1">
        <v>41863.833333333336</v>
      </c>
      <c r="B4080" s="2">
        <v>9069.4699999999993</v>
      </c>
      <c r="C4080" s="34">
        <f t="shared" si="126"/>
        <v>-1.2119938044209966E-2</v>
      </c>
      <c r="D4080" s="2">
        <v>328.74</v>
      </c>
      <c r="E4080" s="34">
        <f t="shared" si="127"/>
        <v>-1.8824386689336725E-3</v>
      </c>
      <c r="F4080" s="2"/>
    </row>
    <row r="4081" spans="1:6" x14ac:dyDescent="0.3">
      <c r="A4081" s="1">
        <v>41864.833333333336</v>
      </c>
      <c r="B4081" s="2">
        <v>9198.8799999999992</v>
      </c>
      <c r="C4081" s="34">
        <f t="shared" si="126"/>
        <v>1.4268749993108676E-2</v>
      </c>
      <c r="D4081" s="2">
        <v>330.02</v>
      </c>
      <c r="E4081" s="34">
        <f t="shared" si="127"/>
        <v>3.8936545598344807E-3</v>
      </c>
      <c r="F4081" s="2"/>
    </row>
    <row r="4082" spans="1:6" x14ac:dyDescent="0.3">
      <c r="A4082" s="1">
        <v>41865.833333333336</v>
      </c>
      <c r="B4082" s="2">
        <v>9225.1</v>
      </c>
      <c r="C4082" s="34">
        <f t="shared" si="126"/>
        <v>2.8503469987652963E-3</v>
      </c>
      <c r="D4082" s="2">
        <v>331.04</v>
      </c>
      <c r="E4082" s="34">
        <f t="shared" si="127"/>
        <v>3.0907217744380322E-3</v>
      </c>
      <c r="F4082" s="2"/>
    </row>
    <row r="4083" spans="1:6" x14ac:dyDescent="0.3">
      <c r="A4083" s="1">
        <v>41866.833333333336</v>
      </c>
      <c r="B4083" s="2">
        <v>9092.6</v>
      </c>
      <c r="C4083" s="34">
        <f t="shared" si="126"/>
        <v>-1.4362987935090166E-2</v>
      </c>
      <c r="D4083" s="2">
        <v>329.72</v>
      </c>
      <c r="E4083" s="34">
        <f t="shared" si="127"/>
        <v>-3.9874335427743102E-3</v>
      </c>
      <c r="F4083" s="2"/>
    </row>
    <row r="4084" spans="1:6" x14ac:dyDescent="0.3">
      <c r="A4084" s="1">
        <v>41869.833333333336</v>
      </c>
      <c r="B4084" s="2">
        <v>9245.33</v>
      </c>
      <c r="C4084" s="34">
        <f t="shared" si="126"/>
        <v>1.6797175725315139E-2</v>
      </c>
      <c r="D4084" s="2">
        <v>333.6</v>
      </c>
      <c r="E4084" s="34">
        <f t="shared" si="127"/>
        <v>1.1767560354239981E-2</v>
      </c>
      <c r="F4084" s="2"/>
    </row>
    <row r="4085" spans="1:6" x14ac:dyDescent="0.3">
      <c r="A4085" s="1">
        <v>41870.833333333336</v>
      </c>
      <c r="B4085" s="2">
        <v>9334.2800000000007</v>
      </c>
      <c r="C4085" s="34">
        <f t="shared" si="126"/>
        <v>9.6210735582180629E-3</v>
      </c>
      <c r="D4085" s="2">
        <v>335.49</v>
      </c>
      <c r="E4085" s="34">
        <f t="shared" si="127"/>
        <v>5.6654676258991454E-3</v>
      </c>
      <c r="F4085" s="2"/>
    </row>
    <row r="4086" spans="1:6" x14ac:dyDescent="0.3">
      <c r="A4086" s="1">
        <v>41871.833333333336</v>
      </c>
      <c r="B4086" s="2">
        <v>9314.57</v>
      </c>
      <c r="C4086" s="34">
        <f t="shared" si="126"/>
        <v>-2.1115715406009317E-3</v>
      </c>
      <c r="D4086" s="2">
        <v>335.3</v>
      </c>
      <c r="E4086" s="34">
        <f t="shared" si="127"/>
        <v>-5.6633580732656785E-4</v>
      </c>
      <c r="F4086" s="2"/>
    </row>
    <row r="4087" spans="1:6" x14ac:dyDescent="0.3">
      <c r="A4087" s="1">
        <v>41872.833333333336</v>
      </c>
      <c r="B4087" s="2">
        <v>9401.5300000000007</v>
      </c>
      <c r="C4087" s="34">
        <f t="shared" si="126"/>
        <v>9.3359113732571775E-3</v>
      </c>
      <c r="D4087" s="2">
        <v>337.51</v>
      </c>
      <c r="E4087" s="34">
        <f t="shared" si="127"/>
        <v>6.5911124366238028E-3</v>
      </c>
      <c r="F4087" s="2"/>
    </row>
    <row r="4088" spans="1:6" x14ac:dyDescent="0.3">
      <c r="A4088" s="1">
        <v>41873.833333333336</v>
      </c>
      <c r="B4088" s="2">
        <v>9339.17</v>
      </c>
      <c r="C4088" s="34">
        <f t="shared" si="126"/>
        <v>-6.6329629326291606E-3</v>
      </c>
      <c r="D4088" s="2">
        <v>336.75</v>
      </c>
      <c r="E4088" s="34">
        <f t="shared" si="127"/>
        <v>-2.2517851322922944E-3</v>
      </c>
      <c r="F4088" s="2"/>
    </row>
    <row r="4089" spans="1:6" x14ac:dyDescent="0.3">
      <c r="A4089" s="1">
        <v>41876.833333333336</v>
      </c>
      <c r="B4089" s="2">
        <v>9510.14</v>
      </c>
      <c r="C4089" s="34">
        <f t="shared" si="126"/>
        <v>1.8306766018821641E-2</v>
      </c>
      <c r="D4089" s="2">
        <v>340.46</v>
      </c>
      <c r="E4089" s="34">
        <f t="shared" si="127"/>
        <v>1.1017074981440222E-2</v>
      </c>
      <c r="F4089" s="2"/>
    </row>
    <row r="4090" spans="1:6" x14ac:dyDescent="0.3">
      <c r="A4090" s="1">
        <v>41877.833333333336</v>
      </c>
      <c r="B4090" s="2">
        <v>9588.15</v>
      </c>
      <c r="C4090" s="34">
        <f t="shared" si="126"/>
        <v>8.2028235125877202E-3</v>
      </c>
      <c r="D4090" s="2">
        <v>342.96</v>
      </c>
      <c r="E4090" s="34">
        <f t="shared" si="127"/>
        <v>7.3430065205897233E-3</v>
      </c>
      <c r="F4090" s="2"/>
    </row>
    <row r="4091" spans="1:6" x14ac:dyDescent="0.3">
      <c r="A4091" s="1">
        <v>41878.833333333336</v>
      </c>
      <c r="B4091" s="2">
        <v>9569.7099999999991</v>
      </c>
      <c r="C4091" s="34">
        <f t="shared" si="126"/>
        <v>-1.9232072923348609E-3</v>
      </c>
      <c r="D4091" s="2">
        <v>343.33</v>
      </c>
      <c r="E4091" s="34">
        <f t="shared" si="127"/>
        <v>1.0788430137624871E-3</v>
      </c>
      <c r="F4091" s="2"/>
    </row>
    <row r="4092" spans="1:6" x14ac:dyDescent="0.3">
      <c r="A4092" s="1">
        <v>41879.833333333336</v>
      </c>
      <c r="B4092" s="2">
        <v>9462.56</v>
      </c>
      <c r="C4092" s="34">
        <f t="shared" si="126"/>
        <v>-1.1196786527491343E-2</v>
      </c>
      <c r="D4092" s="2">
        <v>341.05</v>
      </c>
      <c r="E4092" s="34">
        <f t="shared" si="127"/>
        <v>-6.6408411732151729E-3</v>
      </c>
      <c r="F4092" s="2"/>
    </row>
    <row r="4093" spans="1:6" x14ac:dyDescent="0.3">
      <c r="A4093" s="1">
        <v>41880.833333333336</v>
      </c>
      <c r="B4093" s="2">
        <v>9470.17</v>
      </c>
      <c r="C4093" s="34">
        <f t="shared" si="126"/>
        <v>8.0422211325492654E-4</v>
      </c>
      <c r="D4093" s="2">
        <v>342</v>
      </c>
      <c r="E4093" s="34">
        <f t="shared" si="127"/>
        <v>2.7855153203342198E-3</v>
      </c>
      <c r="F4093" s="2"/>
    </row>
    <row r="4094" spans="1:6" x14ac:dyDescent="0.3">
      <c r="A4094" s="1">
        <v>41883.833333333336</v>
      </c>
      <c r="B4094" s="2">
        <v>9479.0300000000007</v>
      </c>
      <c r="C4094" s="34">
        <f t="shared" si="126"/>
        <v>9.3556926644411398E-4</v>
      </c>
      <c r="D4094" s="2">
        <v>342.86</v>
      </c>
      <c r="E4094" s="34">
        <f t="shared" si="127"/>
        <v>2.5146198830410249E-3</v>
      </c>
      <c r="F4094" s="2"/>
    </row>
    <row r="4095" spans="1:6" x14ac:dyDescent="0.3">
      <c r="A4095" s="1">
        <v>41884.833333333336</v>
      </c>
      <c r="B4095" s="2">
        <v>9507.02</v>
      </c>
      <c r="C4095" s="34">
        <f t="shared" si="126"/>
        <v>2.9528337815156736E-3</v>
      </c>
      <c r="D4095" s="2">
        <v>342.75</v>
      </c>
      <c r="E4095" s="34">
        <f t="shared" si="127"/>
        <v>-3.2083065974453095E-4</v>
      </c>
      <c r="F4095" s="2"/>
    </row>
    <row r="4096" spans="1:6" x14ac:dyDescent="0.3">
      <c r="A4096" s="1">
        <v>41885.833333333336</v>
      </c>
      <c r="B4096" s="2">
        <v>9626.49</v>
      </c>
      <c r="C4096" s="34">
        <f t="shared" ref="C4096:C4159" si="128">B4096/B4095-1</f>
        <v>1.2566503489000791E-2</v>
      </c>
      <c r="D4096" s="2">
        <v>344.97</v>
      </c>
      <c r="E4096" s="34">
        <f t="shared" si="127"/>
        <v>6.4770240700220416E-3</v>
      </c>
      <c r="F4096" s="2"/>
    </row>
    <row r="4097" spans="1:6" x14ac:dyDescent="0.3">
      <c r="A4097" s="1">
        <v>41886.833333333336</v>
      </c>
      <c r="B4097" s="2">
        <v>9724.26</v>
      </c>
      <c r="C4097" s="34">
        <f t="shared" si="128"/>
        <v>1.0156349822209476E-2</v>
      </c>
      <c r="D4097" s="2">
        <v>348.89</v>
      </c>
      <c r="E4097" s="34">
        <f t="shared" si="127"/>
        <v>1.1363306954227825E-2</v>
      </c>
      <c r="F4097" s="2"/>
    </row>
    <row r="4098" spans="1:6" x14ac:dyDescent="0.3">
      <c r="A4098" s="1">
        <v>41887.833333333336</v>
      </c>
      <c r="B4098" s="2">
        <v>9747.02</v>
      </c>
      <c r="C4098" s="34">
        <f t="shared" si="128"/>
        <v>2.3405379946648264E-3</v>
      </c>
      <c r="D4098" s="2">
        <v>347.57</v>
      </c>
      <c r="E4098" s="34">
        <f t="shared" si="127"/>
        <v>-3.7834274413138802E-3</v>
      </c>
      <c r="F4098" s="2"/>
    </row>
    <row r="4099" spans="1:6" x14ac:dyDescent="0.3">
      <c r="A4099" s="1">
        <v>41890.833333333336</v>
      </c>
      <c r="B4099" s="2">
        <v>9758.0300000000007</v>
      </c>
      <c r="C4099" s="34">
        <f t="shared" si="128"/>
        <v>1.1295760140022093E-3</v>
      </c>
      <c r="D4099" s="2">
        <v>346.09</v>
      </c>
      <c r="E4099" s="34">
        <f t="shared" si="127"/>
        <v>-4.258135051932066E-3</v>
      </c>
      <c r="F4099" s="2"/>
    </row>
    <row r="4100" spans="1:6" x14ac:dyDescent="0.3">
      <c r="A4100" s="1">
        <v>41891.833333333336</v>
      </c>
      <c r="B4100" s="2">
        <v>9710.7000000000007</v>
      </c>
      <c r="C4100" s="34">
        <f t="shared" si="128"/>
        <v>-4.8503642640983502E-3</v>
      </c>
      <c r="D4100" s="2">
        <v>344.87</v>
      </c>
      <c r="E4100" s="34">
        <f t="shared" si="127"/>
        <v>-3.5250946285647622E-3</v>
      </c>
      <c r="F4100" s="2"/>
    </row>
    <row r="4101" spans="1:6" x14ac:dyDescent="0.3">
      <c r="A4101" s="1">
        <v>41892.833333333336</v>
      </c>
      <c r="B4101" s="2">
        <v>9700.17</v>
      </c>
      <c r="C4101" s="34">
        <f t="shared" si="128"/>
        <v>-1.0843708486515391E-3</v>
      </c>
      <c r="D4101" s="2">
        <v>344.7</v>
      </c>
      <c r="E4101" s="34">
        <f t="shared" ref="E4101:E4164" si="129">D4101/D4100-1</f>
        <v>-4.9293936845773434E-4</v>
      </c>
      <c r="F4101" s="2"/>
    </row>
    <row r="4102" spans="1:6" x14ac:dyDescent="0.3">
      <c r="A4102" s="1">
        <v>41893.833333333336</v>
      </c>
      <c r="B4102" s="2">
        <v>9691.2800000000007</v>
      </c>
      <c r="C4102" s="34">
        <f t="shared" si="128"/>
        <v>-9.1647878336142963E-4</v>
      </c>
      <c r="D4102" s="2">
        <v>344.27</v>
      </c>
      <c r="E4102" s="34">
        <f t="shared" si="129"/>
        <v>-1.2474615607774853E-3</v>
      </c>
      <c r="F4102" s="2"/>
    </row>
    <row r="4103" spans="1:6" x14ac:dyDescent="0.3">
      <c r="A4103" s="1">
        <v>41894.833333333336</v>
      </c>
      <c r="B4103" s="2">
        <v>9651.1299999999992</v>
      </c>
      <c r="C4103" s="34">
        <f t="shared" si="128"/>
        <v>-4.1428995963382897E-3</v>
      </c>
      <c r="D4103" s="2">
        <v>344.27</v>
      </c>
      <c r="E4103" s="34">
        <f t="shared" si="129"/>
        <v>0</v>
      </c>
      <c r="F4103" s="2"/>
    </row>
    <row r="4104" spans="1:6" x14ac:dyDescent="0.3">
      <c r="A4104" s="1">
        <v>41897.833333333336</v>
      </c>
      <c r="B4104" s="2">
        <v>9659.6299999999992</v>
      </c>
      <c r="C4104" s="34">
        <f t="shared" si="128"/>
        <v>8.8072588391208129E-4</v>
      </c>
      <c r="D4104" s="2">
        <v>343.91</v>
      </c>
      <c r="E4104" s="34">
        <f t="shared" si="129"/>
        <v>-1.045690882156336E-3</v>
      </c>
      <c r="F4104" s="2"/>
    </row>
    <row r="4105" spans="1:6" x14ac:dyDescent="0.3">
      <c r="A4105" s="1">
        <v>41898.833333333336</v>
      </c>
      <c r="B4105" s="2">
        <v>9632.93</v>
      </c>
      <c r="C4105" s="34">
        <f t="shared" si="128"/>
        <v>-2.7640810258776627E-3</v>
      </c>
      <c r="D4105" s="2">
        <v>342.84</v>
      </c>
      <c r="E4105" s="34">
        <f t="shared" si="129"/>
        <v>-3.1112791137217766E-3</v>
      </c>
      <c r="F4105" s="2"/>
    </row>
    <row r="4106" spans="1:6" x14ac:dyDescent="0.3">
      <c r="A4106" s="1">
        <v>41899.833333333336</v>
      </c>
      <c r="B4106" s="2">
        <v>9661.5</v>
      </c>
      <c r="C4106" s="34">
        <f t="shared" si="128"/>
        <v>2.9658681211219839E-3</v>
      </c>
      <c r="D4106" s="2">
        <v>344.39</v>
      </c>
      <c r="E4106" s="34">
        <f t="shared" si="129"/>
        <v>4.5210593863027615E-3</v>
      </c>
      <c r="F4106" s="2"/>
    </row>
    <row r="4107" spans="1:6" x14ac:dyDescent="0.3">
      <c r="A4107" s="1">
        <v>41900.833333333336</v>
      </c>
      <c r="B4107" s="2">
        <v>9798.1299999999992</v>
      </c>
      <c r="C4107" s="34">
        <f t="shared" si="128"/>
        <v>1.4141696423950689E-2</v>
      </c>
      <c r="D4107" s="2">
        <v>347.78</v>
      </c>
      <c r="E4107" s="34">
        <f t="shared" si="129"/>
        <v>9.8434913905744992E-3</v>
      </c>
      <c r="F4107" s="2"/>
    </row>
    <row r="4108" spans="1:6" x14ac:dyDescent="0.3">
      <c r="A4108" s="1">
        <v>41901.833333333336</v>
      </c>
      <c r="B4108" s="2">
        <v>9799.26</v>
      </c>
      <c r="C4108" s="34">
        <f t="shared" si="128"/>
        <v>1.1532812893899624E-4</v>
      </c>
      <c r="D4108" s="2">
        <v>348.52</v>
      </c>
      <c r="E4108" s="34">
        <f t="shared" si="129"/>
        <v>2.1277819311058543E-3</v>
      </c>
      <c r="F4108" s="2"/>
    </row>
    <row r="4109" spans="1:6" x14ac:dyDescent="0.3">
      <c r="A4109" s="1">
        <v>41904.833333333336</v>
      </c>
      <c r="B4109" s="2">
        <v>9749.5400000000009</v>
      </c>
      <c r="C4109" s="34">
        <f t="shared" si="128"/>
        <v>-5.0738525153939396E-3</v>
      </c>
      <c r="D4109" s="2">
        <v>346.69</v>
      </c>
      <c r="E4109" s="34">
        <f t="shared" si="129"/>
        <v>-5.2507747044645559E-3</v>
      </c>
      <c r="F4109" s="2"/>
    </row>
    <row r="4110" spans="1:6" x14ac:dyDescent="0.3">
      <c r="A4110" s="1">
        <v>41905.833333333336</v>
      </c>
      <c r="B4110" s="2">
        <v>9595.0300000000007</v>
      </c>
      <c r="C4110" s="34">
        <f t="shared" si="128"/>
        <v>-1.5847927184256871E-2</v>
      </c>
      <c r="D4110" s="2">
        <v>341.89</v>
      </c>
      <c r="E4110" s="34">
        <f t="shared" si="129"/>
        <v>-1.3845221956214515E-2</v>
      </c>
      <c r="F4110" s="2"/>
    </row>
    <row r="4111" spans="1:6" x14ac:dyDescent="0.3">
      <c r="A4111" s="1">
        <v>41906.833333333336</v>
      </c>
      <c r="B4111" s="2">
        <v>9661.9699999999993</v>
      </c>
      <c r="C4111" s="34">
        <f t="shared" si="128"/>
        <v>6.9765284735949784E-3</v>
      </c>
      <c r="D4111" s="2">
        <v>344.35</v>
      </c>
      <c r="E4111" s="34">
        <f t="shared" si="129"/>
        <v>7.1952967328674511E-3</v>
      </c>
      <c r="F4111" s="2"/>
    </row>
    <row r="4112" spans="1:6" x14ac:dyDescent="0.3">
      <c r="A4112" s="1">
        <v>41907.833333333336</v>
      </c>
      <c r="B4112" s="2">
        <v>9510.01</v>
      </c>
      <c r="C4112" s="34">
        <f t="shared" si="128"/>
        <v>-1.5727641464421738E-2</v>
      </c>
      <c r="D4112" s="2">
        <v>341.44</v>
      </c>
      <c r="E4112" s="34">
        <f t="shared" si="129"/>
        <v>-8.4507042253522124E-3</v>
      </c>
      <c r="F4112" s="2"/>
    </row>
    <row r="4113" spans="1:6" x14ac:dyDescent="0.3">
      <c r="A4113" s="1">
        <v>41908.833333333336</v>
      </c>
      <c r="B4113" s="2">
        <v>9490.5499999999993</v>
      </c>
      <c r="C4113" s="34">
        <f t="shared" si="128"/>
        <v>-2.0462649355784679E-3</v>
      </c>
      <c r="D4113" s="2">
        <v>342.3</v>
      </c>
      <c r="E4113" s="34">
        <f t="shared" si="129"/>
        <v>2.5187441424554535E-3</v>
      </c>
      <c r="F4113" s="2"/>
    </row>
    <row r="4114" spans="1:6" x14ac:dyDescent="0.3">
      <c r="A4114" s="1">
        <v>41911.833333333336</v>
      </c>
      <c r="B4114" s="2">
        <v>9422.91</v>
      </c>
      <c r="C4114" s="34">
        <f t="shared" si="128"/>
        <v>-7.1270895785807697E-3</v>
      </c>
      <c r="D4114" s="2">
        <v>340.99</v>
      </c>
      <c r="E4114" s="34">
        <f t="shared" si="129"/>
        <v>-3.8270522933099294E-3</v>
      </c>
      <c r="F4114" s="2"/>
    </row>
    <row r="4115" spans="1:6" x14ac:dyDescent="0.3">
      <c r="A4115" s="1">
        <v>41912.833333333336</v>
      </c>
      <c r="B4115" s="2">
        <v>9474.2999999999993</v>
      </c>
      <c r="C4115" s="34">
        <f t="shared" si="128"/>
        <v>5.4537292619796229E-3</v>
      </c>
      <c r="D4115" s="2">
        <v>343.08</v>
      </c>
      <c r="E4115" s="34">
        <f t="shared" si="129"/>
        <v>6.1292120003517692E-3</v>
      </c>
      <c r="F4115" s="2"/>
    </row>
    <row r="4116" spans="1:6" x14ac:dyDescent="0.3">
      <c r="A4116" s="1">
        <v>41913.833333333336</v>
      </c>
      <c r="B4116" s="2">
        <v>9382.0300000000007</v>
      </c>
      <c r="C4116" s="34">
        <f t="shared" si="128"/>
        <v>-9.7389780775358759E-3</v>
      </c>
      <c r="D4116" s="2">
        <v>340.22</v>
      </c>
      <c r="E4116" s="34">
        <f t="shared" si="129"/>
        <v>-8.3362481053980142E-3</v>
      </c>
      <c r="F4116" s="2"/>
    </row>
    <row r="4117" spans="1:6" x14ac:dyDescent="0.3">
      <c r="A4117" s="1">
        <v>41914.833333333336</v>
      </c>
      <c r="B4117" s="2">
        <v>9195.68</v>
      </c>
      <c r="C4117" s="34">
        <f t="shared" si="128"/>
        <v>-1.9862439152294353E-2</v>
      </c>
      <c r="D4117" s="2">
        <v>332.05</v>
      </c>
      <c r="E4117" s="34">
        <f t="shared" si="129"/>
        <v>-2.4013873376050876E-2</v>
      </c>
      <c r="F4117" s="2"/>
    </row>
    <row r="4118" spans="1:6" x14ac:dyDescent="0.3">
      <c r="A4118" s="1">
        <v>41918.833333333336</v>
      </c>
      <c r="B4118" s="2">
        <v>9209.51</v>
      </c>
      <c r="C4118" s="34">
        <f t="shared" si="128"/>
        <v>1.5039670801941796E-3</v>
      </c>
      <c r="D4118" s="2">
        <v>336</v>
      </c>
      <c r="E4118" s="34">
        <f t="shared" si="129"/>
        <v>1.1895798825477977E-2</v>
      </c>
      <c r="F4118" s="2"/>
    </row>
    <row r="4119" spans="1:6" x14ac:dyDescent="0.3">
      <c r="A4119" s="1">
        <v>41919.833333333336</v>
      </c>
      <c r="B4119" s="2">
        <v>9086.2099999999991</v>
      </c>
      <c r="C4119" s="34">
        <f t="shared" si="128"/>
        <v>-1.3388334449932815E-2</v>
      </c>
      <c r="D4119" s="2">
        <v>330.85</v>
      </c>
      <c r="E4119" s="34">
        <f t="shared" si="129"/>
        <v>-1.5327380952380842E-2</v>
      </c>
      <c r="F4119" s="2"/>
    </row>
    <row r="4120" spans="1:6" x14ac:dyDescent="0.3">
      <c r="A4120" s="1">
        <v>41920.833333333336</v>
      </c>
      <c r="B4120" s="2">
        <v>8995.33</v>
      </c>
      <c r="C4120" s="34">
        <f t="shared" si="128"/>
        <v>-1.0001970018302386E-2</v>
      </c>
      <c r="D4120" s="2">
        <v>328</v>
      </c>
      <c r="E4120" s="34">
        <f t="shared" si="129"/>
        <v>-8.6141756082818155E-3</v>
      </c>
      <c r="F4120" s="2"/>
    </row>
    <row r="4121" spans="1:6" x14ac:dyDescent="0.3">
      <c r="A4121" s="1">
        <v>41921.833333333336</v>
      </c>
      <c r="B4121" s="2">
        <v>9005.02</v>
      </c>
      <c r="C4121" s="34">
        <f t="shared" si="128"/>
        <v>1.0772256270754621E-3</v>
      </c>
      <c r="D4121" s="2">
        <v>326.67</v>
      </c>
      <c r="E4121" s="34">
        <f t="shared" si="129"/>
        <v>-4.0548780487804637E-3</v>
      </c>
      <c r="F4121" s="2"/>
    </row>
    <row r="4122" spans="1:6" x14ac:dyDescent="0.3">
      <c r="A4122" s="1">
        <v>41922.833333333336</v>
      </c>
      <c r="B4122" s="2">
        <v>8788.81</v>
      </c>
      <c r="C4122" s="34">
        <f t="shared" si="128"/>
        <v>-2.4009941121729939E-2</v>
      </c>
      <c r="D4122" s="2">
        <v>321.62</v>
      </c>
      <c r="E4122" s="34">
        <f t="shared" si="129"/>
        <v>-1.5459025928306835E-2</v>
      </c>
      <c r="F4122" s="2"/>
    </row>
    <row r="4123" spans="1:6" x14ac:dyDescent="0.3">
      <c r="A4123" s="1">
        <v>41925.833333333336</v>
      </c>
      <c r="B4123" s="2">
        <v>8812.43</v>
      </c>
      <c r="C4123" s="34">
        <f t="shared" si="128"/>
        <v>2.6875083202391181E-3</v>
      </c>
      <c r="D4123" s="2">
        <v>321.56</v>
      </c>
      <c r="E4123" s="34">
        <f t="shared" si="129"/>
        <v>-1.8655556246505167E-4</v>
      </c>
      <c r="F4123" s="2"/>
    </row>
    <row r="4124" spans="1:6" x14ac:dyDescent="0.3">
      <c r="A4124" s="1">
        <v>41926.833333333336</v>
      </c>
      <c r="B4124" s="2">
        <v>8825.2099999999991</v>
      </c>
      <c r="C4124" s="34">
        <f t="shared" si="128"/>
        <v>1.4502242854692593E-3</v>
      </c>
      <c r="D4124" s="2">
        <v>321.52999999999997</v>
      </c>
      <c r="E4124" s="34">
        <f t="shared" si="129"/>
        <v>-9.3295185968456096E-5</v>
      </c>
      <c r="F4124" s="2"/>
    </row>
    <row r="4125" spans="1:6" x14ac:dyDescent="0.3">
      <c r="A4125" s="1">
        <v>41927.833333333336</v>
      </c>
      <c r="B4125" s="2">
        <v>8571.9500000000007</v>
      </c>
      <c r="C4125" s="34">
        <f t="shared" si="128"/>
        <v>-2.8697334114428874E-2</v>
      </c>
      <c r="D4125" s="2">
        <v>311.36</v>
      </c>
      <c r="E4125" s="34">
        <f t="shared" si="129"/>
        <v>-3.1630018971790963E-2</v>
      </c>
      <c r="F4125" s="2"/>
    </row>
    <row r="4126" spans="1:6" x14ac:dyDescent="0.3">
      <c r="A4126" s="1">
        <v>41928.833333333336</v>
      </c>
      <c r="B4126" s="2">
        <v>8582.9</v>
      </c>
      <c r="C4126" s="34">
        <f t="shared" si="128"/>
        <v>1.2774222901439369E-3</v>
      </c>
      <c r="D4126" s="2">
        <v>310.02999999999997</v>
      </c>
      <c r="E4126" s="34">
        <f t="shared" si="129"/>
        <v>-4.2715827338131174E-3</v>
      </c>
      <c r="F4126" s="2"/>
    </row>
    <row r="4127" spans="1:6" x14ac:dyDescent="0.3">
      <c r="A4127" s="1">
        <v>41929.833333333336</v>
      </c>
      <c r="B4127" s="2">
        <v>8850.27</v>
      </c>
      <c r="C4127" s="34">
        <f t="shared" si="128"/>
        <v>3.1151475608477419E-2</v>
      </c>
      <c r="D4127" s="2">
        <v>318.68</v>
      </c>
      <c r="E4127" s="34">
        <f t="shared" si="129"/>
        <v>2.7900525755572225E-2</v>
      </c>
      <c r="F4127" s="2"/>
    </row>
    <row r="4128" spans="1:6" x14ac:dyDescent="0.3">
      <c r="A4128" s="1">
        <v>41932.833333333336</v>
      </c>
      <c r="B4128" s="2">
        <v>8717.76</v>
      </c>
      <c r="C4128" s="34">
        <f t="shared" si="128"/>
        <v>-1.4972424570097842E-2</v>
      </c>
      <c r="D4128" s="2">
        <v>317.01</v>
      </c>
      <c r="E4128" s="34">
        <f t="shared" si="129"/>
        <v>-5.2403665118614384E-3</v>
      </c>
      <c r="F4128" s="2"/>
    </row>
    <row r="4129" spans="1:6" x14ac:dyDescent="0.3">
      <c r="A4129" s="1">
        <v>41933.833333333336</v>
      </c>
      <c r="B4129" s="2">
        <v>8886.9599999999991</v>
      </c>
      <c r="C4129" s="34">
        <f t="shared" si="128"/>
        <v>1.9408655434423494E-2</v>
      </c>
      <c r="D4129" s="2">
        <v>323.74</v>
      </c>
      <c r="E4129" s="34">
        <f t="shared" si="129"/>
        <v>2.1229614207753711E-2</v>
      </c>
      <c r="F4129" s="2"/>
    </row>
    <row r="4130" spans="1:6" x14ac:dyDescent="0.3">
      <c r="A4130" s="1">
        <v>41934.833333333336</v>
      </c>
      <c r="B4130" s="2">
        <v>8940.14</v>
      </c>
      <c r="C4130" s="34">
        <f t="shared" si="128"/>
        <v>5.98404853853296E-3</v>
      </c>
      <c r="D4130" s="2">
        <v>326.11</v>
      </c>
      <c r="E4130" s="34">
        <f t="shared" si="129"/>
        <v>7.3206894421449231E-3</v>
      </c>
      <c r="F4130" s="2"/>
    </row>
    <row r="4131" spans="1:6" x14ac:dyDescent="0.3">
      <c r="A4131" s="1">
        <v>41935.833333333336</v>
      </c>
      <c r="B4131" s="2">
        <v>9047.31</v>
      </c>
      <c r="C4131" s="34">
        <f t="shared" si="128"/>
        <v>1.1987508025601334E-2</v>
      </c>
      <c r="D4131" s="2">
        <v>328.26</v>
      </c>
      <c r="E4131" s="34">
        <f t="shared" si="129"/>
        <v>6.5928674373676444E-3</v>
      </c>
      <c r="F4131" s="2"/>
    </row>
    <row r="4132" spans="1:6" x14ac:dyDescent="0.3">
      <c r="A4132" s="1">
        <v>41936.833333333336</v>
      </c>
      <c r="B4132" s="2">
        <v>8987.7999999999993</v>
      </c>
      <c r="C4132" s="34">
        <f t="shared" si="128"/>
        <v>-6.5776457311621517E-3</v>
      </c>
      <c r="D4132" s="2">
        <v>327.17</v>
      </c>
      <c r="E4132" s="34">
        <f t="shared" si="129"/>
        <v>-3.320538597453182E-3</v>
      </c>
      <c r="F4132" s="2"/>
    </row>
    <row r="4133" spans="1:6" x14ac:dyDescent="0.3">
      <c r="A4133" s="1">
        <v>41939.833333333336</v>
      </c>
      <c r="B4133" s="2">
        <v>8902.61</v>
      </c>
      <c r="C4133" s="34">
        <f t="shared" si="128"/>
        <v>-9.4784040588351548E-3</v>
      </c>
      <c r="D4133" s="2">
        <v>325.10000000000002</v>
      </c>
      <c r="E4133" s="34">
        <f t="shared" si="129"/>
        <v>-6.3269859705963327E-3</v>
      </c>
      <c r="F4133" s="2"/>
    </row>
    <row r="4134" spans="1:6" x14ac:dyDescent="0.3">
      <c r="A4134" s="1">
        <v>41940.833333333336</v>
      </c>
      <c r="B4134" s="2">
        <v>9068.19</v>
      </c>
      <c r="C4134" s="34">
        <f t="shared" si="128"/>
        <v>1.859904005679236E-2</v>
      </c>
      <c r="D4134" s="2">
        <v>328.25</v>
      </c>
      <c r="E4134" s="34">
        <f t="shared" si="129"/>
        <v>9.6893263611195213E-3</v>
      </c>
      <c r="F4134" s="2"/>
    </row>
    <row r="4135" spans="1:6" x14ac:dyDescent="0.3">
      <c r="A4135" s="1">
        <v>41941.833333333336</v>
      </c>
      <c r="B4135" s="2">
        <v>9082.81</v>
      </c>
      <c r="C4135" s="34">
        <f t="shared" si="128"/>
        <v>1.6122291217981477E-3</v>
      </c>
      <c r="D4135" s="2">
        <v>328.78</v>
      </c>
      <c r="E4135" s="34">
        <f t="shared" si="129"/>
        <v>1.6146230007614282E-3</v>
      </c>
      <c r="F4135" s="2"/>
    </row>
    <row r="4136" spans="1:6" x14ac:dyDescent="0.3">
      <c r="A4136" s="1">
        <v>41942.833333333336</v>
      </c>
      <c r="B4136" s="2">
        <v>9114.84</v>
      </c>
      <c r="C4136" s="34">
        <f t="shared" si="128"/>
        <v>3.5264417069167386E-3</v>
      </c>
      <c r="D4136" s="2">
        <v>330.71</v>
      </c>
      <c r="E4136" s="34">
        <f t="shared" si="129"/>
        <v>5.8701867510189132E-3</v>
      </c>
      <c r="F4136" s="2"/>
    </row>
    <row r="4137" spans="1:6" x14ac:dyDescent="0.3">
      <c r="A4137" s="1">
        <v>41943.833333333336</v>
      </c>
      <c r="B4137" s="2">
        <v>9326.8700000000008</v>
      </c>
      <c r="C4137" s="34">
        <f t="shared" si="128"/>
        <v>2.3262064940251292E-2</v>
      </c>
      <c r="D4137" s="2">
        <v>336.8</v>
      </c>
      <c r="E4137" s="34">
        <f t="shared" si="129"/>
        <v>1.8414925463396958E-2</v>
      </c>
      <c r="F4137" s="2"/>
    </row>
    <row r="4138" spans="1:6" x14ac:dyDescent="0.3">
      <c r="A4138" s="1">
        <v>41946.833333333336</v>
      </c>
      <c r="B4138" s="2">
        <v>9251.7000000000007</v>
      </c>
      <c r="C4138" s="34">
        <f t="shared" si="128"/>
        <v>-8.0595097819525785E-3</v>
      </c>
      <c r="D4138" s="2">
        <v>334.25</v>
      </c>
      <c r="E4138" s="34">
        <f t="shared" si="129"/>
        <v>-7.5712589073634318E-3</v>
      </c>
      <c r="F4138" s="2"/>
    </row>
    <row r="4139" spans="1:6" x14ac:dyDescent="0.3">
      <c r="A4139" s="1">
        <v>41947.833333333336</v>
      </c>
      <c r="B4139" s="2">
        <v>9166.4699999999993</v>
      </c>
      <c r="C4139" s="34">
        <f t="shared" si="128"/>
        <v>-9.2123609714972465E-3</v>
      </c>
      <c r="D4139" s="2">
        <v>330.88</v>
      </c>
      <c r="E4139" s="34">
        <f t="shared" si="129"/>
        <v>-1.0082273747195281E-2</v>
      </c>
      <c r="F4139" s="2"/>
    </row>
    <row r="4140" spans="1:6" x14ac:dyDescent="0.3">
      <c r="A4140" s="1">
        <v>41948.833333333336</v>
      </c>
      <c r="B4140" s="2">
        <v>9315.48</v>
      </c>
      <c r="C4140" s="34">
        <f t="shared" si="128"/>
        <v>1.6255985128408312E-2</v>
      </c>
      <c r="D4140" s="2">
        <v>336.36</v>
      </c>
      <c r="E4140" s="34">
        <f t="shared" si="129"/>
        <v>1.65618955512572E-2</v>
      </c>
      <c r="F4140" s="2"/>
    </row>
    <row r="4141" spans="1:6" x14ac:dyDescent="0.3">
      <c r="A4141" s="1">
        <v>41949.833333333336</v>
      </c>
      <c r="B4141" s="2">
        <v>9377.41</v>
      </c>
      <c r="C4141" s="34">
        <f t="shared" si="128"/>
        <v>6.6480739586152193E-3</v>
      </c>
      <c r="D4141" s="2">
        <v>337.08</v>
      </c>
      <c r="E4141" s="34">
        <f t="shared" si="129"/>
        <v>2.1405636817695139E-3</v>
      </c>
      <c r="F4141" s="2"/>
    </row>
    <row r="4142" spans="1:6" x14ac:dyDescent="0.3">
      <c r="A4142" s="1">
        <v>41950.833333333336</v>
      </c>
      <c r="B4142" s="2">
        <v>9291.83</v>
      </c>
      <c r="C4142" s="34">
        <f t="shared" si="128"/>
        <v>-9.1261872947860923E-3</v>
      </c>
      <c r="D4142" s="2">
        <v>335.25</v>
      </c>
      <c r="E4142" s="34">
        <f t="shared" si="129"/>
        <v>-5.4289782840868384E-3</v>
      </c>
      <c r="F4142" s="2"/>
    </row>
    <row r="4143" spans="1:6" x14ac:dyDescent="0.3">
      <c r="A4143" s="1">
        <v>41953.833333333336</v>
      </c>
      <c r="B4143" s="2">
        <v>9351.8700000000008</v>
      </c>
      <c r="C4143" s="34">
        <f t="shared" si="128"/>
        <v>6.4615904509661704E-3</v>
      </c>
      <c r="D4143" s="2">
        <v>337.71</v>
      </c>
      <c r="E4143" s="34">
        <f t="shared" si="129"/>
        <v>7.337807606264013E-3</v>
      </c>
      <c r="F4143" s="2"/>
    </row>
    <row r="4144" spans="1:6" x14ac:dyDescent="0.3">
      <c r="A4144" s="1">
        <v>41954.833333333336</v>
      </c>
      <c r="B4144" s="2">
        <v>9369.0300000000007</v>
      </c>
      <c r="C4144" s="34">
        <f t="shared" si="128"/>
        <v>1.8349271322206651E-3</v>
      </c>
      <c r="D4144" s="2">
        <v>338.93</v>
      </c>
      <c r="E4144" s="34">
        <f t="shared" si="129"/>
        <v>3.6125669953510631E-3</v>
      </c>
      <c r="F4144" s="2"/>
    </row>
    <row r="4145" spans="1:6" x14ac:dyDescent="0.3">
      <c r="A4145" s="1">
        <v>41955.833333333336</v>
      </c>
      <c r="B4145" s="2">
        <v>9210.9599999999991</v>
      </c>
      <c r="C4145" s="34">
        <f t="shared" si="128"/>
        <v>-1.6871543799091393E-2</v>
      </c>
      <c r="D4145" s="2">
        <v>335.09</v>
      </c>
      <c r="E4145" s="34">
        <f t="shared" si="129"/>
        <v>-1.1329773109491681E-2</v>
      </c>
      <c r="F4145" s="2"/>
    </row>
    <row r="4146" spans="1:6" x14ac:dyDescent="0.3">
      <c r="A4146" s="1">
        <v>41956.833333333336</v>
      </c>
      <c r="B4146" s="2">
        <v>9248.51</v>
      </c>
      <c r="C4146" s="34">
        <f t="shared" si="128"/>
        <v>4.0766651901649187E-3</v>
      </c>
      <c r="D4146" s="2">
        <v>335.86</v>
      </c>
      <c r="E4146" s="34">
        <f t="shared" si="129"/>
        <v>2.2978901190726653E-3</v>
      </c>
      <c r="F4146" s="2"/>
    </row>
    <row r="4147" spans="1:6" x14ac:dyDescent="0.3">
      <c r="A4147" s="1">
        <v>41957.833333333336</v>
      </c>
      <c r="B4147" s="2">
        <v>9252.94</v>
      </c>
      <c r="C4147" s="34">
        <f t="shared" si="128"/>
        <v>4.7899607612467143E-4</v>
      </c>
      <c r="D4147" s="2">
        <v>335.63</v>
      </c>
      <c r="E4147" s="34">
        <f t="shared" si="129"/>
        <v>-6.8480914666835258E-4</v>
      </c>
      <c r="F4147" s="2"/>
    </row>
    <row r="4148" spans="1:6" x14ac:dyDescent="0.3">
      <c r="A4148" s="1">
        <v>41960.833333333336</v>
      </c>
      <c r="B4148" s="2">
        <v>9306.35</v>
      </c>
      <c r="C4148" s="34">
        <f t="shared" si="128"/>
        <v>5.7722194243126079E-3</v>
      </c>
      <c r="D4148" s="2">
        <v>337.25</v>
      </c>
      <c r="E4148" s="34">
        <f t="shared" si="129"/>
        <v>4.8267437356612763E-3</v>
      </c>
      <c r="F4148" s="2"/>
    </row>
    <row r="4149" spans="1:6" x14ac:dyDescent="0.3">
      <c r="A4149" s="1">
        <v>41961.833333333336</v>
      </c>
      <c r="B4149" s="2">
        <v>9456.5300000000007</v>
      </c>
      <c r="C4149" s="34">
        <f t="shared" si="128"/>
        <v>1.6137368570922073E-2</v>
      </c>
      <c r="D4149" s="2">
        <v>339.3</v>
      </c>
      <c r="E4149" s="34">
        <f t="shared" si="129"/>
        <v>6.0785767234989851E-3</v>
      </c>
      <c r="F4149" s="2"/>
    </row>
    <row r="4150" spans="1:6" x14ac:dyDescent="0.3">
      <c r="A4150" s="1">
        <v>41962.833333333336</v>
      </c>
      <c r="B4150" s="2">
        <v>9472.7999999999993</v>
      </c>
      <c r="C4150" s="34">
        <f t="shared" si="128"/>
        <v>1.7205042441570395E-3</v>
      </c>
      <c r="D4150" s="2">
        <v>339.15</v>
      </c>
      <c r="E4150" s="34">
        <f t="shared" si="129"/>
        <v>-4.4208664898326422E-4</v>
      </c>
      <c r="F4150" s="2"/>
    </row>
    <row r="4151" spans="1:6" x14ac:dyDescent="0.3">
      <c r="A4151" s="1">
        <v>41963.833333333336</v>
      </c>
      <c r="B4151" s="2">
        <v>9483.9699999999993</v>
      </c>
      <c r="C4151" s="34">
        <f t="shared" si="128"/>
        <v>1.1791656110125004E-3</v>
      </c>
      <c r="D4151" s="2">
        <v>338.28</v>
      </c>
      <c r="E4151" s="34">
        <f t="shared" si="129"/>
        <v>-2.5652366209641952E-3</v>
      </c>
      <c r="F4151" s="2"/>
    </row>
    <row r="4152" spans="1:6" x14ac:dyDescent="0.3">
      <c r="A4152" s="1">
        <v>41964.833333333336</v>
      </c>
      <c r="B4152" s="2">
        <v>9732.5499999999993</v>
      </c>
      <c r="C4152" s="34">
        <f t="shared" si="128"/>
        <v>2.621054263140854E-2</v>
      </c>
      <c r="D4152" s="2">
        <v>345.24</v>
      </c>
      <c r="E4152" s="34">
        <f t="shared" si="129"/>
        <v>2.0574671869457273E-2</v>
      </c>
      <c r="F4152" s="2"/>
    </row>
    <row r="4153" spans="1:6" x14ac:dyDescent="0.3">
      <c r="A4153" s="1">
        <v>41967.833333333336</v>
      </c>
      <c r="B4153" s="2">
        <v>9785.5400000000009</v>
      </c>
      <c r="C4153" s="34">
        <f t="shared" si="128"/>
        <v>5.4446162619252725E-3</v>
      </c>
      <c r="D4153" s="2">
        <v>345.72</v>
      </c>
      <c r="E4153" s="34">
        <f t="shared" si="129"/>
        <v>1.3903371567605127E-3</v>
      </c>
      <c r="F4153" s="2"/>
    </row>
    <row r="4154" spans="1:6" x14ac:dyDescent="0.3">
      <c r="A4154" s="1">
        <v>41968.833333333336</v>
      </c>
      <c r="B4154" s="2">
        <v>9861.2099999999991</v>
      </c>
      <c r="C4154" s="34">
        <f t="shared" si="128"/>
        <v>7.7328384534729455E-3</v>
      </c>
      <c r="D4154" s="2">
        <v>346.28</v>
      </c>
      <c r="E4154" s="34">
        <f t="shared" si="129"/>
        <v>1.619807937058626E-3</v>
      </c>
      <c r="F4154" s="2"/>
    </row>
    <row r="4155" spans="1:6" x14ac:dyDescent="0.3">
      <c r="A4155" s="1">
        <v>41969.833333333336</v>
      </c>
      <c r="B4155" s="2">
        <v>9915.56</v>
      </c>
      <c r="C4155" s="34">
        <f t="shared" si="128"/>
        <v>5.511494025581154E-3</v>
      </c>
      <c r="D4155" s="2">
        <v>346.28</v>
      </c>
      <c r="E4155" s="34">
        <f t="shared" si="129"/>
        <v>0</v>
      </c>
      <c r="F4155" s="2"/>
    </row>
    <row r="4156" spans="1:6" x14ac:dyDescent="0.3">
      <c r="A4156" s="1">
        <v>41970.833333333336</v>
      </c>
      <c r="B4156" s="2">
        <v>9974.8700000000008</v>
      </c>
      <c r="C4156" s="34">
        <f t="shared" si="128"/>
        <v>5.9815078523048903E-3</v>
      </c>
      <c r="D4156" s="2">
        <v>347.49</v>
      </c>
      <c r="E4156" s="34">
        <f t="shared" si="129"/>
        <v>3.4942820838628208E-3</v>
      </c>
      <c r="F4156" s="2"/>
    </row>
    <row r="4157" spans="1:6" x14ac:dyDescent="0.3">
      <c r="A4157" s="1">
        <v>41971.833333333336</v>
      </c>
      <c r="B4157" s="2">
        <v>9980.85</v>
      </c>
      <c r="C4157" s="34">
        <f t="shared" si="128"/>
        <v>5.9950655998530777E-4</v>
      </c>
      <c r="D4157" s="2">
        <v>347.25</v>
      </c>
      <c r="E4157" s="34">
        <f t="shared" si="129"/>
        <v>-6.906673573340294E-4</v>
      </c>
      <c r="F4157" s="2"/>
    </row>
    <row r="4158" spans="1:6" x14ac:dyDescent="0.3">
      <c r="A4158" s="1">
        <v>41974.833333333336</v>
      </c>
      <c r="B4158" s="2">
        <v>9963.51</v>
      </c>
      <c r="C4158" s="34">
        <f t="shared" si="128"/>
        <v>-1.7373269811689074E-3</v>
      </c>
      <c r="D4158" s="2">
        <v>345.64</v>
      </c>
      <c r="E4158" s="34">
        <f t="shared" si="129"/>
        <v>-4.6364290856731882E-3</v>
      </c>
      <c r="F4158" s="2"/>
    </row>
    <row r="4159" spans="1:6" x14ac:dyDescent="0.3">
      <c r="A4159" s="1">
        <v>41975.833333333336</v>
      </c>
      <c r="B4159" s="2">
        <v>9934.08</v>
      </c>
      <c r="C4159" s="34">
        <f t="shared" si="128"/>
        <v>-2.9537783371522686E-3</v>
      </c>
      <c r="D4159" s="2">
        <v>347.37</v>
      </c>
      <c r="E4159" s="34">
        <f t="shared" si="129"/>
        <v>5.0052077305868803E-3</v>
      </c>
      <c r="F4159" s="2"/>
    </row>
    <row r="4160" spans="1:6" x14ac:dyDescent="0.3">
      <c r="A4160" s="1">
        <v>41976.833333333336</v>
      </c>
      <c r="B4160" s="2">
        <v>9971.7900000000009</v>
      </c>
      <c r="C4160" s="34">
        <f t="shared" ref="C4160:C4223" si="130">B4160/B4159-1</f>
        <v>3.7960233861615844E-3</v>
      </c>
      <c r="D4160" s="2">
        <v>349.34</v>
      </c>
      <c r="E4160" s="34">
        <f t="shared" si="129"/>
        <v>5.6711863430922715E-3</v>
      </c>
      <c r="F4160" s="2"/>
    </row>
    <row r="4161" spans="1:6" x14ac:dyDescent="0.3">
      <c r="A4161" s="1">
        <v>41977.833333333336</v>
      </c>
      <c r="B4161" s="2">
        <v>9851.35</v>
      </c>
      <c r="C4161" s="34">
        <f t="shared" si="130"/>
        <v>-1.2078072241794136E-2</v>
      </c>
      <c r="D4161" s="2">
        <v>344.84</v>
      </c>
      <c r="E4161" s="34">
        <f t="shared" si="129"/>
        <v>-1.2881433560428257E-2</v>
      </c>
      <c r="F4161" s="2"/>
    </row>
    <row r="4162" spans="1:6" x14ac:dyDescent="0.3">
      <c r="A4162" s="1">
        <v>41978.833333333336</v>
      </c>
      <c r="B4162" s="2">
        <v>10087.120000000001</v>
      </c>
      <c r="C4162" s="34">
        <f t="shared" si="130"/>
        <v>2.3932760484603577E-2</v>
      </c>
      <c r="D4162" s="2">
        <v>350.97</v>
      </c>
      <c r="E4162" s="34">
        <f t="shared" si="129"/>
        <v>1.7776360051038331E-2</v>
      </c>
      <c r="F4162" s="2"/>
    </row>
    <row r="4163" spans="1:6" x14ac:dyDescent="0.3">
      <c r="A4163" s="1">
        <v>41981.833333333336</v>
      </c>
      <c r="B4163" s="2">
        <v>10014.99</v>
      </c>
      <c r="C4163" s="34">
        <f t="shared" si="130"/>
        <v>-7.150703074812359E-3</v>
      </c>
      <c r="D4163" s="2">
        <v>348.61</v>
      </c>
      <c r="E4163" s="34">
        <f t="shared" si="129"/>
        <v>-6.7242214434282133E-3</v>
      </c>
      <c r="F4163" s="2"/>
    </row>
    <row r="4164" spans="1:6" x14ac:dyDescent="0.3">
      <c r="A4164" s="1">
        <v>41982.833333333336</v>
      </c>
      <c r="B4164" s="2">
        <v>9793.7099999999991</v>
      </c>
      <c r="C4164" s="34">
        <f t="shared" si="130"/>
        <v>-2.2094879775217069E-2</v>
      </c>
      <c r="D4164" s="2">
        <v>340.48</v>
      </c>
      <c r="E4164" s="34">
        <f t="shared" si="129"/>
        <v>-2.3321189868334202E-2</v>
      </c>
      <c r="F4164" s="2"/>
    </row>
    <row r="4165" spans="1:6" x14ac:dyDescent="0.3">
      <c r="A4165" s="1">
        <v>41983.833333333336</v>
      </c>
      <c r="B4165" s="2">
        <v>9799.73</v>
      </c>
      <c r="C4165" s="34">
        <f t="shared" si="130"/>
        <v>6.1468023864308385E-4</v>
      </c>
      <c r="D4165" s="2">
        <v>339.32</v>
      </c>
      <c r="E4165" s="34">
        <f t="shared" ref="E4165:E4228" si="131">D4165/D4164-1</f>
        <v>-3.4069548872180944E-3</v>
      </c>
      <c r="F4165" s="2"/>
    </row>
    <row r="4166" spans="1:6" x14ac:dyDescent="0.3">
      <c r="A4166" s="1">
        <v>41984.833333333336</v>
      </c>
      <c r="B4166" s="2">
        <v>9862.5300000000007</v>
      </c>
      <c r="C4166" s="34">
        <f t="shared" si="130"/>
        <v>6.4083398216074894E-3</v>
      </c>
      <c r="D4166" s="2">
        <v>339.31</v>
      </c>
      <c r="E4166" s="34">
        <f t="shared" si="131"/>
        <v>-2.9470706118139844E-5</v>
      </c>
      <c r="F4166" s="2"/>
    </row>
    <row r="4167" spans="1:6" x14ac:dyDescent="0.3">
      <c r="A4167" s="1">
        <v>41985.833333333336</v>
      </c>
      <c r="B4167" s="2">
        <v>9594.73</v>
      </c>
      <c r="C4167" s="34">
        <f t="shared" si="130"/>
        <v>-2.7153276086359313E-2</v>
      </c>
      <c r="D4167" s="2">
        <v>330.54</v>
      </c>
      <c r="E4167" s="34">
        <f t="shared" si="131"/>
        <v>-2.5846570982287487E-2</v>
      </c>
      <c r="F4167" s="2"/>
    </row>
    <row r="4168" spans="1:6" x14ac:dyDescent="0.3">
      <c r="A4168" s="1">
        <v>41988.833333333336</v>
      </c>
      <c r="B4168" s="2">
        <v>9334.01</v>
      </c>
      <c r="C4168" s="34">
        <f t="shared" si="130"/>
        <v>-2.7173250315537745E-2</v>
      </c>
      <c r="D4168" s="2">
        <v>323.29000000000002</v>
      </c>
      <c r="E4168" s="34">
        <f t="shared" si="131"/>
        <v>-2.1933805288316122E-2</v>
      </c>
      <c r="F4168" s="2"/>
    </row>
    <row r="4169" spans="1:6" x14ac:dyDescent="0.3">
      <c r="A4169" s="1">
        <v>41989.833333333336</v>
      </c>
      <c r="B4169" s="2">
        <v>9563.89</v>
      </c>
      <c r="C4169" s="34">
        <f t="shared" si="130"/>
        <v>2.4628214454452069E-2</v>
      </c>
      <c r="D4169" s="2">
        <v>328.88</v>
      </c>
      <c r="E4169" s="34">
        <f t="shared" si="131"/>
        <v>1.7290977141266373E-2</v>
      </c>
      <c r="F4169" s="2"/>
    </row>
    <row r="4170" spans="1:6" x14ac:dyDescent="0.3">
      <c r="A4170" s="1">
        <v>41990.833333333336</v>
      </c>
      <c r="B4170" s="2">
        <v>9544.43</v>
      </c>
      <c r="C4170" s="34">
        <f t="shared" si="130"/>
        <v>-2.0347369114449565E-3</v>
      </c>
      <c r="D4170" s="2">
        <v>329.34</v>
      </c>
      <c r="E4170" s="34">
        <f t="shared" si="131"/>
        <v>1.398686450985176E-3</v>
      </c>
      <c r="F4170" s="2"/>
    </row>
    <row r="4171" spans="1:6" x14ac:dyDescent="0.3">
      <c r="A4171" s="1">
        <v>41991.833333333336</v>
      </c>
      <c r="B4171" s="2">
        <v>9811.06</v>
      </c>
      <c r="C4171" s="34">
        <f t="shared" si="130"/>
        <v>2.7935665094720008E-2</v>
      </c>
      <c r="D4171" s="2">
        <v>339.05</v>
      </c>
      <c r="E4171" s="34">
        <f t="shared" si="131"/>
        <v>2.9483208841926345E-2</v>
      </c>
      <c r="F4171" s="2"/>
    </row>
    <row r="4172" spans="1:6" x14ac:dyDescent="0.3">
      <c r="A4172" s="1">
        <v>41992.833333333336</v>
      </c>
      <c r="B4172" s="2">
        <v>9786.9599999999991</v>
      </c>
      <c r="C4172" s="34">
        <f t="shared" si="130"/>
        <v>-2.4564114377040314E-3</v>
      </c>
      <c r="D4172" s="2">
        <v>340.3</v>
      </c>
      <c r="E4172" s="34">
        <f t="shared" si="131"/>
        <v>3.6867718625570589E-3</v>
      </c>
      <c r="F4172" s="2"/>
    </row>
    <row r="4173" spans="1:6" x14ac:dyDescent="0.3">
      <c r="A4173" s="1">
        <v>41995.833333333336</v>
      </c>
      <c r="B4173" s="2">
        <v>9865.76</v>
      </c>
      <c r="C4173" s="34">
        <f t="shared" si="130"/>
        <v>8.0515297906602612E-3</v>
      </c>
      <c r="D4173" s="2">
        <v>341.97</v>
      </c>
      <c r="E4173" s="34">
        <f t="shared" si="131"/>
        <v>4.907434616514994E-3</v>
      </c>
      <c r="F4173" s="2"/>
    </row>
    <row r="4174" spans="1:6" x14ac:dyDescent="0.3">
      <c r="A4174" s="1">
        <v>41996.833333333336</v>
      </c>
      <c r="B4174" s="2">
        <v>9922.11</v>
      </c>
      <c r="C4174" s="34">
        <f t="shared" si="130"/>
        <v>5.7116735051330192E-3</v>
      </c>
      <c r="D4174" s="2">
        <v>344.06</v>
      </c>
      <c r="E4174" s="34">
        <f t="shared" si="131"/>
        <v>6.1116472205162697E-3</v>
      </c>
      <c r="F4174" s="2"/>
    </row>
    <row r="4175" spans="1:6" x14ac:dyDescent="0.3">
      <c r="A4175" s="1">
        <v>42002.833333333336</v>
      </c>
      <c r="B4175" s="2">
        <v>9927.1299999999992</v>
      </c>
      <c r="C4175" s="34">
        <f t="shared" si="130"/>
        <v>5.0594077267818172E-4</v>
      </c>
      <c r="D4175" s="2">
        <v>344.27</v>
      </c>
      <c r="E4175" s="34">
        <f t="shared" si="131"/>
        <v>6.1035865837344438E-4</v>
      </c>
      <c r="F4175" s="2"/>
    </row>
    <row r="4176" spans="1:6" x14ac:dyDescent="0.3">
      <c r="A4176" s="1">
        <v>42003.833333333336</v>
      </c>
      <c r="B4176" s="2">
        <v>9805.5499999999993</v>
      </c>
      <c r="C4176" s="34">
        <f t="shared" si="130"/>
        <v>-1.2247245679264829E-2</v>
      </c>
      <c r="D4176" s="2">
        <v>341.02</v>
      </c>
      <c r="E4176" s="34">
        <f t="shared" si="131"/>
        <v>-9.4402649083568102E-3</v>
      </c>
      <c r="F4176" s="2"/>
    </row>
    <row r="4177" spans="1:6" x14ac:dyDescent="0.3">
      <c r="A4177" s="1">
        <v>42006.833333333336</v>
      </c>
      <c r="B4177" s="2">
        <v>9764.73</v>
      </c>
      <c r="C4177" s="34">
        <f t="shared" si="130"/>
        <v>-4.1629485342484784E-3</v>
      </c>
      <c r="D4177" s="2">
        <v>341.33</v>
      </c>
      <c r="E4177" s="34">
        <f t="shared" si="131"/>
        <v>9.090375931031236E-4</v>
      </c>
      <c r="F4177" s="2"/>
    </row>
    <row r="4178" spans="1:6" x14ac:dyDescent="0.3">
      <c r="A4178" s="1">
        <v>42009.833333333336</v>
      </c>
      <c r="B4178" s="2">
        <v>9473.16</v>
      </c>
      <c r="C4178" s="34">
        <f t="shared" si="130"/>
        <v>-2.9859504563874206E-2</v>
      </c>
      <c r="D4178" s="2">
        <v>333.99</v>
      </c>
      <c r="E4178" s="34">
        <f t="shared" si="131"/>
        <v>-2.1504116251135241E-2</v>
      </c>
      <c r="F4178" s="2"/>
    </row>
    <row r="4179" spans="1:6" x14ac:dyDescent="0.3">
      <c r="A4179" s="1">
        <v>42010.833333333336</v>
      </c>
      <c r="B4179" s="2">
        <v>9469.66</v>
      </c>
      <c r="C4179" s="34">
        <f t="shared" si="130"/>
        <v>-3.6946488816824719E-4</v>
      </c>
      <c r="D4179" s="2">
        <v>331.61</v>
      </c>
      <c r="E4179" s="34">
        <f t="shared" si="131"/>
        <v>-7.1259618551453574E-3</v>
      </c>
      <c r="F4179" s="2"/>
    </row>
    <row r="4180" spans="1:6" x14ac:dyDescent="0.3">
      <c r="A4180" s="1">
        <v>42011.833333333336</v>
      </c>
      <c r="B4180" s="2">
        <v>9518.18</v>
      </c>
      <c r="C4180" s="34">
        <f t="shared" si="130"/>
        <v>5.1237320030497191E-3</v>
      </c>
      <c r="D4180" s="2">
        <v>333.2</v>
      </c>
      <c r="E4180" s="34">
        <f t="shared" si="131"/>
        <v>4.7947890594373099E-3</v>
      </c>
      <c r="F4180" s="2"/>
    </row>
    <row r="4181" spans="1:6" x14ac:dyDescent="0.3">
      <c r="A4181" s="1">
        <v>42012.833333333336</v>
      </c>
      <c r="B4181" s="2">
        <v>9837.61</v>
      </c>
      <c r="C4181" s="34">
        <f t="shared" si="130"/>
        <v>3.3559987308498185E-2</v>
      </c>
      <c r="D4181" s="2">
        <v>342.35</v>
      </c>
      <c r="E4181" s="34">
        <f t="shared" si="131"/>
        <v>2.7460984393757659E-2</v>
      </c>
      <c r="F4181" s="2"/>
    </row>
    <row r="4182" spans="1:6" x14ac:dyDescent="0.3">
      <c r="A4182" s="1">
        <v>42013.833333333336</v>
      </c>
      <c r="B4182" s="2">
        <v>9648.5</v>
      </c>
      <c r="C4182" s="34">
        <f t="shared" si="130"/>
        <v>-1.9223164976046037E-2</v>
      </c>
      <c r="D4182" s="2">
        <v>337.93</v>
      </c>
      <c r="E4182" s="34">
        <f t="shared" si="131"/>
        <v>-1.2910763838177353E-2</v>
      </c>
      <c r="F4182" s="2"/>
    </row>
    <row r="4183" spans="1:6" x14ac:dyDescent="0.3">
      <c r="A4183" s="1">
        <v>42016.833333333336</v>
      </c>
      <c r="B4183" s="2">
        <v>9781.9</v>
      </c>
      <c r="C4183" s="34">
        <f t="shared" si="130"/>
        <v>1.3825983313468404E-2</v>
      </c>
      <c r="D4183" s="2">
        <v>339.87</v>
      </c>
      <c r="E4183" s="34">
        <f t="shared" si="131"/>
        <v>5.7408339005118325E-3</v>
      </c>
      <c r="F4183" s="2"/>
    </row>
    <row r="4184" spans="1:6" x14ac:dyDescent="0.3">
      <c r="A4184" s="1">
        <v>42017.833333333336</v>
      </c>
      <c r="B4184" s="2">
        <v>9941</v>
      </c>
      <c r="C4184" s="34">
        <f t="shared" si="130"/>
        <v>1.6264733845163137E-2</v>
      </c>
      <c r="D4184" s="2">
        <v>344.77</v>
      </c>
      <c r="E4184" s="34">
        <f t="shared" si="131"/>
        <v>1.4417277194221256E-2</v>
      </c>
      <c r="F4184" s="2"/>
    </row>
    <row r="4185" spans="1:6" x14ac:dyDescent="0.3">
      <c r="A4185" s="1">
        <v>42018.833333333336</v>
      </c>
      <c r="B4185" s="2">
        <v>9817.08</v>
      </c>
      <c r="C4185" s="34">
        <f t="shared" si="130"/>
        <v>-1.2465546725681564E-2</v>
      </c>
      <c r="D4185" s="2">
        <v>339.67</v>
      </c>
      <c r="E4185" s="34">
        <f t="shared" si="131"/>
        <v>-1.4792470342547159E-2</v>
      </c>
      <c r="F4185" s="2"/>
    </row>
    <row r="4186" spans="1:6" x14ac:dyDescent="0.3">
      <c r="A4186" s="1">
        <v>42019.833333333336</v>
      </c>
      <c r="B4186" s="2">
        <v>10032.61</v>
      </c>
      <c r="C4186" s="34">
        <f t="shared" si="130"/>
        <v>2.1954593422891522E-2</v>
      </c>
      <c r="D4186" s="2">
        <v>348.45</v>
      </c>
      <c r="E4186" s="34">
        <f t="shared" si="131"/>
        <v>2.584861777607661E-2</v>
      </c>
      <c r="F4186" s="2"/>
    </row>
    <row r="4187" spans="1:6" x14ac:dyDescent="0.3">
      <c r="A4187" s="1">
        <v>42020.833333333336</v>
      </c>
      <c r="B4187" s="2">
        <v>10167.77</v>
      </c>
      <c r="C4187" s="34">
        <f t="shared" si="130"/>
        <v>1.3472067587596781E-2</v>
      </c>
      <c r="D4187" s="2">
        <v>352.4</v>
      </c>
      <c r="E4187" s="34">
        <f t="shared" si="131"/>
        <v>1.133591620031571E-2</v>
      </c>
      <c r="F4187" s="2"/>
    </row>
    <row r="4188" spans="1:6" x14ac:dyDescent="0.3">
      <c r="A4188" s="1">
        <v>42023.833333333336</v>
      </c>
      <c r="B4188" s="2">
        <v>10242.35</v>
      </c>
      <c r="C4188" s="34">
        <f t="shared" si="130"/>
        <v>7.3349416833778935E-3</v>
      </c>
      <c r="D4188" s="2">
        <v>353.18</v>
      </c>
      <c r="E4188" s="34">
        <f t="shared" si="131"/>
        <v>2.2133938706017098E-3</v>
      </c>
      <c r="F4188" s="2"/>
    </row>
    <row r="4189" spans="1:6" x14ac:dyDescent="0.3">
      <c r="A4189" s="1">
        <v>42024.833333333336</v>
      </c>
      <c r="B4189" s="2">
        <v>10257.129999999999</v>
      </c>
      <c r="C4189" s="34">
        <f t="shared" si="130"/>
        <v>1.4430282112991577E-3</v>
      </c>
      <c r="D4189" s="2">
        <v>355.96</v>
      </c>
      <c r="E4189" s="34">
        <f t="shared" si="131"/>
        <v>7.8713403930006365E-3</v>
      </c>
      <c r="F4189" s="2"/>
    </row>
    <row r="4190" spans="1:6" x14ac:dyDescent="0.3">
      <c r="A4190" s="1">
        <v>42025.833333333336</v>
      </c>
      <c r="B4190" s="2">
        <v>10299.23</v>
      </c>
      <c r="C4190" s="34">
        <f t="shared" si="130"/>
        <v>4.1044619693813011E-3</v>
      </c>
      <c r="D4190" s="2">
        <v>358.12</v>
      </c>
      <c r="E4190" s="34">
        <f t="shared" si="131"/>
        <v>6.0680975390494662E-3</v>
      </c>
      <c r="F4190" s="2"/>
    </row>
    <row r="4191" spans="1:6" x14ac:dyDescent="0.3">
      <c r="A4191" s="1">
        <v>42026.833333333336</v>
      </c>
      <c r="B4191" s="2">
        <v>10435.620000000001</v>
      </c>
      <c r="C4191" s="34">
        <f t="shared" si="130"/>
        <v>1.3242737563876172E-2</v>
      </c>
      <c r="D4191" s="2">
        <v>364.05</v>
      </c>
      <c r="E4191" s="34">
        <f t="shared" si="131"/>
        <v>1.6558695409359947E-2</v>
      </c>
      <c r="F4191" s="2"/>
    </row>
    <row r="4192" spans="1:6" x14ac:dyDescent="0.3">
      <c r="A4192" s="1">
        <v>42027.833333333336</v>
      </c>
      <c r="B4192" s="2">
        <v>10649.58</v>
      </c>
      <c r="C4192" s="34">
        <f t="shared" si="130"/>
        <v>2.0502854645914503E-2</v>
      </c>
      <c r="D4192" s="2">
        <v>370.37</v>
      </c>
      <c r="E4192" s="34">
        <f t="shared" si="131"/>
        <v>1.7360252712539381E-2</v>
      </c>
      <c r="F4192" s="2"/>
    </row>
    <row r="4193" spans="1:6" x14ac:dyDescent="0.3">
      <c r="A4193" s="1">
        <v>42030.833333333336</v>
      </c>
      <c r="B4193" s="2">
        <v>10798.33</v>
      </c>
      <c r="C4193" s="34">
        <f t="shared" si="130"/>
        <v>1.3967686988594963E-2</v>
      </c>
      <c r="D4193" s="2">
        <v>372.39</v>
      </c>
      <c r="E4193" s="34">
        <f t="shared" si="131"/>
        <v>5.4540054540053173E-3</v>
      </c>
      <c r="F4193" s="2"/>
    </row>
    <row r="4194" spans="1:6" x14ac:dyDescent="0.3">
      <c r="A4194" s="1">
        <v>42031.833333333336</v>
      </c>
      <c r="B4194" s="2">
        <v>10628.58</v>
      </c>
      <c r="C4194" s="34">
        <f t="shared" si="130"/>
        <v>-1.5720023373984704E-2</v>
      </c>
      <c r="D4194" s="2">
        <v>368.7</v>
      </c>
      <c r="E4194" s="34">
        <f t="shared" si="131"/>
        <v>-9.908966406187103E-3</v>
      </c>
      <c r="F4194" s="2"/>
    </row>
    <row r="4195" spans="1:6" x14ac:dyDescent="0.3">
      <c r="A4195" s="1">
        <v>42032.833333333336</v>
      </c>
      <c r="B4195" s="2">
        <v>10710.97</v>
      </c>
      <c r="C4195" s="34">
        <f t="shared" si="130"/>
        <v>7.7517410604237558E-3</v>
      </c>
      <c r="D4195" s="2">
        <v>369.08</v>
      </c>
      <c r="E4195" s="34">
        <f t="shared" si="131"/>
        <v>1.0306482234878622E-3</v>
      </c>
      <c r="F4195" s="2"/>
    </row>
    <row r="4196" spans="1:6" x14ac:dyDescent="0.3">
      <c r="A4196" s="1">
        <v>42033.833333333336</v>
      </c>
      <c r="B4196" s="2">
        <v>10737.87</v>
      </c>
      <c r="C4196" s="34">
        <f t="shared" si="130"/>
        <v>2.5114438748312651E-3</v>
      </c>
      <c r="D4196" s="2">
        <v>368.76</v>
      </c>
      <c r="E4196" s="34">
        <f t="shared" si="131"/>
        <v>-8.6702070011923649E-4</v>
      </c>
      <c r="F4196" s="2"/>
    </row>
    <row r="4197" spans="1:6" x14ac:dyDescent="0.3">
      <c r="A4197" s="1">
        <v>42034.833333333336</v>
      </c>
      <c r="B4197" s="2">
        <v>10694.32</v>
      </c>
      <c r="C4197" s="34">
        <f t="shared" si="130"/>
        <v>-4.0557391735978054E-3</v>
      </c>
      <c r="D4197" s="2">
        <v>367.05</v>
      </c>
      <c r="E4197" s="34">
        <f t="shared" si="131"/>
        <v>-4.6371623820370411E-3</v>
      </c>
      <c r="F4197" s="2"/>
    </row>
    <row r="4198" spans="1:6" x14ac:dyDescent="0.3">
      <c r="A4198" s="1">
        <v>42037.833333333336</v>
      </c>
      <c r="B4198" s="2">
        <v>10828.01</v>
      </c>
      <c r="C4198" s="34">
        <f t="shared" si="130"/>
        <v>1.2501028583397522E-2</v>
      </c>
      <c r="D4198" s="2">
        <v>367.28</v>
      </c>
      <c r="E4198" s="34">
        <f t="shared" si="131"/>
        <v>6.2661762702620472E-4</v>
      </c>
      <c r="F4198" s="2"/>
    </row>
    <row r="4199" spans="1:6" x14ac:dyDescent="0.3">
      <c r="A4199" s="1">
        <v>42038.833333333336</v>
      </c>
      <c r="B4199" s="2">
        <v>10890.95</v>
      </c>
      <c r="C4199" s="34">
        <f t="shared" si="130"/>
        <v>5.8127024263923133E-3</v>
      </c>
      <c r="D4199" s="2">
        <v>370.28</v>
      </c>
      <c r="E4199" s="34">
        <f t="shared" si="131"/>
        <v>8.1681550860379648E-3</v>
      </c>
      <c r="F4199" s="2"/>
    </row>
    <row r="4200" spans="1:6" x14ac:dyDescent="0.3">
      <c r="A4200" s="1">
        <v>42039.833333333336</v>
      </c>
      <c r="B4200" s="2">
        <v>10911.32</v>
      </c>
      <c r="C4200" s="34">
        <f t="shared" si="130"/>
        <v>1.8703602532377239E-3</v>
      </c>
      <c r="D4200" s="2">
        <v>372.1</v>
      </c>
      <c r="E4200" s="34">
        <f t="shared" si="131"/>
        <v>4.9151993086313794E-3</v>
      </c>
      <c r="F4200" s="2"/>
    </row>
    <row r="4201" spans="1:6" x14ac:dyDescent="0.3">
      <c r="A4201" s="1">
        <v>42040.833333333336</v>
      </c>
      <c r="B4201" s="2">
        <v>10905.41</v>
      </c>
      <c r="C4201" s="34">
        <f t="shared" si="130"/>
        <v>-5.4163932503126233E-4</v>
      </c>
      <c r="D4201" s="2">
        <v>372.51</v>
      </c>
      <c r="E4201" s="34">
        <f t="shared" si="131"/>
        <v>1.1018543402310232E-3</v>
      </c>
      <c r="F4201" s="2"/>
    </row>
    <row r="4202" spans="1:6" x14ac:dyDescent="0.3">
      <c r="A4202" s="1">
        <v>42041.833333333336</v>
      </c>
      <c r="B4202" s="2">
        <v>10846.39</v>
      </c>
      <c r="C4202" s="34">
        <f t="shared" si="130"/>
        <v>-5.4119927632249043E-3</v>
      </c>
      <c r="D4202" s="2">
        <v>373.31</v>
      </c>
      <c r="E4202" s="34">
        <f t="shared" si="131"/>
        <v>2.1475933531986957E-3</v>
      </c>
      <c r="F4202" s="2"/>
    </row>
    <row r="4203" spans="1:6" x14ac:dyDescent="0.3">
      <c r="A4203" s="1">
        <v>42044.833333333336</v>
      </c>
      <c r="B4203" s="2">
        <v>10663.51</v>
      </c>
      <c r="C4203" s="34">
        <f t="shared" si="130"/>
        <v>-1.6860909482325437E-2</v>
      </c>
      <c r="D4203" s="2">
        <v>370.55</v>
      </c>
      <c r="E4203" s="34">
        <f t="shared" si="131"/>
        <v>-7.3933192253087254E-3</v>
      </c>
      <c r="F4203" s="2"/>
    </row>
    <row r="4204" spans="1:6" x14ac:dyDescent="0.3">
      <c r="A4204" s="1">
        <v>42045.833333333336</v>
      </c>
      <c r="B4204" s="2">
        <v>10753.83</v>
      </c>
      <c r="C4204" s="34">
        <f t="shared" si="130"/>
        <v>8.4700065925760182E-3</v>
      </c>
      <c r="D4204" s="2">
        <v>372.94</v>
      </c>
      <c r="E4204" s="34">
        <f t="shared" si="131"/>
        <v>6.4498718121710485E-3</v>
      </c>
      <c r="F4204" s="2"/>
    </row>
    <row r="4205" spans="1:6" x14ac:dyDescent="0.3">
      <c r="A4205" s="1">
        <v>42046.833333333336</v>
      </c>
      <c r="B4205" s="2">
        <v>10752.11</v>
      </c>
      <c r="C4205" s="34">
        <f t="shared" si="130"/>
        <v>-1.5994301565114277E-4</v>
      </c>
      <c r="D4205" s="2">
        <v>372.04</v>
      </c>
      <c r="E4205" s="34">
        <f t="shared" si="131"/>
        <v>-2.413256824153942E-3</v>
      </c>
      <c r="F4205" s="2"/>
    </row>
    <row r="4206" spans="1:6" x14ac:dyDescent="0.3">
      <c r="A4206" s="1">
        <v>42047.833333333336</v>
      </c>
      <c r="B4206" s="2">
        <v>10919.65</v>
      </c>
      <c r="C4206" s="34">
        <f t="shared" si="130"/>
        <v>1.5582057847250308E-2</v>
      </c>
      <c r="D4206" s="2">
        <v>374.83</v>
      </c>
      <c r="E4206" s="34">
        <f t="shared" si="131"/>
        <v>7.4991936350929933E-3</v>
      </c>
      <c r="F4206" s="2"/>
    </row>
    <row r="4207" spans="1:6" x14ac:dyDescent="0.3">
      <c r="A4207" s="1">
        <v>42048.833333333336</v>
      </c>
      <c r="B4207" s="2">
        <v>10963.4</v>
      </c>
      <c r="C4207" s="34">
        <f t="shared" si="130"/>
        <v>4.0065386711112261E-3</v>
      </c>
      <c r="D4207" s="2">
        <v>377.07</v>
      </c>
      <c r="E4207" s="34">
        <f t="shared" si="131"/>
        <v>5.9760424725876504E-3</v>
      </c>
      <c r="F4207" s="2"/>
    </row>
    <row r="4208" spans="1:6" x14ac:dyDescent="0.3">
      <c r="A4208" s="1">
        <v>42051.833333333336</v>
      </c>
      <c r="B4208" s="2">
        <v>10923.23</v>
      </c>
      <c r="C4208" s="34">
        <f t="shared" si="130"/>
        <v>-3.664009340168195E-3</v>
      </c>
      <c r="D4208" s="2">
        <v>376.55</v>
      </c>
      <c r="E4208" s="34">
        <f t="shared" si="131"/>
        <v>-1.379054287002357E-3</v>
      </c>
      <c r="F4208" s="2"/>
    </row>
    <row r="4209" spans="1:6" x14ac:dyDescent="0.3">
      <c r="A4209" s="1">
        <v>42052.833333333336</v>
      </c>
      <c r="B4209" s="2">
        <v>10895.62</v>
      </c>
      <c r="C4209" s="34">
        <f t="shared" si="130"/>
        <v>-2.5276406337684243E-3</v>
      </c>
      <c r="D4209" s="2">
        <v>377.02</v>
      </c>
      <c r="E4209" s="34">
        <f t="shared" si="131"/>
        <v>1.2481742132517404E-3</v>
      </c>
      <c r="F4209" s="2"/>
    </row>
    <row r="4210" spans="1:6" x14ac:dyDescent="0.3">
      <c r="A4210" s="1">
        <v>42053.833333333336</v>
      </c>
      <c r="B4210" s="2">
        <v>10961</v>
      </c>
      <c r="C4210" s="34">
        <f t="shared" si="130"/>
        <v>6.0005763783979038E-3</v>
      </c>
      <c r="D4210" s="2">
        <v>380.37</v>
      </c>
      <c r="E4210" s="34">
        <f t="shared" si="131"/>
        <v>8.8854702668295094E-3</v>
      </c>
      <c r="F4210" s="2"/>
    </row>
    <row r="4211" spans="1:6" x14ac:dyDescent="0.3">
      <c r="A4211" s="1">
        <v>42054.833333333336</v>
      </c>
      <c r="B4211" s="2">
        <v>11001.94</v>
      </c>
      <c r="C4211" s="34">
        <f t="shared" si="130"/>
        <v>3.7350606696469058E-3</v>
      </c>
      <c r="D4211" s="2">
        <v>381.41</v>
      </c>
      <c r="E4211" s="34">
        <f t="shared" si="131"/>
        <v>2.7341798774878079E-3</v>
      </c>
      <c r="F4211" s="2"/>
    </row>
    <row r="4212" spans="1:6" x14ac:dyDescent="0.3">
      <c r="A4212" s="1">
        <v>42055.833333333336</v>
      </c>
      <c r="B4212" s="2">
        <v>11050.64</v>
      </c>
      <c r="C4212" s="34">
        <f t="shared" si="130"/>
        <v>4.4264920550374232E-3</v>
      </c>
      <c r="D4212" s="2">
        <v>382.27</v>
      </c>
      <c r="E4212" s="34">
        <f t="shared" si="131"/>
        <v>2.2547914317925244E-3</v>
      </c>
      <c r="F4212" s="2"/>
    </row>
    <row r="4213" spans="1:6" x14ac:dyDescent="0.3">
      <c r="A4213" s="1">
        <v>42058.833333333336</v>
      </c>
      <c r="B4213" s="2">
        <v>11130.92</v>
      </c>
      <c r="C4213" s="34">
        <f t="shared" si="130"/>
        <v>7.2647376079575388E-3</v>
      </c>
      <c r="D4213" s="2">
        <v>385.08</v>
      </c>
      <c r="E4213" s="34">
        <f t="shared" si="131"/>
        <v>7.3508253328800066E-3</v>
      </c>
      <c r="F4213" s="2"/>
    </row>
    <row r="4214" spans="1:6" x14ac:dyDescent="0.3">
      <c r="A4214" s="1">
        <v>42059.833333333336</v>
      </c>
      <c r="B4214" s="2">
        <v>11205.74</v>
      </c>
      <c r="C4214" s="34">
        <f t="shared" si="130"/>
        <v>6.7218163458186986E-3</v>
      </c>
      <c r="D4214" s="2">
        <v>387.25</v>
      </c>
      <c r="E4214" s="34">
        <f t="shared" si="131"/>
        <v>5.635192687233781E-3</v>
      </c>
      <c r="F4214" s="2"/>
    </row>
    <row r="4215" spans="1:6" x14ac:dyDescent="0.3">
      <c r="A4215" s="1">
        <v>42060.833333333336</v>
      </c>
      <c r="B4215" s="2">
        <v>11210.27</v>
      </c>
      <c r="C4215" s="34">
        <f t="shared" si="130"/>
        <v>4.0425710394864645E-4</v>
      </c>
      <c r="D4215" s="2">
        <v>386.76</v>
      </c>
      <c r="E4215" s="34">
        <f t="shared" si="131"/>
        <v>-1.2653324725629966E-3</v>
      </c>
      <c r="F4215" s="2"/>
    </row>
    <row r="4216" spans="1:6" x14ac:dyDescent="0.3">
      <c r="A4216" s="1">
        <v>42061.833333333336</v>
      </c>
      <c r="B4216" s="2">
        <v>11327.19</v>
      </c>
      <c r="C4216" s="34">
        <f t="shared" si="130"/>
        <v>1.0429722031672695E-2</v>
      </c>
      <c r="D4216" s="2">
        <v>390.69</v>
      </c>
      <c r="E4216" s="34">
        <f t="shared" si="131"/>
        <v>1.0161340366118488E-2</v>
      </c>
      <c r="F4216" s="2"/>
    </row>
    <row r="4217" spans="1:6" x14ac:dyDescent="0.3">
      <c r="A4217" s="1">
        <v>42062.833333333336</v>
      </c>
      <c r="B4217" s="2">
        <v>11401.66</v>
      </c>
      <c r="C4217" s="34">
        <f t="shared" si="130"/>
        <v>6.5744460894536783E-3</v>
      </c>
      <c r="D4217" s="2">
        <v>392.21</v>
      </c>
      <c r="E4217" s="34">
        <f t="shared" si="131"/>
        <v>3.8905526120454059E-3</v>
      </c>
      <c r="F4217" s="2"/>
    </row>
    <row r="4218" spans="1:6" x14ac:dyDescent="0.3">
      <c r="A4218" s="1">
        <v>42065.833333333336</v>
      </c>
      <c r="B4218" s="2">
        <v>11410.36</v>
      </c>
      <c r="C4218" s="34">
        <f t="shared" si="130"/>
        <v>7.6304678441574403E-4</v>
      </c>
      <c r="D4218" s="2">
        <v>391.29</v>
      </c>
      <c r="E4218" s="34">
        <f t="shared" si="131"/>
        <v>-2.3456821600672528E-3</v>
      </c>
      <c r="F4218" s="2"/>
    </row>
    <row r="4219" spans="1:6" x14ac:dyDescent="0.3">
      <c r="A4219" s="1">
        <v>42066.833333333336</v>
      </c>
      <c r="B4219" s="2">
        <v>11280.36</v>
      </c>
      <c r="C4219" s="34">
        <f t="shared" si="130"/>
        <v>-1.1393154992480503E-2</v>
      </c>
      <c r="D4219" s="2">
        <v>387.68</v>
      </c>
      <c r="E4219" s="34">
        <f t="shared" si="131"/>
        <v>-9.225893838329613E-3</v>
      </c>
      <c r="F4219" s="2"/>
    </row>
    <row r="4220" spans="1:6" x14ac:dyDescent="0.3">
      <c r="A4220" s="1">
        <v>42067.833333333336</v>
      </c>
      <c r="B4220" s="2">
        <v>11390.38</v>
      </c>
      <c r="C4220" s="34">
        <f t="shared" si="130"/>
        <v>9.7532348258386747E-3</v>
      </c>
      <c r="D4220" s="2">
        <v>390.61</v>
      </c>
      <c r="E4220" s="34">
        <f t="shared" si="131"/>
        <v>7.5577796120511742E-3</v>
      </c>
      <c r="F4220" s="2"/>
    </row>
    <row r="4221" spans="1:6" x14ac:dyDescent="0.3">
      <c r="A4221" s="1">
        <v>42068.833333333336</v>
      </c>
      <c r="B4221" s="2">
        <v>11504.01</v>
      </c>
      <c r="C4221" s="34">
        <f t="shared" si="130"/>
        <v>9.9759621715869162E-3</v>
      </c>
      <c r="D4221" s="2">
        <v>393.78</v>
      </c>
      <c r="E4221" s="34">
        <f t="shared" si="131"/>
        <v>8.1155116356466106E-3</v>
      </c>
      <c r="F4221" s="2"/>
    </row>
    <row r="4222" spans="1:6" x14ac:dyDescent="0.3">
      <c r="A4222" s="1">
        <v>42069.833333333336</v>
      </c>
      <c r="B4222" s="2">
        <v>11550.97</v>
      </c>
      <c r="C4222" s="34">
        <f t="shared" si="130"/>
        <v>4.0820548660858158E-3</v>
      </c>
      <c r="D4222" s="2">
        <v>394.18</v>
      </c>
      <c r="E4222" s="34">
        <f t="shared" si="131"/>
        <v>1.0157956219210007E-3</v>
      </c>
      <c r="F4222" s="2"/>
    </row>
    <row r="4223" spans="1:6" x14ac:dyDescent="0.3">
      <c r="A4223" s="1">
        <v>42072.833333333336</v>
      </c>
      <c r="B4223" s="2">
        <v>11582.11</v>
      </c>
      <c r="C4223" s="34">
        <f t="shared" si="130"/>
        <v>2.6958774890768478E-3</v>
      </c>
      <c r="D4223" s="2">
        <v>393.19</v>
      </c>
      <c r="E4223" s="34">
        <f t="shared" si="131"/>
        <v>-2.511542949921397E-3</v>
      </c>
      <c r="F4223" s="2"/>
    </row>
    <row r="4224" spans="1:6" x14ac:dyDescent="0.3">
      <c r="A4224" s="1">
        <v>42073.833333333336</v>
      </c>
      <c r="B4224" s="2">
        <v>11500.38</v>
      </c>
      <c r="C4224" s="34">
        <f t="shared" ref="C4224:C4287" si="132">B4224/B4223-1</f>
        <v>-7.0565725934221835E-3</v>
      </c>
      <c r="D4224" s="2">
        <v>389.66</v>
      </c>
      <c r="E4224" s="34">
        <f t="shared" si="131"/>
        <v>-8.9778478598132594E-3</v>
      </c>
      <c r="F4224" s="2"/>
    </row>
    <row r="4225" spans="1:6" x14ac:dyDescent="0.3">
      <c r="A4225" s="1">
        <v>42074.833333333336</v>
      </c>
      <c r="B4225" s="2">
        <v>11805.99</v>
      </c>
      <c r="C4225" s="34">
        <f t="shared" si="132"/>
        <v>2.6573904514459512E-2</v>
      </c>
      <c r="D4225" s="2">
        <v>395.48</v>
      </c>
      <c r="E4225" s="34">
        <f t="shared" si="131"/>
        <v>1.4936098136837161E-2</v>
      </c>
      <c r="F4225" s="2"/>
    </row>
    <row r="4226" spans="1:6" x14ac:dyDescent="0.3">
      <c r="A4226" s="1">
        <v>42075.833333333336</v>
      </c>
      <c r="B4226" s="2">
        <v>11799.39</v>
      </c>
      <c r="C4226" s="34">
        <f t="shared" si="132"/>
        <v>-5.5903825092185055E-4</v>
      </c>
      <c r="D4226" s="2">
        <v>395.36</v>
      </c>
      <c r="E4226" s="34">
        <f t="shared" si="131"/>
        <v>-3.0342874481648074E-4</v>
      </c>
      <c r="F4226" s="2"/>
    </row>
    <row r="4227" spans="1:6" x14ac:dyDescent="0.3">
      <c r="A4227" s="1">
        <v>42076.833333333336</v>
      </c>
      <c r="B4227" s="2">
        <v>11901.61</v>
      </c>
      <c r="C4227" s="34">
        <f t="shared" si="132"/>
        <v>8.66315970571363E-3</v>
      </c>
      <c r="D4227" s="2">
        <v>396.61</v>
      </c>
      <c r="E4227" s="34">
        <f t="shared" si="131"/>
        <v>3.1616754350465293E-3</v>
      </c>
      <c r="F4227" s="2"/>
    </row>
    <row r="4228" spans="1:6" x14ac:dyDescent="0.3">
      <c r="A4228" s="1">
        <v>42079.833333333336</v>
      </c>
      <c r="B4228" s="2">
        <v>12167.72</v>
      </c>
      <c r="C4228" s="34">
        <f t="shared" si="132"/>
        <v>2.2359159811151441E-2</v>
      </c>
      <c r="D4228" s="2">
        <v>400.18</v>
      </c>
      <c r="E4228" s="34">
        <f t="shared" si="131"/>
        <v>9.0012858979853227E-3</v>
      </c>
      <c r="F4228" s="2"/>
    </row>
    <row r="4229" spans="1:6" x14ac:dyDescent="0.3">
      <c r="A4229" s="1">
        <v>42080.833333333336</v>
      </c>
      <c r="B4229" s="2">
        <v>11980.85</v>
      </c>
      <c r="C4229" s="34">
        <f t="shared" si="132"/>
        <v>-1.5357848471200808E-2</v>
      </c>
      <c r="D4229" s="2">
        <v>397.33</v>
      </c>
      <c r="E4229" s="34">
        <f t="shared" ref="E4229:E4292" si="133">D4229/D4228-1</f>
        <v>-7.1217951921636047E-3</v>
      </c>
      <c r="F4229" s="2"/>
    </row>
    <row r="4230" spans="1:6" x14ac:dyDescent="0.3">
      <c r="A4230" s="1">
        <v>42081.833333333336</v>
      </c>
      <c r="B4230" s="2">
        <v>11922.77</v>
      </c>
      <c r="C4230" s="34">
        <f t="shared" si="132"/>
        <v>-4.8477361789855955E-3</v>
      </c>
      <c r="D4230" s="2">
        <v>398.65</v>
      </c>
      <c r="E4230" s="34">
        <f t="shared" si="133"/>
        <v>3.3221755216066295E-3</v>
      </c>
      <c r="F4230" s="2"/>
    </row>
    <row r="4231" spans="1:6" x14ac:dyDescent="0.3">
      <c r="A4231" s="1">
        <v>42082.833333333336</v>
      </c>
      <c r="B4231" s="2">
        <v>11899.4</v>
      </c>
      <c r="C4231" s="34">
        <f t="shared" si="132"/>
        <v>-1.9601149732823009E-3</v>
      </c>
      <c r="D4231" s="2">
        <v>400.83</v>
      </c>
      <c r="E4231" s="34">
        <f t="shared" si="133"/>
        <v>5.4684560391320414E-3</v>
      </c>
      <c r="F4231" s="2"/>
    </row>
    <row r="4232" spans="1:6" x14ac:dyDescent="0.3">
      <c r="A4232" s="1">
        <v>42083.833333333336</v>
      </c>
      <c r="B4232" s="2">
        <v>12039.37</v>
      </c>
      <c r="C4232" s="34">
        <f t="shared" si="132"/>
        <v>1.1762777955191206E-2</v>
      </c>
      <c r="D4232" s="2">
        <v>404.01</v>
      </c>
      <c r="E4232" s="34">
        <f t="shared" si="133"/>
        <v>7.9335379088392166E-3</v>
      </c>
      <c r="F4232" s="2"/>
    </row>
    <row r="4233" spans="1:6" x14ac:dyDescent="0.3">
      <c r="A4233" s="1">
        <v>42086.833333333336</v>
      </c>
      <c r="B4233" s="2">
        <v>11895.84</v>
      </c>
      <c r="C4233" s="34">
        <f t="shared" si="132"/>
        <v>-1.192172015645343E-2</v>
      </c>
      <c r="D4233" s="2">
        <v>401.24</v>
      </c>
      <c r="E4233" s="34">
        <f t="shared" si="133"/>
        <v>-6.8562659340114518E-3</v>
      </c>
      <c r="F4233" s="2"/>
    </row>
    <row r="4234" spans="1:6" x14ac:dyDescent="0.3">
      <c r="A4234" s="1">
        <v>42087.833333333336</v>
      </c>
      <c r="B4234" s="2">
        <v>12005.69</v>
      </c>
      <c r="C4234" s="34">
        <f t="shared" si="132"/>
        <v>9.234320569207366E-3</v>
      </c>
      <c r="D4234" s="2">
        <v>402.49</v>
      </c>
      <c r="E4234" s="34">
        <f t="shared" si="133"/>
        <v>3.1153424384409156E-3</v>
      </c>
      <c r="F4234" s="2"/>
    </row>
    <row r="4235" spans="1:6" x14ac:dyDescent="0.3">
      <c r="A4235" s="1">
        <v>42088.833333333336</v>
      </c>
      <c r="B4235" s="2">
        <v>11865.32</v>
      </c>
      <c r="C4235" s="34">
        <f t="shared" si="132"/>
        <v>-1.1691956064166287E-2</v>
      </c>
      <c r="D4235" s="2">
        <v>397.95</v>
      </c>
      <c r="E4235" s="34">
        <f t="shared" si="133"/>
        <v>-1.1279783348654648E-2</v>
      </c>
      <c r="F4235" s="2"/>
    </row>
    <row r="4236" spans="1:6" x14ac:dyDescent="0.3">
      <c r="A4236" s="1">
        <v>42089.833333333336</v>
      </c>
      <c r="B4236" s="2">
        <v>11843.68</v>
      </c>
      <c r="C4236" s="34">
        <f t="shared" si="132"/>
        <v>-1.8238024764607452E-3</v>
      </c>
      <c r="D4236" s="2">
        <v>394.54</v>
      </c>
      <c r="E4236" s="34">
        <f t="shared" si="133"/>
        <v>-8.5689156929261712E-3</v>
      </c>
      <c r="F4236" s="2"/>
    </row>
    <row r="4237" spans="1:6" x14ac:dyDescent="0.3">
      <c r="A4237" s="1">
        <v>42090.833333333336</v>
      </c>
      <c r="B4237" s="2">
        <v>11868.33</v>
      </c>
      <c r="C4237" s="34">
        <f t="shared" si="132"/>
        <v>2.081278791726815E-3</v>
      </c>
      <c r="D4237" s="2">
        <v>395.54</v>
      </c>
      <c r="E4237" s="34">
        <f t="shared" si="133"/>
        <v>2.5345972524966065E-3</v>
      </c>
      <c r="F4237" s="2"/>
    </row>
    <row r="4238" spans="1:6" x14ac:dyDescent="0.3">
      <c r="A4238" s="1">
        <v>42093.833333333336</v>
      </c>
      <c r="B4238" s="2">
        <v>12086.01</v>
      </c>
      <c r="C4238" s="34">
        <f t="shared" si="132"/>
        <v>1.8341249358587053E-2</v>
      </c>
      <c r="D4238" s="2">
        <v>399.84</v>
      </c>
      <c r="E4238" s="34">
        <f t="shared" si="133"/>
        <v>1.0871214036507038E-2</v>
      </c>
      <c r="F4238" s="2"/>
    </row>
    <row r="4239" spans="1:6" x14ac:dyDescent="0.3">
      <c r="A4239" s="1">
        <v>42094.833333333336</v>
      </c>
      <c r="B4239" s="2">
        <v>11966.17</v>
      </c>
      <c r="C4239" s="34">
        <f t="shared" si="132"/>
        <v>-9.915596627836698E-3</v>
      </c>
      <c r="D4239" s="2">
        <v>397.3</v>
      </c>
      <c r="E4239" s="34">
        <f t="shared" si="133"/>
        <v>-6.3525410164064766E-3</v>
      </c>
      <c r="F4239" s="2"/>
    </row>
    <row r="4240" spans="1:6" x14ac:dyDescent="0.3">
      <c r="A4240" s="1">
        <v>42095.833333333336</v>
      </c>
      <c r="B4240" s="2">
        <v>12001.38</v>
      </c>
      <c r="C4240" s="34">
        <f t="shared" si="132"/>
        <v>2.9424619573346078E-3</v>
      </c>
      <c r="D4240" s="2">
        <v>398.52</v>
      </c>
      <c r="E4240" s="34">
        <f t="shared" si="133"/>
        <v>3.0707274100174597E-3</v>
      </c>
      <c r="F4240" s="2"/>
    </row>
    <row r="4241" spans="1:6" x14ac:dyDescent="0.3">
      <c r="A4241" s="1">
        <v>42096.833333333336</v>
      </c>
      <c r="B4241" s="2">
        <v>11967.39</v>
      </c>
      <c r="C4241" s="34">
        <f t="shared" si="132"/>
        <v>-2.8321742999555255E-3</v>
      </c>
      <c r="D4241" s="2">
        <v>397.8</v>
      </c>
      <c r="E4241" s="34">
        <f t="shared" si="133"/>
        <v>-1.8066847335139746E-3</v>
      </c>
      <c r="F4241" s="2"/>
    </row>
    <row r="4242" spans="1:6" x14ac:dyDescent="0.3">
      <c r="A4242" s="1">
        <v>42101.833333333336</v>
      </c>
      <c r="B4242" s="2">
        <v>12123.52</v>
      </c>
      <c r="C4242" s="34">
        <f t="shared" si="132"/>
        <v>1.304628661721563E-2</v>
      </c>
      <c r="D4242" s="2">
        <v>404.34</v>
      </c>
      <c r="E4242" s="34">
        <f t="shared" si="133"/>
        <v>1.6440422322775206E-2</v>
      </c>
      <c r="F4242" s="2"/>
    </row>
    <row r="4243" spans="1:6" x14ac:dyDescent="0.3">
      <c r="A4243" s="1">
        <v>42102.833333333336</v>
      </c>
      <c r="B4243" s="2">
        <v>12035.86</v>
      </c>
      <c r="C4243" s="34">
        <f t="shared" si="132"/>
        <v>-7.230573298843912E-3</v>
      </c>
      <c r="D4243" s="2">
        <v>404.66</v>
      </c>
      <c r="E4243" s="34">
        <f t="shared" si="133"/>
        <v>7.9141316713671195E-4</v>
      </c>
      <c r="F4243" s="2"/>
    </row>
    <row r="4244" spans="1:6" x14ac:dyDescent="0.3">
      <c r="A4244" s="1">
        <v>42103.833333333336</v>
      </c>
      <c r="B4244" s="2">
        <v>12166.44</v>
      </c>
      <c r="C4244" s="34">
        <f t="shared" si="132"/>
        <v>1.084924550468358E-2</v>
      </c>
      <c r="D4244" s="2">
        <v>409.15</v>
      </c>
      <c r="E4244" s="34">
        <f t="shared" si="133"/>
        <v>1.1095734690851566E-2</v>
      </c>
      <c r="F4244" s="2"/>
    </row>
    <row r="4245" spans="1:6" x14ac:dyDescent="0.3">
      <c r="A4245" s="1">
        <v>42104.833333333336</v>
      </c>
      <c r="B4245" s="2">
        <v>12374.73</v>
      </c>
      <c r="C4245" s="34">
        <f t="shared" si="132"/>
        <v>1.712004497618036E-2</v>
      </c>
      <c r="D4245" s="2">
        <v>412.93</v>
      </c>
      <c r="E4245" s="34">
        <f t="shared" si="133"/>
        <v>9.2386655260907613E-3</v>
      </c>
      <c r="F4245" s="2"/>
    </row>
    <row r="4246" spans="1:6" x14ac:dyDescent="0.3">
      <c r="A4246" s="1">
        <v>42107.833333333336</v>
      </c>
      <c r="B4246" s="2">
        <v>12338.73</v>
      </c>
      <c r="C4246" s="34">
        <f t="shared" si="132"/>
        <v>-2.9091543815501497E-3</v>
      </c>
      <c r="D4246" s="2">
        <v>413.63</v>
      </c>
      <c r="E4246" s="34">
        <f t="shared" si="133"/>
        <v>1.6952025767078549E-3</v>
      </c>
      <c r="F4246" s="2"/>
    </row>
    <row r="4247" spans="1:6" x14ac:dyDescent="0.3">
      <c r="A4247" s="1">
        <v>42108.833333333336</v>
      </c>
      <c r="B4247" s="2">
        <v>12227.6</v>
      </c>
      <c r="C4247" s="34">
        <f t="shared" si="132"/>
        <v>-9.006599544685634E-3</v>
      </c>
      <c r="D4247" s="2">
        <v>411.7</v>
      </c>
      <c r="E4247" s="34">
        <f t="shared" si="133"/>
        <v>-4.6660058506394764E-3</v>
      </c>
      <c r="F4247" s="2"/>
    </row>
    <row r="4248" spans="1:6" x14ac:dyDescent="0.3">
      <c r="A4248" s="1">
        <v>42109.833333333336</v>
      </c>
      <c r="B4248" s="2">
        <v>12231.34</v>
      </c>
      <c r="C4248" s="34">
        <f t="shared" si="132"/>
        <v>3.0586541921562294E-4</v>
      </c>
      <c r="D4248" s="2">
        <v>414.06</v>
      </c>
      <c r="E4248" s="34">
        <f t="shared" si="133"/>
        <v>5.7323293660431762E-3</v>
      </c>
      <c r="F4248" s="2"/>
    </row>
    <row r="4249" spans="1:6" x14ac:dyDescent="0.3">
      <c r="A4249" s="1">
        <v>42110.833333333336</v>
      </c>
      <c r="B4249" s="2">
        <v>11998.86</v>
      </c>
      <c r="C4249" s="34">
        <f t="shared" si="132"/>
        <v>-1.9006911752923239E-2</v>
      </c>
      <c r="D4249" s="2">
        <v>410.93</v>
      </c>
      <c r="E4249" s="34">
        <f t="shared" si="133"/>
        <v>-7.5592909240206341E-3</v>
      </c>
      <c r="F4249" s="2"/>
    </row>
    <row r="4250" spans="1:6" x14ac:dyDescent="0.3">
      <c r="A4250" s="1">
        <v>42111.833333333336</v>
      </c>
      <c r="B4250" s="2">
        <v>11688.7</v>
      </c>
      <c r="C4250" s="34">
        <f t="shared" si="132"/>
        <v>-2.5849122333288288E-2</v>
      </c>
      <c r="D4250" s="2">
        <v>403.69</v>
      </c>
      <c r="E4250" s="34">
        <f t="shared" si="133"/>
        <v>-1.7618572506266306E-2</v>
      </c>
      <c r="F4250" s="2"/>
    </row>
    <row r="4251" spans="1:6" x14ac:dyDescent="0.3">
      <c r="A4251" s="1">
        <v>42114.833333333336</v>
      </c>
      <c r="B4251" s="2">
        <v>11891.91</v>
      </c>
      <c r="C4251" s="34">
        <f t="shared" si="132"/>
        <v>1.7385166870567126E-2</v>
      </c>
      <c r="D4251" s="2">
        <v>406.87</v>
      </c>
      <c r="E4251" s="34">
        <f t="shared" si="133"/>
        <v>7.8773316158438078E-3</v>
      </c>
      <c r="F4251" s="2"/>
    </row>
    <row r="4252" spans="1:6" x14ac:dyDescent="0.3">
      <c r="A4252" s="1">
        <v>42115.833333333336</v>
      </c>
      <c r="B4252" s="2">
        <v>11939.58</v>
      </c>
      <c r="C4252" s="34">
        <f t="shared" si="132"/>
        <v>4.0086075323475523E-3</v>
      </c>
      <c r="D4252" s="2">
        <v>409.12</v>
      </c>
      <c r="E4252" s="34">
        <f t="shared" si="133"/>
        <v>5.5300218743088436E-3</v>
      </c>
      <c r="F4252" s="2"/>
    </row>
    <row r="4253" spans="1:6" x14ac:dyDescent="0.3">
      <c r="A4253" s="1">
        <v>42116.833333333336</v>
      </c>
      <c r="B4253" s="2">
        <v>11867.37</v>
      </c>
      <c r="C4253" s="34">
        <f t="shared" si="132"/>
        <v>-6.0479514354775388E-3</v>
      </c>
      <c r="D4253" s="2">
        <v>408.99</v>
      </c>
      <c r="E4253" s="34">
        <f t="shared" si="133"/>
        <v>-3.1775518185372942E-4</v>
      </c>
      <c r="F4253" s="2"/>
    </row>
    <row r="4254" spans="1:6" x14ac:dyDescent="0.3">
      <c r="A4254" s="1">
        <v>42117.833333333336</v>
      </c>
      <c r="B4254" s="2">
        <v>11723.58</v>
      </c>
      <c r="C4254" s="34">
        <f t="shared" si="132"/>
        <v>-1.2116416695527432E-2</v>
      </c>
      <c r="D4254" s="2">
        <v>407.18</v>
      </c>
      <c r="E4254" s="34">
        <f t="shared" si="133"/>
        <v>-4.4255360766767282E-3</v>
      </c>
      <c r="F4254" s="2"/>
    </row>
    <row r="4255" spans="1:6" x14ac:dyDescent="0.3">
      <c r="A4255" s="1">
        <v>42118.833333333336</v>
      </c>
      <c r="B4255" s="2">
        <v>11810.85</v>
      </c>
      <c r="C4255" s="34">
        <f t="shared" si="132"/>
        <v>7.443971892544754E-3</v>
      </c>
      <c r="D4255" s="2">
        <v>408.42</v>
      </c>
      <c r="E4255" s="34">
        <f t="shared" si="133"/>
        <v>3.0453362149418517E-3</v>
      </c>
      <c r="F4255" s="2"/>
    </row>
    <row r="4256" spans="1:6" x14ac:dyDescent="0.3">
      <c r="A4256" s="1">
        <v>42121.833333333336</v>
      </c>
      <c r="B4256" s="2">
        <v>12039.16</v>
      </c>
      <c r="C4256" s="34">
        <f t="shared" si="132"/>
        <v>1.933053082546965E-2</v>
      </c>
      <c r="D4256" s="2">
        <v>412.42</v>
      </c>
      <c r="E4256" s="34">
        <f t="shared" si="133"/>
        <v>9.7938396748444845E-3</v>
      </c>
      <c r="F4256" s="2"/>
    </row>
    <row r="4257" spans="1:6" x14ac:dyDescent="0.3">
      <c r="A4257" s="1">
        <v>42122.833333333336</v>
      </c>
      <c r="B4257" s="2">
        <v>11811.66</v>
      </c>
      <c r="C4257" s="34">
        <f t="shared" si="132"/>
        <v>-1.8896667209340134E-2</v>
      </c>
      <c r="D4257" s="2">
        <v>406.28</v>
      </c>
      <c r="E4257" s="34">
        <f t="shared" si="133"/>
        <v>-1.4887735803307378E-2</v>
      </c>
      <c r="F4257" s="2"/>
    </row>
    <row r="4258" spans="1:6" x14ac:dyDescent="0.3">
      <c r="A4258" s="1">
        <v>42123.833333333336</v>
      </c>
      <c r="B4258" s="2">
        <v>11432.72</v>
      </c>
      <c r="C4258" s="34">
        <f t="shared" si="132"/>
        <v>-3.2081858096152494E-2</v>
      </c>
      <c r="D4258" s="2">
        <v>397.3</v>
      </c>
      <c r="E4258" s="34">
        <f t="shared" si="133"/>
        <v>-2.2102983164320134E-2</v>
      </c>
      <c r="F4258" s="2"/>
    </row>
    <row r="4259" spans="1:6" x14ac:dyDescent="0.3">
      <c r="A4259" s="1">
        <v>42124.833333333336</v>
      </c>
      <c r="B4259" s="2">
        <v>11454.38</v>
      </c>
      <c r="C4259" s="34">
        <f t="shared" si="132"/>
        <v>1.8945622738946177E-3</v>
      </c>
      <c r="D4259" s="2">
        <v>395.79</v>
      </c>
      <c r="E4259" s="34">
        <f t="shared" si="133"/>
        <v>-3.8006544173169177E-3</v>
      </c>
      <c r="F4259" s="2"/>
    </row>
    <row r="4260" spans="1:6" x14ac:dyDescent="0.3">
      <c r="A4260" s="1">
        <v>42128.833333333336</v>
      </c>
      <c r="B4260" s="2">
        <v>11619.85</v>
      </c>
      <c r="C4260" s="34">
        <f t="shared" si="132"/>
        <v>1.4446002315271711E-2</v>
      </c>
      <c r="D4260" s="2">
        <v>396.82</v>
      </c>
      <c r="E4260" s="34">
        <f t="shared" si="133"/>
        <v>2.6023901563960727E-3</v>
      </c>
      <c r="F4260" s="2"/>
    </row>
    <row r="4261" spans="1:6" x14ac:dyDescent="0.3">
      <c r="A4261" s="1">
        <v>42129.833333333336</v>
      </c>
      <c r="B4261" s="2">
        <v>11327.68</v>
      </c>
      <c r="C4261" s="34">
        <f t="shared" si="132"/>
        <v>-2.5144042306914471E-2</v>
      </c>
      <c r="D4261" s="2">
        <v>391.01</v>
      </c>
      <c r="E4261" s="34">
        <f t="shared" si="133"/>
        <v>-1.4641399123028087E-2</v>
      </c>
      <c r="F4261" s="2"/>
    </row>
    <row r="4262" spans="1:6" x14ac:dyDescent="0.3">
      <c r="A4262" s="1">
        <v>42130.833333333336</v>
      </c>
      <c r="B4262" s="2">
        <v>11350.15</v>
      </c>
      <c r="C4262" s="34">
        <f t="shared" si="132"/>
        <v>1.983636543405165E-3</v>
      </c>
      <c r="D4262" s="2">
        <v>388.68</v>
      </c>
      <c r="E4262" s="34">
        <f t="shared" si="133"/>
        <v>-5.9589268816654384E-3</v>
      </c>
      <c r="F4262" s="2"/>
    </row>
    <row r="4263" spans="1:6" x14ac:dyDescent="0.3">
      <c r="A4263" s="1">
        <v>42131.833333333336</v>
      </c>
      <c r="B4263" s="2">
        <v>11407.97</v>
      </c>
      <c r="C4263" s="34">
        <f t="shared" si="132"/>
        <v>5.094205803447549E-3</v>
      </c>
      <c r="D4263" s="2">
        <v>388.98</v>
      </c>
      <c r="E4263" s="34">
        <f t="shared" si="133"/>
        <v>7.7184316146960974E-4</v>
      </c>
      <c r="F4263" s="2"/>
    </row>
    <row r="4264" spans="1:6" x14ac:dyDescent="0.3">
      <c r="A4264" s="1">
        <v>42132.833333333336</v>
      </c>
      <c r="B4264" s="2">
        <v>11709.73</v>
      </c>
      <c r="C4264" s="34">
        <f t="shared" si="132"/>
        <v>2.64516824641019E-2</v>
      </c>
      <c r="D4264" s="2">
        <v>400.16</v>
      </c>
      <c r="E4264" s="34">
        <f t="shared" si="133"/>
        <v>2.8741837626613309E-2</v>
      </c>
      <c r="F4264" s="2"/>
    </row>
    <row r="4265" spans="1:6" x14ac:dyDescent="0.3">
      <c r="A4265" s="1">
        <v>42135.833333333336</v>
      </c>
      <c r="B4265" s="2">
        <v>11673.35</v>
      </c>
      <c r="C4265" s="34">
        <f t="shared" si="132"/>
        <v>-3.1068180051972982E-3</v>
      </c>
      <c r="D4265" s="2">
        <v>401.34</v>
      </c>
      <c r="E4265" s="34">
        <f t="shared" si="133"/>
        <v>2.9488204718111088E-3</v>
      </c>
      <c r="F4265" s="2"/>
    </row>
    <row r="4266" spans="1:6" x14ac:dyDescent="0.3">
      <c r="A4266" s="1">
        <v>42136.833333333336</v>
      </c>
      <c r="B4266" s="2">
        <v>11472.41</v>
      </c>
      <c r="C4266" s="34">
        <f t="shared" si="132"/>
        <v>-1.7213567656242712E-2</v>
      </c>
      <c r="D4266" s="2">
        <v>396.09</v>
      </c>
      <c r="E4266" s="34">
        <f t="shared" si="133"/>
        <v>-1.3081178053520714E-2</v>
      </c>
      <c r="F4266" s="2"/>
    </row>
    <row r="4267" spans="1:6" x14ac:dyDescent="0.3">
      <c r="A4267" s="1">
        <v>42137.833333333336</v>
      </c>
      <c r="B4267" s="2">
        <v>11351.46</v>
      </c>
      <c r="C4267" s="34">
        <f t="shared" si="132"/>
        <v>-1.0542684579787576E-2</v>
      </c>
      <c r="D4267" s="2">
        <v>395.46</v>
      </c>
      <c r="E4267" s="34">
        <f t="shared" si="133"/>
        <v>-1.5905476028175158E-3</v>
      </c>
      <c r="F4267" s="2"/>
    </row>
    <row r="4268" spans="1:6" x14ac:dyDescent="0.3">
      <c r="A4268" s="1">
        <v>42138.833333333336</v>
      </c>
      <c r="B4268" s="2">
        <v>11559.82</v>
      </c>
      <c r="C4268" s="34">
        <f t="shared" si="132"/>
        <v>1.8355348122620407E-2</v>
      </c>
      <c r="D4268" s="2">
        <v>397.99</v>
      </c>
      <c r="E4268" s="34">
        <f t="shared" si="133"/>
        <v>6.3976129064886589E-3</v>
      </c>
      <c r="F4268" s="2"/>
    </row>
    <row r="4269" spans="1:6" x14ac:dyDescent="0.3">
      <c r="A4269" s="1">
        <v>42139.833333333336</v>
      </c>
      <c r="B4269" s="2">
        <v>11447.03</v>
      </c>
      <c r="C4269" s="34">
        <f t="shared" si="132"/>
        <v>-9.757072341956774E-3</v>
      </c>
      <c r="D4269" s="2">
        <v>396.45</v>
      </c>
      <c r="E4269" s="34">
        <f t="shared" si="133"/>
        <v>-3.8694439558782934E-3</v>
      </c>
      <c r="F4269" s="2"/>
    </row>
    <row r="4270" spans="1:6" x14ac:dyDescent="0.3">
      <c r="A4270" s="1">
        <v>42142.833333333336</v>
      </c>
      <c r="B4270" s="2">
        <v>11594.28</v>
      </c>
      <c r="C4270" s="34">
        <f t="shared" si="132"/>
        <v>1.286359868018172E-2</v>
      </c>
      <c r="D4270" s="2">
        <v>398.09</v>
      </c>
      <c r="E4270" s="34">
        <f t="shared" si="133"/>
        <v>4.1367133308110038E-3</v>
      </c>
      <c r="F4270" s="2"/>
    </row>
    <row r="4271" spans="1:6" x14ac:dyDescent="0.3">
      <c r="A4271" s="1">
        <v>42143.833333333336</v>
      </c>
      <c r="B4271" s="2">
        <v>11853.33</v>
      </c>
      <c r="C4271" s="34">
        <f t="shared" si="132"/>
        <v>2.2342913919622287E-2</v>
      </c>
      <c r="D4271" s="2">
        <v>404.78</v>
      </c>
      <c r="E4271" s="34">
        <f t="shared" si="133"/>
        <v>1.68052450450904E-2</v>
      </c>
      <c r="F4271" s="2"/>
    </row>
    <row r="4272" spans="1:6" x14ac:dyDescent="0.3">
      <c r="A4272" s="1">
        <v>42144.833333333336</v>
      </c>
      <c r="B4272" s="2">
        <v>11848.47</v>
      </c>
      <c r="C4272" s="34">
        <f t="shared" si="132"/>
        <v>-4.1001136389529069E-4</v>
      </c>
      <c r="D4272" s="2">
        <v>406.42</v>
      </c>
      <c r="E4272" s="34">
        <f t="shared" si="133"/>
        <v>4.0515835762637842E-3</v>
      </c>
      <c r="F4272" s="2"/>
    </row>
    <row r="4273" spans="1:6" x14ac:dyDescent="0.3">
      <c r="A4273" s="1">
        <v>42145.833333333336</v>
      </c>
      <c r="B4273" s="2">
        <v>11864.59</v>
      </c>
      <c r="C4273" s="34">
        <f t="shared" si="132"/>
        <v>1.3605132139424825E-3</v>
      </c>
      <c r="D4273" s="2">
        <v>407.87</v>
      </c>
      <c r="E4273" s="34">
        <f t="shared" si="133"/>
        <v>3.5677378081786504E-3</v>
      </c>
      <c r="F4273" s="2"/>
    </row>
    <row r="4274" spans="1:6" x14ac:dyDescent="0.3">
      <c r="A4274" s="1">
        <v>42146.833333333336</v>
      </c>
      <c r="B4274" s="2">
        <v>11815.01</v>
      </c>
      <c r="C4274" s="34">
        <f t="shared" si="132"/>
        <v>-4.1788211813471587E-3</v>
      </c>
      <c r="D4274" s="2">
        <v>407.74</v>
      </c>
      <c r="E4274" s="34">
        <f t="shared" si="133"/>
        <v>-3.1872900679141836E-4</v>
      </c>
      <c r="F4274" s="2"/>
    </row>
    <row r="4275" spans="1:6" x14ac:dyDescent="0.3">
      <c r="A4275" s="1">
        <v>42150.833333333336</v>
      </c>
      <c r="B4275" s="2">
        <v>11625.13</v>
      </c>
      <c r="C4275" s="34">
        <f t="shared" si="132"/>
        <v>-1.6071082462054687E-2</v>
      </c>
      <c r="D4275" s="2">
        <v>403.61</v>
      </c>
      <c r="E4275" s="34">
        <f t="shared" si="133"/>
        <v>-1.0129003776916612E-2</v>
      </c>
      <c r="F4275" s="2"/>
    </row>
    <row r="4276" spans="1:6" x14ac:dyDescent="0.3">
      <c r="A4276" s="1">
        <v>42151.833333333336</v>
      </c>
      <c r="B4276" s="2">
        <v>11771.13</v>
      </c>
      <c r="C4276" s="34">
        <f t="shared" si="132"/>
        <v>1.2558999340222421E-2</v>
      </c>
      <c r="D4276" s="2">
        <v>408.88</v>
      </c>
      <c r="E4276" s="34">
        <f t="shared" si="133"/>
        <v>1.3057159138772478E-2</v>
      </c>
      <c r="F4276" s="2"/>
    </row>
    <row r="4277" spans="1:6" x14ac:dyDescent="0.3">
      <c r="A4277" s="1">
        <v>42152.833333333336</v>
      </c>
      <c r="B4277" s="2">
        <v>11677.57</v>
      </c>
      <c r="C4277" s="34">
        <f t="shared" si="132"/>
        <v>-7.9482598527074177E-3</v>
      </c>
      <c r="D4277" s="2">
        <v>406.83</v>
      </c>
      <c r="E4277" s="34">
        <f t="shared" si="133"/>
        <v>-5.0136959499119671E-3</v>
      </c>
      <c r="F4277" s="2"/>
    </row>
    <row r="4278" spans="1:6" x14ac:dyDescent="0.3">
      <c r="A4278" s="1">
        <v>42153.833333333336</v>
      </c>
      <c r="B4278" s="2">
        <v>11413.82</v>
      </c>
      <c r="C4278" s="34">
        <f t="shared" si="132"/>
        <v>-2.2586034594526128E-2</v>
      </c>
      <c r="D4278" s="2">
        <v>399.87</v>
      </c>
      <c r="E4278" s="34">
        <f t="shared" si="133"/>
        <v>-1.7107882899491167E-2</v>
      </c>
      <c r="F4278" s="2"/>
    </row>
    <row r="4279" spans="1:6" x14ac:dyDescent="0.3">
      <c r="A4279" s="1">
        <v>42156.833333333336</v>
      </c>
      <c r="B4279" s="2">
        <v>11436.05</v>
      </c>
      <c r="C4279" s="34">
        <f t="shared" si="132"/>
        <v>1.9476389149293283E-3</v>
      </c>
      <c r="D4279" s="2">
        <v>400.57</v>
      </c>
      <c r="E4279" s="34">
        <f t="shared" si="133"/>
        <v>1.7505689349037734E-3</v>
      </c>
      <c r="F4279" s="2"/>
    </row>
    <row r="4280" spans="1:6" x14ac:dyDescent="0.3">
      <c r="A4280" s="1">
        <v>42157.833333333336</v>
      </c>
      <c r="B4280" s="2">
        <v>11328.8</v>
      </c>
      <c r="C4280" s="34">
        <f t="shared" si="132"/>
        <v>-9.3782381154332572E-3</v>
      </c>
      <c r="D4280" s="2">
        <v>396.45</v>
      </c>
      <c r="E4280" s="34">
        <f t="shared" si="133"/>
        <v>-1.0285343385675438E-2</v>
      </c>
      <c r="F4280" s="2"/>
    </row>
    <row r="4281" spans="1:6" x14ac:dyDescent="0.3">
      <c r="A4281" s="1">
        <v>42158.833333333336</v>
      </c>
      <c r="B4281" s="2">
        <v>11419.62</v>
      </c>
      <c r="C4281" s="34">
        <f t="shared" si="132"/>
        <v>8.016736106207345E-3</v>
      </c>
      <c r="D4281" s="2">
        <v>395.93</v>
      </c>
      <c r="E4281" s="34">
        <f t="shared" si="133"/>
        <v>-1.3116408122082479E-3</v>
      </c>
      <c r="F4281" s="2"/>
    </row>
    <row r="4282" spans="1:6" x14ac:dyDescent="0.3">
      <c r="A4282" s="1">
        <v>42159.833333333336</v>
      </c>
      <c r="B4282" s="2">
        <v>11340.6</v>
      </c>
      <c r="C4282" s="34">
        <f t="shared" si="132"/>
        <v>-6.9196698313954697E-3</v>
      </c>
      <c r="D4282" s="2">
        <v>392.65</v>
      </c>
      <c r="E4282" s="34">
        <f t="shared" si="133"/>
        <v>-8.2842926779986836E-3</v>
      </c>
      <c r="F4282" s="2"/>
    </row>
    <row r="4283" spans="1:6" x14ac:dyDescent="0.3">
      <c r="A4283" s="1">
        <v>42160.833333333336</v>
      </c>
      <c r="B4283" s="2">
        <v>11197.15</v>
      </c>
      <c r="C4283" s="34">
        <f t="shared" si="132"/>
        <v>-1.2649242544486294E-2</v>
      </c>
      <c r="D4283" s="2">
        <v>389</v>
      </c>
      <c r="E4283" s="34">
        <f t="shared" si="133"/>
        <v>-9.2958105182732176E-3</v>
      </c>
      <c r="F4283" s="2"/>
    </row>
    <row r="4284" spans="1:6" x14ac:dyDescent="0.3">
      <c r="A4284" s="1">
        <v>42163.833333333336</v>
      </c>
      <c r="B4284" s="2">
        <v>11064.92</v>
      </c>
      <c r="C4284" s="34">
        <f t="shared" si="132"/>
        <v>-1.1809255033646937E-2</v>
      </c>
      <c r="D4284" s="2">
        <v>385.39</v>
      </c>
      <c r="E4284" s="34">
        <f t="shared" si="133"/>
        <v>-9.2802056555270074E-3</v>
      </c>
      <c r="F4284" s="2"/>
    </row>
    <row r="4285" spans="1:6" x14ac:dyDescent="0.3">
      <c r="A4285" s="1">
        <v>42164.833333333336</v>
      </c>
      <c r="B4285" s="2">
        <v>11001.29</v>
      </c>
      <c r="C4285" s="34">
        <f t="shared" si="132"/>
        <v>-5.7506064210133268E-3</v>
      </c>
      <c r="D4285" s="2">
        <v>383.87</v>
      </c>
      <c r="E4285" s="34">
        <f t="shared" si="133"/>
        <v>-3.9440566698668578E-3</v>
      </c>
      <c r="F4285" s="2"/>
    </row>
    <row r="4286" spans="1:6" x14ac:dyDescent="0.3">
      <c r="A4286" s="1">
        <v>42165.833333333336</v>
      </c>
      <c r="B4286" s="2">
        <v>11265.39</v>
      </c>
      <c r="C4286" s="34">
        <f t="shared" si="132"/>
        <v>2.400627562767621E-2</v>
      </c>
      <c r="D4286" s="2">
        <v>390.78</v>
      </c>
      <c r="E4286" s="34">
        <f t="shared" si="133"/>
        <v>1.8000885716518589E-2</v>
      </c>
      <c r="F4286" s="2"/>
    </row>
    <row r="4287" spans="1:6" x14ac:dyDescent="0.3">
      <c r="A4287" s="1">
        <v>42166.833333333336</v>
      </c>
      <c r="B4287" s="2">
        <v>11332.78</v>
      </c>
      <c r="C4287" s="34">
        <f t="shared" si="132"/>
        <v>5.9820387931532881E-3</v>
      </c>
      <c r="D4287" s="2">
        <v>393</v>
      </c>
      <c r="E4287" s="34">
        <f t="shared" si="133"/>
        <v>5.6809458007063274E-3</v>
      </c>
      <c r="F4287" s="2"/>
    </row>
    <row r="4288" spans="1:6" x14ac:dyDescent="0.3">
      <c r="A4288" s="1">
        <v>42167.833333333336</v>
      </c>
      <c r="B4288" s="2">
        <v>11196.49</v>
      </c>
      <c r="C4288" s="34">
        <f t="shared" ref="C4288:C4351" si="134">B4288/B4287-1</f>
        <v>-1.2026175395622341E-2</v>
      </c>
      <c r="D4288" s="2">
        <v>389.38</v>
      </c>
      <c r="E4288" s="34">
        <f t="shared" si="133"/>
        <v>-9.2111959287531908E-3</v>
      </c>
      <c r="F4288" s="2"/>
    </row>
    <row r="4289" spans="1:6" x14ac:dyDescent="0.3">
      <c r="A4289" s="1">
        <v>42170.833333333336</v>
      </c>
      <c r="B4289" s="2">
        <v>10984.97</v>
      </c>
      <c r="C4289" s="34">
        <f t="shared" si="134"/>
        <v>-1.889163478911704E-2</v>
      </c>
      <c r="D4289" s="2">
        <v>383.02</v>
      </c>
      <c r="E4289" s="34">
        <f t="shared" si="133"/>
        <v>-1.6333658636807247E-2</v>
      </c>
      <c r="F4289" s="2"/>
    </row>
    <row r="4290" spans="1:6" x14ac:dyDescent="0.3">
      <c r="A4290" s="1">
        <v>42171.833333333336</v>
      </c>
      <c r="B4290" s="2">
        <v>11044.01</v>
      </c>
      <c r="C4290" s="34">
        <f t="shared" si="134"/>
        <v>5.374616407691768E-3</v>
      </c>
      <c r="D4290" s="2">
        <v>385.49</v>
      </c>
      <c r="E4290" s="34">
        <f t="shared" si="133"/>
        <v>6.4487494125633482E-3</v>
      </c>
      <c r="F4290" s="2"/>
    </row>
    <row r="4291" spans="1:6" x14ac:dyDescent="0.3">
      <c r="A4291" s="1">
        <v>42172.833333333336</v>
      </c>
      <c r="B4291" s="2">
        <v>10978.01</v>
      </c>
      <c r="C4291" s="34">
        <f t="shared" si="134"/>
        <v>-5.9760902063652477E-3</v>
      </c>
      <c r="D4291" s="2">
        <v>383.74</v>
      </c>
      <c r="E4291" s="34">
        <f t="shared" si="133"/>
        <v>-4.5396767750136569E-3</v>
      </c>
      <c r="F4291" s="2"/>
    </row>
    <row r="4292" spans="1:6" x14ac:dyDescent="0.3">
      <c r="A4292" s="1">
        <v>42173.833333333336</v>
      </c>
      <c r="B4292" s="2">
        <v>11100.3</v>
      </c>
      <c r="C4292" s="34">
        <f t="shared" si="134"/>
        <v>1.113954168378406E-2</v>
      </c>
      <c r="D4292" s="2">
        <v>384.22</v>
      </c>
      <c r="E4292" s="34">
        <f t="shared" si="133"/>
        <v>1.2508469276073519E-3</v>
      </c>
      <c r="F4292" s="2"/>
    </row>
    <row r="4293" spans="1:6" x14ac:dyDescent="0.3">
      <c r="A4293" s="1">
        <v>42174.833333333336</v>
      </c>
      <c r="B4293" s="2">
        <v>11040.1</v>
      </c>
      <c r="C4293" s="34">
        <f t="shared" si="134"/>
        <v>-5.423276848373404E-3</v>
      </c>
      <c r="D4293" s="2">
        <v>385.59</v>
      </c>
      <c r="E4293" s="34">
        <f t="shared" ref="E4293:E4356" si="135">D4293/D4292-1</f>
        <v>3.5656655041380603E-3</v>
      </c>
      <c r="F4293" s="2"/>
    </row>
    <row r="4294" spans="1:6" x14ac:dyDescent="0.3">
      <c r="A4294" s="1">
        <v>42177.833333333336</v>
      </c>
      <c r="B4294" s="2">
        <v>11460.5</v>
      </c>
      <c r="C4294" s="34">
        <f t="shared" si="134"/>
        <v>3.8079365223141037E-2</v>
      </c>
      <c r="D4294" s="2">
        <v>394.25</v>
      </c>
      <c r="E4294" s="34">
        <f t="shared" si="135"/>
        <v>2.2459088669312122E-2</v>
      </c>
      <c r="F4294" s="2"/>
    </row>
    <row r="4295" spans="1:6" x14ac:dyDescent="0.3">
      <c r="A4295" s="1">
        <v>42178.833333333336</v>
      </c>
      <c r="B4295" s="2">
        <v>11542.54</v>
      </c>
      <c r="C4295" s="34">
        <f t="shared" si="134"/>
        <v>7.1585009380046305E-3</v>
      </c>
      <c r="D4295" s="2">
        <v>398.83</v>
      </c>
      <c r="E4295" s="34">
        <f t="shared" si="135"/>
        <v>1.1616994292961369E-2</v>
      </c>
      <c r="F4295" s="2"/>
    </row>
    <row r="4296" spans="1:6" x14ac:dyDescent="0.3">
      <c r="A4296" s="1">
        <v>42179.833333333336</v>
      </c>
      <c r="B4296" s="2">
        <v>11471.26</v>
      </c>
      <c r="C4296" s="34">
        <f t="shared" si="134"/>
        <v>-6.17541719586856E-3</v>
      </c>
      <c r="D4296" s="2">
        <v>397.32</v>
      </c>
      <c r="E4296" s="34">
        <f t="shared" si="135"/>
        <v>-3.7860742672316539E-3</v>
      </c>
      <c r="F4296" s="2"/>
    </row>
    <row r="4297" spans="1:6" x14ac:dyDescent="0.3">
      <c r="A4297" s="1">
        <v>42180.833333333336</v>
      </c>
      <c r="B4297" s="2">
        <v>11473.13</v>
      </c>
      <c r="C4297" s="34">
        <f t="shared" si="134"/>
        <v>1.6301609413438278E-4</v>
      </c>
      <c r="D4297" s="2">
        <v>396.39</v>
      </c>
      <c r="E4297" s="34">
        <f t="shared" si="135"/>
        <v>-2.3406825732407155E-3</v>
      </c>
      <c r="F4297" s="2"/>
    </row>
    <row r="4298" spans="1:6" x14ac:dyDescent="0.3">
      <c r="A4298" s="1">
        <v>42181.833333333336</v>
      </c>
      <c r="B4298" s="2">
        <v>11492.43</v>
      </c>
      <c r="C4298" s="34">
        <f t="shared" si="134"/>
        <v>1.6821913462150562E-3</v>
      </c>
      <c r="D4298" s="2">
        <v>396.85</v>
      </c>
      <c r="E4298" s="34">
        <f t="shared" si="135"/>
        <v>1.1604732712733323E-3</v>
      </c>
      <c r="F4298" s="2"/>
    </row>
    <row r="4299" spans="1:6" x14ac:dyDescent="0.3">
      <c r="A4299" s="1">
        <v>42184.833333333336</v>
      </c>
      <c r="B4299" s="2">
        <v>11083.2</v>
      </c>
      <c r="C4299" s="34">
        <f t="shared" si="134"/>
        <v>-3.5608657176941616E-2</v>
      </c>
      <c r="D4299" s="2">
        <v>386.17</v>
      </c>
      <c r="E4299" s="34">
        <f t="shared" si="135"/>
        <v>-2.6911931460249505E-2</v>
      </c>
      <c r="F4299" s="2"/>
    </row>
    <row r="4300" spans="1:6" x14ac:dyDescent="0.3">
      <c r="A4300" s="1">
        <v>42185.833333333336</v>
      </c>
      <c r="B4300" s="2">
        <v>10944.97</v>
      </c>
      <c r="C4300" s="34">
        <f t="shared" si="134"/>
        <v>-1.247202973870376E-2</v>
      </c>
      <c r="D4300" s="2">
        <v>381.31</v>
      </c>
      <c r="E4300" s="34">
        <f t="shared" si="135"/>
        <v>-1.2585130900898633E-2</v>
      </c>
      <c r="F4300" s="2"/>
    </row>
    <row r="4301" spans="1:6" x14ac:dyDescent="0.3">
      <c r="A4301" s="1">
        <v>42186.833333333336</v>
      </c>
      <c r="B4301" s="2">
        <v>11180.5</v>
      </c>
      <c r="C4301" s="34">
        <f t="shared" si="134"/>
        <v>2.1519474242505998E-2</v>
      </c>
      <c r="D4301" s="2">
        <v>387.07</v>
      </c>
      <c r="E4301" s="34">
        <f t="shared" si="135"/>
        <v>1.5105819412027044E-2</v>
      </c>
      <c r="F4301" s="2"/>
    </row>
    <row r="4302" spans="1:6" x14ac:dyDescent="0.3">
      <c r="A4302" s="1">
        <v>42187.833333333336</v>
      </c>
      <c r="B4302" s="2">
        <v>11099.35</v>
      </c>
      <c r="C4302" s="34">
        <f t="shared" si="134"/>
        <v>-7.2581727114171546E-3</v>
      </c>
      <c r="D4302" s="2">
        <v>385.46</v>
      </c>
      <c r="E4302" s="34">
        <f t="shared" si="135"/>
        <v>-4.1594543622600622E-3</v>
      </c>
      <c r="F4302" s="2"/>
    </row>
    <row r="4303" spans="1:6" x14ac:dyDescent="0.3">
      <c r="A4303" s="1">
        <v>42188.833333333336</v>
      </c>
      <c r="B4303" s="2">
        <v>11058.39</v>
      </c>
      <c r="C4303" s="34">
        <f t="shared" si="134"/>
        <v>-3.6903061891012667E-3</v>
      </c>
      <c r="D4303" s="2">
        <v>383.42</v>
      </c>
      <c r="E4303" s="34">
        <f t="shared" si="135"/>
        <v>-5.2923779380479319E-3</v>
      </c>
      <c r="F4303" s="2"/>
    </row>
    <row r="4304" spans="1:6" x14ac:dyDescent="0.3">
      <c r="A4304" s="1">
        <v>42191.833333333336</v>
      </c>
      <c r="B4304" s="2">
        <v>10890.63</v>
      </c>
      <c r="C4304" s="34">
        <f t="shared" si="134"/>
        <v>-1.5170381945292188E-2</v>
      </c>
      <c r="D4304" s="2">
        <v>378.68</v>
      </c>
      <c r="E4304" s="34">
        <f t="shared" si="135"/>
        <v>-1.2362422408846774E-2</v>
      </c>
      <c r="F4304" s="2"/>
    </row>
    <row r="4305" spans="1:6" x14ac:dyDescent="0.3">
      <c r="A4305" s="1">
        <v>42192.833333333336</v>
      </c>
      <c r="B4305" s="2">
        <v>10676.78</v>
      </c>
      <c r="C4305" s="34">
        <f t="shared" si="134"/>
        <v>-1.9636145934624372E-2</v>
      </c>
      <c r="D4305" s="2">
        <v>372.74</v>
      </c>
      <c r="E4305" s="34">
        <f t="shared" si="135"/>
        <v>-1.5686067391993186E-2</v>
      </c>
      <c r="F4305" s="2"/>
    </row>
    <row r="4306" spans="1:6" x14ac:dyDescent="0.3">
      <c r="A4306" s="1">
        <v>42193.833333333336</v>
      </c>
      <c r="B4306" s="2">
        <v>10747.3</v>
      </c>
      <c r="C4306" s="34">
        <f t="shared" si="134"/>
        <v>6.6049876460878565E-3</v>
      </c>
      <c r="D4306" s="2">
        <v>372.88</v>
      </c>
      <c r="E4306" s="34">
        <f t="shared" si="135"/>
        <v>3.7559693083655254E-4</v>
      </c>
      <c r="F4306" s="2"/>
    </row>
    <row r="4307" spans="1:6" x14ac:dyDescent="0.3">
      <c r="A4307" s="1">
        <v>42194.833333333336</v>
      </c>
      <c r="B4307" s="2">
        <v>10996.41</v>
      </c>
      <c r="C4307" s="34">
        <f t="shared" si="134"/>
        <v>2.3178844919188979E-2</v>
      </c>
      <c r="D4307" s="2">
        <v>381.06</v>
      </c>
      <c r="E4307" s="34">
        <f t="shared" si="135"/>
        <v>2.1937352499463714E-2</v>
      </c>
      <c r="F4307" s="2"/>
    </row>
    <row r="4308" spans="1:6" x14ac:dyDescent="0.3">
      <c r="A4308" s="1">
        <v>42195.833333333336</v>
      </c>
      <c r="B4308" s="2">
        <v>11315.63</v>
      </c>
      <c r="C4308" s="34">
        <f t="shared" si="134"/>
        <v>2.9029474164750102E-2</v>
      </c>
      <c r="D4308" s="2">
        <v>388.8</v>
      </c>
      <c r="E4308" s="34">
        <f t="shared" si="135"/>
        <v>2.0311761927255478E-2</v>
      </c>
      <c r="F4308" s="2"/>
    </row>
    <row r="4309" spans="1:6" x14ac:dyDescent="0.3">
      <c r="A4309" s="1">
        <v>42198.833333333336</v>
      </c>
      <c r="B4309" s="2">
        <v>11484.38</v>
      </c>
      <c r="C4309" s="34">
        <f t="shared" si="134"/>
        <v>1.4913000866942472E-2</v>
      </c>
      <c r="D4309" s="2">
        <v>396.46</v>
      </c>
      <c r="E4309" s="34">
        <f t="shared" si="135"/>
        <v>1.9701646090534819E-2</v>
      </c>
      <c r="F4309" s="2"/>
    </row>
    <row r="4310" spans="1:6" x14ac:dyDescent="0.3">
      <c r="A4310" s="1">
        <v>42199.833333333336</v>
      </c>
      <c r="B4310" s="2">
        <v>11516.9</v>
      </c>
      <c r="C4310" s="34">
        <f t="shared" si="134"/>
        <v>2.8316722365508973E-3</v>
      </c>
      <c r="D4310" s="2">
        <v>398.3</v>
      </c>
      <c r="E4310" s="34">
        <f t="shared" si="135"/>
        <v>4.6410735004793757E-3</v>
      </c>
      <c r="F4310" s="2"/>
    </row>
    <row r="4311" spans="1:6" x14ac:dyDescent="0.3">
      <c r="A4311" s="1">
        <v>42200.833333333336</v>
      </c>
      <c r="B4311" s="2">
        <v>11539.66</v>
      </c>
      <c r="C4311" s="34">
        <f t="shared" si="134"/>
        <v>1.9762262414364518E-3</v>
      </c>
      <c r="D4311" s="2">
        <v>400.03</v>
      </c>
      <c r="E4311" s="34">
        <f t="shared" si="135"/>
        <v>4.3434597037408373E-3</v>
      </c>
      <c r="F4311" s="2"/>
    </row>
    <row r="4312" spans="1:6" x14ac:dyDescent="0.3">
      <c r="A4312" s="1">
        <v>42201.833333333336</v>
      </c>
      <c r="B4312" s="2">
        <v>11716.76</v>
      </c>
      <c r="C4312" s="34">
        <f t="shared" si="134"/>
        <v>1.5347072617390767E-2</v>
      </c>
      <c r="D4312" s="2">
        <v>405.43</v>
      </c>
      <c r="E4312" s="34">
        <f t="shared" si="135"/>
        <v>1.3498987575931931E-2</v>
      </c>
      <c r="F4312" s="2"/>
    </row>
    <row r="4313" spans="1:6" x14ac:dyDescent="0.3">
      <c r="A4313" s="1">
        <v>42202.833333333336</v>
      </c>
      <c r="B4313" s="2">
        <v>11673.42</v>
      </c>
      <c r="C4313" s="34">
        <f t="shared" si="134"/>
        <v>-3.6989748019077284E-3</v>
      </c>
      <c r="D4313" s="2">
        <v>405.68</v>
      </c>
      <c r="E4313" s="34">
        <f t="shared" si="135"/>
        <v>6.1662925782512978E-4</v>
      </c>
      <c r="F4313" s="2"/>
    </row>
    <row r="4314" spans="1:6" x14ac:dyDescent="0.3">
      <c r="A4314" s="1">
        <v>42205.833333333336</v>
      </c>
      <c r="B4314" s="2">
        <v>11735.72</v>
      </c>
      <c r="C4314" s="34">
        <f t="shared" si="134"/>
        <v>5.3369106911256292E-3</v>
      </c>
      <c r="D4314" s="2">
        <v>406.8</v>
      </c>
      <c r="E4314" s="34">
        <f t="shared" si="135"/>
        <v>2.7607966870439871E-3</v>
      </c>
      <c r="F4314" s="2"/>
    </row>
    <row r="4315" spans="1:6" x14ac:dyDescent="0.3">
      <c r="A4315" s="1">
        <v>42206.833333333336</v>
      </c>
      <c r="B4315" s="2">
        <v>11604.8</v>
      </c>
      <c r="C4315" s="34">
        <f t="shared" si="134"/>
        <v>-1.1155685377633451E-2</v>
      </c>
      <c r="D4315" s="2">
        <v>402.66</v>
      </c>
      <c r="E4315" s="34">
        <f t="shared" si="135"/>
        <v>-1.017699115044246E-2</v>
      </c>
      <c r="F4315" s="2"/>
    </row>
    <row r="4316" spans="1:6" x14ac:dyDescent="0.3">
      <c r="A4316" s="1">
        <v>42207.833333333336</v>
      </c>
      <c r="B4316" s="2">
        <v>11520.67</v>
      </c>
      <c r="C4316" s="34">
        <f t="shared" si="134"/>
        <v>-7.2495863780503988E-3</v>
      </c>
      <c r="D4316" s="2">
        <v>400.28</v>
      </c>
      <c r="E4316" s="34">
        <f t="shared" si="135"/>
        <v>-5.9106938856604563E-3</v>
      </c>
      <c r="F4316" s="2"/>
    </row>
    <row r="4317" spans="1:6" x14ac:dyDescent="0.3">
      <c r="A4317" s="1">
        <v>42208.833333333336</v>
      </c>
      <c r="B4317" s="2">
        <v>11512.11</v>
      </c>
      <c r="C4317" s="34">
        <f t="shared" si="134"/>
        <v>-7.4301234216411771E-4</v>
      </c>
      <c r="D4317" s="2">
        <v>398.1</v>
      </c>
      <c r="E4317" s="34">
        <f t="shared" si="135"/>
        <v>-5.4461876686318078E-3</v>
      </c>
      <c r="F4317" s="2"/>
    </row>
    <row r="4318" spans="1:6" x14ac:dyDescent="0.3">
      <c r="A4318" s="1">
        <v>42209.833333333336</v>
      </c>
      <c r="B4318" s="2">
        <v>11347.45</v>
      </c>
      <c r="C4318" s="34">
        <f t="shared" si="134"/>
        <v>-1.430319897916188E-2</v>
      </c>
      <c r="D4318" s="2">
        <v>394.64</v>
      </c>
      <c r="E4318" s="34">
        <f t="shared" si="135"/>
        <v>-8.6912835970862634E-3</v>
      </c>
      <c r="F4318" s="2"/>
    </row>
    <row r="4319" spans="1:6" x14ac:dyDescent="0.3">
      <c r="A4319" s="1">
        <v>42212.833333333336</v>
      </c>
      <c r="B4319" s="2">
        <v>11056.4</v>
      </c>
      <c r="C4319" s="34">
        <f t="shared" si="134"/>
        <v>-2.5648934342076934E-2</v>
      </c>
      <c r="D4319" s="2">
        <v>385.91</v>
      </c>
      <c r="E4319" s="34">
        <f t="shared" si="135"/>
        <v>-2.2121427123454218E-2</v>
      </c>
      <c r="F4319" s="2"/>
    </row>
    <row r="4320" spans="1:6" x14ac:dyDescent="0.3">
      <c r="A4320" s="1">
        <v>42213.833333333336</v>
      </c>
      <c r="B4320" s="2">
        <v>11173.91</v>
      </c>
      <c r="C4320" s="34">
        <f t="shared" si="134"/>
        <v>1.0628233421366762E-2</v>
      </c>
      <c r="D4320" s="2">
        <v>390.02</v>
      </c>
      <c r="E4320" s="34">
        <f t="shared" si="135"/>
        <v>1.0650151589748802E-2</v>
      </c>
      <c r="F4320" s="2"/>
    </row>
    <row r="4321" spans="1:6" x14ac:dyDescent="0.3">
      <c r="A4321" s="1">
        <v>42214.833333333336</v>
      </c>
      <c r="B4321" s="2">
        <v>11211.85</v>
      </c>
      <c r="C4321" s="34">
        <f t="shared" si="134"/>
        <v>3.3954094851309513E-3</v>
      </c>
      <c r="D4321" s="2">
        <v>394.01</v>
      </c>
      <c r="E4321" s="34">
        <f t="shared" si="135"/>
        <v>1.0230244602840832E-2</v>
      </c>
      <c r="F4321" s="2"/>
    </row>
    <row r="4322" spans="1:6" x14ac:dyDescent="0.3">
      <c r="A4322" s="1">
        <v>42215.833333333336</v>
      </c>
      <c r="B4322" s="2">
        <v>11257.15</v>
      </c>
      <c r="C4322" s="34">
        <f t="shared" si="134"/>
        <v>4.0403680034961642E-3</v>
      </c>
      <c r="D4322" s="2">
        <v>396.24</v>
      </c>
      <c r="E4322" s="34">
        <f t="shared" si="135"/>
        <v>5.6597548285577393E-3</v>
      </c>
      <c r="F4322" s="2"/>
    </row>
    <row r="4323" spans="1:6" x14ac:dyDescent="0.3">
      <c r="A4323" s="1">
        <v>42216.833333333336</v>
      </c>
      <c r="B4323" s="2">
        <v>11308.99</v>
      </c>
      <c r="C4323" s="34">
        <f t="shared" si="134"/>
        <v>4.6050732201312616E-3</v>
      </c>
      <c r="D4323" s="2">
        <v>396.37</v>
      </c>
      <c r="E4323" s="34">
        <f t="shared" si="135"/>
        <v>3.2808398950123774E-4</v>
      </c>
      <c r="F4323" s="2"/>
    </row>
    <row r="4324" spans="1:6" x14ac:dyDescent="0.3">
      <c r="A4324" s="1">
        <v>42219.833333333336</v>
      </c>
      <c r="B4324" s="2">
        <v>11443.72</v>
      </c>
      <c r="C4324" s="34">
        <f t="shared" si="134"/>
        <v>1.1913530739703582E-2</v>
      </c>
      <c r="D4324" s="2">
        <v>399.44</v>
      </c>
      <c r="E4324" s="34">
        <f t="shared" si="135"/>
        <v>7.7452884930746535E-3</v>
      </c>
      <c r="F4324" s="2"/>
    </row>
    <row r="4325" spans="1:6" x14ac:dyDescent="0.3">
      <c r="A4325" s="1">
        <v>42220.833333333336</v>
      </c>
      <c r="B4325" s="2">
        <v>11456.07</v>
      </c>
      <c r="C4325" s="34">
        <f t="shared" si="134"/>
        <v>1.079194527653593E-3</v>
      </c>
      <c r="D4325" s="2">
        <v>398.75</v>
      </c>
      <c r="E4325" s="34">
        <f t="shared" si="135"/>
        <v>-1.7274183857399761E-3</v>
      </c>
      <c r="F4325" s="2"/>
    </row>
    <row r="4326" spans="1:6" x14ac:dyDescent="0.3">
      <c r="A4326" s="1">
        <v>42221.833333333336</v>
      </c>
      <c r="B4326" s="2">
        <v>11636.3</v>
      </c>
      <c r="C4326" s="34">
        <f t="shared" si="134"/>
        <v>1.5732271188985347E-2</v>
      </c>
      <c r="D4326" s="2">
        <v>403.93</v>
      </c>
      <c r="E4326" s="34">
        <f t="shared" si="135"/>
        <v>1.2990595611285238E-2</v>
      </c>
      <c r="F4326" s="2"/>
    </row>
    <row r="4327" spans="1:6" x14ac:dyDescent="0.3">
      <c r="A4327" s="1">
        <v>42222.833333333336</v>
      </c>
      <c r="B4327" s="2">
        <v>11585.1</v>
      </c>
      <c r="C4327" s="34">
        <f t="shared" si="134"/>
        <v>-4.4000240626315135E-3</v>
      </c>
      <c r="D4327" s="2">
        <v>400.7</v>
      </c>
      <c r="E4327" s="34">
        <f t="shared" si="135"/>
        <v>-7.9964350258708849E-3</v>
      </c>
      <c r="F4327" s="2"/>
    </row>
    <row r="4328" spans="1:6" x14ac:dyDescent="0.3">
      <c r="A4328" s="1">
        <v>42223.833333333336</v>
      </c>
      <c r="B4328" s="2">
        <v>11490.83</v>
      </c>
      <c r="C4328" s="34">
        <f t="shared" si="134"/>
        <v>-8.1371762004643911E-3</v>
      </c>
      <c r="D4328" s="2">
        <v>397.07</v>
      </c>
      <c r="E4328" s="34">
        <f t="shared" si="135"/>
        <v>-9.0591464936361499E-3</v>
      </c>
      <c r="F4328" s="2"/>
    </row>
    <row r="4329" spans="1:6" x14ac:dyDescent="0.3">
      <c r="A4329" s="1">
        <v>42226.833333333336</v>
      </c>
      <c r="B4329" s="2">
        <v>11604.78</v>
      </c>
      <c r="C4329" s="34">
        <f t="shared" si="134"/>
        <v>9.9166030652269033E-3</v>
      </c>
      <c r="D4329" s="2">
        <v>399.82</v>
      </c>
      <c r="E4329" s="34">
        <f t="shared" si="135"/>
        <v>6.9257309794243938E-3</v>
      </c>
      <c r="F4329" s="2"/>
    </row>
    <row r="4330" spans="1:6" x14ac:dyDescent="0.3">
      <c r="A4330" s="1">
        <v>42227.833333333336</v>
      </c>
      <c r="B4330" s="2">
        <v>11293.65</v>
      </c>
      <c r="C4330" s="34">
        <f t="shared" si="134"/>
        <v>-2.6810503947511388E-2</v>
      </c>
      <c r="D4330" s="2">
        <v>393.61</v>
      </c>
      <c r="E4330" s="34">
        <f t="shared" si="135"/>
        <v>-1.5531989395227819E-2</v>
      </c>
      <c r="F4330" s="2"/>
    </row>
    <row r="4331" spans="1:6" x14ac:dyDescent="0.3">
      <c r="A4331" s="1">
        <v>42228.833333333336</v>
      </c>
      <c r="B4331" s="2">
        <v>10924.61</v>
      </c>
      <c r="C4331" s="34">
        <f t="shared" si="134"/>
        <v>-3.2676769689161556E-2</v>
      </c>
      <c r="D4331" s="2">
        <v>382.99</v>
      </c>
      <c r="E4331" s="34">
        <f t="shared" si="135"/>
        <v>-2.6981021823632489E-2</v>
      </c>
      <c r="F4331" s="2"/>
    </row>
    <row r="4332" spans="1:6" x14ac:dyDescent="0.3">
      <c r="A4332" s="1">
        <v>42229.833333333336</v>
      </c>
      <c r="B4332" s="2">
        <v>11014.63</v>
      </c>
      <c r="C4332" s="34">
        <f t="shared" si="134"/>
        <v>8.2401110886336504E-3</v>
      </c>
      <c r="D4332" s="2">
        <v>386.69</v>
      </c>
      <c r="E4332" s="34">
        <f t="shared" si="135"/>
        <v>9.660826653437482E-3</v>
      </c>
      <c r="F4332" s="2"/>
    </row>
    <row r="4333" spans="1:6" x14ac:dyDescent="0.3">
      <c r="A4333" s="1">
        <v>42230.833333333336</v>
      </c>
      <c r="B4333" s="2">
        <v>10985.14</v>
      </c>
      <c r="C4333" s="34">
        <f t="shared" si="134"/>
        <v>-2.6773482177794294E-3</v>
      </c>
      <c r="D4333" s="2">
        <v>386.24</v>
      </c>
      <c r="E4333" s="34">
        <f t="shared" si="135"/>
        <v>-1.1637228787917397E-3</v>
      </c>
      <c r="F4333" s="2"/>
    </row>
    <row r="4334" spans="1:6" x14ac:dyDescent="0.3">
      <c r="A4334" s="1">
        <v>42233.833333333336</v>
      </c>
      <c r="B4334" s="2">
        <v>10940.33</v>
      </c>
      <c r="C4334" s="34">
        <f t="shared" si="134"/>
        <v>-4.0791469202940966E-3</v>
      </c>
      <c r="D4334" s="2">
        <v>387.26</v>
      </c>
      <c r="E4334" s="34">
        <f t="shared" si="135"/>
        <v>2.6408450704225039E-3</v>
      </c>
      <c r="F4334" s="2"/>
    </row>
    <row r="4335" spans="1:6" x14ac:dyDescent="0.3">
      <c r="A4335" s="1">
        <v>42234.833333333336</v>
      </c>
      <c r="B4335" s="2">
        <v>10915.92</v>
      </c>
      <c r="C4335" s="34">
        <f t="shared" si="134"/>
        <v>-2.2311941230291898E-3</v>
      </c>
      <c r="D4335" s="2">
        <v>388.13</v>
      </c>
      <c r="E4335" s="34">
        <f t="shared" si="135"/>
        <v>2.2465527036099608E-3</v>
      </c>
      <c r="F4335" s="2"/>
    </row>
    <row r="4336" spans="1:6" x14ac:dyDescent="0.3">
      <c r="A4336" s="1">
        <v>42235.833333333336</v>
      </c>
      <c r="B4336" s="2">
        <v>10682.15</v>
      </c>
      <c r="C4336" s="34">
        <f t="shared" si="134"/>
        <v>-2.1415510557058037E-2</v>
      </c>
      <c r="D4336" s="2">
        <v>381.31</v>
      </c>
      <c r="E4336" s="34">
        <f t="shared" si="135"/>
        <v>-1.7571432252080466E-2</v>
      </c>
      <c r="F4336" s="2"/>
    </row>
    <row r="4337" spans="1:6" x14ac:dyDescent="0.3">
      <c r="A4337" s="1">
        <v>42236.833333333336</v>
      </c>
      <c r="B4337" s="2">
        <v>10432.19</v>
      </c>
      <c r="C4337" s="34">
        <f t="shared" si="134"/>
        <v>-2.3399783751398284E-2</v>
      </c>
      <c r="D4337" s="2">
        <v>373.44</v>
      </c>
      <c r="E4337" s="34">
        <f t="shared" si="135"/>
        <v>-2.0639374786918796E-2</v>
      </c>
      <c r="F4337" s="2"/>
    </row>
    <row r="4338" spans="1:6" x14ac:dyDescent="0.3">
      <c r="A4338" s="1">
        <v>42237.833333333336</v>
      </c>
      <c r="B4338" s="2">
        <v>10124.52</v>
      </c>
      <c r="C4338" s="34">
        <f t="shared" si="134"/>
        <v>-2.949236929158694E-2</v>
      </c>
      <c r="D4338" s="2">
        <v>361.28</v>
      </c>
      <c r="E4338" s="34">
        <f t="shared" si="135"/>
        <v>-3.2562125107112316E-2</v>
      </c>
      <c r="F4338" s="2"/>
    </row>
    <row r="4339" spans="1:6" x14ac:dyDescent="0.3">
      <c r="A4339" s="1">
        <v>42240.833333333336</v>
      </c>
      <c r="B4339" s="2">
        <v>9648.43</v>
      </c>
      <c r="C4339" s="34">
        <f t="shared" si="134"/>
        <v>-4.7023463828408718E-2</v>
      </c>
      <c r="D4339" s="2">
        <v>342.01</v>
      </c>
      <c r="E4339" s="34">
        <f t="shared" si="135"/>
        <v>-5.3338131089459617E-2</v>
      </c>
      <c r="F4339" s="2"/>
    </row>
    <row r="4340" spans="1:6" x14ac:dyDescent="0.3">
      <c r="A4340" s="1">
        <v>42241.833333333336</v>
      </c>
      <c r="B4340" s="2">
        <v>10128.120000000001</v>
      </c>
      <c r="C4340" s="34">
        <f t="shared" si="134"/>
        <v>4.9716896945928069E-2</v>
      </c>
      <c r="D4340" s="2">
        <v>356.36</v>
      </c>
      <c r="E4340" s="34">
        <f t="shared" si="135"/>
        <v>4.1957837490131933E-2</v>
      </c>
      <c r="F4340" s="2"/>
    </row>
    <row r="4341" spans="1:6" x14ac:dyDescent="0.3">
      <c r="A4341" s="1">
        <v>42242.833333333336</v>
      </c>
      <c r="B4341" s="2">
        <v>9997.43</v>
      </c>
      <c r="C4341" s="34">
        <f t="shared" si="134"/>
        <v>-1.2903678076484182E-2</v>
      </c>
      <c r="D4341" s="2">
        <v>350.14</v>
      </c>
      <c r="E4341" s="34">
        <f t="shared" si="135"/>
        <v>-1.745425973734438E-2</v>
      </c>
      <c r="F4341" s="2"/>
    </row>
    <row r="4342" spans="1:6" x14ac:dyDescent="0.3">
      <c r="A4342" s="1">
        <v>42243.833333333336</v>
      </c>
      <c r="B4342" s="2">
        <v>10315.620000000001</v>
      </c>
      <c r="C4342" s="34">
        <f t="shared" si="134"/>
        <v>3.1827179585153464E-2</v>
      </c>
      <c r="D4342" s="2">
        <v>362.27</v>
      </c>
      <c r="E4342" s="34">
        <f t="shared" si="135"/>
        <v>3.4643285542925728E-2</v>
      </c>
      <c r="F4342" s="2"/>
    </row>
    <row r="4343" spans="1:6" x14ac:dyDescent="0.3">
      <c r="A4343" s="1">
        <v>42244.833333333336</v>
      </c>
      <c r="B4343" s="2">
        <v>10298.530000000001</v>
      </c>
      <c r="C4343" s="34">
        <f t="shared" si="134"/>
        <v>-1.6567108908626116E-3</v>
      </c>
      <c r="D4343" s="2">
        <v>363.28</v>
      </c>
      <c r="E4343" s="34">
        <f t="shared" si="135"/>
        <v>2.7879758191404758E-3</v>
      </c>
      <c r="F4343" s="2"/>
    </row>
    <row r="4344" spans="1:6" x14ac:dyDescent="0.3">
      <c r="A4344" s="1">
        <v>42247.833333333336</v>
      </c>
      <c r="B4344" s="2">
        <v>10259.459999999999</v>
      </c>
      <c r="C4344" s="34">
        <f t="shared" si="134"/>
        <v>-3.7937453209343497E-3</v>
      </c>
      <c r="D4344" s="2">
        <v>362.79</v>
      </c>
      <c r="E4344" s="34">
        <f t="shared" si="135"/>
        <v>-1.34882184540841E-3</v>
      </c>
      <c r="F4344" s="2"/>
    </row>
    <row r="4345" spans="1:6" x14ac:dyDescent="0.3">
      <c r="A4345" s="1">
        <v>42248.833333333336</v>
      </c>
      <c r="B4345" s="2">
        <v>10015.57</v>
      </c>
      <c r="C4345" s="34">
        <f t="shared" si="134"/>
        <v>-2.3772206334446433E-2</v>
      </c>
      <c r="D4345" s="2">
        <v>352.89</v>
      </c>
      <c r="E4345" s="34">
        <f t="shared" si="135"/>
        <v>-2.7288514016373222E-2</v>
      </c>
      <c r="F4345" s="2"/>
    </row>
    <row r="4346" spans="1:6" x14ac:dyDescent="0.3">
      <c r="A4346" s="1">
        <v>42249.833333333336</v>
      </c>
      <c r="B4346" s="2">
        <v>10048.049999999999</v>
      </c>
      <c r="C4346" s="34">
        <f t="shared" si="134"/>
        <v>3.2429507257201173E-3</v>
      </c>
      <c r="D4346" s="2">
        <v>353.86</v>
      </c>
      <c r="E4346" s="34">
        <f t="shared" si="135"/>
        <v>2.7487318994587895E-3</v>
      </c>
      <c r="F4346" s="2"/>
    </row>
    <row r="4347" spans="1:6" x14ac:dyDescent="0.3">
      <c r="A4347" s="1">
        <v>42250.833333333336</v>
      </c>
      <c r="B4347" s="2">
        <v>10317.84</v>
      </c>
      <c r="C4347" s="34">
        <f t="shared" si="134"/>
        <v>2.6849985818143907E-2</v>
      </c>
      <c r="D4347" s="2">
        <v>362.24</v>
      </c>
      <c r="E4347" s="34">
        <f t="shared" si="135"/>
        <v>2.3681682021138295E-2</v>
      </c>
      <c r="F4347" s="2"/>
    </row>
    <row r="4348" spans="1:6" x14ac:dyDescent="0.3">
      <c r="A4348" s="1">
        <v>42251.833333333336</v>
      </c>
      <c r="B4348" s="2">
        <v>10038.040000000001</v>
      </c>
      <c r="C4348" s="34">
        <f t="shared" si="134"/>
        <v>-2.7118078977770521E-2</v>
      </c>
      <c r="D4348" s="2">
        <v>353.11</v>
      </c>
      <c r="E4348" s="34">
        <f t="shared" si="135"/>
        <v>-2.5204284452296832E-2</v>
      </c>
      <c r="F4348" s="2"/>
    </row>
    <row r="4349" spans="1:6" x14ac:dyDescent="0.3">
      <c r="A4349" s="1">
        <v>42254.833333333336</v>
      </c>
      <c r="B4349" s="2">
        <v>10108.61</v>
      </c>
      <c r="C4349" s="34">
        <f t="shared" si="134"/>
        <v>7.0302569027418382E-3</v>
      </c>
      <c r="D4349" s="2">
        <v>354.81</v>
      </c>
      <c r="E4349" s="34">
        <f t="shared" si="135"/>
        <v>4.8143637959843222E-3</v>
      </c>
      <c r="F4349" s="2"/>
    </row>
    <row r="4350" spans="1:6" x14ac:dyDescent="0.3">
      <c r="A4350" s="1">
        <v>42255.833333333336</v>
      </c>
      <c r="B4350" s="2">
        <v>10271.36</v>
      </c>
      <c r="C4350" s="34">
        <f t="shared" si="134"/>
        <v>1.6100136418360167E-2</v>
      </c>
      <c r="D4350" s="2">
        <v>359</v>
      </c>
      <c r="E4350" s="34">
        <f t="shared" si="135"/>
        <v>1.1809137284743976E-2</v>
      </c>
      <c r="F4350" s="2"/>
    </row>
    <row r="4351" spans="1:6" x14ac:dyDescent="0.3">
      <c r="A4351" s="1">
        <v>42256.833333333336</v>
      </c>
      <c r="B4351" s="2">
        <v>10303.120000000001</v>
      </c>
      <c r="C4351" s="34">
        <f t="shared" si="134"/>
        <v>3.0920929652937801E-3</v>
      </c>
      <c r="D4351" s="2">
        <v>363.77</v>
      </c>
      <c r="E4351" s="34">
        <f t="shared" si="135"/>
        <v>1.3286908077994486E-2</v>
      </c>
      <c r="F4351" s="2"/>
    </row>
    <row r="4352" spans="1:6" x14ac:dyDescent="0.3">
      <c r="A4352" s="1">
        <v>42257.833333333336</v>
      </c>
      <c r="B4352" s="2">
        <v>10210.44</v>
      </c>
      <c r="C4352" s="34">
        <f t="shared" ref="C4352:C4415" si="136">B4352/B4351-1</f>
        <v>-8.9953334523911188E-3</v>
      </c>
      <c r="D4352" s="2">
        <v>359.34</v>
      </c>
      <c r="E4352" s="34">
        <f t="shared" si="135"/>
        <v>-1.2178024575968394E-2</v>
      </c>
      <c r="F4352" s="2"/>
    </row>
    <row r="4353" spans="1:6" x14ac:dyDescent="0.3">
      <c r="A4353" s="1">
        <v>42258.833333333336</v>
      </c>
      <c r="B4353" s="2">
        <v>10123.56</v>
      </c>
      <c r="C4353" s="34">
        <f t="shared" si="136"/>
        <v>-8.5089379106092489E-3</v>
      </c>
      <c r="D4353" s="2">
        <v>355.72</v>
      </c>
      <c r="E4353" s="34">
        <f t="shared" si="135"/>
        <v>-1.007402460065665E-2</v>
      </c>
      <c r="F4353" s="2"/>
    </row>
    <row r="4354" spans="1:6" x14ac:dyDescent="0.3">
      <c r="A4354" s="1">
        <v>42261.833333333336</v>
      </c>
      <c r="B4354" s="2">
        <v>10131.74</v>
      </c>
      <c r="C4354" s="34">
        <f t="shared" si="136"/>
        <v>8.0801615242065417E-4</v>
      </c>
      <c r="D4354" s="2">
        <v>353.63</v>
      </c>
      <c r="E4354" s="34">
        <f t="shared" si="135"/>
        <v>-5.8754076239739828E-3</v>
      </c>
      <c r="F4354" s="2"/>
    </row>
    <row r="4355" spans="1:6" x14ac:dyDescent="0.3">
      <c r="A4355" s="1">
        <v>42262.833333333336</v>
      </c>
      <c r="B4355" s="2">
        <v>10188.129999999999</v>
      </c>
      <c r="C4355" s="34">
        <f t="shared" si="136"/>
        <v>5.5656777611743369E-3</v>
      </c>
      <c r="D4355" s="2">
        <v>356.43</v>
      </c>
      <c r="E4355" s="34">
        <f t="shared" si="135"/>
        <v>7.9178802703390172E-3</v>
      </c>
      <c r="F4355" s="2"/>
    </row>
    <row r="4356" spans="1:6" x14ac:dyDescent="0.3">
      <c r="A4356" s="1">
        <v>42263.833333333336</v>
      </c>
      <c r="B4356" s="2">
        <v>10227.209999999999</v>
      </c>
      <c r="C4356" s="34">
        <f t="shared" si="136"/>
        <v>3.8358364096258146E-3</v>
      </c>
      <c r="D4356" s="2">
        <v>361.87</v>
      </c>
      <c r="E4356" s="34">
        <f t="shared" si="135"/>
        <v>1.5262463877900201E-2</v>
      </c>
      <c r="F4356" s="2"/>
    </row>
    <row r="4357" spans="1:6" x14ac:dyDescent="0.3">
      <c r="A4357" s="1">
        <v>42264.833333333336</v>
      </c>
      <c r="B4357" s="2">
        <v>10229.58</v>
      </c>
      <c r="C4357" s="34">
        <f t="shared" si="136"/>
        <v>2.3173475463988957E-4</v>
      </c>
      <c r="D4357" s="2">
        <v>361.21</v>
      </c>
      <c r="E4357" s="34">
        <f t="shared" ref="E4357:E4420" si="137">D4357/D4356-1</f>
        <v>-1.8238593970211214E-3</v>
      </c>
      <c r="F4357" s="2"/>
    </row>
    <row r="4358" spans="1:6" x14ac:dyDescent="0.3">
      <c r="A4358" s="1">
        <v>42265.833333333336</v>
      </c>
      <c r="B4358" s="2">
        <v>9916.16</v>
      </c>
      <c r="C4358" s="34">
        <f t="shared" si="136"/>
        <v>-3.0638599043167014E-2</v>
      </c>
      <c r="D4358" s="2">
        <v>354.77</v>
      </c>
      <c r="E4358" s="34">
        <f t="shared" si="137"/>
        <v>-1.7828963760693206E-2</v>
      </c>
      <c r="F4358" s="2"/>
    </row>
    <row r="4359" spans="1:6" x14ac:dyDescent="0.3">
      <c r="A4359" s="1">
        <v>42268.833333333336</v>
      </c>
      <c r="B4359" s="2">
        <v>9948.51</v>
      </c>
      <c r="C4359" s="34">
        <f t="shared" si="136"/>
        <v>3.2623515554408566E-3</v>
      </c>
      <c r="D4359" s="2">
        <v>357.83</v>
      </c>
      <c r="E4359" s="34">
        <f t="shared" si="137"/>
        <v>8.6253065366292958E-3</v>
      </c>
      <c r="F4359" s="2"/>
    </row>
    <row r="4360" spans="1:6" x14ac:dyDescent="0.3">
      <c r="A4360" s="1">
        <v>42269.833333333336</v>
      </c>
      <c r="B4360" s="2">
        <v>9570.66</v>
      </c>
      <c r="C4360" s="34">
        <f t="shared" si="136"/>
        <v>-3.7980561913291577E-2</v>
      </c>
      <c r="D4360" s="2">
        <v>346.67</v>
      </c>
      <c r="E4360" s="34">
        <f t="shared" si="137"/>
        <v>-3.118799429896868E-2</v>
      </c>
      <c r="F4360" s="2"/>
    </row>
    <row r="4361" spans="1:6" x14ac:dyDescent="0.3">
      <c r="A4361" s="1">
        <v>42270.833333333336</v>
      </c>
      <c r="B4361" s="2">
        <v>9612.6200000000008</v>
      </c>
      <c r="C4361" s="34">
        <f t="shared" si="136"/>
        <v>4.3842326443528368E-3</v>
      </c>
      <c r="D4361" s="2">
        <v>346.97</v>
      </c>
      <c r="E4361" s="34">
        <f t="shared" si="137"/>
        <v>8.6537629445881947E-4</v>
      </c>
      <c r="F4361" s="2"/>
    </row>
    <row r="4362" spans="1:6" x14ac:dyDescent="0.3">
      <c r="A4362" s="1">
        <v>42271.833333333336</v>
      </c>
      <c r="B4362" s="2">
        <v>9427.64</v>
      </c>
      <c r="C4362" s="34">
        <f t="shared" si="136"/>
        <v>-1.9243452877571454E-2</v>
      </c>
      <c r="D4362" s="2">
        <v>339.63</v>
      </c>
      <c r="E4362" s="34">
        <f t="shared" si="137"/>
        <v>-2.1154566677234476E-2</v>
      </c>
      <c r="F4362" s="2"/>
    </row>
    <row r="4363" spans="1:6" x14ac:dyDescent="0.3">
      <c r="A4363" s="1">
        <v>42272.833333333336</v>
      </c>
      <c r="B4363" s="2">
        <v>9688.5300000000007</v>
      </c>
      <c r="C4363" s="34">
        <f t="shared" si="136"/>
        <v>2.7672885260786595E-2</v>
      </c>
      <c r="D4363" s="2">
        <v>349.28</v>
      </c>
      <c r="E4363" s="34">
        <f t="shared" si="137"/>
        <v>2.8413273267968053E-2</v>
      </c>
      <c r="F4363" s="2"/>
    </row>
    <row r="4364" spans="1:6" x14ac:dyDescent="0.3">
      <c r="A4364" s="1">
        <v>42275.833333333336</v>
      </c>
      <c r="B4364" s="2">
        <v>9483.5499999999993</v>
      </c>
      <c r="C4364" s="34">
        <f t="shared" si="136"/>
        <v>-2.1156976342128431E-2</v>
      </c>
      <c r="D4364" s="2">
        <v>341.57</v>
      </c>
      <c r="E4364" s="34">
        <f t="shared" si="137"/>
        <v>-2.207398076042133E-2</v>
      </c>
      <c r="F4364" s="2"/>
    </row>
    <row r="4365" spans="1:6" x14ac:dyDescent="0.3">
      <c r="A4365" s="1">
        <v>42276.833333333336</v>
      </c>
      <c r="B4365" s="2">
        <v>9450.4</v>
      </c>
      <c r="C4365" s="34">
        <f t="shared" si="136"/>
        <v>-3.4955264642458905E-3</v>
      </c>
      <c r="D4365" s="2">
        <v>339.23</v>
      </c>
      <c r="E4365" s="34">
        <f t="shared" si="137"/>
        <v>-6.8507187399361458E-3</v>
      </c>
      <c r="F4365" s="2"/>
    </row>
    <row r="4366" spans="1:6" x14ac:dyDescent="0.3">
      <c r="A4366" s="1">
        <v>42277.833333333336</v>
      </c>
      <c r="B4366" s="2">
        <v>9660.44</v>
      </c>
      <c r="C4366" s="34">
        <f t="shared" si="136"/>
        <v>2.22255142639467E-2</v>
      </c>
      <c r="D4366" s="2">
        <v>347.77</v>
      </c>
      <c r="E4366" s="34">
        <f t="shared" si="137"/>
        <v>2.5174660260000481E-2</v>
      </c>
      <c r="F4366" s="2"/>
    </row>
    <row r="4367" spans="1:6" x14ac:dyDescent="0.3">
      <c r="A4367" s="1">
        <v>42278.833333333336</v>
      </c>
      <c r="B4367" s="2">
        <v>9509.25</v>
      </c>
      <c r="C4367" s="34">
        <f t="shared" si="136"/>
        <v>-1.5650425860519901E-2</v>
      </c>
      <c r="D4367" s="2">
        <v>346.23</v>
      </c>
      <c r="E4367" s="34">
        <f t="shared" si="137"/>
        <v>-4.4282140495154332E-3</v>
      </c>
      <c r="F4367" s="2"/>
    </row>
    <row r="4368" spans="1:6" x14ac:dyDescent="0.3">
      <c r="A4368" s="1">
        <v>42279.833333333336</v>
      </c>
      <c r="B4368" s="2">
        <v>9553.07</v>
      </c>
      <c r="C4368" s="34">
        <f t="shared" si="136"/>
        <v>4.608144701211847E-3</v>
      </c>
      <c r="D4368" s="2">
        <v>347.86</v>
      </c>
      <c r="E4368" s="34">
        <f t="shared" si="137"/>
        <v>4.7078531611934871E-3</v>
      </c>
      <c r="F4368" s="2"/>
    </row>
    <row r="4369" spans="1:6" x14ac:dyDescent="0.3">
      <c r="A4369" s="1">
        <v>42282.833333333336</v>
      </c>
      <c r="B4369" s="2">
        <v>9814.7900000000009</v>
      </c>
      <c r="C4369" s="34">
        <f t="shared" si="136"/>
        <v>2.7396428582644239E-2</v>
      </c>
      <c r="D4369" s="2">
        <v>358.33</v>
      </c>
      <c r="E4369" s="34">
        <f t="shared" si="137"/>
        <v>3.0098315414247123E-2</v>
      </c>
      <c r="F4369" s="2"/>
    </row>
    <row r="4370" spans="1:6" x14ac:dyDescent="0.3">
      <c r="A4370" s="1">
        <v>42283.833333333336</v>
      </c>
      <c r="B4370" s="2">
        <v>9902.83</v>
      </c>
      <c r="C4370" s="34">
        <f t="shared" si="136"/>
        <v>8.9701358867586567E-3</v>
      </c>
      <c r="D4370" s="2">
        <v>360.41</v>
      </c>
      <c r="E4370" s="34">
        <f t="shared" si="137"/>
        <v>5.8047051600480515E-3</v>
      </c>
      <c r="F4370" s="2"/>
    </row>
    <row r="4371" spans="1:6" x14ac:dyDescent="0.3">
      <c r="A4371" s="1">
        <v>42284.833333333336</v>
      </c>
      <c r="B4371" s="2">
        <v>9970.4</v>
      </c>
      <c r="C4371" s="34">
        <f t="shared" si="136"/>
        <v>6.8233020257846277E-3</v>
      </c>
      <c r="D4371" s="2">
        <v>360.93</v>
      </c>
      <c r="E4371" s="34">
        <f t="shared" si="137"/>
        <v>1.4428012541272128E-3</v>
      </c>
      <c r="F4371" s="2"/>
    </row>
    <row r="4372" spans="1:6" x14ac:dyDescent="0.3">
      <c r="A4372" s="1">
        <v>42285.833333333336</v>
      </c>
      <c r="B4372" s="2">
        <v>9993.07</v>
      </c>
      <c r="C4372" s="34">
        <f t="shared" si="136"/>
        <v>2.273730241514782E-3</v>
      </c>
      <c r="D4372" s="2">
        <v>361.61</v>
      </c>
      <c r="E4372" s="34">
        <f t="shared" si="137"/>
        <v>1.8840218324882585E-3</v>
      </c>
      <c r="F4372" s="2"/>
    </row>
    <row r="4373" spans="1:6" x14ac:dyDescent="0.3">
      <c r="A4373" s="1">
        <v>42286.833333333336</v>
      </c>
      <c r="B4373" s="2">
        <v>10096.6</v>
      </c>
      <c r="C4373" s="34">
        <f t="shared" si="136"/>
        <v>1.0360179604465891E-2</v>
      </c>
      <c r="D4373" s="2">
        <v>362.82</v>
      </c>
      <c r="E4373" s="34">
        <f t="shared" si="137"/>
        <v>3.3461464008184283E-3</v>
      </c>
      <c r="F4373" s="2"/>
    </row>
    <row r="4374" spans="1:6" x14ac:dyDescent="0.3">
      <c r="A4374" s="1">
        <v>42289.833333333336</v>
      </c>
      <c r="B4374" s="2">
        <v>10119.83</v>
      </c>
      <c r="C4374" s="34">
        <f t="shared" si="136"/>
        <v>2.3007745181546913E-3</v>
      </c>
      <c r="D4374" s="2">
        <v>361.79</v>
      </c>
      <c r="E4374" s="34">
        <f t="shared" si="137"/>
        <v>-2.8388732704921482E-3</v>
      </c>
      <c r="F4374" s="2"/>
    </row>
    <row r="4375" spans="1:6" x14ac:dyDescent="0.3">
      <c r="A4375" s="1">
        <v>42290.833333333336</v>
      </c>
      <c r="B4375" s="2">
        <v>10032.82</v>
      </c>
      <c r="C4375" s="34">
        <f t="shared" si="136"/>
        <v>-8.5979705192675837E-3</v>
      </c>
      <c r="D4375" s="2">
        <v>358.47</v>
      </c>
      <c r="E4375" s="34">
        <f t="shared" si="137"/>
        <v>-9.1765941568312526E-3</v>
      </c>
      <c r="F4375" s="2"/>
    </row>
    <row r="4376" spans="1:6" x14ac:dyDescent="0.3">
      <c r="A4376" s="1">
        <v>42291.833333333336</v>
      </c>
      <c r="B4376" s="2">
        <v>9915.85</v>
      </c>
      <c r="C4376" s="34">
        <f t="shared" si="136"/>
        <v>-1.1658736028354877E-2</v>
      </c>
      <c r="D4376" s="2">
        <v>355.81</v>
      </c>
      <c r="E4376" s="34">
        <f t="shared" si="137"/>
        <v>-7.4204256981058592E-3</v>
      </c>
      <c r="F4376" s="2"/>
    </row>
    <row r="4377" spans="1:6" x14ac:dyDescent="0.3">
      <c r="A4377" s="1">
        <v>42292.833333333336</v>
      </c>
      <c r="B4377" s="2">
        <v>10064.799999999999</v>
      </c>
      <c r="C4377" s="34">
        <f t="shared" si="136"/>
        <v>1.5021405124119314E-2</v>
      </c>
      <c r="D4377" s="2">
        <v>360.99</v>
      </c>
      <c r="E4377" s="34">
        <f t="shared" si="137"/>
        <v>1.4558331693881543E-2</v>
      </c>
      <c r="F4377" s="2"/>
    </row>
    <row r="4378" spans="1:6" x14ac:dyDescent="0.3">
      <c r="A4378" s="1">
        <v>42293.833333333336</v>
      </c>
      <c r="B4378" s="2">
        <v>10104.43</v>
      </c>
      <c r="C4378" s="34">
        <f t="shared" si="136"/>
        <v>3.9374850965743224E-3</v>
      </c>
      <c r="D4378" s="2">
        <v>363.13</v>
      </c>
      <c r="E4378" s="34">
        <f t="shared" si="137"/>
        <v>5.9281420537964369E-3</v>
      </c>
      <c r="F4378" s="2"/>
    </row>
    <row r="4379" spans="1:6" x14ac:dyDescent="0.3">
      <c r="A4379" s="1">
        <v>42296.833333333336</v>
      </c>
      <c r="B4379" s="2">
        <v>10164.31</v>
      </c>
      <c r="C4379" s="34">
        <f t="shared" si="136"/>
        <v>5.9261135957198174E-3</v>
      </c>
      <c r="D4379" s="2">
        <v>364.25</v>
      </c>
      <c r="E4379" s="34">
        <f t="shared" si="137"/>
        <v>3.0842948806213411E-3</v>
      </c>
      <c r="F4379" s="2"/>
    </row>
    <row r="4380" spans="1:6" x14ac:dyDescent="0.3">
      <c r="A4380" s="1">
        <v>42297.833333333336</v>
      </c>
      <c r="B4380" s="2">
        <v>10147.68</v>
      </c>
      <c r="C4380" s="34">
        <f t="shared" si="136"/>
        <v>-1.6361169621941229E-3</v>
      </c>
      <c r="D4380" s="2">
        <v>362.67</v>
      </c>
      <c r="E4380" s="34">
        <f t="shared" si="137"/>
        <v>-4.3376801647220242E-3</v>
      </c>
      <c r="F4380" s="2"/>
    </row>
    <row r="4381" spans="1:6" x14ac:dyDescent="0.3">
      <c r="A4381" s="1">
        <v>42298.833333333336</v>
      </c>
      <c r="B4381" s="2">
        <v>10238.1</v>
      </c>
      <c r="C4381" s="34">
        <f t="shared" si="136"/>
        <v>8.9104110496192046E-3</v>
      </c>
      <c r="D4381" s="2">
        <v>362.64</v>
      </c>
      <c r="E4381" s="34">
        <f t="shared" si="137"/>
        <v>-8.2719827942834279E-5</v>
      </c>
      <c r="F4381" s="2"/>
    </row>
    <row r="4382" spans="1:6" x14ac:dyDescent="0.3">
      <c r="A4382" s="1">
        <v>42299.833333333336</v>
      </c>
      <c r="B4382" s="2">
        <v>10491.97</v>
      </c>
      <c r="C4382" s="34">
        <f t="shared" si="136"/>
        <v>2.479659311786353E-2</v>
      </c>
      <c r="D4382" s="2">
        <v>369.99</v>
      </c>
      <c r="E4382" s="34">
        <f t="shared" si="137"/>
        <v>2.0268034414295144E-2</v>
      </c>
      <c r="F4382" s="2"/>
    </row>
    <row r="4383" spans="1:6" x14ac:dyDescent="0.3">
      <c r="A4383" s="1">
        <v>42300.833333333336</v>
      </c>
      <c r="B4383" s="2">
        <v>10794.54</v>
      </c>
      <c r="C4383" s="34">
        <f t="shared" si="136"/>
        <v>2.8838244867265272E-2</v>
      </c>
      <c r="D4383" s="2">
        <v>377.36</v>
      </c>
      <c r="E4383" s="34">
        <f t="shared" si="137"/>
        <v>1.9919457282629338E-2</v>
      </c>
      <c r="F4383" s="2"/>
    </row>
    <row r="4384" spans="1:6" x14ac:dyDescent="0.3">
      <c r="A4384" s="1">
        <v>42303.833333333336</v>
      </c>
      <c r="B4384" s="2">
        <v>10801.34</v>
      </c>
      <c r="C4384" s="34">
        <f t="shared" si="136"/>
        <v>6.2994810339289664E-4</v>
      </c>
      <c r="D4384" s="2">
        <v>375.89</v>
      </c>
      <c r="E4384" s="34">
        <f t="shared" si="137"/>
        <v>-3.8954844180624226E-3</v>
      </c>
      <c r="F4384" s="2"/>
    </row>
    <row r="4385" spans="1:6" x14ac:dyDescent="0.3">
      <c r="A4385" s="1">
        <v>42304.833333333336</v>
      </c>
      <c r="B4385" s="2">
        <v>10692.19</v>
      </c>
      <c r="C4385" s="34">
        <f t="shared" si="136"/>
        <v>-1.0105227684713114E-2</v>
      </c>
      <c r="D4385" s="2">
        <v>371.88</v>
      </c>
      <c r="E4385" s="34">
        <f t="shared" si="137"/>
        <v>-1.066801457873312E-2</v>
      </c>
      <c r="F4385" s="2"/>
    </row>
    <row r="4386" spans="1:6" x14ac:dyDescent="0.3">
      <c r="A4386" s="1">
        <v>42305.833333333336</v>
      </c>
      <c r="B4386" s="2">
        <v>10831.96</v>
      </c>
      <c r="C4386" s="34">
        <f t="shared" si="136"/>
        <v>1.3072158276274504E-2</v>
      </c>
      <c r="D4386" s="2">
        <v>375.83</v>
      </c>
      <c r="E4386" s="34">
        <f t="shared" si="137"/>
        <v>1.062170592664291E-2</v>
      </c>
      <c r="F4386" s="2"/>
    </row>
    <row r="4387" spans="1:6" x14ac:dyDescent="0.3">
      <c r="A4387" s="1">
        <v>42306.833333333336</v>
      </c>
      <c r="B4387" s="2">
        <v>10800.84</v>
      </c>
      <c r="C4387" s="34">
        <f t="shared" si="136"/>
        <v>-2.8729795900279687E-3</v>
      </c>
      <c r="D4387" s="2">
        <v>375.7</v>
      </c>
      <c r="E4387" s="34">
        <f t="shared" si="137"/>
        <v>-3.4590107229326428E-4</v>
      </c>
      <c r="F4387" s="2"/>
    </row>
    <row r="4388" spans="1:6" x14ac:dyDescent="0.3">
      <c r="A4388" s="1">
        <v>42307.833333333336</v>
      </c>
      <c r="B4388" s="2">
        <v>10850.14</v>
      </c>
      <c r="C4388" s="34">
        <f t="shared" si="136"/>
        <v>4.5644598012746229E-3</v>
      </c>
      <c r="D4388" s="2">
        <v>375.47</v>
      </c>
      <c r="E4388" s="34">
        <f t="shared" si="137"/>
        <v>-6.1219057758843398E-4</v>
      </c>
      <c r="F4388" s="2"/>
    </row>
    <row r="4389" spans="1:6" x14ac:dyDescent="0.3">
      <c r="A4389" s="1">
        <v>42310.833333333336</v>
      </c>
      <c r="B4389" s="2">
        <v>10950.67</v>
      </c>
      <c r="C4389" s="34">
        <f t="shared" si="136"/>
        <v>9.2653182355251218E-3</v>
      </c>
      <c r="D4389" s="2">
        <v>376.75</v>
      </c>
      <c r="E4389" s="34">
        <f t="shared" si="137"/>
        <v>3.4090606439927118E-3</v>
      </c>
      <c r="F4389" s="2"/>
    </row>
    <row r="4390" spans="1:6" x14ac:dyDescent="0.3">
      <c r="A4390" s="1">
        <v>42311.833333333336</v>
      </c>
      <c r="B4390" s="2">
        <v>10951.15</v>
      </c>
      <c r="C4390" s="34">
        <f t="shared" si="136"/>
        <v>4.3832934423226888E-5</v>
      </c>
      <c r="D4390" s="2">
        <v>378.36</v>
      </c>
      <c r="E4390" s="34">
        <f t="shared" si="137"/>
        <v>4.2733908427339262E-3</v>
      </c>
      <c r="F4390" s="2"/>
    </row>
    <row r="4391" spans="1:6" x14ac:dyDescent="0.3">
      <c r="A4391" s="1">
        <v>42312.833333333336</v>
      </c>
      <c r="B4391" s="2">
        <v>10845.24</v>
      </c>
      <c r="C4391" s="34">
        <f t="shared" si="136"/>
        <v>-9.671130429224295E-3</v>
      </c>
      <c r="D4391" s="2">
        <v>380.28</v>
      </c>
      <c r="E4391" s="34">
        <f t="shared" si="137"/>
        <v>5.0745321915635078E-3</v>
      </c>
      <c r="F4391" s="2"/>
    </row>
    <row r="4392" spans="1:6" x14ac:dyDescent="0.3">
      <c r="A4392" s="1">
        <v>42313.833333333336</v>
      </c>
      <c r="B4392" s="2">
        <v>10887.74</v>
      </c>
      <c r="C4392" s="34">
        <f t="shared" si="136"/>
        <v>3.9187698935201354E-3</v>
      </c>
      <c r="D4392" s="2">
        <v>378.76</v>
      </c>
      <c r="E4392" s="34">
        <f t="shared" si="137"/>
        <v>-3.9970548017249641E-3</v>
      </c>
      <c r="F4392" s="2"/>
    </row>
    <row r="4393" spans="1:6" x14ac:dyDescent="0.3">
      <c r="A4393" s="1">
        <v>42314.833333333336</v>
      </c>
      <c r="B4393" s="2">
        <v>10988.03</v>
      </c>
      <c r="C4393" s="34">
        <f t="shared" si="136"/>
        <v>9.2112780062714172E-3</v>
      </c>
      <c r="D4393" s="2">
        <v>379.95</v>
      </c>
      <c r="E4393" s="34">
        <f t="shared" si="137"/>
        <v>3.1418312387792025E-3</v>
      </c>
      <c r="F4393" s="2"/>
    </row>
    <row r="4394" spans="1:6" x14ac:dyDescent="0.3">
      <c r="A4394" s="1">
        <v>42317.833333333336</v>
      </c>
      <c r="B4394" s="2">
        <v>10815.45</v>
      </c>
      <c r="C4394" s="34">
        <f t="shared" si="136"/>
        <v>-1.5706182090875265E-2</v>
      </c>
      <c r="D4394" s="2">
        <v>375.88</v>
      </c>
      <c r="E4394" s="34">
        <f t="shared" si="137"/>
        <v>-1.0711935781023807E-2</v>
      </c>
      <c r="F4394" s="2"/>
    </row>
    <row r="4395" spans="1:6" x14ac:dyDescent="0.3">
      <c r="A4395" s="1">
        <v>42318.833333333336</v>
      </c>
      <c r="B4395" s="2">
        <v>10832.52</v>
      </c>
      <c r="C4395" s="34">
        <f t="shared" si="136"/>
        <v>1.5782977129938924E-3</v>
      </c>
      <c r="D4395" s="2">
        <v>376.27</v>
      </c>
      <c r="E4395" s="34">
        <f t="shared" si="137"/>
        <v>1.0375651803766761E-3</v>
      </c>
      <c r="F4395" s="2"/>
    </row>
    <row r="4396" spans="1:6" x14ac:dyDescent="0.3">
      <c r="A4396" s="1">
        <v>42319.833333333336</v>
      </c>
      <c r="B4396" s="2">
        <v>10907.87</v>
      </c>
      <c r="C4396" s="34">
        <f t="shared" si="136"/>
        <v>6.9559068434676963E-3</v>
      </c>
      <c r="D4396" s="2">
        <v>378.71</v>
      </c>
      <c r="E4396" s="34">
        <f t="shared" si="137"/>
        <v>6.4847051319532056E-3</v>
      </c>
      <c r="F4396" s="2"/>
    </row>
    <row r="4397" spans="1:6" x14ac:dyDescent="0.3">
      <c r="A4397" s="1">
        <v>42320.833333333336</v>
      </c>
      <c r="B4397" s="2">
        <v>10782.63</v>
      </c>
      <c r="C4397" s="34">
        <f t="shared" si="136"/>
        <v>-1.1481618317783493E-2</v>
      </c>
      <c r="D4397" s="2">
        <v>372.56</v>
      </c>
      <c r="E4397" s="34">
        <f t="shared" si="137"/>
        <v>-1.6239338808058834E-2</v>
      </c>
      <c r="F4397" s="2"/>
    </row>
    <row r="4398" spans="1:6" x14ac:dyDescent="0.3">
      <c r="A4398" s="1">
        <v>42321.833333333336</v>
      </c>
      <c r="B4398" s="2">
        <v>10708.4</v>
      </c>
      <c r="C4398" s="34">
        <f t="shared" si="136"/>
        <v>-6.8842202690808652E-3</v>
      </c>
      <c r="D4398" s="2">
        <v>369.53</v>
      </c>
      <c r="E4398" s="34">
        <f t="shared" si="137"/>
        <v>-8.1329181876745871E-3</v>
      </c>
      <c r="F4398" s="2"/>
    </row>
    <row r="4399" spans="1:6" x14ac:dyDescent="0.3">
      <c r="A4399" s="1">
        <v>42324.833333333336</v>
      </c>
      <c r="B4399" s="2">
        <v>10713.23</v>
      </c>
      <c r="C4399" s="34">
        <f t="shared" si="136"/>
        <v>4.5104777557813946E-4</v>
      </c>
      <c r="D4399" s="2">
        <v>370.64</v>
      </c>
      <c r="E4399" s="34">
        <f t="shared" si="137"/>
        <v>3.0038156577274489E-3</v>
      </c>
      <c r="F4399" s="2"/>
    </row>
    <row r="4400" spans="1:6" x14ac:dyDescent="0.3">
      <c r="A4400" s="1">
        <v>42325.833333333336</v>
      </c>
      <c r="B4400" s="2">
        <v>10971.04</v>
      </c>
      <c r="C4400" s="34">
        <f t="shared" si="136"/>
        <v>2.4064637835648162E-2</v>
      </c>
      <c r="D4400" s="2">
        <v>379.88</v>
      </c>
      <c r="E4400" s="34">
        <f t="shared" si="137"/>
        <v>2.492985106842216E-2</v>
      </c>
      <c r="F4400" s="2"/>
    </row>
    <row r="4401" spans="1:6" x14ac:dyDescent="0.3">
      <c r="A4401" s="1">
        <v>42326.833333333336</v>
      </c>
      <c r="B4401" s="2">
        <v>10959.95</v>
      </c>
      <c r="C4401" s="34">
        <f t="shared" si="136"/>
        <v>-1.0108430923595479E-3</v>
      </c>
      <c r="D4401" s="2">
        <v>379.33</v>
      </c>
      <c r="E4401" s="34">
        <f t="shared" si="137"/>
        <v>-1.4478256291460267E-3</v>
      </c>
      <c r="F4401" s="2"/>
    </row>
    <row r="4402" spans="1:6" x14ac:dyDescent="0.3">
      <c r="A4402" s="1">
        <v>42327.833333333336</v>
      </c>
      <c r="B4402" s="2">
        <v>11085.44</v>
      </c>
      <c r="C4402" s="34">
        <f t="shared" si="136"/>
        <v>1.1449869753055397E-2</v>
      </c>
      <c r="D4402" s="2">
        <v>380.96</v>
      </c>
      <c r="E4402" s="34">
        <f t="shared" si="137"/>
        <v>4.2970500619512464E-3</v>
      </c>
      <c r="F4402" s="2"/>
    </row>
    <row r="4403" spans="1:6" x14ac:dyDescent="0.3">
      <c r="A4403" s="1">
        <v>42328.833333333336</v>
      </c>
      <c r="B4403" s="2">
        <v>11119.83</v>
      </c>
      <c r="C4403" s="34">
        <f t="shared" si="136"/>
        <v>3.1022674787828386E-3</v>
      </c>
      <c r="D4403" s="2">
        <v>381.79</v>
      </c>
      <c r="E4403" s="34">
        <f t="shared" si="137"/>
        <v>2.1787064258715905E-3</v>
      </c>
      <c r="F4403" s="2"/>
    </row>
    <row r="4404" spans="1:6" x14ac:dyDescent="0.3">
      <c r="A4404" s="1">
        <v>42331.833333333336</v>
      </c>
      <c r="B4404" s="2">
        <v>11092.31</v>
      </c>
      <c r="C4404" s="34">
        <f t="shared" si="136"/>
        <v>-2.4748579789439784E-3</v>
      </c>
      <c r="D4404" s="2">
        <v>380.37</v>
      </c>
      <c r="E4404" s="34">
        <f t="shared" si="137"/>
        <v>-3.7193221404437926E-3</v>
      </c>
      <c r="F4404" s="2"/>
    </row>
    <row r="4405" spans="1:6" x14ac:dyDescent="0.3">
      <c r="A4405" s="1">
        <v>42332.833333333336</v>
      </c>
      <c r="B4405" s="2">
        <v>10933.99</v>
      </c>
      <c r="C4405" s="34">
        <f t="shared" si="136"/>
        <v>-1.4272951260828393E-2</v>
      </c>
      <c r="D4405" s="2">
        <v>375.64</v>
      </c>
      <c r="E4405" s="34">
        <f t="shared" si="137"/>
        <v>-1.2435260404343174E-2</v>
      </c>
      <c r="F4405" s="2"/>
    </row>
    <row r="4406" spans="1:6" x14ac:dyDescent="0.3">
      <c r="A4406" s="1">
        <v>42333.833333333336</v>
      </c>
      <c r="B4406" s="2">
        <v>11169.54</v>
      </c>
      <c r="C4406" s="34">
        <f t="shared" si="136"/>
        <v>2.1542913428675314E-2</v>
      </c>
      <c r="D4406" s="2">
        <v>380.84</v>
      </c>
      <c r="E4406" s="34">
        <f t="shared" si="137"/>
        <v>1.3843041209668838E-2</v>
      </c>
      <c r="F4406" s="2"/>
    </row>
    <row r="4407" spans="1:6" x14ac:dyDescent="0.3">
      <c r="A4407" s="1">
        <v>42334.833333333336</v>
      </c>
      <c r="B4407" s="2">
        <v>11320.77</v>
      </c>
      <c r="C4407" s="34">
        <f t="shared" si="136"/>
        <v>1.3539501179099522E-2</v>
      </c>
      <c r="D4407" s="2">
        <v>384.37</v>
      </c>
      <c r="E4407" s="34">
        <f t="shared" si="137"/>
        <v>9.2689843503834801E-3</v>
      </c>
      <c r="F4407" s="2"/>
    </row>
    <row r="4408" spans="1:6" x14ac:dyDescent="0.3">
      <c r="A4408" s="1">
        <v>42335.833333333336</v>
      </c>
      <c r="B4408" s="2">
        <v>11293.76</v>
      </c>
      <c r="C4408" s="34">
        <f t="shared" si="136"/>
        <v>-2.3858801123951556E-3</v>
      </c>
      <c r="D4408" s="2">
        <v>383.67</v>
      </c>
      <c r="E4408" s="34">
        <f t="shared" si="137"/>
        <v>-1.8211619012930003E-3</v>
      </c>
      <c r="F4408" s="2"/>
    </row>
    <row r="4409" spans="1:6" x14ac:dyDescent="0.3">
      <c r="A4409" s="1">
        <v>42338.833333333336</v>
      </c>
      <c r="B4409" s="2">
        <v>11382.23</v>
      </c>
      <c r="C4409" s="34">
        <f t="shared" si="136"/>
        <v>7.8335293117615112E-3</v>
      </c>
      <c r="D4409" s="2">
        <v>385.43</v>
      </c>
      <c r="E4409" s="34">
        <f t="shared" si="137"/>
        <v>4.5872755232361229E-3</v>
      </c>
      <c r="F4409" s="2"/>
    </row>
    <row r="4410" spans="1:6" x14ac:dyDescent="0.3">
      <c r="A4410" s="1">
        <v>42339.833333333336</v>
      </c>
      <c r="B4410" s="2">
        <v>11261.24</v>
      </c>
      <c r="C4410" s="34">
        <f t="shared" si="136"/>
        <v>-1.0629727215141438E-2</v>
      </c>
      <c r="D4410" s="2">
        <v>384.24</v>
      </c>
      <c r="E4410" s="34">
        <f t="shared" si="137"/>
        <v>-3.0874607581142799E-3</v>
      </c>
      <c r="F4410" s="2"/>
    </row>
    <row r="4411" spans="1:6" x14ac:dyDescent="0.3">
      <c r="A4411" s="1">
        <v>42340.833333333336</v>
      </c>
      <c r="B4411" s="2">
        <v>11190.02</v>
      </c>
      <c r="C4411" s="34">
        <f t="shared" si="136"/>
        <v>-6.3243479403688463E-3</v>
      </c>
      <c r="D4411" s="2">
        <v>384.17</v>
      </c>
      <c r="E4411" s="34">
        <f t="shared" si="137"/>
        <v>-1.8217780553819729E-4</v>
      </c>
      <c r="F4411" s="2"/>
    </row>
    <row r="4412" spans="1:6" x14ac:dyDescent="0.3">
      <c r="A4412" s="1">
        <v>42341.833333333336</v>
      </c>
      <c r="B4412" s="2">
        <v>10789.24</v>
      </c>
      <c r="C4412" s="34">
        <f t="shared" si="136"/>
        <v>-3.5815843045856943E-2</v>
      </c>
      <c r="D4412" s="2">
        <v>372.11</v>
      </c>
      <c r="E4412" s="34">
        <f t="shared" si="137"/>
        <v>-3.1392352344014385E-2</v>
      </c>
      <c r="F4412" s="2"/>
    </row>
    <row r="4413" spans="1:6" x14ac:dyDescent="0.3">
      <c r="A4413" s="1">
        <v>42342.833333333336</v>
      </c>
      <c r="B4413" s="2">
        <v>10752.1</v>
      </c>
      <c r="C4413" s="34">
        <f t="shared" si="136"/>
        <v>-3.4423184580192334E-3</v>
      </c>
      <c r="D4413" s="2">
        <v>370.59</v>
      </c>
      <c r="E4413" s="34">
        <f t="shared" si="137"/>
        <v>-4.0848136303782701E-3</v>
      </c>
      <c r="F4413" s="2"/>
    </row>
    <row r="4414" spans="1:6" x14ac:dyDescent="0.3">
      <c r="A4414" s="1">
        <v>42345.833333333336</v>
      </c>
      <c r="B4414" s="2">
        <v>10886.09</v>
      </c>
      <c r="C4414" s="34">
        <f t="shared" si="136"/>
        <v>1.2461751657815601E-2</v>
      </c>
      <c r="D4414" s="2">
        <v>372.48</v>
      </c>
      <c r="E4414" s="34">
        <f t="shared" si="137"/>
        <v>5.0999757144014612E-3</v>
      </c>
      <c r="F4414" s="2"/>
    </row>
    <row r="4415" spans="1:6" x14ac:dyDescent="0.3">
      <c r="A4415" s="1">
        <v>42346.833333333336</v>
      </c>
      <c r="B4415" s="2">
        <v>10673.6</v>
      </c>
      <c r="C4415" s="34">
        <f t="shared" si="136"/>
        <v>-1.9519405038907478E-2</v>
      </c>
      <c r="D4415" s="2">
        <v>365.75</v>
      </c>
      <c r="E4415" s="34">
        <f t="shared" si="137"/>
        <v>-1.8068084192439882E-2</v>
      </c>
      <c r="F4415" s="2"/>
    </row>
    <row r="4416" spans="1:6" x14ac:dyDescent="0.3">
      <c r="A4416" s="1">
        <v>42347.833333333336</v>
      </c>
      <c r="B4416" s="2">
        <v>10592.49</v>
      </c>
      <c r="C4416" s="34">
        <f t="shared" ref="C4416:C4479" si="138">B4416/B4415-1</f>
        <v>-7.5991230700045431E-3</v>
      </c>
      <c r="D4416" s="2">
        <v>364.19</v>
      </c>
      <c r="E4416" s="34">
        <f t="shared" si="137"/>
        <v>-4.2652084757347497E-3</v>
      </c>
      <c r="F4416" s="2"/>
    </row>
    <row r="4417" spans="1:6" x14ac:dyDescent="0.3">
      <c r="A4417" s="1">
        <v>42348.833333333336</v>
      </c>
      <c r="B4417" s="2">
        <v>10598.93</v>
      </c>
      <c r="C4417" s="34">
        <f t="shared" si="138"/>
        <v>6.0797791642941412E-4</v>
      </c>
      <c r="D4417" s="2">
        <v>363.21</v>
      </c>
      <c r="E4417" s="34">
        <f t="shared" si="137"/>
        <v>-2.6909031000302841E-3</v>
      </c>
      <c r="F4417" s="2"/>
    </row>
    <row r="4418" spans="1:6" x14ac:dyDescent="0.3">
      <c r="A4418" s="1">
        <v>42349.833333333336</v>
      </c>
      <c r="B4418" s="2">
        <v>10340.06</v>
      </c>
      <c r="C4418" s="34">
        <f t="shared" si="138"/>
        <v>-2.4424163571228452E-2</v>
      </c>
      <c r="D4418" s="2">
        <v>355.79</v>
      </c>
      <c r="E4418" s="34">
        <f t="shared" si="137"/>
        <v>-2.0428952947330603E-2</v>
      </c>
      <c r="F4418" s="2"/>
    </row>
    <row r="4419" spans="1:6" x14ac:dyDescent="0.3">
      <c r="A4419" s="1">
        <v>42352.833333333336</v>
      </c>
      <c r="B4419" s="2">
        <v>10139.34</v>
      </c>
      <c r="C4419" s="34">
        <f t="shared" si="138"/>
        <v>-1.9411879621588191E-2</v>
      </c>
      <c r="D4419" s="2">
        <v>349.54</v>
      </c>
      <c r="E4419" s="34">
        <f t="shared" si="137"/>
        <v>-1.756654206132835E-2</v>
      </c>
      <c r="F4419" s="2"/>
    </row>
    <row r="4420" spans="1:6" x14ac:dyDescent="0.3">
      <c r="A4420" s="1">
        <v>42353.833333333336</v>
      </c>
      <c r="B4420" s="2">
        <v>10450.379999999999</v>
      </c>
      <c r="C4420" s="34">
        <f t="shared" si="138"/>
        <v>3.0676552911727883E-2</v>
      </c>
      <c r="D4420" s="2">
        <v>359.58</v>
      </c>
      <c r="E4420" s="34">
        <f t="shared" si="137"/>
        <v>2.8723465125593428E-2</v>
      </c>
      <c r="F4420" s="2"/>
    </row>
    <row r="4421" spans="1:6" x14ac:dyDescent="0.3">
      <c r="A4421" s="1">
        <v>42354.833333333336</v>
      </c>
      <c r="B4421" s="2">
        <v>10469.26</v>
      </c>
      <c r="C4421" s="34">
        <f t="shared" si="138"/>
        <v>1.8066328688526312E-3</v>
      </c>
      <c r="D4421" s="2">
        <v>360.43</v>
      </c>
      <c r="E4421" s="34">
        <f t="shared" ref="E4421:E4484" si="139">D4421/D4420-1</f>
        <v>2.3638689582290429E-3</v>
      </c>
      <c r="F4421" s="2"/>
    </row>
    <row r="4422" spans="1:6" x14ac:dyDescent="0.3">
      <c r="A4422" s="1">
        <v>42355.833333333336</v>
      </c>
      <c r="B4422" s="2">
        <v>10738.12</v>
      </c>
      <c r="C4422" s="34">
        <f t="shared" si="138"/>
        <v>2.5680898172363742E-2</v>
      </c>
      <c r="D4422" s="2">
        <v>364.9</v>
      </c>
      <c r="E4422" s="34">
        <f t="shared" si="139"/>
        <v>1.2401853341841518E-2</v>
      </c>
      <c r="F4422" s="2"/>
    </row>
    <row r="4423" spans="1:6" x14ac:dyDescent="0.3">
      <c r="A4423" s="1">
        <v>42356.833333333336</v>
      </c>
      <c r="B4423" s="2">
        <v>10608.19</v>
      </c>
      <c r="C4423" s="34">
        <f t="shared" si="138"/>
        <v>-1.2099883406033851E-2</v>
      </c>
      <c r="D4423" s="2">
        <v>361.23</v>
      </c>
      <c r="E4423" s="34">
        <f t="shared" si="139"/>
        <v>-1.0057550013702232E-2</v>
      </c>
      <c r="F4423" s="2"/>
    </row>
    <row r="4424" spans="1:6" x14ac:dyDescent="0.3">
      <c r="A4424" s="1">
        <v>42359.833333333336</v>
      </c>
      <c r="B4424" s="2">
        <v>10497.77</v>
      </c>
      <c r="C4424" s="34">
        <f t="shared" si="138"/>
        <v>-1.0408938753925012E-2</v>
      </c>
      <c r="D4424" s="2">
        <v>357.15</v>
      </c>
      <c r="E4424" s="34">
        <f t="shared" si="139"/>
        <v>-1.1294742961548199E-2</v>
      </c>
      <c r="F4424" s="2"/>
    </row>
    <row r="4425" spans="1:6" x14ac:dyDescent="0.3">
      <c r="A4425" s="1">
        <v>42360.833333333336</v>
      </c>
      <c r="B4425" s="2">
        <v>10488.75</v>
      </c>
      <c r="C4425" s="34">
        <f t="shared" si="138"/>
        <v>-8.5923010315525072E-4</v>
      </c>
      <c r="D4425" s="2">
        <v>356.87</v>
      </c>
      <c r="E4425" s="34">
        <f t="shared" si="139"/>
        <v>-7.8398432031356879E-4</v>
      </c>
      <c r="F4425" s="2"/>
    </row>
    <row r="4426" spans="1:6" x14ac:dyDescent="0.3">
      <c r="A4426" s="1">
        <v>42361.833333333336</v>
      </c>
      <c r="B4426" s="2">
        <v>10727.64</v>
      </c>
      <c r="C4426" s="34">
        <f t="shared" si="138"/>
        <v>2.2775831247765499E-2</v>
      </c>
      <c r="D4426" s="2">
        <v>366.39</v>
      </c>
      <c r="E4426" s="34">
        <f t="shared" si="139"/>
        <v>2.6676380754896645E-2</v>
      </c>
      <c r="F4426" s="2"/>
    </row>
    <row r="4427" spans="1:6" x14ac:dyDescent="0.3">
      <c r="A4427" s="1">
        <v>42366.833333333336</v>
      </c>
      <c r="B4427" s="2">
        <v>10653.91</v>
      </c>
      <c r="C4427" s="34">
        <f t="shared" si="138"/>
        <v>-6.8729002837529807E-3</v>
      </c>
      <c r="D4427" s="2">
        <v>364.49</v>
      </c>
      <c r="E4427" s="34">
        <f t="shared" si="139"/>
        <v>-5.1857310516115751E-3</v>
      </c>
      <c r="F4427" s="2"/>
    </row>
    <row r="4428" spans="1:6" x14ac:dyDescent="0.3">
      <c r="A4428" s="1">
        <v>42367.833333333336</v>
      </c>
      <c r="B4428" s="2">
        <v>10860.14</v>
      </c>
      <c r="C4428" s="34">
        <f t="shared" si="138"/>
        <v>1.9357212516343703E-2</v>
      </c>
      <c r="D4428" s="2">
        <v>369.68</v>
      </c>
      <c r="E4428" s="34">
        <f t="shared" si="139"/>
        <v>1.423907377431477E-2</v>
      </c>
      <c r="F4428" s="2"/>
    </row>
    <row r="4429" spans="1:6" x14ac:dyDescent="0.3">
      <c r="A4429" s="1">
        <v>42368.833333333336</v>
      </c>
      <c r="B4429" s="2">
        <v>10743.01</v>
      </c>
      <c r="C4429" s="34">
        <f t="shared" si="138"/>
        <v>-1.0785312159879989E-2</v>
      </c>
      <c r="D4429" s="2">
        <v>367.7</v>
      </c>
      <c r="E4429" s="34">
        <f t="shared" si="139"/>
        <v>-5.3559835533434352E-3</v>
      </c>
      <c r="F4429" s="2"/>
    </row>
    <row r="4430" spans="1:6" x14ac:dyDescent="0.3">
      <c r="A4430" s="1">
        <v>42373.833333333336</v>
      </c>
      <c r="B4430" s="2">
        <v>10283.44</v>
      </c>
      <c r="C4430" s="34">
        <f t="shared" si="138"/>
        <v>-4.2778513656787087E-2</v>
      </c>
      <c r="D4430" s="2">
        <v>356.66</v>
      </c>
      <c r="E4430" s="34">
        <f t="shared" si="139"/>
        <v>-3.0024476475387418E-2</v>
      </c>
      <c r="F4430" s="2"/>
    </row>
    <row r="4431" spans="1:6" x14ac:dyDescent="0.3">
      <c r="A4431" s="1">
        <v>42374.833333333336</v>
      </c>
      <c r="B4431" s="2">
        <v>10310.1</v>
      </c>
      <c r="C4431" s="34">
        <f t="shared" si="138"/>
        <v>2.592517678909001E-3</v>
      </c>
      <c r="D4431" s="2">
        <v>358.88</v>
      </c>
      <c r="E4431" s="34">
        <f t="shared" si="139"/>
        <v>6.22441540963381E-3</v>
      </c>
      <c r="F4431" s="2"/>
    </row>
    <row r="4432" spans="1:6" x14ac:dyDescent="0.3">
      <c r="A4432" s="1">
        <v>42375.833333333336</v>
      </c>
      <c r="B4432" s="2">
        <v>10214.02</v>
      </c>
      <c r="C4432" s="34">
        <f t="shared" si="138"/>
        <v>-9.3190172743232713E-3</v>
      </c>
      <c r="D4432" s="2">
        <v>354.35</v>
      </c>
      <c r="E4432" s="34">
        <f t="shared" si="139"/>
        <v>-1.2622603655818021E-2</v>
      </c>
      <c r="F4432" s="2"/>
    </row>
    <row r="4433" spans="1:6" x14ac:dyDescent="0.3">
      <c r="A4433" s="1">
        <v>42376.833333333336</v>
      </c>
      <c r="B4433" s="2">
        <v>9979.85</v>
      </c>
      <c r="C4433" s="34">
        <f t="shared" si="138"/>
        <v>-2.2926330670979711E-2</v>
      </c>
      <c r="D4433" s="2">
        <v>346.51</v>
      </c>
      <c r="E4433" s="34">
        <f t="shared" si="139"/>
        <v>-2.2125017637928734E-2</v>
      </c>
      <c r="F4433" s="2"/>
    </row>
    <row r="4434" spans="1:6" x14ac:dyDescent="0.3">
      <c r="A4434" s="1">
        <v>42377.833333333336</v>
      </c>
      <c r="B4434" s="2">
        <v>9849.34</v>
      </c>
      <c r="C4434" s="34">
        <f t="shared" si="138"/>
        <v>-1.3077350861986914E-2</v>
      </c>
      <c r="D4434" s="2">
        <v>341.35</v>
      </c>
      <c r="E4434" s="34">
        <f t="shared" si="139"/>
        <v>-1.4891345127124644E-2</v>
      </c>
      <c r="F4434" s="2"/>
    </row>
    <row r="4435" spans="1:6" x14ac:dyDescent="0.3">
      <c r="A4435" s="1">
        <v>42380.833333333336</v>
      </c>
      <c r="B4435" s="2">
        <v>9825.07</v>
      </c>
      <c r="C4435" s="34">
        <f t="shared" si="138"/>
        <v>-2.4641244997126721E-3</v>
      </c>
      <c r="D4435" s="2">
        <v>340.23</v>
      </c>
      <c r="E4435" s="34">
        <f t="shared" si="139"/>
        <v>-3.2810897905375391E-3</v>
      </c>
      <c r="F4435" s="2"/>
    </row>
    <row r="4436" spans="1:6" x14ac:dyDescent="0.3">
      <c r="A4436" s="1">
        <v>42381.833333333336</v>
      </c>
      <c r="B4436" s="2">
        <v>9985.43</v>
      </c>
      <c r="C4436" s="34">
        <f t="shared" si="138"/>
        <v>1.6321512213144596E-2</v>
      </c>
      <c r="D4436" s="2">
        <v>343.22</v>
      </c>
      <c r="E4436" s="34">
        <f t="shared" si="139"/>
        <v>8.788172706698516E-3</v>
      </c>
      <c r="F4436" s="2"/>
    </row>
    <row r="4437" spans="1:6" x14ac:dyDescent="0.3">
      <c r="A4437" s="1">
        <v>42382.833333333336</v>
      </c>
      <c r="B4437" s="2">
        <v>9960.9599999999991</v>
      </c>
      <c r="C4437" s="34">
        <f t="shared" si="138"/>
        <v>-2.4505704811912388E-3</v>
      </c>
      <c r="D4437" s="2">
        <v>344.63</v>
      </c>
      <c r="E4437" s="34">
        <f t="shared" si="139"/>
        <v>4.1081522055823605E-3</v>
      </c>
      <c r="F4437" s="2"/>
    </row>
    <row r="4438" spans="1:6" x14ac:dyDescent="0.3">
      <c r="A4438" s="1">
        <v>42383.833333333336</v>
      </c>
      <c r="B4438" s="2">
        <v>9794.2000000000007</v>
      </c>
      <c r="C4438" s="34">
        <f t="shared" si="138"/>
        <v>-1.6741358262657213E-2</v>
      </c>
      <c r="D4438" s="2">
        <v>339.42</v>
      </c>
      <c r="E4438" s="34">
        <f t="shared" si="139"/>
        <v>-1.5117662420566891E-2</v>
      </c>
      <c r="F4438" s="2"/>
    </row>
    <row r="4439" spans="1:6" x14ac:dyDescent="0.3">
      <c r="A4439" s="1">
        <v>42384.833333333336</v>
      </c>
      <c r="B4439" s="2">
        <v>9545.27</v>
      </c>
      <c r="C4439" s="34">
        <f t="shared" si="138"/>
        <v>-2.5416062567642062E-2</v>
      </c>
      <c r="D4439" s="2">
        <v>329.84</v>
      </c>
      <c r="E4439" s="34">
        <f t="shared" si="139"/>
        <v>-2.8224618466796469E-2</v>
      </c>
      <c r="F4439" s="2"/>
    </row>
    <row r="4440" spans="1:6" x14ac:dyDescent="0.3">
      <c r="A4440" s="1">
        <v>42387.833333333336</v>
      </c>
      <c r="B4440" s="2">
        <v>9521.85</v>
      </c>
      <c r="C4440" s="34">
        <f t="shared" si="138"/>
        <v>-2.4535712452345981E-3</v>
      </c>
      <c r="D4440" s="2">
        <v>328.64</v>
      </c>
      <c r="E4440" s="34">
        <f t="shared" si="139"/>
        <v>-3.6381275770069887E-3</v>
      </c>
      <c r="F4440" s="2"/>
    </row>
    <row r="4441" spans="1:6" x14ac:dyDescent="0.3">
      <c r="A4441" s="1">
        <v>42388.833333333336</v>
      </c>
      <c r="B4441" s="2">
        <v>9664.2099999999991</v>
      </c>
      <c r="C4441" s="34">
        <f t="shared" si="138"/>
        <v>1.4950876142766134E-2</v>
      </c>
      <c r="D4441" s="2">
        <v>332.93</v>
      </c>
      <c r="E4441" s="34">
        <f t="shared" si="139"/>
        <v>1.3053797468354444E-2</v>
      </c>
      <c r="F4441" s="2"/>
    </row>
    <row r="4442" spans="1:6" x14ac:dyDescent="0.3">
      <c r="A4442" s="1">
        <v>42389.833333333336</v>
      </c>
      <c r="B4442" s="2">
        <v>9391.64</v>
      </c>
      <c r="C4442" s="34">
        <f t="shared" si="138"/>
        <v>-2.8204064274265583E-2</v>
      </c>
      <c r="D4442" s="2">
        <v>322.29000000000002</v>
      </c>
      <c r="E4442" s="34">
        <f t="shared" si="139"/>
        <v>-3.1958669990688637E-2</v>
      </c>
      <c r="F4442" s="2"/>
    </row>
    <row r="4443" spans="1:6" x14ac:dyDescent="0.3">
      <c r="A4443" s="1">
        <v>42390.833333333336</v>
      </c>
      <c r="B4443" s="2">
        <v>9574.16</v>
      </c>
      <c r="C4443" s="34">
        <f t="shared" si="138"/>
        <v>1.9434305403529084E-2</v>
      </c>
      <c r="D4443" s="2">
        <v>328.51</v>
      </c>
      <c r="E4443" s="34">
        <f t="shared" si="139"/>
        <v>1.9299388749262958E-2</v>
      </c>
      <c r="F4443" s="2"/>
    </row>
    <row r="4444" spans="1:6" x14ac:dyDescent="0.3">
      <c r="A4444" s="1">
        <v>42391.833333333336</v>
      </c>
      <c r="B4444" s="2">
        <v>9764.8799999999992</v>
      </c>
      <c r="C4444" s="34">
        <f t="shared" si="138"/>
        <v>1.992028543496227E-2</v>
      </c>
      <c r="D4444" s="2">
        <v>338.36</v>
      </c>
      <c r="E4444" s="34">
        <f t="shared" si="139"/>
        <v>2.9983866548963567E-2</v>
      </c>
      <c r="F4444" s="2"/>
    </row>
    <row r="4445" spans="1:6" x14ac:dyDescent="0.3">
      <c r="A4445" s="1">
        <v>42394.833333333336</v>
      </c>
      <c r="B4445" s="2">
        <v>9736.15</v>
      </c>
      <c r="C4445" s="34">
        <f t="shared" si="138"/>
        <v>-2.9421764527571836E-3</v>
      </c>
      <c r="D4445" s="2">
        <v>336.27</v>
      </c>
      <c r="E4445" s="34">
        <f t="shared" si="139"/>
        <v>-6.1768530559168644E-3</v>
      </c>
      <c r="F4445" s="2"/>
    </row>
    <row r="4446" spans="1:6" x14ac:dyDescent="0.3">
      <c r="A4446" s="1">
        <v>42395.833333333336</v>
      </c>
      <c r="B4446" s="2">
        <v>9822.75</v>
      </c>
      <c r="C4446" s="34">
        <f t="shared" si="138"/>
        <v>8.8946862979719654E-3</v>
      </c>
      <c r="D4446" s="2">
        <v>339.2</v>
      </c>
      <c r="E4446" s="34">
        <f t="shared" si="139"/>
        <v>8.7132363874267149E-3</v>
      </c>
      <c r="F4446" s="2"/>
    </row>
    <row r="4447" spans="1:6" x14ac:dyDescent="0.3">
      <c r="A4447" s="1">
        <v>42396.833333333336</v>
      </c>
      <c r="B4447" s="2">
        <v>9880.82</v>
      </c>
      <c r="C4447" s="34">
        <f t="shared" si="138"/>
        <v>5.9117864141915444E-3</v>
      </c>
      <c r="D4447" s="2">
        <v>340.24</v>
      </c>
      <c r="E4447" s="34">
        <f t="shared" si="139"/>
        <v>3.0660377358491253E-3</v>
      </c>
      <c r="F4447" s="2"/>
    </row>
    <row r="4448" spans="1:6" x14ac:dyDescent="0.3">
      <c r="A4448" s="1">
        <v>42397.833333333336</v>
      </c>
      <c r="B4448" s="2">
        <v>9639.59</v>
      </c>
      <c r="C4448" s="34">
        <f t="shared" si="138"/>
        <v>-2.4413965642527624E-2</v>
      </c>
      <c r="D4448" s="2">
        <v>334.89</v>
      </c>
      <c r="E4448" s="34">
        <f t="shared" si="139"/>
        <v>-1.5724194686103976E-2</v>
      </c>
      <c r="F4448" s="2"/>
    </row>
    <row r="4449" spans="1:6" x14ac:dyDescent="0.3">
      <c r="A4449" s="1">
        <v>42398.833333333336</v>
      </c>
      <c r="B4449" s="2">
        <v>9798.11</v>
      </c>
      <c r="C4449" s="34">
        <f t="shared" si="138"/>
        <v>1.6444682813273159E-2</v>
      </c>
      <c r="D4449" s="2">
        <v>342.27</v>
      </c>
      <c r="E4449" s="34">
        <f t="shared" si="139"/>
        <v>2.2037086804622463E-2</v>
      </c>
      <c r="F4449" s="2"/>
    </row>
    <row r="4450" spans="1:6" x14ac:dyDescent="0.3">
      <c r="A4450" s="1">
        <v>42401.833333333336</v>
      </c>
      <c r="B4450" s="2">
        <v>9757.8799999999992</v>
      </c>
      <c r="C4450" s="34">
        <f t="shared" si="138"/>
        <v>-4.1058938917812871E-3</v>
      </c>
      <c r="D4450" s="2">
        <v>341.61</v>
      </c>
      <c r="E4450" s="34">
        <f t="shared" si="139"/>
        <v>-1.9283022175474729E-3</v>
      </c>
      <c r="F4450" s="2"/>
    </row>
    <row r="4451" spans="1:6" x14ac:dyDescent="0.3">
      <c r="A4451" s="1">
        <v>42402.833333333336</v>
      </c>
      <c r="B4451" s="2">
        <v>9581.0400000000009</v>
      </c>
      <c r="C4451" s="34">
        <f t="shared" si="138"/>
        <v>-1.8122788966455694E-2</v>
      </c>
      <c r="D4451" s="2">
        <v>334.59</v>
      </c>
      <c r="E4451" s="34">
        <f t="shared" si="139"/>
        <v>-2.0549749714586896E-2</v>
      </c>
      <c r="F4451" s="2"/>
    </row>
    <row r="4452" spans="1:6" x14ac:dyDescent="0.3">
      <c r="A4452" s="1">
        <v>42403.833333333336</v>
      </c>
      <c r="B4452" s="2">
        <v>9434.82</v>
      </c>
      <c r="C4452" s="34">
        <f t="shared" si="138"/>
        <v>-1.5261391247714307E-2</v>
      </c>
      <c r="D4452" s="2">
        <v>329.43</v>
      </c>
      <c r="E4452" s="34">
        <f t="shared" si="139"/>
        <v>-1.5421859589348053E-2</v>
      </c>
      <c r="F4452" s="2"/>
    </row>
    <row r="4453" spans="1:6" x14ac:dyDescent="0.3">
      <c r="A4453" s="1">
        <v>42404.833333333336</v>
      </c>
      <c r="B4453" s="2">
        <v>9393.36</v>
      </c>
      <c r="C4453" s="34">
        <f t="shared" si="138"/>
        <v>-4.3943604647465051E-3</v>
      </c>
      <c r="D4453" s="2">
        <v>328.76</v>
      </c>
      <c r="E4453" s="34">
        <f t="shared" si="139"/>
        <v>-2.0338159851865933E-3</v>
      </c>
      <c r="F4453" s="2"/>
    </row>
    <row r="4454" spans="1:6" x14ac:dyDescent="0.3">
      <c r="A4454" s="1">
        <v>42405.833333333336</v>
      </c>
      <c r="B4454" s="2">
        <v>9286.23</v>
      </c>
      <c r="C4454" s="34">
        <f t="shared" si="138"/>
        <v>-1.1404864712946328E-2</v>
      </c>
      <c r="D4454" s="2">
        <v>325.89999999999998</v>
      </c>
      <c r="E4454" s="34">
        <f t="shared" si="139"/>
        <v>-8.699355152695043E-3</v>
      </c>
      <c r="F4454" s="2"/>
    </row>
    <row r="4455" spans="1:6" x14ac:dyDescent="0.3">
      <c r="A4455" s="1">
        <v>42408.833333333336</v>
      </c>
      <c r="B4455" s="2">
        <v>8979.36</v>
      </c>
      <c r="C4455" s="34">
        <f t="shared" si="138"/>
        <v>-3.3045703154024775E-2</v>
      </c>
      <c r="D4455" s="2">
        <v>314.36</v>
      </c>
      <c r="E4455" s="34">
        <f t="shared" si="139"/>
        <v>-3.5409634857318073E-2</v>
      </c>
      <c r="F4455" s="2"/>
    </row>
    <row r="4456" spans="1:6" x14ac:dyDescent="0.3">
      <c r="A4456" s="1">
        <v>42409.833333333336</v>
      </c>
      <c r="B4456" s="2">
        <v>8879.4</v>
      </c>
      <c r="C4456" s="34">
        <f t="shared" si="138"/>
        <v>-1.1132196503982561E-2</v>
      </c>
      <c r="D4456" s="2">
        <v>309.39</v>
      </c>
      <c r="E4456" s="34">
        <f t="shared" si="139"/>
        <v>-1.5809899478305245E-2</v>
      </c>
      <c r="F4456" s="2"/>
    </row>
    <row r="4457" spans="1:6" x14ac:dyDescent="0.3">
      <c r="A4457" s="1">
        <v>42410.833333333336</v>
      </c>
      <c r="B4457" s="2">
        <v>9017.2900000000009</v>
      </c>
      <c r="C4457" s="34">
        <f t="shared" si="138"/>
        <v>1.5529202423587352E-2</v>
      </c>
      <c r="D4457" s="2">
        <v>315.19</v>
      </c>
      <c r="E4457" s="34">
        <f t="shared" si="139"/>
        <v>1.8746565823071215E-2</v>
      </c>
      <c r="F4457" s="2"/>
    </row>
    <row r="4458" spans="1:6" x14ac:dyDescent="0.3">
      <c r="A4458" s="1">
        <v>42411.833333333336</v>
      </c>
      <c r="B4458" s="2">
        <v>8752.8700000000008</v>
      </c>
      <c r="C4458" s="34">
        <f t="shared" si="138"/>
        <v>-2.9323665979468339E-2</v>
      </c>
      <c r="D4458" s="2">
        <v>303.58</v>
      </c>
      <c r="E4458" s="34">
        <f t="shared" si="139"/>
        <v>-3.6834924965893578E-2</v>
      </c>
      <c r="F4458" s="2"/>
    </row>
    <row r="4459" spans="1:6" x14ac:dyDescent="0.3">
      <c r="A4459" s="1">
        <v>42412.833333333336</v>
      </c>
      <c r="B4459" s="2">
        <v>8967.51</v>
      </c>
      <c r="C4459" s="34">
        <f t="shared" si="138"/>
        <v>2.4522242418772322E-2</v>
      </c>
      <c r="D4459" s="2">
        <v>312.41000000000003</v>
      </c>
      <c r="E4459" s="34">
        <f t="shared" si="139"/>
        <v>2.9086237565057127E-2</v>
      </c>
      <c r="F4459" s="2"/>
    </row>
    <row r="4460" spans="1:6" x14ac:dyDescent="0.3">
      <c r="A4460" s="1">
        <v>42415.833333333336</v>
      </c>
      <c r="B4460" s="2">
        <v>9206.84</v>
      </c>
      <c r="C4460" s="34">
        <f t="shared" si="138"/>
        <v>2.6688567952530828E-2</v>
      </c>
      <c r="D4460" s="2">
        <v>321.76</v>
      </c>
      <c r="E4460" s="34">
        <f t="shared" si="139"/>
        <v>2.9928619442399329E-2</v>
      </c>
      <c r="F4460" s="2"/>
    </row>
    <row r="4461" spans="1:6" x14ac:dyDescent="0.3">
      <c r="A4461" s="1">
        <v>42416.833333333336</v>
      </c>
      <c r="B4461" s="2">
        <v>9135.11</v>
      </c>
      <c r="C4461" s="34">
        <f t="shared" si="138"/>
        <v>-7.7909467309087432E-3</v>
      </c>
      <c r="D4461" s="2">
        <v>320.37</v>
      </c>
      <c r="E4461" s="34">
        <f t="shared" si="139"/>
        <v>-4.3199900546990744E-3</v>
      </c>
      <c r="F4461" s="2"/>
    </row>
    <row r="4462" spans="1:6" x14ac:dyDescent="0.3">
      <c r="A4462" s="1">
        <v>42417.833333333336</v>
      </c>
      <c r="B4462" s="2">
        <v>9377.2099999999991</v>
      </c>
      <c r="C4462" s="34">
        <f t="shared" si="138"/>
        <v>2.650214392601713E-2</v>
      </c>
      <c r="D4462" s="2">
        <v>328.77</v>
      </c>
      <c r="E4462" s="34">
        <f t="shared" si="139"/>
        <v>2.6219683490963597E-2</v>
      </c>
      <c r="F4462" s="2"/>
    </row>
    <row r="4463" spans="1:6" x14ac:dyDescent="0.3">
      <c r="A4463" s="1">
        <v>42418.833333333336</v>
      </c>
      <c r="B4463" s="2">
        <v>9463.64</v>
      </c>
      <c r="C4463" s="34">
        <f t="shared" si="138"/>
        <v>9.2170272394453967E-3</v>
      </c>
      <c r="D4463" s="2">
        <v>328.91</v>
      </c>
      <c r="E4463" s="34">
        <f t="shared" si="139"/>
        <v>4.2582960732429065E-4</v>
      </c>
      <c r="F4463" s="2"/>
    </row>
    <row r="4464" spans="1:6" x14ac:dyDescent="0.3">
      <c r="A4464" s="1">
        <v>42419.833333333336</v>
      </c>
      <c r="B4464" s="2">
        <v>9388.0499999999993</v>
      </c>
      <c r="C4464" s="34">
        <f t="shared" si="138"/>
        <v>-7.9874128770748287E-3</v>
      </c>
      <c r="D4464" s="2">
        <v>326.37</v>
      </c>
      <c r="E4464" s="34">
        <f t="shared" si="139"/>
        <v>-7.7224772734183489E-3</v>
      </c>
      <c r="F4464" s="2"/>
    </row>
    <row r="4465" spans="1:6" x14ac:dyDescent="0.3">
      <c r="A4465" s="1">
        <v>42422.833333333336</v>
      </c>
      <c r="B4465" s="2">
        <v>9573.59</v>
      </c>
      <c r="C4465" s="34">
        <f t="shared" si="138"/>
        <v>1.9763422649005991E-2</v>
      </c>
      <c r="D4465" s="2">
        <v>331.82</v>
      </c>
      <c r="E4465" s="34">
        <f t="shared" si="139"/>
        <v>1.6698838741305844E-2</v>
      </c>
      <c r="F4465" s="2"/>
    </row>
    <row r="4466" spans="1:6" x14ac:dyDescent="0.3">
      <c r="A4466" s="1">
        <v>42423.833333333336</v>
      </c>
      <c r="B4466" s="2">
        <v>9416.77</v>
      </c>
      <c r="C4466" s="34">
        <f t="shared" si="138"/>
        <v>-1.6380480049803636E-2</v>
      </c>
      <c r="D4466" s="2">
        <v>327.78</v>
      </c>
      <c r="E4466" s="34">
        <f t="shared" si="139"/>
        <v>-1.2175275751913794E-2</v>
      </c>
      <c r="F4466" s="2"/>
    </row>
    <row r="4467" spans="1:6" x14ac:dyDescent="0.3">
      <c r="A4467" s="1">
        <v>42424.833333333336</v>
      </c>
      <c r="B4467" s="2">
        <v>9167.7999999999993</v>
      </c>
      <c r="C4467" s="34">
        <f t="shared" si="138"/>
        <v>-2.6439001908297732E-2</v>
      </c>
      <c r="D4467" s="2">
        <v>320.23</v>
      </c>
      <c r="E4467" s="34">
        <f t="shared" si="139"/>
        <v>-2.3033742144120906E-2</v>
      </c>
      <c r="F4467" s="2"/>
    </row>
    <row r="4468" spans="1:6" x14ac:dyDescent="0.3">
      <c r="A4468" s="1">
        <v>42425.833333333336</v>
      </c>
      <c r="B4468" s="2">
        <v>9331.48</v>
      </c>
      <c r="C4468" s="34">
        <f t="shared" si="138"/>
        <v>1.785379262200304E-2</v>
      </c>
      <c r="D4468" s="2">
        <v>326.54000000000002</v>
      </c>
      <c r="E4468" s="34">
        <f t="shared" si="139"/>
        <v>1.970458732785807E-2</v>
      </c>
      <c r="F4468" s="2"/>
    </row>
    <row r="4469" spans="1:6" x14ac:dyDescent="0.3">
      <c r="A4469" s="1">
        <v>42426.833333333336</v>
      </c>
      <c r="B4469" s="2">
        <v>9513.2999999999993</v>
      </c>
      <c r="C4469" s="34">
        <f t="shared" si="138"/>
        <v>1.9484583367268549E-2</v>
      </c>
      <c r="D4469" s="2">
        <v>331.54</v>
      </c>
      <c r="E4469" s="34">
        <f t="shared" si="139"/>
        <v>1.5312059778281428E-2</v>
      </c>
      <c r="F4469" s="2"/>
    </row>
    <row r="4470" spans="1:6" x14ac:dyDescent="0.3">
      <c r="A4470" s="1">
        <v>42429.833333333336</v>
      </c>
      <c r="B4470" s="2">
        <v>9495.4</v>
      </c>
      <c r="C4470" s="34">
        <f t="shared" si="138"/>
        <v>-1.8815763194685031E-3</v>
      </c>
      <c r="D4470" s="2">
        <v>333.92</v>
      </c>
      <c r="E4470" s="34">
        <f t="shared" si="139"/>
        <v>7.1786209808770707E-3</v>
      </c>
      <c r="F4470" s="2"/>
    </row>
    <row r="4471" spans="1:6" x14ac:dyDescent="0.3">
      <c r="A4471" s="1">
        <v>42430.833333333336</v>
      </c>
      <c r="B4471" s="2">
        <v>9717.16</v>
      </c>
      <c r="C4471" s="34">
        <f t="shared" si="138"/>
        <v>2.3354466373191274E-2</v>
      </c>
      <c r="D4471" s="2">
        <v>338.72</v>
      </c>
      <c r="E4471" s="34">
        <f t="shared" si="139"/>
        <v>1.4374700527072459E-2</v>
      </c>
      <c r="F4471" s="2"/>
    </row>
    <row r="4472" spans="1:6" x14ac:dyDescent="0.3">
      <c r="A4472" s="1">
        <v>42431.833333333336</v>
      </c>
      <c r="B4472" s="2">
        <v>9776.6200000000008</v>
      </c>
      <c r="C4472" s="34">
        <f t="shared" si="138"/>
        <v>6.1190718275712097E-3</v>
      </c>
      <c r="D4472" s="2">
        <v>340.97</v>
      </c>
      <c r="E4472" s="34">
        <f t="shared" si="139"/>
        <v>6.6426547000473235E-3</v>
      </c>
      <c r="F4472" s="2"/>
    </row>
    <row r="4473" spans="1:6" x14ac:dyDescent="0.3">
      <c r="A4473" s="1">
        <v>42432.833333333336</v>
      </c>
      <c r="B4473" s="2">
        <v>9751.92</v>
      </c>
      <c r="C4473" s="34">
        <f t="shared" si="138"/>
        <v>-2.5264355165691699E-3</v>
      </c>
      <c r="D4473" s="2">
        <v>339.42</v>
      </c>
      <c r="E4473" s="34">
        <f t="shared" si="139"/>
        <v>-4.5458544740006879E-3</v>
      </c>
      <c r="F4473" s="2"/>
    </row>
    <row r="4474" spans="1:6" x14ac:dyDescent="0.3">
      <c r="A4474" s="1">
        <v>42433.833333333336</v>
      </c>
      <c r="B4474" s="2">
        <v>9824.17</v>
      </c>
      <c r="C4474" s="34">
        <f t="shared" si="138"/>
        <v>7.408797447066906E-3</v>
      </c>
      <c r="D4474" s="2">
        <v>341.8</v>
      </c>
      <c r="E4474" s="34">
        <f t="shared" si="139"/>
        <v>7.0119615815213976E-3</v>
      </c>
      <c r="F4474" s="2"/>
    </row>
    <row r="4475" spans="1:6" x14ac:dyDescent="0.3">
      <c r="A4475" s="1">
        <v>42436.833333333336</v>
      </c>
      <c r="B4475" s="2">
        <v>9778.93</v>
      </c>
      <c r="C4475" s="34">
        <f t="shared" si="138"/>
        <v>-4.6049691729682651E-3</v>
      </c>
      <c r="D4475" s="2">
        <v>340.93</v>
      </c>
      <c r="E4475" s="34">
        <f t="shared" si="139"/>
        <v>-2.5453481568168401E-3</v>
      </c>
      <c r="F4475" s="2"/>
    </row>
    <row r="4476" spans="1:6" x14ac:dyDescent="0.3">
      <c r="A4476" s="1">
        <v>42437.833333333336</v>
      </c>
      <c r="B4476" s="2">
        <v>9692.82</v>
      </c>
      <c r="C4476" s="34">
        <f t="shared" si="138"/>
        <v>-8.8056668776645974E-3</v>
      </c>
      <c r="D4476" s="2">
        <v>337.48</v>
      </c>
      <c r="E4476" s="34">
        <f t="shared" si="139"/>
        <v>-1.0119379344733503E-2</v>
      </c>
      <c r="F4476" s="2"/>
    </row>
    <row r="4477" spans="1:6" x14ac:dyDescent="0.3">
      <c r="A4477" s="1">
        <v>42438.833333333336</v>
      </c>
      <c r="B4477" s="2">
        <v>9723.09</v>
      </c>
      <c r="C4477" s="34">
        <f t="shared" si="138"/>
        <v>3.1229301689292832E-3</v>
      </c>
      <c r="D4477" s="2">
        <v>339.14</v>
      </c>
      <c r="E4477" s="34">
        <f t="shared" si="139"/>
        <v>4.9188100035557625E-3</v>
      </c>
      <c r="F4477" s="2"/>
    </row>
    <row r="4478" spans="1:6" x14ac:dyDescent="0.3">
      <c r="A4478" s="1">
        <v>42439.833333333336</v>
      </c>
      <c r="B4478" s="2">
        <v>9498.15</v>
      </c>
      <c r="C4478" s="34">
        <f t="shared" si="138"/>
        <v>-2.3134620784133531E-2</v>
      </c>
      <c r="D4478" s="2">
        <v>333.5</v>
      </c>
      <c r="E4478" s="34">
        <f t="shared" si="139"/>
        <v>-1.663030017102074E-2</v>
      </c>
      <c r="F4478" s="2"/>
    </row>
    <row r="4479" spans="1:6" x14ac:dyDescent="0.3">
      <c r="A4479" s="1">
        <v>42440.833333333336</v>
      </c>
      <c r="B4479" s="2">
        <v>9831.1299999999992</v>
      </c>
      <c r="C4479" s="34">
        <f t="shared" si="138"/>
        <v>3.5057353274058567E-2</v>
      </c>
      <c r="D4479" s="2">
        <v>342.23</v>
      </c>
      <c r="E4479" s="34">
        <f t="shared" si="139"/>
        <v>2.6176911544227854E-2</v>
      </c>
      <c r="F4479" s="2"/>
    </row>
    <row r="4480" spans="1:6" x14ac:dyDescent="0.3">
      <c r="A4480" s="1">
        <v>42443.833333333336</v>
      </c>
      <c r="B4480" s="2">
        <v>9990.26</v>
      </c>
      <c r="C4480" s="34">
        <f t="shared" ref="C4480:C4543" si="140">B4480/B4479-1</f>
        <v>1.6186338701654979E-2</v>
      </c>
      <c r="D4480" s="2">
        <v>344.66</v>
      </c>
      <c r="E4480" s="34">
        <f t="shared" si="139"/>
        <v>7.1004879759226647E-3</v>
      </c>
      <c r="F4480" s="2"/>
    </row>
    <row r="4481" spans="1:6" x14ac:dyDescent="0.3">
      <c r="A4481" s="1">
        <v>42444.833333333336</v>
      </c>
      <c r="B4481" s="2">
        <v>9933.85</v>
      </c>
      <c r="C4481" s="34">
        <f t="shared" si="140"/>
        <v>-5.6464996906987475E-3</v>
      </c>
      <c r="D4481" s="2">
        <v>340.86</v>
      </c>
      <c r="E4481" s="34">
        <f t="shared" si="139"/>
        <v>-1.1025358324145529E-2</v>
      </c>
      <c r="F4481" s="2"/>
    </row>
    <row r="4482" spans="1:6" x14ac:dyDescent="0.3">
      <c r="A4482" s="1">
        <v>42445.833333333336</v>
      </c>
      <c r="B4482" s="2">
        <v>9983.41</v>
      </c>
      <c r="C4482" s="34">
        <f t="shared" si="140"/>
        <v>4.9890022498828568E-3</v>
      </c>
      <c r="D4482" s="2">
        <v>341</v>
      </c>
      <c r="E4482" s="34">
        <f t="shared" si="139"/>
        <v>4.107258111833989E-4</v>
      </c>
      <c r="F4482" s="2"/>
    </row>
    <row r="4483" spans="1:6" x14ac:dyDescent="0.3">
      <c r="A4483" s="1">
        <v>42446.833333333336</v>
      </c>
      <c r="B4483" s="2">
        <v>9892.2000000000007</v>
      </c>
      <c r="C4483" s="34">
        <f t="shared" si="140"/>
        <v>-9.1361568842709406E-3</v>
      </c>
      <c r="D4483" s="2">
        <v>340.68</v>
      </c>
      <c r="E4483" s="34">
        <f t="shared" si="139"/>
        <v>-9.3841642228742472E-4</v>
      </c>
      <c r="F4483" s="2"/>
    </row>
    <row r="4484" spans="1:6" x14ac:dyDescent="0.3">
      <c r="A4484" s="1">
        <v>42447.833333333336</v>
      </c>
      <c r="B4484" s="2">
        <v>9950.7999999999993</v>
      </c>
      <c r="C4484" s="34">
        <f t="shared" si="140"/>
        <v>5.9238592021995107E-3</v>
      </c>
      <c r="D4484" s="2">
        <v>341.71</v>
      </c>
      <c r="E4484" s="34">
        <f t="shared" si="139"/>
        <v>3.023365034636516E-3</v>
      </c>
      <c r="F4484" s="2"/>
    </row>
    <row r="4485" spans="1:6" x14ac:dyDescent="0.3">
      <c r="A4485" s="1">
        <v>42450.833333333336</v>
      </c>
      <c r="B4485" s="2">
        <v>9948.64</v>
      </c>
      <c r="C4485" s="34">
        <f t="shared" si="140"/>
        <v>-2.1706797443421522E-4</v>
      </c>
      <c r="D4485" s="2">
        <v>340.82</v>
      </c>
      <c r="E4485" s="34">
        <f t="shared" ref="E4485:E4548" si="141">D4485/D4484-1</f>
        <v>-2.6045477158993524E-3</v>
      </c>
      <c r="F4485" s="2"/>
    </row>
    <row r="4486" spans="1:6" x14ac:dyDescent="0.3">
      <c r="A4486" s="1">
        <v>42451.833333333336</v>
      </c>
      <c r="B4486" s="2">
        <v>9990</v>
      </c>
      <c r="C4486" s="34">
        <f t="shared" si="140"/>
        <v>4.1573521606974584E-3</v>
      </c>
      <c r="D4486" s="2">
        <v>340.3</v>
      </c>
      <c r="E4486" s="34">
        <f t="shared" si="141"/>
        <v>-1.5257320579777911E-3</v>
      </c>
      <c r="F4486" s="2"/>
    </row>
    <row r="4487" spans="1:6" x14ac:dyDescent="0.3">
      <c r="A4487" s="1">
        <v>42452.833333333336</v>
      </c>
      <c r="B4487" s="2">
        <v>10022.93</v>
      </c>
      <c r="C4487" s="34">
        <f t="shared" si="140"/>
        <v>3.2962962962963527E-3</v>
      </c>
      <c r="D4487" s="2">
        <v>340.07</v>
      </c>
      <c r="E4487" s="34">
        <f t="shared" si="141"/>
        <v>-6.758742286218089E-4</v>
      </c>
      <c r="F4487" s="2"/>
    </row>
    <row r="4488" spans="1:6" x14ac:dyDescent="0.3">
      <c r="A4488" s="1">
        <v>42453.833333333336</v>
      </c>
      <c r="B4488" s="2">
        <v>9851.35</v>
      </c>
      <c r="C4488" s="34">
        <f t="shared" si="140"/>
        <v>-1.7118746713785327E-2</v>
      </c>
      <c r="D4488" s="2">
        <v>335.1</v>
      </c>
      <c r="E4488" s="34">
        <f t="shared" si="141"/>
        <v>-1.4614638162731119E-2</v>
      </c>
      <c r="F4488" s="2"/>
    </row>
    <row r="4489" spans="1:6" x14ac:dyDescent="0.3">
      <c r="A4489" s="1">
        <v>42458.833333333336</v>
      </c>
      <c r="B4489" s="2">
        <v>9887.94</v>
      </c>
      <c r="C4489" s="34">
        <f t="shared" si="140"/>
        <v>3.7142117577793066E-3</v>
      </c>
      <c r="D4489" s="2">
        <v>336.79</v>
      </c>
      <c r="E4489" s="34">
        <f t="shared" si="141"/>
        <v>5.0432706654730541E-3</v>
      </c>
      <c r="F4489" s="2"/>
    </row>
    <row r="4490" spans="1:6" x14ac:dyDescent="0.3">
      <c r="A4490" s="1">
        <v>42459.833333333336</v>
      </c>
      <c r="B4490" s="2">
        <v>10046.61</v>
      </c>
      <c r="C4490" s="34">
        <f t="shared" si="140"/>
        <v>1.6046820672455553E-2</v>
      </c>
      <c r="D4490" s="2">
        <v>341.18</v>
      </c>
      <c r="E4490" s="34">
        <f t="shared" si="141"/>
        <v>1.3034828825083888E-2</v>
      </c>
      <c r="F4490" s="2"/>
    </row>
    <row r="4491" spans="1:6" x14ac:dyDescent="0.3">
      <c r="A4491" s="1">
        <v>42460.833333333336</v>
      </c>
      <c r="B4491" s="2">
        <v>9965.51</v>
      </c>
      <c r="C4491" s="34">
        <f t="shared" si="140"/>
        <v>-8.0723746617018532E-3</v>
      </c>
      <c r="D4491" s="2">
        <v>337.54</v>
      </c>
      <c r="E4491" s="34">
        <f t="shared" si="141"/>
        <v>-1.0668855149774226E-2</v>
      </c>
      <c r="F4491" s="2"/>
    </row>
    <row r="4492" spans="1:6" x14ac:dyDescent="0.3">
      <c r="A4492" s="1">
        <v>42461.833333333336</v>
      </c>
      <c r="B4492" s="2">
        <v>9794.64</v>
      </c>
      <c r="C4492" s="34">
        <f t="shared" si="140"/>
        <v>-1.7146137026604835E-2</v>
      </c>
      <c r="D4492" s="2">
        <v>333.15</v>
      </c>
      <c r="E4492" s="34">
        <f t="shared" si="141"/>
        <v>-1.30058659714406E-2</v>
      </c>
      <c r="F4492" s="2"/>
    </row>
    <row r="4493" spans="1:6" x14ac:dyDescent="0.3">
      <c r="A4493" s="1">
        <v>42464.833333333336</v>
      </c>
      <c r="B4493" s="2">
        <v>9822.08</v>
      </c>
      <c r="C4493" s="34">
        <f t="shared" si="140"/>
        <v>2.8015322666274933E-3</v>
      </c>
      <c r="D4493" s="2">
        <v>334.49</v>
      </c>
      <c r="E4493" s="34">
        <f t="shared" si="141"/>
        <v>4.0222122167192786E-3</v>
      </c>
      <c r="F4493" s="2"/>
    </row>
    <row r="4494" spans="1:6" x14ac:dyDescent="0.3">
      <c r="A4494" s="1">
        <v>42465.833333333336</v>
      </c>
      <c r="B4494" s="2">
        <v>9563.36</v>
      </c>
      <c r="C4494" s="34">
        <f t="shared" si="140"/>
        <v>-2.6340652896331473E-2</v>
      </c>
      <c r="D4494" s="2">
        <v>328.15</v>
      </c>
      <c r="E4494" s="34">
        <f t="shared" si="141"/>
        <v>-1.8954228825973973E-2</v>
      </c>
      <c r="F4494" s="2"/>
    </row>
    <row r="4495" spans="1:6" x14ac:dyDescent="0.3">
      <c r="A4495" s="1">
        <v>42466.833333333336</v>
      </c>
      <c r="B4495" s="2">
        <v>9624.51</v>
      </c>
      <c r="C4495" s="34">
        <f t="shared" si="140"/>
        <v>6.3941961820950244E-3</v>
      </c>
      <c r="D4495" s="2">
        <v>330.65</v>
      </c>
      <c r="E4495" s="34">
        <f t="shared" si="141"/>
        <v>7.6184671644066171E-3</v>
      </c>
      <c r="F4495" s="2"/>
    </row>
    <row r="4496" spans="1:6" x14ac:dyDescent="0.3">
      <c r="A4496" s="1">
        <v>42467.833333333336</v>
      </c>
      <c r="B4496" s="2">
        <v>9530.6200000000008</v>
      </c>
      <c r="C4496" s="34">
        <f t="shared" si="140"/>
        <v>-9.7553018283527138E-3</v>
      </c>
      <c r="D4496" s="2">
        <v>328.1</v>
      </c>
      <c r="E4496" s="34">
        <f t="shared" si="141"/>
        <v>-7.7120822622106511E-3</v>
      </c>
      <c r="F4496" s="2"/>
    </row>
    <row r="4497" spans="1:6" x14ac:dyDescent="0.3">
      <c r="A4497" s="1">
        <v>42468.833333333336</v>
      </c>
      <c r="B4497" s="2">
        <v>9622.26</v>
      </c>
      <c r="C4497" s="34">
        <f t="shared" si="140"/>
        <v>9.6153240817491437E-3</v>
      </c>
      <c r="D4497" s="2">
        <v>331.86</v>
      </c>
      <c r="E4497" s="34">
        <f t="shared" si="141"/>
        <v>1.1459920755866992E-2</v>
      </c>
      <c r="F4497" s="2"/>
    </row>
    <row r="4498" spans="1:6" x14ac:dyDescent="0.3">
      <c r="A4498" s="1">
        <v>42471.833333333336</v>
      </c>
      <c r="B4498" s="2">
        <v>9682.99</v>
      </c>
      <c r="C4498" s="34">
        <f t="shared" si="140"/>
        <v>6.3114070914733755E-3</v>
      </c>
      <c r="D4498" s="2">
        <v>332.87</v>
      </c>
      <c r="E4498" s="34">
        <f t="shared" si="141"/>
        <v>3.0434520580968627E-3</v>
      </c>
      <c r="F4498" s="2"/>
    </row>
    <row r="4499" spans="1:6" x14ac:dyDescent="0.3">
      <c r="A4499" s="1">
        <v>42472.833333333336</v>
      </c>
      <c r="B4499" s="2">
        <v>9761.4699999999993</v>
      </c>
      <c r="C4499" s="34">
        <f t="shared" si="140"/>
        <v>8.1049345295203246E-3</v>
      </c>
      <c r="D4499" s="2">
        <v>334.64</v>
      </c>
      <c r="E4499" s="34">
        <f t="shared" si="141"/>
        <v>5.3173911737314228E-3</v>
      </c>
      <c r="F4499" s="2"/>
    </row>
    <row r="4500" spans="1:6" x14ac:dyDescent="0.3">
      <c r="A4500" s="1">
        <v>42473.833333333336</v>
      </c>
      <c r="B4500" s="2">
        <v>10026.1</v>
      </c>
      <c r="C4500" s="34">
        <f t="shared" si="140"/>
        <v>2.7109646395471199E-2</v>
      </c>
      <c r="D4500" s="2">
        <v>343.06</v>
      </c>
      <c r="E4500" s="34">
        <f t="shared" si="141"/>
        <v>2.5161367439636706E-2</v>
      </c>
      <c r="F4500" s="2"/>
    </row>
    <row r="4501" spans="1:6" x14ac:dyDescent="0.3">
      <c r="A4501" s="1">
        <v>42474.833333333336</v>
      </c>
      <c r="B4501" s="2">
        <v>10093.65</v>
      </c>
      <c r="C4501" s="34">
        <f t="shared" si="140"/>
        <v>6.7374153459469621E-3</v>
      </c>
      <c r="D4501" s="2">
        <v>343.99</v>
      </c>
      <c r="E4501" s="34">
        <f t="shared" si="141"/>
        <v>2.7108960531685433E-3</v>
      </c>
      <c r="F4501" s="2"/>
    </row>
    <row r="4502" spans="1:6" x14ac:dyDescent="0.3">
      <c r="A4502" s="1">
        <v>42475.833333333336</v>
      </c>
      <c r="B4502" s="2">
        <v>10051.57</v>
      </c>
      <c r="C4502" s="34">
        <f t="shared" si="140"/>
        <v>-4.168957711036092E-3</v>
      </c>
      <c r="D4502" s="2">
        <v>342.79</v>
      </c>
      <c r="E4502" s="34">
        <f t="shared" si="141"/>
        <v>-3.4884735021366575E-3</v>
      </c>
      <c r="F4502" s="2"/>
    </row>
    <row r="4503" spans="1:6" x14ac:dyDescent="0.3">
      <c r="A4503" s="1">
        <v>42478.833333333336</v>
      </c>
      <c r="B4503" s="2">
        <v>10120.31</v>
      </c>
      <c r="C4503" s="34">
        <f t="shared" si="140"/>
        <v>6.8387326556944572E-3</v>
      </c>
      <c r="D4503" s="2">
        <v>344.2</v>
      </c>
      <c r="E4503" s="34">
        <f t="shared" si="141"/>
        <v>4.1133055223314674E-3</v>
      </c>
      <c r="F4503" s="2"/>
    </row>
    <row r="4504" spans="1:6" x14ac:dyDescent="0.3">
      <c r="A4504" s="1">
        <v>42479.833333333336</v>
      </c>
      <c r="B4504" s="2">
        <v>10349.59</v>
      </c>
      <c r="C4504" s="34">
        <f t="shared" si="140"/>
        <v>2.2655432491692551E-2</v>
      </c>
      <c r="D4504" s="2">
        <v>349.24</v>
      </c>
      <c r="E4504" s="34">
        <f t="shared" si="141"/>
        <v>1.4642649622312653E-2</v>
      </c>
      <c r="F4504" s="2"/>
    </row>
    <row r="4505" spans="1:6" x14ac:dyDescent="0.3">
      <c r="A4505" s="1">
        <v>42480.833333333336</v>
      </c>
      <c r="B4505" s="2">
        <v>10421.290000000001</v>
      </c>
      <c r="C4505" s="34">
        <f t="shared" si="140"/>
        <v>6.9278106668959616E-3</v>
      </c>
      <c r="D4505" s="2">
        <v>350.75</v>
      </c>
      <c r="E4505" s="34">
        <f t="shared" si="141"/>
        <v>4.323674264116395E-3</v>
      </c>
      <c r="F4505" s="2"/>
    </row>
    <row r="4506" spans="1:6" x14ac:dyDescent="0.3">
      <c r="A4506" s="1">
        <v>42481.833333333336</v>
      </c>
      <c r="B4506" s="2">
        <v>10435.73</v>
      </c>
      <c r="C4506" s="34">
        <f t="shared" si="140"/>
        <v>1.3856250041979212E-3</v>
      </c>
      <c r="D4506" s="2">
        <v>349.59</v>
      </c>
      <c r="E4506" s="34">
        <f t="shared" si="141"/>
        <v>-3.3071988595866353E-3</v>
      </c>
      <c r="F4506" s="2"/>
    </row>
    <row r="4507" spans="1:6" x14ac:dyDescent="0.3">
      <c r="A4507" s="1">
        <v>42482.833333333336</v>
      </c>
      <c r="B4507" s="2">
        <v>10373.49</v>
      </c>
      <c r="C4507" s="34">
        <f t="shared" si="140"/>
        <v>-5.9641251738019596E-3</v>
      </c>
      <c r="D4507" s="2">
        <v>348.46</v>
      </c>
      <c r="E4507" s="34">
        <f t="shared" si="141"/>
        <v>-3.2323579049743367E-3</v>
      </c>
      <c r="F4507" s="2"/>
    </row>
    <row r="4508" spans="1:6" x14ac:dyDescent="0.3">
      <c r="A4508" s="1">
        <v>42485.833333333336</v>
      </c>
      <c r="B4508" s="2">
        <v>10294.35</v>
      </c>
      <c r="C4508" s="34">
        <f t="shared" si="140"/>
        <v>-7.6290621574801598E-3</v>
      </c>
      <c r="D4508" s="2">
        <v>346.68</v>
      </c>
      <c r="E4508" s="34">
        <f t="shared" si="141"/>
        <v>-5.1081903231360304E-3</v>
      </c>
      <c r="F4508" s="2"/>
    </row>
    <row r="4509" spans="1:6" x14ac:dyDescent="0.3">
      <c r="A4509" s="1">
        <v>42486.833333333336</v>
      </c>
      <c r="B4509" s="2">
        <v>10259.59</v>
      </c>
      <c r="C4509" s="34">
        <f t="shared" si="140"/>
        <v>-3.3766094993855633E-3</v>
      </c>
      <c r="D4509" s="2">
        <v>347.31</v>
      </c>
      <c r="E4509" s="34">
        <f t="shared" si="141"/>
        <v>1.8172377985461452E-3</v>
      </c>
      <c r="F4509" s="2"/>
    </row>
    <row r="4510" spans="1:6" x14ac:dyDescent="0.3">
      <c r="A4510" s="1">
        <v>42487.833333333336</v>
      </c>
      <c r="B4510" s="2">
        <v>10299.83</v>
      </c>
      <c r="C4510" s="34">
        <f t="shared" si="140"/>
        <v>3.9221840248977458E-3</v>
      </c>
      <c r="D4510" s="2">
        <v>348.32</v>
      </c>
      <c r="E4510" s="34">
        <f t="shared" si="141"/>
        <v>2.9080648412080912E-3</v>
      </c>
      <c r="F4510" s="2"/>
    </row>
    <row r="4511" spans="1:6" x14ac:dyDescent="0.3">
      <c r="A4511" s="1">
        <v>42488.833333333336</v>
      </c>
      <c r="B4511" s="2">
        <v>10321.15</v>
      </c>
      <c r="C4511" s="34">
        <f t="shared" si="140"/>
        <v>2.0699370766312786E-3</v>
      </c>
      <c r="D4511" s="2">
        <v>348.9</v>
      </c>
      <c r="E4511" s="34">
        <f t="shared" si="141"/>
        <v>1.6651355075791852E-3</v>
      </c>
      <c r="F4511" s="2"/>
    </row>
    <row r="4512" spans="1:6" x14ac:dyDescent="0.3">
      <c r="A4512" s="1">
        <v>42489.833333333336</v>
      </c>
      <c r="B4512" s="2">
        <v>10038.969999999999</v>
      </c>
      <c r="C4512" s="34">
        <f t="shared" si="140"/>
        <v>-2.7339976649888853E-2</v>
      </c>
      <c r="D4512" s="2">
        <v>341.48</v>
      </c>
      <c r="E4512" s="34">
        <f t="shared" si="141"/>
        <v>-2.1266838635712104E-2</v>
      </c>
      <c r="F4512" s="2"/>
    </row>
    <row r="4513" spans="1:6" x14ac:dyDescent="0.3">
      <c r="A4513" s="1">
        <v>42492.833333333336</v>
      </c>
      <c r="B4513" s="2">
        <v>10123.27</v>
      </c>
      <c r="C4513" s="34">
        <f t="shared" si="140"/>
        <v>8.3972758161445782E-3</v>
      </c>
      <c r="D4513" s="2">
        <v>341.24</v>
      </c>
      <c r="E4513" s="34">
        <f t="shared" si="141"/>
        <v>-7.0282300573976109E-4</v>
      </c>
      <c r="F4513" s="2"/>
    </row>
    <row r="4514" spans="1:6" x14ac:dyDescent="0.3">
      <c r="A4514" s="1">
        <v>42493.833333333336</v>
      </c>
      <c r="B4514" s="2">
        <v>9926.77</v>
      </c>
      <c r="C4514" s="34">
        <f t="shared" si="140"/>
        <v>-1.9410724005188063E-2</v>
      </c>
      <c r="D4514" s="2">
        <v>335.56</v>
      </c>
      <c r="E4514" s="34">
        <f t="shared" si="141"/>
        <v>-1.6645176415426066E-2</v>
      </c>
      <c r="F4514" s="2"/>
    </row>
    <row r="4515" spans="1:6" x14ac:dyDescent="0.3">
      <c r="A4515" s="1">
        <v>42494.833333333336</v>
      </c>
      <c r="B4515" s="2">
        <v>9828.25</v>
      </c>
      <c r="C4515" s="34">
        <f t="shared" si="140"/>
        <v>-9.9246784200701654E-3</v>
      </c>
      <c r="D4515" s="2">
        <v>331.8</v>
      </c>
      <c r="E4515" s="34">
        <f t="shared" si="141"/>
        <v>-1.1205149600667541E-2</v>
      </c>
      <c r="F4515" s="2"/>
    </row>
    <row r="4516" spans="1:6" x14ac:dyDescent="0.3">
      <c r="A4516" s="1">
        <v>42495.833333333336</v>
      </c>
      <c r="B4516" s="2">
        <v>9851.86</v>
      </c>
      <c r="C4516" s="34">
        <f t="shared" si="140"/>
        <v>2.4022587948007157E-3</v>
      </c>
      <c r="D4516" s="2">
        <v>332.86</v>
      </c>
      <c r="E4516" s="34">
        <f t="shared" si="141"/>
        <v>3.1946955997588233E-3</v>
      </c>
      <c r="F4516" s="2"/>
    </row>
    <row r="4517" spans="1:6" x14ac:dyDescent="0.3">
      <c r="A4517" s="1">
        <v>42496.833333333336</v>
      </c>
      <c r="B4517" s="2">
        <v>9869.9500000000007</v>
      </c>
      <c r="C4517" s="34">
        <f t="shared" si="140"/>
        <v>1.836201488855993E-3</v>
      </c>
      <c r="D4517" s="2">
        <v>331.67</v>
      </c>
      <c r="E4517" s="34">
        <f t="shared" si="141"/>
        <v>-3.5750766087844221E-3</v>
      </c>
      <c r="F4517" s="2"/>
    </row>
    <row r="4518" spans="1:6" x14ac:dyDescent="0.3">
      <c r="A4518" s="1">
        <v>42499.833333333336</v>
      </c>
      <c r="B4518" s="2">
        <v>9980.49</v>
      </c>
      <c r="C4518" s="34">
        <f t="shared" si="140"/>
        <v>1.1199651467332483E-2</v>
      </c>
      <c r="D4518" s="2">
        <v>333.22</v>
      </c>
      <c r="E4518" s="34">
        <f t="shared" si="141"/>
        <v>4.673319866131953E-3</v>
      </c>
      <c r="F4518" s="2"/>
    </row>
    <row r="4519" spans="1:6" x14ac:dyDescent="0.3">
      <c r="A4519" s="1">
        <v>42500.833333333336</v>
      </c>
      <c r="B4519" s="2">
        <v>10045.44</v>
      </c>
      <c r="C4519" s="34">
        <f t="shared" si="140"/>
        <v>6.5076965159025502E-3</v>
      </c>
      <c r="D4519" s="2">
        <v>336.24</v>
      </c>
      <c r="E4519" s="34">
        <f t="shared" si="141"/>
        <v>9.0630814476921895E-3</v>
      </c>
      <c r="F4519" s="2"/>
    </row>
    <row r="4520" spans="1:6" x14ac:dyDescent="0.3">
      <c r="A4520" s="1">
        <v>42501.833333333336</v>
      </c>
      <c r="B4520" s="2">
        <v>9975.32</v>
      </c>
      <c r="C4520" s="34">
        <f t="shared" si="140"/>
        <v>-6.9802816004078672E-3</v>
      </c>
      <c r="D4520" s="2">
        <v>334.74</v>
      </c>
      <c r="E4520" s="34">
        <f t="shared" si="141"/>
        <v>-4.4610992148464979E-3</v>
      </c>
      <c r="F4520" s="2"/>
    </row>
    <row r="4521" spans="1:6" x14ac:dyDescent="0.3">
      <c r="A4521" s="1">
        <v>42502.833333333336</v>
      </c>
      <c r="B4521" s="2">
        <v>9862.1200000000008</v>
      </c>
      <c r="C4521" s="34">
        <f t="shared" si="140"/>
        <v>-1.1348006880982142E-2</v>
      </c>
      <c r="D4521" s="2">
        <v>333.11</v>
      </c>
      <c r="E4521" s="34">
        <f t="shared" si="141"/>
        <v>-4.8694509171296474E-3</v>
      </c>
      <c r="F4521" s="2"/>
    </row>
    <row r="4522" spans="1:6" x14ac:dyDescent="0.3">
      <c r="A4522" s="1">
        <v>42503.833333333336</v>
      </c>
      <c r="B4522" s="2">
        <v>9952.9</v>
      </c>
      <c r="C4522" s="34">
        <f t="shared" si="140"/>
        <v>9.2049174011266111E-3</v>
      </c>
      <c r="D4522" s="2">
        <v>334.68</v>
      </c>
      <c r="E4522" s="34">
        <f t="shared" si="141"/>
        <v>4.7131578157364462E-3</v>
      </c>
      <c r="F4522" s="2"/>
    </row>
    <row r="4523" spans="1:6" x14ac:dyDescent="0.3">
      <c r="A4523" s="1">
        <v>42507.833333333336</v>
      </c>
      <c r="B4523" s="2">
        <v>9890.19</v>
      </c>
      <c r="C4523" s="34">
        <f t="shared" si="140"/>
        <v>-6.3006761848304338E-3</v>
      </c>
      <c r="D4523" s="2">
        <v>334.72</v>
      </c>
      <c r="E4523" s="34">
        <f t="shared" si="141"/>
        <v>1.1951715071112368E-4</v>
      </c>
      <c r="F4523" s="2"/>
    </row>
    <row r="4524" spans="1:6" x14ac:dyDescent="0.3">
      <c r="A4524" s="1">
        <v>42508.833333333336</v>
      </c>
      <c r="B4524" s="2">
        <v>9943.23</v>
      </c>
      <c r="C4524" s="34">
        <f t="shared" si="140"/>
        <v>5.3628898939250824E-3</v>
      </c>
      <c r="D4524" s="2">
        <v>337.58</v>
      </c>
      <c r="E4524" s="34">
        <f t="shared" si="141"/>
        <v>8.5444550669215857E-3</v>
      </c>
      <c r="F4524" s="2"/>
    </row>
    <row r="4525" spans="1:6" x14ac:dyDescent="0.3">
      <c r="A4525" s="1">
        <v>42509.833333333336</v>
      </c>
      <c r="B4525" s="2">
        <v>9795.89</v>
      </c>
      <c r="C4525" s="34">
        <f t="shared" si="140"/>
        <v>-1.4818122481326523E-2</v>
      </c>
      <c r="D4525" s="2">
        <v>333.91</v>
      </c>
      <c r="E4525" s="34">
        <f t="shared" si="141"/>
        <v>-1.0871497126606955E-2</v>
      </c>
      <c r="F4525" s="2"/>
    </row>
    <row r="4526" spans="1:6" x14ac:dyDescent="0.3">
      <c r="A4526" s="1">
        <v>42510.833333333336</v>
      </c>
      <c r="B4526" s="2">
        <v>9916.02</v>
      </c>
      <c r="C4526" s="34">
        <f t="shared" si="140"/>
        <v>1.2263306345824621E-2</v>
      </c>
      <c r="D4526" s="2">
        <v>338.01</v>
      </c>
      <c r="E4526" s="34">
        <f t="shared" si="141"/>
        <v>1.2278757749093927E-2</v>
      </c>
      <c r="F4526" s="2"/>
    </row>
    <row r="4527" spans="1:6" x14ac:dyDescent="0.3">
      <c r="A4527" s="1">
        <v>42513.833333333336</v>
      </c>
      <c r="B4527" s="2">
        <v>9842.2900000000009</v>
      </c>
      <c r="C4527" s="34">
        <f t="shared" si="140"/>
        <v>-7.435442849046292E-3</v>
      </c>
      <c r="D4527" s="2">
        <v>336.69</v>
      </c>
      <c r="E4527" s="34">
        <f t="shared" si="141"/>
        <v>-3.905209905032403E-3</v>
      </c>
      <c r="F4527" s="2"/>
    </row>
    <row r="4528" spans="1:6" x14ac:dyDescent="0.3">
      <c r="A4528" s="1">
        <v>42514.833333333336</v>
      </c>
      <c r="B4528" s="2">
        <v>10057.31</v>
      </c>
      <c r="C4528" s="34">
        <f t="shared" si="140"/>
        <v>2.1846541810899511E-2</v>
      </c>
      <c r="D4528" s="2">
        <v>344.12</v>
      </c>
      <c r="E4528" s="34">
        <f t="shared" si="141"/>
        <v>2.2067777480768713E-2</v>
      </c>
      <c r="F4528" s="2"/>
    </row>
    <row r="4529" spans="1:6" x14ac:dyDescent="0.3">
      <c r="A4529" s="1">
        <v>42515.833333333336</v>
      </c>
      <c r="B4529" s="2">
        <v>10205.209999999999</v>
      </c>
      <c r="C4529" s="34">
        <f t="shared" si="140"/>
        <v>1.4705721510025915E-2</v>
      </c>
      <c r="D4529" s="2">
        <v>348.56</v>
      </c>
      <c r="E4529" s="34">
        <f t="shared" si="141"/>
        <v>1.2902475880506747E-2</v>
      </c>
      <c r="F4529" s="2"/>
    </row>
    <row r="4530" spans="1:6" x14ac:dyDescent="0.3">
      <c r="A4530" s="1">
        <v>42516.833333333336</v>
      </c>
      <c r="B4530" s="2">
        <v>10272.709999999999</v>
      </c>
      <c r="C4530" s="34">
        <f t="shared" si="140"/>
        <v>6.614268594178796E-3</v>
      </c>
      <c r="D4530" s="2">
        <v>348.91</v>
      </c>
      <c r="E4530" s="34">
        <f t="shared" si="141"/>
        <v>1.0041312829929261E-3</v>
      </c>
      <c r="F4530" s="2"/>
    </row>
    <row r="4531" spans="1:6" x14ac:dyDescent="0.3">
      <c r="A4531" s="1">
        <v>42517.833333333336</v>
      </c>
      <c r="B4531" s="2">
        <v>10286.31</v>
      </c>
      <c r="C4531" s="34">
        <f t="shared" si="140"/>
        <v>1.3238960313295411E-3</v>
      </c>
      <c r="D4531" s="2">
        <v>349.64</v>
      </c>
      <c r="E4531" s="34">
        <f t="shared" si="141"/>
        <v>2.0922300879882005E-3</v>
      </c>
      <c r="F4531" s="2"/>
    </row>
    <row r="4532" spans="1:6" x14ac:dyDescent="0.3">
      <c r="A4532" s="1">
        <v>42520.833333333336</v>
      </c>
      <c r="B4532" s="2">
        <v>10333.23</v>
      </c>
      <c r="C4532" s="34">
        <f t="shared" si="140"/>
        <v>4.5614024854394586E-3</v>
      </c>
      <c r="D4532" s="2">
        <v>350.14</v>
      </c>
      <c r="E4532" s="34">
        <f t="shared" si="141"/>
        <v>1.430042329253034E-3</v>
      </c>
      <c r="F4532" s="2"/>
    </row>
    <row r="4533" spans="1:6" x14ac:dyDescent="0.3">
      <c r="A4533" s="1">
        <v>42521.833333333336</v>
      </c>
      <c r="B4533" s="2">
        <v>10262.74</v>
      </c>
      <c r="C4533" s="34">
        <f t="shared" si="140"/>
        <v>-6.8216811200370042E-3</v>
      </c>
      <c r="D4533" s="2">
        <v>347.45</v>
      </c>
      <c r="E4533" s="34">
        <f t="shared" si="141"/>
        <v>-7.6826412292225754E-3</v>
      </c>
      <c r="F4533" s="2"/>
    </row>
    <row r="4534" spans="1:6" x14ac:dyDescent="0.3">
      <c r="A4534" s="1">
        <v>42522.833333333336</v>
      </c>
      <c r="B4534" s="2">
        <v>10204.44</v>
      </c>
      <c r="C4534" s="34">
        <f t="shared" si="140"/>
        <v>-5.6807441287608507E-3</v>
      </c>
      <c r="D4534" s="2">
        <v>344.12</v>
      </c>
      <c r="E4534" s="34">
        <f t="shared" si="141"/>
        <v>-9.5841128219886773E-3</v>
      </c>
      <c r="F4534" s="2"/>
    </row>
    <row r="4535" spans="1:6" x14ac:dyDescent="0.3">
      <c r="A4535" s="1">
        <v>42523.833333333336</v>
      </c>
      <c r="B4535" s="2">
        <v>10208</v>
      </c>
      <c r="C4535" s="34">
        <f t="shared" si="140"/>
        <v>3.4886774776454743E-4</v>
      </c>
      <c r="D4535" s="2">
        <v>344.35</v>
      </c>
      <c r="E4535" s="34">
        <f t="shared" si="141"/>
        <v>6.6837149831466824E-4</v>
      </c>
      <c r="F4535" s="2"/>
    </row>
    <row r="4536" spans="1:6" x14ac:dyDescent="0.3">
      <c r="A4536" s="1">
        <v>42524.833333333336</v>
      </c>
      <c r="B4536" s="2">
        <v>10103.26</v>
      </c>
      <c r="C4536" s="34">
        <f t="shared" si="140"/>
        <v>-1.0260579937304004E-2</v>
      </c>
      <c r="D4536" s="2">
        <v>341.29</v>
      </c>
      <c r="E4536" s="34">
        <f t="shared" si="141"/>
        <v>-8.8863075359373322E-3</v>
      </c>
      <c r="F4536" s="2"/>
    </row>
    <row r="4537" spans="1:6" x14ac:dyDescent="0.3">
      <c r="A4537" s="1">
        <v>42527.833333333336</v>
      </c>
      <c r="B4537" s="2">
        <v>10121.08</v>
      </c>
      <c r="C4537" s="34">
        <f t="shared" si="140"/>
        <v>1.7637871340536737E-3</v>
      </c>
      <c r="D4537" s="2">
        <v>342.41</v>
      </c>
      <c r="E4537" s="34">
        <f t="shared" si="141"/>
        <v>3.2816666178323572E-3</v>
      </c>
      <c r="F4537" s="2"/>
    </row>
    <row r="4538" spans="1:6" x14ac:dyDescent="0.3">
      <c r="A4538" s="1">
        <v>42528.833333333336</v>
      </c>
      <c r="B4538" s="2">
        <v>10287.68</v>
      </c>
      <c r="C4538" s="34">
        <f t="shared" si="140"/>
        <v>1.6460693918040503E-2</v>
      </c>
      <c r="D4538" s="2">
        <v>346.26</v>
      </c>
      <c r="E4538" s="34">
        <f t="shared" si="141"/>
        <v>1.1243830495604623E-2</v>
      </c>
      <c r="F4538" s="2"/>
    </row>
    <row r="4539" spans="1:6" x14ac:dyDescent="0.3">
      <c r="A4539" s="1">
        <v>42529.833333333336</v>
      </c>
      <c r="B4539" s="2">
        <v>10217.030000000001</v>
      </c>
      <c r="C4539" s="34">
        <f t="shared" si="140"/>
        <v>-6.8674375563780865E-3</v>
      </c>
      <c r="D4539" s="2">
        <v>344.56</v>
      </c>
      <c r="E4539" s="34">
        <f t="shared" si="141"/>
        <v>-4.9096054987580739E-3</v>
      </c>
      <c r="F4539" s="2"/>
    </row>
    <row r="4540" spans="1:6" x14ac:dyDescent="0.3">
      <c r="A4540" s="1">
        <v>42530.833333333336</v>
      </c>
      <c r="B4540" s="2">
        <v>10088.870000000001</v>
      </c>
      <c r="C4540" s="34">
        <f t="shared" si="140"/>
        <v>-1.2543762717736939E-2</v>
      </c>
      <c r="D4540" s="2">
        <v>341.25</v>
      </c>
      <c r="E4540" s="34">
        <f t="shared" si="141"/>
        <v>-9.6064546087764047E-3</v>
      </c>
      <c r="F4540" s="2"/>
    </row>
    <row r="4541" spans="1:6" x14ac:dyDescent="0.3">
      <c r="A4541" s="1">
        <v>42531.833333333336</v>
      </c>
      <c r="B4541" s="2">
        <v>9834.6200000000008</v>
      </c>
      <c r="C4541" s="34">
        <f t="shared" si="140"/>
        <v>-2.5201038371988171E-2</v>
      </c>
      <c r="D4541" s="2">
        <v>332.92</v>
      </c>
      <c r="E4541" s="34">
        <f t="shared" si="141"/>
        <v>-2.4410256410256403E-2</v>
      </c>
      <c r="F4541" s="2"/>
    </row>
    <row r="4542" spans="1:6" x14ac:dyDescent="0.3">
      <c r="A4542" s="1">
        <v>42534.833333333336</v>
      </c>
      <c r="B4542" s="2">
        <v>9657.44</v>
      </c>
      <c r="C4542" s="34">
        <f t="shared" si="140"/>
        <v>-1.8015947743786787E-2</v>
      </c>
      <c r="D4542" s="2">
        <v>326.8</v>
      </c>
      <c r="E4542" s="34">
        <f t="shared" si="141"/>
        <v>-1.838279466538506E-2</v>
      </c>
      <c r="F4542" s="2"/>
    </row>
    <row r="4543" spans="1:6" x14ac:dyDescent="0.3">
      <c r="A4543" s="1">
        <v>42535.833333333336</v>
      </c>
      <c r="B4543" s="2">
        <v>9519.2000000000007</v>
      </c>
      <c r="C4543" s="34">
        <f t="shared" si="140"/>
        <v>-1.4314352457794222E-2</v>
      </c>
      <c r="D4543" s="2">
        <v>320.52999999999997</v>
      </c>
      <c r="E4543" s="34">
        <f t="shared" si="141"/>
        <v>-1.918604651162803E-2</v>
      </c>
      <c r="F4543" s="2"/>
    </row>
    <row r="4544" spans="1:6" x14ac:dyDescent="0.3">
      <c r="A4544" s="1">
        <v>42536.833333333336</v>
      </c>
      <c r="B4544" s="2">
        <v>9606.7099999999991</v>
      </c>
      <c r="C4544" s="34">
        <f t="shared" ref="C4544:C4607" si="142">B4544/B4543-1</f>
        <v>9.1929994117150304E-3</v>
      </c>
      <c r="D4544" s="2">
        <v>323.63</v>
      </c>
      <c r="E4544" s="34">
        <f t="shared" si="141"/>
        <v>9.6714816085858857E-3</v>
      </c>
      <c r="F4544" s="2"/>
    </row>
    <row r="4545" spans="1:6" x14ac:dyDescent="0.3">
      <c r="A4545" s="1">
        <v>42537.833333333336</v>
      </c>
      <c r="B4545" s="2">
        <v>9550.4699999999993</v>
      </c>
      <c r="C4545" s="34">
        <f t="shared" si="142"/>
        <v>-5.8542414624778161E-3</v>
      </c>
      <c r="D4545" s="2">
        <v>321.29000000000002</v>
      </c>
      <c r="E4545" s="34">
        <f t="shared" si="141"/>
        <v>-7.2304792509964022E-3</v>
      </c>
      <c r="F4545" s="2"/>
    </row>
    <row r="4546" spans="1:6" x14ac:dyDescent="0.3">
      <c r="A4546" s="1">
        <v>42538.833333333336</v>
      </c>
      <c r="B4546" s="2">
        <v>9631.36</v>
      </c>
      <c r="C4546" s="34">
        <f t="shared" si="142"/>
        <v>8.4697402326798787E-3</v>
      </c>
      <c r="D4546" s="2">
        <v>325.77999999999997</v>
      </c>
      <c r="E4546" s="34">
        <f t="shared" si="141"/>
        <v>1.3974913629431152E-2</v>
      </c>
      <c r="F4546" s="2"/>
    </row>
    <row r="4547" spans="1:6" x14ac:dyDescent="0.3">
      <c r="A4547" s="1">
        <v>42541.833333333336</v>
      </c>
      <c r="B4547" s="2">
        <v>9962.02</v>
      </c>
      <c r="C4547" s="34">
        <f t="shared" si="142"/>
        <v>3.4331600106319415E-2</v>
      </c>
      <c r="D4547" s="2">
        <v>337.67</v>
      </c>
      <c r="E4547" s="34">
        <f t="shared" si="141"/>
        <v>3.6497022530542322E-2</v>
      </c>
      <c r="F4547" s="2"/>
    </row>
    <row r="4548" spans="1:6" x14ac:dyDescent="0.3">
      <c r="A4548" s="1">
        <v>42542.833333333336</v>
      </c>
      <c r="B4548" s="2">
        <v>10015.540000000001</v>
      </c>
      <c r="C4548" s="34">
        <f t="shared" si="142"/>
        <v>5.3724043918803588E-3</v>
      </c>
      <c r="D4548" s="2">
        <v>340.04</v>
      </c>
      <c r="E4548" s="34">
        <f t="shared" si="141"/>
        <v>7.01868688364371E-3</v>
      </c>
      <c r="F4548" s="2"/>
    </row>
    <row r="4549" spans="1:6" x14ac:dyDescent="0.3">
      <c r="A4549" s="1">
        <v>42543.833333333336</v>
      </c>
      <c r="B4549" s="2">
        <v>10071.06</v>
      </c>
      <c r="C4549" s="34">
        <f t="shared" si="142"/>
        <v>5.5433855788102893E-3</v>
      </c>
      <c r="D4549" s="2">
        <v>341.32</v>
      </c>
      <c r="E4549" s="34">
        <f t="shared" ref="E4549:E4612" si="143">D4549/D4548-1</f>
        <v>3.7642630278789113E-3</v>
      </c>
      <c r="F4549" s="2"/>
    </row>
    <row r="4550" spans="1:6" x14ac:dyDescent="0.3">
      <c r="A4550" s="1">
        <v>42544.833333333336</v>
      </c>
      <c r="B4550" s="2">
        <v>10257.030000000001</v>
      </c>
      <c r="C4550" s="34">
        <f t="shared" si="142"/>
        <v>1.8465782152027765E-2</v>
      </c>
      <c r="D4550" s="2">
        <v>346.34</v>
      </c>
      <c r="E4550" s="34">
        <f t="shared" si="143"/>
        <v>1.4707605765850174E-2</v>
      </c>
      <c r="F4550" s="2"/>
    </row>
    <row r="4551" spans="1:6" x14ac:dyDescent="0.3">
      <c r="A4551" s="1">
        <v>42545.833333333336</v>
      </c>
      <c r="B4551" s="2">
        <v>9557.16</v>
      </c>
      <c r="C4551" s="34">
        <f t="shared" si="142"/>
        <v>-6.8233202008768701E-2</v>
      </c>
      <c r="D4551" s="2">
        <v>321.98</v>
      </c>
      <c r="E4551" s="34">
        <f t="shared" si="143"/>
        <v>-7.033550845989478E-2</v>
      </c>
      <c r="F4551" s="2"/>
    </row>
    <row r="4552" spans="1:6" x14ac:dyDescent="0.3">
      <c r="A4552" s="1">
        <v>42548.833333333336</v>
      </c>
      <c r="B4552" s="2">
        <v>9268.66</v>
      </c>
      <c r="C4552" s="34">
        <f t="shared" si="142"/>
        <v>-3.018679189215201E-2</v>
      </c>
      <c r="D4552" s="2">
        <v>308.75</v>
      </c>
      <c r="E4552" s="34">
        <f t="shared" si="143"/>
        <v>-4.10895086651345E-2</v>
      </c>
      <c r="F4552" s="2"/>
    </row>
    <row r="4553" spans="1:6" x14ac:dyDescent="0.3">
      <c r="A4553" s="1">
        <v>42549.833333333336</v>
      </c>
      <c r="B4553" s="2">
        <v>9447.2800000000007</v>
      </c>
      <c r="C4553" s="34">
        <f t="shared" si="142"/>
        <v>1.927139413895862E-2</v>
      </c>
      <c r="D4553" s="2">
        <v>316.7</v>
      </c>
      <c r="E4553" s="34">
        <f t="shared" si="143"/>
        <v>2.5748987854250949E-2</v>
      </c>
      <c r="F4553" s="2"/>
    </row>
    <row r="4554" spans="1:6" x14ac:dyDescent="0.3">
      <c r="A4554" s="1">
        <v>42550.833333333336</v>
      </c>
      <c r="B4554" s="2">
        <v>9612.27</v>
      </c>
      <c r="C4554" s="34">
        <f t="shared" si="142"/>
        <v>1.7464286016715791E-2</v>
      </c>
      <c r="D4554" s="2">
        <v>326.49</v>
      </c>
      <c r="E4554" s="34">
        <f t="shared" si="143"/>
        <v>3.0912535522576556E-2</v>
      </c>
      <c r="F4554" s="2"/>
    </row>
    <row r="4555" spans="1:6" x14ac:dyDescent="0.3">
      <c r="A4555" s="1">
        <v>42551.833333333336</v>
      </c>
      <c r="B4555" s="2">
        <v>9680.09</v>
      </c>
      <c r="C4555" s="34">
        <f t="shared" si="142"/>
        <v>7.0555654387569611E-3</v>
      </c>
      <c r="D4555" s="2">
        <v>329.88</v>
      </c>
      <c r="E4555" s="34">
        <f t="shared" si="143"/>
        <v>1.0383166406321642E-2</v>
      </c>
      <c r="F4555" s="2"/>
    </row>
    <row r="4556" spans="1:6" x14ac:dyDescent="0.3">
      <c r="A4556" s="1">
        <v>42552.833333333336</v>
      </c>
      <c r="B4556" s="2">
        <v>9776.1200000000008</v>
      </c>
      <c r="C4556" s="34">
        <f t="shared" si="142"/>
        <v>9.9203623106811634E-3</v>
      </c>
      <c r="D4556" s="2">
        <v>332.24</v>
      </c>
      <c r="E4556" s="34">
        <f t="shared" si="143"/>
        <v>7.1541166484783147E-3</v>
      </c>
      <c r="F4556" s="2"/>
    </row>
    <row r="4557" spans="1:6" x14ac:dyDescent="0.3">
      <c r="A4557" s="1">
        <v>42555.833333333336</v>
      </c>
      <c r="B4557" s="2">
        <v>9709.09</v>
      </c>
      <c r="C4557" s="34">
        <f t="shared" si="142"/>
        <v>-6.8565033980761969E-3</v>
      </c>
      <c r="D4557" s="2">
        <v>329.78</v>
      </c>
      <c r="E4557" s="34">
        <f t="shared" si="143"/>
        <v>-7.4042860582712589E-3</v>
      </c>
      <c r="F4557" s="2"/>
    </row>
    <row r="4558" spans="1:6" x14ac:dyDescent="0.3">
      <c r="A4558" s="1">
        <v>42556.833333333336</v>
      </c>
      <c r="B4558" s="2">
        <v>9532.61</v>
      </c>
      <c r="C4558" s="34">
        <f t="shared" si="142"/>
        <v>-1.8176780728162978E-2</v>
      </c>
      <c r="D4558" s="2">
        <v>324.17</v>
      </c>
      <c r="E4558" s="34">
        <f t="shared" si="143"/>
        <v>-1.7011340893929194E-2</v>
      </c>
      <c r="F4558" s="2"/>
    </row>
    <row r="4559" spans="1:6" x14ac:dyDescent="0.3">
      <c r="A4559" s="1">
        <v>42557.833333333336</v>
      </c>
      <c r="B4559" s="2">
        <v>9373.26</v>
      </c>
      <c r="C4559" s="34">
        <f t="shared" si="142"/>
        <v>-1.6716303299935786E-2</v>
      </c>
      <c r="D4559" s="2">
        <v>318.76</v>
      </c>
      <c r="E4559" s="34">
        <f t="shared" si="143"/>
        <v>-1.6688774408489482E-2</v>
      </c>
      <c r="F4559" s="2"/>
    </row>
    <row r="4560" spans="1:6" x14ac:dyDescent="0.3">
      <c r="A4560" s="1">
        <v>42558.833333333336</v>
      </c>
      <c r="B4560" s="2">
        <v>9418.7800000000007</v>
      </c>
      <c r="C4560" s="34">
        <f t="shared" si="142"/>
        <v>4.8563680085691452E-3</v>
      </c>
      <c r="D4560" s="2">
        <v>322.12</v>
      </c>
      <c r="E4560" s="34">
        <f t="shared" si="143"/>
        <v>1.0540845777387453E-2</v>
      </c>
      <c r="F4560" s="2"/>
    </row>
    <row r="4561" spans="1:6" x14ac:dyDescent="0.3">
      <c r="A4561" s="1">
        <v>42559.833333333336</v>
      </c>
      <c r="B4561" s="2">
        <v>9629.66</v>
      </c>
      <c r="C4561" s="34">
        <f t="shared" si="142"/>
        <v>2.2389311566890724E-2</v>
      </c>
      <c r="D4561" s="2">
        <v>327.35000000000002</v>
      </c>
      <c r="E4561" s="34">
        <f t="shared" si="143"/>
        <v>1.6236185272569204E-2</v>
      </c>
      <c r="F4561" s="2"/>
    </row>
    <row r="4562" spans="1:6" x14ac:dyDescent="0.3">
      <c r="A4562" s="1">
        <v>42562.833333333336</v>
      </c>
      <c r="B4562" s="2">
        <v>9833.41</v>
      </c>
      <c r="C4562" s="34">
        <f t="shared" si="142"/>
        <v>2.1158587115225336E-2</v>
      </c>
      <c r="D4562" s="2">
        <v>332.72</v>
      </c>
      <c r="E4562" s="34">
        <f t="shared" si="143"/>
        <v>1.640446005804197E-2</v>
      </c>
      <c r="F4562" s="2"/>
    </row>
    <row r="4563" spans="1:6" x14ac:dyDescent="0.3">
      <c r="A4563" s="1">
        <v>42563.833333333336</v>
      </c>
      <c r="B4563" s="2">
        <v>9964.07</v>
      </c>
      <c r="C4563" s="34">
        <f t="shared" si="142"/>
        <v>1.328735403079917E-2</v>
      </c>
      <c r="D4563" s="2">
        <v>336.26</v>
      </c>
      <c r="E4563" s="34">
        <f t="shared" si="143"/>
        <v>1.0639576821351193E-2</v>
      </c>
      <c r="F4563" s="2"/>
    </row>
    <row r="4564" spans="1:6" x14ac:dyDescent="0.3">
      <c r="A4564" s="1">
        <v>42564.833333333336</v>
      </c>
      <c r="B4564" s="2">
        <v>9930.7099999999991</v>
      </c>
      <c r="C4564" s="34">
        <f t="shared" si="142"/>
        <v>-3.3480294698853275E-3</v>
      </c>
      <c r="D4564" s="2">
        <v>335.83</v>
      </c>
      <c r="E4564" s="34">
        <f t="shared" si="143"/>
        <v>-1.2787723785165905E-3</v>
      </c>
      <c r="F4564" s="2"/>
    </row>
    <row r="4565" spans="1:6" x14ac:dyDescent="0.3">
      <c r="A4565" s="1">
        <v>42565.833333333336</v>
      </c>
      <c r="B4565" s="2">
        <v>10068.299999999999</v>
      </c>
      <c r="C4565" s="34">
        <f t="shared" si="142"/>
        <v>1.3855001304035719E-2</v>
      </c>
      <c r="D4565" s="2">
        <v>338.5</v>
      </c>
      <c r="E4565" s="34">
        <f t="shared" si="143"/>
        <v>7.9504511211030415E-3</v>
      </c>
      <c r="F4565" s="2"/>
    </row>
    <row r="4566" spans="1:6" x14ac:dyDescent="0.3">
      <c r="A4566" s="1">
        <v>42566.833333333336</v>
      </c>
      <c r="B4566" s="2">
        <v>10066.9</v>
      </c>
      <c r="C4566" s="34">
        <f t="shared" si="142"/>
        <v>-1.3905028654292995E-4</v>
      </c>
      <c r="D4566" s="2">
        <v>337.92</v>
      </c>
      <c r="E4566" s="34">
        <f t="shared" si="143"/>
        <v>-1.7134416543573838E-3</v>
      </c>
      <c r="F4566" s="2"/>
    </row>
    <row r="4567" spans="1:6" x14ac:dyDescent="0.3">
      <c r="A4567" s="1">
        <v>42569.833333333336</v>
      </c>
      <c r="B4567" s="2">
        <v>10063.129999999999</v>
      </c>
      <c r="C4567" s="34">
        <f t="shared" si="142"/>
        <v>-3.7449463091920876E-4</v>
      </c>
      <c r="D4567" s="2">
        <v>338.7</v>
      </c>
      <c r="E4567" s="34">
        <f t="shared" si="143"/>
        <v>2.3082386363635354E-3</v>
      </c>
      <c r="F4567" s="2"/>
    </row>
    <row r="4568" spans="1:6" x14ac:dyDescent="0.3">
      <c r="A4568" s="1">
        <v>42570.833333333336</v>
      </c>
      <c r="B4568" s="2">
        <v>9981.24</v>
      </c>
      <c r="C4568" s="34">
        <f t="shared" si="142"/>
        <v>-8.1376271597405347E-3</v>
      </c>
      <c r="D4568" s="2">
        <v>337.32</v>
      </c>
      <c r="E4568" s="34">
        <f t="shared" si="143"/>
        <v>-4.074402125775034E-3</v>
      </c>
      <c r="F4568" s="2"/>
    </row>
    <row r="4569" spans="1:6" x14ac:dyDescent="0.3">
      <c r="A4569" s="1">
        <v>42571.833333333336</v>
      </c>
      <c r="B4569" s="2">
        <v>10142.01</v>
      </c>
      <c r="C4569" s="34">
        <f t="shared" si="142"/>
        <v>1.610721713935348E-2</v>
      </c>
      <c r="D4569" s="2">
        <v>340.81</v>
      </c>
      <c r="E4569" s="34">
        <f t="shared" si="143"/>
        <v>1.0346258745405068E-2</v>
      </c>
      <c r="F4569" s="2"/>
    </row>
    <row r="4570" spans="1:6" x14ac:dyDescent="0.3">
      <c r="A4570" s="1">
        <v>42572.833333333336</v>
      </c>
      <c r="B4570" s="2">
        <v>10156.209999999999</v>
      </c>
      <c r="C4570" s="34">
        <f t="shared" si="142"/>
        <v>1.4001169393442758E-3</v>
      </c>
      <c r="D4570" s="2">
        <v>340.58</v>
      </c>
      <c r="E4570" s="34">
        <f t="shared" si="143"/>
        <v>-6.7486282679507514E-4</v>
      </c>
      <c r="F4570" s="2"/>
    </row>
    <row r="4571" spans="1:6" x14ac:dyDescent="0.3">
      <c r="A4571" s="1">
        <v>42573.833333333336</v>
      </c>
      <c r="B4571" s="2">
        <v>10147.459999999999</v>
      </c>
      <c r="C4571" s="34">
        <f t="shared" si="142"/>
        <v>-8.6154185468789724E-4</v>
      </c>
      <c r="D4571" s="2">
        <v>340.33</v>
      </c>
      <c r="E4571" s="34">
        <f t="shared" si="143"/>
        <v>-7.3404192847492666E-4</v>
      </c>
      <c r="F4571" s="2"/>
    </row>
    <row r="4572" spans="1:6" x14ac:dyDescent="0.3">
      <c r="A4572" s="1">
        <v>42576.833333333336</v>
      </c>
      <c r="B4572" s="2">
        <v>10198.24</v>
      </c>
      <c r="C4572" s="34">
        <f t="shared" si="142"/>
        <v>5.0042079495755676E-3</v>
      </c>
      <c r="D4572" s="2">
        <v>340.93</v>
      </c>
      <c r="E4572" s="34">
        <f t="shared" si="143"/>
        <v>1.7629947403989821E-3</v>
      </c>
      <c r="F4572" s="2"/>
    </row>
    <row r="4573" spans="1:6" x14ac:dyDescent="0.3">
      <c r="A4573" s="1">
        <v>42577.833333333336</v>
      </c>
      <c r="B4573" s="2">
        <v>10247.76</v>
      </c>
      <c r="C4573" s="34">
        <f t="shared" si="142"/>
        <v>4.8557398139286168E-3</v>
      </c>
      <c r="D4573" s="2">
        <v>341.26</v>
      </c>
      <c r="E4573" s="34">
        <f t="shared" si="143"/>
        <v>9.6794063297456212E-4</v>
      </c>
      <c r="F4573" s="2"/>
    </row>
    <row r="4574" spans="1:6" x14ac:dyDescent="0.3">
      <c r="A4574" s="1">
        <v>42578.833333333336</v>
      </c>
      <c r="B4574" s="2">
        <v>10319.549999999999</v>
      </c>
      <c r="C4574" s="34">
        <f t="shared" si="142"/>
        <v>7.0054333825146919E-3</v>
      </c>
      <c r="D4574" s="2">
        <v>342.74</v>
      </c>
      <c r="E4574" s="34">
        <f t="shared" si="143"/>
        <v>4.3368692492529171E-3</v>
      </c>
      <c r="F4574" s="2"/>
    </row>
    <row r="4575" spans="1:6" x14ac:dyDescent="0.3">
      <c r="A4575" s="1">
        <v>42579.833333333336</v>
      </c>
      <c r="B4575" s="2">
        <v>10274.93</v>
      </c>
      <c r="C4575" s="34">
        <f t="shared" si="142"/>
        <v>-4.3238319500364941E-3</v>
      </c>
      <c r="D4575" s="2">
        <v>339.47</v>
      </c>
      <c r="E4575" s="34">
        <f t="shared" si="143"/>
        <v>-9.5407597595844607E-3</v>
      </c>
      <c r="F4575" s="2"/>
    </row>
    <row r="4576" spans="1:6" x14ac:dyDescent="0.3">
      <c r="A4576" s="1">
        <v>42580.833333333336</v>
      </c>
      <c r="B4576" s="2">
        <v>10337.5</v>
      </c>
      <c r="C4576" s="34">
        <f t="shared" si="142"/>
        <v>6.0895791990795978E-3</v>
      </c>
      <c r="D4576" s="2">
        <v>341.89</v>
      </c>
      <c r="E4576" s="34">
        <f t="shared" si="143"/>
        <v>7.1287595369251555E-3</v>
      </c>
      <c r="F4576" s="2"/>
    </row>
    <row r="4577" spans="1:6" x14ac:dyDescent="0.3">
      <c r="A4577" s="1">
        <v>42583.833333333336</v>
      </c>
      <c r="B4577" s="2">
        <v>10330.52</v>
      </c>
      <c r="C4577" s="34">
        <f t="shared" si="142"/>
        <v>-6.7521160822248127E-4</v>
      </c>
      <c r="D4577" s="2">
        <v>339.86</v>
      </c>
      <c r="E4577" s="34">
        <f t="shared" si="143"/>
        <v>-5.9375822633009889E-3</v>
      </c>
      <c r="F4577" s="2"/>
    </row>
    <row r="4578" spans="1:6" x14ac:dyDescent="0.3">
      <c r="A4578" s="1">
        <v>42584.833333333336</v>
      </c>
      <c r="B4578" s="2">
        <v>10144.34</v>
      </c>
      <c r="C4578" s="34">
        <f t="shared" si="142"/>
        <v>-1.8022326078454887E-2</v>
      </c>
      <c r="D4578" s="2">
        <v>335.47</v>
      </c>
      <c r="E4578" s="34">
        <f t="shared" si="143"/>
        <v>-1.291708350497256E-2</v>
      </c>
      <c r="F4578" s="2"/>
    </row>
    <row r="4579" spans="1:6" x14ac:dyDescent="0.3">
      <c r="A4579" s="1">
        <v>42585.833333333336</v>
      </c>
      <c r="B4579" s="2">
        <v>10170.209999999999</v>
      </c>
      <c r="C4579" s="34">
        <f t="shared" si="142"/>
        <v>2.5501905496068122E-3</v>
      </c>
      <c r="D4579" s="2">
        <v>335.58</v>
      </c>
      <c r="E4579" s="34">
        <f t="shared" si="143"/>
        <v>3.2789817271283717E-4</v>
      </c>
      <c r="F4579" s="2"/>
    </row>
    <row r="4580" spans="1:6" x14ac:dyDescent="0.3">
      <c r="A4580" s="1">
        <v>42586.833333333336</v>
      </c>
      <c r="B4580" s="2">
        <v>10227.86</v>
      </c>
      <c r="C4580" s="34">
        <f t="shared" si="142"/>
        <v>5.6685161859981736E-3</v>
      </c>
      <c r="D4580" s="2">
        <v>337.84</v>
      </c>
      <c r="E4580" s="34">
        <f t="shared" si="143"/>
        <v>6.7346087371118468E-3</v>
      </c>
      <c r="F4580" s="2"/>
    </row>
    <row r="4581" spans="1:6" x14ac:dyDescent="0.3">
      <c r="A4581" s="1">
        <v>42587.833333333336</v>
      </c>
      <c r="B4581" s="2">
        <v>10367.209999999999</v>
      </c>
      <c r="C4581" s="34">
        <f t="shared" si="142"/>
        <v>1.3624550981339079E-2</v>
      </c>
      <c r="D4581" s="2">
        <v>341.38</v>
      </c>
      <c r="E4581" s="34">
        <f t="shared" si="143"/>
        <v>1.0478332938669288E-2</v>
      </c>
      <c r="F4581" s="2"/>
    </row>
    <row r="4582" spans="1:6" x14ac:dyDescent="0.3">
      <c r="A4582" s="1">
        <v>42590.833333333336</v>
      </c>
      <c r="B4582" s="2">
        <v>10432.36</v>
      </c>
      <c r="C4582" s="34">
        <f t="shared" si="142"/>
        <v>6.2842365496600383E-3</v>
      </c>
      <c r="D4582" s="2">
        <v>341.53</v>
      </c>
      <c r="E4582" s="34">
        <f t="shared" si="143"/>
        <v>4.3939305173124055E-4</v>
      </c>
      <c r="F4582" s="2"/>
    </row>
    <row r="4583" spans="1:6" x14ac:dyDescent="0.3">
      <c r="A4583" s="1">
        <v>42591.833333333336</v>
      </c>
      <c r="B4583" s="2">
        <v>10692.9</v>
      </c>
      <c r="C4583" s="34">
        <f t="shared" si="142"/>
        <v>2.4974214846880116E-2</v>
      </c>
      <c r="D4583" s="2">
        <v>344.67</v>
      </c>
      <c r="E4583" s="34">
        <f t="shared" si="143"/>
        <v>9.1939214710274886E-3</v>
      </c>
      <c r="F4583" s="2"/>
    </row>
    <row r="4584" spans="1:6" x14ac:dyDescent="0.3">
      <c r="A4584" s="1">
        <v>42592.833333333336</v>
      </c>
      <c r="B4584" s="2">
        <v>10650.89</v>
      </c>
      <c r="C4584" s="34">
        <f t="shared" si="142"/>
        <v>-3.9287751685698202E-3</v>
      </c>
      <c r="D4584" s="2">
        <v>343.98</v>
      </c>
      <c r="E4584" s="34">
        <f t="shared" si="143"/>
        <v>-2.0019148750979321E-3</v>
      </c>
      <c r="F4584" s="2"/>
    </row>
    <row r="4585" spans="1:6" x14ac:dyDescent="0.3">
      <c r="A4585" s="1">
        <v>42593.833333333336</v>
      </c>
      <c r="B4585" s="2">
        <v>10742.84</v>
      </c>
      <c r="C4585" s="34">
        <f t="shared" si="142"/>
        <v>8.6330813669093232E-3</v>
      </c>
      <c r="D4585" s="2">
        <v>346.66</v>
      </c>
      <c r="E4585" s="34">
        <f t="shared" si="143"/>
        <v>7.7911506482934989E-3</v>
      </c>
      <c r="F4585" s="2"/>
    </row>
    <row r="4586" spans="1:6" x14ac:dyDescent="0.3">
      <c r="A4586" s="1">
        <v>42594.833333333336</v>
      </c>
      <c r="B4586" s="2">
        <v>10713.43</v>
      </c>
      <c r="C4586" s="34">
        <f t="shared" si="142"/>
        <v>-2.7376373472935978E-3</v>
      </c>
      <c r="D4586" s="2">
        <v>346.09</v>
      </c>
      <c r="E4586" s="34">
        <f t="shared" si="143"/>
        <v>-1.6442623896615327E-3</v>
      </c>
      <c r="F4586" s="2"/>
    </row>
    <row r="4587" spans="1:6" x14ac:dyDescent="0.3">
      <c r="A4587" s="1">
        <v>42597.833333333336</v>
      </c>
      <c r="B4587" s="2">
        <v>10739.21</v>
      </c>
      <c r="C4587" s="34">
        <f t="shared" si="142"/>
        <v>2.4063255185313714E-3</v>
      </c>
      <c r="D4587" s="2">
        <v>346.05</v>
      </c>
      <c r="E4587" s="34">
        <f t="shared" si="143"/>
        <v>-1.1557687306762432E-4</v>
      </c>
      <c r="F4587" s="2"/>
    </row>
    <row r="4588" spans="1:6" x14ac:dyDescent="0.3">
      <c r="A4588" s="1">
        <v>42598.833333333336</v>
      </c>
      <c r="B4588" s="2">
        <v>10676.65</v>
      </c>
      <c r="C4588" s="34">
        <f t="shared" si="142"/>
        <v>-5.8253819415021724E-3</v>
      </c>
      <c r="D4588" s="2">
        <v>343.32</v>
      </c>
      <c r="E4588" s="34">
        <f t="shared" si="143"/>
        <v>-7.8890333766796772E-3</v>
      </c>
      <c r="F4588" s="2"/>
    </row>
    <row r="4589" spans="1:6" x14ac:dyDescent="0.3">
      <c r="A4589" s="1">
        <v>42599.833333333336</v>
      </c>
      <c r="B4589" s="2">
        <v>10537.67</v>
      </c>
      <c r="C4589" s="34">
        <f t="shared" si="142"/>
        <v>-1.3017191722122567E-2</v>
      </c>
      <c r="D4589" s="2">
        <v>340.47</v>
      </c>
      <c r="E4589" s="34">
        <f t="shared" si="143"/>
        <v>-8.3012932541068896E-3</v>
      </c>
      <c r="F4589" s="2"/>
    </row>
    <row r="4590" spans="1:6" x14ac:dyDescent="0.3">
      <c r="A4590" s="1">
        <v>42600.833333333336</v>
      </c>
      <c r="B4590" s="2">
        <v>10603.03</v>
      </c>
      <c r="C4590" s="34">
        <f t="shared" si="142"/>
        <v>6.2025096629521048E-3</v>
      </c>
      <c r="D4590" s="2">
        <v>342.91</v>
      </c>
      <c r="E4590" s="34">
        <f t="shared" si="143"/>
        <v>7.166563867594844E-3</v>
      </c>
      <c r="F4590" s="2"/>
    </row>
    <row r="4591" spans="1:6" x14ac:dyDescent="0.3">
      <c r="A4591" s="1">
        <v>42601.833333333336</v>
      </c>
      <c r="B4591" s="2">
        <v>10544.36</v>
      </c>
      <c r="C4591" s="34">
        <f t="shared" si="142"/>
        <v>-5.5333239649421051E-3</v>
      </c>
      <c r="D4591" s="2">
        <v>340.14</v>
      </c>
      <c r="E4591" s="34">
        <f t="shared" si="143"/>
        <v>-8.077921320463255E-3</v>
      </c>
      <c r="F4591" s="2"/>
    </row>
    <row r="4592" spans="1:6" x14ac:dyDescent="0.3">
      <c r="A4592" s="1">
        <v>42604.833333333336</v>
      </c>
      <c r="B4592" s="2">
        <v>10494.35</v>
      </c>
      <c r="C4592" s="34">
        <f t="shared" si="142"/>
        <v>-4.7428198581991321E-3</v>
      </c>
      <c r="D4592" s="2">
        <v>340.43</v>
      </c>
      <c r="E4592" s="34">
        <f t="shared" si="143"/>
        <v>8.5259010995475393E-4</v>
      </c>
      <c r="F4592" s="2"/>
    </row>
    <row r="4593" spans="1:6" x14ac:dyDescent="0.3">
      <c r="A4593" s="1">
        <v>42605.833333333336</v>
      </c>
      <c r="B4593" s="2">
        <v>10592.88</v>
      </c>
      <c r="C4593" s="34">
        <f t="shared" si="142"/>
        <v>9.3888616255413115E-3</v>
      </c>
      <c r="D4593" s="2">
        <v>343.6</v>
      </c>
      <c r="E4593" s="34">
        <f t="shared" si="143"/>
        <v>9.3117527832446978E-3</v>
      </c>
      <c r="F4593" s="2"/>
    </row>
    <row r="4594" spans="1:6" x14ac:dyDescent="0.3">
      <c r="A4594" s="1">
        <v>42606.833333333336</v>
      </c>
      <c r="B4594" s="2">
        <v>10622.97</v>
      </c>
      <c r="C4594" s="34">
        <f t="shared" si="142"/>
        <v>2.8405872623875617E-3</v>
      </c>
      <c r="D4594" s="2">
        <v>344.93</v>
      </c>
      <c r="E4594" s="34">
        <f t="shared" si="143"/>
        <v>3.8707799767170314E-3</v>
      </c>
      <c r="F4594" s="2"/>
    </row>
    <row r="4595" spans="1:6" x14ac:dyDescent="0.3">
      <c r="A4595" s="1">
        <v>42607.833333333336</v>
      </c>
      <c r="B4595" s="2">
        <v>10529.59</v>
      </c>
      <c r="C4595" s="34">
        <f t="shared" si="142"/>
        <v>-8.7903853630386664E-3</v>
      </c>
      <c r="D4595" s="2">
        <v>342.02</v>
      </c>
      <c r="E4595" s="34">
        <f t="shared" si="143"/>
        <v>-8.4364943611747734E-3</v>
      </c>
      <c r="F4595" s="2"/>
    </row>
    <row r="4596" spans="1:6" x14ac:dyDescent="0.3">
      <c r="A4596" s="1">
        <v>42608.833333333336</v>
      </c>
      <c r="B4596" s="2">
        <v>10587.77</v>
      </c>
      <c r="C4596" s="34">
        <f t="shared" si="142"/>
        <v>5.5253813301372467E-3</v>
      </c>
      <c r="D4596" s="2">
        <v>343.72</v>
      </c>
      <c r="E4596" s="34">
        <f t="shared" si="143"/>
        <v>4.9704695631835882E-3</v>
      </c>
      <c r="F4596" s="2"/>
    </row>
    <row r="4597" spans="1:6" x14ac:dyDescent="0.3">
      <c r="A4597" s="1">
        <v>42611.833333333336</v>
      </c>
      <c r="B4597" s="2">
        <v>10544.44</v>
      </c>
      <c r="C4597" s="34">
        <f t="shared" si="142"/>
        <v>-4.0924576185542572E-3</v>
      </c>
      <c r="D4597" s="2">
        <v>343.2</v>
      </c>
      <c r="E4597" s="34">
        <f t="shared" si="143"/>
        <v>-1.5128593040848459E-3</v>
      </c>
      <c r="F4597" s="2"/>
    </row>
    <row r="4598" spans="1:6" x14ac:dyDescent="0.3">
      <c r="A4598" s="1">
        <v>42612.833333333336</v>
      </c>
      <c r="B4598" s="2">
        <v>10657.64</v>
      </c>
      <c r="C4598" s="34">
        <f t="shared" si="142"/>
        <v>1.0735515589258338E-2</v>
      </c>
      <c r="D4598" s="2">
        <v>344.75</v>
      </c>
      <c r="E4598" s="34">
        <f t="shared" si="143"/>
        <v>4.5163170163169397E-3</v>
      </c>
      <c r="F4598" s="2"/>
    </row>
    <row r="4599" spans="1:6" x14ac:dyDescent="0.3">
      <c r="A4599" s="1">
        <v>42613.833333333336</v>
      </c>
      <c r="B4599" s="2">
        <v>10592.69</v>
      </c>
      <c r="C4599" s="34">
        <f t="shared" si="142"/>
        <v>-6.0942197334493686E-3</v>
      </c>
      <c r="D4599" s="2">
        <v>343.53</v>
      </c>
      <c r="E4599" s="34">
        <f t="shared" si="143"/>
        <v>-3.5387962291516528E-3</v>
      </c>
      <c r="F4599" s="2"/>
    </row>
    <row r="4600" spans="1:6" x14ac:dyDescent="0.3">
      <c r="A4600" s="1">
        <v>42614.833333333336</v>
      </c>
      <c r="B4600" s="2">
        <v>10534.31</v>
      </c>
      <c r="C4600" s="34">
        <f t="shared" si="142"/>
        <v>-5.5113479201224225E-3</v>
      </c>
      <c r="D4600" s="2">
        <v>343.66</v>
      </c>
      <c r="E4600" s="34">
        <f t="shared" si="143"/>
        <v>3.7842400954812838E-4</v>
      </c>
      <c r="F4600" s="2"/>
    </row>
    <row r="4601" spans="1:6" x14ac:dyDescent="0.3">
      <c r="A4601" s="1">
        <v>42615.833333333336</v>
      </c>
      <c r="B4601" s="2">
        <v>10683.82</v>
      </c>
      <c r="C4601" s="34">
        <f t="shared" si="142"/>
        <v>1.4192671375723664E-2</v>
      </c>
      <c r="D4601" s="2">
        <v>350.44</v>
      </c>
      <c r="E4601" s="34">
        <f t="shared" si="143"/>
        <v>1.9728801722632694E-2</v>
      </c>
      <c r="F4601" s="2"/>
    </row>
    <row r="4602" spans="1:6" x14ac:dyDescent="0.3">
      <c r="A4602" s="1">
        <v>42618.833333333336</v>
      </c>
      <c r="B4602" s="2">
        <v>10672.22</v>
      </c>
      <c r="C4602" s="34">
        <f t="shared" si="142"/>
        <v>-1.0857539718940323E-3</v>
      </c>
      <c r="D4602" s="2">
        <v>350.62</v>
      </c>
      <c r="E4602" s="34">
        <f t="shared" si="143"/>
        <v>5.1363999543441174E-4</v>
      </c>
      <c r="F4602" s="2"/>
    </row>
    <row r="4603" spans="1:6" x14ac:dyDescent="0.3">
      <c r="A4603" s="1">
        <v>42619.833333333336</v>
      </c>
      <c r="B4603" s="2">
        <v>10687.14</v>
      </c>
      <c r="C4603" s="34">
        <f t="shared" si="142"/>
        <v>1.398022154715628E-3</v>
      </c>
      <c r="D4603" s="2">
        <v>349.46</v>
      </c>
      <c r="E4603" s="34">
        <f t="shared" si="143"/>
        <v>-3.30842507558049E-3</v>
      </c>
      <c r="F4603" s="2"/>
    </row>
    <row r="4604" spans="1:6" x14ac:dyDescent="0.3">
      <c r="A4604" s="1">
        <v>42620.833333333336</v>
      </c>
      <c r="B4604" s="2">
        <v>10752.98</v>
      </c>
      <c r="C4604" s="34">
        <f t="shared" si="142"/>
        <v>6.1606753537428727E-3</v>
      </c>
      <c r="D4604" s="2">
        <v>350.46</v>
      </c>
      <c r="E4604" s="34">
        <f t="shared" si="143"/>
        <v>2.8615578320838608E-3</v>
      </c>
      <c r="F4604" s="2"/>
    </row>
    <row r="4605" spans="1:6" x14ac:dyDescent="0.3">
      <c r="A4605" s="1">
        <v>42621.833333333336</v>
      </c>
      <c r="B4605" s="2">
        <v>10675.29</v>
      </c>
      <c r="C4605" s="34">
        <f t="shared" si="142"/>
        <v>-7.224973914207844E-3</v>
      </c>
      <c r="D4605" s="2">
        <v>349.32</v>
      </c>
      <c r="E4605" s="34">
        <f t="shared" si="143"/>
        <v>-3.2528676596472739E-3</v>
      </c>
      <c r="F4605" s="2"/>
    </row>
    <row r="4606" spans="1:6" x14ac:dyDescent="0.3">
      <c r="A4606" s="1">
        <v>42622.833333333336</v>
      </c>
      <c r="B4606" s="2">
        <v>10573.44</v>
      </c>
      <c r="C4606" s="34">
        <f t="shared" si="142"/>
        <v>-9.5407244206012765E-3</v>
      </c>
      <c r="D4606" s="2">
        <v>345.52</v>
      </c>
      <c r="E4606" s="34">
        <f t="shared" si="143"/>
        <v>-1.0878277796862457E-2</v>
      </c>
      <c r="F4606" s="2"/>
    </row>
    <row r="4607" spans="1:6" x14ac:dyDescent="0.3">
      <c r="A4607" s="1">
        <v>42625.833333333336</v>
      </c>
      <c r="B4607" s="2">
        <v>10431.77</v>
      </c>
      <c r="C4607" s="34">
        <f t="shared" si="142"/>
        <v>-1.3398666848253749E-2</v>
      </c>
      <c r="D4607" s="2">
        <v>342.23</v>
      </c>
      <c r="E4607" s="34">
        <f t="shared" si="143"/>
        <v>-9.5218800648296797E-3</v>
      </c>
      <c r="F4607" s="2"/>
    </row>
    <row r="4608" spans="1:6" x14ac:dyDescent="0.3">
      <c r="A4608" s="1">
        <v>42626.833333333336</v>
      </c>
      <c r="B4608" s="2">
        <v>10386.6</v>
      </c>
      <c r="C4608" s="34">
        <f t="shared" ref="C4608:C4671" si="144">B4608/B4607-1</f>
        <v>-4.3300417858138651E-3</v>
      </c>
      <c r="D4608" s="2">
        <v>338.72</v>
      </c>
      <c r="E4608" s="34">
        <f t="shared" si="143"/>
        <v>-1.0256260409665985E-2</v>
      </c>
      <c r="F4608" s="2"/>
    </row>
    <row r="4609" spans="1:6" x14ac:dyDescent="0.3">
      <c r="A4609" s="1">
        <v>42627.833333333336</v>
      </c>
      <c r="B4609" s="2">
        <v>10378.4</v>
      </c>
      <c r="C4609" s="34">
        <f t="shared" si="144"/>
        <v>-7.8947875146828661E-4</v>
      </c>
      <c r="D4609" s="2">
        <v>338.42</v>
      </c>
      <c r="E4609" s="34">
        <f t="shared" si="143"/>
        <v>-8.8568729333970975E-4</v>
      </c>
      <c r="F4609" s="2"/>
    </row>
    <row r="4610" spans="1:6" x14ac:dyDescent="0.3">
      <c r="A4610" s="1">
        <v>42628.833333333336</v>
      </c>
      <c r="B4610" s="2">
        <v>10431.200000000001</v>
      </c>
      <c r="C4610" s="34">
        <f t="shared" si="144"/>
        <v>5.0874894010639604E-3</v>
      </c>
      <c r="D4610" s="2">
        <v>340.34</v>
      </c>
      <c r="E4610" s="34">
        <f t="shared" si="143"/>
        <v>5.673423556527224E-3</v>
      </c>
      <c r="F4610" s="2"/>
    </row>
    <row r="4611" spans="1:6" x14ac:dyDescent="0.3">
      <c r="A4611" s="45">
        <v>42629.833333333336</v>
      </c>
      <c r="B4611" s="25">
        <v>10276.17</v>
      </c>
      <c r="C4611" s="46">
        <f t="shared" si="144"/>
        <v>-1.4862144336222127E-2</v>
      </c>
      <c r="D4611" s="25">
        <v>337.82</v>
      </c>
      <c r="E4611" s="46">
        <f t="shared" si="143"/>
        <v>-7.4043603455367091E-3</v>
      </c>
      <c r="F4611" s="73">
        <f>C4611-('Analyse Germany'!$G$11+'Analyse Germany'!$G$12*E4611)</f>
        <v>-6.8257735583177274E-3</v>
      </c>
    </row>
    <row r="4612" spans="1:6" x14ac:dyDescent="0.3">
      <c r="A4612" s="45">
        <v>42632.833333333336</v>
      </c>
      <c r="B4612" s="25">
        <v>10373.870000000001</v>
      </c>
      <c r="C4612" s="46">
        <f t="shared" si="144"/>
        <v>9.5074332168503251E-3</v>
      </c>
      <c r="D4612" s="25">
        <v>341.27</v>
      </c>
      <c r="E4612" s="46">
        <f t="shared" si="143"/>
        <v>1.0212539222070882E-2</v>
      </c>
      <c r="F4612" s="73">
        <f>C4612-('Analyse Germany'!$G$11+'Analyse Germany'!$G$12*E4612)</f>
        <v>-2.1215459536855011E-3</v>
      </c>
    </row>
    <row r="4613" spans="1:6" x14ac:dyDescent="0.3">
      <c r="A4613" s="45">
        <v>42633.833333333336</v>
      </c>
      <c r="B4613" s="25">
        <v>10393.86</v>
      </c>
      <c r="C4613" s="46">
        <f t="shared" si="144"/>
        <v>1.9269568637354517E-3</v>
      </c>
      <c r="D4613" s="25">
        <v>341</v>
      </c>
      <c r="E4613" s="46">
        <f t="shared" ref="E4613:E4676" si="145">D4613/D4612-1</f>
        <v>-7.9116242271515258E-4</v>
      </c>
      <c r="F4613" s="73">
        <f>C4613-('Analyse Germany'!$G$11+'Analyse Germany'!$G$12*E4613)</f>
        <v>2.5811630938149897E-3</v>
      </c>
    </row>
    <row r="4614" spans="1:6" x14ac:dyDescent="0.3">
      <c r="A4614" s="45">
        <v>42634.833333333336</v>
      </c>
      <c r="B4614" s="25">
        <v>10436.49</v>
      </c>
      <c r="C4614" s="46">
        <f t="shared" si="144"/>
        <v>4.1014599003641461E-3</v>
      </c>
      <c r="D4614" s="25">
        <v>342.46</v>
      </c>
      <c r="E4614" s="46">
        <f t="shared" si="145"/>
        <v>4.2815249266860977E-3</v>
      </c>
      <c r="F4614" s="73">
        <f>C4614-('Analyse Germany'!$G$11+'Analyse Germany'!$G$12*E4614)</f>
        <v>-9.0686100846469435E-4</v>
      </c>
    </row>
    <row r="4615" spans="1:6" x14ac:dyDescent="0.3">
      <c r="A4615" s="45">
        <v>42635.833333333336</v>
      </c>
      <c r="B4615" s="25">
        <v>10674.18</v>
      </c>
      <c r="C4615" s="46">
        <f t="shared" si="144"/>
        <v>2.2774898457240011E-2</v>
      </c>
      <c r="D4615" s="25">
        <v>347.86</v>
      </c>
      <c r="E4615" s="46">
        <f t="shared" si="145"/>
        <v>1.576826490685046E-2</v>
      </c>
      <c r="F4615" s="73">
        <f>C4615-('Analyse Germany'!$G$11+'Analyse Germany'!$G$12*E4615)</f>
        <v>4.9441872855967295E-3</v>
      </c>
    </row>
    <row r="4616" spans="1:6" x14ac:dyDescent="0.3">
      <c r="A4616" s="45">
        <v>42636.833333333336</v>
      </c>
      <c r="B4616" s="25">
        <v>10626.97</v>
      </c>
      <c r="C4616" s="46">
        <f t="shared" si="144"/>
        <v>-4.4228221746308582E-3</v>
      </c>
      <c r="D4616" s="25">
        <v>345.34</v>
      </c>
      <c r="E4616" s="46">
        <f t="shared" si="145"/>
        <v>-7.2442936813661429E-3</v>
      </c>
      <c r="F4616" s="73">
        <f>C4616-('Analyse Germany'!$G$11+'Analyse Germany'!$G$12*E4616)</f>
        <v>3.4348697753723203E-3</v>
      </c>
    </row>
    <row r="4617" spans="1:6" x14ac:dyDescent="0.3">
      <c r="A4617" s="45">
        <v>42639.833333333336</v>
      </c>
      <c r="B4617" s="25">
        <v>10393.709999999999</v>
      </c>
      <c r="C4617" s="46">
        <f t="shared" si="144"/>
        <v>-2.1949812599452168E-2</v>
      </c>
      <c r="D4617" s="25">
        <v>340</v>
      </c>
      <c r="E4617" s="46">
        <f t="shared" si="145"/>
        <v>-1.5463021949383093E-2</v>
      </c>
      <c r="F4617" s="73">
        <f>C4617-('Analyse Germany'!$G$11+'Analyse Germany'!$G$12*E4617)</f>
        <v>-4.917738579469335E-3</v>
      </c>
    </row>
    <row r="4618" spans="1:6" x14ac:dyDescent="0.3">
      <c r="A4618" s="45">
        <v>42640.833333333336</v>
      </c>
      <c r="B4618" s="25">
        <v>10361.48</v>
      </c>
      <c r="C4618" s="46">
        <f t="shared" si="144"/>
        <v>-3.1009139181292777E-3</v>
      </c>
      <c r="D4618" s="25">
        <v>340.19</v>
      </c>
      <c r="E4618" s="46">
        <f t="shared" si="145"/>
        <v>5.5882352941183377E-4</v>
      </c>
      <c r="F4618" s="73">
        <f>C4618-('Analyse Germany'!$G$11+'Analyse Germany'!$G$12*E4618)</f>
        <v>-3.9536667345138228E-3</v>
      </c>
    </row>
    <row r="4619" spans="1:6" x14ac:dyDescent="0.3">
      <c r="A4619" s="45">
        <v>42641.833333333336</v>
      </c>
      <c r="B4619" s="25">
        <v>10438.34</v>
      </c>
      <c r="C4619" s="46">
        <f t="shared" si="144"/>
        <v>7.4178592247440278E-3</v>
      </c>
      <c r="D4619" s="25">
        <v>342.57</v>
      </c>
      <c r="E4619" s="46">
        <f t="shared" si="145"/>
        <v>6.996090420059442E-3</v>
      </c>
      <c r="F4619" s="73">
        <f>C4619-('Analyse Germany'!$G$11+'Analyse Germany'!$G$12*E4619)</f>
        <v>-6.2067027330234281E-4</v>
      </c>
    </row>
    <row r="4620" spans="1:6" x14ac:dyDescent="0.3">
      <c r="A4620" s="45">
        <v>42642.833333333336</v>
      </c>
      <c r="B4620" s="25">
        <v>10405.540000000001</v>
      </c>
      <c r="C4620" s="46">
        <f t="shared" si="144"/>
        <v>-3.1422620838178483E-3</v>
      </c>
      <c r="D4620" s="25">
        <v>342.72</v>
      </c>
      <c r="E4620" s="46">
        <f t="shared" si="145"/>
        <v>4.3786671337264771E-4</v>
      </c>
      <c r="F4620" s="73">
        <f>C4620-('Analyse Germany'!$G$11+'Analyse Germany'!$G$12*E4620)</f>
        <v>-3.8599935187764948E-3</v>
      </c>
    </row>
    <row r="4621" spans="1:6" x14ac:dyDescent="0.3">
      <c r="A4621" s="45">
        <v>42643.833333333336</v>
      </c>
      <c r="B4621" s="25">
        <v>10511.02</v>
      </c>
      <c r="C4621" s="46">
        <f t="shared" si="144"/>
        <v>1.0136907839477738E-2</v>
      </c>
      <c r="D4621" s="25">
        <v>342.92</v>
      </c>
      <c r="E4621" s="46">
        <f t="shared" si="145"/>
        <v>5.835667600373462E-4</v>
      </c>
      <c r="F4621" s="73">
        <f>C4621-('Analyse Germany'!$G$11+'Analyse Germany'!$G$12*E4621)</f>
        <v>9.2565347095846587E-3</v>
      </c>
    </row>
    <row r="4622" spans="1:6" x14ac:dyDescent="0.3">
      <c r="A4622" s="45">
        <v>42647.833333333336</v>
      </c>
      <c r="B4622" s="25">
        <v>10619.61</v>
      </c>
      <c r="C4622" s="46">
        <f t="shared" si="144"/>
        <v>1.0331062066288643E-2</v>
      </c>
      <c r="D4622" s="25">
        <v>346.1</v>
      </c>
      <c r="E4622" s="46">
        <f t="shared" si="145"/>
        <v>9.273299895019349E-3</v>
      </c>
      <c r="F4622" s="73">
        <f>C4622-('Analyse Germany'!$G$11+'Analyse Germany'!$G$12*E4622)</f>
        <v>-2.494653048302313E-4</v>
      </c>
    </row>
    <row r="4623" spans="1:6" x14ac:dyDescent="0.3">
      <c r="A4623" s="45">
        <v>42648.833333333336</v>
      </c>
      <c r="B4623" s="25">
        <v>10585.78</v>
      </c>
      <c r="C4623" s="46">
        <f t="shared" si="144"/>
        <v>-3.1856160442803594E-3</v>
      </c>
      <c r="D4623" s="25">
        <v>344.2</v>
      </c>
      <c r="E4623" s="46">
        <f t="shared" si="145"/>
        <v>-5.489742848887702E-3</v>
      </c>
      <c r="F4623" s="73">
        <f>C4623-('Analyse Germany'!$G$11+'Analyse Germany'!$G$12*E4623)</f>
        <v>2.7135101552284305E-3</v>
      </c>
    </row>
    <row r="4624" spans="1:6" x14ac:dyDescent="0.3">
      <c r="A4624" s="45">
        <v>42649.833333333336</v>
      </c>
      <c r="B4624" s="25">
        <v>10568.8</v>
      </c>
      <c r="C4624" s="46">
        <f t="shared" si="144"/>
        <v>-1.6040386254013717E-3</v>
      </c>
      <c r="D4624" s="25">
        <v>342.82</v>
      </c>
      <c r="E4624" s="46">
        <f t="shared" si="145"/>
        <v>-4.009296920395089E-3</v>
      </c>
      <c r="F4624" s="73">
        <f>C4624-('Analyse Germany'!$G$11+'Analyse Germany'!$G$12*E4624)</f>
        <v>2.6424989814425618E-3</v>
      </c>
    </row>
    <row r="4625" spans="1:6" x14ac:dyDescent="0.3">
      <c r="A4625" s="45">
        <v>42650.833333333336</v>
      </c>
      <c r="B4625" s="25">
        <v>10490.86</v>
      </c>
      <c r="C4625" s="46">
        <f t="shared" si="144"/>
        <v>-7.3745363712056644E-3</v>
      </c>
      <c r="D4625" s="25">
        <v>339.64</v>
      </c>
      <c r="E4625" s="46">
        <f t="shared" si="145"/>
        <v>-9.276004900530932E-3</v>
      </c>
      <c r="F4625" s="73">
        <f>C4625-('Analyse Germany'!$G$11+'Analyse Germany'!$G$12*E4625)</f>
        <v>2.7511092539443151E-3</v>
      </c>
    </row>
    <row r="4626" spans="1:6" x14ac:dyDescent="0.3">
      <c r="A4626" s="45">
        <v>42653.833333333336</v>
      </c>
      <c r="B4626" s="25">
        <v>10624.08</v>
      </c>
      <c r="C4626" s="46">
        <f t="shared" si="144"/>
        <v>1.2698672940063993E-2</v>
      </c>
      <c r="D4626" s="25">
        <v>341.98</v>
      </c>
      <c r="E4626" s="46">
        <f t="shared" si="145"/>
        <v>6.8896478624427271E-3</v>
      </c>
      <c r="F4626" s="73">
        <f>C4626-('Analyse Germany'!$G$11+'Analyse Germany'!$G$12*E4626)</f>
        <v>4.7789628822322086E-3</v>
      </c>
    </row>
    <row r="4627" spans="1:6" x14ac:dyDescent="0.3">
      <c r="A4627" s="45">
        <v>42654.833333333336</v>
      </c>
      <c r="B4627" s="25">
        <v>10577.16</v>
      </c>
      <c r="C4627" s="46">
        <f t="shared" si="144"/>
        <v>-4.4163824067590118E-3</v>
      </c>
      <c r="D4627" s="25">
        <v>340.17</v>
      </c>
      <c r="E4627" s="46">
        <f t="shared" si="145"/>
        <v>-5.29270717585828E-3</v>
      </c>
      <c r="F4627" s="73">
        <f>C4627-('Analyse Germany'!$G$11+'Analyse Germany'!$G$12*E4627)</f>
        <v>1.2627972892472758E-3</v>
      </c>
    </row>
    <row r="4628" spans="1:6" x14ac:dyDescent="0.3">
      <c r="A4628" s="45">
        <v>42655.833333333336</v>
      </c>
      <c r="B4628" s="25">
        <v>10523.07</v>
      </c>
      <c r="C4628" s="46">
        <f t="shared" si="144"/>
        <v>-5.1138490861440955E-3</v>
      </c>
      <c r="D4628" s="25">
        <v>338.56</v>
      </c>
      <c r="E4628" s="46">
        <f t="shared" si="145"/>
        <v>-4.7329276538201626E-3</v>
      </c>
      <c r="F4628" s="73">
        <f>C4628-('Analyse Germany'!$G$11+'Analyse Germany'!$G$12*E4628)</f>
        <v>-5.9538718171624205E-5</v>
      </c>
    </row>
    <row r="4629" spans="1:6" x14ac:dyDescent="0.3">
      <c r="A4629" s="45">
        <v>42656.833333333336</v>
      </c>
      <c r="B4629" s="25">
        <v>10414.07</v>
      </c>
      <c r="C4629" s="46">
        <f t="shared" si="144"/>
        <v>-1.03581939491042E-2</v>
      </c>
      <c r="D4629" s="25">
        <v>335.62</v>
      </c>
      <c r="E4629" s="46">
        <f t="shared" si="145"/>
        <v>-8.6838374291114961E-3</v>
      </c>
      <c r="F4629" s="73">
        <f>C4629-('Analyse Germany'!$G$11+'Analyse Germany'!$G$12*E4629)</f>
        <v>-8.9357159361957636E-4</v>
      </c>
    </row>
    <row r="4630" spans="1:6" x14ac:dyDescent="0.3">
      <c r="A4630" s="45">
        <v>42657.833333333336</v>
      </c>
      <c r="B4630" s="25">
        <v>10580.38</v>
      </c>
      <c r="C4630" s="46">
        <f t="shared" si="144"/>
        <v>1.5969740937020749E-2</v>
      </c>
      <c r="D4630" s="25">
        <v>339.95</v>
      </c>
      <c r="E4630" s="46">
        <f t="shared" si="145"/>
        <v>1.290149573922883E-2</v>
      </c>
      <c r="F4630" s="73">
        <f>C4630-('Analyse Germany'!$G$11+'Analyse Germany'!$G$12*E4630)</f>
        <v>1.3391399031645566E-3</v>
      </c>
    </row>
    <row r="4631" spans="1:6" x14ac:dyDescent="0.3">
      <c r="A4631" s="45">
        <v>42660.833333333336</v>
      </c>
      <c r="B4631" s="25">
        <v>10503.57</v>
      </c>
      <c r="C4631" s="46">
        <f t="shared" si="144"/>
        <v>-7.2596636415704907E-3</v>
      </c>
      <c r="D4631" s="25">
        <v>337.42</v>
      </c>
      <c r="E4631" s="46">
        <f t="shared" si="145"/>
        <v>-7.442270922194405E-3</v>
      </c>
      <c r="F4631" s="73">
        <f>C4631-('Analyse Germany'!$G$11+'Analyse Germany'!$G$12*E4631)</f>
        <v>8.1902586295545116E-4</v>
      </c>
    </row>
    <row r="4632" spans="1:6" x14ac:dyDescent="0.3">
      <c r="A4632" s="45">
        <v>42661.833333333336</v>
      </c>
      <c r="B4632" s="25">
        <v>10631.55</v>
      </c>
      <c r="C4632" s="46">
        <f t="shared" si="144"/>
        <v>1.2184428722805674E-2</v>
      </c>
      <c r="D4632" s="25">
        <v>342.48</v>
      </c>
      <c r="E4632" s="46">
        <f t="shared" si="145"/>
        <v>1.4996147234900059E-2</v>
      </c>
      <c r="F4632" s="73">
        <f>C4632-('Analyse Germany'!$G$11+'Analyse Germany'!$G$12*E4632)</f>
        <v>-4.7843848054975428E-3</v>
      </c>
    </row>
    <row r="4633" spans="1:6" x14ac:dyDescent="0.3">
      <c r="A4633" s="45">
        <v>42662.833333333336</v>
      </c>
      <c r="B4633" s="25">
        <v>10645.68</v>
      </c>
      <c r="C4633" s="46">
        <f t="shared" si="144"/>
        <v>1.3290630246767243E-3</v>
      </c>
      <c r="D4633" s="25">
        <v>343.64</v>
      </c>
      <c r="E4633" s="46">
        <f t="shared" si="145"/>
        <v>3.3870590983413607E-3</v>
      </c>
      <c r="F4633" s="73">
        <f>C4633-('Analyse Germany'!$G$11+'Analyse Germany'!$G$12*E4633)</f>
        <v>-2.6807857373469177E-3</v>
      </c>
    </row>
    <row r="4634" spans="1:6" x14ac:dyDescent="0.3">
      <c r="A4634" s="45">
        <v>42663.833333333336</v>
      </c>
      <c r="B4634" s="25">
        <v>10701.39</v>
      </c>
      <c r="C4634" s="46">
        <f t="shared" si="144"/>
        <v>5.2331086412515937E-3</v>
      </c>
      <c r="D4634" s="25">
        <v>344.29</v>
      </c>
      <c r="E4634" s="46">
        <f t="shared" si="145"/>
        <v>1.8915143755093844E-3</v>
      </c>
      <c r="F4634" s="73">
        <f>C4634-('Analyse Germany'!$G$11+'Analyse Germany'!$G$12*E4634)</f>
        <v>2.8927029174405966E-3</v>
      </c>
    </row>
    <row r="4635" spans="1:6" x14ac:dyDescent="0.3">
      <c r="A4635" s="45">
        <v>42664.833333333336</v>
      </c>
      <c r="B4635" s="25">
        <v>10710.73</v>
      </c>
      <c r="C4635" s="46">
        <f t="shared" si="144"/>
        <v>8.7278381593414167E-4</v>
      </c>
      <c r="D4635" s="25">
        <v>344.29</v>
      </c>
      <c r="E4635" s="46">
        <f t="shared" si="145"/>
        <v>0</v>
      </c>
      <c r="F4635" s="73">
        <f>C4635-('Analyse Germany'!$G$11+'Analyse Germany'!$G$12*E4635)</f>
        <v>6.438331744517366E-4</v>
      </c>
    </row>
    <row r="4636" spans="1:6" x14ac:dyDescent="0.3">
      <c r="A4636" s="45">
        <v>42667.833333333336</v>
      </c>
      <c r="B4636" s="25">
        <v>10761.17</v>
      </c>
      <c r="C4636" s="46">
        <f t="shared" si="144"/>
        <v>4.7092961917629683E-3</v>
      </c>
      <c r="D4636" s="25">
        <v>344.26</v>
      </c>
      <c r="E4636" s="46">
        <f t="shared" si="145"/>
        <v>-8.7135844782149086E-5</v>
      </c>
      <c r="F4636" s="73">
        <f>C4636-('Analyse Germany'!$G$11+'Analyse Germany'!$G$12*E4636)</f>
        <v>4.5776133398889385E-3</v>
      </c>
    </row>
    <row r="4637" spans="1:6" x14ac:dyDescent="0.3">
      <c r="A4637" s="45">
        <v>42668.833333333336</v>
      </c>
      <c r="B4637" s="25">
        <v>10757.31</v>
      </c>
      <c r="C4637" s="46">
        <f t="shared" si="144"/>
        <v>-3.5869705617519454E-4</v>
      </c>
      <c r="D4637" s="25">
        <v>343.07</v>
      </c>
      <c r="E4637" s="46">
        <f t="shared" si="145"/>
        <v>-3.4566897112647821E-3</v>
      </c>
      <c r="F4637" s="73">
        <f>C4637-('Analyse Germany'!$G$11+'Analyse Germany'!$G$12*E4637)</f>
        <v>3.2709775147029738E-3</v>
      </c>
    </row>
    <row r="4638" spans="1:6" x14ac:dyDescent="0.3">
      <c r="A4638" s="45">
        <v>42669.833333333336</v>
      </c>
      <c r="B4638" s="25">
        <v>10709.68</v>
      </c>
      <c r="C4638" s="46">
        <f t="shared" si="144"/>
        <v>-4.4276868473622777E-3</v>
      </c>
      <c r="D4638" s="25">
        <v>341.76</v>
      </c>
      <c r="E4638" s="46">
        <f t="shared" si="145"/>
        <v>-3.8184627044043351E-3</v>
      </c>
      <c r="F4638" s="73">
        <f>C4638-('Analyse Germany'!$G$11+'Analyse Germany'!$G$12*E4638)</f>
        <v>-3.941731965891827E-4</v>
      </c>
    </row>
    <row r="4639" spans="1:6" x14ac:dyDescent="0.3">
      <c r="A4639" s="45">
        <v>42670.833333333336</v>
      </c>
      <c r="B4639" s="25">
        <v>10717.08</v>
      </c>
      <c r="C4639" s="46">
        <f t="shared" si="144"/>
        <v>6.9096368892429538E-4</v>
      </c>
      <c r="D4639" s="25">
        <v>341.71</v>
      </c>
      <c r="E4639" s="46">
        <f t="shared" si="145"/>
        <v>-1.4630149812733251E-4</v>
      </c>
      <c r="F4639" s="73">
        <f>C4639-('Analyse Germany'!$G$11+'Analyse Germany'!$G$12*E4639)</f>
        <v>6.253261291571979E-4</v>
      </c>
    </row>
    <row r="4640" spans="1:6" x14ac:dyDescent="0.3">
      <c r="A4640" s="45">
        <v>42671.833333333336</v>
      </c>
      <c r="B4640" s="25">
        <v>10696.19</v>
      </c>
      <c r="C4640" s="46">
        <f t="shared" si="144"/>
        <v>-1.9492249754596847E-3</v>
      </c>
      <c r="D4640" s="25">
        <v>340.8</v>
      </c>
      <c r="E4640" s="46">
        <f t="shared" si="145"/>
        <v>-2.6630768780544489E-3</v>
      </c>
      <c r="F4640" s="73">
        <f>C4640-('Analyse Germany'!$G$11+'Analyse Germany'!$G$12*E4640)</f>
        <v>7.945573855684309E-4</v>
      </c>
    </row>
    <row r="4641" spans="1:6" x14ac:dyDescent="0.3">
      <c r="A4641" s="45">
        <v>42674.833333333336</v>
      </c>
      <c r="B4641" s="25">
        <v>10665.01</v>
      </c>
      <c r="C4641" s="46">
        <f t="shared" si="144"/>
        <v>-2.9150566697113689E-3</v>
      </c>
      <c r="D4641" s="25">
        <v>338.97</v>
      </c>
      <c r="E4641" s="46">
        <f t="shared" si="145"/>
        <v>-5.3697183098591061E-3</v>
      </c>
      <c r="F4641" s="73">
        <f>C4641-('Analyse Germany'!$G$11+'Analyse Germany'!$G$12*E4641)</f>
        <v>2.8500888282931951E-3</v>
      </c>
    </row>
    <row r="4642" spans="1:6" x14ac:dyDescent="0.3">
      <c r="A4642" s="45">
        <v>42675.833333333336</v>
      </c>
      <c r="B4642" s="25">
        <v>10526.16</v>
      </c>
      <c r="C4642" s="46">
        <f t="shared" si="144"/>
        <v>-1.301920954598268E-2</v>
      </c>
      <c r="D4642" s="25">
        <v>335.33</v>
      </c>
      <c r="E4642" s="46">
        <f t="shared" si="145"/>
        <v>-1.0738413428917126E-2</v>
      </c>
      <c r="F4642" s="73">
        <f>C4642-('Analyse Germany'!$G$11+'Analyse Germany'!$G$12*E4642)</f>
        <v>-1.2611100734385133E-3</v>
      </c>
    </row>
    <row r="4643" spans="1:6" x14ac:dyDescent="0.3">
      <c r="A4643" s="45">
        <v>42676.833333333336</v>
      </c>
      <c r="B4643" s="25">
        <v>10370.93</v>
      </c>
      <c r="C4643" s="46">
        <f t="shared" si="144"/>
        <v>-1.4747068256610207E-2</v>
      </c>
      <c r="D4643" s="25">
        <v>331.55</v>
      </c>
      <c r="E4643" s="46">
        <f t="shared" si="145"/>
        <v>-1.1272477857632746E-2</v>
      </c>
      <c r="F4643" s="73">
        <f>C4643-('Analyse Germany'!$G$11+'Analyse Germany'!$G$12*E4643)</f>
        <v>-2.3928046380764911E-3</v>
      </c>
    </row>
    <row r="4644" spans="1:6" x14ac:dyDescent="0.3">
      <c r="A4644" s="45">
        <v>42677.833333333336</v>
      </c>
      <c r="B4644" s="25">
        <v>10325.879999999999</v>
      </c>
      <c r="C4644" s="46">
        <f t="shared" si="144"/>
        <v>-4.3438727288681589E-3</v>
      </c>
      <c r="D4644" s="25">
        <v>331.56</v>
      </c>
      <c r="E4644" s="46">
        <f t="shared" si="145"/>
        <v>3.0161363293590426E-5</v>
      </c>
      <c r="F4644" s="73">
        <f>C4644-('Analyse Germany'!$G$11+'Analyse Germany'!$G$12*E4644)</f>
        <v>-4.606491823861027E-3</v>
      </c>
    </row>
    <row r="4645" spans="1:6" x14ac:dyDescent="0.3">
      <c r="A4645" s="45">
        <v>42678.833333333336</v>
      </c>
      <c r="B4645" s="25">
        <v>10259.129999999999</v>
      </c>
      <c r="C4645" s="46">
        <f t="shared" si="144"/>
        <v>-6.4643400853002797E-3</v>
      </c>
      <c r="D4645" s="25">
        <v>328.8</v>
      </c>
      <c r="E4645" s="46">
        <f t="shared" si="145"/>
        <v>-8.3242851972493703E-3</v>
      </c>
      <c r="F4645" s="73">
        <f>C4645-('Analyse Germany'!$G$11+'Analyse Germany'!$G$12*E4645)</f>
        <v>2.5989221763053696E-3</v>
      </c>
    </row>
    <row r="4646" spans="1:6" x14ac:dyDescent="0.3">
      <c r="A4646" s="45">
        <v>42681.833333333336</v>
      </c>
      <c r="B4646" s="25">
        <v>10456.950000000001</v>
      </c>
      <c r="C4646" s="46">
        <f t="shared" si="144"/>
        <v>1.9282336806337508E-2</v>
      </c>
      <c r="D4646" s="25">
        <v>333.84</v>
      </c>
      <c r="E4646" s="46">
        <f t="shared" si="145"/>
        <v>1.5328467153284508E-2</v>
      </c>
      <c r="F4646" s="73">
        <f>C4646-('Analyse Germany'!$G$11+'Analyse Germany'!$G$12*E4646)</f>
        <v>1.942562005036879E-3</v>
      </c>
    </row>
    <row r="4647" spans="1:6" x14ac:dyDescent="0.3">
      <c r="A4647" s="45">
        <v>42682.833333333336</v>
      </c>
      <c r="B4647" s="25">
        <v>10482.32</v>
      </c>
      <c r="C4647" s="46">
        <f t="shared" si="144"/>
        <v>2.4261376405165791E-3</v>
      </c>
      <c r="D4647" s="25">
        <v>334.91</v>
      </c>
      <c r="E4647" s="46">
        <f t="shared" si="145"/>
        <v>3.2051282051284158E-3</v>
      </c>
      <c r="F4647" s="73">
        <f>C4647-('Analyse Germany'!$G$11+'Analyse Germany'!$G$12*E4647)</f>
        <v>-1.380625745006235E-3</v>
      </c>
    </row>
    <row r="4648" spans="1:6" x14ac:dyDescent="0.3">
      <c r="A4648" s="45">
        <v>42683.833333333336</v>
      </c>
      <c r="B4648" s="25">
        <v>10646.01</v>
      </c>
      <c r="C4648" s="46">
        <f t="shared" si="144"/>
        <v>1.5615817872379534E-2</v>
      </c>
      <c r="D4648" s="25">
        <v>339.81</v>
      </c>
      <c r="E4648" s="46">
        <f t="shared" si="145"/>
        <v>1.4630796333343188E-2</v>
      </c>
      <c r="F4648" s="73">
        <f>C4648-('Analyse Germany'!$G$11+'Analyse Germany'!$G$12*E4648)</f>
        <v>-9.4516263709301662E-4</v>
      </c>
    </row>
    <row r="4649" spans="1:6" x14ac:dyDescent="0.3">
      <c r="A4649" s="45">
        <v>42684.833333333336</v>
      </c>
      <c r="B4649" s="25">
        <v>10630.12</v>
      </c>
      <c r="C4649" s="46">
        <f t="shared" si="144"/>
        <v>-1.4925779705260434E-3</v>
      </c>
      <c r="D4649" s="25">
        <v>338.88</v>
      </c>
      <c r="E4649" s="46">
        <f t="shared" si="145"/>
        <v>-2.7368235190253776E-3</v>
      </c>
      <c r="F4649" s="73">
        <f>C4649-('Analyse Germany'!$G$11+'Analyse Germany'!$G$12*E4649)</f>
        <v>1.3335261121336069E-3</v>
      </c>
    </row>
    <row r="4650" spans="1:6" x14ac:dyDescent="0.3">
      <c r="A4650" s="45">
        <v>42685.833333333336</v>
      </c>
      <c r="B4650" s="25">
        <v>10667.95</v>
      </c>
      <c r="C4650" s="46">
        <f t="shared" si="144"/>
        <v>3.558755686671411E-3</v>
      </c>
      <c r="D4650" s="25">
        <v>337.5</v>
      </c>
      <c r="E4650" s="46">
        <f t="shared" si="145"/>
        <v>-4.0722379603399528E-3</v>
      </c>
      <c r="F4650" s="73">
        <f>C4650-('Analyse Germany'!$G$11+'Analyse Germany'!$G$12*E4650)</f>
        <v>7.8755529650247624E-3</v>
      </c>
    </row>
    <row r="4651" spans="1:6" x14ac:dyDescent="0.3">
      <c r="A4651" s="45">
        <v>42688.833333333336</v>
      </c>
      <c r="B4651" s="25">
        <v>10693.69</v>
      </c>
      <c r="C4651" s="46">
        <f t="shared" si="144"/>
        <v>2.4128347058245403E-3</v>
      </c>
      <c r="D4651" s="25">
        <v>338.23</v>
      </c>
      <c r="E4651" s="46">
        <f t="shared" si="145"/>
        <v>2.1629629629629221E-3</v>
      </c>
      <c r="F4651" s="73">
        <f>C4651-('Analyse Germany'!$G$11+'Analyse Germany'!$G$12*E4651)</f>
        <v>-2.3058298923586381E-4</v>
      </c>
    </row>
    <row r="4652" spans="1:6" x14ac:dyDescent="0.3">
      <c r="A4652" s="45">
        <v>42689.833333333336</v>
      </c>
      <c r="B4652" s="25">
        <v>10735.14</v>
      </c>
      <c r="C4652" s="46">
        <f t="shared" si="144"/>
        <v>3.8761175983219598E-3</v>
      </c>
      <c r="D4652" s="25">
        <v>339.16</v>
      </c>
      <c r="E4652" s="46">
        <f t="shared" si="145"/>
        <v>2.7496082547380229E-3</v>
      </c>
      <c r="F4652" s="73">
        <f>C4652-('Analyse Germany'!$G$11+'Analyse Germany'!$G$12*E4652)</f>
        <v>5.7784091890459004E-4</v>
      </c>
    </row>
    <row r="4653" spans="1:6" x14ac:dyDescent="0.3">
      <c r="A4653" s="45">
        <v>42690.833333333336</v>
      </c>
      <c r="B4653" s="25">
        <v>10663.87</v>
      </c>
      <c r="C4653" s="46">
        <f t="shared" si="144"/>
        <v>-6.6389446248487083E-3</v>
      </c>
      <c r="D4653" s="25">
        <v>338.47</v>
      </c>
      <c r="E4653" s="46">
        <f t="shared" si="145"/>
        <v>-2.0344380233517922E-3</v>
      </c>
      <c r="F4653" s="73">
        <f>C4653-('Analyse Germany'!$G$11+'Analyse Germany'!$G$12*E4653)</f>
        <v>-4.5968977208158349E-3</v>
      </c>
    </row>
    <row r="4654" spans="1:6" x14ac:dyDescent="0.3">
      <c r="A4654" s="45">
        <v>42691.833333333336</v>
      </c>
      <c r="B4654" s="25">
        <v>10685.54</v>
      </c>
      <c r="C4654" s="46">
        <f t="shared" si="144"/>
        <v>2.0320952899839373E-3</v>
      </c>
      <c r="D4654" s="25">
        <v>340.6</v>
      </c>
      <c r="E4654" s="46">
        <f t="shared" si="145"/>
        <v>6.2930244925694101E-3</v>
      </c>
      <c r="F4654" s="73">
        <f>C4654-('Analyse Germany'!$G$11+'Analyse Germany'!$G$12*E4654)</f>
        <v>-5.2216174786568637E-3</v>
      </c>
    </row>
    <row r="4655" spans="1:6" x14ac:dyDescent="0.3">
      <c r="A4655" s="45">
        <v>42692.833333333336</v>
      </c>
      <c r="B4655" s="25">
        <v>10664.56</v>
      </c>
      <c r="C4655" s="46">
        <f t="shared" si="144"/>
        <v>-1.9634010073427133E-3</v>
      </c>
      <c r="D4655" s="25">
        <v>339.39</v>
      </c>
      <c r="E4655" s="46">
        <f t="shared" si="145"/>
        <v>-3.5525543159131701E-3</v>
      </c>
      <c r="F4655" s="73">
        <f>C4655-('Analyse Germany'!$G$11+'Analyse Germany'!$G$12*E4655)</f>
        <v>1.7732850720500281E-3</v>
      </c>
    </row>
    <row r="4656" spans="1:6" x14ac:dyDescent="0.3">
      <c r="A4656" s="45">
        <v>42695.833333333336</v>
      </c>
      <c r="B4656" s="25">
        <v>10685.13</v>
      </c>
      <c r="C4656" s="46">
        <f t="shared" si="144"/>
        <v>1.9288184416421661E-3</v>
      </c>
      <c r="D4656" s="25">
        <v>340.23</v>
      </c>
      <c r="E4656" s="46">
        <f t="shared" si="145"/>
        <v>2.4750287280121963E-3</v>
      </c>
      <c r="F4656" s="73">
        <f>C4656-('Analyse Germany'!$G$11+'Analyse Germany'!$G$12*E4656)</f>
        <v>-1.0629512692238831E-3</v>
      </c>
    </row>
    <row r="4657" spans="1:6" x14ac:dyDescent="0.3">
      <c r="A4657" s="45">
        <v>42696.833333333336</v>
      </c>
      <c r="B4657" s="25">
        <v>10713.85</v>
      </c>
      <c r="C4657" s="46">
        <f t="shared" si="144"/>
        <v>2.687847503961116E-3</v>
      </c>
      <c r="D4657" s="25">
        <v>341.02</v>
      </c>
      <c r="E4657" s="46">
        <f t="shared" si="145"/>
        <v>2.3219586750138355E-3</v>
      </c>
      <c r="F4657" s="73">
        <f>C4657-('Analyse Germany'!$G$11+'Analyse Germany'!$G$12*E4657)</f>
        <v>-1.3305353916421951E-4</v>
      </c>
    </row>
    <row r="4658" spans="1:6" x14ac:dyDescent="0.3">
      <c r="A4658" s="45">
        <v>42697.833333333336</v>
      </c>
      <c r="B4658" s="25">
        <v>10662.44</v>
      </c>
      <c r="C4658" s="46">
        <f t="shared" si="144"/>
        <v>-4.7984618041133631E-3</v>
      </c>
      <c r="D4658" s="25">
        <v>340.77</v>
      </c>
      <c r="E4658" s="46">
        <f t="shared" si="145"/>
        <v>-7.3309483314765167E-4</v>
      </c>
      <c r="F4658" s="73">
        <f>C4658-('Analyse Germany'!$G$11+'Analyse Germany'!$G$12*E4658)</f>
        <v>-4.2090751221685579E-3</v>
      </c>
    </row>
    <row r="4659" spans="1:6" x14ac:dyDescent="0.3">
      <c r="A4659" s="45">
        <v>42698.833333333336</v>
      </c>
      <c r="B4659" s="25">
        <v>10689.26</v>
      </c>
      <c r="C4659" s="46">
        <f t="shared" si="144"/>
        <v>2.515371716042436E-3</v>
      </c>
      <c r="D4659" s="25">
        <v>341.84</v>
      </c>
      <c r="E4659" s="46">
        <f t="shared" si="145"/>
        <v>3.1399477653548669E-3</v>
      </c>
      <c r="F4659" s="73">
        <f>C4659-('Analyse Germany'!$G$11+'Analyse Germany'!$G$12*E4659)</f>
        <v>-1.2186322061581868E-3</v>
      </c>
    </row>
    <row r="4660" spans="1:6" x14ac:dyDescent="0.3">
      <c r="A4660" s="45">
        <v>42699.833333333336</v>
      </c>
      <c r="B4660" s="25">
        <v>10699.27</v>
      </c>
      <c r="C4660" s="46">
        <f t="shared" si="144"/>
        <v>9.3645397342756453E-4</v>
      </c>
      <c r="D4660" s="25">
        <v>342.45</v>
      </c>
      <c r="E4660" s="46">
        <f t="shared" si="145"/>
        <v>1.784460566346846E-3</v>
      </c>
      <c r="F4660" s="73">
        <f>C4660-('Analyse Germany'!$G$11+'Analyse Germany'!$G$12*E4660)</f>
        <v>-1.2844499837748628E-3</v>
      </c>
    </row>
    <row r="4661" spans="1:6" x14ac:dyDescent="0.3">
      <c r="A4661" s="45">
        <v>42702.833333333336</v>
      </c>
      <c r="B4661" s="25">
        <v>10582.67</v>
      </c>
      <c r="C4661" s="46">
        <f t="shared" si="144"/>
        <v>-1.0897939765984077E-2</v>
      </c>
      <c r="D4661" s="25">
        <v>339.83</v>
      </c>
      <c r="E4661" s="46">
        <f t="shared" si="145"/>
        <v>-7.650751934588973E-3</v>
      </c>
      <c r="F4661" s="73">
        <f>C4661-('Analyse Germany'!$G$11+'Analyse Germany'!$G$12*E4661)</f>
        <v>-2.5865275822710022E-3</v>
      </c>
    </row>
    <row r="4662" spans="1:6" x14ac:dyDescent="0.3">
      <c r="A4662" s="45">
        <v>42703.833333333336</v>
      </c>
      <c r="B4662" s="25">
        <v>10620.49</v>
      </c>
      <c r="C4662" s="46">
        <f t="shared" si="144"/>
        <v>3.573767300690589E-3</v>
      </c>
      <c r="D4662" s="25">
        <v>340.95</v>
      </c>
      <c r="E4662" s="46">
        <f t="shared" si="145"/>
        <v>3.295765529823802E-3</v>
      </c>
      <c r="F4662" s="73">
        <f>C4662-('Analyse Germany'!$G$11+'Analyse Germany'!$G$12*E4662)</f>
        <v>-3.3417249795105342E-4</v>
      </c>
    </row>
    <row r="4663" spans="1:6" x14ac:dyDescent="0.3">
      <c r="A4663" s="45">
        <v>42704.833333333336</v>
      </c>
      <c r="B4663" s="25">
        <v>10640.3</v>
      </c>
      <c r="C4663" s="46">
        <f t="shared" si="144"/>
        <v>1.8652623372368282E-3</v>
      </c>
      <c r="D4663" s="25">
        <v>341.99</v>
      </c>
      <c r="E4663" s="46">
        <f t="shared" si="145"/>
        <v>3.0503006305910851E-3</v>
      </c>
      <c r="F4663" s="73">
        <f>C4663-('Analyse Germany'!$G$11+'Analyse Germany'!$G$12*E4663)</f>
        <v>-1.7686704986617364E-3</v>
      </c>
    </row>
    <row r="4664" spans="1:6" x14ac:dyDescent="0.3">
      <c r="A4664" s="45">
        <v>42705.833333333336</v>
      </c>
      <c r="B4664" s="25">
        <v>10534.05</v>
      </c>
      <c r="C4664" s="46">
        <f t="shared" si="144"/>
        <v>-9.9856207061831403E-3</v>
      </c>
      <c r="D4664" s="25">
        <v>340.86</v>
      </c>
      <c r="E4664" s="46">
        <f t="shared" si="145"/>
        <v>-3.3041901809994778E-3</v>
      </c>
      <c r="F4664" s="73">
        <f>C4664-('Analyse Germany'!$G$11+'Analyse Germany'!$G$12*E4664)</f>
        <v>-6.5261779413120953E-3</v>
      </c>
    </row>
    <row r="4665" spans="1:6" x14ac:dyDescent="0.3">
      <c r="A4665" s="45">
        <v>42706.833333333336</v>
      </c>
      <c r="B4665" s="25">
        <v>10513.35</v>
      </c>
      <c r="C4665" s="46">
        <f t="shared" si="144"/>
        <v>-1.9650561749753326E-3</v>
      </c>
      <c r="D4665" s="25">
        <v>339.36</v>
      </c>
      <c r="E4665" s="46">
        <f t="shared" si="145"/>
        <v>-4.4006336912515431E-3</v>
      </c>
      <c r="F4665" s="73">
        <f>C4665-('Analyse Germany'!$G$11+'Analyse Germany'!$G$12*E4665)</f>
        <v>2.718321893894907E-3</v>
      </c>
    </row>
    <row r="4666" spans="1:6" x14ac:dyDescent="0.3">
      <c r="A4666" s="45">
        <v>42709.833333333336</v>
      </c>
      <c r="B4666" s="25">
        <v>10684.83</v>
      </c>
      <c r="C4666" s="46">
        <f t="shared" si="144"/>
        <v>1.6310690693261298E-2</v>
      </c>
      <c r="D4666" s="25">
        <v>341.27</v>
      </c>
      <c r="E4666" s="46">
        <f t="shared" si="145"/>
        <v>5.6282413955679456E-3</v>
      </c>
      <c r="F4666" s="73">
        <f>C4666-('Analyse Germany'!$G$11+'Analyse Germany'!$G$12*E4666)</f>
        <v>9.7990603888004901E-3</v>
      </c>
    </row>
    <row r="4667" spans="1:6" x14ac:dyDescent="0.3">
      <c r="A4667" s="45">
        <v>42710.833333333336</v>
      </c>
      <c r="B4667" s="25">
        <v>10775.32</v>
      </c>
      <c r="C4667" s="46">
        <f t="shared" si="144"/>
        <v>8.4690163530911633E-3</v>
      </c>
      <c r="D4667" s="25">
        <v>344.57</v>
      </c>
      <c r="E4667" s="46">
        <f t="shared" si="145"/>
        <v>9.669762944296334E-3</v>
      </c>
      <c r="F4667" s="73">
        <f>C4667-('Analyse Germany'!$G$11+'Analyse Germany'!$G$12*E4667)</f>
        <v>-2.5540738297039085E-3</v>
      </c>
    </row>
    <row r="4668" spans="1:6" x14ac:dyDescent="0.3">
      <c r="A4668" s="45">
        <v>42711.833333333336</v>
      </c>
      <c r="B4668" s="25">
        <v>10986.69</v>
      </c>
      <c r="C4668" s="46">
        <f t="shared" si="144"/>
        <v>1.9616122769439803E-2</v>
      </c>
      <c r="D4668" s="25">
        <v>347.7</v>
      </c>
      <c r="E4668" s="46">
        <f t="shared" si="145"/>
        <v>9.0837855878340701E-3</v>
      </c>
      <c r="F4668" s="73">
        <f>C4668-('Analyse Germany'!$G$11+'Analyse Germany'!$G$12*E4668)</f>
        <v>9.2471459697896653E-3</v>
      </c>
    </row>
    <row r="4669" spans="1:6" x14ac:dyDescent="0.3">
      <c r="A4669" s="45">
        <v>42712.833333333336</v>
      </c>
      <c r="B4669" s="25">
        <v>11179.42</v>
      </c>
      <c r="C4669" s="46">
        <f t="shared" si="144"/>
        <v>1.7542135074348986E-2</v>
      </c>
      <c r="D4669" s="25">
        <v>351.96</v>
      </c>
      <c r="E4669" s="46">
        <f t="shared" si="145"/>
        <v>1.2251941328731641E-2</v>
      </c>
      <c r="F4669" s="73">
        <f>C4669-('Analyse Germany'!$G$11+'Analyse Germany'!$G$12*E4669)</f>
        <v>3.6366170634139876E-3</v>
      </c>
    </row>
    <row r="4670" spans="1:6" x14ac:dyDescent="0.3">
      <c r="A4670" s="45">
        <v>42713.833333333336</v>
      </c>
      <c r="B4670" s="25">
        <v>11203.63</v>
      </c>
      <c r="C4670" s="46">
        <f t="shared" si="144"/>
        <v>2.165586407881559E-3</v>
      </c>
      <c r="D4670" s="25">
        <v>355.38</v>
      </c>
      <c r="E4670" s="46">
        <f t="shared" si="145"/>
        <v>9.7170132969655043E-3</v>
      </c>
      <c r="F4670" s="73">
        <f>C4670-('Analyse Germany'!$G$11+'Analyse Germany'!$G$12*E4670)</f>
        <v>-8.91024828406284E-3</v>
      </c>
    </row>
    <row r="4671" spans="1:6" x14ac:dyDescent="0.3">
      <c r="A4671" s="45">
        <v>42716.833333333336</v>
      </c>
      <c r="B4671" s="25">
        <v>11190.21</v>
      </c>
      <c r="C4671" s="46">
        <f t="shared" si="144"/>
        <v>-1.1978260617317993E-3</v>
      </c>
      <c r="D4671" s="25">
        <v>353.74</v>
      </c>
      <c r="E4671" s="46">
        <f t="shared" si="145"/>
        <v>-4.6147785469075053E-3</v>
      </c>
      <c r="F4671" s="73">
        <f>C4671-('Analyse Germany'!$G$11+'Analyse Germany'!$G$12*E4671)</f>
        <v>3.7245971075530425E-3</v>
      </c>
    </row>
    <row r="4672" spans="1:6" x14ac:dyDescent="0.3">
      <c r="A4672" s="45">
        <v>42717.833333333336</v>
      </c>
      <c r="B4672" s="25">
        <v>11284.65</v>
      </c>
      <c r="C4672" s="46">
        <f t="shared" ref="C4672:C4735" si="146">B4672/B4671-1</f>
        <v>8.4395199017712752E-3</v>
      </c>
      <c r="D4672" s="25">
        <v>357.5</v>
      </c>
      <c r="E4672" s="46">
        <f t="shared" si="145"/>
        <v>1.0629275739243438E-2</v>
      </c>
      <c r="F4672" s="73">
        <f>C4672-('Analyse Germany'!$G$11+'Analyse Germany'!$G$12*E4672)</f>
        <v>-3.6546528980431793E-3</v>
      </c>
    </row>
    <row r="4673" spans="1:6" x14ac:dyDescent="0.3">
      <c r="A4673" s="45">
        <v>42718.833333333336</v>
      </c>
      <c r="B4673" s="25">
        <v>11244.84</v>
      </c>
      <c r="C4673" s="46">
        <f t="shared" si="146"/>
        <v>-3.5278010394650394E-3</v>
      </c>
      <c r="D4673" s="25">
        <v>355.72</v>
      </c>
      <c r="E4673" s="46">
        <f t="shared" si="145"/>
        <v>-4.9790209790209206E-3</v>
      </c>
      <c r="F4673" s="73">
        <f>C4673-('Analyse Germany'!$G$11+'Analyse Germany'!$G$12*E4673)</f>
        <v>1.8012177890668985E-3</v>
      </c>
    </row>
    <row r="4674" spans="1:6" x14ac:dyDescent="0.3">
      <c r="A4674" s="45">
        <v>42719.833333333336</v>
      </c>
      <c r="B4674" s="25">
        <v>11366.4</v>
      </c>
      <c r="C4674" s="46">
        <f t="shared" si="146"/>
        <v>1.0810291653771786E-2</v>
      </c>
      <c r="D4674" s="25">
        <v>358.79</v>
      </c>
      <c r="E4674" s="46">
        <f t="shared" si="145"/>
        <v>8.630383447655543E-3</v>
      </c>
      <c r="F4674" s="73">
        <f>C4674-('Analyse Germany'!$G$11+'Analyse Germany'!$G$12*E4674)</f>
        <v>9.4743749617706534E-4</v>
      </c>
    </row>
    <row r="4675" spans="1:6" x14ac:dyDescent="0.3">
      <c r="A4675" s="45">
        <v>42720.833333333336</v>
      </c>
      <c r="B4675" s="25">
        <v>11404.01</v>
      </c>
      <c r="C4675" s="46">
        <f t="shared" si="146"/>
        <v>3.3088752815315647E-3</v>
      </c>
      <c r="D4675" s="25">
        <v>360.02</v>
      </c>
      <c r="E4675" s="46">
        <f t="shared" si="145"/>
        <v>3.4281891914489382E-3</v>
      </c>
      <c r="F4675" s="73">
        <f>C4675-('Analyse Germany'!$G$11+'Analyse Germany'!$G$12*E4675)</f>
        <v>-7.4688608113263836E-4</v>
      </c>
    </row>
    <row r="4676" spans="1:6" x14ac:dyDescent="0.3">
      <c r="A4676" s="45">
        <v>42723.833333333336</v>
      </c>
      <c r="B4676" s="25">
        <v>11426.7</v>
      </c>
      <c r="C4676" s="46">
        <f t="shared" si="146"/>
        <v>1.9896510087240582E-3</v>
      </c>
      <c r="D4676" s="25">
        <v>359.59</v>
      </c>
      <c r="E4676" s="46">
        <f t="shared" si="145"/>
        <v>-1.1943780901061407E-3</v>
      </c>
      <c r="F4676" s="73">
        <f>C4676-('Analyse Germany'!$G$11+'Analyse Germany'!$G$12*E4676)</f>
        <v>3.0939578466606965E-3</v>
      </c>
    </row>
    <row r="4677" spans="1:6" x14ac:dyDescent="0.3">
      <c r="A4677" s="45">
        <v>42724.833333333336</v>
      </c>
      <c r="B4677" s="25">
        <v>11464.74</v>
      </c>
      <c r="C4677" s="46">
        <f t="shared" si="146"/>
        <v>3.3290451311400737E-3</v>
      </c>
      <c r="D4677" s="25">
        <v>361.32</v>
      </c>
      <c r="E4677" s="46">
        <f t="shared" ref="E4677:E4740" si="147">D4677/D4676-1</f>
        <v>4.8110347896215266E-3</v>
      </c>
      <c r="F4677" s="73">
        <f>C4677-('Analyse Germany'!$G$11+'Analyse Germany'!$G$12*E4677)</f>
        <v>-2.2703557640288332E-3</v>
      </c>
    </row>
    <row r="4678" spans="1:6" x14ac:dyDescent="0.3">
      <c r="A4678" s="45">
        <v>42725.833333333336</v>
      </c>
      <c r="B4678" s="25">
        <v>11468.64</v>
      </c>
      <c r="C4678" s="46">
        <f t="shared" si="146"/>
        <v>3.4017343611791873E-4</v>
      </c>
      <c r="D4678" s="25">
        <v>360.56</v>
      </c>
      <c r="E4678" s="46">
        <f t="shared" si="147"/>
        <v>-2.1033986493966816E-3</v>
      </c>
      <c r="F4678" s="73">
        <f>C4678-('Analyse Germany'!$G$11+'Analyse Germany'!$G$12*E4678)</f>
        <v>2.4591995406413143E-3</v>
      </c>
    </row>
    <row r="4679" spans="1:6" x14ac:dyDescent="0.3">
      <c r="A4679" s="45">
        <v>42726.833333333336</v>
      </c>
      <c r="B4679" s="25">
        <v>11456.1</v>
      </c>
      <c r="C4679" s="46">
        <f t="shared" si="146"/>
        <v>-1.093416481814713E-3</v>
      </c>
      <c r="D4679" s="25">
        <v>359.82</v>
      </c>
      <c r="E4679" s="46">
        <f t="shared" si="147"/>
        <v>-2.0523629909030561E-3</v>
      </c>
      <c r="F4679" s="73">
        <f>C4679-('Analyse Germany'!$G$11+'Analyse Germany'!$G$12*E4679)</f>
        <v>9.6863966154868246E-4</v>
      </c>
    </row>
    <row r="4680" spans="1:6" x14ac:dyDescent="0.3">
      <c r="A4680" s="45">
        <v>42727.833333333336</v>
      </c>
      <c r="B4680" s="25">
        <v>11449.93</v>
      </c>
      <c r="C4680" s="46">
        <f t="shared" si="146"/>
        <v>-5.3857770096277235E-4</v>
      </c>
      <c r="D4680" s="25">
        <v>359.98</v>
      </c>
      <c r="E4680" s="46">
        <f t="shared" si="147"/>
        <v>4.4466677783350228E-4</v>
      </c>
      <c r="F4680" s="73">
        <f>C4680-('Analyse Germany'!$G$11+'Analyse Germany'!$G$12*E4680)</f>
        <v>-1.2638998953953809E-3</v>
      </c>
    </row>
    <row r="4681" spans="1:6" x14ac:dyDescent="0.3">
      <c r="A4681" s="45">
        <v>42731.833333333336</v>
      </c>
      <c r="B4681" s="25">
        <v>11472.24</v>
      </c>
      <c r="C4681" s="46">
        <f t="shared" si="146"/>
        <v>1.9484835278469337E-3</v>
      </c>
      <c r="D4681" s="25">
        <v>360.48</v>
      </c>
      <c r="E4681" s="46">
        <f t="shared" si="147"/>
        <v>1.3889660536696713E-3</v>
      </c>
      <c r="F4681" s="73">
        <f>C4681-('Analyse Germany'!$G$11+'Analyse Germany'!$G$12*E4681)</f>
        <v>1.6906122663266497E-4</v>
      </c>
    </row>
    <row r="4682" spans="1:6" x14ac:dyDescent="0.3">
      <c r="A4682" s="45">
        <v>42732.833333333336</v>
      </c>
      <c r="B4682" s="25">
        <v>11474.99</v>
      </c>
      <c r="C4682" s="46">
        <f t="shared" si="146"/>
        <v>2.3970907163728405E-4</v>
      </c>
      <c r="D4682" s="25">
        <v>361.53</v>
      </c>
      <c r="E4682" s="46">
        <f t="shared" si="147"/>
        <v>2.9127829560584573E-3</v>
      </c>
      <c r="F4682" s="73">
        <f>C4682-('Analyse Germany'!$G$11+'Analyse Germany'!$G$12*E4682)</f>
        <v>-3.2407158678575158E-3</v>
      </c>
    </row>
    <row r="4683" spans="1:6" x14ac:dyDescent="0.3">
      <c r="A4683" s="45">
        <v>42733.833333333336</v>
      </c>
      <c r="B4683" s="25">
        <v>11451.05</v>
      </c>
      <c r="C4683" s="46">
        <f t="shared" si="146"/>
        <v>-2.0862763279096974E-3</v>
      </c>
      <c r="D4683" s="25">
        <v>360.26</v>
      </c>
      <c r="E4683" s="46">
        <f t="shared" si="147"/>
        <v>-3.5128481730423156E-3</v>
      </c>
      <c r="F4683" s="73">
        <f>C4683-('Analyse Germany'!$G$11+'Analyse Germany'!$G$12*E4683)</f>
        <v>1.6060866745612767E-3</v>
      </c>
    </row>
    <row r="4684" spans="1:6" x14ac:dyDescent="0.3">
      <c r="A4684" s="45">
        <v>42734.833333333336</v>
      </c>
      <c r="B4684" s="25">
        <v>11481.06</v>
      </c>
      <c r="C4684" s="46">
        <f t="shared" si="146"/>
        <v>2.6207203706209992E-3</v>
      </c>
      <c r="D4684" s="25">
        <v>361.42</v>
      </c>
      <c r="E4684" s="46">
        <f t="shared" si="147"/>
        <v>3.2198967412424562E-3</v>
      </c>
      <c r="F4684" s="73">
        <f>C4684-('Analyse Germany'!$G$11+'Analyse Germany'!$G$12*E4684)</f>
        <v>-1.2025288005983398E-3</v>
      </c>
    </row>
    <row r="4685" spans="1:6" x14ac:dyDescent="0.3">
      <c r="A4685" s="45">
        <v>42737.833333333336</v>
      </c>
      <c r="B4685" s="25">
        <v>11598.33</v>
      </c>
      <c r="C4685" s="46">
        <f t="shared" si="146"/>
        <v>1.0214213670166394E-2</v>
      </c>
      <c r="D4685" s="25">
        <v>363.18</v>
      </c>
      <c r="E4685" s="46">
        <f t="shared" si="147"/>
        <v>4.8696807038901557E-3</v>
      </c>
      <c r="F4685" s="73">
        <f>C4685-('Analyse Germany'!$G$11+'Analyse Germany'!$G$12*E4685)</f>
        <v>4.5493476559671561E-3</v>
      </c>
    </row>
    <row r="4686" spans="1:6" x14ac:dyDescent="0.3">
      <c r="A4686" s="45">
        <v>42738.833333333336</v>
      </c>
      <c r="B4686" s="25">
        <v>11584.24</v>
      </c>
      <c r="C4686" s="46">
        <f t="shared" si="146"/>
        <v>-1.2148300660526079E-3</v>
      </c>
      <c r="D4686" s="25">
        <v>365.71</v>
      </c>
      <c r="E4686" s="46">
        <f t="shared" si="147"/>
        <v>6.9662426345062922E-3</v>
      </c>
      <c r="F4686" s="73">
        <f>C4686-('Analyse Germany'!$G$11+'Analyse Germany'!$G$12*E4686)</f>
        <v>-9.2200411503885454E-3</v>
      </c>
    </row>
    <row r="4687" spans="1:6" x14ac:dyDescent="0.3">
      <c r="A4687" s="45">
        <v>42739.833333333336</v>
      </c>
      <c r="B4687" s="25">
        <v>11584.31</v>
      </c>
      <c r="C4687" s="46">
        <f t="shared" si="146"/>
        <v>6.0426924857193143E-6</v>
      </c>
      <c r="D4687" s="25">
        <v>365.26</v>
      </c>
      <c r="E4687" s="46">
        <f t="shared" si="147"/>
        <v>-1.2304831697246277E-3</v>
      </c>
      <c r="F4687" s="73">
        <f>C4687-('Analyse Germany'!$G$11+'Analyse Germany'!$G$12*E4687)</f>
        <v>1.1506528211852431E-3</v>
      </c>
    </row>
    <row r="4688" spans="1:6" x14ac:dyDescent="0.3">
      <c r="A4688" s="45">
        <v>42740.833333333336</v>
      </c>
      <c r="B4688" s="25">
        <v>11584.94</v>
      </c>
      <c r="C4688" s="46">
        <f t="shared" si="146"/>
        <v>5.4383903745680584E-5</v>
      </c>
      <c r="D4688" s="25">
        <v>365.64</v>
      </c>
      <c r="E4688" s="46">
        <f t="shared" si="147"/>
        <v>1.0403548157476017E-3</v>
      </c>
      <c r="F4688" s="73">
        <f>C4688-('Analyse Germany'!$G$11+'Analyse Germany'!$G$12*E4688)</f>
        <v>-1.3358914897855893E-3</v>
      </c>
    </row>
    <row r="4689" spans="1:6" x14ac:dyDescent="0.3">
      <c r="A4689" s="45">
        <v>42741.833333333336</v>
      </c>
      <c r="B4689" s="25">
        <v>11599.01</v>
      </c>
      <c r="C4689" s="46">
        <f t="shared" si="146"/>
        <v>1.214507800644693E-3</v>
      </c>
      <c r="D4689" s="25">
        <v>365.45</v>
      </c>
      <c r="E4689" s="46">
        <f t="shared" si="147"/>
        <v>-5.1963680122524281E-4</v>
      </c>
      <c r="F4689" s="73">
        <f>C4689-('Analyse Germany'!$G$11+'Analyse Germany'!$G$12*E4689)</f>
        <v>1.5656160681074224E-3</v>
      </c>
    </row>
    <row r="4690" spans="1:6" x14ac:dyDescent="0.3">
      <c r="A4690" s="45">
        <v>42744.833333333336</v>
      </c>
      <c r="B4690" s="25">
        <v>11563.99</v>
      </c>
      <c r="C4690" s="46">
        <f t="shared" si="146"/>
        <v>-3.0192231923241719E-3</v>
      </c>
      <c r="D4690" s="25">
        <v>363.67</v>
      </c>
      <c r="E4690" s="46">
        <f t="shared" si="147"/>
        <v>-4.8707073471062623E-3</v>
      </c>
      <c r="F4690" s="73">
        <f>C4690-('Analyse Germany'!$G$11+'Analyse Germany'!$G$12*E4690)</f>
        <v>2.1888875577110931E-3</v>
      </c>
    </row>
    <row r="4691" spans="1:6" x14ac:dyDescent="0.3">
      <c r="A4691" s="45">
        <v>42745.833333333336</v>
      </c>
      <c r="B4691" s="25">
        <v>11583.3</v>
      </c>
      <c r="C4691" s="46">
        <f t="shared" si="146"/>
        <v>1.6698388704936562E-3</v>
      </c>
      <c r="D4691" s="25">
        <v>364.07</v>
      </c>
      <c r="E4691" s="46">
        <f t="shared" si="147"/>
        <v>1.0998982594110362E-3</v>
      </c>
      <c r="F4691" s="73">
        <f>C4691-('Analyse Germany'!$G$11+'Analyse Germany'!$G$12*E4691)</f>
        <v>2.1309646599470709E-4</v>
      </c>
    </row>
    <row r="4692" spans="1:6" x14ac:dyDescent="0.3">
      <c r="A4692" s="45">
        <v>42746.833333333336</v>
      </c>
      <c r="B4692" s="25">
        <v>11646.17</v>
      </c>
      <c r="C4692" s="46">
        <f t="shared" si="146"/>
        <v>5.4276415183929227E-3</v>
      </c>
      <c r="D4692" s="25">
        <v>364.9</v>
      </c>
      <c r="E4692" s="46">
        <f t="shared" si="147"/>
        <v>2.2797813607273731E-3</v>
      </c>
      <c r="F4692" s="73">
        <f>C4692-('Analyse Germany'!$G$11+'Analyse Germany'!$G$12*E4692)</f>
        <v>2.6538220654273967E-3</v>
      </c>
    </row>
    <row r="4693" spans="1:6" x14ac:dyDescent="0.3">
      <c r="A4693" s="45">
        <v>42747.833333333336</v>
      </c>
      <c r="B4693" s="25">
        <v>11521.04</v>
      </c>
      <c r="C4693" s="46">
        <f t="shared" si="146"/>
        <v>-1.0744304780026304E-2</v>
      </c>
      <c r="D4693" s="25">
        <v>362.51</v>
      </c>
      <c r="E4693" s="46">
        <f t="shared" si="147"/>
        <v>-6.5497396546998488E-3</v>
      </c>
      <c r="F4693" s="73">
        <f>C4693-('Analyse Germany'!$G$11+'Analyse Germany'!$G$12*E4693)</f>
        <v>-3.6619279154088222E-3</v>
      </c>
    </row>
    <row r="4694" spans="1:6" x14ac:dyDescent="0.3">
      <c r="A4694" s="45">
        <v>42748.833333333336</v>
      </c>
      <c r="B4694" s="25">
        <v>11629.18</v>
      </c>
      <c r="C4694" s="46">
        <f t="shared" si="146"/>
        <v>9.3863054029843518E-3</v>
      </c>
      <c r="D4694" s="25">
        <v>365.94</v>
      </c>
      <c r="E4694" s="46">
        <f t="shared" si="147"/>
        <v>9.4618079501256336E-3</v>
      </c>
      <c r="F4694" s="73">
        <f>C4694-('Analyse Germany'!$G$11+'Analyse Germany'!$G$12*E4694)</f>
        <v>-1.4046492829715325E-3</v>
      </c>
    </row>
    <row r="4695" spans="1:6" x14ac:dyDescent="0.3">
      <c r="A4695" s="45">
        <v>42751.833333333336</v>
      </c>
      <c r="B4695" s="25">
        <v>11554.71</v>
      </c>
      <c r="C4695" s="46">
        <f t="shared" si="146"/>
        <v>-6.4037189208526746E-3</v>
      </c>
      <c r="D4695" s="25">
        <v>362.97</v>
      </c>
      <c r="E4695" s="46">
        <f t="shared" si="147"/>
        <v>-8.1160846040333467E-3</v>
      </c>
      <c r="F4695" s="73">
        <f>C4695-('Analyse Germany'!$G$11+'Analyse Germany'!$G$12*E4695)</f>
        <v>2.4271336872067704E-3</v>
      </c>
    </row>
    <row r="4696" spans="1:6" x14ac:dyDescent="0.3">
      <c r="A4696" s="45">
        <v>42752.833333333336</v>
      </c>
      <c r="B4696" s="25">
        <v>11540</v>
      </c>
      <c r="C4696" s="46">
        <f t="shared" si="146"/>
        <v>-1.2730739239669164E-3</v>
      </c>
      <c r="D4696" s="25">
        <v>362.42</v>
      </c>
      <c r="E4696" s="46">
        <f t="shared" si="147"/>
        <v>-1.5152767446345861E-3</v>
      </c>
      <c r="F4696" s="73">
        <f>C4696-('Analyse Germany'!$G$11+'Analyse Germany'!$G$12*E4696)</f>
        <v>1.8944488623349326E-4</v>
      </c>
    </row>
    <row r="4697" spans="1:6" x14ac:dyDescent="0.3">
      <c r="A4697" s="45">
        <v>42753.833333333336</v>
      </c>
      <c r="B4697" s="25">
        <v>11599.39</v>
      </c>
      <c r="C4697" s="46">
        <f t="shared" si="146"/>
        <v>5.1464471403812606E-3</v>
      </c>
      <c r="D4697" s="25">
        <v>363.07</v>
      </c>
      <c r="E4697" s="46">
        <f t="shared" si="147"/>
        <v>1.7934992550079354E-3</v>
      </c>
      <c r="F4697" s="73">
        <f>C4697-('Analyse Germany'!$G$11+'Analyse Germany'!$G$12*E4697)</f>
        <v>2.9154534977087433E-3</v>
      </c>
    </row>
    <row r="4698" spans="1:6" x14ac:dyDescent="0.3">
      <c r="A4698" s="45">
        <v>42754.833333333336</v>
      </c>
      <c r="B4698" s="25">
        <v>11596.89</v>
      </c>
      <c r="C4698" s="46">
        <f t="shared" si="146"/>
        <v>-2.1552857520956703E-4</v>
      </c>
      <c r="D4698" s="25">
        <v>362.85</v>
      </c>
      <c r="E4698" s="46">
        <f t="shared" si="147"/>
        <v>-6.0594375740208317E-4</v>
      </c>
      <c r="F4698" s="73">
        <f>C4698-('Analyse Germany'!$G$11+'Analyse Germany'!$G$12*E4698)</f>
        <v>2.3192221209831311E-4</v>
      </c>
    </row>
    <row r="4699" spans="1:6" x14ac:dyDescent="0.3">
      <c r="A4699" s="45">
        <v>42755.833333333336</v>
      </c>
      <c r="B4699" s="25">
        <v>11630.13</v>
      </c>
      <c r="C4699" s="46">
        <f t="shared" si="146"/>
        <v>2.8662857024599475E-3</v>
      </c>
      <c r="D4699" s="25">
        <v>362.58</v>
      </c>
      <c r="E4699" s="46">
        <f t="shared" si="147"/>
        <v>-7.4410913600675421E-4</v>
      </c>
      <c r="F4699" s="73">
        <f>C4699-('Analyse Germany'!$G$11+'Analyse Germany'!$G$12*E4699)</f>
        <v>3.4679674037031891E-3</v>
      </c>
    </row>
    <row r="4700" spans="1:6" x14ac:dyDescent="0.3">
      <c r="A4700" s="45">
        <v>42758.833333333336</v>
      </c>
      <c r="B4700" s="25">
        <v>11545.75</v>
      </c>
      <c r="C4700" s="46">
        <f t="shared" si="146"/>
        <v>-7.2552929330970128E-3</v>
      </c>
      <c r="D4700" s="25">
        <v>361.01</v>
      </c>
      <c r="E4700" s="46">
        <f t="shared" si="147"/>
        <v>-4.3300788791439393E-3</v>
      </c>
      <c r="F4700" s="73">
        <f>C4700-('Analyse Germany'!$G$11+'Analyse Germany'!$G$12*E4700)</f>
        <v>-2.6506736188713007E-3</v>
      </c>
    </row>
    <row r="4701" spans="1:6" x14ac:dyDescent="0.3">
      <c r="A4701" s="45">
        <v>42759.833333333336</v>
      </c>
      <c r="B4701" s="25">
        <v>11594.94</v>
      </c>
      <c r="C4701" s="46">
        <f t="shared" si="146"/>
        <v>4.2604421540393123E-3</v>
      </c>
      <c r="D4701" s="25">
        <v>361.92</v>
      </c>
      <c r="E4701" s="46">
        <f t="shared" si="147"/>
        <v>2.5207057976233127E-3</v>
      </c>
      <c r="F4701" s="73">
        <f>C4701-('Analyse Germany'!$G$11+'Analyse Germany'!$G$12*E4701)</f>
        <v>1.2176841546225636E-3</v>
      </c>
    </row>
    <row r="4702" spans="1:6" x14ac:dyDescent="0.3">
      <c r="A4702" s="45">
        <v>42760.833333333336</v>
      </c>
      <c r="B4702" s="25">
        <v>11806.05</v>
      </c>
      <c r="C4702" s="46">
        <f t="shared" si="146"/>
        <v>1.8207079984889907E-2</v>
      </c>
      <c r="D4702" s="25">
        <v>366.59</v>
      </c>
      <c r="E4702" s="46">
        <f t="shared" si="147"/>
        <v>1.2903404067197144E-2</v>
      </c>
      <c r="F4702" s="73">
        <f>C4702-('Analyse Germany'!$G$11+'Analyse Germany'!$G$12*E4702)</f>
        <v>3.5743487273147637E-3</v>
      </c>
    </row>
    <row r="4703" spans="1:6" x14ac:dyDescent="0.3">
      <c r="A4703" s="45">
        <v>42761.833333333336</v>
      </c>
      <c r="B4703" s="25">
        <v>11848.63</v>
      </c>
      <c r="C4703" s="46">
        <f t="shared" si="146"/>
        <v>3.6066254166295941E-3</v>
      </c>
      <c r="D4703" s="25">
        <v>367.5</v>
      </c>
      <c r="E4703" s="46">
        <f t="shared" si="147"/>
        <v>2.4823372159634705E-3</v>
      </c>
      <c r="F4703" s="73">
        <f>C4703-('Analyse Germany'!$G$11+'Analyse Germany'!$G$12*E4703)</f>
        <v>6.0669740454804459E-4</v>
      </c>
    </row>
    <row r="4704" spans="1:6" x14ac:dyDescent="0.3">
      <c r="A4704" s="45">
        <v>42762.833333333336</v>
      </c>
      <c r="B4704" s="25">
        <v>11814.27</v>
      </c>
      <c r="C4704" s="46">
        <f t="shared" si="146"/>
        <v>-2.8999133233124086E-3</v>
      </c>
      <c r="D4704" s="25">
        <v>366.38</v>
      </c>
      <c r="E4704" s="46">
        <f t="shared" si="147"/>
        <v>-3.0476190476190768E-3</v>
      </c>
      <c r="F4704" s="73">
        <f>C4704-('Analyse Germany'!$G$11+'Analyse Germany'!$G$12*E4704)</f>
        <v>2.7312483868113238E-4</v>
      </c>
    </row>
    <row r="4705" spans="1:6" x14ac:dyDescent="0.3">
      <c r="A4705" s="45">
        <v>42765.833333333336</v>
      </c>
      <c r="B4705" s="25">
        <v>11681.89</v>
      </c>
      <c r="C4705" s="46">
        <f t="shared" si="146"/>
        <v>-1.1205093501333696E-2</v>
      </c>
      <c r="D4705" s="25">
        <v>362.55</v>
      </c>
      <c r="E4705" s="46">
        <f t="shared" si="147"/>
        <v>-1.0453627381407204E-2</v>
      </c>
      <c r="F4705" s="73">
        <f>C4705-('Analyse Germany'!$G$11+'Analyse Germany'!$G$12*E4705)</f>
        <v>2.3510569237745159E-4</v>
      </c>
    </row>
    <row r="4706" spans="1:6" x14ac:dyDescent="0.3">
      <c r="A4706" s="45">
        <v>42766.833333333336</v>
      </c>
      <c r="B4706" s="25">
        <v>11535.31</v>
      </c>
      <c r="C4706" s="46">
        <f t="shared" si="146"/>
        <v>-1.2547627139101625E-2</v>
      </c>
      <c r="D4706" s="25">
        <v>360.12</v>
      </c>
      <c r="E4706" s="46">
        <f t="shared" si="147"/>
        <v>-6.7025237898220569E-3</v>
      </c>
      <c r="F4706" s="73">
        <f>C4706-('Analyse Germany'!$G$11+'Analyse Germany'!$G$12*E4706)</f>
        <v>-5.2947007704571974E-3</v>
      </c>
    </row>
    <row r="4707" spans="1:6" x14ac:dyDescent="0.3">
      <c r="A4707" s="45">
        <v>42767.833333333336</v>
      </c>
      <c r="B4707" s="25">
        <v>11659.5</v>
      </c>
      <c r="C4707" s="46">
        <f t="shared" si="146"/>
        <v>1.0766073906986584E-2</v>
      </c>
      <c r="D4707" s="25">
        <v>363.2</v>
      </c>
      <c r="E4707" s="46">
        <f t="shared" si="147"/>
        <v>8.5527046540041507E-3</v>
      </c>
      <c r="F4707" s="73">
        <f>C4707-('Analyse Germany'!$G$11+'Analyse Germany'!$G$12*E4707)</f>
        <v>9.8993084488656E-4</v>
      </c>
    </row>
    <row r="4708" spans="1:6" x14ac:dyDescent="0.3">
      <c r="A4708" s="45">
        <v>42768.833333333336</v>
      </c>
      <c r="B4708" s="25">
        <v>11627.95</v>
      </c>
      <c r="C4708" s="46">
        <f t="shared" si="146"/>
        <v>-2.7059479394484498E-3</v>
      </c>
      <c r="D4708" s="25">
        <v>361.95</v>
      </c>
      <c r="E4708" s="46">
        <f t="shared" si="147"/>
        <v>-3.4416299559471009E-3</v>
      </c>
      <c r="F4708" s="73">
        <f>C4708-('Analyse Germany'!$G$11+'Analyse Germany'!$G$12*E4708)</f>
        <v>9.0691576426642781E-4</v>
      </c>
    </row>
    <row r="4709" spans="1:6" x14ac:dyDescent="0.3">
      <c r="A4709" s="45">
        <v>42769.833333333336</v>
      </c>
      <c r="B4709" s="25">
        <v>11651.49</v>
      </c>
      <c r="C4709" s="46">
        <f t="shared" si="146"/>
        <v>2.0244325095997162E-3</v>
      </c>
      <c r="D4709" s="25">
        <v>364.07</v>
      </c>
      <c r="E4709" s="46">
        <f t="shared" si="147"/>
        <v>5.8571625915182501E-3</v>
      </c>
      <c r="F4709" s="73">
        <f>C4709-('Analyse Germany'!$G$11+'Analyse Germany'!$G$12*E4709)</f>
        <v>-4.7427373926036904E-3</v>
      </c>
    </row>
    <row r="4710" spans="1:6" x14ac:dyDescent="0.3">
      <c r="A4710" s="45">
        <v>42772.833333333336</v>
      </c>
      <c r="B4710" s="25">
        <v>11509.84</v>
      </c>
      <c r="C4710" s="46">
        <f t="shared" si="146"/>
        <v>-1.2157243408353779E-2</v>
      </c>
      <c r="D4710" s="25">
        <v>361.6</v>
      </c>
      <c r="E4710" s="46">
        <f t="shared" si="147"/>
        <v>-6.7844095915620128E-3</v>
      </c>
      <c r="F4710" s="73">
        <f>C4710-('Analyse Germany'!$G$11+'Analyse Germany'!$G$12*E4710)</f>
        <v>-4.8129097554227493E-3</v>
      </c>
    </row>
    <row r="4711" spans="1:6" x14ac:dyDescent="0.3">
      <c r="A4711" s="45">
        <v>42773.833333333336</v>
      </c>
      <c r="B4711" s="25">
        <v>11549.44</v>
      </c>
      <c r="C4711" s="46">
        <f t="shared" si="146"/>
        <v>3.440534360164893E-3</v>
      </c>
      <c r="D4711" s="25">
        <v>362.74</v>
      </c>
      <c r="E4711" s="46">
        <f t="shared" si="147"/>
        <v>3.1526548672566879E-3</v>
      </c>
      <c r="F4711" s="73">
        <f>C4711-('Analyse Germany'!$G$11+'Analyse Germany'!$G$12*E4711)</f>
        <v>-3.0765421494646523E-4</v>
      </c>
    </row>
    <row r="4712" spans="1:6" x14ac:dyDescent="0.3">
      <c r="A4712" s="45">
        <v>42774.833333333336</v>
      </c>
      <c r="B4712" s="25">
        <v>11543.38</v>
      </c>
      <c r="C4712" s="46">
        <f t="shared" si="146"/>
        <v>-5.2470076471256011E-4</v>
      </c>
      <c r="D4712" s="25">
        <v>363.94</v>
      </c>
      <c r="E4712" s="46">
        <f t="shared" si="147"/>
        <v>3.308154601091573E-3</v>
      </c>
      <c r="F4712" s="73">
        <f>C4712-('Analyse Germany'!$G$11+'Analyse Germany'!$G$12*E4712)</f>
        <v>-4.4464702057996222E-3</v>
      </c>
    </row>
    <row r="4713" spans="1:6" x14ac:dyDescent="0.3">
      <c r="A4713" s="45">
        <v>42775.833333333336</v>
      </c>
      <c r="B4713" s="25">
        <v>11642.86</v>
      </c>
      <c r="C4713" s="46">
        <f t="shared" si="146"/>
        <v>8.6179264652122001E-3</v>
      </c>
      <c r="D4713" s="25">
        <v>366.79</v>
      </c>
      <c r="E4713" s="46">
        <f t="shared" si="147"/>
        <v>7.8309611474418617E-3</v>
      </c>
      <c r="F4713" s="73">
        <f>C4713-('Analyse Germany'!$G$11+'Analyse Germany'!$G$12*E4713)</f>
        <v>-3.5255050478730232E-4</v>
      </c>
    </row>
    <row r="4714" spans="1:6" x14ac:dyDescent="0.3">
      <c r="A4714" s="45">
        <v>42776.833333333336</v>
      </c>
      <c r="B4714" s="25">
        <v>11666.97</v>
      </c>
      <c r="C4714" s="46">
        <f t="shared" si="146"/>
        <v>2.0707970378410767E-3</v>
      </c>
      <c r="D4714" s="25">
        <v>367.39</v>
      </c>
      <c r="E4714" s="46">
        <f t="shared" si="147"/>
        <v>1.6358134082170572E-3</v>
      </c>
      <c r="F4714" s="73">
        <f>C4714-('Analyse Germany'!$G$11+'Analyse Germany'!$G$12*E4714)</f>
        <v>1.5824570015948725E-5</v>
      </c>
    </row>
    <row r="4715" spans="1:6" x14ac:dyDescent="0.3">
      <c r="A4715" s="45">
        <v>42779.833333333336</v>
      </c>
      <c r="B4715" s="25">
        <v>11774.43</v>
      </c>
      <c r="C4715" s="46">
        <f t="shared" si="146"/>
        <v>9.2106176667978712E-3</v>
      </c>
      <c r="D4715" s="25">
        <v>370.13</v>
      </c>
      <c r="E4715" s="46">
        <f t="shared" si="147"/>
        <v>7.4580146438389949E-3</v>
      </c>
      <c r="F4715" s="73">
        <f>C4715-('Analyse Germany'!$G$11+'Analyse Germany'!$G$12*E4715)</f>
        <v>6.5645251587026325E-4</v>
      </c>
    </row>
    <row r="4716" spans="1:6" x14ac:dyDescent="0.3">
      <c r="A4716" s="45">
        <v>42780.833333333336</v>
      </c>
      <c r="B4716" s="25">
        <v>11771.81</v>
      </c>
      <c r="C4716" s="46">
        <f t="shared" si="146"/>
        <v>-2.2251607933465589E-4</v>
      </c>
      <c r="D4716" s="25">
        <v>370.2</v>
      </c>
      <c r="E4716" s="46">
        <f t="shared" si="147"/>
        <v>1.8912274065874257E-4</v>
      </c>
      <c r="F4716" s="73">
        <f>C4716-('Analyse Germany'!$G$11+'Analyse Germany'!$G$12*E4716)</f>
        <v>-6.6258019535265708E-4</v>
      </c>
    </row>
    <row r="4717" spans="1:6" x14ac:dyDescent="0.3">
      <c r="A4717" s="45">
        <v>42781.833333333336</v>
      </c>
      <c r="B4717" s="25">
        <v>11793.93</v>
      </c>
      <c r="C4717" s="46">
        <f t="shared" si="146"/>
        <v>1.8790653264026957E-3</v>
      </c>
      <c r="D4717" s="25">
        <v>371.47</v>
      </c>
      <c r="E4717" s="46">
        <f t="shared" si="147"/>
        <v>3.4305780659105167E-3</v>
      </c>
      <c r="F4717" s="73">
        <f>C4717-('Analyse Germany'!$G$11+'Analyse Germany'!$G$12*E4717)</f>
        <v>-2.1793626832551823E-3</v>
      </c>
    </row>
    <row r="4718" spans="1:6" x14ac:dyDescent="0.3">
      <c r="A4718" s="45">
        <v>42782.833333333336</v>
      </c>
      <c r="B4718" s="25">
        <v>11757.24</v>
      </c>
      <c r="C4718" s="46">
        <f t="shared" si="146"/>
        <v>-3.1109223134273556E-3</v>
      </c>
      <c r="D4718" s="25">
        <v>370.1</v>
      </c>
      <c r="E4718" s="46">
        <f t="shared" si="147"/>
        <v>-3.6880501790185205E-3</v>
      </c>
      <c r="F4718" s="73">
        <f>C4718-('Analyse Germany'!$G$11+'Analyse Germany'!$G$12*E4718)</f>
        <v>7.7701475960969624E-4</v>
      </c>
    </row>
    <row r="4719" spans="1:6" x14ac:dyDescent="0.3">
      <c r="A4719" s="45">
        <v>42783.833333333336</v>
      </c>
      <c r="B4719" s="25">
        <v>11757.02</v>
      </c>
      <c r="C4719" s="46">
        <f t="shared" si="146"/>
        <v>-1.8711874555488173E-5</v>
      </c>
      <c r="D4719" s="25">
        <v>370.22</v>
      </c>
      <c r="E4719" s="46">
        <f t="shared" si="147"/>
        <v>3.2423669278580647E-4</v>
      </c>
      <c r="F4719" s="73">
        <f>C4719-('Analyse Germany'!$G$11+'Analyse Germany'!$G$12*E4719)</f>
        <v>-6.096006655566563E-4</v>
      </c>
    </row>
    <row r="4720" spans="1:6" x14ac:dyDescent="0.3">
      <c r="A4720" s="45">
        <v>42786.833333333336</v>
      </c>
      <c r="B4720" s="25">
        <v>11827.62</v>
      </c>
      <c r="C4720" s="46">
        <f t="shared" si="146"/>
        <v>6.0049230162064759E-3</v>
      </c>
      <c r="D4720" s="25">
        <v>371.04</v>
      </c>
      <c r="E4720" s="46">
        <f t="shared" si="147"/>
        <v>2.2148992490951258E-3</v>
      </c>
      <c r="F4720" s="73">
        <f>C4720-('Analyse Germany'!$G$11+'Analyse Germany'!$G$12*E4720)</f>
        <v>3.3035300095486746E-3</v>
      </c>
    </row>
    <row r="4721" spans="1:6" x14ac:dyDescent="0.3">
      <c r="A4721" s="45">
        <v>42787.833333333336</v>
      </c>
      <c r="B4721" s="25">
        <v>11967.49</v>
      </c>
      <c r="C4721" s="46">
        <f t="shared" si="146"/>
        <v>1.182570965249119E-2</v>
      </c>
      <c r="D4721" s="25">
        <v>373.4</v>
      </c>
      <c r="E4721" s="46">
        <f t="shared" si="147"/>
        <v>6.3605002156099655E-3</v>
      </c>
      <c r="F4721" s="73">
        <f>C4721-('Analyse Germany'!$G$11+'Analyse Germany'!$G$12*E4721)</f>
        <v>4.496675247286348E-3</v>
      </c>
    </row>
    <row r="4722" spans="1:6" x14ac:dyDescent="0.3">
      <c r="A4722" s="45">
        <v>42788.833333333336</v>
      </c>
      <c r="B4722" s="25">
        <v>11998.59</v>
      </c>
      <c r="C4722" s="46">
        <f t="shared" si="146"/>
        <v>2.5987069970394572E-3</v>
      </c>
      <c r="D4722" s="25">
        <v>373.38</v>
      </c>
      <c r="E4722" s="46">
        <f t="shared" si="147"/>
        <v>-5.3561863952777955E-5</v>
      </c>
      <c r="F4722" s="73">
        <f>C4722-('Analyse Germany'!$G$11+'Analyse Germany'!$G$12*E4722)</f>
        <v>2.429546263223828E-3</v>
      </c>
    </row>
    <row r="4723" spans="1:6" x14ac:dyDescent="0.3">
      <c r="A4723" s="45">
        <v>42789.833333333336</v>
      </c>
      <c r="B4723" s="25">
        <v>11947.83</v>
      </c>
      <c r="C4723" s="46">
        <f t="shared" si="146"/>
        <v>-4.2304970834072808E-3</v>
      </c>
      <c r="D4723" s="25">
        <v>372.85</v>
      </c>
      <c r="E4723" s="46">
        <f t="shared" si="147"/>
        <v>-1.4194654239647608E-3</v>
      </c>
      <c r="F4723" s="73">
        <f>C4723-('Analyse Germany'!$G$11+'Analyse Germany'!$G$12*E4723)</f>
        <v>-2.8749303020110068E-3</v>
      </c>
    </row>
    <row r="4724" spans="1:6" x14ac:dyDescent="0.3">
      <c r="A4724" s="45">
        <v>42790.833333333336</v>
      </c>
      <c r="B4724" s="25">
        <v>11804.03</v>
      </c>
      <c r="C4724" s="46">
        <f t="shared" si="146"/>
        <v>-1.2035658358044876E-2</v>
      </c>
      <c r="D4724" s="25">
        <v>370.01</v>
      </c>
      <c r="E4724" s="46">
        <f t="shared" si="147"/>
        <v>-7.6170041571678171E-3</v>
      </c>
      <c r="F4724" s="73">
        <f>C4724-('Analyse Germany'!$G$11+'Analyse Germany'!$G$12*E4724)</f>
        <v>-3.7619180615116182E-3</v>
      </c>
    </row>
    <row r="4725" spans="1:6" x14ac:dyDescent="0.3">
      <c r="A4725" s="45">
        <v>42793.833333333336</v>
      </c>
      <c r="B4725" s="25">
        <v>11822.67</v>
      </c>
      <c r="C4725" s="46">
        <f t="shared" si="146"/>
        <v>1.5791217067391283E-3</v>
      </c>
      <c r="D4725" s="25">
        <v>369.52</v>
      </c>
      <c r="E4725" s="46">
        <f t="shared" si="147"/>
        <v>-1.324288532742357E-3</v>
      </c>
      <c r="F4725" s="73">
        <f>C4725-('Analyse Germany'!$G$11+'Analyse Germany'!$G$12*E4725)</f>
        <v>2.8284446586970659E-3</v>
      </c>
    </row>
    <row r="4726" spans="1:6" x14ac:dyDescent="0.3">
      <c r="A4726" s="45">
        <v>42794.833333333336</v>
      </c>
      <c r="B4726" s="25">
        <v>11834.41</v>
      </c>
      <c r="C4726" s="46">
        <f t="shared" si="146"/>
        <v>9.9300750168951346E-4</v>
      </c>
      <c r="D4726" s="25">
        <v>370.24</v>
      </c>
      <c r="E4726" s="46">
        <f t="shared" si="147"/>
        <v>1.9484736956052462E-3</v>
      </c>
      <c r="F4726" s="73">
        <f>C4726-('Analyse Germany'!$G$11+'Analyse Germany'!$G$12*E4726)</f>
        <v>-1.4109806338967051E-3</v>
      </c>
    </row>
    <row r="4727" spans="1:6" x14ac:dyDescent="0.3">
      <c r="A4727" s="45">
        <v>42795.833333333336</v>
      </c>
      <c r="B4727" s="25">
        <v>12067.19</v>
      </c>
      <c r="C4727" s="46">
        <f t="shared" si="146"/>
        <v>1.9669759624687755E-2</v>
      </c>
      <c r="D4727" s="25">
        <v>375.69</v>
      </c>
      <c r="E4727" s="46">
        <f t="shared" si="147"/>
        <v>1.4720181503889318E-2</v>
      </c>
      <c r="F4727" s="73">
        <f>C4727-('Analyse Germany'!$G$11+'Analyse Germany'!$G$12*E4727)</f>
        <v>3.0090004536950619E-3</v>
      </c>
    </row>
    <row r="4728" spans="1:6" x14ac:dyDescent="0.3">
      <c r="A4728" s="45">
        <v>42796.833333333336</v>
      </c>
      <c r="B4728" s="25">
        <v>12059.57</v>
      </c>
      <c r="C4728" s="46">
        <f t="shared" si="146"/>
        <v>-6.3146432599481273E-4</v>
      </c>
      <c r="D4728" s="25">
        <v>375.61</v>
      </c>
      <c r="E4728" s="46">
        <f t="shared" si="147"/>
        <v>-2.1294152093476182E-4</v>
      </c>
      <c r="F4728" s="73">
        <f>C4728-('Analyse Germany'!$G$11+'Analyse Germany'!$G$12*E4728)</f>
        <v>-6.227131226284831E-4</v>
      </c>
    </row>
    <row r="4729" spans="1:6" x14ac:dyDescent="0.3">
      <c r="A4729" s="45">
        <v>42797.833333333336</v>
      </c>
      <c r="B4729" s="25">
        <v>12027.36</v>
      </c>
      <c r="C4729" s="46">
        <f t="shared" si="146"/>
        <v>-2.6709078350222182E-3</v>
      </c>
      <c r="D4729" s="25">
        <v>375.23</v>
      </c>
      <c r="E4729" s="46">
        <f t="shared" si="147"/>
        <v>-1.011687654748239E-3</v>
      </c>
      <c r="F4729" s="73">
        <f>C4729-('Analyse Germany'!$G$11+'Analyse Germany'!$G$12*E4729)</f>
        <v>-1.7705342334509576E-3</v>
      </c>
    </row>
    <row r="4730" spans="1:6" x14ac:dyDescent="0.3">
      <c r="A4730" s="45">
        <v>42800.833333333336</v>
      </c>
      <c r="B4730" s="25">
        <v>11958.4</v>
      </c>
      <c r="C4730" s="46">
        <f t="shared" si="146"/>
        <v>-5.7335940721822132E-3</v>
      </c>
      <c r="D4730" s="25">
        <v>373.27</v>
      </c>
      <c r="E4730" s="46">
        <f t="shared" si="147"/>
        <v>-5.2234629427285739E-3</v>
      </c>
      <c r="F4730" s="73">
        <f>C4730-('Analyse Germany'!$G$11+'Analyse Germany'!$G$12*E4730)</f>
        <v>-1.3171016089566414E-4</v>
      </c>
    </row>
    <row r="4731" spans="1:6" x14ac:dyDescent="0.3">
      <c r="A4731" s="45">
        <v>42801.833333333336</v>
      </c>
      <c r="B4731" s="25">
        <v>11966.14</v>
      </c>
      <c r="C4731" s="46">
        <f t="shared" si="146"/>
        <v>6.4724377843194958E-4</v>
      </c>
      <c r="D4731" s="25">
        <v>372.27</v>
      </c>
      <c r="E4731" s="46">
        <f t="shared" si="147"/>
        <v>-2.6790259061805211E-3</v>
      </c>
      <c r="F4731" s="73">
        <f>C4731-('Analyse Germany'!$G$11+'Analyse Germany'!$G$12*E4731)</f>
        <v>3.4088296819184344E-3</v>
      </c>
    </row>
    <row r="4732" spans="1:6" x14ac:dyDescent="0.3">
      <c r="A4732" s="45">
        <v>42802.833333333336</v>
      </c>
      <c r="B4732" s="25">
        <v>11967.31</v>
      </c>
      <c r="C4732" s="46">
        <f t="shared" si="146"/>
        <v>9.7775890972373602E-5</v>
      </c>
      <c r="D4732" s="25">
        <v>372.58</v>
      </c>
      <c r="E4732" s="46">
        <f t="shared" si="147"/>
        <v>8.3272893330099684E-4</v>
      </c>
      <c r="F4732" s="73">
        <f>C4732-('Analyse Germany'!$G$11+'Analyse Germany'!$G$12*E4732)</f>
        <v>-1.0607313857573608E-3</v>
      </c>
    </row>
    <row r="4733" spans="1:6" x14ac:dyDescent="0.3">
      <c r="A4733" s="45">
        <v>42803.833333333336</v>
      </c>
      <c r="B4733" s="25">
        <v>11978.39</v>
      </c>
      <c r="C4733" s="46">
        <f t="shared" si="146"/>
        <v>9.2585551807378152E-4</v>
      </c>
      <c r="D4733" s="25">
        <v>372.89</v>
      </c>
      <c r="E4733" s="46">
        <f t="shared" si="147"/>
        <v>8.3203607278981018E-4</v>
      </c>
      <c r="F4733" s="73">
        <f>C4733-('Analyse Germany'!$G$11+'Analyse Germany'!$G$12*E4733)</f>
        <v>-2.3187833400392199E-4</v>
      </c>
    </row>
    <row r="4734" spans="1:6" x14ac:dyDescent="0.3">
      <c r="A4734" s="45">
        <v>42804.833333333336</v>
      </c>
      <c r="B4734" s="25">
        <v>11963.18</v>
      </c>
      <c r="C4734" s="46">
        <f t="shared" si="146"/>
        <v>-1.2697866741689934E-3</v>
      </c>
      <c r="D4734" s="25">
        <v>373.23</v>
      </c>
      <c r="E4734" s="46">
        <f t="shared" si="147"/>
        <v>9.1179704470500944E-4</v>
      </c>
      <c r="F4734" s="73">
        <f>C4734-('Analyse Germany'!$G$11+'Analyse Germany'!$G$12*E4734)</f>
        <v>-2.5165559106468086E-3</v>
      </c>
    </row>
    <row r="4735" spans="1:6" x14ac:dyDescent="0.3">
      <c r="A4735" s="45">
        <v>42807.833333333336</v>
      </c>
      <c r="B4735" s="25">
        <v>11990.03</v>
      </c>
      <c r="C4735" s="46">
        <f t="shared" si="146"/>
        <v>2.2443865259906826E-3</v>
      </c>
      <c r="D4735" s="25">
        <v>374.64</v>
      </c>
      <c r="E4735" s="46">
        <f t="shared" si="147"/>
        <v>3.7778313640381977E-3</v>
      </c>
      <c r="F4735" s="73">
        <f>C4735-('Analyse Germany'!$G$11+'Analyse Germany'!$G$12*E4735)</f>
        <v>-2.2016725536079694E-3</v>
      </c>
    </row>
    <row r="4736" spans="1:6" x14ac:dyDescent="0.3">
      <c r="A4736" s="45">
        <v>42808.833333333336</v>
      </c>
      <c r="B4736" s="25">
        <v>11988.79</v>
      </c>
      <c r="C4736" s="46">
        <f t="shared" ref="C4736:C4799" si="148">B4736/B4735-1</f>
        <v>-1.0341925749979275E-4</v>
      </c>
      <c r="D4736" s="25">
        <v>373.46</v>
      </c>
      <c r="E4736" s="46">
        <f t="shared" si="147"/>
        <v>-3.1496903694213652E-3</v>
      </c>
      <c r="F4736" s="73">
        <f>C4736-('Analyse Germany'!$G$11+'Analyse Germany'!$G$12*E4736)</f>
        <v>3.1835588321886669E-3</v>
      </c>
    </row>
    <row r="4737" spans="1:6" x14ac:dyDescent="0.3">
      <c r="A4737" s="45">
        <v>42809.833333333336</v>
      </c>
      <c r="B4737" s="25">
        <v>12009.87</v>
      </c>
      <c r="C4737" s="46">
        <f t="shared" si="148"/>
        <v>1.7583092205302187E-3</v>
      </c>
      <c r="D4737" s="25">
        <v>375.1</v>
      </c>
      <c r="E4737" s="46">
        <f t="shared" si="147"/>
        <v>4.3913672146951299E-3</v>
      </c>
      <c r="F4737" s="73">
        <f>C4737-('Analyse Germany'!$G$11+'Analyse Germany'!$G$12*E4737)</f>
        <v>-3.3726261713150742E-3</v>
      </c>
    </row>
    <row r="4738" spans="1:6" x14ac:dyDescent="0.3">
      <c r="A4738" s="45">
        <v>42810.833333333336</v>
      </c>
      <c r="B4738" s="25">
        <v>12083.18</v>
      </c>
      <c r="C4738" s="46">
        <f t="shared" si="148"/>
        <v>6.104146006576272E-3</v>
      </c>
      <c r="D4738" s="25">
        <v>377.73</v>
      </c>
      <c r="E4738" s="46">
        <f t="shared" si="147"/>
        <v>7.0114636097040606E-3</v>
      </c>
      <c r="F4738" s="73">
        <f>C4738-('Analyse Germany'!$G$11+'Analyse Germany'!$G$12*E4738)</f>
        <v>-1.9515442383441425E-3</v>
      </c>
    </row>
    <row r="4739" spans="1:6" x14ac:dyDescent="0.3">
      <c r="A4739" s="45">
        <v>42811.833333333336</v>
      </c>
      <c r="B4739" s="25">
        <v>12095.24</v>
      </c>
      <c r="C4739" s="46">
        <f t="shared" si="148"/>
        <v>9.9808163082881762E-4</v>
      </c>
      <c r="D4739" s="25">
        <v>378.32</v>
      </c>
      <c r="E4739" s="46">
        <f t="shared" si="147"/>
        <v>1.5619622481666262E-3</v>
      </c>
      <c r="F4739" s="73">
        <f>C4739-('Analyse Germany'!$G$11+'Analyse Germany'!$G$12*E4739)</f>
        <v>-9.744524430600485E-4</v>
      </c>
    </row>
    <row r="4740" spans="1:6" x14ac:dyDescent="0.3">
      <c r="A4740" s="45">
        <v>42814.833333333336</v>
      </c>
      <c r="B4740" s="25">
        <v>12052.9</v>
      </c>
      <c r="C4740" s="46">
        <f t="shared" si="148"/>
        <v>-3.5005506298345646E-3</v>
      </c>
      <c r="D4740" s="25">
        <v>377.68</v>
      </c>
      <c r="E4740" s="46">
        <f t="shared" si="147"/>
        <v>-1.6916895749629068E-3</v>
      </c>
      <c r="F4740" s="73">
        <f>C4740-('Analyse Germany'!$G$11+'Analyse Germany'!$G$12*E4740)</f>
        <v>-1.8411061329951656E-3</v>
      </c>
    </row>
    <row r="4741" spans="1:6" x14ac:dyDescent="0.3">
      <c r="A4741" s="45">
        <v>42815.833333333336</v>
      </c>
      <c r="B4741" s="25">
        <v>11962.13</v>
      </c>
      <c r="C4741" s="46">
        <f t="shared" si="148"/>
        <v>-7.5309676509388579E-3</v>
      </c>
      <c r="D4741" s="25">
        <v>375.67</v>
      </c>
      <c r="E4741" s="46">
        <f t="shared" ref="E4741:E4804" si="149">D4741/D4740-1</f>
        <v>-5.3219656852361297E-3</v>
      </c>
      <c r="F4741" s="73">
        <f>C4741-('Analyse Germany'!$G$11+'Analyse Germany'!$G$12*E4741)</f>
        <v>-1.8191273370027792E-3</v>
      </c>
    </row>
    <row r="4742" spans="1:6" x14ac:dyDescent="0.3">
      <c r="A4742" s="45">
        <v>42816.833333333336</v>
      </c>
      <c r="B4742" s="25">
        <v>11904.12</v>
      </c>
      <c r="C4742" s="46">
        <f t="shared" si="148"/>
        <v>-4.84947078822906E-3</v>
      </c>
      <c r="D4742" s="25">
        <v>374.03</v>
      </c>
      <c r="E4742" s="46">
        <f t="shared" si="149"/>
        <v>-4.3655335800037998E-3</v>
      </c>
      <c r="F4742" s="73">
        <f>C4742-('Analyse Germany'!$G$11+'Analyse Germany'!$G$12*E4742)</f>
        <v>-2.0527418646471441E-4</v>
      </c>
    </row>
    <row r="4743" spans="1:6" x14ac:dyDescent="0.3">
      <c r="A4743" s="45">
        <v>42817.833333333336</v>
      </c>
      <c r="B4743" s="25">
        <v>12039.68</v>
      </c>
      <c r="C4743" s="46">
        <f t="shared" si="148"/>
        <v>1.1387654022304794E-2</v>
      </c>
      <c r="D4743" s="25">
        <v>377.2</v>
      </c>
      <c r="E4743" s="46">
        <f t="shared" si="149"/>
        <v>8.4752559955083573E-3</v>
      </c>
      <c r="F4743" s="73">
        <f>C4743-('Analyse Germany'!$G$11+'Analyse Germany'!$G$12*E4743)</f>
        <v>1.6979651609857899E-3</v>
      </c>
    </row>
    <row r="4744" spans="1:6" x14ac:dyDescent="0.3">
      <c r="A4744" s="45">
        <v>42818.833333333336</v>
      </c>
      <c r="B4744" s="25">
        <v>12064.27</v>
      </c>
      <c r="C4744" s="46">
        <f t="shared" si="148"/>
        <v>2.0424130873910595E-3</v>
      </c>
      <c r="D4744" s="25">
        <v>376.51</v>
      </c>
      <c r="E4744" s="46">
        <f t="shared" si="149"/>
        <v>-1.8292682926829285E-3</v>
      </c>
      <c r="F4744" s="73">
        <f>C4744-('Analyse Germany'!$G$11+'Analyse Germany'!$G$12*E4744)</f>
        <v>3.8554336217754871E-3</v>
      </c>
    </row>
    <row r="4745" spans="1:6" x14ac:dyDescent="0.3">
      <c r="A4745" s="45">
        <v>42821.833333333336</v>
      </c>
      <c r="B4745" s="25">
        <v>11996.07</v>
      </c>
      <c r="C4745" s="46">
        <f t="shared" si="148"/>
        <v>-5.6530565048693582E-3</v>
      </c>
      <c r="D4745" s="25">
        <v>375.01</v>
      </c>
      <c r="E4745" s="46">
        <f t="shared" si="149"/>
        <v>-3.9839579294043137E-3</v>
      </c>
      <c r="F4745" s="73">
        <f>C4745-('Analyse Germany'!$G$11+'Analyse Germany'!$G$12*E4745)</f>
        <v>-1.4348042454704543E-3</v>
      </c>
    </row>
    <row r="4746" spans="1:6" x14ac:dyDescent="0.3">
      <c r="A4746" s="45">
        <v>42822.833333333336</v>
      </c>
      <c r="B4746" s="25">
        <v>12149.42</v>
      </c>
      <c r="C4746" s="46">
        <f t="shared" si="148"/>
        <v>1.2783353214844473E-2</v>
      </c>
      <c r="D4746" s="25">
        <v>377.3</v>
      </c>
      <c r="E4746" s="46">
        <f t="shared" si="149"/>
        <v>6.1065038265646354E-3</v>
      </c>
      <c r="F4746" s="73">
        <f>C4746-('Analyse Germany'!$G$11+'Analyse Germany'!$G$12*E4746)</f>
        <v>5.7378492831516E-3</v>
      </c>
    </row>
    <row r="4747" spans="1:6" x14ac:dyDescent="0.3">
      <c r="A4747" s="45">
        <v>42823.833333333336</v>
      </c>
      <c r="B4747" s="25">
        <v>12203</v>
      </c>
      <c r="C4747" s="46">
        <f t="shared" si="148"/>
        <v>4.410087065884527E-3</v>
      </c>
      <c r="D4747" s="25">
        <v>378.53</v>
      </c>
      <c r="E4747" s="46">
        <f t="shared" si="149"/>
        <v>3.2600053008216001E-3</v>
      </c>
      <c r="F4747" s="73">
        <f>C4747-('Analyse Germany'!$G$11+'Analyse Germany'!$G$12*E4747)</f>
        <v>5.4206560899569328E-4</v>
      </c>
    </row>
    <row r="4748" spans="1:6" x14ac:dyDescent="0.3">
      <c r="A4748" s="45">
        <v>42824.833333333336</v>
      </c>
      <c r="B4748" s="25">
        <v>12256.43</v>
      </c>
      <c r="C4748" s="46">
        <f t="shared" si="148"/>
        <v>4.3784315332295876E-3</v>
      </c>
      <c r="D4748" s="25">
        <v>380.46</v>
      </c>
      <c r="E4748" s="46">
        <f t="shared" si="149"/>
        <v>5.0986711753362446E-3</v>
      </c>
      <c r="F4748" s="73">
        <f>C4748-('Analyse Germany'!$G$11+'Analyse Germany'!$G$12*E4748)</f>
        <v>-1.542051409394769E-3</v>
      </c>
    </row>
    <row r="4749" spans="1:6" x14ac:dyDescent="0.3">
      <c r="A4749" s="45">
        <v>42825.833333333336</v>
      </c>
      <c r="B4749" s="25">
        <v>12312.87</v>
      </c>
      <c r="C4749" s="46">
        <f t="shared" si="148"/>
        <v>4.6049298205106393E-3</v>
      </c>
      <c r="D4749" s="25">
        <v>381.14</v>
      </c>
      <c r="E4749" s="46">
        <f t="shared" si="149"/>
        <v>1.7873100983021306E-3</v>
      </c>
      <c r="F4749" s="73">
        <f>C4749-('Analyse Germany'!$G$11+'Analyse Germany'!$G$12*E4749)</f>
        <v>2.3808449946840318E-3</v>
      </c>
    </row>
    <row r="4750" spans="1:6" x14ac:dyDescent="0.3">
      <c r="A4750" s="45">
        <v>42828.833333333336</v>
      </c>
      <c r="B4750" s="25">
        <v>12257.2</v>
      </c>
      <c r="C4750" s="46">
        <f t="shared" si="148"/>
        <v>-4.5212854517265866E-3</v>
      </c>
      <c r="D4750" s="25">
        <v>379.29</v>
      </c>
      <c r="E4750" s="46">
        <f t="shared" si="149"/>
        <v>-4.8538594742089103E-3</v>
      </c>
      <c r="F4750" s="73">
        <f>C4750-('Analyse Germany'!$G$11+'Analyse Germany'!$G$12*E4750)</f>
        <v>6.6801839558769827E-4</v>
      </c>
    </row>
    <row r="4751" spans="1:6" x14ac:dyDescent="0.3">
      <c r="A4751" s="45">
        <v>42829.833333333336</v>
      </c>
      <c r="B4751" s="25">
        <v>12282.34</v>
      </c>
      <c r="C4751" s="46">
        <f t="shared" si="148"/>
        <v>2.0510393890937895E-3</v>
      </c>
      <c r="D4751" s="25">
        <v>380.03</v>
      </c>
      <c r="E4751" s="46">
        <f t="shared" si="149"/>
        <v>1.9510137361911095E-3</v>
      </c>
      <c r="F4751" s="73">
        <f>C4751-('Analyse Germany'!$G$11+'Analyse Germany'!$G$12*E4751)</f>
        <v>-3.5578413684091495E-4</v>
      </c>
    </row>
    <row r="4752" spans="1:6" x14ac:dyDescent="0.3">
      <c r="A4752" s="45">
        <v>42830.833333333336</v>
      </c>
      <c r="B4752" s="25">
        <v>12217.54</v>
      </c>
      <c r="C4752" s="46">
        <f t="shared" si="148"/>
        <v>-5.2758676278298333E-3</v>
      </c>
      <c r="D4752" s="25">
        <v>380.09</v>
      </c>
      <c r="E4752" s="46">
        <f t="shared" si="149"/>
        <v>1.5788227245217001E-4</v>
      </c>
      <c r="F4752" s="73">
        <f>C4752-('Analyse Germany'!$G$11+'Analyse Germany'!$G$12*E4752)</f>
        <v>-5.6810587097207059E-3</v>
      </c>
    </row>
    <row r="4753" spans="1:6" x14ac:dyDescent="0.3">
      <c r="A4753" s="45">
        <v>42831.833333333336</v>
      </c>
      <c r="B4753" s="25">
        <v>12230.89</v>
      </c>
      <c r="C4753" s="46">
        <f t="shared" si="148"/>
        <v>1.0926913273865413E-3</v>
      </c>
      <c r="D4753" s="25">
        <v>380.77</v>
      </c>
      <c r="E4753" s="46">
        <f t="shared" si="149"/>
        <v>1.7890499618511413E-3</v>
      </c>
      <c r="F4753" s="73">
        <f>C4753-('Analyse Germany'!$G$11+'Analyse Germany'!$G$12*E4753)</f>
        <v>-1.133335669105371E-3</v>
      </c>
    </row>
    <row r="4754" spans="1:6" x14ac:dyDescent="0.3">
      <c r="A4754" s="45">
        <v>42832.833333333336</v>
      </c>
      <c r="B4754" s="25">
        <v>12225.06</v>
      </c>
      <c r="C4754" s="46">
        <f t="shared" si="148"/>
        <v>-4.7666196000450967E-4</v>
      </c>
      <c r="D4754" s="25">
        <v>381.26</v>
      </c>
      <c r="E4754" s="46">
        <f t="shared" si="149"/>
        <v>1.2868660871392379E-3</v>
      </c>
      <c r="F4754" s="73">
        <f>C4754-('Analyse Germany'!$G$11+'Analyse Germany'!$G$12*E4754)</f>
        <v>-2.1421123580561566E-3</v>
      </c>
    </row>
    <row r="4755" spans="1:6" x14ac:dyDescent="0.3">
      <c r="A4755" s="45">
        <v>42835.833333333336</v>
      </c>
      <c r="B4755" s="25">
        <v>12200.52</v>
      </c>
      <c r="C4755" s="46">
        <f t="shared" si="148"/>
        <v>-2.0073521111552139E-3</v>
      </c>
      <c r="D4755" s="25">
        <v>381.25</v>
      </c>
      <c r="E4755" s="46">
        <f t="shared" si="149"/>
        <v>-2.6228820227625071E-5</v>
      </c>
      <c r="F4755" s="73">
        <f>C4755-('Analyse Germany'!$G$11+'Analyse Germany'!$G$12*E4755)</f>
        <v>-2.2070241087688998E-3</v>
      </c>
    </row>
    <row r="4756" spans="1:6" x14ac:dyDescent="0.3">
      <c r="A4756" s="45">
        <v>42836.833333333336</v>
      </c>
      <c r="B4756" s="25">
        <v>12139.35</v>
      </c>
      <c r="C4756" s="46">
        <f t="shared" si="148"/>
        <v>-5.0137207266575112E-3</v>
      </c>
      <c r="D4756" s="25">
        <v>381.18</v>
      </c>
      <c r="E4756" s="46">
        <f t="shared" si="149"/>
        <v>-1.8360655737703624E-4</v>
      </c>
      <c r="F4756" s="73">
        <f>C4756-('Analyse Germany'!$G$11+'Analyse Germany'!$G$12*E4756)</f>
        <v>-5.0377154853075701E-3</v>
      </c>
    </row>
    <row r="4757" spans="1:6" x14ac:dyDescent="0.3">
      <c r="A4757" s="45">
        <v>42837.833333333336</v>
      </c>
      <c r="B4757" s="25">
        <v>12154.7</v>
      </c>
      <c r="C4757" s="46">
        <f t="shared" si="148"/>
        <v>1.2644828594612356E-3</v>
      </c>
      <c r="D4757" s="25">
        <v>381.9</v>
      </c>
      <c r="E4757" s="46">
        <f t="shared" si="149"/>
        <v>1.8888713993387984E-3</v>
      </c>
      <c r="F4757" s="73">
        <f>C4757-('Analyse Germany'!$G$11+'Analyse Germany'!$G$12*E4757)</f>
        <v>-1.0729725693162627E-3</v>
      </c>
    </row>
    <row r="4758" spans="1:6" x14ac:dyDescent="0.3">
      <c r="A4758" s="45">
        <v>42838.833333333336</v>
      </c>
      <c r="B4758" s="25">
        <v>12109</v>
      </c>
      <c r="C4758" s="46">
        <f t="shared" si="148"/>
        <v>-3.7598624400437819E-3</v>
      </c>
      <c r="D4758" s="25">
        <v>380.58</v>
      </c>
      <c r="E4758" s="46">
        <f t="shared" si="149"/>
        <v>-3.4564021995286964E-3</v>
      </c>
      <c r="F4758" s="73">
        <f>C4758-('Analyse Germany'!$G$11+'Analyse Germany'!$G$12*E4758)</f>
        <v>-1.3050881206948294E-4</v>
      </c>
    </row>
    <row r="4759" spans="1:6" x14ac:dyDescent="0.3">
      <c r="A4759" s="45">
        <v>42843.833333333336</v>
      </c>
      <c r="B4759" s="25">
        <v>12000.44</v>
      </c>
      <c r="C4759" s="46">
        <f t="shared" si="148"/>
        <v>-8.9652324717152121E-3</v>
      </c>
      <c r="D4759" s="25">
        <v>376.35</v>
      </c>
      <c r="E4759" s="46">
        <f t="shared" si="149"/>
        <v>-1.11146145357085E-2</v>
      </c>
      <c r="F4759" s="73">
        <f>C4759-('Analyse Germany'!$G$11+'Analyse Germany'!$G$12*E4759)</f>
        <v>3.212811860459415E-3</v>
      </c>
    </row>
    <row r="4760" spans="1:6" x14ac:dyDescent="0.3">
      <c r="A4760" s="45">
        <v>42844.833333333336</v>
      </c>
      <c r="B4760" s="25">
        <v>12016.45</v>
      </c>
      <c r="C4760" s="46">
        <f t="shared" si="148"/>
        <v>1.3341177490158174E-3</v>
      </c>
      <c r="D4760" s="25">
        <v>377.24</v>
      </c>
      <c r="E4760" s="46">
        <f t="shared" si="149"/>
        <v>2.3648199814001458E-3</v>
      </c>
      <c r="F4760" s="73">
        <f>C4760-('Analyse Germany'!$G$11+'Analyse Germany'!$G$12*E4760)</f>
        <v>-1.5346284093126455E-3</v>
      </c>
    </row>
    <row r="4761" spans="1:6" x14ac:dyDescent="0.3">
      <c r="A4761" s="45">
        <v>42845.833333333336</v>
      </c>
      <c r="B4761" s="25">
        <v>12027.32</v>
      </c>
      <c r="C4761" s="46">
        <f t="shared" si="148"/>
        <v>9.045932867026707E-4</v>
      </c>
      <c r="D4761" s="25">
        <v>378.06</v>
      </c>
      <c r="E4761" s="46">
        <f t="shared" si="149"/>
        <v>2.1736825363163348E-3</v>
      </c>
      <c r="F4761" s="73">
        <f>C4761-('Analyse Germany'!$G$11+'Analyse Germany'!$G$12*E4761)</f>
        <v>-1.7507904277179413E-3</v>
      </c>
    </row>
    <row r="4762" spans="1:6" x14ac:dyDescent="0.3">
      <c r="A4762" s="45">
        <v>42846.833333333336</v>
      </c>
      <c r="B4762" s="25">
        <v>12048.57</v>
      </c>
      <c r="C4762" s="46">
        <f t="shared" si="148"/>
        <v>1.7668108938648786E-3</v>
      </c>
      <c r="D4762" s="25">
        <v>378.12</v>
      </c>
      <c r="E4762" s="46">
        <f t="shared" si="149"/>
        <v>1.5870496746539509E-4</v>
      </c>
      <c r="F4762" s="73">
        <f>C4762-('Analyse Germany'!$G$11+'Analyse Germany'!$G$12*E4762)</f>
        <v>1.3607014559787398E-3</v>
      </c>
    </row>
    <row r="4763" spans="1:6" x14ac:dyDescent="0.3">
      <c r="A4763" s="45">
        <v>42849.833333333336</v>
      </c>
      <c r="B4763" s="25">
        <v>12454.98</v>
      </c>
      <c r="C4763" s="46">
        <f t="shared" si="148"/>
        <v>3.3730973883207671E-2</v>
      </c>
      <c r="D4763" s="25">
        <v>386.09</v>
      </c>
      <c r="E4763" s="46">
        <f t="shared" si="149"/>
        <v>2.1077964667301385E-2</v>
      </c>
      <c r="F4763" s="73">
        <f>C4763-('Analyse Germany'!$G$11+'Analyse Germany'!$G$12*E4763)</f>
        <v>9.9731639329342578E-3</v>
      </c>
    </row>
    <row r="4764" spans="1:6" x14ac:dyDescent="0.3">
      <c r="A4764" s="45">
        <v>42850.833333333336</v>
      </c>
      <c r="B4764" s="25">
        <v>12467.04</v>
      </c>
      <c r="C4764" s="46">
        <f t="shared" si="148"/>
        <v>9.6828738384169277E-4</v>
      </c>
      <c r="D4764" s="25">
        <v>386.91</v>
      </c>
      <c r="E4764" s="46">
        <f t="shared" si="149"/>
        <v>2.123857131757001E-3</v>
      </c>
      <c r="F4764" s="73">
        <f>C4764-('Analyse Germany'!$G$11+'Analyse Germany'!$G$12*E4764)</f>
        <v>-1.6314773487472044E-3</v>
      </c>
    </row>
    <row r="4765" spans="1:6" x14ac:dyDescent="0.3">
      <c r="A4765" s="45">
        <v>42851.833333333336</v>
      </c>
      <c r="B4765" s="25">
        <v>12472.8</v>
      </c>
      <c r="C4765" s="46">
        <f t="shared" si="148"/>
        <v>4.6201824972080807E-4</v>
      </c>
      <c r="D4765" s="25">
        <v>388.73</v>
      </c>
      <c r="E4765" s="46">
        <f t="shared" si="149"/>
        <v>4.7039363159391279E-3</v>
      </c>
      <c r="F4765" s="73">
        <f>C4765-('Analyse Germany'!$G$11+'Analyse Germany'!$G$12*E4765)</f>
        <v>-5.0178310208375604E-3</v>
      </c>
    </row>
    <row r="4766" spans="1:6" x14ac:dyDescent="0.3">
      <c r="A4766" s="45">
        <v>42852.833333333336</v>
      </c>
      <c r="B4766" s="25">
        <v>12443.79</v>
      </c>
      <c r="C4766" s="46">
        <f t="shared" si="148"/>
        <v>-2.3258610736962559E-3</v>
      </c>
      <c r="D4766" s="25">
        <v>387.79</v>
      </c>
      <c r="E4766" s="46">
        <f t="shared" si="149"/>
        <v>-2.4181308363131482E-3</v>
      </c>
      <c r="F4766" s="73">
        <f>C4766-('Analyse Germany'!$G$11+'Analyse Germany'!$G$12*E4766)</f>
        <v>1.4449351357166251E-4</v>
      </c>
    </row>
    <row r="4767" spans="1:6" x14ac:dyDescent="0.3">
      <c r="A4767" s="45">
        <v>42853.833333333336</v>
      </c>
      <c r="B4767" s="25">
        <v>12438.01</v>
      </c>
      <c r="C4767" s="46">
        <f t="shared" si="148"/>
        <v>-4.6448871284399118E-4</v>
      </c>
      <c r="D4767" s="25">
        <v>387.09</v>
      </c>
      <c r="E4767" s="46">
        <f t="shared" si="149"/>
        <v>-1.8051006988319962E-3</v>
      </c>
      <c r="F4767" s="73">
        <f>C4767-('Analyse Germany'!$G$11+'Analyse Germany'!$G$12*E4767)</f>
        <v>1.3215540784553687E-3</v>
      </c>
    </row>
    <row r="4768" spans="1:6" x14ac:dyDescent="0.3">
      <c r="A4768" s="45">
        <v>42857.833333333336</v>
      </c>
      <c r="B4768" s="25">
        <v>12507.9</v>
      </c>
      <c r="C4768" s="46">
        <f t="shared" si="148"/>
        <v>5.6190660724664276E-3</v>
      </c>
      <c r="D4768" s="25">
        <v>389.53</v>
      </c>
      <c r="E4768" s="46">
        <f t="shared" si="149"/>
        <v>6.3034436435971397E-3</v>
      </c>
      <c r="F4768" s="73">
        <f>C4768-('Analyse Germany'!$G$11+'Analyse Germany'!$G$12*E4768)</f>
        <v>-1.6462773608290496E-3</v>
      </c>
    </row>
    <row r="4769" spans="1:6" x14ac:dyDescent="0.3">
      <c r="A4769" s="45">
        <v>42858.833333333336</v>
      </c>
      <c r="B4769" s="25">
        <v>12527.84</v>
      </c>
      <c r="C4769" s="46">
        <f t="shared" si="148"/>
        <v>1.5941924703588572E-3</v>
      </c>
      <c r="D4769" s="25">
        <v>389.37</v>
      </c>
      <c r="E4769" s="46">
        <f t="shared" si="149"/>
        <v>-4.1075141837587648E-4</v>
      </c>
      <c r="F4769" s="73">
        <f>C4769-('Analyse Germany'!$G$11+'Analyse Germany'!$G$12*E4769)</f>
        <v>1.8237544265773619E-3</v>
      </c>
    </row>
    <row r="4770" spans="1:6" x14ac:dyDescent="0.3">
      <c r="A4770" s="45">
        <v>42859.833333333336</v>
      </c>
      <c r="B4770" s="25">
        <v>12647.78</v>
      </c>
      <c r="C4770" s="46">
        <f t="shared" si="148"/>
        <v>9.5738770610096502E-3</v>
      </c>
      <c r="D4770" s="25">
        <v>391.98</v>
      </c>
      <c r="E4770" s="46">
        <f t="shared" si="149"/>
        <v>6.7031358348101922E-3</v>
      </c>
      <c r="F4770" s="73">
        <f>C4770-('Analyse Germany'!$G$11+'Analyse Germany'!$G$12*E4770)</f>
        <v>1.8623661973045684E-3</v>
      </c>
    </row>
    <row r="4771" spans="1:6" x14ac:dyDescent="0.3">
      <c r="A4771" s="45">
        <v>42860.833333333336</v>
      </c>
      <c r="B4771" s="25">
        <v>12716.89</v>
      </c>
      <c r="C4771" s="46">
        <f t="shared" si="148"/>
        <v>5.4642000414300007E-3</v>
      </c>
      <c r="D4771" s="25">
        <v>394.54</v>
      </c>
      <c r="E4771" s="46">
        <f t="shared" si="149"/>
        <v>6.5309454564008718E-3</v>
      </c>
      <c r="F4771" s="73">
        <f>C4771-('Analyse Germany'!$G$11+'Analyse Germany'!$G$12*E4771)</f>
        <v>-2.0550985640296034E-3</v>
      </c>
    </row>
    <row r="4772" spans="1:6" x14ac:dyDescent="0.3">
      <c r="A4772" s="45">
        <v>42863.833333333336</v>
      </c>
      <c r="B4772" s="25">
        <v>12694.55</v>
      </c>
      <c r="C4772" s="46">
        <f t="shared" si="148"/>
        <v>-1.7567188204034023E-3</v>
      </c>
      <c r="D4772" s="25">
        <v>394.04</v>
      </c>
      <c r="E4772" s="46">
        <f t="shared" si="149"/>
        <v>-1.2672986262483033E-3</v>
      </c>
      <c r="F4772" s="73">
        <f>C4772-('Analyse Germany'!$G$11+'Analyse Germany'!$G$12*E4772)</f>
        <v>-5.7101242313112267E-4</v>
      </c>
    </row>
    <row r="4773" spans="1:6" x14ac:dyDescent="0.3">
      <c r="A4773" s="45">
        <v>42864.833333333336</v>
      </c>
      <c r="B4773" s="25">
        <v>12749.12</v>
      </c>
      <c r="C4773" s="46">
        <f t="shared" si="148"/>
        <v>4.2986951093186843E-3</v>
      </c>
      <c r="D4773" s="25">
        <v>395.81</v>
      </c>
      <c r="E4773" s="46">
        <f t="shared" si="149"/>
        <v>4.491929753324575E-3</v>
      </c>
      <c r="F4773" s="73">
        <f>C4773-('Analyse Germany'!$G$11+'Analyse Germany'!$G$12*E4773)</f>
        <v>-9.4449598939842436E-4</v>
      </c>
    </row>
    <row r="4774" spans="1:6" x14ac:dyDescent="0.3">
      <c r="A4774" s="45">
        <v>42865.833333333336</v>
      </c>
      <c r="B4774" s="25">
        <v>12757.46</v>
      </c>
      <c r="C4774" s="46">
        <f t="shared" si="148"/>
        <v>6.5416279711838499E-4</v>
      </c>
      <c r="D4774" s="25">
        <v>396.45</v>
      </c>
      <c r="E4774" s="46">
        <f t="shared" si="149"/>
        <v>1.616937419469E-3</v>
      </c>
      <c r="F4774" s="73">
        <f>C4774-('Analyse Germany'!$G$11+'Analyse Germany'!$G$12*E4774)</f>
        <v>-1.3797388277398057E-3</v>
      </c>
    </row>
    <row r="4775" spans="1:6" x14ac:dyDescent="0.3">
      <c r="A4775" s="45">
        <v>42866.833333333336</v>
      </c>
      <c r="B4775" s="25">
        <v>12711.06</v>
      </c>
      <c r="C4775" s="46">
        <f t="shared" si="148"/>
        <v>-3.6370876334317348E-3</v>
      </c>
      <c r="D4775" s="25">
        <v>394.39</v>
      </c>
      <c r="E4775" s="46">
        <f t="shared" si="149"/>
        <v>-5.1961155252869817E-3</v>
      </c>
      <c r="F4775" s="73">
        <f>C4775-('Analyse Germany'!$G$11+'Analyse Germany'!$G$12*E4775)</f>
        <v>1.9342689689994105E-3</v>
      </c>
    </row>
    <row r="4776" spans="1:6" x14ac:dyDescent="0.3">
      <c r="A4776" s="45">
        <v>42867.833333333336</v>
      </c>
      <c r="B4776" s="25">
        <v>12770.41</v>
      </c>
      <c r="C4776" s="46">
        <f t="shared" si="148"/>
        <v>4.6691621312464626E-3</v>
      </c>
      <c r="D4776" s="25">
        <v>395.63</v>
      </c>
      <c r="E4776" s="46">
        <f t="shared" si="149"/>
        <v>3.1440959456376927E-3</v>
      </c>
      <c r="F4776" s="73">
        <f>C4776-('Analyse Germany'!$G$11+'Analyse Germany'!$G$12*E4776)</f>
        <v>9.3052768841433335E-4</v>
      </c>
    </row>
    <row r="4777" spans="1:6" x14ac:dyDescent="0.3">
      <c r="A4777" s="45">
        <v>42870.833333333336</v>
      </c>
      <c r="B4777" s="25">
        <v>12807.04</v>
      </c>
      <c r="C4777" s="46">
        <f t="shared" si="148"/>
        <v>2.8683495674768356E-3</v>
      </c>
      <c r="D4777" s="25">
        <v>395.97</v>
      </c>
      <c r="E4777" s="46">
        <f t="shared" si="149"/>
        <v>8.5938882289005036E-4</v>
      </c>
      <c r="F4777" s="73">
        <f>C4777-('Analyse Germany'!$G$11+'Analyse Germany'!$G$12*E4777)</f>
        <v>1.6800824538164582E-3</v>
      </c>
    </row>
    <row r="4778" spans="1:6" x14ac:dyDescent="0.3">
      <c r="A4778" s="45">
        <v>42871.833333333336</v>
      </c>
      <c r="B4778" s="25">
        <v>12804.53</v>
      </c>
      <c r="C4778" s="46">
        <f t="shared" si="148"/>
        <v>-1.9598595772329919E-4</v>
      </c>
      <c r="D4778" s="25">
        <v>395.91</v>
      </c>
      <c r="E4778" s="46">
        <f t="shared" si="149"/>
        <v>-1.5152663080542084E-4</v>
      </c>
      <c r="F4778" s="73">
        <f>C4778-('Analyse Germany'!$G$11+'Analyse Germany'!$G$12*E4778)</f>
        <v>-2.5579081904948756E-4</v>
      </c>
    </row>
    <row r="4779" spans="1:6" x14ac:dyDescent="0.3">
      <c r="A4779" s="45">
        <v>42872.833333333336</v>
      </c>
      <c r="B4779" s="25">
        <v>12631.61</v>
      </c>
      <c r="C4779" s="46">
        <f t="shared" si="148"/>
        <v>-1.350459563919959E-2</v>
      </c>
      <c r="D4779" s="25">
        <v>391.14</v>
      </c>
      <c r="E4779" s="46">
        <f t="shared" si="149"/>
        <v>-1.2048192771084487E-2</v>
      </c>
      <c r="F4779" s="73">
        <f>C4779-('Analyse Germany'!$G$11+'Analyse Germany'!$G$12*E4779)</f>
        <v>-2.8441885730189943E-4</v>
      </c>
    </row>
    <row r="4780" spans="1:6" x14ac:dyDescent="0.3">
      <c r="A4780" s="45">
        <v>42873.833333333336</v>
      </c>
      <c r="B4780" s="25">
        <v>12590.06</v>
      </c>
      <c r="C4780" s="46">
        <f t="shared" si="148"/>
        <v>-3.2893669136397907E-3</v>
      </c>
      <c r="D4780" s="25">
        <v>389.19</v>
      </c>
      <c r="E4780" s="46">
        <f t="shared" si="149"/>
        <v>-4.9854272127626276E-3</v>
      </c>
      <c r="F4780" s="73">
        <f>C4780-('Analyse Germany'!$G$11+'Analyse Germany'!$G$12*E4780)</f>
        <v>2.0468030499655289E-3</v>
      </c>
    </row>
    <row r="4781" spans="1:6" x14ac:dyDescent="0.3">
      <c r="A4781" s="45">
        <v>42874.833333333336</v>
      </c>
      <c r="B4781" s="25">
        <v>12638.69</v>
      </c>
      <c r="C4781" s="46">
        <f t="shared" si="148"/>
        <v>3.8625709488280258E-3</v>
      </c>
      <c r="D4781" s="25">
        <v>391.51</v>
      </c>
      <c r="E4781" s="46">
        <f t="shared" si="149"/>
        <v>5.9610986921554421E-3</v>
      </c>
      <c r="F4781" s="73">
        <f>C4781-('Analyse Germany'!$G$11+'Analyse Germany'!$G$12*E4781)</f>
        <v>-3.0206204918681642E-3</v>
      </c>
    </row>
    <row r="4782" spans="1:6" x14ac:dyDescent="0.3">
      <c r="A4782" s="45">
        <v>42877.833333333336</v>
      </c>
      <c r="B4782" s="25">
        <v>12619.46</v>
      </c>
      <c r="C4782" s="46">
        <f t="shared" si="148"/>
        <v>-1.5215184485102284E-3</v>
      </c>
      <c r="D4782" s="25">
        <v>391.14</v>
      </c>
      <c r="E4782" s="46">
        <f t="shared" si="149"/>
        <v>-9.4505887461371341E-4</v>
      </c>
      <c r="F4782" s="73">
        <f>C4782-('Analyse Germany'!$G$11+'Analyse Germany'!$G$12*E4782)</f>
        <v>-6.9552106012873657E-4</v>
      </c>
    </row>
    <row r="4783" spans="1:6" x14ac:dyDescent="0.3">
      <c r="A4783" s="45">
        <v>42878.833333333336</v>
      </c>
      <c r="B4783" s="25">
        <v>12659.15</v>
      </c>
      <c r="C4783" s="46">
        <f t="shared" si="148"/>
        <v>3.1451425021356005E-3</v>
      </c>
      <c r="D4783" s="25">
        <v>392.02</v>
      </c>
      <c r="E4783" s="46">
        <f t="shared" si="149"/>
        <v>2.249833819092828E-3</v>
      </c>
      <c r="F4783" s="73">
        <f>C4783-('Analyse Germany'!$G$11+'Analyse Germany'!$G$12*E4783)</f>
        <v>4.0475281835725217E-4</v>
      </c>
    </row>
    <row r="4784" spans="1:6" x14ac:dyDescent="0.3">
      <c r="A4784" s="45">
        <v>42879.833333333336</v>
      </c>
      <c r="B4784" s="25">
        <v>12642.87</v>
      </c>
      <c r="C4784" s="46">
        <f t="shared" si="148"/>
        <v>-1.2860263129830241E-3</v>
      </c>
      <c r="D4784" s="25">
        <v>392.37</v>
      </c>
      <c r="E4784" s="46">
        <f t="shared" si="149"/>
        <v>8.9281159124543485E-4</v>
      </c>
      <c r="F4784" s="73">
        <f>C4784-('Analyse Germany'!$G$11+'Analyse Germany'!$G$12*E4784)</f>
        <v>-2.5116025134910565E-3</v>
      </c>
    </row>
    <row r="4785" spans="1:6" x14ac:dyDescent="0.3">
      <c r="A4785" s="45">
        <v>42880.833333333336</v>
      </c>
      <c r="B4785" s="25">
        <v>12621.72</v>
      </c>
      <c r="C4785" s="46">
        <f t="shared" si="148"/>
        <v>-1.6728796546987557E-3</v>
      </c>
      <c r="D4785" s="25">
        <v>392.14</v>
      </c>
      <c r="E4785" s="46">
        <f t="shared" si="149"/>
        <v>-5.861814104034524E-4</v>
      </c>
      <c r="F4785" s="73">
        <f>C4785-('Analyse Germany'!$G$11+'Analyse Germany'!$G$12*E4785)</f>
        <v>-1.2474891321973553E-3</v>
      </c>
    </row>
    <row r="4786" spans="1:6" x14ac:dyDescent="0.3">
      <c r="A4786" s="45">
        <v>42881.833333333336</v>
      </c>
      <c r="B4786" s="25">
        <v>12602.18</v>
      </c>
      <c r="C4786" s="46">
        <f t="shared" si="148"/>
        <v>-1.5481249782121065E-3</v>
      </c>
      <c r="D4786" s="25">
        <v>391.35</v>
      </c>
      <c r="E4786" s="46">
        <f t="shared" si="149"/>
        <v>-2.014586627224868E-3</v>
      </c>
      <c r="F4786" s="73">
        <f>C4786-('Analyse Germany'!$G$11+'Analyse Germany'!$G$12*E4786)</f>
        <v>4.7176225746919757E-4</v>
      </c>
    </row>
    <row r="4787" spans="1:6" x14ac:dyDescent="0.3">
      <c r="A4787" s="45">
        <v>42884.833333333336</v>
      </c>
      <c r="B4787" s="25">
        <v>12628.95</v>
      </c>
      <c r="C4787" s="46">
        <f t="shared" si="148"/>
        <v>2.1242356481181446E-3</v>
      </c>
      <c r="D4787" s="25">
        <v>391.25</v>
      </c>
      <c r="E4787" s="46">
        <f t="shared" si="149"/>
        <v>-2.555257442188319E-4</v>
      </c>
      <c r="F4787" s="73">
        <f>C4787-('Analyse Germany'!$G$11+'Analyse Germany'!$G$12*E4787)</f>
        <v>2.1805226650338434E-3</v>
      </c>
    </row>
    <row r="4788" spans="1:6" x14ac:dyDescent="0.3">
      <c r="A4788" s="45">
        <v>42885.833333333336</v>
      </c>
      <c r="B4788" s="25">
        <v>12598.68</v>
      </c>
      <c r="C4788" s="46">
        <f t="shared" si="148"/>
        <v>-2.3968738493699293E-3</v>
      </c>
      <c r="D4788" s="25">
        <v>390.5</v>
      </c>
      <c r="E4788" s="46">
        <f t="shared" si="149"/>
        <v>-1.9169329073482899E-3</v>
      </c>
      <c r="F4788" s="73">
        <f>C4788-('Analyse Germany'!$G$11+'Analyse Germany'!$G$12*E4788)</f>
        <v>-4.8599527141355843E-4</v>
      </c>
    </row>
    <row r="4789" spans="1:6" x14ac:dyDescent="0.3">
      <c r="A4789" s="45">
        <v>42886.833333333336</v>
      </c>
      <c r="B4789" s="25">
        <v>12615.06</v>
      </c>
      <c r="C4789" s="46">
        <f t="shared" si="148"/>
        <v>1.300136204745117E-3</v>
      </c>
      <c r="D4789" s="25">
        <v>389.99</v>
      </c>
      <c r="E4789" s="46">
        <f t="shared" si="149"/>
        <v>-1.3060179257362581E-3</v>
      </c>
      <c r="F4789" s="73">
        <f>C4789-('Analyse Germany'!$G$11+'Analyse Germany'!$G$12*E4789)</f>
        <v>2.5290640877996705E-3</v>
      </c>
    </row>
    <row r="4790" spans="1:6" x14ac:dyDescent="0.3">
      <c r="A4790" s="45">
        <v>42887.833333333336</v>
      </c>
      <c r="B4790" s="25">
        <v>12664.92</v>
      </c>
      <c r="C4790" s="46">
        <f t="shared" si="148"/>
        <v>3.9524187756538876E-3</v>
      </c>
      <c r="D4790" s="25">
        <v>391.66</v>
      </c>
      <c r="E4790" s="46">
        <f t="shared" si="149"/>
        <v>4.2821610810535038E-3</v>
      </c>
      <c r="F4790" s="73">
        <f>C4790-('Analyse Germany'!$G$11+'Analyse Germany'!$G$12*E4790)</f>
        <v>-1.0566122580302519E-3</v>
      </c>
    </row>
    <row r="4791" spans="1:6" x14ac:dyDescent="0.3">
      <c r="A4791" s="45">
        <v>42888.833333333336</v>
      </c>
      <c r="B4791" s="25">
        <v>12822.94</v>
      </c>
      <c r="C4791" s="46">
        <f t="shared" si="148"/>
        <v>1.2476983668274322E-2</v>
      </c>
      <c r="D4791" s="25">
        <v>392.55</v>
      </c>
      <c r="E4791" s="46">
        <f t="shared" si="149"/>
        <v>2.2723791043250952E-3</v>
      </c>
      <c r="F4791" s="73">
        <f>C4791-('Analyse Germany'!$G$11+'Analyse Germany'!$G$12*E4791)</f>
        <v>9.7114271881435024E-3</v>
      </c>
    </row>
    <row r="4792" spans="1:6" x14ac:dyDescent="0.3">
      <c r="A4792" s="45">
        <v>42892.833333333336</v>
      </c>
      <c r="B4792" s="25">
        <v>12690.12</v>
      </c>
      <c r="C4792" s="46">
        <f t="shared" si="148"/>
        <v>-1.0357999023624775E-2</v>
      </c>
      <c r="D4792" s="25">
        <v>389.4</v>
      </c>
      <c r="E4792" s="46">
        <f t="shared" si="149"/>
        <v>-8.0244554833780457E-3</v>
      </c>
      <c r="F4792" s="73">
        <f>C4792-('Analyse Germany'!$G$11+'Analyse Germany'!$G$12*E4792)</f>
        <v>-1.6294299482743184E-3</v>
      </c>
    </row>
    <row r="4793" spans="1:6" x14ac:dyDescent="0.3">
      <c r="A4793" s="45">
        <v>42893.833333333336</v>
      </c>
      <c r="B4793" s="25">
        <v>12672.49</v>
      </c>
      <c r="C4793" s="46">
        <f t="shared" si="148"/>
        <v>-1.3892697626185502E-3</v>
      </c>
      <c r="D4793" s="25">
        <v>389.18</v>
      </c>
      <c r="E4793" s="46">
        <f t="shared" si="149"/>
        <v>-5.6497175141234646E-4</v>
      </c>
      <c r="F4793" s="73">
        <f>C4793-('Analyse Germany'!$G$11+'Analyse Germany'!$G$12*E4793)</f>
        <v>-9.8755510684650884E-4</v>
      </c>
    </row>
    <row r="4794" spans="1:6" x14ac:dyDescent="0.3">
      <c r="A4794" s="45">
        <v>42894.833333333336</v>
      </c>
      <c r="B4794" s="25">
        <v>12713.58</v>
      </c>
      <c r="C4794" s="46">
        <f t="shared" si="148"/>
        <v>3.2424566916209319E-3</v>
      </c>
      <c r="D4794" s="25">
        <v>389.15</v>
      </c>
      <c r="E4794" s="46">
        <f t="shared" si="149"/>
        <v>-7.7085153399547579E-5</v>
      </c>
      <c r="F4794" s="73">
        <f>C4794-('Analyse Germany'!$G$11+'Analyse Germany'!$G$12*E4794)</f>
        <v>3.0995544783317948E-3</v>
      </c>
    </row>
    <row r="4795" spans="1:6" x14ac:dyDescent="0.3">
      <c r="A4795" s="45">
        <v>42895.833333333336</v>
      </c>
      <c r="B4795" s="25">
        <v>12815.72</v>
      </c>
      <c r="C4795" s="46">
        <f t="shared" si="148"/>
        <v>8.0339290742654779E-3</v>
      </c>
      <c r="D4795" s="25">
        <v>390.39</v>
      </c>
      <c r="E4795" s="46">
        <f t="shared" si="149"/>
        <v>3.1864319671077723E-3</v>
      </c>
      <c r="F4795" s="73">
        <f>C4795-('Analyse Germany'!$G$11+'Analyse Germany'!$G$12*E4795)</f>
        <v>4.2480358800032949E-3</v>
      </c>
    </row>
    <row r="4796" spans="1:6" x14ac:dyDescent="0.3">
      <c r="A4796" s="45">
        <v>42898.833333333336</v>
      </c>
      <c r="B4796" s="25">
        <v>12690.44</v>
      </c>
      <c r="C4796" s="46">
        <f t="shared" si="148"/>
        <v>-9.7754944708529079E-3</v>
      </c>
      <c r="D4796" s="25">
        <v>386.62</v>
      </c>
      <c r="E4796" s="46">
        <f t="shared" si="149"/>
        <v>-9.6570096570096631E-3</v>
      </c>
      <c r="F4796" s="73">
        <f>C4796-('Analyse Germany'!$G$11+'Analyse Germany'!$G$12*E4796)</f>
        <v>7.7545822035716451E-4</v>
      </c>
    </row>
    <row r="4797" spans="1:6" x14ac:dyDescent="0.3">
      <c r="A4797" s="45">
        <v>42899.833333333336</v>
      </c>
      <c r="B4797" s="25">
        <v>12764.98</v>
      </c>
      <c r="C4797" s="46">
        <f t="shared" si="148"/>
        <v>5.8737128105881276E-3</v>
      </c>
      <c r="D4797" s="25">
        <v>388.75</v>
      </c>
      <c r="E4797" s="46">
        <f t="shared" si="149"/>
        <v>5.509285603434888E-3</v>
      </c>
      <c r="F4797" s="73">
        <f>C4797-('Analyse Germany'!$G$11+'Analyse Germany'!$G$12*E4797)</f>
        <v>-5.051298105625138E-4</v>
      </c>
    </row>
    <row r="4798" spans="1:6" x14ac:dyDescent="0.3">
      <c r="A4798" s="45">
        <v>42900.833333333336</v>
      </c>
      <c r="B4798" s="25">
        <v>12805.95</v>
      </c>
      <c r="C4798" s="46">
        <f t="shared" si="148"/>
        <v>3.2095624121621924E-3</v>
      </c>
      <c r="D4798" s="25">
        <v>387.58</v>
      </c>
      <c r="E4798" s="46">
        <f t="shared" si="149"/>
        <v>-3.0096463022508679E-3</v>
      </c>
      <c r="F4798" s="73">
        <f>C4798-('Analyse Germany'!$G$11+'Analyse Germany'!$G$12*E4798)</f>
        <v>6.3402124499967079E-3</v>
      </c>
    </row>
    <row r="4799" spans="1:6" x14ac:dyDescent="0.3">
      <c r="A4799" s="45">
        <v>42901.833333333336</v>
      </c>
      <c r="B4799" s="25">
        <v>12691.81</v>
      </c>
      <c r="C4799" s="46">
        <f t="shared" si="148"/>
        <v>-8.9130443270512005E-3</v>
      </c>
      <c r="D4799" s="25">
        <v>386.05</v>
      </c>
      <c r="E4799" s="46">
        <f t="shared" si="149"/>
        <v>-3.9475721141440934E-3</v>
      </c>
      <c r="F4799" s="73">
        <f>C4799-('Analyse Germany'!$G$11+'Analyse Germany'!$G$12*E4799)</f>
        <v>-4.7354087373168733E-3</v>
      </c>
    </row>
    <row r="4800" spans="1:6" x14ac:dyDescent="0.3">
      <c r="A4800" s="45">
        <v>42902.833333333336</v>
      </c>
      <c r="B4800" s="25">
        <v>12752.73</v>
      </c>
      <c r="C4800" s="46">
        <f t="shared" ref="C4800:C4863" si="150">B4800/B4799-1</f>
        <v>4.7999457918137534E-3</v>
      </c>
      <c r="D4800" s="25">
        <v>388.6</v>
      </c>
      <c r="E4800" s="46">
        <f t="shared" si="149"/>
        <v>6.605361999741044E-3</v>
      </c>
      <c r="F4800" s="73">
        <f>C4800-('Analyse Germany'!$G$11+'Analyse Germany'!$G$12*E4800)</f>
        <v>-2.8024223322703759E-3</v>
      </c>
    </row>
    <row r="4801" spans="1:6" x14ac:dyDescent="0.3">
      <c r="A4801" s="45">
        <v>42905.833333333336</v>
      </c>
      <c r="B4801" s="25">
        <v>12888.95</v>
      </c>
      <c r="C4801" s="46">
        <f t="shared" si="150"/>
        <v>1.0681634442194055E-2</v>
      </c>
      <c r="D4801" s="25">
        <v>391.94</v>
      </c>
      <c r="E4801" s="46">
        <f t="shared" si="149"/>
        <v>8.5949562532166013E-3</v>
      </c>
      <c r="F4801" s="73">
        <f>C4801-('Analyse Germany'!$G$11+'Analyse Germany'!$G$12*E4801)</f>
        <v>8.5832686733709404E-4</v>
      </c>
    </row>
    <row r="4802" spans="1:6" x14ac:dyDescent="0.3">
      <c r="A4802" s="45">
        <v>42906.833333333336</v>
      </c>
      <c r="B4802" s="25">
        <v>12814.79</v>
      </c>
      <c r="C4802" s="46">
        <f t="shared" si="150"/>
        <v>-5.7537658226620714E-3</v>
      </c>
      <c r="D4802" s="25">
        <v>389.21</v>
      </c>
      <c r="E4802" s="46">
        <f t="shared" si="149"/>
        <v>-6.9653518395673686E-3</v>
      </c>
      <c r="F4802" s="73">
        <f>C4802-('Analyse Germany'!$G$11+'Analyse Germany'!$G$12*E4802)</f>
        <v>1.7925496042937965E-3</v>
      </c>
    </row>
    <row r="4803" spans="1:6" x14ac:dyDescent="0.3">
      <c r="A4803" s="45">
        <v>42907.833333333336</v>
      </c>
      <c r="B4803" s="25">
        <v>12774.26</v>
      </c>
      <c r="C4803" s="46">
        <f t="shared" si="150"/>
        <v>-3.162751789143714E-3</v>
      </c>
      <c r="D4803" s="25">
        <v>388.5</v>
      </c>
      <c r="E4803" s="46">
        <f t="shared" si="149"/>
        <v>-1.824208011099393E-3</v>
      </c>
      <c r="F4803" s="73">
        <f>C4803-('Analyse Germany'!$G$11+'Analyse Germany'!$G$12*E4803)</f>
        <v>-1.355379933619944E-3</v>
      </c>
    </row>
    <row r="4804" spans="1:6" x14ac:dyDescent="0.3">
      <c r="A4804" s="45">
        <v>42908.833333333336</v>
      </c>
      <c r="B4804" s="25">
        <v>12794</v>
      </c>
      <c r="C4804" s="46">
        <f t="shared" si="150"/>
        <v>1.5452949916472392E-3</v>
      </c>
      <c r="D4804" s="25">
        <v>388.53</v>
      </c>
      <c r="E4804" s="46">
        <f t="shared" si="149"/>
        <v>7.7220077220108152E-5</v>
      </c>
      <c r="F4804" s="73">
        <f>C4804-('Analyse Germany'!$G$11+'Analyse Germany'!$G$12*E4804)</f>
        <v>1.2301453095361868E-3</v>
      </c>
    </row>
    <row r="4805" spans="1:6" x14ac:dyDescent="0.3">
      <c r="A4805" s="45">
        <v>42909.833333333336</v>
      </c>
      <c r="B4805" s="25">
        <v>12733.41</v>
      </c>
      <c r="C4805" s="46">
        <f t="shared" si="150"/>
        <v>-4.735813662654409E-3</v>
      </c>
      <c r="D4805" s="25">
        <v>387.62</v>
      </c>
      <c r="E4805" s="46">
        <f t="shared" ref="E4805:E4868" si="151">D4805/D4804-1</f>
        <v>-2.3421614804518542E-3</v>
      </c>
      <c r="F4805" s="73">
        <f>C4805-('Analyse Germany'!$G$11+'Analyse Germany'!$G$12*E4805)</f>
        <v>-2.3502619638082933E-3</v>
      </c>
    </row>
    <row r="4806" spans="1:6" x14ac:dyDescent="0.3">
      <c r="A4806" s="45">
        <v>42912.833333333336</v>
      </c>
      <c r="B4806" s="25">
        <v>12770.83</v>
      </c>
      <c r="C4806" s="46">
        <f t="shared" si="150"/>
        <v>2.938725761598926E-3</v>
      </c>
      <c r="D4806" s="25">
        <v>389.05</v>
      </c>
      <c r="E4806" s="46">
        <f t="shared" si="151"/>
        <v>3.6891801248646328E-3</v>
      </c>
      <c r="F4806" s="73">
        <f>C4806-('Analyse Germany'!$G$11+'Analyse Germany'!$G$12*E4806)</f>
        <v>-1.4083739276132042E-3</v>
      </c>
    </row>
    <row r="4807" spans="1:6" x14ac:dyDescent="0.3">
      <c r="A4807" s="45">
        <v>42913.833333333336</v>
      </c>
      <c r="B4807" s="25">
        <v>12671.02</v>
      </c>
      <c r="C4807" s="46">
        <f t="shared" si="150"/>
        <v>-7.8154669665165821E-3</v>
      </c>
      <c r="D4807" s="25">
        <v>385.98</v>
      </c>
      <c r="E4807" s="46">
        <f t="shared" si="151"/>
        <v>-7.8910165788459441E-3</v>
      </c>
      <c r="F4807" s="73">
        <f>C4807-('Analyse Germany'!$G$11+'Analyse Germany'!$G$12*E4807)</f>
        <v>7.6414725191993257E-4</v>
      </c>
    </row>
    <row r="4808" spans="1:6" x14ac:dyDescent="0.3">
      <c r="A4808" s="45">
        <v>42914.833333333336</v>
      </c>
      <c r="B4808" s="25">
        <v>12647.27</v>
      </c>
      <c r="C4808" s="46">
        <f t="shared" si="150"/>
        <v>-1.8743558135020377E-3</v>
      </c>
      <c r="D4808" s="25">
        <v>385.82</v>
      </c>
      <c r="E4808" s="46">
        <f t="shared" si="151"/>
        <v>-4.1452925022023024E-4</v>
      </c>
      <c r="F4808" s="73">
        <f>C4808-('Analyse Germany'!$G$11+'Analyse Germany'!$G$12*E4808)</f>
        <v>-1.6405767483092513E-3</v>
      </c>
    </row>
    <row r="4809" spans="1:6" x14ac:dyDescent="0.3">
      <c r="A4809" s="45">
        <v>42915.833333333336</v>
      </c>
      <c r="B4809" s="25">
        <v>12416.19</v>
      </c>
      <c r="C4809" s="46">
        <f t="shared" si="150"/>
        <v>-1.8271136774971941E-2</v>
      </c>
      <c r="D4809" s="25">
        <v>380.66</v>
      </c>
      <c r="E4809" s="46">
        <f t="shared" si="151"/>
        <v>-1.3374112280337913E-2</v>
      </c>
      <c r="F4809" s="73">
        <f>C4809-('Analyse Germany'!$G$11+'Analyse Germany'!$G$12*E4809)</f>
        <v>-3.5708657771273897E-3</v>
      </c>
    </row>
    <row r="4810" spans="1:6" x14ac:dyDescent="0.3">
      <c r="A4810" s="45">
        <v>42916.833333333336</v>
      </c>
      <c r="B4810" s="25">
        <v>12325.12</v>
      </c>
      <c r="C4810" s="46">
        <f t="shared" si="150"/>
        <v>-7.3347782210162471E-3</v>
      </c>
      <c r="D4810" s="25">
        <v>379.37</v>
      </c>
      <c r="E4810" s="46">
        <f t="shared" si="151"/>
        <v>-3.3888509430989311E-3</v>
      </c>
      <c r="F4810" s="73">
        <f>C4810-('Analyse Germany'!$G$11+'Analyse Germany'!$G$12*E4810)</f>
        <v>-3.7808305458346143E-3</v>
      </c>
    </row>
    <row r="4811" spans="1:6" x14ac:dyDescent="0.3">
      <c r="A4811" s="45">
        <v>42919.833333333336</v>
      </c>
      <c r="B4811" s="25">
        <v>12475.31</v>
      </c>
      <c r="C4811" s="46">
        <f t="shared" si="150"/>
        <v>1.2185682573475853E-2</v>
      </c>
      <c r="D4811" s="25">
        <v>383.41</v>
      </c>
      <c r="E4811" s="46">
        <f t="shared" si="151"/>
        <v>1.0649234256794315E-2</v>
      </c>
      <c r="F4811" s="73">
        <f>C4811-('Analyse Germany'!$G$11+'Analyse Germany'!$G$12*E4811)</f>
        <v>6.923052806634758E-5</v>
      </c>
    </row>
    <row r="4812" spans="1:6" x14ac:dyDescent="0.3">
      <c r="A4812" s="45">
        <v>42920.833333333336</v>
      </c>
      <c r="B4812" s="25">
        <v>12437.13</v>
      </c>
      <c r="C4812" s="46">
        <f t="shared" si="150"/>
        <v>-3.060444990946154E-3</v>
      </c>
      <c r="D4812" s="25">
        <v>382.3</v>
      </c>
      <c r="E4812" s="46">
        <f t="shared" si="151"/>
        <v>-2.8950731592811696E-3</v>
      </c>
      <c r="F4812" s="73">
        <f>C4812-('Analyse Germany'!$G$11+'Analyse Germany'!$G$12*E4812)</f>
        <v>-5.7690383436656556E-5</v>
      </c>
    </row>
    <row r="4813" spans="1:6" x14ac:dyDescent="0.3">
      <c r="A4813" s="45">
        <v>42921.833333333336</v>
      </c>
      <c r="B4813" s="25">
        <v>12453.68</v>
      </c>
      <c r="C4813" s="46">
        <f t="shared" si="150"/>
        <v>1.3306928527723194E-3</v>
      </c>
      <c r="D4813" s="25">
        <v>382.99</v>
      </c>
      <c r="E4813" s="46">
        <f t="shared" si="151"/>
        <v>1.804865289040114E-3</v>
      </c>
      <c r="F4813" s="73">
        <f>C4813-('Analyse Germany'!$G$11+'Analyse Germany'!$G$12*E4813)</f>
        <v>-9.1298843881996907E-4</v>
      </c>
    </row>
    <row r="4814" spans="1:6" x14ac:dyDescent="0.3">
      <c r="A4814" s="45">
        <v>42922.833333333336</v>
      </c>
      <c r="B4814" s="25">
        <v>12381.25</v>
      </c>
      <c r="C4814" s="46">
        <f t="shared" si="150"/>
        <v>-5.8159515902127534E-3</v>
      </c>
      <c r="D4814" s="25">
        <v>380.43</v>
      </c>
      <c r="E4814" s="46">
        <f t="shared" si="151"/>
        <v>-6.6842476304864729E-3</v>
      </c>
      <c r="F4814" s="73">
        <f>C4814-('Analyse Germany'!$G$11+'Analyse Germany'!$G$12*E4814)</f>
        <v>1.4165735115873905E-3</v>
      </c>
    </row>
    <row r="4815" spans="1:6" x14ac:dyDescent="0.3">
      <c r="A4815" s="45">
        <v>42923.833333333336</v>
      </c>
      <c r="B4815" s="25">
        <v>12388.68</v>
      </c>
      <c r="C4815" s="46">
        <f t="shared" si="150"/>
        <v>6.0010095911167127E-4</v>
      </c>
      <c r="D4815" s="25">
        <v>380.18</v>
      </c>
      <c r="E4815" s="46">
        <f t="shared" si="151"/>
        <v>-6.5715111847119978E-4</v>
      </c>
      <c r="F4815" s="73">
        <f>C4815-('Analyse Germany'!$G$11+'Analyse Germany'!$G$12*E4815)</f>
        <v>1.104713375314338E-3</v>
      </c>
    </row>
    <row r="4816" spans="1:6" x14ac:dyDescent="0.3">
      <c r="A4816" s="45">
        <v>42926.833333333336</v>
      </c>
      <c r="B4816" s="25">
        <v>12445.92</v>
      </c>
      <c r="C4816" s="46">
        <f t="shared" si="150"/>
        <v>4.6203469619039428E-3</v>
      </c>
      <c r="D4816" s="25">
        <v>381.64</v>
      </c>
      <c r="E4816" s="46">
        <f t="shared" si="151"/>
        <v>3.8402861802304677E-3</v>
      </c>
      <c r="F4816" s="73">
        <f>C4816-('Analyse Germany'!$G$11+'Analyse Germany'!$G$12*E4816)</f>
        <v>1.0457097146788098E-4</v>
      </c>
    </row>
    <row r="4817" spans="1:6" x14ac:dyDescent="0.3">
      <c r="A4817" s="45">
        <v>42927.833333333336</v>
      </c>
      <c r="B4817" s="25">
        <v>12437.02</v>
      </c>
      <c r="C4817" s="46">
        <f t="shared" si="150"/>
        <v>-7.1509378173728599E-4</v>
      </c>
      <c r="D4817" s="25">
        <v>379.15</v>
      </c>
      <c r="E4817" s="46">
        <f t="shared" si="151"/>
        <v>-6.5244733256472065E-3</v>
      </c>
      <c r="F4817" s="73">
        <f>C4817-('Analyse Germany'!$G$11+'Analyse Germany'!$G$12*E4817)</f>
        <v>6.339078846327343E-3</v>
      </c>
    </row>
    <row r="4818" spans="1:6" x14ac:dyDescent="0.3">
      <c r="A4818" s="45">
        <v>42928.833333333336</v>
      </c>
      <c r="B4818" s="25">
        <v>12626.58</v>
      </c>
      <c r="C4818" s="46">
        <f t="shared" si="150"/>
        <v>1.5241593243397578E-2</v>
      </c>
      <c r="D4818" s="25">
        <v>384.9</v>
      </c>
      <c r="E4818" s="46">
        <f t="shared" si="151"/>
        <v>1.5165501780298074E-2</v>
      </c>
      <c r="F4818" s="73">
        <f>C4818-('Analyse Germany'!$G$11+'Analyse Germany'!$G$12*E4818)</f>
        <v>-1.9162669663509158E-3</v>
      </c>
    </row>
    <row r="4819" spans="1:6" x14ac:dyDescent="0.3">
      <c r="A4819" s="45">
        <v>42929.833333333336</v>
      </c>
      <c r="B4819" s="25">
        <v>12641.33</v>
      </c>
      <c r="C4819" s="46">
        <f t="shared" si="150"/>
        <v>1.1681706368629197E-3</v>
      </c>
      <c r="D4819" s="25">
        <v>386.14</v>
      </c>
      <c r="E4819" s="46">
        <f t="shared" si="151"/>
        <v>3.2216160041569353E-3</v>
      </c>
      <c r="F4819" s="73">
        <f>C4819-('Analyse Germany'!$G$11+'Analyse Germany'!$G$12*E4819)</f>
        <v>-2.6569977089953424E-3</v>
      </c>
    </row>
    <row r="4820" spans="1:6" x14ac:dyDescent="0.3">
      <c r="A4820" s="45">
        <v>42930.833333333336</v>
      </c>
      <c r="B4820" s="25">
        <v>12631.72</v>
      </c>
      <c r="C4820" s="46">
        <f t="shared" si="150"/>
        <v>-7.6020482022065572E-4</v>
      </c>
      <c r="D4820" s="25">
        <v>386.84</v>
      </c>
      <c r="E4820" s="46">
        <f t="shared" si="151"/>
        <v>1.8128140052831032E-3</v>
      </c>
      <c r="F4820" s="73">
        <f>C4820-('Analyse Germany'!$G$11+'Analyse Germany'!$G$12*E4820)</f>
        <v>-3.0127590855140969E-3</v>
      </c>
    </row>
    <row r="4821" spans="1:6" x14ac:dyDescent="0.3">
      <c r="A4821" s="45">
        <v>42933.833333333336</v>
      </c>
      <c r="B4821" s="25">
        <v>12587.16</v>
      </c>
      <c r="C4821" s="46">
        <f t="shared" si="150"/>
        <v>-3.527627274828693E-3</v>
      </c>
      <c r="D4821" s="25">
        <v>386.86</v>
      </c>
      <c r="E4821" s="46">
        <f t="shared" si="151"/>
        <v>5.1700961638090348E-5</v>
      </c>
      <c r="F4821" s="73">
        <f>C4821-('Analyse Germany'!$G$11+'Analyse Germany'!$G$12*E4821)</f>
        <v>-3.8142905404526003E-3</v>
      </c>
    </row>
    <row r="4822" spans="1:6" x14ac:dyDescent="0.3">
      <c r="A4822" s="45">
        <v>42934.833333333336</v>
      </c>
      <c r="B4822" s="25">
        <v>12430.39</v>
      </c>
      <c r="C4822" s="46">
        <f t="shared" si="150"/>
        <v>-1.2454755480982294E-2</v>
      </c>
      <c r="D4822" s="25">
        <v>382.58</v>
      </c>
      <c r="E4822" s="46">
        <f t="shared" si="151"/>
        <v>-1.1063433800341249E-2</v>
      </c>
      <c r="F4822" s="73">
        <f>C4822-('Analyse Germany'!$G$11+'Analyse Germany'!$G$12*E4822)</f>
        <v>-3.3384305602851203E-4</v>
      </c>
    </row>
    <row r="4823" spans="1:6" x14ac:dyDescent="0.3">
      <c r="A4823" s="45">
        <v>42935.833333333336</v>
      </c>
      <c r="B4823" s="25">
        <v>12452.05</v>
      </c>
      <c r="C4823" s="46">
        <f t="shared" si="150"/>
        <v>1.742503654350358E-3</v>
      </c>
      <c r="D4823" s="25">
        <v>385.54</v>
      </c>
      <c r="E4823" s="46">
        <f t="shared" si="151"/>
        <v>7.7369439071568458E-3</v>
      </c>
      <c r="F4823" s="73">
        <f>C4823-('Analyse Germany'!$G$11+'Analyse Germany'!$G$12*E4823)</f>
        <v>-7.1230239785483648E-3</v>
      </c>
    </row>
    <row r="4824" spans="1:6" x14ac:dyDescent="0.3">
      <c r="A4824" s="45">
        <v>42936.833333333336</v>
      </c>
      <c r="B4824" s="25">
        <v>12447.25</v>
      </c>
      <c r="C4824" s="46">
        <f t="shared" si="150"/>
        <v>-3.8547869627891806E-4</v>
      </c>
      <c r="D4824" s="25">
        <v>384.07</v>
      </c>
      <c r="E4824" s="46">
        <f t="shared" si="151"/>
        <v>-3.8128339471910078E-3</v>
      </c>
      <c r="F4824" s="73">
        <f>C4824-('Analyse Germany'!$G$11+'Analyse Germany'!$G$12*E4824)</f>
        <v>3.6417516990354002E-3</v>
      </c>
    </row>
    <row r="4825" spans="1:6" x14ac:dyDescent="0.3">
      <c r="A4825" s="45">
        <v>42937.833333333336</v>
      </c>
      <c r="B4825" s="25">
        <v>12240.06</v>
      </c>
      <c r="C4825" s="46">
        <f t="shared" si="150"/>
        <v>-1.6645443772720925E-2</v>
      </c>
      <c r="D4825" s="25">
        <v>380.16</v>
      </c>
      <c r="E4825" s="46">
        <f t="shared" si="151"/>
        <v>-1.0180435858046621E-2</v>
      </c>
      <c r="F4825" s="73">
        <f>C4825-('Analyse Germany'!$G$11+'Analyse Germany'!$G$12*E4825)</f>
        <v>-5.5102021505288694E-3</v>
      </c>
    </row>
    <row r="4826" spans="1:6" x14ac:dyDescent="0.3">
      <c r="A4826" s="45">
        <v>42940.833333333336</v>
      </c>
      <c r="B4826" s="25">
        <v>12208.95</v>
      </c>
      <c r="C4826" s="46">
        <f t="shared" si="150"/>
        <v>-2.5416542075773485E-3</v>
      </c>
      <c r="D4826" s="25">
        <v>379.23</v>
      </c>
      <c r="E4826" s="46">
        <f t="shared" si="151"/>
        <v>-2.4463383838384534E-3</v>
      </c>
      <c r="F4826" s="73">
        <f>C4826-('Analyse Germany'!$G$11+'Analyse Germany'!$G$12*E4826)</f>
        <v>-3.9812167529013412E-5</v>
      </c>
    </row>
    <row r="4827" spans="1:6" x14ac:dyDescent="0.3">
      <c r="A4827" s="45">
        <v>42941.833333333336</v>
      </c>
      <c r="B4827" s="25">
        <v>12264.31</v>
      </c>
      <c r="C4827" s="46">
        <f t="shared" si="150"/>
        <v>4.5343784682547739E-3</v>
      </c>
      <c r="D4827" s="25">
        <v>380.77</v>
      </c>
      <c r="E4827" s="46">
        <f t="shared" si="151"/>
        <v>4.060860164016411E-3</v>
      </c>
      <c r="F4827" s="73">
        <f>C4827-('Analyse Germany'!$G$11+'Analyse Germany'!$G$12*E4827)</f>
        <v>-2.276193141615224E-4</v>
      </c>
    </row>
    <row r="4828" spans="1:6" x14ac:dyDescent="0.3">
      <c r="A4828" s="45">
        <v>42942.833333333336</v>
      </c>
      <c r="B4828" s="25">
        <v>12305.11</v>
      </c>
      <c r="C4828" s="46">
        <f t="shared" si="150"/>
        <v>3.3267260856910674E-3</v>
      </c>
      <c r="D4828" s="25">
        <v>382.74</v>
      </c>
      <c r="E4828" s="46">
        <f t="shared" si="151"/>
        <v>5.173726921763766E-3</v>
      </c>
      <c r="F4828" s="73">
        <f>C4828-('Analyse Germany'!$G$11+'Analyse Germany'!$G$12*E4828)</f>
        <v>-2.6775399036308208E-3</v>
      </c>
    </row>
    <row r="4829" spans="1:6" x14ac:dyDescent="0.3">
      <c r="A4829" s="45">
        <v>42943.833333333336</v>
      </c>
      <c r="B4829" s="25">
        <v>12212.04</v>
      </c>
      <c r="C4829" s="46">
        <f t="shared" si="150"/>
        <v>-7.5635244219677267E-3</v>
      </c>
      <c r="D4829" s="25">
        <v>382.32</v>
      </c>
      <c r="E4829" s="46">
        <f t="shared" si="151"/>
        <v>-1.0973506819250689E-3</v>
      </c>
      <c r="F4829" s="73">
        <f>C4829-('Analyse Germany'!$G$11+'Analyse Germany'!$G$12*E4829)</f>
        <v>-6.5675271040546539E-3</v>
      </c>
    </row>
    <row r="4830" spans="1:6" x14ac:dyDescent="0.3">
      <c r="A4830" s="45">
        <v>42944.833333333336</v>
      </c>
      <c r="B4830" s="25">
        <v>12162.7</v>
      </c>
      <c r="C4830" s="46">
        <f t="shared" si="150"/>
        <v>-4.0402750072878746E-3</v>
      </c>
      <c r="D4830" s="25">
        <v>378.34</v>
      </c>
      <c r="E4830" s="46">
        <f t="shared" si="151"/>
        <v>-1.0410127641766076E-2</v>
      </c>
      <c r="F4830" s="73">
        <f>C4830-('Analyse Germany'!$G$11+'Analyse Germany'!$G$12*E4830)</f>
        <v>7.3513664024939303E-3</v>
      </c>
    </row>
    <row r="4831" spans="1:6" x14ac:dyDescent="0.3">
      <c r="A4831" s="45">
        <v>42947.833333333336</v>
      </c>
      <c r="B4831" s="25">
        <v>12118.25</v>
      </c>
      <c r="C4831" s="46">
        <f t="shared" si="150"/>
        <v>-3.6546161625297113E-3</v>
      </c>
      <c r="D4831" s="25">
        <v>377.85</v>
      </c>
      <c r="E4831" s="46">
        <f t="shared" si="151"/>
        <v>-1.2951313633238204E-3</v>
      </c>
      <c r="F4831" s="73">
        <f>C4831-('Analyse Germany'!$G$11+'Analyse Germany'!$G$12*E4831)</f>
        <v>-2.4378407049774169E-3</v>
      </c>
    </row>
    <row r="4832" spans="1:6" x14ac:dyDescent="0.3">
      <c r="A4832" s="45">
        <v>42948.833333333336</v>
      </c>
      <c r="B4832" s="25">
        <v>12251.29</v>
      </c>
      <c r="C4832" s="46">
        <f t="shared" si="150"/>
        <v>1.0978482866750738E-2</v>
      </c>
      <c r="D4832" s="25">
        <v>380.26</v>
      </c>
      <c r="E4832" s="46">
        <f t="shared" si="151"/>
        <v>6.3781924043933014E-3</v>
      </c>
      <c r="F4832" s="73">
        <f>C4832-('Analyse Germany'!$G$11+'Analyse Germany'!$G$12*E4832)</f>
        <v>3.6296990679342139E-3</v>
      </c>
    </row>
    <row r="4833" spans="1:6" x14ac:dyDescent="0.3">
      <c r="A4833" s="45">
        <v>42949.833333333336</v>
      </c>
      <c r="B4833" s="25">
        <v>12181.48</v>
      </c>
      <c r="C4833" s="46">
        <f t="shared" si="150"/>
        <v>-5.6981754574417787E-3</v>
      </c>
      <c r="D4833" s="25">
        <v>378.63</v>
      </c>
      <c r="E4833" s="46">
        <f t="shared" si="151"/>
        <v>-4.2865407878819317E-3</v>
      </c>
      <c r="F4833" s="73">
        <f>C4833-('Analyse Germany'!$G$11+'Analyse Germany'!$G$12*E4833)</f>
        <v>-1.1421567381998052E-3</v>
      </c>
    </row>
    <row r="4834" spans="1:6" x14ac:dyDescent="0.3">
      <c r="A4834" s="45">
        <v>42950.833333333336</v>
      </c>
      <c r="B4834" s="25">
        <v>12154.72</v>
      </c>
      <c r="C4834" s="46">
        <f t="shared" si="150"/>
        <v>-2.1967774030742238E-3</v>
      </c>
      <c r="D4834" s="25">
        <v>378.93</v>
      </c>
      <c r="E4834" s="46">
        <f t="shared" si="151"/>
        <v>7.9233024324532053E-4</v>
      </c>
      <c r="F4834" s="73">
        <f>C4834-('Analyse Germany'!$G$11+'Analyse Germany'!$G$12*E4834)</f>
        <v>-3.3101885279893549E-3</v>
      </c>
    </row>
    <row r="4835" spans="1:6" x14ac:dyDescent="0.3">
      <c r="A4835" s="45">
        <v>42951.833333333336</v>
      </c>
      <c r="B4835" s="25">
        <v>12297.72</v>
      </c>
      <c r="C4835" s="46">
        <f t="shared" si="150"/>
        <v>1.1764976897863599E-2</v>
      </c>
      <c r="D4835" s="25">
        <v>382.53</v>
      </c>
      <c r="E4835" s="46">
        <f t="shared" si="151"/>
        <v>9.500435436624155E-3</v>
      </c>
      <c r="F4835" s="73">
        <f>C4835-('Analyse Germany'!$G$11+'Analyse Germany'!$G$12*E4835)</f>
        <v>9.3090321490674546E-4</v>
      </c>
    </row>
    <row r="4836" spans="1:6" x14ac:dyDescent="0.3">
      <c r="A4836" s="45">
        <v>42954.833333333336</v>
      </c>
      <c r="B4836" s="25">
        <v>12257.17</v>
      </c>
      <c r="C4836" s="46">
        <f t="shared" si="150"/>
        <v>-3.2973591852798467E-3</v>
      </c>
      <c r="D4836" s="25">
        <v>382.01</v>
      </c>
      <c r="E4836" s="46">
        <f t="shared" si="151"/>
        <v>-1.35937050688828E-3</v>
      </c>
      <c r="F4836" s="73">
        <f>C4836-('Analyse Germany'!$G$11+'Analyse Germany'!$G$12*E4836)</f>
        <v>-2.0088750122560731E-3</v>
      </c>
    </row>
    <row r="4837" spans="1:6" x14ac:dyDescent="0.3">
      <c r="A4837" s="45">
        <v>42955.833333333336</v>
      </c>
      <c r="B4837" s="25">
        <v>12292.05</v>
      </c>
      <c r="C4837" s="46">
        <f t="shared" si="150"/>
        <v>2.8456813440622675E-3</v>
      </c>
      <c r="D4837" s="25">
        <v>382.65</v>
      </c>
      <c r="E4837" s="46">
        <f t="shared" si="151"/>
        <v>1.6753488128582461E-3</v>
      </c>
      <c r="F4837" s="73">
        <f>C4837-('Analyse Germany'!$G$11+'Analyse Germany'!$G$12*E4837)</f>
        <v>7.4657639057253795E-4</v>
      </c>
    </row>
    <row r="4838" spans="1:6" x14ac:dyDescent="0.3">
      <c r="A4838" s="45">
        <v>42956.833333333336</v>
      </c>
      <c r="B4838" s="25">
        <v>12154</v>
      </c>
      <c r="C4838" s="46">
        <f t="shared" si="150"/>
        <v>-1.1230836190871285E-2</v>
      </c>
      <c r="D4838" s="25">
        <v>379.84</v>
      </c>
      <c r="E4838" s="46">
        <f t="shared" si="151"/>
        <v>-7.3435254148700446E-3</v>
      </c>
      <c r="F4838" s="73">
        <f>C4838-('Analyse Germany'!$G$11+'Analyse Germany'!$G$12*E4838)</f>
        <v>-3.2623740819161477E-3</v>
      </c>
    </row>
    <row r="4839" spans="1:6" x14ac:dyDescent="0.3">
      <c r="A4839" s="45">
        <v>42957.833333333336</v>
      </c>
      <c r="B4839" s="25">
        <v>12014.3</v>
      </c>
      <c r="C4839" s="46">
        <f t="shared" si="150"/>
        <v>-1.1494158301793678E-2</v>
      </c>
      <c r="D4839" s="25">
        <v>376.05</v>
      </c>
      <c r="E4839" s="46">
        <f t="shared" si="151"/>
        <v>-9.9778854254422011E-3</v>
      </c>
      <c r="F4839" s="73">
        <f>C4839-('Analyse Germany'!$G$11+'Analyse Germany'!$G$12*E4839)</f>
        <v>-5.8501918555550064E-4</v>
      </c>
    </row>
    <row r="4840" spans="1:6" x14ac:dyDescent="0.3">
      <c r="A4840" s="45">
        <v>42958.833333333336</v>
      </c>
      <c r="B4840" s="25">
        <v>12014.06</v>
      </c>
      <c r="C4840" s="46">
        <f t="shared" si="150"/>
        <v>-1.9976195034243638E-5</v>
      </c>
      <c r="D4840" s="25">
        <v>372.14</v>
      </c>
      <c r="E4840" s="46">
        <f t="shared" si="151"/>
        <v>-1.0397553516819591E-2</v>
      </c>
      <c r="F4840" s="73">
        <f>C4840-('Analyse Germany'!$G$11+'Analyse Germany'!$G$12*E4840)</f>
        <v>1.135762900103021E-2</v>
      </c>
    </row>
    <row r="4841" spans="1:6" x14ac:dyDescent="0.3">
      <c r="A4841" s="45">
        <v>42961.833333333336</v>
      </c>
      <c r="B4841" s="25">
        <v>12165.12</v>
      </c>
      <c r="C4841" s="46">
        <f t="shared" si="150"/>
        <v>1.2573601263852652E-2</v>
      </c>
      <c r="D4841" s="25">
        <v>376.16</v>
      </c>
      <c r="E4841" s="46">
        <f t="shared" si="151"/>
        <v>1.080238619874252E-2</v>
      </c>
      <c r="F4841" s="73">
        <f>C4841-('Analyse Germany'!$G$11+'Analyse Germany'!$G$12*E4841)</f>
        <v>2.8618913990398863E-4</v>
      </c>
    </row>
    <row r="4842" spans="1:6" x14ac:dyDescent="0.3">
      <c r="A4842" s="45">
        <v>42962.833333333336</v>
      </c>
      <c r="B4842" s="25">
        <v>12177.04</v>
      </c>
      <c r="C4842" s="46">
        <f t="shared" si="150"/>
        <v>9.7985058922556156E-4</v>
      </c>
      <c r="D4842" s="25">
        <v>376.5</v>
      </c>
      <c r="E4842" s="46">
        <f t="shared" si="151"/>
        <v>9.0387069332198422E-4</v>
      </c>
      <c r="F4842" s="73">
        <f>C4842-('Analyse Germany'!$G$11+'Analyse Germany'!$G$12*E4842)</f>
        <v>-2.5807063894277217E-4</v>
      </c>
    </row>
    <row r="4843" spans="1:6" x14ac:dyDescent="0.3">
      <c r="A4843" s="45">
        <v>42963.833333333336</v>
      </c>
      <c r="B4843" s="25">
        <v>12263.86</v>
      </c>
      <c r="C4843" s="46">
        <f t="shared" si="150"/>
        <v>7.1298115141282814E-3</v>
      </c>
      <c r="D4843" s="25">
        <v>379.09</v>
      </c>
      <c r="E4843" s="46">
        <f t="shared" si="151"/>
        <v>6.8791500664009408E-3</v>
      </c>
      <c r="F4843" s="73">
        <f>C4843-('Analyse Germany'!$G$11+'Analyse Germany'!$G$12*E4843)</f>
        <v>-7.7818008938316044E-4</v>
      </c>
    </row>
    <row r="4844" spans="1:6" x14ac:dyDescent="0.3">
      <c r="A4844" s="45">
        <v>42964.833333333336</v>
      </c>
      <c r="B4844" s="25">
        <v>12203.46</v>
      </c>
      <c r="C4844" s="46">
        <f t="shared" si="150"/>
        <v>-4.925039914023932E-3</v>
      </c>
      <c r="D4844" s="25">
        <v>376.87</v>
      </c>
      <c r="E4844" s="46">
        <f t="shared" si="151"/>
        <v>-5.8561291513887781E-3</v>
      </c>
      <c r="F4844" s="73">
        <f>C4844-('Analyse Germany'!$G$11+'Analyse Germany'!$G$12*E4844)</f>
        <v>1.3830750991718514E-3</v>
      </c>
    </row>
    <row r="4845" spans="1:6" x14ac:dyDescent="0.3">
      <c r="A4845" s="45">
        <v>42965.833333333336</v>
      </c>
      <c r="B4845" s="25">
        <v>12165.19</v>
      </c>
      <c r="C4845" s="46">
        <f t="shared" si="150"/>
        <v>-3.135995856912599E-3</v>
      </c>
      <c r="D4845" s="25">
        <v>374.2</v>
      </c>
      <c r="E4845" s="46">
        <f t="shared" si="151"/>
        <v>-7.0846711067477086E-3</v>
      </c>
      <c r="F4845" s="73">
        <f>C4845-('Analyse Germany'!$G$11+'Analyse Germany'!$G$12*E4845)</f>
        <v>4.543512992398204E-3</v>
      </c>
    </row>
    <row r="4846" spans="1:6" x14ac:dyDescent="0.3">
      <c r="A4846" s="45">
        <v>42968.833333333336</v>
      </c>
      <c r="B4846" s="25">
        <v>12065.99</v>
      </c>
      <c r="C4846" s="46">
        <f t="shared" si="150"/>
        <v>-8.1544143576878225E-3</v>
      </c>
      <c r="D4846" s="25">
        <v>372.72</v>
      </c>
      <c r="E4846" s="46">
        <f t="shared" si="151"/>
        <v>-3.9551042223409105E-3</v>
      </c>
      <c r="F4846" s="73">
        <f>C4846-('Analyse Germany'!$G$11+'Analyse Germany'!$G$12*E4846)</f>
        <v>-3.9683708444723234E-3</v>
      </c>
    </row>
    <row r="4847" spans="1:6" x14ac:dyDescent="0.3">
      <c r="A4847" s="45">
        <v>42969.833333333336</v>
      </c>
      <c r="B4847" s="25">
        <v>12229.34</v>
      </c>
      <c r="C4847" s="46">
        <f t="shared" si="150"/>
        <v>1.3538051995733547E-2</v>
      </c>
      <c r="D4847" s="25">
        <v>375.8</v>
      </c>
      <c r="E4847" s="46">
        <f t="shared" si="151"/>
        <v>8.2635758746512078E-3</v>
      </c>
      <c r="F4847" s="73">
        <f>C4847-('Analyse Germany'!$G$11+'Analyse Germany'!$G$12*E4847)</f>
        <v>4.0846569066420955E-3</v>
      </c>
    </row>
    <row r="4848" spans="1:6" x14ac:dyDescent="0.3">
      <c r="A4848" s="45">
        <v>42970.833333333336</v>
      </c>
      <c r="B4848" s="25">
        <v>12174.3</v>
      </c>
      <c r="C4848" s="46">
        <f t="shared" si="150"/>
        <v>-4.5006517113761468E-3</v>
      </c>
      <c r="D4848" s="25">
        <v>373.92</v>
      </c>
      <c r="E4848" s="46">
        <f t="shared" si="151"/>
        <v>-5.0026609898882191E-3</v>
      </c>
      <c r="F4848" s="73">
        <f>C4848-('Analyse Germany'!$G$11+'Analyse Germany'!$G$12*E4848)</f>
        <v>8.5475593118667422E-4</v>
      </c>
    </row>
    <row r="4849" spans="1:6" x14ac:dyDescent="0.3">
      <c r="A4849" s="45">
        <v>42971.833333333336</v>
      </c>
      <c r="B4849" s="25">
        <v>12180.83</v>
      </c>
      <c r="C4849" s="46">
        <f t="shared" si="150"/>
        <v>5.3637580805476759E-4</v>
      </c>
      <c r="D4849" s="25">
        <v>374.51</v>
      </c>
      <c r="E4849" s="46">
        <f t="shared" si="151"/>
        <v>1.5778776208814627E-3</v>
      </c>
      <c r="F4849" s="73">
        <f>C4849-('Analyse Germany'!$G$11+'Analyse Germany'!$G$12*E4849)</f>
        <v>-1.4539242395115895E-3</v>
      </c>
    </row>
    <row r="4850" spans="1:6" x14ac:dyDescent="0.3">
      <c r="A4850" s="45">
        <v>42972.833333333336</v>
      </c>
      <c r="B4850" s="25">
        <v>12167.94</v>
      </c>
      <c r="C4850" s="46">
        <f t="shared" si="150"/>
        <v>-1.0582201705465755E-3</v>
      </c>
      <c r="D4850" s="25">
        <v>374.07</v>
      </c>
      <c r="E4850" s="46">
        <f t="shared" si="151"/>
        <v>-1.174868494833281E-3</v>
      </c>
      <c r="F4850" s="73">
        <f>C4850-('Analyse Germany'!$G$11+'Analyse Germany'!$G$12*E4850)</f>
        <v>2.430854366739215E-5</v>
      </c>
    </row>
    <row r="4851" spans="1:6" x14ac:dyDescent="0.3">
      <c r="A4851" s="45">
        <v>42975.833333333336</v>
      </c>
      <c r="B4851" s="25">
        <v>12123.47</v>
      </c>
      <c r="C4851" s="46">
        <f t="shared" si="150"/>
        <v>-3.6546860027253381E-3</v>
      </c>
      <c r="D4851" s="25">
        <v>372.29</v>
      </c>
      <c r="E4851" s="46">
        <f t="shared" si="151"/>
        <v>-4.7584676664794712E-3</v>
      </c>
      <c r="F4851" s="73">
        <f>C4851-('Analyse Germany'!$G$11+'Analyse Germany'!$G$12*E4851)</f>
        <v>1.4281341086730646E-3</v>
      </c>
    </row>
    <row r="4852" spans="1:6" x14ac:dyDescent="0.3">
      <c r="A4852" s="45">
        <v>42976.833333333336</v>
      </c>
      <c r="B4852" s="25">
        <v>11945.88</v>
      </c>
      <c r="C4852" s="46">
        <f t="shared" si="150"/>
        <v>-1.464844636065421E-2</v>
      </c>
      <c r="D4852" s="25">
        <v>368.42</v>
      </c>
      <c r="E4852" s="46">
        <f t="shared" si="151"/>
        <v>-1.0395122082247688E-2</v>
      </c>
      <c r="F4852" s="73">
        <f>C4852-('Analyse Germany'!$G$11+'Analyse Germany'!$G$12*E4852)</f>
        <v>-3.2735553204802249E-3</v>
      </c>
    </row>
    <row r="4853" spans="1:6" x14ac:dyDescent="0.3">
      <c r="A4853" s="45">
        <v>42977.833333333336</v>
      </c>
      <c r="B4853" s="25">
        <v>12002.47</v>
      </c>
      <c r="C4853" s="46">
        <f t="shared" si="150"/>
        <v>4.7371980967496619E-3</v>
      </c>
      <c r="D4853" s="25">
        <v>371.01</v>
      </c>
      <c r="E4853" s="46">
        <f t="shared" si="151"/>
        <v>7.0300200857715822E-3</v>
      </c>
      <c r="F4853" s="73">
        <f>C4853-('Analyse Germany'!$G$11+'Analyse Germany'!$G$12*E4853)</f>
        <v>-3.3392063262971151E-3</v>
      </c>
    </row>
    <row r="4854" spans="1:6" x14ac:dyDescent="0.3">
      <c r="A4854" s="45">
        <v>42978.833333333336</v>
      </c>
      <c r="B4854" s="25">
        <v>12055.84</v>
      </c>
      <c r="C4854" s="46">
        <f t="shared" si="150"/>
        <v>4.446584744640214E-3</v>
      </c>
      <c r="D4854" s="25">
        <v>373.88</v>
      </c>
      <c r="E4854" s="46">
        <f t="shared" si="151"/>
        <v>7.7356405487722935E-3</v>
      </c>
      <c r="F4854" s="73">
        <f>C4854-('Analyse Germany'!$G$11+'Analyse Germany'!$G$12*E4854)</f>
        <v>-4.4174879785201585E-3</v>
      </c>
    </row>
    <row r="4855" spans="1:6" x14ac:dyDescent="0.3">
      <c r="A4855" s="45">
        <v>42979.833333333336</v>
      </c>
      <c r="B4855" s="25">
        <v>12142.64</v>
      </c>
      <c r="C4855" s="46">
        <f t="shared" si="150"/>
        <v>7.1998301238236362E-3</v>
      </c>
      <c r="D4855" s="25">
        <v>376.14</v>
      </c>
      <c r="E4855" s="46">
        <f t="shared" si="151"/>
        <v>6.0447202310902615E-3</v>
      </c>
      <c r="F4855" s="73">
        <f>C4855-('Analyse Germany'!$G$11+'Analyse Germany'!$G$12*E4855)</f>
        <v>2.2329383433214531E-4</v>
      </c>
    </row>
    <row r="4856" spans="1:6" x14ac:dyDescent="0.3">
      <c r="A4856" s="45">
        <v>42982.833333333336</v>
      </c>
      <c r="B4856" s="25">
        <v>12102.21</v>
      </c>
      <c r="C4856" s="46">
        <f t="shared" si="150"/>
        <v>-3.3295889526495648E-3</v>
      </c>
      <c r="D4856" s="25">
        <v>374.18</v>
      </c>
      <c r="E4856" s="46">
        <f t="shared" si="151"/>
        <v>-5.2108257563672211E-3</v>
      </c>
      <c r="F4856" s="73">
        <f>C4856-('Analyse Germany'!$G$11+'Analyse Germany'!$G$12*E4856)</f>
        <v>2.2581883508762971E-3</v>
      </c>
    </row>
    <row r="4857" spans="1:6" x14ac:dyDescent="0.3">
      <c r="A4857" s="45">
        <v>42983.833333333336</v>
      </c>
      <c r="B4857" s="25">
        <v>12123.71</v>
      </c>
      <c r="C4857" s="46">
        <f t="shared" si="150"/>
        <v>1.7765350295524396E-3</v>
      </c>
      <c r="D4857" s="25">
        <v>373.71</v>
      </c>
      <c r="E4857" s="46">
        <f t="shared" si="151"/>
        <v>-1.256079961515888E-3</v>
      </c>
      <c r="F4857" s="73">
        <f>C4857-('Analyse Germany'!$G$11+'Analyse Germany'!$G$12*E4857)</f>
        <v>2.9497182829496854E-3</v>
      </c>
    </row>
    <row r="4858" spans="1:6" x14ac:dyDescent="0.3">
      <c r="A4858" s="45">
        <v>42984.833333333336</v>
      </c>
      <c r="B4858" s="25">
        <v>12214.54</v>
      </c>
      <c r="C4858" s="46">
        <f t="shared" si="150"/>
        <v>7.4919311002985545E-3</v>
      </c>
      <c r="D4858" s="25">
        <v>373.95</v>
      </c>
      <c r="E4858" s="46">
        <f t="shared" si="151"/>
        <v>6.4220919964674827E-4</v>
      </c>
      <c r="F4858" s="73">
        <f>C4858-('Analyse Germany'!$G$11+'Analyse Germany'!$G$12*E4858)</f>
        <v>6.546096730059325E-3</v>
      </c>
    </row>
    <row r="4859" spans="1:6" x14ac:dyDescent="0.3">
      <c r="A4859" s="45">
        <v>42985.833333333336</v>
      </c>
      <c r="B4859" s="25">
        <v>12296.63</v>
      </c>
      <c r="C4859" s="46">
        <f t="shared" si="150"/>
        <v>6.7206787975639948E-3</v>
      </c>
      <c r="D4859" s="25">
        <v>374.95</v>
      </c>
      <c r="E4859" s="46">
        <f t="shared" si="151"/>
        <v>2.6741542987029909E-3</v>
      </c>
      <c r="F4859" s="73">
        <f>C4859-('Analyse Germany'!$G$11+'Analyse Germany'!$G$12*E4859)</f>
        <v>3.5066296772996251E-3</v>
      </c>
    </row>
    <row r="4860" spans="1:6" x14ac:dyDescent="0.3">
      <c r="A4860" s="45">
        <v>42986.833333333336</v>
      </c>
      <c r="B4860" s="25">
        <v>12303.98</v>
      </c>
      <c r="C4860" s="46">
        <f t="shared" si="150"/>
        <v>5.9772474247021812E-4</v>
      </c>
      <c r="D4860" s="25">
        <v>375.51</v>
      </c>
      <c r="E4860" s="46">
        <f t="shared" si="151"/>
        <v>1.4935324709961506E-3</v>
      </c>
      <c r="F4860" s="73">
        <f>C4860-('Analyse Germany'!$G$11+'Analyse Germany'!$G$12*E4860)</f>
        <v>-1.2984227056229525E-3</v>
      </c>
    </row>
    <row r="4861" spans="1:6" x14ac:dyDescent="0.3">
      <c r="A4861" s="47">
        <v>42989.833333333336</v>
      </c>
      <c r="B4861" s="48">
        <v>12475.24</v>
      </c>
      <c r="C4861" s="49">
        <f t="shared" si="150"/>
        <v>1.3919073340496357E-2</v>
      </c>
      <c r="D4861" s="48">
        <v>379.43</v>
      </c>
      <c r="E4861" s="49">
        <f t="shared" si="151"/>
        <v>1.043913610822611E-2</v>
      </c>
      <c r="F4861" s="74">
        <f>C4861-('Analyse Germany'!$G$11+'Analyse Germany'!$G$12*E4861)</f>
        <v>2.037149147122181E-3</v>
      </c>
    </row>
    <row r="4862" spans="1:6" x14ac:dyDescent="0.3">
      <c r="A4862" s="47">
        <v>42990.833333333336</v>
      </c>
      <c r="B4862" s="48">
        <v>12524.77</v>
      </c>
      <c r="C4862" s="49">
        <f t="shared" si="150"/>
        <v>3.9702642995245174E-3</v>
      </c>
      <c r="D4862" s="48">
        <v>381.42</v>
      </c>
      <c r="E4862" s="49">
        <f t="shared" si="151"/>
        <v>5.2447091690166481E-3</v>
      </c>
      <c r="F4862" s="74">
        <f>C4862-('Analyse Germany'!$G$11+'Analyse Germany'!$G$12*E4862)</f>
        <v>-2.1132375807098262E-3</v>
      </c>
    </row>
    <row r="4863" spans="1:6" x14ac:dyDescent="0.3">
      <c r="A4863" s="47">
        <v>42991.833333333336</v>
      </c>
      <c r="B4863" s="48">
        <v>12553.57</v>
      </c>
      <c r="C4863" s="49">
        <f t="shared" si="150"/>
        <v>2.2994434229131056E-3</v>
      </c>
      <c r="D4863" s="48">
        <v>381.34</v>
      </c>
      <c r="E4863" s="49">
        <f t="shared" si="151"/>
        <v>-2.0974254103101053E-4</v>
      </c>
      <c r="F4863" s="74">
        <f>C4863-('Analyse Germany'!$G$11+'Analyse Germany'!$G$12*E4863)</f>
        <v>2.3046236767463534E-3</v>
      </c>
    </row>
    <row r="4864" spans="1:6" x14ac:dyDescent="0.3">
      <c r="A4864" s="47">
        <v>42992.833333333336</v>
      </c>
      <c r="B4864" s="48">
        <v>12540.45</v>
      </c>
      <c r="C4864" s="49">
        <f t="shared" ref="C4864:C4927" si="152">B4864/B4863-1</f>
        <v>-1.0451210293166424E-3</v>
      </c>
      <c r="D4864" s="48">
        <v>381.79</v>
      </c>
      <c r="E4864" s="49">
        <f t="shared" si="151"/>
        <v>1.1800492998375045E-3</v>
      </c>
      <c r="F4864" s="74">
        <f>C4864-('Analyse Germany'!$G$11+'Analyse Germany'!$G$12*E4864)</f>
        <v>-2.5913342429479914E-3</v>
      </c>
    </row>
    <row r="4865" spans="1:6" x14ac:dyDescent="0.3">
      <c r="A4865" s="47">
        <v>42993.833333333336</v>
      </c>
      <c r="B4865" s="48">
        <v>12518.81</v>
      </c>
      <c r="C4865" s="49">
        <f t="shared" si="152"/>
        <v>-1.7256159069253263E-3</v>
      </c>
      <c r="D4865" s="48">
        <v>380.71</v>
      </c>
      <c r="E4865" s="49">
        <f t="shared" si="151"/>
        <v>-2.8287802194925105E-3</v>
      </c>
      <c r="F4865" s="74">
        <f>C4865-('Analyse Germany'!$G$11+'Analyse Germany'!$G$12*E4865)</f>
        <v>1.203137378441656E-3</v>
      </c>
    </row>
    <row r="4866" spans="1:6" x14ac:dyDescent="0.3">
      <c r="A4866" s="47">
        <v>42996.833333333336</v>
      </c>
      <c r="B4866" s="48">
        <v>12559.39</v>
      </c>
      <c r="C4866" s="49">
        <f t="shared" si="152"/>
        <v>3.2415221574575437E-3</v>
      </c>
      <c r="D4866" s="48">
        <v>381.95</v>
      </c>
      <c r="E4866" s="49">
        <f t="shared" si="151"/>
        <v>3.2570723122586909E-3</v>
      </c>
      <c r="F4866" s="74">
        <f>C4866-('Analyse Germany'!$G$11+'Analyse Germany'!$G$12*E4866)</f>
        <v>-6.2322527006743785E-4</v>
      </c>
    </row>
    <row r="4867" spans="1:6" x14ac:dyDescent="0.3">
      <c r="A4867" s="47">
        <v>42997.833333333336</v>
      </c>
      <c r="B4867" s="48">
        <v>12561.79</v>
      </c>
      <c r="C4867" s="49">
        <f t="shared" si="152"/>
        <v>1.9109208329393113E-4</v>
      </c>
      <c r="D4867" s="48">
        <v>382.12</v>
      </c>
      <c r="E4867" s="49">
        <f t="shared" si="151"/>
        <v>4.4508443513557872E-4</v>
      </c>
      <c r="F4867" s="74">
        <f>C4867-('Analyse Germany'!$G$11+'Analyse Germany'!$G$12*E4867)</f>
        <v>-5.346963326194967E-4</v>
      </c>
    </row>
    <row r="4868" spans="1:6" x14ac:dyDescent="0.3">
      <c r="A4868" s="47">
        <v>42998.833333333336</v>
      </c>
      <c r="B4868" s="48">
        <v>12569.17</v>
      </c>
      <c r="C4868" s="49">
        <f t="shared" si="152"/>
        <v>5.8749589031492633E-4</v>
      </c>
      <c r="D4868" s="48">
        <v>381.98</v>
      </c>
      <c r="E4868" s="49">
        <f t="shared" si="151"/>
        <v>-3.6637705432840395E-4</v>
      </c>
      <c r="F4868" s="74">
        <f>C4868-('Analyse Germany'!$G$11+'Analyse Germany'!$G$12*E4868)</f>
        <v>7.6752373899174073E-4</v>
      </c>
    </row>
    <row r="4869" spans="1:6" x14ac:dyDescent="0.3">
      <c r="A4869" s="47">
        <v>42999.833333333336</v>
      </c>
      <c r="B4869" s="48">
        <v>12600.03</v>
      </c>
      <c r="C4869" s="49">
        <f t="shared" si="152"/>
        <v>2.4552138287572411E-3</v>
      </c>
      <c r="D4869" s="48">
        <v>382.88</v>
      </c>
      <c r="E4869" s="49">
        <f t="shared" ref="E4869:E4932" si="153">D4869/D4868-1</f>
        <v>2.3561443007487082E-3</v>
      </c>
      <c r="F4869" s="74">
        <f>C4869-('Analyse Germany'!$G$11+'Analyse Germany'!$G$12*E4869)</f>
        <v>-4.0384786180226598E-4</v>
      </c>
    </row>
    <row r="4870" spans="1:6" x14ac:dyDescent="0.3">
      <c r="A4870" s="47">
        <v>43000.833333333336</v>
      </c>
      <c r="B4870" s="48">
        <v>12592.35</v>
      </c>
      <c r="C4870" s="49">
        <f t="shared" si="152"/>
        <v>-6.0952235828015677E-4</v>
      </c>
      <c r="D4870" s="48">
        <v>383.22</v>
      </c>
      <c r="E4870" s="49">
        <f t="shared" si="153"/>
        <v>8.8800668616806355E-4</v>
      </c>
      <c r="F4870" s="74">
        <f>C4870-('Analyse Germany'!$G$11+'Analyse Germany'!$G$12*E4870)</f>
        <v>-1.8297349509948358E-3</v>
      </c>
    </row>
    <row r="4871" spans="1:6" x14ac:dyDescent="0.3">
      <c r="A4871" s="32">
        <v>43003.833333333336</v>
      </c>
      <c r="B4871" s="33">
        <v>12594.81</v>
      </c>
      <c r="C4871" s="35">
        <f t="shared" si="152"/>
        <v>1.9535670466575006E-4</v>
      </c>
      <c r="D4871" s="33">
        <v>383.9</v>
      </c>
      <c r="E4871" s="35">
        <f t="shared" si="153"/>
        <v>1.774437659829653E-3</v>
      </c>
      <c r="F4871" s="75">
        <f>C4871-('Analyse Germany'!$G$11+'Analyse Germany'!$G$12*E4871)</f>
        <v>-2.014358906743782E-3</v>
      </c>
    </row>
    <row r="4872" spans="1:6" x14ac:dyDescent="0.3">
      <c r="A4872" s="50">
        <v>43004.833333333336</v>
      </c>
      <c r="B4872" s="51">
        <v>12605.2</v>
      </c>
      <c r="C4872" s="52">
        <f t="shared" si="152"/>
        <v>8.2494297254198656E-4</v>
      </c>
      <c r="D4872" s="51">
        <v>384.03</v>
      </c>
      <c r="E4872" s="52">
        <f t="shared" si="153"/>
        <v>3.3862985152377512E-4</v>
      </c>
      <c r="F4872" s="76">
        <f>C4872-('Analyse Germany'!$G$11+'Analyse Germany'!$G$12*E4872)</f>
        <v>2.1798742119179281E-4</v>
      </c>
    </row>
    <row r="4873" spans="1:6" x14ac:dyDescent="0.3">
      <c r="A4873" s="50">
        <v>43005.833333333336</v>
      </c>
      <c r="B4873" s="51">
        <v>12657.41</v>
      </c>
      <c r="C4873" s="52">
        <f t="shared" si="152"/>
        <v>4.1419414210008831E-3</v>
      </c>
      <c r="D4873" s="51">
        <v>385.62</v>
      </c>
      <c r="E4873" s="52">
        <f t="shared" si="153"/>
        <v>4.1403015389422926E-3</v>
      </c>
      <c r="F4873" s="76">
        <f>C4873-('Analyse Germany'!$G$11+'Analyse Germany'!$G$12*E4873)</f>
        <v>-7.0873498686294719E-4</v>
      </c>
    </row>
    <row r="4874" spans="1:6" x14ac:dyDescent="0.3">
      <c r="A4874" s="50">
        <v>43006.833333333336</v>
      </c>
      <c r="B4874" s="51">
        <v>12704.65</v>
      </c>
      <c r="C4874" s="52">
        <f t="shared" si="152"/>
        <v>3.7322011375153785E-3</v>
      </c>
      <c r="D4874" s="51">
        <v>386.36</v>
      </c>
      <c r="E4874" s="52">
        <f t="shared" si="153"/>
        <v>1.9189876043774756E-3</v>
      </c>
      <c r="F4874" s="76">
        <f>C4874-('Analyse Germany'!$G$11+'Analyse Germany'!$G$12*E4874)</f>
        <v>1.3611276643747546E-3</v>
      </c>
    </row>
    <row r="4875" spans="1:6" x14ac:dyDescent="0.3">
      <c r="A4875" s="50">
        <v>43007.833333333336</v>
      </c>
      <c r="B4875" s="51">
        <v>12828.86</v>
      </c>
      <c r="C4875" s="52">
        <f t="shared" si="152"/>
        <v>9.7767352898348037E-3</v>
      </c>
      <c r="D4875" s="51">
        <v>388.16</v>
      </c>
      <c r="E4875" s="52">
        <f t="shared" si="153"/>
        <v>4.6588673775753708E-3</v>
      </c>
      <c r="F4875" s="76">
        <f>C4875-('Analyse Germany'!$G$11+'Analyse Germany'!$G$12*E4875)</f>
        <v>4.3471954645523574E-3</v>
      </c>
    </row>
    <row r="4876" spans="1:6" x14ac:dyDescent="0.3">
      <c r="A4876" s="50">
        <v>43010.833333333336</v>
      </c>
      <c r="B4876" s="51">
        <v>12902.65</v>
      </c>
      <c r="C4876" s="52">
        <f t="shared" si="152"/>
        <v>5.7518750691798459E-3</v>
      </c>
      <c r="D4876" s="51">
        <v>390.13</v>
      </c>
      <c r="E4876" s="52">
        <f t="shared" si="153"/>
        <v>5.0752267106346505E-3</v>
      </c>
      <c r="F4876" s="76">
        <f>C4876-('Analyse Germany'!$G$11+'Analyse Germany'!$G$12*E4876)</f>
        <v>-1.4243734321350236E-4</v>
      </c>
    </row>
    <row r="4877" spans="1:6" x14ac:dyDescent="0.3">
      <c r="A4877" s="50">
        <v>43012.833333333336</v>
      </c>
      <c r="B4877" s="51">
        <v>12970.52</v>
      </c>
      <c r="C4877" s="52">
        <f t="shared" si="152"/>
        <v>5.2601597346282336E-3</v>
      </c>
      <c r="D4877" s="51">
        <v>390.4</v>
      </c>
      <c r="E4877" s="52">
        <f t="shared" si="153"/>
        <v>6.9207699997431149E-4</v>
      </c>
      <c r="F4877" s="76">
        <f>C4877-('Analyse Germany'!$G$11+'Analyse Germany'!$G$12*E4877)</f>
        <v>4.2586590571118913E-3</v>
      </c>
    </row>
    <row r="4878" spans="1:6" x14ac:dyDescent="0.3">
      <c r="A4878" s="50">
        <v>43013.833333333336</v>
      </c>
      <c r="B4878" s="51">
        <v>12968.05</v>
      </c>
      <c r="C4878" s="52">
        <f t="shared" si="152"/>
        <v>-1.9043184082068176E-4</v>
      </c>
      <c r="D4878" s="51">
        <v>391.03</v>
      </c>
      <c r="E4878" s="52">
        <f t="shared" si="153"/>
        <v>1.6137295081966041E-3</v>
      </c>
      <c r="F4878" s="76">
        <f>C4878-('Analyse Germany'!$G$11+'Analyse Germany'!$G$12*E4878)</f>
        <v>-2.2207525462592482E-3</v>
      </c>
    </row>
    <row r="4879" spans="1:6" x14ac:dyDescent="0.3">
      <c r="A4879" s="50">
        <v>43014.833333333336</v>
      </c>
      <c r="B4879" s="51">
        <v>12955.94</v>
      </c>
      <c r="C4879" s="52">
        <f t="shared" si="152"/>
        <v>-9.3383353703901939E-4</v>
      </c>
      <c r="D4879" s="51">
        <v>389.47</v>
      </c>
      <c r="E4879" s="52">
        <f t="shared" si="153"/>
        <v>-3.9894637240107667E-3</v>
      </c>
      <c r="F4879" s="76">
        <f>C4879-('Analyse Germany'!$G$11+'Analyse Germany'!$G$12*E4879)</f>
        <v>3.290564717417903E-3</v>
      </c>
    </row>
    <row r="4880" spans="1:6" x14ac:dyDescent="0.3">
      <c r="A4880" s="50">
        <v>43017.833333333336</v>
      </c>
      <c r="B4880" s="51">
        <v>12976.4</v>
      </c>
      <c r="C4880" s="52">
        <f t="shared" si="152"/>
        <v>1.5791984217277122E-3</v>
      </c>
      <c r="D4880" s="51">
        <v>390.21</v>
      </c>
      <c r="E4880" s="52">
        <f t="shared" si="153"/>
        <v>1.9000179731427647E-3</v>
      </c>
      <c r="F4880" s="76">
        <f>C4880-('Analyse Germany'!$G$11+'Analyse Germany'!$G$12*E4880)</f>
        <v>-7.7069967743794874E-4</v>
      </c>
    </row>
    <row r="4881" spans="1:6" x14ac:dyDescent="0.3">
      <c r="A4881" s="50">
        <v>43018.833333333336</v>
      </c>
      <c r="B4881" s="51">
        <v>12949.25</v>
      </c>
      <c r="C4881" s="52">
        <f t="shared" si="152"/>
        <v>-2.0922597947041766E-3</v>
      </c>
      <c r="D4881" s="51">
        <v>390.16</v>
      </c>
      <c r="E4881" s="52">
        <f t="shared" si="153"/>
        <v>-1.2813613182638406E-4</v>
      </c>
      <c r="F4881" s="76">
        <f>C4881-('Analyse Germany'!$G$11+'Analyse Germany'!$G$12*E4881)</f>
        <v>-2.1781749455354019E-3</v>
      </c>
    </row>
    <row r="4882" spans="1:6" x14ac:dyDescent="0.3">
      <c r="A4882" s="1">
        <v>43019.833333333336</v>
      </c>
      <c r="B4882" s="2">
        <v>12970.68</v>
      </c>
      <c r="C4882" s="34">
        <f t="shared" si="152"/>
        <v>1.6549220997355008E-3</v>
      </c>
      <c r="D4882" s="2">
        <v>390.15</v>
      </c>
      <c r="E4882" s="34">
        <f t="shared" si="153"/>
        <v>-2.5630510559926378E-5</v>
      </c>
      <c r="F4882" s="77"/>
    </row>
    <row r="4883" spans="1:6" x14ac:dyDescent="0.3">
      <c r="A4883" s="1">
        <v>43020.833333333336</v>
      </c>
      <c r="B4883" s="2">
        <v>12982.89</v>
      </c>
      <c r="C4883" s="34">
        <f t="shared" si="152"/>
        <v>9.4135388429905653E-4</v>
      </c>
      <c r="D4883" s="2">
        <v>390.28</v>
      </c>
      <c r="E4883" s="34">
        <f t="shared" si="153"/>
        <v>3.3320517749579892E-4</v>
      </c>
      <c r="F4883" s="77"/>
    </row>
    <row r="4884" spans="1:6" x14ac:dyDescent="0.3">
      <c r="A4884" s="1">
        <v>43021.833333333336</v>
      </c>
      <c r="B4884" s="2">
        <v>12991.87</v>
      </c>
      <c r="C4884" s="34">
        <f t="shared" si="152"/>
        <v>6.9167958751870096E-4</v>
      </c>
      <c r="D4884" s="2">
        <v>391.42</v>
      </c>
      <c r="E4884" s="34">
        <f t="shared" si="153"/>
        <v>2.9209798093676742E-3</v>
      </c>
      <c r="F4884" s="77"/>
    </row>
    <row r="4885" spans="1:6" x14ac:dyDescent="0.3">
      <c r="A4885" s="1">
        <v>43024.833333333336</v>
      </c>
      <c r="B4885" s="2">
        <v>13003.7</v>
      </c>
      <c r="C4885" s="34">
        <f t="shared" si="152"/>
        <v>9.1056945612910667E-4</v>
      </c>
      <c r="D4885" s="2">
        <v>391.41</v>
      </c>
      <c r="E4885" s="34">
        <f t="shared" si="153"/>
        <v>-2.5548004700781668E-5</v>
      </c>
      <c r="F4885" s="77"/>
    </row>
    <row r="4886" spans="1:6" x14ac:dyDescent="0.3">
      <c r="A4886" s="1">
        <v>43025.833333333336</v>
      </c>
      <c r="B4886" s="2">
        <v>12995.06</v>
      </c>
      <c r="C4886" s="34">
        <f t="shared" si="152"/>
        <v>-6.6442627867457915E-4</v>
      </c>
      <c r="D4886" s="2">
        <v>390.44</v>
      </c>
      <c r="E4886" s="34">
        <f t="shared" si="153"/>
        <v>-2.4782197695512043E-3</v>
      </c>
      <c r="F4886" s="77"/>
    </row>
    <row r="4887" spans="1:6" x14ac:dyDescent="0.3">
      <c r="A4887" s="1">
        <v>43026.833333333336</v>
      </c>
      <c r="B4887" s="2">
        <v>13043.03</v>
      </c>
      <c r="C4887" s="34">
        <f t="shared" si="152"/>
        <v>3.6914027330385846E-3</v>
      </c>
      <c r="D4887" s="2">
        <v>391.56</v>
      </c>
      <c r="E4887" s="34">
        <f t="shared" si="153"/>
        <v>2.8685585493288812E-3</v>
      </c>
      <c r="F4887" s="77"/>
    </row>
    <row r="4888" spans="1:6" x14ac:dyDescent="0.3">
      <c r="A4888" s="1">
        <v>43027.833333333336</v>
      </c>
      <c r="B4888" s="2">
        <v>12990.1</v>
      </c>
      <c r="C4888" s="34">
        <f t="shared" si="152"/>
        <v>-4.0581061302473742E-3</v>
      </c>
      <c r="D4888" s="2">
        <v>389.11</v>
      </c>
      <c r="E4888" s="34">
        <f t="shared" si="153"/>
        <v>-6.2570231892941086E-3</v>
      </c>
      <c r="F4888" s="77"/>
    </row>
    <row r="4889" spans="1:6" x14ac:dyDescent="0.3">
      <c r="A4889" s="1">
        <v>43028.833333333336</v>
      </c>
      <c r="B4889" s="2">
        <v>12991.28</v>
      </c>
      <c r="C4889" s="34">
        <f t="shared" si="152"/>
        <v>9.0838407710513991E-5</v>
      </c>
      <c r="D4889" s="2">
        <v>390.13</v>
      </c>
      <c r="E4889" s="34">
        <f t="shared" si="153"/>
        <v>2.6213667086427694E-3</v>
      </c>
      <c r="F4889" s="77"/>
    </row>
    <row r="4890" spans="1:6" x14ac:dyDescent="0.3">
      <c r="A4890" s="1">
        <v>43031.833333333336</v>
      </c>
      <c r="B4890" s="2">
        <v>13003.14</v>
      </c>
      <c r="C4890" s="34">
        <f t="shared" si="152"/>
        <v>9.1292005098786433E-4</v>
      </c>
      <c r="D4890" s="2">
        <v>390.74</v>
      </c>
      <c r="E4890" s="34">
        <f t="shared" si="153"/>
        <v>1.563581370312539E-3</v>
      </c>
      <c r="F4890" s="77"/>
    </row>
    <row r="4891" spans="1:6" x14ac:dyDescent="0.3">
      <c r="A4891" s="1">
        <v>43032.833333333336</v>
      </c>
      <c r="B4891" s="2">
        <v>13013.19</v>
      </c>
      <c r="C4891" s="34">
        <f t="shared" si="152"/>
        <v>7.7289024035742671E-4</v>
      </c>
      <c r="D4891" s="2">
        <v>389.33</v>
      </c>
      <c r="E4891" s="34">
        <f t="shared" si="153"/>
        <v>-3.6085376465169183E-3</v>
      </c>
      <c r="F4891" s="77"/>
    </row>
    <row r="4892" spans="1:6" x14ac:dyDescent="0.3">
      <c r="A4892" s="1">
        <v>43033.833333333336</v>
      </c>
      <c r="B4892" s="2">
        <v>12953.41</v>
      </c>
      <c r="C4892" s="34">
        <f t="shared" si="152"/>
        <v>-4.5938005977013141E-3</v>
      </c>
      <c r="D4892" s="2">
        <v>387.13</v>
      </c>
      <c r="E4892" s="34">
        <f t="shared" si="153"/>
        <v>-5.6507333110727975E-3</v>
      </c>
      <c r="F4892" s="77"/>
    </row>
    <row r="4893" spans="1:6" x14ac:dyDescent="0.3">
      <c r="A4893" s="1">
        <v>43034.833333333336</v>
      </c>
      <c r="B4893" s="2">
        <v>13133.28</v>
      </c>
      <c r="C4893" s="34">
        <f t="shared" si="152"/>
        <v>1.3885918842992062E-2</v>
      </c>
      <c r="D4893" s="2">
        <v>391.27</v>
      </c>
      <c r="E4893" s="34">
        <f t="shared" si="153"/>
        <v>1.0694082091287083E-2</v>
      </c>
      <c r="F4893" s="77"/>
    </row>
    <row r="4894" spans="1:6" x14ac:dyDescent="0.3">
      <c r="A4894" s="1">
        <v>43035.833333333336</v>
      </c>
      <c r="B4894" s="2">
        <v>13217.54</v>
      </c>
      <c r="C4894" s="34">
        <f t="shared" si="152"/>
        <v>6.4157620944653715E-3</v>
      </c>
      <c r="D4894" s="2">
        <v>393.43</v>
      </c>
      <c r="E4894" s="34">
        <f t="shared" si="153"/>
        <v>5.5204845758682897E-3</v>
      </c>
      <c r="F4894" s="77"/>
    </row>
    <row r="4895" spans="1:6" x14ac:dyDescent="0.3">
      <c r="A4895" s="1">
        <v>43038.833333333336</v>
      </c>
      <c r="B4895" s="2">
        <v>13229.57</v>
      </c>
      <c r="C4895" s="34">
        <f t="shared" si="152"/>
        <v>9.101542344489566E-4</v>
      </c>
      <c r="D4895" s="2">
        <v>393.91</v>
      </c>
      <c r="E4895" s="34">
        <f t="shared" si="153"/>
        <v>1.2200391429224577E-3</v>
      </c>
      <c r="F4895" s="77"/>
    </row>
    <row r="4896" spans="1:6" x14ac:dyDescent="0.3">
      <c r="A4896" s="1">
        <v>43040.833333333336</v>
      </c>
      <c r="B4896" s="2">
        <v>13465.51</v>
      </c>
      <c r="C4896" s="34">
        <f t="shared" si="152"/>
        <v>1.7834290910437867E-2</v>
      </c>
      <c r="D4896" s="2">
        <v>396.77</v>
      </c>
      <c r="E4896" s="34">
        <f t="shared" si="153"/>
        <v>7.2605417481148571E-3</v>
      </c>
      <c r="F4896" s="77"/>
    </row>
    <row r="4897" spans="1:6" x14ac:dyDescent="0.3">
      <c r="A4897" s="1">
        <v>43041.833333333336</v>
      </c>
      <c r="B4897" s="2">
        <v>13440.93</v>
      </c>
      <c r="C4897" s="34">
        <f t="shared" si="152"/>
        <v>-1.8254043107167606E-3</v>
      </c>
      <c r="D4897" s="2">
        <v>394.94</v>
      </c>
      <c r="E4897" s="34">
        <f t="shared" si="153"/>
        <v>-4.6122438692440815E-3</v>
      </c>
      <c r="F4897" s="77"/>
    </row>
    <row r="4898" spans="1:6" x14ac:dyDescent="0.3">
      <c r="A4898" s="1">
        <v>43042.833333333336</v>
      </c>
      <c r="B4898" s="2">
        <v>13478.86</v>
      </c>
      <c r="C4898" s="34">
        <f t="shared" si="152"/>
        <v>2.8219773482935917E-3</v>
      </c>
      <c r="D4898" s="2">
        <v>396.06</v>
      </c>
      <c r="E4898" s="34">
        <f t="shared" si="153"/>
        <v>2.8358738036158293E-3</v>
      </c>
      <c r="F4898" s="77"/>
    </row>
    <row r="4899" spans="1:6" x14ac:dyDescent="0.3">
      <c r="A4899" s="1">
        <v>43045.833333333336</v>
      </c>
      <c r="B4899" s="2">
        <v>13468.79</v>
      </c>
      <c r="C4899" s="34">
        <f t="shared" si="152"/>
        <v>-7.4709582264376184E-4</v>
      </c>
      <c r="D4899" s="2">
        <v>396.59</v>
      </c>
      <c r="E4899" s="34">
        <f t="shared" si="153"/>
        <v>1.338181083674117E-3</v>
      </c>
      <c r="F4899" s="77"/>
    </row>
    <row r="4900" spans="1:6" x14ac:dyDescent="0.3">
      <c r="A4900" s="1">
        <v>43046.833333333336</v>
      </c>
      <c r="B4900" s="2">
        <v>13379.27</v>
      </c>
      <c r="C4900" s="34">
        <f t="shared" si="152"/>
        <v>-6.6464767807650205E-3</v>
      </c>
      <c r="D4900" s="2">
        <v>394.65</v>
      </c>
      <c r="E4900" s="34">
        <f t="shared" si="153"/>
        <v>-4.8917017574825472E-3</v>
      </c>
      <c r="F4900" s="77"/>
    </row>
    <row r="4901" spans="1:6" x14ac:dyDescent="0.3">
      <c r="A4901" s="1">
        <v>43047.833333333336</v>
      </c>
      <c r="B4901" s="2">
        <v>13382.42</v>
      </c>
      <c r="C4901" s="34">
        <f t="shared" si="152"/>
        <v>2.3543885428733979E-4</v>
      </c>
      <c r="D4901" s="2">
        <v>394.45</v>
      </c>
      <c r="E4901" s="34">
        <f t="shared" si="153"/>
        <v>-5.0677815786137614E-4</v>
      </c>
      <c r="F4901" s="77"/>
    </row>
    <row r="4902" spans="1:6" x14ac:dyDescent="0.3">
      <c r="A4902" s="1">
        <v>43048.833333333336</v>
      </c>
      <c r="B4902" s="2">
        <v>13182.56</v>
      </c>
      <c r="C4902" s="34">
        <f t="shared" si="152"/>
        <v>-1.4934518569885036E-2</v>
      </c>
      <c r="D4902" s="2">
        <v>390.07</v>
      </c>
      <c r="E4902" s="34">
        <f t="shared" si="153"/>
        <v>-1.1104068956775293E-2</v>
      </c>
      <c r="F4902" s="77"/>
    </row>
    <row r="4903" spans="1:6" x14ac:dyDescent="0.3">
      <c r="A4903" s="1">
        <v>43049.833333333336</v>
      </c>
      <c r="B4903" s="2">
        <v>13127.47</v>
      </c>
      <c r="C4903" s="34">
        <f t="shared" si="152"/>
        <v>-4.1790062021337393E-3</v>
      </c>
      <c r="D4903" s="2">
        <v>388.69</v>
      </c>
      <c r="E4903" s="34">
        <f t="shared" si="153"/>
        <v>-3.5378265439536261E-3</v>
      </c>
      <c r="F4903" s="77"/>
    </row>
    <row r="4904" spans="1:6" x14ac:dyDescent="0.3">
      <c r="A4904" s="1">
        <v>43052.833333333336</v>
      </c>
      <c r="B4904" s="2">
        <v>13074.42</v>
      </c>
      <c r="C4904" s="34">
        <f t="shared" si="152"/>
        <v>-4.0411442570426059E-3</v>
      </c>
      <c r="D4904" s="2">
        <v>386.13</v>
      </c>
      <c r="E4904" s="34">
        <f t="shared" si="153"/>
        <v>-6.5862255267694625E-3</v>
      </c>
      <c r="F4904" s="77"/>
    </row>
    <row r="4905" spans="1:6" x14ac:dyDescent="0.3">
      <c r="A4905" s="1">
        <v>43053.833333333336</v>
      </c>
      <c r="B4905" s="2">
        <v>13033.48</v>
      </c>
      <c r="C4905" s="34">
        <f t="shared" si="152"/>
        <v>-3.1313052510169026E-3</v>
      </c>
      <c r="D4905" s="2">
        <v>383.86</v>
      </c>
      <c r="E4905" s="34">
        <f t="shared" si="153"/>
        <v>-5.8788490922745407E-3</v>
      </c>
      <c r="F4905" s="77"/>
    </row>
    <row r="4906" spans="1:6" x14ac:dyDescent="0.3">
      <c r="A4906" s="1">
        <v>43054.833333333336</v>
      </c>
      <c r="B4906" s="2">
        <v>12976.37</v>
      </c>
      <c r="C4906" s="34">
        <f t="shared" si="152"/>
        <v>-4.3817921230553392E-3</v>
      </c>
      <c r="D4906" s="2">
        <v>381.96</v>
      </c>
      <c r="E4906" s="34">
        <f t="shared" si="153"/>
        <v>-4.949721252540118E-3</v>
      </c>
      <c r="F4906" s="77"/>
    </row>
    <row r="4907" spans="1:6" x14ac:dyDescent="0.3">
      <c r="A4907" s="1">
        <v>43055.833333333336</v>
      </c>
      <c r="B4907" s="2">
        <v>13047.22</v>
      </c>
      <c r="C4907" s="34">
        <f t="shared" si="152"/>
        <v>5.4599244626962751E-3</v>
      </c>
      <c r="D4907" s="2">
        <v>384.93</v>
      </c>
      <c r="E4907" s="34">
        <f t="shared" si="153"/>
        <v>7.7756833176250151E-3</v>
      </c>
      <c r="F4907" s="77"/>
    </row>
    <row r="4908" spans="1:6" x14ac:dyDescent="0.3">
      <c r="A4908" s="1">
        <v>43056.833333333336</v>
      </c>
      <c r="B4908" s="2">
        <v>12993.73</v>
      </c>
      <c r="C4908" s="34">
        <f t="shared" si="152"/>
        <v>-4.099723925863108E-3</v>
      </c>
      <c r="D4908" s="2">
        <v>383.8</v>
      </c>
      <c r="E4908" s="34">
        <f t="shared" si="153"/>
        <v>-2.9355986802794831E-3</v>
      </c>
      <c r="F4908" s="77"/>
    </row>
    <row r="4909" spans="1:6" x14ac:dyDescent="0.3">
      <c r="A4909" s="1">
        <v>43059.833333333336</v>
      </c>
      <c r="B4909" s="2">
        <v>13058.66</v>
      </c>
      <c r="C4909" s="34">
        <f t="shared" si="152"/>
        <v>4.9970254884470489E-3</v>
      </c>
      <c r="D4909" s="2">
        <v>386.39</v>
      </c>
      <c r="E4909" s="34">
        <f t="shared" si="153"/>
        <v>6.7483064095883449E-3</v>
      </c>
      <c r="F4909" s="77"/>
    </row>
    <row r="4910" spans="1:6" x14ac:dyDescent="0.3">
      <c r="A4910" s="1">
        <v>43060.833333333336</v>
      </c>
      <c r="B4910" s="2">
        <v>13167.54</v>
      </c>
      <c r="C4910" s="34">
        <f t="shared" si="152"/>
        <v>8.3377620674709441E-3</v>
      </c>
      <c r="D4910" s="2">
        <v>388.1</v>
      </c>
      <c r="E4910" s="34">
        <f t="shared" si="153"/>
        <v>4.4255803721628961E-3</v>
      </c>
      <c r="F4910" s="77"/>
    </row>
    <row r="4911" spans="1:6" x14ac:dyDescent="0.3">
      <c r="A4911" s="1">
        <v>43061.833333333336</v>
      </c>
      <c r="B4911" s="2">
        <v>13015.04</v>
      </c>
      <c r="C4911" s="34">
        <f t="shared" si="152"/>
        <v>-1.1581510289697228E-2</v>
      </c>
      <c r="D4911" s="2">
        <v>387.06</v>
      </c>
      <c r="E4911" s="34">
        <f t="shared" si="153"/>
        <v>-2.6797217212058966E-3</v>
      </c>
      <c r="F4911" s="77"/>
    </row>
    <row r="4912" spans="1:6" x14ac:dyDescent="0.3">
      <c r="A4912" s="1">
        <v>43062.833333333336</v>
      </c>
      <c r="B4912" s="2">
        <v>13008.55</v>
      </c>
      <c r="C4912" s="34">
        <f t="shared" si="152"/>
        <v>-4.9865386506697806E-4</v>
      </c>
      <c r="D4912" s="2">
        <v>387.12</v>
      </c>
      <c r="E4912" s="34">
        <f t="shared" si="153"/>
        <v>1.550147263991164E-4</v>
      </c>
      <c r="F4912" s="77"/>
    </row>
    <row r="4913" spans="1:6" x14ac:dyDescent="0.3">
      <c r="A4913" s="1">
        <v>43063.833333333336</v>
      </c>
      <c r="B4913" s="2">
        <v>13059.84</v>
      </c>
      <c r="C4913" s="34">
        <f t="shared" si="152"/>
        <v>3.9427914717629076E-3</v>
      </c>
      <c r="D4913" s="2">
        <v>386.63</v>
      </c>
      <c r="E4913" s="34">
        <f t="shared" si="153"/>
        <v>-1.2657573878900319E-3</v>
      </c>
      <c r="F4913" s="77"/>
    </row>
    <row r="4914" spans="1:6" x14ac:dyDescent="0.3">
      <c r="A4914" s="1">
        <v>43066.833333333336</v>
      </c>
      <c r="B4914" s="2">
        <v>13000.2</v>
      </c>
      <c r="C4914" s="34">
        <f t="shared" si="152"/>
        <v>-4.5666715671860425E-3</v>
      </c>
      <c r="D4914" s="2">
        <v>384.87</v>
      </c>
      <c r="E4914" s="34">
        <f t="shared" si="153"/>
        <v>-4.5521558078782665E-3</v>
      </c>
      <c r="F4914" s="77"/>
    </row>
    <row r="4915" spans="1:6" x14ac:dyDescent="0.3">
      <c r="A4915" s="1">
        <v>43067.833333333336</v>
      </c>
      <c r="B4915" s="2">
        <v>13059.53</v>
      </c>
      <c r="C4915" s="34">
        <f t="shared" si="152"/>
        <v>4.5637759419085988E-3</v>
      </c>
      <c r="D4915" s="2">
        <v>387.02</v>
      </c>
      <c r="E4915" s="34">
        <f t="shared" si="153"/>
        <v>5.5863018681632237E-3</v>
      </c>
      <c r="F4915" s="77"/>
    </row>
    <row r="4916" spans="1:6" x14ac:dyDescent="0.3">
      <c r="A4916" s="1">
        <v>43068.833333333336</v>
      </c>
      <c r="B4916" s="2">
        <v>13061.87</v>
      </c>
      <c r="C4916" s="34">
        <f t="shared" si="152"/>
        <v>1.7917949573997838E-4</v>
      </c>
      <c r="D4916" s="2">
        <v>387.96</v>
      </c>
      <c r="E4916" s="34">
        <f t="shared" si="153"/>
        <v>2.4288150483178228E-3</v>
      </c>
      <c r="F4916" s="77"/>
    </row>
    <row r="4917" spans="1:6" x14ac:dyDescent="0.3">
      <c r="A4917" s="1">
        <v>43069.833333333336</v>
      </c>
      <c r="B4917" s="2">
        <v>13023.98</v>
      </c>
      <c r="C4917" s="34">
        <f t="shared" si="152"/>
        <v>-2.9008097615426109E-3</v>
      </c>
      <c r="D4917" s="2">
        <v>386.69</v>
      </c>
      <c r="E4917" s="34">
        <f t="shared" si="153"/>
        <v>-3.2735333539539724E-3</v>
      </c>
      <c r="F4917" s="77"/>
    </row>
    <row r="4918" spans="1:6" x14ac:dyDescent="0.3">
      <c r="A4918" s="1">
        <v>43070.833333333336</v>
      </c>
      <c r="B4918" s="2">
        <v>12861.49</v>
      </c>
      <c r="C4918" s="34">
        <f t="shared" si="152"/>
        <v>-1.2476216947507557E-2</v>
      </c>
      <c r="D4918" s="2">
        <v>383.97</v>
      </c>
      <c r="E4918" s="34">
        <f t="shared" si="153"/>
        <v>-7.0340582895859205E-3</v>
      </c>
      <c r="F4918" s="77"/>
    </row>
    <row r="4919" spans="1:6" x14ac:dyDescent="0.3">
      <c r="A4919" s="1">
        <v>43073.833333333336</v>
      </c>
      <c r="B4919" s="2">
        <v>13058.55</v>
      </c>
      <c r="C4919" s="34">
        <f t="shared" si="152"/>
        <v>1.5321708449020921E-2</v>
      </c>
      <c r="D4919" s="2">
        <v>387.47</v>
      </c>
      <c r="E4919" s="34">
        <f t="shared" si="153"/>
        <v>9.1152954657915952E-3</v>
      </c>
      <c r="F4919" s="77"/>
    </row>
    <row r="4920" spans="1:6" x14ac:dyDescent="0.3">
      <c r="A4920" s="1">
        <v>43074.833333333336</v>
      </c>
      <c r="B4920" s="2">
        <v>13048.54</v>
      </c>
      <c r="C4920" s="34">
        <f t="shared" si="152"/>
        <v>-7.6654758759575614E-4</v>
      </c>
      <c r="D4920" s="2">
        <v>386.74</v>
      </c>
      <c r="E4920" s="34">
        <f t="shared" si="153"/>
        <v>-1.8840168271092583E-3</v>
      </c>
      <c r="F4920" s="77"/>
    </row>
    <row r="4921" spans="1:6" x14ac:dyDescent="0.3">
      <c r="A4921" s="1">
        <v>43075.833333333336</v>
      </c>
      <c r="B4921" s="2">
        <v>12998.85</v>
      </c>
      <c r="C4921" s="34">
        <f t="shared" si="152"/>
        <v>-3.8080888743108332E-3</v>
      </c>
      <c r="D4921" s="2">
        <v>386.32</v>
      </c>
      <c r="E4921" s="34">
        <f t="shared" si="153"/>
        <v>-1.0860009308579777E-3</v>
      </c>
      <c r="F4921" s="77"/>
    </row>
    <row r="4922" spans="1:6" x14ac:dyDescent="0.3">
      <c r="A4922" s="1">
        <v>43076.833333333336</v>
      </c>
      <c r="B4922" s="2">
        <v>13045.15</v>
      </c>
      <c r="C4922" s="34">
        <f t="shared" si="152"/>
        <v>3.5618535485830716E-3</v>
      </c>
      <c r="D4922" s="2">
        <v>386.41</v>
      </c>
      <c r="E4922" s="34">
        <f t="shared" si="153"/>
        <v>2.3296748809276124E-4</v>
      </c>
      <c r="F4922" s="77"/>
    </row>
    <row r="4923" spans="1:6" x14ac:dyDescent="0.3">
      <c r="A4923" s="1">
        <v>43077.833333333336</v>
      </c>
      <c r="B4923" s="2">
        <v>13153.7</v>
      </c>
      <c r="C4923" s="34">
        <f t="shared" si="152"/>
        <v>8.32110017899379E-3</v>
      </c>
      <c r="D4923" s="2">
        <v>389.25</v>
      </c>
      <c r="E4923" s="34">
        <f t="shared" si="153"/>
        <v>7.349706270541656E-3</v>
      </c>
      <c r="F4923" s="77"/>
    </row>
    <row r="4924" spans="1:6" x14ac:dyDescent="0.3">
      <c r="A4924" s="1">
        <v>43080.833333333336</v>
      </c>
      <c r="B4924" s="2">
        <v>13123.65</v>
      </c>
      <c r="C4924" s="34">
        <f t="shared" si="152"/>
        <v>-2.2845283076246004E-3</v>
      </c>
      <c r="D4924" s="2">
        <v>389.05</v>
      </c>
      <c r="E4924" s="34">
        <f t="shared" si="153"/>
        <v>-5.138086062941305E-4</v>
      </c>
      <c r="F4924" s="77"/>
    </row>
    <row r="4925" spans="1:6" x14ac:dyDescent="0.3">
      <c r="A4925" s="1">
        <v>43081.833333333336</v>
      </c>
      <c r="B4925" s="2">
        <v>13183.53</v>
      </c>
      <c r="C4925" s="34">
        <f t="shared" si="152"/>
        <v>4.5627550262312688E-3</v>
      </c>
      <c r="D4925" s="2">
        <v>391.63</v>
      </c>
      <c r="E4925" s="34">
        <f t="shared" si="153"/>
        <v>6.6315383626782687E-3</v>
      </c>
      <c r="F4925" s="77"/>
    </row>
    <row r="4926" spans="1:6" x14ac:dyDescent="0.3">
      <c r="A4926" s="1">
        <v>43082.833333333336</v>
      </c>
      <c r="B4926" s="2">
        <v>13125.64</v>
      </c>
      <c r="C4926" s="34">
        <f t="shared" si="152"/>
        <v>-4.3910849370389915E-3</v>
      </c>
      <c r="D4926" s="2">
        <v>390.7</v>
      </c>
      <c r="E4926" s="34">
        <f t="shared" si="153"/>
        <v>-2.3746903965478072E-3</v>
      </c>
      <c r="F4926" s="77"/>
    </row>
    <row r="4927" spans="1:6" x14ac:dyDescent="0.3">
      <c r="A4927" s="1">
        <v>43083.833333333336</v>
      </c>
      <c r="B4927" s="2">
        <v>13068.08</v>
      </c>
      <c r="C4927" s="34">
        <f t="shared" si="152"/>
        <v>-4.3853099734565415E-3</v>
      </c>
      <c r="D4927" s="2">
        <v>388.91</v>
      </c>
      <c r="E4927" s="34">
        <f t="shared" si="153"/>
        <v>-4.5815203480931155E-3</v>
      </c>
      <c r="F4927" s="77"/>
    </row>
    <row r="4928" spans="1:6" x14ac:dyDescent="0.3">
      <c r="A4928" s="1">
        <v>43084.833333333336</v>
      </c>
      <c r="B4928" s="2">
        <v>13103.56</v>
      </c>
      <c r="C4928" s="34">
        <f t="shared" ref="C4928:C4991" si="154">B4928/B4927-1</f>
        <v>2.715012457836119E-3</v>
      </c>
      <c r="D4928" s="2">
        <v>388.19</v>
      </c>
      <c r="E4928" s="34">
        <f t="shared" si="153"/>
        <v>-1.8513280707619373E-3</v>
      </c>
      <c r="F4928" s="77"/>
    </row>
    <row r="4929" spans="1:6" x14ac:dyDescent="0.3">
      <c r="A4929" s="1">
        <v>43087.833333333336</v>
      </c>
      <c r="B4929" s="2">
        <v>13312.3</v>
      </c>
      <c r="C4929" s="34">
        <f t="shared" si="154"/>
        <v>1.5930022070338223E-2</v>
      </c>
      <c r="D4929" s="2">
        <v>392.66</v>
      </c>
      <c r="E4929" s="34">
        <f t="shared" si="153"/>
        <v>1.1514979777943912E-2</v>
      </c>
      <c r="F4929" s="77"/>
    </row>
    <row r="4930" spans="1:6" x14ac:dyDescent="0.3">
      <c r="A4930" s="1">
        <v>43088.833333333336</v>
      </c>
      <c r="B4930" s="2">
        <v>13215.79</v>
      </c>
      <c r="C4930" s="34">
        <f t="shared" si="154"/>
        <v>-7.2496863802647971E-3</v>
      </c>
      <c r="D4930" s="2">
        <v>391.02</v>
      </c>
      <c r="E4930" s="34">
        <f t="shared" si="153"/>
        <v>-4.176641369123546E-3</v>
      </c>
      <c r="F4930" s="77"/>
    </row>
    <row r="4931" spans="1:6" x14ac:dyDescent="0.3">
      <c r="A4931" s="1">
        <v>43089.833333333336</v>
      </c>
      <c r="B4931" s="2">
        <v>13069.17</v>
      </c>
      <c r="C4931" s="34">
        <f t="shared" si="154"/>
        <v>-1.1094304615917872E-2</v>
      </c>
      <c r="D4931" s="2">
        <v>388.37</v>
      </c>
      <c r="E4931" s="34">
        <f t="shared" si="153"/>
        <v>-6.7771469490051084E-3</v>
      </c>
      <c r="F4931" s="77"/>
    </row>
    <row r="4932" spans="1:6" x14ac:dyDescent="0.3">
      <c r="A4932" s="1">
        <v>43090.833333333336</v>
      </c>
      <c r="B4932" s="2">
        <v>13109.74</v>
      </c>
      <c r="C4932" s="34">
        <f t="shared" si="154"/>
        <v>3.1042522210669166E-3</v>
      </c>
      <c r="D4932" s="2">
        <v>390.69</v>
      </c>
      <c r="E4932" s="34">
        <f t="shared" si="153"/>
        <v>5.9736848881222215E-3</v>
      </c>
      <c r="F4932" s="77"/>
    </row>
    <row r="4933" spans="1:6" x14ac:dyDescent="0.3">
      <c r="A4933" s="1">
        <v>43091.833333333336</v>
      </c>
      <c r="B4933" s="2">
        <v>13072.79</v>
      </c>
      <c r="C4933" s="34">
        <f t="shared" si="154"/>
        <v>-2.8185150887812815E-3</v>
      </c>
      <c r="D4933" s="2">
        <v>390.28</v>
      </c>
      <c r="E4933" s="34">
        <f t="shared" ref="E4933:E4996" si="155">D4933/D4932-1</f>
        <v>-1.0494253756175853E-3</v>
      </c>
      <c r="F4933" s="77"/>
    </row>
    <row r="4934" spans="1:6" x14ac:dyDescent="0.3">
      <c r="A4934" s="1">
        <v>43096.833333333336</v>
      </c>
      <c r="B4934" s="2">
        <v>13070.02</v>
      </c>
      <c r="C4934" s="34">
        <f t="shared" si="154"/>
        <v>-2.1189049927372583E-4</v>
      </c>
      <c r="D4934" s="2">
        <v>390.54</v>
      </c>
      <c r="E4934" s="34">
        <f t="shared" si="155"/>
        <v>6.6618837757514981E-4</v>
      </c>
      <c r="F4934" s="77"/>
    </row>
    <row r="4935" spans="1:6" x14ac:dyDescent="0.3">
      <c r="A4935" s="1">
        <v>43097.833333333336</v>
      </c>
      <c r="B4935" s="2">
        <v>12979.94</v>
      </c>
      <c r="C4935" s="34">
        <f t="shared" si="154"/>
        <v>-6.8921088108511164E-3</v>
      </c>
      <c r="D4935" s="2">
        <v>389.54</v>
      </c>
      <c r="E4935" s="34">
        <f t="shared" si="155"/>
        <v>-2.5605571772417957E-3</v>
      </c>
      <c r="F4935" s="77"/>
    </row>
    <row r="4936" spans="1:6" x14ac:dyDescent="0.3">
      <c r="A4936" s="1">
        <v>43098.833333333336</v>
      </c>
      <c r="B4936" s="2">
        <v>12917.64</v>
      </c>
      <c r="C4936" s="34">
        <f t="shared" si="154"/>
        <v>-4.7997140202498123E-3</v>
      </c>
      <c r="D4936" s="2">
        <v>389.18</v>
      </c>
      <c r="E4936" s="34">
        <f t="shared" si="155"/>
        <v>-9.2416696616526295E-4</v>
      </c>
      <c r="F4936" s="77"/>
    </row>
    <row r="4937" spans="1:6" x14ac:dyDescent="0.3">
      <c r="A4937" s="1">
        <v>43102.833333333336</v>
      </c>
      <c r="B4937" s="2">
        <v>12871.39</v>
      </c>
      <c r="C4937" s="34">
        <f t="shared" si="154"/>
        <v>-3.5803753626822976E-3</v>
      </c>
      <c r="D4937" s="2">
        <v>388.35</v>
      </c>
      <c r="E4937" s="34">
        <f t="shared" si="155"/>
        <v>-2.1326892440515222E-3</v>
      </c>
      <c r="F4937" s="77"/>
    </row>
    <row r="4938" spans="1:6" x14ac:dyDescent="0.3">
      <c r="A4938" s="1">
        <v>43103.833333333336</v>
      </c>
      <c r="B4938" s="2">
        <v>12978.21</v>
      </c>
      <c r="C4938" s="34">
        <f t="shared" si="154"/>
        <v>8.2990259793231935E-3</v>
      </c>
      <c r="D4938" s="2">
        <v>390.22</v>
      </c>
      <c r="E4938" s="34">
        <f t="shared" si="155"/>
        <v>4.8152439809450165E-3</v>
      </c>
      <c r="F4938" s="77"/>
    </row>
    <row r="4939" spans="1:6" x14ac:dyDescent="0.3">
      <c r="A4939" s="1">
        <v>43104.833333333336</v>
      </c>
      <c r="B4939" s="2">
        <v>13167.89</v>
      </c>
      <c r="C4939" s="34">
        <f t="shared" si="154"/>
        <v>1.4615266666204274E-2</v>
      </c>
      <c r="D4939" s="2">
        <v>393.68</v>
      </c>
      <c r="E4939" s="34">
        <f t="shared" si="155"/>
        <v>8.8667930910768522E-3</v>
      </c>
      <c r="F4939" s="77"/>
    </row>
    <row r="4940" spans="1:6" x14ac:dyDescent="0.3">
      <c r="A4940" s="1">
        <v>43105.833333333336</v>
      </c>
      <c r="B4940" s="2">
        <v>13319.64</v>
      </c>
      <c r="C4940" s="34">
        <f t="shared" si="154"/>
        <v>1.1524245721979742E-2</v>
      </c>
      <c r="D4940" s="2">
        <v>397.35</v>
      </c>
      <c r="E4940" s="34">
        <f t="shared" si="155"/>
        <v>9.3222922170290712E-3</v>
      </c>
      <c r="F4940" s="77"/>
    </row>
    <row r="4941" spans="1:6" x14ac:dyDescent="0.3">
      <c r="A4941" s="1">
        <v>43108.833333333336</v>
      </c>
      <c r="B4941" s="2">
        <v>13367.78</v>
      </c>
      <c r="C4941" s="34">
        <f t="shared" si="154"/>
        <v>3.6142117955140218E-3</v>
      </c>
      <c r="D4941" s="2">
        <v>398.41</v>
      </c>
      <c r="E4941" s="34">
        <f t="shared" si="155"/>
        <v>2.6676733358499405E-3</v>
      </c>
      <c r="F4941" s="77"/>
    </row>
    <row r="4942" spans="1:6" x14ac:dyDescent="0.3">
      <c r="A4942" s="1">
        <v>43109.833333333336</v>
      </c>
      <c r="B4942" s="2">
        <v>13385.59</v>
      </c>
      <c r="C4942" s="34">
        <f t="shared" si="154"/>
        <v>1.3323079823275297E-3</v>
      </c>
      <c r="D4942" s="2">
        <v>400.11</v>
      </c>
      <c r="E4942" s="34">
        <f t="shared" si="155"/>
        <v>4.2669611706533939E-3</v>
      </c>
      <c r="F4942" s="77"/>
    </row>
    <row r="4943" spans="1:6" x14ac:dyDescent="0.3">
      <c r="A4943" s="1">
        <v>43110.833333333336</v>
      </c>
      <c r="B4943" s="2">
        <v>13281.34</v>
      </c>
      <c r="C4943" s="34">
        <f t="shared" si="154"/>
        <v>-7.7882259952680721E-3</v>
      </c>
      <c r="D4943" s="2">
        <v>398.6</v>
      </c>
      <c r="E4943" s="34">
        <f t="shared" si="155"/>
        <v>-3.7739621604058193E-3</v>
      </c>
      <c r="F4943" s="77"/>
    </row>
    <row r="4944" spans="1:6" x14ac:dyDescent="0.3">
      <c r="A4944" s="1">
        <v>43111.833333333336</v>
      </c>
      <c r="B4944" s="2">
        <v>13202.9</v>
      </c>
      <c r="C4944" s="34">
        <f t="shared" si="154"/>
        <v>-5.9060305661928769E-3</v>
      </c>
      <c r="D4944" s="2">
        <v>397.25</v>
      </c>
      <c r="E4944" s="34">
        <f t="shared" si="155"/>
        <v>-3.3868539889614357E-3</v>
      </c>
      <c r="F4944" s="77"/>
    </row>
    <row r="4945" spans="1:6" x14ac:dyDescent="0.3">
      <c r="A4945" s="1">
        <v>43112.833333333336</v>
      </c>
      <c r="B4945" s="2">
        <v>13245.03</v>
      </c>
      <c r="C4945" s="34">
        <f t="shared" si="154"/>
        <v>3.1909656211892568E-3</v>
      </c>
      <c r="D4945" s="2">
        <v>398.49</v>
      </c>
      <c r="E4945" s="34">
        <f t="shared" si="155"/>
        <v>3.1214600377595936E-3</v>
      </c>
      <c r="F4945" s="77"/>
    </row>
    <row r="4946" spans="1:6" x14ac:dyDescent="0.3">
      <c r="A4946" s="1">
        <v>43115.833333333336</v>
      </c>
      <c r="B4946" s="2">
        <v>13200.51</v>
      </c>
      <c r="C4946" s="34">
        <f t="shared" si="154"/>
        <v>-3.3612607898962921E-3</v>
      </c>
      <c r="D4946" s="2">
        <v>397.83</v>
      </c>
      <c r="E4946" s="34">
        <f t="shared" si="155"/>
        <v>-1.6562523526312267E-3</v>
      </c>
      <c r="F4946" s="77"/>
    </row>
    <row r="4947" spans="1:6" x14ac:dyDescent="0.3">
      <c r="A4947" s="1">
        <v>43116.833333333336</v>
      </c>
      <c r="B4947" s="2">
        <v>13246.33</v>
      </c>
      <c r="C4947" s="34">
        <f t="shared" si="154"/>
        <v>3.4710780113798023E-3</v>
      </c>
      <c r="D4947" s="2">
        <v>398.35</v>
      </c>
      <c r="E4947" s="34">
        <f t="shared" si="155"/>
        <v>1.307090968504232E-3</v>
      </c>
      <c r="F4947" s="77"/>
    </row>
    <row r="4948" spans="1:6" x14ac:dyDescent="0.3">
      <c r="A4948" s="1">
        <v>43117.833333333336</v>
      </c>
      <c r="B4948" s="2">
        <v>13183.96</v>
      </c>
      <c r="C4948" s="34">
        <f t="shared" si="154"/>
        <v>-4.7084739697713651E-3</v>
      </c>
      <c r="D4948" s="2">
        <v>397.97</v>
      </c>
      <c r="E4948" s="34">
        <f t="shared" si="155"/>
        <v>-9.5393498179996428E-4</v>
      </c>
      <c r="F4948" s="77"/>
    </row>
    <row r="4949" spans="1:6" x14ac:dyDescent="0.3">
      <c r="A4949" s="1">
        <v>43118.833333333336</v>
      </c>
      <c r="B4949" s="2">
        <v>13281.43</v>
      </c>
      <c r="C4949" s="34">
        <f t="shared" si="154"/>
        <v>7.3930746149108995E-3</v>
      </c>
      <c r="D4949" s="2">
        <v>398.73</v>
      </c>
      <c r="E4949" s="34">
        <f t="shared" si="155"/>
        <v>1.9096916853029722E-3</v>
      </c>
      <c r="F4949" s="77"/>
    </row>
    <row r="4950" spans="1:6" x14ac:dyDescent="0.3">
      <c r="A4950" s="1">
        <v>43119.833333333336</v>
      </c>
      <c r="B4950" s="2">
        <v>13434.45</v>
      </c>
      <c r="C4950" s="34">
        <f t="shared" si="154"/>
        <v>1.1521349734177733E-2</v>
      </c>
      <c r="D4950" s="2">
        <v>400.88</v>
      </c>
      <c r="E4950" s="34">
        <f t="shared" si="155"/>
        <v>5.3921199809394693E-3</v>
      </c>
      <c r="F4950" s="77"/>
    </row>
    <row r="4951" spans="1:6" x14ac:dyDescent="0.3">
      <c r="A4951" s="1">
        <v>43122.833333333336</v>
      </c>
      <c r="B4951" s="2">
        <v>13463.69</v>
      </c>
      <c r="C4951" s="34">
        <f t="shared" si="154"/>
        <v>2.1764940135249322E-3</v>
      </c>
      <c r="D4951" s="2">
        <v>402.11</v>
      </c>
      <c r="E4951" s="34">
        <f t="shared" si="155"/>
        <v>3.0682498503293854E-3</v>
      </c>
      <c r="F4951" s="77"/>
    </row>
    <row r="4952" spans="1:6" x14ac:dyDescent="0.3">
      <c r="A4952" s="1">
        <v>43123.833333333336</v>
      </c>
      <c r="B4952" s="2">
        <v>13559.6</v>
      </c>
      <c r="C4952" s="34">
        <f t="shared" si="154"/>
        <v>7.1236043016438266E-3</v>
      </c>
      <c r="D4952" s="2">
        <v>402.81</v>
      </c>
      <c r="E4952" s="34">
        <f t="shared" si="155"/>
        <v>1.7408171893262825E-3</v>
      </c>
      <c r="F4952" s="77"/>
    </row>
    <row r="4953" spans="1:6" x14ac:dyDescent="0.3">
      <c r="A4953" s="1">
        <v>43124.833333333336</v>
      </c>
      <c r="B4953" s="2">
        <v>13414.74</v>
      </c>
      <c r="C4953" s="34">
        <f t="shared" si="154"/>
        <v>-1.068320599427719E-2</v>
      </c>
      <c r="D4953" s="2">
        <v>400.79</v>
      </c>
      <c r="E4953" s="34">
        <f t="shared" si="155"/>
        <v>-5.0147712320944837E-3</v>
      </c>
      <c r="F4953" s="77"/>
    </row>
    <row r="4954" spans="1:6" x14ac:dyDescent="0.3">
      <c r="A4954" s="1">
        <v>43125.833333333336</v>
      </c>
      <c r="B4954" s="2">
        <v>13298.36</v>
      </c>
      <c r="C4954" s="34">
        <f t="shared" si="154"/>
        <v>-8.675531542169268E-3</v>
      </c>
      <c r="D4954" s="2">
        <v>398.56</v>
      </c>
      <c r="E4954" s="34">
        <f t="shared" si="155"/>
        <v>-5.5640110781207675E-3</v>
      </c>
      <c r="F4954" s="77"/>
    </row>
    <row r="4955" spans="1:6" x14ac:dyDescent="0.3">
      <c r="A4955" s="1">
        <v>43126.833333333336</v>
      </c>
      <c r="B4955" s="2">
        <v>13340.17</v>
      </c>
      <c r="C4955" s="34">
        <f t="shared" si="154"/>
        <v>3.1439967033528582E-3</v>
      </c>
      <c r="D4955" s="2">
        <v>400.57</v>
      </c>
      <c r="E4955" s="34">
        <f t="shared" si="155"/>
        <v>5.0431553592933387E-3</v>
      </c>
      <c r="F4955" s="77"/>
    </row>
    <row r="4956" spans="1:6" x14ac:dyDescent="0.3">
      <c r="A4956" s="1">
        <v>43129.833333333336</v>
      </c>
      <c r="B4956" s="2">
        <v>13324.48</v>
      </c>
      <c r="C4956" s="34">
        <f t="shared" si="154"/>
        <v>-1.1761469306613703E-3</v>
      </c>
      <c r="D4956" s="2">
        <v>399.8</v>
      </c>
      <c r="E4956" s="34">
        <f t="shared" si="155"/>
        <v>-1.9222607783907497E-3</v>
      </c>
      <c r="F4956" s="77"/>
    </row>
    <row r="4957" spans="1:6" x14ac:dyDescent="0.3">
      <c r="A4957" s="1">
        <v>43130.833333333336</v>
      </c>
      <c r="B4957" s="2">
        <v>13197.71</v>
      </c>
      <c r="C4957" s="34">
        <f t="shared" si="154"/>
        <v>-9.5140673407142495E-3</v>
      </c>
      <c r="D4957" s="2">
        <v>396.12</v>
      </c>
      <c r="E4957" s="34">
        <f t="shared" si="155"/>
        <v>-9.2046023011506106E-3</v>
      </c>
      <c r="F4957" s="77"/>
    </row>
    <row r="4958" spans="1:6" x14ac:dyDescent="0.3">
      <c r="A4958" s="1">
        <v>43131.833333333336</v>
      </c>
      <c r="B4958" s="2">
        <v>13189.48</v>
      </c>
      <c r="C4958" s="34">
        <f t="shared" si="154"/>
        <v>-6.235930324275385E-4</v>
      </c>
      <c r="D4958" s="2">
        <v>395.46</v>
      </c>
      <c r="E4958" s="34">
        <f t="shared" si="155"/>
        <v>-1.666161769160901E-3</v>
      </c>
      <c r="F4958" s="77"/>
    </row>
    <row r="4959" spans="1:6" x14ac:dyDescent="0.3">
      <c r="A4959" s="1">
        <v>43132.833333333336</v>
      </c>
      <c r="B4959" s="2">
        <v>13003.9</v>
      </c>
      <c r="C4959" s="34">
        <f t="shared" si="154"/>
        <v>-1.4070304515416798E-2</v>
      </c>
      <c r="D4959" s="2">
        <v>393.49</v>
      </c>
      <c r="E4959" s="34">
        <f t="shared" si="155"/>
        <v>-4.9815404844989475E-3</v>
      </c>
      <c r="F4959" s="77"/>
    </row>
    <row r="4960" spans="1:6" x14ac:dyDescent="0.3">
      <c r="A4960" s="1">
        <v>43133.833333333336</v>
      </c>
      <c r="B4960" s="2">
        <v>12785.16</v>
      </c>
      <c r="C4960" s="34">
        <f t="shared" si="154"/>
        <v>-1.6821107513899647E-2</v>
      </c>
      <c r="D4960" s="2">
        <v>388.07</v>
      </c>
      <c r="E4960" s="34">
        <f t="shared" si="155"/>
        <v>-1.3774174693130692E-2</v>
      </c>
      <c r="F4960" s="77"/>
    </row>
    <row r="4961" spans="1:6" x14ac:dyDescent="0.3">
      <c r="A4961" s="1">
        <v>43136.833333333336</v>
      </c>
      <c r="B4961" s="2">
        <v>12687.49</v>
      </c>
      <c r="C4961" s="34">
        <f t="shared" si="154"/>
        <v>-7.6393255931095361E-3</v>
      </c>
      <c r="D4961" s="2">
        <v>382</v>
      </c>
      <c r="E4961" s="34">
        <f t="shared" si="155"/>
        <v>-1.5641507975365232E-2</v>
      </c>
      <c r="F4961" s="77"/>
    </row>
    <row r="4962" spans="1:6" x14ac:dyDescent="0.3">
      <c r="A4962" s="1">
        <v>43137.833333333336</v>
      </c>
      <c r="B4962" s="2">
        <v>12392.66</v>
      </c>
      <c r="C4962" s="34">
        <f t="shared" si="154"/>
        <v>-2.3237850827862672E-2</v>
      </c>
      <c r="D4962" s="2">
        <v>372.79</v>
      </c>
      <c r="E4962" s="34">
        <f t="shared" si="155"/>
        <v>-2.4109947643979002E-2</v>
      </c>
      <c r="F4962" s="77"/>
    </row>
    <row r="4963" spans="1:6" x14ac:dyDescent="0.3">
      <c r="A4963" s="1">
        <v>43138.833333333336</v>
      </c>
      <c r="B4963" s="2">
        <v>12590.43</v>
      </c>
      <c r="C4963" s="34">
        <f t="shared" si="154"/>
        <v>1.5958640033697291E-2</v>
      </c>
      <c r="D4963" s="2">
        <v>380.13</v>
      </c>
      <c r="E4963" s="34">
        <f t="shared" si="155"/>
        <v>1.9689369350036179E-2</v>
      </c>
      <c r="F4963" s="77"/>
    </row>
    <row r="4964" spans="1:6" x14ac:dyDescent="0.3">
      <c r="A4964" s="1">
        <v>43139.833333333336</v>
      </c>
      <c r="B4964" s="2">
        <v>12260.29</v>
      </c>
      <c r="C4964" s="34">
        <f t="shared" si="154"/>
        <v>-2.6221503157556891E-2</v>
      </c>
      <c r="D4964" s="2">
        <v>374.03</v>
      </c>
      <c r="E4964" s="34">
        <f t="shared" si="155"/>
        <v>-1.6047141767290163E-2</v>
      </c>
      <c r="F4964" s="77"/>
    </row>
    <row r="4965" spans="1:6" x14ac:dyDescent="0.3">
      <c r="A4965" s="1">
        <v>43140.833333333336</v>
      </c>
      <c r="B4965" s="2">
        <v>12107.48</v>
      </c>
      <c r="C4965" s="34">
        <f t="shared" si="154"/>
        <v>-1.2463816108754466E-2</v>
      </c>
      <c r="D4965" s="2">
        <v>368.61</v>
      </c>
      <c r="E4965" s="34">
        <f t="shared" si="155"/>
        <v>-1.4490816244686178E-2</v>
      </c>
      <c r="F4965" s="77"/>
    </row>
    <row r="4966" spans="1:6" x14ac:dyDescent="0.3">
      <c r="A4966" s="1">
        <v>43143.833333333336</v>
      </c>
      <c r="B4966" s="2">
        <v>12282.77</v>
      </c>
      <c r="C4966" s="34">
        <f t="shared" si="154"/>
        <v>1.4477826930129112E-2</v>
      </c>
      <c r="D4966" s="2">
        <v>372.93</v>
      </c>
      <c r="E4966" s="34">
        <f t="shared" si="155"/>
        <v>1.1719703751932986E-2</v>
      </c>
      <c r="F4966" s="77"/>
    </row>
    <row r="4967" spans="1:6" x14ac:dyDescent="0.3">
      <c r="A4967" s="1">
        <v>43144.833333333336</v>
      </c>
      <c r="B4967" s="2">
        <v>12196.5</v>
      </c>
      <c r="C4967" s="34">
        <f t="shared" si="154"/>
        <v>-7.0236599724655679E-3</v>
      </c>
      <c r="D4967" s="2">
        <v>370.58</v>
      </c>
      <c r="E4967" s="34">
        <f t="shared" si="155"/>
        <v>-6.3014506743893639E-3</v>
      </c>
      <c r="F4967" s="77"/>
    </row>
    <row r="4968" spans="1:6" x14ac:dyDescent="0.3">
      <c r="A4968" s="1">
        <v>43145.833333333336</v>
      </c>
      <c r="B4968" s="2">
        <v>12339.16</v>
      </c>
      <c r="C4968" s="34">
        <f t="shared" si="154"/>
        <v>1.1696798261796371E-2</v>
      </c>
      <c r="D4968" s="2">
        <v>374.53</v>
      </c>
      <c r="E4968" s="34">
        <f t="shared" si="155"/>
        <v>1.0658967024663957E-2</v>
      </c>
      <c r="F4968" s="77"/>
    </row>
    <row r="4969" spans="1:6" x14ac:dyDescent="0.3">
      <c r="A4969" s="1">
        <v>43146.833333333336</v>
      </c>
      <c r="B4969" s="2">
        <v>12346.17</v>
      </c>
      <c r="C4969" s="34">
        <f t="shared" si="154"/>
        <v>5.6810998479628338E-4</v>
      </c>
      <c r="D4969" s="2">
        <v>376.51</v>
      </c>
      <c r="E4969" s="34">
        <f t="shared" si="155"/>
        <v>5.2866259044670461E-3</v>
      </c>
      <c r="F4969" s="77"/>
    </row>
    <row r="4970" spans="1:6" x14ac:dyDescent="0.3">
      <c r="A4970" s="1">
        <v>43147.833333333336</v>
      </c>
      <c r="B4970" s="2">
        <v>12451.96</v>
      </c>
      <c r="C4970" s="34">
        <f t="shared" si="154"/>
        <v>8.5686492248202573E-3</v>
      </c>
      <c r="D4970" s="2">
        <v>380.62</v>
      </c>
      <c r="E4970" s="34">
        <f t="shared" si="155"/>
        <v>1.0916044726567709E-2</v>
      </c>
      <c r="F4970" s="77"/>
    </row>
    <row r="4971" spans="1:6" x14ac:dyDescent="0.3">
      <c r="A4971" s="1">
        <v>43150.833333333336</v>
      </c>
      <c r="B4971" s="2">
        <v>12385.6</v>
      </c>
      <c r="C4971" s="34">
        <f t="shared" si="154"/>
        <v>-5.3292814946400702E-3</v>
      </c>
      <c r="D4971" s="2">
        <v>378.24</v>
      </c>
      <c r="E4971" s="34">
        <f t="shared" si="155"/>
        <v>-6.2529557038516481E-3</v>
      </c>
      <c r="F4971" s="77"/>
    </row>
    <row r="4972" spans="1:6" x14ac:dyDescent="0.3">
      <c r="A4972" s="1">
        <v>43151.833333333336</v>
      </c>
      <c r="B4972" s="2">
        <v>12487.9</v>
      </c>
      <c r="C4972" s="34">
        <f t="shared" si="154"/>
        <v>8.2595917840071476E-3</v>
      </c>
      <c r="D4972" s="2">
        <v>380.51</v>
      </c>
      <c r="E4972" s="34">
        <f t="shared" si="155"/>
        <v>6.0014805414552175E-3</v>
      </c>
      <c r="F4972" s="77"/>
    </row>
    <row r="4973" spans="1:6" x14ac:dyDescent="0.3">
      <c r="A4973" s="1">
        <v>43152.833333333336</v>
      </c>
      <c r="B4973" s="2">
        <v>12470.49</v>
      </c>
      <c r="C4973" s="34">
        <f t="shared" si="154"/>
        <v>-1.3941495367515433E-3</v>
      </c>
      <c r="D4973" s="2">
        <v>381.1</v>
      </c>
      <c r="E4973" s="34">
        <f t="shared" si="155"/>
        <v>1.5505505768573791E-3</v>
      </c>
      <c r="F4973" s="77"/>
    </row>
    <row r="4974" spans="1:6" x14ac:dyDescent="0.3">
      <c r="A4974" s="1">
        <v>43153.833333333336</v>
      </c>
      <c r="B4974" s="2">
        <v>12461.91</v>
      </c>
      <c r="C4974" s="34">
        <f t="shared" si="154"/>
        <v>-6.8802428773850899E-4</v>
      </c>
      <c r="D4974" s="2">
        <v>380.34</v>
      </c>
      <c r="E4974" s="34">
        <f t="shared" si="155"/>
        <v>-1.9942272369457559E-3</v>
      </c>
      <c r="F4974" s="77"/>
    </row>
    <row r="4975" spans="1:6" x14ac:dyDescent="0.3">
      <c r="A4975" s="1">
        <v>43154.833333333336</v>
      </c>
      <c r="B4975" s="2">
        <v>12483.79</v>
      </c>
      <c r="C4975" s="34">
        <f t="shared" si="154"/>
        <v>1.7557501217710936E-3</v>
      </c>
      <c r="D4975" s="2">
        <v>381.16</v>
      </c>
      <c r="E4975" s="34">
        <f t="shared" si="155"/>
        <v>2.1559657148868538E-3</v>
      </c>
      <c r="F4975" s="77"/>
    </row>
    <row r="4976" spans="1:6" x14ac:dyDescent="0.3">
      <c r="A4976" s="1">
        <v>43157.833333333336</v>
      </c>
      <c r="B4976" s="2">
        <v>12527.04</v>
      </c>
      <c r="C4976" s="34">
        <f t="shared" si="154"/>
        <v>3.4644927542035742E-3</v>
      </c>
      <c r="D4976" s="2">
        <v>383.06</v>
      </c>
      <c r="E4976" s="34">
        <f t="shared" si="155"/>
        <v>4.9847832931051439E-3</v>
      </c>
      <c r="F4976" s="77"/>
    </row>
    <row r="4977" spans="1:6" x14ac:dyDescent="0.3">
      <c r="A4977" s="1">
        <v>43158.833333333336</v>
      </c>
      <c r="B4977" s="2">
        <v>12490.73</v>
      </c>
      <c r="C4977" s="34">
        <f t="shared" si="154"/>
        <v>-2.8985299001201836E-3</v>
      </c>
      <c r="D4977" s="2">
        <v>382.36</v>
      </c>
      <c r="E4977" s="34">
        <f t="shared" si="155"/>
        <v>-1.8273899650185221E-3</v>
      </c>
      <c r="F4977" s="77"/>
    </row>
    <row r="4978" spans="1:6" x14ac:dyDescent="0.3">
      <c r="A4978" s="1">
        <v>43159.833333333336</v>
      </c>
      <c r="B4978" s="2">
        <v>12435.85</v>
      </c>
      <c r="C4978" s="34">
        <f t="shared" si="154"/>
        <v>-4.3936583370226545E-3</v>
      </c>
      <c r="D4978" s="2">
        <v>379.63</v>
      </c>
      <c r="E4978" s="34">
        <f t="shared" si="155"/>
        <v>-7.1398681870489256E-3</v>
      </c>
      <c r="F4978" s="77"/>
    </row>
    <row r="4979" spans="1:6" x14ac:dyDescent="0.3">
      <c r="A4979" s="1">
        <v>43160.833333333336</v>
      </c>
      <c r="B4979" s="2">
        <v>12190.94</v>
      </c>
      <c r="C4979" s="34">
        <f t="shared" si="154"/>
        <v>-1.9693868935376391E-2</v>
      </c>
      <c r="D4979" s="2">
        <v>374.86</v>
      </c>
      <c r="E4979" s="34">
        <f t="shared" si="155"/>
        <v>-1.2564865790374746E-2</v>
      </c>
      <c r="F4979" s="77"/>
    </row>
    <row r="4980" spans="1:6" x14ac:dyDescent="0.3">
      <c r="A4980" s="1">
        <v>43161.833333333336</v>
      </c>
      <c r="B4980" s="2">
        <v>11913.71</v>
      </c>
      <c r="C4980" s="34">
        <f t="shared" si="154"/>
        <v>-2.2740658226519161E-2</v>
      </c>
      <c r="D4980" s="2">
        <v>367.04</v>
      </c>
      <c r="E4980" s="34">
        <f t="shared" si="155"/>
        <v>-2.0861121485354461E-2</v>
      </c>
      <c r="F4980" s="77"/>
    </row>
    <row r="4981" spans="1:6" x14ac:dyDescent="0.3">
      <c r="A4981" s="1">
        <v>43164.833333333336</v>
      </c>
      <c r="B4981" s="2">
        <v>12090.87</v>
      </c>
      <c r="C4981" s="34">
        <f t="shared" si="154"/>
        <v>1.4870262915582355E-2</v>
      </c>
      <c r="D4981" s="2">
        <v>370.87</v>
      </c>
      <c r="E4981" s="34">
        <f t="shared" si="155"/>
        <v>1.0434829991281536E-2</v>
      </c>
      <c r="F4981" s="77"/>
    </row>
    <row r="4982" spans="1:6" x14ac:dyDescent="0.3">
      <c r="A4982" s="1">
        <v>43165.833333333336</v>
      </c>
      <c r="B4982" s="2">
        <v>12113.87</v>
      </c>
      <c r="C4982" s="34">
        <f t="shared" si="154"/>
        <v>1.9022617892674454E-3</v>
      </c>
      <c r="D4982" s="2">
        <v>371.37</v>
      </c>
      <c r="E4982" s="34">
        <f t="shared" si="155"/>
        <v>1.348181303421736E-3</v>
      </c>
      <c r="F4982" s="77"/>
    </row>
    <row r="4983" spans="1:6" x14ac:dyDescent="0.3">
      <c r="A4983" s="1">
        <v>43166.833333333336</v>
      </c>
      <c r="B4983" s="2">
        <v>12245.36</v>
      </c>
      <c r="C4983" s="34">
        <f t="shared" si="154"/>
        <v>1.0854499841916665E-2</v>
      </c>
      <c r="D4983" s="2">
        <v>372.71</v>
      </c>
      <c r="E4983" s="34">
        <f t="shared" si="155"/>
        <v>3.6082613027437205E-3</v>
      </c>
      <c r="F4983" s="77"/>
    </row>
    <row r="4984" spans="1:6" x14ac:dyDescent="0.3">
      <c r="A4984" s="1">
        <v>43167.833333333336</v>
      </c>
      <c r="B4984" s="2">
        <v>12355.57</v>
      </c>
      <c r="C4984" s="34">
        <f t="shared" si="154"/>
        <v>9.000143727909915E-3</v>
      </c>
      <c r="D4984" s="2">
        <v>376.62</v>
      </c>
      <c r="E4984" s="34">
        <f t="shared" si="155"/>
        <v>1.0490730058222208E-2</v>
      </c>
      <c r="F4984" s="77"/>
    </row>
    <row r="4985" spans="1:6" x14ac:dyDescent="0.3">
      <c r="A4985" s="1">
        <v>43168.833333333336</v>
      </c>
      <c r="B4985" s="2">
        <v>12346.68</v>
      </c>
      <c r="C4985" s="34">
        <f t="shared" si="154"/>
        <v>-7.1951354733124084E-4</v>
      </c>
      <c r="D4985" s="2">
        <v>378.24</v>
      </c>
      <c r="E4985" s="34">
        <f t="shared" si="155"/>
        <v>4.3014178747808884E-3</v>
      </c>
      <c r="F4985" s="77"/>
    </row>
    <row r="4986" spans="1:6" x14ac:dyDescent="0.3">
      <c r="A4986" s="1">
        <v>43171.833333333336</v>
      </c>
      <c r="B4986" s="2">
        <v>12418.39</v>
      </c>
      <c r="C4986" s="34">
        <f t="shared" si="154"/>
        <v>5.8080390841910301E-3</v>
      </c>
      <c r="D4986" s="2">
        <v>379.2</v>
      </c>
      <c r="E4986" s="34">
        <f t="shared" si="155"/>
        <v>2.5380710659896888E-3</v>
      </c>
      <c r="F4986" s="77"/>
    </row>
    <row r="4987" spans="1:6" x14ac:dyDescent="0.3">
      <c r="A4987" s="1">
        <v>43172.833333333336</v>
      </c>
      <c r="B4987" s="2">
        <v>12221.03</v>
      </c>
      <c r="C4987" s="34">
        <f t="shared" si="154"/>
        <v>-1.5892559341428192E-2</v>
      </c>
      <c r="D4987" s="2">
        <v>375.49</v>
      </c>
      <c r="E4987" s="34">
        <f t="shared" si="155"/>
        <v>-9.783755274261563E-3</v>
      </c>
      <c r="F4987" s="77"/>
    </row>
    <row r="4988" spans="1:6" x14ac:dyDescent="0.3">
      <c r="A4988" s="1">
        <v>43173.833333333336</v>
      </c>
      <c r="B4988" s="2">
        <v>12237.74</v>
      </c>
      <c r="C4988" s="34">
        <f t="shared" si="154"/>
        <v>1.3673151935638117E-3</v>
      </c>
      <c r="D4988" s="2">
        <v>374.94</v>
      </c>
      <c r="E4988" s="34">
        <f t="shared" si="155"/>
        <v>-1.4647527231085311E-3</v>
      </c>
      <c r="F4988" s="77"/>
    </row>
    <row r="4989" spans="1:6" x14ac:dyDescent="0.3">
      <c r="A4989" s="1">
        <v>43174.833333333336</v>
      </c>
      <c r="B4989" s="2">
        <v>12345.56</v>
      </c>
      <c r="C4989" s="34">
        <f t="shared" si="154"/>
        <v>8.8104502955610453E-3</v>
      </c>
      <c r="D4989" s="2">
        <v>376.88</v>
      </c>
      <c r="E4989" s="34">
        <f t="shared" si="155"/>
        <v>5.1741611991251713E-3</v>
      </c>
      <c r="F4989" s="77"/>
    </row>
    <row r="4990" spans="1:6" x14ac:dyDescent="0.3">
      <c r="A4990" s="1">
        <v>43175.833333333336</v>
      </c>
      <c r="B4990" s="2">
        <v>12389.58</v>
      </c>
      <c r="C4990" s="34">
        <f t="shared" si="154"/>
        <v>3.5656543729081225E-3</v>
      </c>
      <c r="D4990" s="2">
        <v>377.71</v>
      </c>
      <c r="E4990" s="34">
        <f t="shared" si="155"/>
        <v>2.2022925068987398E-3</v>
      </c>
      <c r="F4990" s="77"/>
    </row>
    <row r="4991" spans="1:6" x14ac:dyDescent="0.3">
      <c r="A4991" s="1">
        <v>43178.833333333336</v>
      </c>
      <c r="B4991" s="2">
        <v>12217.02</v>
      </c>
      <c r="C4991" s="34">
        <f t="shared" si="154"/>
        <v>-1.3927832904747306E-2</v>
      </c>
      <c r="D4991" s="2">
        <v>373.68</v>
      </c>
      <c r="E4991" s="34">
        <f t="shared" si="155"/>
        <v>-1.0669561303645603E-2</v>
      </c>
      <c r="F4991" s="77"/>
    </row>
    <row r="4992" spans="1:6" x14ac:dyDescent="0.3">
      <c r="A4992" s="1">
        <v>43179.833333333336</v>
      </c>
      <c r="B4992" s="2">
        <v>12307.33</v>
      </c>
      <c r="C4992" s="34">
        <f t="shared" ref="C4992:C5055" si="156">B4992/B4991-1</f>
        <v>7.3921463662987019E-3</v>
      </c>
      <c r="D4992" s="2">
        <v>375.57</v>
      </c>
      <c r="E4992" s="34">
        <f t="shared" si="155"/>
        <v>5.0578034682080553E-3</v>
      </c>
      <c r="F4992" s="77"/>
    </row>
    <row r="4993" spans="1:6" x14ac:dyDescent="0.3">
      <c r="A4993" s="1">
        <v>43180.833333333336</v>
      </c>
      <c r="B4993" s="2">
        <v>12309.15</v>
      </c>
      <c r="C4993" s="34">
        <f t="shared" si="156"/>
        <v>1.4787935319837686E-4</v>
      </c>
      <c r="D4993" s="2">
        <v>374.96</v>
      </c>
      <c r="E4993" s="34">
        <f t="shared" si="155"/>
        <v>-1.6241978858801964E-3</v>
      </c>
      <c r="F4993" s="77"/>
    </row>
    <row r="4994" spans="1:6" x14ac:dyDescent="0.3">
      <c r="A4994" s="1">
        <v>43181.833333333336</v>
      </c>
      <c r="B4994" s="2">
        <v>12100.08</v>
      </c>
      <c r="C4994" s="34">
        <f t="shared" si="156"/>
        <v>-1.6984925847844834E-2</v>
      </c>
      <c r="D4994" s="2">
        <v>369.15</v>
      </c>
      <c r="E4994" s="34">
        <f t="shared" si="155"/>
        <v>-1.5494986131854072E-2</v>
      </c>
      <c r="F4994" s="77"/>
    </row>
    <row r="4995" spans="1:6" x14ac:dyDescent="0.3">
      <c r="A4995" s="1">
        <v>43182.833333333336</v>
      </c>
      <c r="B4995" s="2">
        <v>11886.31</v>
      </c>
      <c r="C4995" s="34">
        <f t="shared" si="156"/>
        <v>-1.7666825343303549E-2</v>
      </c>
      <c r="D4995" s="2">
        <v>365.82</v>
      </c>
      <c r="E4995" s="34">
        <f t="shared" si="155"/>
        <v>-9.0207232832181239E-3</v>
      </c>
      <c r="F4995" s="77"/>
    </row>
    <row r="4996" spans="1:6" x14ac:dyDescent="0.3">
      <c r="A4996" s="1">
        <v>43185.833333333336</v>
      </c>
      <c r="B4996" s="2">
        <v>11787.26</v>
      </c>
      <c r="C4996" s="34">
        <f t="shared" si="156"/>
        <v>-8.3331159964697976E-3</v>
      </c>
      <c r="D4996" s="2">
        <v>363.18</v>
      </c>
      <c r="E4996" s="34">
        <f t="shared" si="155"/>
        <v>-7.2166639330818461E-3</v>
      </c>
      <c r="F4996" s="77"/>
    </row>
    <row r="4997" spans="1:6" x14ac:dyDescent="0.3">
      <c r="A4997" s="1">
        <v>43186.833333333336</v>
      </c>
      <c r="B4997" s="2">
        <v>11970.83</v>
      </c>
      <c r="C4997" s="34">
        <f t="shared" si="156"/>
        <v>1.5573593863204893E-2</v>
      </c>
      <c r="D4997" s="2">
        <v>367.57</v>
      </c>
      <c r="E4997" s="34">
        <f t="shared" ref="E4997:E5060" si="157">D4997/D4996-1</f>
        <v>1.2087670025882513E-2</v>
      </c>
      <c r="F4997" s="77"/>
    </row>
    <row r="4998" spans="1:6" x14ac:dyDescent="0.3">
      <c r="A4998" s="1">
        <v>43187.833333333336</v>
      </c>
      <c r="B4998" s="2">
        <v>11940.71</v>
      </c>
      <c r="C4998" s="34">
        <f t="shared" si="156"/>
        <v>-2.5161162592736153E-3</v>
      </c>
      <c r="D4998" s="2">
        <v>369.26</v>
      </c>
      <c r="E4998" s="34">
        <f t="shared" si="157"/>
        <v>4.5977636912697406E-3</v>
      </c>
      <c r="F4998" s="77"/>
    </row>
    <row r="4999" spans="1:6" x14ac:dyDescent="0.3">
      <c r="A4999" s="1">
        <v>43188.833333333336</v>
      </c>
      <c r="B4999" s="2">
        <v>12096.73</v>
      </c>
      <c r="C4999" s="34">
        <f t="shared" si="156"/>
        <v>1.3066224705231111E-2</v>
      </c>
      <c r="D4999" s="2">
        <v>370.87</v>
      </c>
      <c r="E4999" s="34">
        <f t="shared" si="157"/>
        <v>4.3600714943401453E-3</v>
      </c>
      <c r="F4999" s="77"/>
    </row>
    <row r="5000" spans="1:6" x14ac:dyDescent="0.3">
      <c r="A5000" s="1">
        <v>43193.833333333336</v>
      </c>
      <c r="B5000" s="2">
        <v>12002.45</v>
      </c>
      <c r="C5000" s="34">
        <f t="shared" si="156"/>
        <v>-7.7938418068352888E-3</v>
      </c>
      <c r="D5000" s="2">
        <v>369.07</v>
      </c>
      <c r="E5000" s="34">
        <f t="shared" si="157"/>
        <v>-4.8534526923180721E-3</v>
      </c>
      <c r="F5000" s="77"/>
    </row>
    <row r="5001" spans="1:6" x14ac:dyDescent="0.3">
      <c r="A5001" s="1">
        <v>43194.833333333336</v>
      </c>
      <c r="B5001" s="2">
        <v>11957.9</v>
      </c>
      <c r="C5001" s="34">
        <f t="shared" si="156"/>
        <v>-3.7117421859704791E-3</v>
      </c>
      <c r="D5001" s="2">
        <v>367.33</v>
      </c>
      <c r="E5001" s="34">
        <f t="shared" si="157"/>
        <v>-4.7145527948627697E-3</v>
      </c>
      <c r="F5001" s="77"/>
    </row>
    <row r="5002" spans="1:6" x14ac:dyDescent="0.3">
      <c r="A5002" s="1">
        <v>43195.833333333336</v>
      </c>
      <c r="B5002" s="2">
        <v>12305.19</v>
      </c>
      <c r="C5002" s="34">
        <f t="shared" si="156"/>
        <v>2.9042724893166838E-2</v>
      </c>
      <c r="D5002" s="2">
        <v>376.13</v>
      </c>
      <c r="E5002" s="34">
        <f t="shared" si="157"/>
        <v>2.3956660223777071E-2</v>
      </c>
      <c r="F5002" s="77"/>
    </row>
    <row r="5003" spans="1:6" x14ac:dyDescent="0.3">
      <c r="A5003" s="1">
        <v>43196.833333333336</v>
      </c>
      <c r="B5003" s="2">
        <v>12241.27</v>
      </c>
      <c r="C5003" s="34">
        <f t="shared" si="156"/>
        <v>-5.1945561181907518E-3</v>
      </c>
      <c r="D5003" s="2">
        <v>374.82</v>
      </c>
      <c r="E5003" s="34">
        <f t="shared" si="157"/>
        <v>-3.4828383803472418E-3</v>
      </c>
      <c r="F5003" s="77"/>
    </row>
    <row r="5004" spans="1:6" x14ac:dyDescent="0.3">
      <c r="A5004" s="1">
        <v>43199.833333333336</v>
      </c>
      <c r="B5004" s="2">
        <v>12261.75</v>
      </c>
      <c r="C5004" s="34">
        <f t="shared" si="156"/>
        <v>1.6730290239492795E-3</v>
      </c>
      <c r="D5004" s="2">
        <v>375.3</v>
      </c>
      <c r="E5004" s="34">
        <f t="shared" si="157"/>
        <v>1.2806146950536945E-3</v>
      </c>
      <c r="F5004" s="77"/>
    </row>
    <row r="5005" spans="1:6" x14ac:dyDescent="0.3">
      <c r="A5005" s="1">
        <v>43200.833333333336</v>
      </c>
      <c r="B5005" s="2">
        <v>12397.32</v>
      </c>
      <c r="C5005" s="34">
        <f t="shared" si="156"/>
        <v>1.1056333720716793E-2</v>
      </c>
      <c r="D5005" s="2">
        <v>378.42</v>
      </c>
      <c r="E5005" s="34">
        <f t="shared" si="157"/>
        <v>8.3133493205436171E-3</v>
      </c>
      <c r="F5005" s="77"/>
    </row>
    <row r="5006" spans="1:6" x14ac:dyDescent="0.3">
      <c r="A5006" s="1">
        <v>43201.833333333336</v>
      </c>
      <c r="B5006" s="2">
        <v>12293.97</v>
      </c>
      <c r="C5006" s="34">
        <f t="shared" si="156"/>
        <v>-8.3364791745312861E-3</v>
      </c>
      <c r="D5006" s="2">
        <v>376.18</v>
      </c>
      <c r="E5006" s="34">
        <f t="shared" si="157"/>
        <v>-5.9193488716241527E-3</v>
      </c>
      <c r="F5006" s="77"/>
    </row>
    <row r="5007" spans="1:6" x14ac:dyDescent="0.3">
      <c r="A5007" s="1">
        <v>43202.833333333336</v>
      </c>
      <c r="B5007" s="2">
        <v>12415.01</v>
      </c>
      <c r="C5007" s="34">
        <f t="shared" si="156"/>
        <v>9.8454770916149847E-3</v>
      </c>
      <c r="D5007" s="2">
        <v>378.82</v>
      </c>
      <c r="E5007" s="34">
        <f t="shared" si="157"/>
        <v>7.0179169546493725E-3</v>
      </c>
      <c r="F5007" s="77"/>
    </row>
    <row r="5008" spans="1:6" x14ac:dyDescent="0.3">
      <c r="A5008" s="1">
        <v>43203.833333333336</v>
      </c>
      <c r="B5008" s="2">
        <v>12442.4</v>
      </c>
      <c r="C5008" s="34">
        <f t="shared" si="156"/>
        <v>2.206200397744329E-3</v>
      </c>
      <c r="D5008" s="2">
        <v>379.2</v>
      </c>
      <c r="E5008" s="34">
        <f t="shared" si="157"/>
        <v>1.0031149358533664E-3</v>
      </c>
      <c r="F5008" s="77"/>
    </row>
    <row r="5009" spans="1:6" x14ac:dyDescent="0.3">
      <c r="A5009" s="1">
        <v>43206.833333333336</v>
      </c>
      <c r="B5009" s="2">
        <v>12391.41</v>
      </c>
      <c r="C5009" s="34">
        <f t="shared" si="156"/>
        <v>-4.0980839709380268E-3</v>
      </c>
      <c r="D5009" s="2">
        <v>377.74</v>
      </c>
      <c r="E5009" s="34">
        <f t="shared" si="157"/>
        <v>-3.8502109704641185E-3</v>
      </c>
      <c r="F5009" s="77"/>
    </row>
    <row r="5010" spans="1:6" x14ac:dyDescent="0.3">
      <c r="A5010" s="1">
        <v>43207.833333333336</v>
      </c>
      <c r="B5010" s="2">
        <v>12585.57</v>
      </c>
      <c r="C5010" s="34">
        <f t="shared" si="156"/>
        <v>1.5668919033427153E-2</v>
      </c>
      <c r="D5010" s="2">
        <v>380.77</v>
      </c>
      <c r="E5010" s="34">
        <f t="shared" si="157"/>
        <v>8.0213903743315829E-3</v>
      </c>
      <c r="F5010" s="77"/>
    </row>
    <row r="5011" spans="1:6" x14ac:dyDescent="0.3">
      <c r="A5011" s="1">
        <v>43208.833333333336</v>
      </c>
      <c r="B5011" s="2">
        <v>12590.83</v>
      </c>
      <c r="C5011" s="34">
        <f t="shared" si="156"/>
        <v>4.1793895707553652E-4</v>
      </c>
      <c r="D5011" s="2">
        <v>381.86</v>
      </c>
      <c r="E5011" s="34">
        <f t="shared" si="157"/>
        <v>2.8626204795547672E-3</v>
      </c>
      <c r="F5011" s="77"/>
    </row>
    <row r="5012" spans="1:6" x14ac:dyDescent="0.3">
      <c r="A5012" s="1">
        <v>43209.833333333336</v>
      </c>
      <c r="B5012" s="2">
        <v>12567.42</v>
      </c>
      <c r="C5012" s="34">
        <f t="shared" si="156"/>
        <v>-1.8592896576318241E-3</v>
      </c>
      <c r="D5012" s="2">
        <v>381.95</v>
      </c>
      <c r="E5012" s="34">
        <f t="shared" si="157"/>
        <v>2.3568847221477895E-4</v>
      </c>
      <c r="F5012" s="77"/>
    </row>
    <row r="5013" spans="1:6" x14ac:dyDescent="0.3">
      <c r="A5013" s="1">
        <v>43210.833333333336</v>
      </c>
      <c r="B5013" s="2">
        <v>12540.5</v>
      </c>
      <c r="C5013" s="34">
        <f t="shared" si="156"/>
        <v>-2.1420466571500096E-3</v>
      </c>
      <c r="D5013" s="2">
        <v>381.84</v>
      </c>
      <c r="E5013" s="34">
        <f t="shared" si="157"/>
        <v>-2.8799581097005422E-4</v>
      </c>
      <c r="F5013" s="77"/>
    </row>
    <row r="5014" spans="1:6" x14ac:dyDescent="0.3">
      <c r="A5014" s="1">
        <v>43213.833333333336</v>
      </c>
      <c r="B5014" s="2">
        <v>12572.39</v>
      </c>
      <c r="C5014" s="34">
        <f t="shared" si="156"/>
        <v>2.5429608069853504E-3</v>
      </c>
      <c r="D5014" s="2">
        <v>383.18</v>
      </c>
      <c r="E5014" s="34">
        <f t="shared" si="157"/>
        <v>3.5093232767651195E-3</v>
      </c>
      <c r="F5014" s="77"/>
    </row>
    <row r="5015" spans="1:6" x14ac:dyDescent="0.3">
      <c r="A5015" s="1">
        <v>43214.833333333336</v>
      </c>
      <c r="B5015" s="2">
        <v>12550.82</v>
      </c>
      <c r="C5015" s="34">
        <f t="shared" si="156"/>
        <v>-1.7156642452230697E-3</v>
      </c>
      <c r="D5015" s="2">
        <v>383.11</v>
      </c>
      <c r="E5015" s="34">
        <f t="shared" si="157"/>
        <v>-1.8268176835944949E-4</v>
      </c>
      <c r="F5015" s="77"/>
    </row>
    <row r="5016" spans="1:6" x14ac:dyDescent="0.3">
      <c r="A5016" s="1">
        <v>43215.833333333336</v>
      </c>
      <c r="B5016" s="2">
        <v>12422.3</v>
      </c>
      <c r="C5016" s="34">
        <f t="shared" si="156"/>
        <v>-1.0239968384535891E-2</v>
      </c>
      <c r="D5016" s="2">
        <v>380.17</v>
      </c>
      <c r="E5016" s="34">
        <f t="shared" si="157"/>
        <v>-7.6740361775990973E-3</v>
      </c>
      <c r="F5016" s="77"/>
    </row>
    <row r="5017" spans="1:6" x14ac:dyDescent="0.3">
      <c r="A5017" s="1">
        <v>43216.833333333336</v>
      </c>
      <c r="B5017" s="2">
        <v>12500.47</v>
      </c>
      <c r="C5017" s="34">
        <f t="shared" si="156"/>
        <v>6.2927155196703666E-3</v>
      </c>
      <c r="D5017" s="2">
        <v>383.75</v>
      </c>
      <c r="E5017" s="34">
        <f t="shared" si="157"/>
        <v>9.4168398348106752E-3</v>
      </c>
      <c r="F5017" s="77"/>
    </row>
    <row r="5018" spans="1:6" x14ac:dyDescent="0.3">
      <c r="A5018" s="1">
        <v>43217.833333333336</v>
      </c>
      <c r="B5018" s="2">
        <v>12580.87</v>
      </c>
      <c r="C5018" s="34">
        <f t="shared" si="156"/>
        <v>6.4317581658930312E-3</v>
      </c>
      <c r="D5018" s="2">
        <v>384.64</v>
      </c>
      <c r="E5018" s="34">
        <f t="shared" si="157"/>
        <v>2.319218241042309E-3</v>
      </c>
      <c r="F5018" s="77"/>
    </row>
    <row r="5019" spans="1:6" x14ac:dyDescent="0.3">
      <c r="A5019" s="1">
        <v>43220.833333333336</v>
      </c>
      <c r="B5019" s="2">
        <v>12612.11</v>
      </c>
      <c r="C5019" s="34">
        <f t="shared" si="156"/>
        <v>2.4831351090981446E-3</v>
      </c>
      <c r="D5019" s="2">
        <v>385.32</v>
      </c>
      <c r="E5019" s="34">
        <f t="shared" si="157"/>
        <v>1.7678868552413185E-3</v>
      </c>
      <c r="F5019" s="77"/>
    </row>
    <row r="5020" spans="1:6" x14ac:dyDescent="0.3">
      <c r="A5020" s="1">
        <v>43222.833333333336</v>
      </c>
      <c r="B5020" s="2">
        <v>12802.25</v>
      </c>
      <c r="C5020" s="34">
        <f t="shared" si="156"/>
        <v>1.5075986492347315E-2</v>
      </c>
      <c r="D5020" s="2">
        <v>387.44</v>
      </c>
      <c r="E5020" s="34">
        <f t="shared" si="157"/>
        <v>5.5019204816775247E-3</v>
      </c>
      <c r="F5020" s="77"/>
    </row>
    <row r="5021" spans="1:6" x14ac:dyDescent="0.3">
      <c r="A5021" s="1">
        <v>43223.833333333336</v>
      </c>
      <c r="B5021" s="2">
        <v>12690.15</v>
      </c>
      <c r="C5021" s="34">
        <f t="shared" si="156"/>
        <v>-8.7562733113319968E-3</v>
      </c>
      <c r="D5021" s="2">
        <v>384.62</v>
      </c>
      <c r="E5021" s="34">
        <f t="shared" si="157"/>
        <v>-7.2785463555646857E-3</v>
      </c>
      <c r="F5021" s="77"/>
    </row>
    <row r="5022" spans="1:6" x14ac:dyDescent="0.3">
      <c r="A5022" s="1">
        <v>43224.833333333336</v>
      </c>
      <c r="B5022" s="2">
        <v>12819.6</v>
      </c>
      <c r="C5022" s="34">
        <f t="shared" si="156"/>
        <v>1.0200825049349271E-2</v>
      </c>
      <c r="D5022" s="2">
        <v>387.03</v>
      </c>
      <c r="E5022" s="34">
        <f t="shared" si="157"/>
        <v>6.2659248089023123E-3</v>
      </c>
      <c r="F5022" s="77"/>
    </row>
    <row r="5023" spans="1:6" x14ac:dyDescent="0.3">
      <c r="A5023" s="1">
        <v>43227.833333333336</v>
      </c>
      <c r="B5023" s="2">
        <v>12948.14</v>
      </c>
      <c r="C5023" s="34">
        <f t="shared" si="156"/>
        <v>1.0026833910574462E-2</v>
      </c>
      <c r="D5023" s="2">
        <v>389.51</v>
      </c>
      <c r="E5023" s="34">
        <f t="shared" si="157"/>
        <v>6.4077720073378863E-3</v>
      </c>
      <c r="F5023" s="77"/>
    </row>
    <row r="5024" spans="1:6" x14ac:dyDescent="0.3">
      <c r="A5024" s="1">
        <v>43228.833333333336</v>
      </c>
      <c r="B5024" s="2">
        <v>12912.21</v>
      </c>
      <c r="C5024" s="34">
        <f t="shared" si="156"/>
        <v>-2.7749159338715801E-3</v>
      </c>
      <c r="D5024" s="2">
        <v>390</v>
      </c>
      <c r="E5024" s="34">
        <f t="shared" si="157"/>
        <v>1.2579908089651592E-3</v>
      </c>
      <c r="F5024" s="77"/>
    </row>
    <row r="5025" spans="1:6" x14ac:dyDescent="0.3">
      <c r="A5025" s="1">
        <v>43229.833333333336</v>
      </c>
      <c r="B5025" s="2">
        <v>12943.06</v>
      </c>
      <c r="C5025" s="34">
        <f t="shared" si="156"/>
        <v>2.3892114517964913E-3</v>
      </c>
      <c r="D5025" s="2">
        <v>392.44</v>
      </c>
      <c r="E5025" s="34">
        <f t="shared" si="157"/>
        <v>6.2564102564102164E-3</v>
      </c>
      <c r="F5025" s="77"/>
    </row>
    <row r="5026" spans="1:6" x14ac:dyDescent="0.3">
      <c r="A5026" s="1">
        <v>43230.833333333336</v>
      </c>
      <c r="B5026" s="2">
        <v>13022.87</v>
      </c>
      <c r="C5026" s="34">
        <f t="shared" si="156"/>
        <v>6.1662388955936454E-3</v>
      </c>
      <c r="D5026" s="2">
        <v>391.97</v>
      </c>
      <c r="E5026" s="34">
        <f t="shared" si="157"/>
        <v>-1.1976353073080981E-3</v>
      </c>
      <c r="F5026" s="77"/>
    </row>
    <row r="5027" spans="1:6" x14ac:dyDescent="0.3">
      <c r="A5027" s="1">
        <v>43231.833333333336</v>
      </c>
      <c r="B5027" s="2">
        <v>13001.24</v>
      </c>
      <c r="C5027" s="34">
        <f t="shared" si="156"/>
        <v>-1.6609242048796213E-3</v>
      </c>
      <c r="D5027" s="2">
        <v>392.4</v>
      </c>
      <c r="E5027" s="34">
        <f t="shared" si="157"/>
        <v>1.0970227313313874E-3</v>
      </c>
      <c r="F5027" s="77"/>
    </row>
    <row r="5028" spans="1:6" x14ac:dyDescent="0.3">
      <c r="A5028" s="1">
        <v>43234.833333333336</v>
      </c>
      <c r="B5028" s="2">
        <v>12977.71</v>
      </c>
      <c r="C5028" s="34">
        <f t="shared" si="156"/>
        <v>-1.8098273703124335E-3</v>
      </c>
      <c r="D5028" s="2">
        <v>392.19</v>
      </c>
      <c r="E5028" s="34">
        <f t="shared" si="157"/>
        <v>-5.3516819571863827E-4</v>
      </c>
      <c r="F5028" s="77"/>
    </row>
    <row r="5029" spans="1:6" x14ac:dyDescent="0.3">
      <c r="A5029" s="1">
        <v>43235.833333333336</v>
      </c>
      <c r="B5029" s="2">
        <v>12970.04</v>
      </c>
      <c r="C5029" s="34">
        <f t="shared" si="156"/>
        <v>-5.9101336060041199E-4</v>
      </c>
      <c r="D5029" s="2">
        <v>392.37</v>
      </c>
      <c r="E5029" s="34">
        <f t="shared" si="157"/>
        <v>4.5896121777722065E-4</v>
      </c>
      <c r="F5029" s="77"/>
    </row>
    <row r="5030" spans="1:6" x14ac:dyDescent="0.3">
      <c r="A5030" s="1">
        <v>43236.833333333336</v>
      </c>
      <c r="B5030" s="2">
        <v>12996.33</v>
      </c>
      <c r="C5030" s="34">
        <f t="shared" si="156"/>
        <v>2.0269790995246506E-3</v>
      </c>
      <c r="D5030" s="2">
        <v>393.21</v>
      </c>
      <c r="E5030" s="34">
        <f t="shared" si="157"/>
        <v>2.1408364553865411E-3</v>
      </c>
      <c r="F5030" s="77"/>
    </row>
    <row r="5031" spans="1:6" x14ac:dyDescent="0.3">
      <c r="A5031" s="1">
        <v>43237.833333333336</v>
      </c>
      <c r="B5031" s="2">
        <v>13114.61</v>
      </c>
      <c r="C5031" s="34">
        <f t="shared" si="156"/>
        <v>9.1010308294727782E-3</v>
      </c>
      <c r="D5031" s="2">
        <v>395.79</v>
      </c>
      <c r="E5031" s="34">
        <f t="shared" si="157"/>
        <v>6.5613794155796601E-3</v>
      </c>
      <c r="F5031" s="77"/>
    </row>
    <row r="5032" spans="1:6" x14ac:dyDescent="0.3">
      <c r="A5032" s="1">
        <v>43238.833333333336</v>
      </c>
      <c r="B5032" s="2">
        <v>13077.72</v>
      </c>
      <c r="C5032" s="34">
        <f t="shared" si="156"/>
        <v>-2.8128934066663502E-3</v>
      </c>
      <c r="D5032" s="2">
        <v>394.67</v>
      </c>
      <c r="E5032" s="34">
        <f t="shared" si="157"/>
        <v>-2.8297834710325764E-3</v>
      </c>
      <c r="F5032" s="77"/>
    </row>
    <row r="5033" spans="1:6" x14ac:dyDescent="0.3">
      <c r="A5033" s="1">
        <v>43242.833333333336</v>
      </c>
      <c r="B5033" s="2">
        <v>13169.92</v>
      </c>
      <c r="C5033" s="34">
        <f t="shared" si="156"/>
        <v>7.0501585903353092E-3</v>
      </c>
      <c r="D5033" s="2">
        <v>396.94</v>
      </c>
      <c r="E5033" s="34">
        <f t="shared" si="157"/>
        <v>5.751640611143527E-3</v>
      </c>
      <c r="F5033" s="77"/>
    </row>
    <row r="5034" spans="1:6" x14ac:dyDescent="0.3">
      <c r="A5034" s="1">
        <v>43243.833333333336</v>
      </c>
      <c r="B5034" s="2">
        <v>12976.84</v>
      </c>
      <c r="C5034" s="34">
        <f t="shared" si="156"/>
        <v>-1.466068131013698E-2</v>
      </c>
      <c r="D5034" s="2">
        <v>392.58</v>
      </c>
      <c r="E5034" s="34">
        <f t="shared" si="157"/>
        <v>-1.0984027812767749E-2</v>
      </c>
      <c r="F5034" s="77"/>
    </row>
    <row r="5035" spans="1:6" x14ac:dyDescent="0.3">
      <c r="A5035" s="1">
        <v>43244.833333333336</v>
      </c>
      <c r="B5035" s="2">
        <v>12855.09</v>
      </c>
      <c r="C5035" s="34">
        <f t="shared" si="156"/>
        <v>-9.3820991859343561E-3</v>
      </c>
      <c r="D5035" s="2">
        <v>390.54</v>
      </c>
      <c r="E5035" s="34">
        <f t="shared" si="157"/>
        <v>-5.1963930918538237E-3</v>
      </c>
      <c r="F5035" s="77"/>
    </row>
    <row r="5036" spans="1:6" x14ac:dyDescent="0.3">
      <c r="A5036" s="1">
        <v>43245.833333333336</v>
      </c>
      <c r="B5036" s="2">
        <v>12938.01</v>
      </c>
      <c r="C5036" s="34">
        <f t="shared" si="156"/>
        <v>6.4503632413308587E-3</v>
      </c>
      <c r="D5036" s="2">
        <v>391.08</v>
      </c>
      <c r="E5036" s="34">
        <f t="shared" si="157"/>
        <v>1.3827008757103521E-3</v>
      </c>
      <c r="F5036" s="77"/>
    </row>
    <row r="5037" spans="1:6" x14ac:dyDescent="0.3">
      <c r="A5037" s="1">
        <v>43248.833333333336</v>
      </c>
      <c r="B5037" s="2">
        <v>12863.46</v>
      </c>
      <c r="C5037" s="34">
        <f t="shared" si="156"/>
        <v>-5.7620916972549452E-3</v>
      </c>
      <c r="D5037" s="2">
        <v>389.82</v>
      </c>
      <c r="E5037" s="34">
        <f t="shared" si="157"/>
        <v>-3.2218471923902703E-3</v>
      </c>
      <c r="F5037" s="77"/>
    </row>
    <row r="5038" spans="1:6" x14ac:dyDescent="0.3">
      <c r="A5038" s="1">
        <v>43249.833333333336</v>
      </c>
      <c r="B5038" s="2">
        <v>12666.51</v>
      </c>
      <c r="C5038" s="34">
        <f t="shared" si="156"/>
        <v>-1.5310810621714466E-2</v>
      </c>
      <c r="D5038" s="2">
        <v>384.47</v>
      </c>
      <c r="E5038" s="34">
        <f t="shared" si="157"/>
        <v>-1.3724283002411242E-2</v>
      </c>
      <c r="F5038" s="77"/>
    </row>
    <row r="5039" spans="1:6" x14ac:dyDescent="0.3">
      <c r="A5039" s="1">
        <v>43250.833333333336</v>
      </c>
      <c r="B5039" s="2">
        <v>12783.76</v>
      </c>
      <c r="C5039" s="34">
        <f t="shared" si="156"/>
        <v>9.2566934380504673E-3</v>
      </c>
      <c r="D5039" s="2">
        <v>385.49</v>
      </c>
      <c r="E5039" s="34">
        <f t="shared" si="157"/>
        <v>2.6530028350715273E-3</v>
      </c>
      <c r="F5039" s="77"/>
    </row>
    <row r="5040" spans="1:6" x14ac:dyDescent="0.3">
      <c r="A5040" s="1">
        <v>43251.833333333336</v>
      </c>
      <c r="B5040" s="2">
        <v>12604.89</v>
      </c>
      <c r="C5040" s="34">
        <f t="shared" si="156"/>
        <v>-1.3991971063286646E-2</v>
      </c>
      <c r="D5040" s="2">
        <v>383.06</v>
      </c>
      <c r="E5040" s="34">
        <f t="shared" si="157"/>
        <v>-6.3036654647332657E-3</v>
      </c>
      <c r="F5040" s="77"/>
    </row>
    <row r="5041" spans="1:6" x14ac:dyDescent="0.3">
      <c r="A5041" s="1">
        <v>43252.833333333336</v>
      </c>
      <c r="B5041" s="2">
        <v>12724.27</v>
      </c>
      <c r="C5041" s="34">
        <f t="shared" si="156"/>
        <v>9.4709275527196102E-3</v>
      </c>
      <c r="D5041" s="2">
        <v>386.91</v>
      </c>
      <c r="E5041" s="34">
        <f t="shared" si="157"/>
        <v>1.0050644807602094E-2</v>
      </c>
      <c r="F5041" s="77"/>
    </row>
    <row r="5042" spans="1:6" x14ac:dyDescent="0.3">
      <c r="A5042" s="1">
        <v>43255.833333333336</v>
      </c>
      <c r="B5042" s="2">
        <v>12770.75</v>
      </c>
      <c r="C5042" s="34">
        <f t="shared" si="156"/>
        <v>3.6528618144695546E-3</v>
      </c>
      <c r="D5042" s="2">
        <v>388.11</v>
      </c>
      <c r="E5042" s="34">
        <f t="shared" si="157"/>
        <v>3.1014964720477156E-3</v>
      </c>
      <c r="F5042" s="77"/>
    </row>
    <row r="5043" spans="1:6" x14ac:dyDescent="0.3">
      <c r="A5043" s="1">
        <v>43256.833333333336</v>
      </c>
      <c r="B5043" s="2">
        <v>12787.13</v>
      </c>
      <c r="C5043" s="34">
        <f t="shared" si="156"/>
        <v>1.2826184836443044E-3</v>
      </c>
      <c r="D5043" s="2">
        <v>386.89</v>
      </c>
      <c r="E5043" s="34">
        <f t="shared" si="157"/>
        <v>-3.1434387158280064E-3</v>
      </c>
      <c r="F5043" s="77"/>
    </row>
    <row r="5044" spans="1:6" x14ac:dyDescent="0.3">
      <c r="A5044" s="1">
        <v>43257.833333333336</v>
      </c>
      <c r="B5044" s="2">
        <v>12830.07</v>
      </c>
      <c r="C5044" s="34">
        <f t="shared" si="156"/>
        <v>3.3580639283405933E-3</v>
      </c>
      <c r="D5044" s="2">
        <v>386.88</v>
      </c>
      <c r="E5044" s="34">
        <f t="shared" si="157"/>
        <v>-2.5847140013968151E-5</v>
      </c>
      <c r="F5044" s="77"/>
    </row>
    <row r="5045" spans="1:6" x14ac:dyDescent="0.3">
      <c r="A5045" s="1">
        <v>43258.833333333336</v>
      </c>
      <c r="B5045" s="2">
        <v>12811.05</v>
      </c>
      <c r="C5045" s="34">
        <f t="shared" si="156"/>
        <v>-1.4824548891783085E-3</v>
      </c>
      <c r="D5045" s="2">
        <v>385.94</v>
      </c>
      <c r="E5045" s="34">
        <f t="shared" si="157"/>
        <v>-2.4296939619520286E-3</v>
      </c>
      <c r="F5045" s="77"/>
    </row>
    <row r="5046" spans="1:6" x14ac:dyDescent="0.3">
      <c r="A5046" s="1">
        <v>43259.833333333336</v>
      </c>
      <c r="B5046" s="2">
        <v>12766.55</v>
      </c>
      <c r="C5046" s="34">
        <f t="shared" si="156"/>
        <v>-3.4735638374684408E-3</v>
      </c>
      <c r="D5046" s="2">
        <v>385.12</v>
      </c>
      <c r="E5046" s="34">
        <f t="shared" si="157"/>
        <v>-2.1246825931491298E-3</v>
      </c>
      <c r="F5046" s="77"/>
    </row>
    <row r="5047" spans="1:6" x14ac:dyDescent="0.3">
      <c r="A5047" s="1">
        <v>43262.833333333336</v>
      </c>
      <c r="B5047" s="2">
        <v>12842.91</v>
      </c>
      <c r="C5047" s="34">
        <f t="shared" si="156"/>
        <v>5.9812557033811498E-3</v>
      </c>
      <c r="D5047" s="2">
        <v>387.94</v>
      </c>
      <c r="E5047" s="34">
        <f t="shared" si="157"/>
        <v>7.3223930203571985E-3</v>
      </c>
      <c r="F5047" s="77"/>
    </row>
    <row r="5048" spans="1:6" x14ac:dyDescent="0.3">
      <c r="A5048" s="1">
        <v>43263.833333333336</v>
      </c>
      <c r="B5048" s="2">
        <v>12842.3</v>
      </c>
      <c r="C5048" s="34">
        <f t="shared" si="156"/>
        <v>-4.7497023649700765E-5</v>
      </c>
      <c r="D5048" s="2">
        <v>387.53</v>
      </c>
      <c r="E5048" s="34">
        <f t="shared" si="157"/>
        <v>-1.0568644635768898E-3</v>
      </c>
      <c r="F5048" s="77"/>
    </row>
    <row r="5049" spans="1:6" x14ac:dyDescent="0.3">
      <c r="A5049" s="1">
        <v>43264.833333333336</v>
      </c>
      <c r="B5049" s="2">
        <v>12890.58</v>
      </c>
      <c r="C5049" s="34">
        <f t="shared" si="156"/>
        <v>3.7594511886500648E-3</v>
      </c>
      <c r="D5049" s="2">
        <v>388.25</v>
      </c>
      <c r="E5049" s="34">
        <f t="shared" si="157"/>
        <v>1.8579206771089929E-3</v>
      </c>
      <c r="F5049" s="77"/>
    </row>
    <row r="5050" spans="1:6" x14ac:dyDescent="0.3">
      <c r="A5050" s="1">
        <v>43265.833333333336</v>
      </c>
      <c r="B5050" s="2">
        <v>13107.1</v>
      </c>
      <c r="C5050" s="34">
        <f t="shared" si="156"/>
        <v>1.6796761666270976E-2</v>
      </c>
      <c r="D5050" s="2">
        <v>393.04</v>
      </c>
      <c r="E5050" s="34">
        <f t="shared" si="157"/>
        <v>1.2337411461687209E-2</v>
      </c>
      <c r="F5050" s="77"/>
    </row>
    <row r="5051" spans="1:6" x14ac:dyDescent="0.3">
      <c r="A5051" s="1">
        <v>43266.833333333336</v>
      </c>
      <c r="B5051" s="2">
        <v>13010.55</v>
      </c>
      <c r="C5051" s="34">
        <f t="shared" si="156"/>
        <v>-7.3662366198473661E-3</v>
      </c>
      <c r="D5051" s="2">
        <v>389.13</v>
      </c>
      <c r="E5051" s="34">
        <f t="shared" si="157"/>
        <v>-9.9480968858132179E-3</v>
      </c>
      <c r="F5051" s="77"/>
    </row>
    <row r="5052" spans="1:6" x14ac:dyDescent="0.3">
      <c r="A5052" s="1">
        <v>43269.833333333336</v>
      </c>
      <c r="B5052" s="2">
        <v>12834.11</v>
      </c>
      <c r="C5052" s="34">
        <f t="shared" si="156"/>
        <v>-1.3561302174004863E-2</v>
      </c>
      <c r="D5052" s="2">
        <v>385.91</v>
      </c>
      <c r="E5052" s="34">
        <f t="shared" si="157"/>
        <v>-8.2748695808597672E-3</v>
      </c>
      <c r="F5052" s="77"/>
    </row>
    <row r="5053" spans="1:6" x14ac:dyDescent="0.3">
      <c r="A5053" s="1">
        <v>43270.833333333336</v>
      </c>
      <c r="B5053" s="2">
        <v>12677.97</v>
      </c>
      <c r="C5053" s="34">
        <f t="shared" si="156"/>
        <v>-1.2166016965726612E-2</v>
      </c>
      <c r="D5053" s="2">
        <v>383.21</v>
      </c>
      <c r="E5053" s="34">
        <f t="shared" si="157"/>
        <v>-6.9964499494702403E-3</v>
      </c>
      <c r="F5053" s="77"/>
    </row>
    <row r="5054" spans="1:6" x14ac:dyDescent="0.3">
      <c r="A5054" s="1">
        <v>43271.833333333336</v>
      </c>
      <c r="B5054" s="2">
        <v>12695.16</v>
      </c>
      <c r="C5054" s="34">
        <f t="shared" si="156"/>
        <v>1.3558953050054612E-3</v>
      </c>
      <c r="D5054" s="2">
        <v>384.29</v>
      </c>
      <c r="E5054" s="34">
        <f t="shared" si="157"/>
        <v>2.8182980611153319E-3</v>
      </c>
      <c r="F5054" s="77"/>
    </row>
    <row r="5055" spans="1:6" x14ac:dyDescent="0.3">
      <c r="A5055" s="1">
        <v>43272.833333333336</v>
      </c>
      <c r="B5055" s="2">
        <v>12511.91</v>
      </c>
      <c r="C5055" s="34">
        <f t="shared" si="156"/>
        <v>-1.44346349317378E-2</v>
      </c>
      <c r="D5055" s="2">
        <v>380.85</v>
      </c>
      <c r="E5055" s="34">
        <f t="shared" si="157"/>
        <v>-8.9515730307840879E-3</v>
      </c>
      <c r="F5055" s="77"/>
    </row>
    <row r="5056" spans="1:6" x14ac:dyDescent="0.3">
      <c r="A5056" s="1">
        <v>43273.833333333336</v>
      </c>
      <c r="B5056" s="2">
        <v>12579.72</v>
      </c>
      <c r="C5056" s="34">
        <f t="shared" ref="C5056:C5119" si="158">B5056/B5055-1</f>
        <v>5.4196361706566609E-3</v>
      </c>
      <c r="D5056" s="2">
        <v>385.01</v>
      </c>
      <c r="E5056" s="34">
        <f t="shared" si="157"/>
        <v>1.0922935538925982E-2</v>
      </c>
      <c r="F5056" s="77"/>
    </row>
    <row r="5057" spans="1:6" x14ac:dyDescent="0.3">
      <c r="A5057" s="1">
        <v>43276.833333333336</v>
      </c>
      <c r="B5057" s="2">
        <v>12270.33</v>
      </c>
      <c r="C5057" s="34">
        <f t="shared" si="158"/>
        <v>-2.4594347091986157E-2</v>
      </c>
      <c r="D5057" s="2">
        <v>377.17</v>
      </c>
      <c r="E5057" s="34">
        <f t="shared" si="157"/>
        <v>-2.0363107451754403E-2</v>
      </c>
      <c r="F5057" s="77"/>
    </row>
    <row r="5058" spans="1:6" x14ac:dyDescent="0.3">
      <c r="A5058" s="1">
        <v>43277.833333333336</v>
      </c>
      <c r="B5058" s="2">
        <v>12234.34</v>
      </c>
      <c r="C5058" s="34">
        <f t="shared" si="158"/>
        <v>-2.9330914490481863E-3</v>
      </c>
      <c r="D5058" s="2">
        <v>377.25</v>
      </c>
      <c r="E5058" s="34">
        <f t="shared" si="157"/>
        <v>2.1210594692044893E-4</v>
      </c>
      <c r="F5058" s="77"/>
    </row>
    <row r="5059" spans="1:6" x14ac:dyDescent="0.3">
      <c r="A5059" s="1">
        <v>43278.833333333336</v>
      </c>
      <c r="B5059" s="2">
        <v>12348.61</v>
      </c>
      <c r="C5059" s="34">
        <f t="shared" si="158"/>
        <v>9.3401033484439289E-3</v>
      </c>
      <c r="D5059" s="2">
        <v>379.97</v>
      </c>
      <c r="E5059" s="34">
        <f t="shared" si="157"/>
        <v>7.2100728959576532E-3</v>
      </c>
      <c r="F5059" s="77"/>
    </row>
    <row r="5060" spans="1:6" x14ac:dyDescent="0.3">
      <c r="A5060" s="1">
        <v>43279.833333333336</v>
      </c>
      <c r="B5060" s="2">
        <v>12177.23</v>
      </c>
      <c r="C5060" s="34">
        <f t="shared" si="158"/>
        <v>-1.3878485108850369E-2</v>
      </c>
      <c r="D5060" s="2">
        <v>376.87</v>
      </c>
      <c r="E5060" s="34">
        <f t="shared" si="157"/>
        <v>-8.158538832013118E-3</v>
      </c>
      <c r="F5060" s="77"/>
    </row>
    <row r="5061" spans="1:6" x14ac:dyDescent="0.3">
      <c r="A5061" s="1">
        <v>43280.833333333336</v>
      </c>
      <c r="B5061" s="2">
        <v>12306</v>
      </c>
      <c r="C5061" s="34">
        <f t="shared" si="158"/>
        <v>1.0574654498601177E-2</v>
      </c>
      <c r="D5061" s="2">
        <v>379.93</v>
      </c>
      <c r="E5061" s="34">
        <f t="shared" ref="E5061:E5124" si="159">D5061/D5060-1</f>
        <v>8.1195107066096561E-3</v>
      </c>
      <c r="F5061" s="77"/>
    </row>
    <row r="5062" spans="1:6" x14ac:dyDescent="0.3">
      <c r="A5062" s="1">
        <v>43283.833333333336</v>
      </c>
      <c r="B5062" s="2">
        <v>12238.17</v>
      </c>
      <c r="C5062" s="34">
        <f t="shared" si="158"/>
        <v>-5.5119453924914463E-3</v>
      </c>
      <c r="D5062" s="2">
        <v>376.75</v>
      </c>
      <c r="E5062" s="34">
        <f t="shared" si="159"/>
        <v>-8.3699628879003729E-3</v>
      </c>
      <c r="F5062" s="77"/>
    </row>
    <row r="5063" spans="1:6" x14ac:dyDescent="0.3">
      <c r="A5063" s="1">
        <v>43284.833333333336</v>
      </c>
      <c r="B5063" s="2">
        <v>12349.14</v>
      </c>
      <c r="C5063" s="34">
        <f t="shared" si="158"/>
        <v>9.0675321555429012E-3</v>
      </c>
      <c r="D5063" s="2">
        <v>379.81</v>
      </c>
      <c r="E5063" s="34">
        <f t="shared" si="159"/>
        <v>8.1220968812210081E-3</v>
      </c>
      <c r="F5063" s="77"/>
    </row>
    <row r="5064" spans="1:6" x14ac:dyDescent="0.3">
      <c r="A5064" s="1">
        <v>43285.833333333336</v>
      </c>
      <c r="B5064" s="2">
        <v>12317.61</v>
      </c>
      <c r="C5064" s="34">
        <f t="shared" si="158"/>
        <v>-2.5532142319221185E-3</v>
      </c>
      <c r="D5064" s="2">
        <v>380.05</v>
      </c>
      <c r="E5064" s="34">
        <f t="shared" si="159"/>
        <v>6.3189489481585426E-4</v>
      </c>
      <c r="F5064" s="77"/>
    </row>
    <row r="5065" spans="1:6" x14ac:dyDescent="0.3">
      <c r="A5065" s="1">
        <v>43286.833333333336</v>
      </c>
      <c r="B5065" s="2">
        <v>12464.29</v>
      </c>
      <c r="C5065" s="34">
        <f t="shared" si="158"/>
        <v>1.1908154260445114E-2</v>
      </c>
      <c r="D5065" s="2">
        <v>381.59</v>
      </c>
      <c r="E5065" s="34">
        <f t="shared" si="159"/>
        <v>4.0520984081040545E-3</v>
      </c>
      <c r="F5065" s="77"/>
    </row>
    <row r="5066" spans="1:6" x14ac:dyDescent="0.3">
      <c r="A5066" s="1">
        <v>43287.833333333336</v>
      </c>
      <c r="B5066" s="2">
        <v>12496.17</v>
      </c>
      <c r="C5066" s="34">
        <f t="shared" si="158"/>
        <v>2.5577068569488937E-3</v>
      </c>
      <c r="D5066" s="2">
        <v>382.36</v>
      </c>
      <c r="E5066" s="34">
        <f t="shared" si="159"/>
        <v>2.0178725857595836E-3</v>
      </c>
      <c r="F5066" s="77"/>
    </row>
    <row r="5067" spans="1:6" x14ac:dyDescent="0.3">
      <c r="A5067" s="1">
        <v>43290.833333333336</v>
      </c>
      <c r="B5067" s="2">
        <v>12543.89</v>
      </c>
      <c r="C5067" s="34">
        <f t="shared" si="158"/>
        <v>3.8187700711498351E-3</v>
      </c>
      <c r="D5067" s="2">
        <v>384.59</v>
      </c>
      <c r="E5067" s="34">
        <f t="shared" si="159"/>
        <v>5.8322000209225511E-3</v>
      </c>
      <c r="F5067" s="77"/>
    </row>
    <row r="5068" spans="1:6" x14ac:dyDescent="0.3">
      <c r="A5068" s="1">
        <v>43291.833333333336</v>
      </c>
      <c r="B5068" s="2">
        <v>12609.85</v>
      </c>
      <c r="C5068" s="34">
        <f t="shared" si="158"/>
        <v>5.2583369273806468E-3</v>
      </c>
      <c r="D5068" s="2">
        <v>386.25</v>
      </c>
      <c r="E5068" s="34">
        <f t="shared" si="159"/>
        <v>4.3162848748017346E-3</v>
      </c>
      <c r="F5068" s="77"/>
    </row>
    <row r="5069" spans="1:6" x14ac:dyDescent="0.3">
      <c r="A5069" s="1">
        <v>43292.833333333336</v>
      </c>
      <c r="B5069" s="2">
        <v>12417.13</v>
      </c>
      <c r="C5069" s="34">
        <f t="shared" si="158"/>
        <v>-1.5283290443581898E-2</v>
      </c>
      <c r="D5069" s="2">
        <v>381.4</v>
      </c>
      <c r="E5069" s="34">
        <f t="shared" si="159"/>
        <v>-1.255663430420717E-2</v>
      </c>
      <c r="F5069" s="77"/>
    </row>
    <row r="5070" spans="1:6" x14ac:dyDescent="0.3">
      <c r="A5070" s="1">
        <v>43293.833333333336</v>
      </c>
      <c r="B5070" s="2">
        <v>12492.97</v>
      </c>
      <c r="C5070" s="34">
        <f t="shared" si="158"/>
        <v>6.1076915519124864E-3</v>
      </c>
      <c r="D5070" s="2">
        <v>384.37</v>
      </c>
      <c r="E5070" s="34">
        <f t="shared" si="159"/>
        <v>7.7871001573153187E-3</v>
      </c>
      <c r="F5070" s="77"/>
    </row>
    <row r="5071" spans="1:6" x14ac:dyDescent="0.3">
      <c r="A5071" s="1">
        <v>43294.833333333336</v>
      </c>
      <c r="B5071" s="2">
        <v>12540.73</v>
      </c>
      <c r="C5071" s="34">
        <f t="shared" si="158"/>
        <v>3.8229500270952066E-3</v>
      </c>
      <c r="D5071" s="2">
        <v>385.03</v>
      </c>
      <c r="E5071" s="34">
        <f t="shared" si="159"/>
        <v>1.7170955069334415E-3</v>
      </c>
      <c r="F5071" s="77"/>
    </row>
    <row r="5072" spans="1:6" x14ac:dyDescent="0.3">
      <c r="A5072" s="1">
        <v>43297.833333333336</v>
      </c>
      <c r="B5072" s="2">
        <v>12561.02</v>
      </c>
      <c r="C5072" s="34">
        <f t="shared" si="158"/>
        <v>1.6179281429391512E-3</v>
      </c>
      <c r="D5072" s="2">
        <v>384.05</v>
      </c>
      <c r="E5072" s="34">
        <f t="shared" si="159"/>
        <v>-2.5452562138014168E-3</v>
      </c>
      <c r="F5072" s="77"/>
    </row>
    <row r="5073" spans="1:6" x14ac:dyDescent="0.3">
      <c r="A5073" s="1">
        <v>43298.833333333336</v>
      </c>
      <c r="B5073" s="2">
        <v>12661.54</v>
      </c>
      <c r="C5073" s="34">
        <f t="shared" si="158"/>
        <v>8.0025348259935569E-3</v>
      </c>
      <c r="D5073" s="2">
        <v>384.98</v>
      </c>
      <c r="E5073" s="34">
        <f t="shared" si="159"/>
        <v>2.4215596927483762E-3</v>
      </c>
      <c r="F5073" s="77"/>
    </row>
    <row r="5074" spans="1:6" x14ac:dyDescent="0.3">
      <c r="A5074" s="1">
        <v>43299.833333333336</v>
      </c>
      <c r="B5074" s="2">
        <v>12765.94</v>
      </c>
      <c r="C5074" s="34">
        <f t="shared" si="158"/>
        <v>8.2454424975160201E-3</v>
      </c>
      <c r="D5074" s="2">
        <v>387.06</v>
      </c>
      <c r="E5074" s="34">
        <f t="shared" si="159"/>
        <v>5.4028780715880131E-3</v>
      </c>
      <c r="F5074" s="2"/>
    </row>
    <row r="5075" spans="1:6" x14ac:dyDescent="0.3">
      <c r="A5075" s="1">
        <v>43300.833333333336</v>
      </c>
      <c r="B5075" s="2">
        <v>12686.29</v>
      </c>
      <c r="C5075" s="34">
        <f t="shared" si="158"/>
        <v>-6.2392585269865908E-3</v>
      </c>
      <c r="D5075" s="2">
        <v>386.18</v>
      </c>
      <c r="E5075" s="34">
        <f t="shared" si="159"/>
        <v>-2.2735493205188195E-3</v>
      </c>
      <c r="F5075" s="2"/>
    </row>
    <row r="5076" spans="1:6" x14ac:dyDescent="0.3">
      <c r="A5076" s="1">
        <v>43301.833333333336</v>
      </c>
      <c r="B5076" s="2">
        <v>12561.42</v>
      </c>
      <c r="C5076" s="34">
        <f t="shared" si="158"/>
        <v>-9.8429091562624027E-3</v>
      </c>
      <c r="D5076" s="2">
        <v>385.62</v>
      </c>
      <c r="E5076" s="34">
        <f t="shared" si="159"/>
        <v>-1.4501009891760841E-3</v>
      </c>
      <c r="F5076" s="2"/>
    </row>
    <row r="5077" spans="1:6" x14ac:dyDescent="0.3">
      <c r="A5077" s="1">
        <v>43304.833333333336</v>
      </c>
      <c r="B5077" s="2">
        <v>12548.57</v>
      </c>
      <c r="C5077" s="34">
        <f t="shared" si="158"/>
        <v>-1.0229735173252763E-3</v>
      </c>
      <c r="D5077" s="2">
        <v>384.88</v>
      </c>
      <c r="E5077" s="34">
        <f t="shared" si="159"/>
        <v>-1.9189876043773646E-3</v>
      </c>
      <c r="F5077" s="2"/>
    </row>
    <row r="5078" spans="1:6" x14ac:dyDescent="0.3">
      <c r="A5078" s="1">
        <v>43305.833333333336</v>
      </c>
      <c r="B5078" s="2">
        <v>12689.39</v>
      </c>
      <c r="C5078" s="34">
        <f t="shared" si="158"/>
        <v>1.1221995813068819E-2</v>
      </c>
      <c r="D5078" s="2">
        <v>388.18</v>
      </c>
      <c r="E5078" s="34">
        <f t="shared" si="159"/>
        <v>8.5741010184992028E-3</v>
      </c>
      <c r="F5078" s="2"/>
    </row>
    <row r="5079" spans="1:6" x14ac:dyDescent="0.3">
      <c r="A5079" s="1">
        <v>43306.833333333336</v>
      </c>
      <c r="B5079" s="2">
        <v>12579.33</v>
      </c>
      <c r="C5079" s="34">
        <f t="shared" si="158"/>
        <v>-8.6733877672606763E-3</v>
      </c>
      <c r="D5079" s="2">
        <v>387.17</v>
      </c>
      <c r="E5079" s="34">
        <f t="shared" si="159"/>
        <v>-2.6018857231181469E-3</v>
      </c>
      <c r="F5079" s="2"/>
    </row>
    <row r="5080" spans="1:6" x14ac:dyDescent="0.3">
      <c r="A5080" s="1">
        <v>43307.833333333336</v>
      </c>
      <c r="B5080" s="2">
        <v>12809.23</v>
      </c>
      <c r="C5080" s="34">
        <f t="shared" si="158"/>
        <v>1.8276013110396061E-2</v>
      </c>
      <c r="D5080" s="2">
        <v>390.53</v>
      </c>
      <c r="E5080" s="34">
        <f t="shared" si="159"/>
        <v>8.6783583438798662E-3</v>
      </c>
      <c r="F5080" s="2"/>
    </row>
    <row r="5081" spans="1:6" x14ac:dyDescent="0.3">
      <c r="A5081" s="1">
        <v>43308.833333333336</v>
      </c>
      <c r="B5081" s="2">
        <v>12860.4</v>
      </c>
      <c r="C5081" s="34">
        <f t="shared" si="158"/>
        <v>3.9947756422518133E-3</v>
      </c>
      <c r="D5081" s="2">
        <v>392.08</v>
      </c>
      <c r="E5081" s="34">
        <f t="shared" si="159"/>
        <v>3.9689652523493546E-3</v>
      </c>
      <c r="F5081" s="2"/>
    </row>
    <row r="5082" spans="1:6" x14ac:dyDescent="0.3">
      <c r="A5082" s="1">
        <v>43311.833333333336</v>
      </c>
      <c r="B5082" s="2">
        <v>12798.2</v>
      </c>
      <c r="C5082" s="34">
        <f t="shared" si="158"/>
        <v>-4.8365525178065694E-3</v>
      </c>
      <c r="D5082" s="2">
        <v>390.92</v>
      </c>
      <c r="E5082" s="34">
        <f t="shared" si="159"/>
        <v>-2.9585798816567088E-3</v>
      </c>
      <c r="F5082" s="2"/>
    </row>
    <row r="5083" spans="1:6" x14ac:dyDescent="0.3">
      <c r="A5083" s="1">
        <v>43312.833333333336</v>
      </c>
      <c r="B5083" s="2">
        <v>12805.5</v>
      </c>
      <c r="C5083" s="34">
        <f t="shared" si="158"/>
        <v>5.703927114750762E-4</v>
      </c>
      <c r="D5083" s="2">
        <v>391.61</v>
      </c>
      <c r="E5083" s="34">
        <f t="shared" si="159"/>
        <v>1.765067021385347E-3</v>
      </c>
      <c r="F5083" s="2"/>
    </row>
    <row r="5084" spans="1:6" x14ac:dyDescent="0.3">
      <c r="A5084" s="1">
        <v>43313.833333333336</v>
      </c>
      <c r="B5084" s="2">
        <v>12737.05</v>
      </c>
      <c r="C5084" s="34">
        <f t="shared" si="158"/>
        <v>-5.3453594158759943E-3</v>
      </c>
      <c r="D5084" s="2">
        <v>389.84</v>
      </c>
      <c r="E5084" s="34">
        <f t="shared" si="159"/>
        <v>-4.5198028650954569E-3</v>
      </c>
      <c r="F5084" s="2"/>
    </row>
    <row r="5085" spans="1:6" x14ac:dyDescent="0.3">
      <c r="A5085" s="1">
        <v>43314.833333333336</v>
      </c>
      <c r="B5085" s="2">
        <v>12546.33</v>
      </c>
      <c r="C5085" s="34">
        <f t="shared" si="158"/>
        <v>-1.4973639893067769E-2</v>
      </c>
      <c r="D5085" s="2">
        <v>386.64</v>
      </c>
      <c r="E5085" s="34">
        <f t="shared" si="159"/>
        <v>-8.2084957931458646E-3</v>
      </c>
      <c r="F5085" s="2"/>
    </row>
    <row r="5086" spans="1:6" x14ac:dyDescent="0.3">
      <c r="A5086" s="1">
        <v>43315.833333333336</v>
      </c>
      <c r="B5086" s="2">
        <v>12615.76</v>
      </c>
      <c r="C5086" s="34">
        <f t="shared" si="158"/>
        <v>5.5338891930947209E-3</v>
      </c>
      <c r="D5086" s="2">
        <v>389.16</v>
      </c>
      <c r="E5086" s="34">
        <f t="shared" si="159"/>
        <v>6.5176908752329066E-3</v>
      </c>
      <c r="F5086" s="2"/>
    </row>
    <row r="5087" spans="1:6" x14ac:dyDescent="0.3">
      <c r="A5087" s="1">
        <v>43318.833333333336</v>
      </c>
      <c r="B5087" s="2">
        <v>12598.21</v>
      </c>
      <c r="C5087" s="34">
        <f t="shared" si="158"/>
        <v>-1.3911171423680591E-3</v>
      </c>
      <c r="D5087" s="2">
        <v>388.66</v>
      </c>
      <c r="E5087" s="34">
        <f t="shared" si="159"/>
        <v>-1.2848185836159542E-3</v>
      </c>
      <c r="F5087" s="2"/>
    </row>
    <row r="5088" spans="1:6" x14ac:dyDescent="0.3">
      <c r="A5088" s="1">
        <v>43319.833333333336</v>
      </c>
      <c r="B5088" s="2">
        <v>12648.19</v>
      </c>
      <c r="C5088" s="34">
        <f t="shared" si="158"/>
        <v>3.9672302652520308E-3</v>
      </c>
      <c r="D5088" s="2">
        <v>390.49</v>
      </c>
      <c r="E5088" s="34">
        <f t="shared" si="159"/>
        <v>4.708485565790177E-3</v>
      </c>
      <c r="F5088" s="2"/>
    </row>
    <row r="5089" spans="1:6" x14ac:dyDescent="0.3">
      <c r="A5089" s="1">
        <v>43320.833333333336</v>
      </c>
      <c r="B5089" s="2">
        <v>12633.54</v>
      </c>
      <c r="C5089" s="34">
        <f t="shared" si="158"/>
        <v>-1.1582684953340694E-3</v>
      </c>
      <c r="D5089" s="2">
        <v>389.69</v>
      </c>
      <c r="E5089" s="34">
        <f t="shared" si="159"/>
        <v>-2.048708033496438E-3</v>
      </c>
      <c r="F5089" s="2"/>
    </row>
    <row r="5090" spans="1:6" x14ac:dyDescent="0.3">
      <c r="A5090" s="1">
        <v>43321.833333333336</v>
      </c>
      <c r="B5090" s="2">
        <v>12676.11</v>
      </c>
      <c r="C5090" s="34">
        <f t="shared" si="158"/>
        <v>3.3696018693096796E-3</v>
      </c>
      <c r="D5090" s="2">
        <v>390.05</v>
      </c>
      <c r="E5090" s="34">
        <f t="shared" si="159"/>
        <v>9.2381123457108139E-4</v>
      </c>
      <c r="F5090" s="2"/>
    </row>
    <row r="5091" spans="1:6" x14ac:dyDescent="0.3">
      <c r="A5091" s="1">
        <v>43322.833333333336</v>
      </c>
      <c r="B5091" s="2">
        <v>12424.35</v>
      </c>
      <c r="C5091" s="34">
        <f t="shared" si="158"/>
        <v>-1.9860982588507103E-2</v>
      </c>
      <c r="D5091" s="2">
        <v>385.86</v>
      </c>
      <c r="E5091" s="34">
        <f t="shared" si="159"/>
        <v>-1.0742212536854256E-2</v>
      </c>
      <c r="F5091" s="2"/>
    </row>
    <row r="5092" spans="1:6" x14ac:dyDescent="0.3">
      <c r="A5092" s="1">
        <v>43325.833333333336</v>
      </c>
      <c r="B5092" s="2">
        <v>12358.74</v>
      </c>
      <c r="C5092" s="34">
        <f t="shared" si="158"/>
        <v>-5.2807591544025145E-3</v>
      </c>
      <c r="D5092" s="2">
        <v>384.91</v>
      </c>
      <c r="E5092" s="34">
        <f t="shared" si="159"/>
        <v>-2.4620328616596909E-3</v>
      </c>
      <c r="F5092" s="2"/>
    </row>
    <row r="5093" spans="1:6" x14ac:dyDescent="0.3">
      <c r="A5093" s="1">
        <v>43326.833333333336</v>
      </c>
      <c r="B5093" s="2">
        <v>12358.87</v>
      </c>
      <c r="C5093" s="34">
        <f t="shared" si="158"/>
        <v>1.0518871665032847E-5</v>
      </c>
      <c r="D5093" s="2">
        <v>384.92</v>
      </c>
      <c r="E5093" s="34">
        <f t="shared" si="159"/>
        <v>2.5980099243927413E-5</v>
      </c>
      <c r="F5093" s="2"/>
    </row>
    <row r="5094" spans="1:6" x14ac:dyDescent="0.3">
      <c r="A5094" s="1">
        <v>43327.833333333336</v>
      </c>
      <c r="B5094" s="2">
        <v>12163.01</v>
      </c>
      <c r="C5094" s="34">
        <f t="shared" si="158"/>
        <v>-1.5847727178941118E-2</v>
      </c>
      <c r="D5094" s="2">
        <v>379.7</v>
      </c>
      <c r="E5094" s="34">
        <f t="shared" si="159"/>
        <v>-1.3561259482489985E-2</v>
      </c>
      <c r="F5094" s="2"/>
    </row>
    <row r="5095" spans="1:6" x14ac:dyDescent="0.3">
      <c r="A5095" s="1">
        <v>43328.833333333336</v>
      </c>
      <c r="B5095" s="2">
        <v>12237.17</v>
      </c>
      <c r="C5095" s="34">
        <f t="shared" si="158"/>
        <v>6.0971749591589575E-3</v>
      </c>
      <c r="D5095" s="2">
        <v>381.43</v>
      </c>
      <c r="E5095" s="34">
        <f t="shared" si="159"/>
        <v>4.55622860152749E-3</v>
      </c>
      <c r="F5095" s="2"/>
    </row>
    <row r="5096" spans="1:6" x14ac:dyDescent="0.3">
      <c r="A5096" s="1">
        <v>43329.833333333336</v>
      </c>
      <c r="B5096" s="2">
        <v>12210.55</v>
      </c>
      <c r="C5096" s="34">
        <f t="shared" si="158"/>
        <v>-2.1753395597184921E-3</v>
      </c>
      <c r="D5096" s="2">
        <v>381.06</v>
      </c>
      <c r="E5096" s="34">
        <f t="shared" si="159"/>
        <v>-9.7003382009808181E-4</v>
      </c>
      <c r="F5096" s="2"/>
    </row>
    <row r="5097" spans="1:6" x14ac:dyDescent="0.3">
      <c r="A5097" s="1">
        <v>43332.833333333336</v>
      </c>
      <c r="B5097" s="2">
        <v>12331.3</v>
      </c>
      <c r="C5097" s="34">
        <f t="shared" si="158"/>
        <v>9.8889894394600386E-3</v>
      </c>
      <c r="D5097" s="2">
        <v>383.23</v>
      </c>
      <c r="E5097" s="34">
        <f t="shared" si="159"/>
        <v>5.6946412638430033E-3</v>
      </c>
      <c r="F5097" s="2"/>
    </row>
    <row r="5098" spans="1:6" x14ac:dyDescent="0.3">
      <c r="A5098" s="1">
        <v>43333.833333333336</v>
      </c>
      <c r="B5098" s="2">
        <v>12384.49</v>
      </c>
      <c r="C5098" s="34">
        <f t="shared" si="158"/>
        <v>4.3134138330913618E-3</v>
      </c>
      <c r="D5098" s="2">
        <v>384.15</v>
      </c>
      <c r="E5098" s="34">
        <f t="shared" si="159"/>
        <v>2.4006471309656607E-3</v>
      </c>
      <c r="F5098" s="2"/>
    </row>
    <row r="5099" spans="1:6" x14ac:dyDescent="0.3">
      <c r="A5099" s="1">
        <v>43334.833333333336</v>
      </c>
      <c r="B5099" s="2">
        <v>12385.7</v>
      </c>
      <c r="C5099" s="34">
        <f t="shared" si="158"/>
        <v>9.7702852519532257E-5</v>
      </c>
      <c r="D5099" s="2">
        <v>384.02</v>
      </c>
      <c r="E5099" s="34">
        <f t="shared" si="159"/>
        <v>-3.3840947546526223E-4</v>
      </c>
      <c r="F5099" s="2"/>
    </row>
    <row r="5100" spans="1:6" x14ac:dyDescent="0.3">
      <c r="A5100" s="1">
        <v>43335.833333333336</v>
      </c>
      <c r="B5100" s="2">
        <v>12365.58</v>
      </c>
      <c r="C5100" s="34">
        <f t="shared" si="158"/>
        <v>-1.6244540074441538E-3</v>
      </c>
      <c r="D5100" s="2">
        <v>383.38</v>
      </c>
      <c r="E5100" s="34">
        <f t="shared" si="159"/>
        <v>-1.6665798656320119E-3</v>
      </c>
      <c r="F5100" s="2"/>
    </row>
    <row r="5101" spans="1:6" x14ac:dyDescent="0.3">
      <c r="A5101" s="1">
        <v>43336.833333333336</v>
      </c>
      <c r="B5101" s="2">
        <v>12394.52</v>
      </c>
      <c r="C5101" s="34">
        <f t="shared" si="158"/>
        <v>2.3403673745996389E-3</v>
      </c>
      <c r="D5101" s="2">
        <v>383.56</v>
      </c>
      <c r="E5101" s="34">
        <f t="shared" si="159"/>
        <v>4.6950805988843491E-4</v>
      </c>
      <c r="F5101" s="2"/>
    </row>
    <row r="5102" spans="1:6" x14ac:dyDescent="0.3">
      <c r="A5102" s="1">
        <v>43339.833333333336</v>
      </c>
      <c r="B5102" s="2">
        <v>12538.31</v>
      </c>
      <c r="C5102" s="34">
        <f t="shared" si="158"/>
        <v>1.1601094677325063E-2</v>
      </c>
      <c r="D5102" s="2">
        <v>385.57</v>
      </c>
      <c r="E5102" s="34">
        <f t="shared" si="159"/>
        <v>5.2403796016269322E-3</v>
      </c>
      <c r="F5102" s="2"/>
    </row>
    <row r="5103" spans="1:6" x14ac:dyDescent="0.3">
      <c r="A5103" s="1">
        <v>43340.833333333336</v>
      </c>
      <c r="B5103" s="2">
        <v>12527.42</v>
      </c>
      <c r="C5103" s="34">
        <f t="shared" si="158"/>
        <v>-8.6853810441755996E-4</v>
      </c>
      <c r="D5103" s="2">
        <v>385.46</v>
      </c>
      <c r="E5103" s="34">
        <f t="shared" si="159"/>
        <v>-2.8529190549064776E-4</v>
      </c>
      <c r="F5103" s="2"/>
    </row>
    <row r="5104" spans="1:6" x14ac:dyDescent="0.3">
      <c r="A5104" s="1">
        <v>43341.833333333336</v>
      </c>
      <c r="B5104" s="2">
        <v>12561.68</v>
      </c>
      <c r="C5104" s="34">
        <f t="shared" si="158"/>
        <v>2.7348009406567009E-3</v>
      </c>
      <c r="D5104" s="2">
        <v>386.58</v>
      </c>
      <c r="E5104" s="34">
        <f t="shared" si="159"/>
        <v>2.905619260104908E-3</v>
      </c>
      <c r="F5104" s="2"/>
    </row>
    <row r="5105" spans="1:6" x14ac:dyDescent="0.3">
      <c r="A5105" s="1">
        <v>43342.833333333336</v>
      </c>
      <c r="B5105" s="2">
        <v>12494.24</v>
      </c>
      <c r="C5105" s="34">
        <f t="shared" si="158"/>
        <v>-5.3687086440667997E-3</v>
      </c>
      <c r="D5105" s="2">
        <v>385.36</v>
      </c>
      <c r="E5105" s="34">
        <f t="shared" si="159"/>
        <v>-3.1558797661543903E-3</v>
      </c>
      <c r="F5105" s="2"/>
    </row>
    <row r="5106" spans="1:6" x14ac:dyDescent="0.3">
      <c r="A5106" s="1">
        <v>43343.833333333336</v>
      </c>
      <c r="B5106" s="2">
        <v>12364.06</v>
      </c>
      <c r="C5106" s="34">
        <f t="shared" si="158"/>
        <v>-1.0419201167898184E-2</v>
      </c>
      <c r="D5106" s="2">
        <v>382.26</v>
      </c>
      <c r="E5106" s="34">
        <f t="shared" si="159"/>
        <v>-8.0444259912809679E-3</v>
      </c>
      <c r="F5106" s="2"/>
    </row>
    <row r="5107" spans="1:6" x14ac:dyDescent="0.3">
      <c r="A5107" s="1">
        <v>43346.833333333336</v>
      </c>
      <c r="B5107" s="2">
        <v>12346.41</v>
      </c>
      <c r="C5107" s="34">
        <f t="shared" si="158"/>
        <v>-1.427524615700615E-3</v>
      </c>
      <c r="D5107" s="2">
        <v>382.51</v>
      </c>
      <c r="E5107" s="34">
        <f t="shared" si="159"/>
        <v>6.5400512740021455E-4</v>
      </c>
      <c r="F5107" s="2"/>
    </row>
    <row r="5108" spans="1:6" x14ac:dyDescent="0.3">
      <c r="A5108" s="1">
        <v>43347.833333333336</v>
      </c>
      <c r="B5108" s="2">
        <v>12210.21</v>
      </c>
      <c r="C5108" s="34">
        <f t="shared" si="158"/>
        <v>-1.1031546822112714E-2</v>
      </c>
      <c r="D5108" s="2">
        <v>379.83</v>
      </c>
      <c r="E5108" s="34">
        <f t="shared" si="159"/>
        <v>-7.0063527750908738E-3</v>
      </c>
      <c r="F5108" s="2"/>
    </row>
    <row r="5109" spans="1:6" x14ac:dyDescent="0.3">
      <c r="A5109" s="1">
        <v>43348.833333333336</v>
      </c>
      <c r="B5109" s="2">
        <v>12040.46</v>
      </c>
      <c r="C5109" s="34">
        <f t="shared" si="158"/>
        <v>-1.390229979664559E-2</v>
      </c>
      <c r="D5109" s="2">
        <v>375.68</v>
      </c>
      <c r="E5109" s="34">
        <f t="shared" si="159"/>
        <v>-1.0925940552352298E-2</v>
      </c>
      <c r="F5109" s="2"/>
    </row>
    <row r="5110" spans="1:6" x14ac:dyDescent="0.3">
      <c r="A5110" s="1">
        <v>43349.833333333336</v>
      </c>
      <c r="B5110" s="2">
        <v>11955.25</v>
      </c>
      <c r="C5110" s="34">
        <f t="shared" si="158"/>
        <v>-7.0769721422602183E-3</v>
      </c>
      <c r="D5110" s="2">
        <v>373.47</v>
      </c>
      <c r="E5110" s="34">
        <f t="shared" si="159"/>
        <v>-5.8826660988073876E-3</v>
      </c>
      <c r="F5110" s="2"/>
    </row>
    <row r="5111" spans="1:6" x14ac:dyDescent="0.3">
      <c r="A5111" s="1">
        <v>43350.833333333336</v>
      </c>
      <c r="B5111" s="2">
        <v>11959.63</v>
      </c>
      <c r="C5111" s="34">
        <f t="shared" si="158"/>
        <v>3.6636624077290847E-4</v>
      </c>
      <c r="D5111" s="2">
        <v>373.77</v>
      </c>
      <c r="E5111" s="34">
        <f t="shared" si="159"/>
        <v>8.0327737167640301E-4</v>
      </c>
      <c r="F5111" s="2"/>
    </row>
    <row r="5112" spans="1:6" x14ac:dyDescent="0.3">
      <c r="A5112" s="1">
        <v>43353.833333333336</v>
      </c>
      <c r="B5112" s="2">
        <v>11986.34</v>
      </c>
      <c r="C5112" s="34">
        <f t="shared" si="158"/>
        <v>2.233346683802262E-3</v>
      </c>
      <c r="D5112" s="2">
        <v>375.51</v>
      </c>
      <c r="E5112" s="34">
        <f t="shared" si="159"/>
        <v>4.6552692832491083E-3</v>
      </c>
      <c r="F5112" s="2"/>
    </row>
    <row r="5113" spans="1:6" x14ac:dyDescent="0.3">
      <c r="A5113" s="1">
        <v>43354.833333333336</v>
      </c>
      <c r="B5113" s="2">
        <v>11970.27</v>
      </c>
      <c r="C5113" s="34">
        <f t="shared" si="158"/>
        <v>-1.3406928219956704E-3</v>
      </c>
      <c r="D5113" s="2">
        <v>375.31</v>
      </c>
      <c r="E5113" s="34">
        <f t="shared" si="159"/>
        <v>-5.3260898511353627E-4</v>
      </c>
      <c r="F5113" s="2"/>
    </row>
    <row r="5114" spans="1:6" x14ac:dyDescent="0.3">
      <c r="A5114" s="1">
        <v>43355.833333333336</v>
      </c>
      <c r="B5114" s="2">
        <v>12032.3</v>
      </c>
      <c r="C5114" s="34">
        <f t="shared" si="158"/>
        <v>5.1820050842628085E-3</v>
      </c>
      <c r="D5114" s="2">
        <v>377.08</v>
      </c>
      <c r="E5114" s="34">
        <f t="shared" si="159"/>
        <v>4.7161013562122545E-3</v>
      </c>
      <c r="F5114" s="2"/>
    </row>
    <row r="5115" spans="1:6" x14ac:dyDescent="0.3">
      <c r="A5115" s="1">
        <v>43356.833333333336</v>
      </c>
      <c r="B5115" s="2">
        <v>12055.55</v>
      </c>
      <c r="C5115" s="34">
        <f t="shared" si="158"/>
        <v>1.9322988954730835E-3</v>
      </c>
      <c r="D5115" s="2">
        <v>376.52</v>
      </c>
      <c r="E5115" s="34">
        <f t="shared" si="159"/>
        <v>-1.4850960008486735E-3</v>
      </c>
      <c r="F5115" s="2"/>
    </row>
    <row r="5116" spans="1:6" x14ac:dyDescent="0.3">
      <c r="A5116" s="1">
        <v>43357.833333333336</v>
      </c>
      <c r="B5116" s="2">
        <v>12124.33</v>
      </c>
      <c r="C5116" s="34">
        <f t="shared" si="158"/>
        <v>5.705256085371424E-3</v>
      </c>
      <c r="D5116" s="2">
        <v>377.85</v>
      </c>
      <c r="E5116" s="34">
        <f t="shared" si="159"/>
        <v>3.5323488792096125E-3</v>
      </c>
      <c r="F5116" s="2"/>
    </row>
    <row r="5117" spans="1:6" x14ac:dyDescent="0.3">
      <c r="A5117" s="1">
        <v>43360.833333333336</v>
      </c>
      <c r="B5117" s="2">
        <v>12096.41</v>
      </c>
      <c r="C5117" s="34">
        <f t="shared" si="158"/>
        <v>-2.3028076602995551E-3</v>
      </c>
      <c r="D5117" s="2">
        <v>378.31</v>
      </c>
      <c r="E5117" s="34">
        <f t="shared" si="159"/>
        <v>1.21741431785094E-3</v>
      </c>
      <c r="F5117" s="2"/>
    </row>
    <row r="5118" spans="1:6" x14ac:dyDescent="0.3">
      <c r="A5118" s="1">
        <v>43361.833333333336</v>
      </c>
      <c r="B5118" s="2">
        <v>12157.67</v>
      </c>
      <c r="C5118" s="34">
        <f t="shared" si="158"/>
        <v>5.0643124695675112E-3</v>
      </c>
      <c r="D5118" s="2">
        <v>378.73</v>
      </c>
      <c r="E5118" s="34">
        <f t="shared" si="159"/>
        <v>1.1102006291137112E-3</v>
      </c>
      <c r="F5118" s="2"/>
    </row>
    <row r="5119" spans="1:6" x14ac:dyDescent="0.3">
      <c r="A5119" s="1">
        <v>43362.833333333336</v>
      </c>
      <c r="B5119" s="2">
        <v>12219.02</v>
      </c>
      <c r="C5119" s="34">
        <f t="shared" si="158"/>
        <v>5.0461971742941092E-3</v>
      </c>
      <c r="D5119" s="2">
        <v>379.98</v>
      </c>
      <c r="E5119" s="34">
        <f t="shared" si="159"/>
        <v>3.3005043170597492E-3</v>
      </c>
      <c r="F5119" s="2"/>
    </row>
    <row r="5120" spans="1:6" x14ac:dyDescent="0.3">
      <c r="A5120" s="1">
        <v>43363.833333333336</v>
      </c>
      <c r="B5120" s="2">
        <v>12326.48</v>
      </c>
      <c r="C5120" s="34">
        <f t="shared" ref="C5120:C5183" si="160">B5120/B5119-1</f>
        <v>8.7944859735067382E-3</v>
      </c>
      <c r="D5120" s="2">
        <v>382.63</v>
      </c>
      <c r="E5120" s="34">
        <f t="shared" si="159"/>
        <v>6.9740512658560405E-3</v>
      </c>
      <c r="F5120" s="2"/>
    </row>
    <row r="5121" spans="1:6" x14ac:dyDescent="0.3">
      <c r="A5121" s="1">
        <v>43364.833333333336</v>
      </c>
      <c r="B5121" s="2">
        <v>12430.88</v>
      </c>
      <c r="C5121" s="34">
        <f t="shared" si="160"/>
        <v>8.46957119956393E-3</v>
      </c>
      <c r="D5121" s="2">
        <v>384.29</v>
      </c>
      <c r="E5121" s="34">
        <f t="shared" si="159"/>
        <v>4.3383947939263923E-3</v>
      </c>
      <c r="F5121" s="2"/>
    </row>
    <row r="5122" spans="1:6" x14ac:dyDescent="0.3">
      <c r="A5122" s="1">
        <v>43367.833333333336</v>
      </c>
      <c r="B5122" s="2">
        <v>12350.82</v>
      </c>
      <c r="C5122" s="34">
        <f t="shared" si="160"/>
        <v>-6.4404129072116456E-3</v>
      </c>
      <c r="D5122" s="2">
        <v>382.14</v>
      </c>
      <c r="E5122" s="34">
        <f t="shared" si="159"/>
        <v>-5.5947331442400827E-3</v>
      </c>
      <c r="F5122" s="2"/>
    </row>
    <row r="5123" spans="1:6" x14ac:dyDescent="0.3">
      <c r="A5123" s="1">
        <v>43368.833333333336</v>
      </c>
      <c r="B5123" s="2">
        <v>12374.66</v>
      </c>
      <c r="C5123" s="34">
        <f t="shared" si="160"/>
        <v>1.9302362110369398E-3</v>
      </c>
      <c r="D5123" s="2">
        <v>383.89</v>
      </c>
      <c r="E5123" s="34">
        <f t="shared" si="159"/>
        <v>4.579473491390651E-3</v>
      </c>
      <c r="F5123" s="2"/>
    </row>
    <row r="5124" spans="1:6" x14ac:dyDescent="0.3">
      <c r="A5124" s="1">
        <v>43369.833333333336</v>
      </c>
      <c r="B5124" s="2">
        <v>12385.89</v>
      </c>
      <c r="C5124" s="34">
        <f t="shared" si="160"/>
        <v>9.0749968079917309E-4</v>
      </c>
      <c r="D5124" s="2">
        <v>385.04</v>
      </c>
      <c r="E5124" s="34">
        <f t="shared" si="159"/>
        <v>2.9956497955143657E-3</v>
      </c>
      <c r="F5124" s="2"/>
    </row>
    <row r="5125" spans="1:6" x14ac:dyDescent="0.3">
      <c r="A5125" s="1">
        <v>43370.833333333336</v>
      </c>
      <c r="B5125" s="2">
        <v>12435.59</v>
      </c>
      <c r="C5125" s="34">
        <f t="shared" si="160"/>
        <v>4.0126305013206132E-3</v>
      </c>
      <c r="D5125" s="2">
        <v>386.38</v>
      </c>
      <c r="E5125" s="34">
        <f t="shared" ref="E5125:E5188" si="161">D5125/D5124-1</f>
        <v>3.4801579056720211E-3</v>
      </c>
      <c r="F5125" s="2"/>
    </row>
    <row r="5126" spans="1:6" x14ac:dyDescent="0.3">
      <c r="A5126" s="1">
        <v>43371.833333333336</v>
      </c>
      <c r="B5126" s="2">
        <v>12246.73</v>
      </c>
      <c r="C5126" s="34">
        <f t="shared" si="160"/>
        <v>-1.5187055861442866E-2</v>
      </c>
      <c r="D5126" s="2">
        <v>383.18</v>
      </c>
      <c r="E5126" s="34">
        <f t="shared" si="161"/>
        <v>-8.2820021740255267E-3</v>
      </c>
      <c r="F5126" s="2"/>
    </row>
    <row r="5127" spans="1:6" x14ac:dyDescent="0.3">
      <c r="A5127" s="1">
        <v>43374.833333333336</v>
      </c>
      <c r="B5127" s="2">
        <v>12339.03</v>
      </c>
      <c r="C5127" s="34">
        <f t="shared" si="160"/>
        <v>7.5367057165465212E-3</v>
      </c>
      <c r="D5127" s="2">
        <v>383.94</v>
      </c>
      <c r="E5127" s="34">
        <f t="shared" si="161"/>
        <v>1.9834020564748478E-3</v>
      </c>
      <c r="F5127" s="2"/>
    </row>
    <row r="5128" spans="1:6" x14ac:dyDescent="0.3">
      <c r="A5128" s="1">
        <v>43375.833333333336</v>
      </c>
      <c r="B5128" s="2">
        <v>12287.58</v>
      </c>
      <c r="C5128" s="34">
        <f t="shared" si="160"/>
        <v>-4.1696956729986301E-3</v>
      </c>
      <c r="D5128" s="2">
        <v>381.94</v>
      </c>
      <c r="E5128" s="34">
        <f t="shared" si="161"/>
        <v>-5.209147262593139E-3</v>
      </c>
      <c r="F5128" s="2"/>
    </row>
    <row r="5129" spans="1:6" x14ac:dyDescent="0.3">
      <c r="A5129" s="1">
        <v>43377.833333333336</v>
      </c>
      <c r="B5129" s="2">
        <v>12244.14</v>
      </c>
      <c r="C5129" s="34">
        <f t="shared" si="160"/>
        <v>-3.5352770846660553E-3</v>
      </c>
      <c r="D5129" s="2">
        <v>379.68</v>
      </c>
      <c r="E5129" s="34">
        <f t="shared" si="161"/>
        <v>-5.9171597633136397E-3</v>
      </c>
      <c r="F5129" s="2"/>
    </row>
    <row r="5130" spans="1:6" x14ac:dyDescent="0.3">
      <c r="A5130" s="1">
        <v>43378.833333333336</v>
      </c>
      <c r="B5130" s="2">
        <v>12111.9</v>
      </c>
      <c r="C5130" s="34">
        <f t="shared" si="160"/>
        <v>-1.0800268536622415E-2</v>
      </c>
      <c r="D5130" s="2">
        <v>376.41</v>
      </c>
      <c r="E5130" s="34">
        <f t="shared" si="161"/>
        <v>-8.6125158027812176E-3</v>
      </c>
      <c r="F5130" s="2"/>
    </row>
    <row r="5131" spans="1:6" x14ac:dyDescent="0.3">
      <c r="A5131" s="1">
        <v>43381.833333333336</v>
      </c>
      <c r="B5131" s="2">
        <v>11947.16</v>
      </c>
      <c r="C5131" s="34">
        <f t="shared" si="160"/>
        <v>-1.3601499351877044E-2</v>
      </c>
      <c r="D5131" s="2">
        <v>372.21</v>
      </c>
      <c r="E5131" s="34">
        <f t="shared" si="161"/>
        <v>-1.1158045747987733E-2</v>
      </c>
      <c r="F5131" s="2"/>
    </row>
    <row r="5132" spans="1:6" x14ac:dyDescent="0.3">
      <c r="A5132" s="1">
        <v>43382.833333333336</v>
      </c>
      <c r="B5132" s="2">
        <v>11977.22</v>
      </c>
      <c r="C5132" s="34">
        <f t="shared" si="160"/>
        <v>2.5160791351248601E-3</v>
      </c>
      <c r="D5132" s="2">
        <v>372.93</v>
      </c>
      <c r="E5132" s="34">
        <f t="shared" si="161"/>
        <v>1.934391875554109E-3</v>
      </c>
      <c r="F5132" s="2"/>
    </row>
    <row r="5133" spans="1:6" x14ac:dyDescent="0.3">
      <c r="A5133" s="1">
        <v>43383.833333333336</v>
      </c>
      <c r="B5133" s="2">
        <v>11712.5</v>
      </c>
      <c r="C5133" s="34">
        <f t="shared" si="160"/>
        <v>-2.2101956881479978E-2</v>
      </c>
      <c r="D5133" s="2">
        <v>366.93</v>
      </c>
      <c r="E5133" s="34">
        <f t="shared" si="161"/>
        <v>-1.6088810232483319E-2</v>
      </c>
      <c r="F5133" s="2"/>
    </row>
    <row r="5134" spans="1:6" x14ac:dyDescent="0.3">
      <c r="A5134" s="1">
        <v>43384.833333333336</v>
      </c>
      <c r="B5134" s="2">
        <v>11539.35</v>
      </c>
      <c r="C5134" s="34">
        <f t="shared" si="160"/>
        <v>-1.4783351120597588E-2</v>
      </c>
      <c r="D5134" s="2">
        <v>359.65</v>
      </c>
      <c r="E5134" s="34">
        <f t="shared" si="161"/>
        <v>-1.984029651432162E-2</v>
      </c>
      <c r="F5134" s="2"/>
    </row>
    <row r="5135" spans="1:6" x14ac:dyDescent="0.3">
      <c r="A5135" s="1">
        <v>43385.833333333336</v>
      </c>
      <c r="B5135" s="2">
        <v>11523.81</v>
      </c>
      <c r="C5135" s="34">
        <f t="shared" si="160"/>
        <v>-1.3466963043846647E-3</v>
      </c>
      <c r="D5135" s="2">
        <v>358.95</v>
      </c>
      <c r="E5135" s="34">
        <f t="shared" si="161"/>
        <v>-1.9463367162518841E-3</v>
      </c>
      <c r="F5135" s="2"/>
    </row>
    <row r="5136" spans="1:6" x14ac:dyDescent="0.3">
      <c r="A5136" s="1">
        <v>43388.833333333336</v>
      </c>
      <c r="B5136" s="2">
        <v>11614.16</v>
      </c>
      <c r="C5136" s="34">
        <f t="shared" si="160"/>
        <v>7.8402889322195524E-3</v>
      </c>
      <c r="D5136" s="2">
        <v>359.31</v>
      </c>
      <c r="E5136" s="34">
        <f t="shared" si="161"/>
        <v>1.0029251984955412E-3</v>
      </c>
      <c r="F5136" s="2"/>
    </row>
    <row r="5137" spans="1:6" x14ac:dyDescent="0.3">
      <c r="A5137" s="1">
        <v>43389.833333333336</v>
      </c>
      <c r="B5137" s="2">
        <v>11776.55</v>
      </c>
      <c r="C5137" s="34">
        <f t="shared" si="160"/>
        <v>1.3982070162628979E-2</v>
      </c>
      <c r="D5137" s="2">
        <v>364.99</v>
      </c>
      <c r="E5137" s="34">
        <f t="shared" si="161"/>
        <v>1.580807659124428E-2</v>
      </c>
      <c r="F5137" s="2"/>
    </row>
    <row r="5138" spans="1:6" x14ac:dyDescent="0.3">
      <c r="A5138" s="1">
        <v>43390.833333333336</v>
      </c>
      <c r="B5138" s="2">
        <v>11715.03</v>
      </c>
      <c r="C5138" s="34">
        <f t="shared" si="160"/>
        <v>-5.2239407976019114E-3</v>
      </c>
      <c r="D5138" s="2">
        <v>363.54</v>
      </c>
      <c r="E5138" s="34">
        <f t="shared" si="161"/>
        <v>-3.97271158113921E-3</v>
      </c>
      <c r="F5138" s="2"/>
    </row>
    <row r="5139" spans="1:6" x14ac:dyDescent="0.3">
      <c r="A5139" s="1">
        <v>43391.833333333336</v>
      </c>
      <c r="B5139" s="2">
        <v>11589.21</v>
      </c>
      <c r="C5139" s="34">
        <f t="shared" si="160"/>
        <v>-1.0740049321256717E-2</v>
      </c>
      <c r="D5139" s="2">
        <v>361.67</v>
      </c>
      <c r="E5139" s="34">
        <f t="shared" si="161"/>
        <v>-5.1438631237278321E-3</v>
      </c>
      <c r="F5139" s="2"/>
    </row>
    <row r="5140" spans="1:6" x14ac:dyDescent="0.3">
      <c r="A5140" s="1">
        <v>43392.833333333336</v>
      </c>
      <c r="B5140" s="2">
        <v>11553.83</v>
      </c>
      <c r="C5140" s="34">
        <f t="shared" si="160"/>
        <v>-3.0528396672421243E-3</v>
      </c>
      <c r="D5140" s="2">
        <v>361.24</v>
      </c>
      <c r="E5140" s="34">
        <f t="shared" si="161"/>
        <v>-1.1889291342936925E-3</v>
      </c>
      <c r="F5140" s="2"/>
    </row>
    <row r="5141" spans="1:6" x14ac:dyDescent="0.3">
      <c r="A5141" s="1">
        <v>43395.833333333336</v>
      </c>
      <c r="B5141" s="2">
        <v>11524.34</v>
      </c>
      <c r="C5141" s="34">
        <f t="shared" si="160"/>
        <v>-2.552400372863306E-3</v>
      </c>
      <c r="D5141" s="2">
        <v>359.74</v>
      </c>
      <c r="E5141" s="34">
        <f t="shared" si="161"/>
        <v>-4.1523640792824335E-3</v>
      </c>
      <c r="F5141" s="2"/>
    </row>
    <row r="5142" spans="1:6" x14ac:dyDescent="0.3">
      <c r="A5142" s="1">
        <v>43396.833333333336</v>
      </c>
      <c r="B5142" s="2">
        <v>11274.28</v>
      </c>
      <c r="C5142" s="34">
        <f t="shared" si="160"/>
        <v>-2.1698422642858484E-2</v>
      </c>
      <c r="D5142" s="2">
        <v>354.06</v>
      </c>
      <c r="E5142" s="34">
        <f t="shared" si="161"/>
        <v>-1.5789181075220982E-2</v>
      </c>
      <c r="F5142" s="2"/>
    </row>
    <row r="5143" spans="1:6" x14ac:dyDescent="0.3">
      <c r="A5143" s="1">
        <v>43397.833333333336</v>
      </c>
      <c r="B5143" s="2">
        <v>11191.63</v>
      </c>
      <c r="C5143" s="34">
        <f t="shared" si="160"/>
        <v>-7.3308450739205666E-3</v>
      </c>
      <c r="D5143" s="2">
        <v>353.27</v>
      </c>
      <c r="E5143" s="34">
        <f t="shared" si="161"/>
        <v>-2.2312602383777191E-3</v>
      </c>
      <c r="F5143" s="2"/>
    </row>
    <row r="5144" spans="1:6" x14ac:dyDescent="0.3">
      <c r="A5144" s="1">
        <v>43398.833333333336</v>
      </c>
      <c r="B5144" s="2">
        <v>11307.12</v>
      </c>
      <c r="C5144" s="34">
        <f t="shared" si="160"/>
        <v>1.0319318991067528E-2</v>
      </c>
      <c r="D5144" s="2">
        <v>355.07</v>
      </c>
      <c r="E5144" s="34">
        <f t="shared" si="161"/>
        <v>5.0952529226937493E-3</v>
      </c>
      <c r="F5144" s="2"/>
    </row>
    <row r="5145" spans="1:6" x14ac:dyDescent="0.3">
      <c r="A5145" s="1">
        <v>43399.833333333336</v>
      </c>
      <c r="B5145" s="2">
        <v>11200.62</v>
      </c>
      <c r="C5145" s="34">
        <f t="shared" si="160"/>
        <v>-9.4188440557807507E-3</v>
      </c>
      <c r="D5145" s="2">
        <v>352.34</v>
      </c>
      <c r="E5145" s="34">
        <f t="shared" si="161"/>
        <v>-7.6886247782127493E-3</v>
      </c>
      <c r="F5145" s="2"/>
    </row>
    <row r="5146" spans="1:6" x14ac:dyDescent="0.3">
      <c r="A5146" s="1">
        <v>43402.833333333336</v>
      </c>
      <c r="B5146" s="2">
        <v>11335.48</v>
      </c>
      <c r="C5146" s="34">
        <f t="shared" si="160"/>
        <v>1.2040404906156876E-2</v>
      </c>
      <c r="D5146" s="2">
        <v>355.51</v>
      </c>
      <c r="E5146" s="34">
        <f t="shared" si="161"/>
        <v>8.996991542260302E-3</v>
      </c>
      <c r="F5146" s="2"/>
    </row>
    <row r="5147" spans="1:6" x14ac:dyDescent="0.3">
      <c r="A5147" s="1">
        <v>43403.833333333336</v>
      </c>
      <c r="B5147" s="2">
        <v>11287.39</v>
      </c>
      <c r="C5147" s="34">
        <f t="shared" si="160"/>
        <v>-4.2424317276374968E-3</v>
      </c>
      <c r="D5147" s="2">
        <v>355.53</v>
      </c>
      <c r="E5147" s="34">
        <f t="shared" si="161"/>
        <v>5.6257207954768518E-5</v>
      </c>
      <c r="F5147" s="2"/>
    </row>
    <row r="5148" spans="1:6" x14ac:dyDescent="0.3">
      <c r="A5148" s="1">
        <v>43404.833333333336</v>
      </c>
      <c r="B5148" s="2">
        <v>11447.51</v>
      </c>
      <c r="C5148" s="34">
        <f t="shared" si="160"/>
        <v>1.4185741787959838E-2</v>
      </c>
      <c r="D5148" s="2">
        <v>361.61</v>
      </c>
      <c r="E5148" s="34">
        <f t="shared" si="161"/>
        <v>1.7101229150845443E-2</v>
      </c>
      <c r="F5148" s="2"/>
    </row>
    <row r="5149" spans="1:6" x14ac:dyDescent="0.3">
      <c r="A5149" s="1">
        <v>43405.833333333336</v>
      </c>
      <c r="B5149" s="2">
        <v>11468.54</v>
      </c>
      <c r="C5149" s="34">
        <f t="shared" si="160"/>
        <v>1.8370807275993606E-3</v>
      </c>
      <c r="D5149" s="2">
        <v>363.08</v>
      </c>
      <c r="E5149" s="34">
        <f t="shared" si="161"/>
        <v>4.0651530654571832E-3</v>
      </c>
      <c r="F5149" s="2"/>
    </row>
    <row r="5150" spans="1:6" x14ac:dyDescent="0.3">
      <c r="A5150" s="1">
        <v>43406.833333333336</v>
      </c>
      <c r="B5150" s="2">
        <v>11518.99</v>
      </c>
      <c r="C5150" s="34">
        <f t="shared" si="160"/>
        <v>4.3989906300190285E-3</v>
      </c>
      <c r="D5150" s="2">
        <v>364.08</v>
      </c>
      <c r="E5150" s="34">
        <f t="shared" si="161"/>
        <v>2.7542139473393235E-3</v>
      </c>
      <c r="F5150" s="2"/>
    </row>
    <row r="5151" spans="1:6" x14ac:dyDescent="0.3">
      <c r="A5151" s="1">
        <v>43409.833333333336</v>
      </c>
      <c r="B5151" s="2">
        <v>11494.96</v>
      </c>
      <c r="C5151" s="34">
        <f t="shared" si="160"/>
        <v>-2.0861203977085019E-3</v>
      </c>
      <c r="D5151" s="2">
        <v>363.5</v>
      </c>
      <c r="E5151" s="34">
        <f t="shared" si="161"/>
        <v>-1.593056471105192E-3</v>
      </c>
      <c r="F5151" s="2"/>
    </row>
    <row r="5152" spans="1:6" x14ac:dyDescent="0.3">
      <c r="A5152" s="1">
        <v>43410.833333333336</v>
      </c>
      <c r="B5152" s="2">
        <v>11484.34</v>
      </c>
      <c r="C5152" s="34">
        <f t="shared" si="160"/>
        <v>-9.2388316270775039E-4</v>
      </c>
      <c r="D5152" s="2">
        <v>362.55</v>
      </c>
      <c r="E5152" s="34">
        <f t="shared" si="161"/>
        <v>-2.6134800550206005E-3</v>
      </c>
      <c r="F5152" s="2"/>
    </row>
    <row r="5153" spans="1:6" x14ac:dyDescent="0.3">
      <c r="A5153" s="1">
        <v>43411.833333333336</v>
      </c>
      <c r="B5153" s="2">
        <v>11579.1</v>
      </c>
      <c r="C5153" s="34">
        <f t="shared" si="160"/>
        <v>8.2512360309778821E-3</v>
      </c>
      <c r="D5153" s="2">
        <v>366.39</v>
      </c>
      <c r="E5153" s="34">
        <f t="shared" si="161"/>
        <v>1.059164253206446E-2</v>
      </c>
      <c r="F5153" s="2"/>
    </row>
    <row r="5154" spans="1:6" x14ac:dyDescent="0.3">
      <c r="A5154" s="1">
        <v>43412.833333333336</v>
      </c>
      <c r="B5154" s="2">
        <v>11527.32</v>
      </c>
      <c r="C5154" s="34">
        <f t="shared" si="160"/>
        <v>-4.4718501437935876E-3</v>
      </c>
      <c r="D5154" s="2">
        <v>367.08</v>
      </c>
      <c r="E5154" s="34">
        <f t="shared" si="161"/>
        <v>1.8832391713747842E-3</v>
      </c>
      <c r="F5154" s="2"/>
    </row>
    <row r="5155" spans="1:6" x14ac:dyDescent="0.3">
      <c r="A5155" s="1">
        <v>43413.833333333336</v>
      </c>
      <c r="B5155" s="2">
        <v>11529.16</v>
      </c>
      <c r="C5155" s="34">
        <f t="shared" si="160"/>
        <v>1.5962079650777561E-4</v>
      </c>
      <c r="D5155" s="2">
        <v>365.74</v>
      </c>
      <c r="E5155" s="34">
        <f t="shared" si="161"/>
        <v>-3.6504304238856866E-3</v>
      </c>
      <c r="F5155" s="2"/>
    </row>
    <row r="5156" spans="1:6" x14ac:dyDescent="0.3">
      <c r="A5156" s="1">
        <v>43416.833333333336</v>
      </c>
      <c r="B5156" s="2">
        <v>11325.44</v>
      </c>
      <c r="C5156" s="34">
        <f t="shared" si="160"/>
        <v>-1.7669977691349481E-2</v>
      </c>
      <c r="D5156" s="2">
        <v>362.03</v>
      </c>
      <c r="E5156" s="34">
        <f t="shared" si="161"/>
        <v>-1.0143818012796069E-2</v>
      </c>
      <c r="F5156" s="2"/>
    </row>
    <row r="5157" spans="1:6" x14ac:dyDescent="0.3">
      <c r="A5157" s="1">
        <v>43417.833333333336</v>
      </c>
      <c r="B5157" s="2">
        <v>11472.22</v>
      </c>
      <c r="C5157" s="34">
        <f t="shared" si="160"/>
        <v>1.2960202870705206E-2</v>
      </c>
      <c r="D5157" s="2">
        <v>364.44</v>
      </c>
      <c r="E5157" s="34">
        <f t="shared" si="161"/>
        <v>6.6569068861697112E-3</v>
      </c>
      <c r="F5157" s="2"/>
    </row>
    <row r="5158" spans="1:6" x14ac:dyDescent="0.3">
      <c r="A5158" s="1">
        <v>43418.833333333336</v>
      </c>
      <c r="B5158" s="2">
        <v>11412.53</v>
      </c>
      <c r="C5158" s="34">
        <f t="shared" si="160"/>
        <v>-5.2030034291531413E-3</v>
      </c>
      <c r="D5158" s="2">
        <v>362.27</v>
      </c>
      <c r="E5158" s="34">
        <f t="shared" si="161"/>
        <v>-5.9543409065964115E-3</v>
      </c>
      <c r="F5158" s="2"/>
    </row>
    <row r="5159" spans="1:6" x14ac:dyDescent="0.3">
      <c r="A5159" s="1">
        <v>43419.833333333336</v>
      </c>
      <c r="B5159" s="2">
        <v>11353.67</v>
      </c>
      <c r="C5159" s="34">
        <f t="shared" si="160"/>
        <v>-5.1574891807514289E-3</v>
      </c>
      <c r="D5159" s="2">
        <v>358.43</v>
      </c>
      <c r="E5159" s="34">
        <f t="shared" si="161"/>
        <v>-1.0599828856929894E-2</v>
      </c>
      <c r="F5159" s="2"/>
    </row>
    <row r="5160" spans="1:6" x14ac:dyDescent="0.3">
      <c r="A5160" s="1">
        <v>43420.833333333336</v>
      </c>
      <c r="B5160" s="2">
        <v>11341</v>
      </c>
      <c r="C5160" s="34">
        <f t="shared" si="160"/>
        <v>-1.1159387228975026E-3</v>
      </c>
      <c r="D5160" s="2">
        <v>357.71</v>
      </c>
      <c r="E5160" s="34">
        <f t="shared" si="161"/>
        <v>-2.0087604274197091E-3</v>
      </c>
      <c r="F5160" s="2"/>
    </row>
    <row r="5161" spans="1:6" x14ac:dyDescent="0.3">
      <c r="A5161" s="1">
        <v>43423.833333333336</v>
      </c>
      <c r="B5161" s="2">
        <v>11244.54</v>
      </c>
      <c r="C5161" s="34">
        <f t="shared" si="160"/>
        <v>-8.5054228022219958E-3</v>
      </c>
      <c r="D5161" s="2">
        <v>355.11</v>
      </c>
      <c r="E5161" s="34">
        <f t="shared" si="161"/>
        <v>-7.2684576891894892E-3</v>
      </c>
      <c r="F5161" s="2"/>
    </row>
    <row r="5162" spans="1:6" x14ac:dyDescent="0.3">
      <c r="A5162" s="1">
        <v>43424.833333333336</v>
      </c>
      <c r="B5162" s="2">
        <v>11066.41</v>
      </c>
      <c r="C5162" s="34">
        <f t="shared" si="160"/>
        <v>-1.5841466169358775E-2</v>
      </c>
      <c r="D5162" s="2">
        <v>351.06</v>
      </c>
      <c r="E5162" s="34">
        <f t="shared" si="161"/>
        <v>-1.1404916786347918E-2</v>
      </c>
      <c r="F5162" s="2"/>
    </row>
    <row r="5163" spans="1:6" x14ac:dyDescent="0.3">
      <c r="A5163" s="1">
        <v>43425.833333333336</v>
      </c>
      <c r="B5163" s="2">
        <v>11244.17</v>
      </c>
      <c r="C5163" s="34">
        <f t="shared" si="160"/>
        <v>1.6063023148428446E-2</v>
      </c>
      <c r="D5163" s="2">
        <v>355.07</v>
      </c>
      <c r="E5163" s="34">
        <f t="shared" si="161"/>
        <v>1.1422548852048076E-2</v>
      </c>
      <c r="F5163" s="2"/>
    </row>
    <row r="5164" spans="1:6" x14ac:dyDescent="0.3">
      <c r="A5164" s="1">
        <v>43426.833333333336</v>
      </c>
      <c r="B5164" s="2">
        <v>11138.49</v>
      </c>
      <c r="C5164" s="34">
        <f t="shared" si="160"/>
        <v>-9.3986483662200637E-3</v>
      </c>
      <c r="D5164" s="2">
        <v>352.57</v>
      </c>
      <c r="E5164" s="34">
        <f t="shared" si="161"/>
        <v>-7.0408651815134782E-3</v>
      </c>
      <c r="F5164" s="2"/>
    </row>
    <row r="5165" spans="1:6" x14ac:dyDescent="0.3">
      <c r="A5165" s="1">
        <v>43427.833333333336</v>
      </c>
      <c r="B5165" s="2">
        <v>11192.69</v>
      </c>
      <c r="C5165" s="34">
        <f t="shared" si="160"/>
        <v>4.8660096655830376E-3</v>
      </c>
      <c r="D5165" s="2">
        <v>353.98</v>
      </c>
      <c r="E5165" s="34">
        <f t="shared" si="161"/>
        <v>3.9992058314661794E-3</v>
      </c>
      <c r="F5165" s="2"/>
    </row>
    <row r="5166" spans="1:6" x14ac:dyDescent="0.3">
      <c r="A5166" s="1">
        <v>43430.833333333336</v>
      </c>
      <c r="B5166" s="2">
        <v>11354.72</v>
      </c>
      <c r="C5166" s="34">
        <f t="shared" si="160"/>
        <v>1.4476412730094257E-2</v>
      </c>
      <c r="D5166" s="2">
        <v>358.33</v>
      </c>
      <c r="E5166" s="34">
        <f t="shared" si="161"/>
        <v>1.2288829877394214E-2</v>
      </c>
      <c r="F5166" s="2"/>
    </row>
    <row r="5167" spans="1:6" x14ac:dyDescent="0.3">
      <c r="A5167" s="1">
        <v>43431.833333333336</v>
      </c>
      <c r="B5167" s="2">
        <v>11309.11</v>
      </c>
      <c r="C5167" s="34">
        <f t="shared" si="160"/>
        <v>-4.0168317668775044E-3</v>
      </c>
      <c r="D5167" s="2">
        <v>357.4</v>
      </c>
      <c r="E5167" s="34">
        <f t="shared" si="161"/>
        <v>-2.5953729802138392E-3</v>
      </c>
      <c r="F5167" s="2"/>
    </row>
    <row r="5168" spans="1:6" x14ac:dyDescent="0.3">
      <c r="A5168" s="1">
        <v>43432.833333333336</v>
      </c>
      <c r="B5168" s="2">
        <v>11298.88</v>
      </c>
      <c r="C5168" s="34">
        <f t="shared" si="160"/>
        <v>-9.0458046654440238E-4</v>
      </c>
      <c r="D5168" s="2">
        <v>357.39</v>
      </c>
      <c r="E5168" s="34">
        <f t="shared" si="161"/>
        <v>-2.7979854504756041E-5</v>
      </c>
      <c r="F5168" s="2"/>
    </row>
    <row r="5169" spans="1:6" x14ac:dyDescent="0.3">
      <c r="A5169" s="1">
        <v>43433.833333333336</v>
      </c>
      <c r="B5169" s="2">
        <v>11298.23</v>
      </c>
      <c r="C5169" s="34">
        <f t="shared" si="160"/>
        <v>-5.7527825766734431E-5</v>
      </c>
      <c r="D5169" s="2">
        <v>358.1</v>
      </c>
      <c r="E5169" s="34">
        <f t="shared" si="161"/>
        <v>1.9866252553233377E-3</v>
      </c>
      <c r="F5169" s="2"/>
    </row>
    <row r="5170" spans="1:6" x14ac:dyDescent="0.3">
      <c r="A5170" s="1">
        <v>43434.833333333336</v>
      </c>
      <c r="B5170" s="2">
        <v>11257.24</v>
      </c>
      <c r="C5170" s="34">
        <f t="shared" si="160"/>
        <v>-3.6280019082635118E-3</v>
      </c>
      <c r="D5170" s="2">
        <v>357.49</v>
      </c>
      <c r="E5170" s="34">
        <f t="shared" si="161"/>
        <v>-1.7034347947501027E-3</v>
      </c>
      <c r="F5170" s="2"/>
    </row>
    <row r="5171" spans="1:6" x14ac:dyDescent="0.3">
      <c r="A5171" s="1">
        <v>43437.833333333336</v>
      </c>
      <c r="B5171" s="2">
        <v>11465.46</v>
      </c>
      <c r="C5171" s="34">
        <f t="shared" si="160"/>
        <v>1.8496540892794178E-2</v>
      </c>
      <c r="D5171" s="2">
        <v>361.18</v>
      </c>
      <c r="E5171" s="34">
        <f t="shared" si="161"/>
        <v>1.0321967048029235E-2</v>
      </c>
      <c r="F5171" s="2"/>
    </row>
    <row r="5172" spans="1:6" x14ac:dyDescent="0.3">
      <c r="A5172" s="1">
        <v>43438.833333333336</v>
      </c>
      <c r="B5172" s="2">
        <v>11335.32</v>
      </c>
      <c r="C5172" s="34">
        <f t="shared" si="160"/>
        <v>-1.1350613058699777E-2</v>
      </c>
      <c r="D5172" s="2">
        <v>358.43</v>
      </c>
      <c r="E5172" s="34">
        <f t="shared" si="161"/>
        <v>-7.6139321114125913E-3</v>
      </c>
      <c r="F5172" s="2"/>
    </row>
    <row r="5173" spans="1:6" x14ac:dyDescent="0.3">
      <c r="A5173" s="1">
        <v>43439.833333333336</v>
      </c>
      <c r="B5173" s="2">
        <v>11200.24</v>
      </c>
      <c r="C5173" s="34">
        <f t="shared" si="160"/>
        <v>-1.1916734595935563E-2</v>
      </c>
      <c r="D5173" s="2">
        <v>354.27</v>
      </c>
      <c r="E5173" s="34">
        <f t="shared" si="161"/>
        <v>-1.1606171358424344E-2</v>
      </c>
      <c r="F5173" s="2"/>
    </row>
    <row r="5174" spans="1:6" x14ac:dyDescent="0.3">
      <c r="A5174" s="1">
        <v>43440.833333333336</v>
      </c>
      <c r="B5174" s="2">
        <v>10810.98</v>
      </c>
      <c r="C5174" s="34">
        <f t="shared" si="160"/>
        <v>-3.4754612401162843E-2</v>
      </c>
      <c r="D5174" s="2">
        <v>343.31</v>
      </c>
      <c r="E5174" s="34">
        <f t="shared" si="161"/>
        <v>-3.0936856070228891E-2</v>
      </c>
      <c r="F5174" s="2"/>
    </row>
    <row r="5175" spans="1:6" x14ac:dyDescent="0.3">
      <c r="A5175" s="1">
        <v>43441.833333333336</v>
      </c>
      <c r="B5175" s="2">
        <v>10788.09</v>
      </c>
      <c r="C5175" s="34">
        <f t="shared" si="160"/>
        <v>-2.1172918643822536E-3</v>
      </c>
      <c r="D5175" s="2">
        <v>345.45</v>
      </c>
      <c r="E5175" s="34">
        <f t="shared" si="161"/>
        <v>6.2334333401299347E-3</v>
      </c>
      <c r="F5175" s="2"/>
    </row>
    <row r="5176" spans="1:6" x14ac:dyDescent="0.3">
      <c r="A5176" s="1">
        <v>43444.833333333336</v>
      </c>
      <c r="B5176" s="2">
        <v>10622.07</v>
      </c>
      <c r="C5176" s="34">
        <f t="shared" si="160"/>
        <v>-1.5389193082371411E-2</v>
      </c>
      <c r="D5176" s="2">
        <v>338.99</v>
      </c>
      <c r="E5176" s="34">
        <f t="shared" si="161"/>
        <v>-1.8700246055869063E-2</v>
      </c>
      <c r="F5176" s="2"/>
    </row>
    <row r="5177" spans="1:6" x14ac:dyDescent="0.3">
      <c r="A5177" s="1">
        <v>43445.833333333336</v>
      </c>
      <c r="B5177" s="2">
        <v>10780.51</v>
      </c>
      <c r="C5177" s="34">
        <f t="shared" si="160"/>
        <v>1.4916113337607451E-2</v>
      </c>
      <c r="D5177" s="2">
        <v>344.18</v>
      </c>
      <c r="E5177" s="34">
        <f t="shared" si="161"/>
        <v>1.5310186141184179E-2</v>
      </c>
      <c r="F5177" s="2"/>
    </row>
    <row r="5178" spans="1:6" x14ac:dyDescent="0.3">
      <c r="A5178" s="1">
        <v>43446.833333333336</v>
      </c>
      <c r="B5178" s="2">
        <v>10929.43</v>
      </c>
      <c r="C5178" s="34">
        <f t="shared" si="160"/>
        <v>1.3813817713633325E-2</v>
      </c>
      <c r="D5178" s="2">
        <v>350</v>
      </c>
      <c r="E5178" s="34">
        <f t="shared" si="161"/>
        <v>1.6909756522749619E-2</v>
      </c>
      <c r="F5178" s="2"/>
    </row>
    <row r="5179" spans="1:6" x14ac:dyDescent="0.3">
      <c r="A5179" s="1">
        <v>43447.833333333336</v>
      </c>
      <c r="B5179" s="2">
        <v>10924.7</v>
      </c>
      <c r="C5179" s="34">
        <f t="shared" si="160"/>
        <v>-4.3277645769268513E-4</v>
      </c>
      <c r="D5179" s="2">
        <v>349.42</v>
      </c>
      <c r="E5179" s="34">
        <f t="shared" si="161"/>
        <v>-1.6571428571428015E-3</v>
      </c>
      <c r="F5179" s="2"/>
    </row>
    <row r="5180" spans="1:6" x14ac:dyDescent="0.3">
      <c r="A5180" s="1">
        <v>43448.833333333336</v>
      </c>
      <c r="B5180" s="2">
        <v>10865.77</v>
      </c>
      <c r="C5180" s="34">
        <f t="shared" si="160"/>
        <v>-5.3941984676925125E-3</v>
      </c>
      <c r="D5180" s="2">
        <v>347.21</v>
      </c>
      <c r="E5180" s="34">
        <f t="shared" si="161"/>
        <v>-6.3247667563391952E-3</v>
      </c>
      <c r="F5180" s="2"/>
    </row>
    <row r="5181" spans="1:6" x14ac:dyDescent="0.3">
      <c r="A5181" s="1">
        <v>43451.833333333336</v>
      </c>
      <c r="B5181" s="2">
        <v>10772.2</v>
      </c>
      <c r="C5181" s="34">
        <f t="shared" si="160"/>
        <v>-8.6114467727551602E-3</v>
      </c>
      <c r="D5181" s="2">
        <v>343.26</v>
      </c>
      <c r="E5181" s="34">
        <f t="shared" si="161"/>
        <v>-1.1376400449295776E-2</v>
      </c>
      <c r="F5181" s="2"/>
    </row>
    <row r="5182" spans="1:6" x14ac:dyDescent="0.3">
      <c r="A5182" s="1">
        <v>43452.833333333336</v>
      </c>
      <c r="B5182" s="2">
        <v>10740.89</v>
      </c>
      <c r="C5182" s="34">
        <f t="shared" si="160"/>
        <v>-2.9065557639109674E-3</v>
      </c>
      <c r="D5182" s="2">
        <v>340.46</v>
      </c>
      <c r="E5182" s="34">
        <f t="shared" si="161"/>
        <v>-8.1570820952048262E-3</v>
      </c>
      <c r="F5182" s="2"/>
    </row>
    <row r="5183" spans="1:6" x14ac:dyDescent="0.3">
      <c r="A5183" s="1">
        <v>43453.833333333336</v>
      </c>
      <c r="B5183" s="2">
        <v>10766.21</v>
      </c>
      <c r="C5183" s="34">
        <f t="shared" si="160"/>
        <v>2.3573465513564429E-3</v>
      </c>
      <c r="D5183" s="2">
        <v>341.52</v>
      </c>
      <c r="E5183" s="34">
        <f t="shared" si="161"/>
        <v>3.1134347647301386E-3</v>
      </c>
      <c r="F5183" s="2"/>
    </row>
    <row r="5184" spans="1:6" x14ac:dyDescent="0.3">
      <c r="A5184" s="1">
        <v>43454.833333333336</v>
      </c>
      <c r="B5184" s="2">
        <v>10611.1</v>
      </c>
      <c r="C5184" s="34">
        <f t="shared" ref="C5184:C5247" si="162">B5184/B5183-1</f>
        <v>-1.4407112623662233E-2</v>
      </c>
      <c r="D5184" s="2">
        <v>336.58</v>
      </c>
      <c r="E5184" s="34">
        <f t="shared" si="161"/>
        <v>-1.4464745842117543E-2</v>
      </c>
      <c r="F5184" s="2"/>
    </row>
    <row r="5185" spans="1:6" x14ac:dyDescent="0.3">
      <c r="A5185" s="1">
        <v>43455.833333333336</v>
      </c>
      <c r="B5185" s="2">
        <v>10633.82</v>
      </c>
      <c r="C5185" s="34">
        <f t="shared" si="162"/>
        <v>2.1411540745068791E-3</v>
      </c>
      <c r="D5185" s="2">
        <v>336.67</v>
      </c>
      <c r="E5185" s="34">
        <f t="shared" si="161"/>
        <v>2.673955671756989E-4</v>
      </c>
      <c r="F5185" s="2"/>
    </row>
    <row r="5186" spans="1:6" x14ac:dyDescent="0.3">
      <c r="A5186" s="1">
        <v>43461.833333333336</v>
      </c>
      <c r="B5186" s="2">
        <v>10381.51</v>
      </c>
      <c r="C5186" s="34">
        <f t="shared" si="162"/>
        <v>-2.3727127222390454E-2</v>
      </c>
      <c r="D5186" s="2">
        <v>329.58</v>
      </c>
      <c r="E5186" s="34">
        <f t="shared" si="161"/>
        <v>-2.1059197433688892E-2</v>
      </c>
      <c r="F5186" s="2"/>
    </row>
    <row r="5187" spans="1:6" x14ac:dyDescent="0.3">
      <c r="A5187" s="1">
        <v>43462.833333333336</v>
      </c>
      <c r="B5187" s="2">
        <v>10558.96</v>
      </c>
      <c r="C5187" s="34">
        <f t="shared" si="162"/>
        <v>1.7092889184713966E-2</v>
      </c>
      <c r="D5187" s="2">
        <v>336.23</v>
      </c>
      <c r="E5187" s="34">
        <f t="shared" si="161"/>
        <v>2.0177195218156641E-2</v>
      </c>
      <c r="F5187" s="2"/>
    </row>
    <row r="5188" spans="1:6" x14ac:dyDescent="0.3">
      <c r="A5188" s="1">
        <v>43467.833333333336</v>
      </c>
      <c r="B5188" s="2">
        <v>10580.19</v>
      </c>
      <c r="C5188" s="34">
        <f t="shared" si="162"/>
        <v>2.0106146817491233E-3</v>
      </c>
      <c r="D5188" s="2">
        <v>337.21</v>
      </c>
      <c r="E5188" s="34">
        <f t="shared" si="161"/>
        <v>2.9146715046246552E-3</v>
      </c>
      <c r="F5188" s="2"/>
    </row>
    <row r="5189" spans="1:6" x14ac:dyDescent="0.3">
      <c r="A5189" s="1">
        <v>43468.833333333336</v>
      </c>
      <c r="B5189" s="2">
        <v>10416.66</v>
      </c>
      <c r="C5189" s="34">
        <f t="shared" si="162"/>
        <v>-1.5456244169528177E-2</v>
      </c>
      <c r="D5189" s="2">
        <v>333.92</v>
      </c>
      <c r="E5189" s="34">
        <f t="shared" ref="E5189:E5252" si="163">D5189/D5188-1</f>
        <v>-9.7565315382105444E-3</v>
      </c>
      <c r="F5189" s="2"/>
    </row>
    <row r="5190" spans="1:6" x14ac:dyDescent="0.3">
      <c r="A5190" s="1">
        <v>43469.833333333336</v>
      </c>
      <c r="B5190" s="2">
        <v>10767.69</v>
      </c>
      <c r="C5190" s="34">
        <f t="shared" si="162"/>
        <v>3.3698901567297046E-2</v>
      </c>
      <c r="D5190" s="2">
        <v>343.38</v>
      </c>
      <c r="E5190" s="34">
        <f t="shared" si="163"/>
        <v>2.8330138955438455E-2</v>
      </c>
      <c r="F5190" s="2"/>
    </row>
    <row r="5191" spans="1:6" x14ac:dyDescent="0.3">
      <c r="A5191" s="1">
        <v>43472.833333333336</v>
      </c>
      <c r="B5191" s="2">
        <v>10747.81</v>
      </c>
      <c r="C5191" s="34">
        <f t="shared" si="162"/>
        <v>-1.8462641476492125E-3</v>
      </c>
      <c r="D5191" s="2">
        <v>342.88</v>
      </c>
      <c r="E5191" s="34">
        <f t="shared" si="163"/>
        <v>-1.4561127613722524E-3</v>
      </c>
      <c r="F5191" s="2"/>
    </row>
    <row r="5192" spans="1:6" x14ac:dyDescent="0.3">
      <c r="A5192" s="1">
        <v>43473.833333333336</v>
      </c>
      <c r="B5192" s="2">
        <v>10803.98</v>
      </c>
      <c r="C5192" s="34">
        <f t="shared" si="162"/>
        <v>5.2261809615168353E-3</v>
      </c>
      <c r="D5192" s="2">
        <v>345.85</v>
      </c>
      <c r="E5192" s="34">
        <f t="shared" si="163"/>
        <v>8.6619225384976239E-3</v>
      </c>
      <c r="F5192" s="2"/>
    </row>
    <row r="5193" spans="1:6" x14ac:dyDescent="0.3">
      <c r="A5193" s="1">
        <v>43474.833333333336</v>
      </c>
      <c r="B5193" s="2">
        <v>10893.32</v>
      </c>
      <c r="C5193" s="34">
        <f t="shared" si="162"/>
        <v>8.2691748781467123E-3</v>
      </c>
      <c r="D5193" s="2">
        <v>347.7</v>
      </c>
      <c r="E5193" s="34">
        <f t="shared" si="163"/>
        <v>5.3491398004914537E-3</v>
      </c>
      <c r="F5193" s="2"/>
    </row>
    <row r="5194" spans="1:6" x14ac:dyDescent="0.3">
      <c r="A5194" s="1">
        <v>43475.833333333336</v>
      </c>
      <c r="B5194" s="2">
        <v>10921.59</v>
      </c>
      <c r="C5194" s="34">
        <f t="shared" si="162"/>
        <v>2.5951684151388488E-3</v>
      </c>
      <c r="D5194" s="2">
        <v>348.88</v>
      </c>
      <c r="E5194" s="34">
        <f t="shared" si="163"/>
        <v>3.3937302272073477E-3</v>
      </c>
      <c r="F5194" s="2"/>
    </row>
    <row r="5195" spans="1:6" x14ac:dyDescent="0.3">
      <c r="A5195" s="1">
        <v>43476.833333333336</v>
      </c>
      <c r="B5195" s="2">
        <v>10887.46</v>
      </c>
      <c r="C5195" s="34">
        <f t="shared" si="162"/>
        <v>-3.1250028613051262E-3</v>
      </c>
      <c r="D5195" s="2">
        <v>349.2</v>
      </c>
      <c r="E5195" s="34">
        <f t="shared" si="163"/>
        <v>9.1722082091272306E-4</v>
      </c>
      <c r="F5195" s="2"/>
    </row>
    <row r="5196" spans="1:6" x14ac:dyDescent="0.3">
      <c r="A5196" s="1">
        <v>43479.833333333336</v>
      </c>
      <c r="B5196" s="2">
        <v>10855.91</v>
      </c>
      <c r="C5196" s="34">
        <f t="shared" si="162"/>
        <v>-2.8978292457561006E-3</v>
      </c>
      <c r="D5196" s="2">
        <v>347.51</v>
      </c>
      <c r="E5196" s="34">
        <f t="shared" si="163"/>
        <v>-4.8396334478808534E-3</v>
      </c>
      <c r="F5196" s="2"/>
    </row>
    <row r="5197" spans="1:6" x14ac:dyDescent="0.3">
      <c r="A5197" s="1">
        <v>43480.833333333336</v>
      </c>
      <c r="B5197" s="2">
        <v>10891.79</v>
      </c>
      <c r="C5197" s="34">
        <f t="shared" si="162"/>
        <v>3.305112146287259E-3</v>
      </c>
      <c r="D5197" s="2">
        <v>348.71</v>
      </c>
      <c r="E5197" s="34">
        <f t="shared" si="163"/>
        <v>3.4531380391931155E-3</v>
      </c>
      <c r="F5197" s="2"/>
    </row>
    <row r="5198" spans="1:6" x14ac:dyDescent="0.3">
      <c r="A5198" s="1">
        <v>43481.833333333336</v>
      </c>
      <c r="B5198" s="2">
        <v>10931.24</v>
      </c>
      <c r="C5198" s="34">
        <f t="shared" si="162"/>
        <v>3.6219941809381151E-3</v>
      </c>
      <c r="D5198" s="2">
        <v>350.59</v>
      </c>
      <c r="E5198" s="34">
        <f t="shared" si="163"/>
        <v>5.3912993605000903E-3</v>
      </c>
      <c r="F5198" s="2"/>
    </row>
    <row r="5199" spans="1:6" x14ac:dyDescent="0.3">
      <c r="A5199" s="1">
        <v>43482.833333333336</v>
      </c>
      <c r="B5199" s="2">
        <v>10918.62</v>
      </c>
      <c r="C5199" s="34">
        <f t="shared" si="162"/>
        <v>-1.1544893351530527E-3</v>
      </c>
      <c r="D5199" s="2">
        <v>350.73</v>
      </c>
      <c r="E5199" s="34">
        <f t="shared" si="163"/>
        <v>3.9932684902610482E-4</v>
      </c>
      <c r="F5199" s="2"/>
    </row>
    <row r="5200" spans="1:6" x14ac:dyDescent="0.3">
      <c r="A5200" s="1">
        <v>43483.833333333336</v>
      </c>
      <c r="B5200" s="2">
        <v>11205.54</v>
      </c>
      <c r="C5200" s="34">
        <f t="shared" si="162"/>
        <v>2.6278046126708254E-2</v>
      </c>
      <c r="D5200" s="2">
        <v>357.05</v>
      </c>
      <c r="E5200" s="34">
        <f t="shared" si="163"/>
        <v>1.8019559205086466E-2</v>
      </c>
      <c r="F5200" s="2"/>
    </row>
    <row r="5201" spans="1:6" x14ac:dyDescent="0.3">
      <c r="A5201" s="1">
        <v>43486.833333333336</v>
      </c>
      <c r="B5201" s="2">
        <v>11136.2</v>
      </c>
      <c r="C5201" s="34">
        <f t="shared" si="162"/>
        <v>-6.1880105733413959E-3</v>
      </c>
      <c r="D5201" s="2">
        <v>356.36</v>
      </c>
      <c r="E5201" s="34">
        <f t="shared" si="163"/>
        <v>-1.9325024506371413E-3</v>
      </c>
      <c r="F5201" s="2"/>
    </row>
    <row r="5202" spans="1:6" x14ac:dyDescent="0.3">
      <c r="A5202" s="1">
        <v>43487.833333333336</v>
      </c>
      <c r="B5202" s="2">
        <v>11090.11</v>
      </c>
      <c r="C5202" s="34">
        <f t="shared" si="162"/>
        <v>-4.1387546919057216E-3</v>
      </c>
      <c r="D5202" s="2">
        <v>355.09</v>
      </c>
      <c r="E5202" s="34">
        <f t="shared" si="163"/>
        <v>-3.563811875631484E-3</v>
      </c>
      <c r="F5202" s="2"/>
    </row>
    <row r="5203" spans="1:6" x14ac:dyDescent="0.3">
      <c r="A5203" s="1">
        <v>43488.833333333336</v>
      </c>
      <c r="B5203" s="2">
        <v>11071.54</v>
      </c>
      <c r="C5203" s="34">
        <f t="shared" si="162"/>
        <v>-1.6744649061189998E-3</v>
      </c>
      <c r="D5203" s="2">
        <v>354.89</v>
      </c>
      <c r="E5203" s="34">
        <f t="shared" si="163"/>
        <v>-5.632374890872649E-4</v>
      </c>
      <c r="F5203" s="2"/>
    </row>
    <row r="5204" spans="1:6" x14ac:dyDescent="0.3">
      <c r="A5204" s="1">
        <v>43489.833333333336</v>
      </c>
      <c r="B5204" s="2">
        <v>11130.18</v>
      </c>
      <c r="C5204" s="34">
        <f t="shared" si="162"/>
        <v>5.2964628226968014E-3</v>
      </c>
      <c r="D5204" s="2">
        <v>355.67</v>
      </c>
      <c r="E5204" s="34">
        <f t="shared" si="163"/>
        <v>2.1978641269126964E-3</v>
      </c>
      <c r="F5204" s="2"/>
    </row>
    <row r="5205" spans="1:6" x14ac:dyDescent="0.3">
      <c r="A5205" s="1">
        <v>43490.833333333336</v>
      </c>
      <c r="B5205" s="2">
        <v>11281.79</v>
      </c>
      <c r="C5205" s="34">
        <f t="shared" si="162"/>
        <v>1.3621522742669034E-2</v>
      </c>
      <c r="D5205" s="2">
        <v>357.84</v>
      </c>
      <c r="E5205" s="34">
        <f t="shared" si="163"/>
        <v>6.1011611887422657E-3</v>
      </c>
      <c r="F5205" s="2"/>
    </row>
    <row r="5206" spans="1:6" x14ac:dyDescent="0.3">
      <c r="A5206" s="1">
        <v>43493.833333333336</v>
      </c>
      <c r="B5206" s="2">
        <v>11210.31</v>
      </c>
      <c r="C5206" s="34">
        <f t="shared" si="162"/>
        <v>-6.3358740058094831E-3</v>
      </c>
      <c r="D5206" s="2">
        <v>354.38</v>
      </c>
      <c r="E5206" s="34">
        <f t="shared" si="163"/>
        <v>-9.6691258663088586E-3</v>
      </c>
      <c r="F5206" s="2"/>
    </row>
    <row r="5207" spans="1:6" x14ac:dyDescent="0.3">
      <c r="A5207" s="1">
        <v>43494.833333333336</v>
      </c>
      <c r="B5207" s="2">
        <v>11218.83</v>
      </c>
      <c r="C5207" s="34">
        <f t="shared" si="162"/>
        <v>7.6001466507169546E-4</v>
      </c>
      <c r="D5207" s="2">
        <v>357.23</v>
      </c>
      <c r="E5207" s="34">
        <f t="shared" si="163"/>
        <v>8.042214571928552E-3</v>
      </c>
      <c r="F5207" s="2"/>
    </row>
    <row r="5208" spans="1:6" x14ac:dyDescent="0.3">
      <c r="A5208" s="1">
        <v>43495.833333333336</v>
      </c>
      <c r="B5208" s="2">
        <v>11181.66</v>
      </c>
      <c r="C5208" s="34">
        <f t="shared" si="162"/>
        <v>-3.3131797166014998E-3</v>
      </c>
      <c r="D5208" s="2">
        <v>358.51</v>
      </c>
      <c r="E5208" s="34">
        <f t="shared" si="163"/>
        <v>3.5831257173248865E-3</v>
      </c>
      <c r="F5208" s="2"/>
    </row>
    <row r="5209" spans="1:6" x14ac:dyDescent="0.3">
      <c r="A5209" s="1">
        <v>43496.833333333336</v>
      </c>
      <c r="B5209" s="2">
        <v>11173.1</v>
      </c>
      <c r="C5209" s="34">
        <f t="shared" si="162"/>
        <v>-7.6553928486466916E-4</v>
      </c>
      <c r="D5209" s="2">
        <v>358.67</v>
      </c>
      <c r="E5209" s="34">
        <f t="shared" si="163"/>
        <v>4.4629159577147526E-4</v>
      </c>
      <c r="F5209" s="2"/>
    </row>
    <row r="5210" spans="1:6" x14ac:dyDescent="0.3">
      <c r="A5210" s="1">
        <v>43497.833333333336</v>
      </c>
      <c r="B5210" s="2">
        <v>11180.66</v>
      </c>
      <c r="C5210" s="34">
        <f t="shared" si="162"/>
        <v>6.7662510851951296E-4</v>
      </c>
      <c r="D5210" s="2">
        <v>359.71</v>
      </c>
      <c r="E5210" s="34">
        <f t="shared" si="163"/>
        <v>2.8996013048205871E-3</v>
      </c>
      <c r="F5210" s="2"/>
    </row>
    <row r="5211" spans="1:6" x14ac:dyDescent="0.3">
      <c r="A5211" s="1">
        <v>43500.833333333336</v>
      </c>
      <c r="B5211" s="2">
        <v>11176.58</v>
      </c>
      <c r="C5211" s="34">
        <f t="shared" si="162"/>
        <v>-3.6491584575504277E-4</v>
      </c>
      <c r="D5211" s="2">
        <v>359.92</v>
      </c>
      <c r="E5211" s="34">
        <f t="shared" si="163"/>
        <v>5.8380361958243476E-4</v>
      </c>
      <c r="F5211" s="2"/>
    </row>
    <row r="5212" spans="1:6" x14ac:dyDescent="0.3">
      <c r="A5212" s="1">
        <v>43501.833333333336</v>
      </c>
      <c r="B5212" s="2">
        <v>11367.98</v>
      </c>
      <c r="C5212" s="34">
        <f t="shared" si="162"/>
        <v>1.7125095512222854E-2</v>
      </c>
      <c r="D5212" s="2">
        <v>364.99</v>
      </c>
      <c r="E5212" s="34">
        <f t="shared" si="163"/>
        <v>1.4086463658590676E-2</v>
      </c>
      <c r="F5212" s="2"/>
    </row>
    <row r="5213" spans="1:6" x14ac:dyDescent="0.3">
      <c r="A5213" s="1">
        <v>43502.833333333336</v>
      </c>
      <c r="B5213" s="2">
        <v>11324.72</v>
      </c>
      <c r="C5213" s="34">
        <f t="shared" si="162"/>
        <v>-3.8054254141897115E-3</v>
      </c>
      <c r="D5213" s="2">
        <v>365.52</v>
      </c>
      <c r="E5213" s="34">
        <f t="shared" si="163"/>
        <v>1.4520945779334937E-3</v>
      </c>
      <c r="F5213" s="2"/>
    </row>
    <row r="5214" spans="1:6" x14ac:dyDescent="0.3">
      <c r="A5214" s="1">
        <v>43503.833333333336</v>
      </c>
      <c r="B5214" s="2">
        <v>11022.02</v>
      </c>
      <c r="C5214" s="34">
        <f t="shared" si="162"/>
        <v>-2.6729137674043946E-2</v>
      </c>
      <c r="D5214" s="2">
        <v>360.08</v>
      </c>
      <c r="E5214" s="34">
        <f t="shared" si="163"/>
        <v>-1.4882906544101515E-2</v>
      </c>
      <c r="F5214" s="2"/>
    </row>
    <row r="5215" spans="1:6" x14ac:dyDescent="0.3">
      <c r="A5215" s="1">
        <v>43504.833333333336</v>
      </c>
      <c r="B5215" s="2">
        <v>10906.78</v>
      </c>
      <c r="C5215" s="34">
        <f t="shared" si="162"/>
        <v>-1.0455433758966071E-2</v>
      </c>
      <c r="D5215" s="2">
        <v>358.07</v>
      </c>
      <c r="E5215" s="34">
        <f t="shared" si="163"/>
        <v>-5.5820928682515092E-3</v>
      </c>
      <c r="F5215" s="2"/>
    </row>
    <row r="5216" spans="1:6" x14ac:dyDescent="0.3">
      <c r="A5216" s="1">
        <v>43507.833333333336</v>
      </c>
      <c r="B5216" s="2">
        <v>11014.59</v>
      </c>
      <c r="C5216" s="34">
        <f t="shared" si="162"/>
        <v>9.8846772374614478E-3</v>
      </c>
      <c r="D5216" s="2">
        <v>361.12</v>
      </c>
      <c r="E5216" s="34">
        <f t="shared" si="163"/>
        <v>8.5178875638842744E-3</v>
      </c>
      <c r="F5216" s="2"/>
    </row>
    <row r="5217" spans="1:6" x14ac:dyDescent="0.3">
      <c r="A5217" s="1">
        <v>43508.833333333336</v>
      </c>
      <c r="B5217" s="2">
        <v>11126.08</v>
      </c>
      <c r="C5217" s="34">
        <f t="shared" si="162"/>
        <v>1.0122029054190795E-2</v>
      </c>
      <c r="D5217" s="2">
        <v>362.78</v>
      </c>
      <c r="E5217" s="34">
        <f t="shared" si="163"/>
        <v>4.596809924678702E-3</v>
      </c>
      <c r="F5217" s="2"/>
    </row>
    <row r="5218" spans="1:6" x14ac:dyDescent="0.3">
      <c r="A5218" s="1">
        <v>43509.833333333336</v>
      </c>
      <c r="B5218" s="2">
        <v>11167.22</v>
      </c>
      <c r="C5218" s="34">
        <f t="shared" si="162"/>
        <v>3.6976185682646712E-3</v>
      </c>
      <c r="D5218" s="2">
        <v>364.97</v>
      </c>
      <c r="E5218" s="34">
        <f t="shared" si="163"/>
        <v>6.0367164672805451E-3</v>
      </c>
      <c r="F5218" s="2"/>
    </row>
    <row r="5219" spans="1:6" x14ac:dyDescent="0.3">
      <c r="A5219" s="1">
        <v>43510.833333333336</v>
      </c>
      <c r="B5219" s="2">
        <v>11089.79</v>
      </c>
      <c r="C5219" s="34">
        <f t="shared" si="162"/>
        <v>-6.9336862710682734E-3</v>
      </c>
      <c r="D5219" s="2">
        <v>363.8</v>
      </c>
      <c r="E5219" s="34">
        <f t="shared" si="163"/>
        <v>-3.2057429377757574E-3</v>
      </c>
      <c r="F5219" s="2"/>
    </row>
    <row r="5220" spans="1:6" x14ac:dyDescent="0.3">
      <c r="A5220" s="1">
        <v>43511.833333333336</v>
      </c>
      <c r="B5220" s="2">
        <v>11299.8</v>
      </c>
      <c r="C5220" s="34">
        <f t="shared" si="162"/>
        <v>1.8937238667278589E-2</v>
      </c>
      <c r="D5220" s="2">
        <v>368.94</v>
      </c>
      <c r="E5220" s="34">
        <f t="shared" si="163"/>
        <v>1.4128642111050027E-2</v>
      </c>
      <c r="F5220" s="2"/>
    </row>
    <row r="5221" spans="1:6" x14ac:dyDescent="0.3">
      <c r="A5221" s="1">
        <v>43514.833333333336</v>
      </c>
      <c r="B5221" s="2">
        <v>11299.2</v>
      </c>
      <c r="C5221" s="34">
        <f t="shared" si="162"/>
        <v>-5.3098284925279238E-5</v>
      </c>
      <c r="D5221" s="2">
        <v>369.78</v>
      </c>
      <c r="E5221" s="34">
        <f t="shared" si="163"/>
        <v>2.2767929744673676E-3</v>
      </c>
      <c r="F5221" s="2"/>
    </row>
    <row r="5222" spans="1:6" x14ac:dyDescent="0.3">
      <c r="A5222" s="1">
        <v>43515.833333333336</v>
      </c>
      <c r="B5222" s="2">
        <v>11309.21</v>
      </c>
      <c r="C5222" s="34">
        <f t="shared" si="162"/>
        <v>8.8590342679117917E-4</v>
      </c>
      <c r="D5222" s="2">
        <v>368.97</v>
      </c>
      <c r="E5222" s="34">
        <f t="shared" si="163"/>
        <v>-2.1904916436799038E-3</v>
      </c>
      <c r="F5222" s="2"/>
    </row>
    <row r="5223" spans="1:6" x14ac:dyDescent="0.3">
      <c r="A5223" s="1">
        <v>43516.833333333336</v>
      </c>
      <c r="B5223" s="2">
        <v>11401.97</v>
      </c>
      <c r="C5223" s="34">
        <f t="shared" si="162"/>
        <v>8.2021644305836361E-3</v>
      </c>
      <c r="D5223" s="2">
        <v>371.46</v>
      </c>
      <c r="E5223" s="34">
        <f t="shared" si="163"/>
        <v>6.7485161395233195E-3</v>
      </c>
      <c r="F5223" s="2"/>
    </row>
    <row r="5224" spans="1:6" x14ac:dyDescent="0.3">
      <c r="A5224" s="1">
        <v>43517.833333333336</v>
      </c>
      <c r="B5224" s="2">
        <v>11423.28</v>
      </c>
      <c r="C5224" s="34">
        <f t="shared" si="162"/>
        <v>1.8689752735712162E-3</v>
      </c>
      <c r="D5224" s="2">
        <v>370.41</v>
      </c>
      <c r="E5224" s="34">
        <f t="shared" si="163"/>
        <v>-2.826683895977955E-3</v>
      </c>
      <c r="F5224" s="2"/>
    </row>
    <row r="5225" spans="1:6" x14ac:dyDescent="0.3">
      <c r="A5225" s="1">
        <v>43518.833333333336</v>
      </c>
      <c r="B5225" s="2">
        <v>11457.7</v>
      </c>
      <c r="C5225" s="34">
        <f t="shared" si="162"/>
        <v>3.0131450861750064E-3</v>
      </c>
      <c r="D5225" s="2">
        <v>371.23</v>
      </c>
      <c r="E5225" s="34">
        <f t="shared" si="163"/>
        <v>2.2137631273453362E-3</v>
      </c>
      <c r="F5225" s="2"/>
    </row>
    <row r="5226" spans="1:6" x14ac:dyDescent="0.3">
      <c r="A5226" s="1">
        <v>43521.833333333336</v>
      </c>
      <c r="B5226" s="2">
        <v>11505.39</v>
      </c>
      <c r="C5226" s="34">
        <f t="shared" si="162"/>
        <v>4.162266423453076E-3</v>
      </c>
      <c r="D5226" s="2">
        <v>372.18</v>
      </c>
      <c r="E5226" s="34">
        <f t="shared" si="163"/>
        <v>2.5590604207634815E-3</v>
      </c>
      <c r="F5226" s="2"/>
    </row>
    <row r="5227" spans="1:6" x14ac:dyDescent="0.3">
      <c r="A5227" s="1">
        <v>43522.833333333336</v>
      </c>
      <c r="B5227" s="2">
        <v>11540.79</v>
      </c>
      <c r="C5227" s="34">
        <f t="shared" si="162"/>
        <v>3.0768187779814937E-3</v>
      </c>
      <c r="D5227" s="2">
        <v>373.64</v>
      </c>
      <c r="E5227" s="34">
        <f t="shared" si="163"/>
        <v>3.9228330377774068E-3</v>
      </c>
      <c r="F5227" s="2"/>
    </row>
    <row r="5228" spans="1:6" x14ac:dyDescent="0.3">
      <c r="A5228" s="1">
        <v>43523.833333333336</v>
      </c>
      <c r="B5228" s="2">
        <v>11487.33</v>
      </c>
      <c r="C5228" s="34">
        <f t="shared" si="162"/>
        <v>-4.6322652088809368E-3</v>
      </c>
      <c r="D5228" s="2">
        <v>372.58</v>
      </c>
      <c r="E5228" s="34">
        <f t="shared" si="163"/>
        <v>-2.8369553580986917E-3</v>
      </c>
      <c r="F5228" s="2"/>
    </row>
    <row r="5229" spans="1:6" x14ac:dyDescent="0.3">
      <c r="A5229" s="1">
        <v>43524.833333333336</v>
      </c>
      <c r="B5229" s="2">
        <v>11515.64</v>
      </c>
      <c r="C5229" s="34">
        <f t="shared" si="162"/>
        <v>2.4644543161900234E-3</v>
      </c>
      <c r="D5229" s="2">
        <v>372.8</v>
      </c>
      <c r="E5229" s="34">
        <f t="shared" si="163"/>
        <v>5.9047721294769318E-4</v>
      </c>
      <c r="F5229" s="2"/>
    </row>
    <row r="5230" spans="1:6" x14ac:dyDescent="0.3">
      <c r="A5230" s="1">
        <v>43525.833333333336</v>
      </c>
      <c r="B5230" s="2">
        <v>11601.68</v>
      </c>
      <c r="C5230" s="34">
        <f t="shared" si="162"/>
        <v>7.4715777846476872E-3</v>
      </c>
      <c r="D5230" s="2">
        <v>374.24</v>
      </c>
      <c r="E5230" s="34">
        <f t="shared" si="163"/>
        <v>3.8626609442060644E-3</v>
      </c>
      <c r="F5230" s="2"/>
    </row>
    <row r="5231" spans="1:6" x14ac:dyDescent="0.3">
      <c r="A5231" s="1">
        <v>43528.833333333336</v>
      </c>
      <c r="B5231" s="2">
        <v>11592.66</v>
      </c>
      <c r="C5231" s="34">
        <f t="shared" si="162"/>
        <v>-7.774736072707622E-4</v>
      </c>
      <c r="D5231" s="2">
        <v>375.09</v>
      </c>
      <c r="E5231" s="34">
        <f t="shared" si="163"/>
        <v>2.2712697734073028E-3</v>
      </c>
      <c r="F5231" s="2"/>
    </row>
    <row r="5232" spans="1:6" x14ac:dyDescent="0.3">
      <c r="A5232" s="1">
        <v>43529.833333333336</v>
      </c>
      <c r="B5232" s="2">
        <v>11620.74</v>
      </c>
      <c r="C5232" s="34">
        <f t="shared" si="162"/>
        <v>2.4222223372374341E-3</v>
      </c>
      <c r="D5232" s="2">
        <v>375.64</v>
      </c>
      <c r="E5232" s="34">
        <f t="shared" si="163"/>
        <v>1.4663147511264629E-3</v>
      </c>
      <c r="F5232" s="2"/>
    </row>
    <row r="5233" spans="1:6" x14ac:dyDescent="0.3">
      <c r="A5233" s="1">
        <v>43530.833333333336</v>
      </c>
      <c r="B5233" s="2">
        <v>11587.63</v>
      </c>
      <c r="C5233" s="34">
        <f t="shared" si="162"/>
        <v>-2.8492161428618212E-3</v>
      </c>
      <c r="D5233" s="2">
        <v>375.48</v>
      </c>
      <c r="E5233" s="34">
        <f t="shared" si="163"/>
        <v>-4.2593972952820192E-4</v>
      </c>
      <c r="F5233" s="2"/>
    </row>
    <row r="5234" spans="1:6" x14ac:dyDescent="0.3">
      <c r="A5234" s="1">
        <v>43531.833333333336</v>
      </c>
      <c r="B5234" s="2">
        <v>11517.8</v>
      </c>
      <c r="C5234" s="34">
        <f t="shared" si="162"/>
        <v>-6.02625385864064E-3</v>
      </c>
      <c r="D5234" s="2">
        <v>373.88</v>
      </c>
      <c r="E5234" s="34">
        <f t="shared" si="163"/>
        <v>-4.2612123149036174E-3</v>
      </c>
      <c r="F5234" s="2"/>
    </row>
    <row r="5235" spans="1:6" x14ac:dyDescent="0.3">
      <c r="A5235" s="1">
        <v>43532.833333333336</v>
      </c>
      <c r="B5235" s="2">
        <v>11457.84</v>
      </c>
      <c r="C5235" s="34">
        <f t="shared" si="162"/>
        <v>-5.2058552848633921E-3</v>
      </c>
      <c r="D5235" s="2">
        <v>370.57</v>
      </c>
      <c r="E5235" s="34">
        <f t="shared" si="163"/>
        <v>-8.8531079490745679E-3</v>
      </c>
      <c r="F5235" s="2"/>
    </row>
    <row r="5236" spans="1:6" x14ac:dyDescent="0.3">
      <c r="A5236" s="1">
        <v>43535.833333333336</v>
      </c>
      <c r="B5236" s="2">
        <v>11543.48</v>
      </c>
      <c r="C5236" s="34">
        <f t="shared" si="162"/>
        <v>7.4743581687297667E-3</v>
      </c>
      <c r="D5236" s="2">
        <v>373.47</v>
      </c>
      <c r="E5236" s="34">
        <f t="shared" si="163"/>
        <v>7.8257819035540965E-3</v>
      </c>
      <c r="F5236" s="2"/>
    </row>
    <row r="5237" spans="1:6" x14ac:dyDescent="0.3">
      <c r="A5237" s="1">
        <v>43536.833333333336</v>
      </c>
      <c r="B5237" s="2">
        <v>11524.17</v>
      </c>
      <c r="C5237" s="34">
        <f t="shared" si="162"/>
        <v>-1.6728057743418123E-3</v>
      </c>
      <c r="D5237" s="2">
        <v>373.25</v>
      </c>
      <c r="E5237" s="34">
        <f t="shared" si="163"/>
        <v>-5.8907007256281396E-4</v>
      </c>
      <c r="F5237" s="2"/>
    </row>
    <row r="5238" spans="1:6" x14ac:dyDescent="0.3">
      <c r="A5238" s="1">
        <v>43537.833333333336</v>
      </c>
      <c r="B5238" s="2">
        <v>11572.41</v>
      </c>
      <c r="C5238" s="34">
        <f t="shared" si="162"/>
        <v>4.1859847607246259E-3</v>
      </c>
      <c r="D5238" s="2">
        <v>375.6</v>
      </c>
      <c r="E5238" s="34">
        <f t="shared" si="163"/>
        <v>6.2960482250502547E-3</v>
      </c>
      <c r="F5238" s="2"/>
    </row>
    <row r="5239" spans="1:6" x14ac:dyDescent="0.3">
      <c r="A5239" s="1">
        <v>43538.833333333336</v>
      </c>
      <c r="B5239" s="2">
        <v>11587.47</v>
      </c>
      <c r="C5239" s="34">
        <f t="shared" si="162"/>
        <v>1.301371105931981E-3</v>
      </c>
      <c r="D5239" s="2">
        <v>378.52</v>
      </c>
      <c r="E5239" s="34">
        <f t="shared" si="163"/>
        <v>7.7742279020234228E-3</v>
      </c>
      <c r="F5239" s="2"/>
    </row>
    <row r="5240" spans="1:6" x14ac:dyDescent="0.3">
      <c r="A5240" s="1">
        <v>43539.833333333336</v>
      </c>
      <c r="B5240" s="2">
        <v>11685.69</v>
      </c>
      <c r="C5240" s="34">
        <f t="shared" si="162"/>
        <v>8.4763973498962475E-3</v>
      </c>
      <c r="D5240" s="2">
        <v>381.1</v>
      </c>
      <c r="E5240" s="34">
        <f t="shared" si="163"/>
        <v>6.8160202895488631E-3</v>
      </c>
      <c r="F5240" s="2"/>
    </row>
    <row r="5241" spans="1:6" x14ac:dyDescent="0.3">
      <c r="A5241" s="1">
        <v>43542.833333333336</v>
      </c>
      <c r="B5241" s="2">
        <v>11657.06</v>
      </c>
      <c r="C5241" s="34">
        <f t="shared" si="162"/>
        <v>-2.4500050916976823E-3</v>
      </c>
      <c r="D5241" s="2">
        <v>382.11</v>
      </c>
      <c r="E5241" s="34">
        <f t="shared" si="163"/>
        <v>2.6502230385725412E-3</v>
      </c>
      <c r="F5241" s="2"/>
    </row>
    <row r="5242" spans="1:6" x14ac:dyDescent="0.3">
      <c r="A5242" s="1">
        <v>43543.833333333336</v>
      </c>
      <c r="B5242" s="2">
        <v>11788.41</v>
      </c>
      <c r="C5242" s="34">
        <f t="shared" si="162"/>
        <v>1.1267849697951249E-2</v>
      </c>
      <c r="D5242" s="2">
        <v>384.29</v>
      </c>
      <c r="E5242" s="34">
        <f t="shared" si="163"/>
        <v>5.7051634346130253E-3</v>
      </c>
      <c r="F5242" s="2"/>
    </row>
    <row r="5243" spans="1:6" x14ac:dyDescent="0.3">
      <c r="A5243" s="1">
        <v>43544.833333333336</v>
      </c>
      <c r="B5243" s="2">
        <v>11603.89</v>
      </c>
      <c r="C5243" s="34">
        <f t="shared" si="162"/>
        <v>-1.5652662233498926E-2</v>
      </c>
      <c r="D5243" s="2">
        <v>380.84</v>
      </c>
      <c r="E5243" s="34">
        <f t="shared" si="163"/>
        <v>-8.9775950454085152E-3</v>
      </c>
      <c r="F5243" s="2"/>
    </row>
    <row r="5244" spans="1:6" x14ac:dyDescent="0.3">
      <c r="A5244" s="1">
        <v>43545.833333333336</v>
      </c>
      <c r="B5244" s="2">
        <v>11549.96</v>
      </c>
      <c r="C5244" s="34">
        <f t="shared" si="162"/>
        <v>-4.6475793893254735E-3</v>
      </c>
      <c r="D5244" s="2">
        <v>380.69</v>
      </c>
      <c r="E5244" s="34">
        <f t="shared" si="163"/>
        <v>-3.9386619052617089E-4</v>
      </c>
      <c r="F5244" s="2"/>
    </row>
    <row r="5245" spans="1:6" x14ac:dyDescent="0.3">
      <c r="A5245" s="1">
        <v>43546.833333333336</v>
      </c>
      <c r="B5245" s="2">
        <v>11364.17</v>
      </c>
      <c r="C5245" s="34">
        <f t="shared" si="162"/>
        <v>-1.608576999400857E-2</v>
      </c>
      <c r="D5245" s="2">
        <v>376.03</v>
      </c>
      <c r="E5245" s="34">
        <f t="shared" si="163"/>
        <v>-1.2240930941185835E-2</v>
      </c>
      <c r="F5245" s="2"/>
    </row>
    <row r="5246" spans="1:6" x14ac:dyDescent="0.3">
      <c r="A5246" s="1">
        <v>43549.833333333336</v>
      </c>
      <c r="B5246" s="2">
        <v>11346.65</v>
      </c>
      <c r="C5246" s="34">
        <f t="shared" si="162"/>
        <v>-1.5416876023501835E-3</v>
      </c>
      <c r="D5246" s="2">
        <v>374.33</v>
      </c>
      <c r="E5246" s="34">
        <f t="shared" si="163"/>
        <v>-4.5209158843708686E-3</v>
      </c>
      <c r="F5246" s="2"/>
    </row>
    <row r="5247" spans="1:6" x14ac:dyDescent="0.3">
      <c r="A5247" s="1">
        <v>43550.833333333336</v>
      </c>
      <c r="B5247" s="2">
        <v>11419.48</v>
      </c>
      <c r="C5247" s="34">
        <f t="shared" si="162"/>
        <v>6.4186345749626117E-3</v>
      </c>
      <c r="D5247" s="2">
        <v>377.2</v>
      </c>
      <c r="E5247" s="34">
        <f t="shared" si="163"/>
        <v>7.6670317634173202E-3</v>
      </c>
      <c r="F5247" s="2"/>
    </row>
    <row r="5248" spans="1:6" x14ac:dyDescent="0.3">
      <c r="A5248" s="1">
        <v>43551.833333333336</v>
      </c>
      <c r="B5248" s="2">
        <v>11419.04</v>
      </c>
      <c r="C5248" s="34">
        <f t="shared" ref="C5248:C5311" si="164">B5248/B5247-1</f>
        <v>-3.8530651132906435E-5</v>
      </c>
      <c r="D5248" s="2">
        <v>377.28</v>
      </c>
      <c r="E5248" s="34">
        <f t="shared" si="163"/>
        <v>2.1208907741243621E-4</v>
      </c>
      <c r="F5248" s="2"/>
    </row>
    <row r="5249" spans="1:6" x14ac:dyDescent="0.3">
      <c r="A5249" s="1">
        <v>43552.833333333336</v>
      </c>
      <c r="B5249" s="2">
        <v>11428.16</v>
      </c>
      <c r="C5249" s="34">
        <f t="shared" si="164"/>
        <v>7.9866608751699708E-4</v>
      </c>
      <c r="D5249" s="2">
        <v>376.84</v>
      </c>
      <c r="E5249" s="34">
        <f t="shared" si="163"/>
        <v>-1.1662425784563224E-3</v>
      </c>
      <c r="F5249" s="2"/>
    </row>
    <row r="5250" spans="1:6" x14ac:dyDescent="0.3">
      <c r="A5250" s="1">
        <v>43553.833333333336</v>
      </c>
      <c r="B5250" s="2">
        <v>11526.04</v>
      </c>
      <c r="C5250" s="34">
        <f t="shared" si="164"/>
        <v>8.5648083331000269E-3</v>
      </c>
      <c r="D5250" s="2">
        <v>379.09</v>
      </c>
      <c r="E5250" s="34">
        <f t="shared" si="163"/>
        <v>5.9707037469483026E-3</v>
      </c>
      <c r="F5250" s="2"/>
    </row>
    <row r="5251" spans="1:6" x14ac:dyDescent="0.3">
      <c r="A5251" s="1">
        <v>43556.833333333336</v>
      </c>
      <c r="B5251" s="2">
        <v>11681.99</v>
      </c>
      <c r="C5251" s="34">
        <f t="shared" si="164"/>
        <v>1.3530232412866772E-2</v>
      </c>
      <c r="D5251" s="2">
        <v>383.67</v>
      </c>
      <c r="E5251" s="34">
        <f t="shared" si="163"/>
        <v>1.2081563744757329E-2</v>
      </c>
      <c r="F5251" s="2"/>
    </row>
    <row r="5252" spans="1:6" x14ac:dyDescent="0.3">
      <c r="A5252" s="1">
        <v>43557.833333333336</v>
      </c>
      <c r="B5252" s="2">
        <v>11754.79</v>
      </c>
      <c r="C5252" s="34">
        <f t="shared" si="164"/>
        <v>6.2318149561848557E-3</v>
      </c>
      <c r="D5252" s="2">
        <v>385.03</v>
      </c>
      <c r="E5252" s="34">
        <f t="shared" si="163"/>
        <v>3.5447129043186809E-3</v>
      </c>
      <c r="F5252" s="2"/>
    </row>
    <row r="5253" spans="1:6" x14ac:dyDescent="0.3">
      <c r="A5253" s="1">
        <v>43558.833333333336</v>
      </c>
      <c r="B5253" s="2">
        <v>11954.4</v>
      </c>
      <c r="C5253" s="34">
        <f t="shared" si="164"/>
        <v>1.6981162572874409E-2</v>
      </c>
      <c r="D5253" s="2">
        <v>388.92</v>
      </c>
      <c r="E5253" s="34">
        <f t="shared" ref="E5253:E5316" si="165">D5253/D5252-1</f>
        <v>1.0103108848661169E-2</v>
      </c>
      <c r="F5253" s="2"/>
    </row>
    <row r="5254" spans="1:6" x14ac:dyDescent="0.3">
      <c r="A5254" s="1">
        <v>43559.833333333336</v>
      </c>
      <c r="B5254" s="2">
        <v>11988.01</v>
      </c>
      <c r="C5254" s="34">
        <f t="shared" si="164"/>
        <v>2.8115170983069593E-3</v>
      </c>
      <c r="D5254" s="2">
        <v>387.87</v>
      </c>
      <c r="E5254" s="34">
        <f t="shared" si="165"/>
        <v>-2.6997840172786614E-3</v>
      </c>
      <c r="F5254" s="2"/>
    </row>
    <row r="5255" spans="1:6" x14ac:dyDescent="0.3">
      <c r="A5255" s="1">
        <v>43560.833333333336</v>
      </c>
      <c r="B5255" s="2">
        <v>12009.75</v>
      </c>
      <c r="C5255" s="34">
        <f t="shared" si="164"/>
        <v>1.8134786340684439E-3</v>
      </c>
      <c r="D5255" s="2">
        <v>388.23</v>
      </c>
      <c r="E5255" s="34">
        <f t="shared" si="165"/>
        <v>9.2814602830859627E-4</v>
      </c>
      <c r="F5255" s="2"/>
    </row>
    <row r="5256" spans="1:6" x14ac:dyDescent="0.3">
      <c r="A5256" s="1">
        <v>43563.833333333336</v>
      </c>
      <c r="B5256" s="2">
        <v>11963.4</v>
      </c>
      <c r="C5256" s="34">
        <f t="shared" si="164"/>
        <v>-3.8593642665334382E-3</v>
      </c>
      <c r="D5256" s="2">
        <v>387.51</v>
      </c>
      <c r="E5256" s="34">
        <f t="shared" si="165"/>
        <v>-1.854570744146633E-3</v>
      </c>
      <c r="F5256" s="2"/>
    </row>
    <row r="5257" spans="1:6" x14ac:dyDescent="0.3">
      <c r="A5257" s="1">
        <v>43564.833333333336</v>
      </c>
      <c r="B5257" s="2">
        <v>11850.57</v>
      </c>
      <c r="C5257" s="34">
        <f t="shared" si="164"/>
        <v>-9.4312653593460194E-3</v>
      </c>
      <c r="D5257" s="2">
        <v>385.68</v>
      </c>
      <c r="E5257" s="34">
        <f t="shared" si="165"/>
        <v>-4.7224587752573433E-3</v>
      </c>
      <c r="F5257" s="2"/>
    </row>
    <row r="5258" spans="1:6" x14ac:dyDescent="0.3">
      <c r="A5258" s="1">
        <v>43565.833333333336</v>
      </c>
      <c r="B5258" s="2">
        <v>11905.91</v>
      </c>
      <c r="C5258" s="34">
        <f t="shared" si="164"/>
        <v>4.669817569956658E-3</v>
      </c>
      <c r="D5258" s="2">
        <v>386.68</v>
      </c>
      <c r="E5258" s="34">
        <f t="shared" si="165"/>
        <v>2.5928230657539242E-3</v>
      </c>
      <c r="F5258" s="2"/>
    </row>
    <row r="5259" spans="1:6" x14ac:dyDescent="0.3">
      <c r="A5259" s="1">
        <v>43566.833333333336</v>
      </c>
      <c r="B5259" s="2">
        <v>11935.2</v>
      </c>
      <c r="C5259" s="34">
        <f t="shared" si="164"/>
        <v>2.4601227457625718E-3</v>
      </c>
      <c r="D5259" s="2">
        <v>386.91</v>
      </c>
      <c r="E5259" s="34">
        <f t="shared" si="165"/>
        <v>5.9480707561809787E-4</v>
      </c>
      <c r="F5259" s="2"/>
    </row>
    <row r="5260" spans="1:6" x14ac:dyDescent="0.3">
      <c r="A5260" s="1">
        <v>43567.833333333336</v>
      </c>
      <c r="B5260" s="2">
        <v>11999.93</v>
      </c>
      <c r="C5260" s="34">
        <f t="shared" si="164"/>
        <v>5.4234533145651742E-3</v>
      </c>
      <c r="D5260" s="2">
        <v>387.53</v>
      </c>
      <c r="E5260" s="34">
        <f t="shared" si="165"/>
        <v>1.6024398438911902E-3</v>
      </c>
      <c r="F5260" s="2"/>
    </row>
    <row r="5261" spans="1:6" x14ac:dyDescent="0.3">
      <c r="A5261" s="1">
        <v>43570.833333333336</v>
      </c>
      <c r="B5261" s="2">
        <v>12020.28</v>
      </c>
      <c r="C5261" s="34">
        <f t="shared" si="164"/>
        <v>1.6958432257521139E-3</v>
      </c>
      <c r="D5261" s="2">
        <v>388.1</v>
      </c>
      <c r="E5261" s="34">
        <f t="shared" si="165"/>
        <v>1.4708538693779527E-3</v>
      </c>
      <c r="F5261" s="2"/>
    </row>
    <row r="5262" spans="1:6" x14ac:dyDescent="0.3">
      <c r="A5262" s="1">
        <v>43571.833333333336</v>
      </c>
      <c r="B5262" s="2">
        <v>12101.32</v>
      </c>
      <c r="C5262" s="34">
        <f t="shared" si="164"/>
        <v>6.7419394556531564E-3</v>
      </c>
      <c r="D5262" s="2">
        <v>389.21</v>
      </c>
      <c r="E5262" s="34">
        <f t="shared" si="165"/>
        <v>2.8600876062869762E-3</v>
      </c>
      <c r="F5262" s="2"/>
    </row>
    <row r="5263" spans="1:6" x14ac:dyDescent="0.3">
      <c r="A5263" s="1">
        <v>43572.833333333336</v>
      </c>
      <c r="B5263" s="2">
        <v>12153.07</v>
      </c>
      <c r="C5263" s="34">
        <f t="shared" si="164"/>
        <v>4.2763929885334395E-3</v>
      </c>
      <c r="D5263" s="2">
        <v>389.59</v>
      </c>
      <c r="E5263" s="34">
        <f t="shared" si="165"/>
        <v>9.7633668199681445E-4</v>
      </c>
      <c r="F5263" s="2"/>
    </row>
    <row r="5264" spans="1:6" x14ac:dyDescent="0.3">
      <c r="A5264" s="1">
        <v>43573.833333333336</v>
      </c>
      <c r="B5264" s="2">
        <v>12222.39</v>
      </c>
      <c r="C5264" s="34">
        <f t="shared" si="164"/>
        <v>5.7039085597301309E-3</v>
      </c>
      <c r="D5264" s="2">
        <v>390.46</v>
      </c>
      <c r="E5264" s="34">
        <f t="shared" si="165"/>
        <v>2.2331168664493362E-3</v>
      </c>
      <c r="F5264" s="2"/>
    </row>
    <row r="5265" spans="1:6" x14ac:dyDescent="0.3">
      <c r="A5265" s="1">
        <v>43578.833333333336</v>
      </c>
      <c r="B5265" s="2">
        <v>12235.51</v>
      </c>
      <c r="C5265" s="34">
        <f t="shared" si="164"/>
        <v>1.0734398100535891E-3</v>
      </c>
      <c r="D5265" s="2">
        <v>391.35</v>
      </c>
      <c r="E5265" s="34">
        <f t="shared" si="165"/>
        <v>2.2793628028481283E-3</v>
      </c>
      <c r="F5265" s="2"/>
    </row>
    <row r="5266" spans="1:6" x14ac:dyDescent="0.3">
      <c r="A5266" s="1">
        <v>43579.833333333336</v>
      </c>
      <c r="B5266" s="2">
        <v>12313.16</v>
      </c>
      <c r="C5266" s="34">
        <f t="shared" si="164"/>
        <v>6.3462822555004905E-3</v>
      </c>
      <c r="D5266" s="2">
        <v>390.98</v>
      </c>
      <c r="E5266" s="34">
        <f t="shared" si="165"/>
        <v>-9.4544525360928944E-4</v>
      </c>
      <c r="F5266" s="2"/>
    </row>
    <row r="5267" spans="1:6" x14ac:dyDescent="0.3">
      <c r="A5267" s="1">
        <v>43580.833333333336</v>
      </c>
      <c r="B5267" s="2">
        <v>12282.6</v>
      </c>
      <c r="C5267" s="34">
        <f t="shared" si="164"/>
        <v>-2.4818974170723873E-3</v>
      </c>
      <c r="D5267" s="2">
        <v>390.15</v>
      </c>
      <c r="E5267" s="34">
        <f t="shared" si="165"/>
        <v>-2.12287073507611E-3</v>
      </c>
      <c r="F5267" s="2"/>
    </row>
    <row r="5268" spans="1:6" x14ac:dyDescent="0.3">
      <c r="A5268" s="1">
        <v>43581.833333333336</v>
      </c>
      <c r="B5268" s="2">
        <v>12315.18</v>
      </c>
      <c r="C5268" s="34">
        <f t="shared" si="164"/>
        <v>2.6525328513506974E-3</v>
      </c>
      <c r="D5268" s="2">
        <v>391.01</v>
      </c>
      <c r="E5268" s="34">
        <f t="shared" si="165"/>
        <v>2.2042804049724474E-3</v>
      </c>
      <c r="F5268" s="2"/>
    </row>
    <row r="5269" spans="1:6" x14ac:dyDescent="0.3">
      <c r="A5269" s="1">
        <v>43584.833333333336</v>
      </c>
      <c r="B5269" s="2">
        <v>12328.02</v>
      </c>
      <c r="C5269" s="34">
        <f t="shared" si="164"/>
        <v>1.0426156986742541E-3</v>
      </c>
      <c r="D5269" s="2">
        <v>391.32</v>
      </c>
      <c r="E5269" s="34">
        <f t="shared" si="165"/>
        <v>7.9281859798974175E-4</v>
      </c>
      <c r="F5269" s="2"/>
    </row>
    <row r="5270" spans="1:6" x14ac:dyDescent="0.3">
      <c r="A5270" s="1">
        <v>43585.833333333336</v>
      </c>
      <c r="B5270" s="2">
        <v>12344.08</v>
      </c>
      <c r="C5270" s="34">
        <f t="shared" si="164"/>
        <v>1.3027233894817858E-3</v>
      </c>
      <c r="D5270" s="2">
        <v>391.35</v>
      </c>
      <c r="E5270" s="34">
        <f t="shared" si="165"/>
        <v>7.6663600122817144E-5</v>
      </c>
      <c r="F5270" s="2"/>
    </row>
    <row r="5271" spans="1:6" x14ac:dyDescent="0.3">
      <c r="A5271" s="1">
        <v>43587.833333333336</v>
      </c>
      <c r="B5271" s="2">
        <v>12345.42</v>
      </c>
      <c r="C5271" s="34">
        <f t="shared" si="164"/>
        <v>1.0855405992193923E-4</v>
      </c>
      <c r="D5271" s="2">
        <v>388.84</v>
      </c>
      <c r="E5271" s="34">
        <f t="shared" si="165"/>
        <v>-6.4136961798902936E-3</v>
      </c>
      <c r="F5271" s="2"/>
    </row>
    <row r="5272" spans="1:6" x14ac:dyDescent="0.3">
      <c r="A5272" s="1">
        <v>43588.833333333336</v>
      </c>
      <c r="B5272" s="2">
        <v>12412.75</v>
      </c>
      <c r="C5272" s="34">
        <f t="shared" si="164"/>
        <v>5.4538444216558624E-3</v>
      </c>
      <c r="D5272" s="2">
        <v>390.37</v>
      </c>
      <c r="E5272" s="34">
        <f t="shared" si="165"/>
        <v>3.9347803723897012E-3</v>
      </c>
      <c r="F5272" s="2"/>
    </row>
    <row r="5273" spans="1:6" x14ac:dyDescent="0.3">
      <c r="A5273" s="1">
        <v>43591.833333333336</v>
      </c>
      <c r="B5273" s="2">
        <v>12286.88</v>
      </c>
      <c r="C5273" s="34">
        <f t="shared" si="164"/>
        <v>-1.0140379851362624E-2</v>
      </c>
      <c r="D5273" s="2">
        <v>386.95</v>
      </c>
      <c r="E5273" s="34">
        <f t="shared" si="165"/>
        <v>-8.7609191280068055E-3</v>
      </c>
      <c r="F5273" s="2"/>
    </row>
    <row r="5274" spans="1:6" x14ac:dyDescent="0.3">
      <c r="A5274" s="1">
        <v>43592.833333333336</v>
      </c>
      <c r="B5274" s="2">
        <v>12092.74</v>
      </c>
      <c r="C5274" s="34">
        <f t="shared" si="164"/>
        <v>-1.5800593804122687E-2</v>
      </c>
      <c r="D5274" s="2">
        <v>381.64</v>
      </c>
      <c r="E5274" s="34">
        <f t="shared" si="165"/>
        <v>-1.3722703191626828E-2</v>
      </c>
      <c r="F5274" s="2"/>
    </row>
    <row r="5275" spans="1:6" x14ac:dyDescent="0.3">
      <c r="A5275" s="1">
        <v>43593.833333333336</v>
      </c>
      <c r="B5275" s="2">
        <v>12179.93</v>
      </c>
      <c r="C5275" s="34">
        <f t="shared" si="164"/>
        <v>7.2101111906814896E-3</v>
      </c>
      <c r="D5275" s="2">
        <v>382.23</v>
      </c>
      <c r="E5275" s="34">
        <f t="shared" si="165"/>
        <v>1.545959543024944E-3</v>
      </c>
      <c r="F5275" s="2"/>
    </row>
    <row r="5276" spans="1:6" x14ac:dyDescent="0.3">
      <c r="A5276" s="1">
        <v>43594.833333333336</v>
      </c>
      <c r="B5276" s="2">
        <v>11973.92</v>
      </c>
      <c r="C5276" s="34">
        <f t="shared" si="164"/>
        <v>-1.6913890309714463E-2</v>
      </c>
      <c r="D5276" s="2">
        <v>375.92</v>
      </c>
      <c r="E5276" s="34">
        <f t="shared" si="165"/>
        <v>-1.650838500379348E-2</v>
      </c>
      <c r="F5276" s="2"/>
    </row>
    <row r="5277" spans="1:6" x14ac:dyDescent="0.3">
      <c r="A5277" s="1">
        <v>43595.833333333336</v>
      </c>
      <c r="B5277" s="2">
        <v>12059.83</v>
      </c>
      <c r="C5277" s="34">
        <f t="shared" si="164"/>
        <v>7.1747598113232058E-3</v>
      </c>
      <c r="D5277" s="2">
        <v>377.14</v>
      </c>
      <c r="E5277" s="34">
        <f t="shared" si="165"/>
        <v>3.2453713556075403E-3</v>
      </c>
      <c r="F5277" s="2"/>
    </row>
    <row r="5278" spans="1:6" x14ac:dyDescent="0.3">
      <c r="A5278" s="1">
        <v>43598.833333333336</v>
      </c>
      <c r="B5278" s="2">
        <v>11876.65</v>
      </c>
      <c r="C5278" s="34">
        <f t="shared" si="164"/>
        <v>-1.5189268837122905E-2</v>
      </c>
      <c r="D5278" s="2">
        <v>372.57</v>
      </c>
      <c r="E5278" s="34">
        <f t="shared" si="165"/>
        <v>-1.2117516041788123E-2</v>
      </c>
      <c r="F5278" s="2"/>
    </row>
    <row r="5279" spans="1:6" x14ac:dyDescent="0.3">
      <c r="A5279" s="1">
        <v>43599.833333333336</v>
      </c>
      <c r="B5279" s="2">
        <v>11991.62</v>
      </c>
      <c r="C5279" s="34">
        <f t="shared" si="164"/>
        <v>9.6803391528756944E-3</v>
      </c>
      <c r="D5279" s="2">
        <v>376.34</v>
      </c>
      <c r="E5279" s="34">
        <f t="shared" si="165"/>
        <v>1.011890383015257E-2</v>
      </c>
      <c r="F5279" s="2"/>
    </row>
    <row r="5280" spans="1:6" x14ac:dyDescent="0.3">
      <c r="A5280" s="1">
        <v>43600.833333333336</v>
      </c>
      <c r="B5280" s="2">
        <v>12099.57</v>
      </c>
      <c r="C5280" s="34">
        <f t="shared" si="164"/>
        <v>9.0021198136698288E-3</v>
      </c>
      <c r="D5280" s="2">
        <v>378.06</v>
      </c>
      <c r="E5280" s="34">
        <f t="shared" si="165"/>
        <v>4.5703353350694531E-3</v>
      </c>
      <c r="F5280" s="2"/>
    </row>
    <row r="5281" spans="1:6" x14ac:dyDescent="0.3">
      <c r="A5281" s="1">
        <v>43601.833333333336</v>
      </c>
      <c r="B5281" s="2">
        <v>12310.37</v>
      </c>
      <c r="C5281" s="34">
        <f t="shared" si="164"/>
        <v>1.7422106736024512E-2</v>
      </c>
      <c r="D5281" s="2">
        <v>382.88</v>
      </c>
      <c r="E5281" s="34">
        <f t="shared" si="165"/>
        <v>1.2749299053060437E-2</v>
      </c>
      <c r="F5281" s="2"/>
    </row>
    <row r="5282" spans="1:6" x14ac:dyDescent="0.3">
      <c r="A5282" s="1">
        <v>43602.833333333336</v>
      </c>
      <c r="B5282" s="2">
        <v>12238.94</v>
      </c>
      <c r="C5282" s="34">
        <f t="shared" si="164"/>
        <v>-5.8024251098870439E-3</v>
      </c>
      <c r="D5282" s="2">
        <v>381.51</v>
      </c>
      <c r="E5282" s="34">
        <f t="shared" si="165"/>
        <v>-3.5781445883827923E-3</v>
      </c>
      <c r="F5282" s="2"/>
    </row>
    <row r="5283" spans="1:6" x14ac:dyDescent="0.3">
      <c r="A5283" s="1">
        <v>43605.833333333336</v>
      </c>
      <c r="B5283" s="2">
        <v>12041.29</v>
      </c>
      <c r="C5283" s="34">
        <f t="shared" si="164"/>
        <v>-1.6149274365263588E-2</v>
      </c>
      <c r="D5283" s="2">
        <v>377.46</v>
      </c>
      <c r="E5283" s="34">
        <f t="shared" si="165"/>
        <v>-1.0615711252653925E-2</v>
      </c>
      <c r="F5283" s="2"/>
    </row>
    <row r="5284" spans="1:6" x14ac:dyDescent="0.3">
      <c r="A5284" s="1">
        <v>43606.833333333336</v>
      </c>
      <c r="B5284" s="2">
        <v>12143.47</v>
      </c>
      <c r="C5284" s="34">
        <f t="shared" si="164"/>
        <v>8.4858017704081412E-3</v>
      </c>
      <c r="D5284" s="2">
        <v>379.5</v>
      </c>
      <c r="E5284" s="34">
        <f t="shared" si="165"/>
        <v>5.4045461770784176E-3</v>
      </c>
      <c r="F5284" s="2"/>
    </row>
    <row r="5285" spans="1:6" x14ac:dyDescent="0.3">
      <c r="A5285" s="1">
        <v>43607.833333333336</v>
      </c>
      <c r="B5285" s="2">
        <v>12168.74</v>
      </c>
      <c r="C5285" s="34">
        <f t="shared" si="164"/>
        <v>2.0809537965671421E-3</v>
      </c>
      <c r="D5285" s="2">
        <v>379.19</v>
      </c>
      <c r="E5285" s="34">
        <f t="shared" si="165"/>
        <v>-8.1686429512517478E-4</v>
      </c>
      <c r="F5285" s="2"/>
    </row>
    <row r="5286" spans="1:6" x14ac:dyDescent="0.3">
      <c r="A5286" s="1">
        <v>43608.833333333336</v>
      </c>
      <c r="B5286" s="2">
        <v>11952.41</v>
      </c>
      <c r="C5286" s="34">
        <f t="shared" si="164"/>
        <v>-1.777751846123754E-2</v>
      </c>
      <c r="D5286" s="2">
        <v>373.79</v>
      </c>
      <c r="E5286" s="34">
        <f t="shared" si="165"/>
        <v>-1.424088187979633E-2</v>
      </c>
      <c r="F5286" s="2"/>
    </row>
    <row r="5287" spans="1:6" x14ac:dyDescent="0.3">
      <c r="A5287" s="1">
        <v>43609.833333333336</v>
      </c>
      <c r="B5287" s="2">
        <v>12011.04</v>
      </c>
      <c r="C5287" s="34">
        <f t="shared" si="164"/>
        <v>4.9052868835657293E-3</v>
      </c>
      <c r="D5287" s="2">
        <v>375.89</v>
      </c>
      <c r="E5287" s="34">
        <f t="shared" si="165"/>
        <v>5.6181278257845246E-3</v>
      </c>
      <c r="F5287" s="2"/>
    </row>
    <row r="5288" spans="1:6" x14ac:dyDescent="0.3">
      <c r="A5288" s="1">
        <v>43612.833333333336</v>
      </c>
      <c r="B5288" s="2">
        <v>12071.18</v>
      </c>
      <c r="C5288" s="34">
        <f t="shared" si="164"/>
        <v>5.0070601713090301E-3</v>
      </c>
      <c r="D5288" s="2">
        <v>376.71</v>
      </c>
      <c r="E5288" s="34">
        <f t="shared" si="165"/>
        <v>2.1814892654765661E-3</v>
      </c>
      <c r="F5288" s="2"/>
    </row>
    <row r="5289" spans="1:6" x14ac:dyDescent="0.3">
      <c r="A5289" s="1">
        <v>43613.833333333336</v>
      </c>
      <c r="B5289" s="2">
        <v>12027.05</v>
      </c>
      <c r="C5289" s="34">
        <f t="shared" si="164"/>
        <v>-3.6558149244730886E-3</v>
      </c>
      <c r="D5289" s="2">
        <v>375.9</v>
      </c>
      <c r="E5289" s="34">
        <f t="shared" si="165"/>
        <v>-2.1501951102970152E-3</v>
      </c>
      <c r="F5289" s="2"/>
    </row>
    <row r="5290" spans="1:6" x14ac:dyDescent="0.3">
      <c r="A5290" s="1">
        <v>43614.833333333336</v>
      </c>
      <c r="B5290" s="2">
        <v>11837.81</v>
      </c>
      <c r="C5290" s="34">
        <f t="shared" si="164"/>
        <v>-1.573453174302919E-2</v>
      </c>
      <c r="D5290" s="2">
        <v>370.51</v>
      </c>
      <c r="E5290" s="34">
        <f t="shared" si="165"/>
        <v>-1.4338919925512061E-2</v>
      </c>
      <c r="F5290" s="2"/>
    </row>
    <row r="5291" spans="1:6" x14ac:dyDescent="0.3">
      <c r="A5291" s="1">
        <v>43615.833333333336</v>
      </c>
      <c r="B5291" s="2">
        <v>11902.08</v>
      </c>
      <c r="C5291" s="34">
        <f t="shared" si="164"/>
        <v>5.4292136805709212E-3</v>
      </c>
      <c r="D5291" s="2">
        <v>372.07</v>
      </c>
      <c r="E5291" s="34">
        <f t="shared" si="165"/>
        <v>4.2104126744217929E-3</v>
      </c>
      <c r="F5291" s="2"/>
    </row>
    <row r="5292" spans="1:6" x14ac:dyDescent="0.3">
      <c r="A5292" s="1">
        <v>43616.833333333336</v>
      </c>
      <c r="B5292" s="2">
        <v>11726.84</v>
      </c>
      <c r="C5292" s="34">
        <f t="shared" si="164"/>
        <v>-1.4723476904877075E-2</v>
      </c>
      <c r="D5292" s="2">
        <v>369.06</v>
      </c>
      <c r="E5292" s="34">
        <f t="shared" si="165"/>
        <v>-8.0898755610503414E-3</v>
      </c>
      <c r="F5292" s="2"/>
    </row>
    <row r="5293" spans="1:6" x14ac:dyDescent="0.3">
      <c r="A5293" s="1">
        <v>43619.833333333336</v>
      </c>
      <c r="B5293" s="2">
        <v>11792.81</v>
      </c>
      <c r="C5293" s="34">
        <f t="shared" si="164"/>
        <v>5.6255564158800286E-3</v>
      </c>
      <c r="D5293" s="2">
        <v>370.49</v>
      </c>
      <c r="E5293" s="34">
        <f t="shared" si="165"/>
        <v>3.8747087194495045E-3</v>
      </c>
      <c r="F5293" s="2"/>
    </row>
    <row r="5294" spans="1:6" x14ac:dyDescent="0.3">
      <c r="A5294" s="1">
        <v>43620.833333333336</v>
      </c>
      <c r="B5294" s="2">
        <v>11971.17</v>
      </c>
      <c r="C5294" s="34">
        <f t="shared" si="164"/>
        <v>1.5124469910055449E-2</v>
      </c>
      <c r="D5294" s="2">
        <v>372.67</v>
      </c>
      <c r="E5294" s="34">
        <f t="shared" si="165"/>
        <v>5.8840994358821952E-3</v>
      </c>
      <c r="F5294" s="2"/>
    </row>
    <row r="5295" spans="1:6" x14ac:dyDescent="0.3">
      <c r="A5295" s="1">
        <v>43621.833333333336</v>
      </c>
      <c r="B5295" s="2">
        <v>11980.81</v>
      </c>
      <c r="C5295" s="34">
        <f t="shared" si="164"/>
        <v>8.0526798967839319E-4</v>
      </c>
      <c r="D5295" s="2">
        <v>374.08</v>
      </c>
      <c r="E5295" s="34">
        <f t="shared" si="165"/>
        <v>3.7835081976009821E-3</v>
      </c>
      <c r="F5295" s="2"/>
    </row>
    <row r="5296" spans="1:6" x14ac:dyDescent="0.3">
      <c r="A5296" s="1">
        <v>43622.833333333336</v>
      </c>
      <c r="B5296" s="2">
        <v>11953.14</v>
      </c>
      <c r="C5296" s="34">
        <f t="shared" si="164"/>
        <v>-2.3095266513699642E-3</v>
      </c>
      <c r="D5296" s="2">
        <v>374.01</v>
      </c>
      <c r="E5296" s="34">
        <f t="shared" si="165"/>
        <v>-1.8712574850299202E-4</v>
      </c>
      <c r="F5296" s="2"/>
    </row>
    <row r="5297" spans="1:6" x14ac:dyDescent="0.3">
      <c r="A5297" s="1">
        <v>43623.833333333336</v>
      </c>
      <c r="B5297" s="2">
        <v>12045.38</v>
      </c>
      <c r="C5297" s="34">
        <f t="shared" si="164"/>
        <v>7.7168007736878597E-3</v>
      </c>
      <c r="D5297" s="2">
        <v>377.48</v>
      </c>
      <c r="E5297" s="34">
        <f t="shared" si="165"/>
        <v>9.2778267960751393E-3</v>
      </c>
      <c r="F5297" s="2"/>
    </row>
    <row r="5298" spans="1:6" x14ac:dyDescent="0.3">
      <c r="A5298" s="1">
        <v>43627.833333333336</v>
      </c>
      <c r="B5298" s="2">
        <v>12155.81</v>
      </c>
      <c r="C5298" s="34">
        <f t="shared" si="164"/>
        <v>9.1678303216669033E-3</v>
      </c>
      <c r="D5298" s="2">
        <v>380.89</v>
      </c>
      <c r="E5298" s="34">
        <f t="shared" si="165"/>
        <v>9.0335911836387783E-3</v>
      </c>
      <c r="F5298" s="2"/>
    </row>
    <row r="5299" spans="1:6" x14ac:dyDescent="0.3">
      <c r="A5299" s="1">
        <v>43628.833333333336</v>
      </c>
      <c r="B5299" s="2">
        <v>12115.68</v>
      </c>
      <c r="C5299" s="34">
        <f t="shared" si="164"/>
        <v>-3.3013020111369862E-3</v>
      </c>
      <c r="D5299" s="2">
        <v>379.74</v>
      </c>
      <c r="E5299" s="34">
        <f t="shared" si="165"/>
        <v>-3.0192444012706598E-3</v>
      </c>
      <c r="F5299" s="2"/>
    </row>
    <row r="5300" spans="1:6" x14ac:dyDescent="0.3">
      <c r="A5300" s="1">
        <v>43629.833333333336</v>
      </c>
      <c r="B5300" s="2">
        <v>12169.05</v>
      </c>
      <c r="C5300" s="34">
        <f t="shared" si="164"/>
        <v>4.4050354581830486E-3</v>
      </c>
      <c r="D5300" s="2">
        <v>380.33</v>
      </c>
      <c r="E5300" s="34">
        <f t="shared" si="165"/>
        <v>1.5536946331700108E-3</v>
      </c>
      <c r="F5300" s="2"/>
    </row>
    <row r="5301" spans="1:6" x14ac:dyDescent="0.3">
      <c r="A5301" s="1">
        <v>43630.833333333336</v>
      </c>
      <c r="B5301" s="2">
        <v>12096.4</v>
      </c>
      <c r="C5301" s="34">
        <f t="shared" si="164"/>
        <v>-5.9700633985396712E-3</v>
      </c>
      <c r="D5301" s="2">
        <v>378.81</v>
      </c>
      <c r="E5301" s="34">
        <f t="shared" si="165"/>
        <v>-3.996529329792553E-3</v>
      </c>
      <c r="F5301" s="2"/>
    </row>
    <row r="5302" spans="1:6" x14ac:dyDescent="0.3">
      <c r="A5302" s="1">
        <v>43633.833333333336</v>
      </c>
      <c r="B5302" s="2">
        <v>12085.82</v>
      </c>
      <c r="C5302" s="34">
        <f t="shared" si="164"/>
        <v>-8.7464038887596907E-4</v>
      </c>
      <c r="D5302" s="2">
        <v>378.46</v>
      </c>
      <c r="E5302" s="34">
        <f t="shared" si="165"/>
        <v>-9.2394604155121574E-4</v>
      </c>
      <c r="F5302" s="2"/>
    </row>
    <row r="5303" spans="1:6" x14ac:dyDescent="0.3">
      <c r="A5303" s="1">
        <v>43634.833333333336</v>
      </c>
      <c r="B5303" s="2">
        <v>12331.75</v>
      </c>
      <c r="C5303" s="34">
        <f t="shared" si="164"/>
        <v>2.0348639976435212E-2</v>
      </c>
      <c r="D5303" s="2">
        <v>384.78</v>
      </c>
      <c r="E5303" s="34">
        <f t="shared" si="165"/>
        <v>1.6699254875019776E-2</v>
      </c>
      <c r="F5303" s="2"/>
    </row>
    <row r="5304" spans="1:6" x14ac:dyDescent="0.3">
      <c r="A5304" s="1">
        <v>43635.833333333336</v>
      </c>
      <c r="B5304" s="2">
        <v>12308.53</v>
      </c>
      <c r="C5304" s="34">
        <f t="shared" si="164"/>
        <v>-1.882944432055389E-3</v>
      </c>
      <c r="D5304" s="2">
        <v>384.77</v>
      </c>
      <c r="E5304" s="34">
        <f t="shared" si="165"/>
        <v>-2.59888767607519E-5</v>
      </c>
      <c r="F5304" s="2"/>
    </row>
    <row r="5305" spans="1:6" x14ac:dyDescent="0.3">
      <c r="A5305" s="1">
        <v>43636.833333333336</v>
      </c>
      <c r="B5305" s="2">
        <v>12355.39</v>
      </c>
      <c r="C5305" s="34">
        <f t="shared" si="164"/>
        <v>3.8071158781753933E-3</v>
      </c>
      <c r="D5305" s="2">
        <v>386.16</v>
      </c>
      <c r="E5305" s="34">
        <f t="shared" si="165"/>
        <v>3.6125477558022201E-3</v>
      </c>
      <c r="F5305" s="2"/>
    </row>
    <row r="5306" spans="1:6" x14ac:dyDescent="0.3">
      <c r="A5306" s="1">
        <v>43637.833333333336</v>
      </c>
      <c r="B5306" s="2">
        <v>12339.92</v>
      </c>
      <c r="C5306" s="34">
        <f t="shared" si="164"/>
        <v>-1.2520851223635221E-3</v>
      </c>
      <c r="D5306" s="2">
        <v>384.76</v>
      </c>
      <c r="E5306" s="34">
        <f t="shared" si="165"/>
        <v>-3.6254402320282653E-3</v>
      </c>
      <c r="F5306" s="2"/>
    </row>
    <row r="5307" spans="1:6" x14ac:dyDescent="0.3">
      <c r="A5307" s="1">
        <v>43640.833333333336</v>
      </c>
      <c r="B5307" s="2">
        <v>12274.57</v>
      </c>
      <c r="C5307" s="34">
        <f t="shared" si="164"/>
        <v>-5.2958203942975457E-3</v>
      </c>
      <c r="D5307" s="2">
        <v>383.79</v>
      </c>
      <c r="E5307" s="34">
        <f t="shared" si="165"/>
        <v>-2.5210520844162199E-3</v>
      </c>
      <c r="F5307" s="2"/>
    </row>
    <row r="5308" spans="1:6" x14ac:dyDescent="0.3">
      <c r="A5308" s="1">
        <v>43641.833333333336</v>
      </c>
      <c r="B5308" s="2">
        <v>12228.44</v>
      </c>
      <c r="C5308" s="34">
        <f t="shared" si="164"/>
        <v>-3.7581764575052024E-3</v>
      </c>
      <c r="D5308" s="2">
        <v>383.4</v>
      </c>
      <c r="E5308" s="34">
        <f t="shared" si="165"/>
        <v>-1.0161807238334708E-3</v>
      </c>
      <c r="F5308" s="2"/>
    </row>
    <row r="5309" spans="1:6" x14ac:dyDescent="0.3">
      <c r="A5309" s="1">
        <v>43642.833333333336</v>
      </c>
      <c r="B5309" s="2">
        <v>12245.32</v>
      </c>
      <c r="C5309" s="34">
        <f t="shared" si="164"/>
        <v>1.3803886677286048E-3</v>
      </c>
      <c r="D5309" s="2">
        <v>382.2</v>
      </c>
      <c r="E5309" s="34">
        <f t="shared" si="165"/>
        <v>-3.12989045383405E-3</v>
      </c>
      <c r="F5309" s="2"/>
    </row>
    <row r="5310" spans="1:6" x14ac:dyDescent="0.3">
      <c r="A5310" s="1">
        <v>43643.833333333336</v>
      </c>
      <c r="B5310" s="2">
        <v>12271.03</v>
      </c>
      <c r="C5310" s="34">
        <f t="shared" si="164"/>
        <v>2.0995776345575923E-3</v>
      </c>
      <c r="D5310" s="2">
        <v>382.21</v>
      </c>
      <c r="E5310" s="34">
        <f t="shared" si="165"/>
        <v>2.6164311878629221E-5</v>
      </c>
      <c r="F5310" s="2"/>
    </row>
    <row r="5311" spans="1:6" x14ac:dyDescent="0.3">
      <c r="A5311" s="1">
        <v>43644.833333333336</v>
      </c>
      <c r="B5311" s="2">
        <v>12398.8</v>
      </c>
      <c r="C5311" s="34">
        <f t="shared" si="164"/>
        <v>1.0412328875408106E-2</v>
      </c>
      <c r="D5311" s="2">
        <v>384.87</v>
      </c>
      <c r="E5311" s="34">
        <f t="shared" si="165"/>
        <v>6.959524868527911E-3</v>
      </c>
      <c r="F5311" s="2"/>
    </row>
    <row r="5312" spans="1:6" x14ac:dyDescent="0.3">
      <c r="A5312" s="1">
        <v>43647.833333333336</v>
      </c>
      <c r="B5312" s="2">
        <v>12521.38</v>
      </c>
      <c r="C5312" s="34">
        <f t="shared" ref="C5312:C5375" si="166">B5312/B5311-1</f>
        <v>9.8864406232861413E-3</v>
      </c>
      <c r="D5312" s="2">
        <v>387.87</v>
      </c>
      <c r="E5312" s="34">
        <f t="shared" si="165"/>
        <v>7.7948398160416765E-3</v>
      </c>
      <c r="F5312" s="2"/>
    </row>
    <row r="5313" spans="1:6" x14ac:dyDescent="0.3">
      <c r="A5313" s="1">
        <v>43648.833333333336</v>
      </c>
      <c r="B5313" s="2">
        <v>12526.72</v>
      </c>
      <c r="C5313" s="34">
        <f t="shared" si="166"/>
        <v>4.2647056474609535E-4</v>
      </c>
      <c r="D5313" s="2">
        <v>389.29</v>
      </c>
      <c r="E5313" s="34">
        <f t="shared" si="165"/>
        <v>3.6610204449945005E-3</v>
      </c>
      <c r="F5313" s="2"/>
    </row>
    <row r="5314" spans="1:6" x14ac:dyDescent="0.3">
      <c r="A5314" s="1">
        <v>43649.833333333336</v>
      </c>
      <c r="B5314" s="2">
        <v>12616.24</v>
      </c>
      <c r="C5314" s="34">
        <f t="shared" si="166"/>
        <v>7.1463240177795928E-3</v>
      </c>
      <c r="D5314" s="2">
        <v>392.58</v>
      </c>
      <c r="E5314" s="34">
        <f t="shared" si="165"/>
        <v>8.4512831051399839E-3</v>
      </c>
      <c r="F5314" s="2"/>
    </row>
    <row r="5315" spans="1:6" x14ac:dyDescent="0.3">
      <c r="A5315" s="1">
        <v>43650.833333333336</v>
      </c>
      <c r="B5315" s="2">
        <v>12629.9</v>
      </c>
      <c r="C5315" s="34">
        <f t="shared" si="166"/>
        <v>1.0827314635739604E-3</v>
      </c>
      <c r="D5315" s="2">
        <v>392.94</v>
      </c>
      <c r="E5315" s="34">
        <f t="shared" si="165"/>
        <v>9.1701054562132178E-4</v>
      </c>
      <c r="F5315" s="2"/>
    </row>
    <row r="5316" spans="1:6" x14ac:dyDescent="0.3">
      <c r="A5316" s="1">
        <v>43651.833333333336</v>
      </c>
      <c r="B5316" s="2">
        <v>12568.53</v>
      </c>
      <c r="C5316" s="34">
        <f t="shared" si="166"/>
        <v>-4.8591041892650511E-3</v>
      </c>
      <c r="D5316" s="2">
        <v>390.11</v>
      </c>
      <c r="E5316" s="34">
        <f t="shared" si="165"/>
        <v>-7.2021173716088072E-3</v>
      </c>
      <c r="F5316" s="2"/>
    </row>
    <row r="5317" spans="1:6" x14ac:dyDescent="0.3">
      <c r="A5317" s="1">
        <v>43654.833333333336</v>
      </c>
      <c r="B5317" s="2">
        <v>12543.51</v>
      </c>
      <c r="C5317" s="34">
        <f t="shared" si="166"/>
        <v>-1.9906862616392296E-3</v>
      </c>
      <c r="D5317" s="2">
        <v>389.9</v>
      </c>
      <c r="E5317" s="34">
        <f t="shared" ref="E5317:E5380" si="167">D5317/D5316-1</f>
        <v>-5.3830970751844731E-4</v>
      </c>
      <c r="F5317" s="2"/>
    </row>
    <row r="5318" spans="1:6" x14ac:dyDescent="0.3">
      <c r="A5318" s="1">
        <v>43655.833333333336</v>
      </c>
      <c r="B5318" s="2">
        <v>12436.55</v>
      </c>
      <c r="C5318" s="34">
        <f t="shared" si="166"/>
        <v>-8.52711880486412E-3</v>
      </c>
      <c r="D5318" s="2">
        <v>387.92</v>
      </c>
      <c r="E5318" s="34">
        <f t="shared" si="167"/>
        <v>-5.0782251859450289E-3</v>
      </c>
      <c r="F5318" s="2"/>
    </row>
    <row r="5319" spans="1:6" x14ac:dyDescent="0.3">
      <c r="A5319" s="1">
        <v>43656.833333333336</v>
      </c>
      <c r="B5319" s="2">
        <v>12373.41</v>
      </c>
      <c r="C5319" s="34">
        <f t="shared" si="166"/>
        <v>-5.0769707032898292E-3</v>
      </c>
      <c r="D5319" s="2">
        <v>387.15</v>
      </c>
      <c r="E5319" s="34">
        <f t="shared" si="167"/>
        <v>-1.9849453495567326E-3</v>
      </c>
      <c r="F5319" s="2"/>
    </row>
    <row r="5320" spans="1:6" x14ac:dyDescent="0.3">
      <c r="A5320" s="1">
        <v>43657.833333333336</v>
      </c>
      <c r="B5320" s="2">
        <v>12332.12</v>
      </c>
      <c r="C5320" s="34">
        <f t="shared" si="166"/>
        <v>-3.3369944097867421E-3</v>
      </c>
      <c r="D5320" s="2">
        <v>386.7</v>
      </c>
      <c r="E5320" s="34">
        <f t="shared" si="167"/>
        <v>-1.1623401782254739E-3</v>
      </c>
      <c r="F5320" s="2"/>
    </row>
    <row r="5321" spans="1:6" x14ac:dyDescent="0.3">
      <c r="A5321" s="1">
        <v>43658.833333333336</v>
      </c>
      <c r="B5321" s="2">
        <v>12323.32</v>
      </c>
      <c r="C5321" s="34">
        <f t="shared" si="166"/>
        <v>-7.1358371472229898E-4</v>
      </c>
      <c r="D5321" s="2">
        <v>386.85</v>
      </c>
      <c r="E5321" s="34">
        <f t="shared" si="167"/>
        <v>3.8789759503510268E-4</v>
      </c>
      <c r="F5321" s="2"/>
    </row>
    <row r="5322" spans="1:6" x14ac:dyDescent="0.3">
      <c r="A5322" s="1">
        <v>43661.833333333336</v>
      </c>
      <c r="B5322" s="2">
        <v>12387.34</v>
      </c>
      <c r="C5322" s="34">
        <f t="shared" si="166"/>
        <v>5.1950286124193834E-3</v>
      </c>
      <c r="D5322" s="2">
        <v>387.75</v>
      </c>
      <c r="E5322" s="34">
        <f t="shared" si="167"/>
        <v>2.3264831329972147E-3</v>
      </c>
      <c r="F5322" s="2"/>
    </row>
    <row r="5323" spans="1:6" x14ac:dyDescent="0.3">
      <c r="A5323" s="1">
        <v>43662.833333333336</v>
      </c>
      <c r="B5323" s="2">
        <v>12430.97</v>
      </c>
      <c r="C5323" s="34">
        <f t="shared" si="166"/>
        <v>3.5221443828941101E-3</v>
      </c>
      <c r="D5323" s="2">
        <v>389.1</v>
      </c>
      <c r="E5323" s="34">
        <f t="shared" si="167"/>
        <v>3.4816247582205584E-3</v>
      </c>
      <c r="F5323" s="2"/>
    </row>
    <row r="5324" spans="1:6" x14ac:dyDescent="0.3">
      <c r="A5324" s="1">
        <v>43663.833333333336</v>
      </c>
      <c r="B5324" s="2">
        <v>12341.03</v>
      </c>
      <c r="C5324" s="34">
        <f t="shared" si="166"/>
        <v>-7.2351554223040182E-3</v>
      </c>
      <c r="D5324" s="2">
        <v>387.66</v>
      </c>
      <c r="E5324" s="34">
        <f t="shared" si="167"/>
        <v>-3.7008481110254454E-3</v>
      </c>
      <c r="F5324" s="2"/>
    </row>
    <row r="5325" spans="1:6" x14ac:dyDescent="0.3">
      <c r="A5325" s="1">
        <v>43664.833333333336</v>
      </c>
      <c r="B5325" s="2">
        <v>12227.85</v>
      </c>
      <c r="C5325" s="34">
        <f t="shared" si="166"/>
        <v>-9.1710335360987161E-3</v>
      </c>
      <c r="D5325" s="2">
        <v>386.8</v>
      </c>
      <c r="E5325" s="34">
        <f t="shared" si="167"/>
        <v>-2.2184388381571996E-3</v>
      </c>
      <c r="F5325" s="2"/>
    </row>
    <row r="5326" spans="1:6" x14ac:dyDescent="0.3">
      <c r="A5326" s="1">
        <v>43665.833333333336</v>
      </c>
      <c r="B5326" s="2">
        <v>12260.07</v>
      </c>
      <c r="C5326" s="34">
        <f t="shared" si="166"/>
        <v>2.6349685349427165E-3</v>
      </c>
      <c r="D5326" s="2">
        <v>387.25</v>
      </c>
      <c r="E5326" s="34">
        <f t="shared" si="167"/>
        <v>1.1633919338158716E-3</v>
      </c>
      <c r="F5326" s="2"/>
    </row>
    <row r="5327" spans="1:6" x14ac:dyDescent="0.3">
      <c r="A5327" s="1">
        <v>43668.833333333336</v>
      </c>
      <c r="B5327" s="2">
        <v>12289.4</v>
      </c>
      <c r="C5327" s="34">
        <f t="shared" si="166"/>
        <v>2.3923191303150126E-3</v>
      </c>
      <c r="D5327" s="2">
        <v>387.74</v>
      </c>
      <c r="E5327" s="34">
        <f t="shared" si="167"/>
        <v>1.2653324725628856E-3</v>
      </c>
      <c r="F5327" s="2"/>
    </row>
    <row r="5328" spans="1:6" x14ac:dyDescent="0.3">
      <c r="A5328" s="1">
        <v>43669.833333333336</v>
      </c>
      <c r="B5328" s="2">
        <v>12490.74</v>
      </c>
      <c r="C5328" s="34">
        <f t="shared" si="166"/>
        <v>1.638322456751351E-2</v>
      </c>
      <c r="D5328" s="2">
        <v>391.54</v>
      </c>
      <c r="E5328" s="34">
        <f t="shared" si="167"/>
        <v>9.8003816990768211E-3</v>
      </c>
      <c r="F5328" s="2"/>
    </row>
    <row r="5329" spans="1:6" x14ac:dyDescent="0.3">
      <c r="A5329" s="1">
        <v>43670.833333333336</v>
      </c>
      <c r="B5329" s="2">
        <v>12522.89</v>
      </c>
      <c r="C5329" s="34">
        <f t="shared" si="166"/>
        <v>2.5739067501204804E-3</v>
      </c>
      <c r="D5329" s="2">
        <v>391.73</v>
      </c>
      <c r="E5329" s="34">
        <f t="shared" si="167"/>
        <v>4.8526331920117904E-4</v>
      </c>
      <c r="F5329" s="2"/>
    </row>
    <row r="5330" spans="1:6" x14ac:dyDescent="0.3">
      <c r="A5330" s="1">
        <v>43671.833333333336</v>
      </c>
      <c r="B5330" s="2">
        <v>12362.1</v>
      </c>
      <c r="C5330" s="34">
        <f t="shared" si="166"/>
        <v>-1.2839687963401292E-2</v>
      </c>
      <c r="D5330" s="2">
        <v>389.52</v>
      </c>
      <c r="E5330" s="34">
        <f t="shared" si="167"/>
        <v>-5.6416409261481615E-3</v>
      </c>
      <c r="F5330" s="2"/>
    </row>
    <row r="5331" spans="1:6" x14ac:dyDescent="0.3">
      <c r="A5331" s="1">
        <v>43672.833333333336</v>
      </c>
      <c r="B5331" s="2">
        <v>12419.9</v>
      </c>
      <c r="C5331" s="34">
        <f t="shared" si="166"/>
        <v>4.6755810096990036E-3</v>
      </c>
      <c r="D5331" s="2">
        <v>390.73</v>
      </c>
      <c r="E5331" s="34">
        <f t="shared" si="167"/>
        <v>3.1063873485315252E-3</v>
      </c>
      <c r="F5331" s="2"/>
    </row>
    <row r="5332" spans="1:6" x14ac:dyDescent="0.3">
      <c r="A5332" s="1">
        <v>43675.833333333336</v>
      </c>
      <c r="B5332" s="2">
        <v>12417.47</v>
      </c>
      <c r="C5332" s="34">
        <f t="shared" si="166"/>
        <v>-1.956537492250332E-4</v>
      </c>
      <c r="D5332" s="2">
        <v>390.85</v>
      </c>
      <c r="E5332" s="34">
        <f t="shared" si="167"/>
        <v>3.0711744683031839E-4</v>
      </c>
      <c r="F5332" s="2"/>
    </row>
    <row r="5333" spans="1:6" x14ac:dyDescent="0.3">
      <c r="A5333" s="1">
        <v>43676.833333333336</v>
      </c>
      <c r="B5333" s="2">
        <v>12147.24</v>
      </c>
      <c r="C5333" s="34">
        <f t="shared" si="166"/>
        <v>-2.1762081969998737E-2</v>
      </c>
      <c r="D5333" s="2">
        <v>385.11</v>
      </c>
      <c r="E5333" s="34">
        <f t="shared" si="167"/>
        <v>-1.468594089804276E-2</v>
      </c>
      <c r="F5333" s="2"/>
    </row>
    <row r="5334" spans="1:6" x14ac:dyDescent="0.3">
      <c r="A5334" s="1">
        <v>43677.833333333336</v>
      </c>
      <c r="B5334" s="2">
        <v>12189.04</v>
      </c>
      <c r="C5334" s="34">
        <f t="shared" si="166"/>
        <v>3.4411109025589415E-3</v>
      </c>
      <c r="D5334" s="2">
        <v>385.77</v>
      </c>
      <c r="E5334" s="34">
        <f t="shared" si="167"/>
        <v>1.7137960582689349E-3</v>
      </c>
      <c r="F5334" s="2"/>
    </row>
    <row r="5335" spans="1:6" x14ac:dyDescent="0.3">
      <c r="A5335" s="1">
        <v>43678.833333333336</v>
      </c>
      <c r="B5335" s="2">
        <v>12253.15</v>
      </c>
      <c r="C5335" s="34">
        <f t="shared" si="166"/>
        <v>5.259643089201349E-3</v>
      </c>
      <c r="D5335" s="2">
        <v>387.68</v>
      </c>
      <c r="E5335" s="34">
        <f t="shared" si="167"/>
        <v>4.9511366876637819E-3</v>
      </c>
      <c r="F5335" s="2"/>
    </row>
    <row r="5336" spans="1:6" x14ac:dyDescent="0.3">
      <c r="A5336" s="1">
        <v>43679.833333333336</v>
      </c>
      <c r="B5336" s="2">
        <v>11872.44</v>
      </c>
      <c r="C5336" s="34">
        <f t="shared" si="166"/>
        <v>-3.1070377821213246E-2</v>
      </c>
      <c r="D5336" s="2">
        <v>378.15</v>
      </c>
      <c r="E5336" s="34">
        <f t="shared" si="167"/>
        <v>-2.4582129591415702E-2</v>
      </c>
      <c r="F5336" s="2"/>
    </row>
    <row r="5337" spans="1:6" x14ac:dyDescent="0.3">
      <c r="A5337" s="1">
        <v>43682.833333333336</v>
      </c>
      <c r="B5337" s="2">
        <v>11658.51</v>
      </c>
      <c r="C5337" s="34">
        <f t="shared" si="166"/>
        <v>-1.801904242093455E-2</v>
      </c>
      <c r="D5337" s="2">
        <v>369.43</v>
      </c>
      <c r="E5337" s="34">
        <f t="shared" si="167"/>
        <v>-2.3059632420996845E-2</v>
      </c>
      <c r="F5337" s="2"/>
    </row>
    <row r="5338" spans="1:6" x14ac:dyDescent="0.3">
      <c r="A5338" s="1">
        <v>43683.833333333336</v>
      </c>
      <c r="B5338" s="2">
        <v>11567.96</v>
      </c>
      <c r="C5338" s="34">
        <f t="shared" si="166"/>
        <v>-7.7668587152218693E-3</v>
      </c>
      <c r="D5338" s="2">
        <v>367.71</v>
      </c>
      <c r="E5338" s="34">
        <f t="shared" si="167"/>
        <v>-4.6558211298487473E-3</v>
      </c>
      <c r="F5338" s="2"/>
    </row>
    <row r="5339" spans="1:6" x14ac:dyDescent="0.3">
      <c r="A5339" s="1">
        <v>43684.833333333336</v>
      </c>
      <c r="B5339" s="2">
        <v>11650.15</v>
      </c>
      <c r="C5339" s="34">
        <f t="shared" si="166"/>
        <v>7.1049692426323752E-3</v>
      </c>
      <c r="D5339" s="2">
        <v>368.6</v>
      </c>
      <c r="E5339" s="34">
        <f t="shared" si="167"/>
        <v>2.4203856299802595E-3</v>
      </c>
      <c r="F5339" s="2"/>
    </row>
    <row r="5340" spans="1:6" x14ac:dyDescent="0.3">
      <c r="A5340" s="1">
        <v>43685.833333333336</v>
      </c>
      <c r="B5340" s="2">
        <v>11845.41</v>
      </c>
      <c r="C5340" s="34">
        <f t="shared" si="166"/>
        <v>1.6760299223615105E-2</v>
      </c>
      <c r="D5340" s="2">
        <v>374.71</v>
      </c>
      <c r="E5340" s="34">
        <f t="shared" si="167"/>
        <v>1.6576234400433876E-2</v>
      </c>
      <c r="F5340" s="2"/>
    </row>
    <row r="5341" spans="1:6" x14ac:dyDescent="0.3">
      <c r="A5341" s="1">
        <v>43686.833333333336</v>
      </c>
      <c r="B5341" s="2">
        <v>11693.8</v>
      </c>
      <c r="C5341" s="34">
        <f t="shared" si="166"/>
        <v>-1.2799050433881187E-2</v>
      </c>
      <c r="D5341" s="2">
        <v>371.56</v>
      </c>
      <c r="E5341" s="34">
        <f t="shared" si="167"/>
        <v>-8.4065010274612106E-3</v>
      </c>
      <c r="F5341" s="2"/>
    </row>
    <row r="5342" spans="1:6" x14ac:dyDescent="0.3">
      <c r="A5342" s="1">
        <v>43689.833333333336</v>
      </c>
      <c r="B5342" s="2">
        <v>11679.68</v>
      </c>
      <c r="C5342" s="34">
        <f t="shared" si="166"/>
        <v>-1.2074774666916976E-3</v>
      </c>
      <c r="D5342" s="2">
        <v>370.41</v>
      </c>
      <c r="E5342" s="34">
        <f t="shared" si="167"/>
        <v>-3.0950586715469131E-3</v>
      </c>
      <c r="F5342" s="2"/>
    </row>
    <row r="5343" spans="1:6" x14ac:dyDescent="0.3">
      <c r="A5343" s="1">
        <v>43690.833333333336</v>
      </c>
      <c r="B5343" s="2">
        <v>11750.13</v>
      </c>
      <c r="C5343" s="34">
        <f t="shared" si="166"/>
        <v>6.0318433381736369E-3</v>
      </c>
      <c r="D5343" s="2">
        <v>372.4</v>
      </c>
      <c r="E5343" s="34">
        <f t="shared" si="167"/>
        <v>5.3724251505087306E-3</v>
      </c>
      <c r="F5343" s="2"/>
    </row>
    <row r="5344" spans="1:6" x14ac:dyDescent="0.3">
      <c r="A5344" s="1">
        <v>43691.833333333336</v>
      </c>
      <c r="B5344" s="2">
        <v>11492.66</v>
      </c>
      <c r="C5344" s="34">
        <f t="shared" si="166"/>
        <v>-2.1912097993809332E-2</v>
      </c>
      <c r="D5344" s="2">
        <v>366.16</v>
      </c>
      <c r="E5344" s="34">
        <f t="shared" si="167"/>
        <v>-1.6756176154672286E-2</v>
      </c>
      <c r="F5344" s="2"/>
    </row>
    <row r="5345" spans="1:6" x14ac:dyDescent="0.3">
      <c r="A5345" s="1">
        <v>43692.833333333336</v>
      </c>
      <c r="B5345" s="2">
        <v>11412.67</v>
      </c>
      <c r="C5345" s="34">
        <f t="shared" si="166"/>
        <v>-6.960094529899985E-3</v>
      </c>
      <c r="D5345" s="2">
        <v>365.09</v>
      </c>
      <c r="E5345" s="34">
        <f t="shared" si="167"/>
        <v>-2.9222197946254802E-3</v>
      </c>
      <c r="F5345" s="2"/>
    </row>
    <row r="5346" spans="1:6" x14ac:dyDescent="0.3">
      <c r="A5346" s="1">
        <v>43693.833333333336</v>
      </c>
      <c r="B5346" s="2">
        <v>11562.74</v>
      </c>
      <c r="C5346" s="34">
        <f t="shared" si="166"/>
        <v>1.3149420775331322E-2</v>
      </c>
      <c r="D5346" s="2">
        <v>369.63</v>
      </c>
      <c r="E5346" s="34">
        <f t="shared" si="167"/>
        <v>1.2435289928510729E-2</v>
      </c>
      <c r="F5346" s="2"/>
    </row>
    <row r="5347" spans="1:6" x14ac:dyDescent="0.3">
      <c r="A5347" s="1">
        <v>43696.833333333336</v>
      </c>
      <c r="B5347" s="2">
        <v>11715.37</v>
      </c>
      <c r="C5347" s="34">
        <f t="shared" si="166"/>
        <v>1.320015843995459E-2</v>
      </c>
      <c r="D5347" s="2">
        <v>373.86</v>
      </c>
      <c r="E5347" s="34">
        <f t="shared" si="167"/>
        <v>1.1443876308741219E-2</v>
      </c>
      <c r="F5347" s="2"/>
    </row>
    <row r="5348" spans="1:6" x14ac:dyDescent="0.3">
      <c r="A5348" s="1">
        <v>43697.833333333336</v>
      </c>
      <c r="B5348" s="2">
        <v>11651.18</v>
      </c>
      <c r="C5348" s="34">
        <f t="shared" si="166"/>
        <v>-5.4791269930015707E-3</v>
      </c>
      <c r="D5348" s="2">
        <v>371.3</v>
      </c>
      <c r="E5348" s="34">
        <f t="shared" si="167"/>
        <v>-6.8474830150323518E-3</v>
      </c>
      <c r="F5348" s="2"/>
    </row>
    <row r="5349" spans="1:6" x14ac:dyDescent="0.3">
      <c r="A5349" s="1">
        <v>43698.833333333336</v>
      </c>
      <c r="B5349" s="2">
        <v>11802.85</v>
      </c>
      <c r="C5349" s="34">
        <f t="shared" si="166"/>
        <v>1.3017565602797321E-2</v>
      </c>
      <c r="D5349" s="2">
        <v>375.8</v>
      </c>
      <c r="E5349" s="34">
        <f t="shared" si="167"/>
        <v>1.2119579854565021E-2</v>
      </c>
      <c r="F5349" s="2"/>
    </row>
    <row r="5350" spans="1:6" x14ac:dyDescent="0.3">
      <c r="A5350" s="1">
        <v>43699.833333333336</v>
      </c>
      <c r="B5350" s="2">
        <v>11747.04</v>
      </c>
      <c r="C5350" s="34">
        <f t="shared" si="166"/>
        <v>-4.728518959403849E-3</v>
      </c>
      <c r="D5350" s="2">
        <v>374.29</v>
      </c>
      <c r="E5350" s="34">
        <f t="shared" si="167"/>
        <v>-4.0180947312400406E-3</v>
      </c>
      <c r="F5350" s="2"/>
    </row>
    <row r="5351" spans="1:6" x14ac:dyDescent="0.3">
      <c r="A5351" s="1">
        <v>43700.833333333336</v>
      </c>
      <c r="B5351" s="2">
        <v>11611.51</v>
      </c>
      <c r="C5351" s="34">
        <f t="shared" si="166"/>
        <v>-1.1537374521581656E-2</v>
      </c>
      <c r="D5351" s="2">
        <v>371.36</v>
      </c>
      <c r="E5351" s="34">
        <f t="shared" si="167"/>
        <v>-7.8281546394507462E-3</v>
      </c>
      <c r="F5351" s="2"/>
    </row>
    <row r="5352" spans="1:6" x14ac:dyDescent="0.3">
      <c r="A5352" s="1">
        <v>43703.833333333336</v>
      </c>
      <c r="B5352" s="2">
        <v>11658.04</v>
      </c>
      <c r="C5352" s="34">
        <f t="shared" si="166"/>
        <v>4.0072307563787657E-3</v>
      </c>
      <c r="D5352" s="2">
        <v>371.28</v>
      </c>
      <c r="E5352" s="34">
        <f t="shared" si="167"/>
        <v>-2.1542438604060798E-4</v>
      </c>
      <c r="F5352" s="2"/>
    </row>
    <row r="5353" spans="1:6" x14ac:dyDescent="0.3">
      <c r="A5353" s="1">
        <v>43704.833333333336</v>
      </c>
      <c r="B5353" s="2">
        <v>11730.02</v>
      </c>
      <c r="C5353" s="34">
        <f t="shared" si="166"/>
        <v>6.1742797245505354E-3</v>
      </c>
      <c r="D5353" s="2">
        <v>373.62</v>
      </c>
      <c r="E5353" s="34">
        <f t="shared" si="167"/>
        <v>6.302521008403339E-3</v>
      </c>
      <c r="F5353" s="2"/>
    </row>
    <row r="5354" spans="1:6" x14ac:dyDescent="0.3">
      <c r="A5354" s="1">
        <v>43705.833333333336</v>
      </c>
      <c r="B5354" s="2">
        <v>11701.02</v>
      </c>
      <c r="C5354" s="34">
        <f t="shared" si="166"/>
        <v>-2.472289049805565E-3</v>
      </c>
      <c r="D5354" s="2">
        <v>372.86</v>
      </c>
      <c r="E5354" s="34">
        <f t="shared" si="167"/>
        <v>-2.0341523473047518E-3</v>
      </c>
      <c r="F5354" s="2"/>
    </row>
    <row r="5355" spans="1:6" x14ac:dyDescent="0.3">
      <c r="A5355" s="1">
        <v>43706.833333333336</v>
      </c>
      <c r="B5355" s="2">
        <v>11838.88</v>
      </c>
      <c r="C5355" s="34">
        <f t="shared" si="166"/>
        <v>1.1781878844750127E-2</v>
      </c>
      <c r="D5355" s="2">
        <v>376.74</v>
      </c>
      <c r="E5355" s="34">
        <f t="shared" si="167"/>
        <v>1.0406050528348532E-2</v>
      </c>
      <c r="F5355" s="2"/>
    </row>
    <row r="5356" spans="1:6" x14ac:dyDescent="0.3">
      <c r="A5356" s="1">
        <v>43707.833333333336</v>
      </c>
      <c r="B5356" s="2">
        <v>11939.28</v>
      </c>
      <c r="C5356" s="34">
        <f t="shared" si="166"/>
        <v>8.4805319422107672E-3</v>
      </c>
      <c r="D5356" s="2">
        <v>379.48</v>
      </c>
      <c r="E5356" s="34">
        <f t="shared" si="167"/>
        <v>7.27292031639859E-3</v>
      </c>
      <c r="F5356" s="2"/>
    </row>
    <row r="5357" spans="1:6" x14ac:dyDescent="0.3">
      <c r="A5357" s="1">
        <v>43710.833333333336</v>
      </c>
      <c r="B5357" s="2">
        <v>11953.78</v>
      </c>
      <c r="C5357" s="34">
        <f t="shared" si="166"/>
        <v>1.2144785950241044E-3</v>
      </c>
      <c r="D5357" s="2">
        <v>380.69</v>
      </c>
      <c r="E5357" s="34">
        <f t="shared" si="167"/>
        <v>3.1885738378834017E-3</v>
      </c>
      <c r="F5357" s="2"/>
    </row>
    <row r="5358" spans="1:6" x14ac:dyDescent="0.3">
      <c r="A5358" s="1">
        <v>43711.833333333336</v>
      </c>
      <c r="B5358" s="2">
        <v>11910.86</v>
      </c>
      <c r="C5358" s="34">
        <f t="shared" si="166"/>
        <v>-3.5904960606603087E-3</v>
      </c>
      <c r="D5358" s="2">
        <v>379.81</v>
      </c>
      <c r="E5358" s="34">
        <f t="shared" si="167"/>
        <v>-2.3115921090650637E-3</v>
      </c>
      <c r="F5358" s="2"/>
    </row>
    <row r="5359" spans="1:6" x14ac:dyDescent="0.3">
      <c r="A5359" s="1">
        <v>43712.833333333336</v>
      </c>
      <c r="B5359" s="2">
        <v>12025.04</v>
      </c>
      <c r="C5359" s="34">
        <f t="shared" si="166"/>
        <v>9.586209560014991E-3</v>
      </c>
      <c r="D5359" s="2">
        <v>383.18</v>
      </c>
      <c r="E5359" s="34">
        <f t="shared" si="167"/>
        <v>8.8728574813723426E-3</v>
      </c>
      <c r="F5359" s="2"/>
    </row>
    <row r="5360" spans="1:6" x14ac:dyDescent="0.3">
      <c r="A5360" s="1">
        <v>43713.833333333336</v>
      </c>
      <c r="B5360" s="2">
        <v>12126.78</v>
      </c>
      <c r="C5360" s="34">
        <f t="shared" si="166"/>
        <v>8.4606787170771192E-3</v>
      </c>
      <c r="D5360" s="2">
        <v>385.92</v>
      </c>
      <c r="E5360" s="34">
        <f t="shared" si="167"/>
        <v>7.1506863615011795E-3</v>
      </c>
      <c r="F5360" s="2"/>
    </row>
    <row r="5361" spans="1:6" x14ac:dyDescent="0.3">
      <c r="A5361" s="1">
        <v>43714.833333333336</v>
      </c>
      <c r="B5361" s="2">
        <v>12191.73</v>
      </c>
      <c r="C5361" s="34">
        <f t="shared" si="166"/>
        <v>5.3559147605546364E-3</v>
      </c>
      <c r="D5361" s="2">
        <v>387.14</v>
      </c>
      <c r="E5361" s="34">
        <f t="shared" si="167"/>
        <v>3.1612769485902525E-3</v>
      </c>
      <c r="F5361" s="2"/>
    </row>
    <row r="5362" spans="1:6" x14ac:dyDescent="0.3">
      <c r="A5362" s="1">
        <v>43717.833333333336</v>
      </c>
      <c r="B5362" s="2">
        <v>12226.1</v>
      </c>
      <c r="C5362" s="34">
        <f t="shared" si="166"/>
        <v>2.8191241111803489E-3</v>
      </c>
      <c r="D5362" s="2">
        <v>386.06</v>
      </c>
      <c r="E5362" s="34">
        <f t="shared" si="167"/>
        <v>-2.7896884847857795E-3</v>
      </c>
      <c r="F5362" s="2"/>
    </row>
    <row r="5363" spans="1:6" x14ac:dyDescent="0.3">
      <c r="A5363" s="1">
        <v>43718.833333333336</v>
      </c>
      <c r="B5363" s="2">
        <v>12268.71</v>
      </c>
      <c r="C5363" s="34">
        <f t="shared" si="166"/>
        <v>3.4851669788402706E-3</v>
      </c>
      <c r="D5363" s="2">
        <v>386.44</v>
      </c>
      <c r="E5363" s="34">
        <f t="shared" si="167"/>
        <v>9.8430295808937807E-4</v>
      </c>
      <c r="F5363" s="2"/>
    </row>
    <row r="5364" spans="1:6" x14ac:dyDescent="0.3">
      <c r="A5364" s="1">
        <v>43719.833333333336</v>
      </c>
      <c r="B5364" s="2">
        <v>12359.07</v>
      </c>
      <c r="C5364" s="34">
        <f t="shared" si="166"/>
        <v>7.365077502035744E-3</v>
      </c>
      <c r="D5364" s="2">
        <v>389.71</v>
      </c>
      <c r="E5364" s="34">
        <f t="shared" si="167"/>
        <v>8.4618569506262897E-3</v>
      </c>
      <c r="F5364" s="2"/>
    </row>
    <row r="5365" spans="1:6" x14ac:dyDescent="0.3">
      <c r="A5365" s="1">
        <v>43720.833333333336</v>
      </c>
      <c r="B5365" s="2">
        <v>12410.25</v>
      </c>
      <c r="C5365" s="34">
        <f t="shared" si="166"/>
        <v>4.14108828576909E-3</v>
      </c>
      <c r="D5365" s="2">
        <v>390.48</v>
      </c>
      <c r="E5365" s="34">
        <f t="shared" si="167"/>
        <v>1.9758281799286959E-3</v>
      </c>
      <c r="F5365" s="2"/>
    </row>
    <row r="5366" spans="1:6" x14ac:dyDescent="0.3">
      <c r="A5366" s="1">
        <v>43721.833333333336</v>
      </c>
      <c r="B5366" s="2">
        <v>12468.53</v>
      </c>
      <c r="C5366" s="34">
        <f t="shared" si="166"/>
        <v>4.696118128160176E-3</v>
      </c>
      <c r="D5366" s="2">
        <v>391.79</v>
      </c>
      <c r="E5366" s="34">
        <f t="shared" si="167"/>
        <v>3.3548453185823224E-3</v>
      </c>
      <c r="F5366" s="2"/>
    </row>
    <row r="5367" spans="1:6" x14ac:dyDescent="0.3">
      <c r="A5367" s="1">
        <v>43724.833333333336</v>
      </c>
      <c r="B5367" s="2">
        <v>12380.31</v>
      </c>
      <c r="C5367" s="34">
        <f t="shared" si="166"/>
        <v>-7.0754130599197662E-3</v>
      </c>
      <c r="D5367" s="2">
        <v>389.53</v>
      </c>
      <c r="E5367" s="34">
        <f t="shared" si="167"/>
        <v>-5.7683963347713307E-3</v>
      </c>
      <c r="F5367" s="2"/>
    </row>
    <row r="5368" spans="1:6" x14ac:dyDescent="0.3">
      <c r="A5368" s="1">
        <v>43725.833333333336</v>
      </c>
      <c r="B5368" s="2">
        <v>12372.61</v>
      </c>
      <c r="C5368" s="34">
        <f t="shared" si="166"/>
        <v>-6.2195534683695541E-4</v>
      </c>
      <c r="D5368" s="2">
        <v>389.33</v>
      </c>
      <c r="E5368" s="34">
        <f t="shared" si="167"/>
        <v>-5.1343927296998437E-4</v>
      </c>
      <c r="F5368" s="2"/>
    </row>
    <row r="5369" spans="1:6" x14ac:dyDescent="0.3">
      <c r="A5369" s="1">
        <v>43726.833333333336</v>
      </c>
      <c r="B5369" s="2">
        <v>12389.62</v>
      </c>
      <c r="C5369" s="34">
        <f t="shared" si="166"/>
        <v>1.3748109735940428E-3</v>
      </c>
      <c r="D5369" s="2">
        <v>389.41</v>
      </c>
      <c r="E5369" s="34">
        <f t="shared" si="167"/>
        <v>2.0548121131191976E-4</v>
      </c>
      <c r="F5369" s="2"/>
    </row>
    <row r="5370" spans="1:6" x14ac:dyDescent="0.3">
      <c r="A5370" s="1">
        <v>43727.833333333336</v>
      </c>
      <c r="B5370" s="2">
        <v>12457.7</v>
      </c>
      <c r="C5370" s="34">
        <f t="shared" si="166"/>
        <v>5.4949223624292109E-3</v>
      </c>
      <c r="D5370" s="2">
        <v>391.8</v>
      </c>
      <c r="E5370" s="34">
        <f t="shared" si="167"/>
        <v>6.1374900490485107E-3</v>
      </c>
      <c r="F5370" s="2"/>
    </row>
    <row r="5371" spans="1:6" x14ac:dyDescent="0.3">
      <c r="A5371" s="1">
        <v>43728.833333333336</v>
      </c>
      <c r="B5371" s="2">
        <v>12468.01</v>
      </c>
      <c r="C5371" s="34">
        <f t="shared" si="166"/>
        <v>8.2760060043174377E-4</v>
      </c>
      <c r="D5371" s="2">
        <v>392.95</v>
      </c>
      <c r="E5371" s="34">
        <f t="shared" si="167"/>
        <v>2.9351710056151337E-3</v>
      </c>
      <c r="F5371" s="2"/>
    </row>
    <row r="5372" spans="1:6" x14ac:dyDescent="0.3">
      <c r="A5372" s="1">
        <v>43731.833333333336</v>
      </c>
      <c r="B5372" s="2">
        <v>12342.33</v>
      </c>
      <c r="C5372" s="34">
        <f t="shared" si="166"/>
        <v>-1.0080197240778577E-2</v>
      </c>
      <c r="D5372" s="2">
        <v>389.8</v>
      </c>
      <c r="E5372" s="34">
        <f t="shared" si="167"/>
        <v>-8.0162870594222557E-3</v>
      </c>
      <c r="F5372" s="2"/>
    </row>
    <row r="5373" spans="1:6" x14ac:dyDescent="0.3">
      <c r="A5373" s="1">
        <v>43732.833333333336</v>
      </c>
      <c r="B5373" s="2">
        <v>12307.15</v>
      </c>
      <c r="C5373" s="34">
        <f t="shared" si="166"/>
        <v>-2.8503532153167921E-3</v>
      </c>
      <c r="D5373" s="2">
        <v>389.84</v>
      </c>
      <c r="E5373" s="34">
        <f t="shared" si="167"/>
        <v>1.0261672652633891E-4</v>
      </c>
      <c r="F5373" s="2"/>
    </row>
    <row r="5374" spans="1:6" x14ac:dyDescent="0.3">
      <c r="A5374" s="1">
        <v>43733.833333333336</v>
      </c>
      <c r="B5374" s="2">
        <v>12234.18</v>
      </c>
      <c r="C5374" s="34">
        <f t="shared" si="166"/>
        <v>-5.9290737498119972E-3</v>
      </c>
      <c r="D5374" s="2">
        <v>387.59</v>
      </c>
      <c r="E5374" s="34">
        <f t="shared" si="167"/>
        <v>-5.7715986045556722E-3</v>
      </c>
      <c r="F5374" s="2"/>
    </row>
    <row r="5375" spans="1:6" x14ac:dyDescent="0.3">
      <c r="A5375" s="1">
        <v>43734.833333333336</v>
      </c>
      <c r="B5375" s="2">
        <v>12288.54</v>
      </c>
      <c r="C5375" s="34">
        <f t="shared" si="166"/>
        <v>4.4432892110464195E-3</v>
      </c>
      <c r="D5375" s="2">
        <v>389.95</v>
      </c>
      <c r="E5375" s="34">
        <f t="shared" si="167"/>
        <v>6.088908382569258E-3</v>
      </c>
      <c r="F5375" s="2"/>
    </row>
    <row r="5376" spans="1:6" x14ac:dyDescent="0.3">
      <c r="A5376" s="1">
        <v>43735.833333333336</v>
      </c>
      <c r="B5376" s="2">
        <v>12380.94</v>
      </c>
      <c r="C5376" s="34">
        <f t="shared" ref="C5376:C5439" si="168">B5376/B5375-1</f>
        <v>7.5192008163702528E-3</v>
      </c>
      <c r="D5376" s="2">
        <v>391.79</v>
      </c>
      <c r="E5376" s="34">
        <f t="shared" si="167"/>
        <v>4.7185536607257106E-3</v>
      </c>
      <c r="F5376" s="2"/>
    </row>
    <row r="5377" spans="1:6" x14ac:dyDescent="0.3">
      <c r="A5377" s="1">
        <v>43738.833333333336</v>
      </c>
      <c r="B5377" s="2">
        <v>12428.08</v>
      </c>
      <c r="C5377" s="34">
        <f t="shared" si="168"/>
        <v>3.8074653459267971E-3</v>
      </c>
      <c r="D5377" s="2">
        <v>393.15</v>
      </c>
      <c r="E5377" s="34">
        <f t="shared" si="167"/>
        <v>3.4712473518976328E-3</v>
      </c>
      <c r="F5377" s="2"/>
    </row>
    <row r="5378" spans="1:6" x14ac:dyDescent="0.3">
      <c r="A5378" s="1">
        <v>43739.833333333336</v>
      </c>
      <c r="B5378" s="2">
        <v>12263.83</v>
      </c>
      <c r="C5378" s="34">
        <f t="shared" si="168"/>
        <v>-1.3216039806631441E-2</v>
      </c>
      <c r="D5378" s="2">
        <v>387.99</v>
      </c>
      <c r="E5378" s="34">
        <f t="shared" si="167"/>
        <v>-1.3124761541396301E-2</v>
      </c>
      <c r="F5378" s="2"/>
    </row>
    <row r="5379" spans="1:6" x14ac:dyDescent="0.3">
      <c r="A5379" s="1">
        <v>43740.833333333336</v>
      </c>
      <c r="B5379" s="2">
        <v>11925.25</v>
      </c>
      <c r="C5379" s="34">
        <f t="shared" si="168"/>
        <v>-2.7608014788202406E-2</v>
      </c>
      <c r="D5379" s="2">
        <v>377.52</v>
      </c>
      <c r="E5379" s="34">
        <f t="shared" si="167"/>
        <v>-2.6985231578133484E-2</v>
      </c>
      <c r="F5379" s="2"/>
    </row>
    <row r="5380" spans="1:6" x14ac:dyDescent="0.3">
      <c r="A5380" s="1">
        <v>43742.833333333336</v>
      </c>
      <c r="B5380" s="2">
        <v>12012.81</v>
      </c>
      <c r="C5380" s="34">
        <f t="shared" si="168"/>
        <v>7.3424037231923922E-3</v>
      </c>
      <c r="D5380" s="2">
        <v>380.22</v>
      </c>
      <c r="E5380" s="34">
        <f t="shared" si="167"/>
        <v>7.1519389701208969E-3</v>
      </c>
      <c r="F5380" s="2"/>
    </row>
    <row r="5381" spans="1:6" x14ac:dyDescent="0.3">
      <c r="A5381" s="1">
        <v>43745.833333333336</v>
      </c>
      <c r="B5381" s="2">
        <v>12097.43</v>
      </c>
      <c r="C5381" s="34">
        <f t="shared" si="168"/>
        <v>7.044147039701798E-3</v>
      </c>
      <c r="D5381" s="2">
        <v>382.91</v>
      </c>
      <c r="E5381" s="34">
        <f t="shared" ref="E5381:E5444" si="169">D5381/D5380-1</f>
        <v>7.0748514018199593E-3</v>
      </c>
      <c r="F5381" s="2"/>
    </row>
    <row r="5382" spans="1:6" x14ac:dyDescent="0.3">
      <c r="A5382" s="1">
        <v>43746.833333333336</v>
      </c>
      <c r="B5382" s="2">
        <v>11970.2</v>
      </c>
      <c r="C5382" s="34">
        <f t="shared" si="168"/>
        <v>-1.0517109832418936E-2</v>
      </c>
      <c r="D5382" s="2">
        <v>378.71</v>
      </c>
      <c r="E5382" s="34">
        <f t="shared" si="169"/>
        <v>-1.0968634927267629E-2</v>
      </c>
      <c r="F5382" s="2"/>
    </row>
    <row r="5383" spans="1:6" x14ac:dyDescent="0.3">
      <c r="A5383" s="1">
        <v>43747.833333333336</v>
      </c>
      <c r="B5383" s="2">
        <v>12094.26</v>
      </c>
      <c r="C5383" s="34">
        <f t="shared" si="168"/>
        <v>1.0364070775759737E-2</v>
      </c>
      <c r="D5383" s="2">
        <v>380.3</v>
      </c>
      <c r="E5383" s="34">
        <f t="shared" si="169"/>
        <v>4.1984632040348302E-3</v>
      </c>
      <c r="F5383" s="2"/>
    </row>
    <row r="5384" spans="1:6" x14ac:dyDescent="0.3">
      <c r="A5384" s="1">
        <v>43748.833333333336</v>
      </c>
      <c r="B5384" s="2">
        <v>12164.2</v>
      </c>
      <c r="C5384" s="34">
        <f t="shared" si="168"/>
        <v>5.7829085863874141E-3</v>
      </c>
      <c r="D5384" s="2">
        <v>382.76</v>
      </c>
      <c r="E5384" s="34">
        <f t="shared" si="169"/>
        <v>6.4685774388639761E-3</v>
      </c>
      <c r="F5384" s="2"/>
    </row>
    <row r="5385" spans="1:6" x14ac:dyDescent="0.3">
      <c r="A5385" s="1">
        <v>43749.833333333336</v>
      </c>
      <c r="B5385" s="2">
        <v>12511.65</v>
      </c>
      <c r="C5385" s="34">
        <f t="shared" si="168"/>
        <v>2.8563325167294096E-2</v>
      </c>
      <c r="D5385" s="2">
        <v>391.61</v>
      </c>
      <c r="E5385" s="34">
        <f t="shared" si="169"/>
        <v>2.3121538300763023E-2</v>
      </c>
      <c r="F5385" s="2"/>
    </row>
    <row r="5386" spans="1:6" x14ac:dyDescent="0.3">
      <c r="A5386" s="1">
        <v>43752.833333333336</v>
      </c>
      <c r="B5386" s="2">
        <v>12486.56</v>
      </c>
      <c r="C5386" s="34">
        <f t="shared" si="168"/>
        <v>-2.0053310314787076E-3</v>
      </c>
      <c r="D5386" s="2">
        <v>389.69</v>
      </c>
      <c r="E5386" s="34">
        <f t="shared" si="169"/>
        <v>-4.9028370062051962E-3</v>
      </c>
      <c r="F5386" s="2"/>
    </row>
    <row r="5387" spans="1:6" x14ac:dyDescent="0.3">
      <c r="A5387" s="1">
        <v>43753.833333333336</v>
      </c>
      <c r="B5387" s="2">
        <v>12629.79</v>
      </c>
      <c r="C5387" s="34">
        <f t="shared" si="168"/>
        <v>1.1470733332479277E-2</v>
      </c>
      <c r="D5387" s="2">
        <v>394.02</v>
      </c>
      <c r="E5387" s="34">
        <f t="shared" si="169"/>
        <v>1.1111396238035365E-2</v>
      </c>
      <c r="F5387" s="2"/>
    </row>
    <row r="5388" spans="1:6" x14ac:dyDescent="0.3">
      <c r="A5388" s="1">
        <v>43754.833333333336</v>
      </c>
      <c r="B5388" s="2">
        <v>12670.11</v>
      </c>
      <c r="C5388" s="34">
        <f t="shared" si="168"/>
        <v>3.1924521310331411E-3</v>
      </c>
      <c r="D5388" s="2">
        <v>393.46</v>
      </c>
      <c r="E5388" s="34">
        <f t="shared" si="169"/>
        <v>-1.4212476524034789E-3</v>
      </c>
      <c r="F5388" s="2"/>
    </row>
    <row r="5389" spans="1:6" x14ac:dyDescent="0.3">
      <c r="A5389" s="1">
        <v>43755.833333333336</v>
      </c>
      <c r="B5389" s="2">
        <v>12654.95</v>
      </c>
      <c r="C5389" s="34">
        <f t="shared" si="168"/>
        <v>-1.1965168416059324E-3</v>
      </c>
      <c r="D5389" s="2">
        <v>393.08</v>
      </c>
      <c r="E5389" s="34">
        <f t="shared" si="169"/>
        <v>-9.657906775784042E-4</v>
      </c>
      <c r="F5389" s="2"/>
    </row>
    <row r="5390" spans="1:6" x14ac:dyDescent="0.3">
      <c r="A5390" s="1">
        <v>43756.833333333336</v>
      </c>
      <c r="B5390" s="2">
        <v>12633.6</v>
      </c>
      <c r="C5390" s="34">
        <f t="shared" si="168"/>
        <v>-1.6870868711452713E-3</v>
      </c>
      <c r="D5390" s="2">
        <v>391.84</v>
      </c>
      <c r="E5390" s="34">
        <f t="shared" si="169"/>
        <v>-3.154574132492094E-3</v>
      </c>
      <c r="F5390" s="2"/>
    </row>
    <row r="5391" spans="1:6" x14ac:dyDescent="0.3">
      <c r="A5391" s="1">
        <v>43759.833333333336</v>
      </c>
      <c r="B5391" s="2">
        <v>12747.96</v>
      </c>
      <c r="C5391" s="34">
        <f t="shared" si="168"/>
        <v>9.0520516717325084E-3</v>
      </c>
      <c r="D5391" s="2">
        <v>394.22</v>
      </c>
      <c r="E5391" s="34">
        <f t="shared" si="169"/>
        <v>6.073907717435878E-3</v>
      </c>
      <c r="F5391" s="2"/>
    </row>
    <row r="5392" spans="1:6" x14ac:dyDescent="0.3">
      <c r="A5392" s="1">
        <v>43760.833333333336</v>
      </c>
      <c r="B5392" s="2">
        <v>12754.69</v>
      </c>
      <c r="C5392" s="34">
        <f t="shared" si="168"/>
        <v>5.2792760567199615E-4</v>
      </c>
      <c r="D5392" s="2">
        <v>394.59</v>
      </c>
      <c r="E5392" s="34">
        <f t="shared" si="169"/>
        <v>9.3856222413868373E-4</v>
      </c>
      <c r="F5392" s="2"/>
    </row>
    <row r="5393" spans="1:6" x14ac:dyDescent="0.3">
      <c r="A5393" s="1">
        <v>43761.833333333336</v>
      </c>
      <c r="B5393" s="2">
        <v>12798.19</v>
      </c>
      <c r="C5393" s="34">
        <f t="shared" si="168"/>
        <v>3.4105101731205512E-3</v>
      </c>
      <c r="D5393" s="2">
        <v>395.03</v>
      </c>
      <c r="E5393" s="34">
        <f t="shared" si="169"/>
        <v>1.115081476976032E-3</v>
      </c>
      <c r="F5393" s="2"/>
    </row>
    <row r="5394" spans="1:6" x14ac:dyDescent="0.3">
      <c r="A5394" s="1">
        <v>43762.833333333336</v>
      </c>
      <c r="B5394" s="2">
        <v>12872.1</v>
      </c>
      <c r="C5394" s="34">
        <f t="shared" si="168"/>
        <v>5.7750353760961382E-3</v>
      </c>
      <c r="D5394" s="2">
        <v>397.37</v>
      </c>
      <c r="E5394" s="34">
        <f t="shared" si="169"/>
        <v>5.9236007391845202E-3</v>
      </c>
      <c r="F5394" s="2"/>
    </row>
    <row r="5395" spans="1:6" x14ac:dyDescent="0.3">
      <c r="A5395" s="1">
        <v>43763.833333333336</v>
      </c>
      <c r="B5395" s="2">
        <v>12894.51</v>
      </c>
      <c r="C5395" s="34">
        <f t="shared" si="168"/>
        <v>1.7409746661383174E-3</v>
      </c>
      <c r="D5395" s="2">
        <v>398.01</v>
      </c>
      <c r="E5395" s="34">
        <f t="shared" si="169"/>
        <v>1.6105896267961661E-3</v>
      </c>
      <c r="F5395" s="2"/>
    </row>
    <row r="5396" spans="1:6" x14ac:dyDescent="0.3">
      <c r="A5396" s="1">
        <v>43766.833333333336</v>
      </c>
      <c r="B5396" s="2">
        <v>12941.71</v>
      </c>
      <c r="C5396" s="34">
        <f t="shared" si="168"/>
        <v>3.6604725577007446E-3</v>
      </c>
      <c r="D5396" s="2">
        <v>398.99</v>
      </c>
      <c r="E5396" s="34">
        <f t="shared" si="169"/>
        <v>2.4622496922188652E-3</v>
      </c>
      <c r="F5396" s="2"/>
    </row>
    <row r="5397" spans="1:6" x14ac:dyDescent="0.3">
      <c r="A5397" s="1">
        <v>43767.833333333336</v>
      </c>
      <c r="B5397" s="2">
        <v>12939.62</v>
      </c>
      <c r="C5397" s="34">
        <f t="shared" si="168"/>
        <v>-1.6149334206982946E-4</v>
      </c>
      <c r="D5397" s="2">
        <v>398.37</v>
      </c>
      <c r="E5397" s="34">
        <f t="shared" si="169"/>
        <v>-1.5539236572345017E-3</v>
      </c>
      <c r="F5397" s="2"/>
    </row>
    <row r="5398" spans="1:6" x14ac:dyDescent="0.3">
      <c r="A5398" s="1">
        <v>43768.833333333336</v>
      </c>
      <c r="B5398" s="2">
        <v>12910.23</v>
      </c>
      <c r="C5398" s="34">
        <f t="shared" si="168"/>
        <v>-2.2713186322319556E-3</v>
      </c>
      <c r="D5398" s="2">
        <v>398.7</v>
      </c>
      <c r="E5398" s="34">
        <f t="shared" si="169"/>
        <v>8.2837563069504405E-4</v>
      </c>
      <c r="F5398" s="2"/>
    </row>
    <row r="5399" spans="1:6" x14ac:dyDescent="0.3">
      <c r="A5399" s="1">
        <v>43769.833333333336</v>
      </c>
      <c r="B5399" s="2">
        <v>12866.79</v>
      </c>
      <c r="C5399" s="34">
        <f t="shared" si="168"/>
        <v>-3.3647735168156334E-3</v>
      </c>
      <c r="D5399" s="2">
        <v>396.75</v>
      </c>
      <c r="E5399" s="34">
        <f t="shared" si="169"/>
        <v>-4.8908954100826962E-3</v>
      </c>
      <c r="F5399" s="2"/>
    </row>
    <row r="5400" spans="1:6" x14ac:dyDescent="0.3">
      <c r="A5400" s="1">
        <v>43770.833333333336</v>
      </c>
      <c r="B5400" s="2">
        <v>12961.05</v>
      </c>
      <c r="C5400" s="34">
        <f t="shared" si="168"/>
        <v>7.3258365140020931E-3</v>
      </c>
      <c r="D5400" s="2">
        <v>399.43</v>
      </c>
      <c r="E5400" s="34">
        <f t="shared" si="169"/>
        <v>6.7548834278512437E-3</v>
      </c>
      <c r="F5400" s="2"/>
    </row>
    <row r="5401" spans="1:6" x14ac:dyDescent="0.3">
      <c r="A5401" s="1">
        <v>43773.833333333336</v>
      </c>
      <c r="B5401" s="2">
        <v>13136.28</v>
      </c>
      <c r="C5401" s="34">
        <f t="shared" si="168"/>
        <v>1.3519737984191149E-2</v>
      </c>
      <c r="D5401" s="2">
        <v>403.41</v>
      </c>
      <c r="E5401" s="34">
        <f t="shared" si="169"/>
        <v>9.9641989835514977E-3</v>
      </c>
      <c r="F5401" s="2"/>
    </row>
    <row r="5402" spans="1:6" x14ac:dyDescent="0.3">
      <c r="A5402" s="1">
        <v>43774.833333333336</v>
      </c>
      <c r="B5402" s="2">
        <v>13148.5</v>
      </c>
      <c r="C5402" s="34">
        <f t="shared" si="168"/>
        <v>9.3024813721998001E-4</v>
      </c>
      <c r="D5402" s="2">
        <v>404.23</v>
      </c>
      <c r="E5402" s="34">
        <f t="shared" si="169"/>
        <v>2.0326714756699893E-3</v>
      </c>
      <c r="F5402" s="2"/>
    </row>
    <row r="5403" spans="1:6" x14ac:dyDescent="0.3">
      <c r="A5403" s="1">
        <v>43775.833333333336</v>
      </c>
      <c r="B5403" s="2">
        <v>13179.89</v>
      </c>
      <c r="C5403" s="34">
        <f t="shared" si="168"/>
        <v>2.3873445640185675E-3</v>
      </c>
      <c r="D5403" s="2">
        <v>405.07</v>
      </c>
      <c r="E5403" s="34">
        <f t="shared" si="169"/>
        <v>2.0780248868217388E-3</v>
      </c>
      <c r="F5403" s="2"/>
    </row>
    <row r="5404" spans="1:6" x14ac:dyDescent="0.3">
      <c r="A5404" s="1">
        <v>43776.833333333336</v>
      </c>
      <c r="B5404" s="2">
        <v>13289.46</v>
      </c>
      <c r="C5404" s="34">
        <f t="shared" si="168"/>
        <v>8.3134229496604206E-3</v>
      </c>
      <c r="D5404" s="2">
        <v>406.56</v>
      </c>
      <c r="E5404" s="34">
        <f t="shared" si="169"/>
        <v>3.678376576887965E-3</v>
      </c>
      <c r="F5404" s="2"/>
    </row>
    <row r="5405" spans="1:6" x14ac:dyDescent="0.3">
      <c r="A5405" s="1">
        <v>43777.833333333336</v>
      </c>
      <c r="B5405" s="2">
        <v>13228.56</v>
      </c>
      <c r="C5405" s="34">
        <f t="shared" si="168"/>
        <v>-4.5825789761209101E-3</v>
      </c>
      <c r="D5405" s="2">
        <v>405.42</v>
      </c>
      <c r="E5405" s="34">
        <f t="shared" si="169"/>
        <v>-2.8040141676505259E-3</v>
      </c>
      <c r="F5405" s="2"/>
    </row>
    <row r="5406" spans="1:6" x14ac:dyDescent="0.3">
      <c r="A5406" s="1">
        <v>43780.833333333336</v>
      </c>
      <c r="B5406" s="2">
        <v>13198.37</v>
      </c>
      <c r="C5406" s="34">
        <f t="shared" si="168"/>
        <v>-2.2821833971345962E-3</v>
      </c>
      <c r="D5406" s="2">
        <v>405.34</v>
      </c>
      <c r="E5406" s="34">
        <f t="shared" si="169"/>
        <v>-1.9732622958912316E-4</v>
      </c>
      <c r="F5406" s="2"/>
    </row>
    <row r="5407" spans="1:6" x14ac:dyDescent="0.3">
      <c r="A5407" s="1">
        <v>43781.833333333336</v>
      </c>
      <c r="B5407" s="2">
        <v>13283.51</v>
      </c>
      <c r="C5407" s="34">
        <f t="shared" si="168"/>
        <v>6.4507965756377406E-3</v>
      </c>
      <c r="D5407" s="2">
        <v>406.9</v>
      </c>
      <c r="E5407" s="34">
        <f t="shared" si="169"/>
        <v>3.8486209108403724E-3</v>
      </c>
      <c r="F5407" s="2"/>
    </row>
    <row r="5408" spans="1:6" x14ac:dyDescent="0.3">
      <c r="A5408" s="1">
        <v>43782.833333333336</v>
      </c>
      <c r="B5408" s="2">
        <v>13230.07</v>
      </c>
      <c r="C5408" s="34">
        <f t="shared" si="168"/>
        <v>-4.0230330688199034E-3</v>
      </c>
      <c r="D5408" s="2">
        <v>405.86</v>
      </c>
      <c r="E5408" s="34">
        <f t="shared" si="169"/>
        <v>-2.5559105431308682E-3</v>
      </c>
      <c r="F5408" s="2"/>
    </row>
    <row r="5409" spans="1:6" x14ac:dyDescent="0.3">
      <c r="A5409" s="1">
        <v>43783.833333333336</v>
      </c>
      <c r="B5409" s="2">
        <v>13180.23</v>
      </c>
      <c r="C5409" s="34">
        <f t="shared" si="168"/>
        <v>-3.7671758350484863E-3</v>
      </c>
      <c r="D5409" s="2">
        <v>404.41</v>
      </c>
      <c r="E5409" s="34">
        <f t="shared" si="169"/>
        <v>-3.5726605233331599E-3</v>
      </c>
      <c r="F5409" s="2"/>
    </row>
    <row r="5410" spans="1:6" x14ac:dyDescent="0.3">
      <c r="A5410" s="1">
        <v>43784.833333333336</v>
      </c>
      <c r="B5410" s="2">
        <v>13241.75</v>
      </c>
      <c r="C5410" s="34">
        <f t="shared" si="168"/>
        <v>4.667596847703015E-3</v>
      </c>
      <c r="D5410" s="2">
        <v>406.04</v>
      </c>
      <c r="E5410" s="34">
        <f t="shared" si="169"/>
        <v>4.0305630424568584E-3</v>
      </c>
      <c r="F5410" s="2"/>
    </row>
    <row r="5411" spans="1:6" x14ac:dyDescent="0.3">
      <c r="A5411" s="1">
        <v>43787.833333333336</v>
      </c>
      <c r="B5411" s="2">
        <v>13207.01</v>
      </c>
      <c r="C5411" s="34">
        <f t="shared" si="168"/>
        <v>-2.6235203050956057E-3</v>
      </c>
      <c r="D5411" s="2">
        <v>405.99</v>
      </c>
      <c r="E5411" s="34">
        <f t="shared" si="169"/>
        <v>-1.2314057728302075E-4</v>
      </c>
      <c r="F5411" s="2"/>
    </row>
    <row r="5412" spans="1:6" x14ac:dyDescent="0.3">
      <c r="A5412" s="1">
        <v>43788.833333333336</v>
      </c>
      <c r="B5412" s="2">
        <v>13221.12</v>
      </c>
      <c r="C5412" s="34">
        <f t="shared" si="168"/>
        <v>1.06837202364507E-3</v>
      </c>
      <c r="D5412" s="2">
        <v>405.5</v>
      </c>
      <c r="E5412" s="34">
        <f t="shared" si="169"/>
        <v>-1.2069262789724533E-3</v>
      </c>
      <c r="F5412" s="2"/>
    </row>
    <row r="5413" spans="1:6" x14ac:dyDescent="0.3">
      <c r="A5413" s="1">
        <v>43789.833333333336</v>
      </c>
      <c r="B5413" s="2">
        <v>13158.14</v>
      </c>
      <c r="C5413" s="34">
        <f t="shared" si="168"/>
        <v>-4.7635903766096721E-3</v>
      </c>
      <c r="D5413" s="2">
        <v>403.82</v>
      </c>
      <c r="E5413" s="34">
        <f t="shared" si="169"/>
        <v>-4.143033292231868E-3</v>
      </c>
      <c r="F5413" s="2"/>
    </row>
    <row r="5414" spans="1:6" x14ac:dyDescent="0.3">
      <c r="A5414" s="1">
        <v>43790.833333333336</v>
      </c>
      <c r="B5414" s="2">
        <v>13137.7</v>
      </c>
      <c r="C5414" s="34">
        <f t="shared" si="168"/>
        <v>-1.5534110444180849E-3</v>
      </c>
      <c r="D5414" s="2">
        <v>402.22</v>
      </c>
      <c r="E5414" s="34">
        <f t="shared" si="169"/>
        <v>-3.9621613590212768E-3</v>
      </c>
      <c r="F5414" s="2"/>
    </row>
    <row r="5415" spans="1:6" x14ac:dyDescent="0.3">
      <c r="A5415" s="1">
        <v>43791.833333333336</v>
      </c>
      <c r="B5415" s="2">
        <v>13163.88</v>
      </c>
      <c r="C5415" s="34">
        <f t="shared" si="168"/>
        <v>1.9927384549804916E-3</v>
      </c>
      <c r="D5415" s="2">
        <v>403.98</v>
      </c>
      <c r="E5415" s="34">
        <f t="shared" si="169"/>
        <v>4.3757147829546206E-3</v>
      </c>
      <c r="F5415" s="2"/>
    </row>
    <row r="5416" spans="1:6" x14ac:dyDescent="0.3">
      <c r="A5416" s="1">
        <v>43794.833333333336</v>
      </c>
      <c r="B5416" s="2">
        <v>13246.45</v>
      </c>
      <c r="C5416" s="34">
        <f t="shared" si="168"/>
        <v>6.2724667803111256E-3</v>
      </c>
      <c r="D5416" s="2">
        <v>408.09</v>
      </c>
      <c r="E5416" s="34">
        <f t="shared" si="169"/>
        <v>1.0173770978761265E-2</v>
      </c>
      <c r="F5416" s="2"/>
    </row>
    <row r="5417" spans="1:6" x14ac:dyDescent="0.3">
      <c r="A5417" s="1">
        <v>43795.833333333336</v>
      </c>
      <c r="B5417" s="2">
        <v>13236.42</v>
      </c>
      <c r="C5417" s="34">
        <f t="shared" si="168"/>
        <v>-7.5718400024160637E-4</v>
      </c>
      <c r="D5417" s="2">
        <v>408.49</v>
      </c>
      <c r="E5417" s="34">
        <f t="shared" si="169"/>
        <v>9.80175941581507E-4</v>
      </c>
      <c r="F5417" s="2"/>
    </row>
    <row r="5418" spans="1:6" x14ac:dyDescent="0.3">
      <c r="A5418" s="1">
        <v>43796.833333333336</v>
      </c>
      <c r="B5418" s="2">
        <v>13287.07</v>
      </c>
      <c r="C5418" s="34">
        <f t="shared" si="168"/>
        <v>3.8265633758975959E-3</v>
      </c>
      <c r="D5418" s="2">
        <v>409.81</v>
      </c>
      <c r="E5418" s="34">
        <f t="shared" si="169"/>
        <v>3.2314132536903628E-3</v>
      </c>
      <c r="F5418" s="2"/>
    </row>
    <row r="5419" spans="1:6" x14ac:dyDescent="0.3">
      <c r="A5419" s="1">
        <v>43797.833333333336</v>
      </c>
      <c r="B5419" s="2">
        <v>13245.58</v>
      </c>
      <c r="C5419" s="34">
        <f t="shared" si="168"/>
        <v>-3.1225845878737335E-3</v>
      </c>
      <c r="D5419" s="2">
        <v>409.25</v>
      </c>
      <c r="E5419" s="34">
        <f t="shared" si="169"/>
        <v>-1.3664869085674436E-3</v>
      </c>
      <c r="F5419" s="2"/>
    </row>
    <row r="5420" spans="1:6" x14ac:dyDescent="0.3">
      <c r="A5420" s="1">
        <v>43798.833333333336</v>
      </c>
      <c r="B5420" s="2">
        <v>13236.38</v>
      </c>
      <c r="C5420" s="34">
        <f t="shared" si="168"/>
        <v>-6.9457132115025022E-4</v>
      </c>
      <c r="D5420" s="2">
        <v>407.43</v>
      </c>
      <c r="E5420" s="34">
        <f t="shared" si="169"/>
        <v>-4.4471594379963397E-3</v>
      </c>
      <c r="F5420" s="2"/>
    </row>
    <row r="5421" spans="1:6" x14ac:dyDescent="0.3">
      <c r="A5421" s="1">
        <v>43801.833333333336</v>
      </c>
      <c r="B5421" s="2">
        <v>12964.68</v>
      </c>
      <c r="C5421" s="34">
        <f t="shared" si="168"/>
        <v>-2.0526760337796213E-2</v>
      </c>
      <c r="D5421" s="2">
        <v>401.01</v>
      </c>
      <c r="E5421" s="34">
        <f t="shared" si="169"/>
        <v>-1.5757308003828907E-2</v>
      </c>
      <c r="F5421" s="2"/>
    </row>
    <row r="5422" spans="1:6" x14ac:dyDescent="0.3">
      <c r="A5422" s="1">
        <v>43802.833333333336</v>
      </c>
      <c r="B5422" s="2">
        <v>12989.29</v>
      </c>
      <c r="C5422" s="34">
        <f t="shared" si="168"/>
        <v>1.8982342795965668E-3</v>
      </c>
      <c r="D5422" s="2">
        <v>398.48</v>
      </c>
      <c r="E5422" s="34">
        <f t="shared" si="169"/>
        <v>-6.3090695992618073E-3</v>
      </c>
      <c r="F5422" s="2"/>
    </row>
    <row r="5423" spans="1:6" x14ac:dyDescent="0.3">
      <c r="A5423" s="1">
        <v>43803.833333333336</v>
      </c>
      <c r="B5423" s="2">
        <v>13140.57</v>
      </c>
      <c r="C5423" s="34">
        <f t="shared" si="168"/>
        <v>1.1646518015996143E-2</v>
      </c>
      <c r="D5423" s="2">
        <v>403.19</v>
      </c>
      <c r="E5423" s="34">
        <f t="shared" si="169"/>
        <v>1.1819915679582405E-2</v>
      </c>
      <c r="F5423" s="2"/>
    </row>
    <row r="5424" spans="1:6" x14ac:dyDescent="0.3">
      <c r="A5424" s="1">
        <v>43804.833333333336</v>
      </c>
      <c r="B5424" s="2">
        <v>13054.8</v>
      </c>
      <c r="C5424" s="34">
        <f t="shared" si="168"/>
        <v>-6.5271141206203476E-3</v>
      </c>
      <c r="D5424" s="2">
        <v>402.66</v>
      </c>
      <c r="E5424" s="34">
        <f t="shared" si="169"/>
        <v>-1.3145167290854465E-3</v>
      </c>
      <c r="F5424" s="2"/>
    </row>
    <row r="5425" spans="1:6" x14ac:dyDescent="0.3">
      <c r="A5425" s="1">
        <v>43805.833333333336</v>
      </c>
      <c r="B5425" s="2">
        <v>13166.58</v>
      </c>
      <c r="C5425" s="34">
        <f t="shared" si="168"/>
        <v>8.5623678646935542E-3</v>
      </c>
      <c r="D5425" s="2">
        <v>407.35</v>
      </c>
      <c r="E5425" s="34">
        <f t="shared" si="169"/>
        <v>1.1647543833507079E-2</v>
      </c>
      <c r="F5425" s="2"/>
    </row>
    <row r="5426" spans="1:6" x14ac:dyDescent="0.3">
      <c r="A5426" s="1">
        <v>43808.833333333336</v>
      </c>
      <c r="B5426" s="2">
        <v>13105.61</v>
      </c>
      <c r="C5426" s="34">
        <f t="shared" si="168"/>
        <v>-4.6306633917083673E-3</v>
      </c>
      <c r="D5426" s="2">
        <v>406.39</v>
      </c>
      <c r="E5426" s="34">
        <f t="shared" si="169"/>
        <v>-2.3566957162146629E-3</v>
      </c>
      <c r="F5426" s="2"/>
    </row>
    <row r="5427" spans="1:6" x14ac:dyDescent="0.3">
      <c r="A5427" s="1">
        <v>43809.833333333336</v>
      </c>
      <c r="B5427" s="2">
        <v>13070.72</v>
      </c>
      <c r="C5427" s="34">
        <f t="shared" si="168"/>
        <v>-2.6622186987100838E-3</v>
      </c>
      <c r="D5427" s="2">
        <v>405.34</v>
      </c>
      <c r="E5427" s="34">
        <f t="shared" si="169"/>
        <v>-2.5837249932331163E-3</v>
      </c>
      <c r="F5427" s="2"/>
    </row>
    <row r="5428" spans="1:6" x14ac:dyDescent="0.3">
      <c r="A5428" s="1">
        <v>43810.833333333336</v>
      </c>
      <c r="B5428" s="2">
        <v>13146.74</v>
      </c>
      <c r="C5428" s="34">
        <f t="shared" si="168"/>
        <v>5.8160529794839544E-3</v>
      </c>
      <c r="D5428" s="2">
        <v>406.22</v>
      </c>
      <c r="E5428" s="34">
        <f t="shared" si="169"/>
        <v>2.1710169240638511E-3</v>
      </c>
      <c r="F5428" s="2"/>
    </row>
    <row r="5429" spans="1:6" x14ac:dyDescent="0.3">
      <c r="A5429" s="1">
        <v>43811.833333333336</v>
      </c>
      <c r="B5429" s="2">
        <v>13221.64</v>
      </c>
      <c r="C5429" s="34">
        <f t="shared" si="168"/>
        <v>5.697229883605992E-3</v>
      </c>
      <c r="D5429" s="2">
        <v>407.58</v>
      </c>
      <c r="E5429" s="34">
        <f t="shared" si="169"/>
        <v>3.3479395401505574E-3</v>
      </c>
      <c r="F5429" s="2"/>
    </row>
    <row r="5430" spans="1:6" x14ac:dyDescent="0.3">
      <c r="A5430" s="1">
        <v>43812.833333333336</v>
      </c>
      <c r="B5430" s="2">
        <v>13282.72</v>
      </c>
      <c r="C5430" s="34">
        <f t="shared" si="168"/>
        <v>4.619699220369089E-3</v>
      </c>
      <c r="D5430" s="2">
        <v>412.02</v>
      </c>
      <c r="E5430" s="34">
        <f t="shared" si="169"/>
        <v>1.0893566907110186E-2</v>
      </c>
      <c r="F5430" s="2"/>
    </row>
    <row r="5431" spans="1:6" x14ac:dyDescent="0.3">
      <c r="A5431" s="1">
        <v>43815.833333333336</v>
      </c>
      <c r="B5431" s="2">
        <v>13407.66</v>
      </c>
      <c r="C5431" s="34">
        <f t="shared" si="168"/>
        <v>9.4062059578159385E-3</v>
      </c>
      <c r="D5431" s="2">
        <v>417.75</v>
      </c>
      <c r="E5431" s="34">
        <f t="shared" si="169"/>
        <v>1.3907091888743395E-2</v>
      </c>
      <c r="F5431" s="2"/>
    </row>
    <row r="5432" spans="1:6" x14ac:dyDescent="0.3">
      <c r="A5432" s="1">
        <v>43816.833333333336</v>
      </c>
      <c r="B5432" s="2">
        <v>13287.83</v>
      </c>
      <c r="C5432" s="34">
        <f t="shared" si="168"/>
        <v>-8.9374283059087123E-3</v>
      </c>
      <c r="D5432" s="2">
        <v>414.92</v>
      </c>
      <c r="E5432" s="34">
        <f t="shared" si="169"/>
        <v>-6.7743865948532989E-3</v>
      </c>
      <c r="F5432" s="2"/>
    </row>
    <row r="5433" spans="1:6" x14ac:dyDescent="0.3">
      <c r="A5433" s="1">
        <v>43817.833333333336</v>
      </c>
      <c r="B5433" s="2">
        <v>13222.16</v>
      </c>
      <c r="C5433" s="34">
        <f t="shared" si="168"/>
        <v>-4.9421162070857338E-3</v>
      </c>
      <c r="D5433" s="2">
        <v>414.38</v>
      </c>
      <c r="E5433" s="34">
        <f t="shared" si="169"/>
        <v>-1.3014557023041107E-3</v>
      </c>
      <c r="F5433" s="2"/>
    </row>
    <row r="5434" spans="1:6" x14ac:dyDescent="0.3">
      <c r="A5434" s="1">
        <v>43818.833333333336</v>
      </c>
      <c r="B5434" s="2">
        <v>13211.96</v>
      </c>
      <c r="C5434" s="34">
        <f t="shared" si="168"/>
        <v>-7.7143220169784144E-4</v>
      </c>
      <c r="D5434" s="2">
        <v>415.07</v>
      </c>
      <c r="E5434" s="34">
        <f t="shared" si="169"/>
        <v>1.6651382788743785E-3</v>
      </c>
      <c r="F5434" s="2"/>
    </row>
    <row r="5435" spans="1:6" x14ac:dyDescent="0.3">
      <c r="A5435" s="1">
        <v>43819.833333333336</v>
      </c>
      <c r="B5435" s="2">
        <v>13318.9</v>
      </c>
      <c r="C5435" s="34">
        <f t="shared" si="168"/>
        <v>8.0941813326713685E-3</v>
      </c>
      <c r="D5435" s="2">
        <v>418.4</v>
      </c>
      <c r="E5435" s="34">
        <f t="shared" si="169"/>
        <v>8.0227431517574388E-3</v>
      </c>
      <c r="F5435" s="2"/>
    </row>
    <row r="5436" spans="1:6" x14ac:dyDescent="0.3">
      <c r="A5436" s="1">
        <v>43822.833333333336</v>
      </c>
      <c r="B5436" s="2">
        <v>13300.98</v>
      </c>
      <c r="C5436" s="34">
        <f t="shared" si="168"/>
        <v>-1.3454564566143246E-3</v>
      </c>
      <c r="D5436" s="2">
        <v>418.27</v>
      </c>
      <c r="E5436" s="34">
        <f t="shared" si="169"/>
        <v>-3.1070745697892033E-4</v>
      </c>
      <c r="F5436" s="2"/>
    </row>
    <row r="5437" spans="1:6" x14ac:dyDescent="0.3">
      <c r="A5437" s="1">
        <v>43826.833333333336</v>
      </c>
      <c r="B5437" s="2">
        <v>13337.11</v>
      </c>
      <c r="C5437" s="34">
        <f t="shared" si="168"/>
        <v>2.7163412019266531E-3</v>
      </c>
      <c r="D5437" s="2">
        <v>419.74</v>
      </c>
      <c r="E5437" s="34">
        <f t="shared" si="169"/>
        <v>3.5144762952161734E-3</v>
      </c>
      <c r="F5437" s="2"/>
    </row>
    <row r="5438" spans="1:6" x14ac:dyDescent="0.3">
      <c r="A5438" s="1">
        <v>43829.833333333336</v>
      </c>
      <c r="B5438" s="2">
        <v>13249.01</v>
      </c>
      <c r="C5438" s="34">
        <f t="shared" si="168"/>
        <v>-6.6056289555983527E-3</v>
      </c>
      <c r="D5438" s="2">
        <v>416.17</v>
      </c>
      <c r="E5438" s="34">
        <f t="shared" si="169"/>
        <v>-8.5052651641491783E-3</v>
      </c>
      <c r="F5438" s="2"/>
    </row>
    <row r="5439" spans="1:6" x14ac:dyDescent="0.3">
      <c r="A5439" s="1">
        <v>43832.833333333336</v>
      </c>
      <c r="B5439" s="2">
        <v>13385.93</v>
      </c>
      <c r="C5439" s="34">
        <f t="shared" si="168"/>
        <v>1.0334357057621757E-2</v>
      </c>
      <c r="D5439" s="2">
        <v>419.72</v>
      </c>
      <c r="E5439" s="34">
        <f t="shared" si="169"/>
        <v>8.5301679602085567E-3</v>
      </c>
      <c r="F5439" s="2"/>
    </row>
    <row r="5440" spans="1:6" x14ac:dyDescent="0.3">
      <c r="A5440" s="1">
        <v>43833.833333333336</v>
      </c>
      <c r="B5440" s="2">
        <v>13219.14</v>
      </c>
      <c r="C5440" s="34">
        <f t="shared" ref="C5440:C5503" si="170">B5440/B5439-1</f>
        <v>-1.2460098028302946E-2</v>
      </c>
      <c r="D5440" s="2">
        <v>418.33</v>
      </c>
      <c r="E5440" s="34">
        <f t="shared" si="169"/>
        <v>-3.3117316306109368E-3</v>
      </c>
      <c r="F5440" s="2"/>
    </row>
    <row r="5441" spans="1:6" x14ac:dyDescent="0.3">
      <c r="A5441" s="1">
        <v>43836.833333333336</v>
      </c>
      <c r="B5441" s="2">
        <v>13126.99</v>
      </c>
      <c r="C5441" s="34">
        <f t="shared" si="170"/>
        <v>-6.9709527246099023E-3</v>
      </c>
      <c r="D5441" s="2">
        <v>416.63</v>
      </c>
      <c r="E5441" s="34">
        <f t="shared" si="169"/>
        <v>-4.0637774006166971E-3</v>
      </c>
      <c r="F5441" s="2"/>
    </row>
    <row r="5442" spans="1:6" x14ac:dyDescent="0.3">
      <c r="A5442" s="1">
        <v>43837.833333333336</v>
      </c>
      <c r="B5442" s="2">
        <v>13226.83</v>
      </c>
      <c r="C5442" s="34">
        <f t="shared" si="170"/>
        <v>7.6057039732642107E-3</v>
      </c>
      <c r="D5442" s="2">
        <v>417.67</v>
      </c>
      <c r="E5442" s="34">
        <f t="shared" si="169"/>
        <v>2.4962196673308235E-3</v>
      </c>
      <c r="F5442" s="2"/>
    </row>
    <row r="5443" spans="1:6" x14ac:dyDescent="0.3">
      <c r="A5443" s="1">
        <v>43838.833333333336</v>
      </c>
      <c r="B5443" s="2">
        <v>13320.18</v>
      </c>
      <c r="C5443" s="34">
        <f t="shared" si="170"/>
        <v>7.0576245404228022E-3</v>
      </c>
      <c r="D5443" s="2">
        <v>418.36</v>
      </c>
      <c r="E5443" s="34">
        <f t="shared" si="169"/>
        <v>1.6520219311897399E-3</v>
      </c>
      <c r="F5443" s="2"/>
    </row>
    <row r="5444" spans="1:6" x14ac:dyDescent="0.3">
      <c r="A5444" s="1">
        <v>43839.833333333336</v>
      </c>
      <c r="B5444" s="2">
        <v>13495.06</v>
      </c>
      <c r="C5444" s="34">
        <f t="shared" si="170"/>
        <v>1.3128951710862813E-2</v>
      </c>
      <c r="D5444" s="2">
        <v>419.64</v>
      </c>
      <c r="E5444" s="34">
        <f t="shared" si="169"/>
        <v>3.0595659240844064E-3</v>
      </c>
      <c r="F5444" s="2"/>
    </row>
    <row r="5445" spans="1:6" x14ac:dyDescent="0.3">
      <c r="A5445" s="1">
        <v>43840.833333333336</v>
      </c>
      <c r="B5445" s="2">
        <v>13483.31</v>
      </c>
      <c r="C5445" s="34">
        <f t="shared" si="170"/>
        <v>-8.7068897804087886E-4</v>
      </c>
      <c r="D5445" s="2">
        <v>419.14</v>
      </c>
      <c r="E5445" s="34">
        <f t="shared" ref="E5445:E5508" si="171">D5445/D5444-1</f>
        <v>-1.1914974740253603E-3</v>
      </c>
      <c r="F5445" s="2"/>
    </row>
    <row r="5446" spans="1:6" x14ac:dyDescent="0.3">
      <c r="A5446" s="1">
        <v>43843.833333333336</v>
      </c>
      <c r="B5446" s="2">
        <v>13451.52</v>
      </c>
      <c r="C5446" s="34">
        <f t="shared" si="170"/>
        <v>-2.3577296672701031E-3</v>
      </c>
      <c r="D5446" s="2">
        <v>418.39</v>
      </c>
      <c r="E5446" s="34">
        <f t="shared" si="171"/>
        <v>-1.7893782507037992E-3</v>
      </c>
      <c r="F5446" s="2"/>
    </row>
    <row r="5447" spans="1:6" x14ac:dyDescent="0.3">
      <c r="A5447" s="1">
        <v>43844.833333333336</v>
      </c>
      <c r="B5447" s="2">
        <v>13456.49</v>
      </c>
      <c r="C5447" s="34">
        <f t="shared" si="170"/>
        <v>3.6947497383188477E-4</v>
      </c>
      <c r="D5447" s="2">
        <v>419.59</v>
      </c>
      <c r="E5447" s="34">
        <f t="shared" si="171"/>
        <v>2.8681373837806667E-3</v>
      </c>
      <c r="F5447" s="2"/>
    </row>
    <row r="5448" spans="1:6" x14ac:dyDescent="0.3">
      <c r="A5448" s="1">
        <v>43845.833333333336</v>
      </c>
      <c r="B5448" s="2">
        <v>13432.3</v>
      </c>
      <c r="C5448" s="34">
        <f t="shared" si="170"/>
        <v>-1.7976455970316607E-3</v>
      </c>
      <c r="D5448" s="2">
        <v>419.63</v>
      </c>
      <c r="E5448" s="34">
        <f t="shared" si="171"/>
        <v>9.5331156605205081E-5</v>
      </c>
      <c r="F5448" s="2"/>
    </row>
    <row r="5449" spans="1:6" x14ac:dyDescent="0.3">
      <c r="A5449" s="1">
        <v>43846.833333333336</v>
      </c>
      <c r="B5449" s="2">
        <v>13429.43</v>
      </c>
      <c r="C5449" s="34">
        <f t="shared" si="170"/>
        <v>-2.1366407837819512E-4</v>
      </c>
      <c r="D5449" s="2">
        <v>420.54</v>
      </c>
      <c r="E5449" s="34">
        <f t="shared" si="171"/>
        <v>2.1685770798085535E-3</v>
      </c>
      <c r="F5449" s="2"/>
    </row>
    <row r="5450" spans="1:6" x14ac:dyDescent="0.3">
      <c r="A5450" s="1">
        <v>43847.833333333336</v>
      </c>
      <c r="B5450" s="2">
        <v>13526.13</v>
      </c>
      <c r="C5450" s="34">
        <f t="shared" si="170"/>
        <v>7.2006034507792194E-3</v>
      </c>
      <c r="D5450" s="2">
        <v>424.56</v>
      </c>
      <c r="E5450" s="34">
        <f t="shared" si="171"/>
        <v>9.5591382508202205E-3</v>
      </c>
      <c r="F5450" s="2"/>
    </row>
    <row r="5451" spans="1:6" x14ac:dyDescent="0.3">
      <c r="A5451" s="1">
        <v>43850.833333333336</v>
      </c>
      <c r="B5451" s="2">
        <v>13548.94</v>
      </c>
      <c r="C5451" s="34">
        <f t="shared" si="170"/>
        <v>1.6863655753716067E-3</v>
      </c>
      <c r="D5451" s="2">
        <v>423.98</v>
      </c>
      <c r="E5451" s="34">
        <f t="shared" si="171"/>
        <v>-1.366120218579181E-3</v>
      </c>
      <c r="F5451" s="2"/>
    </row>
    <row r="5452" spans="1:6" x14ac:dyDescent="0.3">
      <c r="A5452" s="1">
        <v>43851.833333333336</v>
      </c>
      <c r="B5452" s="2">
        <v>13555.87</v>
      </c>
      <c r="C5452" s="34">
        <f t="shared" si="170"/>
        <v>5.1147912678040086E-4</v>
      </c>
      <c r="D5452" s="2">
        <v>423.38</v>
      </c>
      <c r="E5452" s="34">
        <f t="shared" si="171"/>
        <v>-1.4151610925043911E-3</v>
      </c>
      <c r="F5452" s="2"/>
    </row>
    <row r="5453" spans="1:6" x14ac:dyDescent="0.3">
      <c r="A5453" s="1">
        <v>43852.833333333336</v>
      </c>
      <c r="B5453" s="2">
        <v>13515.75</v>
      </c>
      <c r="C5453" s="34">
        <f t="shared" si="170"/>
        <v>-2.9596034780505764E-3</v>
      </c>
      <c r="D5453" s="2">
        <v>423.04</v>
      </c>
      <c r="E5453" s="34">
        <f t="shared" si="171"/>
        <v>-8.0306107988092901E-4</v>
      </c>
      <c r="F5453" s="2"/>
    </row>
    <row r="5454" spans="1:6" x14ac:dyDescent="0.3">
      <c r="A5454" s="1">
        <v>43853.833333333336</v>
      </c>
      <c r="B5454" s="2">
        <v>13388.42</v>
      </c>
      <c r="C5454" s="34">
        <f t="shared" si="170"/>
        <v>-9.4208608475296884E-3</v>
      </c>
      <c r="D5454" s="2">
        <v>420.03</v>
      </c>
      <c r="E5454" s="34">
        <f t="shared" si="171"/>
        <v>-7.1151664145235882E-3</v>
      </c>
      <c r="F5454" s="2"/>
    </row>
    <row r="5455" spans="1:6" x14ac:dyDescent="0.3">
      <c r="A5455" s="1">
        <v>43854.833333333336</v>
      </c>
      <c r="B5455" s="2">
        <v>13576.68</v>
      </c>
      <c r="C5455" s="34">
        <f t="shared" si="170"/>
        <v>1.4061405303986696E-2</v>
      </c>
      <c r="D5455" s="2">
        <v>423.64</v>
      </c>
      <c r="E5455" s="34">
        <f t="shared" si="171"/>
        <v>8.594624193509981E-3</v>
      </c>
      <c r="F5455" s="2"/>
    </row>
    <row r="5456" spans="1:6" x14ac:dyDescent="0.3">
      <c r="A5456" s="1">
        <v>43857.833333333336</v>
      </c>
      <c r="B5456" s="2">
        <v>13204.77</v>
      </c>
      <c r="C5456" s="34">
        <f t="shared" si="170"/>
        <v>-2.7393294973439786E-2</v>
      </c>
      <c r="D5456" s="2">
        <v>414.07</v>
      </c>
      <c r="E5456" s="34">
        <f t="shared" si="171"/>
        <v>-2.2589934850344662E-2</v>
      </c>
      <c r="F5456" s="2"/>
    </row>
    <row r="5457" spans="1:6" x14ac:dyDescent="0.3">
      <c r="A5457" s="1">
        <v>43858.833333333336</v>
      </c>
      <c r="B5457" s="2">
        <v>13323.69</v>
      </c>
      <c r="C5457" s="34">
        <f t="shared" si="170"/>
        <v>9.0058365272549512E-3</v>
      </c>
      <c r="D5457" s="2">
        <v>417.56</v>
      </c>
      <c r="E5457" s="34">
        <f t="shared" si="171"/>
        <v>8.428526577631823E-3</v>
      </c>
      <c r="F5457" s="2"/>
    </row>
    <row r="5458" spans="1:6" x14ac:dyDescent="0.3">
      <c r="A5458" s="1">
        <v>43859.833333333336</v>
      </c>
      <c r="B5458" s="2">
        <v>13345</v>
      </c>
      <c r="C5458" s="34">
        <f t="shared" si="170"/>
        <v>1.5994067709470539E-3</v>
      </c>
      <c r="D5458" s="2">
        <v>419.41</v>
      </c>
      <c r="E5458" s="34">
        <f t="shared" si="171"/>
        <v>4.4305010058436345E-3</v>
      </c>
      <c r="F5458" s="2"/>
    </row>
    <row r="5459" spans="1:6" x14ac:dyDescent="0.3">
      <c r="A5459" s="1">
        <v>43860.833333333336</v>
      </c>
      <c r="B5459" s="2">
        <v>13157.12</v>
      </c>
      <c r="C5459" s="34">
        <f t="shared" si="170"/>
        <v>-1.4078681153990247E-2</v>
      </c>
      <c r="D5459" s="2">
        <v>415.16</v>
      </c>
      <c r="E5459" s="34">
        <f t="shared" si="171"/>
        <v>-1.0133282468229199E-2</v>
      </c>
      <c r="F5459" s="2"/>
    </row>
    <row r="5460" spans="1:6" x14ac:dyDescent="0.3">
      <c r="A5460" s="1">
        <v>43861.833333333336</v>
      </c>
      <c r="B5460" s="2">
        <v>12981.97</v>
      </c>
      <c r="C5460" s="34">
        <f t="shared" si="170"/>
        <v>-1.331218382138355E-2</v>
      </c>
      <c r="D5460" s="2">
        <v>410.71</v>
      </c>
      <c r="E5460" s="34">
        <f t="shared" si="171"/>
        <v>-1.0718759032662173E-2</v>
      </c>
      <c r="F5460" s="2"/>
    </row>
    <row r="5461" spans="1:6" x14ac:dyDescent="0.3">
      <c r="A5461" s="1">
        <v>43864.833333333336</v>
      </c>
      <c r="B5461" s="2">
        <v>13045.19</v>
      </c>
      <c r="C5461" s="34">
        <f t="shared" si="170"/>
        <v>4.8698310040773407E-3</v>
      </c>
      <c r="D5461" s="2">
        <v>411.72</v>
      </c>
      <c r="E5461" s="34">
        <f t="shared" si="171"/>
        <v>2.4591560955420366E-3</v>
      </c>
      <c r="F5461" s="2"/>
    </row>
    <row r="5462" spans="1:6" x14ac:dyDescent="0.3">
      <c r="A5462" s="1">
        <v>43865.833333333336</v>
      </c>
      <c r="B5462" s="2">
        <v>13281.74</v>
      </c>
      <c r="C5462" s="34">
        <f t="shared" si="170"/>
        <v>1.8133120330175334E-2</v>
      </c>
      <c r="D5462" s="2">
        <v>418.47</v>
      </c>
      <c r="E5462" s="34">
        <f t="shared" si="171"/>
        <v>1.6394637132031376E-2</v>
      </c>
      <c r="F5462" s="2"/>
    </row>
    <row r="5463" spans="1:6" x14ac:dyDescent="0.3">
      <c r="A5463" s="1">
        <v>43866.833333333336</v>
      </c>
      <c r="B5463" s="2">
        <v>13478.33</v>
      </c>
      <c r="C5463" s="34">
        <f t="shared" si="170"/>
        <v>1.4801524499049146E-2</v>
      </c>
      <c r="D5463" s="2">
        <v>423.62</v>
      </c>
      <c r="E5463" s="34">
        <f t="shared" si="171"/>
        <v>1.2306736444667399E-2</v>
      </c>
      <c r="F5463" s="2"/>
    </row>
    <row r="5464" spans="1:6" x14ac:dyDescent="0.3">
      <c r="A5464" s="1">
        <v>43867.833333333336</v>
      </c>
      <c r="B5464" s="2">
        <v>13574.82</v>
      </c>
      <c r="C5464" s="34">
        <f t="shared" si="170"/>
        <v>7.1588987656483472E-3</v>
      </c>
      <c r="D5464" s="2">
        <v>425.49</v>
      </c>
      <c r="E5464" s="34">
        <f t="shared" si="171"/>
        <v>4.4143336008686251E-3</v>
      </c>
      <c r="F5464" s="2"/>
    </row>
    <row r="5465" spans="1:6" x14ac:dyDescent="0.3">
      <c r="A5465" s="1">
        <v>43868.833333333336</v>
      </c>
      <c r="B5465" s="2">
        <v>13513.81</v>
      </c>
      <c r="C5465" s="34">
        <f t="shared" si="170"/>
        <v>-4.4943505696576347E-3</v>
      </c>
      <c r="D5465" s="2">
        <v>424.36</v>
      </c>
      <c r="E5465" s="34">
        <f t="shared" si="171"/>
        <v>-2.6557615925169031E-3</v>
      </c>
      <c r="F5465" s="2"/>
    </row>
    <row r="5466" spans="1:6" x14ac:dyDescent="0.3">
      <c r="A5466" s="1">
        <v>43871.833333333336</v>
      </c>
      <c r="B5466" s="2">
        <v>13494.03</v>
      </c>
      <c r="C5466" s="34">
        <f t="shared" si="170"/>
        <v>-1.4636878866877145E-3</v>
      </c>
      <c r="D5466" s="2">
        <v>424.64</v>
      </c>
      <c r="E5466" s="34">
        <f t="shared" si="171"/>
        <v>6.598171363936256E-4</v>
      </c>
      <c r="F5466" s="2"/>
    </row>
    <row r="5467" spans="1:6" x14ac:dyDescent="0.3">
      <c r="A5467" s="1">
        <v>43872.833333333336</v>
      </c>
      <c r="B5467" s="2">
        <v>13627.84</v>
      </c>
      <c r="C5467" s="34">
        <f t="shared" si="170"/>
        <v>9.9162370322283255E-3</v>
      </c>
      <c r="D5467" s="2">
        <v>428.48</v>
      </c>
      <c r="E5467" s="34">
        <f t="shared" si="171"/>
        <v>9.042954031650341E-3</v>
      </c>
      <c r="F5467" s="2"/>
    </row>
    <row r="5468" spans="1:6" x14ac:dyDescent="0.3">
      <c r="A5468" s="1">
        <v>43873.833333333336</v>
      </c>
      <c r="B5468" s="2">
        <v>13749.78</v>
      </c>
      <c r="C5468" s="34">
        <f t="shared" si="170"/>
        <v>8.9478596754879458E-3</v>
      </c>
      <c r="D5468" s="2">
        <v>431.16</v>
      </c>
      <c r="E5468" s="34">
        <f t="shared" si="171"/>
        <v>6.2546676624346542E-3</v>
      </c>
      <c r="F5468" s="2"/>
    </row>
    <row r="5469" spans="1:6" x14ac:dyDescent="0.3">
      <c r="A5469" s="1">
        <v>43874.833333333336</v>
      </c>
      <c r="B5469" s="2">
        <v>13745.43</v>
      </c>
      <c r="C5469" s="34">
        <f t="shared" si="170"/>
        <v>-3.1636869826279224E-4</v>
      </c>
      <c r="D5469" s="2">
        <v>431.08</v>
      </c>
      <c r="E5469" s="34">
        <f t="shared" si="171"/>
        <v>-1.8554596901387832E-4</v>
      </c>
      <c r="F5469" s="2"/>
    </row>
    <row r="5470" spans="1:6" x14ac:dyDescent="0.3">
      <c r="A5470" s="1">
        <v>43875.833333333336</v>
      </c>
      <c r="B5470" s="2">
        <v>13744.21</v>
      </c>
      <c r="C5470" s="34">
        <f t="shared" si="170"/>
        <v>-8.875677225095302E-5</v>
      </c>
      <c r="D5470" s="2">
        <v>430.52</v>
      </c>
      <c r="E5470" s="34">
        <f t="shared" si="171"/>
        <v>-1.2990628189663012E-3</v>
      </c>
      <c r="F5470" s="2"/>
    </row>
    <row r="5471" spans="1:6" x14ac:dyDescent="0.3">
      <c r="A5471" s="1">
        <v>43878.833333333336</v>
      </c>
      <c r="B5471" s="2">
        <v>13783.89</v>
      </c>
      <c r="C5471" s="34">
        <f t="shared" si="170"/>
        <v>2.8870338855415678E-3</v>
      </c>
      <c r="D5471" s="2">
        <v>431.98</v>
      </c>
      <c r="E5471" s="34">
        <f t="shared" si="171"/>
        <v>3.3912477933661922E-3</v>
      </c>
      <c r="F5471" s="2"/>
    </row>
    <row r="5472" spans="1:6" x14ac:dyDescent="0.3">
      <c r="A5472" s="1">
        <v>43879.833333333336</v>
      </c>
      <c r="B5472" s="2">
        <v>13681.19</v>
      </c>
      <c r="C5472" s="34">
        <f t="shared" si="170"/>
        <v>-7.450726899300486E-3</v>
      </c>
      <c r="D5472" s="2">
        <v>430.33</v>
      </c>
      <c r="E5472" s="34">
        <f t="shared" si="171"/>
        <v>-3.8196212787630079E-3</v>
      </c>
      <c r="F5472" s="2"/>
    </row>
    <row r="5473" spans="1:6" x14ac:dyDescent="0.3">
      <c r="A5473" s="1">
        <v>43880.833333333336</v>
      </c>
      <c r="B5473" s="2">
        <v>13789</v>
      </c>
      <c r="C5473" s="34">
        <f t="shared" si="170"/>
        <v>7.8801624712470097E-3</v>
      </c>
      <c r="D5473" s="2">
        <v>433.9</v>
      </c>
      <c r="E5473" s="34">
        <f t="shared" si="171"/>
        <v>8.2959589152511448E-3</v>
      </c>
      <c r="F5473" s="2"/>
    </row>
    <row r="5474" spans="1:6" x14ac:dyDescent="0.3">
      <c r="A5474" s="1">
        <v>43881.833333333336</v>
      </c>
      <c r="B5474" s="2">
        <v>13664</v>
      </c>
      <c r="C5474" s="34">
        <f t="shared" si="170"/>
        <v>-9.0651968960765439E-3</v>
      </c>
      <c r="D5474" s="2">
        <v>430.19</v>
      </c>
      <c r="E5474" s="34">
        <f t="shared" si="171"/>
        <v>-8.5503572251670601E-3</v>
      </c>
      <c r="F5474" s="2"/>
    </row>
    <row r="5475" spans="1:6" x14ac:dyDescent="0.3">
      <c r="A5475" s="1">
        <v>43882.833333333336</v>
      </c>
      <c r="B5475" s="2">
        <v>13579.33</v>
      </c>
      <c r="C5475" s="34">
        <f t="shared" si="170"/>
        <v>-6.1965749414519822E-3</v>
      </c>
      <c r="D5475" s="2">
        <v>428.07</v>
      </c>
      <c r="E5475" s="34">
        <f t="shared" si="171"/>
        <v>-4.9280550454450234E-3</v>
      </c>
      <c r="F5475" s="2"/>
    </row>
    <row r="5476" spans="1:6" x14ac:dyDescent="0.3">
      <c r="A5476" s="1">
        <v>43885.833333333336</v>
      </c>
      <c r="B5476" s="2">
        <v>13035.24</v>
      </c>
      <c r="C5476" s="34">
        <f t="shared" si="170"/>
        <v>-4.0067514376629809E-2</v>
      </c>
      <c r="D5476" s="2">
        <v>411.86</v>
      </c>
      <c r="E5476" s="34">
        <f t="shared" si="171"/>
        <v>-3.7867638470343579E-2</v>
      </c>
      <c r="F5476" s="2"/>
    </row>
    <row r="5477" spans="1:6" x14ac:dyDescent="0.3">
      <c r="A5477" s="1">
        <v>43886.833333333336</v>
      </c>
      <c r="B5477" s="2">
        <v>12790.49</v>
      </c>
      <c r="C5477" s="34">
        <f t="shared" si="170"/>
        <v>-1.8776025604438473E-2</v>
      </c>
      <c r="D5477" s="2">
        <v>404.6</v>
      </c>
      <c r="E5477" s="34">
        <f t="shared" si="171"/>
        <v>-1.7627349099208489E-2</v>
      </c>
      <c r="F5477" s="2"/>
    </row>
    <row r="5478" spans="1:6" x14ac:dyDescent="0.3">
      <c r="A5478" s="1">
        <v>43887.833333333336</v>
      </c>
      <c r="B5478" s="2">
        <v>12774.88</v>
      </c>
      <c r="C5478" s="34">
        <f t="shared" si="170"/>
        <v>-1.2204379972933221E-3</v>
      </c>
      <c r="D5478" s="2">
        <v>404.62</v>
      </c>
      <c r="E5478" s="34">
        <f t="shared" si="171"/>
        <v>4.9431537320732133E-5</v>
      </c>
      <c r="F5478" s="2"/>
    </row>
    <row r="5479" spans="1:6" x14ac:dyDescent="0.3">
      <c r="A5479" s="1">
        <v>43888.833333333336</v>
      </c>
      <c r="B5479" s="2">
        <v>12367.46</v>
      </c>
      <c r="C5479" s="34">
        <f t="shared" si="170"/>
        <v>-3.1892276091830207E-2</v>
      </c>
      <c r="D5479" s="2">
        <v>389.45</v>
      </c>
      <c r="E5479" s="34">
        <f t="shared" si="171"/>
        <v>-3.7491967772230739E-2</v>
      </c>
      <c r="F5479" s="2"/>
    </row>
    <row r="5480" spans="1:6" x14ac:dyDescent="0.3">
      <c r="A5480" s="1">
        <v>43889.833333333336</v>
      </c>
      <c r="B5480" s="2">
        <v>11890.35</v>
      </c>
      <c r="C5480" s="34">
        <f t="shared" si="170"/>
        <v>-3.857784864474989E-2</v>
      </c>
      <c r="D5480" s="2">
        <v>375.65</v>
      </c>
      <c r="E5480" s="34">
        <f t="shared" si="171"/>
        <v>-3.5434587238413195E-2</v>
      </c>
      <c r="F5480" s="2"/>
    </row>
    <row r="5481" spans="1:6" x14ac:dyDescent="0.3">
      <c r="A5481" s="1">
        <v>43892.833333333336</v>
      </c>
      <c r="B5481" s="2">
        <v>11857.87</v>
      </c>
      <c r="C5481" s="34">
        <f t="shared" si="170"/>
        <v>-2.731626907534257E-3</v>
      </c>
      <c r="D5481" s="2">
        <v>375.97</v>
      </c>
      <c r="E5481" s="34">
        <f t="shared" si="171"/>
        <v>8.5185678157873035E-4</v>
      </c>
      <c r="F5481" s="2"/>
    </row>
    <row r="5482" spans="1:6" x14ac:dyDescent="0.3">
      <c r="A5482" s="1">
        <v>43893.833333333336</v>
      </c>
      <c r="B5482" s="2">
        <v>11985.39</v>
      </c>
      <c r="C5482" s="34">
        <f t="shared" si="170"/>
        <v>1.0754039300481244E-2</v>
      </c>
      <c r="D5482" s="2">
        <v>381.13</v>
      </c>
      <c r="E5482" s="34">
        <f t="shared" si="171"/>
        <v>1.37244992951564E-2</v>
      </c>
      <c r="F5482" s="2"/>
    </row>
    <row r="5483" spans="1:6" x14ac:dyDescent="0.3">
      <c r="A5483" s="1">
        <v>43894.833333333336</v>
      </c>
      <c r="B5483" s="2">
        <v>12127.69</v>
      </c>
      <c r="C5483" s="34">
        <f t="shared" si="170"/>
        <v>1.1872788453275218E-2</v>
      </c>
      <c r="D5483" s="2">
        <v>386.3</v>
      </c>
      <c r="E5483" s="34">
        <f t="shared" si="171"/>
        <v>1.3564925353553914E-2</v>
      </c>
      <c r="F5483" s="2"/>
    </row>
    <row r="5484" spans="1:6" x14ac:dyDescent="0.3">
      <c r="A5484" s="1">
        <v>43895.833333333336</v>
      </c>
      <c r="B5484" s="2">
        <v>11944.72</v>
      </c>
      <c r="C5484" s="34">
        <f t="shared" si="170"/>
        <v>-1.5086962150252958E-2</v>
      </c>
      <c r="D5484" s="2">
        <v>380.76</v>
      </c>
      <c r="E5484" s="34">
        <f t="shared" si="171"/>
        <v>-1.4341185607041229E-2</v>
      </c>
      <c r="F5484" s="2"/>
    </row>
    <row r="5485" spans="1:6" x14ac:dyDescent="0.3">
      <c r="A5485" s="1">
        <v>43896.833333333336</v>
      </c>
      <c r="B5485" s="2">
        <v>11541.87</v>
      </c>
      <c r="C5485" s="34">
        <f t="shared" si="170"/>
        <v>-3.3726198688625475E-2</v>
      </c>
      <c r="D5485" s="2">
        <v>366.8</v>
      </c>
      <c r="E5485" s="34">
        <f t="shared" si="171"/>
        <v>-3.6663515075112896E-2</v>
      </c>
      <c r="F5485" s="2"/>
    </row>
    <row r="5486" spans="1:6" x14ac:dyDescent="0.3">
      <c r="A5486" s="1">
        <v>43899.833333333336</v>
      </c>
      <c r="B5486" s="2">
        <v>10625.02</v>
      </c>
      <c r="C5486" s="34">
        <f t="shared" si="170"/>
        <v>-7.9436867682619927E-2</v>
      </c>
      <c r="D5486" s="2">
        <v>339.5</v>
      </c>
      <c r="E5486" s="34">
        <f t="shared" si="171"/>
        <v>-7.4427480916030575E-2</v>
      </c>
      <c r="F5486" s="2"/>
    </row>
    <row r="5487" spans="1:6" x14ac:dyDescent="0.3">
      <c r="A5487" s="1">
        <v>43900.833333333336</v>
      </c>
      <c r="B5487" s="2">
        <v>10475.49</v>
      </c>
      <c r="C5487" s="34">
        <f t="shared" si="170"/>
        <v>-1.4073385273627781E-2</v>
      </c>
      <c r="D5487" s="2">
        <v>335.64</v>
      </c>
      <c r="E5487" s="34">
        <f t="shared" si="171"/>
        <v>-1.1369661266568576E-2</v>
      </c>
      <c r="F5487" s="2"/>
    </row>
    <row r="5488" spans="1:6" x14ac:dyDescent="0.3">
      <c r="A5488" s="1">
        <v>43901.833333333336</v>
      </c>
      <c r="B5488" s="2">
        <v>10438.68</v>
      </c>
      <c r="C5488" s="34">
        <f t="shared" si="170"/>
        <v>-3.5139167714349773E-3</v>
      </c>
      <c r="D5488" s="2">
        <v>333.17</v>
      </c>
      <c r="E5488" s="34">
        <f t="shared" si="171"/>
        <v>-7.3590751996185366E-3</v>
      </c>
      <c r="F5488" s="2"/>
    </row>
    <row r="5489" spans="1:6" x14ac:dyDescent="0.3">
      <c r="A5489" s="1">
        <v>43902.833333333336</v>
      </c>
      <c r="B5489" s="2">
        <v>9161.1299999999992</v>
      </c>
      <c r="C5489" s="34">
        <f t="shared" si="170"/>
        <v>-0.12238616376783285</v>
      </c>
      <c r="D5489" s="2">
        <v>294.93</v>
      </c>
      <c r="E5489" s="34">
        <f t="shared" si="171"/>
        <v>-0.11477624035777534</v>
      </c>
      <c r="F5489" s="2"/>
    </row>
    <row r="5490" spans="1:6" x14ac:dyDescent="0.3">
      <c r="A5490" s="1">
        <v>43903.833333333336</v>
      </c>
      <c r="B5490" s="2">
        <v>9232.08</v>
      </c>
      <c r="C5490" s="34">
        <f t="shared" si="170"/>
        <v>7.7446777853824589E-3</v>
      </c>
      <c r="D5490" s="2">
        <v>299.16000000000003</v>
      </c>
      <c r="E5490" s="34">
        <f t="shared" si="171"/>
        <v>1.4342386328959567E-2</v>
      </c>
      <c r="F5490" s="2"/>
    </row>
    <row r="5491" spans="1:6" x14ac:dyDescent="0.3">
      <c r="A5491" s="1">
        <v>43906.833333333336</v>
      </c>
      <c r="B5491" s="2">
        <v>8742.25</v>
      </c>
      <c r="C5491" s="34">
        <f t="shared" si="170"/>
        <v>-5.3057382518349017E-2</v>
      </c>
      <c r="D5491" s="2">
        <v>284.63</v>
      </c>
      <c r="E5491" s="34">
        <f t="shared" si="171"/>
        <v>-4.8569327450193933E-2</v>
      </c>
      <c r="F5491" s="2"/>
    </row>
    <row r="5492" spans="1:6" x14ac:dyDescent="0.3">
      <c r="A5492" s="1">
        <v>43907.833333333336</v>
      </c>
      <c r="B5492" s="2">
        <v>8939.1</v>
      </c>
      <c r="C5492" s="34">
        <f t="shared" si="170"/>
        <v>2.2517086562383826E-2</v>
      </c>
      <c r="D5492" s="2">
        <v>291.07</v>
      </c>
      <c r="E5492" s="34">
        <f t="shared" si="171"/>
        <v>2.2625865158275582E-2</v>
      </c>
      <c r="F5492" s="2"/>
    </row>
    <row r="5493" spans="1:6" x14ac:dyDescent="0.3">
      <c r="A5493" s="1">
        <v>43908.833333333336</v>
      </c>
      <c r="B5493" s="2">
        <v>8441.7099999999991</v>
      </c>
      <c r="C5493" s="34">
        <f t="shared" si="170"/>
        <v>-5.5642066874741491E-2</v>
      </c>
      <c r="D5493" s="2">
        <v>279.66000000000003</v>
      </c>
      <c r="E5493" s="34">
        <f t="shared" si="171"/>
        <v>-3.9200192393582189E-2</v>
      </c>
      <c r="F5493" s="2"/>
    </row>
    <row r="5494" spans="1:6" x14ac:dyDescent="0.3">
      <c r="A5494" s="1">
        <v>43909.833333333336</v>
      </c>
      <c r="B5494" s="2">
        <v>8610.43</v>
      </c>
      <c r="C5494" s="34">
        <f t="shared" si="170"/>
        <v>1.9986471935188543E-2</v>
      </c>
      <c r="D5494" s="2">
        <v>287.8</v>
      </c>
      <c r="E5494" s="34">
        <f t="shared" si="171"/>
        <v>2.9106772509475798E-2</v>
      </c>
      <c r="F5494" s="2"/>
    </row>
    <row r="5495" spans="1:6" x14ac:dyDescent="0.3">
      <c r="A5495" s="1">
        <v>43910.833333333336</v>
      </c>
      <c r="B5495" s="2">
        <v>8928.9500000000007</v>
      </c>
      <c r="C5495" s="34">
        <f t="shared" si="170"/>
        <v>3.6992345330024268E-2</v>
      </c>
      <c r="D5495" s="2">
        <v>293.04000000000002</v>
      </c>
      <c r="E5495" s="34">
        <f t="shared" si="171"/>
        <v>1.820708825573325E-2</v>
      </c>
      <c r="F5495" s="2"/>
    </row>
    <row r="5496" spans="1:6" x14ac:dyDescent="0.3">
      <c r="A5496" s="1">
        <v>43913.833333333336</v>
      </c>
      <c r="B5496" s="2">
        <v>8741.15</v>
      </c>
      <c r="C5496" s="34">
        <f t="shared" si="170"/>
        <v>-2.1032708213171936E-2</v>
      </c>
      <c r="D5496" s="2">
        <v>280.43</v>
      </c>
      <c r="E5496" s="34">
        <f t="shared" si="171"/>
        <v>-4.3031668031668024E-2</v>
      </c>
      <c r="F5496" s="2"/>
    </row>
    <row r="5497" spans="1:6" x14ac:dyDescent="0.3">
      <c r="A5497" s="1">
        <v>43914.833333333336</v>
      </c>
      <c r="B5497" s="2">
        <v>9700.57</v>
      </c>
      <c r="C5497" s="34">
        <f t="shared" si="170"/>
        <v>0.10975901340212668</v>
      </c>
      <c r="D5497" s="2">
        <v>304</v>
      </c>
      <c r="E5497" s="34">
        <f t="shared" si="171"/>
        <v>8.4049495417751308E-2</v>
      </c>
      <c r="F5497" s="2"/>
    </row>
    <row r="5498" spans="1:6" x14ac:dyDescent="0.3">
      <c r="A5498" s="1">
        <v>43915.833333333336</v>
      </c>
      <c r="B5498" s="2">
        <v>9874.26</v>
      </c>
      <c r="C5498" s="34">
        <f t="shared" si="170"/>
        <v>1.7905133409686247E-2</v>
      </c>
      <c r="D5498" s="2">
        <v>313.38</v>
      </c>
      <c r="E5498" s="34">
        <f t="shared" si="171"/>
        <v>3.0855263157894663E-2</v>
      </c>
      <c r="F5498" s="2"/>
    </row>
    <row r="5499" spans="1:6" x14ac:dyDescent="0.3">
      <c r="A5499" s="1">
        <v>43916.833333333336</v>
      </c>
      <c r="B5499" s="2">
        <v>10000.959999999999</v>
      </c>
      <c r="C5499" s="34">
        <f t="shared" si="170"/>
        <v>1.2831341285321596E-2</v>
      </c>
      <c r="D5499" s="2">
        <v>321.38</v>
      </c>
      <c r="E5499" s="34">
        <f t="shared" si="171"/>
        <v>2.552811283425882E-2</v>
      </c>
      <c r="F5499" s="2"/>
    </row>
    <row r="5500" spans="1:6" x14ac:dyDescent="0.3">
      <c r="A5500" s="1">
        <v>43917.833333333336</v>
      </c>
      <c r="B5500" s="2">
        <v>9632.52</v>
      </c>
      <c r="C5500" s="34">
        <f t="shared" si="170"/>
        <v>-3.6840463315521599E-2</v>
      </c>
      <c r="D5500" s="2">
        <v>310.89999999999998</v>
      </c>
      <c r="E5500" s="34">
        <f t="shared" si="171"/>
        <v>-3.2609372082892607E-2</v>
      </c>
      <c r="F5500" s="2"/>
    </row>
    <row r="5501" spans="1:6" x14ac:dyDescent="0.3">
      <c r="A5501" s="1">
        <v>43920.833333333336</v>
      </c>
      <c r="B5501" s="2">
        <v>9815.9699999999993</v>
      </c>
      <c r="C5501" s="34">
        <f t="shared" si="170"/>
        <v>1.9044860534937813E-2</v>
      </c>
      <c r="D5501" s="2">
        <v>314.88</v>
      </c>
      <c r="E5501" s="34">
        <f t="shared" si="171"/>
        <v>1.2801543904792601E-2</v>
      </c>
      <c r="F5501" s="2"/>
    </row>
    <row r="5502" spans="1:6" x14ac:dyDescent="0.3">
      <c r="A5502" s="1">
        <v>43921.833333333336</v>
      </c>
      <c r="B5502" s="2">
        <v>9935.84</v>
      </c>
      <c r="C5502" s="34">
        <f t="shared" si="170"/>
        <v>1.2211732513444984E-2</v>
      </c>
      <c r="D5502" s="2">
        <v>320.06</v>
      </c>
      <c r="E5502" s="34">
        <f t="shared" si="171"/>
        <v>1.6450711382113736E-2</v>
      </c>
      <c r="F5502" s="2"/>
    </row>
    <row r="5503" spans="1:6" x14ac:dyDescent="0.3">
      <c r="A5503" s="1">
        <v>43922.833333333336</v>
      </c>
      <c r="B5503" s="2">
        <v>9544.75</v>
      </c>
      <c r="C5503" s="34">
        <f t="shared" si="170"/>
        <v>-3.9361543664149234E-2</v>
      </c>
      <c r="D5503" s="2">
        <v>310.77</v>
      </c>
      <c r="E5503" s="34">
        <f t="shared" si="171"/>
        <v>-2.9025807661063663E-2</v>
      </c>
      <c r="F5503" s="2"/>
    </row>
    <row r="5504" spans="1:6" x14ac:dyDescent="0.3">
      <c r="A5504" s="1">
        <v>43923.833333333336</v>
      </c>
      <c r="B5504" s="2">
        <v>9570.82</v>
      </c>
      <c r="C5504" s="34">
        <f t="shared" ref="C5504:C5567" si="172">B5504/B5503-1</f>
        <v>2.7313444563765721E-3</v>
      </c>
      <c r="D5504" s="2">
        <v>312.08</v>
      </c>
      <c r="E5504" s="34">
        <f t="shared" si="171"/>
        <v>4.2153361006531664E-3</v>
      </c>
      <c r="F5504" s="2"/>
    </row>
    <row r="5505" spans="1:6" x14ac:dyDescent="0.3">
      <c r="A5505" s="1">
        <v>43924.833333333336</v>
      </c>
      <c r="B5505" s="2">
        <v>9525.77</v>
      </c>
      <c r="C5505" s="34">
        <f t="shared" si="172"/>
        <v>-4.7070156998041401E-3</v>
      </c>
      <c r="D5505" s="2">
        <v>309.06</v>
      </c>
      <c r="E5505" s="34">
        <f t="shared" si="171"/>
        <v>-9.6770058959240179E-3</v>
      </c>
      <c r="F5505" s="2"/>
    </row>
    <row r="5506" spans="1:6" x14ac:dyDescent="0.3">
      <c r="A5506" s="1">
        <v>43927.833333333336</v>
      </c>
      <c r="B5506" s="2">
        <v>10075.17</v>
      </c>
      <c r="C5506" s="34">
        <f t="shared" si="172"/>
        <v>5.7675127574988716E-2</v>
      </c>
      <c r="D5506" s="2">
        <v>320.58</v>
      </c>
      <c r="E5506" s="34">
        <f t="shared" si="171"/>
        <v>3.727431566686068E-2</v>
      </c>
      <c r="F5506" s="2"/>
    </row>
    <row r="5507" spans="1:6" x14ac:dyDescent="0.3">
      <c r="A5507" s="1">
        <v>43928.833333333336</v>
      </c>
      <c r="B5507" s="2">
        <v>10356.700000000001</v>
      </c>
      <c r="C5507" s="34">
        <f t="shared" si="172"/>
        <v>2.79429528236248E-2</v>
      </c>
      <c r="D5507" s="2">
        <v>326.61</v>
      </c>
      <c r="E5507" s="34">
        <f t="shared" si="171"/>
        <v>1.8809657495789001E-2</v>
      </c>
      <c r="F5507" s="2"/>
    </row>
    <row r="5508" spans="1:6" x14ac:dyDescent="0.3">
      <c r="A5508" s="1">
        <v>43929.833333333336</v>
      </c>
      <c r="B5508" s="2">
        <v>10332.89</v>
      </c>
      <c r="C5508" s="34">
        <f t="shared" si="172"/>
        <v>-2.2989948535732108E-3</v>
      </c>
      <c r="D5508" s="2">
        <v>326.67</v>
      </c>
      <c r="E5508" s="34">
        <f t="shared" si="171"/>
        <v>1.8370533664002764E-4</v>
      </c>
      <c r="F5508" s="2"/>
    </row>
    <row r="5509" spans="1:6" x14ac:dyDescent="0.3">
      <c r="A5509" s="1">
        <v>43930.833333333336</v>
      </c>
      <c r="B5509" s="2">
        <v>10564.74</v>
      </c>
      <c r="C5509" s="34">
        <f t="shared" si="172"/>
        <v>2.2438059439324309E-2</v>
      </c>
      <c r="D5509" s="2">
        <v>331.8</v>
      </c>
      <c r="E5509" s="34">
        <f t="shared" ref="E5509:E5572" si="173">D5509/D5508-1</f>
        <v>1.5703921388557252E-2</v>
      </c>
      <c r="F5509" s="2"/>
    </row>
    <row r="5510" spans="1:6" x14ac:dyDescent="0.3">
      <c r="A5510" s="1">
        <v>43935.833333333336</v>
      </c>
      <c r="B5510" s="2">
        <v>10696.56</v>
      </c>
      <c r="C5510" s="34">
        <f t="shared" si="172"/>
        <v>1.2477353915004041E-2</v>
      </c>
      <c r="D5510" s="2">
        <v>333.91</v>
      </c>
      <c r="E5510" s="34">
        <f t="shared" si="173"/>
        <v>6.3592525617841567E-3</v>
      </c>
      <c r="F5510" s="2"/>
    </row>
    <row r="5511" spans="1:6" x14ac:dyDescent="0.3">
      <c r="A5511" s="1">
        <v>43936.833333333336</v>
      </c>
      <c r="B5511" s="2">
        <v>10279.76</v>
      </c>
      <c r="C5511" s="34">
        <f t="shared" si="172"/>
        <v>-3.8965798350123704E-2</v>
      </c>
      <c r="D5511" s="2">
        <v>323.06</v>
      </c>
      <c r="E5511" s="34">
        <f t="shared" si="173"/>
        <v>-3.2493785750651427E-2</v>
      </c>
      <c r="F5511" s="2"/>
    </row>
    <row r="5512" spans="1:6" x14ac:dyDescent="0.3">
      <c r="A5512" s="1">
        <v>43937.833333333336</v>
      </c>
      <c r="B5512" s="2">
        <v>10301.540000000001</v>
      </c>
      <c r="C5512" s="34">
        <f t="shared" si="172"/>
        <v>2.1187265072337702E-3</v>
      </c>
      <c r="D5512" s="2">
        <v>324.92</v>
      </c>
      <c r="E5512" s="34">
        <f t="shared" si="173"/>
        <v>5.7574444375658729E-3</v>
      </c>
      <c r="F5512" s="2"/>
    </row>
    <row r="5513" spans="1:6" x14ac:dyDescent="0.3">
      <c r="A5513" s="1">
        <v>43938.833333333336</v>
      </c>
      <c r="B5513" s="2">
        <v>10625.78</v>
      </c>
      <c r="C5513" s="34">
        <f t="shared" si="172"/>
        <v>3.1474905693711808E-2</v>
      </c>
      <c r="D5513" s="2">
        <v>333.47</v>
      </c>
      <c r="E5513" s="34">
        <f t="shared" si="173"/>
        <v>2.6314169641757923E-2</v>
      </c>
      <c r="F5513" s="2"/>
    </row>
    <row r="5514" spans="1:6" x14ac:dyDescent="0.3">
      <c r="A5514" s="1">
        <v>43941.833333333336</v>
      </c>
      <c r="B5514" s="2">
        <v>10675.9</v>
      </c>
      <c r="C5514" s="34">
        <f t="shared" si="172"/>
        <v>4.7168301997593254E-3</v>
      </c>
      <c r="D5514" s="2">
        <v>335.7</v>
      </c>
      <c r="E5514" s="34">
        <f t="shared" si="173"/>
        <v>6.6872582241279677E-3</v>
      </c>
      <c r="F5514" s="2"/>
    </row>
    <row r="5515" spans="1:6" x14ac:dyDescent="0.3">
      <c r="A5515" s="1">
        <v>43942.833333333336</v>
      </c>
      <c r="B5515" s="2">
        <v>10249.85</v>
      </c>
      <c r="C5515" s="34">
        <f t="shared" si="172"/>
        <v>-3.990764244700673E-2</v>
      </c>
      <c r="D5515" s="2">
        <v>324.31</v>
      </c>
      <c r="E5515" s="34">
        <f t="shared" si="173"/>
        <v>-3.3929103366100666E-2</v>
      </c>
      <c r="F5515" s="2"/>
    </row>
    <row r="5516" spans="1:6" x14ac:dyDescent="0.3">
      <c r="A5516" s="1">
        <v>43943.833333333336</v>
      </c>
      <c r="B5516" s="2">
        <v>10415.030000000001</v>
      </c>
      <c r="C5516" s="34">
        <f t="shared" si="172"/>
        <v>1.6115357785723816E-2</v>
      </c>
      <c r="D5516" s="2">
        <v>330.14</v>
      </c>
      <c r="E5516" s="34">
        <f t="shared" si="173"/>
        <v>1.7976627301039105E-2</v>
      </c>
      <c r="F5516" s="2"/>
    </row>
    <row r="5517" spans="1:6" x14ac:dyDescent="0.3">
      <c r="A5517" s="1">
        <v>43944.833333333336</v>
      </c>
      <c r="B5517" s="2">
        <v>10513.79</v>
      </c>
      <c r="C5517" s="34">
        <f t="shared" si="172"/>
        <v>9.4824498825256676E-3</v>
      </c>
      <c r="D5517" s="2">
        <v>333.24</v>
      </c>
      <c r="E5517" s="34">
        <f t="shared" si="173"/>
        <v>9.3899557763372776E-3</v>
      </c>
      <c r="F5517" s="2"/>
    </row>
    <row r="5518" spans="1:6" x14ac:dyDescent="0.3">
      <c r="A5518" s="1">
        <v>43945.833333333336</v>
      </c>
      <c r="B5518" s="2">
        <v>10336.09</v>
      </c>
      <c r="C5518" s="34">
        <f t="shared" si="172"/>
        <v>-1.6901612073286665E-2</v>
      </c>
      <c r="D5518" s="2">
        <v>329.59</v>
      </c>
      <c r="E5518" s="34">
        <f t="shared" si="173"/>
        <v>-1.095306685872055E-2</v>
      </c>
      <c r="F5518" s="2"/>
    </row>
    <row r="5519" spans="1:6" x14ac:dyDescent="0.3">
      <c r="A5519" s="1">
        <v>43948.833333333336</v>
      </c>
      <c r="B5519" s="2">
        <v>10659.99</v>
      </c>
      <c r="C5519" s="34">
        <f t="shared" si="172"/>
        <v>3.1336801440389861E-2</v>
      </c>
      <c r="D5519" s="2">
        <v>335.44</v>
      </c>
      <c r="E5519" s="34">
        <f t="shared" si="173"/>
        <v>1.7749324918838738E-2</v>
      </c>
      <c r="F5519" s="2"/>
    </row>
    <row r="5520" spans="1:6" x14ac:dyDescent="0.3">
      <c r="A5520" s="1">
        <v>43949.833333333336</v>
      </c>
      <c r="B5520" s="2">
        <v>10795.63</v>
      </c>
      <c r="C5520" s="34">
        <f t="shared" si="172"/>
        <v>1.272421456305306E-2</v>
      </c>
      <c r="D5520" s="2">
        <v>341.09</v>
      </c>
      <c r="E5520" s="34">
        <f t="shared" si="173"/>
        <v>1.6843548771762418E-2</v>
      </c>
      <c r="F5520" s="2"/>
    </row>
    <row r="5521" spans="1:6" x14ac:dyDescent="0.3">
      <c r="A5521" s="1">
        <v>43950.833333333336</v>
      </c>
      <c r="B5521" s="2">
        <v>11107.74</v>
      </c>
      <c r="C5521" s="34">
        <f t="shared" si="172"/>
        <v>2.8910772229133519E-2</v>
      </c>
      <c r="D5521" s="2">
        <v>347.06</v>
      </c>
      <c r="E5521" s="34">
        <f t="shared" si="173"/>
        <v>1.7502711894221479E-2</v>
      </c>
      <c r="F5521" s="2"/>
    </row>
    <row r="5522" spans="1:6" x14ac:dyDescent="0.3">
      <c r="A5522" s="1">
        <v>43951.833333333336</v>
      </c>
      <c r="B5522" s="2">
        <v>10861.64</v>
      </c>
      <c r="C5522" s="34">
        <f t="shared" si="172"/>
        <v>-2.215572204606886E-2</v>
      </c>
      <c r="D5522" s="2">
        <v>340.03</v>
      </c>
      <c r="E5522" s="34">
        <f t="shared" si="173"/>
        <v>-2.0255863539445751E-2</v>
      </c>
      <c r="F5522" s="2"/>
    </row>
    <row r="5523" spans="1:6" x14ac:dyDescent="0.3">
      <c r="A5523" s="1">
        <v>43955.833333333336</v>
      </c>
      <c r="B5523" s="2">
        <v>10466.799999999999</v>
      </c>
      <c r="C5523" s="34">
        <f t="shared" si="172"/>
        <v>-3.6351784813343113E-2</v>
      </c>
      <c r="D5523" s="2">
        <v>328.44</v>
      </c>
      <c r="E5523" s="34">
        <f t="shared" si="173"/>
        <v>-3.4085227774019899E-2</v>
      </c>
      <c r="F5523" s="2"/>
    </row>
    <row r="5524" spans="1:6" x14ac:dyDescent="0.3">
      <c r="A5524" s="1">
        <v>43956.833333333336</v>
      </c>
      <c r="B5524" s="2">
        <v>10729.46</v>
      </c>
      <c r="C5524" s="34">
        <f t="shared" si="172"/>
        <v>2.5094584782359375E-2</v>
      </c>
      <c r="D5524" s="2">
        <v>335.5</v>
      </c>
      <c r="E5524" s="34">
        <f t="shared" si="173"/>
        <v>2.1495554743636625E-2</v>
      </c>
      <c r="F5524" s="2"/>
    </row>
    <row r="5525" spans="1:6" x14ac:dyDescent="0.3">
      <c r="A5525" s="1">
        <v>43957.833333333336</v>
      </c>
      <c r="B5525" s="2">
        <v>10606.2</v>
      </c>
      <c r="C5525" s="34">
        <f t="shared" si="172"/>
        <v>-1.1487996600015093E-2</v>
      </c>
      <c r="D5525" s="2">
        <v>334.34</v>
      </c>
      <c r="E5525" s="34">
        <f t="shared" si="173"/>
        <v>-3.4575260804770025E-3</v>
      </c>
      <c r="F5525" s="2"/>
    </row>
    <row r="5526" spans="1:6" x14ac:dyDescent="0.3">
      <c r="A5526" s="1">
        <v>43958.833333333336</v>
      </c>
      <c r="B5526" s="2">
        <v>10759.27</v>
      </c>
      <c r="C5526" s="34">
        <f t="shared" si="172"/>
        <v>1.443212460636234E-2</v>
      </c>
      <c r="D5526" s="2">
        <v>337.98</v>
      </c>
      <c r="E5526" s="34">
        <f t="shared" si="173"/>
        <v>1.0887120894897517E-2</v>
      </c>
      <c r="F5526" s="2"/>
    </row>
    <row r="5527" spans="1:6" x14ac:dyDescent="0.3">
      <c r="A5527" s="1">
        <v>43959.833333333336</v>
      </c>
      <c r="B5527" s="2">
        <v>10904.48</v>
      </c>
      <c r="C5527" s="34">
        <f t="shared" si="172"/>
        <v>1.3496268798905531E-2</v>
      </c>
      <c r="D5527" s="2">
        <v>341.05</v>
      </c>
      <c r="E5527" s="34">
        <f t="shared" si="173"/>
        <v>9.0833777146577255E-3</v>
      </c>
      <c r="F5527" s="2"/>
    </row>
    <row r="5528" spans="1:6" x14ac:dyDescent="0.3">
      <c r="A5528" s="1">
        <v>43962.833333333336</v>
      </c>
      <c r="B5528" s="2">
        <v>10824.99</v>
      </c>
      <c r="C5528" s="34">
        <f t="shared" si="172"/>
        <v>-7.2896644314996983E-3</v>
      </c>
      <c r="D5528" s="2">
        <v>339.7</v>
      </c>
      <c r="E5528" s="34">
        <f t="shared" si="173"/>
        <v>-3.9583638762645812E-3</v>
      </c>
      <c r="F5528" s="2"/>
    </row>
    <row r="5529" spans="1:6" x14ac:dyDescent="0.3">
      <c r="A5529" s="1">
        <v>43963.833333333336</v>
      </c>
      <c r="B5529" s="2">
        <v>10819.5</v>
      </c>
      <c r="C5529" s="34">
        <f t="shared" si="172"/>
        <v>-5.0715982185667308E-4</v>
      </c>
      <c r="D5529" s="2">
        <v>340.57</v>
      </c>
      <c r="E5529" s="34">
        <f t="shared" si="173"/>
        <v>2.5610833088018925E-3</v>
      </c>
      <c r="F5529" s="2"/>
    </row>
    <row r="5530" spans="1:6" x14ac:dyDescent="0.3">
      <c r="A5530" s="1">
        <v>43964.833333333336</v>
      </c>
      <c r="B5530" s="2">
        <v>10542.66</v>
      </c>
      <c r="C5530" s="34">
        <f t="shared" si="172"/>
        <v>-2.5587134340773643E-2</v>
      </c>
      <c r="D5530" s="2">
        <v>333.97</v>
      </c>
      <c r="E5530" s="34">
        <f t="shared" si="173"/>
        <v>-1.9379275919781391E-2</v>
      </c>
      <c r="F5530" s="2"/>
    </row>
    <row r="5531" spans="1:6" x14ac:dyDescent="0.3">
      <c r="A5531" s="1">
        <v>43965.833333333336</v>
      </c>
      <c r="B5531" s="2">
        <v>10337.02</v>
      </c>
      <c r="C5531" s="34">
        <f t="shared" si="172"/>
        <v>-1.9505513788740214E-2</v>
      </c>
      <c r="D5531" s="2">
        <v>326.70999999999998</v>
      </c>
      <c r="E5531" s="34">
        <f t="shared" si="173"/>
        <v>-2.1738479504147201E-2</v>
      </c>
      <c r="F5531" s="2"/>
    </row>
    <row r="5532" spans="1:6" x14ac:dyDescent="0.3">
      <c r="A5532" s="1">
        <v>43966.833333333336</v>
      </c>
      <c r="B5532" s="2">
        <v>10465.17</v>
      </c>
      <c r="C5532" s="34">
        <f t="shared" si="172"/>
        <v>1.2397189905794859E-2</v>
      </c>
      <c r="D5532" s="2">
        <v>328.24</v>
      </c>
      <c r="E5532" s="34">
        <f t="shared" si="173"/>
        <v>4.6830522481713377E-3</v>
      </c>
      <c r="F5532" s="2"/>
    </row>
    <row r="5533" spans="1:6" x14ac:dyDescent="0.3">
      <c r="A5533" s="1">
        <v>43969.833333333336</v>
      </c>
      <c r="B5533" s="2">
        <v>11058.87</v>
      </c>
      <c r="C5533" s="34">
        <f t="shared" si="172"/>
        <v>5.6731042113983943E-2</v>
      </c>
      <c r="D5533" s="2">
        <v>341.59</v>
      </c>
      <c r="E5533" s="34">
        <f t="shared" si="173"/>
        <v>4.0671459907384744E-2</v>
      </c>
      <c r="F5533" s="2"/>
    </row>
    <row r="5534" spans="1:6" x14ac:dyDescent="0.3">
      <c r="A5534" s="1">
        <v>43970.833333333336</v>
      </c>
      <c r="B5534" s="2">
        <v>11075.29</v>
      </c>
      <c r="C5534" s="34">
        <f t="shared" si="172"/>
        <v>1.4847809948033142E-3</v>
      </c>
      <c r="D5534" s="2">
        <v>339.49</v>
      </c>
      <c r="E5534" s="34">
        <f t="shared" si="173"/>
        <v>-6.1477209520184317E-3</v>
      </c>
      <c r="F5534" s="2"/>
    </row>
    <row r="5535" spans="1:6" x14ac:dyDescent="0.3">
      <c r="A5535" s="1">
        <v>43971.833333333336</v>
      </c>
      <c r="B5535" s="2">
        <v>11223.71</v>
      </c>
      <c r="C5535" s="34">
        <f t="shared" si="172"/>
        <v>1.3401003495167929E-2</v>
      </c>
      <c r="D5535" s="2">
        <v>342.82</v>
      </c>
      <c r="E5535" s="34">
        <f t="shared" si="173"/>
        <v>9.80883089339879E-3</v>
      </c>
      <c r="F5535" s="2"/>
    </row>
    <row r="5536" spans="1:6" x14ac:dyDescent="0.3">
      <c r="A5536" s="1">
        <v>43972.833333333336</v>
      </c>
      <c r="B5536" s="2">
        <v>11065.93</v>
      </c>
      <c r="C5536" s="34">
        <f t="shared" si="172"/>
        <v>-1.4057740265919105E-2</v>
      </c>
      <c r="D5536" s="2">
        <v>340.26</v>
      </c>
      <c r="E5536" s="34">
        <f t="shared" si="173"/>
        <v>-7.4674756431947209E-3</v>
      </c>
      <c r="F5536" s="2"/>
    </row>
    <row r="5537" spans="1:6" x14ac:dyDescent="0.3">
      <c r="A5537" s="1">
        <v>43973.833333333336</v>
      </c>
      <c r="B5537" s="2">
        <v>11073.87</v>
      </c>
      <c r="C5537" s="34">
        <f t="shared" si="172"/>
        <v>7.1751764198757506E-4</v>
      </c>
      <c r="D5537" s="2">
        <v>340.17</v>
      </c>
      <c r="E5537" s="34">
        <f t="shared" si="173"/>
        <v>-2.6450361488261631E-4</v>
      </c>
      <c r="F5537" s="2"/>
    </row>
    <row r="5538" spans="1:6" x14ac:dyDescent="0.3">
      <c r="A5538" s="1">
        <v>43976.833333333336</v>
      </c>
      <c r="B5538" s="2">
        <v>11391.28</v>
      </c>
      <c r="C5538" s="34">
        <f t="shared" si="172"/>
        <v>2.8662969675461225E-2</v>
      </c>
      <c r="D5538" s="2">
        <v>345.18</v>
      </c>
      <c r="E5538" s="34">
        <f t="shared" si="173"/>
        <v>1.4727930152570679E-2</v>
      </c>
      <c r="F5538" s="2"/>
    </row>
    <row r="5539" spans="1:6" x14ac:dyDescent="0.3">
      <c r="A5539" s="1">
        <v>43977.833333333336</v>
      </c>
      <c r="B5539" s="2">
        <v>11504.65</v>
      </c>
      <c r="C5539" s="34">
        <f t="shared" si="172"/>
        <v>9.9523495164721698E-3</v>
      </c>
      <c r="D5539" s="2">
        <v>348.92</v>
      </c>
      <c r="E5539" s="34">
        <f t="shared" si="173"/>
        <v>1.083492670490771E-2</v>
      </c>
      <c r="F5539" s="2"/>
    </row>
    <row r="5540" spans="1:6" x14ac:dyDescent="0.3">
      <c r="A5540" s="1">
        <v>43978.833333333336</v>
      </c>
      <c r="B5540" s="2">
        <v>11657.69</v>
      </c>
      <c r="C5540" s="34">
        <f t="shared" si="172"/>
        <v>1.3302447271320794E-2</v>
      </c>
      <c r="D5540" s="2">
        <v>349.75</v>
      </c>
      <c r="E5540" s="34">
        <f t="shared" si="173"/>
        <v>2.378768772211437E-3</v>
      </c>
      <c r="F5540" s="2"/>
    </row>
    <row r="5541" spans="1:6" x14ac:dyDescent="0.3">
      <c r="A5541" s="1">
        <v>43979.833333333336</v>
      </c>
      <c r="B5541" s="2">
        <v>11781.13</v>
      </c>
      <c r="C5541" s="34">
        <f t="shared" si="172"/>
        <v>1.0588718691267207E-2</v>
      </c>
      <c r="D5541" s="2">
        <v>355.47</v>
      </c>
      <c r="E5541" s="34">
        <f t="shared" si="173"/>
        <v>1.6354538956397491E-2</v>
      </c>
      <c r="F5541" s="2"/>
    </row>
    <row r="5542" spans="1:6" x14ac:dyDescent="0.3">
      <c r="A5542" s="1">
        <v>43980.833333333336</v>
      </c>
      <c r="B5542" s="2">
        <v>11586.85</v>
      </c>
      <c r="C5542" s="34">
        <f t="shared" si="172"/>
        <v>-1.6490778049304211E-2</v>
      </c>
      <c r="D5542" s="2">
        <v>350.36</v>
      </c>
      <c r="E5542" s="34">
        <f t="shared" si="173"/>
        <v>-1.4375334064759326E-2</v>
      </c>
      <c r="F5542" s="2"/>
    </row>
    <row r="5543" spans="1:6" x14ac:dyDescent="0.3">
      <c r="A5543" s="1">
        <v>43984.833333333336</v>
      </c>
      <c r="B5543" s="2">
        <v>12021.28</v>
      </c>
      <c r="C5543" s="34">
        <f t="shared" si="172"/>
        <v>3.7493365323621131E-2</v>
      </c>
      <c r="D5543" s="2">
        <v>359.77</v>
      </c>
      <c r="E5543" s="34">
        <f t="shared" si="173"/>
        <v>2.6858088822924842E-2</v>
      </c>
      <c r="F5543" s="2"/>
    </row>
    <row r="5544" spans="1:6" x14ac:dyDescent="0.3">
      <c r="A5544" s="1">
        <v>43985.833333333336</v>
      </c>
      <c r="B5544" s="2">
        <v>12487.36</v>
      </c>
      <c r="C5544" s="34">
        <f t="shared" si="172"/>
        <v>3.8771245657700293E-2</v>
      </c>
      <c r="D5544" s="2">
        <v>368.92</v>
      </c>
      <c r="E5544" s="34">
        <f t="shared" si="173"/>
        <v>2.5432915473774909E-2</v>
      </c>
      <c r="F5544" s="2"/>
    </row>
    <row r="5545" spans="1:6" x14ac:dyDescent="0.3">
      <c r="A5545" s="1">
        <v>43986.833333333336</v>
      </c>
      <c r="B5545" s="2">
        <v>12430.56</v>
      </c>
      <c r="C5545" s="34">
        <f t="shared" si="172"/>
        <v>-4.5485995438588889E-3</v>
      </c>
      <c r="D5545" s="2">
        <v>366.25</v>
      </c>
      <c r="E5545" s="34">
        <f t="shared" si="173"/>
        <v>-7.2373414290362037E-3</v>
      </c>
      <c r="F5545" s="2"/>
    </row>
    <row r="5546" spans="1:6" x14ac:dyDescent="0.3">
      <c r="A5546" s="1">
        <v>43987.833333333336</v>
      </c>
      <c r="B5546" s="2">
        <v>12847.68</v>
      </c>
      <c r="C5546" s="34">
        <f t="shared" si="172"/>
        <v>3.3556010348689158E-2</v>
      </c>
      <c r="D5546" s="2">
        <v>375.32</v>
      </c>
      <c r="E5546" s="34">
        <f t="shared" si="173"/>
        <v>2.4764505119453828E-2</v>
      </c>
      <c r="F5546" s="2"/>
    </row>
    <row r="5547" spans="1:6" x14ac:dyDescent="0.3">
      <c r="A5547" s="1">
        <v>43990.833333333336</v>
      </c>
      <c r="B5547" s="2">
        <v>12819.59</v>
      </c>
      <c r="C5547" s="34">
        <f t="shared" si="172"/>
        <v>-2.1863869585793116E-3</v>
      </c>
      <c r="D5547" s="2">
        <v>374.12</v>
      </c>
      <c r="E5547" s="34">
        <f t="shared" si="173"/>
        <v>-3.1972716615155106E-3</v>
      </c>
      <c r="F5547" s="2"/>
    </row>
    <row r="5548" spans="1:6" x14ac:dyDescent="0.3">
      <c r="A5548" s="1">
        <v>43991.833333333336</v>
      </c>
      <c r="B5548" s="2">
        <v>12617.99</v>
      </c>
      <c r="C5548" s="34">
        <f t="shared" si="172"/>
        <v>-1.5725931952581984E-2</v>
      </c>
      <c r="D5548" s="2">
        <v>369.54</v>
      </c>
      <c r="E5548" s="34">
        <f t="shared" si="173"/>
        <v>-1.2242061370683177E-2</v>
      </c>
      <c r="F5548" s="2"/>
    </row>
    <row r="5549" spans="1:6" x14ac:dyDescent="0.3">
      <c r="A5549" s="1">
        <v>43992.833333333336</v>
      </c>
      <c r="B5549" s="2">
        <v>12530.16</v>
      </c>
      <c r="C5549" s="34">
        <f t="shared" si="172"/>
        <v>-6.9606965927220266E-3</v>
      </c>
      <c r="D5549" s="2">
        <v>368.15</v>
      </c>
      <c r="E5549" s="34">
        <f t="shared" si="173"/>
        <v>-3.7614331330845241E-3</v>
      </c>
      <c r="F5549" s="2"/>
    </row>
    <row r="5550" spans="1:6" x14ac:dyDescent="0.3">
      <c r="A5550" s="1">
        <v>43993.833333333336</v>
      </c>
      <c r="B5550" s="2">
        <v>11970.29</v>
      </c>
      <c r="C5550" s="34">
        <f t="shared" si="172"/>
        <v>-4.4681791772810509E-2</v>
      </c>
      <c r="D5550" s="2">
        <v>353.07</v>
      </c>
      <c r="E5550" s="34">
        <f t="shared" si="173"/>
        <v>-4.0961564579654941E-2</v>
      </c>
      <c r="F5550" s="2"/>
    </row>
    <row r="5551" spans="1:6" x14ac:dyDescent="0.3">
      <c r="A5551" s="1">
        <v>43994.833333333336</v>
      </c>
      <c r="B5551" s="2">
        <v>11949.28</v>
      </c>
      <c r="C5551" s="34">
        <f t="shared" si="172"/>
        <v>-1.7551788636699373E-3</v>
      </c>
      <c r="D5551" s="2">
        <v>354.06</v>
      </c>
      <c r="E5551" s="34">
        <f t="shared" si="173"/>
        <v>2.8039765485599055E-3</v>
      </c>
      <c r="F5551" s="2"/>
    </row>
    <row r="5552" spans="1:6" x14ac:dyDescent="0.3">
      <c r="A5552" s="1">
        <v>43997.833333333336</v>
      </c>
      <c r="B5552" s="2">
        <v>11911.35</v>
      </c>
      <c r="C5552" s="34">
        <f t="shared" si="172"/>
        <v>-3.1742498292783861E-3</v>
      </c>
      <c r="D5552" s="2">
        <v>353.09</v>
      </c>
      <c r="E5552" s="34">
        <f t="shared" si="173"/>
        <v>-2.7396486471220616E-3</v>
      </c>
      <c r="F5552" s="2"/>
    </row>
    <row r="5553" spans="1:6" x14ac:dyDescent="0.3">
      <c r="A5553" s="1">
        <v>43998.833333333336</v>
      </c>
      <c r="B5553" s="2">
        <v>12315.66</v>
      </c>
      <c r="C5553" s="34">
        <f t="shared" si="172"/>
        <v>3.3943255802239003E-2</v>
      </c>
      <c r="D5553" s="2">
        <v>363.33</v>
      </c>
      <c r="E5553" s="34">
        <f t="shared" si="173"/>
        <v>2.900110453425464E-2</v>
      </c>
      <c r="F5553" s="2"/>
    </row>
    <row r="5554" spans="1:6" x14ac:dyDescent="0.3">
      <c r="A5554" s="1">
        <v>43999.833333333336</v>
      </c>
      <c r="B5554" s="2">
        <v>12382.14</v>
      </c>
      <c r="C5554" s="34">
        <f t="shared" si="172"/>
        <v>5.3980054662112753E-3</v>
      </c>
      <c r="D5554" s="2">
        <v>366.02</v>
      </c>
      <c r="E5554" s="34">
        <f t="shared" si="173"/>
        <v>7.4037376489692885E-3</v>
      </c>
      <c r="F5554" s="2"/>
    </row>
    <row r="5555" spans="1:6" x14ac:dyDescent="0.3">
      <c r="A5555" s="1">
        <v>44000.833333333336</v>
      </c>
      <c r="B5555" s="2">
        <v>12281.53</v>
      </c>
      <c r="C5555" s="34">
        <f t="shared" si="172"/>
        <v>-8.1254128930862146E-3</v>
      </c>
      <c r="D5555" s="2">
        <v>363.41</v>
      </c>
      <c r="E5555" s="34">
        <f t="shared" si="173"/>
        <v>-7.1307578820828388E-3</v>
      </c>
      <c r="F5555" s="2"/>
    </row>
    <row r="5556" spans="1:6" x14ac:dyDescent="0.3">
      <c r="A5556" s="1">
        <v>44001.833333333336</v>
      </c>
      <c r="B5556" s="2">
        <v>12330.76</v>
      </c>
      <c r="C5556" s="34">
        <f t="shared" si="172"/>
        <v>4.0084582295527582E-3</v>
      </c>
      <c r="D5556" s="2">
        <v>365.46</v>
      </c>
      <c r="E5556" s="34">
        <f t="shared" si="173"/>
        <v>5.641011529676998E-3</v>
      </c>
      <c r="F5556" s="2"/>
    </row>
    <row r="5557" spans="1:6" x14ac:dyDescent="0.3">
      <c r="A5557" s="1">
        <v>44004.833333333336</v>
      </c>
      <c r="B5557" s="2">
        <v>12262.97</v>
      </c>
      <c r="C5557" s="34">
        <f t="shared" si="172"/>
        <v>-5.4976335602996418E-3</v>
      </c>
      <c r="D5557" s="2">
        <v>362.7</v>
      </c>
      <c r="E5557" s="34">
        <f t="shared" si="173"/>
        <v>-7.5521260876703078E-3</v>
      </c>
      <c r="F5557" s="2"/>
    </row>
    <row r="5558" spans="1:6" x14ac:dyDescent="0.3">
      <c r="A5558" s="1">
        <v>44005.833333333336</v>
      </c>
      <c r="B5558" s="2">
        <v>12523.76</v>
      </c>
      <c r="C5558" s="34">
        <f t="shared" si="172"/>
        <v>2.1266463181431661E-2</v>
      </c>
      <c r="D5558" s="2">
        <v>367.4</v>
      </c>
      <c r="E5558" s="34">
        <f t="shared" si="173"/>
        <v>1.2958367797077486E-2</v>
      </c>
      <c r="F5558" s="2"/>
    </row>
    <row r="5559" spans="1:6" x14ac:dyDescent="0.3">
      <c r="A5559" s="1">
        <v>44006.833333333336</v>
      </c>
      <c r="B5559" s="2">
        <v>12093.94</v>
      </c>
      <c r="C5559" s="34">
        <f t="shared" si="172"/>
        <v>-3.4320363852389346E-2</v>
      </c>
      <c r="D5559" s="2">
        <v>357.17</v>
      </c>
      <c r="E5559" s="34">
        <f t="shared" si="173"/>
        <v>-2.7844311377245412E-2</v>
      </c>
      <c r="F5559" s="2"/>
    </row>
    <row r="5560" spans="1:6" x14ac:dyDescent="0.3">
      <c r="A5560" s="1">
        <v>44007.833333333336</v>
      </c>
      <c r="B5560" s="2">
        <v>12177.87</v>
      </c>
      <c r="C5560" s="34">
        <f t="shared" si="172"/>
        <v>6.9398392914137297E-3</v>
      </c>
      <c r="D5560" s="2">
        <v>359.74</v>
      </c>
      <c r="E5560" s="34">
        <f t="shared" si="173"/>
        <v>7.195453145560915E-3</v>
      </c>
      <c r="F5560" s="2"/>
    </row>
    <row r="5561" spans="1:6" x14ac:dyDescent="0.3">
      <c r="A5561" s="1">
        <v>44008.833333333336</v>
      </c>
      <c r="B5561" s="2">
        <v>12089.39</v>
      </c>
      <c r="C5561" s="34">
        <f t="shared" si="172"/>
        <v>-7.2656384080304059E-3</v>
      </c>
      <c r="D5561" s="2">
        <v>358.32</v>
      </c>
      <c r="E5561" s="34">
        <f t="shared" si="173"/>
        <v>-3.9472952688053287E-3</v>
      </c>
      <c r="F5561" s="2"/>
    </row>
    <row r="5562" spans="1:6" x14ac:dyDescent="0.3">
      <c r="A5562" s="1">
        <v>44011.833333333336</v>
      </c>
      <c r="B5562" s="2">
        <v>12232.12</v>
      </c>
      <c r="C5562" s="34">
        <f t="shared" si="172"/>
        <v>1.1806220164954695E-2</v>
      </c>
      <c r="D5562" s="2">
        <v>359.89</v>
      </c>
      <c r="E5562" s="34">
        <f t="shared" si="173"/>
        <v>4.3815583835677963E-3</v>
      </c>
      <c r="F5562" s="2"/>
    </row>
    <row r="5563" spans="1:6" x14ac:dyDescent="0.3">
      <c r="A5563" s="1">
        <v>44012.833333333336</v>
      </c>
      <c r="B5563" s="2">
        <v>12310.93</v>
      </c>
      <c r="C5563" s="34">
        <f t="shared" si="172"/>
        <v>6.4428733531063376E-3</v>
      </c>
      <c r="D5563" s="2">
        <v>360.34</v>
      </c>
      <c r="E5563" s="34">
        <f t="shared" si="173"/>
        <v>1.2503820611853289E-3</v>
      </c>
      <c r="F5563" s="2"/>
    </row>
    <row r="5564" spans="1:6" x14ac:dyDescent="0.3">
      <c r="A5564" s="1">
        <v>44013.833333333336</v>
      </c>
      <c r="B5564" s="2">
        <v>12260.57</v>
      </c>
      <c r="C5564" s="34">
        <f t="shared" si="172"/>
        <v>-4.0906738970979406E-3</v>
      </c>
      <c r="D5564" s="2">
        <v>361.19</v>
      </c>
      <c r="E5564" s="34">
        <f t="shared" si="173"/>
        <v>2.3588832769052548E-3</v>
      </c>
      <c r="F5564" s="2"/>
    </row>
    <row r="5565" spans="1:6" x14ac:dyDescent="0.3">
      <c r="A5565" s="1">
        <v>44014.833333333336</v>
      </c>
      <c r="B5565" s="2">
        <v>12608.46</v>
      </c>
      <c r="C5565" s="34">
        <f t="shared" si="172"/>
        <v>2.8374700360586758E-2</v>
      </c>
      <c r="D5565" s="2">
        <v>368.29</v>
      </c>
      <c r="E5565" s="34">
        <f t="shared" si="173"/>
        <v>1.9657244109748451E-2</v>
      </c>
      <c r="F5565" s="2"/>
    </row>
    <row r="5566" spans="1:6" x14ac:dyDescent="0.3">
      <c r="A5566" s="1">
        <v>44015.833333333336</v>
      </c>
      <c r="B5566" s="2">
        <v>12528.18</v>
      </c>
      <c r="C5566" s="34">
        <f t="shared" si="172"/>
        <v>-6.3671534826615916E-3</v>
      </c>
      <c r="D5566" s="2">
        <v>365.43</v>
      </c>
      <c r="E5566" s="34">
        <f t="shared" si="173"/>
        <v>-7.7656194846452697E-3</v>
      </c>
      <c r="F5566" s="2"/>
    </row>
    <row r="5567" spans="1:6" x14ac:dyDescent="0.3">
      <c r="A5567" s="1">
        <v>44018.833333333336</v>
      </c>
      <c r="B5567" s="2">
        <v>12733.45</v>
      </c>
      <c r="C5567" s="34">
        <f t="shared" si="172"/>
        <v>1.6384662417046947E-2</v>
      </c>
      <c r="D5567" s="2">
        <v>371.21</v>
      </c>
      <c r="E5567" s="34">
        <f t="shared" si="173"/>
        <v>1.581698273267107E-2</v>
      </c>
      <c r="F5567" s="2"/>
    </row>
    <row r="5568" spans="1:6" x14ac:dyDescent="0.3">
      <c r="A5568" s="1">
        <v>44019.833333333336</v>
      </c>
      <c r="B5568" s="2">
        <v>12616.8</v>
      </c>
      <c r="C5568" s="34">
        <f t="shared" ref="C5568:C5631" si="174">B5568/B5567-1</f>
        <v>-9.1609108293511099E-3</v>
      </c>
      <c r="D5568" s="2">
        <v>368.96</v>
      </c>
      <c r="E5568" s="34">
        <f t="shared" si="173"/>
        <v>-6.0612591255623238E-3</v>
      </c>
      <c r="F5568" s="2"/>
    </row>
    <row r="5569" spans="1:6" x14ac:dyDescent="0.3">
      <c r="A5569" s="1">
        <v>44020.833333333336</v>
      </c>
      <c r="B5569" s="2">
        <v>12494.81</v>
      </c>
      <c r="C5569" s="34">
        <f t="shared" si="174"/>
        <v>-9.6688542261111898E-3</v>
      </c>
      <c r="D5569" s="2">
        <v>366.48</v>
      </c>
      <c r="E5569" s="34">
        <f t="shared" si="173"/>
        <v>-6.7215958369469808E-3</v>
      </c>
      <c r="F5569" s="2"/>
    </row>
    <row r="5570" spans="1:6" x14ac:dyDescent="0.3">
      <c r="A5570" s="1">
        <v>44021.833333333336</v>
      </c>
      <c r="B5570" s="2">
        <v>12489.46</v>
      </c>
      <c r="C5570" s="34">
        <f t="shared" si="174"/>
        <v>-4.2817777941406288E-4</v>
      </c>
      <c r="D5570" s="2">
        <v>363.64</v>
      </c>
      <c r="E5570" s="34">
        <f t="shared" si="173"/>
        <v>-7.7493996943899246E-3</v>
      </c>
      <c r="F5570" s="2"/>
    </row>
    <row r="5571" spans="1:6" x14ac:dyDescent="0.3">
      <c r="A5571" s="1">
        <v>44022.833333333336</v>
      </c>
      <c r="B5571" s="2">
        <v>12633.71</v>
      </c>
      <c r="C5571" s="34">
        <f t="shared" si="174"/>
        <v>1.1549738739705218E-2</v>
      </c>
      <c r="D5571" s="2">
        <v>366.83</v>
      </c>
      <c r="E5571" s="34">
        <f t="shared" si="173"/>
        <v>8.7724122758772172E-3</v>
      </c>
      <c r="F5571" s="2"/>
    </row>
    <row r="5572" spans="1:6" x14ac:dyDescent="0.3">
      <c r="A5572" s="1">
        <v>44025.833333333336</v>
      </c>
      <c r="B5572" s="2">
        <v>12799.97</v>
      </c>
      <c r="C5572" s="34">
        <f t="shared" si="174"/>
        <v>1.3160029793306993E-2</v>
      </c>
      <c r="D5572" s="2">
        <v>370.5</v>
      </c>
      <c r="E5572" s="34">
        <f t="shared" si="173"/>
        <v>1.000463429926679E-2</v>
      </c>
      <c r="F5572" s="2"/>
    </row>
    <row r="5573" spans="1:6" x14ac:dyDescent="0.3">
      <c r="A5573" s="1">
        <v>44026.833333333336</v>
      </c>
      <c r="B5573" s="2">
        <v>12697.36</v>
      </c>
      <c r="C5573" s="34">
        <f t="shared" si="174"/>
        <v>-8.0164250384960889E-3</v>
      </c>
      <c r="D5573" s="2">
        <v>367.4</v>
      </c>
      <c r="E5573" s="34">
        <f t="shared" ref="E5573:E5636" si="175">D5573/D5572-1</f>
        <v>-8.3670715249662964E-3</v>
      </c>
      <c r="F5573" s="2"/>
    </row>
    <row r="5574" spans="1:6" x14ac:dyDescent="0.3">
      <c r="A5574" s="1">
        <v>44027.833333333336</v>
      </c>
      <c r="B5574" s="2">
        <v>12930.98</v>
      </c>
      <c r="C5574" s="34">
        <f t="shared" si="174"/>
        <v>1.8399100285413583E-2</v>
      </c>
      <c r="D5574" s="2">
        <v>373.87</v>
      </c>
      <c r="E5574" s="34">
        <f t="shared" si="175"/>
        <v>1.7610234077300113E-2</v>
      </c>
      <c r="F5574" s="2"/>
    </row>
    <row r="5575" spans="1:6" x14ac:dyDescent="0.3">
      <c r="A5575" s="1">
        <v>44028.833333333336</v>
      </c>
      <c r="B5575" s="2">
        <v>12874.97</v>
      </c>
      <c r="C5575" s="34">
        <f t="shared" si="174"/>
        <v>-4.3314582498774623E-3</v>
      </c>
      <c r="D5575" s="2">
        <v>372.13</v>
      </c>
      <c r="E5575" s="34">
        <f t="shared" si="175"/>
        <v>-4.6540241260331072E-3</v>
      </c>
      <c r="F5575" s="2"/>
    </row>
    <row r="5576" spans="1:6" x14ac:dyDescent="0.3">
      <c r="A5576" s="1">
        <v>44029.833333333336</v>
      </c>
      <c r="B5576" s="2">
        <v>12919.61</v>
      </c>
      <c r="C5576" s="34">
        <f t="shared" si="174"/>
        <v>3.4671925449147878E-3</v>
      </c>
      <c r="D5576" s="2">
        <v>372.71</v>
      </c>
      <c r="E5576" s="34">
        <f t="shared" si="175"/>
        <v>1.5585951146104282E-3</v>
      </c>
      <c r="F5576" s="2"/>
    </row>
    <row r="5577" spans="1:6" x14ac:dyDescent="0.3">
      <c r="A5577" s="1">
        <v>44032.833333333336</v>
      </c>
      <c r="B5577" s="2">
        <v>13046.92</v>
      </c>
      <c r="C5577" s="34">
        <f t="shared" si="174"/>
        <v>9.8540126211239532E-3</v>
      </c>
      <c r="D5577" s="2">
        <v>375.51</v>
      </c>
      <c r="E5577" s="34">
        <f t="shared" si="175"/>
        <v>7.5125432642000334E-3</v>
      </c>
      <c r="F5577" s="2"/>
    </row>
    <row r="5578" spans="1:6" x14ac:dyDescent="0.3">
      <c r="A5578" s="1">
        <v>44033.833333333336</v>
      </c>
      <c r="B5578" s="2">
        <v>13171.83</v>
      </c>
      <c r="C5578" s="34">
        <f t="shared" si="174"/>
        <v>9.573907098380241E-3</v>
      </c>
      <c r="D5578" s="2">
        <v>376.7</v>
      </c>
      <c r="E5578" s="34">
        <f t="shared" si="175"/>
        <v>3.1690234614258905E-3</v>
      </c>
      <c r="F5578" s="2"/>
    </row>
    <row r="5579" spans="1:6" x14ac:dyDescent="0.3">
      <c r="A5579" s="1">
        <v>44034.833333333336</v>
      </c>
      <c r="B5579" s="2">
        <v>13104.25</v>
      </c>
      <c r="C5579" s="34">
        <f t="shared" si="174"/>
        <v>-5.1306462351852211E-3</v>
      </c>
      <c r="D5579" s="2">
        <v>373.44</v>
      </c>
      <c r="E5579" s="34">
        <f t="shared" si="175"/>
        <v>-8.6541014069551059E-3</v>
      </c>
      <c r="F5579" s="2"/>
    </row>
    <row r="5580" spans="1:6" x14ac:dyDescent="0.3">
      <c r="A5580" s="1">
        <v>44035.833333333336</v>
      </c>
      <c r="B5580" s="2">
        <v>13103.39</v>
      </c>
      <c r="C5580" s="34">
        <f t="shared" si="174"/>
        <v>-6.5627563576753367E-5</v>
      </c>
      <c r="D5580" s="2">
        <v>373.65</v>
      </c>
      <c r="E5580" s="34">
        <f t="shared" si="175"/>
        <v>5.623393316194214E-4</v>
      </c>
      <c r="F5580" s="2"/>
    </row>
    <row r="5581" spans="1:6" x14ac:dyDescent="0.3">
      <c r="A5581" s="1">
        <v>44036.833333333336</v>
      </c>
      <c r="B5581" s="2">
        <v>12838.06</v>
      </c>
      <c r="C5581" s="34">
        <f t="shared" si="174"/>
        <v>-2.0248958475631129E-2</v>
      </c>
      <c r="D5581" s="2">
        <v>367.29</v>
      </c>
      <c r="E5581" s="34">
        <f t="shared" si="175"/>
        <v>-1.7021276595744594E-2</v>
      </c>
      <c r="F5581" s="2"/>
    </row>
    <row r="5582" spans="1:6" x14ac:dyDescent="0.3">
      <c r="A5582" s="1">
        <v>44039.833333333336</v>
      </c>
      <c r="B5582" s="2">
        <v>12838.66</v>
      </c>
      <c r="C5582" s="34">
        <f t="shared" si="174"/>
        <v>4.6736033325833759E-5</v>
      </c>
      <c r="D5582" s="2">
        <v>366.15</v>
      </c>
      <c r="E5582" s="34">
        <f t="shared" si="175"/>
        <v>-3.1038144245693067E-3</v>
      </c>
      <c r="F5582" s="2"/>
    </row>
    <row r="5583" spans="1:6" x14ac:dyDescent="0.3">
      <c r="A5583" s="1">
        <v>44040.833333333336</v>
      </c>
      <c r="B5583" s="2">
        <v>12835.28</v>
      </c>
      <c r="C5583" s="34">
        <f t="shared" si="174"/>
        <v>-2.6326735033088688E-4</v>
      </c>
      <c r="D5583" s="2">
        <v>367.68</v>
      </c>
      <c r="E5583" s="34">
        <f t="shared" si="175"/>
        <v>4.178615321589696E-3</v>
      </c>
      <c r="F5583" s="2"/>
    </row>
    <row r="5584" spans="1:6" x14ac:dyDescent="0.3">
      <c r="A5584" s="1">
        <v>44041.833333333336</v>
      </c>
      <c r="B5584" s="2">
        <v>12822.26</v>
      </c>
      <c r="C5584" s="34">
        <f t="shared" si="174"/>
        <v>-1.0143915831988259E-3</v>
      </c>
      <c r="D5584" s="2">
        <v>367.45</v>
      </c>
      <c r="E5584" s="34">
        <f t="shared" si="175"/>
        <v>-6.2554395126201978E-4</v>
      </c>
      <c r="F5584" s="2"/>
    </row>
    <row r="5585" spans="1:6" x14ac:dyDescent="0.3">
      <c r="A5585" s="1">
        <v>44042.833333333336</v>
      </c>
      <c r="B5585" s="2">
        <v>12379.65</v>
      </c>
      <c r="C5585" s="34">
        <f t="shared" si="174"/>
        <v>-3.451887576761048E-2</v>
      </c>
      <c r="D5585" s="2">
        <v>359.52</v>
      </c>
      <c r="E5585" s="34">
        <f t="shared" si="175"/>
        <v>-2.1581167505783094E-2</v>
      </c>
      <c r="F5585" s="2"/>
    </row>
    <row r="5586" spans="1:6" x14ac:dyDescent="0.3">
      <c r="A5586" s="1">
        <v>44043.833333333336</v>
      </c>
      <c r="B5586" s="2">
        <v>12313.36</v>
      </c>
      <c r="C5586" s="34">
        <f t="shared" si="174"/>
        <v>-5.3547555867895502E-3</v>
      </c>
      <c r="D5586" s="2">
        <v>356.33</v>
      </c>
      <c r="E5586" s="34">
        <f t="shared" si="175"/>
        <v>-8.8729417000444899E-3</v>
      </c>
      <c r="F5586" s="2"/>
    </row>
    <row r="5587" spans="1:6" x14ac:dyDescent="0.3">
      <c r="A5587" s="1">
        <v>44046.833333333336</v>
      </c>
      <c r="B5587" s="2">
        <v>12646.98</v>
      </c>
      <c r="C5587" s="34">
        <f t="shared" si="174"/>
        <v>2.7094148144779284E-2</v>
      </c>
      <c r="D5587" s="2">
        <v>363.64</v>
      </c>
      <c r="E5587" s="34">
        <f t="shared" si="175"/>
        <v>2.051469143771234E-2</v>
      </c>
      <c r="F5587" s="2"/>
    </row>
    <row r="5588" spans="1:6" x14ac:dyDescent="0.3">
      <c r="A5588" s="1">
        <v>44047.833333333336</v>
      </c>
      <c r="B5588" s="2">
        <v>12600.87</v>
      </c>
      <c r="C5588" s="34">
        <f t="shared" si="174"/>
        <v>-3.6459297002129354E-3</v>
      </c>
      <c r="D5588" s="2">
        <v>363.39</v>
      </c>
      <c r="E5588" s="34">
        <f t="shared" si="175"/>
        <v>-6.8749312506877214E-4</v>
      </c>
      <c r="F5588" s="2"/>
    </row>
    <row r="5589" spans="1:6" x14ac:dyDescent="0.3">
      <c r="A5589" s="1">
        <v>44048.833333333336</v>
      </c>
      <c r="B5589" s="2">
        <v>12660.25</v>
      </c>
      <c r="C5589" s="34">
        <f t="shared" si="174"/>
        <v>4.71237303456018E-3</v>
      </c>
      <c r="D5589" s="2">
        <v>365.16</v>
      </c>
      <c r="E5589" s="34">
        <f t="shared" si="175"/>
        <v>4.8707999669777013E-3</v>
      </c>
      <c r="F5589" s="2"/>
    </row>
    <row r="5590" spans="1:6" x14ac:dyDescent="0.3">
      <c r="A5590" s="1">
        <v>44049.833333333336</v>
      </c>
      <c r="B5590" s="2">
        <v>12591.68</v>
      </c>
      <c r="C5590" s="34">
        <f t="shared" si="174"/>
        <v>-5.4161647676783664E-3</v>
      </c>
      <c r="D5590" s="2">
        <v>362.49</v>
      </c>
      <c r="E5590" s="34">
        <f t="shared" si="175"/>
        <v>-7.3118632928032001E-3</v>
      </c>
      <c r="F5590" s="2"/>
    </row>
    <row r="5591" spans="1:6" x14ac:dyDescent="0.3">
      <c r="A5591" s="1">
        <v>44050.833333333336</v>
      </c>
      <c r="B5591" s="2">
        <v>12674.88</v>
      </c>
      <c r="C5591" s="34">
        <f t="shared" si="174"/>
        <v>6.6075376756715709E-3</v>
      </c>
      <c r="D5591" s="2">
        <v>363.55</v>
      </c>
      <c r="E5591" s="34">
        <f t="shared" si="175"/>
        <v>2.9242185991338321E-3</v>
      </c>
      <c r="F5591" s="2"/>
    </row>
    <row r="5592" spans="1:6" x14ac:dyDescent="0.3">
      <c r="A5592" s="1">
        <v>44053.833333333336</v>
      </c>
      <c r="B5592" s="2">
        <v>12687.53</v>
      </c>
      <c r="C5592" s="34">
        <f t="shared" si="174"/>
        <v>9.9803706228396294E-4</v>
      </c>
      <c r="D5592" s="2">
        <v>364.65</v>
      </c>
      <c r="E5592" s="34">
        <f t="shared" si="175"/>
        <v>3.0257186081692478E-3</v>
      </c>
      <c r="F5592" s="2"/>
    </row>
    <row r="5593" spans="1:6" x14ac:dyDescent="0.3">
      <c r="A5593" s="1">
        <v>44054.833333333336</v>
      </c>
      <c r="B5593" s="2">
        <v>12946.89</v>
      </c>
      <c r="C5593" s="34">
        <f t="shared" si="174"/>
        <v>2.0442119151639293E-2</v>
      </c>
      <c r="D5593" s="2">
        <v>370.76</v>
      </c>
      <c r="E5593" s="34">
        <f t="shared" si="175"/>
        <v>1.6755793226381543E-2</v>
      </c>
      <c r="F5593" s="2"/>
    </row>
    <row r="5594" spans="1:6" x14ac:dyDescent="0.3">
      <c r="A5594" s="1">
        <v>44055.833333333336</v>
      </c>
      <c r="B5594" s="2">
        <v>13058.63</v>
      </c>
      <c r="C5594" s="34">
        <f t="shared" si="174"/>
        <v>8.6306441160772795E-3</v>
      </c>
      <c r="D5594" s="2">
        <v>374.88</v>
      </c>
      <c r="E5594" s="34">
        <f t="shared" si="175"/>
        <v>1.111230985003786E-2</v>
      </c>
      <c r="F5594" s="2"/>
    </row>
    <row r="5595" spans="1:6" x14ac:dyDescent="0.3">
      <c r="A5595" s="1">
        <v>44056.833333333336</v>
      </c>
      <c r="B5595" s="2">
        <v>12993.71</v>
      </c>
      <c r="C5595" s="34">
        <f t="shared" si="174"/>
        <v>-4.971425026974452E-3</v>
      </c>
      <c r="D5595" s="2">
        <v>372.53</v>
      </c>
      <c r="E5595" s="34">
        <f t="shared" si="175"/>
        <v>-6.2686726419121097E-3</v>
      </c>
      <c r="F5595" s="2"/>
    </row>
    <row r="5596" spans="1:6" x14ac:dyDescent="0.3">
      <c r="A5596" s="1">
        <v>44057.833333333336</v>
      </c>
      <c r="B5596" s="2">
        <v>12901.34</v>
      </c>
      <c r="C5596" s="34">
        <f t="shared" si="174"/>
        <v>-7.1088241926284823E-3</v>
      </c>
      <c r="D5596" s="2">
        <v>368.07</v>
      </c>
      <c r="E5596" s="34">
        <f t="shared" si="175"/>
        <v>-1.1972190159181717E-2</v>
      </c>
      <c r="F5596" s="2"/>
    </row>
    <row r="5597" spans="1:6" x14ac:dyDescent="0.3">
      <c r="A5597" s="1">
        <v>44060.833333333336</v>
      </c>
      <c r="B5597" s="2">
        <v>12920.66</v>
      </c>
      <c r="C5597" s="34">
        <f t="shared" si="174"/>
        <v>1.4975188623818081E-3</v>
      </c>
      <c r="D5597" s="2">
        <v>369.26</v>
      </c>
      <c r="E5597" s="34">
        <f t="shared" si="175"/>
        <v>3.2330806640041843E-3</v>
      </c>
      <c r="F5597" s="2"/>
    </row>
    <row r="5598" spans="1:6" x14ac:dyDescent="0.3">
      <c r="A5598" s="1">
        <v>44061.833333333336</v>
      </c>
      <c r="B5598" s="2">
        <v>12881.76</v>
      </c>
      <c r="C5598" s="34">
        <f t="shared" si="174"/>
        <v>-3.0106821168577325E-3</v>
      </c>
      <c r="D5598" s="2">
        <v>367.18</v>
      </c>
      <c r="E5598" s="34">
        <f t="shared" si="175"/>
        <v>-5.6328873964144321E-3</v>
      </c>
      <c r="F5598" s="2"/>
    </row>
    <row r="5599" spans="1:6" x14ac:dyDescent="0.3">
      <c r="A5599" s="1">
        <v>44062.833333333336</v>
      </c>
      <c r="B5599" s="2">
        <v>12977.33</v>
      </c>
      <c r="C5599" s="34">
        <f t="shared" si="174"/>
        <v>7.4190172771422258E-3</v>
      </c>
      <c r="D5599" s="2">
        <v>369.58</v>
      </c>
      <c r="E5599" s="34">
        <f t="shared" si="175"/>
        <v>6.5363037202461616E-3</v>
      </c>
      <c r="F5599" s="2"/>
    </row>
    <row r="5600" spans="1:6" x14ac:dyDescent="0.3">
      <c r="A5600" s="1">
        <v>44063.833333333336</v>
      </c>
      <c r="B5600" s="2">
        <v>12830</v>
      </c>
      <c r="C5600" s="34">
        <f t="shared" si="174"/>
        <v>-1.1352874589765416E-2</v>
      </c>
      <c r="D5600" s="2">
        <v>365.64</v>
      </c>
      <c r="E5600" s="34">
        <f t="shared" si="175"/>
        <v>-1.0660750040586642E-2</v>
      </c>
      <c r="F5600" s="2"/>
    </row>
    <row r="5601" spans="1:6" x14ac:dyDescent="0.3">
      <c r="A5601" s="1">
        <v>44064.833333333336</v>
      </c>
      <c r="B5601" s="2">
        <v>12764.8</v>
      </c>
      <c r="C5601" s="34">
        <f t="shared" si="174"/>
        <v>-5.0818394388153498E-3</v>
      </c>
      <c r="D5601" s="2">
        <v>365.09</v>
      </c>
      <c r="E5601" s="34">
        <f t="shared" si="175"/>
        <v>-1.5042117930205157E-3</v>
      </c>
      <c r="F5601" s="2"/>
    </row>
    <row r="5602" spans="1:6" x14ac:dyDescent="0.3">
      <c r="A5602" s="1">
        <v>44067.833333333336</v>
      </c>
      <c r="B5602" s="2">
        <v>13066.54</v>
      </c>
      <c r="C5602" s="34">
        <f t="shared" si="174"/>
        <v>2.363844321885189E-2</v>
      </c>
      <c r="D5602" s="2">
        <v>370.85</v>
      </c>
      <c r="E5602" s="34">
        <f t="shared" si="175"/>
        <v>1.5776931715467457E-2</v>
      </c>
      <c r="F5602" s="2"/>
    </row>
    <row r="5603" spans="1:6" x14ac:dyDescent="0.3">
      <c r="A5603" s="1">
        <v>44068.833333333336</v>
      </c>
      <c r="B5603" s="2">
        <v>13061.62</v>
      </c>
      <c r="C5603" s="34">
        <f t="shared" si="174"/>
        <v>-3.7653426232198139E-4</v>
      </c>
      <c r="D5603" s="2">
        <v>369.75</v>
      </c>
      <c r="E5603" s="34">
        <f t="shared" si="175"/>
        <v>-2.9661588243226067E-3</v>
      </c>
      <c r="F5603" s="2"/>
    </row>
    <row r="5604" spans="1:6" x14ac:dyDescent="0.3">
      <c r="A5604" s="1">
        <v>44069.833333333336</v>
      </c>
      <c r="B5604" s="2">
        <v>13190.15</v>
      </c>
      <c r="C5604" s="34">
        <f t="shared" si="174"/>
        <v>9.8402801490167224E-3</v>
      </c>
      <c r="D5604" s="2">
        <v>373.12</v>
      </c>
      <c r="E5604" s="34">
        <f t="shared" si="175"/>
        <v>9.1142663962135995E-3</v>
      </c>
      <c r="F5604" s="2"/>
    </row>
    <row r="5605" spans="1:6" x14ac:dyDescent="0.3">
      <c r="A5605" s="1">
        <v>44070.833333333336</v>
      </c>
      <c r="B5605" s="2">
        <v>13096.36</v>
      </c>
      <c r="C5605" s="34">
        <f t="shared" si="174"/>
        <v>-7.1106090529674537E-3</v>
      </c>
      <c r="D5605" s="2">
        <v>370.72</v>
      </c>
      <c r="E5605" s="34">
        <f t="shared" si="175"/>
        <v>-6.4322469982847075E-3</v>
      </c>
      <c r="F5605" s="2"/>
    </row>
    <row r="5606" spans="1:6" x14ac:dyDescent="0.3">
      <c r="A5606" s="1">
        <v>44071.833333333336</v>
      </c>
      <c r="B5606" s="2">
        <v>13033.2</v>
      </c>
      <c r="C5606" s="34">
        <f t="shared" si="174"/>
        <v>-4.8227140976576655E-3</v>
      </c>
      <c r="D5606" s="2">
        <v>368.8</v>
      </c>
      <c r="E5606" s="34">
        <f t="shared" si="175"/>
        <v>-5.1791109192922402E-3</v>
      </c>
      <c r="F5606" s="2"/>
    </row>
    <row r="5607" spans="1:6" x14ac:dyDescent="0.3">
      <c r="A5607" s="1">
        <v>44074.833333333336</v>
      </c>
      <c r="B5607" s="2">
        <v>12945.38</v>
      </c>
      <c r="C5607" s="34">
        <f t="shared" si="174"/>
        <v>-6.7381763496302538E-3</v>
      </c>
      <c r="D5607" s="2">
        <v>366.51</v>
      </c>
      <c r="E5607" s="34">
        <f t="shared" si="175"/>
        <v>-6.2093275488069866E-3</v>
      </c>
      <c r="F5607" s="2"/>
    </row>
    <row r="5608" spans="1:6" x14ac:dyDescent="0.3">
      <c r="A5608" s="1">
        <v>44075.833333333336</v>
      </c>
      <c r="B5608" s="2">
        <v>12974.25</v>
      </c>
      <c r="C5608" s="34">
        <f t="shared" si="174"/>
        <v>2.2301392465884362E-3</v>
      </c>
      <c r="D5608" s="2">
        <v>365.23</v>
      </c>
      <c r="E5608" s="34">
        <f t="shared" si="175"/>
        <v>-3.4924012987366249E-3</v>
      </c>
      <c r="F5608" s="2"/>
    </row>
    <row r="5609" spans="1:6" x14ac:dyDescent="0.3">
      <c r="A5609" s="1">
        <v>44076.833333333336</v>
      </c>
      <c r="B5609" s="2">
        <v>13243.43</v>
      </c>
      <c r="C5609" s="34">
        <f t="shared" si="174"/>
        <v>2.074724935930794E-2</v>
      </c>
      <c r="D5609" s="2">
        <v>371.28</v>
      </c>
      <c r="E5609" s="34">
        <f t="shared" si="175"/>
        <v>1.6564904306874961E-2</v>
      </c>
      <c r="F5609" s="2"/>
    </row>
    <row r="5610" spans="1:6" x14ac:dyDescent="0.3">
      <c r="A5610" s="1">
        <v>44077.833333333336</v>
      </c>
      <c r="B5610" s="2">
        <v>13057.77</v>
      </c>
      <c r="C5610" s="34">
        <f t="shared" si="174"/>
        <v>-1.4019026792907896E-2</v>
      </c>
      <c r="D5610" s="2">
        <v>366.08</v>
      </c>
      <c r="E5610" s="34">
        <f t="shared" si="175"/>
        <v>-1.4005602240896309E-2</v>
      </c>
      <c r="F5610" s="2"/>
    </row>
    <row r="5611" spans="1:6" x14ac:dyDescent="0.3">
      <c r="A5611" s="1">
        <v>44078.833333333336</v>
      </c>
      <c r="B5611" s="2">
        <v>12842.66</v>
      </c>
      <c r="C5611" s="34">
        <f t="shared" si="174"/>
        <v>-1.6473716415590145E-2</v>
      </c>
      <c r="D5611" s="2">
        <v>361.93</v>
      </c>
      <c r="E5611" s="34">
        <f t="shared" si="175"/>
        <v>-1.1336319930069894E-2</v>
      </c>
      <c r="F5611" s="2"/>
    </row>
    <row r="5612" spans="1:6" x14ac:dyDescent="0.3">
      <c r="A5612" s="1">
        <v>44081.833333333336</v>
      </c>
      <c r="B5612" s="2">
        <v>13100.28</v>
      </c>
      <c r="C5612" s="34">
        <f t="shared" si="174"/>
        <v>2.0059707256907977E-2</v>
      </c>
      <c r="D5612" s="2">
        <v>367.97</v>
      </c>
      <c r="E5612" s="34">
        <f t="shared" si="175"/>
        <v>1.6688309894178577E-2</v>
      </c>
      <c r="F5612" s="2"/>
    </row>
    <row r="5613" spans="1:6" x14ac:dyDescent="0.3">
      <c r="A5613" s="1">
        <v>44082.833333333336</v>
      </c>
      <c r="B5613" s="2">
        <v>12968.33</v>
      </c>
      <c r="C5613" s="34">
        <f t="shared" si="174"/>
        <v>-1.0072303798086768E-2</v>
      </c>
      <c r="D5613" s="2">
        <v>363.75</v>
      </c>
      <c r="E5613" s="34">
        <f t="shared" si="175"/>
        <v>-1.1468326222246472E-2</v>
      </c>
      <c r="F5613" s="2"/>
    </row>
    <row r="5614" spans="1:6" x14ac:dyDescent="0.3">
      <c r="A5614" s="1">
        <v>44083.833333333336</v>
      </c>
      <c r="B5614" s="2">
        <v>13237.21</v>
      </c>
      <c r="C5614" s="34">
        <f t="shared" si="174"/>
        <v>2.0733587131110953E-2</v>
      </c>
      <c r="D5614" s="2">
        <v>369.65</v>
      </c>
      <c r="E5614" s="34">
        <f t="shared" si="175"/>
        <v>1.6219931271477694E-2</v>
      </c>
      <c r="F5614" s="2"/>
    </row>
    <row r="5615" spans="1:6" x14ac:dyDescent="0.3">
      <c r="A5615" s="1">
        <v>44084.833333333336</v>
      </c>
      <c r="B5615" s="2">
        <v>13208.89</v>
      </c>
      <c r="C5615" s="34">
        <f t="shared" si="174"/>
        <v>-2.1394236398757371E-3</v>
      </c>
      <c r="D5615" s="2">
        <v>367.48</v>
      </c>
      <c r="E5615" s="34">
        <f t="shared" si="175"/>
        <v>-5.8704179629378572E-3</v>
      </c>
      <c r="F5615" s="2"/>
    </row>
    <row r="5616" spans="1:6" x14ac:dyDescent="0.3">
      <c r="A5616" s="1">
        <v>44085.833333333336</v>
      </c>
      <c r="B5616" s="2">
        <v>13202.84</v>
      </c>
      <c r="C5616" s="34">
        <f t="shared" si="174"/>
        <v>-4.5802486052948232E-4</v>
      </c>
      <c r="D5616" s="2">
        <v>367.96</v>
      </c>
      <c r="E5616" s="34">
        <f t="shared" si="175"/>
        <v>1.3061935343419151E-3</v>
      </c>
      <c r="F5616" s="2"/>
    </row>
    <row r="5617" spans="1:6" x14ac:dyDescent="0.3">
      <c r="A5617" s="1">
        <v>44088.833333333336</v>
      </c>
      <c r="B5617" s="2">
        <v>13193.66</v>
      </c>
      <c r="C5617" s="34">
        <f t="shared" si="174"/>
        <v>-6.9530494954117561E-4</v>
      </c>
      <c r="D5617" s="2">
        <v>368.51</v>
      </c>
      <c r="E5617" s="34">
        <f t="shared" si="175"/>
        <v>1.4947276877921301E-3</v>
      </c>
      <c r="F5617" s="2"/>
    </row>
    <row r="5618" spans="1:6" x14ac:dyDescent="0.3">
      <c r="A5618" s="1">
        <v>44089.833333333336</v>
      </c>
      <c r="B5618" s="2">
        <v>13217.67</v>
      </c>
      <c r="C5618" s="34">
        <f t="shared" si="174"/>
        <v>1.8198134558569112E-3</v>
      </c>
      <c r="D5618" s="2">
        <v>370.96</v>
      </c>
      <c r="E5618" s="34">
        <f t="shared" si="175"/>
        <v>6.6483948875200038E-3</v>
      </c>
      <c r="F5618" s="2"/>
    </row>
    <row r="5619" spans="1:6" x14ac:dyDescent="0.3">
      <c r="A5619" s="1">
        <v>44090.833333333336</v>
      </c>
      <c r="B5619" s="2">
        <v>13255.37</v>
      </c>
      <c r="C5619" s="34">
        <f t="shared" si="174"/>
        <v>2.8522424905448318E-3</v>
      </c>
      <c r="D5619" s="2">
        <v>373.13</v>
      </c>
      <c r="E5619" s="34">
        <f t="shared" si="175"/>
        <v>5.8496872978219816E-3</v>
      </c>
      <c r="F5619" s="2"/>
    </row>
    <row r="5620" spans="1:6" x14ac:dyDescent="0.3">
      <c r="A5620" s="45">
        <v>44091.833333333336</v>
      </c>
      <c r="B5620" s="25">
        <v>13208.12</v>
      </c>
      <c r="C5620" s="46">
        <f t="shared" si="174"/>
        <v>-3.5645930668098957E-3</v>
      </c>
      <c r="D5620" s="25">
        <v>371.23</v>
      </c>
      <c r="E5620" s="46">
        <f t="shared" si="175"/>
        <v>-5.0920590678851241E-3</v>
      </c>
      <c r="F5620" s="73">
        <f>C5620-('Analyse Germany'!$H$11+'Analyse Germany'!$H$12*E5620)</f>
        <v>2.6600977373525455E-3</v>
      </c>
    </row>
    <row r="5621" spans="1:6" x14ac:dyDescent="0.3">
      <c r="A5621" s="45">
        <v>44092.833333333336</v>
      </c>
      <c r="B5621" s="25">
        <v>13116.25</v>
      </c>
      <c r="C5621" s="46">
        <f t="shared" si="174"/>
        <v>-6.9555697555746532E-3</v>
      </c>
      <c r="D5621" s="25">
        <v>368.78</v>
      </c>
      <c r="E5621" s="46">
        <f t="shared" si="175"/>
        <v>-6.5996821377584114E-3</v>
      </c>
      <c r="F5621" s="73">
        <f>C5621-('Analyse Germany'!$H$11+'Analyse Germany'!$H$12*E5621)</f>
        <v>1.0054955769145443E-3</v>
      </c>
    </row>
    <row r="5622" spans="1:6" x14ac:dyDescent="0.3">
      <c r="A5622" s="45">
        <v>44095.833333333336</v>
      </c>
      <c r="B5622" s="25">
        <v>12542.44</v>
      </c>
      <c r="C5622" s="46">
        <f t="shared" si="174"/>
        <v>-4.3748022491184591E-2</v>
      </c>
      <c r="D5622" s="25">
        <v>356.82</v>
      </c>
      <c r="E5622" s="46">
        <f t="shared" si="175"/>
        <v>-3.2431259829708736E-2</v>
      </c>
      <c r="F5622" s="73">
        <f>C5622-('Analyse Germany'!$H$11+'Analyse Germany'!$H$12*E5622)</f>
        <v>-6.0359574379455425E-3</v>
      </c>
    </row>
    <row r="5623" spans="1:6" x14ac:dyDescent="0.3">
      <c r="A5623" s="45">
        <v>44096.833333333336</v>
      </c>
      <c r="B5623" s="25">
        <v>12594.39</v>
      </c>
      <c r="C5623" s="46">
        <f t="shared" si="174"/>
        <v>4.1419372944977439E-3</v>
      </c>
      <c r="D5623" s="25">
        <v>357.55</v>
      </c>
      <c r="E5623" s="46">
        <f t="shared" si="175"/>
        <v>2.0458494479009826E-3</v>
      </c>
      <c r="F5623" s="73">
        <f>C5623-('Analyse Germany'!$H$11+'Analyse Germany'!$H$12*E5623)</f>
        <v>2.1456856230456824E-3</v>
      </c>
    </row>
    <row r="5624" spans="1:6" x14ac:dyDescent="0.3">
      <c r="A5624" s="45">
        <v>44097.833333333336</v>
      </c>
      <c r="B5624" s="25">
        <v>12642.97</v>
      </c>
      <c r="C5624" s="46">
        <f t="shared" si="174"/>
        <v>3.8572729604211542E-3</v>
      </c>
      <c r="D5624" s="25">
        <v>359.53</v>
      </c>
      <c r="E5624" s="46">
        <f t="shared" si="175"/>
        <v>5.5376870367780384E-3</v>
      </c>
      <c r="F5624" s="73">
        <f>C5624-('Analyse Germany'!$H$11+'Analyse Germany'!$H$12*E5624)</f>
        <v>-2.1606323773479342E-3</v>
      </c>
    </row>
    <row r="5625" spans="1:6" x14ac:dyDescent="0.3">
      <c r="A5625" s="45">
        <v>44098.833333333336</v>
      </c>
      <c r="B5625" s="25">
        <v>12606.57</v>
      </c>
      <c r="C5625" s="46">
        <f t="shared" si="174"/>
        <v>-2.8790703450217725E-3</v>
      </c>
      <c r="D5625" s="25">
        <v>355.85</v>
      </c>
      <c r="E5625" s="46">
        <f t="shared" si="175"/>
        <v>-1.023558534753688E-2</v>
      </c>
      <c r="F5625" s="73">
        <f>C5625-('Analyse Germany'!$H$11+'Analyse Germany'!$H$12*E5625)</f>
        <v>9.2695733331950806E-3</v>
      </c>
    </row>
    <row r="5626" spans="1:6" x14ac:dyDescent="0.3">
      <c r="A5626" s="45">
        <v>44099.833333333336</v>
      </c>
      <c r="B5626" s="25">
        <v>12469.2</v>
      </c>
      <c r="C5626" s="46">
        <f t="shared" si="174"/>
        <v>-1.0896699102134755E-2</v>
      </c>
      <c r="D5626" s="25">
        <v>355.51</v>
      </c>
      <c r="E5626" s="46">
        <f t="shared" si="175"/>
        <v>-9.554587607139009E-4</v>
      </c>
      <c r="F5626" s="73">
        <f>C5626-('Analyse Germany'!$H$11+'Analyse Germany'!$H$12*E5626)</f>
        <v>-9.4362544485996312E-3</v>
      </c>
    </row>
    <row r="5627" spans="1:6" x14ac:dyDescent="0.3">
      <c r="A5627" s="45">
        <v>44102.833333333336</v>
      </c>
      <c r="B5627" s="25">
        <v>12870.87</v>
      </c>
      <c r="C5627" s="46">
        <f t="shared" si="174"/>
        <v>3.2212972764892767E-2</v>
      </c>
      <c r="D5627" s="25">
        <v>363.39</v>
      </c>
      <c r="E5627" s="46">
        <f t="shared" si="175"/>
        <v>2.2165339934179018E-2</v>
      </c>
      <c r="F5627" s="73">
        <f>C5627-('Analyse Germany'!$H$11+'Analyse Germany'!$H$12*E5627)</f>
        <v>7.0445028504405489E-3</v>
      </c>
    </row>
    <row r="5628" spans="1:6" x14ac:dyDescent="0.3">
      <c r="A5628" s="45">
        <v>44103.833333333336</v>
      </c>
      <c r="B5628" s="25">
        <v>12825.82</v>
      </c>
      <c r="C5628" s="46">
        <f t="shared" si="174"/>
        <v>-3.5001518933841513E-3</v>
      </c>
      <c r="D5628" s="25">
        <v>361.49</v>
      </c>
      <c r="E5628" s="46">
        <f t="shared" si="175"/>
        <v>-5.2285423374335283E-3</v>
      </c>
      <c r="F5628" s="73">
        <f>C5628-('Analyse Germany'!$H$11+'Analyse Germany'!$H$12*E5628)</f>
        <v>2.8817307696203821E-3</v>
      </c>
    </row>
    <row r="5629" spans="1:6" x14ac:dyDescent="0.3">
      <c r="A5629" s="45">
        <v>44104.833333333336</v>
      </c>
      <c r="B5629" s="25">
        <v>12760.73</v>
      </c>
      <c r="C5629" s="46">
        <f t="shared" si="174"/>
        <v>-5.0749191864536414E-3</v>
      </c>
      <c r="D5629" s="25">
        <v>361.09</v>
      </c>
      <c r="E5629" s="46">
        <f t="shared" si="175"/>
        <v>-1.1065313010042432E-3</v>
      </c>
      <c r="F5629" s="73">
        <f>C5629-('Analyse Germany'!$H$11+'Analyse Germany'!$H$12*E5629)</f>
        <v>-3.4404797751228467E-3</v>
      </c>
    </row>
    <row r="5630" spans="1:6" x14ac:dyDescent="0.3">
      <c r="A5630" s="45">
        <v>44105.833333333336</v>
      </c>
      <c r="B5630" s="25">
        <v>12730.77</v>
      </c>
      <c r="C5630" s="46">
        <f t="shared" si="174"/>
        <v>-2.3478280631279436E-3</v>
      </c>
      <c r="D5630" s="25">
        <v>361.8</v>
      </c>
      <c r="E5630" s="46">
        <f t="shared" si="175"/>
        <v>1.9662687972528126E-3</v>
      </c>
      <c r="F5630" s="73">
        <f>C5630-('Analyse Germany'!$H$11+'Analyse Germany'!$H$12*E5630)</f>
        <v>-4.2524243218349835E-3</v>
      </c>
    </row>
    <row r="5631" spans="1:6" x14ac:dyDescent="0.3">
      <c r="A5631" s="45">
        <v>44106.833333333336</v>
      </c>
      <c r="B5631" s="25">
        <v>12689.04</v>
      </c>
      <c r="C5631" s="46">
        <f t="shared" si="174"/>
        <v>-3.2778849983150504E-3</v>
      </c>
      <c r="D5631" s="25">
        <v>362.69</v>
      </c>
      <c r="E5631" s="46">
        <f t="shared" si="175"/>
        <v>2.4599226091763793E-3</v>
      </c>
      <c r="F5631" s="73">
        <f>C5631-('Analyse Germany'!$H$11+'Analyse Germany'!$H$12*E5631)</f>
        <v>-5.7510370996356761E-3</v>
      </c>
    </row>
    <row r="5632" spans="1:6" x14ac:dyDescent="0.3">
      <c r="A5632" s="45">
        <v>44109.833333333336</v>
      </c>
      <c r="B5632" s="25">
        <v>12828.31</v>
      </c>
      <c r="C5632" s="46">
        <f t="shared" ref="C5632:C5695" si="176">B5632/B5631-1</f>
        <v>1.0975613600398448E-2</v>
      </c>
      <c r="D5632" s="25">
        <v>365.63</v>
      </c>
      <c r="E5632" s="46">
        <f t="shared" si="175"/>
        <v>8.1060961151395716E-3</v>
      </c>
      <c r="F5632" s="73">
        <f>C5632-('Analyse Germany'!$H$11+'Analyse Germany'!$H$12*E5632)</f>
        <v>1.9995947983899223E-3</v>
      </c>
    </row>
    <row r="5633" spans="1:6" x14ac:dyDescent="0.3">
      <c r="A5633" s="45">
        <v>44110.833333333336</v>
      </c>
      <c r="B5633" s="25">
        <v>12906.02</v>
      </c>
      <c r="C5633" s="46">
        <f t="shared" si="176"/>
        <v>6.0576958305498252E-3</v>
      </c>
      <c r="D5633" s="25">
        <v>365.88</v>
      </c>
      <c r="E5633" s="46">
        <f t="shared" si="175"/>
        <v>6.8375133331510796E-4</v>
      </c>
      <c r="F5633" s="73">
        <f>C5633-('Analyse Germany'!$H$11+'Analyse Germany'!$H$12*E5633)</f>
        <v>5.6302132490053591E-3</v>
      </c>
    </row>
    <row r="5634" spans="1:6" x14ac:dyDescent="0.3">
      <c r="A5634" s="45">
        <v>44111.833333333336</v>
      </c>
      <c r="B5634" s="25">
        <v>12928.57</v>
      </c>
      <c r="C5634" s="46">
        <f t="shared" si="176"/>
        <v>1.7472466337413728E-3</v>
      </c>
      <c r="D5634" s="25">
        <v>365.45</v>
      </c>
      <c r="E5634" s="46">
        <f t="shared" si="175"/>
        <v>-1.1752487154258473E-3</v>
      </c>
      <c r="F5634" s="73">
        <f>C5634-('Analyse Germany'!$H$11+'Analyse Germany'!$H$12*E5634)</f>
        <v>3.4608299441265746E-3</v>
      </c>
    </row>
    <row r="5635" spans="1:6" x14ac:dyDescent="0.3">
      <c r="A5635" s="45">
        <v>44112.833333333336</v>
      </c>
      <c r="B5635" s="25">
        <v>13042.21</v>
      </c>
      <c r="C5635" s="46">
        <f t="shared" si="176"/>
        <v>8.7898352253961143E-3</v>
      </c>
      <c r="D5635" s="25">
        <v>368.31</v>
      </c>
      <c r="E5635" s="46">
        <f t="shared" si="175"/>
        <v>7.8259679846763852E-3</v>
      </c>
      <c r="F5635" s="73">
        <f>C5635-('Analyse Germany'!$H$11+'Analyse Germany'!$H$12*E5635)</f>
        <v>1.364483597939177E-4</v>
      </c>
    </row>
    <row r="5636" spans="1:6" x14ac:dyDescent="0.3">
      <c r="A5636" s="45">
        <v>44113.833333333336</v>
      </c>
      <c r="B5636" s="25">
        <v>13051.23</v>
      </c>
      <c r="C5636" s="46">
        <f t="shared" si="176"/>
        <v>6.9160057996309199E-4</v>
      </c>
      <c r="D5636" s="25">
        <v>370.35</v>
      </c>
      <c r="E5636" s="46">
        <f t="shared" si="175"/>
        <v>5.5388124134561068E-3</v>
      </c>
      <c r="F5636" s="73">
        <f>C5636-('Analyse Germany'!$H$11+'Analyse Germany'!$H$12*E5636)</f>
        <v>-5.327600887745647E-3</v>
      </c>
    </row>
    <row r="5637" spans="1:6" x14ac:dyDescent="0.3">
      <c r="A5637" s="45">
        <v>44116.833333333336</v>
      </c>
      <c r="B5637" s="25">
        <v>13138.41</v>
      </c>
      <c r="C5637" s="46">
        <f t="shared" si="176"/>
        <v>6.6798301769259716E-3</v>
      </c>
      <c r="D5637" s="25">
        <v>373</v>
      </c>
      <c r="E5637" s="46">
        <f t="shared" ref="E5637:E5700" si="177">D5637/D5636-1</f>
        <v>7.1553935466450724E-3</v>
      </c>
      <c r="F5637" s="73">
        <f>C5637-('Analyse Germany'!$H$11+'Analyse Germany'!$H$12*E5637)</f>
        <v>-1.2012360756449708E-3</v>
      </c>
    </row>
    <row r="5638" spans="1:6" x14ac:dyDescent="0.3">
      <c r="A5638" s="45">
        <v>44117.833333333336</v>
      </c>
      <c r="B5638" s="25">
        <v>13018.99</v>
      </c>
      <c r="C5638" s="46">
        <f t="shared" si="176"/>
        <v>-9.0893799173568102E-3</v>
      </c>
      <c r="D5638" s="25">
        <v>370.96</v>
      </c>
      <c r="E5638" s="46">
        <f t="shared" si="177"/>
        <v>-5.4691689008043998E-3</v>
      </c>
      <c r="F5638" s="73">
        <f>C5638-('Analyse Germany'!$H$11+'Analyse Germany'!$H$12*E5638)</f>
        <v>-2.430360452836562E-3</v>
      </c>
    </row>
    <row r="5639" spans="1:6" x14ac:dyDescent="0.3">
      <c r="A5639" s="45">
        <v>44118.833333333336</v>
      </c>
      <c r="B5639" s="25">
        <v>13028.06</v>
      </c>
      <c r="C5639" s="46">
        <f t="shared" si="176"/>
        <v>6.9667462683353776E-4</v>
      </c>
      <c r="D5639" s="25">
        <v>370.62</v>
      </c>
      <c r="E5639" s="46">
        <f t="shared" si="177"/>
        <v>-9.1654086693981895E-4</v>
      </c>
      <c r="F5639" s="73">
        <f>C5639-('Analyse Germany'!$H$11+'Analyse Germany'!$H$12*E5639)</f>
        <v>2.1122963794753223E-3</v>
      </c>
    </row>
    <row r="5640" spans="1:6" x14ac:dyDescent="0.3">
      <c r="A5640" s="45">
        <v>44119.833333333336</v>
      </c>
      <c r="B5640" s="25">
        <v>12703.75</v>
      </c>
      <c r="C5640" s="46">
        <f t="shared" si="176"/>
        <v>-2.4893192079250448E-2</v>
      </c>
      <c r="D5640" s="25">
        <v>362.91</v>
      </c>
      <c r="E5640" s="46">
        <f t="shared" si="177"/>
        <v>-2.080297879229398E-2</v>
      </c>
      <c r="F5640" s="73">
        <f>C5640-('Analyse Germany'!$H$11+'Analyse Germany'!$H$12*E5640)</f>
        <v>-5.7376568024015279E-4</v>
      </c>
    </row>
    <row r="5641" spans="1:6" x14ac:dyDescent="0.3">
      <c r="A5641" s="45">
        <v>44120.833333333336</v>
      </c>
      <c r="B5641" s="25">
        <v>12908.99</v>
      </c>
      <c r="C5641" s="46">
        <f t="shared" si="176"/>
        <v>1.6155859490307956E-2</v>
      </c>
      <c r="D5641" s="25">
        <v>367.48</v>
      </c>
      <c r="E5641" s="46">
        <f t="shared" si="177"/>
        <v>1.2592653826017486E-2</v>
      </c>
      <c r="F5641" s="73">
        <f>C5641-('Analyse Germany'!$H$11+'Analyse Germany'!$H$12*E5641)</f>
        <v>2.0125381411905084E-3</v>
      </c>
    </row>
    <row r="5642" spans="1:6" x14ac:dyDescent="0.3">
      <c r="A5642" s="45">
        <v>44123.833333333336</v>
      </c>
      <c r="B5642" s="25">
        <v>12854.66</v>
      </c>
      <c r="C5642" s="46">
        <f t="shared" si="176"/>
        <v>-4.2086948707837912E-3</v>
      </c>
      <c r="D5642" s="25">
        <v>366.81</v>
      </c>
      <c r="E5642" s="46">
        <f t="shared" si="177"/>
        <v>-1.8232284750191452E-3</v>
      </c>
      <c r="F5642" s="73">
        <f>C5642-('Analyse Germany'!$H$11+'Analyse Germany'!$H$12*E5642)</f>
        <v>-1.748813913518151E-3</v>
      </c>
    </row>
    <row r="5643" spans="1:6" x14ac:dyDescent="0.3">
      <c r="A5643" s="45">
        <v>44124.833333333336</v>
      </c>
      <c r="B5643" s="25">
        <v>12736.95</v>
      </c>
      <c r="C5643" s="46">
        <f t="shared" si="176"/>
        <v>-9.15699053883956E-3</v>
      </c>
      <c r="D5643" s="25">
        <v>365.51</v>
      </c>
      <c r="E5643" s="46">
        <f t="shared" si="177"/>
        <v>-3.5440691366103172E-3</v>
      </c>
      <c r="F5643" s="73">
        <f>C5643-('Analyse Germany'!$H$11+'Analyse Germany'!$H$12*E5643)</f>
        <v>-4.7151659832002143E-3</v>
      </c>
    </row>
    <row r="5644" spans="1:6" x14ac:dyDescent="0.3">
      <c r="A5644" s="45">
        <v>44125.833333333336</v>
      </c>
      <c r="B5644" s="25">
        <v>12557.64</v>
      </c>
      <c r="C5644" s="46">
        <f t="shared" si="176"/>
        <v>-1.4077938595974837E-2</v>
      </c>
      <c r="D5644" s="25">
        <v>360.79</v>
      </c>
      <c r="E5644" s="46">
        <f t="shared" si="177"/>
        <v>-1.291346337993482E-2</v>
      </c>
      <c r="F5644" s="73">
        <f>C5644-('Analyse Germany'!$H$11+'Analyse Germany'!$H$12*E5644)</f>
        <v>1.1548972111223212E-3</v>
      </c>
    </row>
    <row r="5645" spans="1:6" x14ac:dyDescent="0.3">
      <c r="A5645" s="45">
        <v>44126.833333333336</v>
      </c>
      <c r="B5645" s="25">
        <v>12543.06</v>
      </c>
      <c r="C5645" s="46">
        <f t="shared" si="176"/>
        <v>-1.1610461838370556E-3</v>
      </c>
      <c r="D5645" s="25">
        <v>360.27</v>
      </c>
      <c r="E5645" s="46">
        <f t="shared" si="177"/>
        <v>-1.4412816319744337E-3</v>
      </c>
      <c r="F5645" s="73">
        <f>C5645-('Analyse Germany'!$H$11+'Analyse Germany'!$H$12*E5645)</f>
        <v>8.5893518400840217E-4</v>
      </c>
    </row>
    <row r="5646" spans="1:6" x14ac:dyDescent="0.3">
      <c r="A5646" s="45">
        <v>44127.833333333336</v>
      </c>
      <c r="B5646" s="25">
        <v>12645.75</v>
      </c>
      <c r="C5646" s="46">
        <f t="shared" si="176"/>
        <v>8.1869974312489546E-3</v>
      </c>
      <c r="D5646" s="25">
        <v>362.5</v>
      </c>
      <c r="E5646" s="46">
        <f t="shared" si="177"/>
        <v>6.1898020928747854E-3</v>
      </c>
      <c r="F5646" s="73">
        <f>C5646-('Analyse Germany'!$H$11+'Analyse Germany'!$H$12*E5646)</f>
        <v>1.4180317020784971E-3</v>
      </c>
    </row>
    <row r="5647" spans="1:6" x14ac:dyDescent="0.3">
      <c r="A5647" s="45">
        <v>44130.833333333336</v>
      </c>
      <c r="B5647" s="25">
        <v>12177.18</v>
      </c>
      <c r="C5647" s="46">
        <f t="shared" si="176"/>
        <v>-3.7053555542375882E-2</v>
      </c>
      <c r="D5647" s="25">
        <v>355.95</v>
      </c>
      <c r="E5647" s="46">
        <f t="shared" si="177"/>
        <v>-1.8068965517241464E-2</v>
      </c>
      <c r="F5647" s="73">
        <f>C5647-('Analyse Germany'!$H$11+'Analyse Germany'!$H$12*E5647)</f>
        <v>-1.5882973908196232E-2</v>
      </c>
    </row>
    <row r="5648" spans="1:6" x14ac:dyDescent="0.3">
      <c r="A5648" s="45">
        <v>44131.833333333336</v>
      </c>
      <c r="B5648" s="25">
        <v>12063.57</v>
      </c>
      <c r="C5648" s="46">
        <f t="shared" si="176"/>
        <v>-9.329746295940522E-3</v>
      </c>
      <c r="D5648" s="25">
        <v>352.58</v>
      </c>
      <c r="E5648" s="46">
        <f t="shared" si="177"/>
        <v>-9.4676218570024506E-3</v>
      </c>
      <c r="F5648" s="73">
        <f>C5648-('Analyse Germany'!$H$11+'Analyse Germany'!$H$12*E5648)</f>
        <v>1.9344108880752532E-3</v>
      </c>
    </row>
    <row r="5649" spans="1:6" x14ac:dyDescent="0.3">
      <c r="A5649" s="45">
        <v>44132.833333333336</v>
      </c>
      <c r="B5649" s="25">
        <v>11560.51</v>
      </c>
      <c r="C5649" s="46">
        <f t="shared" si="176"/>
        <v>-4.1700756906952074E-2</v>
      </c>
      <c r="D5649" s="25">
        <v>342.17</v>
      </c>
      <c r="E5649" s="46">
        <f t="shared" si="177"/>
        <v>-2.9525214135798894E-2</v>
      </c>
      <c r="F5649" s="73">
        <f>C5649-('Analyse Germany'!$H$11+'Analyse Germany'!$H$12*E5649)</f>
        <v>-7.3356714946406498E-3</v>
      </c>
    </row>
    <row r="5650" spans="1:6" x14ac:dyDescent="0.3">
      <c r="A5650" s="45">
        <v>44133.833333333336</v>
      </c>
      <c r="B5650" s="25">
        <v>11598.07</v>
      </c>
      <c r="C5650" s="46">
        <f t="shared" si="176"/>
        <v>3.2489916102316219E-3</v>
      </c>
      <c r="D5650" s="25">
        <v>341.76</v>
      </c>
      <c r="E5650" s="46">
        <f t="shared" si="177"/>
        <v>-1.1982347955695749E-3</v>
      </c>
      <c r="F5650" s="73">
        <f>C5650-('Analyse Germany'!$H$11+'Analyse Germany'!$H$12*E5650)</f>
        <v>4.9890486758048498E-3</v>
      </c>
    </row>
    <row r="5651" spans="1:6" x14ac:dyDescent="0.3">
      <c r="A5651" s="45">
        <v>44134.833333333336</v>
      </c>
      <c r="B5651" s="25">
        <v>11556.48</v>
      </c>
      <c r="C5651" s="46">
        <f t="shared" si="176"/>
        <v>-3.5859414540523327E-3</v>
      </c>
      <c r="D5651" s="25">
        <v>342.36</v>
      </c>
      <c r="E5651" s="46">
        <f t="shared" si="177"/>
        <v>1.7556179775282121E-3</v>
      </c>
      <c r="F5651" s="73">
        <f>C5651-('Analyse Germany'!$H$11+'Analyse Germany'!$H$12*E5651)</f>
        <v>-5.2479248706968733E-3</v>
      </c>
    </row>
    <row r="5652" spans="1:6" x14ac:dyDescent="0.3">
      <c r="A5652" s="45">
        <v>44137.833333333336</v>
      </c>
      <c r="B5652" s="25">
        <v>11788.28</v>
      </c>
      <c r="C5652" s="46">
        <f t="shared" si="176"/>
        <v>2.0058010743756016E-2</v>
      </c>
      <c r="D5652" s="25">
        <v>347.86</v>
      </c>
      <c r="E5652" s="46">
        <f t="shared" si="177"/>
        <v>1.6064960859913491E-2</v>
      </c>
      <c r="F5652" s="73">
        <f>C5652-('Analyse Germany'!$H$11+'Analyse Germany'!$H$12*E5652)</f>
        <v>1.9155296519493027E-3</v>
      </c>
    </row>
    <row r="5653" spans="1:6" x14ac:dyDescent="0.3">
      <c r="A5653" s="45">
        <v>44138.833333333336</v>
      </c>
      <c r="B5653" s="25">
        <v>12088.98</v>
      </c>
      <c r="C5653" s="46">
        <f t="shared" si="176"/>
        <v>2.5508386295540975E-2</v>
      </c>
      <c r="D5653" s="25">
        <v>356.01</v>
      </c>
      <c r="E5653" s="46">
        <f t="shared" si="177"/>
        <v>2.3428965675846625E-2</v>
      </c>
      <c r="F5653" s="73">
        <f>C5653-('Analyse Germany'!$H$11+'Analyse Germany'!$H$12*E5653)</f>
        <v>-1.115439135163758E-3</v>
      </c>
    </row>
    <row r="5654" spans="1:6" x14ac:dyDescent="0.3">
      <c r="A5654" s="45">
        <v>44139.833333333336</v>
      </c>
      <c r="B5654" s="25">
        <v>12324.22</v>
      </c>
      <c r="C5654" s="46">
        <f t="shared" si="176"/>
        <v>1.945904451823055E-2</v>
      </c>
      <c r="D5654" s="25">
        <v>363.31</v>
      </c>
      <c r="E5654" s="46">
        <f t="shared" si="177"/>
        <v>2.0505041993202466E-2</v>
      </c>
      <c r="F5654" s="73">
        <f>C5654-('Analyse Germany'!$H$11+'Analyse Germany'!$H$12*E5654)</f>
        <v>-3.7972106578339423E-3</v>
      </c>
    </row>
    <row r="5655" spans="1:6" x14ac:dyDescent="0.3">
      <c r="A5655" s="45">
        <v>44140.833333333336</v>
      </c>
      <c r="B5655" s="25">
        <v>12568.09</v>
      </c>
      <c r="C5655" s="46">
        <f t="shared" si="176"/>
        <v>1.9787864870961513E-2</v>
      </c>
      <c r="D5655" s="25">
        <v>367.12</v>
      </c>
      <c r="E5655" s="46">
        <f t="shared" si="177"/>
        <v>1.0486912003523141E-2</v>
      </c>
      <c r="F5655" s="73">
        <f>C5655-('Analyse Germany'!$H$11+'Analyse Germany'!$H$12*E5655)</f>
        <v>8.0697892857728784E-3</v>
      </c>
    </row>
    <row r="5656" spans="1:6" x14ac:dyDescent="0.3">
      <c r="A5656" s="45">
        <v>44141.833333333336</v>
      </c>
      <c r="B5656" s="25">
        <v>12480.02</v>
      </c>
      <c r="C5656" s="46">
        <f t="shared" si="176"/>
        <v>-7.0074291320320059E-3</v>
      </c>
      <c r="D5656" s="25">
        <v>366.4</v>
      </c>
      <c r="E5656" s="46">
        <f t="shared" si="177"/>
        <v>-1.9612115929397156E-3</v>
      </c>
      <c r="F5656" s="73">
        <f>C5656-('Analyse Germany'!$H$11+'Analyse Germany'!$H$12*E5656)</f>
        <v>-4.3886288957475572E-3</v>
      </c>
    </row>
    <row r="5657" spans="1:6" x14ac:dyDescent="0.3">
      <c r="A5657" s="45">
        <v>44144.833333333336</v>
      </c>
      <c r="B5657" s="25">
        <v>13095.97</v>
      </c>
      <c r="C5657" s="46">
        <f t="shared" si="176"/>
        <v>4.9354888854344692E-2</v>
      </c>
      <c r="D5657" s="25">
        <v>380.99</v>
      </c>
      <c r="E5657" s="46">
        <f t="shared" si="177"/>
        <v>3.9819868995633279E-2</v>
      </c>
      <c r="F5657" s="73">
        <f>C5657-('Analyse Germany'!$H$11+'Analyse Germany'!$H$12*E5657)</f>
        <v>3.8531704081555956E-3</v>
      </c>
    </row>
    <row r="5658" spans="1:6" x14ac:dyDescent="0.3">
      <c r="A5658" s="45">
        <v>44145.833333333336</v>
      </c>
      <c r="B5658" s="25">
        <v>13163.11</v>
      </c>
      <c r="C5658" s="46">
        <f t="shared" si="176"/>
        <v>5.1267680057300868E-3</v>
      </c>
      <c r="D5658" s="25">
        <v>384.42</v>
      </c>
      <c r="E5658" s="46">
        <f t="shared" si="177"/>
        <v>9.0028609674794868E-3</v>
      </c>
      <c r="F5658" s="73">
        <f>C5658-('Analyse Germany'!$H$11+'Analyse Germany'!$H$12*E5658)</f>
        <v>-4.882081666684664E-3</v>
      </c>
    </row>
    <row r="5659" spans="1:6" x14ac:dyDescent="0.3">
      <c r="A5659" s="45">
        <v>44146.833333333336</v>
      </c>
      <c r="B5659" s="25">
        <v>13216.18</v>
      </c>
      <c r="C5659" s="46">
        <f t="shared" si="176"/>
        <v>4.0317219866732312E-3</v>
      </c>
      <c r="D5659" s="25">
        <v>388.56</v>
      </c>
      <c r="E5659" s="46">
        <f t="shared" si="177"/>
        <v>1.0769470891212718E-2</v>
      </c>
      <c r="F5659" s="73">
        <f>C5659-('Analyse Germany'!$H$11+'Analyse Germany'!$H$12*E5659)</f>
        <v>-8.0117851106358429E-3</v>
      </c>
    </row>
    <row r="5660" spans="1:6" x14ac:dyDescent="0.3">
      <c r="A5660" s="45">
        <v>44147.833333333336</v>
      </c>
      <c r="B5660" s="25">
        <v>13052.95</v>
      </c>
      <c r="C5660" s="46">
        <f t="shared" si="176"/>
        <v>-1.2350770040964854E-2</v>
      </c>
      <c r="D5660" s="25">
        <v>385.16</v>
      </c>
      <c r="E5660" s="46">
        <f t="shared" si="177"/>
        <v>-8.7502573605104939E-3</v>
      </c>
      <c r="F5660" s="73">
        <f>C5660-('Analyse Germany'!$H$11+'Analyse Germany'!$H$12*E5660)</f>
        <v>-1.9128229781163499E-3</v>
      </c>
    </row>
    <row r="5661" spans="1:6" x14ac:dyDescent="0.3">
      <c r="A5661" s="45">
        <v>44148.833333333336</v>
      </c>
      <c r="B5661" s="25">
        <v>13076.72</v>
      </c>
      <c r="C5661" s="46">
        <f t="shared" si="176"/>
        <v>1.8210442850081776E-3</v>
      </c>
      <c r="D5661" s="25">
        <v>385.18</v>
      </c>
      <c r="E5661" s="46">
        <f t="shared" si="177"/>
        <v>5.1926472115493283E-5</v>
      </c>
      <c r="F5661" s="73">
        <f>C5661-('Analyse Germany'!$H$11+'Analyse Germany'!$H$12*E5661)</f>
        <v>2.1212532712524741E-3</v>
      </c>
    </row>
    <row r="5662" spans="1:6" x14ac:dyDescent="0.3">
      <c r="A5662" s="45">
        <v>44151.833333333336</v>
      </c>
      <c r="B5662" s="25">
        <v>13138.61</v>
      </c>
      <c r="C5662" s="46">
        <f t="shared" si="176"/>
        <v>4.7328382040756622E-3</v>
      </c>
      <c r="D5662" s="25">
        <v>389.74</v>
      </c>
      <c r="E5662" s="46">
        <f t="shared" si="177"/>
        <v>1.1838620904512265E-2</v>
      </c>
      <c r="F5662" s="73">
        <f>C5662-('Analyse Germany'!$H$11+'Analyse Germany'!$H$12*E5662)</f>
        <v>-8.5420409033536704E-3</v>
      </c>
    </row>
    <row r="5663" spans="1:6" x14ac:dyDescent="0.3">
      <c r="A5663" s="45">
        <v>44152.833333333336</v>
      </c>
      <c r="B5663" s="25">
        <v>13133.47</v>
      </c>
      <c r="C5663" s="46">
        <f t="shared" si="176"/>
        <v>-3.912133779754301E-4</v>
      </c>
      <c r="D5663" s="25">
        <v>388.82</v>
      </c>
      <c r="E5663" s="46">
        <f t="shared" si="177"/>
        <v>-2.3605480576794902E-3</v>
      </c>
      <c r="F5663" s="73">
        <f>C5663-('Analyse Germany'!$H$11+'Analyse Germany'!$H$12*E5663)</f>
        <v>2.6875145945332198E-3</v>
      </c>
    </row>
    <row r="5664" spans="1:6" x14ac:dyDescent="0.3">
      <c r="A5664" s="45">
        <v>44153.833333333336</v>
      </c>
      <c r="B5664" s="25">
        <v>13201.89</v>
      </c>
      <c r="C5664" s="46">
        <f t="shared" si="176"/>
        <v>5.2095904585764963E-3</v>
      </c>
      <c r="D5664" s="25">
        <v>390.54</v>
      </c>
      <c r="E5664" s="46">
        <f t="shared" si="177"/>
        <v>4.4236407592201932E-3</v>
      </c>
      <c r="F5664" s="73">
        <f>C5664-('Analyse Germany'!$H$11+'Analyse Germany'!$H$12*E5664)</f>
        <v>4.7476549970560701E-4</v>
      </c>
    </row>
    <row r="5665" spans="1:6" x14ac:dyDescent="0.3">
      <c r="A5665" s="45">
        <v>44154.833333333336</v>
      </c>
      <c r="B5665" s="25">
        <v>13086.16</v>
      </c>
      <c r="C5665" s="46">
        <f t="shared" si="176"/>
        <v>-8.7661690863959363E-3</v>
      </c>
      <c r="D5665" s="25">
        <v>387.6</v>
      </c>
      <c r="E5665" s="46">
        <f t="shared" si="177"/>
        <v>-7.5280381010908171E-3</v>
      </c>
      <c r="F5665" s="73">
        <f>C5665-('Analyse Germany'!$H$11+'Analyse Germany'!$H$12*E5665)</f>
        <v>2.6411154278285255E-4</v>
      </c>
    </row>
    <row r="5666" spans="1:6" x14ac:dyDescent="0.3">
      <c r="A5666" s="45">
        <v>44155.833333333336</v>
      </c>
      <c r="B5666" s="25">
        <v>13137.25</v>
      </c>
      <c r="C5666" s="46">
        <f t="shared" si="176"/>
        <v>3.9041246630027171E-3</v>
      </c>
      <c r="D5666" s="25">
        <v>389.61</v>
      </c>
      <c r="E5666" s="46">
        <f t="shared" si="177"/>
        <v>5.1857585139318818E-3</v>
      </c>
      <c r="F5666" s="73">
        <f>C5666-('Analyse Germany'!$H$11+'Analyse Germany'!$H$12*E5666)</f>
        <v>-1.7084540814866012E-3</v>
      </c>
    </row>
    <row r="5667" spans="1:6" x14ac:dyDescent="0.3">
      <c r="A5667" s="45">
        <v>44158.833333333336</v>
      </c>
      <c r="B5667" s="25">
        <v>13126.97</v>
      </c>
      <c r="C5667" s="46">
        <f t="shared" si="176"/>
        <v>-7.8250775466714995E-4</v>
      </c>
      <c r="D5667" s="25">
        <v>388.84</v>
      </c>
      <c r="E5667" s="46">
        <f t="shared" si="177"/>
        <v>-1.9763353096687863E-3</v>
      </c>
      <c r="F5667" s="73">
        <f>C5667-('Analyse Germany'!$H$11+'Analyse Germany'!$H$12*E5667)</f>
        <v>1.8537109179803052E-3</v>
      </c>
    </row>
    <row r="5668" spans="1:6" x14ac:dyDescent="0.3">
      <c r="A5668" s="45">
        <v>44159.833333333336</v>
      </c>
      <c r="B5668" s="25">
        <v>13292.44</v>
      </c>
      <c r="C5668" s="46">
        <f t="shared" si="176"/>
        <v>1.2605346092815051E-2</v>
      </c>
      <c r="D5668" s="25">
        <v>392.39</v>
      </c>
      <c r="E5668" s="46">
        <f t="shared" si="177"/>
        <v>9.1297191646950715E-3</v>
      </c>
      <c r="F5668" s="73">
        <f>C5668-('Analyse Germany'!$H$11+'Analyse Germany'!$H$12*E5668)</f>
        <v>2.4503900449034666E-3</v>
      </c>
    </row>
    <row r="5669" spans="1:6" x14ac:dyDescent="0.3">
      <c r="A5669" s="45">
        <v>44160.833333333336</v>
      </c>
      <c r="B5669" s="25">
        <v>13289.8</v>
      </c>
      <c r="C5669" s="46">
        <f t="shared" si="176"/>
        <v>-1.9860913421476667E-4</v>
      </c>
      <c r="D5669" s="25">
        <v>392.09</v>
      </c>
      <c r="E5669" s="46">
        <f t="shared" si="177"/>
        <v>-7.6454547771354076E-4</v>
      </c>
      <c r="F5669" s="73">
        <f>C5669-('Analyse Germany'!$H$11+'Analyse Germany'!$H$12*E5669)</f>
        <v>1.0419549879426273E-3</v>
      </c>
    </row>
    <row r="5670" spans="1:6" x14ac:dyDescent="0.3">
      <c r="A5670" s="45">
        <v>44161.833333333336</v>
      </c>
      <c r="B5670" s="25">
        <v>13286.57</v>
      </c>
      <c r="C5670" s="46">
        <f t="shared" si="176"/>
        <v>-2.4304353714876825E-4</v>
      </c>
      <c r="D5670" s="25">
        <v>391.63</v>
      </c>
      <c r="E5670" s="46">
        <f t="shared" si="177"/>
        <v>-1.1732000306051704E-3</v>
      </c>
      <c r="F5670" s="73">
        <f>C5670-('Analyse Germany'!$H$11+'Analyse Germany'!$H$12*E5670)</f>
        <v>1.4681802417260195E-3</v>
      </c>
    </row>
    <row r="5671" spans="1:6" x14ac:dyDescent="0.3">
      <c r="A5671" s="45">
        <v>44162.833333333336</v>
      </c>
      <c r="B5671" s="25">
        <v>13335.68</v>
      </c>
      <c r="C5671" s="46">
        <f t="shared" si="176"/>
        <v>3.6962135449556399E-3</v>
      </c>
      <c r="D5671" s="25">
        <v>393.23</v>
      </c>
      <c r="E5671" s="46">
        <f t="shared" si="177"/>
        <v>4.0854888542758427E-3</v>
      </c>
      <c r="F5671" s="73">
        <f>C5671-('Analyse Germany'!$H$11+'Analyse Germany'!$H$12*E5671)</f>
        <v>-6.4915176303587552E-4</v>
      </c>
    </row>
    <row r="5672" spans="1:6" x14ac:dyDescent="0.3">
      <c r="A5672" s="45">
        <v>44165.833333333336</v>
      </c>
      <c r="B5672" s="25">
        <v>13291.16</v>
      </c>
      <c r="C5672" s="46">
        <f t="shared" si="176"/>
        <v>-3.3384124394106873E-3</v>
      </c>
      <c r="D5672" s="25">
        <v>389.36</v>
      </c>
      <c r="E5672" s="46">
        <f t="shared" si="177"/>
        <v>-9.841568547669266E-3</v>
      </c>
      <c r="F5672" s="73">
        <f>C5672-('Analyse Germany'!$H$11+'Analyse Germany'!$H$12*E5672)</f>
        <v>8.3564303195349781E-3</v>
      </c>
    </row>
    <row r="5673" spans="1:6" x14ac:dyDescent="0.3">
      <c r="A5673" s="45">
        <v>44166.833333333336</v>
      </c>
      <c r="B5673" s="25">
        <v>13382.3</v>
      </c>
      <c r="C5673" s="46">
        <f t="shared" si="176"/>
        <v>6.8571892897233422E-3</v>
      </c>
      <c r="D5673" s="25">
        <v>391.9</v>
      </c>
      <c r="E5673" s="46">
        <f t="shared" si="177"/>
        <v>6.5235257859048712E-3</v>
      </c>
      <c r="F5673" s="73">
        <f>C5673-('Analyse Germany'!$H$11+'Analyse Germany'!$H$12*E5673)</f>
        <v>-2.9613598637636285E-4</v>
      </c>
    </row>
    <row r="5674" spans="1:6" x14ac:dyDescent="0.3">
      <c r="A5674" s="45">
        <v>44167.833333333336</v>
      </c>
      <c r="B5674" s="25">
        <v>13313.24</v>
      </c>
      <c r="C5674" s="46">
        <f t="shared" si="176"/>
        <v>-5.1605478878816724E-3</v>
      </c>
      <c r="D5674" s="25">
        <v>391.69</v>
      </c>
      <c r="E5674" s="46">
        <f t="shared" si="177"/>
        <v>-5.3585098239339324E-4</v>
      </c>
      <c r="F5674" s="73">
        <f>C5674-('Analyse Germany'!$H$11+'Analyse Germany'!$H$12*E5674)</f>
        <v>-4.1833780480071987E-3</v>
      </c>
    </row>
    <row r="5675" spans="1:6" x14ac:dyDescent="0.3">
      <c r="A5675" s="45">
        <v>44168.833333333336</v>
      </c>
      <c r="B5675" s="25">
        <v>13252.86</v>
      </c>
      <c r="C5675" s="46">
        <f t="shared" si="176"/>
        <v>-4.5353347494674345E-3</v>
      </c>
      <c r="D5675" s="25">
        <v>391.72</v>
      </c>
      <c r="E5675" s="46">
        <f t="shared" si="177"/>
        <v>7.6591181801921593E-5</v>
      </c>
      <c r="F5675" s="73">
        <f>C5675-('Analyse Germany'!$H$11+'Analyse Germany'!$H$12*E5675)</f>
        <v>-4.2635328462028964E-3</v>
      </c>
    </row>
    <row r="5676" spans="1:6" x14ac:dyDescent="0.3">
      <c r="A5676" s="45">
        <v>44169.833333333336</v>
      </c>
      <c r="B5676" s="25">
        <v>13298.96</v>
      </c>
      <c r="C5676" s="46">
        <f t="shared" si="176"/>
        <v>3.4784944532726403E-3</v>
      </c>
      <c r="D5676" s="25">
        <v>394.04</v>
      </c>
      <c r="E5676" s="46">
        <f t="shared" si="177"/>
        <v>5.9225977739201241E-3</v>
      </c>
      <c r="F5676" s="73">
        <f>C5676-('Analyse Germany'!$H$11+'Analyse Germany'!$H$12*E5676)</f>
        <v>-2.9827240792919922E-3</v>
      </c>
    </row>
    <row r="5677" spans="1:6" x14ac:dyDescent="0.3">
      <c r="A5677" s="45">
        <v>44172.833333333336</v>
      </c>
      <c r="B5677" s="25">
        <v>13271</v>
      </c>
      <c r="C5677" s="46">
        <f t="shared" si="176"/>
        <v>-2.1024200388600756E-3</v>
      </c>
      <c r="D5677" s="25">
        <v>392.84</v>
      </c>
      <c r="E5677" s="46">
        <f t="shared" si="177"/>
        <v>-3.0453761039489491E-3</v>
      </c>
      <c r="F5677" s="73">
        <f>C5677-('Analyse Germany'!$H$11+'Analyse Germany'!$H$12*E5677)</f>
        <v>1.7650448531002037E-3</v>
      </c>
    </row>
    <row r="5678" spans="1:6" x14ac:dyDescent="0.3">
      <c r="A5678" s="45">
        <v>44173.833333333336</v>
      </c>
      <c r="B5678" s="25">
        <v>13278.49</v>
      </c>
      <c r="C5678" s="46">
        <f t="shared" si="176"/>
        <v>5.6438851631379627E-4</v>
      </c>
      <c r="D5678" s="25">
        <v>393.64</v>
      </c>
      <c r="E5678" s="46">
        <f t="shared" si="177"/>
        <v>2.0364524997453781E-3</v>
      </c>
      <c r="F5678" s="73">
        <f>C5678-('Analyse Germany'!$H$11+'Analyse Germany'!$H$12*E5678)</f>
        <v>-1.4210404092228884E-3</v>
      </c>
    </row>
    <row r="5679" spans="1:6" x14ac:dyDescent="0.3">
      <c r="A5679" s="45">
        <v>44174.833333333336</v>
      </c>
      <c r="B5679" s="25">
        <v>13340.26</v>
      </c>
      <c r="C5679" s="46">
        <f t="shared" si="176"/>
        <v>4.6518843633576168E-3</v>
      </c>
      <c r="D5679" s="25">
        <v>394.9</v>
      </c>
      <c r="E5679" s="46">
        <f t="shared" si="177"/>
        <v>3.2008942180672406E-3</v>
      </c>
      <c r="F5679" s="73">
        <f>C5679-('Analyse Germany'!$H$11+'Analyse Germany'!$H$12*E5679)</f>
        <v>1.3253331242806792E-3</v>
      </c>
    </row>
    <row r="5680" spans="1:6" x14ac:dyDescent="0.3">
      <c r="A5680" s="45">
        <v>44175.833333333336</v>
      </c>
      <c r="B5680" s="25">
        <v>13295.73</v>
      </c>
      <c r="C5680" s="46">
        <f t="shared" si="176"/>
        <v>-3.338015900739566E-3</v>
      </c>
      <c r="D5680" s="25">
        <v>393.15</v>
      </c>
      <c r="E5680" s="46">
        <f t="shared" si="177"/>
        <v>-4.4315016459863799E-3</v>
      </c>
      <c r="F5680" s="73">
        <f>C5680-('Analyse Germany'!$H$11+'Analyse Germany'!$H$12*E5680)</f>
        <v>2.1258911871199857E-3</v>
      </c>
    </row>
    <row r="5681" spans="1:6" x14ac:dyDescent="0.3">
      <c r="A5681" s="45">
        <v>44176.833333333336</v>
      </c>
      <c r="B5681" s="25">
        <v>13114.3</v>
      </c>
      <c r="C5681" s="46">
        <f t="shared" si="176"/>
        <v>-1.3645734382391916E-2</v>
      </c>
      <c r="D5681" s="25">
        <v>390.12</v>
      </c>
      <c r="E5681" s="46">
        <f t="shared" si="177"/>
        <v>-7.7069820679129819E-3</v>
      </c>
      <c r="F5681" s="73">
        <f>C5681-('Analyse Germany'!$H$11+'Analyse Germany'!$H$12*E5681)</f>
        <v>-4.4093586408493514E-3</v>
      </c>
    </row>
    <row r="5682" spans="1:6" x14ac:dyDescent="0.3">
      <c r="A5682" s="45">
        <v>44179.833333333336</v>
      </c>
      <c r="B5682" s="25">
        <v>13223.16</v>
      </c>
      <c r="C5682" s="46">
        <f t="shared" si="176"/>
        <v>8.3008624173612766E-3</v>
      </c>
      <c r="D5682" s="25">
        <v>391.85</v>
      </c>
      <c r="E5682" s="46">
        <f t="shared" si="177"/>
        <v>4.4345329642161424E-3</v>
      </c>
      <c r="F5682" s="73">
        <f>C5682-('Analyse Germany'!$H$11+'Analyse Germany'!$H$12*E5682)</f>
        <v>3.5534925806026607E-3</v>
      </c>
    </row>
    <row r="5683" spans="1:6" x14ac:dyDescent="0.3">
      <c r="A5683" s="45">
        <v>44180.833333333336</v>
      </c>
      <c r="B5683" s="25">
        <v>13362.87</v>
      </c>
      <c r="C5683" s="46">
        <f t="shared" si="176"/>
        <v>1.0565553165809094E-2</v>
      </c>
      <c r="D5683" s="25">
        <v>392.84</v>
      </c>
      <c r="E5683" s="46">
        <f t="shared" si="177"/>
        <v>2.5264769682276089E-3</v>
      </c>
      <c r="F5683" s="73">
        <f>C5683-('Analyse Germany'!$H$11+'Analyse Germany'!$H$12*E5683)</f>
        <v>8.0157484209232681E-3</v>
      </c>
    </row>
    <row r="5684" spans="1:6" x14ac:dyDescent="0.3">
      <c r="A5684" s="45">
        <v>44181.833333333336</v>
      </c>
      <c r="B5684" s="25">
        <v>13565.98</v>
      </c>
      <c r="C5684" s="46">
        <f t="shared" si="176"/>
        <v>1.5199579132326946E-2</v>
      </c>
      <c r="D5684" s="25">
        <v>396.08</v>
      </c>
      <c r="E5684" s="46">
        <f t="shared" si="177"/>
        <v>8.2476326239691033E-3</v>
      </c>
      <c r="F5684" s="73">
        <f>C5684-('Analyse Germany'!$H$11+'Analyse Germany'!$H$12*E5684)</f>
        <v>6.0605485048357086E-3</v>
      </c>
    </row>
    <row r="5685" spans="1:6" x14ac:dyDescent="0.3">
      <c r="A5685" s="45">
        <v>44182.833333333336</v>
      </c>
      <c r="B5685" s="25">
        <v>13667.25</v>
      </c>
      <c r="C5685" s="46">
        <f t="shared" si="176"/>
        <v>7.4649969998481502E-3</v>
      </c>
      <c r="D5685" s="25">
        <v>397.28</v>
      </c>
      <c r="E5685" s="46">
        <f t="shared" si="177"/>
        <v>3.0296909715208376E-3</v>
      </c>
      <c r="F5685" s="73">
        <f>C5685-('Analyse Germany'!$H$11+'Analyse Germany'!$H$12*E5685)</f>
        <v>4.335625654347002E-3</v>
      </c>
    </row>
    <row r="5686" spans="1:6" x14ac:dyDescent="0.3">
      <c r="A5686" s="45">
        <v>44183.833333333336</v>
      </c>
      <c r="B5686" s="25">
        <v>13630.51</v>
      </c>
      <c r="C5686" s="46">
        <f t="shared" si="176"/>
        <v>-2.6881779436243036E-3</v>
      </c>
      <c r="D5686" s="25">
        <v>395.9</v>
      </c>
      <c r="E5686" s="46">
        <f t="shared" si="177"/>
        <v>-3.4736206202174991E-3</v>
      </c>
      <c r="F5686" s="73">
        <f>C5686-('Analyse Germany'!$H$11+'Analyse Germany'!$H$12*E5686)</f>
        <v>1.6725089511054215E-3</v>
      </c>
    </row>
    <row r="5687" spans="1:6" x14ac:dyDescent="0.3">
      <c r="A5687" s="45">
        <v>44186.833333333336</v>
      </c>
      <c r="B5687" s="25">
        <v>13246.3</v>
      </c>
      <c r="C5687" s="46">
        <f t="shared" si="176"/>
        <v>-2.8187499954147044E-2</v>
      </c>
      <c r="D5687" s="25">
        <v>386.69</v>
      </c>
      <c r="E5687" s="46">
        <f t="shared" si="177"/>
        <v>-2.3263450366254101E-2</v>
      </c>
      <c r="F5687" s="73">
        <f>C5687-('Analyse Germany'!$H$11+'Analyse Germany'!$H$12*E5687)</f>
        <v>-1.034274939243008E-3</v>
      </c>
    </row>
    <row r="5688" spans="1:6" x14ac:dyDescent="0.3">
      <c r="A5688" s="45">
        <v>44187.833333333336</v>
      </c>
      <c r="B5688" s="25">
        <v>13418.11</v>
      </c>
      <c r="C5688" s="46">
        <f t="shared" si="176"/>
        <v>1.297041437986457E-2</v>
      </c>
      <c r="D5688" s="25">
        <v>391.25</v>
      </c>
      <c r="E5688" s="46">
        <f t="shared" si="177"/>
        <v>1.179239183842351E-2</v>
      </c>
      <c r="F5688" s="73">
        <f>C5688-('Analyse Germany'!$H$11+'Analyse Germany'!$H$12*E5688)</f>
        <v>-2.5122133110254755E-4</v>
      </c>
    </row>
    <row r="5689" spans="1:6" x14ac:dyDescent="0.3">
      <c r="A5689" s="45">
        <v>44188.833333333336</v>
      </c>
      <c r="B5689" s="25">
        <v>13587.23</v>
      </c>
      <c r="C5689" s="46">
        <f t="shared" si="176"/>
        <v>1.2603861497632707E-2</v>
      </c>
      <c r="D5689" s="25">
        <v>395.49</v>
      </c>
      <c r="E5689" s="46">
        <f t="shared" si="177"/>
        <v>1.0837060702875378E-2</v>
      </c>
      <c r="F5689" s="73">
        <f>C5689-('Analyse Germany'!$H$11+'Analyse Germany'!$H$12*E5689)</f>
        <v>4.8250919505272299E-4</v>
      </c>
    </row>
    <row r="5690" spans="1:6" x14ac:dyDescent="0.3">
      <c r="A5690" s="45">
        <v>44193.833333333336</v>
      </c>
      <c r="B5690" s="25">
        <v>13790.29</v>
      </c>
      <c r="C5690" s="46">
        <f t="shared" si="176"/>
        <v>1.4944915188747077E-2</v>
      </c>
      <c r="D5690" s="25">
        <v>398.58</v>
      </c>
      <c r="E5690" s="46">
        <f t="shared" si="177"/>
        <v>7.8130926192823136E-3</v>
      </c>
      <c r="F5690" s="73">
        <f>C5690-('Analyse Germany'!$H$11+'Analyse Germany'!$H$12*E5690)</f>
        <v>6.3063572661080855E-3</v>
      </c>
    </row>
    <row r="5691" spans="1:6" x14ac:dyDescent="0.3">
      <c r="A5691" s="45">
        <v>44194.833333333336</v>
      </c>
      <c r="B5691" s="25">
        <v>13761.38</v>
      </c>
      <c r="C5691" s="46">
        <f t="shared" si="176"/>
        <v>-2.0964026137232361E-3</v>
      </c>
      <c r="D5691" s="25">
        <v>401.61</v>
      </c>
      <c r="E5691" s="46">
        <f t="shared" si="177"/>
        <v>7.6019870540420253E-3</v>
      </c>
      <c r="F5691" s="73">
        <f>C5691-('Analyse Germany'!$H$11+'Analyse Germany'!$H$12*E5691)</f>
        <v>-1.0491823950304235E-2</v>
      </c>
    </row>
    <row r="5692" spans="1:6" x14ac:dyDescent="0.3">
      <c r="A5692" s="45">
        <v>44195.833333333336</v>
      </c>
      <c r="B5692" s="25">
        <v>13718.78</v>
      </c>
      <c r="C5692" s="46">
        <f t="shared" si="176"/>
        <v>-3.0956197706915045E-3</v>
      </c>
      <c r="D5692" s="25">
        <v>400.25</v>
      </c>
      <c r="E5692" s="46">
        <f t="shared" si="177"/>
        <v>-3.3863698613082471E-3</v>
      </c>
      <c r="F5692" s="73">
        <f>C5692-('Analyse Germany'!$H$11+'Analyse Germany'!$H$12*E5692)</f>
        <v>1.1645778184719846E-3</v>
      </c>
    </row>
    <row r="5693" spans="1:6" x14ac:dyDescent="0.3">
      <c r="A5693" s="45">
        <v>44200.833333333336</v>
      </c>
      <c r="B5693" s="25">
        <v>13726.74</v>
      </c>
      <c r="C5693" s="46">
        <f t="shared" si="176"/>
        <v>5.8022652160016897E-4</v>
      </c>
      <c r="D5693" s="25">
        <v>401.69</v>
      </c>
      <c r="E5693" s="46">
        <f t="shared" si="177"/>
        <v>3.597751405371552E-3</v>
      </c>
      <c r="F5693" s="73">
        <f>C5693-('Analyse Germany'!$H$11+'Analyse Germany'!$H$12*E5693)</f>
        <v>-3.2033969958125763E-3</v>
      </c>
    </row>
    <row r="5694" spans="1:6" x14ac:dyDescent="0.3">
      <c r="A5694" s="45">
        <v>44201.833333333336</v>
      </c>
      <c r="B5694" s="25">
        <v>13651.22</v>
      </c>
      <c r="C5694" s="46">
        <f t="shared" si="176"/>
        <v>-5.5016704621781987E-3</v>
      </c>
      <c r="D5694" s="25">
        <v>400.94</v>
      </c>
      <c r="E5694" s="46">
        <f t="shared" si="177"/>
        <v>-1.8671114541064515E-3</v>
      </c>
      <c r="F5694" s="73">
        <f>C5694-('Analyse Germany'!$H$11+'Analyse Germany'!$H$12*E5694)</f>
        <v>-2.9912481669369471E-3</v>
      </c>
    </row>
    <row r="5695" spans="1:6" x14ac:dyDescent="0.3">
      <c r="A5695" s="45">
        <v>44202.833333333336</v>
      </c>
      <c r="B5695" s="25">
        <v>13891.97</v>
      </c>
      <c r="C5695" s="46">
        <f t="shared" si="176"/>
        <v>1.7635786398578324E-2</v>
      </c>
      <c r="D5695" s="25">
        <v>406.41</v>
      </c>
      <c r="E5695" s="46">
        <f t="shared" si="177"/>
        <v>1.364293909313119E-2</v>
      </c>
      <c r="F5695" s="73">
        <f>C5695-('Analyse Germany'!$H$11+'Analyse Germany'!$H$12*E5695)</f>
        <v>2.2828201310885546E-3</v>
      </c>
    </row>
    <row r="5696" spans="1:6" x14ac:dyDescent="0.3">
      <c r="A5696" s="45">
        <v>44203.833333333336</v>
      </c>
      <c r="B5696" s="25">
        <v>13968.24</v>
      </c>
      <c r="C5696" s="46">
        <f t="shared" ref="C5696:C5759" si="178">B5696/B5695-1</f>
        <v>5.4902220491406251E-3</v>
      </c>
      <c r="D5696" s="25">
        <v>408.49</v>
      </c>
      <c r="E5696" s="46">
        <f t="shared" si="177"/>
        <v>5.117984301567402E-3</v>
      </c>
      <c r="F5696" s="73">
        <f>C5696-('Analyse Germany'!$H$11+'Analyse Germany'!$H$12*E5696)</f>
        <v>-4.4299110280708424E-5</v>
      </c>
    </row>
    <row r="5697" spans="1:6" x14ac:dyDescent="0.3">
      <c r="A5697" s="45">
        <v>44204.833333333336</v>
      </c>
      <c r="B5697" s="25">
        <v>14049.53</v>
      </c>
      <c r="C5697" s="46">
        <f t="shared" si="178"/>
        <v>5.8196308196307722E-3</v>
      </c>
      <c r="D5697" s="25">
        <v>411.17</v>
      </c>
      <c r="E5697" s="46">
        <f t="shared" si="177"/>
        <v>6.5607481211289453E-3</v>
      </c>
      <c r="F5697" s="73">
        <f>C5697-('Analyse Germany'!$H$11+'Analyse Germany'!$H$12*E5697)</f>
        <v>-1.3765645319270877E-3</v>
      </c>
    </row>
    <row r="5698" spans="1:6" x14ac:dyDescent="0.3">
      <c r="A5698" s="45">
        <v>44207.833333333336</v>
      </c>
      <c r="B5698" s="25">
        <v>13936.66</v>
      </c>
      <c r="C5698" s="46">
        <f t="shared" si="178"/>
        <v>-8.0337207009771872E-3</v>
      </c>
      <c r="D5698" s="25">
        <v>408.41</v>
      </c>
      <c r="E5698" s="46">
        <f t="shared" si="177"/>
        <v>-6.7125519857965665E-3</v>
      </c>
      <c r="F5698" s="73">
        <f>C5698-('Analyse Germany'!$H$11+'Analyse Germany'!$H$12*E5698)</f>
        <v>5.7340207373048763E-5</v>
      </c>
    </row>
    <row r="5699" spans="1:6" x14ac:dyDescent="0.3">
      <c r="A5699" s="45">
        <v>44208.833333333336</v>
      </c>
      <c r="B5699" s="25">
        <v>13925.06</v>
      </c>
      <c r="C5699" s="46">
        <f t="shared" si="178"/>
        <v>-8.3233715969255329E-4</v>
      </c>
      <c r="D5699" s="25">
        <v>408.61</v>
      </c>
      <c r="E5699" s="46">
        <f t="shared" si="177"/>
        <v>4.8970397394776377E-4</v>
      </c>
      <c r="F5699" s="73">
        <f>C5699-('Analyse Germany'!$H$11+'Analyse Germany'!$H$12*E5699)</f>
        <v>-1.0363296004799903E-3</v>
      </c>
    </row>
    <row r="5700" spans="1:6" x14ac:dyDescent="0.3">
      <c r="A5700" s="45">
        <v>44209.833333333336</v>
      </c>
      <c r="B5700" s="25">
        <v>13939.71</v>
      </c>
      <c r="C5700" s="46">
        <f t="shared" si="178"/>
        <v>1.0520600988432882E-3</v>
      </c>
      <c r="D5700" s="25">
        <v>409.07</v>
      </c>
      <c r="E5700" s="46">
        <f t="shared" si="177"/>
        <v>1.1257678470912857E-3</v>
      </c>
      <c r="F5700" s="73">
        <f>C5700-('Analyse Germany'!$H$11+'Analyse Germany'!$H$12*E5700)</f>
        <v>1.1549389357498586E-4</v>
      </c>
    </row>
    <row r="5701" spans="1:6" x14ac:dyDescent="0.3">
      <c r="A5701" s="45">
        <v>44210.833333333336</v>
      </c>
      <c r="B5701" s="25">
        <v>13988.7</v>
      </c>
      <c r="C5701" s="46">
        <f t="shared" si="178"/>
        <v>3.5144203143395725E-3</v>
      </c>
      <c r="D5701" s="25">
        <v>412</v>
      </c>
      <c r="E5701" s="46">
        <f t="shared" ref="E5701:E5764" si="179">D5701/D5700-1</f>
        <v>7.1625883100692178E-3</v>
      </c>
      <c r="F5701" s="73">
        <f>C5701-('Analyse Germany'!$H$11+'Analyse Germany'!$H$12*E5701)</f>
        <v>-4.374932362203425E-3</v>
      </c>
    </row>
    <row r="5702" spans="1:6" x14ac:dyDescent="0.3">
      <c r="A5702" s="45">
        <v>44211.833333333336</v>
      </c>
      <c r="B5702" s="25">
        <v>13787.73</v>
      </c>
      <c r="C5702" s="46">
        <f t="shared" si="178"/>
        <v>-1.4366595895258349E-2</v>
      </c>
      <c r="D5702" s="25">
        <v>407.85</v>
      </c>
      <c r="E5702" s="46">
        <f t="shared" si="179"/>
        <v>-1.0072815533980539E-2</v>
      </c>
      <c r="F5702" s="73">
        <f>C5702-('Analyse Germany'!$H$11+'Analyse Germany'!$H$12*E5702)</f>
        <v>-2.4054190739021299E-3</v>
      </c>
    </row>
    <row r="5703" spans="1:6" x14ac:dyDescent="0.3">
      <c r="A5703" s="45">
        <v>44214.833333333336</v>
      </c>
      <c r="B5703" s="25">
        <v>13848.35</v>
      </c>
      <c r="C5703" s="46">
        <f t="shared" si="178"/>
        <v>4.3966628299221266E-3</v>
      </c>
      <c r="D5703" s="25">
        <v>408.68</v>
      </c>
      <c r="E5703" s="46">
        <f t="shared" si="179"/>
        <v>2.0350619100157896E-3</v>
      </c>
      <c r="F5703" s="73">
        <f>C5703-('Analyse Germany'!$H$11+'Analyse Germany'!$H$12*E5703)</f>
        <v>2.4128354881195069E-3</v>
      </c>
    </row>
    <row r="5704" spans="1:6" x14ac:dyDescent="0.3">
      <c r="A5704" s="45">
        <v>44215.833333333336</v>
      </c>
      <c r="B5704" s="25">
        <v>13815.06</v>
      </c>
      <c r="C5704" s="46">
        <f t="shared" si="178"/>
        <v>-2.4038964930840345E-3</v>
      </c>
      <c r="D5704" s="25">
        <v>407.92</v>
      </c>
      <c r="E5704" s="46">
        <f t="shared" si="179"/>
        <v>-1.8596456885582313E-3</v>
      </c>
      <c r="F5704" s="73">
        <f>C5704-('Analyse Germany'!$H$11+'Analyse Germany'!$H$12*E5704)</f>
        <v>9.7927256942942874E-5</v>
      </c>
    </row>
    <row r="5705" spans="1:6" x14ac:dyDescent="0.3">
      <c r="A5705" s="45">
        <v>44216.833333333336</v>
      </c>
      <c r="B5705" s="25">
        <v>13921.37</v>
      </c>
      <c r="C5705" s="46">
        <f t="shared" si="178"/>
        <v>7.6952253555178096E-3</v>
      </c>
      <c r="D5705" s="25">
        <v>410.84</v>
      </c>
      <c r="E5705" s="46">
        <f t="shared" si="179"/>
        <v>7.1582663267306668E-3</v>
      </c>
      <c r="F5705" s="73">
        <f>C5705-('Analyse Germany'!$H$11+'Analyse Germany'!$H$12*E5705)</f>
        <v>-1.8914956369918585E-4</v>
      </c>
    </row>
    <row r="5706" spans="1:6" x14ac:dyDescent="0.3">
      <c r="A5706" s="45">
        <v>44217.833333333336</v>
      </c>
      <c r="B5706" s="25">
        <v>13906.67</v>
      </c>
      <c r="C5706" s="46">
        <f t="shared" si="178"/>
        <v>-1.055930558558571E-3</v>
      </c>
      <c r="D5706" s="25">
        <v>410.89</v>
      </c>
      <c r="E5706" s="46">
        <f t="shared" si="179"/>
        <v>1.2170187907711849E-4</v>
      </c>
      <c r="F5706" s="73">
        <f>C5706-('Analyse Germany'!$H$11+'Analyse Germany'!$H$12*E5706)</f>
        <v>-8.3608399298350862E-4</v>
      </c>
    </row>
    <row r="5707" spans="1:6" x14ac:dyDescent="0.3">
      <c r="A5707" s="45">
        <v>44218.833333333336</v>
      </c>
      <c r="B5707" s="25">
        <v>13873.97</v>
      </c>
      <c r="C5707" s="46">
        <f t="shared" si="178"/>
        <v>-2.3513896569057335E-3</v>
      </c>
      <c r="D5707" s="25">
        <v>408.54</v>
      </c>
      <c r="E5707" s="46">
        <f t="shared" si="179"/>
        <v>-5.7192922680034952E-3</v>
      </c>
      <c r="F5707" s="73">
        <f>C5707-('Analyse Germany'!$H$11+'Analyse Germany'!$H$12*E5707)</f>
        <v>4.5957043618068518E-3</v>
      </c>
    </row>
    <row r="5708" spans="1:6" x14ac:dyDescent="0.3">
      <c r="A5708" s="45">
        <v>44221.833333333336</v>
      </c>
      <c r="B5708" s="25">
        <v>13643.95</v>
      </c>
      <c r="C5708" s="46">
        <f t="shared" si="178"/>
        <v>-1.657924876585426E-2</v>
      </c>
      <c r="D5708" s="25">
        <v>405.13</v>
      </c>
      <c r="E5708" s="46">
        <f t="shared" si="179"/>
        <v>-8.3467959073775244E-3</v>
      </c>
      <c r="F5708" s="73">
        <f>C5708-('Analyse Germany'!$H$11+'Analyse Germany'!$H$12*E5708)</f>
        <v>-6.6059803115923622E-3</v>
      </c>
    </row>
    <row r="5709" spans="1:6" x14ac:dyDescent="0.3">
      <c r="A5709" s="45">
        <v>44222.833333333336</v>
      </c>
      <c r="B5709" s="25">
        <v>13870.99</v>
      </c>
      <c r="C5709" s="46">
        <f t="shared" si="178"/>
        <v>1.6640342422832077E-2</v>
      </c>
      <c r="D5709" s="25">
        <v>407.7</v>
      </c>
      <c r="E5709" s="46">
        <f t="shared" si="179"/>
        <v>6.3436427813294838E-3</v>
      </c>
      <c r="F5709" s="73">
        <f>C5709-('Analyse Germany'!$H$11+'Analyse Germany'!$H$12*E5709)</f>
        <v>9.6941937769293614E-3</v>
      </c>
    </row>
    <row r="5710" spans="1:6" x14ac:dyDescent="0.3">
      <c r="A5710" s="45">
        <v>44223.833333333336</v>
      </c>
      <c r="B5710" s="25">
        <v>13620.46</v>
      </c>
      <c r="C5710" s="46">
        <f t="shared" si="178"/>
        <v>-1.8061436133974595E-2</v>
      </c>
      <c r="D5710" s="25">
        <v>402.98</v>
      </c>
      <c r="E5710" s="46">
        <f t="shared" si="179"/>
        <v>-1.1577140053961155E-2</v>
      </c>
      <c r="F5710" s="73">
        <f>C5710-('Analyse Germany'!$H$11+'Analyse Germany'!$H$12*E5710)</f>
        <v>-4.3676838227439379E-3</v>
      </c>
    </row>
    <row r="5711" spans="1:6" x14ac:dyDescent="0.3">
      <c r="A5711" s="45">
        <v>44224.833333333336</v>
      </c>
      <c r="B5711" s="25">
        <v>13665.93</v>
      </c>
      <c r="C5711" s="46">
        <f t="shared" si="178"/>
        <v>3.3383600847549655E-3</v>
      </c>
      <c r="D5711" s="25">
        <v>403.39</v>
      </c>
      <c r="E5711" s="46">
        <f t="shared" si="179"/>
        <v>1.0174202193655724E-3</v>
      </c>
      <c r="F5711" s="73">
        <f>C5711-('Analyse Germany'!$H$11+'Analyse Germany'!$H$12*E5711)</f>
        <v>2.5265810791169864E-3</v>
      </c>
    </row>
    <row r="5712" spans="1:6" x14ac:dyDescent="0.3">
      <c r="A5712" s="45">
        <v>44225.833333333336</v>
      </c>
      <c r="B5712" s="25">
        <v>13432.87</v>
      </c>
      <c r="C5712" s="46">
        <f t="shared" si="178"/>
        <v>-1.7054089988753018E-2</v>
      </c>
      <c r="D5712" s="25">
        <v>395.85</v>
      </c>
      <c r="E5712" s="46">
        <f t="shared" si="179"/>
        <v>-1.869158878504662E-2</v>
      </c>
      <c r="F5712" s="73">
        <f>C5712-('Analyse Germany'!$H$11+'Analyse Germany'!$H$12*E5712)</f>
        <v>4.8335854632144612E-3</v>
      </c>
    </row>
    <row r="5713" spans="1:6" x14ac:dyDescent="0.3">
      <c r="A5713" s="45">
        <v>44228.833333333336</v>
      </c>
      <c r="B5713" s="25">
        <v>13622.02</v>
      </c>
      <c r="C5713" s="46">
        <f t="shared" si="178"/>
        <v>1.4081130838011546E-2</v>
      </c>
      <c r="D5713" s="25">
        <v>400.77</v>
      </c>
      <c r="E5713" s="46">
        <f t="shared" si="179"/>
        <v>1.2428950359984814E-2</v>
      </c>
      <c r="F5713" s="73">
        <f>C5713-('Analyse Germany'!$H$11+'Analyse Germany'!$H$12*E5713)</f>
        <v>1.2635166120367192E-4</v>
      </c>
    </row>
    <row r="5714" spans="1:6" x14ac:dyDescent="0.3">
      <c r="A5714" s="45">
        <v>44229.833333333336</v>
      </c>
      <c r="B5714" s="25">
        <v>13835.16</v>
      </c>
      <c r="C5714" s="46">
        <f t="shared" si="178"/>
        <v>1.5646724935068246E-2</v>
      </c>
      <c r="D5714" s="25">
        <v>405.92</v>
      </c>
      <c r="E5714" s="46">
        <f t="shared" si="179"/>
        <v>1.2850263243256776E-2</v>
      </c>
      <c r="F5714" s="73">
        <f>C5714-('Analyse Germany'!$H$11+'Analyse Germany'!$H$12*E5714)</f>
        <v>1.2067071242887993E-3</v>
      </c>
    </row>
    <row r="5715" spans="1:6" x14ac:dyDescent="0.3">
      <c r="A5715" s="45">
        <v>44230.833333333336</v>
      </c>
      <c r="B5715" s="25">
        <v>13933.63</v>
      </c>
      <c r="C5715" s="46">
        <f t="shared" si="178"/>
        <v>7.1173734167151448E-3</v>
      </c>
      <c r="D5715" s="25">
        <v>407.27</v>
      </c>
      <c r="E5715" s="46">
        <f t="shared" si="179"/>
        <v>3.3257784785178934E-3</v>
      </c>
      <c r="F5715" s="73">
        <f>C5715-('Analyse Germany'!$H$11+'Analyse Germany'!$H$12*E5715)</f>
        <v>3.6469892440829628E-3</v>
      </c>
    </row>
    <row r="5716" spans="1:6" x14ac:dyDescent="0.3">
      <c r="A5716" s="45">
        <v>44231.833333333336</v>
      </c>
      <c r="B5716" s="25">
        <v>14060.29</v>
      </c>
      <c r="C5716" s="46">
        <f t="shared" si="178"/>
        <v>9.0902370738996652E-3</v>
      </c>
      <c r="D5716" s="25">
        <v>409.54</v>
      </c>
      <c r="E5716" s="46">
        <f t="shared" si="179"/>
        <v>5.5736980381566603E-3</v>
      </c>
      <c r="F5716" s="73">
        <f>C5716-('Analyse Germany'!$H$11+'Analyse Germany'!$H$12*E5716)</f>
        <v>3.0308567900496353E-3</v>
      </c>
    </row>
    <row r="5717" spans="1:6" x14ac:dyDescent="0.3">
      <c r="A5717" s="45">
        <v>44232.833333333336</v>
      </c>
      <c r="B5717" s="25">
        <v>14056.72</v>
      </c>
      <c r="C5717" s="46">
        <f t="shared" si="178"/>
        <v>-2.539065694947551E-4</v>
      </c>
      <c r="D5717" s="25">
        <v>409.54</v>
      </c>
      <c r="E5717" s="46">
        <f t="shared" si="179"/>
        <v>0</v>
      </c>
      <c r="F5717" s="73">
        <f>C5717-('Analyse Germany'!$H$11+'Analyse Germany'!$H$12*E5717)</f>
        <v>1.0610768593714436E-4</v>
      </c>
    </row>
    <row r="5718" spans="1:6" x14ac:dyDescent="0.3">
      <c r="A5718" s="45">
        <v>44235.833333333336</v>
      </c>
      <c r="B5718" s="25">
        <v>14059.91</v>
      </c>
      <c r="C5718" s="46">
        <f t="shared" si="178"/>
        <v>2.2693772089077413E-4</v>
      </c>
      <c r="D5718" s="25">
        <v>410.78</v>
      </c>
      <c r="E5718" s="46">
        <f t="shared" si="179"/>
        <v>3.0277872735262612E-3</v>
      </c>
      <c r="F5718" s="73">
        <f>C5718-('Analyse Germany'!$H$11+'Analyse Germany'!$H$12*E5718)</f>
        <v>-2.9002410787589191E-3</v>
      </c>
    </row>
    <row r="5719" spans="1:6" x14ac:dyDescent="0.3">
      <c r="A5719" s="45">
        <v>44236.833333333336</v>
      </c>
      <c r="B5719" s="25">
        <v>14011.8</v>
      </c>
      <c r="C5719" s="46">
        <f t="shared" si="178"/>
        <v>-3.4217857724552214E-3</v>
      </c>
      <c r="D5719" s="25">
        <v>410.42</v>
      </c>
      <c r="E5719" s="46">
        <f t="shared" si="179"/>
        <v>-8.7638151808744347E-4</v>
      </c>
      <c r="F5719" s="73">
        <f>C5719-('Analyse Germany'!$H$11+'Analyse Germany'!$H$12*E5719)</f>
        <v>-2.0524167416076941E-3</v>
      </c>
    </row>
    <row r="5720" spans="1:6" x14ac:dyDescent="0.3">
      <c r="A5720" s="45">
        <v>44237.833333333336</v>
      </c>
      <c r="B5720" s="25">
        <v>13932.97</v>
      </c>
      <c r="C5720" s="46">
        <f t="shared" si="178"/>
        <v>-5.6259723946958662E-3</v>
      </c>
      <c r="D5720" s="25">
        <v>409.47</v>
      </c>
      <c r="E5720" s="46">
        <f t="shared" si="179"/>
        <v>-2.3147020125724449E-3</v>
      </c>
      <c r="F5720" s="73">
        <f>C5720-('Analyse Germany'!$H$11+'Analyse Germany'!$H$12*E5720)</f>
        <v>-2.6000466819424244E-3</v>
      </c>
    </row>
    <row r="5721" spans="1:6" x14ac:dyDescent="0.3">
      <c r="A5721" s="45">
        <v>44238.833333333336</v>
      </c>
      <c r="B5721" s="25">
        <v>14040.91</v>
      </c>
      <c r="C5721" s="46">
        <f t="shared" si="178"/>
        <v>7.7470919696231988E-3</v>
      </c>
      <c r="D5721" s="25">
        <v>411.35</v>
      </c>
      <c r="E5721" s="46">
        <f t="shared" si="179"/>
        <v>4.5913009500084812E-3</v>
      </c>
      <c r="F5721" s="73">
        <f>C5721-('Analyse Germany'!$H$11+'Analyse Germany'!$H$12*E5721)</f>
        <v>2.8191677603384407E-3</v>
      </c>
    </row>
    <row r="5722" spans="1:6" x14ac:dyDescent="0.3">
      <c r="A5722" s="45">
        <v>44239.833333333336</v>
      </c>
      <c r="B5722" s="25">
        <v>14049.89</v>
      </c>
      <c r="C5722" s="46">
        <f t="shared" si="178"/>
        <v>6.3955968665840857E-4</v>
      </c>
      <c r="D5722" s="25">
        <v>414</v>
      </c>
      <c r="E5722" s="46">
        <f t="shared" si="179"/>
        <v>6.4422025039503339E-3</v>
      </c>
      <c r="F5722" s="73">
        <f>C5722-('Analyse Germany'!$H$11+'Analyse Germany'!$H$12*E5722)</f>
        <v>-6.4201031361613391E-3</v>
      </c>
    </row>
    <row r="5723" spans="1:6" x14ac:dyDescent="0.3">
      <c r="A5723" s="45">
        <v>44242.833333333336</v>
      </c>
      <c r="B5723" s="25">
        <v>14109.48</v>
      </c>
      <c r="C5723" s="46">
        <f t="shared" si="178"/>
        <v>4.2413143448098989E-3</v>
      </c>
      <c r="D5723" s="25">
        <v>419.47</v>
      </c>
      <c r="E5723" s="46">
        <f t="shared" si="179"/>
        <v>1.3212560386473449E-2</v>
      </c>
      <c r="F5723" s="73">
        <f>C5723-('Analyse Germany'!$H$11+'Analyse Germany'!$H$12*E5723)</f>
        <v>-1.0615971909082356E-2</v>
      </c>
    </row>
    <row r="5724" spans="1:6" x14ac:dyDescent="0.3">
      <c r="A5724" s="45">
        <v>44243.833333333336</v>
      </c>
      <c r="B5724" s="25">
        <v>14064.6</v>
      </c>
      <c r="C5724" s="46">
        <f t="shared" si="178"/>
        <v>-3.1808401160070554E-3</v>
      </c>
      <c r="D5724" s="25">
        <v>419.2</v>
      </c>
      <c r="E5724" s="46">
        <f t="shared" si="179"/>
        <v>-6.4366939232851639E-4</v>
      </c>
      <c r="F5724" s="73">
        <f>C5724-('Analyse Germany'!$H$11+'Analyse Germany'!$H$12*E5724)</f>
        <v>-2.0794925924415408E-3</v>
      </c>
    </row>
    <row r="5725" spans="1:6" x14ac:dyDescent="0.3">
      <c r="A5725" s="45">
        <v>44244.833333333336</v>
      </c>
      <c r="B5725" s="25">
        <v>13909.27</v>
      </c>
      <c r="C5725" s="46">
        <f t="shared" si="178"/>
        <v>-1.1044039645635162E-2</v>
      </c>
      <c r="D5725" s="25">
        <v>416.1</v>
      </c>
      <c r="E5725" s="46">
        <f t="shared" si="179"/>
        <v>-7.3950381679388499E-3</v>
      </c>
      <c r="F5725" s="73">
        <f>C5725-('Analyse Germany'!$H$11+'Analyse Germany'!$H$12*E5725)</f>
        <v>-2.166939012709446E-3</v>
      </c>
    </row>
    <row r="5726" spans="1:6" x14ac:dyDescent="0.3">
      <c r="A5726" s="45">
        <v>44245.833333333336</v>
      </c>
      <c r="B5726" s="25">
        <v>13886.93</v>
      </c>
      <c r="C5726" s="46">
        <f t="shared" si="178"/>
        <v>-1.6061231107024065E-3</v>
      </c>
      <c r="D5726" s="25">
        <v>412.7</v>
      </c>
      <c r="E5726" s="46">
        <f t="shared" si="179"/>
        <v>-8.1711127132901851E-3</v>
      </c>
      <c r="F5726" s="73">
        <f>C5726-('Analyse Germany'!$H$11+'Analyse Germany'!$H$12*E5726)</f>
        <v>8.1648057605667873E-3</v>
      </c>
    </row>
    <row r="5727" spans="1:6" x14ac:dyDescent="0.3">
      <c r="A5727" s="45">
        <v>44246.833333333336</v>
      </c>
      <c r="B5727" s="25">
        <v>13993.23</v>
      </c>
      <c r="C5727" s="46">
        <f t="shared" si="178"/>
        <v>7.6546796160130715E-3</v>
      </c>
      <c r="D5727" s="25">
        <v>414.88</v>
      </c>
      <c r="E5727" s="46">
        <f t="shared" si="179"/>
        <v>5.2822873758178179E-3</v>
      </c>
      <c r="F5727" s="73">
        <f>C5727-('Analyse Germany'!$H$11+'Analyse Germany'!$H$12*E5727)</f>
        <v>1.9309256975850852E-3</v>
      </c>
    </row>
    <row r="5728" spans="1:6" x14ac:dyDescent="0.3">
      <c r="A5728" s="45">
        <v>44249.833333333336</v>
      </c>
      <c r="B5728" s="25">
        <v>13950.04</v>
      </c>
      <c r="C5728" s="46">
        <f t="shared" si="178"/>
        <v>-3.0864925396065779E-3</v>
      </c>
      <c r="D5728" s="25">
        <v>413.06</v>
      </c>
      <c r="E5728" s="46">
        <f t="shared" si="179"/>
        <v>-4.3868106440416721E-3</v>
      </c>
      <c r="F5728" s="73">
        <f>C5728-('Analyse Germany'!$H$11+'Analyse Germany'!$H$12*E5728)</f>
        <v>2.3259425862136064E-3</v>
      </c>
    </row>
    <row r="5729" spans="1:6" x14ac:dyDescent="0.3">
      <c r="A5729" s="45">
        <v>44250.833333333336</v>
      </c>
      <c r="B5729" s="25">
        <v>13864.81</v>
      </c>
      <c r="C5729" s="46">
        <f t="shared" si="178"/>
        <v>-6.1096599006168484E-3</v>
      </c>
      <c r="D5729" s="25">
        <v>411.32</v>
      </c>
      <c r="E5729" s="46">
        <f t="shared" si="179"/>
        <v>-4.2124630804242225E-3</v>
      </c>
      <c r="F5729" s="73">
        <f>C5729-('Analyse Germany'!$H$11+'Analyse Germany'!$H$12*E5729)</f>
        <v>-8.9802607227655162E-4</v>
      </c>
    </row>
    <row r="5730" spans="1:6" x14ac:dyDescent="0.3">
      <c r="A5730" s="45">
        <v>44251.833333333336</v>
      </c>
      <c r="B5730" s="25">
        <v>13976</v>
      </c>
      <c r="C5730" s="46">
        <f t="shared" si="178"/>
        <v>8.0195833913339065E-3</v>
      </c>
      <c r="D5730" s="25">
        <v>413.21</v>
      </c>
      <c r="E5730" s="46">
        <f t="shared" si="179"/>
        <v>4.594962559564264E-3</v>
      </c>
      <c r="F5730" s="73">
        <f>C5730-('Analyse Germany'!$H$11+'Analyse Germany'!$H$12*E5730)</f>
        <v>3.0874419969367751E-3</v>
      </c>
    </row>
    <row r="5731" spans="1:6" x14ac:dyDescent="0.3">
      <c r="A5731" s="45">
        <v>44252.833333333336</v>
      </c>
      <c r="B5731" s="25">
        <v>13879.33</v>
      </c>
      <c r="C5731" s="46">
        <f t="shared" si="178"/>
        <v>-6.916857469948523E-3</v>
      </c>
      <c r="D5731" s="25">
        <v>411.73</v>
      </c>
      <c r="E5731" s="46">
        <f t="shared" si="179"/>
        <v>-3.5817138985019259E-3</v>
      </c>
      <c r="F5731" s="73">
        <f>C5731-('Analyse Germany'!$H$11+'Analyse Germany'!$H$12*E5731)</f>
        <v>-2.4316763174384434E-3</v>
      </c>
    </row>
    <row r="5732" spans="1:6" x14ac:dyDescent="0.3">
      <c r="A5732" s="45">
        <v>44253.833333333336</v>
      </c>
      <c r="B5732" s="25">
        <v>13786.29</v>
      </c>
      <c r="C5732" s="46">
        <f t="shared" si="178"/>
        <v>-6.7034936124437117E-3</v>
      </c>
      <c r="D5732" s="25">
        <v>404.99</v>
      </c>
      <c r="E5732" s="46">
        <f t="shared" si="179"/>
        <v>-1.6369951181599562E-2</v>
      </c>
      <c r="F5732" s="73">
        <f>C5732-('Analyse Germany'!$H$11+'Analyse Germany'!$H$12*E5732)</f>
        <v>1.2510282454997992E-2</v>
      </c>
    </row>
    <row r="5733" spans="1:6" x14ac:dyDescent="0.3">
      <c r="A5733" s="45">
        <v>44256.833333333336</v>
      </c>
      <c r="B5733" s="25">
        <v>14012.82</v>
      </c>
      <c r="C5733" s="46">
        <f t="shared" si="178"/>
        <v>1.643154177084627E-2</v>
      </c>
      <c r="D5733" s="25">
        <v>412.44</v>
      </c>
      <c r="E5733" s="46">
        <f t="shared" si="179"/>
        <v>1.8395515938665064E-2</v>
      </c>
      <c r="F5733" s="73">
        <f>C5733-('Analyse Germany'!$H$11+'Analyse Germany'!$H$12*E5733)</f>
        <v>-4.3951092281952174E-3</v>
      </c>
    </row>
    <row r="5734" spans="1:6" x14ac:dyDescent="0.3">
      <c r="A5734" s="45">
        <v>44257.833333333336</v>
      </c>
      <c r="B5734" s="25">
        <v>14039.8</v>
      </c>
      <c r="C5734" s="46">
        <f t="shared" si="178"/>
        <v>1.9253797593916655E-3</v>
      </c>
      <c r="D5734" s="25">
        <v>413.23</v>
      </c>
      <c r="E5734" s="46">
        <f t="shared" si="179"/>
        <v>1.9154301231694149E-3</v>
      </c>
      <c r="F5734" s="73">
        <f>C5734-('Analyse Germany'!$H$11+'Analyse Germany'!$H$12*E5734)</f>
        <v>7.9335920381769535E-5</v>
      </c>
    </row>
    <row r="5735" spans="1:6" x14ac:dyDescent="0.3">
      <c r="A5735" s="45">
        <v>44258.833333333336</v>
      </c>
      <c r="B5735" s="25">
        <v>14080.03</v>
      </c>
      <c r="C5735" s="46">
        <f t="shared" si="178"/>
        <v>2.8654254334108398E-3</v>
      </c>
      <c r="D5735" s="25">
        <v>413.42</v>
      </c>
      <c r="E5735" s="46">
        <f t="shared" si="179"/>
        <v>4.5979236744675411E-4</v>
      </c>
      <c r="F5735" s="73">
        <f>C5735-('Analyse Germany'!$H$11+'Analyse Germany'!$H$12*E5735)</f>
        <v>2.6958830834103867E-3</v>
      </c>
    </row>
    <row r="5736" spans="1:6" x14ac:dyDescent="0.3">
      <c r="A5736" s="45">
        <v>44259.833333333336</v>
      </c>
      <c r="B5736" s="25">
        <v>14056.34</v>
      </c>
      <c r="C5736" s="46">
        <f t="shared" si="178"/>
        <v>-1.6825248241658652E-3</v>
      </c>
      <c r="D5736" s="25">
        <v>411.91</v>
      </c>
      <c r="E5736" s="46">
        <f t="shared" si="179"/>
        <v>-3.6524599680711756E-3</v>
      </c>
      <c r="F5736" s="73">
        <f>C5736-('Analyse Germany'!$H$11+'Analyse Germany'!$H$12*E5736)</f>
        <v>2.8841366901362388E-3</v>
      </c>
    </row>
    <row r="5737" spans="1:6" x14ac:dyDescent="0.3">
      <c r="A5737" s="45">
        <v>44260.833333333336</v>
      </c>
      <c r="B5737" s="25">
        <v>13920.69</v>
      </c>
      <c r="C5737" s="46">
        <f t="shared" si="178"/>
        <v>-9.6504495480330688E-3</v>
      </c>
      <c r="D5737" s="25">
        <v>408.68</v>
      </c>
      <c r="E5737" s="46">
        <f t="shared" si="179"/>
        <v>-7.8415187783739126E-3</v>
      </c>
      <c r="F5737" s="73">
        <f>C5737-('Analyse Germany'!$H$11+'Analyse Germany'!$H$12*E5737)</f>
        <v>-2.5912385790098982E-4</v>
      </c>
    </row>
    <row r="5738" spans="1:6" x14ac:dyDescent="0.3">
      <c r="A5738" s="45">
        <v>44263.833333333336</v>
      </c>
      <c r="B5738" s="25">
        <v>14380.91</v>
      </c>
      <c r="C5738" s="46">
        <f t="shared" si="178"/>
        <v>3.3060142852114227E-2</v>
      </c>
      <c r="D5738" s="25">
        <v>417.25</v>
      </c>
      <c r="E5738" s="46">
        <f t="shared" si="179"/>
        <v>2.09699520407165E-2</v>
      </c>
      <c r="F5738" s="73">
        <f>C5738-('Analyse Germany'!$H$11+'Analyse Germany'!$H$12*E5738)</f>
        <v>9.2684368855982455E-3</v>
      </c>
    </row>
    <row r="5739" spans="1:6" x14ac:dyDescent="0.3">
      <c r="A5739" s="45">
        <v>44264.833333333336</v>
      </c>
      <c r="B5739" s="25">
        <v>14437.94</v>
      </c>
      <c r="C5739" s="46">
        <f t="shared" si="178"/>
        <v>3.965673938575609E-3</v>
      </c>
      <c r="D5739" s="25">
        <v>420.41</v>
      </c>
      <c r="E5739" s="46">
        <f t="shared" si="179"/>
        <v>7.5733972438587482E-3</v>
      </c>
      <c r="F5739" s="73">
        <f>C5739-('Analyse Germany'!$H$11+'Analyse Germany'!$H$12*E5739)</f>
        <v>-4.3968196595249014E-3</v>
      </c>
    </row>
    <row r="5740" spans="1:6" x14ac:dyDescent="0.3">
      <c r="A5740" s="45">
        <v>44265.833333333336</v>
      </c>
      <c r="B5740" s="25">
        <v>14540.25</v>
      </c>
      <c r="C5740" s="46">
        <f t="shared" si="178"/>
        <v>7.0861909663011424E-3</v>
      </c>
      <c r="D5740" s="25">
        <v>422.11</v>
      </c>
      <c r="E5740" s="46">
        <f t="shared" si="179"/>
        <v>4.0436716538616579E-3</v>
      </c>
      <c r="F5740" s="73">
        <f>C5740-('Analyse Germany'!$H$11+'Analyse Germany'!$H$12*E5740)</f>
        <v>2.7889877772743019E-3</v>
      </c>
    </row>
    <row r="5741" spans="1:6" x14ac:dyDescent="0.3">
      <c r="A5741" s="45">
        <v>44266.833333333336</v>
      </c>
      <c r="B5741" s="25">
        <v>14569.39</v>
      </c>
      <c r="C5741" s="46">
        <f t="shared" si="178"/>
        <v>2.0040920892006042E-3</v>
      </c>
      <c r="D5741" s="25">
        <v>424.17</v>
      </c>
      <c r="E5741" s="46">
        <f t="shared" si="179"/>
        <v>4.880244486034524E-3</v>
      </c>
      <c r="F5741" s="73">
        <f>C5741-('Analyse Germany'!$H$11+'Analyse Germany'!$H$12*E5741)</f>
        <v>-3.2566170224287792E-3</v>
      </c>
    </row>
    <row r="5742" spans="1:6" x14ac:dyDescent="0.3">
      <c r="A5742" s="45">
        <v>44267.833333333336</v>
      </c>
      <c r="B5742" s="25">
        <v>14502.39</v>
      </c>
      <c r="C5742" s="46">
        <f t="shared" si="178"/>
        <v>-4.5986825803963072E-3</v>
      </c>
      <c r="D5742" s="25">
        <v>423.08</v>
      </c>
      <c r="E5742" s="46">
        <f t="shared" si="179"/>
        <v>-2.5697244029516675E-3</v>
      </c>
      <c r="F5742" s="73">
        <f>C5742-('Analyse Germany'!$H$11+'Analyse Germany'!$H$12*E5742)</f>
        <v>-1.2790399621004861E-3</v>
      </c>
    </row>
    <row r="5743" spans="1:6" x14ac:dyDescent="0.3">
      <c r="A5743" s="45">
        <v>44270.833333333336</v>
      </c>
      <c r="B5743" s="25">
        <v>14461.42</v>
      </c>
      <c r="C5743" s="46">
        <f t="shared" si="178"/>
        <v>-2.8250515949439503E-3</v>
      </c>
      <c r="D5743" s="25">
        <v>423.08</v>
      </c>
      <c r="E5743" s="46">
        <f t="shared" si="179"/>
        <v>0</v>
      </c>
      <c r="F5743" s="73">
        <f>C5743-('Analyse Germany'!$H$11+'Analyse Germany'!$H$12*E5743)</f>
        <v>-2.4650373395120511E-3</v>
      </c>
    </row>
    <row r="5744" spans="1:6" x14ac:dyDescent="0.3">
      <c r="A5744" s="45">
        <v>44271.833333333336</v>
      </c>
      <c r="B5744" s="25">
        <v>14557.58</v>
      </c>
      <c r="C5744" s="46">
        <f t="shared" si="178"/>
        <v>6.6494161707495447E-3</v>
      </c>
      <c r="D5744" s="25">
        <v>426.82</v>
      </c>
      <c r="E5744" s="46">
        <f t="shared" si="179"/>
        <v>8.839935709558544E-3</v>
      </c>
      <c r="F5744" s="73">
        <f>C5744-('Analyse Germany'!$H$11+'Analyse Germany'!$H$12*E5744)</f>
        <v>-3.1717876148861131E-3</v>
      </c>
    </row>
    <row r="5745" spans="1:6" x14ac:dyDescent="0.3">
      <c r="A5745" s="45">
        <v>44272.833333333336</v>
      </c>
      <c r="B5745" s="25">
        <v>14596.61</v>
      </c>
      <c r="C5745" s="46">
        <f t="shared" si="178"/>
        <v>2.6810774867800369E-3</v>
      </c>
      <c r="D5745" s="25">
        <v>424.91</v>
      </c>
      <c r="E5745" s="46">
        <f t="shared" si="179"/>
        <v>-4.4749543132935887E-3</v>
      </c>
      <c r="F5745" s="73">
        <f>C5745-('Analyse Germany'!$H$11+'Analyse Germany'!$H$12*E5745)</f>
        <v>8.1950303096829206E-3</v>
      </c>
    </row>
    <row r="5746" spans="1:6" x14ac:dyDescent="0.3">
      <c r="A5746" s="45">
        <v>44273.833333333336</v>
      </c>
      <c r="B5746" s="25">
        <v>14775.52</v>
      </c>
      <c r="C5746" s="46">
        <f t="shared" si="178"/>
        <v>1.2256955553378468E-2</v>
      </c>
      <c r="D5746" s="25">
        <v>426.59</v>
      </c>
      <c r="E5746" s="46">
        <f t="shared" si="179"/>
        <v>3.9537784472005733E-3</v>
      </c>
      <c r="F5746" s="73">
        <f>C5746-('Analyse Germany'!$H$11+'Analyse Germany'!$H$12*E5746)</f>
        <v>8.0632850559341721E-3</v>
      </c>
    </row>
    <row r="5747" spans="1:6" x14ac:dyDescent="0.3">
      <c r="A5747" s="45">
        <v>44274.833333333336</v>
      </c>
      <c r="B5747" s="25">
        <v>14621</v>
      </c>
      <c r="C5747" s="46">
        <f t="shared" si="178"/>
        <v>-1.0457838370493966E-2</v>
      </c>
      <c r="D5747" s="25">
        <v>423.35</v>
      </c>
      <c r="E5747" s="46">
        <f t="shared" si="179"/>
        <v>-7.5951147471809977E-3</v>
      </c>
      <c r="F5747" s="73">
        <f>C5747-('Analyse Germany'!$H$11+'Analyse Germany'!$H$12*E5747)</f>
        <v>-1.3503035641644068E-3</v>
      </c>
    </row>
    <row r="5748" spans="1:6" x14ac:dyDescent="0.3">
      <c r="A5748" s="45">
        <v>44277.833333333336</v>
      </c>
      <c r="B5748" s="25">
        <v>14657.21</v>
      </c>
      <c r="C5748" s="46">
        <f t="shared" si="178"/>
        <v>2.4765747896859924E-3</v>
      </c>
      <c r="D5748" s="25">
        <v>424.17</v>
      </c>
      <c r="E5748" s="46">
        <f t="shared" si="179"/>
        <v>1.9369316168653672E-3</v>
      </c>
      <c r="F5748" s="73">
        <f>C5748-('Analyse Germany'!$H$11+'Analyse Germany'!$H$12*E5748)</f>
        <v>6.057670380505305E-4</v>
      </c>
    </row>
    <row r="5749" spans="1:6" x14ac:dyDescent="0.3">
      <c r="A5749" s="45">
        <v>44278.833333333336</v>
      </c>
      <c r="B5749" s="25">
        <v>14662.02</v>
      </c>
      <c r="C5749" s="46">
        <f t="shared" si="178"/>
        <v>3.2816613803055006E-4</v>
      </c>
      <c r="D5749" s="25">
        <v>423.31</v>
      </c>
      <c r="E5749" s="46">
        <f t="shared" si="179"/>
        <v>-2.0274889784756001E-3</v>
      </c>
      <c r="F5749" s="73">
        <f>C5749-('Analyse Germany'!$H$11+'Analyse Germany'!$H$12*E5749)</f>
        <v>3.0233000192082648E-3</v>
      </c>
    </row>
    <row r="5750" spans="1:6" x14ac:dyDescent="0.3">
      <c r="A5750" s="45">
        <v>44279.833333333336</v>
      </c>
      <c r="B5750" s="25">
        <v>14610.39</v>
      </c>
      <c r="C5750" s="46">
        <f t="shared" si="178"/>
        <v>-3.5213428981819561E-3</v>
      </c>
      <c r="D5750" s="25">
        <v>423.39</v>
      </c>
      <c r="E5750" s="46">
        <f t="shared" si="179"/>
        <v>1.889867945477075E-4</v>
      </c>
      <c r="F5750" s="73">
        <f>C5750-('Analyse Germany'!$H$11+'Analyse Germany'!$H$12*E5750)</f>
        <v>-3.3789903798249225E-3</v>
      </c>
    </row>
    <row r="5751" spans="1:6" x14ac:dyDescent="0.3">
      <c r="A5751" s="45">
        <v>44280.833333333336</v>
      </c>
      <c r="B5751" s="25">
        <v>14621.36</v>
      </c>
      <c r="C5751" s="46">
        <f t="shared" si="178"/>
        <v>7.5083553553345617E-4</v>
      </c>
      <c r="D5751" s="25">
        <v>423.08</v>
      </c>
      <c r="E5751" s="46">
        <f t="shared" si="179"/>
        <v>-7.3218545549025293E-4</v>
      </c>
      <c r="F5751" s="73">
        <f>C5751-('Analyse Germany'!$H$11+'Analyse Germany'!$H$12*E5751)</f>
        <v>1.9541296533725112E-3</v>
      </c>
    </row>
    <row r="5752" spans="1:6" x14ac:dyDescent="0.3">
      <c r="A5752" s="45">
        <v>44281.833333333336</v>
      </c>
      <c r="B5752" s="25">
        <v>14748.94</v>
      </c>
      <c r="C5752" s="46">
        <f t="shared" si="178"/>
        <v>8.7255905059446803E-3</v>
      </c>
      <c r="D5752" s="25">
        <v>426.93</v>
      </c>
      <c r="E5752" s="46">
        <f t="shared" si="179"/>
        <v>9.0999338186632528E-3</v>
      </c>
      <c r="F5752" s="73">
        <f>C5752-('Analyse Germany'!$H$11+'Analyse Germany'!$H$12*E5752)</f>
        <v>-1.3950608691341935E-3</v>
      </c>
    </row>
    <row r="5753" spans="1:6" x14ac:dyDescent="0.3">
      <c r="A5753" s="45">
        <v>44284.833333333336</v>
      </c>
      <c r="B5753" s="25">
        <v>14817.72</v>
      </c>
      <c r="C5753" s="46">
        <f t="shared" si="178"/>
        <v>4.6633859789244614E-3</v>
      </c>
      <c r="D5753" s="25">
        <v>427.61</v>
      </c>
      <c r="E5753" s="46">
        <f t="shared" si="179"/>
        <v>1.5927669641393472E-3</v>
      </c>
      <c r="F5753" s="73">
        <f>C5753-('Analyse Germany'!$H$11+'Analyse Germany'!$H$12*E5753)</f>
        <v>3.1889629394134377E-3</v>
      </c>
    </row>
    <row r="5754" spans="1:6" x14ac:dyDescent="0.3">
      <c r="A5754" s="45">
        <v>44285.833333333336</v>
      </c>
      <c r="B5754" s="25">
        <v>15008.61</v>
      </c>
      <c r="C5754" s="46">
        <f t="shared" si="178"/>
        <v>1.2882548732193744E-2</v>
      </c>
      <c r="D5754" s="25">
        <v>430.65</v>
      </c>
      <c r="E5754" s="46">
        <f t="shared" si="179"/>
        <v>7.1092818222211474E-3</v>
      </c>
      <c r="F5754" s="73">
        <f>C5754-('Analyse Germany'!$H$11+'Analyse Germany'!$H$12*E5754)</f>
        <v>5.0545907301841678E-3</v>
      </c>
    </row>
    <row r="5755" spans="1:6" x14ac:dyDescent="0.3">
      <c r="A5755" s="45">
        <v>44286.833333333336</v>
      </c>
      <c r="B5755" s="25">
        <v>15008.34</v>
      </c>
      <c r="C5755" s="46">
        <f t="shared" si="178"/>
        <v>-1.7989673927187866E-5</v>
      </c>
      <c r="D5755" s="25">
        <v>429.6</v>
      </c>
      <c r="E5755" s="46">
        <f t="shared" si="179"/>
        <v>-2.4381748519678448E-3</v>
      </c>
      <c r="F5755" s="73">
        <f>C5755-('Analyse Germany'!$H$11+'Analyse Germany'!$H$12*E5755)</f>
        <v>3.15014339658735E-3</v>
      </c>
    </row>
    <row r="5756" spans="1:6" x14ac:dyDescent="0.3">
      <c r="A5756" s="45">
        <v>44287.833333333336</v>
      </c>
      <c r="B5756" s="25">
        <v>15107.17</v>
      </c>
      <c r="C5756" s="46">
        <f t="shared" si="178"/>
        <v>6.5850054036622474E-3</v>
      </c>
      <c r="D5756" s="25">
        <v>432.22</v>
      </c>
      <c r="E5756" s="46">
        <f t="shared" si="179"/>
        <v>6.0986964618250372E-3</v>
      </c>
      <c r="F5756" s="73">
        <f>C5756-('Analyse Germany'!$H$11+'Analyse Germany'!$H$12*E5756)</f>
        <v>-7.9031248537257855E-5</v>
      </c>
    </row>
    <row r="5757" spans="1:6" x14ac:dyDescent="0.3">
      <c r="A5757" s="45">
        <v>44292.833333333336</v>
      </c>
      <c r="B5757" s="25">
        <v>15212.68</v>
      </c>
      <c r="C5757" s="46">
        <f t="shared" si="178"/>
        <v>6.98410092691093E-3</v>
      </c>
      <c r="D5757" s="25">
        <v>435.26</v>
      </c>
      <c r="E5757" s="46">
        <f t="shared" si="179"/>
        <v>7.0334551848594273E-3</v>
      </c>
      <c r="F5757" s="73">
        <f>C5757-('Analyse Germany'!$H$11+'Analyse Germany'!$H$12*E5757)</f>
        <v>-7.5652527160307691E-4</v>
      </c>
    </row>
    <row r="5758" spans="1:6" x14ac:dyDescent="0.3">
      <c r="A5758" s="45">
        <v>44293.833333333336</v>
      </c>
      <c r="B5758" s="25">
        <v>15176.36</v>
      </c>
      <c r="C5758" s="46">
        <f t="shared" si="178"/>
        <v>-2.3874820215766812E-3</v>
      </c>
      <c r="D5758" s="25">
        <v>434.32</v>
      </c>
      <c r="E5758" s="46">
        <f t="shared" si="179"/>
        <v>-2.1596287276570703E-3</v>
      </c>
      <c r="F5758" s="73">
        <f>C5758-('Analyse Germany'!$H$11+'Analyse Germany'!$H$12*E5758)</f>
        <v>4.5984115627813703E-4</v>
      </c>
    </row>
    <row r="5759" spans="1:6" x14ac:dyDescent="0.3">
      <c r="A5759" s="45">
        <v>44294.833333333336</v>
      </c>
      <c r="B5759" s="25">
        <v>15202.68</v>
      </c>
      <c r="C5759" s="46">
        <f t="shared" si="178"/>
        <v>1.734276203252838E-3</v>
      </c>
      <c r="D5759" s="25">
        <v>436.86</v>
      </c>
      <c r="E5759" s="46">
        <f t="shared" si="179"/>
        <v>5.848222508749279E-3</v>
      </c>
      <c r="F5759" s="73">
        <f>C5759-('Analyse Germany'!$H$11+'Analyse Germany'!$H$12*E5759)</f>
        <v>-4.6412821145267701E-3</v>
      </c>
    </row>
    <row r="5760" spans="1:6" x14ac:dyDescent="0.3">
      <c r="A5760" s="45">
        <v>44295.833333333336</v>
      </c>
      <c r="B5760" s="25">
        <v>15234.16</v>
      </c>
      <c r="C5760" s="46">
        <f t="shared" ref="C5760:C5823" si="180">B5760/B5759-1</f>
        <v>2.0706875366711675E-3</v>
      </c>
      <c r="D5760" s="25">
        <v>437.23</v>
      </c>
      <c r="E5760" s="46">
        <f t="shared" si="179"/>
        <v>8.469532573365246E-4</v>
      </c>
      <c r="F5760" s="73">
        <f>C5760-('Analyse Germany'!$H$11+'Analyse Germany'!$H$12*E5760)</f>
        <v>1.4552404237345652E-3</v>
      </c>
    </row>
    <row r="5761" spans="1:6" x14ac:dyDescent="0.3">
      <c r="A5761" s="45">
        <v>44298.833333333336</v>
      </c>
      <c r="B5761" s="25">
        <v>15215</v>
      </c>
      <c r="C5761" s="46">
        <f t="shared" si="180"/>
        <v>-1.2576998009735663E-3</v>
      </c>
      <c r="D5761" s="25">
        <v>435.24</v>
      </c>
      <c r="E5761" s="46">
        <f t="shared" si="179"/>
        <v>-4.5513802804015846E-3</v>
      </c>
      <c r="F5761" s="73">
        <f>C5761-('Analyse Germany'!$H$11+'Analyse Germany'!$H$12*E5761)</f>
        <v>4.3442750913980591E-3</v>
      </c>
    </row>
    <row r="5762" spans="1:6" x14ac:dyDescent="0.3">
      <c r="A5762" s="45">
        <v>44299.833333333336</v>
      </c>
      <c r="B5762" s="25">
        <v>15234.36</v>
      </c>
      <c r="C5762" s="46">
        <f t="shared" si="180"/>
        <v>1.2724285244825051E-3</v>
      </c>
      <c r="D5762" s="25">
        <v>435.75</v>
      </c>
      <c r="E5762" s="46">
        <f t="shared" si="179"/>
        <v>1.1717673007995977E-3</v>
      </c>
      <c r="F5762" s="73">
        <f>C5762-('Analyse Germany'!$H$11+'Analyse Germany'!$H$12*E5762)</f>
        <v>2.8288337418998547E-4</v>
      </c>
    </row>
    <row r="5763" spans="1:6" x14ac:dyDescent="0.3">
      <c r="A5763" s="45">
        <v>44300.833333333336</v>
      </c>
      <c r="B5763" s="25">
        <v>15209.15</v>
      </c>
      <c r="C5763" s="46">
        <f t="shared" si="180"/>
        <v>-1.6548118857635519E-3</v>
      </c>
      <c r="D5763" s="25">
        <v>436.57</v>
      </c>
      <c r="E5763" s="46">
        <f t="shared" si="179"/>
        <v>1.8818129661501981E-3</v>
      </c>
      <c r="F5763" s="73">
        <f>C5763-('Analyse Germany'!$H$11+'Analyse Germany'!$H$12*E5763)</f>
        <v>-3.462137840754974E-3</v>
      </c>
    </row>
    <row r="5764" spans="1:6" x14ac:dyDescent="0.3">
      <c r="A5764" s="45">
        <v>44301.833333333336</v>
      </c>
      <c r="B5764" s="25">
        <v>15255.33</v>
      </c>
      <c r="C5764" s="46">
        <f t="shared" si="180"/>
        <v>3.0363301039177948E-3</v>
      </c>
      <c r="D5764" s="25">
        <v>438.55</v>
      </c>
      <c r="E5764" s="46">
        <f t="shared" si="179"/>
        <v>4.5353551549580651E-3</v>
      </c>
      <c r="F5764" s="73">
        <f>C5764-('Analyse Germany'!$H$11+'Analyse Germany'!$H$12*E5764)</f>
        <v>-1.8271596618818983E-3</v>
      </c>
    </row>
    <row r="5765" spans="1:6" x14ac:dyDescent="0.3">
      <c r="A5765" s="45">
        <v>44302.833333333336</v>
      </c>
      <c r="B5765" s="25">
        <v>15459.75</v>
      </c>
      <c r="C5765" s="46">
        <f t="shared" si="180"/>
        <v>1.339990678667724E-2</v>
      </c>
      <c r="D5765" s="25">
        <v>442.49</v>
      </c>
      <c r="E5765" s="46">
        <f t="shared" ref="E5765:E5828" si="181">D5765/D5764-1</f>
        <v>8.9841523201459328E-3</v>
      </c>
      <c r="F5765" s="73">
        <f>C5765-('Analyse Germany'!$H$11+'Analyse Germany'!$H$12*E5765)</f>
        <v>3.4126044222989489E-3</v>
      </c>
    </row>
    <row r="5766" spans="1:6" x14ac:dyDescent="0.3">
      <c r="A5766" s="45">
        <v>44305.833333333336</v>
      </c>
      <c r="B5766" s="25">
        <v>15368.39</v>
      </c>
      <c r="C5766" s="46">
        <f t="shared" si="180"/>
        <v>-5.9095392875047059E-3</v>
      </c>
      <c r="D5766" s="25">
        <v>442.18</v>
      </c>
      <c r="E5766" s="46">
        <f t="shared" si="181"/>
        <v>-7.0058080408597068E-4</v>
      </c>
      <c r="F5766" s="73">
        <f>C5766-('Analyse Germany'!$H$11+'Analyse Germany'!$H$12*E5766)</f>
        <v>-4.7426451908457821E-3</v>
      </c>
    </row>
    <row r="5767" spans="1:6" x14ac:dyDescent="0.3">
      <c r="A5767" s="45">
        <v>44306.833333333336</v>
      </c>
      <c r="B5767" s="25">
        <v>15129.51</v>
      </c>
      <c r="C5767" s="46">
        <f t="shared" si="180"/>
        <v>-1.5543593050410531E-2</v>
      </c>
      <c r="D5767" s="25">
        <v>433.8</v>
      </c>
      <c r="E5767" s="46">
        <f t="shared" si="181"/>
        <v>-1.8951558188972761E-2</v>
      </c>
      <c r="F5767" s="73">
        <f>C5767-('Analyse Germany'!$H$11+'Analyse Germany'!$H$12*E5767)</f>
        <v>6.6434969303884699E-3</v>
      </c>
    </row>
    <row r="5768" spans="1:6" x14ac:dyDescent="0.3">
      <c r="A5768" s="45">
        <v>44307.833333333336</v>
      </c>
      <c r="B5768" s="25">
        <v>15195.97</v>
      </c>
      <c r="C5768" s="46">
        <f t="shared" si="180"/>
        <v>4.392739751650776E-3</v>
      </c>
      <c r="D5768" s="25">
        <v>436.64</v>
      </c>
      <c r="E5768" s="46">
        <f t="shared" si="181"/>
        <v>6.5467957584139924E-3</v>
      </c>
      <c r="F5768" s="73">
        <f>C5768-('Analyse Germany'!$H$11+'Analyse Germany'!$H$12*E5768)</f>
        <v>-2.7873862469551839E-3</v>
      </c>
    </row>
    <row r="5769" spans="1:6" x14ac:dyDescent="0.3">
      <c r="A5769" s="45">
        <v>44308.833333333336</v>
      </c>
      <c r="B5769" s="25">
        <v>15320.52</v>
      </c>
      <c r="C5769" s="46">
        <f t="shared" si="180"/>
        <v>8.1962520326113175E-3</v>
      </c>
      <c r="D5769" s="25">
        <v>439.63</v>
      </c>
      <c r="E5769" s="46">
        <f t="shared" si="181"/>
        <v>6.8477464272627131E-3</v>
      </c>
      <c r="F5769" s="73">
        <f>C5769-('Analyse Germany'!$H$11+'Analyse Germany'!$H$12*E5769)</f>
        <v>6.6951215808759307E-4</v>
      </c>
    </row>
    <row r="5770" spans="1:6" x14ac:dyDescent="0.3">
      <c r="A5770" s="45">
        <v>44309.833333333336</v>
      </c>
      <c r="B5770" s="25">
        <v>15279.62</v>
      </c>
      <c r="C5770" s="46">
        <f t="shared" si="180"/>
        <v>-2.6696221799259456E-3</v>
      </c>
      <c r="D5770" s="25">
        <v>439.04</v>
      </c>
      <c r="E5770" s="46">
        <f t="shared" si="181"/>
        <v>-1.3420376225461439E-3</v>
      </c>
      <c r="F5770" s="73">
        <f>C5770-('Analyse Germany'!$H$11+'Analyse Germany'!$H$12*E5770)</f>
        <v>-7.6394310255604178E-4</v>
      </c>
    </row>
    <row r="5771" spans="1:6" x14ac:dyDescent="0.3">
      <c r="A5771" s="45">
        <v>44312.833333333336</v>
      </c>
      <c r="B5771" s="25">
        <v>15296.34</v>
      </c>
      <c r="C5771" s="46">
        <f t="shared" si="180"/>
        <v>1.0942680511687453E-3</v>
      </c>
      <c r="D5771" s="25">
        <v>440.2</v>
      </c>
      <c r="E5771" s="46">
        <f t="shared" si="181"/>
        <v>2.6421282798834156E-3</v>
      </c>
      <c r="F5771" s="73">
        <f>C5771-('Analyse Germany'!$H$11+'Analyse Germany'!$H$12*E5771)</f>
        <v>-1.5887357643200525E-3</v>
      </c>
    </row>
    <row r="5772" spans="1:6" x14ac:dyDescent="0.3">
      <c r="A5772" s="45">
        <v>44313.833333333336</v>
      </c>
      <c r="B5772" s="25">
        <v>15249.27</v>
      </c>
      <c r="C5772" s="46">
        <f t="shared" si="180"/>
        <v>-3.077206704348856E-3</v>
      </c>
      <c r="D5772" s="25">
        <v>439.85</v>
      </c>
      <c r="E5772" s="46">
        <f t="shared" si="181"/>
        <v>-7.9509313948200599E-4</v>
      </c>
      <c r="F5772" s="73">
        <f>C5772-('Analyse Germany'!$H$11+'Analyse Germany'!$H$12*E5772)</f>
        <v>-1.801459927551425E-3</v>
      </c>
    </row>
    <row r="5773" spans="1:6" x14ac:dyDescent="0.3">
      <c r="A5773" s="45">
        <v>44314.833333333336</v>
      </c>
      <c r="B5773" s="25">
        <v>15292.18</v>
      </c>
      <c r="C5773" s="46">
        <f t="shared" si="180"/>
        <v>2.8139051902156265E-3</v>
      </c>
      <c r="D5773" s="25">
        <v>439.92</v>
      </c>
      <c r="E5773" s="46">
        <f t="shared" si="181"/>
        <v>1.5914516312376392E-4</v>
      </c>
      <c r="F5773" s="73">
        <f>C5773-('Analyse Germany'!$H$11+'Analyse Germany'!$H$12*E5773)</f>
        <v>2.990627206972951E-3</v>
      </c>
    </row>
    <row r="5774" spans="1:6" x14ac:dyDescent="0.3">
      <c r="A5774" s="45">
        <v>44315.833333333336</v>
      </c>
      <c r="B5774" s="25">
        <v>15154.2</v>
      </c>
      <c r="C5774" s="46">
        <f t="shared" si="180"/>
        <v>-9.0229123643587039E-3</v>
      </c>
      <c r="D5774" s="25">
        <v>438.77</v>
      </c>
      <c r="E5774" s="46">
        <f t="shared" si="181"/>
        <v>-2.6141116566649192E-3</v>
      </c>
      <c r="F5774" s="73">
        <f>C5774-('Analyse Germany'!$H$11+'Analyse Germany'!$H$12*E5774)</f>
        <v>-5.6521476199358628E-3</v>
      </c>
    </row>
    <row r="5775" spans="1:6" x14ac:dyDescent="0.3">
      <c r="A5775" s="45">
        <v>44316.833333333336</v>
      </c>
      <c r="B5775" s="25">
        <v>15135.91</v>
      </c>
      <c r="C5775" s="46">
        <f t="shared" si="180"/>
        <v>-1.2069261326893566E-3</v>
      </c>
      <c r="D5775" s="25">
        <v>437.39</v>
      </c>
      <c r="E5775" s="46">
        <f t="shared" si="181"/>
        <v>-3.1451557763748639E-3</v>
      </c>
      <c r="F5775" s="73">
        <f>C5775-('Analyse Germany'!$H$11+'Analyse Germany'!$H$12*E5775)</f>
        <v>2.7754579888232458E-3</v>
      </c>
    </row>
    <row r="5776" spans="1:6" x14ac:dyDescent="0.3">
      <c r="A5776" s="45">
        <v>44319.833333333336</v>
      </c>
      <c r="B5776" s="25">
        <v>15236.47</v>
      </c>
      <c r="C5776" s="46">
        <f t="shared" si="180"/>
        <v>6.6438027181714432E-3</v>
      </c>
      <c r="D5776" s="25">
        <v>439.92</v>
      </c>
      <c r="E5776" s="46">
        <f t="shared" si="181"/>
        <v>5.7843114840303578E-3</v>
      </c>
      <c r="F5776" s="73">
        <f>C5776-('Analyse Germany'!$H$11+'Analyse Germany'!$H$12*E5776)</f>
        <v>3.418526368395066E-4</v>
      </c>
    </row>
    <row r="5777" spans="1:6" x14ac:dyDescent="0.3">
      <c r="A5777" s="45">
        <v>44320.833333333336</v>
      </c>
      <c r="B5777" s="25">
        <v>14856.48</v>
      </c>
      <c r="C5777" s="46">
        <f t="shared" si="180"/>
        <v>-2.4939503703941934E-2</v>
      </c>
      <c r="D5777" s="25">
        <v>433.65</v>
      </c>
      <c r="E5777" s="46">
        <f t="shared" si="181"/>
        <v>-1.4252591380251034E-2</v>
      </c>
      <c r="F5777" s="73">
        <f>C5777-('Analyse Germany'!$H$11+'Analyse Germany'!$H$12*E5777)</f>
        <v>-8.1643541737510782E-3</v>
      </c>
    </row>
    <row r="5778" spans="1:6" x14ac:dyDescent="0.3">
      <c r="A5778" s="45">
        <v>44321.833333333336</v>
      </c>
      <c r="B5778" s="25">
        <v>15170.78</v>
      </c>
      <c r="C5778" s="46">
        <f t="shared" si="180"/>
        <v>2.1155751564300607E-2</v>
      </c>
      <c r="D5778" s="25">
        <v>441.55</v>
      </c>
      <c r="E5778" s="46">
        <f t="shared" si="181"/>
        <v>1.8217456474115101E-2</v>
      </c>
      <c r="F5778" s="73">
        <f>C5778-('Analyse Germany'!$H$11+'Analyse Germany'!$H$12*E5778)</f>
        <v>5.3417696993236438E-4</v>
      </c>
    </row>
    <row r="5779" spans="1:6" x14ac:dyDescent="0.3">
      <c r="A5779" s="45">
        <v>44322.833333333336</v>
      </c>
      <c r="B5779" s="25">
        <v>15196.74</v>
      </c>
      <c r="C5779" s="46">
        <f t="shared" si="180"/>
        <v>1.7111842634327523E-3</v>
      </c>
      <c r="D5779" s="25">
        <v>441.02</v>
      </c>
      <c r="E5779" s="46">
        <f t="shared" si="181"/>
        <v>-1.2003170648851036E-3</v>
      </c>
      <c r="F5779" s="73">
        <f>C5779-('Analyse Germany'!$H$11+'Analyse Germany'!$H$12*E5779)</f>
        <v>3.4536395407824189E-3</v>
      </c>
    </row>
    <row r="5780" spans="1:6" x14ac:dyDescent="0.3">
      <c r="A5780" s="45">
        <v>44323.833333333336</v>
      </c>
      <c r="B5780" s="25">
        <v>15399.65</v>
      </c>
      <c r="C5780" s="46">
        <f t="shared" si="180"/>
        <v>1.335220580203389E-2</v>
      </c>
      <c r="D5780" s="25">
        <v>444.93</v>
      </c>
      <c r="E5780" s="46">
        <f t="shared" si="181"/>
        <v>8.8658110743278229E-3</v>
      </c>
      <c r="F5780" s="73">
        <f>C5780-('Analyse Germany'!$H$11+'Analyse Germany'!$H$12*E5780)</f>
        <v>3.5012005857924262E-3</v>
      </c>
    </row>
    <row r="5781" spans="1:6" x14ac:dyDescent="0.3">
      <c r="A5781" s="45">
        <v>44326.833333333336</v>
      </c>
      <c r="B5781" s="25">
        <v>15400.41</v>
      </c>
      <c r="C5781" s="46">
        <f t="shared" si="180"/>
        <v>4.9351770981864718E-5</v>
      </c>
      <c r="D5781" s="25">
        <v>445.39</v>
      </c>
      <c r="E5781" s="46">
        <f t="shared" si="181"/>
        <v>1.0338704964825141E-3</v>
      </c>
      <c r="F5781" s="73">
        <f>C5781-('Analyse Germany'!$H$11+'Analyse Germany'!$H$12*E5781)</f>
        <v>-7.8137351024751603E-4</v>
      </c>
    </row>
    <row r="5782" spans="1:6" x14ac:dyDescent="0.3">
      <c r="A5782" s="45">
        <v>44327.833333333336</v>
      </c>
      <c r="B5782" s="25">
        <v>15119.75</v>
      </c>
      <c r="C5782" s="46">
        <f t="shared" si="180"/>
        <v>-1.8224190135197715E-2</v>
      </c>
      <c r="D5782" s="25">
        <v>436.61</v>
      </c>
      <c r="E5782" s="46">
        <f t="shared" si="181"/>
        <v>-1.9713060463863119E-2</v>
      </c>
      <c r="F5782" s="73">
        <f>C5782-('Analyse Germany'!$H$11+'Analyse Germany'!$H$12*E5782)</f>
        <v>4.8399447647226347E-3</v>
      </c>
    </row>
    <row r="5783" spans="1:6" x14ac:dyDescent="0.3">
      <c r="A5783" s="45">
        <v>44328.833333333336</v>
      </c>
      <c r="B5783" s="25">
        <v>15150.22</v>
      </c>
      <c r="C5783" s="46">
        <f t="shared" si="180"/>
        <v>2.0152449610608691E-3</v>
      </c>
      <c r="D5783" s="25">
        <v>437.93</v>
      </c>
      <c r="E5783" s="46">
        <f t="shared" si="181"/>
        <v>3.0232930991045404E-3</v>
      </c>
      <c r="F5783" s="73">
        <f>C5783-('Analyse Germany'!$H$11+'Analyse Germany'!$H$12*E5783)</f>
        <v>-1.1067577636482955E-3</v>
      </c>
    </row>
    <row r="5784" spans="1:6" x14ac:dyDescent="0.3">
      <c r="A5784" s="45">
        <v>44329.833333333336</v>
      </c>
      <c r="B5784" s="25">
        <v>15199.68</v>
      </c>
      <c r="C5784" s="46">
        <f t="shared" si="180"/>
        <v>3.2646390613471077E-3</v>
      </c>
      <c r="D5784" s="25">
        <v>437.32</v>
      </c>
      <c r="E5784" s="46">
        <f t="shared" si="181"/>
        <v>-1.3929166761811329E-3</v>
      </c>
      <c r="F5784" s="73">
        <f>C5784-('Analyse Germany'!$H$11+'Analyse Germany'!$H$12*E5784)</f>
        <v>5.2289170647500226E-3</v>
      </c>
    </row>
    <row r="5785" spans="1:6" x14ac:dyDescent="0.3">
      <c r="A5785" s="45">
        <v>44330.833333333336</v>
      </c>
      <c r="B5785" s="25">
        <v>15416.64</v>
      </c>
      <c r="C5785" s="46">
        <f t="shared" si="180"/>
        <v>1.4273984715467591E-2</v>
      </c>
      <c r="D5785" s="25">
        <v>442.53</v>
      </c>
      <c r="E5785" s="46">
        <f t="shared" si="181"/>
        <v>1.1913472971736949E-2</v>
      </c>
      <c r="F5785" s="73">
        <f>C5785-('Analyse Germany'!$H$11+'Analyse Germany'!$H$12*E5785)</f>
        <v>9.1289624608383545E-4</v>
      </c>
    </row>
    <row r="5786" spans="1:6" x14ac:dyDescent="0.3">
      <c r="A5786" s="45">
        <v>44333.833333333336</v>
      </c>
      <c r="B5786" s="25">
        <v>15396.62</v>
      </c>
      <c r="C5786" s="46">
        <f t="shared" si="180"/>
        <v>-1.2985968408160131E-3</v>
      </c>
      <c r="D5786" s="25">
        <v>442.29</v>
      </c>
      <c r="E5786" s="46">
        <f t="shared" si="181"/>
        <v>-5.4233611280585237E-4</v>
      </c>
      <c r="F5786" s="73">
        <f>C5786-('Analyse Germany'!$H$11+'Analyse Germany'!$H$12*E5786)</f>
        <v>-3.139578825086288E-4</v>
      </c>
    </row>
    <row r="5787" spans="1:6" x14ac:dyDescent="0.3">
      <c r="A5787" s="45">
        <v>44334.833333333336</v>
      </c>
      <c r="B5787" s="25">
        <v>15386.58</v>
      </c>
      <c r="C5787" s="46">
        <f t="shared" si="180"/>
        <v>-6.5209117325759625E-4</v>
      </c>
      <c r="D5787" s="25">
        <v>443.04</v>
      </c>
      <c r="E5787" s="46">
        <f t="shared" si="181"/>
        <v>1.6957200027132302E-3</v>
      </c>
      <c r="F5787" s="73">
        <f>C5787-('Analyse Germany'!$H$11+'Analyse Germany'!$H$12*E5787)</f>
        <v>-2.2450883029147446E-3</v>
      </c>
    </row>
    <row r="5788" spans="1:6" x14ac:dyDescent="0.3">
      <c r="A5788" s="45">
        <v>44335.833333333336</v>
      </c>
      <c r="B5788" s="25">
        <v>15113.56</v>
      </c>
      <c r="C5788" s="46">
        <f t="shared" si="180"/>
        <v>-1.7744034086847105E-2</v>
      </c>
      <c r="D5788" s="25">
        <v>436.34</v>
      </c>
      <c r="E5788" s="46">
        <f t="shared" si="181"/>
        <v>-1.512278801011202E-2</v>
      </c>
      <c r="F5788" s="73">
        <f>C5788-('Analyse Germany'!$H$11+'Analyse Germany'!$H$12*E5788)</f>
        <v>3.3346898221525006E-5</v>
      </c>
    </row>
    <row r="5789" spans="1:6" x14ac:dyDescent="0.3">
      <c r="A5789" s="45">
        <v>44336.833333333336</v>
      </c>
      <c r="B5789" s="25">
        <v>15370.26</v>
      </c>
      <c r="C5789" s="46">
        <f t="shared" si="180"/>
        <v>1.6984747471806783E-2</v>
      </c>
      <c r="D5789" s="25">
        <v>441.9</v>
      </c>
      <c r="E5789" s="46">
        <f t="shared" si="181"/>
        <v>1.2742356877664118E-2</v>
      </c>
      <c r="F5789" s="73">
        <f>C5789-('Analyse Germany'!$H$11+'Analyse Germany'!$H$12*E5789)</f>
        <v>2.6690086458767484E-3</v>
      </c>
    </row>
    <row r="5790" spans="1:6" x14ac:dyDescent="0.3">
      <c r="A5790" s="45">
        <v>44337.833333333336</v>
      </c>
      <c r="B5790" s="25">
        <v>15437.51</v>
      </c>
      <c r="C5790" s="46">
        <f t="shared" si="180"/>
        <v>4.3753326228703759E-3</v>
      </c>
      <c r="D5790" s="25">
        <v>444.44</v>
      </c>
      <c r="E5790" s="46">
        <f t="shared" si="181"/>
        <v>5.74790676623671E-3</v>
      </c>
      <c r="F5790" s="73">
        <f>C5790-('Analyse Germany'!$H$11+'Analyse Germany'!$H$12*E5790)</f>
        <v>-1.8846890574235435E-3</v>
      </c>
    </row>
    <row r="5791" spans="1:6" x14ac:dyDescent="0.3">
      <c r="A5791" s="45">
        <v>44341.833333333336</v>
      </c>
      <c r="B5791" s="25">
        <v>15465.09</v>
      </c>
      <c r="C5791" s="46">
        <f t="shared" si="180"/>
        <v>1.7865575471691653E-3</v>
      </c>
      <c r="D5791" s="25">
        <v>445.2</v>
      </c>
      <c r="E5791" s="46">
        <f t="shared" si="181"/>
        <v>1.7100171001709352E-3</v>
      </c>
      <c r="F5791" s="73">
        <f>C5791-('Analyse Germany'!$H$11+'Analyse Germany'!$H$12*E5791)</f>
        <v>1.770940232582788E-4</v>
      </c>
    </row>
    <row r="5792" spans="1:6" x14ac:dyDescent="0.3">
      <c r="A5792" s="45">
        <v>44342.833333333336</v>
      </c>
      <c r="B5792" s="25">
        <v>15450.72</v>
      </c>
      <c r="C5792" s="46">
        <f t="shared" si="180"/>
        <v>-9.2918954884846361E-4</v>
      </c>
      <c r="D5792" s="25">
        <v>445.22</v>
      </c>
      <c r="E5792" s="46">
        <f t="shared" si="181"/>
        <v>4.492362982944087E-5</v>
      </c>
      <c r="F5792" s="73">
        <f>C5792-('Analyse Germany'!$H$11+'Analyse Germany'!$H$12*E5792)</f>
        <v>-6.2091517994030732E-4</v>
      </c>
    </row>
    <row r="5793" spans="1:6" x14ac:dyDescent="0.3">
      <c r="A5793" s="45">
        <v>44343.833333333336</v>
      </c>
      <c r="B5793" s="25">
        <v>15406.73</v>
      </c>
      <c r="C5793" s="46">
        <f t="shared" si="180"/>
        <v>-2.847116509780756E-3</v>
      </c>
      <c r="D5793" s="25">
        <v>446.44</v>
      </c>
      <c r="E5793" s="46">
        <f t="shared" si="181"/>
        <v>2.7402183190332607E-3</v>
      </c>
      <c r="F5793" s="73">
        <f>C5793-('Analyse Germany'!$H$11+'Analyse Germany'!$H$12*E5793)</f>
        <v>-5.6430935537016983E-3</v>
      </c>
    </row>
    <row r="5794" spans="1:6" x14ac:dyDescent="0.3">
      <c r="A5794" s="45">
        <v>44344.833333333336</v>
      </c>
      <c r="B5794" s="25">
        <v>15519.98</v>
      </c>
      <c r="C5794" s="46">
        <f t="shared" si="180"/>
        <v>7.3506837596297725E-3</v>
      </c>
      <c r="D5794" s="25">
        <v>448.98</v>
      </c>
      <c r="E5794" s="46">
        <f t="shared" si="181"/>
        <v>5.6894543499685923E-3</v>
      </c>
      <c r="F5794" s="73">
        <f>C5794-('Analyse Germany'!$H$11+'Analyse Germany'!$H$12*E5794)</f>
        <v>1.1579834733601848E-3</v>
      </c>
    </row>
    <row r="5795" spans="1:6" x14ac:dyDescent="0.3">
      <c r="A5795" s="45">
        <v>44347.833333333336</v>
      </c>
      <c r="B5795" s="25">
        <v>15421.13</v>
      </c>
      <c r="C5795" s="46">
        <f t="shared" si="180"/>
        <v>-6.3692092386716803E-3</v>
      </c>
      <c r="D5795" s="25">
        <v>446.76</v>
      </c>
      <c r="E5795" s="46">
        <f t="shared" si="181"/>
        <v>-4.9445409595082479E-3</v>
      </c>
      <c r="F5795" s="73">
        <f>C5795-('Analyse Germany'!$H$11+'Analyse Germany'!$H$12*E5795)</f>
        <v>-3.1441944688501925E-4</v>
      </c>
    </row>
    <row r="5796" spans="1:6" x14ac:dyDescent="0.3">
      <c r="A5796" s="45">
        <v>44348.833333333336</v>
      </c>
      <c r="B5796" s="25">
        <v>15567.36</v>
      </c>
      <c r="C5796" s="46">
        <f t="shared" si="180"/>
        <v>9.482443893541026E-3</v>
      </c>
      <c r="D5796" s="25">
        <v>450.1</v>
      </c>
      <c r="E5796" s="46">
        <f t="shared" si="181"/>
        <v>7.4760497806429793E-3</v>
      </c>
      <c r="F5796" s="73">
        <f>C5796-('Analyse Germany'!$H$11+'Analyse Germany'!$H$12*E5796)</f>
        <v>1.2320682769856595E-3</v>
      </c>
    </row>
    <row r="5797" spans="1:6" x14ac:dyDescent="0.3">
      <c r="A5797" s="45">
        <v>44349.833333333336</v>
      </c>
      <c r="B5797" s="25">
        <v>15602.71</v>
      </c>
      <c r="C5797" s="46">
        <f t="shared" si="180"/>
        <v>2.2707768048018107E-3</v>
      </c>
      <c r="D5797" s="25">
        <v>451.34</v>
      </c>
      <c r="E5797" s="46">
        <f t="shared" si="181"/>
        <v>2.7549433459230777E-3</v>
      </c>
      <c r="F5797" s="73">
        <f>C5797-('Analyse Germany'!$H$11+'Analyse Germany'!$H$12*E5797)</f>
        <v>-5.4215949248380239E-4</v>
      </c>
    </row>
    <row r="5798" spans="1:6" x14ac:dyDescent="0.3">
      <c r="A5798" s="45">
        <v>44350.833333333336</v>
      </c>
      <c r="B5798" s="25">
        <v>15632.67</v>
      </c>
      <c r="C5798" s="46">
        <f t="shared" si="180"/>
        <v>1.9201792509122573E-3</v>
      </c>
      <c r="D5798" s="25">
        <v>450.79</v>
      </c>
      <c r="E5798" s="46">
        <f t="shared" si="181"/>
        <v>-1.2185935215136556E-3</v>
      </c>
      <c r="F5798" s="73">
        <f>C5798-('Analyse Germany'!$H$11+'Analyse Germany'!$H$12*E5798)</f>
        <v>3.6836840693521607E-3</v>
      </c>
    </row>
    <row r="5799" spans="1:6" x14ac:dyDescent="0.3">
      <c r="A5799" s="45">
        <v>44351.833333333336</v>
      </c>
      <c r="B5799" s="25">
        <v>15692.9</v>
      </c>
      <c r="C5799" s="46">
        <f t="shared" si="180"/>
        <v>3.8528287234362857E-3</v>
      </c>
      <c r="D5799" s="25">
        <v>452.57</v>
      </c>
      <c r="E5799" s="46">
        <f t="shared" si="181"/>
        <v>3.9486235275847381E-3</v>
      </c>
      <c r="F5799" s="73">
        <f>C5799-('Analyse Germany'!$H$11+'Analyse Germany'!$H$12*E5799)</f>
        <v>-3.3490469908830853E-4</v>
      </c>
    </row>
    <row r="5800" spans="1:6" x14ac:dyDescent="0.3">
      <c r="A5800" s="45">
        <v>44354.833333333336</v>
      </c>
      <c r="B5800" s="25">
        <v>15677.15</v>
      </c>
      <c r="C5800" s="46">
        <f t="shared" si="180"/>
        <v>-1.0036385881513343E-3</v>
      </c>
      <c r="D5800" s="25">
        <v>453.56</v>
      </c>
      <c r="E5800" s="46">
        <f t="shared" si="181"/>
        <v>2.1875069050092399E-3</v>
      </c>
      <c r="F5800" s="73">
        <f>C5800-('Analyse Germany'!$H$11+'Analyse Germany'!$H$12*E5800)</f>
        <v>-3.163041384831926E-3</v>
      </c>
    </row>
    <row r="5801" spans="1:6" x14ac:dyDescent="0.3">
      <c r="A5801" s="45">
        <v>44355.833333333336</v>
      </c>
      <c r="B5801" s="25">
        <v>15640.6</v>
      </c>
      <c r="C5801" s="46">
        <f t="shared" si="180"/>
        <v>-2.3314186570900786E-3</v>
      </c>
      <c r="D5801" s="25">
        <v>454.01</v>
      </c>
      <c r="E5801" s="46">
        <f t="shared" si="181"/>
        <v>9.9215098333194085E-4</v>
      </c>
      <c r="F5801" s="73">
        <f>C5801-('Analyse Germany'!$H$11+'Analyse Germany'!$H$12*E5801)</f>
        <v>-3.1140943286945963E-3</v>
      </c>
    </row>
    <row r="5802" spans="1:6" x14ac:dyDescent="0.3">
      <c r="A5802" s="45">
        <v>44356.833333333336</v>
      </c>
      <c r="B5802" s="25">
        <v>15581.14</v>
      </c>
      <c r="C5802" s="46">
        <f t="shared" si="180"/>
        <v>-3.8016444381929748E-3</v>
      </c>
      <c r="D5802" s="25">
        <v>454.44</v>
      </c>
      <c r="E5802" s="46">
        <f t="shared" si="181"/>
        <v>9.4711570229732978E-4</v>
      </c>
      <c r="F5802" s="73">
        <f>C5802-('Analyse Germany'!$H$11+'Analyse Germany'!$H$12*E5802)</f>
        <v>-4.5324516312452851E-3</v>
      </c>
    </row>
    <row r="5803" spans="1:6" x14ac:dyDescent="0.3">
      <c r="A5803" s="45">
        <v>44357.833333333336</v>
      </c>
      <c r="B5803" s="25">
        <v>15571.22</v>
      </c>
      <c r="C5803" s="46">
        <f t="shared" si="180"/>
        <v>-6.3666715015719966E-4</v>
      </c>
      <c r="D5803" s="25">
        <v>454.56</v>
      </c>
      <c r="E5803" s="46">
        <f t="shared" si="181"/>
        <v>2.6406126221290016E-4</v>
      </c>
      <c r="F5803" s="73">
        <f>C5803-('Analyse Germany'!$H$11+'Analyse Germany'!$H$12*E5803)</f>
        <v>-5.807801389859158E-4</v>
      </c>
    </row>
    <row r="5804" spans="1:6" x14ac:dyDescent="0.3">
      <c r="A5804" s="45">
        <v>44358.833333333336</v>
      </c>
      <c r="B5804" s="25">
        <v>15693.27</v>
      </c>
      <c r="C5804" s="46">
        <f t="shared" si="180"/>
        <v>7.8381783829399865E-3</v>
      </c>
      <c r="D5804" s="25">
        <v>457.51</v>
      </c>
      <c r="E5804" s="46">
        <f t="shared" si="181"/>
        <v>6.4897923266455937E-3</v>
      </c>
      <c r="F5804" s="73">
        <f>C5804-('Analyse Germany'!$H$11+'Analyse Germany'!$H$12*E5804)</f>
        <v>7.2370493962304727E-4</v>
      </c>
    </row>
    <row r="5805" spans="1:6" x14ac:dyDescent="0.3">
      <c r="A5805" s="45">
        <v>44361.833333333336</v>
      </c>
      <c r="B5805" s="25">
        <v>15673.64</v>
      </c>
      <c r="C5805" s="46">
        <f t="shared" si="180"/>
        <v>-1.2508546657261643E-3</v>
      </c>
      <c r="D5805" s="25">
        <v>458.32</v>
      </c>
      <c r="E5805" s="46">
        <f t="shared" si="181"/>
        <v>1.7704531048501337E-3</v>
      </c>
      <c r="F5805" s="73">
        <f>C5805-('Analyse Germany'!$H$11+'Analyse Germany'!$H$12*E5805)</f>
        <v>-2.9299241416921732E-3</v>
      </c>
    </row>
    <row r="5806" spans="1:6" x14ac:dyDescent="0.3">
      <c r="A5806" s="45">
        <v>44362.833333333336</v>
      </c>
      <c r="B5806" s="25">
        <v>15729.52</v>
      </c>
      <c r="C5806" s="46">
        <f t="shared" si="180"/>
        <v>3.5652216077439736E-3</v>
      </c>
      <c r="D5806" s="25">
        <v>458.81</v>
      </c>
      <c r="E5806" s="46">
        <f t="shared" si="181"/>
        <v>1.0691220108220989E-3</v>
      </c>
      <c r="F5806" s="73">
        <f>C5806-('Analyse Germany'!$H$11+'Analyse Germany'!$H$12*E5806)</f>
        <v>2.6938961043454371E-3</v>
      </c>
    </row>
    <row r="5807" spans="1:6" x14ac:dyDescent="0.3">
      <c r="A5807" s="45">
        <v>44363.833333333336</v>
      </c>
      <c r="B5807" s="25">
        <v>15710.57</v>
      </c>
      <c r="C5807" s="46">
        <f t="shared" si="180"/>
        <v>-1.204741149126054E-3</v>
      </c>
      <c r="D5807" s="25">
        <v>459.86</v>
      </c>
      <c r="E5807" s="46">
        <f t="shared" si="181"/>
        <v>2.2885290207275144E-3</v>
      </c>
      <c r="F5807" s="73">
        <f>C5807-('Analyse Germany'!$H$11+'Analyse Germany'!$H$12*E5807)</f>
        <v>-3.4804941344155488E-3</v>
      </c>
    </row>
    <row r="5808" spans="1:6" x14ac:dyDescent="0.3">
      <c r="A5808" s="45">
        <v>44364.833333333336</v>
      </c>
      <c r="B5808" s="25">
        <v>15727.67</v>
      </c>
      <c r="C5808" s="46">
        <f t="shared" si="180"/>
        <v>1.0884391845744634E-3</v>
      </c>
      <c r="D5808" s="25">
        <v>459.33</v>
      </c>
      <c r="E5808" s="46">
        <f t="shared" si="181"/>
        <v>-1.1525246814247936E-3</v>
      </c>
      <c r="F5808" s="73">
        <f>C5808-('Analyse Germany'!$H$11+'Analyse Germany'!$H$12*E5808)</f>
        <v>2.7758505461425269E-3</v>
      </c>
    </row>
    <row r="5809" spans="1:6" x14ac:dyDescent="0.3">
      <c r="A5809" s="45">
        <v>44365.833333333336</v>
      </c>
      <c r="B5809" s="25">
        <v>15448.04</v>
      </c>
      <c r="C5809" s="46">
        <f t="shared" si="180"/>
        <v>-1.7779493084481013E-2</v>
      </c>
      <c r="D5809" s="25">
        <v>452.05</v>
      </c>
      <c r="E5809" s="46">
        <f t="shared" si="181"/>
        <v>-1.5849171619532698E-2</v>
      </c>
      <c r="F5809" s="73">
        <f>C5809-('Analyse Germany'!$H$11+'Analyse Germany'!$H$12*E5809)</f>
        <v>8.3448560355200985E-4</v>
      </c>
    </row>
    <row r="5810" spans="1:6" x14ac:dyDescent="0.3">
      <c r="A5810" s="45">
        <v>44368.833333333336</v>
      </c>
      <c r="B5810" s="25">
        <v>15603.24</v>
      </c>
      <c r="C5810" s="46">
        <f t="shared" si="180"/>
        <v>1.0046581961206558E-2</v>
      </c>
      <c r="D5810" s="25">
        <v>455.23</v>
      </c>
      <c r="E5810" s="46">
        <f t="shared" si="181"/>
        <v>7.0346200641522305E-3</v>
      </c>
      <c r="F5810" s="73">
        <f>C5810-('Analyse Germany'!$H$11+'Analyse Germany'!$H$12*E5810)</f>
        <v>2.3046141364114073E-3</v>
      </c>
    </row>
    <row r="5811" spans="1:6" x14ac:dyDescent="0.3">
      <c r="A5811" s="45">
        <v>44369.833333333336</v>
      </c>
      <c r="B5811" s="25">
        <v>15636.33</v>
      </c>
      <c r="C5811" s="46">
        <f t="shared" si="180"/>
        <v>2.1207133902958475E-3</v>
      </c>
      <c r="D5811" s="25">
        <v>456.42</v>
      </c>
      <c r="E5811" s="46">
        <f t="shared" si="181"/>
        <v>2.6140632207893866E-3</v>
      </c>
      <c r="F5811" s="73">
        <f>C5811-('Analyse Germany'!$H$11+'Analyse Germany'!$H$12*E5811)</f>
        <v>-5.2996705821837034E-4</v>
      </c>
    </row>
    <row r="5812" spans="1:6" x14ac:dyDescent="0.3">
      <c r="A5812" s="45">
        <v>44370.833333333336</v>
      </c>
      <c r="B5812" s="25">
        <v>15456.39</v>
      </c>
      <c r="C5812" s="46">
        <f t="shared" si="180"/>
        <v>-1.1507815452858838E-2</v>
      </c>
      <c r="D5812" s="25">
        <v>453.1</v>
      </c>
      <c r="E5812" s="46">
        <f t="shared" si="181"/>
        <v>-7.2740020156872864E-3</v>
      </c>
      <c r="F5812" s="73">
        <f>C5812-('Analyse Germany'!$H$11+'Analyse Germany'!$H$12*E5812)</f>
        <v>-2.7701157723170351E-3</v>
      </c>
    </row>
    <row r="5813" spans="1:6" x14ac:dyDescent="0.3">
      <c r="A5813" s="45">
        <v>44371.833333333336</v>
      </c>
      <c r="B5813" s="25">
        <v>15589.23</v>
      </c>
      <c r="C5813" s="46">
        <f t="shared" si="180"/>
        <v>8.5945036324781565E-3</v>
      </c>
      <c r="D5813" s="25">
        <v>457.04</v>
      </c>
      <c r="E5813" s="46">
        <f t="shared" si="181"/>
        <v>8.6956521739129933E-3</v>
      </c>
      <c r="F5813" s="73">
        <f>C5813-('Analyse Germany'!$H$11+'Analyse Germany'!$H$12*E5813)</f>
        <v>-1.0605244948260605E-3</v>
      </c>
    </row>
    <row r="5814" spans="1:6" x14ac:dyDescent="0.3">
      <c r="A5814" s="45">
        <v>44372.833333333336</v>
      </c>
      <c r="B5814" s="25">
        <v>15607.97</v>
      </c>
      <c r="C5814" s="46">
        <f t="shared" si="180"/>
        <v>1.2021119708927053E-3</v>
      </c>
      <c r="D5814" s="25">
        <v>457.63</v>
      </c>
      <c r="E5814" s="46">
        <f t="shared" si="181"/>
        <v>1.2909154559774816E-3</v>
      </c>
      <c r="F5814" s="73">
        <f>C5814-('Analyse Germany'!$H$11+'Analyse Germany'!$H$12*E5814)</f>
        <v>7.5340330848082133E-5</v>
      </c>
    </row>
    <row r="5815" spans="1:6" x14ac:dyDescent="0.3">
      <c r="A5815" s="45">
        <v>44375.833333333336</v>
      </c>
      <c r="B5815" s="25">
        <v>15554.18</v>
      </c>
      <c r="C5815" s="46">
        <f t="shared" si="180"/>
        <v>-3.4463162089624078E-3</v>
      </c>
      <c r="D5815" s="25">
        <v>454.94</v>
      </c>
      <c r="E5815" s="46">
        <f t="shared" si="181"/>
        <v>-5.8781111378187756E-3</v>
      </c>
      <c r="F5815" s="73">
        <f>C5815-('Analyse Germany'!$H$11+'Analyse Germany'!$H$12*E5815)</f>
        <v>3.683694246673681E-3</v>
      </c>
    </row>
    <row r="5816" spans="1:6" x14ac:dyDescent="0.3">
      <c r="A5816" s="45">
        <v>44376.833333333336</v>
      </c>
      <c r="B5816" s="25">
        <v>15690.59</v>
      </c>
      <c r="C5816" s="46">
        <f t="shared" si="180"/>
        <v>8.7699898033839485E-3</v>
      </c>
      <c r="D5816" s="25">
        <v>456.37</v>
      </c>
      <c r="E5816" s="46">
        <f t="shared" si="181"/>
        <v>3.1432716402162164E-3</v>
      </c>
      <c r="F5816" s="73">
        <f>C5816-('Analyse Germany'!$H$11+'Analyse Germany'!$H$12*E5816)</f>
        <v>5.5098042086357711E-3</v>
      </c>
    </row>
    <row r="5817" spans="1:6" x14ac:dyDescent="0.3">
      <c r="A5817" s="45">
        <v>44377.833333333336</v>
      </c>
      <c r="B5817" s="25">
        <v>15531.04</v>
      </c>
      <c r="C5817" s="46">
        <f t="shared" si="180"/>
        <v>-1.0168515014413071E-2</v>
      </c>
      <c r="D5817" s="25">
        <v>452.84</v>
      </c>
      <c r="E5817" s="46">
        <f t="shared" si="181"/>
        <v>-7.7349519030611713E-3</v>
      </c>
      <c r="F5817" s="73">
        <f>C5817-('Analyse Germany'!$H$11+'Analyse Germany'!$H$12*E5817)</f>
        <v>-8.9992557815907204E-4</v>
      </c>
    </row>
    <row r="5818" spans="1:6" x14ac:dyDescent="0.3">
      <c r="A5818" s="45">
        <v>44378.833333333336</v>
      </c>
      <c r="B5818" s="25">
        <v>15603.81</v>
      </c>
      <c r="C5818" s="46">
        <f t="shared" si="180"/>
        <v>4.6854557067652625E-3</v>
      </c>
      <c r="D5818" s="25">
        <v>455.63</v>
      </c>
      <c r="E5818" s="46">
        <f t="shared" si="181"/>
        <v>6.1611165091424169E-3</v>
      </c>
      <c r="F5818" s="73">
        <f>C5818-('Analyse Germany'!$H$11+'Analyse Germany'!$H$12*E5818)</f>
        <v>-2.050471978667077E-3</v>
      </c>
    </row>
    <row r="5819" spans="1:6" x14ac:dyDescent="0.3">
      <c r="A5819" s="45">
        <v>44379.833333333336</v>
      </c>
      <c r="B5819" s="25">
        <v>15650.09</v>
      </c>
      <c r="C5819" s="46">
        <f t="shared" si="180"/>
        <v>2.965942292299184E-3</v>
      </c>
      <c r="D5819" s="25">
        <v>456.81</v>
      </c>
      <c r="E5819" s="46">
        <f t="shared" si="181"/>
        <v>2.5898206878387509E-3</v>
      </c>
      <c r="F5819" s="73">
        <f>C5819-('Analyse Germany'!$H$11+'Analyse Germany'!$H$12*E5819)</f>
        <v>3.4318269320599872E-4</v>
      </c>
    </row>
    <row r="5820" spans="1:6" x14ac:dyDescent="0.3">
      <c r="A5820" s="45">
        <v>44382.833333333336</v>
      </c>
      <c r="B5820" s="25">
        <v>15661.97</v>
      </c>
      <c r="C5820" s="46">
        <f t="shared" si="180"/>
        <v>7.5910106587251391E-4</v>
      </c>
      <c r="D5820" s="25">
        <v>458.36</v>
      </c>
      <c r="E5820" s="46">
        <f t="shared" si="181"/>
        <v>3.3930955977321542E-3</v>
      </c>
      <c r="F5820" s="73">
        <f>C5820-('Analyse Germany'!$H$11+'Analyse Germany'!$H$12*E5820)</f>
        <v>-2.788814243991339E-3</v>
      </c>
    </row>
    <row r="5821" spans="1:6" x14ac:dyDescent="0.3">
      <c r="A5821" s="45">
        <v>44383.833333333336</v>
      </c>
      <c r="B5821" s="25">
        <v>15511.38</v>
      </c>
      <c r="C5821" s="46">
        <f t="shared" si="180"/>
        <v>-9.6150101168627211E-3</v>
      </c>
      <c r="D5821" s="25">
        <v>455.98</v>
      </c>
      <c r="E5821" s="46">
        <f t="shared" si="181"/>
        <v>-5.1924251679902333E-3</v>
      </c>
      <c r="F5821" s="73">
        <f>C5821-('Analyse Germany'!$H$11+'Analyse Germany'!$H$12*E5821)</f>
        <v>-3.2747246768708793E-3</v>
      </c>
    </row>
    <row r="5822" spans="1:6" x14ac:dyDescent="0.3">
      <c r="A5822" s="45">
        <v>44384.833333333336</v>
      </c>
      <c r="B5822" s="25">
        <v>15692.71</v>
      </c>
      <c r="C5822" s="46">
        <f t="shared" si="180"/>
        <v>1.169012686169757E-2</v>
      </c>
      <c r="D5822" s="25">
        <v>459.53</v>
      </c>
      <c r="E5822" s="46">
        <f t="shared" si="181"/>
        <v>7.7854291854904112E-3</v>
      </c>
      <c r="F5822" s="73">
        <f>C5822-('Analyse Germany'!$H$11+'Analyse Germany'!$H$12*E5822)</f>
        <v>3.0834297421745392E-3</v>
      </c>
    </row>
    <row r="5823" spans="1:6" x14ac:dyDescent="0.3">
      <c r="A5823" s="45">
        <v>44385.833333333336</v>
      </c>
      <c r="B5823" s="25">
        <v>15420.64</v>
      </c>
      <c r="C5823" s="46">
        <f t="shared" si="180"/>
        <v>-1.7337349635595078E-2</v>
      </c>
      <c r="D5823" s="25">
        <v>451.61</v>
      </c>
      <c r="E5823" s="46">
        <f t="shared" si="181"/>
        <v>-1.7235000979261339E-2</v>
      </c>
      <c r="F5823" s="73">
        <f>C5823-('Analyse Germany'!$H$11+'Analyse Germany'!$H$12*E5823)</f>
        <v>2.872730126324028E-3</v>
      </c>
    </row>
    <row r="5824" spans="1:6" x14ac:dyDescent="0.3">
      <c r="A5824" s="45">
        <v>44386.833333333336</v>
      </c>
      <c r="B5824" s="25">
        <v>15687.93</v>
      </c>
      <c r="C5824" s="46">
        <f t="shared" ref="C5824:C5887" si="182">B5824/B5823-1</f>
        <v>1.7333262432687624E-2</v>
      </c>
      <c r="D5824" s="25">
        <v>457.67</v>
      </c>
      <c r="E5824" s="46">
        <f t="shared" si="181"/>
        <v>1.341865769137085E-2</v>
      </c>
      <c r="F5824" s="73">
        <f>C5824-('Analyse Germany'!$H$11+'Analyse Germany'!$H$12*E5824)</f>
        <v>2.2386077557911242E-3</v>
      </c>
    </row>
    <row r="5825" spans="1:6" x14ac:dyDescent="0.3">
      <c r="A5825" s="45">
        <v>44389.833333333336</v>
      </c>
      <c r="B5825" s="25">
        <v>15790.51</v>
      </c>
      <c r="C5825" s="46">
        <f t="shared" si="182"/>
        <v>6.5387849129872055E-3</v>
      </c>
      <c r="D5825" s="25">
        <v>460.83</v>
      </c>
      <c r="E5825" s="46">
        <f t="shared" si="181"/>
        <v>6.9045382043830816E-3</v>
      </c>
      <c r="F5825" s="73">
        <f>C5825-('Analyse Germany'!$H$11+'Analyse Germany'!$H$12*E5825)</f>
        <v>-1.0533637478444295E-3</v>
      </c>
    </row>
    <row r="5826" spans="1:6" x14ac:dyDescent="0.3">
      <c r="A5826" s="45">
        <v>44390.833333333336</v>
      </c>
      <c r="B5826" s="25">
        <v>15789.64</v>
      </c>
      <c r="C5826" s="46">
        <f t="shared" si="182"/>
        <v>-5.5096383840713692E-5</v>
      </c>
      <c r="D5826" s="25">
        <v>460.96</v>
      </c>
      <c r="E5826" s="46">
        <f t="shared" si="181"/>
        <v>2.82099689690396E-4</v>
      </c>
      <c r="F5826" s="73">
        <f>C5826-('Analyse Germany'!$H$11+'Analyse Germany'!$H$12*E5826)</f>
        <v>-1.9984768475508777E-5</v>
      </c>
    </row>
    <row r="5827" spans="1:6" x14ac:dyDescent="0.3">
      <c r="A5827" s="45">
        <v>44391.833333333336</v>
      </c>
      <c r="B5827" s="25">
        <v>15788.98</v>
      </c>
      <c r="C5827" s="46">
        <f t="shared" si="182"/>
        <v>-4.1799559711286349E-5</v>
      </c>
      <c r="D5827" s="25">
        <v>460.56</v>
      </c>
      <c r="E5827" s="46">
        <f t="shared" si="181"/>
        <v>-8.6775425199581147E-4</v>
      </c>
      <c r="F5827" s="73">
        <f>C5827-('Analyse Germany'!$H$11+'Analyse Germany'!$H$12*E5827)</f>
        <v>1.3176331910474347E-3</v>
      </c>
    </row>
    <row r="5828" spans="1:6" x14ac:dyDescent="0.3">
      <c r="A5828" s="45">
        <v>44392.833333333336</v>
      </c>
      <c r="B5828" s="25">
        <v>15629.66</v>
      </c>
      <c r="C5828" s="46">
        <f t="shared" si="182"/>
        <v>-1.0090582165535711E-2</v>
      </c>
      <c r="D5828" s="25">
        <v>456.2</v>
      </c>
      <c r="E5828" s="46">
        <f t="shared" si="181"/>
        <v>-9.4667361472989819E-3</v>
      </c>
      <c r="F5828" s="73">
        <f>C5828-('Analyse Germany'!$H$11+'Analyse Germany'!$H$12*E5828)</f>
        <v>1.1725549201548752E-3</v>
      </c>
    </row>
    <row r="5829" spans="1:6" x14ac:dyDescent="0.3">
      <c r="A5829" s="45">
        <v>44393.833333333336</v>
      </c>
      <c r="B5829" s="25">
        <v>15540.31</v>
      </c>
      <c r="C5829" s="46">
        <f t="shared" si="182"/>
        <v>-5.7166950528674265E-3</v>
      </c>
      <c r="D5829" s="25">
        <v>454.74</v>
      </c>
      <c r="E5829" s="46">
        <f t="shared" ref="E5829:E5892" si="183">D5829/D5828-1</f>
        <v>-3.2003507233668849E-3</v>
      </c>
      <c r="F5829" s="73">
        <f>C5829-('Analyse Germany'!$H$11+'Analyse Germany'!$H$12*E5829)</f>
        <v>-1.6707412620094583E-3</v>
      </c>
    </row>
    <row r="5830" spans="1:6" x14ac:dyDescent="0.3">
      <c r="A5830" s="45">
        <v>44396.833333333336</v>
      </c>
      <c r="B5830" s="25">
        <v>15133.2</v>
      </c>
      <c r="C5830" s="46">
        <f t="shared" si="182"/>
        <v>-2.6197032105537033E-2</v>
      </c>
      <c r="D5830" s="25">
        <v>444.29</v>
      </c>
      <c r="E5830" s="46">
        <f t="shared" si="183"/>
        <v>-2.2980164489598387E-2</v>
      </c>
      <c r="F5830" s="73">
        <f>C5830-('Analyse Germany'!$H$11+'Analyse Germany'!$H$12*E5830)</f>
        <v>6.2992410233618512E-4</v>
      </c>
    </row>
    <row r="5831" spans="1:6" x14ac:dyDescent="0.3">
      <c r="A5831" s="45">
        <v>44397.833333333336</v>
      </c>
      <c r="B5831" s="25">
        <v>15216.27</v>
      </c>
      <c r="C5831" s="46">
        <f t="shared" si="182"/>
        <v>5.4892554119418957E-3</v>
      </c>
      <c r="D5831" s="25">
        <v>446.61</v>
      </c>
      <c r="E5831" s="46">
        <f t="shared" si="183"/>
        <v>5.2218145805666971E-3</v>
      </c>
      <c r="F5831" s="73">
        <f>C5831-('Analyse Germany'!$H$11+'Analyse Germany'!$H$12*E5831)</f>
        <v>-1.6485018163020244E-4</v>
      </c>
    </row>
    <row r="5832" spans="1:6" x14ac:dyDescent="0.3">
      <c r="A5832" s="45">
        <v>44398.833333333336</v>
      </c>
      <c r="B5832" s="25">
        <v>15422.5</v>
      </c>
      <c r="C5832" s="46">
        <f t="shared" si="182"/>
        <v>1.3553255824193311E-2</v>
      </c>
      <c r="D5832" s="25">
        <v>453.97</v>
      </c>
      <c r="E5832" s="46">
        <f t="shared" si="183"/>
        <v>1.6479702648843464E-2</v>
      </c>
      <c r="F5832" s="73">
        <f>C5832-('Analyse Germany'!$H$11+'Analyse Germany'!$H$12*E5832)</f>
        <v>-5.0668957759263319E-3</v>
      </c>
    </row>
    <row r="5833" spans="1:6" x14ac:dyDescent="0.3">
      <c r="A5833" s="45">
        <v>44399.833333333336</v>
      </c>
      <c r="B5833" s="25">
        <v>15514.54</v>
      </c>
      <c r="C5833" s="46">
        <f t="shared" si="182"/>
        <v>5.967904036310534E-3</v>
      </c>
      <c r="D5833" s="25">
        <v>456.53</v>
      </c>
      <c r="E5833" s="46">
        <f t="shared" si="183"/>
        <v>5.6391391501640076E-3</v>
      </c>
      <c r="F5833" s="73">
        <f>C5833-('Analyse Germany'!$H$11+'Analyse Germany'!$H$12*E5833)</f>
        <v>-1.6684673122709711E-4</v>
      </c>
    </row>
    <row r="5834" spans="1:6" x14ac:dyDescent="0.3">
      <c r="A5834" s="45">
        <v>44400.833333333336</v>
      </c>
      <c r="B5834" s="25">
        <v>15669.29</v>
      </c>
      <c r="C5834" s="46">
        <f t="shared" si="182"/>
        <v>9.9745142298772738E-3</v>
      </c>
      <c r="D5834" s="25">
        <v>461.51</v>
      </c>
      <c r="E5834" s="46">
        <f t="shared" si="183"/>
        <v>1.0908374038945956E-2</v>
      </c>
      <c r="F5834" s="73">
        <f>C5834-('Analyse Germany'!$H$11+'Analyse Germany'!$H$12*E5834)</f>
        <v>-2.2289717722708425E-3</v>
      </c>
    </row>
    <row r="5835" spans="1:6" x14ac:dyDescent="0.3">
      <c r="A5835" s="45">
        <v>44403.833333333336</v>
      </c>
      <c r="B5835" s="25">
        <v>15618.98</v>
      </c>
      <c r="C5835" s="46">
        <f t="shared" si="182"/>
        <v>-3.2107389677517029E-3</v>
      </c>
      <c r="D5835" s="25">
        <v>461.14</v>
      </c>
      <c r="E5835" s="46">
        <f t="shared" si="183"/>
        <v>-8.017161058265776E-4</v>
      </c>
      <c r="F5835" s="73">
        <f>C5835-('Analyse Germany'!$H$11+'Analyse Germany'!$H$12*E5835)</f>
        <v>-1.9273643227606353E-3</v>
      </c>
    </row>
    <row r="5836" spans="1:6" x14ac:dyDescent="0.3">
      <c r="A5836" s="45">
        <v>44404.833333333336</v>
      </c>
      <c r="B5836" s="25">
        <v>15519.13</v>
      </c>
      <c r="C5836" s="46">
        <f t="shared" si="182"/>
        <v>-6.3928630422729338E-3</v>
      </c>
      <c r="D5836" s="25">
        <v>458.65</v>
      </c>
      <c r="E5836" s="46">
        <f t="shared" si="183"/>
        <v>-5.3996617079412612E-3</v>
      </c>
      <c r="F5836" s="73">
        <f>C5836-('Analyse Germany'!$H$11+'Analyse Germany'!$H$12*E5836)</f>
        <v>1.8610291176793942E-4</v>
      </c>
    </row>
    <row r="5837" spans="1:6" x14ac:dyDescent="0.3">
      <c r="A5837" s="45">
        <v>44405.833333333336</v>
      </c>
      <c r="B5837" s="25">
        <v>15570.36</v>
      </c>
      <c r="C5837" s="46">
        <f t="shared" si="182"/>
        <v>3.3010871099090622E-3</v>
      </c>
      <c r="D5837" s="25">
        <v>461.7</v>
      </c>
      <c r="E5837" s="46">
        <f t="shared" si="183"/>
        <v>6.6499509429849279E-3</v>
      </c>
      <c r="F5837" s="73">
        <f>C5837-('Analyse Germany'!$H$11+'Analyse Germany'!$H$12*E5837)</f>
        <v>-3.9978457964267404E-3</v>
      </c>
    </row>
    <row r="5838" spans="1:6" x14ac:dyDescent="0.3">
      <c r="A5838" s="45">
        <v>44406.833333333336</v>
      </c>
      <c r="B5838" s="25">
        <v>15640.47</v>
      </c>
      <c r="C5838" s="46">
        <f t="shared" si="182"/>
        <v>4.5027860627500083E-3</v>
      </c>
      <c r="D5838" s="25">
        <v>463.84</v>
      </c>
      <c r="E5838" s="46">
        <f t="shared" si="183"/>
        <v>4.6350444011262759E-3</v>
      </c>
      <c r="F5838" s="73">
        <f>C5838-('Analyse Germany'!$H$11+'Analyse Germany'!$H$12*E5838)</f>
        <v>-4.7551878597961415E-4</v>
      </c>
    </row>
    <row r="5839" spans="1:6" x14ac:dyDescent="0.3">
      <c r="A5839" s="45">
        <v>44407.833333333336</v>
      </c>
      <c r="B5839" s="25">
        <v>15544.39</v>
      </c>
      <c r="C5839" s="46">
        <f t="shared" si="182"/>
        <v>-6.1430379010349867E-3</v>
      </c>
      <c r="D5839" s="25">
        <v>461.74</v>
      </c>
      <c r="E5839" s="46">
        <f t="shared" si="183"/>
        <v>-4.5274232493962563E-3</v>
      </c>
      <c r="F5839" s="73">
        <f>C5839-('Analyse Germany'!$H$11+'Analyse Germany'!$H$12*E5839)</f>
        <v>-5.6865503696489333E-4</v>
      </c>
    </row>
    <row r="5840" spans="1:6" x14ac:dyDescent="0.3">
      <c r="A5840" s="45">
        <v>44410.833333333336</v>
      </c>
      <c r="B5840" s="25">
        <v>15568.73</v>
      </c>
      <c r="C5840" s="46">
        <f t="shared" si="182"/>
        <v>1.5658382220209432E-3</v>
      </c>
      <c r="D5840" s="25">
        <v>464.45</v>
      </c>
      <c r="E5840" s="46">
        <f t="shared" si="183"/>
        <v>5.8691038246632132E-3</v>
      </c>
      <c r="F5840" s="73">
        <f>C5840-('Analyse Germany'!$H$11+'Analyse Germany'!$H$12*E5840)</f>
        <v>-4.8337697311054808E-3</v>
      </c>
    </row>
    <row r="5841" spans="1:6" x14ac:dyDescent="0.3">
      <c r="A5841" s="45">
        <v>44411.833333333336</v>
      </c>
      <c r="B5841" s="25">
        <v>15555.08</v>
      </c>
      <c r="C5841" s="46">
        <f t="shared" si="182"/>
        <v>-8.7675744906612341E-4</v>
      </c>
      <c r="D5841" s="25">
        <v>465.38</v>
      </c>
      <c r="E5841" s="46">
        <f t="shared" si="183"/>
        <v>2.0023683927226088E-3</v>
      </c>
      <c r="F5841" s="73">
        <f>C5841-('Analyse Germany'!$H$11+'Analyse Germany'!$H$12*E5841)</f>
        <v>-2.8229306903155716E-3</v>
      </c>
    </row>
    <row r="5842" spans="1:6" x14ac:dyDescent="0.3">
      <c r="A5842" s="45">
        <v>44412.833333333336</v>
      </c>
      <c r="B5842" s="25">
        <v>15692.13</v>
      </c>
      <c r="C5842" s="46">
        <f t="shared" si="182"/>
        <v>8.8106264962957148E-3</v>
      </c>
      <c r="D5842" s="25">
        <v>468.22</v>
      </c>
      <c r="E5842" s="46">
        <f t="shared" si="183"/>
        <v>6.1025398598995029E-3</v>
      </c>
      <c r="F5842" s="73">
        <f>C5842-('Analyse Germany'!$H$11+'Analyse Germany'!$H$12*E5842)</f>
        <v>2.1421632877161173E-3</v>
      </c>
    </row>
    <row r="5843" spans="1:6" x14ac:dyDescent="0.3">
      <c r="A5843" s="45">
        <v>44413.833333333336</v>
      </c>
      <c r="B5843" s="25">
        <v>15744.67</v>
      </c>
      <c r="C5843" s="46">
        <f t="shared" si="182"/>
        <v>3.348175168061962E-3</v>
      </c>
      <c r="D5843" s="25">
        <v>469.96</v>
      </c>
      <c r="E5843" s="46">
        <f t="shared" si="183"/>
        <v>3.7162017854852625E-3</v>
      </c>
      <c r="F5843" s="73">
        <f>C5843-('Analyse Germany'!$H$11+'Analyse Germany'!$H$12*E5843)</f>
        <v>-5.7187119071613543E-4</v>
      </c>
    </row>
    <row r="5844" spans="1:6" x14ac:dyDescent="0.3">
      <c r="A5844" s="45">
        <v>44414.833333333336</v>
      </c>
      <c r="B5844" s="25">
        <v>15761.45</v>
      </c>
      <c r="C5844" s="46">
        <f t="shared" si="182"/>
        <v>1.0657574912653622E-3</v>
      </c>
      <c r="D5844" s="25">
        <v>469.97</v>
      </c>
      <c r="E5844" s="46">
        <f t="shared" si="183"/>
        <v>2.127840667309755E-5</v>
      </c>
      <c r="F5844" s="73">
        <f>C5844-('Analyse Germany'!$H$11+'Analyse Germany'!$H$12*E5844)</f>
        <v>1.4012647700604223E-3</v>
      </c>
    </row>
    <row r="5845" spans="1:6" x14ac:dyDescent="0.3">
      <c r="A5845" s="45">
        <v>44417.833333333336</v>
      </c>
      <c r="B5845" s="25">
        <v>15745.41</v>
      </c>
      <c r="C5845" s="46">
        <f t="shared" si="182"/>
        <v>-1.0176728663924273E-3</v>
      </c>
      <c r="D5845" s="25">
        <v>470.68</v>
      </c>
      <c r="E5845" s="46">
        <f t="shared" si="183"/>
        <v>1.5107347277485417E-3</v>
      </c>
      <c r="F5845" s="73">
        <f>C5845-('Analyse Germany'!$H$11+'Analyse Germany'!$H$12*E5845)</f>
        <v>-2.3976169286199275E-3</v>
      </c>
    </row>
    <row r="5846" spans="1:6" x14ac:dyDescent="0.3">
      <c r="A5846" s="45">
        <v>44418.833333333336</v>
      </c>
      <c r="B5846" s="25">
        <v>15770.71</v>
      </c>
      <c r="C5846" s="46">
        <f t="shared" si="182"/>
        <v>1.6068174788714806E-3</v>
      </c>
      <c r="D5846" s="25">
        <v>472.32</v>
      </c>
      <c r="E5846" s="46">
        <f t="shared" si="183"/>
        <v>3.4843205574912606E-3</v>
      </c>
      <c r="F5846" s="73">
        <f>C5846-('Analyse Germany'!$H$11+'Analyse Germany'!$H$12*E5846)</f>
        <v>-2.0461643424027204E-3</v>
      </c>
    </row>
    <row r="5847" spans="1:6" x14ac:dyDescent="0.3">
      <c r="A5847" s="45">
        <v>44419.833333333336</v>
      </c>
      <c r="B5847" s="25">
        <v>15826.09</v>
      </c>
      <c r="C5847" s="46">
        <f t="shared" si="182"/>
        <v>3.5115730363439734E-3</v>
      </c>
      <c r="D5847" s="25">
        <v>474.32</v>
      </c>
      <c r="E5847" s="46">
        <f t="shared" si="183"/>
        <v>4.2344173441735133E-3</v>
      </c>
      <c r="F5847" s="73">
        <f>C5847-('Analyse Germany'!$H$11+'Analyse Germany'!$H$12*E5847)</f>
        <v>-1.0053176625545801E-3</v>
      </c>
    </row>
    <row r="5848" spans="1:6" x14ac:dyDescent="0.3">
      <c r="A5848" s="45">
        <v>44420.833333333336</v>
      </c>
      <c r="B5848" s="25">
        <v>15937.51</v>
      </c>
      <c r="C5848" s="46">
        <f t="shared" si="182"/>
        <v>7.0402733713759158E-3</v>
      </c>
      <c r="D5848" s="25">
        <v>474.84</v>
      </c>
      <c r="E5848" s="46">
        <f t="shared" si="183"/>
        <v>1.0963062911113486E-3</v>
      </c>
      <c r="F5848" s="73">
        <f>C5848-('Analyse Germany'!$H$11+'Analyse Germany'!$H$12*E5848)</f>
        <v>6.1376389202646622E-3</v>
      </c>
    </row>
    <row r="5849" spans="1:6" x14ac:dyDescent="0.3">
      <c r="A5849" s="45">
        <v>44421.833333333336</v>
      </c>
      <c r="B5849" s="25">
        <v>15977.44</v>
      </c>
      <c r="C5849" s="46">
        <f t="shared" si="182"/>
        <v>2.5054101926837991E-3</v>
      </c>
      <c r="D5849" s="25">
        <v>475.83</v>
      </c>
      <c r="E5849" s="46">
        <f t="shared" si="183"/>
        <v>2.0849128127369276E-3</v>
      </c>
      <c r="F5849" s="73">
        <f>C5849-('Analyse Germany'!$H$11+'Analyse Germany'!$H$12*E5849)</f>
        <v>4.6416807697064605E-4</v>
      </c>
    </row>
    <row r="5850" spans="1:6" x14ac:dyDescent="0.3">
      <c r="A5850" s="45">
        <v>44424.833333333336</v>
      </c>
      <c r="B5850" s="25">
        <v>15925.73</v>
      </c>
      <c r="C5850" s="46">
        <f t="shared" si="182"/>
        <v>-3.23643837811316E-3</v>
      </c>
      <c r="D5850" s="25">
        <v>473.45</v>
      </c>
      <c r="E5850" s="46">
        <f t="shared" si="183"/>
        <v>-5.0017863522686667E-3</v>
      </c>
      <c r="F5850" s="73">
        <f>C5850-('Analyse Germany'!$H$11+'Analyse Germany'!$H$12*E5850)</f>
        <v>2.8842826426653777E-3</v>
      </c>
    </row>
    <row r="5851" spans="1:6" x14ac:dyDescent="0.3">
      <c r="A5851" s="45">
        <v>44425.833333333336</v>
      </c>
      <c r="B5851" s="25">
        <v>15921.95</v>
      </c>
      <c r="C5851" s="46">
        <f t="shared" si="182"/>
        <v>-2.3735175718786472E-4</v>
      </c>
      <c r="D5851" s="25">
        <v>473.78</v>
      </c>
      <c r="E5851" s="46">
        <f t="shared" si="183"/>
        <v>6.9701130003174683E-4</v>
      </c>
      <c r="F5851" s="73">
        <f>C5851-('Analyse Germany'!$H$11+'Analyse Germany'!$H$12*E5851)</f>
        <v>-6.801062385283236E-4</v>
      </c>
    </row>
    <row r="5852" spans="1:6" x14ac:dyDescent="0.3">
      <c r="A5852" s="45">
        <v>44426.833333333336</v>
      </c>
      <c r="B5852" s="25">
        <v>15965.97</v>
      </c>
      <c r="C5852" s="46">
        <f t="shared" si="182"/>
        <v>2.7647367313676785E-3</v>
      </c>
      <c r="D5852" s="25">
        <v>474.42</v>
      </c>
      <c r="E5852" s="46">
        <f t="shared" si="183"/>
        <v>1.3508379416606875E-3</v>
      </c>
      <c r="F5852" s="73">
        <f>C5852-('Analyse Germany'!$H$11+'Analyse Germany'!$H$12*E5852)</f>
        <v>1.5689505744364914E-3</v>
      </c>
    </row>
    <row r="5853" spans="1:6" x14ac:dyDescent="0.3">
      <c r="A5853" s="45">
        <v>44427.833333333336</v>
      </c>
      <c r="B5853" s="25">
        <v>15765.81</v>
      </c>
      <c r="C5853" s="46">
        <f t="shared" si="182"/>
        <v>-1.2536663917068647E-2</v>
      </c>
      <c r="D5853" s="25">
        <v>467.24</v>
      </c>
      <c r="E5853" s="46">
        <f t="shared" si="183"/>
        <v>-1.5134269212933704E-2</v>
      </c>
      <c r="F5853" s="73">
        <f>C5853-('Analyse Germany'!$H$11+'Analyse Germany'!$H$12*E5853)</f>
        <v>5.2539403122793399E-3</v>
      </c>
    </row>
    <row r="5854" spans="1:6" x14ac:dyDescent="0.3">
      <c r="A5854" s="45">
        <v>44428.833333333336</v>
      </c>
      <c r="B5854" s="25">
        <v>15808.04</v>
      </c>
      <c r="C5854" s="46">
        <f t="shared" si="182"/>
        <v>2.6785810560954193E-3</v>
      </c>
      <c r="D5854" s="25">
        <v>468.8</v>
      </c>
      <c r="E5854" s="46">
        <f t="shared" si="183"/>
        <v>3.3387552435579781E-3</v>
      </c>
      <c r="F5854" s="73">
        <f>C5854-('Analyse Germany'!$H$11+'Analyse Germany'!$H$12*E5854)</f>
        <v>-8.0674884450149774E-4</v>
      </c>
    </row>
    <row r="5855" spans="1:6" x14ac:dyDescent="0.3">
      <c r="A5855" s="45">
        <v>44431.833333333336</v>
      </c>
      <c r="B5855" s="25">
        <v>15852.79</v>
      </c>
      <c r="C5855" s="46">
        <f t="shared" si="182"/>
        <v>2.8308379786488036E-3</v>
      </c>
      <c r="D5855" s="25">
        <v>471.88</v>
      </c>
      <c r="E5855" s="46">
        <f t="shared" si="183"/>
        <v>6.5699658703071151E-3</v>
      </c>
      <c r="F5855" s="73">
        <f>C5855-('Analyse Germany'!$H$11+'Analyse Germany'!$H$12*E5855)</f>
        <v>-4.375973730008728E-3</v>
      </c>
    </row>
    <row r="5856" spans="1:6" x14ac:dyDescent="0.3">
      <c r="A5856" s="45">
        <v>44432.833333333336</v>
      </c>
      <c r="B5856" s="25">
        <v>15905.85</v>
      </c>
      <c r="C5856" s="46">
        <f t="shared" si="182"/>
        <v>3.3470449050292395E-3</v>
      </c>
      <c r="D5856" s="25">
        <v>471.79</v>
      </c>
      <c r="E5856" s="46">
        <f t="shared" si="183"/>
        <v>-1.9072645587858705E-4</v>
      </c>
      <c r="F5856" s="73">
        <f>C5856-('Analyse Germany'!$H$11+'Analyse Germany'!$H$12*E5856)</f>
        <v>3.9267245174614464E-3</v>
      </c>
    </row>
    <row r="5857" spans="1:6" x14ac:dyDescent="0.3">
      <c r="A5857" s="45">
        <v>44433.833333333336</v>
      </c>
      <c r="B5857" s="25">
        <v>15860.66</v>
      </c>
      <c r="C5857" s="46">
        <f t="shared" si="182"/>
        <v>-2.8410930569570114E-3</v>
      </c>
      <c r="D5857" s="25">
        <v>471.84</v>
      </c>
      <c r="E5857" s="46">
        <f t="shared" si="183"/>
        <v>1.0597935522160817E-4</v>
      </c>
      <c r="F5857" s="73">
        <f>C5857-('Analyse Germany'!$H$11+'Analyse Germany'!$H$12*E5857)</f>
        <v>-2.6031383909626495E-3</v>
      </c>
    </row>
    <row r="5858" spans="1:6" x14ac:dyDescent="0.3">
      <c r="A5858" s="45">
        <v>44434.833333333336</v>
      </c>
      <c r="B5858" s="25">
        <v>15793.62</v>
      </c>
      <c r="C5858" s="46">
        <f t="shared" si="182"/>
        <v>-4.2268102336220359E-3</v>
      </c>
      <c r="D5858" s="25">
        <v>470.34</v>
      </c>
      <c r="E5858" s="46">
        <f t="shared" si="183"/>
        <v>-3.1790437436418628E-3</v>
      </c>
      <c r="F5858" s="73">
        <f>C5858-('Analyse Germany'!$H$11+'Analyse Germany'!$H$12*E5858)</f>
        <v>-2.0539632783839971E-4</v>
      </c>
    </row>
    <row r="5859" spans="1:6" x14ac:dyDescent="0.3">
      <c r="A5859" s="45">
        <v>44435.833333333336</v>
      </c>
      <c r="B5859" s="25">
        <v>15851.75</v>
      </c>
      <c r="C5859" s="46">
        <f t="shared" si="182"/>
        <v>3.6806001410696343E-3</v>
      </c>
      <c r="D5859" s="25">
        <v>472.34</v>
      </c>
      <c r="E5859" s="46">
        <f t="shared" si="183"/>
        <v>4.2522430582132564E-3</v>
      </c>
      <c r="F5859" s="73">
        <f>C5859-('Analyse Germany'!$H$11+'Analyse Germany'!$H$12*E5859)</f>
        <v>-8.5682096521413377E-4</v>
      </c>
    </row>
    <row r="5860" spans="1:6" x14ac:dyDescent="0.3">
      <c r="A5860" s="45">
        <v>44438.833333333336</v>
      </c>
      <c r="B5860" s="25">
        <v>15887.31</v>
      </c>
      <c r="C5860" s="46">
        <f t="shared" si="182"/>
        <v>2.2432854416705172E-3</v>
      </c>
      <c r="D5860" s="25">
        <v>472.68</v>
      </c>
      <c r="E5860" s="46">
        <f t="shared" si="183"/>
        <v>7.1982046830676438E-4</v>
      </c>
      <c r="F5860" s="73">
        <f>C5860-('Analyse Germany'!$H$11+'Analyse Germany'!$H$12*E5860)</f>
        <v>1.7742609598262933E-3</v>
      </c>
    </row>
    <row r="5861" spans="1:6" x14ac:dyDescent="0.3">
      <c r="A5861" s="45">
        <v>44439.833333333336</v>
      </c>
      <c r="B5861" s="25">
        <v>15835.09</v>
      </c>
      <c r="C5861" s="46">
        <f t="shared" si="182"/>
        <v>-3.2869000478997767E-3</v>
      </c>
      <c r="D5861" s="25">
        <v>470.88</v>
      </c>
      <c r="E5861" s="46">
        <f t="shared" si="183"/>
        <v>-3.8080731150038627E-3</v>
      </c>
      <c r="F5861" s="73">
        <f>C5861-('Analyse Germany'!$H$11+'Analyse Germany'!$H$12*E5861)</f>
        <v>1.4589857765141363E-3</v>
      </c>
    </row>
    <row r="5862" spans="1:6" x14ac:dyDescent="0.3">
      <c r="A5862" s="45">
        <v>44440.833333333336</v>
      </c>
      <c r="B5862" s="25">
        <v>15824.29</v>
      </c>
      <c r="C5862" s="46">
        <f t="shared" si="182"/>
        <v>-6.820295937692844E-4</v>
      </c>
      <c r="D5862" s="25">
        <v>473.12</v>
      </c>
      <c r="E5862" s="46">
        <f t="shared" si="183"/>
        <v>4.7570506286103154E-3</v>
      </c>
      <c r="F5862" s="73">
        <f>C5862-('Analyse Germany'!$H$11+'Analyse Germany'!$H$12*E5862)</f>
        <v>-5.8008526595081039E-3</v>
      </c>
    </row>
    <row r="5863" spans="1:6" x14ac:dyDescent="0.3">
      <c r="A5863" s="45">
        <v>44441.833333333336</v>
      </c>
      <c r="B5863" s="25">
        <v>15840.59</v>
      </c>
      <c r="C5863" s="46">
        <f t="shared" si="182"/>
        <v>1.0300620122607462E-3</v>
      </c>
      <c r="D5863" s="25">
        <v>474.6</v>
      </c>
      <c r="E5863" s="46">
        <f t="shared" si="183"/>
        <v>3.1281704430166091E-3</v>
      </c>
      <c r="F5863" s="73">
        <f>C5863-('Analyse Germany'!$H$11+'Analyse Germany'!$H$12*E5863)</f>
        <v>-2.2127310825392574E-3</v>
      </c>
    </row>
    <row r="5864" spans="1:6" x14ac:dyDescent="0.3">
      <c r="A5864" s="45">
        <v>44442.833333333336</v>
      </c>
      <c r="B5864" s="25">
        <v>15781.2</v>
      </c>
      <c r="C5864" s="46">
        <f t="shared" si="182"/>
        <v>-3.7492290375547022E-3</v>
      </c>
      <c r="D5864" s="25">
        <v>471.93</v>
      </c>
      <c r="E5864" s="46">
        <f t="shared" si="183"/>
        <v>-5.6257901390645015E-3</v>
      </c>
      <c r="F5864" s="73">
        <f>C5864-('Analyse Germany'!$H$11+'Analyse Germany'!$H$12*E5864)</f>
        <v>3.0901757859748734E-3</v>
      </c>
    </row>
    <row r="5865" spans="1:6" x14ac:dyDescent="0.3">
      <c r="A5865" s="45">
        <v>44445.833333333336</v>
      </c>
      <c r="B5865" s="25">
        <v>15932.12</v>
      </c>
      <c r="C5865" s="46">
        <f t="shared" si="182"/>
        <v>9.5632778242464855E-3</v>
      </c>
      <c r="D5865" s="25">
        <v>475.19</v>
      </c>
      <c r="E5865" s="46">
        <f t="shared" si="183"/>
        <v>6.9078041234929E-3</v>
      </c>
      <c r="F5865" s="73">
        <f>C5865-('Analyse Germany'!$H$11+'Analyse Germany'!$H$12*E5865)</f>
        <v>1.9673677068099563E-3</v>
      </c>
    </row>
    <row r="5866" spans="1:6" x14ac:dyDescent="0.3">
      <c r="A5866" s="45">
        <v>44446.833333333336</v>
      </c>
      <c r="B5866" s="25">
        <v>15843.09</v>
      </c>
      <c r="C5866" s="46">
        <f t="shared" si="182"/>
        <v>-5.58808243975073E-3</v>
      </c>
      <c r="D5866" s="25">
        <v>472.87</v>
      </c>
      <c r="E5866" s="46">
        <f t="shared" si="183"/>
        <v>-4.8822576232664394E-3</v>
      </c>
      <c r="F5866" s="73">
        <f>C5866-('Analyse Germany'!$H$11+'Analyse Germany'!$H$12*E5866)</f>
        <v>3.949737730329396E-4</v>
      </c>
    </row>
    <row r="5867" spans="1:6" x14ac:dyDescent="0.3">
      <c r="A5867" s="45">
        <v>44447.833333333336</v>
      </c>
      <c r="B5867" s="25">
        <v>15610.28</v>
      </c>
      <c r="C5867" s="46">
        <f t="shared" si="182"/>
        <v>-1.4694734423650879E-2</v>
      </c>
      <c r="D5867" s="25">
        <v>467.87</v>
      </c>
      <c r="E5867" s="46">
        <f t="shared" si="183"/>
        <v>-1.0573730623638644E-2</v>
      </c>
      <c r="F5867" s="73">
        <f>C5867-('Analyse Germany'!$H$11+'Analyse Germany'!$H$12*E5867)</f>
        <v>-2.1566387291906894E-3</v>
      </c>
    </row>
    <row r="5868" spans="1:6" x14ac:dyDescent="0.3">
      <c r="A5868" s="45">
        <v>44448.833333333336</v>
      </c>
      <c r="B5868" s="25">
        <v>15623.15</v>
      </c>
      <c r="C5868" s="46">
        <f t="shared" si="182"/>
        <v>8.2445670417174988E-4</v>
      </c>
      <c r="D5868" s="25">
        <v>467.57</v>
      </c>
      <c r="E5868" s="46">
        <f t="shared" si="183"/>
        <v>-6.4120375317933131E-4</v>
      </c>
      <c r="F5868" s="73">
        <f>C5868-('Analyse Germany'!$H$11+'Analyse Germany'!$H$12*E5868)</f>
        <v>1.9229644774706079E-3</v>
      </c>
    </row>
    <row r="5869" spans="1:6" x14ac:dyDescent="0.3">
      <c r="A5869" s="45">
        <v>44449.833333333336</v>
      </c>
      <c r="B5869" s="25">
        <v>15609.81</v>
      </c>
      <c r="C5869" s="46">
        <f t="shared" si="182"/>
        <v>-8.5386109715390734E-4</v>
      </c>
      <c r="D5869" s="25">
        <v>466.34</v>
      </c>
      <c r="E5869" s="46">
        <f t="shared" si="183"/>
        <v>-2.6306221528327178E-3</v>
      </c>
      <c r="F5869" s="73">
        <f>C5869-('Analyse Germany'!$H$11+'Analyse Germany'!$H$12*E5869)</f>
        <v>2.5359192789401923E-3</v>
      </c>
    </row>
    <row r="5870" spans="1:6" x14ac:dyDescent="0.3">
      <c r="A5870" s="47">
        <v>44452.833333333336</v>
      </c>
      <c r="B5870" s="48">
        <v>15701.42</v>
      </c>
      <c r="C5870" s="49">
        <f t="shared" si="182"/>
        <v>5.8687453594887806E-3</v>
      </c>
      <c r="D5870" s="48">
        <v>467.69</v>
      </c>
      <c r="E5870" s="49">
        <f t="shared" si="183"/>
        <v>2.8948835613500368E-3</v>
      </c>
      <c r="F5870" s="74">
        <f>C5870-('Analyse Germany'!$H$11+'Analyse Germany'!$H$12*E5870)</f>
        <v>2.8946357355198911E-3</v>
      </c>
    </row>
    <row r="5871" spans="1:6" x14ac:dyDescent="0.3">
      <c r="A5871" s="47">
        <v>44453.833333333336</v>
      </c>
      <c r="B5871" s="48">
        <v>15722.99</v>
      </c>
      <c r="C5871" s="49">
        <f t="shared" si="182"/>
        <v>1.3737610993145299E-3</v>
      </c>
      <c r="D5871" s="48">
        <v>467.65</v>
      </c>
      <c r="E5871" s="49">
        <f t="shared" si="183"/>
        <v>-8.5526737796493002E-5</v>
      </c>
      <c r="F5871" s="74">
        <f>C5871-('Analyse Germany'!$H$11+'Analyse Germany'!$H$12*E5871)</f>
        <v>1.8322790536936691E-3</v>
      </c>
    </row>
    <row r="5872" spans="1:6" x14ac:dyDescent="0.3">
      <c r="A5872" s="47">
        <v>44454.833333333336</v>
      </c>
      <c r="B5872" s="48">
        <v>15616</v>
      </c>
      <c r="C5872" s="49">
        <f t="shared" si="182"/>
        <v>-6.8046853683682018E-3</v>
      </c>
      <c r="D5872" s="48">
        <v>463.91</v>
      </c>
      <c r="E5872" s="49">
        <f t="shared" si="183"/>
        <v>-7.9974339784025794E-3</v>
      </c>
      <c r="F5872" s="74">
        <f>C5872-('Analyse Germany'!$H$11+'Analyse Germany'!$H$12*E5872)</f>
        <v>2.7662125154498639E-3</v>
      </c>
    </row>
    <row r="5873" spans="1:6" x14ac:dyDescent="0.3">
      <c r="A5873" s="47">
        <v>44455.833333333336</v>
      </c>
      <c r="B5873" s="48">
        <v>15651.75</v>
      </c>
      <c r="C5873" s="49">
        <f t="shared" si="182"/>
        <v>2.2893186475410054E-3</v>
      </c>
      <c r="D5873" s="48">
        <v>465.95</v>
      </c>
      <c r="E5873" s="49">
        <f t="shared" si="183"/>
        <v>4.397404669008953E-3</v>
      </c>
      <c r="F5873" s="74">
        <f>C5873-('Analyse Germany'!$H$11+'Analyse Germany'!$H$12*E5873)</f>
        <v>-2.415289422456255E-3</v>
      </c>
    </row>
    <row r="5874" spans="1:6" x14ac:dyDescent="0.3">
      <c r="A5874" s="47">
        <v>44456.833333333336</v>
      </c>
      <c r="B5874" s="48">
        <v>15490.17</v>
      </c>
      <c r="C5874" s="49">
        <f t="shared" si="182"/>
        <v>-1.0323446260002922E-2</v>
      </c>
      <c r="D5874" s="48">
        <v>461.84</v>
      </c>
      <c r="E5874" s="49">
        <f t="shared" si="183"/>
        <v>-8.8206889151196677E-3</v>
      </c>
      <c r="F5874" s="74">
        <f>C5874-('Analyse Germany'!$H$11+'Analyse Germany'!$H$12*E5874)</f>
        <v>1.9561892836226363E-4</v>
      </c>
    </row>
    <row r="5875" spans="1:6" x14ac:dyDescent="0.3">
      <c r="A5875" s="47">
        <v>44459.833333333336</v>
      </c>
      <c r="B5875" s="48">
        <v>15132.06</v>
      </c>
      <c r="C5875" s="49">
        <f t="shared" si="182"/>
        <v>-2.311853259195995E-2</v>
      </c>
      <c r="D5875" s="48">
        <v>454.12</v>
      </c>
      <c r="E5875" s="49">
        <f t="shared" si="183"/>
        <v>-1.6715745712800878E-2</v>
      </c>
      <c r="F5875" s="74">
        <f>C5875-('Analyse Germany'!$H$11+'Analyse Germany'!$H$12*E5875)</f>
        <v>-3.5064946326627995E-3</v>
      </c>
    </row>
    <row r="5876" spans="1:6" x14ac:dyDescent="0.3">
      <c r="A5876" s="47">
        <v>44460.833333333336</v>
      </c>
      <c r="B5876" s="48">
        <v>15348.53</v>
      </c>
      <c r="C5876" s="49">
        <f t="shared" si="182"/>
        <v>1.4305388691295162E-2</v>
      </c>
      <c r="D5876" s="48">
        <v>458.68</v>
      </c>
      <c r="E5876" s="49">
        <f t="shared" si="183"/>
        <v>1.004139874922938E-2</v>
      </c>
      <c r="F5876" s="74">
        <f>C5876-('Analyse Germany'!$H$11+'Analyse Germany'!$H$12*E5876)</f>
        <v>3.1004240303461415E-3</v>
      </c>
    </row>
    <row r="5877" spans="1:6" x14ac:dyDescent="0.3">
      <c r="A5877" s="47">
        <v>44461.833333333336</v>
      </c>
      <c r="B5877" s="48">
        <v>15506.74</v>
      </c>
      <c r="C5877" s="49">
        <f t="shared" si="182"/>
        <v>1.0307827524850932E-2</v>
      </c>
      <c r="D5877" s="48">
        <v>463.2</v>
      </c>
      <c r="E5877" s="49">
        <f t="shared" si="183"/>
        <v>9.8543646987006017E-3</v>
      </c>
      <c r="F5877" s="74">
        <f>C5877-('Analyse Germany'!$H$11+'Analyse Germany'!$H$12*E5877)</f>
        <v>-6.8172443264612713E-4</v>
      </c>
    </row>
    <row r="5878" spans="1:6" x14ac:dyDescent="0.3">
      <c r="A5878" s="47">
        <v>44462.833333333336</v>
      </c>
      <c r="B5878" s="48">
        <v>15643.97</v>
      </c>
      <c r="C5878" s="49">
        <f t="shared" si="182"/>
        <v>8.84970019488307E-3</v>
      </c>
      <c r="D5878" s="48">
        <v>467.5</v>
      </c>
      <c r="E5878" s="49">
        <f t="shared" si="183"/>
        <v>9.2832469775474546E-3</v>
      </c>
      <c r="F5878" s="74">
        <f>C5878-('Analyse Germany'!$H$11+'Analyse Germany'!$H$12*E5878)</f>
        <v>-1.4820784215827353E-3</v>
      </c>
    </row>
    <row r="5879" spans="1:6" x14ac:dyDescent="0.3">
      <c r="A5879" s="47">
        <v>44463.833333333336</v>
      </c>
      <c r="B5879" s="48">
        <v>15531.75</v>
      </c>
      <c r="C5879" s="49">
        <f t="shared" si="182"/>
        <v>-7.1733709537923351E-3</v>
      </c>
      <c r="D5879" s="48">
        <v>463.29</v>
      </c>
      <c r="E5879" s="49">
        <f t="shared" si="183"/>
        <v>-9.0053475935828464E-3</v>
      </c>
      <c r="F5879" s="74">
        <f>C5879-('Analyse Germany'!$H$11+'Analyse Germany'!$H$12*E5879)</f>
        <v>3.5583711510549596E-3</v>
      </c>
    </row>
    <row r="5880" spans="1:6" x14ac:dyDescent="0.3">
      <c r="A5880" s="32">
        <v>44466.833333333336</v>
      </c>
      <c r="B5880" s="33">
        <v>15573.88</v>
      </c>
      <c r="C5880" s="35">
        <f t="shared" si="182"/>
        <v>2.7125082492314156E-3</v>
      </c>
      <c r="D5880" s="33">
        <v>462.42</v>
      </c>
      <c r="E5880" s="35">
        <f t="shared" si="183"/>
        <v>-1.8778734701806465E-3</v>
      </c>
      <c r="F5880" s="75">
        <f>C5880-('Analyse Germany'!$H$11+'Analyse Germany'!$H$12*E5880)</f>
        <v>5.2353254798899436E-3</v>
      </c>
    </row>
    <row r="5881" spans="1:6" x14ac:dyDescent="0.3">
      <c r="A5881" s="50">
        <v>44467.833333333336</v>
      </c>
      <c r="B5881" s="51">
        <v>15248.56</v>
      </c>
      <c r="C5881" s="52">
        <f t="shared" si="182"/>
        <v>-2.0888821539654878E-2</v>
      </c>
      <c r="D5881" s="51">
        <v>452.35</v>
      </c>
      <c r="E5881" s="52">
        <f t="shared" si="183"/>
        <v>-2.1776739760390962E-2</v>
      </c>
      <c r="F5881" s="76">
        <f>C5881-('Analyse Germany'!$H$11+'Analyse Germany'!$H$12*E5881)</f>
        <v>4.5521144564621453E-3</v>
      </c>
    </row>
    <row r="5882" spans="1:6" x14ac:dyDescent="0.3">
      <c r="A5882" s="50">
        <v>44468.833333333336</v>
      </c>
      <c r="B5882" s="51">
        <v>15365.27</v>
      </c>
      <c r="C5882" s="52">
        <f t="shared" si="182"/>
        <v>7.6538374771126794E-3</v>
      </c>
      <c r="D5882" s="51">
        <v>455.03</v>
      </c>
      <c r="E5882" s="52">
        <f t="shared" si="183"/>
        <v>5.9246158947716676E-3</v>
      </c>
      <c r="F5882" s="76">
        <f>C5882-('Analyse Germany'!$H$11+'Analyse Germany'!$H$12*E5882)</f>
        <v>1.1902946144739524E-3</v>
      </c>
    </row>
    <row r="5883" spans="1:6" x14ac:dyDescent="0.3">
      <c r="A5883" s="50">
        <v>44469.833333333336</v>
      </c>
      <c r="B5883" s="51">
        <v>15260.69</v>
      </c>
      <c r="C5883" s="52">
        <f t="shared" si="182"/>
        <v>-6.8062585297882228E-3</v>
      </c>
      <c r="D5883" s="51">
        <v>454.81</v>
      </c>
      <c r="E5883" s="52">
        <f t="shared" si="183"/>
        <v>-4.8348460541058902E-4</v>
      </c>
      <c r="F5883" s="76">
        <f>C5883-('Analyse Germany'!$H$11+'Analyse Germany'!$H$12*E5883)</f>
        <v>-5.8894006106787579E-3</v>
      </c>
    </row>
    <row r="5884" spans="1:6" x14ac:dyDescent="0.3">
      <c r="A5884" s="50">
        <v>44470.833333333336</v>
      </c>
      <c r="B5884" s="51">
        <v>15156.44</v>
      </c>
      <c r="C5884" s="52">
        <f t="shared" si="182"/>
        <v>-6.831276960609256E-3</v>
      </c>
      <c r="D5884" s="51">
        <v>452.9</v>
      </c>
      <c r="E5884" s="52">
        <f t="shared" si="183"/>
        <v>-4.1995558584904114E-3</v>
      </c>
      <c r="F5884" s="76">
        <f>C5884-('Analyse Germany'!$H$11+'Analyse Germany'!$H$12*E5884)</f>
        <v>-1.634508765360667E-3</v>
      </c>
    </row>
    <row r="5885" spans="1:6" x14ac:dyDescent="0.3">
      <c r="A5885" s="50">
        <v>44473.833333333336</v>
      </c>
      <c r="B5885" s="51">
        <v>15036.55</v>
      </c>
      <c r="C5885" s="52">
        <f t="shared" si="182"/>
        <v>-7.9101688787077684E-3</v>
      </c>
      <c r="D5885" s="51">
        <v>450.77</v>
      </c>
      <c r="E5885" s="52">
        <f t="shared" si="183"/>
        <v>-4.703024950320156E-3</v>
      </c>
      <c r="F5885" s="76">
        <f>C5885-('Analyse Germany'!$H$11+'Analyse Germany'!$H$12*E5885)</f>
        <v>-2.1335402897558319E-3</v>
      </c>
    </row>
    <row r="5886" spans="1:6" x14ac:dyDescent="0.3">
      <c r="A5886" s="50">
        <v>44474.833333333336</v>
      </c>
      <c r="B5886" s="51">
        <v>15194.49</v>
      </c>
      <c r="C5886" s="52">
        <f t="shared" si="182"/>
        <v>1.0503739222095465E-2</v>
      </c>
      <c r="D5886" s="51">
        <v>456.03</v>
      </c>
      <c r="E5886" s="52">
        <f t="shared" si="183"/>
        <v>1.1668922066685905E-2</v>
      </c>
      <c r="F5886" s="76">
        <f>C5886-('Analyse Germany'!$H$11+'Analyse Germany'!$H$12*E5886)</f>
        <v>-2.5756926642236805E-3</v>
      </c>
    </row>
    <row r="5887" spans="1:6" x14ac:dyDescent="0.3">
      <c r="A5887" s="50">
        <v>44475.833333333336</v>
      </c>
      <c r="B5887" s="51">
        <v>14973.33</v>
      </c>
      <c r="C5887" s="52">
        <f t="shared" si="182"/>
        <v>-1.4555276287654295E-2</v>
      </c>
      <c r="D5887" s="51">
        <v>451.33</v>
      </c>
      <c r="E5887" s="52">
        <f t="shared" si="183"/>
        <v>-1.030633949520865E-2</v>
      </c>
      <c r="F5887" s="76">
        <f>C5887-('Analyse Germany'!$H$11+'Analyse Germany'!$H$12*E5887)</f>
        <v>-2.3251429438534213E-3</v>
      </c>
    </row>
    <row r="5888" spans="1:6" x14ac:dyDescent="0.3">
      <c r="A5888" s="50">
        <v>44476.833333333336</v>
      </c>
      <c r="B5888" s="51">
        <v>15250.86</v>
      </c>
      <c r="C5888" s="52">
        <f t="shared" ref="C5888:C5951" si="184">B5888/B5887-1</f>
        <v>1.853495515025716E-2</v>
      </c>
      <c r="D5888" s="51">
        <v>458.57</v>
      </c>
      <c r="E5888" s="52">
        <f t="shared" si="183"/>
        <v>1.6041477411206984E-2</v>
      </c>
      <c r="F5888" s="76">
        <f>C5888-('Analyse Germany'!$H$11+'Analyse Germany'!$H$12*E5888)</f>
        <v>4.1952064787062135E-4</v>
      </c>
    </row>
    <row r="5889" spans="1:6" x14ac:dyDescent="0.3">
      <c r="A5889" s="50">
        <v>44477.833333333336</v>
      </c>
      <c r="B5889" s="51">
        <v>15206.13</v>
      </c>
      <c r="C5889" s="52">
        <f t="shared" si="184"/>
        <v>-2.9329493549873353E-3</v>
      </c>
      <c r="D5889" s="51">
        <v>457.29</v>
      </c>
      <c r="E5889" s="52">
        <f t="shared" si="183"/>
        <v>-2.7912859541617818E-3</v>
      </c>
      <c r="F5889" s="76">
        <f>C5889-('Analyse Germany'!$H$11+'Analyse Germany'!$H$12*E5889)</f>
        <v>6.4187232077020373E-4</v>
      </c>
    </row>
    <row r="5890" spans="1:6" x14ac:dyDescent="0.3">
      <c r="A5890" s="50">
        <v>44480.833333333336</v>
      </c>
      <c r="B5890" s="51">
        <v>15199.14</v>
      </c>
      <c r="C5890" s="52">
        <f t="shared" si="184"/>
        <v>-4.5968303572307967E-4</v>
      </c>
      <c r="D5890" s="51">
        <v>457.53</v>
      </c>
      <c r="E5890" s="52">
        <f t="shared" si="183"/>
        <v>5.2483106999923201E-4</v>
      </c>
      <c r="F5890" s="76">
        <f>C5890-('Analyse Germany'!$H$11+'Analyse Germany'!$H$12*E5890)</f>
        <v>-7.0413240242037502E-4</v>
      </c>
    </row>
    <row r="5891" spans="1:6" x14ac:dyDescent="0.3">
      <c r="A5891" s="1">
        <v>44481.833333333336</v>
      </c>
      <c r="B5891" s="2">
        <v>15146.87</v>
      </c>
      <c r="C5891" s="34">
        <f t="shared" si="184"/>
        <v>-3.4390103650600023E-3</v>
      </c>
      <c r="D5891" s="2">
        <v>457.21</v>
      </c>
      <c r="E5891" s="34">
        <f t="shared" si="183"/>
        <v>-6.9940768911325168E-4</v>
      </c>
      <c r="F5891" s="77"/>
    </row>
    <row r="5892" spans="1:6" x14ac:dyDescent="0.3">
      <c r="A5892" s="1">
        <v>44482.833333333336</v>
      </c>
      <c r="B5892" s="2">
        <v>15249.38</v>
      </c>
      <c r="C5892" s="34">
        <f t="shared" si="184"/>
        <v>6.7677348521508751E-3</v>
      </c>
      <c r="D5892" s="2">
        <v>460.39</v>
      </c>
      <c r="E5892" s="34">
        <f t="shared" si="183"/>
        <v>6.9552284508211937E-3</v>
      </c>
      <c r="F5892" s="77"/>
    </row>
    <row r="5893" spans="1:6" x14ac:dyDescent="0.3">
      <c r="A5893" s="1">
        <v>44483.833333333336</v>
      </c>
      <c r="B5893" s="2">
        <v>15462.72</v>
      </c>
      <c r="C5893" s="34">
        <f t="shared" si="184"/>
        <v>1.3990076973621202E-2</v>
      </c>
      <c r="D5893" s="2">
        <v>465.92</v>
      </c>
      <c r="E5893" s="34">
        <f t="shared" ref="E5893:E5956" si="185">D5893/D5892-1</f>
        <v>1.2011555420404552E-2</v>
      </c>
      <c r="F5893" s="77"/>
    </row>
    <row r="5894" spans="1:6" x14ac:dyDescent="0.3">
      <c r="A5894" s="1">
        <v>44484.833333333336</v>
      </c>
      <c r="B5894" s="2">
        <v>15587.36</v>
      </c>
      <c r="C5894" s="34">
        <f t="shared" si="184"/>
        <v>8.0606775522029661E-3</v>
      </c>
      <c r="D5894" s="2">
        <v>469.39</v>
      </c>
      <c r="E5894" s="34">
        <f t="shared" si="185"/>
        <v>7.447630494505475E-3</v>
      </c>
      <c r="F5894" s="77"/>
    </row>
    <row r="5895" spans="1:6" x14ac:dyDescent="0.3">
      <c r="A5895" s="1">
        <v>44487.833333333336</v>
      </c>
      <c r="B5895" s="2">
        <v>15474.47</v>
      </c>
      <c r="C5895" s="34">
        <f t="shared" si="184"/>
        <v>-7.2424066679669385E-3</v>
      </c>
      <c r="D5895" s="2">
        <v>467.04</v>
      </c>
      <c r="E5895" s="34">
        <f t="shared" si="185"/>
        <v>-5.0064977950105005E-3</v>
      </c>
      <c r="F5895" s="77"/>
    </row>
    <row r="5896" spans="1:6" x14ac:dyDescent="0.3">
      <c r="A5896" s="1">
        <v>44488.833333333336</v>
      </c>
      <c r="B5896" s="2">
        <v>15515.83</v>
      </c>
      <c r="C5896" s="34">
        <f t="shared" si="184"/>
        <v>2.6727894396383345E-3</v>
      </c>
      <c r="D5896" s="2">
        <v>468.58</v>
      </c>
      <c r="E5896" s="34">
        <f t="shared" si="185"/>
        <v>3.2973621103116191E-3</v>
      </c>
      <c r="F5896" s="77"/>
    </row>
    <row r="5897" spans="1:6" x14ac:dyDescent="0.3">
      <c r="A5897" s="1">
        <v>44489.833333333336</v>
      </c>
      <c r="B5897" s="2">
        <v>15522.92</v>
      </c>
      <c r="C5897" s="34">
        <f t="shared" si="184"/>
        <v>4.5695267349543656E-4</v>
      </c>
      <c r="D5897" s="2">
        <v>470.07</v>
      </c>
      <c r="E5897" s="34">
        <f t="shared" si="185"/>
        <v>3.1798198813437484E-3</v>
      </c>
      <c r="F5897" s="77"/>
    </row>
    <row r="5898" spans="1:6" x14ac:dyDescent="0.3">
      <c r="A5898" s="1">
        <v>44490.833333333336</v>
      </c>
      <c r="B5898" s="2">
        <v>15472.56</v>
      </c>
      <c r="C5898" s="34">
        <f t="shared" si="184"/>
        <v>-3.2442349764091327E-3</v>
      </c>
      <c r="D5898" s="2">
        <v>469.71</v>
      </c>
      <c r="E5898" s="34">
        <f t="shared" si="185"/>
        <v>-7.6584338502783122E-4</v>
      </c>
      <c r="F5898" s="77"/>
    </row>
    <row r="5899" spans="1:6" x14ac:dyDescent="0.3">
      <c r="A5899" s="1">
        <v>44491.833333333336</v>
      </c>
      <c r="B5899" s="2">
        <v>15542.98</v>
      </c>
      <c r="C5899" s="34">
        <f t="shared" si="184"/>
        <v>4.5512830455980424E-3</v>
      </c>
      <c r="D5899" s="2">
        <v>471.88</v>
      </c>
      <c r="E5899" s="34">
        <f t="shared" si="185"/>
        <v>4.6198718358136937E-3</v>
      </c>
      <c r="F5899" s="77"/>
    </row>
    <row r="5900" spans="1:6" x14ac:dyDescent="0.3">
      <c r="A5900" s="1">
        <v>44494.833333333336</v>
      </c>
      <c r="B5900" s="2">
        <v>15599.23</v>
      </c>
      <c r="C5900" s="34">
        <f t="shared" si="184"/>
        <v>3.6189971292506229E-3</v>
      </c>
      <c r="D5900" s="2">
        <v>472.21</v>
      </c>
      <c r="E5900" s="34">
        <f t="shared" si="185"/>
        <v>6.9933033822144886E-4</v>
      </c>
      <c r="F5900" s="77"/>
    </row>
    <row r="5901" spans="1:6" x14ac:dyDescent="0.3">
      <c r="A5901" s="1">
        <v>44495.833333333336</v>
      </c>
      <c r="B5901" s="2">
        <v>15757.06</v>
      </c>
      <c r="C5901" s="34">
        <f t="shared" si="184"/>
        <v>1.0117807096888809E-2</v>
      </c>
      <c r="D5901" s="2">
        <v>475.74</v>
      </c>
      <c r="E5901" s="34">
        <f t="shared" si="185"/>
        <v>7.4754876008555904E-3</v>
      </c>
      <c r="F5901" s="77"/>
    </row>
    <row r="5902" spans="1:6" x14ac:dyDescent="0.3">
      <c r="A5902" s="1">
        <v>44496.833333333336</v>
      </c>
      <c r="B5902" s="2">
        <v>15705.81</v>
      </c>
      <c r="C5902" s="34">
        <f t="shared" si="184"/>
        <v>-3.2525103033179681E-3</v>
      </c>
      <c r="D5902" s="2">
        <v>474.04</v>
      </c>
      <c r="E5902" s="34">
        <f t="shared" si="185"/>
        <v>-3.5733804178752493E-3</v>
      </c>
      <c r="F5902" s="77"/>
    </row>
    <row r="5903" spans="1:6" x14ac:dyDescent="0.3">
      <c r="A5903" s="1">
        <v>44497.833333333336</v>
      </c>
      <c r="B5903" s="2">
        <v>15696.33</v>
      </c>
      <c r="C5903" s="34">
        <f t="shared" si="184"/>
        <v>-6.035982862392375E-4</v>
      </c>
      <c r="D5903" s="2">
        <v>475.16</v>
      </c>
      <c r="E5903" s="34">
        <f t="shared" si="185"/>
        <v>2.3626698168930371E-3</v>
      </c>
      <c r="F5903" s="77"/>
    </row>
    <row r="5904" spans="1:6" x14ac:dyDescent="0.3">
      <c r="A5904" s="1">
        <v>44498.833333333336</v>
      </c>
      <c r="B5904" s="2">
        <v>15688.77</v>
      </c>
      <c r="C5904" s="34">
        <f t="shared" si="184"/>
        <v>-4.8164124989724666E-4</v>
      </c>
      <c r="D5904" s="2">
        <v>475.51</v>
      </c>
      <c r="E5904" s="34">
        <f t="shared" si="185"/>
        <v>7.3659398939307508E-4</v>
      </c>
      <c r="F5904" s="77"/>
    </row>
    <row r="5905" spans="1:6" x14ac:dyDescent="0.3">
      <c r="A5905" s="1">
        <v>44501.833333333336</v>
      </c>
      <c r="B5905" s="2">
        <v>15806.29</v>
      </c>
      <c r="C5905" s="34">
        <f t="shared" si="184"/>
        <v>7.4907083219397652E-3</v>
      </c>
      <c r="D5905" s="2">
        <v>478.87</v>
      </c>
      <c r="E5905" s="34">
        <f t="shared" si="185"/>
        <v>7.0660974532608112E-3</v>
      </c>
      <c r="F5905" s="77"/>
    </row>
    <row r="5906" spans="1:6" x14ac:dyDescent="0.3">
      <c r="A5906" s="1">
        <v>44502.833333333336</v>
      </c>
      <c r="B5906" s="2">
        <v>15954.45</v>
      </c>
      <c r="C5906" s="34">
        <f t="shared" si="184"/>
        <v>9.3734835941894357E-3</v>
      </c>
      <c r="D5906" s="2">
        <v>479.53</v>
      </c>
      <c r="E5906" s="34">
        <f t="shared" si="185"/>
        <v>1.3782446175369945E-3</v>
      </c>
      <c r="F5906" s="77"/>
    </row>
    <row r="5907" spans="1:6" x14ac:dyDescent="0.3">
      <c r="A5907" s="1">
        <v>44503.833333333336</v>
      </c>
      <c r="B5907" s="2">
        <v>15959.98</v>
      </c>
      <c r="C5907" s="34">
        <f t="shared" si="184"/>
        <v>3.466117603552199E-4</v>
      </c>
      <c r="D5907" s="2">
        <v>481.22</v>
      </c>
      <c r="E5907" s="34">
        <f t="shared" si="185"/>
        <v>3.5242841949409964E-3</v>
      </c>
      <c r="F5907" s="77"/>
    </row>
    <row r="5908" spans="1:6" x14ac:dyDescent="0.3">
      <c r="A5908" s="1">
        <v>44504.833333333336</v>
      </c>
      <c r="B5908" s="2">
        <v>16029.65</v>
      </c>
      <c r="C5908" s="34">
        <f t="shared" si="184"/>
        <v>4.365293690844263E-3</v>
      </c>
      <c r="D5908" s="2">
        <v>483.21</v>
      </c>
      <c r="E5908" s="34">
        <f t="shared" si="185"/>
        <v>4.1353227214162569E-3</v>
      </c>
      <c r="F5908" s="77"/>
    </row>
    <row r="5909" spans="1:6" x14ac:dyDescent="0.3">
      <c r="A5909" s="1">
        <v>44505.833333333336</v>
      </c>
      <c r="B5909" s="2">
        <v>16054.36</v>
      </c>
      <c r="C5909" s="34">
        <f t="shared" si="184"/>
        <v>1.5415183737637062E-3</v>
      </c>
      <c r="D5909" s="2">
        <v>483.44</v>
      </c>
      <c r="E5909" s="34">
        <f t="shared" si="185"/>
        <v>4.7598352683109191E-4</v>
      </c>
      <c r="F5909" s="77"/>
    </row>
    <row r="5910" spans="1:6" x14ac:dyDescent="0.3">
      <c r="A5910" s="1">
        <v>44508.833333333336</v>
      </c>
      <c r="B5910" s="2">
        <v>16046.52</v>
      </c>
      <c r="C5910" s="34">
        <f t="shared" si="184"/>
        <v>-4.8834086192162118E-4</v>
      </c>
      <c r="D5910" s="2">
        <v>483.61</v>
      </c>
      <c r="E5910" s="34">
        <f t="shared" si="185"/>
        <v>3.516465331789842E-4</v>
      </c>
      <c r="F5910" s="77"/>
    </row>
    <row r="5911" spans="1:6" x14ac:dyDescent="0.3">
      <c r="A5911" s="1">
        <v>44509.833333333336</v>
      </c>
      <c r="B5911" s="2">
        <v>16040.47</v>
      </c>
      <c r="C5911" s="34">
        <f t="shared" si="184"/>
        <v>-3.7702878879664059E-4</v>
      </c>
      <c r="D5911" s="2">
        <v>482.71</v>
      </c>
      <c r="E5911" s="34">
        <f t="shared" si="185"/>
        <v>-1.8610037013296887E-3</v>
      </c>
      <c r="F5911" s="77"/>
    </row>
    <row r="5912" spans="1:6" x14ac:dyDescent="0.3">
      <c r="A5912" s="1">
        <v>44510.833333333336</v>
      </c>
      <c r="B5912" s="2">
        <v>16067.83</v>
      </c>
      <c r="C5912" s="34">
        <f t="shared" si="184"/>
        <v>1.7056856812800447E-3</v>
      </c>
      <c r="D5912" s="2">
        <v>483.76</v>
      </c>
      <c r="E5912" s="34">
        <f t="shared" si="185"/>
        <v>2.1752190756354484E-3</v>
      </c>
      <c r="F5912" s="77"/>
    </row>
    <row r="5913" spans="1:6" x14ac:dyDescent="0.3">
      <c r="A5913" s="1">
        <v>44511.833333333336</v>
      </c>
      <c r="B5913" s="2">
        <v>16083.11</v>
      </c>
      <c r="C5913" s="34">
        <f t="shared" si="184"/>
        <v>9.5096848796627498E-4</v>
      </c>
      <c r="D5913" s="2">
        <v>485.29</v>
      </c>
      <c r="E5913" s="34">
        <f t="shared" si="185"/>
        <v>3.1627253183397208E-3</v>
      </c>
      <c r="F5913" s="77"/>
    </row>
    <row r="5914" spans="1:6" x14ac:dyDescent="0.3">
      <c r="A5914" s="1">
        <v>44512.833333333336</v>
      </c>
      <c r="B5914" s="2">
        <v>16094.07</v>
      </c>
      <c r="C5914" s="34">
        <f t="shared" si="184"/>
        <v>6.8146023996606964E-4</v>
      </c>
      <c r="D5914" s="2">
        <v>486.75</v>
      </c>
      <c r="E5914" s="34">
        <f t="shared" si="185"/>
        <v>3.0085103752395259E-3</v>
      </c>
      <c r="F5914" s="77"/>
    </row>
    <row r="5915" spans="1:6" x14ac:dyDescent="0.3">
      <c r="A5915" s="1">
        <v>44515.833333333336</v>
      </c>
      <c r="B5915" s="2">
        <v>16148.64</v>
      </c>
      <c r="C5915" s="34">
        <f t="shared" si="184"/>
        <v>3.39068986278801E-3</v>
      </c>
      <c r="D5915" s="2">
        <v>488.43</v>
      </c>
      <c r="E5915" s="34">
        <f t="shared" si="185"/>
        <v>3.4514637904468071E-3</v>
      </c>
      <c r="F5915" s="77"/>
    </row>
    <row r="5916" spans="1:6" x14ac:dyDescent="0.3">
      <c r="A5916" s="1">
        <v>44516.833333333336</v>
      </c>
      <c r="B5916" s="2">
        <v>16247.86</v>
      </c>
      <c r="C5916" s="34">
        <f t="shared" si="184"/>
        <v>6.1441706546185859E-3</v>
      </c>
      <c r="D5916" s="2">
        <v>489.27</v>
      </c>
      <c r="E5916" s="34">
        <f t="shared" si="185"/>
        <v>1.7197960813217783E-3</v>
      </c>
      <c r="F5916" s="77"/>
    </row>
    <row r="5917" spans="1:6" x14ac:dyDescent="0.3">
      <c r="A5917" s="1">
        <v>44517.833333333336</v>
      </c>
      <c r="B5917" s="2">
        <v>16251.13</v>
      </c>
      <c r="C5917" s="34">
        <f t="shared" si="184"/>
        <v>2.0125727326547604E-4</v>
      </c>
      <c r="D5917" s="2">
        <v>489.95</v>
      </c>
      <c r="E5917" s="34">
        <f t="shared" si="185"/>
        <v>1.3898256586342139E-3</v>
      </c>
      <c r="F5917" s="77"/>
    </row>
    <row r="5918" spans="1:6" x14ac:dyDescent="0.3">
      <c r="A5918" s="1">
        <v>44518.833333333336</v>
      </c>
      <c r="B5918" s="2">
        <v>16221.73</v>
      </c>
      <c r="C5918" s="34">
        <f t="shared" si="184"/>
        <v>-1.8091049668546022E-3</v>
      </c>
      <c r="D5918" s="2">
        <v>487.7</v>
      </c>
      <c r="E5918" s="34">
        <f t="shared" si="185"/>
        <v>-4.5923053372792788E-3</v>
      </c>
      <c r="F5918" s="77"/>
    </row>
    <row r="5919" spans="1:6" x14ac:dyDescent="0.3">
      <c r="A5919" s="1">
        <v>44519.833333333336</v>
      </c>
      <c r="B5919" s="2">
        <v>16159.97</v>
      </c>
      <c r="C5919" s="34">
        <f t="shared" si="184"/>
        <v>-3.8072388086843878E-3</v>
      </c>
      <c r="D5919" s="2">
        <v>486.08</v>
      </c>
      <c r="E5919" s="34">
        <f t="shared" si="185"/>
        <v>-3.3217141685462082E-3</v>
      </c>
      <c r="F5919" s="77"/>
    </row>
    <row r="5920" spans="1:6" x14ac:dyDescent="0.3">
      <c r="A5920" s="1">
        <v>44522.833333333336</v>
      </c>
      <c r="B5920" s="2">
        <v>16115.69</v>
      </c>
      <c r="C5920" s="34">
        <f t="shared" si="184"/>
        <v>-2.7401040967278689E-3</v>
      </c>
      <c r="D5920" s="2">
        <v>485.46</v>
      </c>
      <c r="E5920" s="34">
        <f t="shared" si="185"/>
        <v>-1.2755102040816757E-3</v>
      </c>
      <c r="F5920" s="77"/>
    </row>
    <row r="5921" spans="1:6" x14ac:dyDescent="0.3">
      <c r="A5921" s="1">
        <v>44523.833333333336</v>
      </c>
      <c r="B5921" s="2">
        <v>15937</v>
      </c>
      <c r="C5921" s="34">
        <f t="shared" si="184"/>
        <v>-1.1087952175798943E-2</v>
      </c>
      <c r="D5921" s="2">
        <v>479.25</v>
      </c>
      <c r="E5921" s="34">
        <f t="shared" si="185"/>
        <v>-1.2791991101223532E-2</v>
      </c>
      <c r="F5921" s="77"/>
    </row>
    <row r="5922" spans="1:6" x14ac:dyDescent="0.3">
      <c r="A5922" s="1">
        <v>44524.833333333336</v>
      </c>
      <c r="B5922" s="2">
        <v>15878.39</v>
      </c>
      <c r="C5922" s="34">
        <f t="shared" si="184"/>
        <v>-3.677605571939524E-3</v>
      </c>
      <c r="D5922" s="2">
        <v>479.69</v>
      </c>
      <c r="E5922" s="34">
        <f t="shared" si="185"/>
        <v>9.1810119979141014E-4</v>
      </c>
      <c r="F5922" s="77"/>
    </row>
    <row r="5923" spans="1:6" x14ac:dyDescent="0.3">
      <c r="A5923" s="1">
        <v>44525.833333333336</v>
      </c>
      <c r="B5923" s="2">
        <v>15917.98</v>
      </c>
      <c r="C5923" s="34">
        <f t="shared" si="184"/>
        <v>2.4933258346722109E-3</v>
      </c>
      <c r="D5923" s="2">
        <v>481.72</v>
      </c>
      <c r="E5923" s="34">
        <f t="shared" si="185"/>
        <v>4.231899768600611E-3</v>
      </c>
      <c r="F5923" s="77"/>
    </row>
    <row r="5924" spans="1:6" x14ac:dyDescent="0.3">
      <c r="A5924" s="1">
        <v>44526.833333333336</v>
      </c>
      <c r="B5924" s="2">
        <v>15257.04</v>
      </c>
      <c r="C5924" s="34">
        <f t="shared" si="184"/>
        <v>-4.152160010252548E-2</v>
      </c>
      <c r="D5924" s="2">
        <v>464.05</v>
      </c>
      <c r="E5924" s="34">
        <f t="shared" si="185"/>
        <v>-3.6681059536660343E-2</v>
      </c>
      <c r="F5924" s="77"/>
    </row>
    <row r="5925" spans="1:6" x14ac:dyDescent="0.3">
      <c r="A5925" s="1">
        <v>44529.833333333336</v>
      </c>
      <c r="B5925" s="2">
        <v>15280.86</v>
      </c>
      <c r="C5925" s="34">
        <f t="shared" si="184"/>
        <v>1.5612464803134163E-3</v>
      </c>
      <c r="D5925" s="2">
        <v>467.24</v>
      </c>
      <c r="E5925" s="34">
        <f t="shared" si="185"/>
        <v>6.8742592393060686E-3</v>
      </c>
      <c r="F5925" s="77"/>
    </row>
    <row r="5926" spans="1:6" x14ac:dyDescent="0.3">
      <c r="A5926" s="1">
        <v>44530.833333333336</v>
      </c>
      <c r="B5926" s="2">
        <v>15100.13</v>
      </c>
      <c r="C5926" s="34">
        <f t="shared" si="184"/>
        <v>-1.1827213913353174E-2</v>
      </c>
      <c r="D5926" s="2">
        <v>462.96</v>
      </c>
      <c r="E5926" s="34">
        <f t="shared" si="185"/>
        <v>-9.1601746425820085E-3</v>
      </c>
      <c r="F5926" s="77"/>
    </row>
    <row r="5927" spans="1:6" x14ac:dyDescent="0.3">
      <c r="A5927" s="1">
        <v>44531.833333333336</v>
      </c>
      <c r="B5927" s="2">
        <v>15472.67</v>
      </c>
      <c r="C5927" s="34">
        <f t="shared" si="184"/>
        <v>2.467131077679463E-2</v>
      </c>
      <c r="D5927" s="2">
        <v>470.86</v>
      </c>
      <c r="E5927" s="34">
        <f t="shared" si="185"/>
        <v>1.7064109210298994E-2</v>
      </c>
      <c r="F5927" s="77"/>
    </row>
    <row r="5928" spans="1:6" x14ac:dyDescent="0.3">
      <c r="A5928" s="1">
        <v>44532.833333333336</v>
      </c>
      <c r="B5928" s="2">
        <v>15263.11</v>
      </c>
      <c r="C5928" s="34">
        <f t="shared" si="184"/>
        <v>-1.3543880920358298E-2</v>
      </c>
      <c r="D5928" s="2">
        <v>465.44</v>
      </c>
      <c r="E5928" s="34">
        <f t="shared" si="185"/>
        <v>-1.1510852482691236E-2</v>
      </c>
      <c r="F5928" s="77"/>
    </row>
    <row r="5929" spans="1:6" x14ac:dyDescent="0.3">
      <c r="A5929" s="1">
        <v>44533.833333333336</v>
      </c>
      <c r="B5929" s="2">
        <v>15169.98</v>
      </c>
      <c r="C5929" s="34">
        <f t="shared" si="184"/>
        <v>-6.1016398361802837E-3</v>
      </c>
      <c r="D5929" s="2">
        <v>462.77</v>
      </c>
      <c r="E5929" s="34">
        <f t="shared" si="185"/>
        <v>-5.7365073908559605E-3</v>
      </c>
      <c r="F5929" s="77"/>
    </row>
    <row r="5930" spans="1:6" x14ac:dyDescent="0.3">
      <c r="A5930" s="1">
        <v>44536.833333333336</v>
      </c>
      <c r="B5930" s="2">
        <v>15380.79</v>
      </c>
      <c r="C5930" s="34">
        <f t="shared" si="184"/>
        <v>1.3896524583420833E-2</v>
      </c>
      <c r="D5930" s="2">
        <v>468.71</v>
      </c>
      <c r="E5930" s="34">
        <f t="shared" si="185"/>
        <v>1.2835749940575125E-2</v>
      </c>
      <c r="F5930" s="77"/>
    </row>
    <row r="5931" spans="1:6" x14ac:dyDescent="0.3">
      <c r="A5931" s="1">
        <v>44537.833333333336</v>
      </c>
      <c r="B5931" s="2">
        <v>15813.94</v>
      </c>
      <c r="C5931" s="34">
        <f t="shared" si="184"/>
        <v>2.8161752419739061E-2</v>
      </c>
      <c r="D5931" s="2">
        <v>480.18</v>
      </c>
      <c r="E5931" s="34">
        <f t="shared" si="185"/>
        <v>2.4471421561306661E-2</v>
      </c>
      <c r="F5931" s="77"/>
    </row>
    <row r="5932" spans="1:6" x14ac:dyDescent="0.3">
      <c r="A5932" s="1">
        <v>44538.833333333336</v>
      </c>
      <c r="B5932" s="2">
        <v>15687.09</v>
      </c>
      <c r="C5932" s="34">
        <f t="shared" si="184"/>
        <v>-8.0214039006092364E-3</v>
      </c>
      <c r="D5932" s="2">
        <v>477.36</v>
      </c>
      <c r="E5932" s="34">
        <f t="shared" si="185"/>
        <v>-5.8727977008621313E-3</v>
      </c>
      <c r="F5932" s="77"/>
    </row>
    <row r="5933" spans="1:6" x14ac:dyDescent="0.3">
      <c r="A5933" s="1">
        <v>44539.833333333336</v>
      </c>
      <c r="B5933" s="2">
        <v>15639.26</v>
      </c>
      <c r="C5933" s="34">
        <f t="shared" si="184"/>
        <v>-3.0490039899050414E-3</v>
      </c>
      <c r="D5933" s="2">
        <v>476.99</v>
      </c>
      <c r="E5933" s="34">
        <f t="shared" si="185"/>
        <v>-7.7509636333161769E-4</v>
      </c>
      <c r="F5933" s="77"/>
    </row>
    <row r="5934" spans="1:6" x14ac:dyDescent="0.3">
      <c r="A5934" s="1">
        <v>44540.833333333336</v>
      </c>
      <c r="B5934" s="2">
        <v>15623.31</v>
      </c>
      <c r="C5934" s="34">
        <f t="shared" si="184"/>
        <v>-1.0198692265491749E-3</v>
      </c>
      <c r="D5934" s="2">
        <v>475.56</v>
      </c>
      <c r="E5934" s="34">
        <f t="shared" si="185"/>
        <v>-2.9979664143902074E-3</v>
      </c>
      <c r="F5934" s="77"/>
    </row>
    <row r="5935" spans="1:6" x14ac:dyDescent="0.3">
      <c r="A5935" s="1">
        <v>44543.833333333336</v>
      </c>
      <c r="B5935" s="2">
        <v>15621.72</v>
      </c>
      <c r="C5935" s="34">
        <f t="shared" si="184"/>
        <v>-1.0177100755215385E-4</v>
      </c>
      <c r="D5935" s="2">
        <v>473.53</v>
      </c>
      <c r="E5935" s="34">
        <f t="shared" si="185"/>
        <v>-4.2686516948440278E-3</v>
      </c>
      <c r="F5935" s="77"/>
    </row>
    <row r="5936" spans="1:6" x14ac:dyDescent="0.3">
      <c r="A5936" s="1">
        <v>44544.833333333336</v>
      </c>
      <c r="B5936" s="2">
        <v>15453.56</v>
      </c>
      <c r="C5936" s="34">
        <f t="shared" si="184"/>
        <v>-1.0764499683773576E-2</v>
      </c>
      <c r="D5936" s="2">
        <v>469.56</v>
      </c>
      <c r="E5936" s="34">
        <f t="shared" si="185"/>
        <v>-8.3838405169682773E-3</v>
      </c>
      <c r="F5936" s="77"/>
    </row>
    <row r="5937" spans="1:6" x14ac:dyDescent="0.3">
      <c r="A5937" s="1">
        <v>44545.833333333336</v>
      </c>
      <c r="B5937" s="2">
        <v>15476.35</v>
      </c>
      <c r="C5937" s="34">
        <f t="shared" si="184"/>
        <v>1.4747410952558049E-3</v>
      </c>
      <c r="D5937" s="2">
        <v>470.76</v>
      </c>
      <c r="E5937" s="34">
        <f t="shared" si="185"/>
        <v>2.5555839509328049E-3</v>
      </c>
      <c r="F5937" s="77"/>
    </row>
    <row r="5938" spans="1:6" x14ac:dyDescent="0.3">
      <c r="A5938" s="1">
        <v>44546.833333333336</v>
      </c>
      <c r="B5938" s="2">
        <v>15636.4</v>
      </c>
      <c r="C5938" s="34">
        <f t="shared" si="184"/>
        <v>1.0341585709808809E-2</v>
      </c>
      <c r="D5938" s="2">
        <v>476.56</v>
      </c>
      <c r="E5938" s="34">
        <f t="shared" si="185"/>
        <v>1.2320503016399087E-2</v>
      </c>
      <c r="F5938" s="77"/>
    </row>
    <row r="5939" spans="1:6" x14ac:dyDescent="0.3">
      <c r="A5939" s="1">
        <v>44547.833333333336</v>
      </c>
      <c r="B5939" s="2">
        <v>15531.69</v>
      </c>
      <c r="C5939" s="34">
        <f t="shared" si="184"/>
        <v>-6.6965541940600115E-3</v>
      </c>
      <c r="D5939" s="2">
        <v>473.9</v>
      </c>
      <c r="E5939" s="34">
        <f t="shared" si="185"/>
        <v>-5.5816686251469738E-3</v>
      </c>
      <c r="F5939" s="77"/>
    </row>
    <row r="5940" spans="1:6" x14ac:dyDescent="0.3">
      <c r="A5940" s="1">
        <v>44550.833333333336</v>
      </c>
      <c r="B5940" s="2">
        <v>15239.67</v>
      </c>
      <c r="C5940" s="34">
        <f t="shared" si="184"/>
        <v>-1.8801559907518195E-2</v>
      </c>
      <c r="D5940" s="2">
        <v>467.35</v>
      </c>
      <c r="E5940" s="34">
        <f t="shared" si="185"/>
        <v>-1.3821481325174023E-2</v>
      </c>
      <c r="F5940" s="77"/>
    </row>
    <row r="5941" spans="1:6" x14ac:dyDescent="0.3">
      <c r="A5941" s="1">
        <v>44551.833333333336</v>
      </c>
      <c r="B5941" s="2">
        <v>15447.44</v>
      </c>
      <c r="C5941" s="34">
        <f t="shared" si="184"/>
        <v>1.3633497313262133E-2</v>
      </c>
      <c r="D5941" s="2">
        <v>473.99</v>
      </c>
      <c r="E5941" s="34">
        <f t="shared" si="185"/>
        <v>1.4207767198031407E-2</v>
      </c>
      <c r="F5941" s="77"/>
    </row>
    <row r="5942" spans="1:6" x14ac:dyDescent="0.3">
      <c r="A5942" s="1">
        <v>44552.833333333336</v>
      </c>
      <c r="B5942" s="2">
        <v>15593.47</v>
      </c>
      <c r="C5942" s="34">
        <f t="shared" si="184"/>
        <v>9.4533463149879537E-3</v>
      </c>
      <c r="D5942" s="2">
        <v>478.36</v>
      </c>
      <c r="E5942" s="34">
        <f t="shared" si="185"/>
        <v>9.2196037891094651E-3</v>
      </c>
      <c r="F5942" s="77"/>
    </row>
    <row r="5943" spans="1:6" x14ac:dyDescent="0.3">
      <c r="A5943" s="1">
        <v>44553.833333333336</v>
      </c>
      <c r="B5943" s="2">
        <v>15756.31</v>
      </c>
      <c r="C5943" s="34">
        <f t="shared" si="184"/>
        <v>1.0442832801166091E-2</v>
      </c>
      <c r="D5943" s="2">
        <v>483.01</v>
      </c>
      <c r="E5943" s="34">
        <f t="shared" si="185"/>
        <v>9.7207124341500695E-3</v>
      </c>
      <c r="F5943" s="77"/>
    </row>
    <row r="5944" spans="1:6" x14ac:dyDescent="0.3">
      <c r="A5944" s="1">
        <v>44557.833333333336</v>
      </c>
      <c r="B5944" s="2">
        <v>15835.25</v>
      </c>
      <c r="C5944" s="34">
        <f t="shared" si="184"/>
        <v>5.0100562885599942E-3</v>
      </c>
      <c r="D5944" s="2">
        <v>485.49</v>
      </c>
      <c r="E5944" s="34">
        <f t="shared" si="185"/>
        <v>5.1344692656467572E-3</v>
      </c>
      <c r="F5944" s="77"/>
    </row>
    <row r="5945" spans="1:6" x14ac:dyDescent="0.3">
      <c r="A5945" s="1">
        <v>44558.833333333336</v>
      </c>
      <c r="B5945" s="2">
        <v>15963.7</v>
      </c>
      <c r="C5945" s="34">
        <f t="shared" si="184"/>
        <v>8.1116496424118445E-3</v>
      </c>
      <c r="D5945" s="2">
        <v>488.5</v>
      </c>
      <c r="E5945" s="34">
        <f t="shared" si="185"/>
        <v>6.1999217285628738E-3</v>
      </c>
      <c r="F5945" s="77"/>
    </row>
    <row r="5946" spans="1:6" x14ac:dyDescent="0.3">
      <c r="A5946" s="1">
        <v>44559.833333333336</v>
      </c>
      <c r="B5946" s="2">
        <v>15852.25</v>
      </c>
      <c r="C5946" s="34">
        <f t="shared" si="184"/>
        <v>-6.9814641968967139E-3</v>
      </c>
      <c r="D5946" s="2">
        <v>487.98</v>
      </c>
      <c r="E5946" s="34">
        <f t="shared" si="185"/>
        <v>-1.0644831115659281E-3</v>
      </c>
      <c r="F5946" s="77"/>
    </row>
    <row r="5947" spans="1:6" x14ac:dyDescent="0.3">
      <c r="A5947" s="1">
        <v>44560.586111111108</v>
      </c>
      <c r="B5947" s="2">
        <v>15884.86</v>
      </c>
      <c r="C5947" s="34">
        <f t="shared" si="184"/>
        <v>2.0571212288476026E-3</v>
      </c>
      <c r="D5947" s="2">
        <v>488.71</v>
      </c>
      <c r="E5947" s="34">
        <f t="shared" si="185"/>
        <v>1.4959629493012105E-3</v>
      </c>
      <c r="F5947" s="77"/>
    </row>
    <row r="5948" spans="1:6" x14ac:dyDescent="0.3">
      <c r="A5948" s="1">
        <v>44564.833333333336</v>
      </c>
      <c r="B5948" s="2">
        <v>16020.73</v>
      </c>
      <c r="C5948" s="34">
        <f t="shared" si="184"/>
        <v>8.5534276033907286E-3</v>
      </c>
      <c r="D5948" s="2">
        <v>489.99</v>
      </c>
      <c r="E5948" s="34">
        <f t="shared" si="185"/>
        <v>2.6191401853861151E-3</v>
      </c>
      <c r="F5948" s="77"/>
    </row>
    <row r="5949" spans="1:6" x14ac:dyDescent="0.3">
      <c r="A5949" s="1">
        <v>44565.833333333336</v>
      </c>
      <c r="B5949" s="2">
        <v>16152.61</v>
      </c>
      <c r="C5949" s="34">
        <f t="shared" si="184"/>
        <v>8.2318346292584721E-3</v>
      </c>
      <c r="D5949" s="2">
        <v>494.02</v>
      </c>
      <c r="E5949" s="34">
        <f t="shared" si="185"/>
        <v>8.2246576460742737E-3</v>
      </c>
      <c r="F5949" s="77"/>
    </row>
    <row r="5950" spans="1:6" x14ac:dyDescent="0.3">
      <c r="A5950" s="1">
        <v>44566.833333333336</v>
      </c>
      <c r="B5950" s="2">
        <v>16271.75</v>
      </c>
      <c r="C5950" s="34">
        <f t="shared" si="184"/>
        <v>7.3758977651290358E-3</v>
      </c>
      <c r="D5950" s="2">
        <v>494.35</v>
      </c>
      <c r="E5950" s="34">
        <f t="shared" si="185"/>
        <v>6.6798915023702499E-4</v>
      </c>
      <c r="F5950" s="77"/>
    </row>
    <row r="5951" spans="1:6" x14ac:dyDescent="0.3">
      <c r="A5951" s="1">
        <v>44567.833333333336</v>
      </c>
      <c r="B5951" s="2">
        <v>16052.03</v>
      </c>
      <c r="C5951" s="34">
        <f t="shared" si="184"/>
        <v>-1.3503157312520164E-2</v>
      </c>
      <c r="D5951" s="2">
        <v>488.16</v>
      </c>
      <c r="E5951" s="34">
        <f t="shared" si="185"/>
        <v>-1.25214928694245E-2</v>
      </c>
      <c r="F5951" s="77"/>
    </row>
    <row r="5952" spans="1:6" x14ac:dyDescent="0.3">
      <c r="A5952" s="1">
        <v>44568.833333333336</v>
      </c>
      <c r="B5952" s="2">
        <v>15947.74</v>
      </c>
      <c r="C5952" s="34">
        <f t="shared" ref="C5952:C6015" si="186">B5952/B5951-1</f>
        <v>-6.4969975760075238E-3</v>
      </c>
      <c r="D5952" s="2">
        <v>486.25</v>
      </c>
      <c r="E5952" s="34">
        <f t="shared" si="185"/>
        <v>-3.9126515896428238E-3</v>
      </c>
      <c r="F5952" s="77"/>
    </row>
    <row r="5953" spans="1:6" x14ac:dyDescent="0.3">
      <c r="A5953" s="1">
        <v>44571.833333333336</v>
      </c>
      <c r="B5953" s="2">
        <v>15768.27</v>
      </c>
      <c r="C5953" s="34">
        <f t="shared" si="186"/>
        <v>-1.1253632176095096E-2</v>
      </c>
      <c r="D5953" s="2">
        <v>479.04</v>
      </c>
      <c r="E5953" s="34">
        <f t="shared" si="185"/>
        <v>-1.4827763496143898E-2</v>
      </c>
      <c r="F5953" s="77"/>
    </row>
    <row r="5954" spans="1:6" x14ac:dyDescent="0.3">
      <c r="A5954" s="1">
        <v>44572.833333333336</v>
      </c>
      <c r="B5954" s="2">
        <v>15941.81</v>
      </c>
      <c r="C5954" s="34">
        <f t="shared" si="186"/>
        <v>1.1005646148879888E-2</v>
      </c>
      <c r="D5954" s="2">
        <v>483.08</v>
      </c>
      <c r="E5954" s="34">
        <f t="shared" si="185"/>
        <v>8.4335337341348016E-3</v>
      </c>
      <c r="F5954" s="77"/>
    </row>
    <row r="5955" spans="1:6" x14ac:dyDescent="0.3">
      <c r="A5955" s="1">
        <v>44573.833333333336</v>
      </c>
      <c r="B5955" s="2">
        <v>16010.32</v>
      </c>
      <c r="C5955" s="34">
        <f t="shared" si="186"/>
        <v>4.2975044866297996E-3</v>
      </c>
      <c r="D5955" s="2">
        <v>486.2</v>
      </c>
      <c r="E5955" s="34">
        <f t="shared" si="185"/>
        <v>6.4585575888052027E-3</v>
      </c>
      <c r="F5955" s="77"/>
    </row>
    <row r="5956" spans="1:6" x14ac:dyDescent="0.3">
      <c r="A5956" s="1">
        <v>44574.833333333336</v>
      </c>
      <c r="B5956" s="2">
        <v>16031.59</v>
      </c>
      <c r="C5956" s="34">
        <f t="shared" si="186"/>
        <v>1.3285181058217965E-3</v>
      </c>
      <c r="D5956" s="2">
        <v>486.05</v>
      </c>
      <c r="E5956" s="34">
        <f t="shared" si="185"/>
        <v>-3.0851501439732587E-4</v>
      </c>
      <c r="F5956" s="77"/>
    </row>
    <row r="5957" spans="1:6" x14ac:dyDescent="0.3">
      <c r="A5957" s="1">
        <v>44575.833333333336</v>
      </c>
      <c r="B5957" s="2">
        <v>15883.24</v>
      </c>
      <c r="C5957" s="34">
        <f t="shared" si="186"/>
        <v>-9.2536049137983412E-3</v>
      </c>
      <c r="D5957" s="2">
        <v>481.16</v>
      </c>
      <c r="E5957" s="34">
        <f t="shared" ref="E5957:E6020" si="187">D5957/D5956-1</f>
        <v>-1.0060693344306149E-2</v>
      </c>
      <c r="F5957" s="77"/>
    </row>
    <row r="5958" spans="1:6" x14ac:dyDescent="0.3">
      <c r="A5958" s="1">
        <v>44578.833333333336</v>
      </c>
      <c r="B5958" s="2">
        <v>15933.72</v>
      </c>
      <c r="C5958" s="34">
        <f t="shared" si="186"/>
        <v>3.1781928624134981E-3</v>
      </c>
      <c r="D5958" s="2">
        <v>484.51</v>
      </c>
      <c r="E5958" s="34">
        <f t="shared" si="187"/>
        <v>6.9623410092276572E-3</v>
      </c>
      <c r="F5958" s="77"/>
    </row>
    <row r="5959" spans="1:6" x14ac:dyDescent="0.3">
      <c r="A5959" s="1">
        <v>44579.833333333336</v>
      </c>
      <c r="B5959" s="2">
        <v>15772.56</v>
      </c>
      <c r="C5959" s="34">
        <f t="shared" si="186"/>
        <v>-1.0114398897432597E-2</v>
      </c>
      <c r="D5959" s="2">
        <v>479.79</v>
      </c>
      <c r="E5959" s="34">
        <f t="shared" si="187"/>
        <v>-9.7418009948194717E-3</v>
      </c>
      <c r="F5959" s="77"/>
    </row>
    <row r="5960" spans="1:6" x14ac:dyDescent="0.3">
      <c r="A5960" s="1">
        <v>44580.833333333336</v>
      </c>
      <c r="B5960" s="2">
        <v>15809.72</v>
      </c>
      <c r="C5960" s="34">
        <f t="shared" si="186"/>
        <v>2.3559904035870272E-3</v>
      </c>
      <c r="D5960" s="2">
        <v>480.9</v>
      </c>
      <c r="E5960" s="34">
        <f t="shared" si="187"/>
        <v>2.3135121615704968E-3</v>
      </c>
      <c r="F5960" s="77"/>
    </row>
    <row r="5961" spans="1:6" x14ac:dyDescent="0.3">
      <c r="A5961" s="1">
        <v>44581.833333333336</v>
      </c>
      <c r="B5961" s="2">
        <v>15912.33</v>
      </c>
      <c r="C5961" s="34">
        <f t="shared" si="186"/>
        <v>6.4903110238512252E-3</v>
      </c>
      <c r="D5961" s="2">
        <v>483.35</v>
      </c>
      <c r="E5961" s="34">
        <f t="shared" si="187"/>
        <v>5.0946142649199722E-3</v>
      </c>
      <c r="F5961" s="77"/>
    </row>
    <row r="5962" spans="1:6" x14ac:dyDescent="0.3">
      <c r="A5962" s="1">
        <v>44582.833333333336</v>
      </c>
      <c r="B5962" s="2">
        <v>15603.88</v>
      </c>
      <c r="C5962" s="34">
        <f t="shared" si="186"/>
        <v>-1.9384339062852529E-2</v>
      </c>
      <c r="D5962" s="2">
        <v>474.44</v>
      </c>
      <c r="E5962" s="34">
        <f t="shared" si="187"/>
        <v>-1.8433847108720425E-2</v>
      </c>
      <c r="F5962" s="77"/>
    </row>
    <row r="5963" spans="1:6" x14ac:dyDescent="0.3">
      <c r="A5963" s="1">
        <v>44585.833333333336</v>
      </c>
      <c r="B5963" s="2">
        <v>15011.13</v>
      </c>
      <c r="C5963" s="34">
        <f t="shared" si="186"/>
        <v>-3.7987346736837235E-2</v>
      </c>
      <c r="D5963" s="2">
        <v>456.36</v>
      </c>
      <c r="E5963" s="34">
        <f t="shared" si="187"/>
        <v>-3.8108085321642338E-2</v>
      </c>
      <c r="F5963" s="77"/>
    </row>
    <row r="5964" spans="1:6" x14ac:dyDescent="0.3">
      <c r="A5964" s="1">
        <v>44586.833333333336</v>
      </c>
      <c r="B5964" s="2">
        <v>15123.87</v>
      </c>
      <c r="C5964" s="34">
        <f t="shared" si="186"/>
        <v>7.510427262970909E-3</v>
      </c>
      <c r="D5964" s="2">
        <v>459.59</v>
      </c>
      <c r="E5964" s="34">
        <f t="shared" si="187"/>
        <v>7.077745639407329E-3</v>
      </c>
      <c r="F5964" s="77"/>
    </row>
    <row r="5965" spans="1:6" x14ac:dyDescent="0.3">
      <c r="A5965" s="1">
        <v>44587.833333333336</v>
      </c>
      <c r="B5965" s="2">
        <v>15459.39</v>
      </c>
      <c r="C5965" s="34">
        <f t="shared" si="186"/>
        <v>2.2184797938622713E-2</v>
      </c>
      <c r="D5965" s="2">
        <v>467.31</v>
      </c>
      <c r="E5965" s="34">
        <f t="shared" si="187"/>
        <v>1.679758045214208E-2</v>
      </c>
      <c r="F5965" s="77"/>
    </row>
    <row r="5966" spans="1:6" x14ac:dyDescent="0.3">
      <c r="A5966" s="1">
        <v>44588.833333333336</v>
      </c>
      <c r="B5966" s="2">
        <v>15524.27</v>
      </c>
      <c r="C5966" s="34">
        <f t="shared" si="186"/>
        <v>4.1968020730442923E-3</v>
      </c>
      <c r="D5966" s="2">
        <v>470.33</v>
      </c>
      <c r="E5966" s="34">
        <f t="shared" si="187"/>
        <v>6.4625195266525548E-3</v>
      </c>
      <c r="F5966" s="77"/>
    </row>
    <row r="5967" spans="1:6" x14ac:dyDescent="0.3">
      <c r="A5967" s="1">
        <v>44589.833333333336</v>
      </c>
      <c r="B5967" s="2">
        <v>15318.95</v>
      </c>
      <c r="C5967" s="34">
        <f t="shared" si="186"/>
        <v>-1.3225742659719208E-2</v>
      </c>
      <c r="D5967" s="2">
        <v>465.55</v>
      </c>
      <c r="E5967" s="34">
        <f t="shared" si="187"/>
        <v>-1.0163076988497388E-2</v>
      </c>
      <c r="F5967" s="77"/>
    </row>
    <row r="5968" spans="1:6" x14ac:dyDescent="0.3">
      <c r="A5968" s="1">
        <v>44592.833333333336</v>
      </c>
      <c r="B5968" s="2">
        <v>15471.2</v>
      </c>
      <c r="C5968" s="34">
        <f t="shared" si="186"/>
        <v>9.9386707313491307E-3</v>
      </c>
      <c r="D5968" s="2">
        <v>468.88</v>
      </c>
      <c r="E5968" s="34">
        <f t="shared" si="187"/>
        <v>7.1528299860379452E-3</v>
      </c>
      <c r="F5968" s="77"/>
    </row>
    <row r="5969" spans="1:6" x14ac:dyDescent="0.3">
      <c r="A5969" s="1">
        <v>44593.833333333336</v>
      </c>
      <c r="B5969" s="2">
        <v>15619.39</v>
      </c>
      <c r="C5969" s="34">
        <f t="shared" si="186"/>
        <v>9.5784425254665795E-3</v>
      </c>
      <c r="D5969" s="2">
        <v>474.86</v>
      </c>
      <c r="E5969" s="34">
        <f t="shared" si="187"/>
        <v>1.275379628049822E-2</v>
      </c>
      <c r="F5969" s="77"/>
    </row>
    <row r="5970" spans="1:6" x14ac:dyDescent="0.3">
      <c r="A5970" s="1">
        <v>44594.833333333336</v>
      </c>
      <c r="B5970" s="2">
        <v>15613.77</v>
      </c>
      <c r="C5970" s="34">
        <f t="shared" si="186"/>
        <v>-3.5980918589006983E-4</v>
      </c>
      <c r="D5970" s="2">
        <v>477.01</v>
      </c>
      <c r="E5970" s="34">
        <f t="shared" si="187"/>
        <v>4.5276502548119435E-3</v>
      </c>
      <c r="F5970" s="77"/>
    </row>
    <row r="5971" spans="1:6" x14ac:dyDescent="0.3">
      <c r="A5971" s="1">
        <v>44595.833333333336</v>
      </c>
      <c r="B5971" s="2">
        <v>15368.47</v>
      </c>
      <c r="C5971" s="34">
        <f t="shared" si="186"/>
        <v>-1.5710491444410946E-2</v>
      </c>
      <c r="D5971" s="2">
        <v>468.63</v>
      </c>
      <c r="E5971" s="34">
        <f t="shared" si="187"/>
        <v>-1.7567765874929253E-2</v>
      </c>
      <c r="F5971" s="77"/>
    </row>
    <row r="5972" spans="1:6" x14ac:dyDescent="0.3">
      <c r="A5972" s="1">
        <v>44596.833333333336</v>
      </c>
      <c r="B5972" s="2">
        <v>15099.56</v>
      </c>
      <c r="C5972" s="34">
        <f t="shared" si="186"/>
        <v>-1.7497512764770962E-2</v>
      </c>
      <c r="D5972" s="2">
        <v>462.15</v>
      </c>
      <c r="E5972" s="34">
        <f t="shared" si="187"/>
        <v>-1.3827539850201687E-2</v>
      </c>
      <c r="F5972" s="77"/>
    </row>
    <row r="5973" spans="1:6" x14ac:dyDescent="0.3">
      <c r="A5973" s="1">
        <v>44599.833333333336</v>
      </c>
      <c r="B5973" s="2">
        <v>15206.64</v>
      </c>
      <c r="C5973" s="34">
        <f t="shared" si="186"/>
        <v>7.0915973710492519E-3</v>
      </c>
      <c r="D5973" s="2">
        <v>465.28</v>
      </c>
      <c r="E5973" s="34">
        <f t="shared" si="187"/>
        <v>6.7726928486422366E-3</v>
      </c>
      <c r="F5973" s="77"/>
    </row>
    <row r="5974" spans="1:6" x14ac:dyDescent="0.3">
      <c r="A5974" s="1">
        <v>44600.833333333336</v>
      </c>
      <c r="B5974" s="2">
        <v>15242.38</v>
      </c>
      <c r="C5974" s="34">
        <f t="shared" si="186"/>
        <v>2.3502890842421742E-3</v>
      </c>
      <c r="D5974" s="2">
        <v>465.34</v>
      </c>
      <c r="E5974" s="34">
        <f t="shared" si="187"/>
        <v>1.289546079779047E-4</v>
      </c>
      <c r="F5974" s="77"/>
    </row>
    <row r="5975" spans="1:6" x14ac:dyDescent="0.3">
      <c r="A5975" s="1">
        <v>44601.833333333336</v>
      </c>
      <c r="B5975" s="2">
        <v>15482.01</v>
      </c>
      <c r="C5975" s="34">
        <f t="shared" si="186"/>
        <v>1.5721298117485683E-2</v>
      </c>
      <c r="D5975" s="2">
        <v>473.33</v>
      </c>
      <c r="E5975" s="34">
        <f t="shared" si="187"/>
        <v>1.7170241114024209E-2</v>
      </c>
      <c r="F5975" s="77"/>
    </row>
    <row r="5976" spans="1:6" x14ac:dyDescent="0.3">
      <c r="A5976" s="1">
        <v>44602.833333333336</v>
      </c>
      <c r="B5976" s="2">
        <v>15490.44</v>
      </c>
      <c r="C5976" s="34">
        <f t="shared" si="186"/>
        <v>5.4450294244734465E-4</v>
      </c>
      <c r="D5976" s="2">
        <v>472.35</v>
      </c>
      <c r="E5976" s="34">
        <f t="shared" si="187"/>
        <v>-2.0704371157542756E-3</v>
      </c>
      <c r="F5976" s="77"/>
    </row>
    <row r="5977" spans="1:6" x14ac:dyDescent="0.3">
      <c r="A5977" s="1">
        <v>44603.833333333336</v>
      </c>
      <c r="B5977" s="2">
        <v>15425.12</v>
      </c>
      <c r="C5977" s="34">
        <f t="shared" si="186"/>
        <v>-4.2167943583267808E-3</v>
      </c>
      <c r="D5977" s="2">
        <v>469.57</v>
      </c>
      <c r="E5977" s="34">
        <f t="shared" si="187"/>
        <v>-5.8854662855933881E-3</v>
      </c>
      <c r="F5977" s="77"/>
    </row>
    <row r="5978" spans="1:6" x14ac:dyDescent="0.3">
      <c r="A5978" s="1">
        <v>44606.833333333336</v>
      </c>
      <c r="B5978" s="2">
        <v>15113.97</v>
      </c>
      <c r="C5978" s="34">
        <f t="shared" si="186"/>
        <v>-2.0171642100677456E-2</v>
      </c>
      <c r="D5978" s="2">
        <v>460.96</v>
      </c>
      <c r="E5978" s="34">
        <f t="shared" si="187"/>
        <v>-1.8335924356326028E-2</v>
      </c>
      <c r="F5978" s="77"/>
    </row>
    <row r="5979" spans="1:6" x14ac:dyDescent="0.3">
      <c r="A5979" s="1">
        <v>44607.833333333336</v>
      </c>
      <c r="B5979" s="2">
        <v>15412.71</v>
      </c>
      <c r="C5979" s="34">
        <f t="shared" si="186"/>
        <v>1.9765819304921273E-2</v>
      </c>
      <c r="D5979" s="2">
        <v>467.56</v>
      </c>
      <c r="E5979" s="34">
        <f t="shared" si="187"/>
        <v>1.4317945157931389E-2</v>
      </c>
      <c r="F5979" s="77"/>
    </row>
    <row r="5980" spans="1:6" x14ac:dyDescent="0.3">
      <c r="A5980" s="1">
        <v>44608.833333333336</v>
      </c>
      <c r="B5980" s="2">
        <v>15370.3</v>
      </c>
      <c r="C5980" s="34">
        <f t="shared" si="186"/>
        <v>-2.7516251197874375E-3</v>
      </c>
      <c r="D5980" s="2">
        <v>467.77</v>
      </c>
      <c r="E5980" s="34">
        <f t="shared" si="187"/>
        <v>4.4914021729836051E-4</v>
      </c>
      <c r="F5980" s="77"/>
    </row>
    <row r="5981" spans="1:6" x14ac:dyDescent="0.3">
      <c r="A5981" s="1">
        <v>44609.833333333336</v>
      </c>
      <c r="B5981" s="2">
        <v>15267.63</v>
      </c>
      <c r="C5981" s="34">
        <f t="shared" si="186"/>
        <v>-6.6797655218180374E-3</v>
      </c>
      <c r="D5981" s="2">
        <v>464.55</v>
      </c>
      <c r="E5981" s="34">
        <f t="shared" si="187"/>
        <v>-6.8837249075399676E-3</v>
      </c>
      <c r="F5981" s="77"/>
    </row>
    <row r="5982" spans="1:6" x14ac:dyDescent="0.3">
      <c r="A5982" s="1">
        <v>44610.833333333336</v>
      </c>
      <c r="B5982" s="2">
        <v>15042.51</v>
      </c>
      <c r="C5982" s="34">
        <f t="shared" si="186"/>
        <v>-1.4744921117422871E-2</v>
      </c>
      <c r="D5982" s="2">
        <v>460.81</v>
      </c>
      <c r="E5982" s="34">
        <f t="shared" si="187"/>
        <v>-8.0508018512539525E-3</v>
      </c>
      <c r="F5982" s="77"/>
    </row>
    <row r="5983" spans="1:6" x14ac:dyDescent="0.3">
      <c r="A5983" s="1">
        <v>44613.833333333336</v>
      </c>
      <c r="B5983" s="2">
        <v>14731.12</v>
      </c>
      <c r="C5983" s="34">
        <f t="shared" si="186"/>
        <v>-2.0700667641238013E-2</v>
      </c>
      <c r="D5983" s="2">
        <v>454.81</v>
      </c>
      <c r="E5983" s="34">
        <f t="shared" si="187"/>
        <v>-1.3020550769297534E-2</v>
      </c>
      <c r="F5983" s="77"/>
    </row>
    <row r="5984" spans="1:6" x14ac:dyDescent="0.3">
      <c r="A5984" s="1">
        <v>44614.833333333336</v>
      </c>
      <c r="B5984" s="2">
        <v>14693</v>
      </c>
      <c r="C5984" s="34">
        <f t="shared" si="186"/>
        <v>-2.5877190600579469E-3</v>
      </c>
      <c r="D5984" s="2">
        <v>455.12</v>
      </c>
      <c r="E5984" s="34">
        <f t="shared" si="187"/>
        <v>6.8160330687550008E-4</v>
      </c>
      <c r="F5984" s="77"/>
    </row>
    <row r="5985" spans="1:6" x14ac:dyDescent="0.3">
      <c r="A5985" s="1">
        <v>44615.833333333336</v>
      </c>
      <c r="B5985" s="2">
        <v>14631.36</v>
      </c>
      <c r="C5985" s="34">
        <f t="shared" si="186"/>
        <v>-4.1951949908118902E-3</v>
      </c>
      <c r="D5985" s="2">
        <v>453.86</v>
      </c>
      <c r="E5985" s="34">
        <f t="shared" si="187"/>
        <v>-2.7685006152223801E-3</v>
      </c>
      <c r="F5985" s="77"/>
    </row>
    <row r="5986" spans="1:6" x14ac:dyDescent="0.3">
      <c r="A5986" s="1">
        <v>44616.833333333336</v>
      </c>
      <c r="B5986" s="2">
        <v>14052.1</v>
      </c>
      <c r="C5986" s="34">
        <f t="shared" si="186"/>
        <v>-3.9590304660674036E-2</v>
      </c>
      <c r="D5986" s="2">
        <v>438.96</v>
      </c>
      <c r="E5986" s="34">
        <f t="shared" si="187"/>
        <v>-3.2829506896399852E-2</v>
      </c>
      <c r="F5986" s="77"/>
    </row>
    <row r="5987" spans="1:6" x14ac:dyDescent="0.3">
      <c r="A5987" s="1">
        <v>44617.833333333336</v>
      </c>
      <c r="B5987" s="2">
        <v>14567.23</v>
      </c>
      <c r="C5987" s="34">
        <f t="shared" si="186"/>
        <v>3.6658577721479402E-2</v>
      </c>
      <c r="D5987" s="2">
        <v>453.53</v>
      </c>
      <c r="E5987" s="34">
        <f t="shared" si="187"/>
        <v>3.3192090395480323E-2</v>
      </c>
      <c r="F5987" s="77"/>
    </row>
    <row r="5988" spans="1:6" x14ac:dyDescent="0.3">
      <c r="A5988" s="1">
        <v>44620.833333333336</v>
      </c>
      <c r="B5988" s="2">
        <v>14461.02</v>
      </c>
      <c r="C5988" s="34">
        <f t="shared" si="186"/>
        <v>-7.2910223838025257E-3</v>
      </c>
      <c r="D5988" s="2">
        <v>453.11</v>
      </c>
      <c r="E5988" s="34">
        <f t="shared" si="187"/>
        <v>-9.2606883778356686E-4</v>
      </c>
      <c r="F5988" s="77"/>
    </row>
    <row r="5989" spans="1:6" x14ac:dyDescent="0.3">
      <c r="A5989" s="1">
        <v>44621.833333333336</v>
      </c>
      <c r="B5989" s="2">
        <v>13904.85</v>
      </c>
      <c r="C5989" s="34">
        <f t="shared" si="186"/>
        <v>-3.8459942659646473E-2</v>
      </c>
      <c r="D5989" s="2">
        <v>442.37</v>
      </c>
      <c r="E5989" s="34">
        <f t="shared" si="187"/>
        <v>-2.3702853611705765E-2</v>
      </c>
      <c r="F5989" s="77"/>
    </row>
    <row r="5990" spans="1:6" x14ac:dyDescent="0.3">
      <c r="A5990" s="1">
        <v>44622.833333333336</v>
      </c>
      <c r="B5990" s="2">
        <v>14000.11</v>
      </c>
      <c r="C5990" s="34">
        <f t="shared" si="186"/>
        <v>6.8508470066199756E-3</v>
      </c>
      <c r="D5990" s="2">
        <v>446.33</v>
      </c>
      <c r="E5990" s="34">
        <f t="shared" si="187"/>
        <v>8.9517824445599636E-3</v>
      </c>
      <c r="F5990" s="77"/>
    </row>
    <row r="5991" spans="1:6" x14ac:dyDescent="0.3">
      <c r="A5991" s="1">
        <v>44623.833333333336</v>
      </c>
      <c r="B5991" s="2">
        <v>13698.4</v>
      </c>
      <c r="C5991" s="34">
        <f t="shared" si="186"/>
        <v>-2.155054496000397E-2</v>
      </c>
      <c r="D5991" s="2">
        <v>437.36</v>
      </c>
      <c r="E5991" s="34">
        <f t="shared" si="187"/>
        <v>-2.0097237470033336E-2</v>
      </c>
      <c r="F5991" s="77"/>
    </row>
    <row r="5992" spans="1:6" x14ac:dyDescent="0.3">
      <c r="A5992" s="1">
        <v>44624.833333333336</v>
      </c>
      <c r="B5992" s="2">
        <v>13094.54</v>
      </c>
      <c r="C5992" s="34">
        <f t="shared" si="186"/>
        <v>-4.4082520586345764E-2</v>
      </c>
      <c r="D5992" s="2">
        <v>421.78</v>
      </c>
      <c r="E5992" s="34">
        <f t="shared" si="187"/>
        <v>-3.5622827876349072E-2</v>
      </c>
      <c r="F5992" s="77"/>
    </row>
    <row r="5993" spans="1:6" x14ac:dyDescent="0.3">
      <c r="A5993" s="1">
        <v>44627.833333333336</v>
      </c>
      <c r="B5993" s="2">
        <v>12834.65</v>
      </c>
      <c r="C5993" s="34">
        <f t="shared" si="186"/>
        <v>-1.9847203490920728E-2</v>
      </c>
      <c r="D5993" s="2">
        <v>417.13</v>
      </c>
      <c r="E5993" s="34">
        <f t="shared" si="187"/>
        <v>-1.102470482241924E-2</v>
      </c>
      <c r="F5993" s="77"/>
    </row>
    <row r="5994" spans="1:6" x14ac:dyDescent="0.3">
      <c r="A5994" s="1">
        <v>44628.833333333336</v>
      </c>
      <c r="B5994" s="2">
        <v>12831.51</v>
      </c>
      <c r="C5994" s="34">
        <f t="shared" si="186"/>
        <v>-2.4465022419772886E-4</v>
      </c>
      <c r="D5994" s="2">
        <v>415.01</v>
      </c>
      <c r="E5994" s="34">
        <f t="shared" si="187"/>
        <v>-5.0823484285474896E-3</v>
      </c>
      <c r="F5994" s="77"/>
    </row>
    <row r="5995" spans="1:6" x14ac:dyDescent="0.3">
      <c r="A5995" s="1">
        <v>44629.833333333336</v>
      </c>
      <c r="B5995" s="2">
        <v>13847.93</v>
      </c>
      <c r="C5995" s="34">
        <f t="shared" si="186"/>
        <v>7.9212812833407753E-2</v>
      </c>
      <c r="D5995" s="2">
        <v>434.45</v>
      </c>
      <c r="E5995" s="34">
        <f t="shared" si="187"/>
        <v>4.6842244765186392E-2</v>
      </c>
      <c r="F5995" s="77"/>
    </row>
    <row r="5996" spans="1:6" x14ac:dyDescent="0.3">
      <c r="A5996" s="1">
        <v>44630.833333333336</v>
      </c>
      <c r="B5996" s="2">
        <v>13442.1</v>
      </c>
      <c r="C5996" s="34">
        <f t="shared" si="186"/>
        <v>-2.9306185112143113E-2</v>
      </c>
      <c r="D5996" s="2">
        <v>427.12</v>
      </c>
      <c r="E5996" s="34">
        <f t="shared" si="187"/>
        <v>-1.6871907008861764E-2</v>
      </c>
      <c r="F5996" s="77"/>
    </row>
    <row r="5997" spans="1:6" x14ac:dyDescent="0.3">
      <c r="A5997" s="1">
        <v>44631.833333333336</v>
      </c>
      <c r="B5997" s="2">
        <v>13628.11</v>
      </c>
      <c r="C5997" s="34">
        <f t="shared" si="186"/>
        <v>1.3837867595092979E-2</v>
      </c>
      <c r="D5997" s="2">
        <v>431.17</v>
      </c>
      <c r="E5997" s="34">
        <f t="shared" si="187"/>
        <v>9.4821127551976137E-3</v>
      </c>
      <c r="F5997" s="77"/>
    </row>
    <row r="5998" spans="1:6" x14ac:dyDescent="0.3">
      <c r="A5998" s="1">
        <v>44634.833333333336</v>
      </c>
      <c r="B5998" s="2">
        <v>13929.11</v>
      </c>
      <c r="C5998" s="34">
        <f t="shared" si="186"/>
        <v>2.2086701677635379E-2</v>
      </c>
      <c r="D5998" s="2">
        <v>436.35</v>
      </c>
      <c r="E5998" s="34">
        <f t="shared" si="187"/>
        <v>1.2013822854094691E-2</v>
      </c>
      <c r="F5998" s="77"/>
    </row>
    <row r="5999" spans="1:6" x14ac:dyDescent="0.3">
      <c r="A5999" s="1">
        <v>44635.833333333336</v>
      </c>
      <c r="B5999" s="2">
        <v>13917.27</v>
      </c>
      <c r="C5999" s="34">
        <f t="shared" si="186"/>
        <v>-8.5001841467258199E-4</v>
      </c>
      <c r="D5999" s="2">
        <v>435.12</v>
      </c>
      <c r="E5999" s="34">
        <f t="shared" si="187"/>
        <v>-2.818838088690323E-3</v>
      </c>
      <c r="F5999" s="77"/>
    </row>
    <row r="6000" spans="1:6" x14ac:dyDescent="0.3">
      <c r="A6000" s="1">
        <v>44636.833333333336</v>
      </c>
      <c r="B6000" s="2">
        <v>14440.74</v>
      </c>
      <c r="C6000" s="34">
        <f t="shared" si="186"/>
        <v>3.7612980131879192E-2</v>
      </c>
      <c r="D6000" s="2">
        <v>448.45</v>
      </c>
      <c r="E6000" s="34">
        <f t="shared" si="187"/>
        <v>3.0635227063798398E-2</v>
      </c>
      <c r="F6000" s="77"/>
    </row>
    <row r="6001" spans="1:6" x14ac:dyDescent="0.3">
      <c r="A6001" s="1">
        <v>44637.833333333336</v>
      </c>
      <c r="B6001" s="2">
        <v>14388.06</v>
      </c>
      <c r="C6001" s="34">
        <f t="shared" si="186"/>
        <v>-3.6480124979745288E-3</v>
      </c>
      <c r="D6001" s="2">
        <v>450.49</v>
      </c>
      <c r="E6001" s="34">
        <f t="shared" si="187"/>
        <v>4.5490021184078078E-3</v>
      </c>
      <c r="F6001" s="77"/>
    </row>
    <row r="6002" spans="1:6" x14ac:dyDescent="0.3">
      <c r="A6002" s="1">
        <v>44638.833333333336</v>
      </c>
      <c r="B6002" s="2">
        <v>14413.09</v>
      </c>
      <c r="C6002" s="34">
        <f t="shared" si="186"/>
        <v>1.7396368933686457E-3</v>
      </c>
      <c r="D6002" s="2">
        <v>454.6</v>
      </c>
      <c r="E6002" s="34">
        <f t="shared" si="187"/>
        <v>9.1233989655707948E-3</v>
      </c>
      <c r="F6002" s="77"/>
    </row>
    <row r="6003" spans="1:6" x14ac:dyDescent="0.3">
      <c r="A6003" s="1">
        <v>44641.833333333336</v>
      </c>
      <c r="B6003" s="2">
        <v>14326.97</v>
      </c>
      <c r="C6003" s="34">
        <f t="shared" si="186"/>
        <v>-5.9751240018622864E-3</v>
      </c>
      <c r="D6003" s="2">
        <v>454.79</v>
      </c>
      <c r="E6003" s="34">
        <f t="shared" si="187"/>
        <v>4.1794984601839502E-4</v>
      </c>
      <c r="F6003" s="77"/>
    </row>
    <row r="6004" spans="1:6" x14ac:dyDescent="0.3">
      <c r="A6004" s="1">
        <v>44642.833333333336</v>
      </c>
      <c r="B6004" s="2">
        <v>14473.2</v>
      </c>
      <c r="C6004" s="34">
        <f t="shared" si="186"/>
        <v>1.0206624289713861E-2</v>
      </c>
      <c r="D6004" s="2">
        <v>458.65</v>
      </c>
      <c r="E6004" s="34">
        <f t="shared" si="187"/>
        <v>8.4874337606366534E-3</v>
      </c>
      <c r="F6004" s="77"/>
    </row>
    <row r="6005" spans="1:6" x14ac:dyDescent="0.3">
      <c r="A6005" s="1">
        <v>44643.833333333336</v>
      </c>
      <c r="B6005" s="2">
        <v>14283.65</v>
      </c>
      <c r="C6005" s="34">
        <f t="shared" si="186"/>
        <v>-1.3096619959649614E-2</v>
      </c>
      <c r="D6005" s="2">
        <v>454.03</v>
      </c>
      <c r="E6005" s="34">
        <f t="shared" si="187"/>
        <v>-1.0073040444783632E-2</v>
      </c>
      <c r="F6005" s="77"/>
    </row>
    <row r="6006" spans="1:6" x14ac:dyDescent="0.3">
      <c r="A6006" s="1">
        <v>44644.833333333336</v>
      </c>
      <c r="B6006" s="2">
        <v>14273.79</v>
      </c>
      <c r="C6006" s="34">
        <f t="shared" si="186"/>
        <v>-6.9029974831358309E-4</v>
      </c>
      <c r="D6006" s="2">
        <v>453.07</v>
      </c>
      <c r="E6006" s="34">
        <f t="shared" si="187"/>
        <v>-2.1143977270223768E-3</v>
      </c>
      <c r="F6006" s="77"/>
    </row>
    <row r="6007" spans="1:6" x14ac:dyDescent="0.3">
      <c r="A6007" s="1">
        <v>44645.833333333336</v>
      </c>
      <c r="B6007" s="2">
        <v>14305.76</v>
      </c>
      <c r="C6007" s="34">
        <f t="shared" si="186"/>
        <v>2.2397695356313196E-3</v>
      </c>
      <c r="D6007" s="2">
        <v>453.55</v>
      </c>
      <c r="E6007" s="34">
        <f t="shared" si="187"/>
        <v>1.0594389387954539E-3</v>
      </c>
      <c r="F6007" s="77"/>
    </row>
    <row r="6008" spans="1:6" x14ac:dyDescent="0.3">
      <c r="A6008" s="1">
        <v>44648.833333333336</v>
      </c>
      <c r="B6008" s="2">
        <v>14417.37</v>
      </c>
      <c r="C6008" s="34">
        <f t="shared" si="186"/>
        <v>7.8017525807787536E-3</v>
      </c>
      <c r="D6008" s="2">
        <v>454.17</v>
      </c>
      <c r="E6008" s="34">
        <f t="shared" si="187"/>
        <v>1.366993716238607E-3</v>
      </c>
      <c r="F6008" s="77"/>
    </row>
    <row r="6009" spans="1:6" x14ac:dyDescent="0.3">
      <c r="A6009" s="1">
        <v>44649.833333333336</v>
      </c>
      <c r="B6009" s="2">
        <v>14820.33</v>
      </c>
      <c r="C6009" s="34">
        <f t="shared" si="186"/>
        <v>2.7949619105287482E-2</v>
      </c>
      <c r="D6009" s="2">
        <v>462.09</v>
      </c>
      <c r="E6009" s="34">
        <f t="shared" si="187"/>
        <v>1.7438404121804529E-2</v>
      </c>
      <c r="F6009" s="77"/>
    </row>
    <row r="6010" spans="1:6" x14ac:dyDescent="0.3">
      <c r="A6010" s="1">
        <v>44650.833333333336</v>
      </c>
      <c r="B6010" s="2">
        <v>14606.05</v>
      </c>
      <c r="C6010" s="34">
        <f t="shared" si="186"/>
        <v>-1.4458517455414377E-2</v>
      </c>
      <c r="D6010" s="2">
        <v>460.19</v>
      </c>
      <c r="E6010" s="34">
        <f t="shared" si="187"/>
        <v>-4.1117531216862124E-3</v>
      </c>
      <c r="F6010" s="77"/>
    </row>
    <row r="6011" spans="1:6" x14ac:dyDescent="0.3">
      <c r="A6011" s="1">
        <v>44651.833333333336</v>
      </c>
      <c r="B6011" s="2">
        <v>14414.75</v>
      </c>
      <c r="C6011" s="34">
        <f t="shared" si="186"/>
        <v>-1.3097312415060847E-2</v>
      </c>
      <c r="D6011" s="2">
        <v>455.86</v>
      </c>
      <c r="E6011" s="34">
        <f t="shared" si="187"/>
        <v>-9.4091570872899544E-3</v>
      </c>
      <c r="F6011" s="77"/>
    </row>
    <row r="6012" spans="1:6" x14ac:dyDescent="0.3">
      <c r="A6012" s="1">
        <v>44652.833333333336</v>
      </c>
      <c r="B6012" s="2">
        <v>14446.48</v>
      </c>
      <c r="C6012" s="34">
        <f t="shared" si="186"/>
        <v>2.2012175029049175E-3</v>
      </c>
      <c r="D6012" s="2">
        <v>458.34</v>
      </c>
      <c r="E6012" s="34">
        <f t="shared" si="187"/>
        <v>5.4402667485631273E-3</v>
      </c>
      <c r="F6012" s="77"/>
    </row>
    <row r="6013" spans="1:6" x14ac:dyDescent="0.3">
      <c r="A6013" s="1">
        <v>44655.833333333336</v>
      </c>
      <c r="B6013" s="2">
        <v>14518.16</v>
      </c>
      <c r="C6013" s="34">
        <f t="shared" si="186"/>
        <v>4.9617623116495757E-3</v>
      </c>
      <c r="D6013" s="2">
        <v>462.19</v>
      </c>
      <c r="E6013" s="34">
        <f t="shared" si="187"/>
        <v>8.3998778199589896E-3</v>
      </c>
      <c r="F6013" s="77"/>
    </row>
    <row r="6014" spans="1:6" x14ac:dyDescent="0.3">
      <c r="A6014" s="1">
        <v>44656.833333333336</v>
      </c>
      <c r="B6014" s="2">
        <v>14424.36</v>
      </c>
      <c r="C6014" s="34">
        <f t="shared" si="186"/>
        <v>-6.4608738297414758E-3</v>
      </c>
      <c r="D6014" s="2">
        <v>463.07</v>
      </c>
      <c r="E6014" s="34">
        <f t="shared" si="187"/>
        <v>1.9039788831431981E-3</v>
      </c>
      <c r="F6014" s="77"/>
    </row>
    <row r="6015" spans="1:6" x14ac:dyDescent="0.3">
      <c r="A6015" s="1">
        <v>44657.833333333336</v>
      </c>
      <c r="B6015" s="2">
        <v>14151.69</v>
      </c>
      <c r="C6015" s="34">
        <f t="shared" si="186"/>
        <v>-1.8903438350124424E-2</v>
      </c>
      <c r="D6015" s="2">
        <v>455.97</v>
      </c>
      <c r="E6015" s="34">
        <f t="shared" si="187"/>
        <v>-1.533245513637238E-2</v>
      </c>
      <c r="F6015" s="77"/>
    </row>
    <row r="6016" spans="1:6" x14ac:dyDescent="0.3">
      <c r="A6016" s="1">
        <v>44658.833333333336</v>
      </c>
      <c r="B6016" s="2">
        <v>14078.15</v>
      </c>
      <c r="C6016" s="34">
        <f t="shared" ref="C6016:C6079" si="188">B6016/B6015-1</f>
        <v>-5.1965524965570387E-3</v>
      </c>
      <c r="D6016" s="2">
        <v>455.02</v>
      </c>
      <c r="E6016" s="34">
        <f t="shared" si="187"/>
        <v>-2.0834704037547835E-3</v>
      </c>
      <c r="F6016" s="77"/>
    </row>
    <row r="6017" spans="1:6" x14ac:dyDescent="0.3">
      <c r="A6017" s="1">
        <v>44659.833333333336</v>
      </c>
      <c r="B6017" s="2">
        <v>14283.67</v>
      </c>
      <c r="C6017" s="34">
        <f t="shared" si="188"/>
        <v>1.4598509037053953E-2</v>
      </c>
      <c r="D6017" s="2">
        <v>460.97</v>
      </c>
      <c r="E6017" s="34">
        <f t="shared" si="187"/>
        <v>1.30763482923828E-2</v>
      </c>
      <c r="F6017" s="77"/>
    </row>
    <row r="6018" spans="1:6" x14ac:dyDescent="0.3">
      <c r="A6018" s="1">
        <v>44662.833333333336</v>
      </c>
      <c r="B6018" s="2">
        <v>14192.78</v>
      </c>
      <c r="C6018" s="34">
        <f t="shared" si="188"/>
        <v>-6.3632105754333201E-3</v>
      </c>
      <c r="D6018" s="2">
        <v>458.26</v>
      </c>
      <c r="E6018" s="34">
        <f t="shared" si="187"/>
        <v>-5.8789075210968766E-3</v>
      </c>
      <c r="F6018" s="77"/>
    </row>
    <row r="6019" spans="1:6" x14ac:dyDescent="0.3">
      <c r="A6019" s="1">
        <v>44663.833333333336</v>
      </c>
      <c r="B6019" s="2">
        <v>14124.95</v>
      </c>
      <c r="C6019" s="34">
        <f t="shared" si="188"/>
        <v>-4.7791905461791462E-3</v>
      </c>
      <c r="D6019" s="2">
        <v>456.65</v>
      </c>
      <c r="E6019" s="34">
        <f t="shared" si="187"/>
        <v>-3.513289399031172E-3</v>
      </c>
      <c r="F6019" s="77"/>
    </row>
    <row r="6020" spans="1:6" x14ac:dyDescent="0.3">
      <c r="A6020" s="1">
        <v>44664.833333333336</v>
      </c>
      <c r="B6020" s="2">
        <v>14076.44</v>
      </c>
      <c r="C6020" s="34">
        <f t="shared" si="188"/>
        <v>-3.4343484401714308E-3</v>
      </c>
      <c r="D6020" s="2">
        <v>456.78</v>
      </c>
      <c r="E6020" s="34">
        <f t="shared" si="187"/>
        <v>2.8468192269781589E-4</v>
      </c>
      <c r="F6020" s="77"/>
    </row>
    <row r="6021" spans="1:6" x14ac:dyDescent="0.3">
      <c r="A6021" s="1">
        <v>44665.833333333336</v>
      </c>
      <c r="B6021" s="2">
        <v>14163.85</v>
      </c>
      <c r="C6021" s="34">
        <f t="shared" si="188"/>
        <v>6.2096666486697316E-3</v>
      </c>
      <c r="D6021" s="2">
        <v>459.82</v>
      </c>
      <c r="E6021" s="34">
        <f t="shared" ref="E6021:E6084" si="189">D6021/D6020-1</f>
        <v>6.6552826305881219E-3</v>
      </c>
      <c r="F6021" s="77"/>
    </row>
    <row r="6022" spans="1:6" x14ac:dyDescent="0.3">
      <c r="A6022" s="1">
        <v>44670.833333333336</v>
      </c>
      <c r="B6022" s="2">
        <v>14153.46</v>
      </c>
      <c r="C6022" s="34">
        <f t="shared" si="188"/>
        <v>-7.3355761321969304E-4</v>
      </c>
      <c r="D6022" s="2">
        <v>456.28</v>
      </c>
      <c r="E6022" s="34">
        <f t="shared" si="189"/>
        <v>-7.6986646948806747E-3</v>
      </c>
      <c r="F6022" s="77"/>
    </row>
    <row r="6023" spans="1:6" x14ac:dyDescent="0.3">
      <c r="A6023" s="1">
        <v>44671.833333333336</v>
      </c>
      <c r="B6023" s="2">
        <v>14362.03</v>
      </c>
      <c r="C6023" s="34">
        <f t="shared" si="188"/>
        <v>1.4736325958458307E-2</v>
      </c>
      <c r="D6023" s="2">
        <v>460.1</v>
      </c>
      <c r="E6023" s="34">
        <f t="shared" si="189"/>
        <v>8.3720522486194771E-3</v>
      </c>
      <c r="F6023" s="77"/>
    </row>
    <row r="6024" spans="1:6" x14ac:dyDescent="0.3">
      <c r="A6024" s="1">
        <v>44672.833333333336</v>
      </c>
      <c r="B6024" s="2">
        <v>14502.41</v>
      </c>
      <c r="C6024" s="34">
        <f t="shared" si="188"/>
        <v>9.7743842618347454E-3</v>
      </c>
      <c r="D6024" s="2">
        <v>461.57</v>
      </c>
      <c r="E6024" s="34">
        <f t="shared" si="189"/>
        <v>3.194957617909111E-3</v>
      </c>
      <c r="F6024" s="77"/>
    </row>
    <row r="6025" spans="1:6" x14ac:dyDescent="0.3">
      <c r="A6025" s="1">
        <v>44673.833333333336</v>
      </c>
      <c r="B6025" s="2">
        <v>14142.09</v>
      </c>
      <c r="C6025" s="34">
        <f t="shared" si="188"/>
        <v>-2.4845525674698221E-2</v>
      </c>
      <c r="D6025" s="2">
        <v>453.31</v>
      </c>
      <c r="E6025" s="34">
        <f t="shared" si="189"/>
        <v>-1.7895443811339562E-2</v>
      </c>
      <c r="F6025" s="77"/>
    </row>
    <row r="6026" spans="1:6" x14ac:dyDescent="0.3">
      <c r="A6026" s="1">
        <v>44676.833333333336</v>
      </c>
      <c r="B6026" s="2">
        <v>13924.17</v>
      </c>
      <c r="C6026" s="34">
        <f t="shared" si="188"/>
        <v>-1.5409320687394867E-2</v>
      </c>
      <c r="D6026" s="2">
        <v>445.11</v>
      </c>
      <c r="E6026" s="34">
        <f t="shared" si="189"/>
        <v>-1.8089166354150588E-2</v>
      </c>
      <c r="F6026" s="77"/>
    </row>
    <row r="6027" spans="1:6" x14ac:dyDescent="0.3">
      <c r="A6027" s="1">
        <v>44677.833333333336</v>
      </c>
      <c r="B6027" s="2">
        <v>13756.4</v>
      </c>
      <c r="C6027" s="34">
        <f t="shared" si="188"/>
        <v>-1.2048833072276555E-2</v>
      </c>
      <c r="D6027" s="2">
        <v>441.1</v>
      </c>
      <c r="E6027" s="34">
        <f t="shared" si="189"/>
        <v>-9.009009009009028E-3</v>
      </c>
      <c r="F6027" s="77"/>
    </row>
    <row r="6028" spans="1:6" x14ac:dyDescent="0.3">
      <c r="A6028" s="1">
        <v>44678.833333333336</v>
      </c>
      <c r="B6028" s="2">
        <v>13793.94</v>
      </c>
      <c r="C6028" s="34">
        <f t="shared" si="188"/>
        <v>2.7289116338578001E-3</v>
      </c>
      <c r="D6028" s="2">
        <v>444.31</v>
      </c>
      <c r="E6028" s="34">
        <f t="shared" si="189"/>
        <v>7.2772613919744877E-3</v>
      </c>
      <c r="F6028" s="77"/>
    </row>
    <row r="6029" spans="1:6" x14ac:dyDescent="0.3">
      <c r="A6029" s="1">
        <v>44679.833333333336</v>
      </c>
      <c r="B6029" s="2">
        <v>13979.84</v>
      </c>
      <c r="C6029" s="34">
        <f t="shared" si="188"/>
        <v>1.3476932624036264E-2</v>
      </c>
      <c r="D6029" s="2">
        <v>447.07</v>
      </c>
      <c r="E6029" s="34">
        <f t="shared" si="189"/>
        <v>6.2118790934257984E-3</v>
      </c>
      <c r="F6029" s="77"/>
    </row>
    <row r="6030" spans="1:6" x14ac:dyDescent="0.3">
      <c r="A6030" s="1">
        <v>44680.833333333336</v>
      </c>
      <c r="B6030" s="2">
        <v>14097.88</v>
      </c>
      <c r="C6030" s="34">
        <f t="shared" si="188"/>
        <v>8.4435873371939696E-3</v>
      </c>
      <c r="D6030" s="2">
        <v>450.39</v>
      </c>
      <c r="E6030" s="34">
        <f t="shared" si="189"/>
        <v>7.426130136220177E-3</v>
      </c>
      <c r="F6030" s="77"/>
    </row>
    <row r="6031" spans="1:6" x14ac:dyDescent="0.3">
      <c r="A6031" s="1">
        <v>44683.833333333336</v>
      </c>
      <c r="B6031" s="2">
        <v>13939.07</v>
      </c>
      <c r="C6031" s="34">
        <f t="shared" si="188"/>
        <v>-1.1264814284133506E-2</v>
      </c>
      <c r="D6031" s="2">
        <v>443.83</v>
      </c>
      <c r="E6031" s="34">
        <f t="shared" si="189"/>
        <v>-1.4565154643753186E-2</v>
      </c>
      <c r="F6031" s="77"/>
    </row>
    <row r="6032" spans="1:6" x14ac:dyDescent="0.3">
      <c r="A6032" s="1">
        <v>44684.833333333336</v>
      </c>
      <c r="B6032" s="2">
        <v>14039.47</v>
      </c>
      <c r="C6032" s="34">
        <f t="shared" si="188"/>
        <v>7.2027760819051156E-3</v>
      </c>
      <c r="D6032" s="2">
        <v>446.2</v>
      </c>
      <c r="E6032" s="34">
        <f t="shared" si="189"/>
        <v>5.3398823874006851E-3</v>
      </c>
      <c r="F6032" s="77"/>
    </row>
    <row r="6033" spans="1:6" x14ac:dyDescent="0.3">
      <c r="A6033" s="1">
        <v>44685.833333333336</v>
      </c>
      <c r="B6033" s="2">
        <v>13970.82</v>
      </c>
      <c r="C6033" s="34">
        <f t="shared" si="188"/>
        <v>-4.8897857255294497E-3</v>
      </c>
      <c r="D6033" s="2">
        <v>441.37</v>
      </c>
      <c r="E6033" s="34">
        <f t="shared" si="189"/>
        <v>-1.0824742268041199E-2</v>
      </c>
      <c r="F6033" s="77"/>
    </row>
    <row r="6034" spans="1:6" x14ac:dyDescent="0.3">
      <c r="A6034" s="1">
        <v>44686.833333333336</v>
      </c>
      <c r="B6034" s="2">
        <v>13902.52</v>
      </c>
      <c r="C6034" s="34">
        <f t="shared" si="188"/>
        <v>-4.8887610032910533E-3</v>
      </c>
      <c r="D6034" s="2">
        <v>438.26</v>
      </c>
      <c r="E6034" s="34">
        <f t="shared" si="189"/>
        <v>-7.0462423816752828E-3</v>
      </c>
      <c r="F6034" s="77"/>
    </row>
    <row r="6035" spans="1:6" x14ac:dyDescent="0.3">
      <c r="A6035" s="1">
        <v>44687.833333333336</v>
      </c>
      <c r="B6035" s="2">
        <v>13674.29</v>
      </c>
      <c r="C6035" s="34">
        <f t="shared" si="188"/>
        <v>-1.6416448241038273E-2</v>
      </c>
      <c r="D6035" s="2">
        <v>429.91</v>
      </c>
      <c r="E6035" s="34">
        <f t="shared" si="189"/>
        <v>-1.9052617167891084E-2</v>
      </c>
      <c r="F6035" s="77"/>
    </row>
    <row r="6036" spans="1:6" x14ac:dyDescent="0.3">
      <c r="A6036" s="1">
        <v>44690.833333333336</v>
      </c>
      <c r="B6036" s="2">
        <v>13380.67</v>
      </c>
      <c r="C6036" s="34">
        <f t="shared" si="188"/>
        <v>-2.147241282728396E-2</v>
      </c>
      <c r="D6036" s="2">
        <v>417.46</v>
      </c>
      <c r="E6036" s="34">
        <f t="shared" si="189"/>
        <v>-2.8959549673187479E-2</v>
      </c>
      <c r="F6036" s="77"/>
    </row>
    <row r="6037" spans="1:6" x14ac:dyDescent="0.3">
      <c r="A6037" s="1">
        <v>44691.833333333336</v>
      </c>
      <c r="B6037" s="2">
        <v>13534.74</v>
      </c>
      <c r="C6037" s="34">
        <f t="shared" si="188"/>
        <v>1.1514371103988008E-2</v>
      </c>
      <c r="D6037" s="2">
        <v>420.29</v>
      </c>
      <c r="E6037" s="34">
        <f t="shared" si="189"/>
        <v>6.7790926076751745E-3</v>
      </c>
      <c r="F6037" s="77"/>
    </row>
    <row r="6038" spans="1:6" x14ac:dyDescent="0.3">
      <c r="A6038" s="1">
        <v>44692.833333333336</v>
      </c>
      <c r="B6038" s="2">
        <v>13828.64</v>
      </c>
      <c r="C6038" s="34">
        <f t="shared" si="188"/>
        <v>2.1714491744946773E-2</v>
      </c>
      <c r="D6038" s="2">
        <v>427.59</v>
      </c>
      <c r="E6038" s="34">
        <f t="shared" si="189"/>
        <v>1.7368959527944927E-2</v>
      </c>
      <c r="F6038" s="77"/>
    </row>
    <row r="6039" spans="1:6" x14ac:dyDescent="0.3">
      <c r="A6039" s="1">
        <v>44693.833333333336</v>
      </c>
      <c r="B6039" s="2">
        <v>13739.64</v>
      </c>
      <c r="C6039" s="34">
        <f t="shared" si="188"/>
        <v>-6.4359184995776975E-3</v>
      </c>
      <c r="D6039" s="2">
        <v>424.4</v>
      </c>
      <c r="E6039" s="34">
        <f t="shared" si="189"/>
        <v>-7.4604176898430685E-3</v>
      </c>
      <c r="F6039" s="77"/>
    </row>
    <row r="6040" spans="1:6" x14ac:dyDescent="0.3">
      <c r="A6040" s="1">
        <v>44694.833333333336</v>
      </c>
      <c r="B6040" s="2">
        <v>14027.93</v>
      </c>
      <c r="C6040" s="34">
        <f t="shared" si="188"/>
        <v>2.0982354705072481E-2</v>
      </c>
      <c r="D6040" s="2">
        <v>433.48</v>
      </c>
      <c r="E6040" s="34">
        <f t="shared" si="189"/>
        <v>2.1394910461828509E-2</v>
      </c>
      <c r="F6040" s="77"/>
    </row>
    <row r="6041" spans="1:6" x14ac:dyDescent="0.3">
      <c r="A6041" s="1">
        <v>44697.833333333336</v>
      </c>
      <c r="B6041" s="2">
        <v>13964.38</v>
      </c>
      <c r="C6041" s="34">
        <f t="shared" si="188"/>
        <v>-4.5302478697856197E-3</v>
      </c>
      <c r="D6041" s="2">
        <v>433.67</v>
      </c>
      <c r="E6041" s="34">
        <f t="shared" si="189"/>
        <v>4.3831318630616067E-4</v>
      </c>
      <c r="F6041" s="77"/>
    </row>
    <row r="6042" spans="1:6" x14ac:dyDescent="0.3">
      <c r="A6042" s="1">
        <v>44698.833333333336</v>
      </c>
      <c r="B6042" s="2">
        <v>14185.94</v>
      </c>
      <c r="C6042" s="34">
        <f t="shared" si="188"/>
        <v>1.5866082131824166E-2</v>
      </c>
      <c r="D6042" s="2">
        <v>438.97</v>
      </c>
      <c r="E6042" s="34">
        <f t="shared" si="189"/>
        <v>1.2221274240782121E-2</v>
      </c>
      <c r="F6042" s="77"/>
    </row>
    <row r="6043" spans="1:6" x14ac:dyDescent="0.3">
      <c r="A6043" s="1">
        <v>44699.833333333336</v>
      </c>
      <c r="B6043" s="2">
        <v>14007.76</v>
      </c>
      <c r="C6043" s="34">
        <f t="shared" si="188"/>
        <v>-1.2560323813578855E-2</v>
      </c>
      <c r="D6043" s="2">
        <v>433.95</v>
      </c>
      <c r="E6043" s="34">
        <f t="shared" si="189"/>
        <v>-1.1435861220584598E-2</v>
      </c>
      <c r="F6043" s="77"/>
    </row>
    <row r="6044" spans="1:6" x14ac:dyDescent="0.3">
      <c r="A6044" s="1">
        <v>44700.833333333336</v>
      </c>
      <c r="B6044" s="2">
        <v>13882.3</v>
      </c>
      <c r="C6044" s="34">
        <f t="shared" si="188"/>
        <v>-8.9564641313101268E-3</v>
      </c>
      <c r="D6044" s="2">
        <v>427.99</v>
      </c>
      <c r="E6044" s="34">
        <f t="shared" si="189"/>
        <v>-1.3734301186772657E-2</v>
      </c>
      <c r="F6044" s="77"/>
    </row>
    <row r="6045" spans="1:6" x14ac:dyDescent="0.3">
      <c r="A6045" s="1">
        <v>44701.833333333336</v>
      </c>
      <c r="B6045" s="2">
        <v>13981.91</v>
      </c>
      <c r="C6045" s="34">
        <f t="shared" si="188"/>
        <v>7.1753239736931373E-3</v>
      </c>
      <c r="D6045" s="2">
        <v>431.1</v>
      </c>
      <c r="E6045" s="34">
        <f t="shared" si="189"/>
        <v>7.2665249188066383E-3</v>
      </c>
      <c r="F6045" s="77"/>
    </row>
    <row r="6046" spans="1:6" x14ac:dyDescent="0.3">
      <c r="A6046" s="1">
        <v>44704.833333333336</v>
      </c>
      <c r="B6046" s="2">
        <v>14175.4</v>
      </c>
      <c r="C6046" s="34">
        <f t="shared" si="188"/>
        <v>1.3838595728337566E-2</v>
      </c>
      <c r="D6046" s="2">
        <v>436.54</v>
      </c>
      <c r="E6046" s="34">
        <f t="shared" si="189"/>
        <v>1.2618881929946646E-2</v>
      </c>
      <c r="F6046" s="77"/>
    </row>
    <row r="6047" spans="1:6" x14ac:dyDescent="0.3">
      <c r="A6047" s="1">
        <v>44705.833333333336</v>
      </c>
      <c r="B6047" s="2">
        <v>13919.75</v>
      </c>
      <c r="C6047" s="34">
        <f t="shared" si="188"/>
        <v>-1.8034764451091312E-2</v>
      </c>
      <c r="D6047" s="2">
        <v>431.58</v>
      </c>
      <c r="E6047" s="34">
        <f t="shared" si="189"/>
        <v>-1.1362074494891683E-2</v>
      </c>
      <c r="F6047" s="77"/>
    </row>
    <row r="6048" spans="1:6" x14ac:dyDescent="0.3">
      <c r="A6048" s="1">
        <v>44706.833333333336</v>
      </c>
      <c r="B6048" s="2">
        <v>14007.93</v>
      </c>
      <c r="C6048" s="34">
        <f t="shared" si="188"/>
        <v>6.3348838880008529E-3</v>
      </c>
      <c r="D6048" s="2">
        <v>434.31</v>
      </c>
      <c r="E6048" s="34">
        <f t="shared" si="189"/>
        <v>6.3255943278186511E-3</v>
      </c>
      <c r="F6048" s="77"/>
    </row>
    <row r="6049" spans="1:6" x14ac:dyDescent="0.3">
      <c r="A6049" s="1">
        <v>44707.833333333336</v>
      </c>
      <c r="B6049" s="2">
        <v>14231.29</v>
      </c>
      <c r="C6049" s="34">
        <f t="shared" si="188"/>
        <v>1.594525386691692E-2</v>
      </c>
      <c r="D6049" s="2">
        <v>437.71</v>
      </c>
      <c r="E6049" s="34">
        <f t="shared" si="189"/>
        <v>7.8285095899242041E-3</v>
      </c>
      <c r="F6049" s="77"/>
    </row>
    <row r="6050" spans="1:6" x14ac:dyDescent="0.3">
      <c r="A6050" s="1">
        <v>44708.833333333336</v>
      </c>
      <c r="B6050" s="2">
        <v>14462.19</v>
      </c>
      <c r="C6050" s="34">
        <f t="shared" si="188"/>
        <v>1.6224811665000116E-2</v>
      </c>
      <c r="D6050" s="2">
        <v>443.93</v>
      </c>
      <c r="E6050" s="34">
        <f t="shared" si="189"/>
        <v>1.4210321902629719E-2</v>
      </c>
      <c r="F6050" s="77"/>
    </row>
    <row r="6051" spans="1:6" x14ac:dyDescent="0.3">
      <c r="A6051" s="1">
        <v>44711.833333333336</v>
      </c>
      <c r="B6051" s="2">
        <v>14575.98</v>
      </c>
      <c r="C6051" s="34">
        <f t="shared" si="188"/>
        <v>7.8681029636589184E-3</v>
      </c>
      <c r="D6051" s="2">
        <v>446.57</v>
      </c>
      <c r="E6051" s="34">
        <f t="shared" si="189"/>
        <v>5.9468835176716972E-3</v>
      </c>
      <c r="F6051" s="77"/>
    </row>
    <row r="6052" spans="1:6" x14ac:dyDescent="0.3">
      <c r="A6052" s="1">
        <v>44712.833333333336</v>
      </c>
      <c r="B6052" s="2">
        <v>14388.35</v>
      </c>
      <c r="C6052" s="34">
        <f t="shared" si="188"/>
        <v>-1.2872547849269722E-2</v>
      </c>
      <c r="D6052" s="2">
        <v>443.35</v>
      </c>
      <c r="E6052" s="34">
        <f t="shared" si="189"/>
        <v>-7.2105157086234106E-3</v>
      </c>
      <c r="F6052" s="77"/>
    </row>
    <row r="6053" spans="1:6" x14ac:dyDescent="0.3">
      <c r="A6053" s="1">
        <v>44713.833333333336</v>
      </c>
      <c r="B6053" s="2">
        <v>14340.47</v>
      </c>
      <c r="C6053" s="34">
        <f t="shared" si="188"/>
        <v>-3.3276921954220606E-3</v>
      </c>
      <c r="D6053" s="2">
        <v>438.72</v>
      </c>
      <c r="E6053" s="34">
        <f t="shared" si="189"/>
        <v>-1.0443216420435331E-2</v>
      </c>
      <c r="F6053" s="77"/>
    </row>
    <row r="6054" spans="1:6" x14ac:dyDescent="0.3">
      <c r="A6054" s="1">
        <v>44714.833333333336</v>
      </c>
      <c r="B6054" s="2">
        <v>14485.17</v>
      </c>
      <c r="C6054" s="34">
        <f t="shared" si="188"/>
        <v>1.0090324794096661E-2</v>
      </c>
      <c r="D6054" s="2">
        <v>441.23</v>
      </c>
      <c r="E6054" s="34">
        <f t="shared" si="189"/>
        <v>5.7211889132020577E-3</v>
      </c>
      <c r="F6054" s="77"/>
    </row>
    <row r="6055" spans="1:6" x14ac:dyDescent="0.3">
      <c r="A6055" s="1">
        <v>44715.833333333336</v>
      </c>
      <c r="B6055" s="2">
        <v>14460.09</v>
      </c>
      <c r="C6055" s="34">
        <f t="shared" si="188"/>
        <v>-1.7314260032846862E-3</v>
      </c>
      <c r="D6055" s="2">
        <v>440.09</v>
      </c>
      <c r="E6055" s="34">
        <f t="shared" si="189"/>
        <v>-2.5836865127032427E-3</v>
      </c>
      <c r="F6055" s="77"/>
    </row>
    <row r="6056" spans="1:6" x14ac:dyDescent="0.3">
      <c r="A6056" s="1">
        <v>44718.833333333336</v>
      </c>
      <c r="B6056" s="2">
        <v>14653.81</v>
      </c>
      <c r="C6056" s="34">
        <f t="shared" si="188"/>
        <v>1.3396873740066484E-2</v>
      </c>
      <c r="D6056" s="2">
        <v>444.12</v>
      </c>
      <c r="E6056" s="34">
        <f t="shared" si="189"/>
        <v>9.1572178418051209E-3</v>
      </c>
      <c r="F6056" s="77"/>
    </row>
    <row r="6057" spans="1:6" x14ac:dyDescent="0.3">
      <c r="A6057" s="1">
        <v>44719.833333333336</v>
      </c>
      <c r="B6057" s="2">
        <v>14556.62</v>
      </c>
      <c r="C6057" s="34">
        <f t="shared" si="188"/>
        <v>-6.6324048148569403E-3</v>
      </c>
      <c r="D6057" s="2">
        <v>442.88</v>
      </c>
      <c r="E6057" s="34">
        <f t="shared" si="189"/>
        <v>-2.7920381878772105E-3</v>
      </c>
      <c r="F6057" s="77"/>
    </row>
    <row r="6058" spans="1:6" x14ac:dyDescent="0.3">
      <c r="A6058" s="1">
        <v>44720.833333333336</v>
      </c>
      <c r="B6058" s="2">
        <v>14445.99</v>
      </c>
      <c r="C6058" s="34">
        <f t="shared" si="188"/>
        <v>-7.5999785664530028E-3</v>
      </c>
      <c r="D6058" s="2">
        <v>440.37</v>
      </c>
      <c r="E6058" s="34">
        <f t="shared" si="189"/>
        <v>-5.6674494219652871E-3</v>
      </c>
      <c r="F6058" s="77"/>
    </row>
    <row r="6059" spans="1:6" x14ac:dyDescent="0.3">
      <c r="A6059" s="1">
        <v>44721.833333333336</v>
      </c>
      <c r="B6059" s="2">
        <v>14198.8</v>
      </c>
      <c r="C6059" s="34">
        <f t="shared" si="188"/>
        <v>-1.7111322934599826E-2</v>
      </c>
      <c r="D6059" s="2">
        <v>434.38</v>
      </c>
      <c r="E6059" s="34">
        <f t="shared" si="189"/>
        <v>-1.360219815155439E-2</v>
      </c>
      <c r="F6059" s="77"/>
    </row>
    <row r="6060" spans="1:6" x14ac:dyDescent="0.3">
      <c r="A6060" s="1">
        <v>44722.833333333336</v>
      </c>
      <c r="B6060" s="2">
        <v>13761.83</v>
      </c>
      <c r="C6060" s="34">
        <f t="shared" si="188"/>
        <v>-3.0775135926979669E-2</v>
      </c>
      <c r="D6060" s="2">
        <v>422.71</v>
      </c>
      <c r="E6060" s="34">
        <f t="shared" si="189"/>
        <v>-2.6865877802845439E-2</v>
      </c>
      <c r="F6060" s="77"/>
    </row>
    <row r="6061" spans="1:6" x14ac:dyDescent="0.3">
      <c r="A6061" s="1">
        <v>44725.833333333336</v>
      </c>
      <c r="B6061" s="2">
        <v>13427.03</v>
      </c>
      <c r="C6061" s="34">
        <f t="shared" si="188"/>
        <v>-2.4328159845020569E-2</v>
      </c>
      <c r="D6061" s="2">
        <v>412.52</v>
      </c>
      <c r="E6061" s="34">
        <f t="shared" si="189"/>
        <v>-2.4106361335194282E-2</v>
      </c>
      <c r="F6061" s="77"/>
    </row>
    <row r="6062" spans="1:6" x14ac:dyDescent="0.3">
      <c r="A6062" s="1">
        <v>44726.833333333336</v>
      </c>
      <c r="B6062" s="2">
        <v>13304.39</v>
      </c>
      <c r="C6062" s="34">
        <f t="shared" si="188"/>
        <v>-9.133814402738416E-3</v>
      </c>
      <c r="D6062" s="2">
        <v>407.32</v>
      </c>
      <c r="E6062" s="34">
        <f t="shared" si="189"/>
        <v>-1.2605449432754767E-2</v>
      </c>
      <c r="F6062" s="77"/>
    </row>
    <row r="6063" spans="1:6" x14ac:dyDescent="0.3">
      <c r="A6063" s="1">
        <v>44727.833333333336</v>
      </c>
      <c r="B6063" s="2">
        <v>13485.29</v>
      </c>
      <c r="C6063" s="34">
        <f t="shared" si="188"/>
        <v>1.3597015721878325E-2</v>
      </c>
      <c r="D6063" s="2">
        <v>413.1</v>
      </c>
      <c r="E6063" s="34">
        <f t="shared" si="189"/>
        <v>1.4190317195325708E-2</v>
      </c>
      <c r="F6063" s="77"/>
    </row>
    <row r="6064" spans="1:6" x14ac:dyDescent="0.3">
      <c r="A6064" s="1">
        <v>44728.833333333336</v>
      </c>
      <c r="B6064" s="2">
        <v>13038.49</v>
      </c>
      <c r="C6064" s="34">
        <f t="shared" si="188"/>
        <v>-3.3132398339227542E-2</v>
      </c>
      <c r="D6064" s="2">
        <v>402.88</v>
      </c>
      <c r="E6064" s="34">
        <f t="shared" si="189"/>
        <v>-2.4739772452190834E-2</v>
      </c>
      <c r="F6064" s="77"/>
    </row>
    <row r="6065" spans="1:6" x14ac:dyDescent="0.3">
      <c r="A6065" s="1">
        <v>44729.833333333336</v>
      </c>
      <c r="B6065" s="2">
        <v>13126.26</v>
      </c>
      <c r="C6065" s="34">
        <f t="shared" si="188"/>
        <v>6.7316077245140882E-3</v>
      </c>
      <c r="D6065" s="2">
        <v>403.25</v>
      </c>
      <c r="E6065" s="34">
        <f t="shared" si="189"/>
        <v>9.1838760921358897E-4</v>
      </c>
      <c r="F6065" s="77"/>
    </row>
    <row r="6066" spans="1:6" x14ac:dyDescent="0.3">
      <c r="A6066" s="1">
        <v>44732.833333333336</v>
      </c>
      <c r="B6066" s="2">
        <v>13265.6</v>
      </c>
      <c r="C6066" s="34">
        <f t="shared" si="188"/>
        <v>1.0615361877640783E-2</v>
      </c>
      <c r="D6066" s="2">
        <v>407.14</v>
      </c>
      <c r="E6066" s="34">
        <f t="shared" si="189"/>
        <v>9.6466212027277454E-3</v>
      </c>
      <c r="F6066" s="77"/>
    </row>
    <row r="6067" spans="1:6" x14ac:dyDescent="0.3">
      <c r="A6067" s="1">
        <v>44733.833333333336</v>
      </c>
      <c r="B6067" s="2">
        <v>13292.4</v>
      </c>
      <c r="C6067" s="34">
        <f t="shared" si="188"/>
        <v>2.020262935713335E-3</v>
      </c>
      <c r="D6067" s="2">
        <v>408.58</v>
      </c>
      <c r="E6067" s="34">
        <f t="shared" si="189"/>
        <v>3.5368669253819096E-3</v>
      </c>
      <c r="F6067" s="77"/>
    </row>
    <row r="6068" spans="1:6" x14ac:dyDescent="0.3">
      <c r="A6068" s="1">
        <v>44734.833333333336</v>
      </c>
      <c r="B6068" s="2">
        <v>13144.28</v>
      </c>
      <c r="C6068" s="34">
        <f t="shared" si="188"/>
        <v>-1.1143209653636577E-2</v>
      </c>
      <c r="D6068" s="2">
        <v>405.74</v>
      </c>
      <c r="E6068" s="34">
        <f t="shared" si="189"/>
        <v>-6.9509031279063604E-3</v>
      </c>
      <c r="F6068" s="77"/>
    </row>
    <row r="6069" spans="1:6" x14ac:dyDescent="0.3">
      <c r="A6069" s="1">
        <v>44735.833333333336</v>
      </c>
      <c r="B6069" s="2">
        <v>12912.59</v>
      </c>
      <c r="C6069" s="34">
        <f t="shared" si="188"/>
        <v>-1.7626678676960661E-2</v>
      </c>
      <c r="D6069" s="2">
        <v>402.4</v>
      </c>
      <c r="E6069" s="34">
        <f t="shared" si="189"/>
        <v>-8.2318726277912369E-3</v>
      </c>
      <c r="F6069" s="77"/>
    </row>
    <row r="6070" spans="1:6" x14ac:dyDescent="0.3">
      <c r="A6070" s="1">
        <v>44736.833333333336</v>
      </c>
      <c r="B6070" s="2">
        <v>13118.13</v>
      </c>
      <c r="C6070" s="34">
        <f t="shared" si="188"/>
        <v>1.5917798056005683E-2</v>
      </c>
      <c r="D6070" s="2">
        <v>412.93</v>
      </c>
      <c r="E6070" s="34">
        <f t="shared" si="189"/>
        <v>2.6167992047713806E-2</v>
      </c>
      <c r="F6070" s="77"/>
    </row>
    <row r="6071" spans="1:6" x14ac:dyDescent="0.3">
      <c r="A6071" s="1">
        <v>44739.833333333336</v>
      </c>
      <c r="B6071" s="2">
        <v>13186.07</v>
      </c>
      <c r="C6071" s="34">
        <f t="shared" si="188"/>
        <v>5.1790918370224759E-3</v>
      </c>
      <c r="D6071" s="2">
        <v>415.09</v>
      </c>
      <c r="E6071" s="34">
        <f t="shared" si="189"/>
        <v>5.2309108081272093E-3</v>
      </c>
      <c r="F6071" s="77"/>
    </row>
    <row r="6072" spans="1:6" x14ac:dyDescent="0.3">
      <c r="A6072" s="1">
        <v>44740.833333333336</v>
      </c>
      <c r="B6072" s="2">
        <v>13231.82</v>
      </c>
      <c r="C6072" s="34">
        <f t="shared" si="188"/>
        <v>3.4695705392129295E-3</v>
      </c>
      <c r="D6072" s="2">
        <v>416.19</v>
      </c>
      <c r="E6072" s="34">
        <f t="shared" si="189"/>
        <v>2.6500277048351339E-3</v>
      </c>
      <c r="F6072" s="77"/>
    </row>
    <row r="6073" spans="1:6" x14ac:dyDescent="0.3">
      <c r="A6073" s="1">
        <v>44741.833333333336</v>
      </c>
      <c r="B6073" s="2">
        <v>13003.35</v>
      </c>
      <c r="C6073" s="34">
        <f t="shared" si="188"/>
        <v>-1.7266710097325944E-2</v>
      </c>
      <c r="D6073" s="2">
        <v>413.42</v>
      </c>
      <c r="E6073" s="34">
        <f t="shared" si="189"/>
        <v>-6.655614022441636E-3</v>
      </c>
      <c r="F6073" s="77"/>
    </row>
    <row r="6074" spans="1:6" x14ac:dyDescent="0.3">
      <c r="A6074" s="1">
        <v>44742.833333333336</v>
      </c>
      <c r="B6074" s="2">
        <v>12783.77</v>
      </c>
      <c r="C6074" s="34">
        <f t="shared" si="188"/>
        <v>-1.6886417730815562E-2</v>
      </c>
      <c r="D6074" s="2">
        <v>407.2</v>
      </c>
      <c r="E6074" s="34">
        <f t="shared" si="189"/>
        <v>-1.5045232451260326E-2</v>
      </c>
      <c r="F6074" s="77"/>
    </row>
    <row r="6075" spans="1:6" x14ac:dyDescent="0.3">
      <c r="A6075" s="1">
        <v>44743.833333333336</v>
      </c>
      <c r="B6075" s="2">
        <v>12813.03</v>
      </c>
      <c r="C6075" s="34">
        <f t="shared" si="188"/>
        <v>2.2888396771845176E-3</v>
      </c>
      <c r="D6075" s="2">
        <v>407.13</v>
      </c>
      <c r="E6075" s="34">
        <f t="shared" si="189"/>
        <v>-1.7190569744596207E-4</v>
      </c>
      <c r="F6075" s="77"/>
    </row>
    <row r="6076" spans="1:6" x14ac:dyDescent="0.3">
      <c r="A6076" s="1">
        <v>44746.833333333336</v>
      </c>
      <c r="B6076" s="2">
        <v>12773.38</v>
      </c>
      <c r="C6076" s="34">
        <f t="shared" si="188"/>
        <v>-3.0945061394535012E-3</v>
      </c>
      <c r="D6076" s="2">
        <v>409.31</v>
      </c>
      <c r="E6076" s="34">
        <f t="shared" si="189"/>
        <v>5.3545550561246991E-3</v>
      </c>
      <c r="F6076" s="77"/>
    </row>
    <row r="6077" spans="1:6" x14ac:dyDescent="0.3">
      <c r="A6077" s="1">
        <v>44747.833333333336</v>
      </c>
      <c r="B6077" s="2">
        <v>12401.2</v>
      </c>
      <c r="C6077" s="34">
        <f t="shared" si="188"/>
        <v>-2.9137158684702014E-2</v>
      </c>
      <c r="D6077" s="2">
        <v>400.68</v>
      </c>
      <c r="E6077" s="34">
        <f t="shared" si="189"/>
        <v>-2.1084263760963506E-2</v>
      </c>
      <c r="F6077" s="77"/>
    </row>
    <row r="6078" spans="1:6" x14ac:dyDescent="0.3">
      <c r="A6078" s="1">
        <v>44748.833333333336</v>
      </c>
      <c r="B6078" s="2">
        <v>12594.52</v>
      </c>
      <c r="C6078" s="34">
        <f t="shared" si="188"/>
        <v>1.5588813985743188E-2</v>
      </c>
      <c r="D6078" s="2">
        <v>407.34</v>
      </c>
      <c r="E6078" s="34">
        <f t="shared" si="189"/>
        <v>1.6621743036837389E-2</v>
      </c>
      <c r="F6078" s="77"/>
    </row>
    <row r="6079" spans="1:6" x14ac:dyDescent="0.3">
      <c r="A6079" s="1">
        <v>44749.833333333336</v>
      </c>
      <c r="B6079" s="2">
        <v>12843.22</v>
      </c>
      <c r="C6079" s="34">
        <f t="shared" si="188"/>
        <v>1.974668347821118E-2</v>
      </c>
      <c r="D6079" s="2">
        <v>415.01</v>
      </c>
      <c r="E6079" s="34">
        <f t="shared" si="189"/>
        <v>1.8829479059262466E-2</v>
      </c>
      <c r="F6079" s="77"/>
    </row>
    <row r="6080" spans="1:6" x14ac:dyDescent="0.3">
      <c r="A6080" s="1">
        <v>44750.833333333336</v>
      </c>
      <c r="B6080" s="2">
        <v>13015.23</v>
      </c>
      <c r="C6080" s="34">
        <f t="shared" ref="C6080:C6143" si="190">B6080/B6079-1</f>
        <v>1.3393058750064357E-2</v>
      </c>
      <c r="D6080" s="2">
        <v>417.12</v>
      </c>
      <c r="E6080" s="34">
        <f t="shared" si="189"/>
        <v>5.0842148381966545E-3</v>
      </c>
      <c r="F6080" s="77"/>
    </row>
    <row r="6081" spans="1:6" x14ac:dyDescent="0.3">
      <c r="A6081" s="1">
        <v>44753.833333333336</v>
      </c>
      <c r="B6081" s="2">
        <v>12832.44</v>
      </c>
      <c r="C6081" s="34">
        <f t="shared" si="190"/>
        <v>-1.4044315774673133E-2</v>
      </c>
      <c r="D6081" s="2">
        <v>415.02</v>
      </c>
      <c r="E6081" s="34">
        <f t="shared" si="189"/>
        <v>-5.0345224395857979E-3</v>
      </c>
      <c r="F6081" s="77"/>
    </row>
    <row r="6082" spans="1:6" x14ac:dyDescent="0.3">
      <c r="A6082" s="1">
        <v>44754.833333333336</v>
      </c>
      <c r="B6082" s="2">
        <v>12905.48</v>
      </c>
      <c r="C6082" s="34">
        <f t="shared" si="190"/>
        <v>5.6918247815691547E-3</v>
      </c>
      <c r="D6082" s="2">
        <v>417.04</v>
      </c>
      <c r="E6082" s="34">
        <f t="shared" si="189"/>
        <v>4.8672353139609381E-3</v>
      </c>
      <c r="F6082" s="77"/>
    </row>
    <row r="6083" spans="1:6" x14ac:dyDescent="0.3">
      <c r="A6083" s="1">
        <v>44755.833333333336</v>
      </c>
      <c r="B6083" s="2">
        <v>12756.32</v>
      </c>
      <c r="C6083" s="34">
        <f t="shared" si="190"/>
        <v>-1.1557880838217516E-2</v>
      </c>
      <c r="D6083" s="2">
        <v>412.81</v>
      </c>
      <c r="E6083" s="34">
        <f t="shared" si="189"/>
        <v>-1.0142911950892008E-2</v>
      </c>
      <c r="F6083" s="77"/>
    </row>
    <row r="6084" spans="1:6" x14ac:dyDescent="0.3">
      <c r="A6084" s="1">
        <v>44756.833333333336</v>
      </c>
      <c r="B6084" s="2">
        <v>12519.66</v>
      </c>
      <c r="C6084" s="34">
        <f t="shared" si="190"/>
        <v>-1.8552372471057454E-2</v>
      </c>
      <c r="D6084" s="2">
        <v>406.5</v>
      </c>
      <c r="E6084" s="34">
        <f t="shared" si="189"/>
        <v>-1.52854824253289E-2</v>
      </c>
      <c r="F6084" s="77"/>
    </row>
    <row r="6085" spans="1:6" x14ac:dyDescent="0.3">
      <c r="A6085" s="1">
        <v>44757.833333333336</v>
      </c>
      <c r="B6085" s="2">
        <v>12864.72</v>
      </c>
      <c r="C6085" s="34">
        <f t="shared" si="190"/>
        <v>2.7561451349317645E-2</v>
      </c>
      <c r="D6085" s="2">
        <v>413.78</v>
      </c>
      <c r="E6085" s="34">
        <f t="shared" ref="E6085:E6148" si="191">D6085/D6084-1</f>
        <v>1.7908979089790833E-2</v>
      </c>
      <c r="F6085" s="77"/>
    </row>
    <row r="6086" spans="1:6" x14ac:dyDescent="0.3">
      <c r="A6086" s="1">
        <v>44760.833333333336</v>
      </c>
      <c r="B6086" s="2">
        <v>12959.81</v>
      </c>
      <c r="C6086" s="34">
        <f t="shared" si="190"/>
        <v>7.3915328122182711E-3</v>
      </c>
      <c r="D6086" s="2">
        <v>417.63</v>
      </c>
      <c r="E6086" s="34">
        <f t="shared" si="191"/>
        <v>9.3044613079413807E-3</v>
      </c>
      <c r="F6086" s="77"/>
    </row>
    <row r="6087" spans="1:6" x14ac:dyDescent="0.3">
      <c r="A6087" s="1">
        <v>44761.833333333336</v>
      </c>
      <c r="B6087" s="2">
        <v>13308.41</v>
      </c>
      <c r="C6087" s="34">
        <f t="shared" si="190"/>
        <v>2.6898542494064426E-2</v>
      </c>
      <c r="D6087" s="2">
        <v>423.41</v>
      </c>
      <c r="E6087" s="34">
        <f t="shared" si="191"/>
        <v>1.3840001915571332E-2</v>
      </c>
      <c r="F6087" s="77"/>
    </row>
    <row r="6088" spans="1:6" x14ac:dyDescent="0.3">
      <c r="A6088" s="1">
        <v>44762.833333333336</v>
      </c>
      <c r="B6088" s="2">
        <v>13281.98</v>
      </c>
      <c r="C6088" s="34">
        <f t="shared" si="190"/>
        <v>-1.9859622599543991E-3</v>
      </c>
      <c r="D6088" s="2">
        <v>422.51</v>
      </c>
      <c r="E6088" s="34">
        <f t="shared" si="191"/>
        <v>-2.1255993009140495E-3</v>
      </c>
      <c r="F6088" s="2"/>
    </row>
    <row r="6089" spans="1:6" x14ac:dyDescent="0.3">
      <c r="A6089" s="1">
        <v>44763.833333333336</v>
      </c>
      <c r="B6089" s="2">
        <v>13246.64</v>
      </c>
      <c r="C6089" s="34">
        <f t="shared" si="190"/>
        <v>-2.6607478704229193E-3</v>
      </c>
      <c r="D6089" s="2">
        <v>424.39</v>
      </c>
      <c r="E6089" s="34">
        <f t="shared" si="191"/>
        <v>4.4495988260633279E-3</v>
      </c>
      <c r="F6089" s="2"/>
    </row>
    <row r="6090" spans="1:6" x14ac:dyDescent="0.3">
      <c r="A6090" s="1">
        <v>44764.833333333336</v>
      </c>
      <c r="B6090" s="2">
        <v>13253.68</v>
      </c>
      <c r="C6090" s="34">
        <f t="shared" si="190"/>
        <v>5.3145552381583805E-4</v>
      </c>
      <c r="D6090" s="2">
        <v>425.71</v>
      </c>
      <c r="E6090" s="34">
        <f t="shared" si="191"/>
        <v>3.1103466151416459E-3</v>
      </c>
      <c r="F6090" s="2"/>
    </row>
    <row r="6091" spans="1:6" x14ac:dyDescent="0.3">
      <c r="A6091" s="1">
        <v>44767.833333333336</v>
      </c>
      <c r="B6091" s="2">
        <v>13210.32</v>
      </c>
      <c r="C6091" s="34">
        <f t="shared" si="190"/>
        <v>-3.2715442050812449E-3</v>
      </c>
      <c r="D6091" s="2">
        <v>426.25</v>
      </c>
      <c r="E6091" s="34">
        <f t="shared" si="191"/>
        <v>1.2684691456625874E-3</v>
      </c>
      <c r="F6091" s="2"/>
    </row>
    <row r="6092" spans="1:6" x14ac:dyDescent="0.3">
      <c r="A6092" s="1">
        <v>44768.833333333336</v>
      </c>
      <c r="B6092" s="2">
        <v>13096.93</v>
      </c>
      <c r="C6092" s="34">
        <f t="shared" si="190"/>
        <v>-8.5834408250519134E-3</v>
      </c>
      <c r="D6092" s="2">
        <v>426.13</v>
      </c>
      <c r="E6092" s="34">
        <f t="shared" si="191"/>
        <v>-2.8152492668620521E-4</v>
      </c>
      <c r="F6092" s="2"/>
    </row>
    <row r="6093" spans="1:6" x14ac:dyDescent="0.3">
      <c r="A6093" s="1">
        <v>44769.833333333336</v>
      </c>
      <c r="B6093" s="2">
        <v>13166.38</v>
      </c>
      <c r="C6093" s="34">
        <f t="shared" si="190"/>
        <v>5.3027694276444048E-3</v>
      </c>
      <c r="D6093" s="2">
        <v>428.12</v>
      </c>
      <c r="E6093" s="34">
        <f t="shared" si="191"/>
        <v>4.6699364043836233E-3</v>
      </c>
      <c r="F6093" s="2"/>
    </row>
    <row r="6094" spans="1:6" x14ac:dyDescent="0.3">
      <c r="A6094" s="1">
        <v>44770.833333333336</v>
      </c>
      <c r="B6094" s="2">
        <v>13282.11</v>
      </c>
      <c r="C6094" s="34">
        <f t="shared" si="190"/>
        <v>8.7898116262785653E-3</v>
      </c>
      <c r="D6094" s="2">
        <v>432.77</v>
      </c>
      <c r="E6094" s="34">
        <f t="shared" si="191"/>
        <v>1.0861440717555793E-2</v>
      </c>
      <c r="F6094" s="2"/>
    </row>
    <row r="6095" spans="1:6" x14ac:dyDescent="0.3">
      <c r="A6095" s="1">
        <v>44771.833333333336</v>
      </c>
      <c r="B6095" s="2">
        <v>13484.05</v>
      </c>
      <c r="C6095" s="34">
        <f t="shared" si="190"/>
        <v>1.5203909619781797E-2</v>
      </c>
      <c r="D6095" s="2">
        <v>438.29</v>
      </c>
      <c r="E6095" s="34">
        <f t="shared" si="191"/>
        <v>1.2755043094484497E-2</v>
      </c>
      <c r="F6095" s="2"/>
    </row>
    <row r="6096" spans="1:6" x14ac:dyDescent="0.3">
      <c r="A6096" s="1">
        <v>44774.833333333336</v>
      </c>
      <c r="B6096" s="2">
        <v>13479.63</v>
      </c>
      <c r="C6096" s="34">
        <f t="shared" si="190"/>
        <v>-3.2779469076427148E-4</v>
      </c>
      <c r="D6096" s="2">
        <v>437.46</v>
      </c>
      <c r="E6096" s="34">
        <f t="shared" si="191"/>
        <v>-1.8937233338658377E-3</v>
      </c>
      <c r="F6096" s="2"/>
    </row>
    <row r="6097" spans="1:6" x14ac:dyDescent="0.3">
      <c r="A6097" s="1">
        <v>44775.833333333336</v>
      </c>
      <c r="B6097" s="2">
        <v>13449.2</v>
      </c>
      <c r="C6097" s="34">
        <f t="shared" si="190"/>
        <v>-2.2574803611077332E-3</v>
      </c>
      <c r="D6097" s="2">
        <v>436.07</v>
      </c>
      <c r="E6097" s="34">
        <f t="shared" si="191"/>
        <v>-3.1774333653362685E-3</v>
      </c>
      <c r="F6097" s="2"/>
    </row>
    <row r="6098" spans="1:6" x14ac:dyDescent="0.3">
      <c r="A6098" s="1">
        <v>44776.833333333336</v>
      </c>
      <c r="B6098" s="2">
        <v>13587.56</v>
      </c>
      <c r="C6098" s="34">
        <f t="shared" si="190"/>
        <v>1.0287600749486758E-2</v>
      </c>
      <c r="D6098" s="2">
        <v>438.29</v>
      </c>
      <c r="E6098" s="34">
        <f t="shared" si="191"/>
        <v>5.0909257687985487E-3</v>
      </c>
      <c r="F6098" s="2"/>
    </row>
    <row r="6099" spans="1:6" x14ac:dyDescent="0.3">
      <c r="A6099" s="1">
        <v>44777.833333333336</v>
      </c>
      <c r="B6099" s="2">
        <v>13662.68</v>
      </c>
      <c r="C6099" s="34">
        <f t="shared" si="190"/>
        <v>5.5285864423046949E-3</v>
      </c>
      <c r="D6099" s="2">
        <v>439.06</v>
      </c>
      <c r="E6099" s="34">
        <f t="shared" si="191"/>
        <v>1.7568276711765751E-3</v>
      </c>
      <c r="F6099" s="2"/>
    </row>
    <row r="6100" spans="1:6" x14ac:dyDescent="0.3">
      <c r="A6100" s="1">
        <v>44778.833333333336</v>
      </c>
      <c r="B6100" s="2">
        <v>13573.93</v>
      </c>
      <c r="C6100" s="34">
        <f t="shared" si="190"/>
        <v>-6.4957973106301026E-3</v>
      </c>
      <c r="D6100" s="2">
        <v>435.72</v>
      </c>
      <c r="E6100" s="34">
        <f t="shared" si="191"/>
        <v>-7.6071607525166618E-3</v>
      </c>
      <c r="F6100" s="2"/>
    </row>
    <row r="6101" spans="1:6" x14ac:dyDescent="0.3">
      <c r="A6101" s="1">
        <v>44781.833333333336</v>
      </c>
      <c r="B6101" s="2">
        <v>13687.69</v>
      </c>
      <c r="C6101" s="34">
        <f t="shared" si="190"/>
        <v>8.3807710810355207E-3</v>
      </c>
      <c r="D6101" s="2">
        <v>438.93</v>
      </c>
      <c r="E6101" s="34">
        <f t="shared" si="191"/>
        <v>7.3671164968327485E-3</v>
      </c>
      <c r="F6101" s="2"/>
    </row>
    <row r="6102" spans="1:6" x14ac:dyDescent="0.3">
      <c r="A6102" s="1">
        <v>44782.833333333336</v>
      </c>
      <c r="B6102" s="2">
        <v>13534.97</v>
      </c>
      <c r="C6102" s="34">
        <f t="shared" si="190"/>
        <v>-1.115747069081785E-2</v>
      </c>
      <c r="D6102" s="2">
        <v>435.98</v>
      </c>
      <c r="E6102" s="34">
        <f t="shared" si="191"/>
        <v>-6.7208894356730609E-3</v>
      </c>
      <c r="F6102" s="2"/>
    </row>
    <row r="6103" spans="1:6" x14ac:dyDescent="0.3">
      <c r="A6103" s="1">
        <v>44783.833333333336</v>
      </c>
      <c r="B6103" s="2">
        <v>13700.93</v>
      </c>
      <c r="C6103" s="34">
        <f t="shared" si="190"/>
        <v>1.2261571322286002E-2</v>
      </c>
      <c r="D6103" s="2">
        <v>439.88</v>
      </c>
      <c r="E6103" s="34">
        <f t="shared" si="191"/>
        <v>8.9453644662598197E-3</v>
      </c>
      <c r="F6103" s="2"/>
    </row>
    <row r="6104" spans="1:6" x14ac:dyDescent="0.3">
      <c r="A6104" s="1">
        <v>44784.833333333336</v>
      </c>
      <c r="B6104" s="2">
        <v>13694.51</v>
      </c>
      <c r="C6104" s="34">
        <f t="shared" si="190"/>
        <v>-4.6858132988047974E-4</v>
      </c>
      <c r="D6104" s="2">
        <v>440.16</v>
      </c>
      <c r="E6104" s="34">
        <f t="shared" si="191"/>
        <v>6.3653723742840285E-4</v>
      </c>
      <c r="F6104" s="2"/>
    </row>
    <row r="6105" spans="1:6" x14ac:dyDescent="0.3">
      <c r="A6105" s="1">
        <v>44785.833333333336</v>
      </c>
      <c r="B6105" s="2">
        <v>13795.85</v>
      </c>
      <c r="C6105" s="34">
        <f t="shared" si="190"/>
        <v>7.4000457117486818E-3</v>
      </c>
      <c r="D6105" s="2">
        <v>440.87</v>
      </c>
      <c r="E6105" s="34">
        <f t="shared" si="191"/>
        <v>1.6130498000725968E-3</v>
      </c>
      <c r="F6105" s="2"/>
    </row>
    <row r="6106" spans="1:6" x14ac:dyDescent="0.3">
      <c r="A6106" s="1">
        <v>44788.833333333336</v>
      </c>
      <c r="B6106" s="2">
        <v>13816.61</v>
      </c>
      <c r="C6106" s="34">
        <f t="shared" si="190"/>
        <v>1.5048003566289214E-3</v>
      </c>
      <c r="D6106" s="2">
        <v>442.35</v>
      </c>
      <c r="E6106" s="34">
        <f t="shared" si="191"/>
        <v>3.3569986617369985E-3</v>
      </c>
      <c r="F6106" s="2"/>
    </row>
    <row r="6107" spans="1:6" x14ac:dyDescent="0.3">
      <c r="A6107" s="1">
        <v>44789.833333333336</v>
      </c>
      <c r="B6107" s="2">
        <v>13910.12</v>
      </c>
      <c r="C6107" s="34">
        <f t="shared" si="190"/>
        <v>6.7679409059095974E-3</v>
      </c>
      <c r="D6107" s="2">
        <v>443.07</v>
      </c>
      <c r="E6107" s="34">
        <f t="shared" si="191"/>
        <v>1.6276703967446071E-3</v>
      </c>
      <c r="F6107" s="2"/>
    </row>
    <row r="6108" spans="1:6" x14ac:dyDescent="0.3">
      <c r="A6108" s="1">
        <v>44790.833333333336</v>
      </c>
      <c r="B6108" s="2">
        <v>13626.71</v>
      </c>
      <c r="C6108" s="34">
        <f t="shared" si="190"/>
        <v>-2.0374374915529292E-2</v>
      </c>
      <c r="D6108" s="2">
        <v>439.03</v>
      </c>
      <c r="E6108" s="34">
        <f t="shared" si="191"/>
        <v>-9.1181980273997709E-3</v>
      </c>
      <c r="F6108" s="2"/>
    </row>
    <row r="6109" spans="1:6" x14ac:dyDescent="0.3">
      <c r="A6109" s="1">
        <v>44791.833333333336</v>
      </c>
      <c r="B6109" s="2">
        <v>13697.41</v>
      </c>
      <c r="C6109" s="34">
        <f t="shared" si="190"/>
        <v>5.1883396652603331E-3</v>
      </c>
      <c r="D6109" s="2">
        <v>440.76</v>
      </c>
      <c r="E6109" s="34">
        <f t="shared" si="191"/>
        <v>3.9405052046557199E-3</v>
      </c>
      <c r="F6109" s="2"/>
    </row>
    <row r="6110" spans="1:6" x14ac:dyDescent="0.3">
      <c r="A6110" s="1">
        <v>44792.833333333336</v>
      </c>
      <c r="B6110" s="2">
        <v>13544.52</v>
      </c>
      <c r="C6110" s="34">
        <f t="shared" si="190"/>
        <v>-1.1161964196150898E-2</v>
      </c>
      <c r="D6110" s="2">
        <v>437.36</v>
      </c>
      <c r="E6110" s="34">
        <f t="shared" si="191"/>
        <v>-7.7139486341772923E-3</v>
      </c>
      <c r="F6110" s="2"/>
    </row>
    <row r="6111" spans="1:6" x14ac:dyDescent="0.3">
      <c r="A6111" s="1">
        <v>44795.833333333336</v>
      </c>
      <c r="B6111" s="2">
        <v>13230.57</v>
      </c>
      <c r="C6111" s="34">
        <f t="shared" si="190"/>
        <v>-2.3179115981961762E-2</v>
      </c>
      <c r="D6111" s="2">
        <v>433.17</v>
      </c>
      <c r="E6111" s="34">
        <f t="shared" si="191"/>
        <v>-9.580208523870537E-3</v>
      </c>
      <c r="F6111" s="2"/>
    </row>
    <row r="6112" spans="1:6" x14ac:dyDescent="0.3">
      <c r="A6112" s="1">
        <v>44796.833333333336</v>
      </c>
      <c r="B6112" s="2">
        <v>13194.23</v>
      </c>
      <c r="C6112" s="34">
        <f t="shared" si="190"/>
        <v>-2.746669266705859E-3</v>
      </c>
      <c r="D6112" s="2">
        <v>431.35</v>
      </c>
      <c r="E6112" s="34">
        <f t="shared" si="191"/>
        <v>-4.2015836738462653E-3</v>
      </c>
      <c r="F6112" s="2"/>
    </row>
    <row r="6113" spans="1:6" x14ac:dyDescent="0.3">
      <c r="A6113" s="1">
        <v>44797.833333333336</v>
      </c>
      <c r="B6113" s="2">
        <v>13220.06</v>
      </c>
      <c r="C6113" s="34">
        <f t="shared" si="190"/>
        <v>1.9576739226161433E-3</v>
      </c>
      <c r="D6113" s="2">
        <v>432.05</v>
      </c>
      <c r="E6113" s="34">
        <f t="shared" si="191"/>
        <v>1.622812101541582E-3</v>
      </c>
      <c r="F6113" s="2"/>
    </row>
    <row r="6114" spans="1:6" x14ac:dyDescent="0.3">
      <c r="A6114" s="1">
        <v>44798.833333333336</v>
      </c>
      <c r="B6114" s="2">
        <v>13271.96</v>
      </c>
      <c r="C6114" s="34">
        <f t="shared" si="190"/>
        <v>3.9258520763143512E-3</v>
      </c>
      <c r="D6114" s="2">
        <v>433.36</v>
      </c>
      <c r="E6114" s="34">
        <f t="shared" si="191"/>
        <v>3.0320564749450885E-3</v>
      </c>
      <c r="F6114" s="2"/>
    </row>
    <row r="6115" spans="1:6" x14ac:dyDescent="0.3">
      <c r="A6115" s="1">
        <v>44799.833333333336</v>
      </c>
      <c r="B6115" s="2">
        <v>12971.47</v>
      </c>
      <c r="C6115" s="34">
        <f t="shared" si="190"/>
        <v>-2.2640966368192794E-2</v>
      </c>
      <c r="D6115" s="2">
        <v>426.09</v>
      </c>
      <c r="E6115" s="34">
        <f t="shared" si="191"/>
        <v>-1.6775890714417652E-2</v>
      </c>
      <c r="F6115" s="2"/>
    </row>
    <row r="6116" spans="1:6" x14ac:dyDescent="0.3">
      <c r="A6116" s="1">
        <v>44802.833333333336</v>
      </c>
      <c r="B6116" s="2">
        <v>12892.99</v>
      </c>
      <c r="C6116" s="34">
        <f t="shared" si="190"/>
        <v>-6.0502009409881818E-3</v>
      </c>
      <c r="D6116" s="2">
        <v>422.65</v>
      </c>
      <c r="E6116" s="34">
        <f t="shared" si="191"/>
        <v>-8.073411720528556E-3</v>
      </c>
      <c r="F6116" s="2"/>
    </row>
    <row r="6117" spans="1:6" x14ac:dyDescent="0.3">
      <c r="A6117" s="1">
        <v>44803.833333333336</v>
      </c>
      <c r="B6117" s="2">
        <v>12961.14</v>
      </c>
      <c r="C6117" s="34">
        <f t="shared" si="190"/>
        <v>5.2858181073591748E-3</v>
      </c>
      <c r="D6117" s="2">
        <v>419.81</v>
      </c>
      <c r="E6117" s="34">
        <f t="shared" si="191"/>
        <v>-6.7195078670293507E-3</v>
      </c>
      <c r="F6117" s="2"/>
    </row>
    <row r="6118" spans="1:6" x14ac:dyDescent="0.3">
      <c r="A6118" s="1">
        <v>44804.833333333336</v>
      </c>
      <c r="B6118" s="2">
        <v>12834.96</v>
      </c>
      <c r="C6118" s="34">
        <f t="shared" si="190"/>
        <v>-9.7352547692564073E-3</v>
      </c>
      <c r="D6118" s="2">
        <v>415.12</v>
      </c>
      <c r="E6118" s="34">
        <f t="shared" si="191"/>
        <v>-1.1171720540244401E-2</v>
      </c>
      <c r="F6118" s="2"/>
    </row>
    <row r="6119" spans="1:6" x14ac:dyDescent="0.3">
      <c r="A6119" s="1">
        <v>44805.833333333336</v>
      </c>
      <c r="B6119" s="2">
        <v>12630.23</v>
      </c>
      <c r="C6119" s="34">
        <f t="shared" si="190"/>
        <v>-1.5950965176362075E-2</v>
      </c>
      <c r="D6119" s="2">
        <v>407.66</v>
      </c>
      <c r="E6119" s="34">
        <f t="shared" si="191"/>
        <v>-1.7970707265368979E-2</v>
      </c>
      <c r="F6119" s="2"/>
    </row>
    <row r="6120" spans="1:6" x14ac:dyDescent="0.3">
      <c r="A6120" s="1">
        <v>44806.833333333336</v>
      </c>
      <c r="B6120" s="2">
        <v>13050.27</v>
      </c>
      <c r="C6120" s="34">
        <f t="shared" si="190"/>
        <v>3.3256718207032021E-2</v>
      </c>
      <c r="D6120" s="2">
        <v>415.97</v>
      </c>
      <c r="E6120" s="34">
        <f t="shared" si="191"/>
        <v>2.038463425403525E-2</v>
      </c>
      <c r="F6120" s="2"/>
    </row>
    <row r="6121" spans="1:6" x14ac:dyDescent="0.3">
      <c r="A6121" s="1">
        <v>44809.833333333336</v>
      </c>
      <c r="B6121" s="2">
        <v>12760.78</v>
      </c>
      <c r="C6121" s="34">
        <f t="shared" si="190"/>
        <v>-2.2182682810393928E-2</v>
      </c>
      <c r="D6121" s="2">
        <v>413.39</v>
      </c>
      <c r="E6121" s="34">
        <f t="shared" si="191"/>
        <v>-6.2023703632474447E-3</v>
      </c>
      <c r="F6121" s="2"/>
    </row>
    <row r="6122" spans="1:6" x14ac:dyDescent="0.3">
      <c r="A6122" s="1">
        <v>44810.833333333336</v>
      </c>
      <c r="B6122" s="2">
        <v>12871.44</v>
      </c>
      <c r="C6122" s="34">
        <f t="shared" si="190"/>
        <v>8.6718836936299226E-3</v>
      </c>
      <c r="D6122" s="2">
        <v>414.38</v>
      </c>
      <c r="E6122" s="34">
        <f t="shared" si="191"/>
        <v>2.3948329664482682E-3</v>
      </c>
      <c r="F6122" s="2"/>
    </row>
    <row r="6123" spans="1:6" x14ac:dyDescent="0.3">
      <c r="A6123" s="1">
        <v>44811.833333333336</v>
      </c>
      <c r="B6123" s="2">
        <v>12915.97</v>
      </c>
      <c r="C6123" s="34">
        <f t="shared" si="190"/>
        <v>3.4595973721665008E-3</v>
      </c>
      <c r="D6123" s="2">
        <v>412.01</v>
      </c>
      <c r="E6123" s="34">
        <f t="shared" si="191"/>
        <v>-5.7193880013514109E-3</v>
      </c>
      <c r="F6123" s="2"/>
    </row>
    <row r="6124" spans="1:6" x14ac:dyDescent="0.3">
      <c r="A6124" s="1">
        <v>44812.833333333336</v>
      </c>
      <c r="B6124" s="2">
        <v>12904.32</v>
      </c>
      <c r="C6124" s="34">
        <f t="shared" si="190"/>
        <v>-9.0198413282160939E-4</v>
      </c>
      <c r="D6124" s="2">
        <v>414.09</v>
      </c>
      <c r="E6124" s="34">
        <f t="shared" si="191"/>
        <v>5.0484211548262881E-3</v>
      </c>
      <c r="F6124" s="2"/>
    </row>
    <row r="6125" spans="1:6" x14ac:dyDescent="0.3">
      <c r="A6125" s="1">
        <v>44813.833333333336</v>
      </c>
      <c r="B6125" s="2">
        <v>13088.21</v>
      </c>
      <c r="C6125" s="34">
        <f t="shared" si="190"/>
        <v>1.4250266577394255E-2</v>
      </c>
      <c r="D6125" s="2">
        <v>420.37</v>
      </c>
      <c r="E6125" s="34">
        <f t="shared" si="191"/>
        <v>1.5165785215774497E-2</v>
      </c>
      <c r="F6125" s="2"/>
    </row>
    <row r="6126" spans="1:6" x14ac:dyDescent="0.3">
      <c r="A6126" s="1">
        <v>44816.833333333336</v>
      </c>
      <c r="B6126" s="2">
        <v>13402.27</v>
      </c>
      <c r="C6126" s="34">
        <f t="shared" si="190"/>
        <v>2.399564187921821E-2</v>
      </c>
      <c r="D6126" s="2">
        <v>427.75</v>
      </c>
      <c r="E6126" s="34">
        <f t="shared" si="191"/>
        <v>1.7555962604372422E-2</v>
      </c>
      <c r="F6126" s="2"/>
    </row>
    <row r="6127" spans="1:6" x14ac:dyDescent="0.3">
      <c r="A6127" s="1">
        <v>44817.833333333336</v>
      </c>
      <c r="B6127" s="2">
        <v>13188.95</v>
      </c>
      <c r="C6127" s="34">
        <f t="shared" si="190"/>
        <v>-1.5916706647455925E-2</v>
      </c>
      <c r="D6127" s="2">
        <v>421.13</v>
      </c>
      <c r="E6127" s="34">
        <f t="shared" si="191"/>
        <v>-1.5476329631794239E-2</v>
      </c>
      <c r="F6127" s="2"/>
    </row>
    <row r="6128" spans="1:6" x14ac:dyDescent="0.3">
      <c r="A6128" s="1">
        <v>44818.833333333336</v>
      </c>
      <c r="B6128" s="2">
        <v>13028</v>
      </c>
      <c r="C6128" s="34">
        <f t="shared" si="190"/>
        <v>-1.220339754112354E-2</v>
      </c>
      <c r="D6128" s="2">
        <v>417.51</v>
      </c>
      <c r="E6128" s="34">
        <f t="shared" si="191"/>
        <v>-8.5959204996082228E-3</v>
      </c>
      <c r="F6128" s="2"/>
    </row>
    <row r="6129" spans="1:6" x14ac:dyDescent="0.3">
      <c r="A6129" s="1">
        <v>44819.833333333336</v>
      </c>
      <c r="B6129" s="2">
        <v>12956.66</v>
      </c>
      <c r="C6129" s="34">
        <f t="shared" si="190"/>
        <v>-5.4758980657046985E-3</v>
      </c>
      <c r="D6129" s="2">
        <v>414.78</v>
      </c>
      <c r="E6129" s="34">
        <f t="shared" si="191"/>
        <v>-6.5387655385500398E-3</v>
      </c>
      <c r="F6129" s="2"/>
    </row>
    <row r="6130" spans="1:6" x14ac:dyDescent="0.3">
      <c r="A6130" s="1">
        <v>44820.833333333336</v>
      </c>
      <c r="B6130" s="2">
        <v>12741.26</v>
      </c>
      <c r="C6130" s="34">
        <f t="shared" si="190"/>
        <v>-1.6624654810730499E-2</v>
      </c>
      <c r="D6130" s="2">
        <v>408.24</v>
      </c>
      <c r="E6130" s="34">
        <f t="shared" si="191"/>
        <v>-1.5767394763488984E-2</v>
      </c>
      <c r="F6130" s="2"/>
    </row>
    <row r="6131" spans="1:6" x14ac:dyDescent="0.3">
      <c r="A6131" s="1">
        <v>44823.833333333336</v>
      </c>
      <c r="B6131" s="2">
        <v>12803.24</v>
      </c>
      <c r="C6131" s="34">
        <f t="shared" si="190"/>
        <v>4.8645110452183449E-3</v>
      </c>
      <c r="D6131" s="2">
        <v>407.87</v>
      </c>
      <c r="E6131" s="34">
        <f t="shared" si="191"/>
        <v>-9.0632961003334067E-4</v>
      </c>
      <c r="F6131" s="2"/>
    </row>
    <row r="6132" spans="1:6" x14ac:dyDescent="0.3">
      <c r="A6132" s="1">
        <v>44824.833333333336</v>
      </c>
      <c r="B6132" s="2">
        <v>12670.83</v>
      </c>
      <c r="C6132" s="34">
        <f t="shared" si="190"/>
        <v>-1.0341913453157159E-2</v>
      </c>
      <c r="D6132" s="2">
        <v>403.42</v>
      </c>
      <c r="E6132" s="34">
        <f t="shared" si="191"/>
        <v>-1.0910339078627929E-2</v>
      </c>
      <c r="F6132" s="2"/>
    </row>
    <row r="6133" spans="1:6" x14ac:dyDescent="0.3">
      <c r="A6133" s="1">
        <v>44825.833333333336</v>
      </c>
      <c r="B6133" s="2">
        <v>12767.15</v>
      </c>
      <c r="C6133" s="34">
        <f t="shared" si="190"/>
        <v>7.6017119636202501E-3</v>
      </c>
      <c r="D6133" s="2">
        <v>407.05</v>
      </c>
      <c r="E6133" s="34">
        <f t="shared" si="191"/>
        <v>8.9980665311586439E-3</v>
      </c>
      <c r="F6133" s="2"/>
    </row>
    <row r="6134" spans="1:6" x14ac:dyDescent="0.3">
      <c r="A6134" s="1">
        <v>44826.833333333336</v>
      </c>
      <c r="B6134" s="2">
        <v>12531.63</v>
      </c>
      <c r="C6134" s="34">
        <f t="shared" si="190"/>
        <v>-1.8447343377339553E-2</v>
      </c>
      <c r="D6134" s="2">
        <v>399.76</v>
      </c>
      <c r="E6134" s="34">
        <f t="shared" si="191"/>
        <v>-1.7909347745977189E-2</v>
      </c>
      <c r="F6134" s="2"/>
    </row>
    <row r="6135" spans="1:6" x14ac:dyDescent="0.3">
      <c r="A6135" s="1">
        <v>44827.833333333336</v>
      </c>
      <c r="B6135" s="2">
        <v>12284.19</v>
      </c>
      <c r="C6135" s="34">
        <f t="shared" si="190"/>
        <v>-1.9745236653172737E-2</v>
      </c>
      <c r="D6135" s="2">
        <v>390.4</v>
      </c>
      <c r="E6135" s="34">
        <f t="shared" si="191"/>
        <v>-2.3414048429057477E-2</v>
      </c>
      <c r="F6135" s="2"/>
    </row>
    <row r="6136" spans="1:6" x14ac:dyDescent="0.3">
      <c r="A6136" s="1">
        <v>44830.833333333336</v>
      </c>
      <c r="B6136" s="2">
        <v>12227.92</v>
      </c>
      <c r="C6136" s="34">
        <f t="shared" si="190"/>
        <v>-4.580684603543328E-3</v>
      </c>
      <c r="D6136" s="2">
        <v>388.75</v>
      </c>
      <c r="E6136" s="34">
        <f t="shared" si="191"/>
        <v>-4.2264344262294973E-3</v>
      </c>
      <c r="F6136" s="2"/>
    </row>
    <row r="6137" spans="1:6" x14ac:dyDescent="0.3">
      <c r="A6137" s="1">
        <v>44831.833333333336</v>
      </c>
      <c r="B6137" s="2">
        <v>12139.68</v>
      </c>
      <c r="C6137" s="34">
        <f t="shared" si="190"/>
        <v>-7.2162722687095782E-3</v>
      </c>
      <c r="D6137" s="2">
        <v>388.24</v>
      </c>
      <c r="E6137" s="34">
        <f t="shared" si="191"/>
        <v>-1.3118971061093498E-3</v>
      </c>
      <c r="F6137" s="2"/>
    </row>
    <row r="6138" spans="1:6" x14ac:dyDescent="0.3">
      <c r="A6138" s="1">
        <v>44832.833333333336</v>
      </c>
      <c r="B6138" s="2">
        <v>12183.28</v>
      </c>
      <c r="C6138" s="34">
        <f t="shared" si="190"/>
        <v>3.5915279480185358E-3</v>
      </c>
      <c r="D6138" s="2">
        <v>389.41</v>
      </c>
      <c r="E6138" s="34">
        <f t="shared" si="191"/>
        <v>3.0135998351534798E-3</v>
      </c>
      <c r="F6138" s="2"/>
    </row>
    <row r="6139" spans="1:6" x14ac:dyDescent="0.3">
      <c r="A6139" s="1">
        <v>44833.833333333336</v>
      </c>
      <c r="B6139" s="2">
        <v>11975.55</v>
      </c>
      <c r="C6139" s="34">
        <f t="shared" si="190"/>
        <v>-1.705041663657092E-2</v>
      </c>
      <c r="D6139" s="2">
        <v>382.89</v>
      </c>
      <c r="E6139" s="34">
        <f t="shared" si="191"/>
        <v>-1.6743278292801977E-2</v>
      </c>
      <c r="F6139" s="2"/>
    </row>
    <row r="6140" spans="1:6" x14ac:dyDescent="0.3">
      <c r="A6140" s="1">
        <v>44834.833333333336</v>
      </c>
      <c r="B6140" s="2">
        <v>12114.36</v>
      </c>
      <c r="C6140" s="34">
        <f t="shared" si="190"/>
        <v>1.1591116900685261E-2</v>
      </c>
      <c r="D6140" s="2">
        <v>387.85</v>
      </c>
      <c r="E6140" s="34">
        <f t="shared" si="191"/>
        <v>1.2954112147091967E-2</v>
      </c>
      <c r="F6140" s="2"/>
    </row>
    <row r="6141" spans="1:6" x14ac:dyDescent="0.3">
      <c r="A6141" s="1">
        <v>44837.833333333336</v>
      </c>
      <c r="B6141" s="2">
        <v>12209.48</v>
      </c>
      <c r="C6141" s="34">
        <f t="shared" si="190"/>
        <v>7.8518386443855448E-3</v>
      </c>
      <c r="D6141" s="2">
        <v>390.83</v>
      </c>
      <c r="E6141" s="34">
        <f t="shared" si="191"/>
        <v>7.6833827510633945E-3</v>
      </c>
      <c r="F6141" s="2"/>
    </row>
    <row r="6142" spans="1:6" x14ac:dyDescent="0.3">
      <c r="A6142" s="1">
        <v>44838.833333333336</v>
      </c>
      <c r="B6142" s="2">
        <v>12670.48</v>
      </c>
      <c r="C6142" s="34">
        <f t="shared" si="190"/>
        <v>3.7757545775905177E-2</v>
      </c>
      <c r="D6142" s="2">
        <v>403.03</v>
      </c>
      <c r="E6142" s="34">
        <f t="shared" si="191"/>
        <v>3.1215618043650695E-2</v>
      </c>
      <c r="F6142" s="2"/>
    </row>
    <row r="6143" spans="1:6" x14ac:dyDescent="0.3">
      <c r="A6143" s="1">
        <v>44839.833333333336</v>
      </c>
      <c r="B6143" s="2">
        <v>12517.18</v>
      </c>
      <c r="C6143" s="34">
        <f t="shared" si="190"/>
        <v>-1.2098989146425376E-2</v>
      </c>
      <c r="D6143" s="2">
        <v>398.91</v>
      </c>
      <c r="E6143" s="34">
        <f t="shared" si="191"/>
        <v>-1.0222564077115748E-2</v>
      </c>
      <c r="F6143" s="2"/>
    </row>
    <row r="6144" spans="1:6" x14ac:dyDescent="0.3">
      <c r="A6144" s="1">
        <v>44840.833333333336</v>
      </c>
      <c r="B6144" s="2">
        <v>12470.78</v>
      </c>
      <c r="C6144" s="34">
        <f t="shared" ref="C6144:C6204" si="192">B6144/B6143-1</f>
        <v>-3.7069052294526061E-3</v>
      </c>
      <c r="D6144" s="2">
        <v>396.35</v>
      </c>
      <c r="E6144" s="34">
        <f t="shared" si="191"/>
        <v>-6.417487653856746E-3</v>
      </c>
      <c r="F6144" s="2"/>
    </row>
    <row r="6145" spans="1:6" x14ac:dyDescent="0.3">
      <c r="A6145" s="1">
        <v>44841.833333333336</v>
      </c>
      <c r="B6145" s="2">
        <v>12273</v>
      </c>
      <c r="C6145" s="34">
        <f t="shared" si="192"/>
        <v>-1.5859473104328781E-2</v>
      </c>
      <c r="D6145" s="2">
        <v>391.67</v>
      </c>
      <c r="E6145" s="34">
        <f t="shared" si="191"/>
        <v>-1.1807745679323856E-2</v>
      </c>
      <c r="F6145" s="2"/>
    </row>
    <row r="6146" spans="1:6" x14ac:dyDescent="0.3">
      <c r="A6146" s="1">
        <v>44844.833333333336</v>
      </c>
      <c r="B6146" s="2">
        <v>12272.94</v>
      </c>
      <c r="C6146" s="34">
        <f t="shared" si="192"/>
        <v>-4.8887802492902921E-6</v>
      </c>
      <c r="D6146" s="2">
        <v>390.12</v>
      </c>
      <c r="E6146" s="34">
        <f t="shared" si="191"/>
        <v>-3.9574131283989233E-3</v>
      </c>
      <c r="F6146" s="2"/>
    </row>
    <row r="6147" spans="1:6" x14ac:dyDescent="0.3">
      <c r="A6147" s="1">
        <v>44845.833333333336</v>
      </c>
      <c r="B6147" s="2">
        <v>12220.25</v>
      </c>
      <c r="C6147" s="34">
        <f t="shared" si="192"/>
        <v>-4.2931848440553866E-3</v>
      </c>
      <c r="D6147" s="2">
        <v>387.95</v>
      </c>
      <c r="E6147" s="34">
        <f t="shared" si="191"/>
        <v>-5.5623910591613424E-3</v>
      </c>
      <c r="F6147" s="2"/>
    </row>
    <row r="6148" spans="1:6" x14ac:dyDescent="0.3">
      <c r="A6148" s="1">
        <v>44846.833333333336</v>
      </c>
      <c r="B6148" s="2">
        <v>12172.26</v>
      </c>
      <c r="C6148" s="34">
        <f t="shared" si="192"/>
        <v>-3.9270882346923441E-3</v>
      </c>
      <c r="D6148" s="2">
        <v>385.88</v>
      </c>
      <c r="E6148" s="34">
        <f t="shared" si="191"/>
        <v>-5.3357391416419819E-3</v>
      </c>
      <c r="F6148" s="2"/>
    </row>
    <row r="6149" spans="1:6" x14ac:dyDescent="0.3">
      <c r="A6149" s="1">
        <v>44847.833333333336</v>
      </c>
      <c r="B6149" s="2">
        <v>12355.58</v>
      </c>
      <c r="C6149" s="34">
        <f t="shared" si="192"/>
        <v>1.5060473568589527E-2</v>
      </c>
      <c r="D6149" s="2">
        <v>389.15</v>
      </c>
      <c r="E6149" s="34">
        <f t="shared" ref="E6149:E6204" si="193">D6149/D6148-1</f>
        <v>8.4741370374208369E-3</v>
      </c>
      <c r="F6149" s="2"/>
    </row>
    <row r="6150" spans="1:6" x14ac:dyDescent="0.3">
      <c r="A6150" s="1">
        <v>44848.833333333336</v>
      </c>
      <c r="B6150" s="2">
        <v>12437.81</v>
      </c>
      <c r="C6150" s="34">
        <f t="shared" si="192"/>
        <v>6.6552925884499903E-3</v>
      </c>
      <c r="D6150" s="2">
        <v>391.31</v>
      </c>
      <c r="E6150" s="34">
        <f t="shared" si="193"/>
        <v>5.5505589104458686E-3</v>
      </c>
      <c r="F6150" s="2"/>
    </row>
    <row r="6151" spans="1:6" x14ac:dyDescent="0.3">
      <c r="A6151" s="1">
        <v>44851.833333333336</v>
      </c>
      <c r="B6151" s="2">
        <v>12649.03</v>
      </c>
      <c r="C6151" s="34">
        <f t="shared" si="192"/>
        <v>1.6982089290638935E-2</v>
      </c>
      <c r="D6151" s="2">
        <v>398.48</v>
      </c>
      <c r="E6151" s="34">
        <f t="shared" si="193"/>
        <v>1.8323068666785902E-2</v>
      </c>
      <c r="F6151" s="2"/>
    </row>
    <row r="6152" spans="1:6" x14ac:dyDescent="0.3">
      <c r="A6152" s="1">
        <v>44852.833333333336</v>
      </c>
      <c r="B6152" s="2">
        <v>12765.61</v>
      </c>
      <c r="C6152" s="34">
        <f t="shared" si="192"/>
        <v>9.2165169977460604E-3</v>
      </c>
      <c r="D6152" s="2">
        <v>399.84</v>
      </c>
      <c r="E6152" s="34">
        <f t="shared" si="193"/>
        <v>3.4129692832762792E-3</v>
      </c>
      <c r="F6152" s="2"/>
    </row>
    <row r="6153" spans="1:6" x14ac:dyDescent="0.3">
      <c r="A6153" s="1">
        <v>44853.833333333336</v>
      </c>
      <c r="B6153" s="2">
        <v>12741.41</v>
      </c>
      <c r="C6153" s="34">
        <f t="shared" si="192"/>
        <v>-1.8957182617987955E-3</v>
      </c>
      <c r="D6153" s="2">
        <v>397.73</v>
      </c>
      <c r="E6153" s="34">
        <f t="shared" si="193"/>
        <v>-5.2771108443375736E-3</v>
      </c>
      <c r="F6153" s="2"/>
    </row>
    <row r="6154" spans="1:6" x14ac:dyDescent="0.3">
      <c r="A6154" s="1">
        <v>44854.833333333336</v>
      </c>
      <c r="B6154" s="2">
        <v>12767.41</v>
      </c>
      <c r="C6154" s="34">
        <f t="shared" si="192"/>
        <v>2.0405904840987699E-3</v>
      </c>
      <c r="D6154" s="2">
        <v>398.77</v>
      </c>
      <c r="E6154" s="34">
        <f t="shared" si="193"/>
        <v>2.6148392125309172E-3</v>
      </c>
      <c r="F6154" s="2"/>
    </row>
    <row r="6155" spans="1:6" x14ac:dyDescent="0.3">
      <c r="A6155" s="1">
        <v>44855.833333333336</v>
      </c>
      <c r="B6155" s="2">
        <v>12730.9</v>
      </c>
      <c r="C6155" s="34">
        <f t="shared" si="192"/>
        <v>-2.8596246223784316E-3</v>
      </c>
      <c r="D6155" s="2">
        <v>396.29</v>
      </c>
      <c r="E6155" s="34">
        <f t="shared" si="193"/>
        <v>-6.2191238057024423E-3</v>
      </c>
      <c r="F6155" s="2"/>
    </row>
    <row r="6156" spans="1:6" x14ac:dyDescent="0.3">
      <c r="A6156" s="1">
        <v>44858.833333333336</v>
      </c>
      <c r="B6156" s="2">
        <v>12931.45</v>
      </c>
      <c r="C6156" s="34">
        <f t="shared" si="192"/>
        <v>1.5753010392038247E-2</v>
      </c>
      <c r="D6156" s="2">
        <v>401.84</v>
      </c>
      <c r="E6156" s="34">
        <f t="shared" si="193"/>
        <v>1.4004895404880147E-2</v>
      </c>
      <c r="F6156" s="2"/>
    </row>
    <row r="6157" spans="1:6" x14ac:dyDescent="0.3">
      <c r="A6157" s="1">
        <v>44859.833333333336</v>
      </c>
      <c r="B6157" s="2">
        <v>13052.96</v>
      </c>
      <c r="C6157" s="34">
        <f t="shared" si="192"/>
        <v>9.3964713933858413E-3</v>
      </c>
      <c r="D6157" s="2">
        <v>407.61</v>
      </c>
      <c r="E6157" s="34">
        <f t="shared" si="193"/>
        <v>1.4358948835357488E-2</v>
      </c>
      <c r="F6157" s="2"/>
    </row>
    <row r="6158" spans="1:6" x14ac:dyDescent="0.3">
      <c r="A6158" s="1">
        <v>44860.833333333336</v>
      </c>
      <c r="B6158" s="2">
        <v>13195.81</v>
      </c>
      <c r="C6158" s="34">
        <f t="shared" si="192"/>
        <v>1.094387786371831E-2</v>
      </c>
      <c r="D6158" s="2">
        <v>410.31</v>
      </c>
      <c r="E6158" s="34">
        <f t="shared" si="193"/>
        <v>6.623978803267816E-3</v>
      </c>
      <c r="F6158" s="2"/>
    </row>
    <row r="6159" spans="1:6" x14ac:dyDescent="0.3">
      <c r="A6159" s="1">
        <v>44861.833333333336</v>
      </c>
      <c r="B6159" s="2">
        <v>13211.23</v>
      </c>
      <c r="C6159" s="34">
        <f t="shared" si="192"/>
        <v>1.1685527451517075E-3</v>
      </c>
      <c r="D6159" s="2">
        <v>410.19</v>
      </c>
      <c r="E6159" s="34">
        <f t="shared" si="193"/>
        <v>-2.9246179717778986E-4</v>
      </c>
      <c r="F6159" s="2"/>
    </row>
    <row r="6160" spans="1:6" x14ac:dyDescent="0.3">
      <c r="A6160" s="1">
        <v>44862.833333333336</v>
      </c>
      <c r="B6160" s="2">
        <v>13243.33</v>
      </c>
      <c r="C6160" s="34">
        <f t="shared" si="192"/>
        <v>2.4297510527029331E-3</v>
      </c>
      <c r="D6160" s="2">
        <v>410.76</v>
      </c>
      <c r="E6160" s="34">
        <f t="shared" si="193"/>
        <v>1.3895999414905713E-3</v>
      </c>
      <c r="F6160" s="2"/>
    </row>
    <row r="6161" spans="1:6" x14ac:dyDescent="0.3">
      <c r="A6161" s="1">
        <v>44865.833333333336</v>
      </c>
      <c r="B6161" s="2">
        <v>13253.74</v>
      </c>
      <c r="C6161" s="34">
        <f t="shared" si="192"/>
        <v>7.8605607502035824E-4</v>
      </c>
      <c r="D6161" s="2">
        <v>412.2</v>
      </c>
      <c r="E6161" s="34">
        <f t="shared" si="193"/>
        <v>3.5056967572304476E-3</v>
      </c>
      <c r="F6161" s="2"/>
    </row>
    <row r="6162" spans="1:6" x14ac:dyDescent="0.3">
      <c r="A6162" s="1">
        <v>44866.833333333336</v>
      </c>
      <c r="B6162" s="2">
        <v>13338.74</v>
      </c>
      <c r="C6162" s="34">
        <f t="shared" si="192"/>
        <v>6.4132840994315377E-3</v>
      </c>
      <c r="D6162" s="2">
        <v>414.61</v>
      </c>
      <c r="E6162" s="34">
        <f t="shared" si="193"/>
        <v>5.8466763706939151E-3</v>
      </c>
      <c r="F6162" s="2"/>
    </row>
    <row r="6163" spans="1:6" x14ac:dyDescent="0.3">
      <c r="A6163" s="1">
        <v>44867.833333333336</v>
      </c>
      <c r="B6163" s="2">
        <v>13256.74</v>
      </c>
      <c r="C6163" s="34">
        <f t="shared" si="192"/>
        <v>-6.1475071858361208E-3</v>
      </c>
      <c r="D6163" s="2">
        <v>413.39</v>
      </c>
      <c r="E6163" s="34">
        <f t="shared" si="193"/>
        <v>-2.9425242999445711E-3</v>
      </c>
      <c r="F6163" s="2"/>
    </row>
    <row r="6164" spans="1:6" x14ac:dyDescent="0.3">
      <c r="A6164" s="1">
        <v>44868.833333333336</v>
      </c>
      <c r="B6164" s="2">
        <v>13130.19</v>
      </c>
      <c r="C6164" s="34">
        <f t="shared" si="192"/>
        <v>-9.5460874996415868E-3</v>
      </c>
      <c r="D6164" s="2">
        <v>409.55</v>
      </c>
      <c r="E6164" s="34">
        <f t="shared" si="193"/>
        <v>-9.2890490819805827E-3</v>
      </c>
      <c r="F6164" s="2"/>
    </row>
    <row r="6165" spans="1:6" x14ac:dyDescent="0.3">
      <c r="A6165" s="1">
        <v>44869.833333333336</v>
      </c>
      <c r="B6165" s="2">
        <v>13459.85</v>
      </c>
      <c r="C6165" s="34">
        <f t="shared" si="192"/>
        <v>2.5107024346182394E-2</v>
      </c>
      <c r="D6165" s="2">
        <v>416.98</v>
      </c>
      <c r="E6165" s="34">
        <f t="shared" si="193"/>
        <v>1.8141863020388227E-2</v>
      </c>
      <c r="F6165" s="2"/>
    </row>
    <row r="6166" spans="1:6" x14ac:dyDescent="0.3">
      <c r="A6166" s="1">
        <v>44872.833333333336</v>
      </c>
      <c r="B6166" s="2">
        <v>13533.52</v>
      </c>
      <c r="C6166" s="34">
        <f t="shared" si="192"/>
        <v>5.4733150815202691E-3</v>
      </c>
      <c r="D6166" s="2">
        <v>418.34</v>
      </c>
      <c r="E6166" s="34">
        <f t="shared" si="193"/>
        <v>3.2615473164179232E-3</v>
      </c>
      <c r="F6166" s="2"/>
    </row>
    <row r="6167" spans="1:6" x14ac:dyDescent="0.3">
      <c r="A6167" s="1">
        <v>44873.833333333336</v>
      </c>
      <c r="B6167" s="2">
        <v>13688.75</v>
      </c>
      <c r="C6167" s="34">
        <f t="shared" si="192"/>
        <v>1.1470038836902674E-2</v>
      </c>
      <c r="D6167" s="2">
        <v>421.61</v>
      </c>
      <c r="E6167" s="34">
        <f t="shared" si="193"/>
        <v>7.8166085002631114E-3</v>
      </c>
      <c r="F6167" s="2"/>
    </row>
    <row r="6168" spans="1:6" x14ac:dyDescent="0.3">
      <c r="A6168" s="1">
        <v>44874.833333333336</v>
      </c>
      <c r="B6168" s="2">
        <v>13666.32</v>
      </c>
      <c r="C6168" s="34">
        <f t="shared" si="192"/>
        <v>-1.6385718199251054E-3</v>
      </c>
      <c r="D6168" s="2">
        <v>420.34</v>
      </c>
      <c r="E6168" s="34">
        <f t="shared" si="193"/>
        <v>-3.0122625174925366E-3</v>
      </c>
      <c r="F6168" s="2"/>
    </row>
    <row r="6169" spans="1:6" x14ac:dyDescent="0.3">
      <c r="A6169" s="1">
        <v>44875.833333333336</v>
      </c>
      <c r="B6169" s="2">
        <v>14146.09</v>
      </c>
      <c r="C6169" s="34">
        <f t="shared" si="192"/>
        <v>3.5106012445193846E-2</v>
      </c>
      <c r="D6169" s="2">
        <v>431.89</v>
      </c>
      <c r="E6169" s="34">
        <f t="shared" si="193"/>
        <v>2.7477756102203044E-2</v>
      </c>
      <c r="F6169" s="2"/>
    </row>
    <row r="6170" spans="1:6" x14ac:dyDescent="0.3">
      <c r="A6170" s="1">
        <v>44876.833333333336</v>
      </c>
      <c r="B6170" s="2">
        <v>14224.86</v>
      </c>
      <c r="C6170" s="34">
        <f t="shared" si="192"/>
        <v>5.5683231196748117E-3</v>
      </c>
      <c r="D6170" s="2">
        <v>432.26</v>
      </c>
      <c r="E6170" s="34">
        <f t="shared" si="193"/>
        <v>8.5669962258916321E-4</v>
      </c>
      <c r="F6170" s="2"/>
    </row>
    <row r="6171" spans="1:6" x14ac:dyDescent="0.3">
      <c r="A6171" s="1">
        <v>44879.833333333336</v>
      </c>
      <c r="B6171" s="2">
        <v>14313.3</v>
      </c>
      <c r="C6171" s="34">
        <f t="shared" si="192"/>
        <v>6.2172843880361484E-3</v>
      </c>
      <c r="D6171" s="2">
        <v>432.86</v>
      </c>
      <c r="E6171" s="34">
        <f t="shared" si="193"/>
        <v>1.388053486327756E-3</v>
      </c>
      <c r="F6171" s="2"/>
    </row>
    <row r="6172" spans="1:6" x14ac:dyDescent="0.3">
      <c r="A6172" s="1">
        <v>44880.833333333336</v>
      </c>
      <c r="B6172" s="2">
        <v>14378.51</v>
      </c>
      <c r="C6172" s="34">
        <f t="shared" si="192"/>
        <v>4.5559025521717533E-3</v>
      </c>
      <c r="D6172" s="2">
        <v>434.44</v>
      </c>
      <c r="E6172" s="34">
        <f t="shared" si="193"/>
        <v>3.6501409231621817E-3</v>
      </c>
      <c r="F6172" s="2"/>
    </row>
    <row r="6173" spans="1:6" x14ac:dyDescent="0.3">
      <c r="A6173" s="1">
        <v>44881.833333333336</v>
      </c>
      <c r="B6173" s="2">
        <v>14234.03</v>
      </c>
      <c r="C6173" s="34">
        <f t="shared" si="192"/>
        <v>-1.0048329068867323E-2</v>
      </c>
      <c r="D6173" s="2">
        <v>430.17</v>
      </c>
      <c r="E6173" s="34">
        <f t="shared" si="193"/>
        <v>-9.8287450511002072E-3</v>
      </c>
      <c r="F6173" s="2"/>
    </row>
    <row r="6174" spans="1:6" x14ac:dyDescent="0.3">
      <c r="A6174" s="1">
        <v>44882.833333333336</v>
      </c>
      <c r="B6174" s="2">
        <v>14266.38</v>
      </c>
      <c r="C6174" s="34">
        <f t="shared" si="192"/>
        <v>2.2727224826699644E-3</v>
      </c>
      <c r="D6174" s="2">
        <v>428.38</v>
      </c>
      <c r="E6174" s="34">
        <f t="shared" si="193"/>
        <v>-4.1611455936025887E-3</v>
      </c>
      <c r="F6174" s="2"/>
    </row>
    <row r="6175" spans="1:6" x14ac:dyDescent="0.3">
      <c r="A6175" s="1">
        <v>44883.833333333336</v>
      </c>
      <c r="B6175" s="2">
        <v>14431.86</v>
      </c>
      <c r="C6175" s="34">
        <f t="shared" si="192"/>
        <v>1.1599298490577281E-2</v>
      </c>
      <c r="D6175" s="2">
        <v>433.33</v>
      </c>
      <c r="E6175" s="34">
        <f t="shared" si="193"/>
        <v>1.1555161305383033E-2</v>
      </c>
      <c r="F6175" s="2"/>
    </row>
    <row r="6176" spans="1:6" x14ac:dyDescent="0.3">
      <c r="A6176" s="1">
        <v>44886.833333333336</v>
      </c>
      <c r="B6176" s="2">
        <v>14379.93</v>
      </c>
      <c r="C6176" s="34">
        <f t="shared" si="192"/>
        <v>-3.5982887860608326E-3</v>
      </c>
      <c r="D6176" s="2">
        <v>433.06</v>
      </c>
      <c r="E6176" s="34">
        <f t="shared" si="193"/>
        <v>-6.2308171601310747E-4</v>
      </c>
      <c r="F6176" s="2"/>
    </row>
    <row r="6177" spans="1:6" x14ac:dyDescent="0.3">
      <c r="A6177" s="1">
        <v>44887.833333333336</v>
      </c>
      <c r="B6177" s="2">
        <v>14422.35</v>
      </c>
      <c r="C6177" s="34">
        <f t="shared" si="192"/>
        <v>2.9499448189247435E-3</v>
      </c>
      <c r="D6177" s="2">
        <v>436.22</v>
      </c>
      <c r="E6177" s="34">
        <f t="shared" si="193"/>
        <v>7.2969103588418349E-3</v>
      </c>
      <c r="F6177" s="2"/>
    </row>
    <row r="6178" spans="1:6" x14ac:dyDescent="0.3">
      <c r="A6178" s="1">
        <v>44888.833333333336</v>
      </c>
      <c r="B6178" s="2">
        <v>14427.59</v>
      </c>
      <c r="C6178" s="34">
        <f t="shared" si="192"/>
        <v>3.6332497824553833E-4</v>
      </c>
      <c r="D6178" s="2">
        <v>438.82</v>
      </c>
      <c r="E6178" s="34">
        <f t="shared" si="193"/>
        <v>5.9602952638575513E-3</v>
      </c>
      <c r="F6178" s="2"/>
    </row>
    <row r="6179" spans="1:6" x14ac:dyDescent="0.3">
      <c r="A6179" s="1">
        <v>44889.833333333336</v>
      </c>
      <c r="B6179" s="2">
        <v>14539.56</v>
      </c>
      <c r="C6179" s="34">
        <f t="shared" si="192"/>
        <v>7.7608249194771606E-3</v>
      </c>
      <c r="D6179" s="2">
        <v>440.84</v>
      </c>
      <c r="E6179" s="34">
        <f t="shared" si="193"/>
        <v>4.6032541816689587E-3</v>
      </c>
      <c r="F6179" s="2"/>
    </row>
    <row r="6180" spans="1:6" x14ac:dyDescent="0.3">
      <c r="A6180" s="1">
        <v>44890.833333333336</v>
      </c>
      <c r="B6180" s="2">
        <v>14541.38</v>
      </c>
      <c r="C6180" s="34">
        <f t="shared" si="192"/>
        <v>1.2517572746362227E-4</v>
      </c>
      <c r="D6180" s="2">
        <v>440.73</v>
      </c>
      <c r="E6180" s="34">
        <f t="shared" si="193"/>
        <v>-2.4952363669350497E-4</v>
      </c>
      <c r="F6180" s="2"/>
    </row>
    <row r="6181" spans="1:6" x14ac:dyDescent="0.3">
      <c r="A6181" s="1">
        <v>44893.833333333336</v>
      </c>
      <c r="B6181" s="2">
        <v>14383.36</v>
      </c>
      <c r="C6181" s="34">
        <f t="shared" si="192"/>
        <v>-1.086691909571158E-2</v>
      </c>
      <c r="D6181" s="2">
        <v>437.85</v>
      </c>
      <c r="E6181" s="34">
        <f t="shared" si="193"/>
        <v>-6.5346130283847614E-3</v>
      </c>
      <c r="F6181" s="2"/>
    </row>
    <row r="6182" spans="1:6" x14ac:dyDescent="0.3">
      <c r="A6182" s="1">
        <v>44894.833333333336</v>
      </c>
      <c r="B6182" s="2">
        <v>14355.45</v>
      </c>
      <c r="C6182" s="34">
        <f t="shared" si="192"/>
        <v>-1.9404367268843759E-3</v>
      </c>
      <c r="D6182" s="2">
        <v>437.29</v>
      </c>
      <c r="E6182" s="34">
        <f t="shared" si="193"/>
        <v>-1.2789768185451633E-3</v>
      </c>
      <c r="F6182" s="2"/>
    </row>
    <row r="6183" spans="1:6" x14ac:dyDescent="0.3">
      <c r="A6183" s="1">
        <v>44895.833333333336</v>
      </c>
      <c r="B6183" s="2">
        <v>14397.04</v>
      </c>
      <c r="C6183" s="34">
        <f t="shared" si="192"/>
        <v>2.8971575255389848E-3</v>
      </c>
      <c r="D6183" s="2">
        <v>440.04</v>
      </c>
      <c r="E6183" s="34">
        <f t="shared" si="193"/>
        <v>6.2887328774954288E-3</v>
      </c>
      <c r="F6183" s="2"/>
    </row>
    <row r="6184" spans="1:6" x14ac:dyDescent="0.3">
      <c r="A6184" s="1">
        <v>44896.833333333336</v>
      </c>
      <c r="B6184" s="2">
        <v>14490.3</v>
      </c>
      <c r="C6184" s="34">
        <f t="shared" si="192"/>
        <v>6.4777204203085859E-3</v>
      </c>
      <c r="D6184" s="2">
        <v>443.96</v>
      </c>
      <c r="E6184" s="34">
        <f t="shared" si="193"/>
        <v>8.9082810653575706E-3</v>
      </c>
      <c r="F6184" s="2"/>
    </row>
    <row r="6185" spans="1:6" x14ac:dyDescent="0.3">
      <c r="A6185" s="1">
        <v>44897.833333333336</v>
      </c>
      <c r="B6185" s="2">
        <v>14529.39</v>
      </c>
      <c r="C6185" s="34">
        <f t="shared" si="192"/>
        <v>2.6976667149749556E-3</v>
      </c>
      <c r="D6185" s="2">
        <v>443.29</v>
      </c>
      <c r="E6185" s="34">
        <f t="shared" si="193"/>
        <v>-1.5091449680150193E-3</v>
      </c>
      <c r="F6185" s="2"/>
    </row>
    <row r="6186" spans="1:6" x14ac:dyDescent="0.3">
      <c r="A6186" s="1">
        <v>44900.833333333336</v>
      </c>
      <c r="B6186" s="2">
        <v>14447.61</v>
      </c>
      <c r="C6186" s="34">
        <f t="shared" si="192"/>
        <v>-5.6285914274445403E-3</v>
      </c>
      <c r="D6186" s="2">
        <v>441.47</v>
      </c>
      <c r="E6186" s="34">
        <f t="shared" si="193"/>
        <v>-4.1056644634437367E-3</v>
      </c>
      <c r="F6186" s="2"/>
    </row>
    <row r="6187" spans="1:6" x14ac:dyDescent="0.3">
      <c r="A6187" s="1">
        <v>44901.833333333336</v>
      </c>
      <c r="B6187" s="2">
        <v>14343.19</v>
      </c>
      <c r="C6187" s="34">
        <f t="shared" si="192"/>
        <v>-7.2274929901900986E-3</v>
      </c>
      <c r="D6187" s="2">
        <v>438.92</v>
      </c>
      <c r="E6187" s="34">
        <f t="shared" si="193"/>
        <v>-5.7761569302557936E-3</v>
      </c>
      <c r="F6187" s="2"/>
    </row>
    <row r="6188" spans="1:6" x14ac:dyDescent="0.3">
      <c r="A6188" s="1">
        <v>44902.833333333336</v>
      </c>
      <c r="B6188" s="2">
        <v>14261.19</v>
      </c>
      <c r="C6188" s="34">
        <f t="shared" si="192"/>
        <v>-5.7169987987331083E-3</v>
      </c>
      <c r="D6188" s="2">
        <v>436.2</v>
      </c>
      <c r="E6188" s="34">
        <f t="shared" si="193"/>
        <v>-6.1970290713569964E-3</v>
      </c>
      <c r="F6188" s="2"/>
    </row>
    <row r="6189" spans="1:6" x14ac:dyDescent="0.3">
      <c r="A6189" s="1">
        <v>44903.833333333336</v>
      </c>
      <c r="B6189" s="2">
        <v>14264.56</v>
      </c>
      <c r="C6189" s="34">
        <f t="shared" si="192"/>
        <v>2.3630566593668689E-4</v>
      </c>
      <c r="D6189" s="2">
        <v>435.47</v>
      </c>
      <c r="E6189" s="34">
        <f t="shared" si="193"/>
        <v>-1.673544245758718E-3</v>
      </c>
      <c r="F6189" s="2"/>
    </row>
    <row r="6190" spans="1:6" x14ac:dyDescent="0.3">
      <c r="A6190" s="1">
        <v>44904.833333333336</v>
      </c>
      <c r="B6190" s="2">
        <v>14370.72</v>
      </c>
      <c r="C6190" s="34">
        <f t="shared" si="192"/>
        <v>7.4422204400275138E-3</v>
      </c>
      <c r="D6190" s="2">
        <v>439.13</v>
      </c>
      <c r="E6190" s="34">
        <f t="shared" si="193"/>
        <v>8.404712150090532E-3</v>
      </c>
      <c r="F6190" s="2"/>
    </row>
    <row r="6191" spans="1:6" x14ac:dyDescent="0.3">
      <c r="A6191" s="1">
        <v>44907.833333333336</v>
      </c>
      <c r="B6191" s="2">
        <v>14306.63</v>
      </c>
      <c r="C6191" s="34">
        <f t="shared" si="192"/>
        <v>-4.4597626284555991E-3</v>
      </c>
      <c r="D6191" s="2">
        <v>436.98</v>
      </c>
      <c r="E6191" s="34">
        <f t="shared" si="193"/>
        <v>-4.8960444515291357E-3</v>
      </c>
      <c r="F6191" s="2"/>
    </row>
    <row r="6192" spans="1:6" x14ac:dyDescent="0.3">
      <c r="A6192" s="1">
        <v>44908.833333333336</v>
      </c>
      <c r="B6192" s="2">
        <v>14497.89</v>
      </c>
      <c r="C6192" s="34">
        <f t="shared" si="192"/>
        <v>1.3368626993219168E-2</v>
      </c>
      <c r="D6192" s="2">
        <v>442.6</v>
      </c>
      <c r="E6192" s="34">
        <f t="shared" si="193"/>
        <v>1.2861000503455511E-2</v>
      </c>
      <c r="F6192" s="2"/>
    </row>
    <row r="6193" spans="1:6" x14ac:dyDescent="0.3">
      <c r="A6193" s="1">
        <v>44909.833333333336</v>
      </c>
      <c r="B6193" s="2">
        <v>14460.2</v>
      </c>
      <c r="C6193" s="34">
        <f t="shared" si="192"/>
        <v>-2.5996886443474532E-3</v>
      </c>
      <c r="D6193" s="2">
        <v>442.51</v>
      </c>
      <c r="E6193" s="34">
        <f t="shared" si="193"/>
        <v>-2.033438770899787E-4</v>
      </c>
      <c r="F6193" s="2"/>
    </row>
    <row r="6194" spans="1:6" x14ac:dyDescent="0.3">
      <c r="A6194" s="1">
        <v>44910.833333333336</v>
      </c>
      <c r="B6194" s="2">
        <v>13986.23</v>
      </c>
      <c r="C6194" s="34">
        <f t="shared" si="192"/>
        <v>-3.2777554943915099E-2</v>
      </c>
      <c r="D6194" s="2">
        <v>429.91</v>
      </c>
      <c r="E6194" s="34">
        <f t="shared" si="193"/>
        <v>-2.8473932792479228E-2</v>
      </c>
      <c r="F6194" s="2"/>
    </row>
    <row r="6195" spans="1:6" x14ac:dyDescent="0.3">
      <c r="A6195" s="1">
        <v>44911.833333333336</v>
      </c>
      <c r="B6195" s="2">
        <v>13893.07</v>
      </c>
      <c r="C6195" s="34">
        <f t="shared" si="192"/>
        <v>-6.6608371233706221E-3</v>
      </c>
      <c r="D6195" s="2">
        <v>424.74</v>
      </c>
      <c r="E6195" s="34">
        <f t="shared" si="193"/>
        <v>-1.2025772836175008E-2</v>
      </c>
      <c r="F6195" s="2"/>
    </row>
    <row r="6196" spans="1:6" x14ac:dyDescent="0.3">
      <c r="A6196" s="1">
        <v>44914.833333333336</v>
      </c>
      <c r="B6196" s="2">
        <v>13942.87</v>
      </c>
      <c r="C6196" s="34">
        <f t="shared" si="192"/>
        <v>3.5845209158236191E-3</v>
      </c>
      <c r="D6196" s="2">
        <v>425.87</v>
      </c>
      <c r="E6196" s="34">
        <f t="shared" si="193"/>
        <v>2.6604510994960862E-3</v>
      </c>
      <c r="F6196" s="2"/>
    </row>
    <row r="6197" spans="1:6" x14ac:dyDescent="0.3">
      <c r="A6197" s="1">
        <v>44915.833333333336</v>
      </c>
      <c r="B6197" s="2">
        <v>13884.66</v>
      </c>
      <c r="C6197" s="34">
        <f t="shared" si="192"/>
        <v>-4.1748936911841783E-3</v>
      </c>
      <c r="D6197" s="2">
        <v>424.18</v>
      </c>
      <c r="E6197" s="34">
        <f t="shared" si="193"/>
        <v>-3.9683471481907207E-3</v>
      </c>
      <c r="F6197" s="2"/>
    </row>
    <row r="6198" spans="1:6" x14ac:dyDescent="0.3">
      <c r="A6198" s="1">
        <v>44916.833333333336</v>
      </c>
      <c r="B6198" s="2">
        <v>14097.82</v>
      </c>
      <c r="C6198" s="34">
        <f t="shared" si="192"/>
        <v>1.535219443616187E-2</v>
      </c>
      <c r="D6198" s="2">
        <v>431.44</v>
      </c>
      <c r="E6198" s="34">
        <f t="shared" si="193"/>
        <v>1.7115375548116374E-2</v>
      </c>
      <c r="F6198" s="2"/>
    </row>
    <row r="6199" spans="1:6" x14ac:dyDescent="0.3">
      <c r="A6199" s="1">
        <v>44917.833333333336</v>
      </c>
      <c r="B6199" s="2">
        <v>13914.07</v>
      </c>
      <c r="C6199" s="34">
        <f t="shared" si="192"/>
        <v>-1.3033930068620525E-2</v>
      </c>
      <c r="D6199" s="2">
        <v>427.26</v>
      </c>
      <c r="E6199" s="34">
        <f t="shared" si="193"/>
        <v>-9.6884850732431582E-3</v>
      </c>
      <c r="F6199" s="2"/>
    </row>
    <row r="6200" spans="1:6" x14ac:dyDescent="0.3">
      <c r="A6200" s="1">
        <v>44918.833333333336</v>
      </c>
      <c r="B6200" s="2">
        <v>13940.93</v>
      </c>
      <c r="C6200" s="34">
        <f t="shared" si="192"/>
        <v>1.930420071194261E-3</v>
      </c>
      <c r="D6200" s="2">
        <v>427.45</v>
      </c>
      <c r="E6200" s="34">
        <f t="shared" si="193"/>
        <v>4.4469409727088127E-4</v>
      </c>
      <c r="F6200" s="2"/>
    </row>
    <row r="6201" spans="1:6" x14ac:dyDescent="0.3">
      <c r="A6201" s="1">
        <v>44922.833333333336</v>
      </c>
      <c r="B6201" s="2">
        <v>13995.1</v>
      </c>
      <c r="C6201" s="34">
        <f t="shared" si="192"/>
        <v>3.885680510554268E-3</v>
      </c>
      <c r="D6201" s="2">
        <v>428</v>
      </c>
      <c r="E6201" s="34">
        <f t="shared" si="193"/>
        <v>1.2867001988536853E-3</v>
      </c>
      <c r="F6201" s="2"/>
    </row>
    <row r="6202" spans="1:6" x14ac:dyDescent="0.3">
      <c r="A6202" s="1">
        <v>44923.833333333336</v>
      </c>
      <c r="B6202" s="2">
        <v>13925.6</v>
      </c>
      <c r="C6202" s="34">
        <f t="shared" si="192"/>
        <v>-4.9660238226236775E-3</v>
      </c>
      <c r="D6202" s="2">
        <v>427.46</v>
      </c>
      <c r="E6202" s="34">
        <f t="shared" si="193"/>
        <v>-1.2616822429907248E-3</v>
      </c>
      <c r="F6202" s="2"/>
    </row>
    <row r="6203" spans="1:6" x14ac:dyDescent="0.3">
      <c r="A6203" s="1">
        <v>44924.833333333336</v>
      </c>
      <c r="B6203" s="2">
        <v>14071.72</v>
      </c>
      <c r="C6203" s="34">
        <f t="shared" si="192"/>
        <v>1.0492905153099308E-2</v>
      </c>
      <c r="D6203" s="2">
        <v>430.35</v>
      </c>
      <c r="E6203" s="34">
        <f t="shared" si="193"/>
        <v>6.7608665138259028E-3</v>
      </c>
      <c r="F6203" s="2"/>
    </row>
    <row r="6204" spans="1:6" x14ac:dyDescent="0.3">
      <c r="A6204" s="1">
        <v>44925.586111111108</v>
      </c>
      <c r="B6204" s="2">
        <v>13923.59</v>
      </c>
      <c r="C6204" s="34">
        <f t="shared" si="192"/>
        <v>-1.0526787059435438E-2</v>
      </c>
      <c r="D6204" s="2">
        <v>424.89</v>
      </c>
      <c r="E6204" s="34">
        <f t="shared" si="193"/>
        <v>-1.2687347507842506E-2</v>
      </c>
      <c r="F6204" s="2"/>
    </row>
  </sheetData>
  <mergeCells count="2">
    <mergeCell ref="B1:C1"/>
    <mergeCell ref="D1:E1"/>
  </mergeCells>
  <pageMargins left="0.7" right="0.7" top="0.75" bottom="0.75" header="0.3" footer="0.3"/>
  <pageSetup paperSize="9" orientation="portrait" horizontalDpi="0" verticalDpi="0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ED3EE-5A6D-4A0E-B66D-21D25E64D207}">
  <sheetPr>
    <tabColor theme="1"/>
  </sheetPr>
  <dimension ref="A1:L60"/>
  <sheetViews>
    <sheetView workbookViewId="0">
      <selection activeCell="E4" sqref="E4"/>
    </sheetView>
  </sheetViews>
  <sheetFormatPr baseColWidth="10" defaultColWidth="11.44140625" defaultRowHeight="14.4" x14ac:dyDescent="0.3"/>
  <cols>
    <col min="1" max="1" width="14.21875" bestFit="1" customWidth="1"/>
    <col min="2" max="2" width="21.77734375" bestFit="1" customWidth="1"/>
    <col min="3" max="3" width="12" bestFit="1" customWidth="1"/>
    <col min="4" max="4" width="12.6640625" bestFit="1" customWidth="1"/>
    <col min="5" max="5" width="12" bestFit="1" customWidth="1"/>
    <col min="6" max="6" width="12.6640625" bestFit="1" customWidth="1"/>
    <col min="7" max="7" width="12" bestFit="1" customWidth="1"/>
    <col min="8" max="8" width="12.6640625" bestFit="1" customWidth="1"/>
    <col min="9" max="9" width="7.5546875" bestFit="1" customWidth="1"/>
  </cols>
  <sheetData>
    <row r="1" spans="2:11" x14ac:dyDescent="0.3">
      <c r="C1" s="134" t="s">
        <v>30</v>
      </c>
      <c r="D1" s="134"/>
      <c r="E1" s="134"/>
      <c r="F1" s="134"/>
      <c r="G1" s="134"/>
      <c r="H1" s="134"/>
    </row>
    <row r="2" spans="2:11" x14ac:dyDescent="0.3">
      <c r="C2" s="40"/>
      <c r="D2" s="39"/>
      <c r="E2" s="39"/>
      <c r="F2" s="18"/>
      <c r="G2" s="18"/>
    </row>
    <row r="3" spans="2:11" x14ac:dyDescent="0.3">
      <c r="B3" s="19" t="s">
        <v>6</v>
      </c>
      <c r="C3" s="20">
        <v>37521</v>
      </c>
      <c r="D3" s="20">
        <v>38613</v>
      </c>
      <c r="E3" s="20">
        <v>40083</v>
      </c>
      <c r="F3" s="20">
        <v>41539</v>
      </c>
      <c r="G3" s="20">
        <v>43002</v>
      </c>
      <c r="H3" s="20">
        <v>44465</v>
      </c>
    </row>
    <row r="4" spans="2:11" x14ac:dyDescent="0.3">
      <c r="B4" s="13" t="s">
        <v>87</v>
      </c>
      <c r="C4" s="21">
        <v>37522</v>
      </c>
      <c r="D4" s="21">
        <v>38614</v>
      </c>
      <c r="E4" s="21">
        <v>40084</v>
      </c>
      <c r="F4" s="21">
        <v>41540</v>
      </c>
      <c r="G4" s="21">
        <v>43003</v>
      </c>
      <c r="H4" s="21">
        <v>44466</v>
      </c>
    </row>
    <row r="5" spans="2:11" x14ac:dyDescent="0.3">
      <c r="B5" s="19" t="s">
        <v>7</v>
      </c>
      <c r="C5" s="22" t="s">
        <v>9</v>
      </c>
      <c r="D5" s="22" t="s">
        <v>8</v>
      </c>
      <c r="E5" s="22" t="s">
        <v>8</v>
      </c>
      <c r="F5" s="22" t="s">
        <v>8</v>
      </c>
      <c r="G5" s="22" t="s">
        <v>8</v>
      </c>
      <c r="H5" s="22" t="s">
        <v>9</v>
      </c>
    </row>
    <row r="6" spans="2:11" x14ac:dyDescent="0.3">
      <c r="B6" s="10" t="s">
        <v>91</v>
      </c>
      <c r="C6" s="23" t="s">
        <v>10</v>
      </c>
      <c r="D6" s="23" t="s">
        <v>10</v>
      </c>
      <c r="E6" s="23" t="s">
        <v>10</v>
      </c>
      <c r="F6" s="23" t="s">
        <v>10</v>
      </c>
      <c r="G6" s="23" t="s">
        <v>10</v>
      </c>
      <c r="H6" s="23" t="s">
        <v>10</v>
      </c>
    </row>
    <row r="7" spans="2:11" x14ac:dyDescent="0.3">
      <c r="B7" s="16" t="s">
        <v>11</v>
      </c>
      <c r="C7" s="24" t="s">
        <v>10</v>
      </c>
      <c r="D7" s="24" t="s">
        <v>10</v>
      </c>
      <c r="E7" s="24" t="s">
        <v>10</v>
      </c>
      <c r="F7" s="24" t="s">
        <v>10</v>
      </c>
      <c r="G7" s="24" t="s">
        <v>10</v>
      </c>
      <c r="H7" s="24" t="s">
        <v>10</v>
      </c>
    </row>
    <row r="8" spans="2:11" x14ac:dyDescent="0.3">
      <c r="B8" s="7" t="s">
        <v>12</v>
      </c>
      <c r="C8" s="42" t="s">
        <v>43</v>
      </c>
      <c r="D8" s="42" t="s">
        <v>43</v>
      </c>
      <c r="E8" s="42" t="s">
        <v>43</v>
      </c>
      <c r="F8" s="42" t="s">
        <v>43</v>
      </c>
      <c r="G8" s="42" t="s">
        <v>43</v>
      </c>
      <c r="H8" s="42" t="s">
        <v>43</v>
      </c>
    </row>
    <row r="10" spans="2:11" x14ac:dyDescent="0.3">
      <c r="B10" t="s">
        <v>38</v>
      </c>
    </row>
    <row r="11" spans="2:11" x14ac:dyDescent="0.3">
      <c r="B11" t="s">
        <v>13</v>
      </c>
      <c r="C11">
        <f>INTERCEPT('DAX30'!C804:C1053,'DAX30'!E804:E1053)</f>
        <v>5.1840457788565565E-5</v>
      </c>
      <c r="D11">
        <f>INTERCEPT('DAX30'!C1565:C1814,'DAX30'!E1565:E1814)</f>
        <v>-4.1442152271342278E-5</v>
      </c>
      <c r="E11">
        <f>INTERCEPT('DAX30'!C2582:C2831,'DAX30'!E2582:E2831)</f>
        <v>1.6523129698670013E-4</v>
      </c>
      <c r="F11">
        <f>INTERCEPT('DAX30'!C3597:C3846,'DAX30'!E3597:E3846)</f>
        <v>-6.5881241607918624E-6</v>
      </c>
      <c r="G11">
        <f>INTERCEPT('DAX30'!C4611:C4860,'DAX30'!E4611:E4860)</f>
        <v>2.2895064148240513E-4</v>
      </c>
      <c r="H11">
        <f>INTERCEPT('DAX30'!C5620:C5869,'DAX30'!E5620:E5869)</f>
        <v>-3.6001425543189945E-4</v>
      </c>
    </row>
    <row r="12" spans="2:11" x14ac:dyDescent="0.3">
      <c r="B12" t="s">
        <v>14</v>
      </c>
      <c r="C12">
        <f>SLOPE('DAX30'!C804:C1053,'DAX30'!E804:E1053)</f>
        <v>1.1365128421205943</v>
      </c>
      <c r="D12">
        <f>SLOPE('DAX30'!C1565:C1814,'DAX30'!E1565:E1814)</f>
        <v>1.2050970676339983</v>
      </c>
      <c r="E12">
        <f>SLOPE('DAX30'!C2582:C2831,'DAX30'!E2582:E2831)</f>
        <v>1.0028539294342393</v>
      </c>
      <c r="F12">
        <f>SLOPE('DAX30'!C3597:C3846,'DAX30'!E3597:E3846)</f>
        <v>1.1066545037239905</v>
      </c>
      <c r="G12">
        <f>SLOPE('DAX30'!C4611:C4860,'DAX30'!E4611:E4860)</f>
        <v>1.1162775761405341</v>
      </c>
      <c r="H12">
        <f>SLOPE('DAX30'!C5620:C5869,'DAX30'!E5620:E5869)</f>
        <v>1.1517298740146602</v>
      </c>
    </row>
    <row r="14" spans="2:11" x14ac:dyDescent="0.3">
      <c r="B14" t="s">
        <v>6</v>
      </c>
      <c r="C14" s="20">
        <v>37521</v>
      </c>
      <c r="D14" s="20">
        <v>38613</v>
      </c>
      <c r="E14" s="20">
        <v>40083</v>
      </c>
      <c r="F14" s="20">
        <v>41539</v>
      </c>
      <c r="G14" s="20">
        <v>43002</v>
      </c>
      <c r="H14" s="20">
        <v>44465</v>
      </c>
      <c r="K14" s="68"/>
    </row>
    <row r="15" spans="2:11" x14ac:dyDescent="0.3">
      <c r="B15" t="s">
        <v>15</v>
      </c>
      <c r="C15" s="31">
        <f>_xlfn.STDEV.S('DAX30'!F804:F1053)</f>
        <v>1.1329718859132887E-2</v>
      </c>
      <c r="D15" s="31">
        <f>_xlfn.STDEV.S('DAX30'!F1565:F1814)</f>
        <v>2.9231160852276655E-3</v>
      </c>
      <c r="E15" s="31">
        <f>_xlfn.STDEV.S('DAX30'!F2582:F2831)</f>
        <v>1.0595484156132642E-2</v>
      </c>
      <c r="F15" s="31">
        <f>_xlfn.STDEV.S('DAX30'!F3597:F3846)</f>
        <v>3.6953367310971694E-3</v>
      </c>
      <c r="G15" s="31">
        <f>_xlfn.STDEV.S('DAX30'!F4611:F4860)</f>
        <v>3.2244671920038555E-3</v>
      </c>
      <c r="H15" s="31">
        <f>_xlfn.STDEV.S('DAX30'!F5620:F5869)</f>
        <v>3.7923983025930775E-3</v>
      </c>
    </row>
    <row r="16" spans="2:11" x14ac:dyDescent="0.3">
      <c r="B16" t="s">
        <v>85</v>
      </c>
      <c r="C16" s="31">
        <f>C15*SQRT(3)</f>
        <v>1.9623648699489456E-2</v>
      </c>
      <c r="D16" s="31">
        <f t="shared" ref="D16:H16" si="0">D15*SQRT(3)</f>
        <v>5.0629855760361527E-3</v>
      </c>
      <c r="E16" s="31">
        <f t="shared" si="0"/>
        <v>1.8351916889212786E-2</v>
      </c>
      <c r="F16" s="31">
        <f t="shared" si="0"/>
        <v>6.4005109693357869E-3</v>
      </c>
      <c r="G16" s="31">
        <f t="shared" si="0"/>
        <v>5.5849410038896277E-3</v>
      </c>
      <c r="H16" s="31">
        <f t="shared" si="0"/>
        <v>6.5686265426291787E-3</v>
      </c>
    </row>
    <row r="17" spans="1:12" x14ac:dyDescent="0.3">
      <c r="B17" t="s">
        <v>16</v>
      </c>
      <c r="C17" s="31">
        <f t="shared" ref="C17:H17" si="1">C15*SQRT(10)</f>
        <v>3.5827716844224311E-2</v>
      </c>
      <c r="D17" s="31">
        <f t="shared" si="1"/>
        <v>9.2437046943942957E-3</v>
      </c>
      <c r="E17" s="31">
        <f t="shared" si="1"/>
        <v>3.350586284560627E-2</v>
      </c>
      <c r="F17" s="31">
        <f t="shared" si="1"/>
        <v>1.1685680791548225E-2</v>
      </c>
      <c r="G17" s="31">
        <f t="shared" si="1"/>
        <v>1.0196660567219656E-2</v>
      </c>
      <c r="H17" s="31">
        <f t="shared" si="1"/>
        <v>1.1992616430750572E-2</v>
      </c>
    </row>
    <row r="18" spans="1:12" x14ac:dyDescent="0.3">
      <c r="B18" t="s">
        <v>17</v>
      </c>
      <c r="C18" s="31">
        <f t="shared" ref="C18:H18" si="2">C15*SQRT(21)</f>
        <v>5.1919294274545176E-2</v>
      </c>
      <c r="D18" s="31">
        <f t="shared" si="2"/>
        <v>1.3395400725698763E-2</v>
      </c>
      <c r="E18" s="31">
        <f t="shared" si="2"/>
        <v>4.8554608170183131E-2</v>
      </c>
      <c r="F18" s="31">
        <f t="shared" si="2"/>
        <v>1.6934160288603454E-2</v>
      </c>
      <c r="G18" s="31">
        <f t="shared" si="2"/>
        <v>1.4776364983259373E-2</v>
      </c>
      <c r="H18" s="31">
        <f t="shared" si="2"/>
        <v>1.737895228705482E-2</v>
      </c>
    </row>
    <row r="20" spans="1:12" x14ac:dyDescent="0.3">
      <c r="A20" s="94" t="s">
        <v>18</v>
      </c>
      <c r="I20" s="97" t="s">
        <v>97</v>
      </c>
      <c r="J20" s="95" t="s">
        <v>117</v>
      </c>
      <c r="K20" s="95" t="s">
        <v>118</v>
      </c>
    </row>
    <row r="21" spans="1:12" x14ac:dyDescent="0.3">
      <c r="B21" t="s">
        <v>86</v>
      </c>
      <c r="C21" s="31">
        <f>SUM('DAX30'!F1061:F1063)</f>
        <v>-9.8145671230166764E-3</v>
      </c>
      <c r="D21" s="31">
        <f>SUM('DAX30'!F1822:F1824)</f>
        <v>5.851795836076765E-3</v>
      </c>
      <c r="E21" s="31">
        <f>SUM('DAX30'!F2839:F2841)</f>
        <v>-1.3352742234249088E-3</v>
      </c>
      <c r="F21" s="31">
        <f>SUM('DAX30'!F3854:F3856)</f>
        <v>1.1918898359833631E-3</v>
      </c>
      <c r="G21" s="31">
        <f>SUM('DAX30'!F4868:F4870)</f>
        <v>-1.4660590738053612E-3</v>
      </c>
      <c r="H21" s="31">
        <f>SUM('DAX30'!F5877:F5879)</f>
        <v>1.3945682968260972E-3</v>
      </c>
      <c r="I21" s="68">
        <f>SUM(J21:K21)</f>
        <v>-4.1776464513607215E-3</v>
      </c>
      <c r="J21" s="68">
        <f>SUM(C21,H21)</f>
        <v>-8.4199988261905792E-3</v>
      </c>
      <c r="K21" s="68">
        <f>SUM(D21:G21)</f>
        <v>4.2423523748298577E-3</v>
      </c>
      <c r="L21" s="68"/>
    </row>
    <row r="22" spans="1:12" x14ac:dyDescent="0.3">
      <c r="B22" t="s">
        <v>87</v>
      </c>
      <c r="C22" s="31">
        <f>SUM('DAX30'!F1065:F1067)</f>
        <v>-1.3965580069683639E-2</v>
      </c>
      <c r="D22" s="31">
        <f>SUM('DAX30'!F1826:F1828)</f>
        <v>-4.8156362758287538E-5</v>
      </c>
      <c r="E22" s="31">
        <f>SUM('DAX30'!F2843:F2845)</f>
        <v>-1.3508409804546517E-2</v>
      </c>
      <c r="F22" s="31">
        <f>SUM('DAX30'!F3858:F3860)</f>
        <v>1.9391367112040368E-3</v>
      </c>
      <c r="G22" s="31">
        <f>SUM('DAX30'!F4872:F4874)</f>
        <v>8.7038009870360022E-4</v>
      </c>
      <c r="H22" s="31">
        <f>SUM('DAX30'!F5881:F5883)</f>
        <v>-1.4699153974266025E-4</v>
      </c>
      <c r="I22" s="68">
        <f t="shared" ref="I22:I25" si="3">SUM(J22:K22)</f>
        <v>-2.4859620966823467E-2</v>
      </c>
      <c r="J22" s="68">
        <f t="shared" ref="J22:J24" si="4">SUM(C22,H22)</f>
        <v>-1.4112571609426298E-2</v>
      </c>
      <c r="K22" s="68">
        <f t="shared" ref="K22:K32" si="5">SUM(D22:G22)</f>
        <v>-1.0747049357397167E-2</v>
      </c>
      <c r="L22" s="68"/>
    </row>
    <row r="23" spans="1:12" x14ac:dyDescent="0.3">
      <c r="B23" t="s">
        <v>83</v>
      </c>
      <c r="C23" s="31">
        <f>SUM('DAX30'!F1054:F1063)</f>
        <v>-3.0564969459965147E-2</v>
      </c>
      <c r="D23" s="31">
        <f>SUM('DAX30'!F1815:F1824)</f>
        <v>1.2747586092363566E-3</v>
      </c>
      <c r="E23" s="31">
        <f>SUM('DAX30'!F2832:F2841)</f>
        <v>2.3080386601287113E-3</v>
      </c>
      <c r="F23" s="31">
        <f>SUM('DAX30'!F3847:F3856)</f>
        <v>1.854169965049934E-2</v>
      </c>
      <c r="G23" s="31">
        <f>SUM('DAX30'!F4861:F4870)</f>
        <v>-1.7836422978399226E-3</v>
      </c>
      <c r="H23" s="31">
        <f>SUM('DAX30'!F5870:F5879)</f>
        <v>6.2619545050788721E-3</v>
      </c>
      <c r="I23" s="68">
        <f t="shared" si="3"/>
        <v>-3.9621603328617895E-3</v>
      </c>
      <c r="J23" s="68">
        <f>SUM(C23,H23)</f>
        <v>-2.4303014954886275E-2</v>
      </c>
      <c r="K23" s="68">
        <f t="shared" si="5"/>
        <v>2.0340854622024486E-2</v>
      </c>
      <c r="L23" s="68"/>
    </row>
    <row r="24" spans="1:12" x14ac:dyDescent="0.3">
      <c r="B24" t="s">
        <v>84</v>
      </c>
      <c r="C24" s="31">
        <f>SUM('DAX30'!F1065:F1074)</f>
        <v>-7.79614892581032E-2</v>
      </c>
      <c r="D24" s="31">
        <f>SUM('DAX30'!F1826:F1835)</f>
        <v>1.1130170169741105E-2</v>
      </c>
      <c r="E24" s="31">
        <f>SUM('DAX30'!F2843:F2852)</f>
        <v>2.0399618754458606E-3</v>
      </c>
      <c r="F24" s="31">
        <f>SUM('DAX30'!F3858:F3867)</f>
        <v>7.2811335356495113E-3</v>
      </c>
      <c r="G24" s="31">
        <f>SUM('DAX30'!F4872:F4881)</f>
        <v>7.4547348253396501E-3</v>
      </c>
      <c r="H24" s="31">
        <f>SUM('DAX30'!F5881:F5890)</f>
        <v>-8.4586156367158112E-3</v>
      </c>
      <c r="I24" s="68">
        <f t="shared" si="3"/>
        <v>-5.851410448864288E-2</v>
      </c>
      <c r="J24" s="68">
        <f t="shared" si="4"/>
        <v>-8.6420104894819008E-2</v>
      </c>
      <c r="K24" s="68">
        <f t="shared" si="5"/>
        <v>2.7906000406176128E-2</v>
      </c>
      <c r="L24" s="68"/>
    </row>
    <row r="25" spans="1:12" x14ac:dyDescent="0.3">
      <c r="B25" t="s">
        <v>90</v>
      </c>
      <c r="C25" s="31">
        <f>SUM('DAX30'!F1054:F1074)</f>
        <v>-0.11938604090764163</v>
      </c>
      <c r="D25" s="31">
        <f>SUM('DAX30'!F1815:F1835)</f>
        <v>-2.6127803383504573E-3</v>
      </c>
      <c r="E25" s="31">
        <f>SUM('DAX30'!F2832:F2852)</f>
        <v>1.4098704913861631E-2</v>
      </c>
      <c r="F25" s="31">
        <f>SUM('DAX30'!F3847:F3867)</f>
        <v>2.6733113811190586E-2</v>
      </c>
      <c r="G25" s="31">
        <f>SUM('DAX30'!F4861:F4881)</f>
        <v>3.656733620755945E-3</v>
      </c>
      <c r="H25" s="31">
        <f>SUM('DAX30'!F5870:F5890)</f>
        <v>3.0386643482530075E-3</v>
      </c>
      <c r="I25" s="68">
        <f t="shared" si="3"/>
        <v>-7.4471604551930914E-2</v>
      </c>
      <c r="J25" s="68">
        <f>SUM(C25,H25)</f>
        <v>-0.11634737655938862</v>
      </c>
      <c r="K25" s="68">
        <f t="shared" si="5"/>
        <v>4.18757720074577E-2</v>
      </c>
      <c r="L25" s="68"/>
    </row>
    <row r="26" spans="1:12" x14ac:dyDescent="0.3">
      <c r="J26" s="68"/>
      <c r="K26" s="68"/>
    </row>
    <row r="27" spans="1:12" x14ac:dyDescent="0.3">
      <c r="A27" s="94" t="s">
        <v>19</v>
      </c>
      <c r="I27" s="95" t="s">
        <v>98</v>
      </c>
      <c r="J27" s="68"/>
      <c r="K27" s="68"/>
    </row>
    <row r="28" spans="1:12" x14ac:dyDescent="0.3">
      <c r="B28" t="s">
        <v>86</v>
      </c>
      <c r="C28" s="31" cm="1">
        <f t="array" ref="C28">PRODUCT(1+'DAX30'!F1061:F1063)-1</f>
        <v>-1.0055712187591381E-2</v>
      </c>
      <c r="D28" s="31" cm="1">
        <f t="array" ref="D28">PRODUCT(1+'DAX30'!F1822:F1824)-1</f>
        <v>5.8233195082479927E-3</v>
      </c>
      <c r="E28" s="31" cm="1">
        <f t="array" ref="E28">PRODUCT(1+'DAX30'!F2839:F2841)-1</f>
        <v>-1.3435871381383135E-3</v>
      </c>
      <c r="F28" s="31" cm="1">
        <f t="array" ref="F28">PRODUCT(1+'DAX30'!F3854:F3856)-1</f>
        <v>1.1920911124461142E-3</v>
      </c>
      <c r="G28" s="31" cm="1">
        <f t="array" ref="G28">PRODUCT(1+'DAX30'!F4868:F4870)-1</f>
        <v>-1.4670338999398513E-3</v>
      </c>
      <c r="H28" s="31" cm="1">
        <f t="array" ref="H28">PRODUCT(1+'DAX30'!F5877:F5879)-1</f>
        <v>1.3878826475122175E-3</v>
      </c>
      <c r="I28" s="68">
        <f>SUM(C28:H28)</f>
        <v>-4.4630399574632218E-3</v>
      </c>
      <c r="J28" s="68">
        <f>SUM(C28,H28)</f>
        <v>-8.6678295400791638E-3</v>
      </c>
      <c r="K28" s="68">
        <f t="shared" si="5"/>
        <v>4.204789582615942E-3</v>
      </c>
    </row>
    <row r="29" spans="1:12" x14ac:dyDescent="0.3">
      <c r="B29" t="s">
        <v>87</v>
      </c>
      <c r="C29" s="31" cm="1">
        <f t="array" ref="C29">PRODUCT(1+'DAX30'!F1065:F1067)-1</f>
        <v>-1.4417068674283717E-2</v>
      </c>
      <c r="D29" s="31" cm="1">
        <f t="array" ref="D29">PRODUCT(1+'DAX30'!F1826:F1828)-1</f>
        <v>-8.1020051855951181E-5</v>
      </c>
      <c r="E29" s="31" cm="1">
        <f t="array" ref="E29">PRODUCT(1+'DAX30'!F2843:F2845)-1</f>
        <v>-1.3451416988828901E-2</v>
      </c>
      <c r="F29" s="31" cm="1">
        <f t="array" ref="F29">PRODUCT(1+'DAX30'!F3858:F3860)-1</f>
        <v>1.9398042351927991E-3</v>
      </c>
      <c r="G29" s="31" cm="1">
        <f t="array" ref="G29">PRODUCT(1+'DAX30'!F4872:F4874)-1</f>
        <v>8.6955742301575434E-4</v>
      </c>
      <c r="H29" s="31" cm="1">
        <f t="array" ref="H29">PRODUCT(1+'DAX30'!F5881:F5883)-1</f>
        <v>-1.7542444078677555E-4</v>
      </c>
      <c r="I29" s="68">
        <f t="shared" ref="I29:I32" si="6">SUM(C29:H29)</f>
        <v>-2.5315568497546792E-2</v>
      </c>
      <c r="J29" s="68">
        <f>SUM(C29,H29)</f>
        <v>-1.4592493115070493E-2</v>
      </c>
      <c r="K29" s="68">
        <f>SUM(D29:G29)</f>
        <v>-1.0723075382476299E-2</v>
      </c>
    </row>
    <row r="30" spans="1:12" x14ac:dyDescent="0.3">
      <c r="B30" t="s">
        <v>83</v>
      </c>
      <c r="C30" s="31" cm="1">
        <f t="array" ref="C30">PRODUCT(1+'DAX30'!F1054:F1063)-1</f>
        <v>-3.053154513381795E-2</v>
      </c>
      <c r="D30" s="31" cm="1">
        <f t="array" ref="D30">PRODUCT(1+'DAX30'!F1815:F1824)-1</f>
        <v>1.1316945923462995E-3</v>
      </c>
      <c r="E30" s="31" cm="1">
        <f t="array" ref="E30">PRODUCT(1+'DAX30'!F2832:F2841)-1</f>
        <v>2.2933257181891875E-3</v>
      </c>
      <c r="F30" s="31" cm="1">
        <f t="array" ref="F30">PRODUCT(1+'DAX30'!F3847:F3856)-1</f>
        <v>1.8672073304325965E-2</v>
      </c>
      <c r="G30" s="31" cm="1">
        <f t="array" ref="G30">PRODUCT(1+'DAX30'!F4861:F4870)-1</f>
        <v>-1.7954640727011473E-3</v>
      </c>
      <c r="H30" s="31" cm="1">
        <f t="array" ref="H30">PRODUCT(1+'DAX30'!F5870:F5879)-1</f>
        <v>6.2501819124471947E-3</v>
      </c>
      <c r="I30" s="68">
        <f t="shared" si="6"/>
        <v>-3.979733679210451E-3</v>
      </c>
      <c r="J30" s="68">
        <f t="shared" ref="J30:J32" si="7">SUM(C30,H30)</f>
        <v>-2.4281363221370755E-2</v>
      </c>
      <c r="K30" s="68">
        <f t="shared" si="5"/>
        <v>2.0301629542160304E-2</v>
      </c>
    </row>
    <row r="31" spans="1:12" x14ac:dyDescent="0.3">
      <c r="B31" t="s">
        <v>84</v>
      </c>
      <c r="C31" s="31" cm="1">
        <f t="array" ref="C31">PRODUCT(1+'DAX30'!F1065:F1074)-1</f>
        <v>-7.66285063001928E-2</v>
      </c>
      <c r="D31" s="31" cm="1">
        <f t="array" ref="D31">PRODUCT(1+'DAX30'!F1826:F1835)-1</f>
        <v>1.1089495534051919E-2</v>
      </c>
      <c r="E31" s="31" cm="1">
        <f t="array" ref="E31">PRODUCT(1+'DAX30'!F2843:F2852)-1</f>
        <v>1.9698074450165137E-3</v>
      </c>
      <c r="F31" s="31" cm="1">
        <f t="array" ref="F31">PRODUCT(1+'DAX30'!F3858:F3867)-1</f>
        <v>7.2959627659867632E-3</v>
      </c>
      <c r="G31" s="31" cm="1">
        <f t="array" ref="G31">PRODUCT(1+'DAX30'!F4872:F4881)-1</f>
        <v>7.4521456243961115E-3</v>
      </c>
      <c r="H31" s="31" cm="1">
        <f t="array" ref="H31">PRODUCT(1+'DAX30'!F5881:F5890)-1</f>
        <v>-8.4612528703693624E-3</v>
      </c>
      <c r="I31" s="68">
        <f t="shared" si="6"/>
        <v>-5.7282347801110856E-2</v>
      </c>
      <c r="J31" s="68">
        <f t="shared" si="7"/>
        <v>-8.5089759170562163E-2</v>
      </c>
      <c r="K31" s="68">
        <f t="shared" si="5"/>
        <v>2.7807411369451307E-2</v>
      </c>
    </row>
    <row r="32" spans="1:12" x14ac:dyDescent="0.3">
      <c r="B32" t="s">
        <v>90</v>
      </c>
      <c r="C32" s="31" cm="1">
        <f t="array" ref="C32">PRODUCT(1+'DAX30'!F1054:F1074)-1</f>
        <v>-0.11454174047299948</v>
      </c>
      <c r="D32" s="31" cm="1">
        <f t="array" ref="D32">PRODUCT(1+'DAX30'!F1815:F1835)-1</f>
        <v>-2.9676918182676149E-3</v>
      </c>
      <c r="E32" s="31" cm="1">
        <f t="array" ref="E32">PRODUCT(1+'DAX30'!F2832:F2852)-1</f>
        <v>1.4059967550696273E-2</v>
      </c>
      <c r="F32" s="31" cm="1">
        <f t="array" ref="F32">PRODUCT(1+'DAX30'!F3847:F3867)-1</f>
        <v>2.7038309655265769E-2</v>
      </c>
      <c r="G32" s="31" cm="1">
        <f t="array" ref="G32">PRODUCT(1+'DAX30'!F4861:F4881)-1</f>
        <v>3.6175749505944488E-3</v>
      </c>
      <c r="H32" s="31" cm="1">
        <f t="array" ref="H32">PRODUCT(1+'DAX30'!F5870:F5890)-1</f>
        <v>2.9595176093093478E-3</v>
      </c>
      <c r="I32" s="68">
        <f t="shared" si="6"/>
        <v>-6.9834062525401253E-2</v>
      </c>
      <c r="J32" s="68">
        <f t="shared" si="7"/>
        <v>-0.11158222286369013</v>
      </c>
      <c r="K32" s="68">
        <f t="shared" si="5"/>
        <v>4.1748160338288876E-2</v>
      </c>
    </row>
    <row r="34" spans="1:8" x14ac:dyDescent="0.3">
      <c r="A34" s="94" t="s">
        <v>20</v>
      </c>
    </row>
    <row r="35" spans="1:8" x14ac:dyDescent="0.3">
      <c r="B35" t="s">
        <v>86</v>
      </c>
      <c r="C35" s="43">
        <f>C21/C16</f>
        <v>-0.50013976877154454</v>
      </c>
      <c r="D35" s="43">
        <f t="shared" ref="D35:H35" si="8">D21/D16</f>
        <v>1.1557994286561206</v>
      </c>
      <c r="E35" s="43">
        <f t="shared" si="8"/>
        <v>-7.2759387015847915E-2</v>
      </c>
      <c r="F35" s="43">
        <f>F21/F16</f>
        <v>0.18621791942761898</v>
      </c>
      <c r="G35" s="43">
        <f t="shared" si="8"/>
        <v>-0.26250215942913729</v>
      </c>
      <c r="H35" s="43">
        <f t="shared" si="8"/>
        <v>0.21230744171184118</v>
      </c>
    </row>
    <row r="36" spans="1:8" x14ac:dyDescent="0.3">
      <c r="B36" t="s">
        <v>87</v>
      </c>
      <c r="C36" s="43">
        <f>C22/C16</f>
        <v>-0.71167091724623965</v>
      </c>
      <c r="D36" s="43">
        <f t="shared" ref="D36:H36" si="9">D22/D16</f>
        <v>-9.5114556490578615E-3</v>
      </c>
      <c r="E36" s="43">
        <f t="shared" si="9"/>
        <v>-0.73607623040657555</v>
      </c>
      <c r="F36" s="43">
        <f t="shared" si="9"/>
        <v>0.30296592264184036</v>
      </c>
      <c r="G36" s="43">
        <f t="shared" si="9"/>
        <v>0.15584409899718274</v>
      </c>
      <c r="H36" s="43">
        <f t="shared" si="9"/>
        <v>-2.2377819592682303E-2</v>
      </c>
    </row>
    <row r="37" spans="1:8" x14ac:dyDescent="0.3">
      <c r="B37" t="s">
        <v>83</v>
      </c>
      <c r="C37" s="43">
        <f t="shared" ref="C37:G37" si="10">C23/C17</f>
        <v>-0.85310960764982269</v>
      </c>
      <c r="D37" s="43">
        <f t="shared" si="10"/>
        <v>0.1379055964444012</v>
      </c>
      <c r="E37" s="43">
        <f t="shared" si="10"/>
        <v>6.8884620902439228E-2</v>
      </c>
      <c r="F37" s="43">
        <f>F23/F17</f>
        <v>1.5867025619859301</v>
      </c>
      <c r="G37" s="43">
        <f t="shared" si="10"/>
        <v>-0.17492416130571187</v>
      </c>
      <c r="H37" s="43">
        <f>H23/H17</f>
        <v>0.52215082015150893</v>
      </c>
    </row>
    <row r="38" spans="1:8" x14ac:dyDescent="0.3">
      <c r="B38" t="s">
        <v>84</v>
      </c>
      <c r="C38" s="43">
        <f t="shared" ref="C38:H39" si="11">C24/C17</f>
        <v>-2.1760105338856155</v>
      </c>
      <c r="D38" s="43">
        <f t="shared" si="11"/>
        <v>1.2040811057595584</v>
      </c>
      <c r="E38" s="43">
        <f t="shared" si="11"/>
        <v>6.0883729060968422E-2</v>
      </c>
      <c r="F38" s="43">
        <f t="shared" si="11"/>
        <v>0.62308167282095006</v>
      </c>
      <c r="G38" s="43">
        <f t="shared" si="11"/>
        <v>0.73109571277730068</v>
      </c>
      <c r="H38" s="43">
        <f t="shared" si="11"/>
        <v>-0.70531861713069222</v>
      </c>
    </row>
    <row r="39" spans="1:8" x14ac:dyDescent="0.3">
      <c r="B39" t="s">
        <v>90</v>
      </c>
      <c r="C39" s="43">
        <f t="shared" si="11"/>
        <v>-2.2994542313371511</v>
      </c>
      <c r="D39" s="43">
        <f t="shared" si="11"/>
        <v>-0.19505055442931984</v>
      </c>
      <c r="E39" s="43">
        <f t="shared" si="11"/>
        <v>0.29036800924118045</v>
      </c>
      <c r="F39" s="43">
        <f t="shared" si="11"/>
        <v>1.578650098710932</v>
      </c>
      <c r="G39" s="43">
        <f t="shared" si="11"/>
        <v>0.2474717987068388</v>
      </c>
      <c r="H39" s="43">
        <f t="shared" si="11"/>
        <v>0.17484738424170934</v>
      </c>
    </row>
    <row r="41" spans="1:8" x14ac:dyDescent="0.3">
      <c r="A41" s="94" t="s">
        <v>21</v>
      </c>
    </row>
    <row r="42" spans="1:8" x14ac:dyDescent="0.3">
      <c r="B42" t="s">
        <v>86</v>
      </c>
      <c r="C42" s="99">
        <f>C28/C16</f>
        <v>-0.51242826151147913</v>
      </c>
      <c r="D42" s="99">
        <f t="shared" ref="D42:H42" si="12">D28/D16</f>
        <v>1.1501750144836698</v>
      </c>
      <c r="E42" s="99">
        <f t="shared" si="12"/>
        <v>-7.32123595725344E-2</v>
      </c>
      <c r="F42" s="99">
        <f t="shared" si="12"/>
        <v>0.18624936636423317</v>
      </c>
      <c r="G42" s="99">
        <f t="shared" si="12"/>
        <v>-0.26267670489592221</v>
      </c>
      <c r="H42" s="99">
        <f t="shared" si="12"/>
        <v>0.21128962630241105</v>
      </c>
    </row>
    <row r="43" spans="1:8" x14ac:dyDescent="0.3">
      <c r="B43" t="s">
        <v>87</v>
      </c>
      <c r="C43" s="99">
        <f>C29/C16</f>
        <v>-0.73467829021311426</v>
      </c>
      <c r="D43" s="99">
        <f t="shared" ref="D43:H43" si="13">D29/D16</f>
        <v>-1.600242596768019E-2</v>
      </c>
      <c r="E43" s="99">
        <f t="shared" si="13"/>
        <v>-0.73297067930465687</v>
      </c>
      <c r="F43" s="99">
        <f t="shared" si="13"/>
        <v>0.30307021493849612</v>
      </c>
      <c r="G43" s="99">
        <f t="shared" si="13"/>
        <v>0.15569679651229112</v>
      </c>
      <c r="H43" s="99">
        <f t="shared" si="13"/>
        <v>-2.6706411096490745E-2</v>
      </c>
    </row>
    <row r="44" spans="1:8" x14ac:dyDescent="0.3">
      <c r="B44" t="s">
        <v>83</v>
      </c>
      <c r="C44" s="43">
        <f t="shared" ref="C44:H44" si="14">C30/C17</f>
        <v>-0.85217668953247461</v>
      </c>
      <c r="D44" s="43">
        <f t="shared" si="14"/>
        <v>0.12242868306173807</v>
      </c>
      <c r="E44" s="43">
        <f t="shared" si="14"/>
        <v>6.8445505455470415E-2</v>
      </c>
      <c r="F44" s="43">
        <f t="shared" si="14"/>
        <v>1.5978592636066793</v>
      </c>
      <c r="G44" s="43">
        <f t="shared" si="14"/>
        <v>-0.17608353841582469</v>
      </c>
      <c r="H44" s="43">
        <f t="shared" si="14"/>
        <v>0.52116916675671743</v>
      </c>
    </row>
    <row r="45" spans="1:8" x14ac:dyDescent="0.3">
      <c r="B45" t="s">
        <v>84</v>
      </c>
      <c r="C45" s="43">
        <f t="shared" ref="C45:H46" si="15">C31/C17</f>
        <v>-2.1388051779399353</v>
      </c>
      <c r="D45" s="43">
        <f t="shared" si="15"/>
        <v>1.1996808531515482</v>
      </c>
      <c r="E45" s="43">
        <f t="shared" si="15"/>
        <v>5.8789933394442363E-2</v>
      </c>
      <c r="F45" s="43">
        <f t="shared" si="15"/>
        <v>0.62435068149932993</v>
      </c>
      <c r="G45" s="43">
        <f t="shared" si="15"/>
        <v>0.73084178641322595</v>
      </c>
      <c r="H45" s="43">
        <f t="shared" si="15"/>
        <v>-0.70553852190866784</v>
      </c>
    </row>
    <row r="46" spans="1:8" x14ac:dyDescent="0.3">
      <c r="B46" t="s">
        <v>90</v>
      </c>
      <c r="C46" s="43">
        <f t="shared" si="15"/>
        <v>-2.2061497960144005</v>
      </c>
      <c r="D46" s="43">
        <f t="shared" si="15"/>
        <v>-0.22154557963870147</v>
      </c>
      <c r="E46" s="43">
        <f t="shared" si="15"/>
        <v>0.28957019901007769</v>
      </c>
      <c r="F46" s="43">
        <f t="shared" si="15"/>
        <v>1.596672595183968</v>
      </c>
      <c r="G46" s="43">
        <f t="shared" si="15"/>
        <v>0.24482171052846338</v>
      </c>
      <c r="H46" s="43">
        <f t="shared" si="15"/>
        <v>0.17029321218137092</v>
      </c>
    </row>
    <row r="48" spans="1:8" x14ac:dyDescent="0.3">
      <c r="A48" s="94" t="s">
        <v>22</v>
      </c>
    </row>
    <row r="49" spans="1:8" x14ac:dyDescent="0.3">
      <c r="B49" t="s">
        <v>86</v>
      </c>
      <c r="C49" s="31">
        <f>_xlfn.T.DIST.2T(ABS(C35),1)</f>
        <v>0.70476158502808839</v>
      </c>
      <c r="D49" s="31">
        <f t="shared" ref="D49:H49" si="16">_xlfn.T.DIST.2T(ABS(D35),1)</f>
        <v>0.45407139665818341</v>
      </c>
      <c r="E49" s="31">
        <f t="shared" si="16"/>
        <v>0.95376141531598191</v>
      </c>
      <c r="F49" s="31">
        <f t="shared" si="16"/>
        <v>0.8827924909244621</v>
      </c>
      <c r="G49" s="31">
        <f t="shared" si="16"/>
        <v>0.8365731150013247</v>
      </c>
      <c r="H49" s="31">
        <f t="shared" si="16"/>
        <v>0.86681841342710653</v>
      </c>
    </row>
    <row r="50" spans="1:8" x14ac:dyDescent="0.3">
      <c r="B50" t="s">
        <v>87</v>
      </c>
      <c r="C50" s="31">
        <f>_xlfn.T.DIST.2T(ABS(C36),1)</f>
        <v>0.60624053318678683</v>
      </c>
      <c r="D50" s="31">
        <f t="shared" ref="D50:H50" si="17">_xlfn.T.DIST.2T(ABS(D36),1)</f>
        <v>0.9939450018595033</v>
      </c>
      <c r="E50" s="31">
        <f t="shared" si="17"/>
        <v>0.5960455419428704</v>
      </c>
      <c r="F50" s="31">
        <f t="shared" si="17"/>
        <v>0.81272199755125818</v>
      </c>
      <c r="G50" s="31">
        <f t="shared" si="17"/>
        <v>0.90157827129147516</v>
      </c>
      <c r="H50" s="31">
        <f t="shared" si="17"/>
        <v>0.98575621487235354</v>
      </c>
    </row>
    <row r="51" spans="1:8" x14ac:dyDescent="0.3">
      <c r="B51" t="s">
        <v>83</v>
      </c>
      <c r="C51" s="31">
        <f>_xlfn.T.DIST.2T(ABS(C37),8)</f>
        <v>0.41840691613378955</v>
      </c>
      <c r="D51" s="31">
        <f t="shared" ref="D51:H51" si="18">_xlfn.T.DIST.2T(ABS(D37),8)</f>
        <v>0.89372291616216537</v>
      </c>
      <c r="E51" s="31">
        <f t="shared" si="18"/>
        <v>0.94677212194556748</v>
      </c>
      <c r="F51" s="31">
        <f t="shared" si="18"/>
        <v>0.15124137248612876</v>
      </c>
      <c r="G51" s="31">
        <f t="shared" si="18"/>
        <v>0.86548529111273309</v>
      </c>
      <c r="H51" s="31">
        <f t="shared" si="18"/>
        <v>0.6157109679706374</v>
      </c>
    </row>
    <row r="52" spans="1:8" x14ac:dyDescent="0.3">
      <c r="B52" t="s">
        <v>84</v>
      </c>
      <c r="C52" s="31">
        <f>_xlfn.T.DIST.2T(ABS(C38),8)</f>
        <v>6.1242115227731694E-2</v>
      </c>
      <c r="D52" s="31">
        <f t="shared" ref="D52:H52" si="19">_xlfn.T.DIST.2T(ABS(D38),8)</f>
        <v>0.26297191098601624</v>
      </c>
      <c r="E52" s="31">
        <f t="shared" si="19"/>
        <v>0.95294534529772479</v>
      </c>
      <c r="F52" s="31">
        <f t="shared" si="19"/>
        <v>0.55057636862991977</v>
      </c>
      <c r="G52" s="31">
        <f t="shared" si="19"/>
        <v>0.48557999256028173</v>
      </c>
      <c r="H52" s="31">
        <f t="shared" si="19"/>
        <v>0.50062936088275989</v>
      </c>
    </row>
    <row r="53" spans="1:8" x14ac:dyDescent="0.3">
      <c r="B53" t="s">
        <v>90</v>
      </c>
      <c r="C53" s="31">
        <f>_xlfn.T.DIST.2T(ABS(C39),19)</f>
        <v>3.2989456628222731E-2</v>
      </c>
      <c r="D53" s="31">
        <f t="shared" ref="D53:H53" si="20">_xlfn.T.DIST.2T(ABS(D39),19)</f>
        <v>0.84742399797908607</v>
      </c>
      <c r="E53" s="31">
        <f t="shared" si="20"/>
        <v>0.77468021507342144</v>
      </c>
      <c r="F53" s="31">
        <f t="shared" si="20"/>
        <v>0.13092067440633601</v>
      </c>
      <c r="G53" s="31">
        <f t="shared" si="20"/>
        <v>0.80719766282262517</v>
      </c>
      <c r="H53" s="31">
        <f t="shared" si="20"/>
        <v>0.86304930962527249</v>
      </c>
    </row>
    <row r="55" spans="1:8" x14ac:dyDescent="0.3">
      <c r="A55" s="94" t="s">
        <v>23</v>
      </c>
    </row>
    <row r="56" spans="1:8" x14ac:dyDescent="0.3">
      <c r="B56" t="s">
        <v>86</v>
      </c>
      <c r="C56" s="31">
        <f>_xlfn.T.DIST.2T(ABS(C42),1)</f>
        <v>0.69853461958880436</v>
      </c>
      <c r="D56" s="31">
        <f t="shared" ref="D56:H56" si="21">_xlfn.T.DIST.2T(ABS(D42),1)</f>
        <v>0.45560855211844742</v>
      </c>
      <c r="E56" s="31">
        <f t="shared" si="21"/>
        <v>0.9534745720311637</v>
      </c>
      <c r="F56" s="31">
        <f t="shared" si="21"/>
        <v>0.88277314225224746</v>
      </c>
      <c r="G56" s="31">
        <f t="shared" si="21"/>
        <v>0.83646916368324153</v>
      </c>
      <c r="H56" s="31">
        <f t="shared" si="21"/>
        <v>0.86743855605514597</v>
      </c>
    </row>
    <row r="57" spans="1:8" x14ac:dyDescent="0.3">
      <c r="B57" t="s">
        <v>87</v>
      </c>
      <c r="C57" s="31">
        <f>_xlfn.T.DIST.2T(ABS(C43),1)</f>
        <v>0.59662314326841059</v>
      </c>
      <c r="D57" s="31">
        <f t="shared" ref="D57:H57" si="22">_xlfn.T.DIST.2T(ABS(D43),1)</f>
        <v>0.98981340868317003</v>
      </c>
      <c r="E57" s="31">
        <f t="shared" si="22"/>
        <v>0.59732974065882161</v>
      </c>
      <c r="F57" s="31">
        <f t="shared" si="22"/>
        <v>0.81266118666561793</v>
      </c>
      <c r="G57" s="31">
        <f t="shared" si="22"/>
        <v>0.90166982545589314</v>
      </c>
      <c r="H57" s="31">
        <f t="shared" si="22"/>
        <v>0.98300221100325946</v>
      </c>
    </row>
    <row r="58" spans="1:8" x14ac:dyDescent="0.3">
      <c r="B58" t="s">
        <v>83</v>
      </c>
      <c r="C58" s="31">
        <f>_xlfn.T.DIST.2T(ABS(C44),8)</f>
        <v>0.41889473553386603</v>
      </c>
      <c r="D58" s="31">
        <f t="shared" ref="D58:H58" si="23">_xlfn.T.DIST.2T(ABS(D44),8)</f>
        <v>0.90557918148963523</v>
      </c>
      <c r="E58" s="31">
        <f t="shared" si="23"/>
        <v>0.9471108337360401</v>
      </c>
      <c r="F58" s="31">
        <f t="shared" si="23"/>
        <v>0.14874145851783335</v>
      </c>
      <c r="G58" s="31">
        <f t="shared" si="23"/>
        <v>0.86460400349313971</v>
      </c>
      <c r="H58" s="31">
        <f t="shared" si="23"/>
        <v>0.61636408091647676</v>
      </c>
    </row>
    <row r="59" spans="1:8" x14ac:dyDescent="0.3">
      <c r="B59" t="s">
        <v>84</v>
      </c>
      <c r="C59" s="31">
        <f>_xlfn.T.DIST.2T(ABS(C45),8)</f>
        <v>6.4897047923901191E-2</v>
      </c>
      <c r="D59" s="31">
        <f t="shared" ref="D59:H59" si="24">_xlfn.T.DIST.2T(ABS(D45),8)</f>
        <v>0.26458432578535823</v>
      </c>
      <c r="E59" s="31">
        <f t="shared" si="24"/>
        <v>0.95456142509877151</v>
      </c>
      <c r="F59" s="31">
        <f t="shared" si="24"/>
        <v>0.54978373660207258</v>
      </c>
      <c r="G59" s="31">
        <f t="shared" si="24"/>
        <v>0.48572680292693138</v>
      </c>
      <c r="H59" s="31">
        <f t="shared" si="24"/>
        <v>0.5004997317487645</v>
      </c>
    </row>
    <row r="60" spans="1:8" x14ac:dyDescent="0.3">
      <c r="B60" t="s">
        <v>90</v>
      </c>
      <c r="C60" s="31">
        <f>_xlfn.T.DIST.2T(ABS(C46),19)</f>
        <v>3.9883251330581508E-2</v>
      </c>
      <c r="D60" s="31">
        <f t="shared" ref="D60:H60" si="25">_xlfn.T.DIST.2T(ABS(D46),19)</f>
        <v>0.82703134238222464</v>
      </c>
      <c r="E60" s="31">
        <f t="shared" si="25"/>
        <v>0.77528132116883852</v>
      </c>
      <c r="F60" s="31">
        <f t="shared" si="25"/>
        <v>0.12683719590680731</v>
      </c>
      <c r="G60" s="31">
        <f t="shared" si="25"/>
        <v>0.8092191058630358</v>
      </c>
      <c r="H60" s="31">
        <f t="shared" si="25"/>
        <v>0.86657980431147696</v>
      </c>
    </row>
  </sheetData>
  <mergeCells count="1">
    <mergeCell ref="C1:H1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4B708-83BE-4664-83C6-F456AD55671C}">
  <sheetPr>
    <tabColor rgb="FFFF0000"/>
  </sheetPr>
  <dimension ref="A1:G6225"/>
  <sheetViews>
    <sheetView workbookViewId="0">
      <selection activeCell="F5287" sqref="F5287:F5407"/>
    </sheetView>
  </sheetViews>
  <sheetFormatPr baseColWidth="10" defaultColWidth="11.44140625" defaultRowHeight="14.4" x14ac:dyDescent="0.3"/>
  <cols>
    <col min="1" max="1" width="10.6640625" style="3" bestFit="1" customWidth="1"/>
    <col min="2" max="2" width="12" style="4" bestFit="1" customWidth="1"/>
    <col min="3" max="3" width="9.5546875" style="5" bestFit="1" customWidth="1"/>
    <col min="4" max="4" width="7" style="57" bestFit="1" customWidth="1"/>
    <col min="5" max="5" width="8.88671875" style="36" bestFit="1" customWidth="1"/>
    <col min="6" max="6" width="21.6640625" bestFit="1" customWidth="1"/>
  </cols>
  <sheetData>
    <row r="1" spans="1:6" x14ac:dyDescent="0.3">
      <c r="B1" s="138" t="s">
        <v>31</v>
      </c>
      <c r="C1" s="139"/>
      <c r="D1" s="140" t="s">
        <v>25</v>
      </c>
      <c r="E1" s="141"/>
    </row>
    <row r="2" spans="1:6" x14ac:dyDescent="0.3">
      <c r="A2" s="1" t="s">
        <v>0</v>
      </c>
      <c r="B2" s="2" t="s">
        <v>1</v>
      </c>
      <c r="C2" s="60" t="s">
        <v>2</v>
      </c>
      <c r="D2" s="57" t="s">
        <v>1</v>
      </c>
      <c r="E2" s="34" t="s">
        <v>2</v>
      </c>
      <c r="F2" s="27" t="s">
        <v>45</v>
      </c>
    </row>
    <row r="3" spans="1:6" x14ac:dyDescent="0.3">
      <c r="A3" s="3">
        <v>35993</v>
      </c>
      <c r="B3" s="4">
        <v>10952.489258</v>
      </c>
      <c r="C3" s="5" t="e">
        <f t="shared" ref="C3:C66" si="0">B3/B2-1</f>
        <v>#VALUE!</v>
      </c>
      <c r="D3" s="57">
        <v>313.83</v>
      </c>
      <c r="E3" s="34">
        <v>0</v>
      </c>
      <c r="F3" s="2"/>
    </row>
    <row r="4" spans="1:6" x14ac:dyDescent="0.3">
      <c r="A4" s="3">
        <v>35996</v>
      </c>
      <c r="B4" s="4">
        <v>10893.189453000001</v>
      </c>
      <c r="C4" s="5">
        <f t="shared" si="0"/>
        <v>-5.414276481182978E-3</v>
      </c>
      <c r="D4" s="57">
        <v>315</v>
      </c>
      <c r="E4" s="34">
        <f t="shared" ref="E4:E66" si="1">D4/D3-1</f>
        <v>3.7281330656726563E-3</v>
      </c>
      <c r="F4" s="2"/>
    </row>
    <row r="5" spans="1:6" x14ac:dyDescent="0.3">
      <c r="A5" s="3">
        <v>35997</v>
      </c>
      <c r="B5" s="4">
        <v>10758.389648</v>
      </c>
      <c r="C5" s="5">
        <f t="shared" si="0"/>
        <v>-1.2374686549023184E-2</v>
      </c>
      <c r="D5" s="57">
        <v>313.52</v>
      </c>
      <c r="E5" s="34">
        <f t="shared" si="1"/>
        <v>-4.6984126984127572E-3</v>
      </c>
      <c r="F5" s="2"/>
    </row>
    <row r="6" spans="1:6" x14ac:dyDescent="0.3">
      <c r="A6" s="3">
        <v>35998</v>
      </c>
      <c r="B6" s="4">
        <v>10560.789063</v>
      </c>
      <c r="C6" s="5">
        <f t="shared" si="0"/>
        <v>-1.8367115475942497E-2</v>
      </c>
      <c r="D6" s="57">
        <v>308.13</v>
      </c>
      <c r="E6" s="34">
        <f t="shared" si="1"/>
        <v>-1.7191885685123753E-2</v>
      </c>
      <c r="F6" s="2"/>
    </row>
    <row r="7" spans="1:6" x14ac:dyDescent="0.3">
      <c r="A7" s="3">
        <v>35999</v>
      </c>
      <c r="B7" s="4">
        <v>10614.889648</v>
      </c>
      <c r="C7" s="5">
        <f t="shared" si="0"/>
        <v>5.1227786747054527E-3</v>
      </c>
      <c r="D7" s="57">
        <v>307.42</v>
      </c>
      <c r="E7" s="34">
        <f t="shared" si="1"/>
        <v>-2.3042222438580673E-3</v>
      </c>
      <c r="F7" s="2"/>
    </row>
    <row r="8" spans="1:6" x14ac:dyDescent="0.3">
      <c r="A8" s="3">
        <v>36000</v>
      </c>
      <c r="B8" s="4">
        <v>10559.189453000001</v>
      </c>
      <c r="C8" s="5">
        <f t="shared" si="0"/>
        <v>-5.2473644896058325E-3</v>
      </c>
      <c r="D8" s="57">
        <v>305.3</v>
      </c>
      <c r="E8" s="34">
        <f t="shared" si="1"/>
        <v>-6.896103051200364E-3</v>
      </c>
      <c r="F8" s="2"/>
    </row>
    <row r="9" spans="1:6" x14ac:dyDescent="0.3">
      <c r="A9" s="3">
        <v>36003</v>
      </c>
      <c r="B9" s="4">
        <v>10360.689453000001</v>
      </c>
      <c r="C9" s="5">
        <f t="shared" si="0"/>
        <v>-1.8798791411361981E-2</v>
      </c>
      <c r="D9" s="57">
        <v>300.5</v>
      </c>
      <c r="E9" s="34">
        <f t="shared" si="1"/>
        <v>-1.5722240419259736E-2</v>
      </c>
      <c r="F9" s="2"/>
    </row>
    <row r="10" spans="1:6" x14ac:dyDescent="0.3">
      <c r="A10" s="3">
        <v>36004</v>
      </c>
      <c r="B10" s="4">
        <v>10340.088867</v>
      </c>
      <c r="C10" s="5">
        <f t="shared" si="0"/>
        <v>-1.9883412289743996E-3</v>
      </c>
      <c r="D10" s="57">
        <v>299.72000000000003</v>
      </c>
      <c r="E10" s="34">
        <f t="shared" si="1"/>
        <v>-2.5956738768717624E-3</v>
      </c>
      <c r="F10" s="2"/>
    </row>
    <row r="11" spans="1:6" x14ac:dyDescent="0.3">
      <c r="A11" s="3">
        <v>36005</v>
      </c>
      <c r="B11" s="4">
        <v>10410.289063</v>
      </c>
      <c r="C11" s="5">
        <f t="shared" si="0"/>
        <v>6.7891288849597498E-3</v>
      </c>
      <c r="D11" s="57">
        <v>299.16000000000003</v>
      </c>
      <c r="E11" s="34">
        <f t="shared" si="1"/>
        <v>-1.8684105164820108E-3</v>
      </c>
      <c r="F11" s="2"/>
    </row>
    <row r="12" spans="1:6" x14ac:dyDescent="0.3">
      <c r="A12" s="3">
        <v>36006</v>
      </c>
      <c r="B12" s="4">
        <v>10568.789063</v>
      </c>
      <c r="C12" s="5">
        <f t="shared" si="0"/>
        <v>1.5225321702481587E-2</v>
      </c>
      <c r="D12" s="57">
        <v>302.63</v>
      </c>
      <c r="E12" s="34">
        <f t="shared" si="1"/>
        <v>1.1599144270624251E-2</v>
      </c>
      <c r="F12" s="2"/>
    </row>
    <row r="13" spans="1:6" x14ac:dyDescent="0.3">
      <c r="A13" s="3">
        <v>36007</v>
      </c>
      <c r="B13" s="4">
        <v>10493.689453000001</v>
      </c>
      <c r="C13" s="5">
        <f t="shared" si="0"/>
        <v>-7.1057913590983901E-3</v>
      </c>
      <c r="D13" s="57">
        <v>299.76</v>
      </c>
      <c r="E13" s="34">
        <f t="shared" si="1"/>
        <v>-9.4835277401447149E-3</v>
      </c>
      <c r="F13" s="2"/>
    </row>
    <row r="14" spans="1:6" x14ac:dyDescent="0.3">
      <c r="A14" s="3">
        <v>36010</v>
      </c>
      <c r="B14" s="4">
        <v>10410.989258</v>
      </c>
      <c r="C14" s="5">
        <f t="shared" si="0"/>
        <v>-7.8809455311600329E-3</v>
      </c>
      <c r="D14" s="57">
        <v>296.31</v>
      </c>
      <c r="E14" s="34">
        <f t="shared" si="1"/>
        <v>-1.1509207365892671E-2</v>
      </c>
      <c r="F14" s="2"/>
    </row>
    <row r="15" spans="1:6" x14ac:dyDescent="0.3">
      <c r="A15" s="3">
        <v>36011</v>
      </c>
      <c r="B15" s="4">
        <v>10495.289063</v>
      </c>
      <c r="C15" s="5">
        <f t="shared" si="0"/>
        <v>8.0971945038963433E-3</v>
      </c>
      <c r="D15" s="57">
        <v>294.95</v>
      </c>
      <c r="E15" s="34">
        <f t="shared" si="1"/>
        <v>-4.589787722317884E-3</v>
      </c>
      <c r="F15" s="2"/>
    </row>
    <row r="16" spans="1:6" x14ac:dyDescent="0.3">
      <c r="A16" s="3">
        <v>36012</v>
      </c>
      <c r="B16" s="4">
        <v>10289.289063</v>
      </c>
      <c r="C16" s="5">
        <f t="shared" si="0"/>
        <v>-1.9627853865047951E-2</v>
      </c>
      <c r="D16" s="57">
        <v>288.68</v>
      </c>
      <c r="E16" s="34">
        <f t="shared" si="1"/>
        <v>-2.1257840311917242E-2</v>
      </c>
      <c r="F16" s="2"/>
    </row>
    <row r="17" spans="1:6" x14ac:dyDescent="0.3">
      <c r="A17" s="3">
        <v>36013</v>
      </c>
      <c r="B17" s="4">
        <v>10115.190430000001</v>
      </c>
      <c r="C17" s="5">
        <f t="shared" si="0"/>
        <v>-1.6920375347025063E-2</v>
      </c>
      <c r="D17" s="57">
        <v>285.2</v>
      </c>
      <c r="E17" s="34">
        <f t="shared" si="1"/>
        <v>-1.2054870444783261E-2</v>
      </c>
      <c r="F17" s="2"/>
    </row>
    <row r="18" spans="1:6" x14ac:dyDescent="0.3">
      <c r="A18" s="3">
        <v>36014</v>
      </c>
      <c r="B18" s="4">
        <v>10217.989258</v>
      </c>
      <c r="C18" s="5">
        <f t="shared" si="0"/>
        <v>1.0162816875410874E-2</v>
      </c>
      <c r="D18" s="57">
        <v>289.42</v>
      </c>
      <c r="E18" s="34">
        <f t="shared" si="1"/>
        <v>1.4796633941094095E-2</v>
      </c>
      <c r="F18" s="2"/>
    </row>
    <row r="19" spans="1:6" x14ac:dyDescent="0.3">
      <c r="A19" s="3">
        <v>36017</v>
      </c>
      <c r="B19" s="4">
        <v>10039.790039</v>
      </c>
      <c r="C19" s="5">
        <f t="shared" si="0"/>
        <v>-1.7439753996656648E-2</v>
      </c>
      <c r="D19" s="57">
        <v>284.26</v>
      </c>
      <c r="E19" s="34">
        <f t="shared" si="1"/>
        <v>-1.7828760970216351E-2</v>
      </c>
      <c r="F19" s="2"/>
    </row>
    <row r="20" spans="1:6" x14ac:dyDescent="0.3">
      <c r="A20" s="3">
        <v>36018</v>
      </c>
      <c r="B20" s="4">
        <v>9708.6904300000006</v>
      </c>
      <c r="C20" s="5">
        <f t="shared" si="0"/>
        <v>-3.2978738371402971E-2</v>
      </c>
      <c r="D20" s="57">
        <v>275.85000000000002</v>
      </c>
      <c r="E20" s="34">
        <f t="shared" si="1"/>
        <v>-2.9585590656441174E-2</v>
      </c>
      <c r="F20" s="2"/>
    </row>
    <row r="21" spans="1:6" x14ac:dyDescent="0.3">
      <c r="A21" s="3">
        <v>36019</v>
      </c>
      <c r="B21" s="4">
        <v>9887.2900389999995</v>
      </c>
      <c r="C21" s="5">
        <f t="shared" si="0"/>
        <v>1.8395849603786152E-2</v>
      </c>
      <c r="D21" s="57">
        <v>279.49</v>
      </c>
      <c r="E21" s="34">
        <f t="shared" si="1"/>
        <v>1.3195577306507111E-2</v>
      </c>
      <c r="F21" s="2"/>
    </row>
    <row r="22" spans="1:6" x14ac:dyDescent="0.3">
      <c r="A22" s="3">
        <v>36020</v>
      </c>
      <c r="B22" s="4">
        <v>9847.6904300000006</v>
      </c>
      <c r="C22" s="5">
        <f t="shared" si="0"/>
        <v>-4.0051023934566388E-3</v>
      </c>
      <c r="D22" s="57">
        <v>277.8</v>
      </c>
      <c r="E22" s="34">
        <f t="shared" si="1"/>
        <v>-6.0467279688003472E-3</v>
      </c>
      <c r="F22" s="2"/>
    </row>
    <row r="23" spans="1:6" x14ac:dyDescent="0.3">
      <c r="A23" s="3">
        <v>36021</v>
      </c>
      <c r="B23" s="4">
        <v>9919.4902340000008</v>
      </c>
      <c r="C23" s="5">
        <f t="shared" si="0"/>
        <v>7.2910297607720054E-3</v>
      </c>
      <c r="D23" s="57">
        <v>281.56</v>
      </c>
      <c r="E23" s="34">
        <f t="shared" si="1"/>
        <v>1.3534917206623476E-2</v>
      </c>
      <c r="F23" s="2"/>
    </row>
    <row r="24" spans="1:6" x14ac:dyDescent="0.3">
      <c r="A24" s="3">
        <v>36024</v>
      </c>
      <c r="B24" s="4">
        <v>9910.6904300000006</v>
      </c>
      <c r="C24" s="5">
        <f t="shared" si="0"/>
        <v>-8.8712260332068915E-4</v>
      </c>
      <c r="D24" s="57">
        <v>280.68</v>
      </c>
      <c r="E24" s="34">
        <f t="shared" si="1"/>
        <v>-3.1254439551072766E-3</v>
      </c>
      <c r="F24" s="2"/>
    </row>
    <row r="25" spans="1:6" x14ac:dyDescent="0.3">
      <c r="A25" s="3">
        <v>36025</v>
      </c>
      <c r="B25" s="4">
        <v>10112.890625</v>
      </c>
      <c r="C25" s="5">
        <f t="shared" si="0"/>
        <v>2.0402230947294209E-2</v>
      </c>
      <c r="D25" s="57">
        <v>289.27</v>
      </c>
      <c r="E25" s="34">
        <f t="shared" si="1"/>
        <v>3.0604246829129211E-2</v>
      </c>
      <c r="F25" s="2"/>
    </row>
    <row r="26" spans="1:6" x14ac:dyDescent="0.3">
      <c r="A26" s="3">
        <v>36026</v>
      </c>
      <c r="B26" s="4">
        <v>10205.289063</v>
      </c>
      <c r="C26" s="5">
        <f t="shared" si="0"/>
        <v>9.1366990335663978E-3</v>
      </c>
      <c r="D26" s="57">
        <v>290.33999999999997</v>
      </c>
      <c r="E26" s="34">
        <f t="shared" si="1"/>
        <v>3.6989663636048942E-3</v>
      </c>
      <c r="F26" s="2"/>
    </row>
    <row r="27" spans="1:6" x14ac:dyDescent="0.3">
      <c r="A27" s="3">
        <v>36027</v>
      </c>
      <c r="B27" s="4">
        <v>9998.1904300000006</v>
      </c>
      <c r="C27" s="5">
        <f t="shared" si="0"/>
        <v>-2.0293264769035368E-2</v>
      </c>
      <c r="D27" s="57">
        <v>287.36</v>
      </c>
      <c r="E27" s="34">
        <f t="shared" si="1"/>
        <v>-1.026382861472741E-2</v>
      </c>
      <c r="F27" s="2"/>
    </row>
    <row r="28" spans="1:6" x14ac:dyDescent="0.3">
      <c r="A28" s="3">
        <v>36028</v>
      </c>
      <c r="B28" s="4">
        <v>9417.1904300000006</v>
      </c>
      <c r="C28" s="5">
        <f t="shared" si="0"/>
        <v>-5.811051550455415E-2</v>
      </c>
      <c r="D28" s="57">
        <v>277.18</v>
      </c>
      <c r="E28" s="34">
        <f t="shared" si="1"/>
        <v>-3.5425946547884224E-2</v>
      </c>
      <c r="F28" s="2"/>
    </row>
    <row r="29" spans="1:6" x14ac:dyDescent="0.3">
      <c r="A29" s="3">
        <v>36031</v>
      </c>
      <c r="B29" s="4">
        <v>9262.7900389999995</v>
      </c>
      <c r="C29" s="5">
        <f t="shared" si="0"/>
        <v>-1.6395589761903251E-2</v>
      </c>
      <c r="D29" s="57">
        <v>277.27999999999997</v>
      </c>
      <c r="E29" s="34">
        <f t="shared" si="1"/>
        <v>3.6077639079290513E-4</v>
      </c>
      <c r="F29" s="2"/>
    </row>
    <row r="30" spans="1:6" x14ac:dyDescent="0.3">
      <c r="A30" s="3">
        <v>36032</v>
      </c>
      <c r="B30" s="4">
        <v>9453.2900389999995</v>
      </c>
      <c r="C30" s="5">
        <f t="shared" si="0"/>
        <v>2.0566157626149328E-2</v>
      </c>
      <c r="D30" s="57">
        <v>282.98</v>
      </c>
      <c r="E30" s="34">
        <f t="shared" si="1"/>
        <v>2.0556837853433541E-2</v>
      </c>
      <c r="F30" s="2"/>
    </row>
    <row r="31" spans="1:6" x14ac:dyDescent="0.3">
      <c r="A31" s="3">
        <v>36033</v>
      </c>
      <c r="B31" s="4">
        <v>9113.1914059999999</v>
      </c>
      <c r="C31" s="5">
        <f t="shared" si="0"/>
        <v>-3.5976747946683818E-2</v>
      </c>
      <c r="D31" s="57">
        <v>276.41000000000003</v>
      </c>
      <c r="E31" s="34">
        <f t="shared" si="1"/>
        <v>-2.3217188493886431E-2</v>
      </c>
      <c r="F31" s="2"/>
    </row>
    <row r="32" spans="1:6" x14ac:dyDescent="0.3">
      <c r="A32" s="3">
        <v>36034</v>
      </c>
      <c r="B32" s="4">
        <v>8580.0908199999994</v>
      </c>
      <c r="C32" s="5">
        <f t="shared" si="0"/>
        <v>-5.8497683440404291E-2</v>
      </c>
      <c r="D32" s="57">
        <v>266.31</v>
      </c>
      <c r="E32" s="34">
        <f t="shared" si="1"/>
        <v>-3.6539922578778028E-2</v>
      </c>
      <c r="F32" s="2"/>
    </row>
    <row r="33" spans="1:6" x14ac:dyDescent="0.3">
      <c r="A33" s="3">
        <v>36035</v>
      </c>
      <c r="B33" s="4">
        <v>8382.9912110000005</v>
      </c>
      <c r="C33" s="5">
        <f t="shared" si="0"/>
        <v>-2.2971739243198286E-2</v>
      </c>
      <c r="D33" s="57">
        <v>261.62</v>
      </c>
      <c r="E33" s="34">
        <f t="shared" si="1"/>
        <v>-1.7611054785775959E-2</v>
      </c>
      <c r="F33" s="2"/>
    </row>
    <row r="34" spans="1:6" x14ac:dyDescent="0.3">
      <c r="A34" s="3">
        <v>36038</v>
      </c>
      <c r="B34" s="4">
        <v>8264.6914059999999</v>
      </c>
      <c r="C34" s="5">
        <f t="shared" si="0"/>
        <v>-1.4111884651002549E-2</v>
      </c>
      <c r="D34" s="57">
        <v>259.47000000000003</v>
      </c>
      <c r="E34" s="34">
        <f t="shared" si="1"/>
        <v>-8.2180261447900582E-3</v>
      </c>
      <c r="F34" s="2"/>
    </row>
    <row r="35" spans="1:6" x14ac:dyDescent="0.3">
      <c r="A35" s="3">
        <v>36039</v>
      </c>
      <c r="B35" s="4">
        <v>8239.1914059999999</v>
      </c>
      <c r="C35" s="5">
        <f t="shared" si="0"/>
        <v>-3.0854146570418184E-3</v>
      </c>
      <c r="D35" s="57">
        <v>255.09</v>
      </c>
      <c r="E35" s="34">
        <f t="shared" si="1"/>
        <v>-1.6880564227078398E-2</v>
      </c>
      <c r="F35" s="2"/>
    </row>
    <row r="36" spans="1:6" x14ac:dyDescent="0.3">
      <c r="A36" s="3">
        <v>36040</v>
      </c>
      <c r="B36" s="4">
        <v>8548.6914059999999</v>
      </c>
      <c r="C36" s="5">
        <f t="shared" si="0"/>
        <v>3.7564365815632605E-2</v>
      </c>
      <c r="D36" s="57">
        <v>261.02</v>
      </c>
      <c r="E36" s="34">
        <f t="shared" si="1"/>
        <v>2.3246697244109882E-2</v>
      </c>
      <c r="F36" s="2"/>
    </row>
    <row r="37" spans="1:6" x14ac:dyDescent="0.3">
      <c r="A37" s="3">
        <v>36041</v>
      </c>
      <c r="B37" s="4">
        <v>8380.3916019999997</v>
      </c>
      <c r="C37" s="5">
        <f t="shared" si="0"/>
        <v>-1.9687200766409396E-2</v>
      </c>
      <c r="D37" s="57">
        <v>254.31</v>
      </c>
      <c r="E37" s="34">
        <f t="shared" si="1"/>
        <v>-2.5706842387556383E-2</v>
      </c>
      <c r="F37" s="2"/>
    </row>
    <row r="38" spans="1:6" x14ac:dyDescent="0.3">
      <c r="A38" s="3">
        <v>36042</v>
      </c>
      <c r="B38" s="4">
        <v>8337.2910159999992</v>
      </c>
      <c r="C38" s="5">
        <f t="shared" si="0"/>
        <v>-5.143027682586343E-3</v>
      </c>
      <c r="D38" s="57">
        <v>256.83999999999997</v>
      </c>
      <c r="E38" s="34">
        <f t="shared" si="1"/>
        <v>9.9484880657463304E-3</v>
      </c>
      <c r="F38" s="2"/>
    </row>
    <row r="39" spans="1:6" x14ac:dyDescent="0.3">
      <c r="A39" s="3">
        <v>36045</v>
      </c>
      <c r="B39" s="4">
        <v>8452.9912110000005</v>
      </c>
      <c r="C39" s="5">
        <f t="shared" si="0"/>
        <v>1.3877432703016224E-2</v>
      </c>
      <c r="D39" s="57">
        <v>261.55</v>
      </c>
      <c r="E39" s="34">
        <f t="shared" si="1"/>
        <v>1.8338265067746606E-2</v>
      </c>
      <c r="F39" s="2"/>
    </row>
    <row r="40" spans="1:6" x14ac:dyDescent="0.3">
      <c r="A40" s="3">
        <v>36046</v>
      </c>
      <c r="B40" s="4">
        <v>8710.0908199999994</v>
      </c>
      <c r="C40" s="5">
        <f t="shared" si="0"/>
        <v>3.0415222562331756E-2</v>
      </c>
      <c r="D40" s="57">
        <v>265.42</v>
      </c>
      <c r="E40" s="34">
        <f t="shared" si="1"/>
        <v>1.4796406040910037E-2</v>
      </c>
      <c r="F40" s="2"/>
    </row>
    <row r="41" spans="1:6" x14ac:dyDescent="0.3">
      <c r="A41" s="3">
        <v>36047</v>
      </c>
      <c r="B41" s="4">
        <v>8504.8916019999997</v>
      </c>
      <c r="C41" s="5">
        <f t="shared" si="0"/>
        <v>-2.3558792008095297E-2</v>
      </c>
      <c r="D41" s="57">
        <v>262.22000000000003</v>
      </c>
      <c r="E41" s="34">
        <f t="shared" si="1"/>
        <v>-1.2056363499359457E-2</v>
      </c>
      <c r="F41" s="2"/>
    </row>
    <row r="42" spans="1:6" x14ac:dyDescent="0.3">
      <c r="A42" s="3">
        <v>36048</v>
      </c>
      <c r="B42" s="4">
        <v>7903.9921880000002</v>
      </c>
      <c r="C42" s="5">
        <f t="shared" si="0"/>
        <v>-7.0653388910764336E-2</v>
      </c>
      <c r="D42" s="57">
        <v>250.71</v>
      </c>
      <c r="E42" s="34">
        <f t="shared" si="1"/>
        <v>-4.3894439783388028E-2</v>
      </c>
      <c r="F42" s="2"/>
    </row>
    <row r="43" spans="1:6" x14ac:dyDescent="0.3">
      <c r="A43" s="3">
        <v>36049</v>
      </c>
      <c r="B43" s="4">
        <v>7707.9921880000002</v>
      </c>
      <c r="C43" s="5">
        <f t="shared" si="0"/>
        <v>-2.4797595359161817E-2</v>
      </c>
      <c r="D43" s="57">
        <v>249.14</v>
      </c>
      <c r="E43" s="34">
        <f t="shared" si="1"/>
        <v>-6.2622153085238885E-3</v>
      </c>
      <c r="F43" s="2"/>
    </row>
    <row r="44" spans="1:6" x14ac:dyDescent="0.3">
      <c r="A44" s="3">
        <v>36052</v>
      </c>
      <c r="B44" s="4">
        <v>7899.9921880000002</v>
      </c>
      <c r="C44" s="5">
        <f t="shared" si="0"/>
        <v>2.4909210507362722E-2</v>
      </c>
      <c r="D44" s="57">
        <v>256.8</v>
      </c>
      <c r="E44" s="34">
        <f t="shared" si="1"/>
        <v>3.0745765433089822E-2</v>
      </c>
      <c r="F44" s="2"/>
    </row>
    <row r="45" spans="1:6" x14ac:dyDescent="0.3">
      <c r="A45" s="3">
        <v>36053</v>
      </c>
      <c r="B45" s="4">
        <v>7833.0922849999997</v>
      </c>
      <c r="C45" s="5">
        <f t="shared" si="0"/>
        <v>-8.4683505259183223E-3</v>
      </c>
      <c r="D45" s="57">
        <v>254.82</v>
      </c>
      <c r="E45" s="34">
        <f t="shared" si="1"/>
        <v>-7.7102803738318126E-3</v>
      </c>
      <c r="F45" s="2"/>
    </row>
    <row r="46" spans="1:6" x14ac:dyDescent="0.3">
      <c r="A46" s="3">
        <v>36054</v>
      </c>
      <c r="B46" s="4">
        <v>8034.1918949999999</v>
      </c>
      <c r="C46" s="5">
        <f t="shared" si="0"/>
        <v>2.5673080653613178E-2</v>
      </c>
      <c r="D46" s="57">
        <v>256.66000000000003</v>
      </c>
      <c r="E46" s="34">
        <f t="shared" si="1"/>
        <v>7.2207832980144548E-3</v>
      </c>
      <c r="F46" s="2"/>
    </row>
    <row r="47" spans="1:6" x14ac:dyDescent="0.3">
      <c r="A47" s="3">
        <v>36055</v>
      </c>
      <c r="B47" s="4">
        <v>7671.0922849999997</v>
      </c>
      <c r="C47" s="5">
        <f t="shared" si="0"/>
        <v>-4.5194291441553847E-2</v>
      </c>
      <c r="D47" s="57">
        <v>246.34</v>
      </c>
      <c r="E47" s="34">
        <f t="shared" si="1"/>
        <v>-4.0208836593158326E-2</v>
      </c>
      <c r="F47" s="2"/>
    </row>
    <row r="48" spans="1:6" x14ac:dyDescent="0.3">
      <c r="A48" s="3">
        <v>36056</v>
      </c>
      <c r="B48" s="4">
        <v>7628.6923829999996</v>
      </c>
      <c r="C48" s="5">
        <f t="shared" si="0"/>
        <v>-5.5272313804526352E-3</v>
      </c>
      <c r="D48" s="57">
        <v>243.11</v>
      </c>
      <c r="E48" s="34">
        <f t="shared" si="1"/>
        <v>-1.3111959080944979E-2</v>
      </c>
      <c r="F48" s="2"/>
    </row>
    <row r="49" spans="1:6" x14ac:dyDescent="0.3">
      <c r="A49" s="3">
        <v>36059</v>
      </c>
      <c r="B49" s="4">
        <v>7211.392578</v>
      </c>
      <c r="C49" s="5">
        <f t="shared" si="0"/>
        <v>-5.4701354314655948E-2</v>
      </c>
      <c r="D49" s="57">
        <v>234.79</v>
      </c>
      <c r="E49" s="34">
        <f t="shared" si="1"/>
        <v>-3.4223191148040066E-2</v>
      </c>
      <c r="F49" s="2"/>
    </row>
    <row r="50" spans="1:6" x14ac:dyDescent="0.3">
      <c r="A50" s="3">
        <v>36060</v>
      </c>
      <c r="B50" s="4">
        <v>7506.5922849999997</v>
      </c>
      <c r="C50" s="5">
        <f t="shared" si="0"/>
        <v>4.0935187456105693E-2</v>
      </c>
      <c r="D50" s="57">
        <v>240.1</v>
      </c>
      <c r="E50" s="34">
        <f t="shared" si="1"/>
        <v>2.2615954682908113E-2</v>
      </c>
      <c r="F50" s="2"/>
    </row>
    <row r="51" spans="1:6" x14ac:dyDescent="0.3">
      <c r="A51" s="3">
        <v>36061</v>
      </c>
      <c r="B51" s="4">
        <v>8008.1918949999999</v>
      </c>
      <c r="C51" s="5">
        <f t="shared" si="0"/>
        <v>6.682121406837549E-2</v>
      </c>
      <c r="D51" s="57">
        <v>246.28</v>
      </c>
      <c r="E51" s="34">
        <f t="shared" si="1"/>
        <v>2.5739275301957631E-2</v>
      </c>
      <c r="F51" s="2"/>
    </row>
    <row r="52" spans="1:6" x14ac:dyDescent="0.3">
      <c r="A52" s="3">
        <v>36062</v>
      </c>
      <c r="B52" s="4">
        <v>7884.6923829999996</v>
      </c>
      <c r="C52" s="5">
        <f t="shared" si="0"/>
        <v>-1.5421647435435282E-2</v>
      </c>
      <c r="D52" s="57">
        <v>243.4</v>
      </c>
      <c r="E52" s="34">
        <f t="shared" si="1"/>
        <v>-1.169400682150401E-2</v>
      </c>
      <c r="F52" s="2"/>
    </row>
    <row r="53" spans="1:6" x14ac:dyDescent="0.3">
      <c r="A53" s="3">
        <v>36063</v>
      </c>
      <c r="B53" s="4">
        <v>7969.2915039999998</v>
      </c>
      <c r="C53" s="5">
        <f t="shared" si="0"/>
        <v>1.0729539833716606E-2</v>
      </c>
      <c r="D53" s="57">
        <v>240.3</v>
      </c>
      <c r="E53" s="34">
        <f t="shared" si="1"/>
        <v>-1.2736236647493793E-2</v>
      </c>
      <c r="F53" s="2"/>
    </row>
    <row r="54" spans="1:6" x14ac:dyDescent="0.3">
      <c r="A54" s="3">
        <v>36066</v>
      </c>
      <c r="B54" s="4">
        <v>8062.2915039999998</v>
      </c>
      <c r="C54" s="5">
        <f t="shared" si="0"/>
        <v>1.1669795232527314E-2</v>
      </c>
      <c r="D54" s="57">
        <v>243.42</v>
      </c>
      <c r="E54" s="34">
        <f t="shared" si="1"/>
        <v>1.2983770287140928E-2</v>
      </c>
      <c r="F54" s="2"/>
    </row>
    <row r="55" spans="1:6" x14ac:dyDescent="0.3">
      <c r="A55" s="3">
        <v>36067</v>
      </c>
      <c r="B55" s="4">
        <v>8066.091797</v>
      </c>
      <c r="C55" s="5">
        <f t="shared" si="0"/>
        <v>4.7136636006217536E-4</v>
      </c>
      <c r="D55" s="57">
        <v>242.21</v>
      </c>
      <c r="E55" s="34">
        <f t="shared" si="1"/>
        <v>-4.9708323063017978E-3</v>
      </c>
      <c r="F55" s="2"/>
    </row>
    <row r="56" spans="1:6" x14ac:dyDescent="0.3">
      <c r="A56" s="3">
        <v>36068</v>
      </c>
      <c r="B56" s="4">
        <v>7676.4921880000002</v>
      </c>
      <c r="C56" s="5">
        <f t="shared" si="0"/>
        <v>-4.8300914346759982E-2</v>
      </c>
      <c r="D56" s="57">
        <v>235.86</v>
      </c>
      <c r="E56" s="34">
        <f t="shared" si="1"/>
        <v>-2.6216919202345035E-2</v>
      </c>
      <c r="F56" s="2"/>
    </row>
    <row r="57" spans="1:6" x14ac:dyDescent="0.3">
      <c r="A57" s="3">
        <v>36069</v>
      </c>
      <c r="B57" s="4">
        <v>7676.4921880000002</v>
      </c>
      <c r="C57" s="5">
        <f t="shared" si="0"/>
        <v>0</v>
      </c>
      <c r="D57" s="57">
        <v>224.49</v>
      </c>
      <c r="E57" s="34">
        <f t="shared" si="1"/>
        <v>-4.8206563215466791E-2</v>
      </c>
      <c r="F57" s="2"/>
    </row>
    <row r="58" spans="1:6" x14ac:dyDescent="0.3">
      <c r="A58" s="3">
        <v>36070</v>
      </c>
      <c r="B58" s="4">
        <v>7156.892578</v>
      </c>
      <c r="C58" s="5">
        <f t="shared" si="0"/>
        <v>-6.7687115061778602E-2</v>
      </c>
      <c r="D58" s="57">
        <v>218.73</v>
      </c>
      <c r="E58" s="34">
        <f t="shared" si="1"/>
        <v>-2.5658158492583238E-2</v>
      </c>
      <c r="F58" s="2"/>
    </row>
    <row r="59" spans="1:6" x14ac:dyDescent="0.3">
      <c r="A59" s="3">
        <v>36073</v>
      </c>
      <c r="B59" s="4">
        <v>7145.7924800000001</v>
      </c>
      <c r="C59" s="5">
        <f t="shared" si="0"/>
        <v>-1.5509661321619905E-3</v>
      </c>
      <c r="D59" s="57">
        <v>212.96</v>
      </c>
      <c r="E59" s="34">
        <f t="shared" si="1"/>
        <v>-2.6379554702144148E-2</v>
      </c>
      <c r="F59" s="2"/>
    </row>
    <row r="60" spans="1:6" x14ac:dyDescent="0.3">
      <c r="A60" s="3">
        <v>36074</v>
      </c>
      <c r="B60" s="4">
        <v>7566.8920900000003</v>
      </c>
      <c r="C60" s="5">
        <f t="shared" si="0"/>
        <v>5.8929728393120051E-2</v>
      </c>
      <c r="D60" s="57">
        <v>223.27</v>
      </c>
      <c r="E60" s="34">
        <f t="shared" si="1"/>
        <v>4.8412847483095378E-2</v>
      </c>
      <c r="F60" s="2"/>
    </row>
    <row r="61" spans="1:6" x14ac:dyDescent="0.3">
      <c r="A61" s="3">
        <v>36075</v>
      </c>
      <c r="B61" s="4">
        <v>7405.2924800000001</v>
      </c>
      <c r="C61" s="5">
        <f t="shared" si="0"/>
        <v>-2.1356140417749803E-2</v>
      </c>
      <c r="D61" s="57">
        <v>220.37</v>
      </c>
      <c r="E61" s="34">
        <f t="shared" si="1"/>
        <v>-1.2988758006001744E-2</v>
      </c>
      <c r="F61" s="2"/>
    </row>
    <row r="62" spans="1:6" x14ac:dyDescent="0.3">
      <c r="A62" s="3">
        <v>36076</v>
      </c>
      <c r="B62" s="4">
        <v>7195.1928710000002</v>
      </c>
      <c r="C62" s="5">
        <f t="shared" si="0"/>
        <v>-2.8371547723122448E-2</v>
      </c>
      <c r="D62" s="57">
        <v>212.07</v>
      </c>
      <c r="E62" s="34">
        <f t="shared" si="1"/>
        <v>-3.7663928846939254E-2</v>
      </c>
      <c r="F62" s="2"/>
    </row>
    <row r="63" spans="1:6" x14ac:dyDescent="0.3">
      <c r="A63" s="3">
        <v>36077</v>
      </c>
      <c r="B63" s="4">
        <v>7381.1928710000002</v>
      </c>
      <c r="C63" s="5">
        <f t="shared" si="0"/>
        <v>2.5850592657448823E-2</v>
      </c>
      <c r="D63" s="57">
        <v>216.09</v>
      </c>
      <c r="E63" s="34">
        <f t="shared" si="1"/>
        <v>1.8956005092658046E-2</v>
      </c>
      <c r="F63" s="2"/>
    </row>
    <row r="64" spans="1:6" x14ac:dyDescent="0.3">
      <c r="A64" s="3">
        <v>36080</v>
      </c>
      <c r="B64" s="4" t="s">
        <v>32</v>
      </c>
      <c r="C64" s="5" t="e">
        <f t="shared" si="0"/>
        <v>#VALUE!</v>
      </c>
      <c r="D64" s="57">
        <v>216.09</v>
      </c>
      <c r="E64" s="34">
        <f t="shared" si="1"/>
        <v>0</v>
      </c>
      <c r="F64" s="2"/>
    </row>
    <row r="65" spans="1:6" x14ac:dyDescent="0.3">
      <c r="A65" s="3">
        <v>36081</v>
      </c>
      <c r="B65" s="4">
        <v>7715.8920900000003</v>
      </c>
      <c r="C65" s="5" t="e">
        <f t="shared" si="0"/>
        <v>#VALUE!</v>
      </c>
      <c r="D65" s="57">
        <v>216.09</v>
      </c>
      <c r="E65" s="34">
        <f t="shared" si="1"/>
        <v>0</v>
      </c>
      <c r="F65" s="2"/>
    </row>
    <row r="66" spans="1:6" x14ac:dyDescent="0.3">
      <c r="A66" s="3">
        <v>36082</v>
      </c>
      <c r="B66" s="4">
        <v>7956.091797</v>
      </c>
      <c r="C66" s="5">
        <f t="shared" si="0"/>
        <v>3.113051662701527E-2</v>
      </c>
      <c r="D66" s="57">
        <v>216.09</v>
      </c>
      <c r="E66" s="34">
        <f t="shared" si="1"/>
        <v>0</v>
      </c>
      <c r="F66" s="2"/>
    </row>
    <row r="67" spans="1:6" x14ac:dyDescent="0.3">
      <c r="A67" s="3">
        <v>36083</v>
      </c>
      <c r="B67" s="4">
        <v>8060.2915039999998</v>
      </c>
      <c r="C67" s="5">
        <f t="shared" ref="C67:C130" si="2">B67/B66-1</f>
        <v>1.3096845745204977E-2</v>
      </c>
      <c r="D67" s="57">
        <v>216.09</v>
      </c>
      <c r="E67" s="34">
        <f t="shared" ref="E67:E130" si="3">D67/D66-1</f>
        <v>0</v>
      </c>
      <c r="F67" s="2"/>
    </row>
    <row r="68" spans="1:6" x14ac:dyDescent="0.3">
      <c r="A68" s="3">
        <v>36084</v>
      </c>
      <c r="B68" s="4">
        <v>8455.2910159999992</v>
      </c>
      <c r="C68" s="5">
        <f t="shared" si="2"/>
        <v>4.9005611249168357E-2</v>
      </c>
      <c r="D68" s="57">
        <v>216.09</v>
      </c>
      <c r="E68" s="34">
        <f t="shared" si="3"/>
        <v>0</v>
      </c>
      <c r="F68" s="2"/>
    </row>
    <row r="69" spans="1:6" x14ac:dyDescent="0.3">
      <c r="A69" s="3">
        <v>36087</v>
      </c>
      <c r="B69" s="4">
        <v>8396.6914059999999</v>
      </c>
      <c r="C69" s="5">
        <f t="shared" si="2"/>
        <v>-6.9305255004364907E-3</v>
      </c>
      <c r="D69" s="57">
        <v>216.09</v>
      </c>
      <c r="E69" s="34">
        <f t="shared" si="3"/>
        <v>0</v>
      </c>
      <c r="F69" s="2"/>
    </row>
    <row r="70" spans="1:6" x14ac:dyDescent="0.3">
      <c r="A70" s="3">
        <v>36088</v>
      </c>
      <c r="B70" s="4">
        <v>8654.3916019999997</v>
      </c>
      <c r="C70" s="5">
        <f t="shared" si="2"/>
        <v>3.0690683215516934E-2</v>
      </c>
      <c r="D70" s="57">
        <v>216.09</v>
      </c>
      <c r="E70" s="34">
        <f t="shared" si="3"/>
        <v>0</v>
      </c>
      <c r="F70" s="2"/>
    </row>
    <row r="71" spans="1:6" x14ac:dyDescent="0.3">
      <c r="A71" s="3">
        <v>36089</v>
      </c>
      <c r="B71" s="4">
        <v>8493.4912110000005</v>
      </c>
      <c r="C71" s="5">
        <f t="shared" si="2"/>
        <v>-1.8591762240434795E-2</v>
      </c>
      <c r="D71" s="57">
        <v>216.09</v>
      </c>
      <c r="E71" s="34">
        <f t="shared" si="3"/>
        <v>0</v>
      </c>
      <c r="F71" s="2"/>
    </row>
    <row r="72" spans="1:6" x14ac:dyDescent="0.3">
      <c r="A72" s="3">
        <v>36090</v>
      </c>
      <c r="B72" s="4">
        <v>8254.1914059999999</v>
      </c>
      <c r="C72" s="5">
        <f t="shared" si="2"/>
        <v>-2.8174492567918485E-2</v>
      </c>
      <c r="D72" s="57">
        <v>242.74</v>
      </c>
      <c r="E72" s="34">
        <f t="shared" si="3"/>
        <v>0.12332824286177058</v>
      </c>
      <c r="F72" s="2"/>
    </row>
    <row r="73" spans="1:6" x14ac:dyDescent="0.3">
      <c r="A73" s="3">
        <v>36091</v>
      </c>
      <c r="B73" s="4">
        <v>8410.1914059999999</v>
      </c>
      <c r="C73" s="5">
        <f t="shared" si="2"/>
        <v>1.8899489038575412E-2</v>
      </c>
      <c r="D73" s="57">
        <v>242.55</v>
      </c>
      <c r="E73" s="34">
        <f t="shared" si="3"/>
        <v>-7.8273049353216884E-4</v>
      </c>
      <c r="F73" s="2"/>
    </row>
    <row r="74" spans="1:6" x14ac:dyDescent="0.3">
      <c r="A74" s="3">
        <v>36094</v>
      </c>
      <c r="B74" s="4">
        <v>8467.6914059999999</v>
      </c>
      <c r="C74" s="5">
        <f t="shared" si="2"/>
        <v>6.8369430877610604E-3</v>
      </c>
      <c r="D74" s="57">
        <v>244.98</v>
      </c>
      <c r="E74" s="34">
        <f t="shared" si="3"/>
        <v>1.0018552875695752E-2</v>
      </c>
      <c r="F74" s="2"/>
    </row>
    <row r="75" spans="1:6" x14ac:dyDescent="0.3">
      <c r="A75" s="3">
        <v>36095</v>
      </c>
      <c r="B75" s="4">
        <v>8716.7910159999992</v>
      </c>
      <c r="C75" s="5">
        <f t="shared" si="2"/>
        <v>2.9417653296091251E-2</v>
      </c>
      <c r="D75" s="57">
        <v>250.23</v>
      </c>
      <c r="E75" s="34">
        <f t="shared" si="3"/>
        <v>2.1430320842517725E-2</v>
      </c>
      <c r="F75" s="2"/>
    </row>
    <row r="76" spans="1:6" x14ac:dyDescent="0.3">
      <c r="A76" s="3">
        <v>36096</v>
      </c>
      <c r="B76" s="4">
        <v>8534.3916019999997</v>
      </c>
      <c r="C76" s="5">
        <f t="shared" si="2"/>
        <v>-2.0925064472143262E-2</v>
      </c>
      <c r="D76" s="57">
        <v>246.21</v>
      </c>
      <c r="E76" s="34">
        <f t="shared" si="3"/>
        <v>-1.6065219997602131E-2</v>
      </c>
      <c r="F76" s="2"/>
    </row>
    <row r="77" spans="1:6" x14ac:dyDescent="0.3">
      <c r="A77" s="3">
        <v>36097</v>
      </c>
      <c r="B77" s="4">
        <v>8541.0908199999994</v>
      </c>
      <c r="C77" s="5">
        <f t="shared" si="2"/>
        <v>7.8496726098542524E-4</v>
      </c>
      <c r="D77" s="57">
        <v>247.32</v>
      </c>
      <c r="E77" s="34">
        <f t="shared" si="3"/>
        <v>4.5083465334470052E-3</v>
      </c>
      <c r="F77" s="2"/>
    </row>
    <row r="78" spans="1:6" x14ac:dyDescent="0.3">
      <c r="A78" s="3">
        <v>36098</v>
      </c>
      <c r="B78" s="4">
        <v>8799.9912110000005</v>
      </c>
      <c r="C78" s="5">
        <f t="shared" si="2"/>
        <v>3.0312333220219978E-2</v>
      </c>
      <c r="D78" s="57">
        <v>251.64</v>
      </c>
      <c r="E78" s="34">
        <f t="shared" si="3"/>
        <v>1.7467248908296984E-2</v>
      </c>
      <c r="F78" s="2"/>
    </row>
    <row r="79" spans="1:6" x14ac:dyDescent="0.3">
      <c r="A79" s="3">
        <v>36101</v>
      </c>
      <c r="B79" s="4">
        <v>9015.4912110000005</v>
      </c>
      <c r="C79" s="5">
        <f t="shared" si="2"/>
        <v>2.4488660821686326E-2</v>
      </c>
      <c r="D79" s="57">
        <v>256.63</v>
      </c>
      <c r="E79" s="34">
        <f t="shared" si="3"/>
        <v>1.9829915752662464E-2</v>
      </c>
      <c r="F79" s="2"/>
    </row>
    <row r="80" spans="1:6" x14ac:dyDescent="0.3">
      <c r="A80" s="3">
        <v>36102</v>
      </c>
      <c r="B80" s="4">
        <v>8943.0908199999994</v>
      </c>
      <c r="C80" s="5">
        <f t="shared" si="2"/>
        <v>-8.0306651413141195E-3</v>
      </c>
      <c r="D80" s="57">
        <v>255.92</v>
      </c>
      <c r="E80" s="34">
        <f t="shared" si="3"/>
        <v>-2.7666289989479731E-3</v>
      </c>
      <c r="F80" s="2"/>
    </row>
    <row r="81" spans="1:6" x14ac:dyDescent="0.3">
      <c r="A81" s="3">
        <v>36103</v>
      </c>
      <c r="B81" s="4">
        <v>9131.1914059999999</v>
      </c>
      <c r="C81" s="5">
        <f t="shared" si="2"/>
        <v>2.1033062258446478E-2</v>
      </c>
      <c r="D81" s="57">
        <v>261.81</v>
      </c>
      <c r="E81" s="34">
        <f t="shared" si="3"/>
        <v>2.3015004688965446E-2</v>
      </c>
      <c r="F81" s="2"/>
    </row>
    <row r="82" spans="1:6" x14ac:dyDescent="0.3">
      <c r="A82" s="3">
        <v>36104</v>
      </c>
      <c r="B82" s="4">
        <v>9109.0908199999994</v>
      </c>
      <c r="C82" s="5">
        <f t="shared" si="2"/>
        <v>-2.4203398020414824E-3</v>
      </c>
      <c r="D82" s="57">
        <v>256.58</v>
      </c>
      <c r="E82" s="34">
        <f t="shared" si="3"/>
        <v>-1.9976318704403973E-2</v>
      </c>
      <c r="F82" s="2"/>
    </row>
    <row r="83" spans="1:6" x14ac:dyDescent="0.3">
      <c r="A83" s="3">
        <v>36105</v>
      </c>
      <c r="B83" s="4">
        <v>9204.0898440000001</v>
      </c>
      <c r="C83" s="5">
        <f t="shared" si="2"/>
        <v>1.0429034672858828E-2</v>
      </c>
      <c r="D83" s="57">
        <v>257.33</v>
      </c>
      <c r="E83" s="34">
        <f t="shared" si="3"/>
        <v>2.9230649310156842E-3</v>
      </c>
      <c r="F83" s="2"/>
    </row>
    <row r="84" spans="1:6" x14ac:dyDescent="0.3">
      <c r="A84" s="3">
        <v>36108</v>
      </c>
      <c r="B84" s="4">
        <v>9094.8916019999997</v>
      </c>
      <c r="C84" s="5">
        <f t="shared" si="2"/>
        <v>-1.1864099965428365E-2</v>
      </c>
      <c r="D84" s="57">
        <v>256.72000000000003</v>
      </c>
      <c r="E84" s="34">
        <f t="shared" si="3"/>
        <v>-2.3704970271634096E-3</v>
      </c>
      <c r="F84" s="2"/>
    </row>
    <row r="85" spans="1:6" x14ac:dyDescent="0.3">
      <c r="A85" s="3">
        <v>36109</v>
      </c>
      <c r="B85" s="4">
        <v>8934.2910159999992</v>
      </c>
      <c r="C85" s="5">
        <f t="shared" si="2"/>
        <v>-1.7658328766082643E-2</v>
      </c>
      <c r="D85" s="57">
        <v>253.94</v>
      </c>
      <c r="E85" s="34">
        <f t="shared" si="3"/>
        <v>-1.0828918666251242E-2</v>
      </c>
      <c r="F85" s="2"/>
    </row>
    <row r="86" spans="1:6" x14ac:dyDescent="0.3">
      <c r="A86" s="3">
        <v>36110</v>
      </c>
      <c r="B86" s="4">
        <v>8940.6914059999999</v>
      </c>
      <c r="C86" s="5">
        <f t="shared" si="2"/>
        <v>7.1638476836488607E-4</v>
      </c>
      <c r="D86" s="57">
        <v>255.37</v>
      </c>
      <c r="E86" s="34">
        <f t="shared" si="3"/>
        <v>5.6312514767267174E-3</v>
      </c>
      <c r="F86" s="2"/>
    </row>
    <row r="87" spans="1:6" x14ac:dyDescent="0.3">
      <c r="A87" s="3">
        <v>36111</v>
      </c>
      <c r="B87" s="4">
        <v>8992.4912110000005</v>
      </c>
      <c r="C87" s="5">
        <f t="shared" si="2"/>
        <v>5.7937135561170194E-3</v>
      </c>
      <c r="D87" s="57">
        <v>255.03</v>
      </c>
      <c r="E87" s="34">
        <f t="shared" si="3"/>
        <v>-1.3314014958687448E-3</v>
      </c>
      <c r="F87" s="2"/>
    </row>
    <row r="88" spans="1:6" x14ac:dyDescent="0.3">
      <c r="A88" s="3">
        <v>36112</v>
      </c>
      <c r="B88" s="4">
        <v>8842.0908199999994</v>
      </c>
      <c r="C88" s="5">
        <f t="shared" si="2"/>
        <v>-1.6725108478952366E-2</v>
      </c>
      <c r="D88" s="57">
        <v>254.91</v>
      </c>
      <c r="E88" s="34">
        <f t="shared" si="3"/>
        <v>-4.7053287848486391E-4</v>
      </c>
      <c r="F88" s="2"/>
    </row>
    <row r="89" spans="1:6" x14ac:dyDescent="0.3">
      <c r="A89" s="3">
        <v>36115</v>
      </c>
      <c r="B89" s="4">
        <v>9056.7910159999992</v>
      </c>
      <c r="C89" s="5">
        <f t="shared" si="2"/>
        <v>2.4281609448566943E-2</v>
      </c>
      <c r="D89" s="57">
        <v>258.27999999999997</v>
      </c>
      <c r="E89" s="34">
        <f t="shared" si="3"/>
        <v>1.3220352281197112E-2</v>
      </c>
      <c r="F89" s="2"/>
    </row>
    <row r="90" spans="1:6" x14ac:dyDescent="0.3">
      <c r="A90" s="3">
        <v>36116</v>
      </c>
      <c r="B90" s="4">
        <v>8984.2910159999992</v>
      </c>
      <c r="C90" s="5">
        <f t="shared" si="2"/>
        <v>-8.0050428316077449E-3</v>
      </c>
      <c r="D90" s="57">
        <v>257.35000000000002</v>
      </c>
      <c r="E90" s="34">
        <f t="shared" si="3"/>
        <v>-3.6007433792780708E-3</v>
      </c>
      <c r="F90" s="2"/>
    </row>
    <row r="91" spans="1:6" x14ac:dyDescent="0.3">
      <c r="A91" s="3">
        <v>36117</v>
      </c>
      <c r="B91" s="4">
        <v>8972.3916019999997</v>
      </c>
      <c r="C91" s="5">
        <f t="shared" si="2"/>
        <v>-1.3244688956322026E-3</v>
      </c>
      <c r="D91" s="57">
        <v>257.07</v>
      </c>
      <c r="E91" s="34">
        <f t="shared" si="3"/>
        <v>-1.0880124344279096E-3</v>
      </c>
      <c r="F91" s="2"/>
    </row>
    <row r="92" spans="1:6" x14ac:dyDescent="0.3">
      <c r="A92" s="3">
        <v>36118</v>
      </c>
      <c r="B92" s="4">
        <v>9240.5898440000001</v>
      </c>
      <c r="C92" s="5">
        <f t="shared" si="2"/>
        <v>2.9891499824886925E-2</v>
      </c>
      <c r="D92" s="57">
        <v>262.79000000000002</v>
      </c>
      <c r="E92" s="34">
        <f t="shared" si="3"/>
        <v>2.2250748823277711E-2</v>
      </c>
      <c r="F92" s="2"/>
    </row>
    <row r="93" spans="1:6" x14ac:dyDescent="0.3">
      <c r="A93" s="3">
        <v>36119</v>
      </c>
      <c r="B93" s="4">
        <v>9431.890625</v>
      </c>
      <c r="C93" s="5">
        <f t="shared" si="2"/>
        <v>2.0702226181396055E-2</v>
      </c>
      <c r="D93" s="57">
        <v>267.88</v>
      </c>
      <c r="E93" s="34">
        <f t="shared" si="3"/>
        <v>1.9369077971003401E-2</v>
      </c>
      <c r="F93" s="2"/>
    </row>
    <row r="94" spans="1:6" x14ac:dyDescent="0.3">
      <c r="A94" s="3">
        <v>36122</v>
      </c>
      <c r="B94" s="4">
        <v>9441.890625</v>
      </c>
      <c r="C94" s="5">
        <f t="shared" si="2"/>
        <v>1.0602328205009393E-3</v>
      </c>
      <c r="D94" s="57">
        <v>273.57</v>
      </c>
      <c r="E94" s="34">
        <f t="shared" si="3"/>
        <v>2.1240854113782293E-2</v>
      </c>
      <c r="F94" s="2"/>
    </row>
    <row r="95" spans="1:6" x14ac:dyDescent="0.3">
      <c r="A95" s="3">
        <v>36123</v>
      </c>
      <c r="B95" s="4">
        <v>9479.1904300000006</v>
      </c>
      <c r="C95" s="5">
        <f t="shared" si="2"/>
        <v>3.9504593392809539E-3</v>
      </c>
      <c r="D95" s="57">
        <v>270.97000000000003</v>
      </c>
      <c r="E95" s="34">
        <f t="shared" si="3"/>
        <v>-9.5039660781517377E-3</v>
      </c>
      <c r="F95" s="2"/>
    </row>
    <row r="96" spans="1:6" x14ac:dyDescent="0.3">
      <c r="A96" s="3">
        <v>36124</v>
      </c>
      <c r="B96" s="4">
        <v>9514.9902340000008</v>
      </c>
      <c r="C96" s="5">
        <f t="shared" si="2"/>
        <v>3.7766731520341157E-3</v>
      </c>
      <c r="D96" s="57">
        <v>270.58</v>
      </c>
      <c r="E96" s="34">
        <f t="shared" si="3"/>
        <v>-1.4392737203382522E-3</v>
      </c>
      <c r="F96" s="2"/>
    </row>
    <row r="97" spans="1:6" x14ac:dyDescent="0.3">
      <c r="A97" s="3">
        <v>36125</v>
      </c>
      <c r="B97" s="4">
        <v>9758.9902340000008</v>
      </c>
      <c r="C97" s="5">
        <f t="shared" si="2"/>
        <v>2.5643746761621733E-2</v>
      </c>
      <c r="D97" s="57">
        <v>275.26</v>
      </c>
      <c r="E97" s="34">
        <f t="shared" si="3"/>
        <v>1.7296178579348176E-2</v>
      </c>
      <c r="F97" s="2"/>
    </row>
    <row r="98" spans="1:6" x14ac:dyDescent="0.3">
      <c r="A98" s="3">
        <v>36126</v>
      </c>
      <c r="B98" s="4">
        <v>9877.2900389999995</v>
      </c>
      <c r="C98" s="5">
        <f t="shared" si="2"/>
        <v>1.2122135811535761E-2</v>
      </c>
      <c r="D98" s="57">
        <v>277.62</v>
      </c>
      <c r="E98" s="34">
        <f t="shared" si="3"/>
        <v>8.5737121267166483E-3</v>
      </c>
      <c r="F98" s="2"/>
    </row>
    <row r="99" spans="1:6" x14ac:dyDescent="0.3">
      <c r="A99" s="3">
        <v>36129</v>
      </c>
      <c r="B99" s="4">
        <v>9645.4902340000008</v>
      </c>
      <c r="C99" s="5">
        <f t="shared" si="2"/>
        <v>-2.3467955692780929E-2</v>
      </c>
      <c r="D99" s="57">
        <v>271.27</v>
      </c>
      <c r="E99" s="34">
        <f t="shared" si="3"/>
        <v>-2.2872991859376191E-2</v>
      </c>
      <c r="F99" s="2"/>
    </row>
    <row r="100" spans="1:6" x14ac:dyDescent="0.3">
      <c r="A100" s="3">
        <v>36130</v>
      </c>
      <c r="B100" s="4">
        <v>9339.7900389999995</v>
      </c>
      <c r="C100" s="5">
        <f t="shared" si="2"/>
        <v>-3.1693588151944785E-2</v>
      </c>
      <c r="D100" s="57">
        <v>260.98</v>
      </c>
      <c r="E100" s="34">
        <f t="shared" si="3"/>
        <v>-3.7932686990820863E-2</v>
      </c>
      <c r="F100" s="2"/>
    </row>
    <row r="101" spans="1:6" x14ac:dyDescent="0.3">
      <c r="A101" s="3">
        <v>36131</v>
      </c>
      <c r="B101" s="4">
        <v>9230.4902340000008</v>
      </c>
      <c r="C101" s="5">
        <f t="shared" si="2"/>
        <v>-1.1702597654079772E-2</v>
      </c>
      <c r="D101" s="57">
        <v>258.94</v>
      </c>
      <c r="E101" s="34">
        <f t="shared" si="3"/>
        <v>-7.8166909341712554E-3</v>
      </c>
      <c r="F101" s="2"/>
    </row>
    <row r="102" spans="1:6" x14ac:dyDescent="0.3">
      <c r="A102" s="3">
        <v>36132</v>
      </c>
      <c r="B102" s="4">
        <v>9329.6904300000006</v>
      </c>
      <c r="C102" s="5">
        <f t="shared" si="2"/>
        <v>1.0747012724698024E-2</v>
      </c>
      <c r="D102" s="57">
        <v>261.89</v>
      </c>
      <c r="E102" s="34">
        <f t="shared" si="3"/>
        <v>1.139260060245606E-2</v>
      </c>
      <c r="F102" s="2"/>
    </row>
    <row r="103" spans="1:6" x14ac:dyDescent="0.3">
      <c r="A103" s="3">
        <v>36133</v>
      </c>
      <c r="B103" s="4">
        <v>9381.9902340000008</v>
      </c>
      <c r="C103" s="5">
        <f t="shared" si="2"/>
        <v>5.6057384103365138E-3</v>
      </c>
      <c r="D103" s="57">
        <v>262.95</v>
      </c>
      <c r="E103" s="34">
        <f t="shared" si="3"/>
        <v>4.0475008591394079E-3</v>
      </c>
      <c r="F103" s="2"/>
    </row>
    <row r="104" spans="1:6" x14ac:dyDescent="0.3">
      <c r="A104" s="3">
        <v>36136</v>
      </c>
      <c r="B104" s="4">
        <v>9454.1904300000006</v>
      </c>
      <c r="C104" s="5">
        <f t="shared" si="2"/>
        <v>7.6956161964814029E-3</v>
      </c>
      <c r="D104" s="57">
        <v>263.07</v>
      </c>
      <c r="E104" s="34">
        <f t="shared" si="3"/>
        <v>4.563605248146807E-4</v>
      </c>
      <c r="F104" s="2"/>
    </row>
    <row r="105" spans="1:6" x14ac:dyDescent="0.3">
      <c r="A105" s="3">
        <v>36138</v>
      </c>
      <c r="B105" s="4">
        <v>9596.390625</v>
      </c>
      <c r="C105" s="5">
        <f t="shared" si="2"/>
        <v>1.5040970038933343E-2</v>
      </c>
      <c r="D105" s="57">
        <v>265.04000000000002</v>
      </c>
      <c r="E105" s="34">
        <f t="shared" si="3"/>
        <v>7.4885011593872619E-3</v>
      </c>
      <c r="F105" s="2"/>
    </row>
    <row r="106" spans="1:6" x14ac:dyDescent="0.3">
      <c r="A106" s="3">
        <v>36139</v>
      </c>
      <c r="B106" s="4">
        <v>9468.0898440000001</v>
      </c>
      <c r="C106" s="5">
        <f t="shared" si="2"/>
        <v>-1.3369691378106063E-2</v>
      </c>
      <c r="D106" s="57">
        <v>263.08</v>
      </c>
      <c r="E106" s="34">
        <f t="shared" si="3"/>
        <v>-7.3951101720496348E-3</v>
      </c>
      <c r="F106" s="2"/>
    </row>
    <row r="107" spans="1:6" x14ac:dyDescent="0.3">
      <c r="A107" s="3">
        <v>36140</v>
      </c>
      <c r="B107" s="4">
        <v>9236.1904300000006</v>
      </c>
      <c r="C107" s="5">
        <f t="shared" si="2"/>
        <v>-2.4492734841014996E-2</v>
      </c>
      <c r="D107" s="57">
        <v>259.13</v>
      </c>
      <c r="E107" s="34">
        <f t="shared" si="3"/>
        <v>-1.5014444275505467E-2</v>
      </c>
      <c r="F107" s="2"/>
    </row>
    <row r="108" spans="1:6" x14ac:dyDescent="0.3">
      <c r="A108" s="3">
        <v>36143</v>
      </c>
      <c r="B108" s="4">
        <v>9260.4902340000008</v>
      </c>
      <c r="C108" s="5">
        <f t="shared" si="2"/>
        <v>2.6309336283358853E-3</v>
      </c>
      <c r="D108" s="57">
        <v>258.64999999999998</v>
      </c>
      <c r="E108" s="34">
        <f t="shared" si="3"/>
        <v>-1.8523521012620003E-3</v>
      </c>
      <c r="F108" s="2"/>
    </row>
    <row r="109" spans="1:6" x14ac:dyDescent="0.3">
      <c r="A109" s="3">
        <v>36144</v>
      </c>
      <c r="B109" s="4">
        <v>9271.7900389999995</v>
      </c>
      <c r="C109" s="5">
        <f t="shared" si="2"/>
        <v>1.2202167179564682E-3</v>
      </c>
      <c r="D109" s="57">
        <v>260.32</v>
      </c>
      <c r="E109" s="34">
        <f t="shared" si="3"/>
        <v>6.4566015851537095E-3</v>
      </c>
      <c r="F109" s="2"/>
    </row>
    <row r="110" spans="1:6" x14ac:dyDescent="0.3">
      <c r="A110" s="3">
        <v>36145</v>
      </c>
      <c r="B110" s="4">
        <v>9362.1904300000006</v>
      </c>
      <c r="C110" s="5">
        <f t="shared" si="2"/>
        <v>9.7500472529845617E-3</v>
      </c>
      <c r="D110" s="57">
        <v>263.88</v>
      </c>
      <c r="E110" s="34">
        <f t="shared" si="3"/>
        <v>1.3675476336816317E-2</v>
      </c>
      <c r="F110" s="2"/>
    </row>
    <row r="111" spans="1:6" x14ac:dyDescent="0.3">
      <c r="A111" s="3">
        <v>36146</v>
      </c>
      <c r="B111" s="4">
        <v>9322.5898440000001</v>
      </c>
      <c r="C111" s="5">
        <f t="shared" si="2"/>
        <v>-4.2298419687240019E-3</v>
      </c>
      <c r="D111" s="57">
        <v>266.58999999999997</v>
      </c>
      <c r="E111" s="34">
        <f t="shared" si="3"/>
        <v>1.0269819614976416E-2</v>
      </c>
      <c r="F111" s="2"/>
    </row>
    <row r="112" spans="1:6" x14ac:dyDescent="0.3">
      <c r="A112" s="3">
        <v>36147</v>
      </c>
      <c r="B112" s="4">
        <v>9351.890625</v>
      </c>
      <c r="C112" s="5">
        <f t="shared" si="2"/>
        <v>3.1429872482116039E-3</v>
      </c>
      <c r="D112" s="57">
        <v>266.31</v>
      </c>
      <c r="E112" s="34">
        <f t="shared" si="3"/>
        <v>-1.050301961813882E-3</v>
      </c>
      <c r="F112" s="2"/>
    </row>
    <row r="113" spans="1:6" x14ac:dyDescent="0.3">
      <c r="A113" s="3">
        <v>36150</v>
      </c>
      <c r="B113" s="4">
        <v>9602.6904300000006</v>
      </c>
      <c r="C113" s="5">
        <f t="shared" si="2"/>
        <v>2.6818085781451284E-2</v>
      </c>
      <c r="D113" s="57">
        <v>273.52999999999997</v>
      </c>
      <c r="E113" s="34">
        <f t="shared" si="3"/>
        <v>2.7111261312004586E-2</v>
      </c>
      <c r="F113" s="2"/>
    </row>
    <row r="114" spans="1:6" x14ac:dyDescent="0.3">
      <c r="A114" s="3">
        <v>36151</v>
      </c>
      <c r="B114" s="4">
        <v>9679.890625</v>
      </c>
      <c r="C114" s="5">
        <f t="shared" si="2"/>
        <v>8.039433902692128E-3</v>
      </c>
      <c r="D114" s="57">
        <v>273.72000000000003</v>
      </c>
      <c r="E114" s="34">
        <f t="shared" si="3"/>
        <v>6.9462216210314232E-4</v>
      </c>
      <c r="F114" s="2"/>
    </row>
    <row r="115" spans="1:6" x14ac:dyDescent="0.3">
      <c r="A115" s="3">
        <v>36152</v>
      </c>
      <c r="B115" s="4">
        <v>9866.7900389999995</v>
      </c>
      <c r="C115" s="5">
        <f t="shared" si="2"/>
        <v>1.9308008865027704E-2</v>
      </c>
      <c r="D115" s="57">
        <v>277.68</v>
      </c>
      <c r="E115" s="34">
        <f t="shared" si="3"/>
        <v>1.4467338886453129E-2</v>
      </c>
      <c r="F115" s="2"/>
    </row>
    <row r="116" spans="1:6" x14ac:dyDescent="0.3">
      <c r="A116" s="3">
        <v>36157</v>
      </c>
      <c r="B116" s="4">
        <v>9953.5898440000001</v>
      </c>
      <c r="C116" s="5">
        <f t="shared" si="2"/>
        <v>8.7971675344171718E-3</v>
      </c>
      <c r="D116" s="57">
        <v>279.45999999999998</v>
      </c>
      <c r="E116" s="34">
        <f t="shared" si="3"/>
        <v>6.4102564102563875E-3</v>
      </c>
      <c r="F116" s="2"/>
    </row>
    <row r="117" spans="1:6" x14ac:dyDescent="0.3">
      <c r="A117" s="3">
        <v>36158</v>
      </c>
      <c r="B117" s="4">
        <v>9940.6904300000006</v>
      </c>
      <c r="C117" s="5">
        <f t="shared" si="2"/>
        <v>-1.2959559517891073E-3</v>
      </c>
      <c r="D117" s="57">
        <v>280.68</v>
      </c>
      <c r="E117" s="34">
        <f t="shared" si="3"/>
        <v>4.3655621555858115E-3</v>
      </c>
      <c r="F117" s="2"/>
    </row>
    <row r="118" spans="1:6" x14ac:dyDescent="0.3">
      <c r="A118" s="3">
        <v>36159</v>
      </c>
      <c r="B118" s="4">
        <v>9836.5898440000001</v>
      </c>
      <c r="C118" s="5">
        <f t="shared" si="2"/>
        <v>-1.0472168581553976E-2</v>
      </c>
      <c r="D118" s="57">
        <v>279.2</v>
      </c>
      <c r="E118" s="34">
        <f t="shared" si="3"/>
        <v>-5.2729086504205158E-3</v>
      </c>
      <c r="F118" s="2"/>
    </row>
    <row r="119" spans="1:6" x14ac:dyDescent="0.3">
      <c r="A119" s="3">
        <v>36165</v>
      </c>
      <c r="B119" s="4">
        <v>10650.689453000001</v>
      </c>
      <c r="C119" s="5">
        <f t="shared" si="2"/>
        <v>8.2762382279929492E-2</v>
      </c>
      <c r="D119" s="57">
        <v>288.95999999999998</v>
      </c>
      <c r="E119" s="34">
        <f t="shared" si="3"/>
        <v>3.4957020057306609E-2</v>
      </c>
      <c r="F119" s="2"/>
    </row>
    <row r="120" spans="1:6" x14ac:dyDescent="0.3">
      <c r="A120" s="3">
        <v>36167</v>
      </c>
      <c r="B120" s="4">
        <v>10443.389648</v>
      </c>
      <c r="C120" s="5">
        <f t="shared" si="2"/>
        <v>-1.9463510406043216E-2</v>
      </c>
      <c r="D120" s="57">
        <v>297.33</v>
      </c>
      <c r="E120" s="34">
        <f t="shared" si="3"/>
        <v>2.8965946843853896E-2</v>
      </c>
      <c r="F120" s="2"/>
    </row>
    <row r="121" spans="1:6" x14ac:dyDescent="0.3">
      <c r="A121" s="3">
        <v>36168</v>
      </c>
      <c r="B121" s="4">
        <v>10412.289063</v>
      </c>
      <c r="C121" s="5">
        <f t="shared" si="2"/>
        <v>-2.9780163383980041E-3</v>
      </c>
      <c r="D121" s="57">
        <v>297.47000000000003</v>
      </c>
      <c r="E121" s="34">
        <f t="shared" si="3"/>
        <v>4.7085729660656384E-4</v>
      </c>
      <c r="F121" s="2"/>
    </row>
    <row r="122" spans="1:6" x14ac:dyDescent="0.3">
      <c r="A122" s="3">
        <v>36171</v>
      </c>
      <c r="B122" s="4">
        <v>10248.588867</v>
      </c>
      <c r="C122" s="5">
        <f t="shared" si="2"/>
        <v>-1.5721825912585086E-2</v>
      </c>
      <c r="D122" s="57">
        <v>296.91000000000003</v>
      </c>
      <c r="E122" s="34">
        <f t="shared" si="3"/>
        <v>-1.8825427774229464E-3</v>
      </c>
      <c r="F122" s="2"/>
    </row>
    <row r="123" spans="1:6" x14ac:dyDescent="0.3">
      <c r="A123" s="3">
        <v>36172</v>
      </c>
      <c r="B123" s="4">
        <v>10010.490234000001</v>
      </c>
      <c r="C123" s="5">
        <f t="shared" si="2"/>
        <v>-2.3232333357294355E-2</v>
      </c>
      <c r="D123" s="57">
        <v>291.37</v>
      </c>
      <c r="E123" s="34">
        <f t="shared" si="3"/>
        <v>-1.8658852851032415E-2</v>
      </c>
      <c r="F123" s="2"/>
    </row>
    <row r="124" spans="1:6" x14ac:dyDescent="0.3">
      <c r="A124" s="3">
        <v>36173</v>
      </c>
      <c r="B124" s="4">
        <v>9321.6904300000006</v>
      </c>
      <c r="C124" s="5">
        <f t="shared" si="2"/>
        <v>-6.880779940831816E-2</v>
      </c>
      <c r="D124" s="57">
        <v>281.52999999999997</v>
      </c>
      <c r="E124" s="34">
        <f t="shared" si="3"/>
        <v>-3.3771493290318255E-2</v>
      </c>
      <c r="F124" s="2"/>
    </row>
    <row r="125" spans="1:6" x14ac:dyDescent="0.3">
      <c r="A125" s="3">
        <v>36174</v>
      </c>
      <c r="B125" s="4">
        <v>9304.1904300000006</v>
      </c>
      <c r="C125" s="5">
        <f t="shared" si="2"/>
        <v>-1.8773418975253087E-3</v>
      </c>
      <c r="D125" s="57">
        <v>276.79000000000002</v>
      </c>
      <c r="E125" s="34">
        <f t="shared" si="3"/>
        <v>-1.6836571590949312E-2</v>
      </c>
      <c r="F125" s="2"/>
    </row>
    <row r="126" spans="1:6" x14ac:dyDescent="0.3">
      <c r="A126" s="3">
        <v>36175</v>
      </c>
      <c r="B126" s="4">
        <v>9596.2900389999995</v>
      </c>
      <c r="C126" s="5">
        <f t="shared" si="2"/>
        <v>3.1394414290808914E-2</v>
      </c>
      <c r="D126" s="57">
        <v>274.58999999999997</v>
      </c>
      <c r="E126" s="34">
        <f t="shared" si="3"/>
        <v>-7.9482640268797589E-3</v>
      </c>
      <c r="F126" s="2"/>
    </row>
    <row r="127" spans="1:6" x14ac:dyDescent="0.3">
      <c r="A127" s="3">
        <v>36178</v>
      </c>
      <c r="B127" s="4">
        <v>10071.490234000001</v>
      </c>
      <c r="C127" s="5">
        <f t="shared" si="2"/>
        <v>4.9519157202289055E-2</v>
      </c>
      <c r="D127" s="57">
        <v>287.24</v>
      </c>
      <c r="E127" s="34">
        <f t="shared" si="3"/>
        <v>4.6068684220110123E-2</v>
      </c>
      <c r="F127" s="2"/>
    </row>
    <row r="128" spans="1:6" x14ac:dyDescent="0.3">
      <c r="A128" s="3">
        <v>36179</v>
      </c>
      <c r="B128" s="4">
        <v>9971.6904300000006</v>
      </c>
      <c r="C128" s="5">
        <f t="shared" si="2"/>
        <v>-9.9091397282091709E-3</v>
      </c>
      <c r="D128" s="57">
        <v>288.27999999999997</v>
      </c>
      <c r="E128" s="34">
        <f t="shared" si="3"/>
        <v>3.6206656454531583E-3</v>
      </c>
      <c r="F128" s="2"/>
    </row>
    <row r="129" spans="1:6" x14ac:dyDescent="0.3">
      <c r="A129" s="3">
        <v>36180</v>
      </c>
      <c r="B129" s="4">
        <v>10090.089844</v>
      </c>
      <c r="C129" s="5">
        <f t="shared" si="2"/>
        <v>1.1873554923425234E-2</v>
      </c>
      <c r="D129" s="57">
        <v>291.41000000000003</v>
      </c>
      <c r="E129" s="34">
        <f t="shared" si="3"/>
        <v>1.0857499653115221E-2</v>
      </c>
      <c r="F129" s="2"/>
    </row>
    <row r="130" spans="1:6" x14ac:dyDescent="0.3">
      <c r="A130" s="3">
        <v>36181</v>
      </c>
      <c r="B130" s="4">
        <v>9920.7900389999995</v>
      </c>
      <c r="C130" s="5">
        <f t="shared" si="2"/>
        <v>-1.6778820369044878E-2</v>
      </c>
      <c r="D130" s="57">
        <v>288.97000000000003</v>
      </c>
      <c r="E130" s="34">
        <f t="shared" si="3"/>
        <v>-8.3730825984008606E-3</v>
      </c>
      <c r="F130" s="2"/>
    </row>
    <row r="131" spans="1:6" x14ac:dyDescent="0.3">
      <c r="A131" s="3">
        <v>36182</v>
      </c>
      <c r="B131" s="4">
        <v>9611.9902340000008</v>
      </c>
      <c r="C131" s="5">
        <f t="shared" ref="C131:C194" si="4">B131/B130-1</f>
        <v>-3.1126533651661181E-2</v>
      </c>
      <c r="D131" s="57">
        <v>281.64999999999998</v>
      </c>
      <c r="E131" s="34">
        <f t="shared" ref="E131:E194" si="5">D131/D130-1</f>
        <v>-2.5331349275011461E-2</v>
      </c>
      <c r="F131" s="2"/>
    </row>
    <row r="132" spans="1:6" x14ac:dyDescent="0.3">
      <c r="A132" s="3">
        <v>36185</v>
      </c>
      <c r="B132" s="4">
        <v>9665.5898440000001</v>
      </c>
      <c r="C132" s="5">
        <f t="shared" si="4"/>
        <v>5.5763279711213976E-3</v>
      </c>
      <c r="D132" s="57">
        <v>276.49</v>
      </c>
      <c r="E132" s="34">
        <f t="shared" si="5"/>
        <v>-1.8320610687022842E-2</v>
      </c>
      <c r="F132" s="2"/>
    </row>
    <row r="133" spans="1:6" x14ac:dyDescent="0.3">
      <c r="A133" s="3">
        <v>36186</v>
      </c>
      <c r="B133" s="4">
        <v>9589.5898440000001</v>
      </c>
      <c r="C133" s="5">
        <f t="shared" si="4"/>
        <v>-7.8629448617848485E-3</v>
      </c>
      <c r="D133" s="57">
        <v>283.77999999999997</v>
      </c>
      <c r="E133" s="34">
        <f t="shared" si="5"/>
        <v>2.6366233860175559E-2</v>
      </c>
      <c r="F133" s="2"/>
    </row>
    <row r="134" spans="1:6" x14ac:dyDescent="0.3">
      <c r="A134" s="3">
        <v>36187</v>
      </c>
      <c r="B134" s="4">
        <v>9609.4902340000008</v>
      </c>
      <c r="C134" s="5">
        <f t="shared" si="4"/>
        <v>2.075207628661202E-3</v>
      </c>
      <c r="D134" s="57">
        <v>282.52999999999997</v>
      </c>
      <c r="E134" s="34">
        <f t="shared" si="5"/>
        <v>-4.4048206357036879E-3</v>
      </c>
      <c r="F134" s="2"/>
    </row>
    <row r="135" spans="1:6" x14ac:dyDescent="0.3">
      <c r="A135" s="3">
        <v>36188</v>
      </c>
      <c r="B135" s="4">
        <v>9832.1904300000006</v>
      </c>
      <c r="C135" s="5">
        <f t="shared" si="4"/>
        <v>2.3175027038588203E-2</v>
      </c>
      <c r="D135" s="57">
        <v>286.31</v>
      </c>
      <c r="E135" s="34">
        <f t="shared" si="5"/>
        <v>1.3379110182989429E-2</v>
      </c>
      <c r="F135" s="2"/>
    </row>
    <row r="136" spans="1:6" x14ac:dyDescent="0.3">
      <c r="A136" s="3">
        <v>36189</v>
      </c>
      <c r="B136" s="4">
        <v>9878.7900389999995</v>
      </c>
      <c r="C136" s="5">
        <f t="shared" si="4"/>
        <v>4.7394941474907526E-3</v>
      </c>
      <c r="D136" s="57">
        <v>288.31</v>
      </c>
      <c r="E136" s="34">
        <f t="shared" si="5"/>
        <v>6.9854353672593739E-3</v>
      </c>
      <c r="F136" s="2"/>
    </row>
    <row r="137" spans="1:6" x14ac:dyDescent="0.3">
      <c r="A137" s="3">
        <v>36192</v>
      </c>
      <c r="B137" s="4">
        <v>9998.1904300000006</v>
      </c>
      <c r="C137" s="5">
        <f t="shared" si="4"/>
        <v>1.2086540004254243E-2</v>
      </c>
      <c r="D137" s="57">
        <v>292.89</v>
      </c>
      <c r="E137" s="34">
        <f t="shared" si="5"/>
        <v>1.588567860982959E-2</v>
      </c>
      <c r="F137" s="2"/>
    </row>
    <row r="138" spans="1:6" x14ac:dyDescent="0.3">
      <c r="A138" s="3">
        <v>36193</v>
      </c>
      <c r="B138" s="4">
        <v>9943.5898440000001</v>
      </c>
      <c r="C138" s="5">
        <f t="shared" si="4"/>
        <v>-5.4610468146485402E-3</v>
      </c>
      <c r="D138" s="57">
        <v>291</v>
      </c>
      <c r="E138" s="34">
        <f t="shared" si="5"/>
        <v>-6.452934548806688E-3</v>
      </c>
      <c r="F138" s="2"/>
    </row>
    <row r="139" spans="1:6" x14ac:dyDescent="0.3">
      <c r="A139" s="3">
        <v>36194</v>
      </c>
      <c r="B139" s="4">
        <v>9944.1904300000006</v>
      </c>
      <c r="C139" s="5">
        <f t="shared" si="4"/>
        <v>6.0399313469572391E-5</v>
      </c>
      <c r="D139" s="57">
        <v>287.69</v>
      </c>
      <c r="E139" s="34">
        <f t="shared" si="5"/>
        <v>-1.1374570446735399E-2</v>
      </c>
      <c r="F139" s="2"/>
    </row>
    <row r="140" spans="1:6" x14ac:dyDescent="0.3">
      <c r="A140" s="3">
        <v>36195</v>
      </c>
      <c r="B140" s="4">
        <v>9855.390625</v>
      </c>
      <c r="C140" s="5">
        <f t="shared" si="4"/>
        <v>-8.9298174270784347E-3</v>
      </c>
      <c r="D140" s="57">
        <v>288.05</v>
      </c>
      <c r="E140" s="34">
        <f t="shared" si="5"/>
        <v>1.2513469359380913E-3</v>
      </c>
      <c r="F140" s="2"/>
    </row>
    <row r="141" spans="1:6" x14ac:dyDescent="0.3">
      <c r="A141" s="3">
        <v>36196</v>
      </c>
      <c r="B141" s="4">
        <v>9809.2900389999995</v>
      </c>
      <c r="C141" s="5">
        <f t="shared" si="4"/>
        <v>-4.6777025644277881E-3</v>
      </c>
      <c r="D141" s="57">
        <v>287.14</v>
      </c>
      <c r="E141" s="34">
        <f t="shared" si="5"/>
        <v>-3.1591737545565435E-3</v>
      </c>
      <c r="F141" s="2"/>
    </row>
    <row r="142" spans="1:6" x14ac:dyDescent="0.3">
      <c r="A142" s="3">
        <v>36199</v>
      </c>
      <c r="B142" s="4">
        <v>9648.7900389999995</v>
      </c>
      <c r="C142" s="5">
        <f t="shared" si="4"/>
        <v>-1.6362040408824718E-2</v>
      </c>
      <c r="D142" s="57">
        <v>285.05</v>
      </c>
      <c r="E142" s="34">
        <f t="shared" si="5"/>
        <v>-7.2786793898446112E-3</v>
      </c>
      <c r="F142" s="2"/>
    </row>
    <row r="143" spans="1:6" x14ac:dyDescent="0.3">
      <c r="A143" s="3">
        <v>36200</v>
      </c>
      <c r="B143" s="4">
        <v>9499.9902340000008</v>
      </c>
      <c r="C143" s="5">
        <f t="shared" si="4"/>
        <v>-1.5421602542759927E-2</v>
      </c>
      <c r="D143" s="57">
        <v>279.32</v>
      </c>
      <c r="E143" s="34">
        <f t="shared" si="5"/>
        <v>-2.0101736537449622E-2</v>
      </c>
      <c r="F143" s="2"/>
    </row>
    <row r="144" spans="1:6" x14ac:dyDescent="0.3">
      <c r="A144" s="3">
        <v>36201</v>
      </c>
      <c r="B144" s="4">
        <v>9656.6904300000006</v>
      </c>
      <c r="C144" s="5">
        <f t="shared" si="4"/>
        <v>1.6494774430312331E-2</v>
      </c>
      <c r="D144" s="57">
        <v>277.38</v>
      </c>
      <c r="E144" s="34">
        <f t="shared" si="5"/>
        <v>-6.9454389230989566E-3</v>
      </c>
      <c r="F144" s="2"/>
    </row>
    <row r="145" spans="1:6" x14ac:dyDescent="0.3">
      <c r="A145" s="3">
        <v>36202</v>
      </c>
      <c r="B145" s="4">
        <v>9690.4902340000008</v>
      </c>
      <c r="C145" s="5">
        <f t="shared" si="4"/>
        <v>3.5001436822490462E-3</v>
      </c>
      <c r="D145" s="57">
        <v>281.11</v>
      </c>
      <c r="E145" s="34">
        <f t="shared" si="5"/>
        <v>1.3447256471266877E-2</v>
      </c>
      <c r="F145" s="2"/>
    </row>
    <row r="146" spans="1:6" x14ac:dyDescent="0.3">
      <c r="A146" s="3">
        <v>36203</v>
      </c>
      <c r="B146" s="4">
        <v>9739.390625</v>
      </c>
      <c r="C146" s="5">
        <f t="shared" si="4"/>
        <v>5.0462246820524026E-3</v>
      </c>
      <c r="D146" s="57">
        <v>283.75</v>
      </c>
      <c r="E146" s="34">
        <f t="shared" si="5"/>
        <v>9.3913414677528895E-3</v>
      </c>
      <c r="F146" s="2"/>
    </row>
    <row r="147" spans="1:6" x14ac:dyDescent="0.3">
      <c r="A147" s="3">
        <v>36206</v>
      </c>
      <c r="B147" s="4">
        <v>9901.0898440000001</v>
      </c>
      <c r="C147" s="5">
        <f t="shared" si="4"/>
        <v>1.6602601253607796E-2</v>
      </c>
      <c r="D147" s="57">
        <v>285.57</v>
      </c>
      <c r="E147" s="34">
        <f t="shared" si="5"/>
        <v>6.414096916299572E-3</v>
      </c>
      <c r="F147" s="2"/>
    </row>
    <row r="148" spans="1:6" x14ac:dyDescent="0.3">
      <c r="A148" s="3">
        <v>36207</v>
      </c>
      <c r="B148" s="4">
        <v>9799.2900389999995</v>
      </c>
      <c r="C148" s="5">
        <f t="shared" si="4"/>
        <v>-1.0281676724880007E-2</v>
      </c>
      <c r="D148" s="57">
        <v>286.72000000000003</v>
      </c>
      <c r="E148" s="34">
        <f t="shared" si="5"/>
        <v>4.0270336519943051E-3</v>
      </c>
      <c r="F148" s="2"/>
    </row>
    <row r="149" spans="1:6" x14ac:dyDescent="0.3">
      <c r="A149" s="3">
        <v>36208</v>
      </c>
      <c r="B149" s="4">
        <v>9797.890625</v>
      </c>
      <c r="C149" s="5">
        <f t="shared" si="4"/>
        <v>-1.4280769264196636E-4</v>
      </c>
      <c r="D149" s="57">
        <v>283.77</v>
      </c>
      <c r="E149" s="34">
        <f t="shared" si="5"/>
        <v>-1.0288783482143016E-2</v>
      </c>
      <c r="F149" s="2"/>
    </row>
    <row r="150" spans="1:6" x14ac:dyDescent="0.3">
      <c r="A150" s="3">
        <v>36209</v>
      </c>
      <c r="B150" s="4">
        <v>9758.6904300000006</v>
      </c>
      <c r="C150" s="5">
        <f t="shared" si="4"/>
        <v>-4.000881056987704E-3</v>
      </c>
      <c r="D150" s="57">
        <v>284.42</v>
      </c>
      <c r="E150" s="34">
        <f t="shared" si="5"/>
        <v>2.2905874475809274E-3</v>
      </c>
      <c r="F150" s="2"/>
    </row>
    <row r="151" spans="1:6" x14ac:dyDescent="0.3">
      <c r="A151" s="3">
        <v>36210</v>
      </c>
      <c r="B151" s="4">
        <v>9840.890625</v>
      </c>
      <c r="C151" s="5">
        <f t="shared" si="4"/>
        <v>8.4232813398097406E-3</v>
      </c>
      <c r="D151" s="57">
        <v>285.99</v>
      </c>
      <c r="E151" s="34">
        <f t="shared" si="5"/>
        <v>5.5200056254833818E-3</v>
      </c>
      <c r="F151" s="2"/>
    </row>
    <row r="152" spans="1:6" x14ac:dyDescent="0.3">
      <c r="A152" s="3">
        <v>36213</v>
      </c>
      <c r="B152" s="4">
        <v>9945.1904300000006</v>
      </c>
      <c r="C152" s="5">
        <f t="shared" si="4"/>
        <v>1.0598614391164496E-2</v>
      </c>
      <c r="D152" s="57">
        <v>289.58999999999997</v>
      </c>
      <c r="E152" s="34">
        <f t="shared" si="5"/>
        <v>1.2587852722123039E-2</v>
      </c>
      <c r="F152" s="2"/>
    </row>
    <row r="153" spans="1:6" x14ac:dyDescent="0.3">
      <c r="A153" s="3">
        <v>36214</v>
      </c>
      <c r="B153" s="4">
        <v>10133.789063</v>
      </c>
      <c r="C153" s="5">
        <f t="shared" si="4"/>
        <v>1.8963803089288911E-2</v>
      </c>
      <c r="D153" s="57">
        <v>292.76</v>
      </c>
      <c r="E153" s="34">
        <f t="shared" si="5"/>
        <v>1.0946510583929037E-2</v>
      </c>
      <c r="F153" s="2"/>
    </row>
    <row r="154" spans="1:6" x14ac:dyDescent="0.3">
      <c r="A154" s="3">
        <v>36215</v>
      </c>
      <c r="B154" s="4">
        <v>10224.588867</v>
      </c>
      <c r="C154" s="5">
        <f t="shared" si="4"/>
        <v>8.960104008038261E-3</v>
      </c>
      <c r="D154" s="57">
        <v>295.81</v>
      </c>
      <c r="E154" s="34">
        <f t="shared" si="5"/>
        <v>1.04180899029922E-2</v>
      </c>
      <c r="F154" s="2"/>
    </row>
    <row r="155" spans="1:6" x14ac:dyDescent="0.3">
      <c r="A155" s="3">
        <v>36216</v>
      </c>
      <c r="B155" s="4">
        <v>10052.089844</v>
      </c>
      <c r="C155" s="5">
        <f t="shared" si="4"/>
        <v>-1.6870998457135356E-2</v>
      </c>
      <c r="D155" s="57">
        <v>291.08999999999997</v>
      </c>
      <c r="E155" s="34">
        <f t="shared" si="5"/>
        <v>-1.5956188093708912E-2</v>
      </c>
      <c r="F155" s="2"/>
    </row>
    <row r="156" spans="1:6" x14ac:dyDescent="0.3">
      <c r="A156" s="6">
        <v>36217</v>
      </c>
      <c r="B156" s="7">
        <v>9997.2900389999995</v>
      </c>
      <c r="C156" s="8">
        <f t="shared" si="4"/>
        <v>-5.4515832876991244E-3</v>
      </c>
      <c r="D156" s="67">
        <v>289.95999999999998</v>
      </c>
      <c r="E156" s="46">
        <f t="shared" si="5"/>
        <v>-3.8819609055618098E-3</v>
      </c>
      <c r="F156" s="73">
        <f>C156-'Analyse Spain'!$C$11+'Analyse Spain'!$C$12*E156</f>
        <v>-8.8425162813340862E-3</v>
      </c>
    </row>
    <row r="157" spans="1:6" x14ac:dyDescent="0.3">
      <c r="A157" s="6">
        <v>36220</v>
      </c>
      <c r="B157" s="7">
        <v>9838.890625</v>
      </c>
      <c r="C157" s="8">
        <f t="shared" si="4"/>
        <v>-1.5844235125926587E-2</v>
      </c>
      <c r="D157" s="67">
        <v>286.47000000000003</v>
      </c>
      <c r="E157" s="46">
        <f t="shared" si="5"/>
        <v>-1.2036142916264203E-2</v>
      </c>
      <c r="F157" s="73">
        <f>C157-'Analyse Spain'!$C$11+'Analyse Spain'!$C$12*E157</f>
        <v>-2.6435945048301313E-2</v>
      </c>
    </row>
    <row r="158" spans="1:6" x14ac:dyDescent="0.3">
      <c r="A158" s="6">
        <v>36221</v>
      </c>
      <c r="B158" s="7">
        <v>9822.9902340000008</v>
      </c>
      <c r="C158" s="8">
        <f t="shared" si="4"/>
        <v>-1.6160755928719128E-3</v>
      </c>
      <c r="D158" s="67">
        <v>287.11</v>
      </c>
      <c r="E158" s="46">
        <f t="shared" si="5"/>
        <v>2.2340908297553419E-3</v>
      </c>
      <c r="F158" s="73">
        <f>C158-'Analyse Spain'!$C$11+'Analyse Spain'!$C$12*E158</f>
        <v>3.9394078804074742E-4</v>
      </c>
    </row>
    <row r="159" spans="1:6" x14ac:dyDescent="0.3">
      <c r="A159" s="6">
        <v>36222</v>
      </c>
      <c r="B159" s="7">
        <v>9707.5898440000001</v>
      </c>
      <c r="C159" s="8">
        <f t="shared" si="4"/>
        <v>-1.174798989421455E-2</v>
      </c>
      <c r="D159" s="67">
        <v>285.19</v>
      </c>
      <c r="E159" s="46">
        <f t="shared" si="5"/>
        <v>-6.6873323813173569E-3</v>
      </c>
      <c r="F159" s="73">
        <f>C159-'Analyse Spain'!$C$11+'Analyse Spain'!$C$12*E159</f>
        <v>-1.7616284096202656E-2</v>
      </c>
    </row>
    <row r="160" spans="1:6" x14ac:dyDescent="0.3">
      <c r="A160" s="6">
        <v>36223</v>
      </c>
      <c r="B160" s="7">
        <v>9834.2900389999995</v>
      </c>
      <c r="C160" s="8">
        <f t="shared" si="4"/>
        <v>1.3051663392877E-2</v>
      </c>
      <c r="D160" s="67">
        <v>288.08999999999997</v>
      </c>
      <c r="E160" s="46">
        <f t="shared" si="5"/>
        <v>1.0168659490164433E-2</v>
      </c>
      <c r="F160" s="73">
        <f>C160-'Analyse Spain'!$C$11+'Analyse Spain'!$C$12*E160</f>
        <v>2.2068521033205432E-2</v>
      </c>
    </row>
    <row r="161" spans="1:6" x14ac:dyDescent="0.3">
      <c r="A161" s="6">
        <v>36224</v>
      </c>
      <c r="B161" s="7">
        <v>10004.990234000001</v>
      </c>
      <c r="C161" s="8">
        <f t="shared" si="4"/>
        <v>1.7357653101856219E-2</v>
      </c>
      <c r="D161" s="67">
        <v>293.86</v>
      </c>
      <c r="E161" s="46">
        <f t="shared" si="5"/>
        <v>2.0028463327432577E-2</v>
      </c>
      <c r="F161" s="73">
        <f>C161-'Analyse Spain'!$C$11+'Analyse Spain'!$C$12*E161</f>
        <v>3.5081484403076055E-2</v>
      </c>
    </row>
    <row r="162" spans="1:6" x14ac:dyDescent="0.3">
      <c r="A162" s="6">
        <v>36227</v>
      </c>
      <c r="B162" s="7">
        <v>9861.390625</v>
      </c>
      <c r="C162" s="8">
        <f t="shared" si="4"/>
        <v>-1.4352798517684229E-2</v>
      </c>
      <c r="D162" s="67">
        <v>292.23</v>
      </c>
      <c r="E162" s="46">
        <f t="shared" si="5"/>
        <v>-5.5468590485264757E-3</v>
      </c>
      <c r="F162" s="73">
        <f>C162-'Analyse Spain'!$C$11+'Analyse Spain'!$C$12*E162</f>
        <v>-1.9213966063457787E-2</v>
      </c>
    </row>
    <row r="163" spans="1:6" x14ac:dyDescent="0.3">
      <c r="A163" s="6">
        <v>36228</v>
      </c>
      <c r="B163" s="7">
        <v>9915.2900389999995</v>
      </c>
      <c r="C163" s="8">
        <f t="shared" si="4"/>
        <v>5.4657011419219081E-3</v>
      </c>
      <c r="D163" s="67">
        <v>293.45</v>
      </c>
      <c r="E163" s="46">
        <f t="shared" si="5"/>
        <v>4.1747938267802098E-3</v>
      </c>
      <c r="F163" s="73">
        <f>C163-'Analyse Spain'!$C$11+'Analyse Spain'!$C$12*E163</f>
        <v>9.1895092125676547E-3</v>
      </c>
    </row>
    <row r="164" spans="1:6" x14ac:dyDescent="0.3">
      <c r="A164" s="6">
        <v>36229</v>
      </c>
      <c r="B164" s="7">
        <v>9940.0898440000001</v>
      </c>
      <c r="C164" s="8">
        <f t="shared" si="4"/>
        <v>2.5011678833857243E-3</v>
      </c>
      <c r="D164" s="67">
        <v>292.95</v>
      </c>
      <c r="E164" s="46">
        <f t="shared" si="5"/>
        <v>-1.703867779860313E-3</v>
      </c>
      <c r="F164" s="73">
        <f>C164-'Analyse Spain'!$C$11+'Analyse Spain'!$C$12*E164</f>
        <v>1.033660526756752E-3</v>
      </c>
    </row>
    <row r="165" spans="1:6" x14ac:dyDescent="0.3">
      <c r="A165" s="6">
        <v>36230</v>
      </c>
      <c r="B165" s="7">
        <v>10191.588867</v>
      </c>
      <c r="C165" s="8">
        <f t="shared" si="4"/>
        <v>2.530148388465614E-2</v>
      </c>
      <c r="D165" s="67">
        <v>297.82</v>
      </c>
      <c r="E165" s="46">
        <f t="shared" si="5"/>
        <v>1.6623997269158641E-2</v>
      </c>
      <c r="F165" s="73">
        <f>C165-'Analyse Spain'!$C$11+'Analyse Spain'!$C$12*E165</f>
        <v>4.0018906864977472E-2</v>
      </c>
    </row>
    <row r="166" spans="1:6" x14ac:dyDescent="0.3">
      <c r="A166" s="6">
        <v>36231</v>
      </c>
      <c r="B166" s="7">
        <v>10094.690430000001</v>
      </c>
      <c r="C166" s="8">
        <f t="shared" si="4"/>
        <v>-9.5076870019505932E-3</v>
      </c>
      <c r="D166" s="67">
        <v>297.99</v>
      </c>
      <c r="E166" s="46">
        <f t="shared" si="5"/>
        <v>5.7081458599150814E-4</v>
      </c>
      <c r="F166" s="73">
        <f>C166-'Analyse Spain'!$C$11+'Analyse Spain'!$C$12*E166</f>
        <v>-8.9664729100346532E-3</v>
      </c>
    </row>
    <row r="167" spans="1:6" x14ac:dyDescent="0.3">
      <c r="A167" s="6">
        <v>36234</v>
      </c>
      <c r="B167" s="7">
        <v>10120.989258</v>
      </c>
      <c r="C167" s="8">
        <f t="shared" si="4"/>
        <v>2.6052139173919908E-3</v>
      </c>
      <c r="D167" s="67">
        <v>296.58</v>
      </c>
      <c r="E167" s="46">
        <f t="shared" si="5"/>
        <v>-4.7317024061210855E-3</v>
      </c>
      <c r="F167" s="73">
        <f>C167-'Analyse Spain'!$C$11+'Analyse Spain'!$C$12*E167</f>
        <v>-1.5361069121520772E-3</v>
      </c>
    </row>
    <row r="168" spans="1:6" x14ac:dyDescent="0.3">
      <c r="A168" s="6">
        <v>36235</v>
      </c>
      <c r="B168" s="7">
        <v>10213.889648</v>
      </c>
      <c r="C168" s="8">
        <f t="shared" si="4"/>
        <v>9.1789831637820729E-3</v>
      </c>
      <c r="D168" s="67">
        <v>297.17</v>
      </c>
      <c r="E168" s="46">
        <f t="shared" si="5"/>
        <v>1.9893452019692504E-3</v>
      </c>
      <c r="F168" s="73">
        <f>C168-'Analyse Spain'!$C$11+'Analyse Spain'!$C$12*E168</f>
        <v>1.0972870119614581E-2</v>
      </c>
    </row>
    <row r="169" spans="1:6" x14ac:dyDescent="0.3">
      <c r="A169" s="6">
        <v>36236</v>
      </c>
      <c r="B169" s="7">
        <v>10119.089844</v>
      </c>
      <c r="C169" s="8">
        <f t="shared" si="4"/>
        <v>-9.2814595875884143E-3</v>
      </c>
      <c r="D169" s="67">
        <v>295.02999999999997</v>
      </c>
      <c r="E169" s="46">
        <f t="shared" si="5"/>
        <v>-7.2012652690380818E-3</v>
      </c>
      <c r="F169" s="73">
        <f>C169-'Analyse Spain'!$C$11+'Analyse Spain'!$C$12*E169</f>
        <v>-1.5603596501937222E-2</v>
      </c>
    </row>
    <row r="170" spans="1:6" x14ac:dyDescent="0.3">
      <c r="A170" s="6">
        <v>36237</v>
      </c>
      <c r="B170" s="7">
        <v>10039.690430000001</v>
      </c>
      <c r="C170" s="8">
        <f t="shared" si="4"/>
        <v>-7.8464975826930683E-3</v>
      </c>
      <c r="D170" s="67">
        <v>293.99</v>
      </c>
      <c r="E170" s="46">
        <f t="shared" si="5"/>
        <v>-3.5250652476017663E-3</v>
      </c>
      <c r="F170" s="73">
        <f>C170-'Analyse Spain'!$C$11+'Analyse Spain'!$C$12*E170</f>
        <v>-1.0922263951836077E-2</v>
      </c>
    </row>
    <row r="171" spans="1:6" x14ac:dyDescent="0.3">
      <c r="A171" s="6">
        <v>36238</v>
      </c>
      <c r="B171" s="7">
        <v>10073.690430000001</v>
      </c>
      <c r="C171" s="8">
        <f t="shared" si="4"/>
        <v>3.3865586032815198E-3</v>
      </c>
      <c r="D171" s="67">
        <v>297.85000000000002</v>
      </c>
      <c r="E171" s="46">
        <f t="shared" si="5"/>
        <v>1.3129698289057412E-2</v>
      </c>
      <c r="F171" s="73">
        <f>C171-'Analyse Spain'!$C$11+'Analyse Spain'!$C$12*E171</f>
        <v>1.5018243805735366E-2</v>
      </c>
    </row>
    <row r="172" spans="1:6" x14ac:dyDescent="0.3">
      <c r="A172" s="6">
        <v>36241</v>
      </c>
      <c r="B172" s="7">
        <v>9955.0898440000001</v>
      </c>
      <c r="C172" s="8">
        <f t="shared" si="4"/>
        <v>-1.1773300641322204E-2</v>
      </c>
      <c r="D172" s="67">
        <v>296.02</v>
      </c>
      <c r="E172" s="46">
        <f t="shared" si="5"/>
        <v>-6.1440322309889162E-3</v>
      </c>
      <c r="F172" s="73">
        <f>C172-'Analyse Spain'!$C$11+'Analyse Spain'!$C$12*E172</f>
        <v>-1.7161818553949694E-2</v>
      </c>
    </row>
    <row r="173" spans="1:6" x14ac:dyDescent="0.3">
      <c r="A173" s="6">
        <v>36242</v>
      </c>
      <c r="B173" s="7">
        <v>9728.390625</v>
      </c>
      <c r="C173" s="8">
        <f t="shared" si="4"/>
        <v>-2.2772192170282923E-2</v>
      </c>
      <c r="D173" s="67">
        <v>291.93</v>
      </c>
      <c r="E173" s="46">
        <f t="shared" si="5"/>
        <v>-1.3816634011215356E-2</v>
      </c>
      <c r="F173" s="73">
        <f>C173-'Analyse Spain'!$C$11+'Analyse Spain'!$C$12*E173</f>
        <v>-3.4936214211950964E-2</v>
      </c>
    </row>
    <row r="174" spans="1:6" x14ac:dyDescent="0.3">
      <c r="A174" s="6">
        <v>36243</v>
      </c>
      <c r="B174" s="7">
        <v>9720.6904300000006</v>
      </c>
      <c r="C174" s="8">
        <f t="shared" si="4"/>
        <v>-7.9151786732445384E-4</v>
      </c>
      <c r="D174" s="67">
        <v>287.95</v>
      </c>
      <c r="E174" s="46">
        <f t="shared" si="5"/>
        <v>-1.3633405268386301E-2</v>
      </c>
      <c r="F174" s="73">
        <f>C174-'Analyse Spain'!$C$11+'Analyse Spain'!$C$12*E174</f>
        <v>-1.279373467796947E-2</v>
      </c>
    </row>
    <row r="175" spans="1:6" x14ac:dyDescent="0.3">
      <c r="A175" s="6">
        <v>36244</v>
      </c>
      <c r="B175" s="7">
        <v>9868.2900389999995</v>
      </c>
      <c r="C175" s="8">
        <f t="shared" si="4"/>
        <v>1.5184066405867336E-2</v>
      </c>
      <c r="D175" s="67">
        <v>292.42</v>
      </c>
      <c r="E175" s="46">
        <f t="shared" si="5"/>
        <v>1.5523528390345653E-2</v>
      </c>
      <c r="F175" s="73">
        <f>C175-'Analyse Spain'!$C$11+'Analyse Spain'!$C$12*E175</f>
        <v>2.8929689774289877E-2</v>
      </c>
    </row>
    <row r="176" spans="1:6" x14ac:dyDescent="0.3">
      <c r="A176" s="6">
        <v>36245</v>
      </c>
      <c r="B176" s="7">
        <v>9659.0898440000001</v>
      </c>
      <c r="C176" s="8">
        <f t="shared" si="4"/>
        <v>-2.1199234535388523E-2</v>
      </c>
      <c r="D176" s="67">
        <v>292.11</v>
      </c>
      <c r="E176" s="46">
        <f t="shared" si="5"/>
        <v>-1.0601190069078337E-3</v>
      </c>
      <c r="F176" s="73">
        <f>C176-'Analyse Spain'!$C$11+'Analyse Spain'!$C$12*E176</f>
        <v>-2.2098261656219882E-2</v>
      </c>
    </row>
    <row r="177" spans="1:6" x14ac:dyDescent="0.3">
      <c r="A177" s="6">
        <v>36248</v>
      </c>
      <c r="B177" s="7">
        <v>9748.0898440000001</v>
      </c>
      <c r="C177" s="8">
        <f t="shared" si="4"/>
        <v>9.2141186630834149E-3</v>
      </c>
      <c r="D177" s="67">
        <v>296.2</v>
      </c>
      <c r="E177" s="46">
        <f t="shared" si="5"/>
        <v>1.4001574749238133E-2</v>
      </c>
      <c r="F177" s="73">
        <f>C177-'Analyse Spain'!$C$11+'Analyse Spain'!$C$12*E177</f>
        <v>2.1615738592397724E-2</v>
      </c>
    </row>
    <row r="178" spans="1:6" x14ac:dyDescent="0.3">
      <c r="A178" s="6">
        <v>36249</v>
      </c>
      <c r="B178" s="7">
        <v>9676.9902340000008</v>
      </c>
      <c r="C178" s="8">
        <f t="shared" si="4"/>
        <v>-7.2936966254738556E-3</v>
      </c>
      <c r="D178" s="67">
        <v>295.27</v>
      </c>
      <c r="E178" s="46">
        <f t="shared" si="5"/>
        <v>-3.1397704253882663E-3</v>
      </c>
      <c r="F178" s="73">
        <f>C178-'Analyse Spain'!$C$11+'Analyse Spain'!$C$12*E178</f>
        <v>-1.0029217699268241E-2</v>
      </c>
    </row>
    <row r="179" spans="1:6" x14ac:dyDescent="0.3">
      <c r="A179" s="6">
        <v>36250</v>
      </c>
      <c r="B179" s="7">
        <v>9740.6904300000006</v>
      </c>
      <c r="C179" s="8">
        <f t="shared" si="4"/>
        <v>6.5826454775359533E-3</v>
      </c>
      <c r="D179" s="67">
        <v>297.14999999999998</v>
      </c>
      <c r="E179" s="46">
        <f t="shared" si="5"/>
        <v>6.3670538828868306E-3</v>
      </c>
      <c r="F179" s="73">
        <f>C179-'Analyse Spain'!$C$11+'Analyse Spain'!$C$12*E179</f>
        <v>1.2242389686606271E-2</v>
      </c>
    </row>
    <row r="180" spans="1:6" x14ac:dyDescent="0.3">
      <c r="A180" s="6">
        <v>36256</v>
      </c>
      <c r="B180" s="7">
        <v>10011.290039</v>
      </c>
      <c r="C180" s="8">
        <f t="shared" si="4"/>
        <v>2.778033148108161E-2</v>
      </c>
      <c r="D180" s="67">
        <v>300.7</v>
      </c>
      <c r="E180" s="46">
        <f t="shared" si="5"/>
        <v>1.1946828201245152E-2</v>
      </c>
      <c r="F180" s="73">
        <f>C180-'Analyse Spain'!$C$11+'Analyse Spain'!$C$12*E180</f>
        <v>3.8367450395116146E-2</v>
      </c>
    </row>
    <row r="181" spans="1:6" x14ac:dyDescent="0.3">
      <c r="A181" s="6">
        <v>36257</v>
      </c>
      <c r="B181" s="7">
        <v>10027.690430000001</v>
      </c>
      <c r="C181" s="8">
        <f t="shared" si="4"/>
        <v>1.6381895775781086E-3</v>
      </c>
      <c r="D181" s="67">
        <v>302.87</v>
      </c>
      <c r="E181" s="46">
        <f t="shared" si="5"/>
        <v>7.2164948453607991E-3</v>
      </c>
      <c r="F181" s="73">
        <f>C181-'Analyse Spain'!$C$11+'Analyse Spain'!$C$12*E181</f>
        <v>8.0480562240530552E-3</v>
      </c>
    </row>
    <row r="182" spans="1:6" x14ac:dyDescent="0.3">
      <c r="A182" s="6">
        <v>36258</v>
      </c>
      <c r="B182" s="7">
        <v>10100.589844</v>
      </c>
      <c r="C182" s="8">
        <f t="shared" si="4"/>
        <v>7.2698109807922684E-3</v>
      </c>
      <c r="D182" s="67">
        <v>303.58</v>
      </c>
      <c r="E182" s="46">
        <f t="shared" si="5"/>
        <v>2.3442401030144833E-3</v>
      </c>
      <c r="F182" s="73">
        <f>C182-'Analyse Spain'!$C$11+'Analyse Spain'!$C$12*E182</f>
        <v>9.3770977371467387E-3</v>
      </c>
    </row>
    <row r="183" spans="1:6" x14ac:dyDescent="0.3">
      <c r="A183" s="6">
        <v>36259</v>
      </c>
      <c r="B183" s="7">
        <v>10101.890625</v>
      </c>
      <c r="C183" s="8">
        <f t="shared" si="4"/>
        <v>1.287826770604017E-4</v>
      </c>
      <c r="D183" s="67">
        <v>305.23</v>
      </c>
      <c r="E183" s="46">
        <f t="shared" si="5"/>
        <v>5.4351406548522885E-3</v>
      </c>
      <c r="F183" s="73">
        <f>C183-'Analyse Spain'!$C$11+'Analyse Spain'!$C$12*E183</f>
        <v>4.9655750237353278E-3</v>
      </c>
    </row>
    <row r="184" spans="1:6" x14ac:dyDescent="0.3">
      <c r="A184" s="6">
        <v>36262</v>
      </c>
      <c r="B184" s="7">
        <v>10039.190430000001</v>
      </c>
      <c r="C184" s="8">
        <f t="shared" si="4"/>
        <v>-6.2067782485023537E-3</v>
      </c>
      <c r="D184" s="67">
        <v>304.3</v>
      </c>
      <c r="E184" s="46">
        <f t="shared" si="5"/>
        <v>-3.0468826786358427E-3</v>
      </c>
      <c r="F184" s="73">
        <f>C184-'Analyse Spain'!$C$11+'Analyse Spain'!$C$12*E184</f>
        <v>-8.8602722173216977E-3</v>
      </c>
    </row>
    <row r="185" spans="1:6" x14ac:dyDescent="0.3">
      <c r="A185" s="6">
        <v>36263</v>
      </c>
      <c r="B185" s="7">
        <v>10120.789063</v>
      </c>
      <c r="C185" s="8">
        <f t="shared" si="4"/>
        <v>8.1280092821189864E-3</v>
      </c>
      <c r="D185" s="67">
        <v>307.41000000000003</v>
      </c>
      <c r="E185" s="46">
        <f t="shared" si="5"/>
        <v>1.0220177456457424E-2</v>
      </c>
      <c r="F185" s="73">
        <f>C185-'Analyse Spain'!$C$11+'Analyse Spain'!$C$12*E185</f>
        <v>1.7190361293631586E-2</v>
      </c>
    </row>
    <row r="186" spans="1:6" x14ac:dyDescent="0.3">
      <c r="A186" s="6">
        <v>36264</v>
      </c>
      <c r="B186" s="7">
        <v>10080.390625</v>
      </c>
      <c r="C186" s="8">
        <f t="shared" si="4"/>
        <v>-3.9916292838955147E-3</v>
      </c>
      <c r="D186" s="67">
        <v>306.57</v>
      </c>
      <c r="E186" s="46">
        <f t="shared" si="5"/>
        <v>-2.7325070752416414E-3</v>
      </c>
      <c r="F186" s="73">
        <f>C186-'Analyse Spain'!$C$11+'Analyse Spain'!$C$12*E186</f>
        <v>-6.36750514351538E-3</v>
      </c>
    </row>
    <row r="187" spans="1:6" x14ac:dyDescent="0.3">
      <c r="A187" s="6">
        <v>36265</v>
      </c>
      <c r="B187" s="7">
        <v>9999.9902340000008</v>
      </c>
      <c r="C187" s="8">
        <f t="shared" si="4"/>
        <v>-7.9759201791844703E-3</v>
      </c>
      <c r="D187" s="67">
        <v>304.62</v>
      </c>
      <c r="E187" s="46">
        <f t="shared" si="5"/>
        <v>-6.3607006556414269E-3</v>
      </c>
      <c r="F187" s="73">
        <f>C187-'Analyse Spain'!$C$11+'Analyse Spain'!$C$12*E187</f>
        <v>-1.355577316274568E-2</v>
      </c>
    </row>
    <row r="188" spans="1:6" x14ac:dyDescent="0.3">
      <c r="A188" s="6">
        <v>36266</v>
      </c>
      <c r="B188" s="7">
        <v>9777.2900389999995</v>
      </c>
      <c r="C188" s="8">
        <f t="shared" si="4"/>
        <v>-2.2270041248922401E-2</v>
      </c>
      <c r="D188" s="67">
        <v>304</v>
      </c>
      <c r="E188" s="46">
        <f t="shared" si="5"/>
        <v>-2.0353226971309146E-3</v>
      </c>
      <c r="F188" s="73">
        <f>C188-'Analyse Spain'!$C$11+'Analyse Spain'!$C$12*E188</f>
        <v>-2.4030249077292978E-2</v>
      </c>
    </row>
    <row r="189" spans="1:6" x14ac:dyDescent="0.3">
      <c r="A189" s="6">
        <v>36269</v>
      </c>
      <c r="B189" s="7">
        <v>9851.6904300000006</v>
      </c>
      <c r="C189" s="8">
        <f t="shared" si="4"/>
        <v>7.6095104781825906E-3</v>
      </c>
      <c r="D189" s="67">
        <v>308.24</v>
      </c>
      <c r="E189" s="46">
        <f t="shared" si="5"/>
        <v>1.3947368421052708E-2</v>
      </c>
      <c r="F189" s="73">
        <f>C189-'Analyse Spain'!$C$11+'Analyse Spain'!$C$12*E189</f>
        <v>1.996326200366718E-2</v>
      </c>
    </row>
    <row r="190" spans="1:6" x14ac:dyDescent="0.3">
      <c r="A190" s="6">
        <v>36270</v>
      </c>
      <c r="B190" s="7">
        <v>9661.9902340000008</v>
      </c>
      <c r="C190" s="8">
        <f t="shared" si="4"/>
        <v>-1.9255598554166031E-2</v>
      </c>
      <c r="D190" s="67">
        <v>301.27999999999997</v>
      </c>
      <c r="E190" s="46">
        <f t="shared" si="5"/>
        <v>-2.257980794186365E-2</v>
      </c>
      <c r="F190" s="73">
        <f>C190-'Analyse Spain'!$C$11+'Analyse Spain'!$C$12*E190</f>
        <v>-3.915818475585954E-2</v>
      </c>
    </row>
    <row r="191" spans="1:6" x14ac:dyDescent="0.3">
      <c r="A191" s="6">
        <v>36271</v>
      </c>
      <c r="B191" s="7">
        <v>9771.0898440000001</v>
      </c>
      <c r="C191" s="8">
        <f t="shared" si="4"/>
        <v>1.1291629090669497E-2</v>
      </c>
      <c r="D191" s="67">
        <v>302.5</v>
      </c>
      <c r="E191" s="46">
        <f t="shared" si="5"/>
        <v>4.0493892724375868E-3</v>
      </c>
      <c r="F191" s="73">
        <f>C191-'Analyse Spain'!$C$11+'Analyse Spain'!$C$12*E191</f>
        <v>1.4904695186156478E-2</v>
      </c>
    </row>
    <row r="192" spans="1:6" x14ac:dyDescent="0.3">
      <c r="A192" s="6">
        <v>36272</v>
      </c>
      <c r="B192" s="7">
        <v>9794.7900389999995</v>
      </c>
      <c r="C192" s="8">
        <f t="shared" si="4"/>
        <v>2.4255426342796316E-3</v>
      </c>
      <c r="D192" s="67">
        <v>305.61</v>
      </c>
      <c r="E192" s="46">
        <f t="shared" si="5"/>
        <v>1.0280991735537315E-2</v>
      </c>
      <c r="F192" s="73">
        <f>C192-'Analyse Spain'!$C$11+'Analyse Spain'!$C$12*E192</f>
        <v>1.1541598384212792E-2</v>
      </c>
    </row>
    <row r="193" spans="1:6" x14ac:dyDescent="0.3">
      <c r="A193" s="6">
        <v>36273</v>
      </c>
      <c r="B193" s="7">
        <v>9901.5898440000001</v>
      </c>
      <c r="C193" s="8">
        <f t="shared" si="4"/>
        <v>1.0903736024432842E-2</v>
      </c>
      <c r="D193" s="67">
        <v>305.56</v>
      </c>
      <c r="E193" s="46">
        <f t="shared" si="5"/>
        <v>-1.6360721180597171E-4</v>
      </c>
      <c r="F193" s="73">
        <f>C193-'Analyse Spain'!$C$11+'Analyse Spain'!$C$12*E193</f>
        <v>1.0796398547276296E-2</v>
      </c>
    </row>
    <row r="194" spans="1:6" x14ac:dyDescent="0.3">
      <c r="A194" s="6">
        <v>36276</v>
      </c>
      <c r="B194" s="7">
        <v>9907.1904300000006</v>
      </c>
      <c r="C194" s="8">
        <f t="shared" si="4"/>
        <v>5.6562492369782724E-4</v>
      </c>
      <c r="D194" s="67">
        <v>307.63</v>
      </c>
      <c r="E194" s="46">
        <f t="shared" si="5"/>
        <v>6.7744469171358013E-3</v>
      </c>
      <c r="F194" s="73">
        <f>C194-'Analyse Spain'!$C$11+'Analyse Spain'!$C$12*E194</f>
        <v>6.5851288680915648E-3</v>
      </c>
    </row>
    <row r="195" spans="1:6" x14ac:dyDescent="0.3">
      <c r="A195" s="6">
        <v>36277</v>
      </c>
      <c r="B195" s="7">
        <v>10069.890625</v>
      </c>
      <c r="C195" s="8">
        <f t="shared" ref="C195:C258" si="6">B195/B194-1</f>
        <v>1.6422435416939773E-2</v>
      </c>
      <c r="D195" s="67">
        <v>312.45999999999998</v>
      </c>
      <c r="E195" s="46">
        <f t="shared" ref="E195:E258" si="7">D195/D194-1</f>
        <v>1.5700679387576022E-2</v>
      </c>
      <c r="F195" s="73">
        <f>C195-'Analyse Spain'!$C$11+'Analyse Spain'!$C$12*E195</f>
        <v>3.0324496894308793E-2</v>
      </c>
    </row>
    <row r="196" spans="1:6" x14ac:dyDescent="0.3">
      <c r="A196" s="6">
        <v>36278</v>
      </c>
      <c r="B196" s="7">
        <v>10010.390625</v>
      </c>
      <c r="C196" s="8">
        <f t="shared" si="6"/>
        <v>-5.9087037005429721E-3</v>
      </c>
      <c r="D196" s="67">
        <v>312.33</v>
      </c>
      <c r="E196" s="46">
        <f t="shared" si="7"/>
        <v>-4.1605325481663957E-4</v>
      </c>
      <c r="F196" s="73">
        <f>C196-'Analyse Spain'!$C$11+'Analyse Spain'!$C$12*E196</f>
        <v>-6.2389706683433355E-3</v>
      </c>
    </row>
    <row r="197" spans="1:6" x14ac:dyDescent="0.3">
      <c r="A197" s="6">
        <v>36279</v>
      </c>
      <c r="B197" s="7">
        <v>10007.589844</v>
      </c>
      <c r="C197" s="8">
        <f t="shared" si="6"/>
        <v>-2.7978738342193665E-4</v>
      </c>
      <c r="D197" s="67">
        <v>310.32</v>
      </c>
      <c r="E197" s="46">
        <f t="shared" si="7"/>
        <v>-6.4355009124963392E-3</v>
      </c>
      <c r="F197" s="73">
        <f>C197-'Analyse Spain'!$C$11+'Analyse Spain'!$C$12*E197</f>
        <v>-5.9256948115758365E-3</v>
      </c>
    </row>
    <row r="198" spans="1:6" x14ac:dyDescent="0.3">
      <c r="A198" s="6">
        <v>36280</v>
      </c>
      <c r="B198" s="7">
        <v>9975.390625</v>
      </c>
      <c r="C198" s="8">
        <f t="shared" si="6"/>
        <v>-3.2174798829615048E-3</v>
      </c>
      <c r="D198" s="67">
        <v>312.35000000000002</v>
      </c>
      <c r="E198" s="46">
        <f t="shared" si="7"/>
        <v>6.5416344418665062E-3</v>
      </c>
      <c r="F198" s="73">
        <f>C198-'Analyse Spain'!$C$11+'Analyse Spain'!$C$12*E198</f>
        <v>2.5964325381572285E-3</v>
      </c>
    </row>
    <row r="199" spans="1:6" x14ac:dyDescent="0.3">
      <c r="A199" s="6">
        <v>36283</v>
      </c>
      <c r="B199" s="7">
        <v>10090.790039</v>
      </c>
      <c r="C199" s="8">
        <f t="shared" si="6"/>
        <v>1.1568410535301776E-2</v>
      </c>
      <c r="D199" s="67">
        <v>313.74</v>
      </c>
      <c r="E199" s="46">
        <f t="shared" si="7"/>
        <v>4.4501360653113053E-3</v>
      </c>
      <c r="F199" s="73">
        <f>C199-'Analyse Spain'!$C$11+'Analyse Spain'!$C$12*E199</f>
        <v>1.553536721804865E-2</v>
      </c>
    </row>
    <row r="200" spans="1:6" x14ac:dyDescent="0.3">
      <c r="A200" s="6">
        <v>36284</v>
      </c>
      <c r="B200" s="7">
        <v>10019.190430000001</v>
      </c>
      <c r="C200" s="8">
        <f t="shared" si="6"/>
        <v>-7.0955404604865491E-3</v>
      </c>
      <c r="D200" s="67">
        <v>313.63</v>
      </c>
      <c r="E200" s="46">
        <f t="shared" si="7"/>
        <v>-3.5060878434378662E-4</v>
      </c>
      <c r="F200" s="73">
        <f>C200-'Analyse Spain'!$C$11+'Analyse Spain'!$C$12*E200</f>
        <v>-7.3680148707408587E-3</v>
      </c>
    </row>
    <row r="201" spans="1:6" x14ac:dyDescent="0.3">
      <c r="A201" s="6">
        <v>36285</v>
      </c>
      <c r="B201" s="7">
        <v>10012.089844</v>
      </c>
      <c r="C201" s="8">
        <f t="shared" si="6"/>
        <v>-7.0869857695687877E-4</v>
      </c>
      <c r="D201" s="67">
        <v>308.12</v>
      </c>
      <c r="E201" s="46">
        <f t="shared" si="7"/>
        <v>-1.7568472403787894E-2</v>
      </c>
      <c r="F201" s="73">
        <f>C201-'Analyse Spain'!$C$11+'Analyse Spain'!$C$12*E201</f>
        <v>-1.618588572852038E-2</v>
      </c>
    </row>
    <row r="202" spans="1:6" x14ac:dyDescent="0.3">
      <c r="A202" s="6">
        <v>36286</v>
      </c>
      <c r="B202" s="7">
        <v>10072.990234000001</v>
      </c>
      <c r="C202" s="8">
        <f t="shared" si="6"/>
        <v>6.082685128569576E-3</v>
      </c>
      <c r="D202" s="67">
        <v>307.57</v>
      </c>
      <c r="E202" s="46">
        <f t="shared" si="7"/>
        <v>-1.7850188238348608E-3</v>
      </c>
      <c r="F202" s="73">
        <f>C202-'Analyse Spain'!$C$11+'Analyse Spain'!$C$12*E202</f>
        <v>4.5435150883718399E-3</v>
      </c>
    </row>
    <row r="203" spans="1:6" x14ac:dyDescent="0.3">
      <c r="A203" s="6">
        <v>36287</v>
      </c>
      <c r="B203" s="7">
        <v>10154.989258</v>
      </c>
      <c r="C203" s="8">
        <f t="shared" si="6"/>
        <v>8.1404848108779237E-3</v>
      </c>
      <c r="D203" s="67">
        <v>306.2</v>
      </c>
      <c r="E203" s="46">
        <f t="shared" si="7"/>
        <v>-4.4542705725526544E-3</v>
      </c>
      <c r="F203" s="73">
        <f>C203-'Analyse Spain'!$C$11+'Analyse Spain'!$C$12*E203</f>
        <v>4.2441578683767873E-3</v>
      </c>
    </row>
    <row r="204" spans="1:6" x14ac:dyDescent="0.3">
      <c r="A204" s="6">
        <v>36290</v>
      </c>
      <c r="B204" s="7">
        <v>10172.689453000001</v>
      </c>
      <c r="C204" s="8">
        <f t="shared" si="6"/>
        <v>1.7430047979674068E-3</v>
      </c>
      <c r="D204" s="67">
        <v>305.69</v>
      </c>
      <c r="E204" s="46">
        <f t="shared" si="7"/>
        <v>-1.6655780535597131E-3</v>
      </c>
      <c r="F204" s="73">
        <f>C204-'Analyse Spain'!$C$11+'Analyse Spain'!$C$12*E204</f>
        <v>3.0931024774761727E-4</v>
      </c>
    </row>
    <row r="205" spans="1:6" x14ac:dyDescent="0.3">
      <c r="A205" s="6">
        <v>36291</v>
      </c>
      <c r="B205" s="7">
        <v>10167.088867</v>
      </c>
      <c r="C205" s="8">
        <f t="shared" si="6"/>
        <v>-5.5055116209690169E-4</v>
      </c>
      <c r="D205" s="67">
        <v>306.95</v>
      </c>
      <c r="E205" s="46">
        <f t="shared" si="7"/>
        <v>4.1218227616213188E-3</v>
      </c>
      <c r="F205" s="73">
        <f>C205-'Analyse Spain'!$C$11+'Analyse Spain'!$C$12*E205</f>
        <v>3.1264793380474405E-3</v>
      </c>
    </row>
    <row r="206" spans="1:6" x14ac:dyDescent="0.3">
      <c r="A206" s="6">
        <v>36292</v>
      </c>
      <c r="B206" s="7">
        <v>10184.689453000001</v>
      </c>
      <c r="C206" s="8">
        <f t="shared" si="6"/>
        <v>1.7311332899949683E-3</v>
      </c>
      <c r="D206" s="67">
        <v>305.75</v>
      </c>
      <c r="E206" s="46">
        <f t="shared" si="7"/>
        <v>-3.9094315035022031E-3</v>
      </c>
      <c r="F206" s="73">
        <f>C206-'Analyse Spain'!$C$11+'Analyse Spain'!$C$12*E206</f>
        <v>-1.6840583782205014E-3</v>
      </c>
    </row>
    <row r="207" spans="1:6" x14ac:dyDescent="0.3">
      <c r="A207" s="6">
        <v>36293</v>
      </c>
      <c r="B207" s="7">
        <v>10274.989258</v>
      </c>
      <c r="C207" s="8">
        <f t="shared" si="6"/>
        <v>8.866230572538436E-3</v>
      </c>
      <c r="D207" s="67">
        <v>308.33999999999997</v>
      </c>
      <c r="E207" s="46">
        <f t="shared" si="7"/>
        <v>8.4709730171708131E-3</v>
      </c>
      <c r="F207" s="73">
        <f>C207-'Analyse Spain'!$C$11+'Analyse Spain'!$C$12*E207</f>
        <v>1.6383899015112741E-2</v>
      </c>
    </row>
    <row r="208" spans="1:6" x14ac:dyDescent="0.3">
      <c r="A208" s="6">
        <v>36294</v>
      </c>
      <c r="B208" s="7">
        <v>10167.189453000001</v>
      </c>
      <c r="C208" s="8">
        <f t="shared" si="6"/>
        <v>-1.0491476175127579E-2</v>
      </c>
      <c r="D208" s="67">
        <v>303.24</v>
      </c>
      <c r="E208" s="46">
        <f t="shared" si="7"/>
        <v>-1.6540182914963841E-2</v>
      </c>
      <c r="F208" s="73">
        <f>C208-'Analyse Spain'!$C$11+'Analyse Spain'!$C$12*E208</f>
        <v>-2.50606037300974E-2</v>
      </c>
    </row>
    <row r="209" spans="1:6" x14ac:dyDescent="0.3">
      <c r="A209" s="6">
        <v>36297</v>
      </c>
      <c r="B209" s="7">
        <v>9966.0898440000001</v>
      </c>
      <c r="C209" s="8">
        <f t="shared" si="6"/>
        <v>-1.9779272327876463E-2</v>
      </c>
      <c r="D209" s="67">
        <v>297.8</v>
      </c>
      <c r="E209" s="46">
        <f t="shared" si="7"/>
        <v>-1.7939585806621805E-2</v>
      </c>
      <c r="F209" s="73">
        <f>C209-'Analyse Spain'!$C$11+'Analyse Spain'!$C$12*E209</f>
        <v>-3.5584181478478631E-2</v>
      </c>
    </row>
    <row r="210" spans="1:6" x14ac:dyDescent="0.3">
      <c r="A210" s="6">
        <v>36298</v>
      </c>
      <c r="B210" s="7">
        <v>9984.7900389999995</v>
      </c>
      <c r="C210" s="8">
        <f t="shared" si="6"/>
        <v>1.8763823417924375E-3</v>
      </c>
      <c r="D210" s="67">
        <v>299.99</v>
      </c>
      <c r="E210" s="46">
        <f t="shared" si="7"/>
        <v>7.3539288112827172E-3</v>
      </c>
      <c r="F210" s="73">
        <f>C210-'Analyse Spain'!$C$11+'Analyse Spain'!$C$12*E210</f>
        <v>8.4076138694702887E-3</v>
      </c>
    </row>
    <row r="211" spans="1:6" x14ac:dyDescent="0.3">
      <c r="A211" s="6">
        <v>36299</v>
      </c>
      <c r="B211" s="7">
        <v>10174.389648</v>
      </c>
      <c r="C211" s="8">
        <f t="shared" si="6"/>
        <v>1.8988842855927501E-2</v>
      </c>
      <c r="D211" s="67">
        <v>303.10000000000002</v>
      </c>
      <c r="E211" s="46">
        <f t="shared" si="7"/>
        <v>1.0367012233741146E-2</v>
      </c>
      <c r="F211" s="73">
        <f>C211-'Analyse Spain'!$C$11+'Analyse Spain'!$C$12*E211</f>
        <v>2.8180861396248695E-2</v>
      </c>
    </row>
    <row r="212" spans="1:6" x14ac:dyDescent="0.3">
      <c r="A212" s="6">
        <v>36300</v>
      </c>
      <c r="B212" s="7">
        <v>10151.189453000001</v>
      </c>
      <c r="C212" s="8">
        <f t="shared" si="6"/>
        <v>-2.2802542268036685E-3</v>
      </c>
      <c r="D212" s="67">
        <v>306.68</v>
      </c>
      <c r="E212" s="46">
        <f t="shared" si="7"/>
        <v>1.1811283404816741E-2</v>
      </c>
      <c r="F212" s="73">
        <f>C212-'Analyse Spain'!$C$11+'Analyse Spain'!$C$12*E212</f>
        <v>8.187168089625935E-3</v>
      </c>
    </row>
    <row r="213" spans="1:6" x14ac:dyDescent="0.3">
      <c r="A213" s="6">
        <v>36301</v>
      </c>
      <c r="B213" s="7">
        <v>10213.689453000001</v>
      </c>
      <c r="C213" s="8">
        <f t="shared" si="6"/>
        <v>6.1569139547019702E-3</v>
      </c>
      <c r="D213" s="67">
        <v>307.04000000000002</v>
      </c>
      <c r="E213" s="46">
        <f t="shared" si="7"/>
        <v>1.1738620059997817E-3</v>
      </c>
      <c r="F213" s="73">
        <f>C213-'Analyse Spain'!$C$11+'Analyse Spain'!$C$12*E213</f>
        <v>7.230665822109331E-3</v>
      </c>
    </row>
    <row r="214" spans="1:6" x14ac:dyDescent="0.3">
      <c r="A214" s="6">
        <v>36305</v>
      </c>
      <c r="B214" s="7">
        <v>10140.989258</v>
      </c>
      <c r="C214" s="8">
        <f t="shared" si="6"/>
        <v>-7.1179171184461154E-3</v>
      </c>
      <c r="D214" s="67">
        <v>301.58</v>
      </c>
      <c r="E214" s="46">
        <f t="shared" si="7"/>
        <v>-1.7782699322563933E-2</v>
      </c>
      <c r="F214" s="73">
        <f>C214-'Analyse Spain'!$C$11+'Analyse Spain'!$C$12*E214</f>
        <v>-2.2784283301359769E-2</v>
      </c>
    </row>
    <row r="215" spans="1:6" x14ac:dyDescent="0.3">
      <c r="A215" s="6">
        <v>36306</v>
      </c>
      <c r="B215" s="7">
        <v>10097.690430000001</v>
      </c>
      <c r="C215" s="8">
        <f t="shared" si="6"/>
        <v>-4.2696848303869217E-3</v>
      </c>
      <c r="D215" s="67">
        <v>302.41000000000003</v>
      </c>
      <c r="E215" s="46">
        <f t="shared" si="7"/>
        <v>2.7521718946881268E-3</v>
      </c>
      <c r="F215" s="73">
        <f>C215-'Analyse Spain'!$C$11+'Analyse Spain'!$C$12*E215</f>
        <v>-1.8021625739997483E-3</v>
      </c>
    </row>
    <row r="216" spans="1:6" x14ac:dyDescent="0.3">
      <c r="A216" s="6">
        <v>36307</v>
      </c>
      <c r="B216" s="7">
        <v>9990.890625</v>
      </c>
      <c r="C216" s="8">
        <f t="shared" si="6"/>
        <v>-1.0576656686037911E-2</v>
      </c>
      <c r="D216" s="67">
        <v>299.38</v>
      </c>
      <c r="E216" s="46">
        <f t="shared" si="7"/>
        <v>-1.0019509936840865E-2</v>
      </c>
      <c r="F216" s="73">
        <f>C216-'Analyse Spain'!$C$11+'Analyse Spain'!$C$12*E216</f>
        <v>-1.9387522838564476E-2</v>
      </c>
    </row>
    <row r="217" spans="1:6" x14ac:dyDescent="0.3">
      <c r="A217" s="6">
        <v>36308</v>
      </c>
      <c r="B217" s="7">
        <v>10030.589844</v>
      </c>
      <c r="C217" s="8">
        <f t="shared" si="6"/>
        <v>3.9735415480040004E-3</v>
      </c>
      <c r="D217" s="67">
        <v>300.08</v>
      </c>
      <c r="E217" s="46">
        <f t="shared" si="7"/>
        <v>2.3381655421204073E-3</v>
      </c>
      <c r="F217" s="73">
        <f>C217-'Analyse Spain'!$C$11+'Analyse Spain'!$C$12*E217</f>
        <v>6.0754639946237997E-3</v>
      </c>
    </row>
    <row r="218" spans="1:6" x14ac:dyDescent="0.3">
      <c r="A218" s="6">
        <v>36311</v>
      </c>
      <c r="B218" s="7">
        <v>10072.290039</v>
      </c>
      <c r="C218" s="8">
        <f t="shared" si="6"/>
        <v>4.1573023768830542E-3</v>
      </c>
      <c r="D218" s="67">
        <v>301.22000000000003</v>
      </c>
      <c r="E218" s="46">
        <f t="shared" si="7"/>
        <v>3.798986936816906E-3</v>
      </c>
      <c r="F218" s="73">
        <f>C218-'Analyse Spain'!$C$11+'Analyse Spain'!$C$12*E218</f>
        <v>7.5492437343063785E-3</v>
      </c>
    </row>
    <row r="219" spans="1:6" x14ac:dyDescent="0.3">
      <c r="A219" s="6">
        <v>36312</v>
      </c>
      <c r="B219" s="7">
        <v>10056.890625</v>
      </c>
      <c r="C219" s="8">
        <f t="shared" si="6"/>
        <v>-1.5288890550582135E-3</v>
      </c>
      <c r="D219" s="67">
        <v>301.5</v>
      </c>
      <c r="E219" s="46">
        <f t="shared" si="7"/>
        <v>9.2955315052112297E-4</v>
      </c>
      <c r="F219" s="73">
        <f>C219-'Analyse Spain'!$C$11+'Analyse Spain'!$C$12*E219</f>
        <v>-6.7088090881240684E-4</v>
      </c>
    </row>
    <row r="220" spans="1:6" x14ac:dyDescent="0.3">
      <c r="A220" s="6">
        <v>36313</v>
      </c>
      <c r="B220" s="7">
        <v>10068.790039</v>
      </c>
      <c r="C220" s="8">
        <f t="shared" si="6"/>
        <v>1.1832100441084847E-3</v>
      </c>
      <c r="D220" s="67">
        <v>303.44</v>
      </c>
      <c r="E220" s="46">
        <f t="shared" si="7"/>
        <v>6.4344941956882007E-3</v>
      </c>
      <c r="F220" s="73">
        <f>C220-'Analyse Spain'!$C$11+'Analyse Spain'!$C$12*E220</f>
        <v>6.9025092947329059E-3</v>
      </c>
    </row>
    <row r="221" spans="1:6" x14ac:dyDescent="0.3">
      <c r="A221" s="6">
        <v>36314</v>
      </c>
      <c r="B221" s="7">
        <v>10221.489258</v>
      </c>
      <c r="C221" s="8">
        <f t="shared" si="6"/>
        <v>1.5165597694315025E-2</v>
      </c>
      <c r="D221" s="67">
        <v>305.88</v>
      </c>
      <c r="E221" s="46">
        <f t="shared" si="7"/>
        <v>8.0411283944108458E-3</v>
      </c>
      <c r="F221" s="73">
        <f>C221-'Analyse Spain'!$C$11+'Analyse Spain'!$C$12*E221</f>
        <v>2.2303679902678425E-2</v>
      </c>
    </row>
    <row r="222" spans="1:6" x14ac:dyDescent="0.3">
      <c r="A222" s="6">
        <v>36315</v>
      </c>
      <c r="B222" s="7">
        <v>10244.689453000001</v>
      </c>
      <c r="C222" s="8">
        <f t="shared" si="6"/>
        <v>2.2697470411998655E-3</v>
      </c>
      <c r="D222" s="67">
        <v>307.95</v>
      </c>
      <c r="E222" s="46">
        <f t="shared" si="7"/>
        <v>6.7673597489210646E-3</v>
      </c>
      <c r="F222" s="73">
        <f>C222-'Analyse Spain'!$C$11+'Analyse Spain'!$C$12*E222</f>
        <v>8.2829924648365489E-3</v>
      </c>
    </row>
    <row r="223" spans="1:6" x14ac:dyDescent="0.3">
      <c r="A223" s="6">
        <v>36318</v>
      </c>
      <c r="B223" s="7">
        <v>10280.189453000001</v>
      </c>
      <c r="C223" s="8">
        <f t="shared" si="6"/>
        <v>3.4652099668677216E-3</v>
      </c>
      <c r="D223" s="67">
        <v>310.92</v>
      </c>
      <c r="E223" s="46">
        <f t="shared" si="7"/>
        <v>9.6444227959084916E-3</v>
      </c>
      <c r="F223" s="73">
        <f>C223-'Analyse Spain'!$C$11+'Analyse Spain'!$C$12*E223</f>
        <v>1.2019125832258776E-2</v>
      </c>
    </row>
    <row r="224" spans="1:6" x14ac:dyDescent="0.3">
      <c r="A224" s="6">
        <v>36319</v>
      </c>
      <c r="B224" s="7">
        <v>10221.789063</v>
      </c>
      <c r="C224" s="8">
        <f t="shared" si="6"/>
        <v>-5.6808670955921237E-3</v>
      </c>
      <c r="D224" s="67">
        <v>310.29000000000002</v>
      </c>
      <c r="E224" s="46">
        <f t="shared" si="7"/>
        <v>-2.0262446931686995E-3</v>
      </c>
      <c r="F224" s="73">
        <f>C224-'Analyse Spain'!$C$11+'Analyse Spain'!$C$12*E224</f>
        <v>-7.4330583403980554E-3</v>
      </c>
    </row>
    <row r="225" spans="1:6" x14ac:dyDescent="0.3">
      <c r="A225" s="6">
        <v>36320</v>
      </c>
      <c r="B225" s="7">
        <v>10242.789063</v>
      </c>
      <c r="C225" s="8">
        <f t="shared" si="6"/>
        <v>2.0544348812689961E-3</v>
      </c>
      <c r="D225" s="67">
        <v>310.97000000000003</v>
      </c>
      <c r="E225" s="46">
        <f t="shared" si="7"/>
        <v>2.1914982758064472E-3</v>
      </c>
      <c r="F225" s="73">
        <f>C225-'Analyse Spain'!$C$11+'Analyse Spain'!$C$12*E225</f>
        <v>4.0268387242951148E-3</v>
      </c>
    </row>
    <row r="226" spans="1:6" x14ac:dyDescent="0.3">
      <c r="A226" s="6">
        <v>36321</v>
      </c>
      <c r="B226" s="7">
        <v>10096.190430000001</v>
      </c>
      <c r="C226" s="8">
        <f t="shared" si="6"/>
        <v>-1.4312374500570102E-2</v>
      </c>
      <c r="D226" s="67">
        <v>307.73</v>
      </c>
      <c r="E226" s="46">
        <f t="shared" si="7"/>
        <v>-1.0419011480207074E-2</v>
      </c>
      <c r="F226" s="73">
        <f>C226-'Analyse Spain'!$C$11+'Analyse Spain'!$C$12*E226</f>
        <v>-2.3476031588188822E-2</v>
      </c>
    </row>
    <row r="227" spans="1:6" x14ac:dyDescent="0.3">
      <c r="A227" s="6">
        <v>36322</v>
      </c>
      <c r="B227" s="7">
        <v>10195.289063</v>
      </c>
      <c r="C227" s="8">
        <f t="shared" si="6"/>
        <v>9.8154480828269719E-3</v>
      </c>
      <c r="D227" s="67">
        <v>310.58</v>
      </c>
      <c r="E227" s="46">
        <f t="shared" si="7"/>
        <v>9.2613654827282677E-3</v>
      </c>
      <c r="F227" s="73">
        <f>C227-'Analyse Spain'!$C$11+'Analyse Spain'!$C$12*E227</f>
        <v>1.8031094547374029E-2</v>
      </c>
    </row>
    <row r="228" spans="1:6" x14ac:dyDescent="0.3">
      <c r="A228" s="6">
        <v>36325</v>
      </c>
      <c r="B228" s="7">
        <v>10099.990234000001</v>
      </c>
      <c r="C228" s="8">
        <f t="shared" si="6"/>
        <v>-9.3473395811650706E-3</v>
      </c>
      <c r="D228" s="67">
        <v>309.89999999999998</v>
      </c>
      <c r="E228" s="46">
        <f t="shared" si="7"/>
        <v>-2.1894519930453216E-3</v>
      </c>
      <c r="F228" s="73">
        <f>C228-'Analyse Spain'!$C$11+'Analyse Spain'!$C$12*E228</f>
        <v>-1.1243655565645811E-2</v>
      </c>
    </row>
    <row r="229" spans="1:6" x14ac:dyDescent="0.3">
      <c r="A229" s="6">
        <v>36326</v>
      </c>
      <c r="B229" s="7">
        <v>10179.689453000001</v>
      </c>
      <c r="C229" s="8">
        <f t="shared" si="6"/>
        <v>7.8910194122470134E-3</v>
      </c>
      <c r="D229" s="67">
        <v>310.13</v>
      </c>
      <c r="E229" s="46">
        <f t="shared" si="7"/>
        <v>7.42174895127512E-4</v>
      </c>
      <c r="F229" s="73">
        <f>C229-'Analyse Spain'!$C$11+'Analyse Spain'!$C$12*E229</f>
        <v>8.5835579851358725E-3</v>
      </c>
    </row>
    <row r="230" spans="1:6" x14ac:dyDescent="0.3">
      <c r="A230" s="6">
        <v>36327</v>
      </c>
      <c r="B230" s="7">
        <v>10190.789063</v>
      </c>
      <c r="C230" s="8">
        <f t="shared" si="6"/>
        <v>1.0903682328666786E-3</v>
      </c>
      <c r="D230" s="67">
        <v>313.29000000000002</v>
      </c>
      <c r="E230" s="46">
        <f t="shared" si="7"/>
        <v>1.0189275465127601E-2</v>
      </c>
      <c r="F230" s="73">
        <f>C230-'Analyse Spain'!$C$11+'Analyse Spain'!$C$12*E230</f>
        <v>1.0125431382550114E-2</v>
      </c>
    </row>
    <row r="231" spans="1:6" x14ac:dyDescent="0.3">
      <c r="A231" s="6">
        <v>36328</v>
      </c>
      <c r="B231" s="7">
        <v>10194.989258</v>
      </c>
      <c r="C231" s="8">
        <f t="shared" si="6"/>
        <v>4.1215601402733171E-4</v>
      </c>
      <c r="D231" s="67">
        <v>314.41000000000003</v>
      </c>
      <c r="E231" s="46">
        <f t="shared" si="7"/>
        <v>3.5749624948131498E-3</v>
      </c>
      <c r="F231" s="73">
        <f>C231-'Analyse Spain'!$C$11+'Analyse Spain'!$C$12*E231</f>
        <v>3.6062663650618877E-3</v>
      </c>
    </row>
    <row r="232" spans="1:6" x14ac:dyDescent="0.3">
      <c r="A232" s="6">
        <v>36329</v>
      </c>
      <c r="B232" s="7">
        <v>10337.489258</v>
      </c>
      <c r="C232" s="8">
        <f t="shared" si="6"/>
        <v>1.3977454648927745E-2</v>
      </c>
      <c r="D232" s="67">
        <v>315.51</v>
      </c>
      <c r="E232" s="46">
        <f t="shared" si="7"/>
        <v>3.4986164562194055E-3</v>
      </c>
      <c r="F232" s="73">
        <f>C232-'Analyse Spain'!$C$11+'Analyse Spain'!$C$12*E232</f>
        <v>1.7104145509866917E-2</v>
      </c>
    </row>
    <row r="233" spans="1:6" x14ac:dyDescent="0.3">
      <c r="A233" s="6">
        <v>36332</v>
      </c>
      <c r="B233" s="7">
        <v>10382.689453000001</v>
      </c>
      <c r="C233" s="8">
        <f t="shared" si="6"/>
        <v>4.372453878491056E-3</v>
      </c>
      <c r="D233" s="67">
        <v>318.93</v>
      </c>
      <c r="E233" s="46">
        <f t="shared" si="7"/>
        <v>1.0839593039840389E-2</v>
      </c>
      <c r="F233" s="73">
        <f>C233-'Analyse Spain'!$C$11+'Analyse Spain'!$C$12*E233</f>
        <v>1.3981798026832562E-2</v>
      </c>
    </row>
    <row r="234" spans="1:6" x14ac:dyDescent="0.3">
      <c r="A234" s="6">
        <v>36333</v>
      </c>
      <c r="B234" s="7">
        <v>10387.689453000001</v>
      </c>
      <c r="C234" s="8">
        <f t="shared" si="6"/>
        <v>4.8157079364008482E-4</v>
      </c>
      <c r="D234" s="67">
        <v>317.26</v>
      </c>
      <c r="E234" s="46">
        <f t="shared" si="7"/>
        <v>-5.236258740162425E-3</v>
      </c>
      <c r="F234" s="73">
        <f>C234-'Analyse Spain'!$C$11+'Analyse Spain'!$C$12*E234</f>
        <v>-4.1053125220792738E-3</v>
      </c>
    </row>
    <row r="235" spans="1:6" x14ac:dyDescent="0.3">
      <c r="A235" s="6">
        <v>36334</v>
      </c>
      <c r="B235" s="7">
        <v>10380.689453000001</v>
      </c>
      <c r="C235" s="8">
        <f t="shared" si="6"/>
        <v>-6.7387459277368222E-4</v>
      </c>
      <c r="D235" s="67">
        <v>314.02</v>
      </c>
      <c r="E235" s="46">
        <f t="shared" si="7"/>
        <v>-1.0212444052197012E-2</v>
      </c>
      <c r="F235" s="73">
        <f>C235-'Analyse Spain'!$C$11+'Analyse Spain'!$C$12*E235</f>
        <v>-9.6551165751259643E-3</v>
      </c>
    </row>
    <row r="236" spans="1:6" x14ac:dyDescent="0.3">
      <c r="A236" s="6">
        <v>36335</v>
      </c>
      <c r="B236" s="7">
        <v>10333.588867</v>
      </c>
      <c r="C236" s="8">
        <f t="shared" si="6"/>
        <v>-4.5373273339169851E-3</v>
      </c>
      <c r="D236" s="67">
        <v>311.17</v>
      </c>
      <c r="E236" s="46">
        <f t="shared" si="7"/>
        <v>-9.0758550410801053E-3</v>
      </c>
      <c r="F236" s="73">
        <f>C236-'Analyse Spain'!$C$11+'Analyse Spain'!$C$12*E236</f>
        <v>-1.2514872818206334E-2</v>
      </c>
    </row>
    <row r="237" spans="1:6" x14ac:dyDescent="0.3">
      <c r="A237" s="6">
        <v>36336</v>
      </c>
      <c r="B237" s="7">
        <v>10290.289063</v>
      </c>
      <c r="C237" s="8">
        <f t="shared" si="6"/>
        <v>-4.1901999931772682E-3</v>
      </c>
      <c r="D237" s="67">
        <v>309.07</v>
      </c>
      <c r="E237" s="46">
        <f t="shared" si="7"/>
        <v>-6.7487225632292258E-3</v>
      </c>
      <c r="F237" s="73">
        <f>C237-'Analyse Spain'!$C$11+'Analyse Spain'!$C$12*E237</f>
        <v>-1.0112706500578956E-2</v>
      </c>
    </row>
    <row r="238" spans="1:6" x14ac:dyDescent="0.3">
      <c r="A238" s="6">
        <v>36339</v>
      </c>
      <c r="B238" s="7">
        <v>10291.088867</v>
      </c>
      <c r="C238" s="8">
        <f t="shared" si="6"/>
        <v>7.7724152849789618E-5</v>
      </c>
      <c r="D238" s="67">
        <v>309.98</v>
      </c>
      <c r="E238" s="46">
        <f t="shared" si="7"/>
        <v>2.9443168214320359E-3</v>
      </c>
      <c r="F238" s="73">
        <f>C238-'Analyse Spain'!$C$11+'Analyse Spain'!$C$12*E238</f>
        <v>2.7149253241368224E-3</v>
      </c>
    </row>
    <row r="239" spans="1:6" x14ac:dyDescent="0.3">
      <c r="A239" s="6">
        <v>36340</v>
      </c>
      <c r="B239" s="7">
        <v>10299.588867</v>
      </c>
      <c r="C239" s="8">
        <f t="shared" si="6"/>
        <v>8.25957302463598E-4</v>
      </c>
      <c r="D239" s="67">
        <v>309.93</v>
      </c>
      <c r="E239" s="46">
        <f t="shared" si="7"/>
        <v>-1.6130072907938331E-4</v>
      </c>
      <c r="F239" s="73">
        <f>C239-'Analyse Spain'!$C$11+'Analyse Spain'!$C$12*E239</f>
        <v>7.2065662894748596E-4</v>
      </c>
    </row>
    <row r="240" spans="1:6" x14ac:dyDescent="0.3">
      <c r="A240" s="6">
        <v>36341</v>
      </c>
      <c r="B240" s="7">
        <v>10218.588867</v>
      </c>
      <c r="C240" s="8">
        <f t="shared" si="6"/>
        <v>-7.8643915835829858E-3</v>
      </c>
      <c r="D240" s="67">
        <v>309.74</v>
      </c>
      <c r="E240" s="46">
        <f t="shared" si="7"/>
        <v>-6.1304165456710358E-4</v>
      </c>
      <c r="F240" s="73">
        <f>C240-'Analyse Spain'!$C$11+'Analyse Spain'!$C$12*E240</f>
        <v>-8.3686146296620481E-3</v>
      </c>
    </row>
    <row r="241" spans="1:6" x14ac:dyDescent="0.3">
      <c r="A241" s="6">
        <v>36342</v>
      </c>
      <c r="B241" s="7">
        <v>10370.489258</v>
      </c>
      <c r="C241" s="8">
        <f t="shared" si="6"/>
        <v>1.4865104465700441E-2</v>
      </c>
      <c r="D241" s="67">
        <v>319.64</v>
      </c>
      <c r="E241" s="46">
        <f t="shared" si="7"/>
        <v>3.1962290953702954E-2</v>
      </c>
      <c r="F241" s="73">
        <f>C241-'Analyse Spain'!$C$11+'Analyse Spain'!$C$12*E241</f>
        <v>4.3127433746241541E-2</v>
      </c>
    </row>
    <row r="242" spans="1:6" x14ac:dyDescent="0.3">
      <c r="A242" s="6">
        <v>36343</v>
      </c>
      <c r="B242" s="7">
        <v>10402.289063</v>
      </c>
      <c r="C242" s="8">
        <f t="shared" si="6"/>
        <v>3.0663746144348192E-3</v>
      </c>
      <c r="D242" s="67">
        <v>321.12</v>
      </c>
      <c r="E242" s="46">
        <f t="shared" si="7"/>
        <v>4.6302089851082417E-3</v>
      </c>
      <c r="F242" s="73">
        <f>C242-'Analyse Spain'!$C$11+'Analyse Spain'!$C$12*E242</f>
        <v>7.192349691014786E-3</v>
      </c>
    </row>
    <row r="243" spans="1:6" x14ac:dyDescent="0.3">
      <c r="A243" s="6">
        <v>36346</v>
      </c>
      <c r="B243" s="7">
        <v>10555.588867</v>
      </c>
      <c r="C243" s="8">
        <f t="shared" si="6"/>
        <v>1.4737122096065702E-2</v>
      </c>
      <c r="D243" s="67">
        <v>326.08999999999997</v>
      </c>
      <c r="E243" s="46">
        <f t="shared" si="7"/>
        <v>1.5477080219232553E-2</v>
      </c>
      <c r="F243" s="73">
        <f>C243-'Analyse Spain'!$C$11+'Analyse Spain'!$C$12*E243</f>
        <v>2.8441728116764785E-2</v>
      </c>
    </row>
    <row r="244" spans="1:6" x14ac:dyDescent="0.3">
      <c r="A244" s="6">
        <v>36347</v>
      </c>
      <c r="B244" s="7">
        <v>10474.389648</v>
      </c>
      <c r="C244" s="8">
        <f t="shared" si="6"/>
        <v>-7.6925333132150664E-3</v>
      </c>
      <c r="D244" s="67">
        <v>325.24</v>
      </c>
      <c r="E244" s="46">
        <f t="shared" si="7"/>
        <v>-2.6066423380047832E-3</v>
      </c>
      <c r="F244" s="73">
        <f>C244-'Analyse Spain'!$C$11+'Analyse Spain'!$C$12*E244</f>
        <v>-9.9572608203886033E-3</v>
      </c>
    </row>
    <row r="245" spans="1:6" x14ac:dyDescent="0.3">
      <c r="A245" s="6">
        <v>36348</v>
      </c>
      <c r="B245" s="7">
        <v>10402.789063</v>
      </c>
      <c r="C245" s="8">
        <f t="shared" si="6"/>
        <v>-6.8357763465168864E-3</v>
      </c>
      <c r="D245" s="67">
        <v>323.42</v>
      </c>
      <c r="E245" s="46">
        <f t="shared" si="7"/>
        <v>-5.5958676669536356E-3</v>
      </c>
      <c r="F245" s="73">
        <f>C245-'Analyse Spain'!$C$11+'Analyse Spain'!$C$12*E245</f>
        <v>-1.1740222314137851E-2</v>
      </c>
    </row>
    <row r="246" spans="1:6" x14ac:dyDescent="0.3">
      <c r="A246" s="6">
        <v>36349</v>
      </c>
      <c r="B246" s="7">
        <v>10311.289063</v>
      </c>
      <c r="C246" s="8">
        <f t="shared" si="6"/>
        <v>-8.7957180950098968E-3</v>
      </c>
      <c r="D246" s="67">
        <v>319.43</v>
      </c>
      <c r="E246" s="46">
        <f t="shared" si="7"/>
        <v>-1.2336899387793032E-2</v>
      </c>
      <c r="F246" s="73">
        <f>C246-'Analyse Spain'!$C$11+'Analyse Spain'!$C$12*E246</f>
        <v>-1.9653019373882613E-2</v>
      </c>
    </row>
    <row r="247" spans="1:6" x14ac:dyDescent="0.3">
      <c r="A247" s="6">
        <v>36350</v>
      </c>
      <c r="B247" s="7">
        <v>10333.189453000001</v>
      </c>
      <c r="C247" s="8">
        <f t="shared" si="6"/>
        <v>2.1239235818328872E-3</v>
      </c>
      <c r="D247" s="67">
        <v>320.22000000000003</v>
      </c>
      <c r="E247" s="46">
        <f t="shared" si="7"/>
        <v>2.4731553078922719E-3</v>
      </c>
      <c r="F247" s="73">
        <f>C247-'Analyse Spain'!$C$11+'Analyse Spain'!$C$12*E247</f>
        <v>4.345052490818898E-3</v>
      </c>
    </row>
    <row r="248" spans="1:6" x14ac:dyDescent="0.3">
      <c r="A248" s="6">
        <v>36353</v>
      </c>
      <c r="B248" s="7">
        <v>10311.889648</v>
      </c>
      <c r="C248" s="8">
        <f t="shared" si="6"/>
        <v>-2.061300152956802E-3</v>
      </c>
      <c r="D248" s="67">
        <v>321.42</v>
      </c>
      <c r="E248" s="46">
        <f t="shared" si="7"/>
        <v>3.7474236462431421E-3</v>
      </c>
      <c r="F248" s="73">
        <f>C248-'Analyse Spain'!$C$11+'Analyse Spain'!$C$12*E248</f>
        <v>1.2851068084172145E-3</v>
      </c>
    </row>
    <row r="249" spans="1:6" x14ac:dyDescent="0.3">
      <c r="A249" s="6">
        <v>36354</v>
      </c>
      <c r="B249" s="7">
        <v>10118.990234000001</v>
      </c>
      <c r="C249" s="8">
        <f t="shared" si="6"/>
        <v>-1.8706504877834207E-2</v>
      </c>
      <c r="D249" s="67">
        <v>316.36</v>
      </c>
      <c r="E249" s="46">
        <f t="shared" si="7"/>
        <v>-1.5742642026009612E-2</v>
      </c>
      <c r="F249" s="73">
        <f>C249-'Analyse Spain'!$C$11+'Analyse Spain'!$C$12*E249</f>
        <v>-3.2571341796984198E-2</v>
      </c>
    </row>
    <row r="250" spans="1:6" x14ac:dyDescent="0.3">
      <c r="A250" s="6">
        <v>36355</v>
      </c>
      <c r="B250" s="7">
        <v>10009.290039</v>
      </c>
      <c r="C250" s="8">
        <f t="shared" si="6"/>
        <v>-1.0841021926417782E-2</v>
      </c>
      <c r="D250" s="67">
        <v>317.79000000000002</v>
      </c>
      <c r="E250" s="46">
        <f t="shared" si="7"/>
        <v>4.5201668984700127E-3</v>
      </c>
      <c r="F250" s="73">
        <f>C250-'Analyse Spain'!$C$11+'Analyse Spain'!$C$12*E250</f>
        <v>-6.8122225711566347E-3</v>
      </c>
    </row>
    <row r="251" spans="1:6" x14ac:dyDescent="0.3">
      <c r="A251" s="6">
        <v>36356</v>
      </c>
      <c r="B251" s="7">
        <v>10134.588867</v>
      </c>
      <c r="C251" s="8">
        <f t="shared" si="6"/>
        <v>1.2518253293868797E-2</v>
      </c>
      <c r="D251" s="67">
        <v>321.19</v>
      </c>
      <c r="E251" s="46">
        <f t="shared" si="7"/>
        <v>1.069888920356199E-2</v>
      </c>
      <c r="F251" s="73">
        <f>C251-'Analyse Spain'!$C$11+'Analyse Spain'!$C$12*E251</f>
        <v>2.2003345011159723E-2</v>
      </c>
    </row>
    <row r="252" spans="1:6" x14ac:dyDescent="0.3">
      <c r="A252" s="6">
        <v>36357</v>
      </c>
      <c r="B252" s="7">
        <v>10119.190430000001</v>
      </c>
      <c r="C252" s="8">
        <f t="shared" si="6"/>
        <v>-1.5193943436758728E-3</v>
      </c>
      <c r="D252" s="67">
        <v>320.39</v>
      </c>
      <c r="E252" s="46">
        <f t="shared" si="7"/>
        <v>-2.4907375696628931E-3</v>
      </c>
      <c r="F252" s="73">
        <f>C252-'Analyse Spain'!$C$11+'Analyse Spain'!$C$12*E252</f>
        <v>-3.6817689256005257E-3</v>
      </c>
    </row>
    <row r="253" spans="1:6" x14ac:dyDescent="0.3">
      <c r="A253" s="6">
        <v>36360</v>
      </c>
      <c r="B253" s="7">
        <v>10190.889648</v>
      </c>
      <c r="C253" s="8">
        <f t="shared" si="6"/>
        <v>7.0854697810049938E-3</v>
      </c>
      <c r="D253" s="67">
        <v>319.79000000000002</v>
      </c>
      <c r="E253" s="46">
        <f t="shared" si="7"/>
        <v>-1.8727176253939826E-3</v>
      </c>
      <c r="F253" s="73">
        <f>C253-'Analyse Spain'!$C$11+'Analyse Spain'!$C$12*E253</f>
        <v>5.4688548780219767E-3</v>
      </c>
    </row>
    <row r="254" spans="1:6" x14ac:dyDescent="0.3">
      <c r="A254" s="6">
        <v>36361</v>
      </c>
      <c r="B254" s="7">
        <v>10057.890625</v>
      </c>
      <c r="C254" s="8">
        <f t="shared" si="6"/>
        <v>-1.3050776487026461E-2</v>
      </c>
      <c r="D254" s="67">
        <v>312.52999999999997</v>
      </c>
      <c r="E254" s="46">
        <f t="shared" si="7"/>
        <v>-2.2702398448982253E-2</v>
      </c>
      <c r="F254" s="73">
        <f>C254-'Analyse Spain'!$C$11+'Analyse Spain'!$C$12*E254</f>
        <v>-3.3061619641309888E-2</v>
      </c>
    </row>
    <row r="255" spans="1:6" x14ac:dyDescent="0.3">
      <c r="A255" s="6">
        <v>36362</v>
      </c>
      <c r="B255" s="7">
        <v>9999.7900389999995</v>
      </c>
      <c r="C255" s="8">
        <f t="shared" si="6"/>
        <v>-5.7766174008280213E-3</v>
      </c>
      <c r="D255" s="67">
        <v>308.45</v>
      </c>
      <c r="E255" s="46">
        <f t="shared" si="7"/>
        <v>-1.3054746744312506E-2</v>
      </c>
      <c r="F255" s="73">
        <f>C255-'Analyse Spain'!$C$11+'Analyse Spain'!$C$12*E255</f>
        <v>-1.72678337280033E-2</v>
      </c>
    </row>
    <row r="256" spans="1:6" x14ac:dyDescent="0.3">
      <c r="A256" s="6">
        <v>36363</v>
      </c>
      <c r="B256" s="7">
        <v>9896.0898440000001</v>
      </c>
      <c r="C256" s="8">
        <f t="shared" si="6"/>
        <v>-1.0370237234537893E-2</v>
      </c>
      <c r="D256" s="67">
        <v>306.75</v>
      </c>
      <c r="E256" s="46">
        <f t="shared" si="7"/>
        <v>-5.5114281082833116E-3</v>
      </c>
      <c r="F256" s="73">
        <f>C256-'Analyse Spain'!$C$11+'Analyse Spain'!$C$12*E256</f>
        <v>-1.5200116504340708E-2</v>
      </c>
    </row>
    <row r="257" spans="1:6" x14ac:dyDescent="0.3">
      <c r="A257" s="6">
        <v>36364</v>
      </c>
      <c r="B257" s="7">
        <v>9771.5898440000001</v>
      </c>
      <c r="C257" s="8">
        <f t="shared" si="6"/>
        <v>-1.2580726525586727E-2</v>
      </c>
      <c r="D257" s="67">
        <v>303.32</v>
      </c>
      <c r="E257" s="46">
        <f t="shared" si="7"/>
        <v>-1.1181744091279588E-2</v>
      </c>
      <c r="F257" s="73">
        <f>C257-'Analyse Spain'!$C$11+'Analyse Spain'!$C$12*E257</f>
        <v>-2.2417935832348922E-2</v>
      </c>
    </row>
    <row r="258" spans="1:6" x14ac:dyDescent="0.3">
      <c r="A258" s="6">
        <v>36367</v>
      </c>
      <c r="B258" s="7">
        <v>9684.890625</v>
      </c>
      <c r="C258" s="8">
        <f t="shared" si="6"/>
        <v>-8.8725806531099183E-3</v>
      </c>
      <c r="D258" s="67">
        <v>299.27</v>
      </c>
      <c r="E258" s="46">
        <f t="shared" si="7"/>
        <v>-1.3352235263088486E-2</v>
      </c>
      <c r="F258" s="73">
        <f>C258-'Analyse Spain'!$C$11+'Analyse Spain'!$C$12*E258</f>
        <v>-2.0626502480328664E-2</v>
      </c>
    </row>
    <row r="259" spans="1:6" x14ac:dyDescent="0.3">
      <c r="A259" s="6">
        <v>36368</v>
      </c>
      <c r="B259" s="7">
        <v>9583.390625</v>
      </c>
      <c r="C259" s="8">
        <f t="shared" ref="C259:C322" si="8">B259/B258-1</f>
        <v>-1.0480242258801953E-2</v>
      </c>
      <c r="D259" s="67">
        <v>301.7</v>
      </c>
      <c r="E259" s="46">
        <f t="shared" ref="E259:E321" si="9">D259/D258-1</f>
        <v>8.1197580779897027E-3</v>
      </c>
      <c r="F259" s="73">
        <f>C259-'Analyse Spain'!$C$11+'Analyse Spain'!$C$12*E259</f>
        <v>-3.2727239242047249E-3</v>
      </c>
    </row>
    <row r="260" spans="1:6" x14ac:dyDescent="0.3">
      <c r="A260" s="6">
        <v>36369</v>
      </c>
      <c r="B260" s="7">
        <v>9571.4902340000008</v>
      </c>
      <c r="C260" s="8">
        <f t="shared" si="8"/>
        <v>-1.2417725067946916E-3</v>
      </c>
      <c r="D260" s="67">
        <v>302.56</v>
      </c>
      <c r="E260" s="46">
        <f t="shared" si="9"/>
        <v>2.8505137553862525E-3</v>
      </c>
      <c r="F260" s="73">
        <f>C260-'Analyse Spain'!$C$11+'Analyse Spain'!$C$12*E260</f>
        <v>1.3125932613898606E-3</v>
      </c>
    </row>
    <row r="261" spans="1:6" x14ac:dyDescent="0.3">
      <c r="A261" s="6">
        <v>36370</v>
      </c>
      <c r="B261" s="7">
        <v>9292.5898440000001</v>
      </c>
      <c r="C261" s="8">
        <f t="shared" si="8"/>
        <v>-2.9138658994738997E-2</v>
      </c>
      <c r="D261" s="67">
        <v>296.13</v>
      </c>
      <c r="E261" s="46">
        <f t="shared" si="9"/>
        <v>-2.125198307773668E-2</v>
      </c>
      <c r="F261" s="73">
        <f>C261-'Analyse Spain'!$C$11+'Analyse Spain'!$C$12*E261</f>
        <v>-4.7868672566282341E-2</v>
      </c>
    </row>
    <row r="262" spans="1:6" x14ac:dyDescent="0.3">
      <c r="A262" s="6">
        <v>36371</v>
      </c>
      <c r="B262" s="7">
        <v>9391.890625</v>
      </c>
      <c r="C262" s="8">
        <f t="shared" si="8"/>
        <v>1.0686017855841889E-2</v>
      </c>
      <c r="D262" s="67">
        <v>301.27999999999997</v>
      </c>
      <c r="E262" s="46">
        <f t="shared" si="9"/>
        <v>1.7391010704757903E-2</v>
      </c>
      <c r="F262" s="73">
        <f>C262-'Analyse Spain'!$C$11+'Analyse Spain'!$C$12*E262</f>
        <v>2.6080773356316381E-2</v>
      </c>
    </row>
    <row r="263" spans="1:6" x14ac:dyDescent="0.3">
      <c r="A263" s="6">
        <v>36374</v>
      </c>
      <c r="B263" s="7">
        <v>9400.0898440000001</v>
      </c>
      <c r="C263" s="8">
        <f t="shared" si="8"/>
        <v>8.7301048610743948E-4</v>
      </c>
      <c r="D263" s="67">
        <v>301.69</v>
      </c>
      <c r="E263" s="46">
        <f t="shared" si="9"/>
        <v>1.3608603292618593E-3</v>
      </c>
      <c r="F263" s="73">
        <f>C263-'Analyse Spain'!$C$11+'Analyse Spain'!$C$12*E263</f>
        <v>2.1118964172493681E-3</v>
      </c>
    </row>
    <row r="264" spans="1:6" x14ac:dyDescent="0.3">
      <c r="A264" s="6">
        <v>36375</v>
      </c>
      <c r="B264" s="7">
        <v>9434.1904300000006</v>
      </c>
      <c r="C264" s="8">
        <f t="shared" si="8"/>
        <v>3.627687241922084E-3</v>
      </c>
      <c r="D264" s="67">
        <v>300.7</v>
      </c>
      <c r="E264" s="46">
        <f t="shared" si="9"/>
        <v>-3.281514137028152E-3</v>
      </c>
      <c r="F264" s="73">
        <f>C264-'Analyse Spain'!$C$11+'Analyse Spain'!$C$12*E264</f>
        <v>7.6699544625384282E-4</v>
      </c>
    </row>
    <row r="265" spans="1:6" x14ac:dyDescent="0.3">
      <c r="A265" s="6">
        <v>36376</v>
      </c>
      <c r="B265" s="7">
        <v>9436.1904300000006</v>
      </c>
      <c r="C265" s="8">
        <f t="shared" si="8"/>
        <v>2.1199487278100726E-4</v>
      </c>
      <c r="D265" s="67">
        <v>299.33</v>
      </c>
      <c r="E265" s="46">
        <f t="shared" si="9"/>
        <v>-4.5560359161955777E-3</v>
      </c>
      <c r="F265" s="73">
        <f>C265-'Analyse Spain'!$C$11+'Analyse Spain'!$C$12*E265</f>
        <v>-3.7741987832282946E-3</v>
      </c>
    </row>
    <row r="266" spans="1:6" x14ac:dyDescent="0.3">
      <c r="A266" s="6">
        <v>36377</v>
      </c>
      <c r="B266" s="7">
        <v>9194.4902340000008</v>
      </c>
      <c r="C266" s="8">
        <f t="shared" si="8"/>
        <v>-2.5614171078147674E-2</v>
      </c>
      <c r="D266" s="67">
        <v>292.62</v>
      </c>
      <c r="E266" s="46">
        <f t="shared" si="9"/>
        <v>-2.2416730698560094E-2</v>
      </c>
      <c r="F266" s="73">
        <f>C266-'Analyse Spain'!$C$11+'Analyse Spain'!$C$12*E266</f>
        <v>-4.537274739023589E-2</v>
      </c>
    </row>
    <row r="267" spans="1:6" x14ac:dyDescent="0.3">
      <c r="A267" s="6">
        <v>36378</v>
      </c>
      <c r="B267" s="7">
        <v>9140.6914059999999</v>
      </c>
      <c r="C267" s="8">
        <f t="shared" si="8"/>
        <v>-5.8512029085702189E-3</v>
      </c>
      <c r="D267" s="67">
        <v>293.68</v>
      </c>
      <c r="E267" s="46">
        <f t="shared" si="9"/>
        <v>3.6224454924476124E-3</v>
      </c>
      <c r="F267" s="73">
        <f>C267-'Analyse Spain'!$C$11+'Analyse Spain'!$C$12*E267</f>
        <v>-2.6151613775074424E-3</v>
      </c>
    </row>
    <row r="268" spans="1:6" x14ac:dyDescent="0.3">
      <c r="A268" s="6">
        <v>36381</v>
      </c>
      <c r="B268" s="7">
        <v>9335.6904300000006</v>
      </c>
      <c r="C268" s="8">
        <f t="shared" si="8"/>
        <v>2.1333071573995221E-2</v>
      </c>
      <c r="D268" s="67">
        <v>296.33999999999997</v>
      </c>
      <c r="E268" s="46">
        <f t="shared" si="9"/>
        <v>9.0574775265594987E-3</v>
      </c>
      <c r="F268" s="73">
        <f>C268-'Analyse Spain'!$C$11+'Analyse Spain'!$C$12*E268</f>
        <v>2.9368669115314786E-2</v>
      </c>
    </row>
    <row r="269" spans="1:6" x14ac:dyDescent="0.3">
      <c r="A269" s="6">
        <v>36382</v>
      </c>
      <c r="B269" s="7">
        <v>9230.1904300000006</v>
      </c>
      <c r="C269" s="8">
        <f t="shared" si="8"/>
        <v>-1.1300717476768307E-2</v>
      </c>
      <c r="D269" s="67">
        <v>291.98</v>
      </c>
      <c r="E269" s="46">
        <f t="shared" si="9"/>
        <v>-1.4712829857595811E-2</v>
      </c>
      <c r="F269" s="73">
        <f>C269-'Analyse Spain'!$C$11+'Analyse Spain'!$C$12*E269</f>
        <v>-2.42561501548164E-2</v>
      </c>
    </row>
    <row r="270" spans="1:6" x14ac:dyDescent="0.3">
      <c r="A270" s="6">
        <v>36383</v>
      </c>
      <c r="B270" s="7">
        <v>9360.390625</v>
      </c>
      <c r="C270" s="8">
        <f t="shared" si="8"/>
        <v>1.4105905613477132E-2</v>
      </c>
      <c r="D270" s="67">
        <v>293.91000000000003</v>
      </c>
      <c r="E270" s="46">
        <f t="shared" si="9"/>
        <v>6.610041783683851E-3</v>
      </c>
      <c r="F270" s="73">
        <f>C270-'Analyse Spain'!$C$11+'Analyse Spain'!$C$12*E270</f>
        <v>1.9980227037984338E-2</v>
      </c>
    </row>
    <row r="271" spans="1:6" x14ac:dyDescent="0.3">
      <c r="A271" s="6">
        <v>36384</v>
      </c>
      <c r="B271" s="7">
        <v>9407.890625</v>
      </c>
      <c r="C271" s="8">
        <f t="shared" si="8"/>
        <v>5.0745745453331104E-3</v>
      </c>
      <c r="D271" s="67">
        <v>299.69</v>
      </c>
      <c r="E271" s="46">
        <f t="shared" si="9"/>
        <v>1.9665884114184573E-2</v>
      </c>
      <c r="F271" s="73">
        <f>C271-'Analyse Spain'!$C$11+'Analyse Spain'!$C$12*E271</f>
        <v>2.2478220200688029E-2</v>
      </c>
    </row>
    <row r="272" spans="1:6" x14ac:dyDescent="0.3">
      <c r="A272" s="6">
        <v>36385</v>
      </c>
      <c r="B272" s="7">
        <v>9561.6904300000006</v>
      </c>
      <c r="C272" s="8">
        <f t="shared" si="8"/>
        <v>1.6347958445786182E-2</v>
      </c>
      <c r="D272" s="67">
        <v>304.60000000000002</v>
      </c>
      <c r="E272" s="46">
        <f t="shared" si="9"/>
        <v>1.6383596382929078E-2</v>
      </c>
      <c r="F272" s="73">
        <f>C272-'Analyse Spain'!$C$11+'Analyse Spain'!$C$12*E272</f>
        <v>3.0853088745745657E-2</v>
      </c>
    </row>
    <row r="273" spans="1:6" x14ac:dyDescent="0.3">
      <c r="A273" s="6">
        <v>36388</v>
      </c>
      <c r="B273" s="7">
        <v>9474.4902340000008</v>
      </c>
      <c r="C273" s="8">
        <f t="shared" si="8"/>
        <v>-9.1197468312096408E-3</v>
      </c>
      <c r="D273" s="67">
        <v>305.77999999999997</v>
      </c>
      <c r="E273" s="46">
        <f t="shared" si="9"/>
        <v>3.8739330269204064E-3</v>
      </c>
      <c r="F273" s="73">
        <f>C273-'Analyse Spain'!$C$11+'Analyse Spain'!$C$12*E273</f>
        <v>-5.6616222470925511E-3</v>
      </c>
    </row>
    <row r="274" spans="1:6" x14ac:dyDescent="0.3">
      <c r="A274" s="6">
        <v>36389</v>
      </c>
      <c r="B274" s="7">
        <v>9613.4902340000008</v>
      </c>
      <c r="C274" s="8">
        <f t="shared" si="8"/>
        <v>1.4670974012004123E-2</v>
      </c>
      <c r="D274" s="67">
        <v>306.27999999999997</v>
      </c>
      <c r="E274" s="46">
        <f t="shared" si="9"/>
        <v>1.6351625351560539E-3</v>
      </c>
      <c r="F274" s="73">
        <f>C274-'Analyse Spain'!$C$11+'Analyse Spain'!$C$12*E274</f>
        <v>1.6152090125537481E-2</v>
      </c>
    </row>
    <row r="275" spans="1:6" x14ac:dyDescent="0.3">
      <c r="A275" s="6">
        <v>36390</v>
      </c>
      <c r="B275" s="7">
        <v>9570.890625</v>
      </c>
      <c r="C275" s="8">
        <f t="shared" si="8"/>
        <v>-4.4312323581854329E-3</v>
      </c>
      <c r="D275" s="67">
        <v>306.19</v>
      </c>
      <c r="E275" s="46">
        <f t="shared" si="9"/>
        <v>-2.9384876583504749E-4</v>
      </c>
      <c r="F275" s="73">
        <f>C275-'Analyse Spain'!$C$11+'Analyse Spain'!$C$12*E275</f>
        <v>-4.6535832574344542E-3</v>
      </c>
    </row>
    <row r="276" spans="1:6" x14ac:dyDescent="0.3">
      <c r="A276" s="6">
        <v>36391</v>
      </c>
      <c r="B276" s="7">
        <v>9569.2900389999995</v>
      </c>
      <c r="C276" s="8">
        <f t="shared" si="8"/>
        <v>-1.6723480214264619E-4</v>
      </c>
      <c r="D276" s="67">
        <v>302.94</v>
      </c>
      <c r="E276" s="46">
        <f t="shared" si="9"/>
        <v>-1.061432443907373E-2</v>
      </c>
      <c r="F276" s="73">
        <f>C276-'Analyse Spain'!$C$11+'Analyse Spain'!$C$12*E276</f>
        <v>-9.5033684234277736E-3</v>
      </c>
    </row>
    <row r="277" spans="1:6" x14ac:dyDescent="0.3">
      <c r="A277" s="6">
        <v>36392</v>
      </c>
      <c r="B277" s="7">
        <v>9738.2900389999995</v>
      </c>
      <c r="C277" s="8">
        <f t="shared" si="8"/>
        <v>1.7660662317813935E-2</v>
      </c>
      <c r="D277" s="67">
        <v>305.55</v>
      </c>
      <c r="E277" s="46">
        <f t="shared" si="9"/>
        <v>8.6155674390968606E-3</v>
      </c>
      <c r="F277" s="73">
        <f>C277-'Analyse Spain'!$C$11+'Analyse Spain'!$C$12*E277</f>
        <v>2.5306018881166386E-2</v>
      </c>
    </row>
    <row r="278" spans="1:6" x14ac:dyDescent="0.3">
      <c r="A278" s="6">
        <v>36395</v>
      </c>
      <c r="B278" s="7">
        <v>9729.9902340000008</v>
      </c>
      <c r="C278" s="8">
        <f t="shared" si="8"/>
        <v>-8.5228566480965995E-4</v>
      </c>
      <c r="D278" s="67">
        <v>309.95</v>
      </c>
      <c r="E278" s="46">
        <f t="shared" si="9"/>
        <v>1.4400261822942184E-2</v>
      </c>
      <c r="F278" s="73">
        <f>C278-'Analyse Spain'!$C$11+'Analyse Spain'!$C$12*E278</f>
        <v>1.1901405959537563E-2</v>
      </c>
    </row>
    <row r="279" spans="1:6" x14ac:dyDescent="0.3">
      <c r="A279" s="6">
        <v>36396</v>
      </c>
      <c r="B279" s="7">
        <v>9861.6904300000006</v>
      </c>
      <c r="C279" s="8">
        <f t="shared" si="8"/>
        <v>1.3535491077862893E-2</v>
      </c>
      <c r="D279" s="67">
        <v>310.52999999999997</v>
      </c>
      <c r="E279" s="46">
        <f t="shared" si="9"/>
        <v>1.87126955960637E-3</v>
      </c>
      <c r="F279" s="73">
        <f>C279-'Analyse Spain'!$C$11+'Analyse Spain'!$C$12*E279</f>
        <v>1.5225108057840459E-2</v>
      </c>
    </row>
    <row r="280" spans="1:6" x14ac:dyDescent="0.3">
      <c r="A280" s="6">
        <v>36397</v>
      </c>
      <c r="B280" s="7">
        <v>9941.390625</v>
      </c>
      <c r="C280" s="8">
        <f t="shared" si="8"/>
        <v>8.0817985076417909E-3</v>
      </c>
      <c r="D280" s="67">
        <v>314.33999999999997</v>
      </c>
      <c r="E280" s="46">
        <f t="shared" si="9"/>
        <v>1.2269345956912314E-2</v>
      </c>
      <c r="F280" s="73">
        <f>C280-'Analyse Spain'!$C$11+'Analyse Spain'!$C$12*E280</f>
        <v>1.8953725684610477E-2</v>
      </c>
    </row>
    <row r="281" spans="1:6" x14ac:dyDescent="0.3">
      <c r="A281" s="6">
        <v>36398</v>
      </c>
      <c r="B281" s="7">
        <v>9931.890625</v>
      </c>
      <c r="C281" s="8">
        <f t="shared" si="8"/>
        <v>-9.5560071607181385E-4</v>
      </c>
      <c r="D281" s="67">
        <v>314.54000000000002</v>
      </c>
      <c r="E281" s="46">
        <f t="shared" si="9"/>
        <v>6.3625373799092166E-4</v>
      </c>
      <c r="F281" s="73">
        <f>C281-'Analyse Spain'!$C$11+'Analyse Spain'!$C$12*E281</f>
        <v>-3.5659876323552563E-4</v>
      </c>
    </row>
    <row r="282" spans="1:6" x14ac:dyDescent="0.3">
      <c r="A282" s="6">
        <v>36399</v>
      </c>
      <c r="B282" s="7">
        <v>10058.390625</v>
      </c>
      <c r="C282" s="8">
        <f t="shared" si="8"/>
        <v>1.2736749202773234E-2</v>
      </c>
      <c r="D282" s="67">
        <v>315.02</v>
      </c>
      <c r="E282" s="46">
        <f t="shared" si="9"/>
        <v>1.526038023780707E-3</v>
      </c>
      <c r="F282" s="73">
        <f>C282-'Analyse Spain'!$C$11+'Analyse Spain'!$C$12*E282</f>
        <v>1.4121499885311764E-2</v>
      </c>
    </row>
    <row r="283" spans="1:6" x14ac:dyDescent="0.3">
      <c r="A283" s="6">
        <v>36402</v>
      </c>
      <c r="B283" s="7">
        <v>10006.190430000001</v>
      </c>
      <c r="C283" s="8">
        <f t="shared" si="8"/>
        <v>-5.189716421457824E-3</v>
      </c>
      <c r="D283" s="67">
        <v>314.58</v>
      </c>
      <c r="E283" s="46">
        <f t="shared" si="9"/>
        <v>-1.3967367151291876E-3</v>
      </c>
      <c r="F283" s="73">
        <f>C283-'Analyse Spain'!$C$11+'Analyse Spain'!$C$12*E283</f>
        <v>-6.3860031599901612E-3</v>
      </c>
    </row>
    <row r="284" spans="1:6" x14ac:dyDescent="0.3">
      <c r="A284" s="6">
        <v>36403</v>
      </c>
      <c r="B284" s="7">
        <v>9806.0898440000001</v>
      </c>
      <c r="C284" s="8">
        <f t="shared" si="8"/>
        <v>-1.9997679176689487E-2</v>
      </c>
      <c r="D284" s="67">
        <v>308.69</v>
      </c>
      <c r="E284" s="46">
        <f t="shared" si="9"/>
        <v>-1.8723377201347757E-2</v>
      </c>
      <c r="F284" s="73">
        <f>C284-'Analyse Spain'!$C$11+'Analyse Spain'!$C$12*E284</f>
        <v>-3.6494737090304277E-2</v>
      </c>
    </row>
    <row r="285" spans="1:6" x14ac:dyDescent="0.3">
      <c r="A285" s="6">
        <v>36404</v>
      </c>
      <c r="B285" s="7">
        <v>9903.5898440000001</v>
      </c>
      <c r="C285" s="8">
        <f t="shared" si="8"/>
        <v>9.942801009482638E-3</v>
      </c>
      <c r="D285" s="67">
        <v>310.27</v>
      </c>
      <c r="E285" s="46">
        <f t="shared" si="9"/>
        <v>5.1184035764033631E-3</v>
      </c>
      <c r="F285" s="73">
        <f>C285-'Analyse Spain'!$C$11+'Analyse Spain'!$C$12*E285</f>
        <v>1.4499889880814732E-2</v>
      </c>
    </row>
    <row r="286" spans="1:6" x14ac:dyDescent="0.3">
      <c r="A286" s="6">
        <v>36405</v>
      </c>
      <c r="B286" s="7">
        <v>9693.9902340000008</v>
      </c>
      <c r="C286" s="8">
        <f t="shared" si="8"/>
        <v>-2.1164003487784133E-2</v>
      </c>
      <c r="D286" s="67">
        <v>305.18</v>
      </c>
      <c r="E286" s="46">
        <f t="shared" si="9"/>
        <v>-1.6405066554935899E-2</v>
      </c>
      <c r="F286" s="73">
        <f>C286-'Analyse Spain'!$C$11+'Analyse Spain'!$C$12*E286</f>
        <v>-3.561381278781342E-2</v>
      </c>
    </row>
    <row r="287" spans="1:6" x14ac:dyDescent="0.3">
      <c r="A287" s="6">
        <v>36406</v>
      </c>
      <c r="B287" s="7">
        <v>9943.0898440000001</v>
      </c>
      <c r="C287" s="8">
        <f t="shared" si="8"/>
        <v>2.5696292650092101E-2</v>
      </c>
      <c r="D287" s="67">
        <v>312.32</v>
      </c>
      <c r="E287" s="46">
        <f t="shared" si="9"/>
        <v>2.3396028573301031E-2</v>
      </c>
      <c r="F287" s="73">
        <f>C287-'Analyse Spain'!$C$11+'Analyse Spain'!$C$12*E287</f>
        <v>4.6393945984797139E-2</v>
      </c>
    </row>
    <row r="288" spans="1:6" x14ac:dyDescent="0.3">
      <c r="A288" s="6">
        <v>36409</v>
      </c>
      <c r="B288" s="7">
        <v>9975.390625</v>
      </c>
      <c r="C288" s="8">
        <f t="shared" si="8"/>
        <v>3.2485657382943511E-3</v>
      </c>
      <c r="D288" s="67">
        <v>315.27</v>
      </c>
      <c r="E288" s="46">
        <f t="shared" si="9"/>
        <v>9.4454405737705027E-3</v>
      </c>
      <c r="F288" s="73">
        <f>C288-'Analyse Spain'!$C$11+'Analyse Spain'!$C$12*E288</f>
        <v>1.1626764825163659E-2</v>
      </c>
    </row>
    <row r="289" spans="1:6" x14ac:dyDescent="0.3">
      <c r="A289" s="6">
        <v>36410</v>
      </c>
      <c r="B289" s="7">
        <v>9871.1904300000006</v>
      </c>
      <c r="C289" s="8">
        <f t="shared" si="8"/>
        <v>-1.04457257782824E-2</v>
      </c>
      <c r="D289" s="67">
        <v>313.98</v>
      </c>
      <c r="E289" s="46">
        <f t="shared" si="9"/>
        <v>-4.0917308973259514E-3</v>
      </c>
      <c r="F289" s="73">
        <f>C289-'Analyse Spain'!$C$11+'Analyse Spain'!$C$12*E289</f>
        <v>-1.4021901990066601E-2</v>
      </c>
    </row>
    <row r="290" spans="1:6" x14ac:dyDescent="0.3">
      <c r="A290" s="6">
        <v>36411</v>
      </c>
      <c r="B290" s="7">
        <v>9891.5898440000001</v>
      </c>
      <c r="C290" s="8">
        <f t="shared" si="8"/>
        <v>2.0665606792471536E-3</v>
      </c>
      <c r="D290" s="67">
        <v>313.62</v>
      </c>
      <c r="E290" s="46">
        <f t="shared" si="9"/>
        <v>-1.1465698452131079E-3</v>
      </c>
      <c r="F290" s="73">
        <f>C290-'Analyse Spain'!$C$11+'Analyse Spain'!$C$12*E290</f>
        <v>1.0911907442473364E-3</v>
      </c>
    </row>
    <row r="291" spans="1:6" x14ac:dyDescent="0.3">
      <c r="A291" s="6">
        <v>36412</v>
      </c>
      <c r="B291" s="7">
        <v>10027.990234000001</v>
      </c>
      <c r="C291" s="8">
        <f t="shared" si="8"/>
        <v>1.3789531526394505E-2</v>
      </c>
      <c r="D291" s="67">
        <v>316.41000000000003</v>
      </c>
      <c r="E291" s="46">
        <f t="shared" si="9"/>
        <v>8.8961163191123571E-3</v>
      </c>
      <c r="F291" s="73">
        <f>C291-'Analyse Spain'!$C$11+'Analyse Spain'!$C$12*E291</f>
        <v>2.168263457123926E-2</v>
      </c>
    </row>
    <row r="292" spans="1:6" x14ac:dyDescent="0.3">
      <c r="A292" s="6">
        <v>36413</v>
      </c>
      <c r="B292" s="7">
        <v>10026.589844</v>
      </c>
      <c r="C292" s="8">
        <f t="shared" si="8"/>
        <v>-1.3964812163980156E-4</v>
      </c>
      <c r="D292" s="67">
        <v>316.82</v>
      </c>
      <c r="E292" s="46">
        <f t="shared" si="9"/>
        <v>1.295787111658786E-3</v>
      </c>
      <c r="F292" s="73">
        <f>C292-'Analyse Spain'!$C$11+'Analyse Spain'!$C$12*E292</f>
        <v>1.0417730971152728E-3</v>
      </c>
    </row>
    <row r="293" spans="1:6" x14ac:dyDescent="0.3">
      <c r="A293" s="6">
        <v>36416</v>
      </c>
      <c r="B293" s="7">
        <v>9918.9902340000008</v>
      </c>
      <c r="C293" s="8">
        <f t="shared" si="8"/>
        <v>-1.0731426304865566E-2</v>
      </c>
      <c r="D293" s="67">
        <v>314.68</v>
      </c>
      <c r="E293" s="46">
        <f t="shared" si="9"/>
        <v>-6.7546240767627497E-3</v>
      </c>
      <c r="F293" s="73">
        <f>C293-'Analyse Spain'!$C$11+'Analyse Spain'!$C$12*E293</f>
        <v>-1.6659144307723337E-2</v>
      </c>
    </row>
    <row r="294" spans="1:6" x14ac:dyDescent="0.3">
      <c r="A294" s="6">
        <v>36417</v>
      </c>
      <c r="B294" s="7">
        <v>9779.1904300000006</v>
      </c>
      <c r="C294" s="8">
        <f t="shared" si="8"/>
        <v>-1.4094156834714822E-2</v>
      </c>
      <c r="D294" s="67">
        <v>312.39999999999998</v>
      </c>
      <c r="E294" s="46">
        <f t="shared" si="9"/>
        <v>-7.245455701029746E-3</v>
      </c>
      <c r="F294" s="73">
        <f>C294-'Analyse Spain'!$C$11+'Analyse Spain'!$C$12*E294</f>
        <v>-2.0455317337541169E-2</v>
      </c>
    </row>
    <row r="295" spans="1:6" x14ac:dyDescent="0.3">
      <c r="A295" s="6">
        <v>36418</v>
      </c>
      <c r="B295" s="7">
        <v>9728.5898440000001</v>
      </c>
      <c r="C295" s="8">
        <f t="shared" si="8"/>
        <v>-5.174312368922851E-3</v>
      </c>
      <c r="D295" s="67">
        <v>311.33</v>
      </c>
      <c r="E295" s="46">
        <f t="shared" si="9"/>
        <v>-3.4250960307298239E-3</v>
      </c>
      <c r="F295" s="73">
        <f>C295-'Analyse Spain'!$C$11+'Analyse Spain'!$C$12*E295</f>
        <v>-8.1617981441950271E-3</v>
      </c>
    </row>
    <row r="296" spans="1:6" x14ac:dyDescent="0.3">
      <c r="A296" s="6">
        <v>36419</v>
      </c>
      <c r="B296" s="7">
        <v>9645.6904300000006</v>
      </c>
      <c r="C296" s="8">
        <f t="shared" si="8"/>
        <v>-8.5212158523804149E-3</v>
      </c>
      <c r="D296" s="67">
        <v>309.35000000000002</v>
      </c>
      <c r="E296" s="46">
        <f t="shared" si="9"/>
        <v>-6.3598111328814211E-3</v>
      </c>
      <c r="F296" s="73">
        <f>C296-'Analyse Spain'!$C$11+'Analyse Spain'!$C$12*E296</f>
        <v>-1.410028331815953E-2</v>
      </c>
    </row>
    <row r="297" spans="1:6" x14ac:dyDescent="0.3">
      <c r="A297" s="6">
        <v>36420</v>
      </c>
      <c r="B297" s="7">
        <v>9728.1904300000006</v>
      </c>
      <c r="C297" s="8">
        <f t="shared" si="8"/>
        <v>8.5530424803401672E-3</v>
      </c>
      <c r="D297" s="67">
        <v>310.25</v>
      </c>
      <c r="E297" s="46">
        <f t="shared" si="9"/>
        <v>2.9093260061419102E-3</v>
      </c>
      <c r="F297" s="73">
        <f>C297-'Analyse Spain'!$C$11+'Analyse Spain'!$C$12*E297</f>
        <v>1.1159344040221883E-2</v>
      </c>
    </row>
    <row r="298" spans="1:6" x14ac:dyDescent="0.3">
      <c r="A298" s="6">
        <v>36423</v>
      </c>
      <c r="B298" s="7">
        <v>9722.7900389999995</v>
      </c>
      <c r="C298" s="8">
        <f t="shared" si="8"/>
        <v>-5.5512801058532624E-4</v>
      </c>
      <c r="D298" s="67">
        <v>311.77</v>
      </c>
      <c r="E298" s="46">
        <f t="shared" si="9"/>
        <v>4.899274778404461E-3</v>
      </c>
      <c r="F298" s="73">
        <f>C298-'Analyse Spain'!$C$11+'Analyse Spain'!$C$12*E298</f>
        <v>3.8084530887860769E-3</v>
      </c>
    </row>
    <row r="299" spans="1:6" x14ac:dyDescent="0.3">
      <c r="A299" s="6">
        <v>36424</v>
      </c>
      <c r="B299" s="7">
        <v>9621.7900389999995</v>
      </c>
      <c r="C299" s="8">
        <f t="shared" si="8"/>
        <v>-1.0387964729760668E-2</v>
      </c>
      <c r="D299" s="67">
        <v>307.58999999999997</v>
      </c>
      <c r="E299" s="46">
        <f t="shared" si="9"/>
        <v>-1.3407319498348169E-2</v>
      </c>
      <c r="F299" s="73">
        <f>C299-'Analyse Spain'!$C$11+'Analyse Spain'!$C$12*E299</f>
        <v>-2.2190530221037268E-2</v>
      </c>
    </row>
    <row r="300" spans="1:6" x14ac:dyDescent="0.3">
      <c r="A300" s="6">
        <v>36425</v>
      </c>
      <c r="B300" s="7">
        <v>9654.9902340000008</v>
      </c>
      <c r="C300" s="8">
        <f t="shared" si="8"/>
        <v>3.4505216664915128E-3</v>
      </c>
      <c r="D300" s="67">
        <v>305.72000000000003</v>
      </c>
      <c r="E300" s="46">
        <f t="shared" si="9"/>
        <v>-6.0795214408789766E-3</v>
      </c>
      <c r="F300" s="73">
        <f>C300-'Analyse Spain'!$C$11+'Analyse Spain'!$C$12*E300</f>
        <v>-1.8810282009698617E-3</v>
      </c>
    </row>
    <row r="301" spans="1:6" x14ac:dyDescent="0.3">
      <c r="A301" s="6">
        <v>36426</v>
      </c>
      <c r="B301" s="7">
        <v>9720.390625</v>
      </c>
      <c r="C301" s="8">
        <f t="shared" si="8"/>
        <v>6.7737397361307128E-3</v>
      </c>
      <c r="D301" s="67">
        <v>308.52</v>
      </c>
      <c r="E301" s="46">
        <f t="shared" si="9"/>
        <v>9.1587073138819086E-3</v>
      </c>
      <c r="F301" s="73">
        <f>C301-'Analyse Spain'!$C$11+'Analyse Spain'!$C$12*E301</f>
        <v>1.4898731053073103E-2</v>
      </c>
    </row>
    <row r="302" spans="1:6" x14ac:dyDescent="0.3">
      <c r="A302" s="6">
        <v>36427</v>
      </c>
      <c r="B302" s="7">
        <v>9617.6904300000006</v>
      </c>
      <c r="C302" s="8">
        <f t="shared" si="8"/>
        <v>-1.0565439081826944E-2</v>
      </c>
      <c r="D302" s="67">
        <v>305.02999999999997</v>
      </c>
      <c r="E302" s="46">
        <f t="shared" si="9"/>
        <v>-1.131207053027361E-2</v>
      </c>
      <c r="F302" s="73">
        <f>C302-'Analyse Spain'!$C$11+'Analyse Spain'!$C$12*E302</f>
        <v>-2.0517736770707819E-2</v>
      </c>
    </row>
    <row r="303" spans="1:6" x14ac:dyDescent="0.3">
      <c r="A303" s="6">
        <v>36430</v>
      </c>
      <c r="B303" s="7">
        <v>9707.7900389999995</v>
      </c>
      <c r="C303" s="8">
        <f t="shared" si="8"/>
        <v>9.3681128183285001E-3</v>
      </c>
      <c r="D303" s="67">
        <v>309.38</v>
      </c>
      <c r="E303" s="46">
        <f t="shared" si="9"/>
        <v>1.4260892371242173E-2</v>
      </c>
      <c r="F303" s="73">
        <f>C303-'Analyse Spain'!$C$11+'Analyse Spain'!$C$12*E303</f>
        <v>2.1998730376993188E-2</v>
      </c>
    </row>
    <row r="304" spans="1:6" x14ac:dyDescent="0.3">
      <c r="A304" s="6">
        <v>36431</v>
      </c>
      <c r="B304" s="7">
        <v>9639.890625</v>
      </c>
      <c r="C304" s="8">
        <f t="shared" si="8"/>
        <v>-6.9943224696065176E-3</v>
      </c>
      <c r="D304" s="67">
        <v>305.38</v>
      </c>
      <c r="E304" s="46">
        <f t="shared" si="9"/>
        <v>-1.2929083974400402E-2</v>
      </c>
      <c r="F304" s="73">
        <f>C304-'Analyse Spain'!$C$11+'Analyse Spain'!$C$12*E304</f>
        <v>-1.8374568797191772E-2</v>
      </c>
    </row>
    <row r="305" spans="1:6" x14ac:dyDescent="0.3">
      <c r="A305" s="6">
        <v>36432</v>
      </c>
      <c r="B305" s="7">
        <v>9552.4902340000008</v>
      </c>
      <c r="C305" s="8">
        <f t="shared" si="8"/>
        <v>-9.0665334701346412E-3</v>
      </c>
      <c r="D305" s="67">
        <v>303.14</v>
      </c>
      <c r="E305" s="46">
        <f t="shared" si="9"/>
        <v>-7.3351234527474496E-3</v>
      </c>
      <c r="F305" s="73">
        <f>C305-'Analyse Spain'!$C$11+'Analyse Spain'!$C$12*E305</f>
        <v>-1.5506877571876656E-2</v>
      </c>
    </row>
    <row r="306" spans="1:6" x14ac:dyDescent="0.3">
      <c r="A306" s="6">
        <v>36433</v>
      </c>
      <c r="B306" s="7">
        <v>9525.390625</v>
      </c>
      <c r="C306" s="8">
        <f t="shared" si="8"/>
        <v>-2.836915645675897E-3</v>
      </c>
      <c r="D306" s="67">
        <v>303.91000000000003</v>
      </c>
      <c r="E306" s="46">
        <f t="shared" si="9"/>
        <v>2.5400804908624064E-3</v>
      </c>
      <c r="F306" s="73">
        <f>C306-'Analyse Spain'!$C$11+'Analyse Spain'!$C$12*E306</f>
        <v>-5.5668659484236311E-4</v>
      </c>
    </row>
    <row r="307" spans="1:6" x14ac:dyDescent="0.3">
      <c r="A307" s="6">
        <v>36434</v>
      </c>
      <c r="B307" s="7">
        <v>9482.7900389999995</v>
      </c>
      <c r="C307" s="8">
        <f t="shared" si="8"/>
        <v>-4.4723190551568814E-3</v>
      </c>
      <c r="D307" s="67">
        <v>301.49</v>
      </c>
      <c r="E307" s="46">
        <f t="shared" si="9"/>
        <v>-7.9628837484782E-3</v>
      </c>
      <c r="F307" s="73">
        <f>C307-'Analyse Spain'!$C$11+'Analyse Spain'!$C$12*E307</f>
        <v>-1.1467024323763194E-2</v>
      </c>
    </row>
    <row r="308" spans="1:6" x14ac:dyDescent="0.3">
      <c r="A308" s="6">
        <v>36437</v>
      </c>
      <c r="B308" s="7">
        <v>9600.9902340000008</v>
      </c>
      <c r="C308" s="8">
        <f t="shared" si="8"/>
        <v>1.2464706538252823E-2</v>
      </c>
      <c r="D308" s="67">
        <v>305.82</v>
      </c>
      <c r="E308" s="46">
        <f t="shared" si="9"/>
        <v>1.4362002056452994E-2</v>
      </c>
      <c r="F308" s="73">
        <f>C308-'Analyse Spain'!$C$11+'Analyse Spain'!$C$12*E308</f>
        <v>2.5184611813034545E-2</v>
      </c>
    </row>
    <row r="309" spans="1:6" x14ac:dyDescent="0.3">
      <c r="A309" s="6">
        <v>36438</v>
      </c>
      <c r="B309" s="7">
        <v>9656.2900389999995</v>
      </c>
      <c r="C309" s="8">
        <f t="shared" si="8"/>
        <v>5.759802234166056E-3</v>
      </c>
      <c r="D309" s="67">
        <v>307.83</v>
      </c>
      <c r="E309" s="46">
        <f t="shared" si="9"/>
        <v>6.5724936237001597E-3</v>
      </c>
      <c r="F309" s="73">
        <f>C309-'Analyse Spain'!$C$11+'Analyse Spain'!$C$12*E309</f>
        <v>1.1600965712999211E-2</v>
      </c>
    </row>
    <row r="310" spans="1:6" x14ac:dyDescent="0.3">
      <c r="A310" s="6">
        <v>36439</v>
      </c>
      <c r="B310" s="7">
        <v>9624.6904300000006</v>
      </c>
      <c r="C310" s="8">
        <f t="shared" si="8"/>
        <v>-3.2724378485291528E-3</v>
      </c>
      <c r="D310" s="67">
        <v>308.93</v>
      </c>
      <c r="E310" s="46">
        <f t="shared" si="9"/>
        <v>3.5734009030958802E-3</v>
      </c>
      <c r="F310" s="73">
        <f>C310-'Analyse Spain'!$C$11+'Analyse Spain'!$C$12*E310</f>
        <v>-7.9706504437913449E-5</v>
      </c>
    </row>
    <row r="311" spans="1:6" x14ac:dyDescent="0.3">
      <c r="A311" s="6">
        <v>36440</v>
      </c>
      <c r="B311" s="7">
        <v>9720.9902340000008</v>
      </c>
      <c r="C311" s="8">
        <f t="shared" si="8"/>
        <v>1.0005496249503754E-2</v>
      </c>
      <c r="D311" s="67">
        <v>311.57</v>
      </c>
      <c r="E311" s="46">
        <f t="shared" si="9"/>
        <v>8.545625222542208E-3</v>
      </c>
      <c r="F311" s="73">
        <f>C311-'Analyse Spain'!$C$11+'Analyse Spain'!$C$12*E311</f>
        <v>1.7589088395695705E-2</v>
      </c>
    </row>
    <row r="312" spans="1:6" x14ac:dyDescent="0.3">
      <c r="A312" s="6">
        <v>36441</v>
      </c>
      <c r="B312" s="7">
        <v>9770.890625</v>
      </c>
      <c r="C312" s="8">
        <f t="shared" si="8"/>
        <v>5.1332621264723599E-3</v>
      </c>
      <c r="D312" s="67">
        <v>312.37</v>
      </c>
      <c r="E312" s="46">
        <f t="shared" si="9"/>
        <v>2.5676413005104592E-3</v>
      </c>
      <c r="F312" s="73">
        <f>C312-'Analyse Spain'!$C$11+'Analyse Spain'!$C$12*E312</f>
        <v>7.4378295158407225E-3</v>
      </c>
    </row>
    <row r="313" spans="1:6" x14ac:dyDescent="0.3">
      <c r="A313" s="6">
        <v>36444</v>
      </c>
      <c r="B313" s="7">
        <v>9808.1904300000006</v>
      </c>
      <c r="C313" s="8">
        <f t="shared" si="8"/>
        <v>3.8174416674530143E-3</v>
      </c>
      <c r="D313" s="67">
        <v>313.14999999999998</v>
      </c>
      <c r="E313" s="46">
        <f t="shared" si="9"/>
        <v>2.4970387681273465E-3</v>
      </c>
      <c r="F313" s="73">
        <f>C313-'Analyse Spain'!$C$11+'Analyse Spain'!$C$12*E313</f>
        <v>6.0596615294265192E-3</v>
      </c>
    </row>
    <row r="314" spans="1:6" x14ac:dyDescent="0.3">
      <c r="A314" s="6">
        <v>36446</v>
      </c>
      <c r="B314" s="7">
        <v>9592.4902340000008</v>
      </c>
      <c r="C314" s="8">
        <f t="shared" si="8"/>
        <v>-2.1991844218301915E-2</v>
      </c>
      <c r="D314" s="67">
        <v>306.47000000000003</v>
      </c>
      <c r="E314" s="46">
        <f>D314/D313-1</f>
        <v>-2.1331630209164731E-2</v>
      </c>
      <c r="F314" s="73">
        <f>C314-'Analyse Spain'!$C$11+'Analyse Spain'!$C$12*E314</f>
        <v>-4.0792192401664651E-2</v>
      </c>
    </row>
    <row r="315" spans="1:6" x14ac:dyDescent="0.3">
      <c r="A315" s="6">
        <v>36447</v>
      </c>
      <c r="B315" s="7">
        <v>9548.890625</v>
      </c>
      <c r="C315" s="8">
        <f t="shared" si="8"/>
        <v>-4.5451814843099347E-3</v>
      </c>
      <c r="D315" s="67">
        <v>303.77999999999997</v>
      </c>
      <c r="E315" s="46">
        <f t="shared" si="9"/>
        <v>-8.7773680947565991E-3</v>
      </c>
      <c r="F315" s="73">
        <f>C315-'Analyse Spain'!$C$11+'Analyse Spain'!$C$12*E315</f>
        <v>-1.2259139779375979E-2</v>
      </c>
    </row>
    <row r="316" spans="1:6" x14ac:dyDescent="0.3">
      <c r="A316" s="6">
        <v>36448</v>
      </c>
      <c r="B316" s="7">
        <v>9376.6904300000006</v>
      </c>
      <c r="C316" s="8">
        <f t="shared" si="8"/>
        <v>-1.8033528894881412E-2</v>
      </c>
      <c r="D316" s="67">
        <v>298.48</v>
      </c>
      <c r="E316" s="46">
        <f t="shared" si="9"/>
        <v>-1.7446836526433418E-2</v>
      </c>
      <c r="F316" s="73">
        <f>C316-'Analyse Spain'!$C$11+'Analyse Spain'!$C$12*E316</f>
        <v>-3.3403302106185605E-2</v>
      </c>
    </row>
    <row r="317" spans="1:6" x14ac:dyDescent="0.3">
      <c r="A317" s="6">
        <v>36451</v>
      </c>
      <c r="B317" s="7">
        <v>9290.7900389999995</v>
      </c>
      <c r="C317" s="8">
        <f t="shared" si="8"/>
        <v>-9.1610565200243022E-3</v>
      </c>
      <c r="D317" s="67">
        <v>295.91000000000003</v>
      </c>
      <c r="E317" s="46">
        <f t="shared" si="9"/>
        <v>-8.610292146877474E-3</v>
      </c>
      <c r="F317" s="73">
        <f>C317-'Analyse Spain'!$C$11+'Analyse Spain'!$C$12*E317</f>
        <v>-1.6727473758334895E-2</v>
      </c>
    </row>
    <row r="318" spans="1:6" x14ac:dyDescent="0.3">
      <c r="A318" s="6">
        <v>36452</v>
      </c>
      <c r="B318" s="7">
        <v>9413.390625</v>
      </c>
      <c r="C318" s="8">
        <f t="shared" si="8"/>
        <v>1.3195926878700304E-2</v>
      </c>
      <c r="D318" s="67">
        <v>302.01</v>
      </c>
      <c r="E318" s="46">
        <f t="shared" si="9"/>
        <v>2.061437599270044E-2</v>
      </c>
      <c r="F318" s="73">
        <f>C318-'Analyse Spain'!$C$11+'Analyse Spain'!$C$12*E318</f>
        <v>3.1437164634274456E-2</v>
      </c>
    </row>
    <row r="319" spans="1:6" x14ac:dyDescent="0.3">
      <c r="A319" s="6">
        <v>36453</v>
      </c>
      <c r="B319" s="7">
        <v>9405.5898440000001</v>
      </c>
      <c r="C319" s="8">
        <f t="shared" si="8"/>
        <v>-8.2868982184625128E-4</v>
      </c>
      <c r="D319" s="67">
        <v>302.60000000000002</v>
      </c>
      <c r="E319" s="46">
        <f t="shared" si="9"/>
        <v>1.9535776961028262E-3</v>
      </c>
      <c r="F319" s="73">
        <f>C319-'Analyse Spain'!$C$11+'Analyse Spain'!$C$12*E319</f>
        <v>9.3361164439288496E-4</v>
      </c>
    </row>
    <row r="320" spans="1:6" x14ac:dyDescent="0.3">
      <c r="A320" s="6">
        <v>36454</v>
      </c>
      <c r="B320" s="7">
        <v>9270.1904300000006</v>
      </c>
      <c r="C320" s="8">
        <f t="shared" si="8"/>
        <v>-1.4395632410695969E-2</v>
      </c>
      <c r="D320" s="67">
        <v>301.02999999999997</v>
      </c>
      <c r="E320" s="46">
        <f t="shared" si="9"/>
        <v>-5.1883674818243852E-3</v>
      </c>
      <c r="F320" s="73">
        <f>C320-'Analyse Spain'!$C$11+'Analyse Spain'!$C$12*E320</f>
        <v>-1.8940224020432279E-2</v>
      </c>
    </row>
    <row r="321" spans="1:6" x14ac:dyDescent="0.3">
      <c r="A321" s="6">
        <v>36455</v>
      </c>
      <c r="B321" s="7">
        <v>9389.390625</v>
      </c>
      <c r="C321" s="8">
        <f t="shared" si="8"/>
        <v>1.2858440816301497E-2</v>
      </c>
      <c r="D321" s="67">
        <v>305.22000000000003</v>
      </c>
      <c r="E321" s="46">
        <f t="shared" si="9"/>
        <v>1.3918878517091393E-2</v>
      </c>
      <c r="F321" s="73">
        <f>C321-'Analyse Spain'!$C$11+'Analyse Spain'!$C$12*E321</f>
        <v>2.5187033540709856E-2</v>
      </c>
    </row>
    <row r="322" spans="1:6" x14ac:dyDescent="0.3">
      <c r="A322" s="6">
        <v>36458</v>
      </c>
      <c r="B322" s="7">
        <v>9304.7900389999995</v>
      </c>
      <c r="C322" s="8">
        <f t="shared" si="8"/>
        <v>-9.0102318008523641E-3</v>
      </c>
      <c r="D322" s="67">
        <v>305.20999999999998</v>
      </c>
      <c r="E322" s="46">
        <f t="shared" ref="E322:E385" si="10">D322/D321-1</f>
        <v>-3.27632527359345E-5</v>
      </c>
      <c r="F322" s="73">
        <f>C322-'Analyse Spain'!$C$11+'Analyse Spain'!$C$12*E322</f>
        <v>-9.0020238854116048E-3</v>
      </c>
    </row>
    <row r="323" spans="1:6" x14ac:dyDescent="0.3">
      <c r="A323" s="6">
        <v>36459</v>
      </c>
      <c r="B323" s="7">
        <v>9443.2900389999995</v>
      </c>
      <c r="C323" s="8">
        <f t="shared" ref="C323:C386" si="11">B323/B322-1</f>
        <v>1.4884806580212295E-2</v>
      </c>
      <c r="D323" s="67">
        <v>308.57</v>
      </c>
      <c r="E323" s="46">
        <f t="shared" si="10"/>
        <v>1.100881360374828E-2</v>
      </c>
      <c r="F323" s="73">
        <f>C323-'Analyse Spain'!$C$11+'Analyse Spain'!$C$12*E323</f>
        <v>2.4643585648065895E-2</v>
      </c>
    </row>
    <row r="324" spans="1:6" x14ac:dyDescent="0.3">
      <c r="A324" s="6">
        <v>36460</v>
      </c>
      <c r="B324" s="7">
        <v>9419.1904300000006</v>
      </c>
      <c r="C324" s="8">
        <f t="shared" si="11"/>
        <v>-2.552035244122508E-3</v>
      </c>
      <c r="D324" s="67">
        <v>307.82</v>
      </c>
      <c r="E324" s="46">
        <f t="shared" si="10"/>
        <v>-2.4305668081796572E-3</v>
      </c>
      <c r="F324" s="73">
        <f>C324-'Analyse Spain'!$C$11+'Analyse Spain'!$C$12*E324</f>
        <v>-4.661274363715745E-3</v>
      </c>
    </row>
    <row r="325" spans="1:6" x14ac:dyDescent="0.3">
      <c r="A325" s="6">
        <v>36461</v>
      </c>
      <c r="B325" s="7">
        <v>9610.2900389999995</v>
      </c>
      <c r="C325" s="8">
        <f t="shared" si="11"/>
        <v>2.0288326307890348E-2</v>
      </c>
      <c r="D325" s="67">
        <v>312.05</v>
      </c>
      <c r="E325" s="46">
        <f t="shared" si="10"/>
        <v>1.3741797154181112E-2</v>
      </c>
      <c r="F325" s="73">
        <f>C325-'Analyse Spain'!$C$11+'Analyse Spain'!$C$12*E325</f>
        <v>3.2460542415872859E-2</v>
      </c>
    </row>
    <row r="326" spans="1:6" x14ac:dyDescent="0.3">
      <c r="A326" s="6">
        <v>36462</v>
      </c>
      <c r="B326" s="7">
        <v>9741.4902340000008</v>
      </c>
      <c r="C326" s="8">
        <f t="shared" si="11"/>
        <v>1.3652053628722127E-2</v>
      </c>
      <c r="D326" s="67">
        <v>317.27</v>
      </c>
      <c r="E326" s="46">
        <f t="shared" si="10"/>
        <v>1.6728088447364176E-2</v>
      </c>
      <c r="F326" s="73">
        <f>C326-'Analyse Spain'!$C$11+'Analyse Spain'!$C$12*E326</f>
        <v>2.8461397215368407E-2</v>
      </c>
    </row>
    <row r="327" spans="1:6" x14ac:dyDescent="0.3">
      <c r="A327" s="6">
        <v>36466</v>
      </c>
      <c r="B327" s="7">
        <v>9847.890625</v>
      </c>
      <c r="C327" s="8">
        <f t="shared" si="11"/>
        <v>1.0922393642467387E-2</v>
      </c>
      <c r="D327" s="67">
        <v>318.18</v>
      </c>
      <c r="E327" s="46">
        <f t="shared" si="10"/>
        <v>2.8682194975888642E-3</v>
      </c>
      <c r="F327" s="73">
        <f>C327-'Analyse Spain'!$C$11+'Analyse Spain'!$C$12*E327</f>
        <v>1.3492394958128245E-2</v>
      </c>
    </row>
    <row r="328" spans="1:6" x14ac:dyDescent="0.3">
      <c r="A328" s="6">
        <v>36467</v>
      </c>
      <c r="B328" s="7">
        <v>9936.890625</v>
      </c>
      <c r="C328" s="8">
        <f t="shared" si="11"/>
        <v>9.0374683664806721E-3</v>
      </c>
      <c r="D328" s="67">
        <v>319.94</v>
      </c>
      <c r="E328" s="46">
        <f t="shared" si="10"/>
        <v>5.5314601797724627E-3</v>
      </c>
      <c r="F328" s="73">
        <f>C328-'Analyse Spain'!$C$11+'Analyse Spain'!$C$12*E328</f>
        <v>1.3959318345168479E-2</v>
      </c>
    </row>
    <row r="329" spans="1:6" x14ac:dyDescent="0.3">
      <c r="A329" s="6">
        <v>36468</v>
      </c>
      <c r="B329" s="7">
        <v>10113.390625</v>
      </c>
      <c r="C329" s="8">
        <f t="shared" si="11"/>
        <v>1.7762095474407991E-2</v>
      </c>
      <c r="D329" s="67">
        <v>321.95</v>
      </c>
      <c r="E329" s="46">
        <f t="shared" si="10"/>
        <v>6.2824279552415874E-3</v>
      </c>
      <c r="F329" s="73">
        <f>C329-'Analyse Spain'!$C$11+'Analyse Spain'!$C$12*E329</f>
        <v>2.334710840735996E-2</v>
      </c>
    </row>
    <row r="330" spans="1:6" x14ac:dyDescent="0.3">
      <c r="A330" s="6">
        <v>36469</v>
      </c>
      <c r="B330" s="7">
        <v>10231.289063</v>
      </c>
      <c r="C330" s="8">
        <f t="shared" si="11"/>
        <v>1.1657656899809465E-2</v>
      </c>
      <c r="D330" s="67">
        <v>323.33999999999997</v>
      </c>
      <c r="E330" s="46">
        <f t="shared" si="10"/>
        <v>4.3174405963659623E-3</v>
      </c>
      <c r="F330" s="73">
        <f>C330-'Analyse Spain'!$C$11+'Analyse Spain'!$C$12*E330</f>
        <v>1.5507433162733012E-2</v>
      </c>
    </row>
    <row r="331" spans="1:6" x14ac:dyDescent="0.3">
      <c r="A331" s="6">
        <v>36472</v>
      </c>
      <c r="B331" s="7">
        <v>10336.789063</v>
      </c>
      <c r="C331" s="8">
        <f t="shared" si="11"/>
        <v>1.0311506140660676E-2</v>
      </c>
      <c r="D331" s="67">
        <v>324.19</v>
      </c>
      <c r="E331" s="46">
        <f t="shared" si="10"/>
        <v>2.628811777076745E-3</v>
      </c>
      <c r="F331" s="73">
        <f>C331-'Analyse Spain'!$C$11+'Analyse Spain'!$C$12*E331</f>
        <v>1.2670091818534299E-2</v>
      </c>
    </row>
    <row r="332" spans="1:6" x14ac:dyDescent="0.3">
      <c r="A332" s="6">
        <v>36473</v>
      </c>
      <c r="B332" s="7">
        <v>10260.088867</v>
      </c>
      <c r="C332" s="8">
        <f t="shared" si="11"/>
        <v>-7.420118136544418E-3</v>
      </c>
      <c r="D332" s="67">
        <v>325.89999999999998</v>
      </c>
      <c r="E332" s="46">
        <f t="shared" si="10"/>
        <v>5.2746845985378599E-3</v>
      </c>
      <c r="F332" s="73">
        <f>C332-'Analyse Spain'!$C$11+'Analyse Spain'!$C$12*E332</f>
        <v>-2.725020967493566E-3</v>
      </c>
    </row>
    <row r="333" spans="1:6" x14ac:dyDescent="0.3">
      <c r="A333" s="6">
        <v>36474</v>
      </c>
      <c r="B333" s="7">
        <v>10354.289063</v>
      </c>
      <c r="C333" s="8">
        <f t="shared" si="11"/>
        <v>9.1812261298223063E-3</v>
      </c>
      <c r="D333" s="67">
        <v>327.47000000000003</v>
      </c>
      <c r="E333" s="46">
        <f t="shared" si="10"/>
        <v>4.8174286590980664E-3</v>
      </c>
      <c r="F333" s="73">
        <f>C333-'Analyse Spain'!$C$11+'Analyse Spain'!$C$12*E333</f>
        <v>1.3472530740045584E-2</v>
      </c>
    </row>
    <row r="334" spans="1:6" x14ac:dyDescent="0.3">
      <c r="A334" s="6">
        <v>36475</v>
      </c>
      <c r="B334" s="7">
        <v>10497.088867</v>
      </c>
      <c r="C334" s="8">
        <f t="shared" si="11"/>
        <v>1.3791367338804594E-2</v>
      </c>
      <c r="D334" s="67">
        <v>331.75</v>
      </c>
      <c r="E334" s="46">
        <f t="shared" si="10"/>
        <v>1.3069899532781593E-2</v>
      </c>
      <c r="F334" s="73">
        <f>C334-'Analyse Spain'!$C$11+'Analyse Spain'!$C$12*E334</f>
        <v>2.5370245588458872E-2</v>
      </c>
    </row>
    <row r="335" spans="1:6" x14ac:dyDescent="0.3">
      <c r="A335" s="6">
        <v>36476</v>
      </c>
      <c r="B335" s="7">
        <v>10469.889648</v>
      </c>
      <c r="C335" s="8">
        <f t="shared" si="11"/>
        <v>-2.5911201995733046E-3</v>
      </c>
      <c r="D335" s="67">
        <v>331.34</v>
      </c>
      <c r="E335" s="46">
        <f t="shared" si="10"/>
        <v>-1.2358703843255991E-3</v>
      </c>
      <c r="F335" s="73">
        <f>C335-'Analyse Spain'!$C$11+'Analyse Spain'!$C$12*E335</f>
        <v>-3.6453494561974448E-3</v>
      </c>
    </row>
    <row r="336" spans="1:6" x14ac:dyDescent="0.3">
      <c r="A336" s="6">
        <v>36479</v>
      </c>
      <c r="B336" s="7">
        <v>10555.889648</v>
      </c>
      <c r="C336" s="8">
        <f t="shared" si="11"/>
        <v>8.2140311781058184E-3</v>
      </c>
      <c r="D336" s="67">
        <v>334.63</v>
      </c>
      <c r="E336" s="46">
        <f t="shared" si="10"/>
        <v>9.929377678517648E-3</v>
      </c>
      <c r="F336" s="73">
        <f>C336-'Analyse Spain'!$C$11+'Analyse Spain'!$C$12*E336</f>
        <v>1.7019584367968001E-2</v>
      </c>
    </row>
    <row r="337" spans="1:6" x14ac:dyDescent="0.3">
      <c r="A337" s="6">
        <v>36480</v>
      </c>
      <c r="B337" s="7">
        <v>10619.689453000001</v>
      </c>
      <c r="C337" s="8">
        <f t="shared" si="11"/>
        <v>6.0440007547908348E-3</v>
      </c>
      <c r="D337" s="67">
        <v>336.02</v>
      </c>
      <c r="E337" s="46">
        <f t="shared" si="10"/>
        <v>4.1538415563457942E-3</v>
      </c>
      <c r="F337" s="73">
        <f>C337-'Analyse Spain'!$C$11+'Analyse Spain'!$C$12*E337</f>
        <v>9.7493063410241856E-3</v>
      </c>
    </row>
    <row r="338" spans="1:6" x14ac:dyDescent="0.3">
      <c r="A338" s="6">
        <v>36481</v>
      </c>
      <c r="B338" s="7">
        <v>10639.689453000001</v>
      </c>
      <c r="C338" s="8">
        <f t="shared" si="11"/>
        <v>1.8832942421258547E-3</v>
      </c>
      <c r="D338" s="67">
        <v>335.73</v>
      </c>
      <c r="E338" s="46">
        <f t="shared" si="10"/>
        <v>-8.6304386643643038E-4</v>
      </c>
      <c r="F338" s="73">
        <f>C338-'Analyse Spain'!$C$11+'Analyse Spain'!$C$12*E338</f>
        <v>1.158299798376275E-3</v>
      </c>
    </row>
    <row r="339" spans="1:6" x14ac:dyDescent="0.3">
      <c r="A339" s="6">
        <v>36482</v>
      </c>
      <c r="B339" s="7">
        <v>10725.889648</v>
      </c>
      <c r="C339" s="8">
        <f t="shared" si="11"/>
        <v>8.1017585504523648E-3</v>
      </c>
      <c r="D339" s="67">
        <v>338.79</v>
      </c>
      <c r="E339" s="46">
        <f t="shared" si="10"/>
        <v>9.1144669823965963E-3</v>
      </c>
      <c r="F339" s="73">
        <f>C339-'Analyse Spain'!$C$11+'Analyse Spain'!$C$12*E339</f>
        <v>1.6187682213783257E-2</v>
      </c>
    </row>
    <row r="340" spans="1:6" x14ac:dyDescent="0.3">
      <c r="A340" s="6">
        <v>36483</v>
      </c>
      <c r="B340" s="7">
        <v>10792.989258</v>
      </c>
      <c r="C340" s="8">
        <f t="shared" si="11"/>
        <v>6.2558549642091066E-3</v>
      </c>
      <c r="D340" s="67">
        <v>337.58</v>
      </c>
      <c r="E340" s="46">
        <f t="shared" si="10"/>
        <v>-3.5715339886066566E-3</v>
      </c>
      <c r="F340" s="73">
        <f>C340-'Analyse Spain'!$C$11+'Analyse Spain'!$C$12*E340</f>
        <v>3.139053082528309E-3</v>
      </c>
    </row>
    <row r="341" spans="1:6" x14ac:dyDescent="0.3">
      <c r="A341" s="6">
        <v>36486</v>
      </c>
      <c r="B341" s="7">
        <v>10613.588867</v>
      </c>
      <c r="C341" s="8">
        <f t="shared" si="11"/>
        <v>-1.6621937325382197E-2</v>
      </c>
      <c r="D341" s="67">
        <v>334.04</v>
      </c>
      <c r="E341" s="46">
        <f t="shared" si="10"/>
        <v>-1.0486403222939589E-2</v>
      </c>
      <c r="F341" s="73">
        <f>C341-'Analyse Spain'!$C$11+'Analyse Spain'!$C$12*E341</f>
        <v>-2.5845106563406554E-2</v>
      </c>
    </row>
    <row r="342" spans="1:6" x14ac:dyDescent="0.3">
      <c r="A342" s="6">
        <v>36487</v>
      </c>
      <c r="B342" s="7">
        <v>10685.088867</v>
      </c>
      <c r="C342" s="8">
        <f t="shared" si="11"/>
        <v>6.7366468492395803E-3</v>
      </c>
      <c r="D342" s="67">
        <v>336.26</v>
      </c>
      <c r="E342" s="46">
        <f t="shared" si="10"/>
        <v>6.6459106693808057E-3</v>
      </c>
      <c r="F342" s="73">
        <f>C342-'Analyse Spain'!$C$11+'Analyse Spain'!$C$12*E342</f>
        <v>1.2642643289615604E-2</v>
      </c>
    </row>
    <row r="343" spans="1:6" x14ac:dyDescent="0.3">
      <c r="A343" s="6">
        <v>36488</v>
      </c>
      <c r="B343" s="7">
        <v>10720.189453000001</v>
      </c>
      <c r="C343" s="8">
        <f t="shared" si="11"/>
        <v>3.2850064643266119E-3</v>
      </c>
      <c r="D343" s="67">
        <v>336.89</v>
      </c>
      <c r="E343" s="46">
        <f t="shared" si="10"/>
        <v>1.8735502289894956E-3</v>
      </c>
      <c r="F343" s="73">
        <f>C343-'Analyse Spain'!$C$11+'Analyse Spain'!$C$12*E343</f>
        <v>4.9766374527546314E-3</v>
      </c>
    </row>
    <row r="344" spans="1:6" x14ac:dyDescent="0.3">
      <c r="A344" s="6">
        <v>36489</v>
      </c>
      <c r="B344" s="7">
        <v>10945.189453000001</v>
      </c>
      <c r="C344" s="8">
        <f t="shared" si="11"/>
        <v>2.0988435044591025E-2</v>
      </c>
      <c r="D344" s="67">
        <v>343.86</v>
      </c>
      <c r="E344" s="46">
        <f t="shared" si="10"/>
        <v>2.0689245747870233E-2</v>
      </c>
      <c r="F344" s="73">
        <f>C344-'Analyse Spain'!$C$11+'Analyse Spain'!$C$12*E344</f>
        <v>3.9295788617175323E-2</v>
      </c>
    </row>
    <row r="345" spans="1:6" x14ac:dyDescent="0.3">
      <c r="A345" s="6">
        <v>36490</v>
      </c>
      <c r="B345" s="7">
        <v>10971.289063</v>
      </c>
      <c r="C345" s="8">
        <f t="shared" si="11"/>
        <v>2.3845736167540377E-3</v>
      </c>
      <c r="D345" s="67">
        <v>345.1</v>
      </c>
      <c r="E345" s="46">
        <f t="shared" si="10"/>
        <v>3.6061187692666419E-3</v>
      </c>
      <c r="F345" s="73">
        <f>C345-'Analyse Spain'!$C$11+'Analyse Spain'!$C$12*E345</f>
        <v>5.6061973813935056E-3</v>
      </c>
    </row>
    <row r="346" spans="1:6" x14ac:dyDescent="0.3">
      <c r="A346" s="6">
        <v>36493</v>
      </c>
      <c r="B346" s="7">
        <v>10892.489258</v>
      </c>
      <c r="C346" s="8">
        <f t="shared" si="11"/>
        <v>-7.182365221398479E-3</v>
      </c>
      <c r="D346" s="67">
        <v>345.71</v>
      </c>
      <c r="E346" s="46">
        <f t="shared" si="10"/>
        <v>1.7676035931613043E-3</v>
      </c>
      <c r="F346" s="73">
        <f>C346-'Analyse Spain'!$C$11+'Analyse Spain'!$C$12*E346</f>
        <v>-5.5842933526893878E-3</v>
      </c>
    </row>
    <row r="347" spans="1:6" x14ac:dyDescent="0.3">
      <c r="A347" s="6">
        <v>36494</v>
      </c>
      <c r="B347" s="7">
        <v>10958.088867</v>
      </c>
      <c r="C347" s="8">
        <f t="shared" si="11"/>
        <v>6.0224625837312917E-3</v>
      </c>
      <c r="D347" s="67">
        <v>342.13</v>
      </c>
      <c r="E347" s="46">
        <f t="shared" si="10"/>
        <v>-1.0355500274796703E-2</v>
      </c>
      <c r="F347" s="73">
        <f>C347-'Analyse Spain'!$C$11+'Analyse Spain'!$C$12*E347</f>
        <v>-3.0851091697564025E-3</v>
      </c>
    </row>
    <row r="348" spans="1:6" x14ac:dyDescent="0.3">
      <c r="A348" s="6">
        <v>36495</v>
      </c>
      <c r="B348" s="7">
        <v>11084.288086</v>
      </c>
      <c r="C348" s="8">
        <f t="shared" si="11"/>
        <v>1.151653545902942E-2</v>
      </c>
      <c r="D348" s="67">
        <v>345.09</v>
      </c>
      <c r="E348" s="46">
        <f t="shared" si="10"/>
        <v>8.6516821091398022E-3</v>
      </c>
      <c r="F348" s="73">
        <f>C348-'Analyse Spain'!$C$11+'Analyse Spain'!$C$12*E348</f>
        <v>1.919378408494473E-2</v>
      </c>
    </row>
    <row r="349" spans="1:6" x14ac:dyDescent="0.3">
      <c r="A349" s="6">
        <v>36496</v>
      </c>
      <c r="B349" s="7">
        <v>11166.587890999999</v>
      </c>
      <c r="C349" s="8">
        <f t="shared" si="11"/>
        <v>7.4249067113247857E-3</v>
      </c>
      <c r="D349" s="67">
        <v>346.24</v>
      </c>
      <c r="E349" s="46">
        <f t="shared" si="10"/>
        <v>3.3324639948999479E-3</v>
      </c>
      <c r="F349" s="73">
        <f>C349-'Analyse Spain'!$C$11+'Analyse Spain'!$C$12*E349</f>
        <v>1.0404872025967325E-2</v>
      </c>
    </row>
    <row r="350" spans="1:6" x14ac:dyDescent="0.3">
      <c r="A350" s="6">
        <v>36497</v>
      </c>
      <c r="B350" s="7">
        <v>11309.988281</v>
      </c>
      <c r="C350" s="8">
        <f t="shared" si="11"/>
        <v>1.2841916563928857E-2</v>
      </c>
      <c r="D350" s="67">
        <v>353.24</v>
      </c>
      <c r="E350" s="46">
        <f t="shared" si="10"/>
        <v>2.0217190388170048E-2</v>
      </c>
      <c r="F350" s="73">
        <f>C350-'Analyse Spain'!$C$11+'Analyse Spain'!$C$12*E350</f>
        <v>3.0732408538531205E-2</v>
      </c>
    </row>
    <row r="351" spans="1:6" x14ac:dyDescent="0.3">
      <c r="A351" s="6">
        <v>36501</v>
      </c>
      <c r="B351" s="7">
        <v>11549.587890999999</v>
      </c>
      <c r="C351" s="8">
        <f t="shared" si="11"/>
        <v>2.1184779687394517E-2</v>
      </c>
      <c r="D351" s="67">
        <v>352.5</v>
      </c>
      <c r="E351" s="46">
        <f t="shared" si="10"/>
        <v>-2.0948929906012825E-3</v>
      </c>
      <c r="F351" s="73">
        <f>C351-'Analyse Spain'!$C$11+'Analyse Spain'!$C$12*E351</f>
        <v>1.9371966656650891E-2</v>
      </c>
    </row>
    <row r="352" spans="1:6" x14ac:dyDescent="0.3">
      <c r="A352" s="6">
        <v>36503</v>
      </c>
      <c r="B352" s="7">
        <v>11560.087890999999</v>
      </c>
      <c r="C352" s="8">
        <f t="shared" si="11"/>
        <v>9.0912334700554709E-4</v>
      </c>
      <c r="D352" s="67">
        <v>353.95</v>
      </c>
      <c r="E352" s="46">
        <f t="shared" si="10"/>
        <v>4.1134751773048706E-3</v>
      </c>
      <c r="F352" s="73">
        <f>C352-'Analyse Spain'!$C$11+'Analyse Spain'!$C$12*E352</f>
        <v>4.5787822809427951E-3</v>
      </c>
    </row>
    <row r="353" spans="1:6" x14ac:dyDescent="0.3">
      <c r="A353" s="6">
        <v>36504</v>
      </c>
      <c r="B353" s="7">
        <v>11434.488281</v>
      </c>
      <c r="C353" s="8">
        <f t="shared" si="11"/>
        <v>-1.0864935559684041E-2</v>
      </c>
      <c r="D353" s="67">
        <v>353.54</v>
      </c>
      <c r="E353" s="46">
        <f t="shared" si="10"/>
        <v>-1.1583556999574807E-3</v>
      </c>
      <c r="F353" s="73">
        <f>C353-'Analyse Spain'!$C$11+'Analyse Spain'!$C$12*E353</f>
        <v>-1.1850713321099479E-2</v>
      </c>
    </row>
    <row r="354" spans="1:6" x14ac:dyDescent="0.3">
      <c r="A354" s="6">
        <v>36507</v>
      </c>
      <c r="B354" s="7">
        <v>11465.788086</v>
      </c>
      <c r="C354" s="8">
        <f t="shared" si="11"/>
        <v>2.7373157618264532E-3</v>
      </c>
      <c r="D354" s="67">
        <v>355.11</v>
      </c>
      <c r="E354" s="46">
        <f t="shared" si="10"/>
        <v>4.4407987780732405E-3</v>
      </c>
      <c r="F354" s="73">
        <f>C354-'Analyse Spain'!$C$11+'Analyse Spain'!$C$12*E354</f>
        <v>6.6960268937096574E-3</v>
      </c>
    </row>
    <row r="355" spans="1:6" x14ac:dyDescent="0.3">
      <c r="A355" s="6">
        <v>36508</v>
      </c>
      <c r="B355" s="7">
        <v>11480.087890999999</v>
      </c>
      <c r="C355" s="8">
        <f t="shared" si="11"/>
        <v>1.2471715762354396E-3</v>
      </c>
      <c r="D355" s="67">
        <v>356.24</v>
      </c>
      <c r="E355" s="46">
        <f t="shared" si="10"/>
        <v>3.182112584832808E-3</v>
      </c>
      <c r="F355" s="73">
        <f>C355-'Analyse Spain'!$C$11+'Analyse Spain'!$C$12*E355</f>
        <v>4.0943649018061173E-3</v>
      </c>
    </row>
    <row r="356" spans="1:6" x14ac:dyDescent="0.3">
      <c r="A356" s="6">
        <v>36509</v>
      </c>
      <c r="B356" s="7">
        <v>11372.488281</v>
      </c>
      <c r="C356" s="8">
        <f t="shared" si="11"/>
        <v>-9.3727165699100112E-3</v>
      </c>
      <c r="D356" s="67">
        <v>352.99</v>
      </c>
      <c r="E356" s="46">
        <f t="shared" si="10"/>
        <v>-9.1230631035257304E-3</v>
      </c>
      <c r="F356" s="73">
        <f>C356-'Analyse Spain'!$C$11+'Analyse Spain'!$C$12*E356</f>
        <v>-1.7391950445072017E-2</v>
      </c>
    </row>
    <row r="357" spans="1:6" x14ac:dyDescent="0.3">
      <c r="A357" s="6">
        <v>36510</v>
      </c>
      <c r="B357" s="7">
        <v>11427.087890999999</v>
      </c>
      <c r="C357" s="8">
        <f t="shared" si="11"/>
        <v>4.8010258310151599E-3</v>
      </c>
      <c r="D357" s="67">
        <v>354.61</v>
      </c>
      <c r="E357" s="46">
        <f t="shared" si="10"/>
        <v>4.5893651378225986E-3</v>
      </c>
      <c r="F357" s="73">
        <f>C357-'Analyse Spain'!$C$11+'Analyse Spain'!$C$12*E357</f>
        <v>8.8909326137025669E-3</v>
      </c>
    </row>
    <row r="358" spans="1:6" x14ac:dyDescent="0.3">
      <c r="A358" s="6">
        <v>36511</v>
      </c>
      <c r="B358" s="7">
        <v>11613.087890999999</v>
      </c>
      <c r="C358" s="8">
        <f t="shared" si="11"/>
        <v>1.6277112924500514E-2</v>
      </c>
      <c r="D358" s="67">
        <v>357.5</v>
      </c>
      <c r="E358" s="46">
        <f t="shared" si="10"/>
        <v>8.1497983700402621E-3</v>
      </c>
      <c r="F358" s="73">
        <f>C358-'Analyse Spain'!$C$11+'Analyse Spain'!$C$12*E358</f>
        <v>2.3511159173442351E-2</v>
      </c>
    </row>
    <row r="359" spans="1:6" x14ac:dyDescent="0.3">
      <c r="A359" s="6">
        <v>36514</v>
      </c>
      <c r="B359" s="7">
        <v>11673.087890999999</v>
      </c>
      <c r="C359" s="8">
        <f t="shared" si="11"/>
        <v>5.1665845090607121E-3</v>
      </c>
      <c r="D359" s="67">
        <v>359.92</v>
      </c>
      <c r="E359" s="46">
        <f t="shared" si="10"/>
        <v>6.7692307692308606E-3</v>
      </c>
      <c r="F359" s="73">
        <f>C359-'Analyse Spain'!$C$11+'Analyse Spain'!$C$12*E359</f>
        <v>1.1181482189154547E-2</v>
      </c>
    </row>
    <row r="360" spans="1:6" x14ac:dyDescent="0.3">
      <c r="A360" s="6">
        <v>36515</v>
      </c>
      <c r="B360" s="7">
        <v>11572.788086</v>
      </c>
      <c r="C360" s="8">
        <f t="shared" si="11"/>
        <v>-8.5923969678434187E-3</v>
      </c>
      <c r="D360" s="67">
        <v>358.66</v>
      </c>
      <c r="E360" s="46">
        <f t="shared" si="10"/>
        <v>-3.5007779506557313E-3</v>
      </c>
      <c r="F360" s="73">
        <f>C360-'Analyse Spain'!$C$11+'Analyse Spain'!$C$12*E360</f>
        <v>-1.1646715764773675E-2</v>
      </c>
    </row>
    <row r="361" spans="1:6" x14ac:dyDescent="0.3">
      <c r="A361" s="6">
        <v>36516</v>
      </c>
      <c r="B361" s="7">
        <v>11585.488281</v>
      </c>
      <c r="C361" s="8">
        <f t="shared" si="11"/>
        <v>1.0974187815089298E-3</v>
      </c>
      <c r="D361" s="67">
        <v>362.31</v>
      </c>
      <c r="E361" s="46">
        <f t="shared" si="10"/>
        <v>1.0176769084927262E-2</v>
      </c>
      <c r="F361" s="73">
        <f>C361-'Analyse Spain'!$C$11+'Analyse Spain'!$C$12*E361</f>
        <v>1.0121437824758335E-2</v>
      </c>
    </row>
    <row r="362" spans="1:6" x14ac:dyDescent="0.3">
      <c r="A362" s="6">
        <v>36517</v>
      </c>
      <c r="B362" s="7">
        <v>11686.587890999999</v>
      </c>
      <c r="C362" s="8">
        <f t="shared" si="11"/>
        <v>8.7264004371572224E-3</v>
      </c>
      <c r="D362" s="67">
        <v>367.59</v>
      </c>
      <c r="E362" s="46">
        <f t="shared" si="10"/>
        <v>1.4573155584996167E-2</v>
      </c>
      <c r="F362" s="73">
        <f>C362-'Analyse Spain'!$C$11+'Analyse Spain'!$C$12*E362</f>
        <v>2.1632770700672335E-2</v>
      </c>
    </row>
    <row r="363" spans="1:6" x14ac:dyDescent="0.3">
      <c r="A363" s="6">
        <v>36521</v>
      </c>
      <c r="B363" s="7">
        <v>11615.688477</v>
      </c>
      <c r="C363" s="8">
        <f t="shared" si="11"/>
        <v>-6.0667334778357063E-3</v>
      </c>
      <c r="D363" s="67">
        <v>370.89</v>
      </c>
      <c r="E363" s="46">
        <f t="shared" si="10"/>
        <v>8.9773932914387622E-3</v>
      </c>
      <c r="F363" s="73">
        <f>C363-'Analyse Spain'!$C$11+'Analyse Spain'!$C$12*E363</f>
        <v>1.8981434551069154E-3</v>
      </c>
    </row>
    <row r="364" spans="1:6" x14ac:dyDescent="0.3">
      <c r="A364" s="6">
        <v>36522</v>
      </c>
      <c r="B364" s="7">
        <v>11517.587890999999</v>
      </c>
      <c r="C364" s="8">
        <f t="shared" si="11"/>
        <v>-8.4455248773456226E-3</v>
      </c>
      <c r="D364" s="67">
        <v>372.34</v>
      </c>
      <c r="E364" s="46">
        <f t="shared" si="10"/>
        <v>3.9095149505243842E-3</v>
      </c>
      <c r="F364" s="73">
        <f>C364-'Analyse Spain'!$C$11+'Analyse Spain'!$C$12*E364</f>
        <v>-4.9559786872070567E-3</v>
      </c>
    </row>
    <row r="365" spans="1:6" x14ac:dyDescent="0.3">
      <c r="A365" s="6">
        <v>36523</v>
      </c>
      <c r="B365" s="7">
        <v>11581.388671999999</v>
      </c>
      <c r="C365" s="8">
        <f t="shared" si="11"/>
        <v>5.5394221085003359E-3</v>
      </c>
      <c r="D365" s="67">
        <v>374.37</v>
      </c>
      <c r="E365" s="46">
        <f t="shared" si="10"/>
        <v>5.4520062308642814E-3</v>
      </c>
      <c r="F365" s="73">
        <f>C365-'Analyse Spain'!$C$11+'Analyse Spain'!$C$12*E365</f>
        <v>1.0391108070559082E-2</v>
      </c>
    </row>
    <row r="366" spans="1:6" x14ac:dyDescent="0.3">
      <c r="A366" s="6">
        <v>36524</v>
      </c>
      <c r="B366" s="7">
        <v>11641.388671999999</v>
      </c>
      <c r="C366" s="8">
        <f t="shared" si="11"/>
        <v>5.18072587832763E-3</v>
      </c>
      <c r="D366" s="67">
        <v>379.49</v>
      </c>
      <c r="E366" s="46">
        <f t="shared" si="10"/>
        <v>1.3676309533349418E-2</v>
      </c>
      <c r="F366" s="73">
        <f>C366-'Analyse Spain'!$C$11+'Analyse Spain'!$C$12*E366</f>
        <v>1.7295111323641098E-2</v>
      </c>
    </row>
    <row r="367" spans="1:6" x14ac:dyDescent="0.3">
      <c r="A367" s="6">
        <v>36528</v>
      </c>
      <c r="B367" s="7">
        <v>11609.988281</v>
      </c>
      <c r="C367" s="8">
        <f t="shared" si="11"/>
        <v>-2.6973062995073738E-3</v>
      </c>
      <c r="D367" s="67">
        <v>377.69</v>
      </c>
      <c r="E367" s="46">
        <f t="shared" si="10"/>
        <v>-4.7432079896704282E-3</v>
      </c>
      <c r="F367" s="73">
        <f>C367-'Analyse Spain'!$C$11+'Analyse Spain'!$C$12*E367</f>
        <v>-6.8487874542030088E-3</v>
      </c>
    </row>
    <row r="368" spans="1:6" x14ac:dyDescent="0.3">
      <c r="A368" s="6">
        <v>36529</v>
      </c>
      <c r="B368" s="7">
        <v>11206.587890999999</v>
      </c>
      <c r="C368" s="8">
        <f t="shared" si="11"/>
        <v>-3.4745977363316971E-2</v>
      </c>
      <c r="D368" s="67">
        <v>362.7</v>
      </c>
      <c r="E368" s="46">
        <f t="shared" si="10"/>
        <v>-3.9688633535439166E-2</v>
      </c>
      <c r="F368" s="73">
        <f>C368-'Analyse Spain'!$C$11+'Analyse Spain'!$C$12*E368</f>
        <v>-6.9756987248753954E-2</v>
      </c>
    </row>
    <row r="369" spans="1:6" x14ac:dyDescent="0.3">
      <c r="A369" s="6">
        <v>36530</v>
      </c>
      <c r="B369" s="7">
        <v>10863.088867</v>
      </c>
      <c r="C369" s="8">
        <f t="shared" si="11"/>
        <v>-3.0651526346914482E-2</v>
      </c>
      <c r="D369" s="67">
        <v>353.74</v>
      </c>
      <c r="E369" s="46">
        <f t="shared" si="10"/>
        <v>-2.4703611800385938E-2</v>
      </c>
      <c r="F369" s="73">
        <f>C369-'Analyse Spain'!$C$11+'Analyse Spain'!$C$12*E369</f>
        <v>-5.2429596540201948E-2</v>
      </c>
    </row>
    <row r="370" spans="1:6" x14ac:dyDescent="0.3">
      <c r="A370" s="6">
        <v>36532</v>
      </c>
      <c r="B370" s="7">
        <v>11102.388671999999</v>
      </c>
      <c r="C370" s="8">
        <f t="shared" si="11"/>
        <v>2.2028707297695682E-2</v>
      </c>
      <c r="D370" s="67">
        <v>359.75</v>
      </c>
      <c r="E370" s="46">
        <f t="shared" si="10"/>
        <v>1.6989879572567368E-2</v>
      </c>
      <c r="F370" s="73">
        <f>C370-'Analyse Spain'!$C$11+'Analyse Spain'!$C$12*E370</f>
        <v>3.7069232809400512E-2</v>
      </c>
    </row>
    <row r="371" spans="1:6" x14ac:dyDescent="0.3">
      <c r="A371" s="6">
        <v>36535</v>
      </c>
      <c r="B371" s="7">
        <v>11173.288086</v>
      </c>
      <c r="C371" s="8">
        <f t="shared" si="11"/>
        <v>6.3859603635394446E-3</v>
      </c>
      <c r="D371" s="67">
        <v>365.39</v>
      </c>
      <c r="E371" s="46">
        <f t="shared" si="10"/>
        <v>1.5677553856844995E-2</v>
      </c>
      <c r="F371" s="73">
        <f>C371-'Analyse Spain'!$C$11+'Analyse Spain'!$C$12*E371</f>
        <v>2.0267600198623038E-2</v>
      </c>
    </row>
    <row r="372" spans="1:6" x14ac:dyDescent="0.3">
      <c r="A372" s="6">
        <v>36536</v>
      </c>
      <c r="B372" s="7">
        <v>11012.389648</v>
      </c>
      <c r="C372" s="8">
        <f t="shared" si="11"/>
        <v>-1.4400276513196197E-2</v>
      </c>
      <c r="D372" s="67">
        <v>362.93</v>
      </c>
      <c r="E372" s="46">
        <f t="shared" si="10"/>
        <v>-6.7325323626808986E-3</v>
      </c>
      <c r="F372" s="73">
        <f>C372-'Analyse Spain'!$C$11+'Analyse Spain'!$C$12*E372</f>
        <v>-2.0308485814277612E-2</v>
      </c>
    </row>
    <row r="373" spans="1:6" x14ac:dyDescent="0.3">
      <c r="A373" s="6">
        <v>36537</v>
      </c>
      <c r="B373" s="7">
        <v>10851.789063</v>
      </c>
      <c r="C373" s="8">
        <f t="shared" si="11"/>
        <v>-1.4583627181151138E-2</v>
      </c>
      <c r="D373" s="67">
        <v>362.92</v>
      </c>
      <c r="E373" s="46">
        <f t="shared" si="10"/>
        <v>-2.7553522717882473E-5</v>
      </c>
      <c r="F373" s="73">
        <f>C373-'Analyse Spain'!$C$11+'Analyse Spain'!$C$12*E373</f>
        <v>-1.4570818668903768E-2</v>
      </c>
    </row>
    <row r="374" spans="1:6" x14ac:dyDescent="0.3">
      <c r="A374" s="6">
        <v>36538</v>
      </c>
      <c r="B374" s="7">
        <v>10931.889648</v>
      </c>
      <c r="C374" s="8">
        <f t="shared" si="11"/>
        <v>7.3813252851651079E-3</v>
      </c>
      <c r="D374" s="67">
        <v>364.83</v>
      </c>
      <c r="E374" s="46">
        <f t="shared" si="10"/>
        <v>5.2628678496637882E-3</v>
      </c>
      <c r="F374" s="73">
        <f>C374-'Analyse Spain'!$C$11+'Analyse Spain'!$C$12*E374</f>
        <v>1.2065987345880942E-2</v>
      </c>
    </row>
    <row r="375" spans="1:6" x14ac:dyDescent="0.3">
      <c r="A375" s="6">
        <v>36539</v>
      </c>
      <c r="B375" s="7">
        <v>11183.988281</v>
      </c>
      <c r="C375" s="8">
        <f t="shared" si="11"/>
        <v>2.3060846854241923E-2</v>
      </c>
      <c r="D375" s="67">
        <v>373.63</v>
      </c>
      <c r="E375" s="46">
        <f t="shared" si="10"/>
        <v>2.4120823397198787E-2</v>
      </c>
      <c r="F375" s="73">
        <f>C375-'Analyse Spain'!$C$11+'Analyse Spain'!$C$12*E375</f>
        <v>4.4398550391302374E-2</v>
      </c>
    </row>
    <row r="376" spans="1:6" x14ac:dyDescent="0.3">
      <c r="A376" s="6">
        <v>36542</v>
      </c>
      <c r="B376" s="7">
        <v>11285.587890999999</v>
      </c>
      <c r="C376" s="8">
        <f t="shared" si="11"/>
        <v>9.0843809424052679E-3</v>
      </c>
      <c r="D376" s="67">
        <v>376.21</v>
      </c>
      <c r="E376" s="46">
        <f t="shared" si="10"/>
        <v>6.9052270963252393E-3</v>
      </c>
      <c r="F376" s="73">
        <f>C376-'Analyse Spain'!$C$11+'Analyse Spain'!$C$12*E376</f>
        <v>1.5219373956801091E-2</v>
      </c>
    </row>
    <row r="377" spans="1:6" x14ac:dyDescent="0.3">
      <c r="A377" s="6">
        <v>36543</v>
      </c>
      <c r="B377" s="7">
        <v>11066.289063</v>
      </c>
      <c r="C377" s="8">
        <f t="shared" si="11"/>
        <v>-1.943175934812269E-2</v>
      </c>
      <c r="D377" s="67">
        <v>368.3</v>
      </c>
      <c r="E377" s="46">
        <f t="shared" si="10"/>
        <v>-2.1025491082108272E-2</v>
      </c>
      <c r="F377" s="73">
        <f>C377-'Analyse Spain'!$C$11+'Analyse Spain'!$C$12*E377</f>
        <v>-3.796176287150612E-2</v>
      </c>
    </row>
    <row r="378" spans="1:6" x14ac:dyDescent="0.3">
      <c r="A378" s="6">
        <v>36544</v>
      </c>
      <c r="B378" s="7">
        <v>11120.688477</v>
      </c>
      <c r="C378" s="8">
        <f t="shared" si="11"/>
        <v>4.9157774291188616E-3</v>
      </c>
      <c r="D378" s="67">
        <v>366.58</v>
      </c>
      <c r="E378" s="46">
        <f t="shared" si="10"/>
        <v>-4.6701058919359495E-3</v>
      </c>
      <c r="F378" s="73">
        <f>C378-'Analyse Spain'!$C$11+'Analyse Spain'!$C$12*E378</f>
        <v>8.2885111243371275E-4</v>
      </c>
    </row>
    <row r="379" spans="1:6" x14ac:dyDescent="0.3">
      <c r="A379" s="6">
        <v>36545</v>
      </c>
      <c r="B379" s="7">
        <v>11047.588867</v>
      </c>
      <c r="C379" s="8">
        <f t="shared" si="11"/>
        <v>-6.5732989599686098E-3</v>
      </c>
      <c r="D379" s="67">
        <v>365.64</v>
      </c>
      <c r="E379" s="46">
        <f t="shared" si="10"/>
        <v>-2.5642424573081302E-3</v>
      </c>
      <c r="F379" s="73">
        <f>C379-'Analyse Spain'!$C$11+'Analyse Spain'!$C$12*E379</f>
        <v>-8.8005840747230109E-3</v>
      </c>
    </row>
    <row r="380" spans="1:6" x14ac:dyDescent="0.3">
      <c r="A380" s="6">
        <v>36546</v>
      </c>
      <c r="B380" s="7">
        <v>10969.289063</v>
      </c>
      <c r="C380" s="8">
        <f t="shared" si="11"/>
        <v>-7.0875016207281316E-3</v>
      </c>
      <c r="D380" s="67">
        <v>364.63</v>
      </c>
      <c r="E380" s="46">
        <f t="shared" si="10"/>
        <v>-2.7622798380920743E-3</v>
      </c>
      <c r="F380" s="73">
        <f>C380-'Analyse Spain'!$C$11+'Analyse Spain'!$C$12*E380</f>
        <v>-9.4896691456010963E-3</v>
      </c>
    </row>
    <row r="381" spans="1:6" x14ac:dyDescent="0.3">
      <c r="A381" s="6">
        <v>36549</v>
      </c>
      <c r="B381" s="7">
        <v>10954.989258</v>
      </c>
      <c r="C381" s="8">
        <f t="shared" si="11"/>
        <v>-1.3036218589803639E-3</v>
      </c>
      <c r="D381" s="67">
        <v>366.45</v>
      </c>
      <c r="E381" s="46">
        <f t="shared" si="10"/>
        <v>4.991361105778358E-3</v>
      </c>
      <c r="F381" s="73">
        <f>C381-'Analyse Spain'!$C$11+'Analyse Spain'!$C$12*E381</f>
        <v>3.1412786297223085E-3</v>
      </c>
    </row>
    <row r="382" spans="1:6" x14ac:dyDescent="0.3">
      <c r="A382" s="6">
        <v>36550</v>
      </c>
      <c r="B382" s="7">
        <v>10863.489258</v>
      </c>
      <c r="C382" s="8">
        <f t="shared" si="11"/>
        <v>-8.3523587148368605E-3</v>
      </c>
      <c r="D382" s="67">
        <v>360.18</v>
      </c>
      <c r="E382" s="46">
        <f t="shared" si="10"/>
        <v>-1.7110110519852562E-2</v>
      </c>
      <c r="F382" s="73">
        <f>C382-'Analyse Spain'!$C$11+'Analyse Spain'!$C$12*E382</f>
        <v>-2.3424776672565439E-2</v>
      </c>
    </row>
    <row r="383" spans="1:6" x14ac:dyDescent="0.3">
      <c r="A383" s="6">
        <v>36551</v>
      </c>
      <c r="B383" s="7">
        <v>11031.389648</v>
      </c>
      <c r="C383" s="8">
        <f t="shared" si="11"/>
        <v>1.5455475309312572E-2</v>
      </c>
      <c r="D383" s="67">
        <v>364.28</v>
      </c>
      <c r="E383" s="46">
        <f t="shared" si="10"/>
        <v>1.1383197290243618E-2</v>
      </c>
      <c r="F383" s="73">
        <f>C383-'Analyse Spain'!$C$11+'Analyse Spain'!$C$12*E383</f>
        <v>2.5544864291032927E-2</v>
      </c>
    </row>
    <row r="384" spans="1:6" x14ac:dyDescent="0.3">
      <c r="A384" s="6">
        <v>36552</v>
      </c>
      <c r="B384" s="7">
        <v>11206.587890999999</v>
      </c>
      <c r="C384" s="8">
        <f t="shared" si="11"/>
        <v>1.5881792647199466E-2</v>
      </c>
      <c r="D384" s="67">
        <v>369.06</v>
      </c>
      <c r="E384" s="46">
        <f t="shared" si="10"/>
        <v>1.3121774459207369E-2</v>
      </c>
      <c r="F384" s="73">
        <f>C384-'Analyse Spain'!$C$11+'Analyse Spain'!$C$12*E384</f>
        <v>2.7506480491598692E-2</v>
      </c>
    </row>
    <row r="385" spans="1:6" x14ac:dyDescent="0.3">
      <c r="A385" s="6">
        <v>36553</v>
      </c>
      <c r="B385" s="7">
        <v>11009.289063</v>
      </c>
      <c r="C385" s="8">
        <f t="shared" si="11"/>
        <v>-1.7605611085105499E-2</v>
      </c>
      <c r="D385" s="67">
        <v>368.38</v>
      </c>
      <c r="E385" s="46">
        <f t="shared" si="10"/>
        <v>-1.8425188316263386E-3</v>
      </c>
      <c r="F385" s="73">
        <f>C385-'Analyse Spain'!$C$11+'Analyse Spain'!$C$12*E385</f>
        <v>-1.9195558104399827E-2</v>
      </c>
    </row>
    <row r="386" spans="1:6" x14ac:dyDescent="0.3">
      <c r="A386" s="6">
        <v>36556</v>
      </c>
      <c r="B386" s="7">
        <v>10835.088867</v>
      </c>
      <c r="C386" s="8">
        <f t="shared" si="11"/>
        <v>-1.5823019543146688E-2</v>
      </c>
      <c r="D386" s="67">
        <v>360.93</v>
      </c>
      <c r="E386" s="46">
        <f t="shared" ref="E386:E449" si="12">D386/D385-1</f>
        <v>-2.0223682067430304E-2</v>
      </c>
      <c r="F386" s="73">
        <f>C386-'Analyse Spain'!$C$11+'Analyse Spain'!$C$12*E386</f>
        <v>-3.3644963343731349E-2</v>
      </c>
    </row>
    <row r="387" spans="1:6" x14ac:dyDescent="0.3">
      <c r="A387" s="6">
        <v>36557</v>
      </c>
      <c r="B387" s="7">
        <v>10969.989258</v>
      </c>
      <c r="C387" s="8">
        <f t="shared" ref="C387:C450" si="13">B387/B386-1</f>
        <v>1.2450326218445662E-2</v>
      </c>
      <c r="D387" s="67">
        <v>366.71</v>
      </c>
      <c r="E387" s="46">
        <f t="shared" si="12"/>
        <v>1.6014185576150419E-2</v>
      </c>
      <c r="F387" s="73">
        <f>C387-'Analyse Spain'!$C$11+'Analyse Spain'!$C$12*E387</f>
        <v>2.6629238044107217E-2</v>
      </c>
    </row>
    <row r="388" spans="1:6" x14ac:dyDescent="0.3">
      <c r="A388" s="6">
        <v>36558</v>
      </c>
      <c r="B388" s="7">
        <v>11195.587890999999</v>
      </c>
      <c r="C388" s="8">
        <f t="shared" si="13"/>
        <v>2.0565073282590385E-2</v>
      </c>
      <c r="D388" s="67">
        <v>371.34</v>
      </c>
      <c r="E388" s="46">
        <f t="shared" si="12"/>
        <v>1.2625780589566649E-2</v>
      </c>
      <c r="F388" s="73">
        <f>C388-'Analyse Spain'!$C$11+'Analyse Spain'!$C$12*E388</f>
        <v>3.1751759962848611E-2</v>
      </c>
    </row>
    <row r="389" spans="1:6" x14ac:dyDescent="0.3">
      <c r="A389" s="6">
        <v>36559</v>
      </c>
      <c r="B389" s="7">
        <v>11544.087890999999</v>
      </c>
      <c r="C389" s="8">
        <f t="shared" si="13"/>
        <v>3.1128334071688579E-2</v>
      </c>
      <c r="D389" s="67">
        <v>376.29</v>
      </c>
      <c r="E389" s="46">
        <f t="shared" si="12"/>
        <v>1.3330101793504801E-2</v>
      </c>
      <c r="F389" s="73">
        <f>C389-'Analyse Spain'!$C$11+'Analyse Spain'!$C$12*E389</f>
        <v>4.2936991155487401E-2</v>
      </c>
    </row>
    <row r="390" spans="1:6" x14ac:dyDescent="0.3">
      <c r="A390" s="6">
        <v>36560</v>
      </c>
      <c r="B390" s="7">
        <v>11580.087890999999</v>
      </c>
      <c r="C390" s="8">
        <f t="shared" si="13"/>
        <v>3.1184793757561557E-3</v>
      </c>
      <c r="D390" s="67">
        <v>377.37</v>
      </c>
      <c r="E390" s="46">
        <f t="shared" si="12"/>
        <v>2.8701267639319461E-3</v>
      </c>
      <c r="F390" s="73">
        <f>C390-'Analyse Spain'!$C$11+'Analyse Spain'!$C$12*E390</f>
        <v>5.6901649559406905E-3</v>
      </c>
    </row>
    <row r="391" spans="1:6" x14ac:dyDescent="0.3">
      <c r="A391" s="6">
        <v>36563</v>
      </c>
      <c r="B391" s="7">
        <v>11506.788086</v>
      </c>
      <c r="C391" s="8">
        <f t="shared" si="13"/>
        <v>-6.3298142198875418E-3</v>
      </c>
      <c r="D391" s="67">
        <v>374.2</v>
      </c>
      <c r="E391" s="46">
        <f t="shared" si="12"/>
        <v>-8.4002437925643214E-3</v>
      </c>
      <c r="F391" s="73">
        <f>C391-'Analyse Spain'!$C$11+'Analyse Spain'!$C$12*E391</f>
        <v>-1.3710742424267723E-2</v>
      </c>
    </row>
    <row r="392" spans="1:6" x14ac:dyDescent="0.3">
      <c r="A392" s="6">
        <v>36564</v>
      </c>
      <c r="B392" s="7">
        <v>11834.788086</v>
      </c>
      <c r="C392" s="8">
        <f t="shared" si="13"/>
        <v>2.8504913582189761E-2</v>
      </c>
      <c r="D392" s="67">
        <v>382.38</v>
      </c>
      <c r="E392" s="46">
        <f t="shared" si="12"/>
        <v>2.1859967931587398E-2</v>
      </c>
      <c r="F392" s="73">
        <f>C392-'Analyse Spain'!$C$11+'Analyse Spain'!$C$12*E392</f>
        <v>4.7846105899041702E-2</v>
      </c>
    </row>
    <row r="393" spans="1:6" x14ac:dyDescent="0.3">
      <c r="A393" s="6">
        <v>36565</v>
      </c>
      <c r="B393" s="7">
        <v>11939.488281</v>
      </c>
      <c r="C393" s="8">
        <f t="shared" si="13"/>
        <v>8.8468162031438702E-3</v>
      </c>
      <c r="D393" s="67">
        <v>382.35</v>
      </c>
      <c r="E393" s="46">
        <f t="shared" si="12"/>
        <v>-7.8455986191716676E-5</v>
      </c>
      <c r="F393" s="73">
        <f>C393-'Analyse Spain'!$C$11+'Analyse Spain'!$C$12*E393</f>
        <v>8.8146738810687634E-3</v>
      </c>
    </row>
    <row r="394" spans="1:6" x14ac:dyDescent="0.3">
      <c r="A394" s="6">
        <v>36566</v>
      </c>
      <c r="B394" s="7">
        <v>12020.587890999999</v>
      </c>
      <c r="C394" s="8">
        <f t="shared" si="13"/>
        <v>6.7925532561607938E-3</v>
      </c>
      <c r="D394" s="67">
        <v>381.61</v>
      </c>
      <c r="E394" s="46">
        <f t="shared" si="12"/>
        <v>-1.9353995030730875E-3</v>
      </c>
      <c r="F394" s="73">
        <f>C394-'Analyse Spain'!$C$11+'Analyse Spain'!$C$12*E394</f>
        <v>5.1205853799366381E-3</v>
      </c>
    </row>
    <row r="395" spans="1:6" x14ac:dyDescent="0.3">
      <c r="A395" s="6">
        <v>36567</v>
      </c>
      <c r="B395" s="7">
        <v>12432.586914</v>
      </c>
      <c r="C395" s="8">
        <f t="shared" si="13"/>
        <v>3.4274448698841997E-2</v>
      </c>
      <c r="D395" s="67">
        <v>381.41</v>
      </c>
      <c r="E395" s="46">
        <f t="shared" si="12"/>
        <v>-5.2409528052199672E-4</v>
      </c>
      <c r="F395" s="73">
        <f>C395-'Analyse Spain'!$C$11+'Analyse Spain'!$C$12*E395</f>
        <v>3.3848772219086623E-2</v>
      </c>
    </row>
    <row r="396" spans="1:6" x14ac:dyDescent="0.3">
      <c r="A396" s="6">
        <v>36570</v>
      </c>
      <c r="B396" s="7">
        <v>12458.586914</v>
      </c>
      <c r="C396" s="8">
        <f t="shared" si="13"/>
        <v>2.0912783622466513E-3</v>
      </c>
      <c r="D396" s="67">
        <v>379.14</v>
      </c>
      <c r="E396" s="46">
        <f t="shared" si="12"/>
        <v>-5.9516006397316579E-3</v>
      </c>
      <c r="F396" s="73">
        <f>C396-'Analyse Spain'!$C$11+'Analyse Spain'!$C$12*E396</f>
        <v>-3.1273074884195944E-3</v>
      </c>
    </row>
    <row r="397" spans="1:6" x14ac:dyDescent="0.3">
      <c r="A397" s="6">
        <v>36571</v>
      </c>
      <c r="B397" s="7">
        <v>12165.086914</v>
      </c>
      <c r="C397" s="8">
        <f t="shared" si="13"/>
        <v>-2.3558048920474861E-2</v>
      </c>
      <c r="D397" s="67">
        <v>371.3</v>
      </c>
      <c r="E397" s="46">
        <f t="shared" si="12"/>
        <v>-2.0678377380387136E-2</v>
      </c>
      <c r="F397" s="73">
        <f>C397-'Analyse Spain'!$C$11+'Analyse Spain'!$C$12*E397</f>
        <v>-4.1781524047543074E-2</v>
      </c>
    </row>
    <row r="398" spans="1:6" x14ac:dyDescent="0.3">
      <c r="A398" s="6">
        <v>36572</v>
      </c>
      <c r="B398" s="7">
        <v>12235.086914</v>
      </c>
      <c r="C398" s="8">
        <f t="shared" si="13"/>
        <v>5.754171794649654E-3</v>
      </c>
      <c r="D398" s="67">
        <v>376.12</v>
      </c>
      <c r="E398" s="46">
        <f t="shared" si="12"/>
        <v>1.2981416644223032E-2</v>
      </c>
      <c r="F398" s="73">
        <f>C398-'Analyse Spain'!$C$11+'Analyse Spain'!$C$12*E398</f>
        <v>1.7254912771713683E-2</v>
      </c>
    </row>
    <row r="399" spans="1:6" x14ac:dyDescent="0.3">
      <c r="A399" s="6">
        <v>36573</v>
      </c>
      <c r="B399" s="7">
        <v>12326.6875</v>
      </c>
      <c r="C399" s="8">
        <f t="shared" si="13"/>
        <v>7.4867131426084033E-3</v>
      </c>
      <c r="D399" s="67">
        <v>379.95</v>
      </c>
      <c r="E399" s="46">
        <f t="shared" si="12"/>
        <v>1.0182920344570912E-2</v>
      </c>
      <c r="F399" s="73">
        <f>C399-'Analyse Spain'!$C$11+'Analyse Spain'!$C$12*E399</f>
        <v>1.6516164226553803E-2</v>
      </c>
    </row>
    <row r="400" spans="1:6" x14ac:dyDescent="0.3">
      <c r="A400" s="6">
        <v>36574</v>
      </c>
      <c r="B400" s="7">
        <v>12367.987305000001</v>
      </c>
      <c r="C400" s="8">
        <f t="shared" si="13"/>
        <v>3.3504382260036714E-3</v>
      </c>
      <c r="D400" s="67">
        <v>378.76</v>
      </c>
      <c r="E400" s="46">
        <f t="shared" si="12"/>
        <v>-3.1319910514541194E-3</v>
      </c>
      <c r="F400" s="73">
        <f>C400-'Analyse Spain'!$C$11+'Analyse Spain'!$C$12*E400</f>
        <v>6.2178694445472844E-4</v>
      </c>
    </row>
    <row r="401" spans="1:6" x14ac:dyDescent="0.3">
      <c r="A401" s="6">
        <v>36577</v>
      </c>
      <c r="B401" s="7">
        <v>12260.287109000001</v>
      </c>
      <c r="C401" s="8">
        <f t="shared" si="13"/>
        <v>-8.7079808010847026E-3</v>
      </c>
      <c r="D401" s="67">
        <v>374.48</v>
      </c>
      <c r="E401" s="46">
        <f t="shared" si="12"/>
        <v>-1.1300031682331735E-2</v>
      </c>
      <c r="F401" s="73">
        <f>C401-'Analyse Spain'!$C$11+'Analyse Spain'!$C$12*E401</f>
        <v>-1.864964725087934E-2</v>
      </c>
    </row>
    <row r="402" spans="1:6" x14ac:dyDescent="0.3">
      <c r="A402" s="6">
        <v>36578</v>
      </c>
      <c r="B402" s="7">
        <v>12076.887694999999</v>
      </c>
      <c r="C402" s="8">
        <f t="shared" si="13"/>
        <v>-1.4958818857135237E-2</v>
      </c>
      <c r="D402" s="67">
        <v>371.76</v>
      </c>
      <c r="E402" s="46">
        <f t="shared" si="12"/>
        <v>-7.2634052552874584E-3</v>
      </c>
      <c r="F402" s="73">
        <f>C402-'Analyse Spain'!$C$11+'Analyse Spain'!$C$12*E402</f>
        <v>-2.1335830212445679E-2</v>
      </c>
    </row>
    <row r="403" spans="1:6" x14ac:dyDescent="0.3">
      <c r="A403" s="6">
        <v>36579</v>
      </c>
      <c r="B403" s="7">
        <v>12312.287109000001</v>
      </c>
      <c r="C403" s="8">
        <f t="shared" si="13"/>
        <v>1.9491728328107305E-2</v>
      </c>
      <c r="D403" s="67">
        <v>376.98</v>
      </c>
      <c r="E403" s="46">
        <f t="shared" si="12"/>
        <v>1.4041316978695928E-2</v>
      </c>
      <c r="F403" s="73">
        <f>C403-'Analyse Spain'!$C$11+'Analyse Spain'!$C$12*E403</f>
        <v>3.192844373709091E-2</v>
      </c>
    </row>
    <row r="404" spans="1:6" x14ac:dyDescent="0.3">
      <c r="A404" s="6">
        <v>36580</v>
      </c>
      <c r="B404" s="7">
        <v>12352.287109000001</v>
      </c>
      <c r="C404" s="8">
        <f t="shared" si="13"/>
        <v>3.248787138074416E-3</v>
      </c>
      <c r="D404" s="67">
        <v>377.77</v>
      </c>
      <c r="E404" s="46">
        <f t="shared" si="12"/>
        <v>2.0956018886941763E-3</v>
      </c>
      <c r="F404" s="73">
        <f>C404-'Analyse Spain'!$C$11+'Analyse Spain'!$C$12*E404</f>
        <v>5.1365070126827067E-3</v>
      </c>
    </row>
    <row r="405" spans="1:6" x14ac:dyDescent="0.3">
      <c r="A405" s="6">
        <v>36581</v>
      </c>
      <c r="B405" s="7">
        <v>12690.887694999999</v>
      </c>
      <c r="C405" s="8">
        <f t="shared" si="13"/>
        <v>2.7411975046571779E-2</v>
      </c>
      <c r="D405" s="67">
        <v>385.34</v>
      </c>
      <c r="E405" s="46">
        <f t="shared" si="12"/>
        <v>2.0038647854514702E-2</v>
      </c>
      <c r="F405" s="73">
        <f>C405-'Analyse Spain'!$C$11+'Analyse Spain'!$C$12*E405</f>
        <v>4.514480007733393E-2</v>
      </c>
    </row>
    <row r="406" spans="1:6" x14ac:dyDescent="0.3">
      <c r="A406" s="9">
        <v>36584</v>
      </c>
      <c r="B406" s="10">
        <v>12466.987305000001</v>
      </c>
      <c r="C406" s="11">
        <f t="shared" si="13"/>
        <v>-1.7642610618027299E-2</v>
      </c>
      <c r="D406" s="65">
        <v>381.51</v>
      </c>
      <c r="E406" s="49">
        <f t="shared" si="12"/>
        <v>-9.9392744070171402E-3</v>
      </c>
      <c r="F406" s="74">
        <f>C406-'Analyse Spain'!$C$11+'Analyse Spain'!$C$12*E406</f>
        <v>-2.6382622557186836E-2</v>
      </c>
    </row>
    <row r="407" spans="1:6" x14ac:dyDescent="0.3">
      <c r="A407" s="9">
        <v>36585</v>
      </c>
      <c r="B407" s="10">
        <v>12585.787109000001</v>
      </c>
      <c r="C407" s="11">
        <f t="shared" si="13"/>
        <v>9.5291509563304455E-3</v>
      </c>
      <c r="D407" s="65">
        <v>386.01</v>
      </c>
      <c r="E407" s="49">
        <f t="shared" si="12"/>
        <v>1.1795234725171078E-2</v>
      </c>
      <c r="F407" s="74">
        <f>C407-'Analyse Spain'!$C$11+'Analyse Spain'!$C$12*E407</f>
        <v>1.9982401040403996E-2</v>
      </c>
    </row>
    <row r="408" spans="1:6" x14ac:dyDescent="0.3">
      <c r="A408" s="9">
        <v>36586</v>
      </c>
      <c r="B408" s="10">
        <v>12538.6875</v>
      </c>
      <c r="C408" s="11">
        <f t="shared" si="13"/>
        <v>-3.7422855314563908E-3</v>
      </c>
      <c r="D408" s="65">
        <v>391.03</v>
      </c>
      <c r="E408" s="49">
        <f t="shared" si="12"/>
        <v>1.3004844434082008E-2</v>
      </c>
      <c r="F408" s="74">
        <f>C408-'Analyse Spain'!$C$11+'Analyse Spain'!$C$12*E408</f>
        <v>7.7791440062120604E-3</v>
      </c>
    </row>
    <row r="409" spans="1:6" x14ac:dyDescent="0.3">
      <c r="A409" s="9">
        <v>36587</v>
      </c>
      <c r="B409" s="10">
        <v>12709.586914</v>
      </c>
      <c r="C409" s="11">
        <f t="shared" si="13"/>
        <v>1.3629768984991353E-2</v>
      </c>
      <c r="D409" s="65">
        <v>398.98</v>
      </c>
      <c r="E409" s="49">
        <f t="shared" si="12"/>
        <v>2.0330920901209693E-2</v>
      </c>
      <c r="F409" s="74">
        <f>C409-'Analyse Spain'!$C$11+'Analyse Spain'!$C$12*E409</f>
        <v>3.1620693848302184E-2</v>
      </c>
    </row>
    <row r="410" spans="1:6" x14ac:dyDescent="0.3">
      <c r="A410" s="9">
        <v>36588</v>
      </c>
      <c r="B410" s="10">
        <v>12744.987305000001</v>
      </c>
      <c r="C410" s="11">
        <f t="shared" si="13"/>
        <v>2.7853297860536141E-3</v>
      </c>
      <c r="D410" s="65">
        <v>402.57</v>
      </c>
      <c r="E410" s="49">
        <f t="shared" si="12"/>
        <v>8.9979447591357342E-3</v>
      </c>
      <c r="F410" s="74">
        <f>C410-'Analyse Spain'!$C$11+'Analyse Spain'!$C$12*E410</f>
        <v>1.0768355263417965E-2</v>
      </c>
    </row>
    <row r="411" spans="1:6" x14ac:dyDescent="0.3">
      <c r="A411" s="9">
        <v>36591</v>
      </c>
      <c r="B411" s="10">
        <v>12816.787109000001</v>
      </c>
      <c r="C411" s="11">
        <f t="shared" si="13"/>
        <v>5.6335720296740721E-3</v>
      </c>
      <c r="D411" s="65">
        <v>405.5</v>
      </c>
      <c r="E411" s="49">
        <f t="shared" si="12"/>
        <v>7.2782373251856214E-3</v>
      </c>
      <c r="F411" s="74">
        <f>C411-'Analyse Spain'!$C$11+'Analyse Spain'!$C$12*E411</f>
        <v>1.2097962088020647E-2</v>
      </c>
    </row>
    <row r="412" spans="1:6" x14ac:dyDescent="0.3">
      <c r="A412" s="9">
        <v>36592</v>
      </c>
      <c r="B412" s="10">
        <v>12667.1875</v>
      </c>
      <c r="C412" s="11">
        <f t="shared" si="13"/>
        <v>-1.1672161496304456E-2</v>
      </c>
      <c r="D412" s="65">
        <v>402.62</v>
      </c>
      <c r="E412" s="49">
        <f t="shared" si="12"/>
        <v>-7.1023427866830913E-3</v>
      </c>
      <c r="F412" s="74">
        <f>C412-'Analyse Spain'!$C$11+'Analyse Spain'!$C$12*E412</f>
        <v>-1.7906942164773475E-2</v>
      </c>
    </row>
    <row r="413" spans="1:6" x14ac:dyDescent="0.3">
      <c r="A413" s="9">
        <v>36593</v>
      </c>
      <c r="B413" s="10">
        <v>12668.287109000001</v>
      </c>
      <c r="C413" s="11">
        <f t="shared" si="13"/>
        <v>8.6807667447841297E-5</v>
      </c>
      <c r="D413" s="65">
        <v>398.35</v>
      </c>
      <c r="E413" s="49">
        <f t="shared" si="12"/>
        <v>-1.0605533753911822E-2</v>
      </c>
      <c r="F413" s="74">
        <f>C413-'Analyse Spain'!$C$11+'Analyse Spain'!$C$12*E413</f>
        <v>-9.2415630951202983E-3</v>
      </c>
    </row>
    <row r="414" spans="1:6" x14ac:dyDescent="0.3">
      <c r="A414" s="9">
        <v>36594</v>
      </c>
      <c r="B414" s="10">
        <v>12563.1875</v>
      </c>
      <c r="C414" s="11">
        <f t="shared" si="13"/>
        <v>-8.2962762128538925E-3</v>
      </c>
      <c r="D414" s="65">
        <v>399.08</v>
      </c>
      <c r="E414" s="49">
        <f t="shared" si="12"/>
        <v>1.8325593071417678E-3</v>
      </c>
      <c r="F414" s="74">
        <f>C414-'Analyse Spain'!$C$11+'Analyse Spain'!$C$12*E414</f>
        <v>-6.6408433965958694E-3</v>
      </c>
    </row>
    <row r="415" spans="1:6" x14ac:dyDescent="0.3">
      <c r="A415" s="9">
        <v>36595</v>
      </c>
      <c r="B415" s="10">
        <v>12513.6875</v>
      </c>
      <c r="C415" s="11">
        <f t="shared" si="13"/>
        <v>-3.9400828810363109E-3</v>
      </c>
      <c r="D415" s="65">
        <v>402.26</v>
      </c>
      <c r="E415" s="49">
        <f t="shared" si="12"/>
        <v>7.9683271524506605E-3</v>
      </c>
      <c r="F415" s="74">
        <f>C415-'Analyse Spain'!$C$11+'Analyse Spain'!$C$12*E415</f>
        <v>3.1337101683651656E-3</v>
      </c>
    </row>
    <row r="416" spans="1:6" x14ac:dyDescent="0.3">
      <c r="A416" s="12">
        <v>36598</v>
      </c>
      <c r="B416" s="13">
        <v>12359.6875</v>
      </c>
      <c r="C416" s="14">
        <f t="shared" si="13"/>
        <v>-1.2306524355830351E-2</v>
      </c>
      <c r="D416" s="64">
        <v>392.86</v>
      </c>
      <c r="E416" s="35">
        <f t="shared" si="12"/>
        <v>-2.3367970964053075E-2</v>
      </c>
      <c r="F416" s="75">
        <f>C416-'Analyse Spain'!$C$11+'Analyse Spain'!$C$12*E416</f>
        <v>-3.2905119807601732E-2</v>
      </c>
    </row>
    <row r="417" spans="1:6" x14ac:dyDescent="0.3">
      <c r="A417" s="15">
        <v>36599</v>
      </c>
      <c r="B417" s="16">
        <v>12555.787109000001</v>
      </c>
      <c r="C417" s="17">
        <f t="shared" si="13"/>
        <v>1.5866065303026478E-2</v>
      </c>
      <c r="D417" s="66">
        <v>393.57</v>
      </c>
      <c r="E417" s="52">
        <f t="shared" si="12"/>
        <v>1.8072595835665339E-3</v>
      </c>
      <c r="F417" s="76">
        <f>C417-'Analyse Spain'!$C$11+'Analyse Spain'!$C$12*E417</f>
        <v>1.7499156495613979E-2</v>
      </c>
    </row>
    <row r="418" spans="1:6" x14ac:dyDescent="0.3">
      <c r="A418" s="15">
        <v>36600</v>
      </c>
      <c r="B418" s="16">
        <v>12279.487305000001</v>
      </c>
      <c r="C418" s="17">
        <f t="shared" si="13"/>
        <v>-2.2005773242359972E-2</v>
      </c>
      <c r="D418" s="66">
        <v>385.36</v>
      </c>
      <c r="E418" s="52">
        <f t="shared" si="12"/>
        <v>-2.0860329801560051E-2</v>
      </c>
      <c r="F418" s="76">
        <f>C418-'Analyse Spain'!$C$11+'Analyse Spain'!$C$12*E418</f>
        <v>-4.0389926509159506E-2</v>
      </c>
    </row>
    <row r="419" spans="1:6" x14ac:dyDescent="0.3">
      <c r="A419" s="15">
        <v>36601</v>
      </c>
      <c r="B419" s="16">
        <v>12260.887694999999</v>
      </c>
      <c r="C419" s="17">
        <f t="shared" si="13"/>
        <v>-1.5146894604001204E-3</v>
      </c>
      <c r="D419" s="66">
        <v>390.38</v>
      </c>
      <c r="E419" s="52">
        <f t="shared" si="12"/>
        <v>1.3026780153622575E-2</v>
      </c>
      <c r="F419" s="76">
        <f>C419-'Analyse Spain'!$C$11+'Analyse Spain'!$C$12*E419</f>
        <v>1.0026111023731838E-2</v>
      </c>
    </row>
    <row r="420" spans="1:6" x14ac:dyDescent="0.3">
      <c r="A420" s="15">
        <v>36602</v>
      </c>
      <c r="B420" s="16">
        <v>12369.787109000001</v>
      </c>
      <c r="C420" s="17">
        <f t="shared" si="13"/>
        <v>8.8818539659580864E-3</v>
      </c>
      <c r="D420" s="66">
        <v>393.74</v>
      </c>
      <c r="E420" s="52">
        <f t="shared" si="12"/>
        <v>8.6069983093397529E-3</v>
      </c>
      <c r="F420" s="76">
        <f>C420-'Analyse Spain'!$C$11+'Analyse Spain'!$C$12*E420</f>
        <v>1.651964332124805E-2</v>
      </c>
    </row>
    <row r="421" spans="1:6" x14ac:dyDescent="0.3">
      <c r="A421" s="15">
        <v>36605</v>
      </c>
      <c r="B421" s="16">
        <v>12362.387694999999</v>
      </c>
      <c r="C421" s="17">
        <f t="shared" si="13"/>
        <v>-5.9818442587566967E-4</v>
      </c>
      <c r="D421" s="66">
        <v>397.39</v>
      </c>
      <c r="E421" s="52">
        <f t="shared" si="12"/>
        <v>9.2700767003606188E-3</v>
      </c>
      <c r="F421" s="76">
        <f>C421-'Analyse Spain'!$C$11+'Analyse Spain'!$C$12*E421</f>
        <v>7.625154721378976E-3</v>
      </c>
    </row>
    <row r="422" spans="1:6" x14ac:dyDescent="0.3">
      <c r="A422" s="15">
        <v>36606</v>
      </c>
      <c r="B422" s="16">
        <v>12308.287109000001</v>
      </c>
      <c r="C422" s="17">
        <f t="shared" si="13"/>
        <v>-4.3762246691130269E-3</v>
      </c>
      <c r="D422" s="66">
        <v>395.56</v>
      </c>
      <c r="E422" s="52">
        <f t="shared" si="12"/>
        <v>-4.6050479377940379E-3</v>
      </c>
      <c r="F422" s="76">
        <f>C422-'Analyse Spain'!$C$11+'Analyse Spain'!$C$12*E422</f>
        <v>-8.4056997522346834E-3</v>
      </c>
    </row>
    <row r="423" spans="1:6" x14ac:dyDescent="0.3">
      <c r="A423" s="15">
        <v>36607</v>
      </c>
      <c r="B423" s="16">
        <v>12172.1875</v>
      </c>
      <c r="C423" s="17">
        <f t="shared" si="13"/>
        <v>-1.1057558845900095E-2</v>
      </c>
      <c r="D423" s="66">
        <v>396.33</v>
      </c>
      <c r="E423" s="52">
        <f t="shared" si="12"/>
        <v>1.9466073414904361E-3</v>
      </c>
      <c r="F423" s="76">
        <f>C423-'Analyse Spain'!$C$11+'Analyse Spain'!$C$12*E423</f>
        <v>-9.3014127449216506E-3</v>
      </c>
    </row>
    <row r="424" spans="1:6" x14ac:dyDescent="0.3">
      <c r="A424" s="15">
        <v>36608</v>
      </c>
      <c r="B424" s="16">
        <v>12073.287109000001</v>
      </c>
      <c r="C424" s="17">
        <f t="shared" si="13"/>
        <v>-8.1251123514157753E-3</v>
      </c>
      <c r="D424" s="66">
        <v>394</v>
      </c>
      <c r="E424" s="52">
        <f t="shared" si="12"/>
        <v>-5.8789392677818242E-3</v>
      </c>
      <c r="F424" s="76">
        <f>C424-'Analyse Spain'!$C$11+'Analyse Spain'!$C$12*E424</f>
        <v>-1.3279532559218002E-2</v>
      </c>
    </row>
    <row r="425" spans="1:6" x14ac:dyDescent="0.3">
      <c r="A425" s="15">
        <v>36609</v>
      </c>
      <c r="B425" s="16">
        <v>12213.787109000001</v>
      </c>
      <c r="C425" s="17">
        <f t="shared" si="13"/>
        <v>1.1637261561953993E-2</v>
      </c>
      <c r="D425" s="66">
        <v>402.36</v>
      </c>
      <c r="E425" s="52">
        <f t="shared" si="12"/>
        <v>2.1218274111675095E-2</v>
      </c>
      <c r="F425" s="76">
        <f>C425-'Analyse Spain'!$C$11+'Analyse Spain'!$C$12*E425</f>
        <v>3.0411788326372261E-2</v>
      </c>
    </row>
    <row r="426" spans="1:6" x14ac:dyDescent="0.3">
      <c r="A426" s="15">
        <v>36612</v>
      </c>
      <c r="B426" s="16">
        <v>12161.987305000001</v>
      </c>
      <c r="C426" s="17">
        <f t="shared" si="13"/>
        <v>-4.2410927534368703E-3</v>
      </c>
      <c r="D426" s="66">
        <v>402.37</v>
      </c>
      <c r="E426" s="52">
        <f t="shared" si="12"/>
        <v>2.4853365145682815E-5</v>
      </c>
      <c r="F426" s="76">
        <f>C426-'Analyse Spain'!$C$11+'Analyse Spain'!$C$12*E426</f>
        <v>-4.1820048831202657E-3</v>
      </c>
    </row>
    <row r="427" spans="1:6" x14ac:dyDescent="0.3">
      <c r="A427" s="3">
        <v>36613</v>
      </c>
      <c r="B427" s="4">
        <v>12211.086914</v>
      </c>
      <c r="C427" s="5">
        <f t="shared" si="13"/>
        <v>4.0371370047240784E-3</v>
      </c>
      <c r="D427" s="57">
        <v>403.56</v>
      </c>
      <c r="E427" s="34">
        <f t="shared" si="12"/>
        <v>2.9574769490767761E-3</v>
      </c>
      <c r="F427" s="77"/>
    </row>
    <row r="428" spans="1:6" x14ac:dyDescent="0.3">
      <c r="A428" s="3">
        <v>36614</v>
      </c>
      <c r="B428" s="4">
        <v>12088.586914</v>
      </c>
      <c r="C428" s="5">
        <f t="shared" si="13"/>
        <v>-1.0031867012555096E-2</v>
      </c>
      <c r="D428" s="57">
        <v>403.06</v>
      </c>
      <c r="E428" s="34">
        <f t="shared" si="12"/>
        <v>-1.2389731390622938E-3</v>
      </c>
      <c r="F428" s="77"/>
    </row>
    <row r="429" spans="1:6" x14ac:dyDescent="0.3">
      <c r="A429" s="3">
        <v>36615</v>
      </c>
      <c r="B429" s="4">
        <v>11833.388671999999</v>
      </c>
      <c r="C429" s="5">
        <f t="shared" si="13"/>
        <v>-2.1110676029838626E-2</v>
      </c>
      <c r="D429" s="57">
        <v>391.66</v>
      </c>
      <c r="E429" s="34">
        <f t="shared" si="12"/>
        <v>-2.8283630228750023E-2</v>
      </c>
      <c r="F429" s="77"/>
    </row>
    <row r="430" spans="1:6" x14ac:dyDescent="0.3">
      <c r="A430" s="3">
        <v>36616</v>
      </c>
      <c r="B430" s="4">
        <v>11934.988281</v>
      </c>
      <c r="C430" s="5">
        <f t="shared" si="13"/>
        <v>8.5858422989522065E-3</v>
      </c>
      <c r="D430" s="57">
        <v>394.1</v>
      </c>
      <c r="E430" s="34">
        <f t="shared" si="12"/>
        <v>6.2298932747790747E-3</v>
      </c>
      <c r="F430" s="77"/>
    </row>
    <row r="431" spans="1:6" x14ac:dyDescent="0.3">
      <c r="A431" s="3">
        <v>36619</v>
      </c>
      <c r="B431" s="4">
        <v>11686.388671999999</v>
      </c>
      <c r="C431" s="5">
        <f t="shared" si="13"/>
        <v>-2.0829480779278264E-2</v>
      </c>
      <c r="D431" s="57">
        <v>386.99</v>
      </c>
      <c r="E431" s="34">
        <f t="shared" si="12"/>
        <v>-1.8041106318193334E-2</v>
      </c>
      <c r="F431" s="77"/>
    </row>
    <row r="432" spans="1:6" x14ac:dyDescent="0.3">
      <c r="A432" s="3">
        <v>36620</v>
      </c>
      <c r="B432" s="4">
        <v>11584.188477</v>
      </c>
      <c r="C432" s="5">
        <f t="shared" si="13"/>
        <v>-8.7452332682436129E-3</v>
      </c>
      <c r="D432" s="57">
        <v>387.35</v>
      </c>
      <c r="E432" s="34">
        <f t="shared" si="12"/>
        <v>9.3025659577761211E-4</v>
      </c>
      <c r="F432" s="77"/>
    </row>
    <row r="433" spans="1:6" x14ac:dyDescent="0.3">
      <c r="A433" s="3">
        <v>36621</v>
      </c>
      <c r="B433" s="4">
        <v>11374.587890999999</v>
      </c>
      <c r="C433" s="5">
        <f t="shared" si="13"/>
        <v>-1.8093678846485939E-2</v>
      </c>
      <c r="D433" s="57">
        <v>377.52</v>
      </c>
      <c r="E433" s="34">
        <f t="shared" si="12"/>
        <v>-2.5377565509229538E-2</v>
      </c>
      <c r="F433" s="77"/>
    </row>
    <row r="434" spans="1:6" x14ac:dyDescent="0.3">
      <c r="A434" s="3">
        <v>36622</v>
      </c>
      <c r="B434" s="4">
        <v>11607.888671999999</v>
      </c>
      <c r="C434" s="5">
        <f t="shared" si="13"/>
        <v>2.0510701858886371E-2</v>
      </c>
      <c r="D434" s="57">
        <v>388.15</v>
      </c>
      <c r="E434" s="34">
        <f t="shared" si="12"/>
        <v>2.8157448611993985E-2</v>
      </c>
      <c r="F434" s="77"/>
    </row>
    <row r="435" spans="1:6" x14ac:dyDescent="0.3">
      <c r="A435" s="3">
        <v>36623</v>
      </c>
      <c r="B435" s="4">
        <v>11790.587890999999</v>
      </c>
      <c r="C435" s="5">
        <f t="shared" si="13"/>
        <v>1.5739229084846373E-2</v>
      </c>
      <c r="D435" s="57">
        <v>393.39</v>
      </c>
      <c r="E435" s="34">
        <f t="shared" si="12"/>
        <v>1.3499935591910317E-2</v>
      </c>
      <c r="F435" s="77"/>
    </row>
    <row r="436" spans="1:6" x14ac:dyDescent="0.3">
      <c r="A436" s="3">
        <v>36626</v>
      </c>
      <c r="B436" s="4">
        <v>11768.688477</v>
      </c>
      <c r="C436" s="5">
        <f t="shared" si="13"/>
        <v>-1.8573640434601524E-3</v>
      </c>
      <c r="D436" s="57">
        <v>392.88</v>
      </c>
      <c r="E436" s="34">
        <f t="shared" si="12"/>
        <v>-1.296423396629276E-3</v>
      </c>
      <c r="F436" s="77"/>
    </row>
    <row r="437" spans="1:6" x14ac:dyDescent="0.3">
      <c r="A437" s="3">
        <v>36627</v>
      </c>
      <c r="B437" s="4">
        <v>11515.288086</v>
      </c>
      <c r="C437" s="5">
        <f t="shared" si="13"/>
        <v>-2.1531744297185629E-2</v>
      </c>
      <c r="D437" s="57">
        <v>384.96</v>
      </c>
      <c r="E437" s="34">
        <f t="shared" si="12"/>
        <v>-2.0158827122785605E-2</v>
      </c>
      <c r="F437" s="77"/>
    </row>
    <row r="438" spans="1:6" x14ac:dyDescent="0.3">
      <c r="A438" s="3">
        <v>36628</v>
      </c>
      <c r="B438" s="4">
        <v>11542.087890999999</v>
      </c>
      <c r="C438" s="5">
        <f t="shared" si="13"/>
        <v>2.3273238845480382E-3</v>
      </c>
      <c r="D438" s="57">
        <v>384.96</v>
      </c>
      <c r="E438" s="34">
        <f t="shared" si="12"/>
        <v>0</v>
      </c>
      <c r="F438" s="77"/>
    </row>
    <row r="439" spans="1:6" x14ac:dyDescent="0.3">
      <c r="A439" s="3">
        <v>36629</v>
      </c>
      <c r="B439" s="4">
        <v>11647.188477</v>
      </c>
      <c r="C439" s="5">
        <f t="shared" si="13"/>
        <v>9.1058556296346183E-3</v>
      </c>
      <c r="D439" s="57">
        <v>384.95</v>
      </c>
      <c r="E439" s="34">
        <f t="shared" si="12"/>
        <v>-2.5976724854492872E-5</v>
      </c>
      <c r="F439" s="77"/>
    </row>
    <row r="440" spans="1:6" x14ac:dyDescent="0.3">
      <c r="A440" s="3">
        <v>36630</v>
      </c>
      <c r="B440" s="4">
        <v>11363.888671999999</v>
      </c>
      <c r="C440" s="5">
        <f t="shared" si="13"/>
        <v>-2.4323449865986113E-2</v>
      </c>
      <c r="D440" s="57">
        <v>374.04</v>
      </c>
      <c r="E440" s="34">
        <f t="shared" si="12"/>
        <v>-2.8341343031562438E-2</v>
      </c>
      <c r="F440" s="77"/>
    </row>
    <row r="441" spans="1:6" x14ac:dyDescent="0.3">
      <c r="A441" s="3">
        <v>36633</v>
      </c>
      <c r="B441" s="4">
        <v>11217.288086</v>
      </c>
      <c r="C441" s="5">
        <f t="shared" si="13"/>
        <v>-1.290056513499771E-2</v>
      </c>
      <c r="D441" s="57">
        <v>368.15</v>
      </c>
      <c r="E441" s="34">
        <f t="shared" si="12"/>
        <v>-1.5746978932734579E-2</v>
      </c>
      <c r="F441" s="77"/>
    </row>
    <row r="442" spans="1:6" x14ac:dyDescent="0.3">
      <c r="A442" s="3">
        <v>36634</v>
      </c>
      <c r="B442" s="4">
        <v>11261.488281</v>
      </c>
      <c r="C442" s="5">
        <f t="shared" si="13"/>
        <v>3.9403637190316143E-3</v>
      </c>
      <c r="D442" s="57">
        <v>372.92</v>
      </c>
      <c r="E442" s="34">
        <f t="shared" si="12"/>
        <v>1.2956675268233075E-2</v>
      </c>
      <c r="F442" s="77"/>
    </row>
    <row r="443" spans="1:6" x14ac:dyDescent="0.3">
      <c r="A443" s="3">
        <v>36635</v>
      </c>
      <c r="B443" s="4">
        <v>11339.788086</v>
      </c>
      <c r="C443" s="5">
        <f t="shared" si="13"/>
        <v>6.9528825183884368E-3</v>
      </c>
      <c r="D443" s="57">
        <v>378.87</v>
      </c>
      <c r="E443" s="34">
        <f t="shared" si="12"/>
        <v>1.5955164646572984E-2</v>
      </c>
      <c r="F443" s="77"/>
    </row>
    <row r="444" spans="1:6" x14ac:dyDescent="0.3">
      <c r="A444" s="3">
        <v>36636</v>
      </c>
      <c r="B444" s="4">
        <v>11501.988281</v>
      </c>
      <c r="C444" s="5">
        <f t="shared" si="13"/>
        <v>1.4303635462134423E-2</v>
      </c>
      <c r="D444" s="57">
        <v>381.36</v>
      </c>
      <c r="E444" s="34">
        <f t="shared" si="12"/>
        <v>6.5721751524270289E-3</v>
      </c>
      <c r="F444" s="77"/>
    </row>
    <row r="445" spans="1:6" x14ac:dyDescent="0.3">
      <c r="A445" s="3">
        <v>36641</v>
      </c>
      <c r="B445" s="4">
        <v>11425.488281</v>
      </c>
      <c r="C445" s="5">
        <f t="shared" si="13"/>
        <v>-6.6510239909015612E-3</v>
      </c>
      <c r="D445" s="57">
        <v>385.04</v>
      </c>
      <c r="E445" s="34">
        <f t="shared" si="12"/>
        <v>9.6496748479126815E-3</v>
      </c>
      <c r="F445" s="77"/>
    </row>
    <row r="446" spans="1:6" x14ac:dyDescent="0.3">
      <c r="A446" s="3">
        <v>36642</v>
      </c>
      <c r="B446" s="4">
        <v>11481.488281</v>
      </c>
      <c r="C446" s="5">
        <f t="shared" si="13"/>
        <v>4.9013222562335201E-3</v>
      </c>
      <c r="D446" s="57">
        <v>388.67</v>
      </c>
      <c r="E446" s="34">
        <f t="shared" si="12"/>
        <v>9.4275919384998463E-3</v>
      </c>
      <c r="F446" s="77"/>
    </row>
    <row r="447" spans="1:6" x14ac:dyDescent="0.3">
      <c r="A447" s="3">
        <v>36643</v>
      </c>
      <c r="B447" s="4">
        <v>11272.988281</v>
      </c>
      <c r="C447" s="5">
        <f t="shared" si="13"/>
        <v>-1.8159666664907315E-2</v>
      </c>
      <c r="D447" s="57">
        <v>385.97</v>
      </c>
      <c r="E447" s="34">
        <f t="shared" si="12"/>
        <v>-6.9467671803843389E-3</v>
      </c>
      <c r="F447" s="77"/>
    </row>
    <row r="448" spans="1:6" x14ac:dyDescent="0.3">
      <c r="A448" s="3">
        <v>36644</v>
      </c>
      <c r="B448" s="4">
        <v>11467.888671999999</v>
      </c>
      <c r="C448" s="5">
        <f t="shared" si="13"/>
        <v>1.7289150502222572E-2</v>
      </c>
      <c r="D448" s="57">
        <v>392.62</v>
      </c>
      <c r="E448" s="34">
        <f t="shared" si="12"/>
        <v>1.7229318340803657E-2</v>
      </c>
      <c r="F448" s="77"/>
    </row>
    <row r="449" spans="1:6" x14ac:dyDescent="0.3">
      <c r="A449" s="3">
        <v>36648</v>
      </c>
      <c r="B449" s="4">
        <v>11867.188477</v>
      </c>
      <c r="C449" s="5">
        <f t="shared" si="13"/>
        <v>3.4818946749538116E-2</v>
      </c>
      <c r="D449" s="57">
        <v>400.66</v>
      </c>
      <c r="E449" s="34">
        <f t="shared" si="12"/>
        <v>2.0477815699658786E-2</v>
      </c>
      <c r="F449" s="77"/>
    </row>
    <row r="450" spans="1:6" x14ac:dyDescent="0.3">
      <c r="A450" s="3">
        <v>36649</v>
      </c>
      <c r="B450" s="4">
        <v>11667.888671999999</v>
      </c>
      <c r="C450" s="5">
        <f t="shared" si="13"/>
        <v>-1.679418890045159E-2</v>
      </c>
      <c r="D450" s="57">
        <v>395.5</v>
      </c>
      <c r="E450" s="34">
        <f t="shared" ref="E450:E513" si="14">D450/D449-1</f>
        <v>-1.2878750062397137E-2</v>
      </c>
      <c r="F450" s="77"/>
    </row>
    <row r="451" spans="1:6" x14ac:dyDescent="0.3">
      <c r="A451" s="3">
        <v>36650</v>
      </c>
      <c r="B451" s="4">
        <v>11597.488281</v>
      </c>
      <c r="C451" s="5">
        <f t="shared" ref="C451:C514" si="15">B451/B450-1</f>
        <v>-6.0336872401725028E-3</v>
      </c>
      <c r="D451" s="57">
        <v>394.74</v>
      </c>
      <c r="E451" s="34">
        <f t="shared" si="14"/>
        <v>-1.9216182048040764E-3</v>
      </c>
      <c r="F451" s="77"/>
    </row>
    <row r="452" spans="1:6" x14ac:dyDescent="0.3">
      <c r="A452" s="3">
        <v>36651</v>
      </c>
      <c r="B452" s="4">
        <v>11560.888671999999</v>
      </c>
      <c r="C452" s="5">
        <f t="shared" si="15"/>
        <v>-3.1558220291509897E-3</v>
      </c>
      <c r="D452" s="57">
        <v>395.34</v>
      </c>
      <c r="E452" s="34">
        <f t="shared" si="14"/>
        <v>1.5199878400971034E-3</v>
      </c>
      <c r="F452" s="77"/>
    </row>
    <row r="453" spans="1:6" x14ac:dyDescent="0.3">
      <c r="A453" s="3">
        <v>36654</v>
      </c>
      <c r="B453" s="4">
        <v>11303.988281</v>
      </c>
      <c r="C453" s="5">
        <f t="shared" si="15"/>
        <v>-2.222150894179975E-2</v>
      </c>
      <c r="D453" s="57">
        <v>392.92</v>
      </c>
      <c r="E453" s="34">
        <f t="shared" si="14"/>
        <v>-6.1213132999442532E-3</v>
      </c>
      <c r="F453" s="77"/>
    </row>
    <row r="454" spans="1:6" x14ac:dyDescent="0.3">
      <c r="A454" s="3">
        <v>36655</v>
      </c>
      <c r="B454" s="4">
        <v>11071.689453000001</v>
      </c>
      <c r="C454" s="5">
        <f t="shared" si="15"/>
        <v>-2.0550165324432657E-2</v>
      </c>
      <c r="D454" s="57">
        <v>386.37</v>
      </c>
      <c r="E454" s="34">
        <f t="shared" si="14"/>
        <v>-1.667006006311722E-2</v>
      </c>
      <c r="F454" s="77"/>
    </row>
    <row r="455" spans="1:6" x14ac:dyDescent="0.3">
      <c r="A455" s="3">
        <v>36656</v>
      </c>
      <c r="B455" s="4">
        <v>10832.289063</v>
      </c>
      <c r="C455" s="5">
        <f t="shared" si="15"/>
        <v>-2.1622751524622341E-2</v>
      </c>
      <c r="D455" s="57">
        <v>378.6</v>
      </c>
      <c r="E455" s="34">
        <f t="shared" si="14"/>
        <v>-2.0110257007531551E-2</v>
      </c>
      <c r="F455" s="77"/>
    </row>
    <row r="456" spans="1:6" x14ac:dyDescent="0.3">
      <c r="A456" s="3">
        <v>36657</v>
      </c>
      <c r="B456" s="4">
        <v>11036.289063</v>
      </c>
      <c r="C456" s="5">
        <f t="shared" si="15"/>
        <v>1.8832584582404222E-2</v>
      </c>
      <c r="D456" s="57">
        <v>384.56</v>
      </c>
      <c r="E456" s="34">
        <f t="shared" si="14"/>
        <v>1.574220813523497E-2</v>
      </c>
      <c r="F456" s="77"/>
    </row>
    <row r="457" spans="1:6" x14ac:dyDescent="0.3">
      <c r="A457" s="3">
        <v>36658</v>
      </c>
      <c r="B457" s="4">
        <v>11102.587890999999</v>
      </c>
      <c r="C457" s="5">
        <f t="shared" si="15"/>
        <v>6.0073479066682367E-3</v>
      </c>
      <c r="D457" s="57">
        <v>389</v>
      </c>
      <c r="E457" s="34">
        <f t="shared" si="14"/>
        <v>1.1545662575410898E-2</v>
      </c>
      <c r="F457" s="77"/>
    </row>
    <row r="458" spans="1:6" x14ac:dyDescent="0.3">
      <c r="A458" s="3">
        <v>36661</v>
      </c>
      <c r="B458" s="4">
        <v>11009.289063</v>
      </c>
      <c r="C458" s="5">
        <f t="shared" si="15"/>
        <v>-8.4033406369724561E-3</v>
      </c>
      <c r="D458" s="57">
        <v>384.55</v>
      </c>
      <c r="E458" s="34">
        <f t="shared" si="14"/>
        <v>-1.1439588688946012E-2</v>
      </c>
      <c r="F458" s="77"/>
    </row>
    <row r="459" spans="1:6" x14ac:dyDescent="0.3">
      <c r="A459" s="3">
        <v>36662</v>
      </c>
      <c r="B459" s="4">
        <v>11220.688477</v>
      </c>
      <c r="C459" s="5">
        <f t="shared" si="15"/>
        <v>1.9201913292518524E-2</v>
      </c>
      <c r="D459" s="57">
        <v>393.18</v>
      </c>
      <c r="E459" s="34">
        <f t="shared" si="14"/>
        <v>2.2441815108568353E-2</v>
      </c>
      <c r="F459" s="77"/>
    </row>
    <row r="460" spans="1:6" x14ac:dyDescent="0.3">
      <c r="A460" s="3">
        <v>36663</v>
      </c>
      <c r="B460" s="4">
        <v>10905.289063</v>
      </c>
      <c r="C460" s="5">
        <f t="shared" si="15"/>
        <v>-2.8108739909008307E-2</v>
      </c>
      <c r="D460" s="57">
        <v>387.48</v>
      </c>
      <c r="E460" s="34">
        <f t="shared" si="14"/>
        <v>-1.4497176865557737E-2</v>
      </c>
      <c r="F460" s="77"/>
    </row>
    <row r="461" spans="1:6" x14ac:dyDescent="0.3">
      <c r="A461" s="3">
        <v>36664</v>
      </c>
      <c r="B461" s="4">
        <v>10889.588867</v>
      </c>
      <c r="C461" s="5">
        <f t="shared" si="15"/>
        <v>-1.4396863677156313E-3</v>
      </c>
      <c r="D461" s="57">
        <v>387.38</v>
      </c>
      <c r="E461" s="34">
        <f t="shared" si="14"/>
        <v>-2.580778362755165E-4</v>
      </c>
      <c r="F461" s="77"/>
    </row>
    <row r="462" spans="1:6" x14ac:dyDescent="0.3">
      <c r="A462" s="3">
        <v>36665</v>
      </c>
      <c r="B462" s="4">
        <v>10544.889648</v>
      </c>
      <c r="C462" s="5">
        <f t="shared" si="15"/>
        <v>-3.1654015887099485E-2</v>
      </c>
      <c r="D462" s="57">
        <v>375.78</v>
      </c>
      <c r="E462" s="34">
        <f t="shared" si="14"/>
        <v>-2.9944757086065477E-2</v>
      </c>
      <c r="F462" s="77"/>
    </row>
    <row r="463" spans="1:6" x14ac:dyDescent="0.3">
      <c r="A463" s="3">
        <v>36668</v>
      </c>
      <c r="B463" s="4">
        <v>10326.289063</v>
      </c>
      <c r="C463" s="5">
        <f t="shared" si="15"/>
        <v>-2.0730476306260903E-2</v>
      </c>
      <c r="D463" s="57">
        <v>368.67</v>
      </c>
      <c r="E463" s="34">
        <f t="shared" si="14"/>
        <v>-1.8920645058278618E-2</v>
      </c>
      <c r="F463" s="77"/>
    </row>
    <row r="464" spans="1:6" x14ac:dyDescent="0.3">
      <c r="A464" s="3">
        <v>36669</v>
      </c>
      <c r="B464" s="4">
        <v>10380.088867</v>
      </c>
      <c r="C464" s="5">
        <f t="shared" si="15"/>
        <v>5.2099843101205412E-3</v>
      </c>
      <c r="D464" s="57">
        <v>370.71</v>
      </c>
      <c r="E464" s="34">
        <f t="shared" si="14"/>
        <v>5.533403857107988E-3</v>
      </c>
      <c r="F464" s="77"/>
    </row>
    <row r="465" spans="1:6" x14ac:dyDescent="0.3">
      <c r="A465" s="3">
        <v>36670</v>
      </c>
      <c r="B465" s="4">
        <v>10342.389648</v>
      </c>
      <c r="C465" s="5">
        <f t="shared" si="15"/>
        <v>-3.6318782510477154E-3</v>
      </c>
      <c r="D465" s="57">
        <v>366.48</v>
      </c>
      <c r="E465" s="34">
        <f t="shared" si="14"/>
        <v>-1.1410536537994509E-2</v>
      </c>
      <c r="F465" s="77"/>
    </row>
    <row r="466" spans="1:6" x14ac:dyDescent="0.3">
      <c r="A466" s="3">
        <v>36671</v>
      </c>
      <c r="B466" s="4">
        <v>10560.588867</v>
      </c>
      <c r="C466" s="5">
        <f t="shared" si="15"/>
        <v>2.1097563177016276E-2</v>
      </c>
      <c r="D466" s="57">
        <v>374.1</v>
      </c>
      <c r="E466" s="34">
        <f t="shared" si="14"/>
        <v>2.0792403405369919E-2</v>
      </c>
      <c r="F466" s="77"/>
    </row>
    <row r="467" spans="1:6" x14ac:dyDescent="0.3">
      <c r="A467" s="3">
        <v>36672</v>
      </c>
      <c r="B467" s="4">
        <v>10437.088867</v>
      </c>
      <c r="C467" s="5">
        <f t="shared" si="15"/>
        <v>-1.1694423630666639E-2</v>
      </c>
      <c r="D467" s="57">
        <v>369.86</v>
      </c>
      <c r="E467" s="34">
        <f t="shared" si="14"/>
        <v>-1.1333867949746113E-2</v>
      </c>
      <c r="F467" s="77"/>
    </row>
    <row r="468" spans="1:6" x14ac:dyDescent="0.3">
      <c r="A468" s="3">
        <v>36675</v>
      </c>
      <c r="B468" s="4">
        <v>10558.889648</v>
      </c>
      <c r="C468" s="5">
        <f t="shared" si="15"/>
        <v>1.1669995585178006E-2</v>
      </c>
      <c r="D468" s="57">
        <v>373.55</v>
      </c>
      <c r="E468" s="34">
        <f t="shared" si="14"/>
        <v>9.9767479586869712E-3</v>
      </c>
      <c r="F468" s="77"/>
    </row>
    <row r="469" spans="1:6" x14ac:dyDescent="0.3">
      <c r="A469" s="3">
        <v>36676</v>
      </c>
      <c r="B469" s="4">
        <v>10648.489258</v>
      </c>
      <c r="C469" s="5">
        <f t="shared" si="15"/>
        <v>8.485703799070432E-3</v>
      </c>
      <c r="D469" s="57">
        <v>379.08</v>
      </c>
      <c r="E469" s="34">
        <f t="shared" si="14"/>
        <v>1.4803908445990999E-2</v>
      </c>
      <c r="F469" s="77"/>
    </row>
    <row r="470" spans="1:6" x14ac:dyDescent="0.3">
      <c r="A470" s="3">
        <v>36677</v>
      </c>
      <c r="B470" s="4">
        <v>10688.489258</v>
      </c>
      <c r="C470" s="5">
        <f t="shared" si="15"/>
        <v>3.7564014040722959E-3</v>
      </c>
      <c r="D470" s="57">
        <v>380.24</v>
      </c>
      <c r="E470" s="34">
        <f t="shared" si="14"/>
        <v>3.0600400970772768E-3</v>
      </c>
      <c r="F470" s="77"/>
    </row>
    <row r="471" spans="1:6" x14ac:dyDescent="0.3">
      <c r="A471" s="3">
        <v>36678</v>
      </c>
      <c r="B471" s="4">
        <v>10875.489258</v>
      </c>
      <c r="C471" s="5">
        <f t="shared" si="15"/>
        <v>1.7495456606277271E-2</v>
      </c>
      <c r="D471" s="57">
        <v>385.55</v>
      </c>
      <c r="E471" s="34">
        <f t="shared" si="14"/>
        <v>1.3964864296234003E-2</v>
      </c>
      <c r="F471" s="77"/>
    </row>
    <row r="472" spans="1:6" x14ac:dyDescent="0.3">
      <c r="A472" s="3">
        <v>36679</v>
      </c>
      <c r="B472" s="4">
        <v>11141.488281</v>
      </c>
      <c r="C472" s="5">
        <f t="shared" si="15"/>
        <v>2.4458579902907118E-2</v>
      </c>
      <c r="D472" s="57">
        <v>394.83</v>
      </c>
      <c r="E472" s="34">
        <f t="shared" si="14"/>
        <v>2.4069511088055995E-2</v>
      </c>
      <c r="F472" s="77"/>
    </row>
    <row r="473" spans="1:6" x14ac:dyDescent="0.3">
      <c r="A473" s="3">
        <v>36682</v>
      </c>
      <c r="B473" s="4">
        <v>11004.189453000001</v>
      </c>
      <c r="C473" s="5">
        <f t="shared" si="15"/>
        <v>-1.2323203555681173E-2</v>
      </c>
      <c r="D473" s="57">
        <v>391.39</v>
      </c>
      <c r="E473" s="34">
        <f t="shared" si="14"/>
        <v>-8.7126104905909108E-3</v>
      </c>
      <c r="F473" s="77"/>
    </row>
    <row r="474" spans="1:6" x14ac:dyDescent="0.3">
      <c r="A474" s="3">
        <v>36683</v>
      </c>
      <c r="B474" s="4">
        <v>10782.489258</v>
      </c>
      <c r="C474" s="5">
        <f t="shared" si="15"/>
        <v>-2.0146890050094513E-2</v>
      </c>
      <c r="D474" s="57">
        <v>388.91</v>
      </c>
      <c r="E474" s="34">
        <f t="shared" si="14"/>
        <v>-6.3363908122332502E-3</v>
      </c>
      <c r="F474" s="77"/>
    </row>
    <row r="475" spans="1:6" x14ac:dyDescent="0.3">
      <c r="A475" s="3">
        <v>36684</v>
      </c>
      <c r="B475" s="4">
        <v>10688.889648</v>
      </c>
      <c r="C475" s="5">
        <f t="shared" si="15"/>
        <v>-8.6807051470562113E-3</v>
      </c>
      <c r="D475" s="57">
        <v>386.31</v>
      </c>
      <c r="E475" s="34">
        <f t="shared" si="14"/>
        <v>-6.6853513666401687E-3</v>
      </c>
      <c r="F475" s="77"/>
    </row>
    <row r="476" spans="1:6" x14ac:dyDescent="0.3">
      <c r="A476" s="3">
        <v>36685</v>
      </c>
      <c r="B476" s="4">
        <v>10799.588867</v>
      </c>
      <c r="C476" s="5">
        <f t="shared" si="15"/>
        <v>1.0356475054517311E-2</v>
      </c>
      <c r="D476" s="57">
        <v>386.25</v>
      </c>
      <c r="E476" s="34">
        <f t="shared" si="14"/>
        <v>-1.5531567911786226E-4</v>
      </c>
      <c r="F476" s="77"/>
    </row>
    <row r="477" spans="1:6" x14ac:dyDescent="0.3">
      <c r="A477" s="3">
        <v>36686</v>
      </c>
      <c r="B477" s="4">
        <v>10873.189453000001</v>
      </c>
      <c r="C477" s="5">
        <f t="shared" si="15"/>
        <v>6.8151285115027882E-3</v>
      </c>
      <c r="D477" s="57">
        <v>386.76</v>
      </c>
      <c r="E477" s="34">
        <f t="shared" si="14"/>
        <v>1.3203883495145341E-3</v>
      </c>
      <c r="F477" s="77"/>
    </row>
    <row r="478" spans="1:6" x14ac:dyDescent="0.3">
      <c r="A478" s="3">
        <v>36689</v>
      </c>
      <c r="B478" s="4">
        <v>10791.289063</v>
      </c>
      <c r="C478" s="5">
        <f t="shared" si="15"/>
        <v>-7.5323243795226702E-3</v>
      </c>
      <c r="D478" s="57">
        <v>386.6</v>
      </c>
      <c r="E478" s="34">
        <f t="shared" si="14"/>
        <v>-4.1369324645768035E-4</v>
      </c>
      <c r="F478" s="77"/>
    </row>
    <row r="479" spans="1:6" x14ac:dyDescent="0.3">
      <c r="A479" s="3">
        <v>36690</v>
      </c>
      <c r="B479" s="4">
        <v>10805.989258</v>
      </c>
      <c r="C479" s="5">
        <f t="shared" si="15"/>
        <v>1.3622278964244838E-3</v>
      </c>
      <c r="D479" s="57">
        <v>385.53</v>
      </c>
      <c r="E479" s="34">
        <f t="shared" si="14"/>
        <v>-2.7677185721677322E-3</v>
      </c>
      <c r="F479" s="77"/>
    </row>
    <row r="480" spans="1:6" x14ac:dyDescent="0.3">
      <c r="A480" s="3">
        <v>36691</v>
      </c>
      <c r="B480" s="4">
        <v>10880.689453000001</v>
      </c>
      <c r="C480" s="5">
        <f t="shared" si="15"/>
        <v>6.9128511251015379E-3</v>
      </c>
      <c r="D480" s="57">
        <v>389.26</v>
      </c>
      <c r="E480" s="34">
        <f t="shared" si="14"/>
        <v>9.6749928669623841E-3</v>
      </c>
      <c r="F480" s="77"/>
    </row>
    <row r="481" spans="1:6" x14ac:dyDescent="0.3">
      <c r="A481" s="3">
        <v>36692</v>
      </c>
      <c r="B481" s="4">
        <v>10875.989258</v>
      </c>
      <c r="C481" s="5">
        <f t="shared" si="15"/>
        <v>-4.3197584310294967E-4</v>
      </c>
      <c r="D481" s="57">
        <v>387.84</v>
      </c>
      <c r="E481" s="34">
        <f t="shared" si="14"/>
        <v>-3.6479473873504142E-3</v>
      </c>
      <c r="F481" s="77"/>
    </row>
    <row r="482" spans="1:6" x14ac:dyDescent="0.3">
      <c r="A482" s="3">
        <v>36693</v>
      </c>
      <c r="B482" s="4">
        <v>10723.789063</v>
      </c>
      <c r="C482" s="5">
        <f t="shared" si="15"/>
        <v>-1.3994147234748899E-2</v>
      </c>
      <c r="D482" s="57">
        <v>385.49</v>
      </c>
      <c r="E482" s="34">
        <f t="shared" si="14"/>
        <v>-6.0591996699669304E-3</v>
      </c>
      <c r="F482" s="77"/>
    </row>
    <row r="483" spans="1:6" x14ac:dyDescent="0.3">
      <c r="A483" s="3">
        <v>36696</v>
      </c>
      <c r="B483" s="4">
        <v>10595.588867</v>
      </c>
      <c r="C483" s="5">
        <f t="shared" si="15"/>
        <v>-1.1954748013677907E-2</v>
      </c>
      <c r="D483" s="57">
        <v>384.62</v>
      </c>
      <c r="E483" s="34">
        <f t="shared" si="14"/>
        <v>-2.2568678824353983E-3</v>
      </c>
      <c r="F483" s="77"/>
    </row>
    <row r="484" spans="1:6" x14ac:dyDescent="0.3">
      <c r="A484" s="3">
        <v>36697</v>
      </c>
      <c r="B484" s="4">
        <v>10563.389648</v>
      </c>
      <c r="C484" s="5">
        <f t="shared" si="15"/>
        <v>-3.0389268028588878E-3</v>
      </c>
      <c r="D484" s="57">
        <v>388.1</v>
      </c>
      <c r="E484" s="34">
        <f t="shared" si="14"/>
        <v>9.0478914253029341E-3</v>
      </c>
      <c r="F484" s="77"/>
    </row>
    <row r="485" spans="1:6" x14ac:dyDescent="0.3">
      <c r="A485" s="3">
        <v>36698</v>
      </c>
      <c r="B485" s="4">
        <v>10351.389648</v>
      </c>
      <c r="C485" s="5">
        <f t="shared" si="15"/>
        <v>-2.0069315538326138E-2</v>
      </c>
      <c r="D485" s="57">
        <v>384.95</v>
      </c>
      <c r="E485" s="34">
        <f t="shared" si="14"/>
        <v>-8.1164648286524699E-3</v>
      </c>
      <c r="F485" s="77"/>
    </row>
    <row r="486" spans="1:6" x14ac:dyDescent="0.3">
      <c r="A486" s="3">
        <v>36699</v>
      </c>
      <c r="B486" s="4">
        <v>10490.489258</v>
      </c>
      <c r="C486" s="5">
        <f t="shared" si="15"/>
        <v>1.3437771616188199E-2</v>
      </c>
      <c r="D486" s="57">
        <v>383.98</v>
      </c>
      <c r="E486" s="34">
        <f t="shared" si="14"/>
        <v>-2.5198077672424768E-3</v>
      </c>
      <c r="F486" s="77"/>
    </row>
    <row r="487" spans="1:6" x14ac:dyDescent="0.3">
      <c r="A487" s="3">
        <v>36700</v>
      </c>
      <c r="B487" s="4">
        <v>10533.088867</v>
      </c>
      <c r="C487" s="5">
        <f t="shared" si="15"/>
        <v>4.0607838159230081E-3</v>
      </c>
      <c r="D487" s="57">
        <v>383.43</v>
      </c>
      <c r="E487" s="34">
        <f t="shared" si="14"/>
        <v>-1.4323662690765016E-3</v>
      </c>
      <c r="F487" s="77"/>
    </row>
    <row r="488" spans="1:6" x14ac:dyDescent="0.3">
      <c r="A488" s="3">
        <v>36703</v>
      </c>
      <c r="B488" s="4">
        <v>10488.889648</v>
      </c>
      <c r="C488" s="5">
        <f t="shared" si="15"/>
        <v>-4.1962257755628896E-3</v>
      </c>
      <c r="D488" s="57">
        <v>383.2</v>
      </c>
      <c r="E488" s="34">
        <f t="shared" si="14"/>
        <v>-5.9984873379759218E-4</v>
      </c>
      <c r="F488" s="77"/>
    </row>
    <row r="489" spans="1:6" x14ac:dyDescent="0.3">
      <c r="A489" s="3">
        <v>36704</v>
      </c>
      <c r="B489" s="4">
        <v>10528.189453000001</v>
      </c>
      <c r="C489" s="5">
        <f t="shared" si="15"/>
        <v>3.7468031716296757E-3</v>
      </c>
      <c r="D489" s="57">
        <v>380.92</v>
      </c>
      <c r="E489" s="34">
        <f t="shared" si="14"/>
        <v>-5.9498956158663407E-3</v>
      </c>
      <c r="F489" s="77"/>
    </row>
    <row r="490" spans="1:6" x14ac:dyDescent="0.3">
      <c r="A490" s="3">
        <v>36705</v>
      </c>
      <c r="B490" s="4">
        <v>10583.189453000001</v>
      </c>
      <c r="C490" s="5">
        <f t="shared" si="15"/>
        <v>5.2240701257828537E-3</v>
      </c>
      <c r="D490" s="57">
        <v>381.5</v>
      </c>
      <c r="E490" s="34">
        <f t="shared" si="14"/>
        <v>1.5226294235008986E-3</v>
      </c>
      <c r="F490" s="77"/>
    </row>
    <row r="491" spans="1:6" x14ac:dyDescent="0.3">
      <c r="A491" s="3">
        <v>36706</v>
      </c>
      <c r="B491" s="4">
        <v>10366.389648</v>
      </c>
      <c r="C491" s="5">
        <f t="shared" si="15"/>
        <v>-2.0485299442366545E-2</v>
      </c>
      <c r="D491" s="57">
        <v>372.78</v>
      </c>
      <c r="E491" s="34">
        <f t="shared" si="14"/>
        <v>-2.2857142857142909E-2</v>
      </c>
      <c r="F491" s="77"/>
    </row>
    <row r="492" spans="1:6" x14ac:dyDescent="0.3">
      <c r="A492" s="3">
        <v>36707</v>
      </c>
      <c r="B492" s="4">
        <v>10581.289063</v>
      </c>
      <c r="C492" s="5">
        <f t="shared" si="15"/>
        <v>2.073040106508639E-2</v>
      </c>
      <c r="D492" s="57">
        <v>376.74</v>
      </c>
      <c r="E492" s="34">
        <f t="shared" si="14"/>
        <v>1.062288749396445E-2</v>
      </c>
      <c r="F492" s="77"/>
    </row>
    <row r="493" spans="1:6" x14ac:dyDescent="0.3">
      <c r="A493" s="3">
        <v>36710</v>
      </c>
      <c r="B493" s="4">
        <v>10676.689453000001</v>
      </c>
      <c r="C493" s="5">
        <f t="shared" si="15"/>
        <v>9.0159515945549273E-3</v>
      </c>
      <c r="D493" s="57">
        <v>381.87</v>
      </c>
      <c r="E493" s="34">
        <f t="shared" si="14"/>
        <v>1.361681796464409E-2</v>
      </c>
      <c r="F493" s="77"/>
    </row>
    <row r="494" spans="1:6" x14ac:dyDescent="0.3">
      <c r="A494" s="3">
        <v>36711</v>
      </c>
      <c r="B494" s="4">
        <v>10848.889648</v>
      </c>
      <c r="C494" s="5">
        <f t="shared" si="15"/>
        <v>1.6128613252080148E-2</v>
      </c>
      <c r="D494" s="57">
        <v>381.85</v>
      </c>
      <c r="E494" s="34">
        <f t="shared" si="14"/>
        <v>-5.2373844501962807E-5</v>
      </c>
      <c r="F494" s="77"/>
    </row>
    <row r="495" spans="1:6" x14ac:dyDescent="0.3">
      <c r="A495" s="3">
        <v>36712</v>
      </c>
      <c r="B495" s="4">
        <v>10757.588867</v>
      </c>
      <c r="C495" s="5">
        <f t="shared" si="15"/>
        <v>-8.4156797573133879E-3</v>
      </c>
      <c r="D495" s="57">
        <v>379.73</v>
      </c>
      <c r="E495" s="34">
        <f t="shared" si="14"/>
        <v>-5.5519182925232169E-3</v>
      </c>
      <c r="F495" s="77"/>
    </row>
    <row r="496" spans="1:6" x14ac:dyDescent="0.3">
      <c r="A496" s="3">
        <v>36713</v>
      </c>
      <c r="B496" s="4">
        <v>10739.588867</v>
      </c>
      <c r="C496" s="5">
        <f t="shared" si="15"/>
        <v>-1.673237397574967E-3</v>
      </c>
      <c r="D496" s="57">
        <v>380.61</v>
      </c>
      <c r="E496" s="34">
        <f t="shared" si="14"/>
        <v>2.3174360729991683E-3</v>
      </c>
      <c r="F496" s="77"/>
    </row>
    <row r="497" spans="1:6" x14ac:dyDescent="0.3">
      <c r="A497" s="3">
        <v>36714</v>
      </c>
      <c r="B497" s="4">
        <v>10896.689453000001</v>
      </c>
      <c r="C497" s="5">
        <f t="shared" si="15"/>
        <v>1.4628175058239989E-2</v>
      </c>
      <c r="D497" s="57">
        <v>386.85</v>
      </c>
      <c r="E497" s="34">
        <f t="shared" si="14"/>
        <v>1.6394734767872565E-2</v>
      </c>
      <c r="F497" s="77"/>
    </row>
    <row r="498" spans="1:6" x14ac:dyDescent="0.3">
      <c r="A498" s="3">
        <v>36717</v>
      </c>
      <c r="B498" s="4">
        <v>10828.889648</v>
      </c>
      <c r="C498" s="5">
        <f t="shared" si="15"/>
        <v>-6.2220553584129146E-3</v>
      </c>
      <c r="D498" s="57">
        <v>385.83</v>
      </c>
      <c r="E498" s="34">
        <f t="shared" si="14"/>
        <v>-2.636680884063658E-3</v>
      </c>
      <c r="F498" s="77"/>
    </row>
    <row r="499" spans="1:6" x14ac:dyDescent="0.3">
      <c r="A499" s="3">
        <v>36718</v>
      </c>
      <c r="B499" s="4">
        <v>10874.789063</v>
      </c>
      <c r="C499" s="5">
        <f t="shared" si="15"/>
        <v>4.2386076958940144E-3</v>
      </c>
      <c r="D499" s="57">
        <v>385.82</v>
      </c>
      <c r="E499" s="34">
        <f t="shared" si="14"/>
        <v>-2.5918150480808144E-5</v>
      </c>
      <c r="F499" s="77"/>
    </row>
    <row r="500" spans="1:6" x14ac:dyDescent="0.3">
      <c r="A500" s="3">
        <v>36719</v>
      </c>
      <c r="B500" s="4">
        <v>10878.689453000001</v>
      </c>
      <c r="C500" s="5">
        <f t="shared" si="15"/>
        <v>3.5866350854307782E-4</v>
      </c>
      <c r="D500" s="57">
        <v>388.68</v>
      </c>
      <c r="E500" s="34">
        <f t="shared" si="14"/>
        <v>7.4127831631332075E-3</v>
      </c>
      <c r="F500" s="77"/>
    </row>
    <row r="501" spans="1:6" x14ac:dyDescent="0.3">
      <c r="A501" s="3">
        <v>36720</v>
      </c>
      <c r="B501" s="4">
        <v>10848.189453000001</v>
      </c>
      <c r="C501" s="5">
        <f t="shared" si="15"/>
        <v>-2.8036465358967089E-3</v>
      </c>
      <c r="D501" s="57">
        <v>390.68</v>
      </c>
      <c r="E501" s="34">
        <f t="shared" si="14"/>
        <v>5.1456210764639909E-3</v>
      </c>
      <c r="F501" s="77"/>
    </row>
    <row r="502" spans="1:6" x14ac:dyDescent="0.3">
      <c r="A502" s="3">
        <v>36721</v>
      </c>
      <c r="B502" s="4">
        <v>11002.588867</v>
      </c>
      <c r="C502" s="5">
        <f t="shared" si="15"/>
        <v>1.4232735763782367E-2</v>
      </c>
      <c r="D502" s="57">
        <v>391.82</v>
      </c>
      <c r="E502" s="34">
        <f t="shared" si="14"/>
        <v>2.9179891471280417E-3</v>
      </c>
      <c r="F502" s="77"/>
    </row>
    <row r="503" spans="1:6" x14ac:dyDescent="0.3">
      <c r="A503" s="3">
        <v>36724</v>
      </c>
      <c r="B503" s="4">
        <v>10949.189453000001</v>
      </c>
      <c r="C503" s="5">
        <f t="shared" si="15"/>
        <v>-4.853349938409468E-3</v>
      </c>
      <c r="D503" s="57">
        <v>394.5</v>
      </c>
      <c r="E503" s="34">
        <f t="shared" si="14"/>
        <v>6.8398754530141215E-3</v>
      </c>
      <c r="F503" s="77"/>
    </row>
    <row r="504" spans="1:6" x14ac:dyDescent="0.3">
      <c r="A504" s="3">
        <v>36725</v>
      </c>
      <c r="B504" s="4">
        <v>10791.489258</v>
      </c>
      <c r="C504" s="5">
        <f t="shared" si="15"/>
        <v>-1.4402910432497085E-2</v>
      </c>
      <c r="D504" s="57">
        <v>391.32</v>
      </c>
      <c r="E504" s="34">
        <f t="shared" si="14"/>
        <v>-8.0608365019011474E-3</v>
      </c>
      <c r="F504" s="77"/>
    </row>
    <row r="505" spans="1:6" x14ac:dyDescent="0.3">
      <c r="A505" s="3">
        <v>36726</v>
      </c>
      <c r="B505" s="4">
        <v>10850.689453000001</v>
      </c>
      <c r="C505" s="5">
        <f t="shared" si="15"/>
        <v>5.4858225389156079E-3</v>
      </c>
      <c r="D505" s="57">
        <v>391.48</v>
      </c>
      <c r="E505" s="34">
        <f t="shared" si="14"/>
        <v>4.0887253398769197E-4</v>
      </c>
      <c r="F505" s="77"/>
    </row>
    <row r="506" spans="1:6" x14ac:dyDescent="0.3">
      <c r="A506" s="3">
        <v>36727</v>
      </c>
      <c r="B506" s="4">
        <v>10986.088867</v>
      </c>
      <c r="C506" s="5">
        <f t="shared" si="15"/>
        <v>1.2478415734454851E-2</v>
      </c>
      <c r="D506" s="57">
        <v>394.3</v>
      </c>
      <c r="E506" s="34">
        <f t="shared" si="14"/>
        <v>7.2034331255748096E-3</v>
      </c>
      <c r="F506" s="77"/>
    </row>
    <row r="507" spans="1:6" x14ac:dyDescent="0.3">
      <c r="A507" s="3">
        <v>36728</v>
      </c>
      <c r="B507" s="4">
        <v>10879.588867</v>
      </c>
      <c r="C507" s="5">
        <f t="shared" si="15"/>
        <v>-9.6940777823038005E-3</v>
      </c>
      <c r="D507" s="57">
        <v>389.04</v>
      </c>
      <c r="E507" s="34">
        <f t="shared" si="14"/>
        <v>-1.3340096373319787E-2</v>
      </c>
      <c r="F507" s="77"/>
    </row>
    <row r="508" spans="1:6" x14ac:dyDescent="0.3">
      <c r="A508" s="3">
        <v>36731</v>
      </c>
      <c r="B508" s="4">
        <v>10831.489258</v>
      </c>
      <c r="C508" s="5">
        <f t="shared" si="15"/>
        <v>-4.4210870087101339E-3</v>
      </c>
      <c r="D508" s="57">
        <v>389.24</v>
      </c>
      <c r="E508" s="34">
        <f t="shared" si="14"/>
        <v>5.1408595517177247E-4</v>
      </c>
      <c r="F508" s="77"/>
    </row>
    <row r="509" spans="1:6" x14ac:dyDescent="0.3">
      <c r="A509" s="3">
        <v>36732</v>
      </c>
      <c r="B509" s="4">
        <v>10714.588867</v>
      </c>
      <c r="C509" s="5">
        <f t="shared" si="15"/>
        <v>-1.079264247191658E-2</v>
      </c>
      <c r="D509" s="57">
        <v>387.76</v>
      </c>
      <c r="E509" s="34">
        <f t="shared" si="14"/>
        <v>-3.8022813688213253E-3</v>
      </c>
      <c r="F509" s="77"/>
    </row>
    <row r="510" spans="1:6" x14ac:dyDescent="0.3">
      <c r="A510" s="3">
        <v>36733</v>
      </c>
      <c r="B510" s="4">
        <v>10743.789063</v>
      </c>
      <c r="C510" s="5">
        <f t="shared" si="15"/>
        <v>2.725274517058951E-3</v>
      </c>
      <c r="D510" s="57">
        <v>386.6</v>
      </c>
      <c r="E510" s="34">
        <f t="shared" si="14"/>
        <v>-2.9915411594799712E-3</v>
      </c>
      <c r="F510" s="77"/>
    </row>
    <row r="511" spans="1:6" x14ac:dyDescent="0.3">
      <c r="A511" s="3">
        <v>36734</v>
      </c>
      <c r="B511" s="4">
        <v>10725.989258</v>
      </c>
      <c r="C511" s="5">
        <f t="shared" si="15"/>
        <v>-1.6567530221995863E-3</v>
      </c>
      <c r="D511" s="57">
        <v>381.95</v>
      </c>
      <c r="E511" s="34">
        <f t="shared" si="14"/>
        <v>-1.202793585100892E-2</v>
      </c>
      <c r="F511" s="77"/>
    </row>
    <row r="512" spans="1:6" x14ac:dyDescent="0.3">
      <c r="A512" s="3">
        <v>36735</v>
      </c>
      <c r="B512" s="4">
        <v>10559.989258</v>
      </c>
      <c r="C512" s="5">
        <f t="shared" si="15"/>
        <v>-1.5476427955229299E-2</v>
      </c>
      <c r="D512" s="57">
        <v>379.83</v>
      </c>
      <c r="E512" s="34">
        <f t="shared" si="14"/>
        <v>-5.5504647205131263E-3</v>
      </c>
      <c r="F512" s="77"/>
    </row>
    <row r="513" spans="1:6" x14ac:dyDescent="0.3">
      <c r="A513" s="3">
        <v>36738</v>
      </c>
      <c r="B513" s="4">
        <v>10531.588867</v>
      </c>
      <c r="C513" s="5">
        <f t="shared" si="15"/>
        <v>-2.6894337016947212E-3</v>
      </c>
      <c r="D513" s="57">
        <v>382.63</v>
      </c>
      <c r="E513" s="34">
        <f t="shared" si="14"/>
        <v>7.371718926888482E-3</v>
      </c>
      <c r="F513" s="77"/>
    </row>
    <row r="514" spans="1:6" x14ac:dyDescent="0.3">
      <c r="A514" s="3">
        <v>36739</v>
      </c>
      <c r="B514" s="4">
        <v>10548.989258</v>
      </c>
      <c r="C514" s="5">
        <f t="shared" si="15"/>
        <v>1.6522094832738254E-3</v>
      </c>
      <c r="D514" s="57">
        <v>382.92</v>
      </c>
      <c r="E514" s="34">
        <f t="shared" ref="E514:E577" si="16">D514/D513-1</f>
        <v>7.5791234351729742E-4</v>
      </c>
      <c r="F514" s="77"/>
    </row>
    <row r="515" spans="1:6" x14ac:dyDescent="0.3">
      <c r="A515" s="3">
        <v>36740</v>
      </c>
      <c r="B515" s="4">
        <v>10644.489258</v>
      </c>
      <c r="C515" s="5">
        <f t="shared" ref="C515:C578" si="17">B515/B514-1</f>
        <v>9.0530000234454455E-3</v>
      </c>
      <c r="D515" s="57">
        <v>383.57</v>
      </c>
      <c r="E515" s="34">
        <f t="shared" si="16"/>
        <v>1.6974825028726048E-3</v>
      </c>
      <c r="F515" s="77"/>
    </row>
    <row r="516" spans="1:6" x14ac:dyDescent="0.3">
      <c r="A516" s="3">
        <v>36741</v>
      </c>
      <c r="B516" s="4">
        <v>10452.989258</v>
      </c>
      <c r="C516" s="5">
        <f t="shared" si="17"/>
        <v>-1.7990529687093804E-2</v>
      </c>
      <c r="D516" s="57">
        <v>378.9</v>
      </c>
      <c r="E516" s="34">
        <f t="shared" si="16"/>
        <v>-1.2175091899783608E-2</v>
      </c>
      <c r="F516" s="77"/>
    </row>
    <row r="517" spans="1:6" x14ac:dyDescent="0.3">
      <c r="A517" s="3">
        <v>36742</v>
      </c>
      <c r="B517" s="4">
        <v>10583.389648</v>
      </c>
      <c r="C517" s="5">
        <f t="shared" si="17"/>
        <v>1.2474937721781432E-2</v>
      </c>
      <c r="D517" s="57">
        <v>382.47</v>
      </c>
      <c r="E517" s="34">
        <f t="shared" si="16"/>
        <v>9.422011084718962E-3</v>
      </c>
      <c r="F517" s="77"/>
    </row>
    <row r="518" spans="1:6" x14ac:dyDescent="0.3">
      <c r="A518" s="3">
        <v>36745</v>
      </c>
      <c r="B518" s="4">
        <v>10707.689453000001</v>
      </c>
      <c r="C518" s="5">
        <f t="shared" si="17"/>
        <v>1.1744800969648805E-2</v>
      </c>
      <c r="D518" s="57">
        <v>385.44</v>
      </c>
      <c r="E518" s="34">
        <f t="shared" si="16"/>
        <v>7.7653149266607713E-3</v>
      </c>
      <c r="F518" s="77"/>
    </row>
    <row r="519" spans="1:6" x14ac:dyDescent="0.3">
      <c r="A519" s="3">
        <v>36746</v>
      </c>
      <c r="B519" s="4">
        <v>10867.588867</v>
      </c>
      <c r="C519" s="5">
        <f t="shared" si="17"/>
        <v>1.4933138909365651E-2</v>
      </c>
      <c r="D519" s="57">
        <v>386.29</v>
      </c>
      <c r="E519" s="34">
        <f t="shared" si="16"/>
        <v>2.2052718970528851E-3</v>
      </c>
      <c r="F519" s="77"/>
    </row>
    <row r="520" spans="1:6" x14ac:dyDescent="0.3">
      <c r="A520" s="3">
        <v>36747</v>
      </c>
      <c r="B520" s="4">
        <v>10951.889648</v>
      </c>
      <c r="C520" s="5">
        <f t="shared" si="17"/>
        <v>7.75708227755878E-3</v>
      </c>
      <c r="D520" s="57">
        <v>389.9</v>
      </c>
      <c r="E520" s="34">
        <f t="shared" si="16"/>
        <v>9.3453105180045792E-3</v>
      </c>
      <c r="F520" s="77"/>
    </row>
    <row r="521" spans="1:6" x14ac:dyDescent="0.3">
      <c r="A521" s="3">
        <v>36748</v>
      </c>
      <c r="B521" s="4">
        <v>11110.587890999999</v>
      </c>
      <c r="C521" s="5">
        <f t="shared" si="17"/>
        <v>1.4490489595919254E-2</v>
      </c>
      <c r="D521" s="57">
        <v>388.62</v>
      </c>
      <c r="E521" s="34">
        <f t="shared" si="16"/>
        <v>-3.2828930494998021E-3</v>
      </c>
      <c r="F521" s="77"/>
    </row>
    <row r="522" spans="1:6" x14ac:dyDescent="0.3">
      <c r="A522" s="3">
        <v>36749</v>
      </c>
      <c r="B522" s="4">
        <v>11094.587890999999</v>
      </c>
      <c r="C522" s="5">
        <f t="shared" si="17"/>
        <v>-1.4400678125197075E-3</v>
      </c>
      <c r="D522" s="57">
        <v>389.28</v>
      </c>
      <c r="E522" s="34">
        <f t="shared" si="16"/>
        <v>1.6983171221243154E-3</v>
      </c>
      <c r="F522" s="77"/>
    </row>
    <row r="523" spans="1:6" x14ac:dyDescent="0.3">
      <c r="A523" s="3">
        <v>36752</v>
      </c>
      <c r="B523" s="4">
        <v>11210.587890999999</v>
      </c>
      <c r="C523" s="5">
        <f t="shared" si="17"/>
        <v>1.045554833939355E-2</v>
      </c>
      <c r="D523" s="57">
        <v>392.09</v>
      </c>
      <c r="E523" s="34">
        <f t="shared" si="16"/>
        <v>7.2184545828195557E-3</v>
      </c>
      <c r="F523" s="77"/>
    </row>
    <row r="524" spans="1:6" x14ac:dyDescent="0.3">
      <c r="A524" s="3">
        <v>36753</v>
      </c>
      <c r="B524" s="4">
        <v>11207.888671999999</v>
      </c>
      <c r="C524" s="5">
        <f t="shared" si="17"/>
        <v>-2.4077408127431976E-4</v>
      </c>
      <c r="D524" s="57">
        <v>391.31</v>
      </c>
      <c r="E524" s="34">
        <f t="shared" si="16"/>
        <v>-1.9893391823304629E-3</v>
      </c>
      <c r="F524" s="77"/>
    </row>
    <row r="525" spans="1:6" x14ac:dyDescent="0.3">
      <c r="A525" s="3">
        <v>36754</v>
      </c>
      <c r="B525" s="4">
        <v>11342.688477</v>
      </c>
      <c r="C525" s="5">
        <f t="shared" si="17"/>
        <v>1.2027225550228948E-2</v>
      </c>
      <c r="D525" s="57">
        <v>392.71</v>
      </c>
      <c r="E525" s="34">
        <f t="shared" si="16"/>
        <v>3.577726099511791E-3</v>
      </c>
      <c r="F525" s="77"/>
    </row>
    <row r="526" spans="1:6" x14ac:dyDescent="0.3">
      <c r="A526" s="3">
        <v>36755</v>
      </c>
      <c r="B526" s="4">
        <v>11155.488281</v>
      </c>
      <c r="C526" s="5">
        <f t="shared" si="17"/>
        <v>-1.6504041028684968E-2</v>
      </c>
      <c r="D526" s="57">
        <v>390.75</v>
      </c>
      <c r="E526" s="34">
        <f t="shared" si="16"/>
        <v>-4.9909602505665562E-3</v>
      </c>
      <c r="F526" s="77"/>
    </row>
    <row r="527" spans="1:6" x14ac:dyDescent="0.3">
      <c r="A527" s="3">
        <v>36756</v>
      </c>
      <c r="B527" s="4">
        <v>11065.489258</v>
      </c>
      <c r="C527" s="5">
        <f t="shared" si="17"/>
        <v>-8.0676901568966786E-3</v>
      </c>
      <c r="D527" s="57">
        <v>391.05</v>
      </c>
      <c r="E527" s="34">
        <f t="shared" si="16"/>
        <v>7.6775431861797472E-4</v>
      </c>
      <c r="F527" s="77"/>
    </row>
    <row r="528" spans="1:6" x14ac:dyDescent="0.3">
      <c r="A528" s="3">
        <v>36759</v>
      </c>
      <c r="B528" s="4">
        <v>11093.488281</v>
      </c>
      <c r="C528" s="5">
        <f t="shared" si="17"/>
        <v>2.5303014035062965E-3</v>
      </c>
      <c r="D528" s="57">
        <v>391.63</v>
      </c>
      <c r="E528" s="34">
        <f t="shared" si="16"/>
        <v>1.4831862933128992E-3</v>
      </c>
      <c r="F528" s="77"/>
    </row>
    <row r="529" spans="1:6" x14ac:dyDescent="0.3">
      <c r="A529" s="3">
        <v>36760</v>
      </c>
      <c r="B529" s="4">
        <v>10934.588867</v>
      </c>
      <c r="C529" s="5">
        <f t="shared" si="17"/>
        <v>-1.4323665376935524E-2</v>
      </c>
      <c r="D529" s="57">
        <v>392.53</v>
      </c>
      <c r="E529" s="34">
        <f t="shared" si="16"/>
        <v>2.2980874805300644E-3</v>
      </c>
      <c r="F529" s="77"/>
    </row>
    <row r="530" spans="1:6" x14ac:dyDescent="0.3">
      <c r="A530" s="3">
        <v>36761</v>
      </c>
      <c r="B530" s="4">
        <v>10798.088867</v>
      </c>
      <c r="C530" s="5">
        <f t="shared" si="17"/>
        <v>-1.2483322570265964E-2</v>
      </c>
      <c r="D530" s="57">
        <v>392.04</v>
      </c>
      <c r="E530" s="34">
        <f t="shared" si="16"/>
        <v>-1.2483122309121519E-3</v>
      </c>
      <c r="F530" s="77"/>
    </row>
    <row r="531" spans="1:6" x14ac:dyDescent="0.3">
      <c r="A531" s="3">
        <v>36762</v>
      </c>
      <c r="B531" s="4">
        <v>10720.088867</v>
      </c>
      <c r="C531" s="5">
        <f t="shared" si="17"/>
        <v>-7.2235004694558569E-3</v>
      </c>
      <c r="D531" s="57">
        <v>390.13</v>
      </c>
      <c r="E531" s="34">
        <f t="shared" si="16"/>
        <v>-4.8719518416489027E-3</v>
      </c>
      <c r="F531" s="77"/>
    </row>
    <row r="532" spans="1:6" x14ac:dyDescent="0.3">
      <c r="A532" s="3">
        <v>36763</v>
      </c>
      <c r="B532" s="4">
        <v>10818.289063</v>
      </c>
      <c r="C532" s="5">
        <f t="shared" si="17"/>
        <v>9.1603901066803495E-3</v>
      </c>
      <c r="D532" s="57">
        <v>391.71</v>
      </c>
      <c r="E532" s="34">
        <f t="shared" si="16"/>
        <v>4.0499320739240119E-3</v>
      </c>
      <c r="F532" s="77"/>
    </row>
    <row r="533" spans="1:6" x14ac:dyDescent="0.3">
      <c r="A533" s="3">
        <v>36766</v>
      </c>
      <c r="B533" s="4">
        <v>10907.489258</v>
      </c>
      <c r="C533" s="5">
        <f t="shared" si="17"/>
        <v>8.2453144374812215E-3</v>
      </c>
      <c r="D533" s="57">
        <v>392.99</v>
      </c>
      <c r="E533" s="34">
        <f t="shared" si="16"/>
        <v>3.26772357100924E-3</v>
      </c>
      <c r="F533" s="77"/>
    </row>
    <row r="534" spans="1:6" x14ac:dyDescent="0.3">
      <c r="A534" s="3">
        <v>36767</v>
      </c>
      <c r="B534" s="4">
        <v>10840.588867</v>
      </c>
      <c r="C534" s="5">
        <f t="shared" si="17"/>
        <v>-6.1334363406254644E-3</v>
      </c>
      <c r="D534" s="57">
        <v>392.01</v>
      </c>
      <c r="E534" s="34">
        <f t="shared" si="16"/>
        <v>-2.4937021298252482E-3</v>
      </c>
      <c r="F534" s="77"/>
    </row>
    <row r="535" spans="1:6" x14ac:dyDescent="0.3">
      <c r="A535" s="3">
        <v>36768</v>
      </c>
      <c r="B535" s="4">
        <v>10869.588867</v>
      </c>
      <c r="C535" s="5">
        <f t="shared" si="17"/>
        <v>2.6751314302011497E-3</v>
      </c>
      <c r="D535" s="57">
        <v>391.62</v>
      </c>
      <c r="E535" s="34">
        <f t="shared" si="16"/>
        <v>-9.9487257978114751E-4</v>
      </c>
      <c r="F535" s="77"/>
    </row>
    <row r="536" spans="1:6" x14ac:dyDescent="0.3">
      <c r="A536" s="3">
        <v>36769</v>
      </c>
      <c r="B536" s="4">
        <v>10884.689453000001</v>
      </c>
      <c r="C536" s="5">
        <f t="shared" si="17"/>
        <v>1.3892508893180722E-3</v>
      </c>
      <c r="D536" s="57">
        <v>394.96</v>
      </c>
      <c r="E536" s="34">
        <f t="shared" si="16"/>
        <v>8.5286757571114702E-3</v>
      </c>
      <c r="F536" s="77"/>
    </row>
    <row r="537" spans="1:6" x14ac:dyDescent="0.3">
      <c r="A537" s="3">
        <v>36770</v>
      </c>
      <c r="B537" s="4">
        <v>11170.087890999999</v>
      </c>
      <c r="C537" s="5">
        <f t="shared" si="17"/>
        <v>2.6220172769498618E-2</v>
      </c>
      <c r="D537" s="57">
        <v>400.84</v>
      </c>
      <c r="E537" s="34">
        <f t="shared" si="16"/>
        <v>1.4887583552764871E-2</v>
      </c>
      <c r="F537" s="77"/>
    </row>
    <row r="538" spans="1:6" x14ac:dyDescent="0.3">
      <c r="A538" s="3">
        <v>36773</v>
      </c>
      <c r="B538" s="4">
        <v>11246.288086</v>
      </c>
      <c r="C538" s="5">
        <f t="shared" si="17"/>
        <v>6.8218080057720343E-3</v>
      </c>
      <c r="D538" s="57">
        <v>404.28</v>
      </c>
      <c r="E538" s="34">
        <f t="shared" si="16"/>
        <v>8.5819778465223706E-3</v>
      </c>
      <c r="F538" s="77"/>
    </row>
    <row r="539" spans="1:6" x14ac:dyDescent="0.3">
      <c r="A539" s="3">
        <v>36774</v>
      </c>
      <c r="B539" s="4">
        <v>11188.188477</v>
      </c>
      <c r="C539" s="5">
        <f t="shared" si="17"/>
        <v>-5.1661142374901381E-3</v>
      </c>
      <c r="D539" s="57">
        <v>402.11</v>
      </c>
      <c r="E539" s="34">
        <f t="shared" si="16"/>
        <v>-5.3675670327494318E-3</v>
      </c>
      <c r="F539" s="77"/>
    </row>
    <row r="540" spans="1:6" x14ac:dyDescent="0.3">
      <c r="A540" s="3">
        <v>36775</v>
      </c>
      <c r="B540" s="4">
        <v>11238.488281</v>
      </c>
      <c r="C540" s="5">
        <f t="shared" si="17"/>
        <v>4.4957951953887854E-3</v>
      </c>
      <c r="D540" s="57">
        <v>401.29</v>
      </c>
      <c r="E540" s="34">
        <f t="shared" si="16"/>
        <v>-2.0392429932107881E-3</v>
      </c>
      <c r="F540" s="77"/>
    </row>
    <row r="541" spans="1:6" x14ac:dyDescent="0.3">
      <c r="A541" s="3">
        <v>36776</v>
      </c>
      <c r="B541" s="4">
        <v>11282.488281</v>
      </c>
      <c r="C541" s="5">
        <f t="shared" si="17"/>
        <v>3.9151173093614489E-3</v>
      </c>
      <c r="D541" s="57">
        <v>401.2</v>
      </c>
      <c r="E541" s="34">
        <f t="shared" si="16"/>
        <v>-2.2427670761804297E-4</v>
      </c>
      <c r="F541" s="77"/>
    </row>
    <row r="542" spans="1:6" x14ac:dyDescent="0.3">
      <c r="A542" s="3">
        <v>36777</v>
      </c>
      <c r="B542" s="4">
        <v>11103.288086</v>
      </c>
      <c r="C542" s="5">
        <f t="shared" si="17"/>
        <v>-1.5883038434152619E-2</v>
      </c>
      <c r="D542" s="57">
        <v>395.47</v>
      </c>
      <c r="E542" s="34">
        <f t="shared" si="16"/>
        <v>-1.4282153539381781E-2</v>
      </c>
      <c r="F542" s="77"/>
    </row>
    <row r="543" spans="1:6" x14ac:dyDescent="0.3">
      <c r="A543" s="3">
        <v>36780</v>
      </c>
      <c r="B543" s="4">
        <v>11229.788086</v>
      </c>
      <c r="C543" s="5">
        <f t="shared" si="17"/>
        <v>1.1393021510403001E-2</v>
      </c>
      <c r="D543" s="57">
        <v>394.85</v>
      </c>
      <c r="E543" s="34">
        <f t="shared" si="16"/>
        <v>-1.5677548233746785E-3</v>
      </c>
      <c r="F543" s="77"/>
    </row>
    <row r="544" spans="1:6" x14ac:dyDescent="0.3">
      <c r="A544" s="3">
        <v>36781</v>
      </c>
      <c r="B544" s="4">
        <v>11311.788086</v>
      </c>
      <c r="C544" s="5">
        <f t="shared" si="17"/>
        <v>7.3020077825181051E-3</v>
      </c>
      <c r="D544" s="57">
        <v>393</v>
      </c>
      <c r="E544" s="34">
        <f t="shared" si="16"/>
        <v>-4.6853235405850402E-3</v>
      </c>
      <c r="F544" s="77"/>
    </row>
    <row r="545" spans="1:6" x14ac:dyDescent="0.3">
      <c r="A545" s="3">
        <v>36782</v>
      </c>
      <c r="B545" s="4">
        <v>11212.488281</v>
      </c>
      <c r="C545" s="5">
        <f t="shared" si="17"/>
        <v>-8.7784357561382365E-3</v>
      </c>
      <c r="D545" s="57">
        <v>388.7</v>
      </c>
      <c r="E545" s="34">
        <f t="shared" si="16"/>
        <v>-1.0941475826972025E-2</v>
      </c>
      <c r="F545" s="77"/>
    </row>
    <row r="546" spans="1:6" x14ac:dyDescent="0.3">
      <c r="A546" s="3">
        <v>36783</v>
      </c>
      <c r="B546" s="4">
        <v>11451.587890999999</v>
      </c>
      <c r="C546" s="5">
        <f t="shared" si="17"/>
        <v>2.1324402220795458E-2</v>
      </c>
      <c r="D546" s="57">
        <v>392.06</v>
      </c>
      <c r="E546" s="34">
        <f t="shared" si="16"/>
        <v>8.6441986107539392E-3</v>
      </c>
      <c r="F546" s="77"/>
    </row>
    <row r="547" spans="1:6" x14ac:dyDescent="0.3">
      <c r="A547" s="3">
        <v>36784</v>
      </c>
      <c r="B547" s="4">
        <v>11463.087890999999</v>
      </c>
      <c r="C547" s="5">
        <f t="shared" si="17"/>
        <v>1.0042275455124372E-3</v>
      </c>
      <c r="D547" s="57">
        <v>388.39</v>
      </c>
      <c r="E547" s="34">
        <f t="shared" si="16"/>
        <v>-9.3608121205938088E-3</v>
      </c>
      <c r="F547" s="77"/>
    </row>
    <row r="548" spans="1:6" x14ac:dyDescent="0.3">
      <c r="A548" s="3">
        <v>36787</v>
      </c>
      <c r="B548" s="4">
        <v>11188.087890999999</v>
      </c>
      <c r="C548" s="5">
        <f t="shared" si="17"/>
        <v>-2.3990045493405887E-2</v>
      </c>
      <c r="D548" s="57">
        <v>386.75</v>
      </c>
      <c r="E548" s="34">
        <f t="shared" si="16"/>
        <v>-4.2225597981410123E-3</v>
      </c>
      <c r="F548" s="77"/>
    </row>
    <row r="549" spans="1:6" x14ac:dyDescent="0.3">
      <c r="A549" s="3">
        <v>36788</v>
      </c>
      <c r="B549" s="4">
        <v>11065.489258</v>
      </c>
      <c r="C549" s="5">
        <f t="shared" si="17"/>
        <v>-1.0957961198948096E-2</v>
      </c>
      <c r="D549" s="57">
        <v>386.97</v>
      </c>
      <c r="E549" s="34">
        <f t="shared" si="16"/>
        <v>5.6884292178427387E-4</v>
      </c>
      <c r="F549" s="77"/>
    </row>
    <row r="550" spans="1:6" x14ac:dyDescent="0.3">
      <c r="A550" s="3">
        <v>36789</v>
      </c>
      <c r="B550" s="4">
        <v>10901.289063</v>
      </c>
      <c r="C550" s="5">
        <f t="shared" si="17"/>
        <v>-1.4838945768375078E-2</v>
      </c>
      <c r="D550" s="57">
        <v>382.08</v>
      </c>
      <c r="E550" s="34">
        <f t="shared" si="16"/>
        <v>-1.2636638499108566E-2</v>
      </c>
      <c r="F550" s="77"/>
    </row>
    <row r="551" spans="1:6" x14ac:dyDescent="0.3">
      <c r="A551" s="3">
        <v>36790</v>
      </c>
      <c r="B551" s="4">
        <v>10803.389648</v>
      </c>
      <c r="C551" s="5">
        <f t="shared" si="17"/>
        <v>-8.9805356443835027E-3</v>
      </c>
      <c r="D551" s="57">
        <v>377.03</v>
      </c>
      <c r="E551" s="34">
        <f t="shared" si="16"/>
        <v>-1.3217127303182585E-2</v>
      </c>
      <c r="F551" s="77"/>
    </row>
    <row r="552" spans="1:6" x14ac:dyDescent="0.3">
      <c r="A552" s="3">
        <v>36791</v>
      </c>
      <c r="B552" s="4">
        <v>11029.389648</v>
      </c>
      <c r="C552" s="5">
        <f t="shared" si="17"/>
        <v>2.0919360252996011E-2</v>
      </c>
      <c r="D552" s="57">
        <v>376.19</v>
      </c>
      <c r="E552" s="34">
        <f t="shared" si="16"/>
        <v>-2.2279394212662007E-3</v>
      </c>
      <c r="F552" s="77"/>
    </row>
    <row r="553" spans="1:6" x14ac:dyDescent="0.3">
      <c r="A553" s="3">
        <v>36794</v>
      </c>
      <c r="B553" s="4">
        <v>11159.087890999999</v>
      </c>
      <c r="C553" s="5">
        <f t="shared" si="17"/>
        <v>1.1759330945708024E-2</v>
      </c>
      <c r="D553" s="57">
        <v>379.84</v>
      </c>
      <c r="E553" s="34">
        <f t="shared" si="16"/>
        <v>9.7025439272706571E-3</v>
      </c>
      <c r="F553" s="77"/>
    </row>
    <row r="554" spans="1:6" x14ac:dyDescent="0.3">
      <c r="A554" s="3">
        <v>36795</v>
      </c>
      <c r="B554" s="4">
        <v>10955.989258</v>
      </c>
      <c r="C554" s="5">
        <f t="shared" si="17"/>
        <v>-1.8200289753412702E-2</v>
      </c>
      <c r="D554" s="57">
        <v>376.63</v>
      </c>
      <c r="E554" s="34">
        <f t="shared" si="16"/>
        <v>-8.4509267059814652E-3</v>
      </c>
      <c r="F554" s="77"/>
    </row>
    <row r="555" spans="1:6" x14ac:dyDescent="0.3">
      <c r="A555" s="3">
        <v>36796</v>
      </c>
      <c r="B555" s="4">
        <v>10957.588867</v>
      </c>
      <c r="C555" s="5">
        <f t="shared" si="17"/>
        <v>1.4600315519963658E-4</v>
      </c>
      <c r="D555" s="57">
        <v>378.07</v>
      </c>
      <c r="E555" s="34">
        <f t="shared" si="16"/>
        <v>3.8233810370920107E-3</v>
      </c>
      <c r="F555" s="77"/>
    </row>
    <row r="556" spans="1:6" x14ac:dyDescent="0.3">
      <c r="A556" s="3">
        <v>36797</v>
      </c>
      <c r="B556" s="4">
        <v>11023.088867</v>
      </c>
      <c r="C556" s="5">
        <f t="shared" si="17"/>
        <v>5.977592406050336E-3</v>
      </c>
      <c r="D556" s="57">
        <v>376.84</v>
      </c>
      <c r="E556" s="34">
        <f t="shared" si="16"/>
        <v>-3.2533657788240689E-3</v>
      </c>
      <c r="F556" s="77"/>
    </row>
    <row r="557" spans="1:6" x14ac:dyDescent="0.3">
      <c r="A557" s="3">
        <v>36798</v>
      </c>
      <c r="B557" s="4">
        <v>10949.989258</v>
      </c>
      <c r="C557" s="5">
        <f t="shared" si="17"/>
        <v>-6.6314995625990081E-3</v>
      </c>
      <c r="D557" s="57">
        <v>377.44</v>
      </c>
      <c r="E557" s="34">
        <f t="shared" si="16"/>
        <v>1.5921876658528955E-3</v>
      </c>
      <c r="F557" s="77"/>
    </row>
    <row r="558" spans="1:6" x14ac:dyDescent="0.3">
      <c r="A558" s="3">
        <v>36801</v>
      </c>
      <c r="B558" s="4">
        <v>11152.488281</v>
      </c>
      <c r="C558" s="5">
        <f t="shared" si="17"/>
        <v>1.8493079602982743E-2</v>
      </c>
      <c r="D558" s="57">
        <v>379.92</v>
      </c>
      <c r="E558" s="34">
        <f t="shared" si="16"/>
        <v>6.570580754557076E-3</v>
      </c>
      <c r="F558" s="77"/>
    </row>
    <row r="559" spans="1:6" x14ac:dyDescent="0.3">
      <c r="A559" s="3">
        <v>36802</v>
      </c>
      <c r="B559" s="4">
        <v>11271.188477</v>
      </c>
      <c r="C559" s="5">
        <f t="shared" si="17"/>
        <v>1.0643382266738E-2</v>
      </c>
      <c r="D559" s="57">
        <v>382.54</v>
      </c>
      <c r="E559" s="34">
        <f t="shared" si="16"/>
        <v>6.8961886712992637E-3</v>
      </c>
      <c r="F559" s="77"/>
    </row>
    <row r="560" spans="1:6" x14ac:dyDescent="0.3">
      <c r="A560" s="3">
        <v>36803</v>
      </c>
      <c r="B560" s="4">
        <v>11159.288086</v>
      </c>
      <c r="C560" s="5">
        <f t="shared" si="17"/>
        <v>-9.928002821383286E-3</v>
      </c>
      <c r="D560" s="57">
        <v>380.59</v>
      </c>
      <c r="E560" s="34">
        <f t="shared" si="16"/>
        <v>-5.0975061431485225E-3</v>
      </c>
      <c r="F560" s="77"/>
    </row>
    <row r="561" spans="1:6" x14ac:dyDescent="0.3">
      <c r="A561" s="3">
        <v>36804</v>
      </c>
      <c r="B561" s="4">
        <v>11237.288086</v>
      </c>
      <c r="C561" s="5">
        <f t="shared" si="17"/>
        <v>6.98969319538012E-3</v>
      </c>
      <c r="D561" s="57">
        <v>382.57</v>
      </c>
      <c r="E561" s="34">
        <f t="shared" si="16"/>
        <v>5.2024488294490911E-3</v>
      </c>
      <c r="F561" s="77"/>
    </row>
    <row r="562" spans="1:6" x14ac:dyDescent="0.3">
      <c r="A562" s="3">
        <v>36805</v>
      </c>
      <c r="B562" s="4">
        <v>11149.988281</v>
      </c>
      <c r="C562" s="5">
        <f t="shared" si="17"/>
        <v>-7.7687609618874998E-3</v>
      </c>
      <c r="D562" s="57">
        <v>380.45</v>
      </c>
      <c r="E562" s="34">
        <f t="shared" si="16"/>
        <v>-5.5414695349870202E-3</v>
      </c>
      <c r="F562" s="77"/>
    </row>
    <row r="563" spans="1:6" x14ac:dyDescent="0.3">
      <c r="A563" s="3">
        <v>36808</v>
      </c>
      <c r="B563" s="4">
        <v>10838.789063</v>
      </c>
      <c r="C563" s="5">
        <f t="shared" si="17"/>
        <v>-2.7910273101389271E-2</v>
      </c>
      <c r="D563" s="57">
        <v>372.6</v>
      </c>
      <c r="E563" s="34">
        <f t="shared" si="16"/>
        <v>-2.0633460375870549E-2</v>
      </c>
      <c r="F563" s="77"/>
    </row>
    <row r="564" spans="1:6" x14ac:dyDescent="0.3">
      <c r="A564" s="3">
        <v>36809</v>
      </c>
      <c r="B564" s="4">
        <v>10950.689453000001</v>
      </c>
      <c r="C564" s="5">
        <f t="shared" si="17"/>
        <v>1.0324067508794998E-2</v>
      </c>
      <c r="D564" s="57">
        <v>373.3</v>
      </c>
      <c r="E564" s="34">
        <f t="shared" si="16"/>
        <v>1.8786902844873943E-3</v>
      </c>
      <c r="F564" s="77"/>
    </row>
    <row r="565" spans="1:6" x14ac:dyDescent="0.3">
      <c r="A565" s="3">
        <v>36810</v>
      </c>
      <c r="B565" s="4">
        <v>10618.689453000001</v>
      </c>
      <c r="C565" s="5">
        <f t="shared" si="17"/>
        <v>-3.0317725785662497E-2</v>
      </c>
      <c r="D565" s="57">
        <v>365.75</v>
      </c>
      <c r="E565" s="34">
        <f t="shared" si="16"/>
        <v>-2.0225020091079626E-2</v>
      </c>
      <c r="F565" s="77"/>
    </row>
    <row r="566" spans="1:6" x14ac:dyDescent="0.3">
      <c r="A566" s="3">
        <v>36812</v>
      </c>
      <c r="B566" s="4">
        <v>10385.389648</v>
      </c>
      <c r="C566" s="5">
        <f t="shared" si="17"/>
        <v>-2.1970677834832864E-2</v>
      </c>
      <c r="D566" s="57">
        <v>370.85</v>
      </c>
      <c r="E566" s="34">
        <f t="shared" si="16"/>
        <v>1.3943950786056147E-2</v>
      </c>
      <c r="F566" s="77"/>
    </row>
    <row r="567" spans="1:6" x14ac:dyDescent="0.3">
      <c r="A567" s="3">
        <v>36815</v>
      </c>
      <c r="B567" s="4">
        <v>10455.189453000001</v>
      </c>
      <c r="C567" s="5">
        <f t="shared" si="17"/>
        <v>6.7209615975691861E-3</v>
      </c>
      <c r="D567" s="57">
        <v>373.41</v>
      </c>
      <c r="E567" s="34">
        <f t="shared" si="16"/>
        <v>6.9030605366051656E-3</v>
      </c>
      <c r="F567" s="77"/>
    </row>
    <row r="568" spans="1:6" x14ac:dyDescent="0.3">
      <c r="A568" s="3">
        <v>36816</v>
      </c>
      <c r="B568" s="4">
        <v>10375.389648</v>
      </c>
      <c r="C568" s="5">
        <f t="shared" si="17"/>
        <v>-7.6325546618480899E-3</v>
      </c>
      <c r="D568" s="57">
        <v>369.69</v>
      </c>
      <c r="E568" s="34">
        <f t="shared" si="16"/>
        <v>-9.9622398971640491E-3</v>
      </c>
      <c r="F568" s="77"/>
    </row>
    <row r="569" spans="1:6" x14ac:dyDescent="0.3">
      <c r="A569" s="3">
        <v>36817</v>
      </c>
      <c r="B569" s="4">
        <v>10056.089844</v>
      </c>
      <c r="C569" s="5">
        <f t="shared" si="17"/>
        <v>-3.0774728933823714E-2</v>
      </c>
      <c r="D569" s="57">
        <v>367.21</v>
      </c>
      <c r="E569" s="34">
        <f t="shared" si="16"/>
        <v>-6.7083231896994944E-3</v>
      </c>
      <c r="F569" s="77"/>
    </row>
    <row r="570" spans="1:6" x14ac:dyDescent="0.3">
      <c r="A570" s="3">
        <v>36818</v>
      </c>
      <c r="B570" s="4">
        <v>10367.289063</v>
      </c>
      <c r="C570" s="5">
        <f t="shared" si="17"/>
        <v>3.0946344337374754E-2</v>
      </c>
      <c r="D570" s="57">
        <v>375.27</v>
      </c>
      <c r="E570" s="34">
        <f t="shared" si="16"/>
        <v>2.194929331989881E-2</v>
      </c>
      <c r="F570" s="77"/>
    </row>
    <row r="571" spans="1:6" x14ac:dyDescent="0.3">
      <c r="A571" s="3">
        <v>36819</v>
      </c>
      <c r="B571" s="4">
        <v>10443.588867</v>
      </c>
      <c r="C571" s="5">
        <f t="shared" si="17"/>
        <v>7.3596678491687495E-3</v>
      </c>
      <c r="D571" s="57">
        <v>377.5</v>
      </c>
      <c r="E571" s="34">
        <f t="shared" si="16"/>
        <v>5.9423881472007167E-3</v>
      </c>
      <c r="F571" s="77"/>
    </row>
    <row r="572" spans="1:6" x14ac:dyDescent="0.3">
      <c r="A572" s="3">
        <v>36822</v>
      </c>
      <c r="B572" s="4">
        <v>10329.889648</v>
      </c>
      <c r="C572" s="5">
        <f t="shared" si="17"/>
        <v>-1.0886987265390169E-2</v>
      </c>
      <c r="D572" s="57">
        <v>380.49</v>
      </c>
      <c r="E572" s="34">
        <f t="shared" si="16"/>
        <v>7.9205298013245162E-3</v>
      </c>
      <c r="F572" s="77"/>
    </row>
    <row r="573" spans="1:6" x14ac:dyDescent="0.3">
      <c r="A573" s="3">
        <v>36823</v>
      </c>
      <c r="B573" s="4">
        <v>10666.889648</v>
      </c>
      <c r="C573" s="5">
        <f t="shared" si="17"/>
        <v>3.2623775420993706E-2</v>
      </c>
      <c r="D573" s="57">
        <v>388.14</v>
      </c>
      <c r="E573" s="34">
        <f t="shared" si="16"/>
        <v>2.010565323661595E-2</v>
      </c>
      <c r="F573" s="77"/>
    </row>
    <row r="574" spans="1:6" x14ac:dyDescent="0.3">
      <c r="A574" s="3">
        <v>36824</v>
      </c>
      <c r="B574" s="4">
        <v>10517.389648</v>
      </c>
      <c r="C574" s="5">
        <f t="shared" si="17"/>
        <v>-1.4015332016491855E-2</v>
      </c>
      <c r="D574" s="57">
        <v>384.83</v>
      </c>
      <c r="E574" s="34">
        <f t="shared" si="16"/>
        <v>-8.5278507754933397E-3</v>
      </c>
      <c r="F574" s="77"/>
    </row>
    <row r="575" spans="1:6" x14ac:dyDescent="0.3">
      <c r="A575" s="3">
        <v>36825</v>
      </c>
      <c r="B575" s="4">
        <v>10324.689453000001</v>
      </c>
      <c r="C575" s="5">
        <f t="shared" si="17"/>
        <v>-1.8322055324501929E-2</v>
      </c>
      <c r="D575" s="57">
        <v>381.35</v>
      </c>
      <c r="E575" s="34">
        <f t="shared" si="16"/>
        <v>-9.0429540316502299E-3</v>
      </c>
      <c r="F575" s="77"/>
    </row>
    <row r="576" spans="1:6" x14ac:dyDescent="0.3">
      <c r="A576" s="3">
        <v>36826</v>
      </c>
      <c r="B576" s="4">
        <v>10395.689453000001</v>
      </c>
      <c r="C576" s="5">
        <f t="shared" si="17"/>
        <v>6.8767201496187091E-3</v>
      </c>
      <c r="D576" s="57">
        <v>384.55</v>
      </c>
      <c r="E576" s="34">
        <f t="shared" si="16"/>
        <v>8.3912416415365954E-3</v>
      </c>
      <c r="F576" s="77"/>
    </row>
    <row r="577" spans="1:6" x14ac:dyDescent="0.3">
      <c r="A577" s="3">
        <v>36829</v>
      </c>
      <c r="B577" s="4">
        <v>10307.289063</v>
      </c>
      <c r="C577" s="5">
        <f t="shared" si="17"/>
        <v>-8.5035620195916817E-3</v>
      </c>
      <c r="D577" s="57">
        <v>385.29</v>
      </c>
      <c r="E577" s="34">
        <f t="shared" si="16"/>
        <v>1.9243271356130798E-3</v>
      </c>
      <c r="F577" s="77"/>
    </row>
    <row r="578" spans="1:6" x14ac:dyDescent="0.3">
      <c r="A578" s="3">
        <v>36830</v>
      </c>
      <c r="B578" s="4">
        <v>10363.088867</v>
      </c>
      <c r="C578" s="5">
        <f t="shared" si="17"/>
        <v>5.4136256060097754E-3</v>
      </c>
      <c r="D578" s="57">
        <v>388.03</v>
      </c>
      <c r="E578" s="34">
        <f t="shared" ref="E578:E641" si="18">D578/D577-1</f>
        <v>7.1115263827246089E-3</v>
      </c>
      <c r="F578" s="77"/>
    </row>
    <row r="579" spans="1:6" x14ac:dyDescent="0.3">
      <c r="A579" s="3">
        <v>36832</v>
      </c>
      <c r="B579" s="4">
        <v>10506.989258</v>
      </c>
      <c r="C579" s="5">
        <f t="shared" ref="C579:C642" si="19">B579/B578-1</f>
        <v>1.3885859018176738E-2</v>
      </c>
      <c r="D579" s="57">
        <v>386.45</v>
      </c>
      <c r="E579" s="34">
        <f t="shared" si="18"/>
        <v>-4.0718501146818076E-3</v>
      </c>
      <c r="F579" s="77"/>
    </row>
    <row r="580" spans="1:6" x14ac:dyDescent="0.3">
      <c r="A580" s="3">
        <v>36833</v>
      </c>
      <c r="B580" s="4">
        <v>10542.689453000001</v>
      </c>
      <c r="C580" s="5">
        <f t="shared" si="19"/>
        <v>3.397756876244884E-3</v>
      </c>
      <c r="D580" s="57">
        <v>386.52</v>
      </c>
      <c r="E580" s="34">
        <f t="shared" si="18"/>
        <v>1.8113598136881848E-4</v>
      </c>
      <c r="F580" s="77"/>
    </row>
    <row r="581" spans="1:6" x14ac:dyDescent="0.3">
      <c r="A581" s="3">
        <v>36836</v>
      </c>
      <c r="B581" s="4">
        <v>10610.489258</v>
      </c>
      <c r="C581" s="5">
        <f t="shared" si="19"/>
        <v>6.430978101200413E-3</v>
      </c>
      <c r="D581" s="57">
        <v>385.99</v>
      </c>
      <c r="E581" s="34">
        <f t="shared" si="18"/>
        <v>-1.3712097692227809E-3</v>
      </c>
      <c r="F581" s="77"/>
    </row>
    <row r="582" spans="1:6" x14ac:dyDescent="0.3">
      <c r="A582" s="3">
        <v>36837</v>
      </c>
      <c r="B582" s="4">
        <v>10573.588867</v>
      </c>
      <c r="C582" s="5">
        <f t="shared" si="19"/>
        <v>-3.4777275677629893E-3</v>
      </c>
      <c r="D582" s="57">
        <v>386.85</v>
      </c>
      <c r="E582" s="34">
        <f t="shared" si="18"/>
        <v>2.2280369957772272E-3</v>
      </c>
      <c r="F582" s="77"/>
    </row>
    <row r="583" spans="1:6" x14ac:dyDescent="0.3">
      <c r="A583" s="3">
        <v>36838</v>
      </c>
      <c r="B583" s="4">
        <v>10488.389648</v>
      </c>
      <c r="C583" s="5">
        <f t="shared" si="19"/>
        <v>-8.05773896372175E-3</v>
      </c>
      <c r="D583" s="57">
        <v>385.63</v>
      </c>
      <c r="E583" s="34">
        <f t="shared" si="18"/>
        <v>-3.1536771358408044E-3</v>
      </c>
      <c r="F583" s="77"/>
    </row>
    <row r="584" spans="1:6" x14ac:dyDescent="0.3">
      <c r="A584" s="3">
        <v>36839</v>
      </c>
      <c r="B584" s="4">
        <v>10273.489258</v>
      </c>
      <c r="C584" s="5">
        <f t="shared" si="19"/>
        <v>-2.0489359874323432E-2</v>
      </c>
      <c r="D584" s="57">
        <v>381.96</v>
      </c>
      <c r="E584" s="34">
        <f t="shared" si="18"/>
        <v>-9.5168944324871552E-3</v>
      </c>
      <c r="F584" s="77"/>
    </row>
    <row r="585" spans="1:6" x14ac:dyDescent="0.3">
      <c r="A585" s="3">
        <v>36840</v>
      </c>
      <c r="B585" s="4">
        <v>9985.9902340000008</v>
      </c>
      <c r="C585" s="5">
        <f t="shared" si="19"/>
        <v>-2.7984554884906587E-2</v>
      </c>
      <c r="D585" s="57">
        <v>377.68</v>
      </c>
      <c r="E585" s="34">
        <f t="shared" si="18"/>
        <v>-1.1205361817991366E-2</v>
      </c>
      <c r="F585" s="77"/>
    </row>
    <row r="586" spans="1:6" x14ac:dyDescent="0.3">
      <c r="A586" s="3">
        <v>36843</v>
      </c>
      <c r="B586" s="4">
        <v>9897.2900389999995</v>
      </c>
      <c r="C586" s="5">
        <f t="shared" si="19"/>
        <v>-8.8824636236872756E-3</v>
      </c>
      <c r="D586" s="57">
        <v>372.33</v>
      </c>
      <c r="E586" s="34">
        <f t="shared" si="18"/>
        <v>-1.4165431052743149E-2</v>
      </c>
      <c r="F586" s="77"/>
    </row>
    <row r="587" spans="1:6" x14ac:dyDescent="0.3">
      <c r="A587" s="3">
        <v>36844</v>
      </c>
      <c r="B587" s="4">
        <v>10274.789063</v>
      </c>
      <c r="C587" s="5">
        <f t="shared" si="19"/>
        <v>3.8141655191721746E-2</v>
      </c>
      <c r="D587" s="57">
        <v>380.91</v>
      </c>
      <c r="E587" s="34">
        <f t="shared" si="18"/>
        <v>2.3044073805495335E-2</v>
      </c>
      <c r="F587" s="77"/>
    </row>
    <row r="588" spans="1:6" x14ac:dyDescent="0.3">
      <c r="A588" s="3">
        <v>36845</v>
      </c>
      <c r="B588" s="4">
        <v>10294.088867</v>
      </c>
      <c r="C588" s="5">
        <f t="shared" si="19"/>
        <v>1.8783649845912631E-3</v>
      </c>
      <c r="D588" s="57">
        <v>382.84</v>
      </c>
      <c r="E588" s="34">
        <f t="shared" si="18"/>
        <v>5.0668136830220867E-3</v>
      </c>
      <c r="F588" s="77"/>
    </row>
    <row r="589" spans="1:6" x14ac:dyDescent="0.3">
      <c r="A589" s="3">
        <v>36846</v>
      </c>
      <c r="B589" s="4">
        <v>10135.289063</v>
      </c>
      <c r="C589" s="5">
        <f t="shared" si="19"/>
        <v>-1.5426309802810123E-2</v>
      </c>
      <c r="D589" s="57">
        <v>381.52</v>
      </c>
      <c r="E589" s="34">
        <f t="shared" si="18"/>
        <v>-3.4479155783094795E-3</v>
      </c>
      <c r="F589" s="77"/>
    </row>
    <row r="590" spans="1:6" x14ac:dyDescent="0.3">
      <c r="A590" s="3">
        <v>36847</v>
      </c>
      <c r="B590" s="4">
        <v>9845.890625</v>
      </c>
      <c r="C590" s="5">
        <f t="shared" si="19"/>
        <v>-2.8553545557618243E-2</v>
      </c>
      <c r="D590" s="57">
        <v>380.39</v>
      </c>
      <c r="E590" s="34">
        <f t="shared" si="18"/>
        <v>-2.9618368630740521E-3</v>
      </c>
      <c r="F590" s="77"/>
    </row>
    <row r="591" spans="1:6" x14ac:dyDescent="0.3">
      <c r="A591" s="3">
        <v>36850</v>
      </c>
      <c r="B591" s="4">
        <v>9548.6904300000006</v>
      </c>
      <c r="C591" s="5">
        <f t="shared" si="19"/>
        <v>-3.0185201757712998E-2</v>
      </c>
      <c r="D591" s="57">
        <v>374.71</v>
      </c>
      <c r="E591" s="34">
        <f t="shared" si="18"/>
        <v>-1.4932043429112252E-2</v>
      </c>
      <c r="F591" s="77"/>
    </row>
    <row r="592" spans="1:6" x14ac:dyDescent="0.3">
      <c r="A592" s="3">
        <v>36851</v>
      </c>
      <c r="B592" s="4">
        <v>9593.9902340000008</v>
      </c>
      <c r="C592" s="5">
        <f t="shared" si="19"/>
        <v>4.7440855195888254E-3</v>
      </c>
      <c r="D592" s="57">
        <v>377.39</v>
      </c>
      <c r="E592" s="34">
        <f t="shared" si="18"/>
        <v>7.1521976995543302E-3</v>
      </c>
      <c r="F592" s="77"/>
    </row>
    <row r="593" spans="1:6" x14ac:dyDescent="0.3">
      <c r="A593" s="3">
        <v>36852</v>
      </c>
      <c r="B593" s="4">
        <v>9252.4902340000008</v>
      </c>
      <c r="C593" s="5">
        <f t="shared" si="19"/>
        <v>-3.5595199877290207E-2</v>
      </c>
      <c r="D593" s="57">
        <v>367.59</v>
      </c>
      <c r="E593" s="34">
        <f t="shared" si="18"/>
        <v>-2.596783168605421E-2</v>
      </c>
      <c r="F593" s="77"/>
    </row>
    <row r="594" spans="1:6" x14ac:dyDescent="0.3">
      <c r="A594" s="3">
        <v>36853</v>
      </c>
      <c r="B594" s="4">
        <v>9334.7900389999995</v>
      </c>
      <c r="C594" s="5">
        <f t="shared" si="19"/>
        <v>8.8948815852376573E-3</v>
      </c>
      <c r="D594" s="57">
        <v>371.31</v>
      </c>
      <c r="E594" s="34">
        <f t="shared" si="18"/>
        <v>1.0119970619440144E-2</v>
      </c>
      <c r="F594" s="77"/>
    </row>
    <row r="595" spans="1:6" x14ac:dyDescent="0.3">
      <c r="A595" s="3">
        <v>36854</v>
      </c>
      <c r="B595" s="4">
        <v>9642.2900389999995</v>
      </c>
      <c r="C595" s="5">
        <f t="shared" si="19"/>
        <v>3.2941287240022543E-2</v>
      </c>
      <c r="D595" s="57">
        <v>375.94</v>
      </c>
      <c r="E595" s="34">
        <f t="shared" si="18"/>
        <v>1.2469365220435735E-2</v>
      </c>
      <c r="F595" s="77"/>
    </row>
    <row r="596" spans="1:6" x14ac:dyDescent="0.3">
      <c r="A596" s="3">
        <v>36857</v>
      </c>
      <c r="B596" s="4">
        <v>9541.890625</v>
      </c>
      <c r="C596" s="5">
        <f t="shared" si="19"/>
        <v>-1.0412403442949358E-2</v>
      </c>
      <c r="D596" s="57">
        <v>377.47</v>
      </c>
      <c r="E596" s="34">
        <f t="shared" si="18"/>
        <v>4.0697983720807684E-3</v>
      </c>
      <c r="F596" s="77"/>
    </row>
    <row r="597" spans="1:6" x14ac:dyDescent="0.3">
      <c r="A597" s="3">
        <v>36858</v>
      </c>
      <c r="B597" s="4">
        <v>9357.9902340000008</v>
      </c>
      <c r="C597" s="5">
        <f t="shared" si="19"/>
        <v>-1.9272951056279686E-2</v>
      </c>
      <c r="D597" s="57">
        <v>371.72</v>
      </c>
      <c r="E597" s="34">
        <f t="shared" si="18"/>
        <v>-1.5232998648899265E-2</v>
      </c>
      <c r="F597" s="77"/>
    </row>
    <row r="598" spans="1:6" x14ac:dyDescent="0.3">
      <c r="A598" s="3">
        <v>36859</v>
      </c>
      <c r="B598" s="4">
        <v>9477.2900389999995</v>
      </c>
      <c r="C598" s="5">
        <f t="shared" si="19"/>
        <v>1.2748442990093256E-2</v>
      </c>
      <c r="D598" s="57">
        <v>370.32</v>
      </c>
      <c r="E598" s="34">
        <f t="shared" si="18"/>
        <v>-3.7662756913806605E-3</v>
      </c>
      <c r="F598" s="77"/>
    </row>
    <row r="599" spans="1:6" x14ac:dyDescent="0.3">
      <c r="A599" s="3">
        <v>36860</v>
      </c>
      <c r="B599" s="4">
        <v>9214.4902340000008</v>
      </c>
      <c r="C599" s="5">
        <f t="shared" si="19"/>
        <v>-2.7729425175187283E-2</v>
      </c>
      <c r="D599" s="57">
        <v>363.25</v>
      </c>
      <c r="E599" s="34">
        <f t="shared" si="18"/>
        <v>-1.909159645711811E-2</v>
      </c>
      <c r="F599" s="77"/>
    </row>
    <row r="600" spans="1:6" x14ac:dyDescent="0.3">
      <c r="A600" s="3">
        <v>36861</v>
      </c>
      <c r="B600" s="4">
        <v>9339.390625</v>
      </c>
      <c r="C600" s="5">
        <f t="shared" si="19"/>
        <v>1.3554780332734717E-2</v>
      </c>
      <c r="D600" s="57">
        <v>366.97</v>
      </c>
      <c r="E600" s="34">
        <f t="shared" si="18"/>
        <v>1.0240880935994623E-2</v>
      </c>
      <c r="F600" s="77"/>
    </row>
    <row r="601" spans="1:6" x14ac:dyDescent="0.3">
      <c r="A601" s="3">
        <v>36864</v>
      </c>
      <c r="B601" s="4">
        <v>9069.0908199999994</v>
      </c>
      <c r="C601" s="5">
        <f t="shared" si="19"/>
        <v>-2.8941910222327838E-2</v>
      </c>
      <c r="D601" s="57">
        <v>362.46</v>
      </c>
      <c r="E601" s="34">
        <f t="shared" si="18"/>
        <v>-1.2289832956372537E-2</v>
      </c>
      <c r="F601" s="77"/>
    </row>
    <row r="602" spans="1:6" x14ac:dyDescent="0.3">
      <c r="A602" s="3">
        <v>36865</v>
      </c>
      <c r="B602" s="4">
        <v>9461.0898440000001</v>
      </c>
      <c r="C602" s="5">
        <f t="shared" si="19"/>
        <v>4.3223629775051675E-2</v>
      </c>
      <c r="D602" s="57">
        <v>371.68</v>
      </c>
      <c r="E602" s="34">
        <f t="shared" si="18"/>
        <v>2.5437289631959459E-2</v>
      </c>
      <c r="F602" s="77"/>
    </row>
    <row r="603" spans="1:6" x14ac:dyDescent="0.3">
      <c r="A603" s="3">
        <v>36867</v>
      </c>
      <c r="B603" s="4">
        <v>9497.2900389999995</v>
      </c>
      <c r="C603" s="5">
        <f t="shared" si="19"/>
        <v>3.8262182895301144E-3</v>
      </c>
      <c r="D603" s="57">
        <v>368.63</v>
      </c>
      <c r="E603" s="34">
        <f t="shared" si="18"/>
        <v>-8.2059836418424403E-3</v>
      </c>
      <c r="F603" s="77"/>
    </row>
    <row r="604" spans="1:6" x14ac:dyDescent="0.3">
      <c r="A604" s="3">
        <v>36871</v>
      </c>
      <c r="B604" s="4">
        <v>9788.0898440000001</v>
      </c>
      <c r="C604" s="5">
        <f t="shared" si="19"/>
        <v>3.0619240204927012E-2</v>
      </c>
      <c r="D604" s="57">
        <v>378.35</v>
      </c>
      <c r="E604" s="34">
        <f t="shared" si="18"/>
        <v>2.636790277514045E-2</v>
      </c>
      <c r="F604" s="77"/>
    </row>
    <row r="605" spans="1:6" x14ac:dyDescent="0.3">
      <c r="A605" s="3">
        <v>36872</v>
      </c>
      <c r="B605" s="4">
        <v>9753.4902340000008</v>
      </c>
      <c r="C605" s="5">
        <f t="shared" si="19"/>
        <v>-3.534868452521267E-3</v>
      </c>
      <c r="D605" s="57">
        <v>376.37</v>
      </c>
      <c r="E605" s="34">
        <f t="shared" si="18"/>
        <v>-5.2332496365798953E-3</v>
      </c>
      <c r="F605" s="77"/>
    </row>
    <row r="606" spans="1:6" x14ac:dyDescent="0.3">
      <c r="A606" s="3">
        <v>36873</v>
      </c>
      <c r="B606" s="4">
        <v>9716.890625</v>
      </c>
      <c r="C606" s="5">
        <f t="shared" si="19"/>
        <v>-3.7524627719845993E-3</v>
      </c>
      <c r="D606" s="57">
        <v>375.57</v>
      </c>
      <c r="E606" s="34">
        <f t="shared" si="18"/>
        <v>-2.1255679251800386E-3</v>
      </c>
      <c r="F606" s="77"/>
    </row>
    <row r="607" spans="1:6" x14ac:dyDescent="0.3">
      <c r="A607" s="3">
        <v>36874</v>
      </c>
      <c r="B607" s="4">
        <v>9518.2900389999995</v>
      </c>
      <c r="C607" s="5">
        <f t="shared" si="19"/>
        <v>-2.0438697281312757E-2</v>
      </c>
      <c r="D607" s="57">
        <v>368.4</v>
      </c>
      <c r="E607" s="34">
        <f t="shared" si="18"/>
        <v>-1.9090981707804211E-2</v>
      </c>
      <c r="F607" s="77"/>
    </row>
    <row r="608" spans="1:6" x14ac:dyDescent="0.3">
      <c r="A608" s="3">
        <v>36875</v>
      </c>
      <c r="B608" s="4">
        <v>9155.6914059999999</v>
      </c>
      <c r="C608" s="5">
        <f t="shared" si="19"/>
        <v>-3.8094934228133148E-2</v>
      </c>
      <c r="D608" s="57">
        <v>361.67</v>
      </c>
      <c r="E608" s="34">
        <f t="shared" si="18"/>
        <v>-1.8268186753528703E-2</v>
      </c>
      <c r="F608" s="77"/>
    </row>
    <row r="609" spans="1:6" x14ac:dyDescent="0.3">
      <c r="A609" s="3">
        <v>36878</v>
      </c>
      <c r="B609" s="4">
        <v>9052.7910159999992</v>
      </c>
      <c r="C609" s="5">
        <f t="shared" si="19"/>
        <v>-1.1238953503016402E-2</v>
      </c>
      <c r="D609" s="57">
        <v>364.58</v>
      </c>
      <c r="E609" s="34">
        <f t="shared" si="18"/>
        <v>8.0460087925455781E-3</v>
      </c>
      <c r="F609" s="77"/>
    </row>
    <row r="610" spans="1:6" x14ac:dyDescent="0.3">
      <c r="A610" s="3">
        <v>36879</v>
      </c>
      <c r="B610" s="4">
        <v>9255.4902340000008</v>
      </c>
      <c r="C610" s="5">
        <f t="shared" si="19"/>
        <v>2.2390798334099182E-2</v>
      </c>
      <c r="D610" s="57">
        <v>367.87</v>
      </c>
      <c r="E610" s="34">
        <f t="shared" si="18"/>
        <v>9.0240825058971463E-3</v>
      </c>
      <c r="F610" s="77"/>
    </row>
    <row r="611" spans="1:6" x14ac:dyDescent="0.3">
      <c r="A611" s="3">
        <v>36880</v>
      </c>
      <c r="B611" s="4">
        <v>8864.2910159999992</v>
      </c>
      <c r="C611" s="5">
        <f t="shared" si="19"/>
        <v>-4.2266720412381109E-2</v>
      </c>
      <c r="D611" s="57">
        <v>356.72</v>
      </c>
      <c r="E611" s="34">
        <f t="shared" si="18"/>
        <v>-3.0309620246282587E-2</v>
      </c>
      <c r="F611" s="77"/>
    </row>
    <row r="612" spans="1:6" x14ac:dyDescent="0.3">
      <c r="A612" s="3">
        <v>36881</v>
      </c>
      <c r="B612" s="4">
        <v>8964.1914059999999</v>
      </c>
      <c r="C612" s="5">
        <f t="shared" si="19"/>
        <v>1.1269980850096228E-2</v>
      </c>
      <c r="D612" s="57">
        <v>353.07</v>
      </c>
      <c r="E612" s="34">
        <f t="shared" si="18"/>
        <v>-1.0232114823951699E-2</v>
      </c>
      <c r="F612" s="77"/>
    </row>
    <row r="613" spans="1:6" x14ac:dyDescent="0.3">
      <c r="A613" s="3">
        <v>36882</v>
      </c>
      <c r="B613" s="4">
        <v>9038.9912110000005</v>
      </c>
      <c r="C613" s="5">
        <f t="shared" si="19"/>
        <v>8.3442891402267794E-3</v>
      </c>
      <c r="D613" s="57">
        <v>353.12</v>
      </c>
      <c r="E613" s="34">
        <f t="shared" si="18"/>
        <v>1.4161497719999971E-4</v>
      </c>
      <c r="F613" s="77"/>
    </row>
    <row r="614" spans="1:6" x14ac:dyDescent="0.3">
      <c r="A614" s="3">
        <v>36887</v>
      </c>
      <c r="B614" s="4">
        <v>9078.4912110000005</v>
      </c>
      <c r="C614" s="5">
        <f t="shared" si="19"/>
        <v>4.3699566774586529E-3</v>
      </c>
      <c r="D614" s="57">
        <v>358.51</v>
      </c>
      <c r="E614" s="34">
        <f t="shared" si="18"/>
        <v>1.5263932940643432E-2</v>
      </c>
      <c r="F614" s="77"/>
    </row>
    <row r="615" spans="1:6" x14ac:dyDescent="0.3">
      <c r="A615" s="3">
        <v>36888</v>
      </c>
      <c r="B615" s="4">
        <v>9075.5908199999994</v>
      </c>
      <c r="C615" s="5">
        <f t="shared" si="19"/>
        <v>-3.1947940826193566E-4</v>
      </c>
      <c r="D615" s="57">
        <v>361.01</v>
      </c>
      <c r="E615" s="34">
        <f t="shared" si="18"/>
        <v>6.9733061839278854E-3</v>
      </c>
      <c r="F615" s="77"/>
    </row>
    <row r="616" spans="1:6" x14ac:dyDescent="0.3">
      <c r="A616" s="3">
        <v>36889</v>
      </c>
      <c r="B616" s="4">
        <v>9109.7910159999992</v>
      </c>
      <c r="C616" s="5">
        <f t="shared" si="19"/>
        <v>3.7683713025749022E-3</v>
      </c>
      <c r="D616" s="57">
        <v>359.79</v>
      </c>
      <c r="E616" s="34">
        <f t="shared" si="18"/>
        <v>-3.379407772637788E-3</v>
      </c>
      <c r="F616" s="77"/>
    </row>
    <row r="617" spans="1:6" x14ac:dyDescent="0.3">
      <c r="A617" s="3">
        <v>36893</v>
      </c>
      <c r="B617" s="4">
        <v>9080.1914059999999</v>
      </c>
      <c r="C617" s="5">
        <f t="shared" si="19"/>
        <v>-3.2492084558264356E-3</v>
      </c>
      <c r="D617" s="57">
        <v>354.83</v>
      </c>
      <c r="E617" s="34">
        <f t="shared" si="18"/>
        <v>-1.3785819505822916E-2</v>
      </c>
      <c r="F617" s="2"/>
    </row>
    <row r="618" spans="1:6" x14ac:dyDescent="0.3">
      <c r="A618" s="3">
        <v>36894</v>
      </c>
      <c r="B618" s="4">
        <v>9200.890625</v>
      </c>
      <c r="C618" s="5">
        <f t="shared" si="19"/>
        <v>1.3292585321521333E-2</v>
      </c>
      <c r="D618" s="57">
        <v>351.38</v>
      </c>
      <c r="E618" s="34">
        <f t="shared" si="18"/>
        <v>-9.7229659273454505E-3</v>
      </c>
      <c r="F618" s="2"/>
    </row>
    <row r="619" spans="1:6" x14ac:dyDescent="0.3">
      <c r="A619" s="3">
        <v>36895</v>
      </c>
      <c r="B619" s="4">
        <v>9597.1904300000006</v>
      </c>
      <c r="C619" s="5">
        <f t="shared" si="19"/>
        <v>4.3071896097015117E-2</v>
      </c>
      <c r="D619" s="57">
        <v>356.54</v>
      </c>
      <c r="E619" s="34">
        <f t="shared" si="18"/>
        <v>1.4684956457396536E-2</v>
      </c>
      <c r="F619" s="2"/>
    </row>
    <row r="620" spans="1:6" x14ac:dyDescent="0.3">
      <c r="A620" s="3">
        <v>36896</v>
      </c>
      <c r="B620" s="4">
        <v>9601.390625</v>
      </c>
      <c r="C620" s="5">
        <f t="shared" si="19"/>
        <v>4.3764839622961738E-4</v>
      </c>
      <c r="D620" s="57">
        <v>355.1</v>
      </c>
      <c r="E620" s="34">
        <f t="shared" si="18"/>
        <v>-4.038817523980498E-3</v>
      </c>
      <c r="F620" s="2"/>
    </row>
    <row r="621" spans="1:6" x14ac:dyDescent="0.3">
      <c r="A621" s="3">
        <v>36899</v>
      </c>
      <c r="B621" s="4">
        <v>9623.5898440000001</v>
      </c>
      <c r="C621" s="5">
        <f t="shared" si="19"/>
        <v>2.3120837248511439E-3</v>
      </c>
      <c r="D621" s="57">
        <v>353.65</v>
      </c>
      <c r="E621" s="34">
        <f t="shared" si="18"/>
        <v>-4.0833568009013277E-3</v>
      </c>
      <c r="F621" s="2"/>
    </row>
    <row r="622" spans="1:6" x14ac:dyDescent="0.3">
      <c r="A622" s="3">
        <v>36900</v>
      </c>
      <c r="B622" s="4">
        <v>9581.7900389999995</v>
      </c>
      <c r="C622" s="5">
        <f t="shared" si="19"/>
        <v>-4.3434732441409718E-3</v>
      </c>
      <c r="D622" s="57">
        <v>350.77</v>
      </c>
      <c r="E622" s="34">
        <f t="shared" si="18"/>
        <v>-8.1436448465996847E-3</v>
      </c>
      <c r="F622" s="2"/>
    </row>
    <row r="623" spans="1:6" x14ac:dyDescent="0.3">
      <c r="A623" s="3">
        <v>36901</v>
      </c>
      <c r="B623" s="4">
        <v>9585.7900389999995</v>
      </c>
      <c r="C623" s="5">
        <f t="shared" si="19"/>
        <v>4.1745853162300506E-4</v>
      </c>
      <c r="D623" s="57">
        <v>348.83</v>
      </c>
      <c r="E623" s="34">
        <f t="shared" si="18"/>
        <v>-5.530689625680596E-3</v>
      </c>
      <c r="F623" s="2"/>
    </row>
    <row r="624" spans="1:6" x14ac:dyDescent="0.3">
      <c r="A624" s="3">
        <v>36902</v>
      </c>
      <c r="B624" s="4">
        <v>9699.7900389999995</v>
      </c>
      <c r="C624" s="5">
        <f t="shared" si="19"/>
        <v>1.1892603482466013E-2</v>
      </c>
      <c r="D624" s="57">
        <v>352.12</v>
      </c>
      <c r="E624" s="34">
        <f t="shared" si="18"/>
        <v>9.4315282515839982E-3</v>
      </c>
      <c r="F624" s="2"/>
    </row>
    <row r="625" spans="1:6" x14ac:dyDescent="0.3">
      <c r="A625" s="3">
        <v>36903</v>
      </c>
      <c r="B625" s="4">
        <v>9890.1904300000006</v>
      </c>
      <c r="C625" s="5">
        <f t="shared" si="19"/>
        <v>1.9629331174639608E-2</v>
      </c>
      <c r="D625" s="57">
        <v>353.85</v>
      </c>
      <c r="E625" s="34">
        <f t="shared" si="18"/>
        <v>4.9130978075655474E-3</v>
      </c>
      <c r="F625" s="2"/>
    </row>
    <row r="626" spans="1:6" x14ac:dyDescent="0.3">
      <c r="A626" s="3">
        <v>36906</v>
      </c>
      <c r="B626" s="4">
        <v>9891.9902340000008</v>
      </c>
      <c r="C626" s="5">
        <f t="shared" si="19"/>
        <v>1.8197870028280327E-4</v>
      </c>
      <c r="D626" s="57">
        <v>355.98</v>
      </c>
      <c r="E626" s="34">
        <f t="shared" si="18"/>
        <v>6.0194997880458345E-3</v>
      </c>
      <c r="F626" s="2"/>
    </row>
    <row r="627" spans="1:6" x14ac:dyDescent="0.3">
      <c r="A627" s="3">
        <v>36907</v>
      </c>
      <c r="B627" s="4">
        <v>9722.390625</v>
      </c>
      <c r="C627" s="5">
        <f t="shared" si="19"/>
        <v>-1.7145145212241086E-2</v>
      </c>
      <c r="D627" s="57">
        <v>351.04</v>
      </c>
      <c r="E627" s="34">
        <f t="shared" si="18"/>
        <v>-1.3877184111466878E-2</v>
      </c>
      <c r="F627" s="2"/>
    </row>
    <row r="628" spans="1:6" x14ac:dyDescent="0.3">
      <c r="A628" s="3">
        <v>36908</v>
      </c>
      <c r="B628" s="4">
        <v>10020.089844</v>
      </c>
      <c r="C628" s="5">
        <f t="shared" si="19"/>
        <v>3.0619960715680516E-2</v>
      </c>
      <c r="D628" s="57">
        <v>359.48</v>
      </c>
      <c r="E628" s="34">
        <f t="shared" si="18"/>
        <v>2.40428441203282E-2</v>
      </c>
      <c r="F628" s="2"/>
    </row>
    <row r="629" spans="1:6" x14ac:dyDescent="0.3">
      <c r="A629" s="3">
        <v>36909</v>
      </c>
      <c r="B629" s="4">
        <v>10070.790039</v>
      </c>
      <c r="C629" s="5">
        <f t="shared" si="19"/>
        <v>5.0598543315816258E-3</v>
      </c>
      <c r="D629" s="57">
        <v>357.99</v>
      </c>
      <c r="E629" s="34">
        <f t="shared" si="18"/>
        <v>-4.1448759319017148E-3</v>
      </c>
      <c r="F629" s="2"/>
    </row>
    <row r="630" spans="1:6" x14ac:dyDescent="0.3">
      <c r="A630" s="3">
        <v>36910</v>
      </c>
      <c r="B630" s="4">
        <v>9955.4902340000008</v>
      </c>
      <c r="C630" s="5">
        <f t="shared" si="19"/>
        <v>-1.1448933455418087E-2</v>
      </c>
      <c r="D630" s="57">
        <v>357.19</v>
      </c>
      <c r="E630" s="34">
        <f t="shared" si="18"/>
        <v>-2.2346992932763543E-3</v>
      </c>
      <c r="F630" s="2"/>
    </row>
    <row r="631" spans="1:6" x14ac:dyDescent="0.3">
      <c r="A631" s="3">
        <v>36913</v>
      </c>
      <c r="B631" s="4">
        <v>10019.190430000001</v>
      </c>
      <c r="C631" s="5">
        <f t="shared" si="19"/>
        <v>6.3984991700811733E-3</v>
      </c>
      <c r="D631" s="57">
        <v>357.17</v>
      </c>
      <c r="E631" s="34">
        <f t="shared" si="18"/>
        <v>-5.599260897559688E-5</v>
      </c>
      <c r="F631" s="2"/>
    </row>
    <row r="632" spans="1:6" x14ac:dyDescent="0.3">
      <c r="A632" s="3">
        <v>36914</v>
      </c>
      <c r="B632" s="4">
        <v>10100.390625</v>
      </c>
      <c r="C632" s="5">
        <f t="shared" si="19"/>
        <v>8.1044666799490184E-3</v>
      </c>
      <c r="D632" s="57">
        <v>356.87</v>
      </c>
      <c r="E632" s="34">
        <f t="shared" si="18"/>
        <v>-8.3993616485145139E-4</v>
      </c>
      <c r="F632" s="2"/>
    </row>
    <row r="633" spans="1:6" x14ac:dyDescent="0.3">
      <c r="A633" s="3">
        <v>36915</v>
      </c>
      <c r="B633" s="4">
        <v>10116.190430000001</v>
      </c>
      <c r="C633" s="5">
        <f t="shared" si="19"/>
        <v>1.5642766291525945E-3</v>
      </c>
      <c r="D633" s="57">
        <v>360.58</v>
      </c>
      <c r="E633" s="34">
        <f t="shared" si="18"/>
        <v>1.0395942500069921E-2</v>
      </c>
      <c r="F633" s="2"/>
    </row>
    <row r="634" spans="1:6" x14ac:dyDescent="0.3">
      <c r="A634" s="3">
        <v>36916</v>
      </c>
      <c r="B634" s="4">
        <v>10131.989258</v>
      </c>
      <c r="C634" s="5">
        <f t="shared" si="19"/>
        <v>1.5617369116684987E-3</v>
      </c>
      <c r="D634" s="57">
        <v>361.97</v>
      </c>
      <c r="E634" s="34">
        <f t="shared" si="18"/>
        <v>3.8549004381831509E-3</v>
      </c>
      <c r="F634" s="2"/>
    </row>
    <row r="635" spans="1:6" x14ac:dyDescent="0.3">
      <c r="A635" s="3">
        <v>36917</v>
      </c>
      <c r="B635" s="4">
        <v>10090.089844</v>
      </c>
      <c r="C635" s="5">
        <f t="shared" si="19"/>
        <v>-4.1353591020555358E-3</v>
      </c>
      <c r="D635" s="57">
        <v>361.36</v>
      </c>
      <c r="E635" s="34">
        <f t="shared" si="18"/>
        <v>-1.6852225322541159E-3</v>
      </c>
      <c r="F635" s="2"/>
    </row>
    <row r="636" spans="1:6" x14ac:dyDescent="0.3">
      <c r="A636" s="3">
        <v>36920</v>
      </c>
      <c r="B636" s="4">
        <v>9949.890625</v>
      </c>
      <c r="C636" s="5">
        <f t="shared" si="19"/>
        <v>-1.389474436477578E-2</v>
      </c>
      <c r="D636" s="57">
        <v>362.47</v>
      </c>
      <c r="E636" s="34">
        <f t="shared" si="18"/>
        <v>3.0717290236883521E-3</v>
      </c>
      <c r="F636" s="2"/>
    </row>
    <row r="637" spans="1:6" x14ac:dyDescent="0.3">
      <c r="A637" s="3">
        <v>36921</v>
      </c>
      <c r="B637" s="4">
        <v>10036.190430000001</v>
      </c>
      <c r="C637" s="5">
        <f t="shared" si="19"/>
        <v>8.6734425786716418E-3</v>
      </c>
      <c r="D637" s="57">
        <v>361.48</v>
      </c>
      <c r="E637" s="34">
        <f t="shared" si="18"/>
        <v>-2.7312605181118998E-3</v>
      </c>
      <c r="F637" s="2"/>
    </row>
    <row r="638" spans="1:6" x14ac:dyDescent="0.3">
      <c r="A638" s="3">
        <v>36922</v>
      </c>
      <c r="B638" s="4">
        <v>10115.990234000001</v>
      </c>
      <c r="C638" s="5">
        <f t="shared" si="19"/>
        <v>7.9512046484753185E-3</v>
      </c>
      <c r="D638" s="57">
        <v>362.33</v>
      </c>
      <c r="E638" s="34">
        <f t="shared" si="18"/>
        <v>2.3514440632952383E-3</v>
      </c>
      <c r="F638" s="2"/>
    </row>
    <row r="639" spans="1:6" x14ac:dyDescent="0.3">
      <c r="A639" s="3">
        <v>36923</v>
      </c>
      <c r="B639" s="4">
        <v>10122.989258</v>
      </c>
      <c r="C639" s="5">
        <f t="shared" si="19"/>
        <v>6.9187729901853956E-4</v>
      </c>
      <c r="D639" s="57">
        <v>358.62</v>
      </c>
      <c r="E639" s="34">
        <f t="shared" si="18"/>
        <v>-1.0239284630033318E-2</v>
      </c>
      <c r="F639" s="2"/>
    </row>
    <row r="640" spans="1:6" x14ac:dyDescent="0.3">
      <c r="A640" s="3">
        <v>36924</v>
      </c>
      <c r="B640" s="4">
        <v>9848.4902340000008</v>
      </c>
      <c r="C640" s="5">
        <f t="shared" si="19"/>
        <v>-2.7116399810764191E-2</v>
      </c>
      <c r="D640" s="57">
        <v>356.86</v>
      </c>
      <c r="E640" s="34">
        <f t="shared" si="18"/>
        <v>-4.9077017455803063E-3</v>
      </c>
      <c r="F640" s="2"/>
    </row>
    <row r="641" spans="1:6" x14ac:dyDescent="0.3">
      <c r="A641" s="3">
        <v>36927</v>
      </c>
      <c r="B641" s="4">
        <v>9846.6904300000006</v>
      </c>
      <c r="C641" s="5">
        <f t="shared" si="19"/>
        <v>-1.8274922929673032E-4</v>
      </c>
      <c r="D641" s="57">
        <v>356.55</v>
      </c>
      <c r="E641" s="34">
        <f t="shared" si="18"/>
        <v>-8.6868800089667797E-4</v>
      </c>
      <c r="F641" s="2"/>
    </row>
    <row r="642" spans="1:6" x14ac:dyDescent="0.3">
      <c r="A642" s="3">
        <v>36928</v>
      </c>
      <c r="B642" s="4">
        <v>9934.7900389999995</v>
      </c>
      <c r="C642" s="5">
        <f t="shared" si="19"/>
        <v>8.9471289491933614E-3</v>
      </c>
      <c r="D642" s="57">
        <v>358.6</v>
      </c>
      <c r="E642" s="34">
        <f t="shared" ref="E642:E705" si="20">D642/D641-1</f>
        <v>5.7495442434440935E-3</v>
      </c>
      <c r="F642" s="2"/>
    </row>
    <row r="643" spans="1:6" x14ac:dyDescent="0.3">
      <c r="A643" s="3">
        <v>36929</v>
      </c>
      <c r="B643" s="4">
        <v>9880.6904300000006</v>
      </c>
      <c r="C643" s="5">
        <f t="shared" ref="C643:C706" si="21">B643/B642-1</f>
        <v>-5.4454707938089708E-3</v>
      </c>
      <c r="D643" s="57">
        <v>354.23</v>
      </c>
      <c r="E643" s="34">
        <f t="shared" si="20"/>
        <v>-1.2186279977691061E-2</v>
      </c>
      <c r="F643" s="2"/>
    </row>
    <row r="644" spans="1:6" x14ac:dyDescent="0.3">
      <c r="A644" s="3">
        <v>36930</v>
      </c>
      <c r="B644" s="4">
        <v>10020.790039</v>
      </c>
      <c r="C644" s="5">
        <f t="shared" si="21"/>
        <v>1.4179131508323062E-2</v>
      </c>
      <c r="D644" s="57">
        <v>355</v>
      </c>
      <c r="E644" s="34">
        <f t="shared" si="20"/>
        <v>2.1737289331789089E-3</v>
      </c>
      <c r="F644" s="2"/>
    </row>
    <row r="645" spans="1:6" x14ac:dyDescent="0.3">
      <c r="A645" s="3">
        <v>36931</v>
      </c>
      <c r="B645" s="4">
        <v>9936.2900389999995</v>
      </c>
      <c r="C645" s="5">
        <f t="shared" si="21"/>
        <v>-8.4324688643443446E-3</v>
      </c>
      <c r="D645" s="57">
        <v>350.29</v>
      </c>
      <c r="E645" s="34">
        <f t="shared" si="20"/>
        <v>-1.3267605633802804E-2</v>
      </c>
      <c r="F645" s="2"/>
    </row>
    <row r="646" spans="1:6" x14ac:dyDescent="0.3">
      <c r="A646" s="3">
        <v>36934</v>
      </c>
      <c r="B646" s="4">
        <v>10096.490234000001</v>
      </c>
      <c r="C646" s="5">
        <f t="shared" si="21"/>
        <v>1.6122737397078257E-2</v>
      </c>
      <c r="D646" s="57">
        <v>352.65</v>
      </c>
      <c r="E646" s="34">
        <f t="shared" si="20"/>
        <v>6.7372748294269869E-3</v>
      </c>
      <c r="F646" s="2"/>
    </row>
    <row r="647" spans="1:6" x14ac:dyDescent="0.3">
      <c r="A647" s="3">
        <v>36935</v>
      </c>
      <c r="B647" s="4">
        <v>10054.190430000001</v>
      </c>
      <c r="C647" s="5">
        <f t="shared" si="21"/>
        <v>-4.1895552830384375E-3</v>
      </c>
      <c r="D647" s="57">
        <v>354.13</v>
      </c>
      <c r="E647" s="34">
        <f t="shared" si="20"/>
        <v>4.1967956897774883E-3</v>
      </c>
      <c r="F647" s="2"/>
    </row>
    <row r="648" spans="1:6" x14ac:dyDescent="0.3">
      <c r="A648" s="3">
        <v>36936</v>
      </c>
      <c r="B648" s="4">
        <v>9759.6904300000006</v>
      </c>
      <c r="C648" s="5">
        <f t="shared" si="21"/>
        <v>-2.9291269351857663E-2</v>
      </c>
      <c r="D648" s="57">
        <v>350.09</v>
      </c>
      <c r="E648" s="34">
        <f t="shared" si="20"/>
        <v>-1.1408239911896767E-2</v>
      </c>
      <c r="F648" s="2"/>
    </row>
    <row r="649" spans="1:6" x14ac:dyDescent="0.3">
      <c r="A649" s="3">
        <v>36937</v>
      </c>
      <c r="B649" s="4">
        <v>9865.2900389999995</v>
      </c>
      <c r="C649" s="5">
        <f t="shared" si="21"/>
        <v>1.0819975260219383E-2</v>
      </c>
      <c r="D649" s="57">
        <v>354.68</v>
      </c>
      <c r="E649" s="34">
        <f t="shared" si="20"/>
        <v>1.3110914336313506E-2</v>
      </c>
      <c r="F649" s="2"/>
    </row>
    <row r="650" spans="1:6" x14ac:dyDescent="0.3">
      <c r="A650" s="3">
        <v>36938</v>
      </c>
      <c r="B650" s="4">
        <v>9789.4902340000008</v>
      </c>
      <c r="C650" s="5">
        <f t="shared" si="21"/>
        <v>-7.6834846923246047E-3</v>
      </c>
      <c r="D650" s="57">
        <v>347.37</v>
      </c>
      <c r="E650" s="34">
        <f t="shared" si="20"/>
        <v>-2.0610127438818071E-2</v>
      </c>
      <c r="F650" s="2"/>
    </row>
    <row r="651" spans="1:6" x14ac:dyDescent="0.3">
      <c r="A651" s="3">
        <v>36941</v>
      </c>
      <c r="B651" s="4">
        <v>9861.2900389999995</v>
      </c>
      <c r="C651" s="5">
        <f t="shared" si="21"/>
        <v>7.33437628351985E-3</v>
      </c>
      <c r="D651" s="57">
        <v>345.83</v>
      </c>
      <c r="E651" s="34">
        <f t="shared" si="20"/>
        <v>-4.4333131819098703E-3</v>
      </c>
      <c r="F651" s="2"/>
    </row>
    <row r="652" spans="1:6" x14ac:dyDescent="0.3">
      <c r="A652" s="3">
        <v>36942</v>
      </c>
      <c r="B652" s="4">
        <v>9680.4902340000008</v>
      </c>
      <c r="C652" s="5">
        <f t="shared" si="21"/>
        <v>-1.8334295440551984E-2</v>
      </c>
      <c r="D652" s="57">
        <v>343.62</v>
      </c>
      <c r="E652" s="34">
        <f t="shared" si="20"/>
        <v>-6.3904230402219708E-3</v>
      </c>
      <c r="F652" s="2"/>
    </row>
    <row r="653" spans="1:6" x14ac:dyDescent="0.3">
      <c r="A653" s="3">
        <v>36943</v>
      </c>
      <c r="B653" s="4">
        <v>9592.0898440000001</v>
      </c>
      <c r="C653" s="5">
        <f t="shared" si="21"/>
        <v>-9.131809222793219E-3</v>
      </c>
      <c r="D653" s="57">
        <v>340.91</v>
      </c>
      <c r="E653" s="34">
        <f t="shared" si="20"/>
        <v>-7.8866189395261355E-3</v>
      </c>
      <c r="F653" s="2"/>
    </row>
    <row r="654" spans="1:6" x14ac:dyDescent="0.3">
      <c r="A654" s="3">
        <v>36944</v>
      </c>
      <c r="B654" s="4">
        <v>9418.7900389999995</v>
      </c>
      <c r="C654" s="5">
        <f t="shared" si="21"/>
        <v>-1.8066949728207771E-2</v>
      </c>
      <c r="D654" s="57">
        <v>340.06</v>
      </c>
      <c r="E654" s="34">
        <f t="shared" si="20"/>
        <v>-2.493326684462227E-3</v>
      </c>
      <c r="F654" s="2"/>
    </row>
    <row r="655" spans="1:6" x14ac:dyDescent="0.3">
      <c r="A655" s="3">
        <v>36945</v>
      </c>
      <c r="B655" s="4">
        <v>9344.7900389999995</v>
      </c>
      <c r="C655" s="5">
        <f t="shared" si="21"/>
        <v>-7.8566354800978511E-3</v>
      </c>
      <c r="D655" s="57">
        <v>333.86</v>
      </c>
      <c r="E655" s="34">
        <f t="shared" si="20"/>
        <v>-1.8232076692348387E-2</v>
      </c>
      <c r="F655" s="2"/>
    </row>
    <row r="656" spans="1:6" x14ac:dyDescent="0.3">
      <c r="A656" s="3">
        <v>36948</v>
      </c>
      <c r="B656" s="4">
        <v>9476.390625</v>
      </c>
      <c r="C656" s="5">
        <f t="shared" si="21"/>
        <v>1.4082776119182183E-2</v>
      </c>
      <c r="D656" s="57">
        <v>336.24</v>
      </c>
      <c r="E656" s="34">
        <f t="shared" si="20"/>
        <v>7.1287365961780758E-3</v>
      </c>
      <c r="F656" s="2"/>
    </row>
    <row r="657" spans="1:6" x14ac:dyDescent="0.3">
      <c r="A657" s="3">
        <v>36949</v>
      </c>
      <c r="B657" s="4">
        <v>9554.0898440000001</v>
      </c>
      <c r="C657" s="5">
        <f t="shared" si="21"/>
        <v>8.1992418922685051E-3</v>
      </c>
      <c r="D657" s="57">
        <v>336.81</v>
      </c>
      <c r="E657" s="34">
        <f t="shared" si="20"/>
        <v>1.6952177016416048E-3</v>
      </c>
      <c r="F657" s="2"/>
    </row>
    <row r="658" spans="1:6" x14ac:dyDescent="0.3">
      <c r="A658" s="3">
        <v>36950</v>
      </c>
      <c r="B658" s="4">
        <v>9551.390625</v>
      </c>
      <c r="C658" s="5">
        <f t="shared" si="21"/>
        <v>-2.8251974223325593E-4</v>
      </c>
      <c r="D658" s="57">
        <v>335.02</v>
      </c>
      <c r="E658" s="34">
        <f t="shared" si="20"/>
        <v>-5.3145690448621608E-3</v>
      </c>
      <c r="F658" s="2"/>
    </row>
    <row r="659" spans="1:6" x14ac:dyDescent="0.3">
      <c r="A659" s="3">
        <v>36951</v>
      </c>
      <c r="B659" s="4">
        <v>9486.0898440000001</v>
      </c>
      <c r="C659" s="5">
        <f t="shared" si="21"/>
        <v>-6.8367825758356426E-3</v>
      </c>
      <c r="D659" s="57">
        <v>332</v>
      </c>
      <c r="E659" s="34">
        <f t="shared" si="20"/>
        <v>-9.0143872007640846E-3</v>
      </c>
      <c r="F659" s="2"/>
    </row>
    <row r="660" spans="1:6" x14ac:dyDescent="0.3">
      <c r="A660" s="3">
        <v>36952</v>
      </c>
      <c r="B660" s="4">
        <v>9570.890625</v>
      </c>
      <c r="C660" s="5">
        <f t="shared" si="21"/>
        <v>8.9394874384030043E-3</v>
      </c>
      <c r="D660" s="57">
        <v>332.38</v>
      </c>
      <c r="E660" s="34">
        <f t="shared" si="20"/>
        <v>1.1445783132530973E-3</v>
      </c>
      <c r="F660" s="2"/>
    </row>
    <row r="661" spans="1:6" x14ac:dyDescent="0.3">
      <c r="A661" s="3">
        <v>36955</v>
      </c>
      <c r="B661" s="4">
        <v>9688.0898440000001</v>
      </c>
      <c r="C661" s="5">
        <f t="shared" si="21"/>
        <v>1.2245382754021428E-2</v>
      </c>
      <c r="D661" s="57">
        <v>335.96</v>
      </c>
      <c r="E661" s="34">
        <f t="shared" si="20"/>
        <v>1.0770804500872533E-2</v>
      </c>
      <c r="F661" s="2"/>
    </row>
    <row r="662" spans="1:6" x14ac:dyDescent="0.3">
      <c r="A662" s="3">
        <v>36956</v>
      </c>
      <c r="B662" s="4">
        <v>9892.0898440000001</v>
      </c>
      <c r="C662" s="5">
        <f t="shared" si="21"/>
        <v>2.1056782429236032E-2</v>
      </c>
      <c r="D662" s="57">
        <v>339.99</v>
      </c>
      <c r="E662" s="34">
        <f t="shared" si="20"/>
        <v>1.199547565186343E-2</v>
      </c>
      <c r="F662" s="2"/>
    </row>
    <row r="663" spans="1:6" x14ac:dyDescent="0.3">
      <c r="A663" s="3">
        <v>36957</v>
      </c>
      <c r="B663" s="4">
        <v>9923.2900389999995</v>
      </c>
      <c r="C663" s="5">
        <f t="shared" si="21"/>
        <v>3.1540549562358855E-3</v>
      </c>
      <c r="D663" s="57">
        <v>339.87</v>
      </c>
      <c r="E663" s="34">
        <f t="shared" si="20"/>
        <v>-3.5295155739878403E-4</v>
      </c>
      <c r="F663" s="2"/>
    </row>
    <row r="664" spans="1:6" x14ac:dyDescent="0.3">
      <c r="A664" s="3">
        <v>36958</v>
      </c>
      <c r="B664" s="4">
        <v>9798.1904300000006</v>
      </c>
      <c r="C664" s="5">
        <f t="shared" si="21"/>
        <v>-1.2606666590247673E-2</v>
      </c>
      <c r="D664" s="57">
        <v>338.6</v>
      </c>
      <c r="E664" s="34">
        <f t="shared" si="20"/>
        <v>-3.7367228646246753E-3</v>
      </c>
      <c r="F664" s="2"/>
    </row>
    <row r="665" spans="1:6" x14ac:dyDescent="0.3">
      <c r="A665" s="3">
        <v>36959</v>
      </c>
      <c r="B665" s="4">
        <v>9726.5898440000001</v>
      </c>
      <c r="C665" s="5">
        <f t="shared" si="21"/>
        <v>-7.3075315806043761E-3</v>
      </c>
      <c r="D665" s="57">
        <v>334.74</v>
      </c>
      <c r="E665" s="34">
        <f t="shared" si="20"/>
        <v>-1.1399881866509198E-2</v>
      </c>
      <c r="F665" s="2"/>
    </row>
    <row r="666" spans="1:6" x14ac:dyDescent="0.3">
      <c r="A666" s="3">
        <v>36962</v>
      </c>
      <c r="B666" s="4">
        <v>9494.7900389999995</v>
      </c>
      <c r="C666" s="5">
        <f t="shared" si="21"/>
        <v>-2.3831559541187985E-2</v>
      </c>
      <c r="D666" s="57">
        <v>327.42</v>
      </c>
      <c r="E666" s="34">
        <f t="shared" si="20"/>
        <v>-2.1867718229073296E-2</v>
      </c>
      <c r="F666" s="2"/>
    </row>
    <row r="667" spans="1:6" x14ac:dyDescent="0.3">
      <c r="A667" s="3">
        <v>36963</v>
      </c>
      <c r="B667" s="4">
        <v>9510.890625</v>
      </c>
      <c r="C667" s="5">
        <f t="shared" si="21"/>
        <v>1.6957284925593896E-3</v>
      </c>
      <c r="D667" s="57">
        <v>324.33999999999997</v>
      </c>
      <c r="E667" s="34">
        <f t="shared" si="20"/>
        <v>-9.4068780160040388E-3</v>
      </c>
      <c r="F667" s="2"/>
    </row>
    <row r="668" spans="1:6" x14ac:dyDescent="0.3">
      <c r="A668" s="3">
        <v>36964</v>
      </c>
      <c r="B668" s="4">
        <v>9392.9902340000008</v>
      </c>
      <c r="C668" s="5">
        <f t="shared" si="21"/>
        <v>-1.2396356518924789E-2</v>
      </c>
      <c r="D668" s="57">
        <v>318.95</v>
      </c>
      <c r="E668" s="34">
        <f t="shared" si="20"/>
        <v>-1.6618363445766726E-2</v>
      </c>
      <c r="F668" s="2"/>
    </row>
    <row r="669" spans="1:6" x14ac:dyDescent="0.3">
      <c r="A669" s="3">
        <v>36965</v>
      </c>
      <c r="B669" s="4">
        <v>9476.2900389999995</v>
      </c>
      <c r="C669" s="5">
        <f t="shared" si="21"/>
        <v>8.8682946457749878E-3</v>
      </c>
      <c r="D669" s="57">
        <v>324.61</v>
      </c>
      <c r="E669" s="34">
        <f t="shared" si="20"/>
        <v>1.7745728170559749E-2</v>
      </c>
      <c r="F669" s="2"/>
    </row>
    <row r="670" spans="1:6" x14ac:dyDescent="0.3">
      <c r="A670" s="3">
        <v>36966</v>
      </c>
      <c r="B670" s="4">
        <v>9289.9902340000008</v>
      </c>
      <c r="C670" s="5">
        <f t="shared" si="21"/>
        <v>-1.9659571861274316E-2</v>
      </c>
      <c r="D670" s="57">
        <v>316.83</v>
      </c>
      <c r="E670" s="34">
        <f t="shared" si="20"/>
        <v>-2.3967222205107719E-2</v>
      </c>
      <c r="F670" s="2"/>
    </row>
    <row r="671" spans="1:6" x14ac:dyDescent="0.3">
      <c r="A671" s="3">
        <v>36969</v>
      </c>
      <c r="B671" s="4">
        <v>9251.2900389999995</v>
      </c>
      <c r="C671" s="5">
        <f t="shared" si="21"/>
        <v>-4.165795014333229E-3</v>
      </c>
      <c r="D671" s="57">
        <v>314.19</v>
      </c>
      <c r="E671" s="34">
        <f t="shared" si="20"/>
        <v>-8.3325442666414284E-3</v>
      </c>
      <c r="F671" s="2"/>
    </row>
    <row r="672" spans="1:6" x14ac:dyDescent="0.3">
      <c r="A672" s="3">
        <v>36970</v>
      </c>
      <c r="B672" s="4">
        <v>9216.6904300000006</v>
      </c>
      <c r="C672" s="5">
        <f t="shared" si="21"/>
        <v>-3.739976679375534E-3</v>
      </c>
      <c r="D672" s="57">
        <v>318.3</v>
      </c>
      <c r="E672" s="34">
        <f t="shared" si="20"/>
        <v>1.3081256564499322E-2</v>
      </c>
      <c r="F672" s="2"/>
    </row>
    <row r="673" spans="1:6" x14ac:dyDescent="0.3">
      <c r="A673" s="3">
        <v>36971</v>
      </c>
      <c r="B673" s="4">
        <v>8899.7910159999992</v>
      </c>
      <c r="C673" s="5">
        <f t="shared" si="21"/>
        <v>-3.4383211241261313E-2</v>
      </c>
      <c r="D673" s="57">
        <v>313.05</v>
      </c>
      <c r="E673" s="34">
        <f t="shared" si="20"/>
        <v>-1.6493873704052753E-2</v>
      </c>
      <c r="F673" s="2"/>
    </row>
    <row r="674" spans="1:6" x14ac:dyDescent="0.3">
      <c r="A674" s="3">
        <v>36972</v>
      </c>
      <c r="B674" s="4">
        <v>8531.7910159999992</v>
      </c>
      <c r="C674" s="5">
        <f t="shared" si="21"/>
        <v>-4.1349285543717973E-2</v>
      </c>
      <c r="D674" s="57">
        <v>300.64</v>
      </c>
      <c r="E674" s="34">
        <f t="shared" si="20"/>
        <v>-3.964222967577069E-2</v>
      </c>
      <c r="F674" s="2"/>
    </row>
    <row r="675" spans="1:6" x14ac:dyDescent="0.3">
      <c r="A675" s="3">
        <v>36973</v>
      </c>
      <c r="B675" s="4">
        <v>8810.4912110000005</v>
      </c>
      <c r="C675" s="5">
        <f t="shared" si="21"/>
        <v>3.2666083179644589E-2</v>
      </c>
      <c r="D675" s="57">
        <v>307.14</v>
      </c>
      <c r="E675" s="34">
        <f t="shared" si="20"/>
        <v>2.1620542841937151E-2</v>
      </c>
      <c r="F675" s="2"/>
    </row>
    <row r="676" spans="1:6" x14ac:dyDescent="0.3">
      <c r="A676" s="3">
        <v>36976</v>
      </c>
      <c r="B676" s="4">
        <v>9063.3916019999997</v>
      </c>
      <c r="C676" s="5">
        <f t="shared" si="21"/>
        <v>2.8704459824470341E-2</v>
      </c>
      <c r="D676" s="57">
        <v>317.01</v>
      </c>
      <c r="E676" s="34">
        <f t="shared" si="20"/>
        <v>3.2135182652861971E-2</v>
      </c>
      <c r="F676" s="2"/>
    </row>
    <row r="677" spans="1:6" x14ac:dyDescent="0.3">
      <c r="A677" s="3">
        <v>36977</v>
      </c>
      <c r="B677" s="4">
        <v>9263.2900389999995</v>
      </c>
      <c r="C677" s="5">
        <f t="shared" si="21"/>
        <v>2.2055588655784053E-2</v>
      </c>
      <c r="D677" s="57">
        <v>323.74</v>
      </c>
      <c r="E677" s="34">
        <f t="shared" si="20"/>
        <v>2.1229614207753711E-2</v>
      </c>
      <c r="F677" s="2"/>
    </row>
    <row r="678" spans="1:6" x14ac:dyDescent="0.3">
      <c r="A678" s="3">
        <v>36978</v>
      </c>
      <c r="B678" s="4">
        <v>9163.390625</v>
      </c>
      <c r="C678" s="5">
        <f t="shared" si="21"/>
        <v>-1.0784441983291759E-2</v>
      </c>
      <c r="D678" s="57">
        <v>319.63</v>
      </c>
      <c r="E678" s="34">
        <f t="shared" si="20"/>
        <v>-1.2695372830048846E-2</v>
      </c>
      <c r="F678" s="2"/>
    </row>
    <row r="679" spans="1:6" x14ac:dyDescent="0.3">
      <c r="A679" s="3">
        <v>36979</v>
      </c>
      <c r="B679" s="4">
        <v>9222.7900389999995</v>
      </c>
      <c r="C679" s="5">
        <f t="shared" si="21"/>
        <v>6.4822527414627462E-3</v>
      </c>
      <c r="D679" s="57">
        <v>320.12</v>
      </c>
      <c r="E679" s="34">
        <f t="shared" si="20"/>
        <v>1.5330225573320089E-3</v>
      </c>
      <c r="F679" s="2"/>
    </row>
    <row r="680" spans="1:6" x14ac:dyDescent="0.3">
      <c r="A680" s="3">
        <v>36980</v>
      </c>
      <c r="B680" s="4">
        <v>9308.2900389999995</v>
      </c>
      <c r="C680" s="5">
        <f t="shared" si="21"/>
        <v>9.270513547250836E-3</v>
      </c>
      <c r="D680" s="57">
        <v>321.7</v>
      </c>
      <c r="E680" s="34">
        <f t="shared" si="20"/>
        <v>4.9356491315755147E-3</v>
      </c>
      <c r="F680" s="2"/>
    </row>
    <row r="681" spans="1:6" x14ac:dyDescent="0.3">
      <c r="A681" s="3">
        <v>36983</v>
      </c>
      <c r="B681" s="4">
        <v>9324.2900389999995</v>
      </c>
      <c r="C681" s="5">
        <f t="shared" si="21"/>
        <v>1.7188978784463682E-3</v>
      </c>
      <c r="D681" s="57">
        <v>320.14999999999998</v>
      </c>
      <c r="E681" s="34">
        <f t="shared" si="20"/>
        <v>-4.8181535592166647E-3</v>
      </c>
      <c r="F681" s="2"/>
    </row>
    <row r="682" spans="1:6" x14ac:dyDescent="0.3">
      <c r="A682" s="3">
        <v>36984</v>
      </c>
      <c r="B682" s="4">
        <v>9011.7910159999992</v>
      </c>
      <c r="C682" s="5">
        <f t="shared" si="21"/>
        <v>-3.351451120599358E-2</v>
      </c>
      <c r="D682" s="57">
        <v>310.13</v>
      </c>
      <c r="E682" s="34">
        <f t="shared" si="20"/>
        <v>-3.1297829142589384E-2</v>
      </c>
      <c r="F682" s="2"/>
    </row>
    <row r="683" spans="1:6" x14ac:dyDescent="0.3">
      <c r="A683" s="3">
        <v>36985</v>
      </c>
      <c r="B683" s="4">
        <v>9172.390625</v>
      </c>
      <c r="C683" s="5">
        <f t="shared" si="21"/>
        <v>1.7821053408236365E-2</v>
      </c>
      <c r="D683" s="57">
        <v>311.17</v>
      </c>
      <c r="E683" s="34">
        <f t="shared" si="20"/>
        <v>3.3534324315609432E-3</v>
      </c>
      <c r="F683" s="2"/>
    </row>
    <row r="684" spans="1:6" x14ac:dyDescent="0.3">
      <c r="A684" s="3">
        <v>36986</v>
      </c>
      <c r="B684" s="4">
        <v>9340.1904300000006</v>
      </c>
      <c r="C684" s="5">
        <f t="shared" si="21"/>
        <v>1.8294009910856834E-2</v>
      </c>
      <c r="D684" s="57">
        <v>317.69</v>
      </c>
      <c r="E684" s="34">
        <f t="shared" si="20"/>
        <v>2.0953176720120759E-2</v>
      </c>
      <c r="F684" s="2"/>
    </row>
    <row r="685" spans="1:6" x14ac:dyDescent="0.3">
      <c r="A685" s="3">
        <v>36987</v>
      </c>
      <c r="B685" s="4">
        <v>9328.390625</v>
      </c>
      <c r="C685" s="5">
        <f t="shared" si="21"/>
        <v>-1.2633366619699826E-3</v>
      </c>
      <c r="D685" s="57">
        <v>316.68</v>
      </c>
      <c r="E685" s="34">
        <f t="shared" si="20"/>
        <v>-3.1791998489092421E-3</v>
      </c>
      <c r="F685" s="2"/>
    </row>
    <row r="686" spans="1:6" x14ac:dyDescent="0.3">
      <c r="A686" s="3">
        <v>36990</v>
      </c>
      <c r="B686" s="4">
        <v>9453.4902340000008</v>
      </c>
      <c r="C686" s="5">
        <f t="shared" si="21"/>
        <v>1.3410631482855706E-2</v>
      </c>
      <c r="D686" s="57">
        <v>321.42</v>
      </c>
      <c r="E686" s="34">
        <f t="shared" si="20"/>
        <v>1.4967790829859773E-2</v>
      </c>
      <c r="F686" s="2"/>
    </row>
    <row r="687" spans="1:6" x14ac:dyDescent="0.3">
      <c r="A687" s="3">
        <v>36991</v>
      </c>
      <c r="B687" s="4">
        <v>9601.7900389999995</v>
      </c>
      <c r="C687" s="5">
        <f t="shared" si="21"/>
        <v>1.5687307156316832E-2</v>
      </c>
      <c r="D687" s="57">
        <v>329.27</v>
      </c>
      <c r="E687" s="34">
        <f t="shared" si="20"/>
        <v>2.4422873498848752E-2</v>
      </c>
      <c r="F687" s="2"/>
    </row>
    <row r="688" spans="1:6" x14ac:dyDescent="0.3">
      <c r="A688" s="3">
        <v>36992</v>
      </c>
      <c r="B688" s="4">
        <v>9613.890625</v>
      </c>
      <c r="C688" s="5">
        <f t="shared" si="21"/>
        <v>1.2602427204564393E-3</v>
      </c>
      <c r="D688" s="57">
        <v>330.68</v>
      </c>
      <c r="E688" s="34">
        <f t="shared" si="20"/>
        <v>4.2822000182221043E-3</v>
      </c>
      <c r="F688" s="2"/>
    </row>
    <row r="689" spans="1:6" x14ac:dyDescent="0.3">
      <c r="A689" s="3">
        <v>36993</v>
      </c>
      <c r="B689" s="4">
        <v>9648.7900389999995</v>
      </c>
      <c r="C689" s="5">
        <f t="shared" si="21"/>
        <v>3.6301030832666115E-3</v>
      </c>
      <c r="D689" s="57">
        <v>329.75</v>
      </c>
      <c r="E689" s="34">
        <f t="shared" si="20"/>
        <v>-2.8123865973146422E-3</v>
      </c>
      <c r="F689" s="2"/>
    </row>
    <row r="690" spans="1:6" x14ac:dyDescent="0.3">
      <c r="A690" s="3">
        <v>36998</v>
      </c>
      <c r="B690" s="4">
        <v>9526.4902340000008</v>
      </c>
      <c r="C690" s="5">
        <f t="shared" si="21"/>
        <v>-1.2675144189651544E-2</v>
      </c>
      <c r="D690" s="57">
        <v>329</v>
      </c>
      <c r="E690" s="34">
        <f t="shared" si="20"/>
        <v>-2.2744503411675776E-3</v>
      </c>
      <c r="F690" s="2"/>
    </row>
    <row r="691" spans="1:6" x14ac:dyDescent="0.3">
      <c r="A691" s="3">
        <v>36999</v>
      </c>
      <c r="B691" s="4">
        <v>9797.7900389999995</v>
      </c>
      <c r="C691" s="5">
        <f t="shared" si="21"/>
        <v>2.8478463561714573E-2</v>
      </c>
      <c r="D691" s="57">
        <v>336.7</v>
      </c>
      <c r="E691" s="34">
        <f t="shared" si="20"/>
        <v>2.3404255319148914E-2</v>
      </c>
      <c r="F691" s="2"/>
    </row>
    <row r="692" spans="1:6" x14ac:dyDescent="0.3">
      <c r="A692" s="3">
        <v>37000</v>
      </c>
      <c r="B692" s="4">
        <v>9797.9902340000008</v>
      </c>
      <c r="C692" s="5">
        <f t="shared" si="21"/>
        <v>2.0432668918601848E-5</v>
      </c>
      <c r="D692" s="57">
        <v>336.2</v>
      </c>
      <c r="E692" s="34">
        <f t="shared" si="20"/>
        <v>-1.4850014850015247E-3</v>
      </c>
      <c r="F692" s="2"/>
    </row>
    <row r="693" spans="1:6" x14ac:dyDescent="0.3">
      <c r="A693" s="3">
        <v>37001</v>
      </c>
      <c r="B693" s="4">
        <v>9547.4902340000008</v>
      </c>
      <c r="C693" s="5">
        <f t="shared" si="21"/>
        <v>-2.5566467614015376E-2</v>
      </c>
      <c r="D693" s="57">
        <v>333.21</v>
      </c>
      <c r="E693" s="34">
        <f t="shared" si="20"/>
        <v>-8.8935157644259855E-3</v>
      </c>
      <c r="F693" s="2"/>
    </row>
    <row r="694" spans="1:6" x14ac:dyDescent="0.3">
      <c r="A694" s="3">
        <v>37004</v>
      </c>
      <c r="B694" s="4">
        <v>9269.390625</v>
      </c>
      <c r="C694" s="5">
        <f t="shared" si="21"/>
        <v>-2.9128032832088979E-2</v>
      </c>
      <c r="D694" s="57">
        <v>330.91</v>
      </c>
      <c r="E694" s="34">
        <f t="shared" si="20"/>
        <v>-6.902553944959533E-3</v>
      </c>
      <c r="F694" s="2"/>
    </row>
    <row r="695" spans="1:6" x14ac:dyDescent="0.3">
      <c r="A695" s="3">
        <v>37005</v>
      </c>
      <c r="B695" s="4">
        <v>9418.890625</v>
      </c>
      <c r="C695" s="5">
        <f t="shared" si="21"/>
        <v>1.6128352558235193E-2</v>
      </c>
      <c r="D695" s="57">
        <v>332.3</v>
      </c>
      <c r="E695" s="34">
        <f t="shared" si="20"/>
        <v>4.200537910610036E-3</v>
      </c>
      <c r="F695" s="2"/>
    </row>
    <row r="696" spans="1:6" x14ac:dyDescent="0.3">
      <c r="A696" s="3">
        <v>37006</v>
      </c>
      <c r="B696" s="4">
        <v>9350.390625</v>
      </c>
      <c r="C696" s="5">
        <f t="shared" si="21"/>
        <v>-7.2726186901654888E-3</v>
      </c>
      <c r="D696" s="57">
        <v>331.64</v>
      </c>
      <c r="E696" s="34">
        <f t="shared" si="20"/>
        <v>-1.9861570869696976E-3</v>
      </c>
      <c r="F696" s="2"/>
    </row>
    <row r="697" spans="1:6" x14ac:dyDescent="0.3">
      <c r="A697" s="3">
        <v>37007</v>
      </c>
      <c r="B697" s="4">
        <v>9523.890625</v>
      </c>
      <c r="C697" s="5">
        <f t="shared" si="21"/>
        <v>1.8555374524794166E-2</v>
      </c>
      <c r="D697" s="57">
        <v>333.33</v>
      </c>
      <c r="E697" s="34">
        <f t="shared" si="20"/>
        <v>5.0958871065009959E-3</v>
      </c>
      <c r="F697" s="2"/>
    </row>
    <row r="698" spans="1:6" x14ac:dyDescent="0.3">
      <c r="A698" s="3">
        <v>37008</v>
      </c>
      <c r="B698" s="4">
        <v>9634.5898440000001</v>
      </c>
      <c r="C698" s="5">
        <f t="shared" si="21"/>
        <v>1.1623319015173994E-2</v>
      </c>
      <c r="D698" s="57">
        <v>338.71</v>
      </c>
      <c r="E698" s="34">
        <f t="shared" si="20"/>
        <v>1.6140161401613895E-2</v>
      </c>
      <c r="F698" s="2"/>
    </row>
    <row r="699" spans="1:6" x14ac:dyDescent="0.3">
      <c r="A699" s="3">
        <v>37011</v>
      </c>
      <c r="B699" s="4">
        <v>9760.9902340000008</v>
      </c>
      <c r="C699" s="5">
        <f t="shared" si="21"/>
        <v>1.3119436535092177E-2</v>
      </c>
      <c r="D699" s="57">
        <v>342.02</v>
      </c>
      <c r="E699" s="34">
        <f t="shared" si="20"/>
        <v>9.7723716453603782E-3</v>
      </c>
      <c r="F699" s="2"/>
    </row>
    <row r="700" spans="1:6" x14ac:dyDescent="0.3">
      <c r="A700" s="3">
        <v>37013</v>
      </c>
      <c r="B700" s="4">
        <v>9633.4902340000008</v>
      </c>
      <c r="C700" s="5">
        <f t="shared" si="21"/>
        <v>-1.3062199320298951E-2</v>
      </c>
      <c r="D700" s="57">
        <v>339.31</v>
      </c>
      <c r="E700" s="34">
        <f t="shared" si="20"/>
        <v>-7.9235132448394197E-3</v>
      </c>
      <c r="F700" s="2"/>
    </row>
    <row r="701" spans="1:6" x14ac:dyDescent="0.3">
      <c r="A701" s="3">
        <v>37014</v>
      </c>
      <c r="B701" s="4">
        <v>9497.1904300000006</v>
      </c>
      <c r="C701" s="5">
        <f t="shared" si="21"/>
        <v>-1.4148538140304479E-2</v>
      </c>
      <c r="D701" s="57">
        <v>333.51</v>
      </c>
      <c r="E701" s="34">
        <f t="shared" si="20"/>
        <v>-1.7093513306415953E-2</v>
      </c>
      <c r="F701" s="2"/>
    </row>
    <row r="702" spans="1:6" x14ac:dyDescent="0.3">
      <c r="A702" s="3">
        <v>37015</v>
      </c>
      <c r="B702" s="4">
        <v>9542.6904300000006</v>
      </c>
      <c r="C702" s="5">
        <f t="shared" si="21"/>
        <v>4.790890562357708E-3</v>
      </c>
      <c r="D702" s="57">
        <v>336.17</v>
      </c>
      <c r="E702" s="34">
        <f t="shared" si="20"/>
        <v>7.9757728403946349E-3</v>
      </c>
      <c r="F702" s="2"/>
    </row>
    <row r="703" spans="1:6" x14ac:dyDescent="0.3">
      <c r="A703" s="3">
        <v>37018</v>
      </c>
      <c r="B703" s="4">
        <v>9589.1904300000006</v>
      </c>
      <c r="C703" s="5">
        <f t="shared" si="21"/>
        <v>4.8728396190884649E-3</v>
      </c>
      <c r="D703" s="57">
        <v>338.17</v>
      </c>
      <c r="E703" s="34">
        <f t="shared" si="20"/>
        <v>5.9493708540321322E-3</v>
      </c>
      <c r="F703" s="2"/>
    </row>
    <row r="704" spans="1:6" x14ac:dyDescent="0.3">
      <c r="A704" s="3">
        <v>37019</v>
      </c>
      <c r="B704" s="4">
        <v>9657.9902340000008</v>
      </c>
      <c r="C704" s="5">
        <f t="shared" si="21"/>
        <v>7.1747249678928426E-3</v>
      </c>
      <c r="D704" s="57">
        <v>338.26</v>
      </c>
      <c r="E704" s="34">
        <f t="shared" si="20"/>
        <v>2.6613833279109933E-4</v>
      </c>
      <c r="F704" s="2"/>
    </row>
    <row r="705" spans="1:6" x14ac:dyDescent="0.3">
      <c r="A705" s="3">
        <v>37020</v>
      </c>
      <c r="B705" s="4">
        <v>9654.2900389999995</v>
      </c>
      <c r="C705" s="5">
        <f t="shared" si="21"/>
        <v>-3.8312266945306206E-4</v>
      </c>
      <c r="D705" s="57">
        <v>336.54</v>
      </c>
      <c r="E705" s="34">
        <f t="shared" si="20"/>
        <v>-5.0848459764677445E-3</v>
      </c>
      <c r="F705" s="2"/>
    </row>
    <row r="706" spans="1:6" x14ac:dyDescent="0.3">
      <c r="A706" s="3">
        <v>37021</v>
      </c>
      <c r="B706" s="4">
        <v>9781.4902340000008</v>
      </c>
      <c r="C706" s="5">
        <f t="shared" si="21"/>
        <v>1.3175510004998392E-2</v>
      </c>
      <c r="D706" s="57">
        <v>342.56</v>
      </c>
      <c r="E706" s="34">
        <f t="shared" ref="E706:E769" si="22">D706/D705-1</f>
        <v>1.7887918226659583E-2</v>
      </c>
      <c r="F706" s="2"/>
    </row>
    <row r="707" spans="1:6" x14ac:dyDescent="0.3">
      <c r="A707" s="3">
        <v>37022</v>
      </c>
      <c r="B707" s="4">
        <v>9684.4902340000008</v>
      </c>
      <c r="C707" s="5">
        <f t="shared" ref="C707:C770" si="23">B707/B706-1</f>
        <v>-9.9166893468678463E-3</v>
      </c>
      <c r="D707" s="57">
        <v>340.96</v>
      </c>
      <c r="E707" s="34">
        <f t="shared" si="22"/>
        <v>-4.6707146193368798E-3</v>
      </c>
      <c r="F707" s="2"/>
    </row>
    <row r="708" spans="1:6" x14ac:dyDescent="0.3">
      <c r="A708" s="3">
        <v>37025</v>
      </c>
      <c r="B708" s="4">
        <v>9602.1904300000006</v>
      </c>
      <c r="C708" s="5">
        <f t="shared" si="23"/>
        <v>-8.4981038765535866E-3</v>
      </c>
      <c r="D708" s="57">
        <v>335.39</v>
      </c>
      <c r="E708" s="34">
        <f t="shared" si="22"/>
        <v>-1.6336227123416203E-2</v>
      </c>
      <c r="F708" s="2"/>
    </row>
    <row r="709" spans="1:6" x14ac:dyDescent="0.3">
      <c r="A709" s="3">
        <v>37026</v>
      </c>
      <c r="B709" s="4">
        <v>9667.5898440000001</v>
      </c>
      <c r="C709" s="5">
        <f t="shared" si="23"/>
        <v>6.8108849201400368E-3</v>
      </c>
      <c r="D709" s="57">
        <v>339</v>
      </c>
      <c r="E709" s="34">
        <f t="shared" si="22"/>
        <v>1.0763588657980216E-2</v>
      </c>
      <c r="F709" s="2"/>
    </row>
    <row r="710" spans="1:6" x14ac:dyDescent="0.3">
      <c r="A710" s="3">
        <v>37027</v>
      </c>
      <c r="B710" s="4">
        <v>9588.0898440000001</v>
      </c>
      <c r="C710" s="5">
        <f t="shared" si="23"/>
        <v>-8.2233525917879691E-3</v>
      </c>
      <c r="D710" s="57">
        <v>339.51</v>
      </c>
      <c r="E710" s="34">
        <f t="shared" si="22"/>
        <v>1.5044247787610043E-3</v>
      </c>
      <c r="F710" s="2"/>
    </row>
    <row r="711" spans="1:6" x14ac:dyDescent="0.3">
      <c r="A711" s="3">
        <v>37028</v>
      </c>
      <c r="B711" s="4">
        <v>9661.4902340000008</v>
      </c>
      <c r="C711" s="5">
        <f t="shared" si="23"/>
        <v>7.6553715280351931E-3</v>
      </c>
      <c r="D711" s="57">
        <v>342.71</v>
      </c>
      <c r="E711" s="34">
        <f t="shared" si="22"/>
        <v>9.4253482960737767E-3</v>
      </c>
      <c r="F711" s="2"/>
    </row>
    <row r="712" spans="1:6" x14ac:dyDescent="0.3">
      <c r="A712" s="3">
        <v>37029</v>
      </c>
      <c r="B712" s="4">
        <v>9728.390625</v>
      </c>
      <c r="C712" s="5">
        <f t="shared" si="23"/>
        <v>6.9244380918140891E-3</v>
      </c>
      <c r="D712" s="57">
        <v>346.09</v>
      </c>
      <c r="E712" s="34">
        <f t="shared" si="22"/>
        <v>9.862566017915908E-3</v>
      </c>
      <c r="F712" s="2"/>
    </row>
    <row r="713" spans="1:6" x14ac:dyDescent="0.3">
      <c r="A713" s="3">
        <v>37032</v>
      </c>
      <c r="B713" s="4">
        <v>9678.1904300000006</v>
      </c>
      <c r="C713" s="5">
        <f t="shared" si="23"/>
        <v>-5.1601746820275629E-3</v>
      </c>
      <c r="D713" s="57">
        <v>347.72</v>
      </c>
      <c r="E713" s="34">
        <f t="shared" si="22"/>
        <v>4.7097575775087996E-3</v>
      </c>
      <c r="F713" s="2"/>
    </row>
    <row r="714" spans="1:6" x14ac:dyDescent="0.3">
      <c r="A714" s="3">
        <v>37033</v>
      </c>
      <c r="B714" s="4">
        <v>9626.890625</v>
      </c>
      <c r="C714" s="5">
        <f t="shared" si="23"/>
        <v>-5.3005575134152938E-3</v>
      </c>
      <c r="D714" s="57">
        <v>350.74</v>
      </c>
      <c r="E714" s="34">
        <f t="shared" si="22"/>
        <v>8.6851489704360407E-3</v>
      </c>
      <c r="F714" s="2"/>
    </row>
    <row r="715" spans="1:6" x14ac:dyDescent="0.3">
      <c r="A715" s="3">
        <v>37034</v>
      </c>
      <c r="B715" s="4">
        <v>9632.5898440000001</v>
      </c>
      <c r="C715" s="5">
        <f t="shared" si="23"/>
        <v>5.9201036160105858E-4</v>
      </c>
      <c r="D715" s="57">
        <v>347.89</v>
      </c>
      <c r="E715" s="34">
        <f t="shared" si="22"/>
        <v>-8.1256771397617555E-3</v>
      </c>
      <c r="F715" s="2"/>
    </row>
    <row r="716" spans="1:6" x14ac:dyDescent="0.3">
      <c r="A716" s="3">
        <v>37035</v>
      </c>
      <c r="B716" s="4">
        <v>9616.1904300000006</v>
      </c>
      <c r="C716" s="5">
        <f t="shared" si="23"/>
        <v>-1.7024927112633259E-3</v>
      </c>
      <c r="D716" s="57">
        <v>347.71</v>
      </c>
      <c r="E716" s="34">
        <f t="shared" si="22"/>
        <v>-5.1740492684471118E-4</v>
      </c>
      <c r="F716" s="2"/>
    </row>
    <row r="717" spans="1:6" x14ac:dyDescent="0.3">
      <c r="A717" s="3">
        <v>37036</v>
      </c>
      <c r="B717" s="4">
        <v>9468.390625</v>
      </c>
      <c r="C717" s="5">
        <f t="shared" si="23"/>
        <v>-1.5369891650533818E-2</v>
      </c>
      <c r="D717" s="57">
        <v>346</v>
      </c>
      <c r="E717" s="34">
        <f t="shared" si="22"/>
        <v>-4.917891346236769E-3</v>
      </c>
      <c r="F717" s="2"/>
    </row>
    <row r="718" spans="1:6" x14ac:dyDescent="0.3">
      <c r="A718" s="3">
        <v>37039</v>
      </c>
      <c r="B718" s="4">
        <v>9545.5898440000001</v>
      </c>
      <c r="C718" s="5">
        <f t="shared" si="23"/>
        <v>8.1533622827270058E-3</v>
      </c>
      <c r="D718" s="57">
        <v>346.41</v>
      </c>
      <c r="E718" s="34">
        <f t="shared" si="22"/>
        <v>1.1849710982658745E-3</v>
      </c>
      <c r="F718" s="2"/>
    </row>
    <row r="719" spans="1:6" x14ac:dyDescent="0.3">
      <c r="A719" s="3">
        <v>37040</v>
      </c>
      <c r="B719" s="4">
        <v>9487.1904300000006</v>
      </c>
      <c r="C719" s="5">
        <f t="shared" si="23"/>
        <v>-6.1179471310206512E-3</v>
      </c>
      <c r="D719" s="57">
        <v>344.79</v>
      </c>
      <c r="E719" s="34">
        <f t="shared" si="22"/>
        <v>-4.6765393608729777E-3</v>
      </c>
      <c r="F719" s="2"/>
    </row>
    <row r="720" spans="1:6" x14ac:dyDescent="0.3">
      <c r="A720" s="3">
        <v>37041</v>
      </c>
      <c r="B720" s="4">
        <v>9439.890625</v>
      </c>
      <c r="C720" s="5">
        <f t="shared" si="23"/>
        <v>-4.9856493710119798E-3</v>
      </c>
      <c r="D720" s="57">
        <v>340.83</v>
      </c>
      <c r="E720" s="34">
        <f t="shared" si="22"/>
        <v>-1.1485251892456416E-2</v>
      </c>
      <c r="F720" s="2"/>
    </row>
    <row r="721" spans="1:6" x14ac:dyDescent="0.3">
      <c r="A721" s="3">
        <v>37042</v>
      </c>
      <c r="B721" s="4">
        <v>9500.6904300000006</v>
      </c>
      <c r="C721" s="5">
        <f t="shared" si="23"/>
        <v>6.4407319337982383E-3</v>
      </c>
      <c r="D721" s="57">
        <v>341.97</v>
      </c>
      <c r="E721" s="34">
        <f t="shared" si="22"/>
        <v>3.3447759880294026E-3</v>
      </c>
      <c r="F721" s="2"/>
    </row>
    <row r="722" spans="1:6" x14ac:dyDescent="0.3">
      <c r="A722" s="3">
        <v>37043</v>
      </c>
      <c r="B722" s="4">
        <v>9399.390625</v>
      </c>
      <c r="C722" s="5">
        <f t="shared" si="23"/>
        <v>-1.0662362461588026E-2</v>
      </c>
      <c r="D722" s="57">
        <v>341.57</v>
      </c>
      <c r="E722" s="34">
        <f t="shared" si="22"/>
        <v>-1.1696932479458022E-3</v>
      </c>
      <c r="F722" s="2"/>
    </row>
    <row r="723" spans="1:6" x14ac:dyDescent="0.3">
      <c r="A723" s="3">
        <v>37046</v>
      </c>
      <c r="B723" s="4">
        <v>9561.4902340000008</v>
      </c>
      <c r="C723" s="5">
        <f t="shared" si="23"/>
        <v>1.7245757248225857E-2</v>
      </c>
      <c r="D723" s="57">
        <v>343.02</v>
      </c>
      <c r="E723" s="34">
        <f t="shared" si="22"/>
        <v>4.2451034926953568E-3</v>
      </c>
      <c r="F723" s="2"/>
    </row>
    <row r="724" spans="1:6" x14ac:dyDescent="0.3">
      <c r="A724" s="3">
        <v>37047</v>
      </c>
      <c r="B724" s="4">
        <v>9601.7900389999995</v>
      </c>
      <c r="C724" s="5">
        <f t="shared" si="23"/>
        <v>4.2148037611016154E-3</v>
      </c>
      <c r="D724" s="57">
        <v>345.84</v>
      </c>
      <c r="E724" s="34">
        <f t="shared" si="22"/>
        <v>8.2210949798844357E-3</v>
      </c>
      <c r="F724" s="2"/>
    </row>
    <row r="725" spans="1:6" x14ac:dyDescent="0.3">
      <c r="A725" s="3">
        <v>37048</v>
      </c>
      <c r="B725" s="4">
        <v>9530.6904300000006</v>
      </c>
      <c r="C725" s="5">
        <f t="shared" si="23"/>
        <v>-7.4048285487613441E-3</v>
      </c>
      <c r="D725" s="57">
        <v>343.39</v>
      </c>
      <c r="E725" s="34">
        <f t="shared" si="22"/>
        <v>-7.0842007864908574E-3</v>
      </c>
      <c r="F725" s="2"/>
    </row>
    <row r="726" spans="1:6" x14ac:dyDescent="0.3">
      <c r="A726" s="3">
        <v>37049</v>
      </c>
      <c r="B726" s="4">
        <v>9516.7900389999995</v>
      </c>
      <c r="C726" s="5">
        <f t="shared" si="23"/>
        <v>-1.4584873049958702E-3</v>
      </c>
      <c r="D726" s="57">
        <v>342.99</v>
      </c>
      <c r="E726" s="34">
        <f t="shared" si="22"/>
        <v>-1.1648562858557199E-3</v>
      </c>
      <c r="F726" s="2"/>
    </row>
    <row r="727" spans="1:6" x14ac:dyDescent="0.3">
      <c r="A727" s="3">
        <v>37050</v>
      </c>
      <c r="B727" s="4">
        <v>9607.2900389999995</v>
      </c>
      <c r="C727" s="5">
        <f t="shared" si="23"/>
        <v>9.5095089446262104E-3</v>
      </c>
      <c r="D727" s="57">
        <v>341.76</v>
      </c>
      <c r="E727" s="34">
        <f t="shared" si="22"/>
        <v>-3.5861103822268925E-3</v>
      </c>
      <c r="F727" s="2"/>
    </row>
    <row r="728" spans="1:6" x14ac:dyDescent="0.3">
      <c r="A728" s="3">
        <v>37053</v>
      </c>
      <c r="B728" s="4">
        <v>9606.7900389999995</v>
      </c>
      <c r="C728" s="5">
        <f t="shared" si="23"/>
        <v>-5.204381235190958E-5</v>
      </c>
      <c r="D728" s="57">
        <v>338.97</v>
      </c>
      <c r="E728" s="34">
        <f t="shared" si="22"/>
        <v>-8.163623595505487E-3</v>
      </c>
      <c r="F728" s="2"/>
    </row>
    <row r="729" spans="1:6" x14ac:dyDescent="0.3">
      <c r="A729" s="3">
        <v>37054</v>
      </c>
      <c r="B729" s="4">
        <v>9443.9902340000008</v>
      </c>
      <c r="C729" s="5">
        <f t="shared" si="23"/>
        <v>-1.6946326956152058E-2</v>
      </c>
      <c r="D729" s="57">
        <v>332.54</v>
      </c>
      <c r="E729" s="34">
        <f t="shared" si="22"/>
        <v>-1.8969230315367125E-2</v>
      </c>
      <c r="F729" s="2"/>
    </row>
    <row r="730" spans="1:6" x14ac:dyDescent="0.3">
      <c r="A730" s="3">
        <v>37055</v>
      </c>
      <c r="B730" s="4">
        <v>9522.4902340000008</v>
      </c>
      <c r="C730" s="5">
        <f t="shared" si="23"/>
        <v>8.3121644617321078E-3</v>
      </c>
      <c r="D730" s="57">
        <v>335.07</v>
      </c>
      <c r="E730" s="34">
        <f t="shared" si="22"/>
        <v>7.6081072953628759E-3</v>
      </c>
      <c r="F730" s="2"/>
    </row>
    <row r="731" spans="1:6" x14ac:dyDescent="0.3">
      <c r="A731" s="3">
        <v>37056</v>
      </c>
      <c r="B731" s="4">
        <v>9476.5898440000001</v>
      </c>
      <c r="C731" s="5">
        <f t="shared" si="23"/>
        <v>-4.8202086714790315E-3</v>
      </c>
      <c r="D731" s="57">
        <v>330.07</v>
      </c>
      <c r="E731" s="34">
        <f t="shared" si="22"/>
        <v>-1.4922255051183386E-2</v>
      </c>
      <c r="F731" s="2"/>
    </row>
    <row r="732" spans="1:6" x14ac:dyDescent="0.3">
      <c r="A732" s="3">
        <v>37057</v>
      </c>
      <c r="B732" s="4">
        <v>9363.2900389999995</v>
      </c>
      <c r="C732" s="5">
        <f t="shared" si="23"/>
        <v>-1.1955756961638975E-2</v>
      </c>
      <c r="D732" s="57">
        <v>327.89</v>
      </c>
      <c r="E732" s="34">
        <f t="shared" si="22"/>
        <v>-6.6046596176568828E-3</v>
      </c>
      <c r="F732" s="2"/>
    </row>
    <row r="733" spans="1:6" x14ac:dyDescent="0.3">
      <c r="A733" s="3">
        <v>37060</v>
      </c>
      <c r="B733" s="4">
        <v>9018.6914059999999</v>
      </c>
      <c r="C733" s="5">
        <f t="shared" si="23"/>
        <v>-3.6803156963490014E-2</v>
      </c>
      <c r="D733" s="57">
        <v>324.92</v>
      </c>
      <c r="E733" s="34">
        <f t="shared" si="22"/>
        <v>-9.0579157644331554E-3</v>
      </c>
      <c r="F733" s="2"/>
    </row>
    <row r="734" spans="1:6" x14ac:dyDescent="0.3">
      <c r="A734" s="3">
        <v>37061</v>
      </c>
      <c r="B734" s="4">
        <v>9047.8916019999997</v>
      </c>
      <c r="C734" s="5">
        <f t="shared" si="23"/>
        <v>3.2377420055167416E-3</v>
      </c>
      <c r="D734" s="57">
        <v>326.52</v>
      </c>
      <c r="E734" s="34">
        <f t="shared" si="22"/>
        <v>4.9242890557674723E-3</v>
      </c>
      <c r="F734" s="2"/>
    </row>
    <row r="735" spans="1:6" x14ac:dyDescent="0.3">
      <c r="A735" s="3">
        <v>37062</v>
      </c>
      <c r="B735" s="4">
        <v>9021.4912110000005</v>
      </c>
      <c r="C735" s="5">
        <f t="shared" si="23"/>
        <v>-2.9178500540572028E-3</v>
      </c>
      <c r="D735" s="57">
        <v>325.37</v>
      </c>
      <c r="E735" s="34">
        <f t="shared" si="22"/>
        <v>-3.5219894646575378E-3</v>
      </c>
      <c r="F735" s="2"/>
    </row>
    <row r="736" spans="1:6" x14ac:dyDescent="0.3">
      <c r="A736" s="3">
        <v>37063</v>
      </c>
      <c r="B736" s="4">
        <v>8920.8916019999997</v>
      </c>
      <c r="C736" s="5">
        <f t="shared" si="23"/>
        <v>-1.1151106468666572E-2</v>
      </c>
      <c r="D736" s="57">
        <v>325.67</v>
      </c>
      <c r="E736" s="34">
        <f t="shared" si="22"/>
        <v>9.2202723053746993E-4</v>
      </c>
      <c r="F736" s="2"/>
    </row>
    <row r="737" spans="1:6" x14ac:dyDescent="0.3">
      <c r="A737" s="3">
        <v>37064</v>
      </c>
      <c r="B737" s="4">
        <v>8925.1914059999999</v>
      </c>
      <c r="C737" s="5">
        <f t="shared" si="23"/>
        <v>4.8199262941794885E-4</v>
      </c>
      <c r="D737" s="57">
        <v>326.2</v>
      </c>
      <c r="E737" s="34">
        <f t="shared" si="22"/>
        <v>1.6274142536922831E-3</v>
      </c>
      <c r="F737" s="2"/>
    </row>
    <row r="738" spans="1:6" x14ac:dyDescent="0.3">
      <c r="A738" s="3">
        <v>37067</v>
      </c>
      <c r="B738" s="4">
        <v>8964.2910159999992</v>
      </c>
      <c r="C738" s="5">
        <f t="shared" si="23"/>
        <v>4.380814732299676E-3</v>
      </c>
      <c r="D738" s="57">
        <v>325.95</v>
      </c>
      <c r="E738" s="34">
        <f t="shared" si="22"/>
        <v>-7.6640098099323151E-4</v>
      </c>
      <c r="F738" s="2"/>
    </row>
    <row r="739" spans="1:6" x14ac:dyDescent="0.3">
      <c r="A739" s="3">
        <v>37068</v>
      </c>
      <c r="B739" s="4">
        <v>8792.6914059999999</v>
      </c>
      <c r="C739" s="5">
        <f t="shared" si="23"/>
        <v>-1.9142574654673505E-2</v>
      </c>
      <c r="D739" s="57">
        <v>320.81</v>
      </c>
      <c r="E739" s="34">
        <f t="shared" si="22"/>
        <v>-1.5769289768369332E-2</v>
      </c>
      <c r="F739" s="2"/>
    </row>
    <row r="740" spans="1:6" x14ac:dyDescent="0.3">
      <c r="A740" s="3">
        <v>37069</v>
      </c>
      <c r="B740" s="4">
        <v>8787.5908199999994</v>
      </c>
      <c r="C740" s="5">
        <f t="shared" si="23"/>
        <v>-5.8009382616563965E-4</v>
      </c>
      <c r="D740" s="57">
        <v>321.67</v>
      </c>
      <c r="E740" s="34">
        <f t="shared" si="22"/>
        <v>2.6807144415699202E-3</v>
      </c>
      <c r="F740" s="2"/>
    </row>
    <row r="741" spans="1:6" x14ac:dyDescent="0.3">
      <c r="A741" s="3">
        <v>37070</v>
      </c>
      <c r="B741" s="4">
        <v>8855.8916019999997</v>
      </c>
      <c r="C741" s="5">
        <f t="shared" si="23"/>
        <v>7.7724126440379404E-3</v>
      </c>
      <c r="D741" s="57">
        <v>326.41000000000003</v>
      </c>
      <c r="E741" s="34">
        <f t="shared" si="22"/>
        <v>1.4735598594833199E-2</v>
      </c>
      <c r="F741" s="2"/>
    </row>
    <row r="742" spans="1:6" x14ac:dyDescent="0.3">
      <c r="A742" s="3">
        <v>37071</v>
      </c>
      <c r="B742" s="4">
        <v>8878.3916019999997</v>
      </c>
      <c r="C742" s="5">
        <f t="shared" si="23"/>
        <v>2.5406815046062903E-3</v>
      </c>
      <c r="D742" s="57">
        <v>329.35</v>
      </c>
      <c r="E742" s="34">
        <f t="shared" si="22"/>
        <v>9.0070769890628899E-3</v>
      </c>
      <c r="F742" s="2"/>
    </row>
    <row r="743" spans="1:6" x14ac:dyDescent="0.3">
      <c r="A743" s="3">
        <v>37074</v>
      </c>
      <c r="B743" s="4">
        <v>9073.2910159999992</v>
      </c>
      <c r="C743" s="5">
        <f t="shared" si="23"/>
        <v>2.1952108302600193E-2</v>
      </c>
      <c r="D743" s="57">
        <v>333.79</v>
      </c>
      <c r="E743" s="34">
        <f t="shared" si="22"/>
        <v>1.3481099134659225E-2</v>
      </c>
      <c r="F743" s="2"/>
    </row>
    <row r="744" spans="1:6" x14ac:dyDescent="0.3">
      <c r="A744" s="3">
        <v>37075</v>
      </c>
      <c r="B744" s="4">
        <v>9015.8916019999997</v>
      </c>
      <c r="C744" s="5">
        <f t="shared" si="23"/>
        <v>-6.3261956327401725E-3</v>
      </c>
      <c r="D744" s="57">
        <v>328.92</v>
      </c>
      <c r="E744" s="34">
        <f t="shared" si="22"/>
        <v>-1.4590011683992987E-2</v>
      </c>
      <c r="F744" s="2"/>
    </row>
    <row r="745" spans="1:6" x14ac:dyDescent="0.3">
      <c r="A745" s="3">
        <v>37076</v>
      </c>
      <c r="B745" s="4">
        <v>8884.9912110000005</v>
      </c>
      <c r="C745" s="5">
        <f t="shared" si="23"/>
        <v>-1.4518851465667781E-2</v>
      </c>
      <c r="D745" s="57">
        <v>327.16000000000003</v>
      </c>
      <c r="E745" s="34">
        <f t="shared" si="22"/>
        <v>-5.3508451903198084E-3</v>
      </c>
      <c r="F745" s="2"/>
    </row>
    <row r="746" spans="1:6" x14ac:dyDescent="0.3">
      <c r="A746" s="3">
        <v>37077</v>
      </c>
      <c r="B746" s="4">
        <v>8787.5908199999994</v>
      </c>
      <c r="C746" s="5">
        <f t="shared" si="23"/>
        <v>-1.096235085516073E-2</v>
      </c>
      <c r="D746" s="57">
        <v>325.27</v>
      </c>
      <c r="E746" s="34">
        <f t="shared" si="22"/>
        <v>-5.7769898520603213E-3</v>
      </c>
      <c r="F746" s="2"/>
    </row>
    <row r="747" spans="1:6" x14ac:dyDescent="0.3">
      <c r="A747" s="3">
        <v>37078</v>
      </c>
      <c r="B747" s="4">
        <v>8501.8916019999997</v>
      </c>
      <c r="C747" s="5">
        <f t="shared" si="23"/>
        <v>-3.2511666035902165E-2</v>
      </c>
      <c r="D747" s="57">
        <v>318.37</v>
      </c>
      <c r="E747" s="34">
        <f t="shared" si="22"/>
        <v>-2.1213146001783034E-2</v>
      </c>
      <c r="F747" s="2"/>
    </row>
    <row r="748" spans="1:6" x14ac:dyDescent="0.3">
      <c r="A748" s="3">
        <v>37081</v>
      </c>
      <c r="B748" s="4">
        <v>8526.1914059999999</v>
      </c>
      <c r="C748" s="5">
        <f t="shared" si="23"/>
        <v>2.8581644106453474E-3</v>
      </c>
      <c r="D748" s="57">
        <v>317.86</v>
      </c>
      <c r="E748" s="34">
        <f t="shared" si="22"/>
        <v>-1.6019097276752658E-3</v>
      </c>
      <c r="F748" s="2"/>
    </row>
    <row r="749" spans="1:6" x14ac:dyDescent="0.3">
      <c r="A749" s="3">
        <v>37082</v>
      </c>
      <c r="B749" s="4">
        <v>8465.0908199999994</v>
      </c>
      <c r="C749" s="5">
        <f t="shared" si="23"/>
        <v>-7.1662226532943629E-3</v>
      </c>
      <c r="D749" s="57">
        <v>315.49</v>
      </c>
      <c r="E749" s="34">
        <f t="shared" si="22"/>
        <v>-7.4561127540426764E-3</v>
      </c>
      <c r="F749" s="2"/>
    </row>
    <row r="750" spans="1:6" x14ac:dyDescent="0.3">
      <c r="A750" s="3">
        <v>37083</v>
      </c>
      <c r="B750" s="4">
        <v>8266.0908199999994</v>
      </c>
      <c r="C750" s="5">
        <f t="shared" si="23"/>
        <v>-2.3508312460137293E-2</v>
      </c>
      <c r="D750" s="57">
        <v>310.77999999999997</v>
      </c>
      <c r="E750" s="34">
        <f t="shared" si="22"/>
        <v>-1.4929157817997529E-2</v>
      </c>
      <c r="F750" s="2"/>
    </row>
    <row r="751" spans="1:6" x14ac:dyDescent="0.3">
      <c r="A751" s="3">
        <v>37084</v>
      </c>
      <c r="B751" s="4">
        <v>8166.6918949999999</v>
      </c>
      <c r="C751" s="5">
        <f t="shared" si="23"/>
        <v>-1.2024901149102041E-2</v>
      </c>
      <c r="D751" s="57">
        <v>315.45999999999998</v>
      </c>
      <c r="E751" s="34">
        <f t="shared" si="22"/>
        <v>1.5058884098075875E-2</v>
      </c>
      <c r="F751" s="2"/>
    </row>
    <row r="752" spans="1:6" x14ac:dyDescent="0.3">
      <c r="A752" s="3">
        <v>37085</v>
      </c>
      <c r="B752" s="4">
        <v>8303.8916019999997</v>
      </c>
      <c r="C752" s="5">
        <f t="shared" si="23"/>
        <v>1.6799912224434443E-2</v>
      </c>
      <c r="D752" s="57">
        <v>317.17</v>
      </c>
      <c r="E752" s="34">
        <f t="shared" si="22"/>
        <v>5.4206555506246534E-3</v>
      </c>
      <c r="F752" s="2"/>
    </row>
    <row r="753" spans="1:6" x14ac:dyDescent="0.3">
      <c r="A753" s="3">
        <v>37088</v>
      </c>
      <c r="B753" s="4">
        <v>8296.0908199999994</v>
      </c>
      <c r="C753" s="5">
        <f t="shared" si="23"/>
        <v>-9.3941279268638933E-4</v>
      </c>
      <c r="D753" s="57">
        <v>315.06</v>
      </c>
      <c r="E753" s="34">
        <f t="shared" si="22"/>
        <v>-6.6525837878740335E-3</v>
      </c>
      <c r="F753" s="2"/>
    </row>
    <row r="754" spans="1:6" x14ac:dyDescent="0.3">
      <c r="A754" s="3">
        <v>37089</v>
      </c>
      <c r="B754" s="4">
        <v>8372.6914059999999</v>
      </c>
      <c r="C754" s="5">
        <f t="shared" si="23"/>
        <v>9.2333350323665631E-3</v>
      </c>
      <c r="D754" s="57">
        <v>311.92</v>
      </c>
      <c r="E754" s="34">
        <f t="shared" si="22"/>
        <v>-9.9663556148035237E-3</v>
      </c>
      <c r="F754" s="2"/>
    </row>
    <row r="755" spans="1:6" x14ac:dyDescent="0.3">
      <c r="A755" s="3">
        <v>37090</v>
      </c>
      <c r="B755" s="4">
        <v>8210.0908199999994</v>
      </c>
      <c r="C755" s="5">
        <f t="shared" si="23"/>
        <v>-1.9420348620931893E-2</v>
      </c>
      <c r="D755" s="57">
        <v>308.37</v>
      </c>
      <c r="E755" s="34">
        <f t="shared" si="22"/>
        <v>-1.138112336496544E-2</v>
      </c>
      <c r="F755" s="2"/>
    </row>
    <row r="756" spans="1:6" x14ac:dyDescent="0.3">
      <c r="A756" s="3">
        <v>37091</v>
      </c>
      <c r="B756" s="4">
        <v>8354.1914059999999</v>
      </c>
      <c r="C756" s="5">
        <f t="shared" si="23"/>
        <v>1.7551643356851443E-2</v>
      </c>
      <c r="D756" s="57">
        <v>313.41000000000003</v>
      </c>
      <c r="E756" s="34">
        <f t="shared" si="22"/>
        <v>1.6344002334857555E-2</v>
      </c>
      <c r="F756" s="2"/>
    </row>
    <row r="757" spans="1:6" x14ac:dyDescent="0.3">
      <c r="A757" s="3">
        <v>37092</v>
      </c>
      <c r="B757" s="4">
        <v>8304.0908199999994</v>
      </c>
      <c r="C757" s="5">
        <f t="shared" si="23"/>
        <v>-5.9970598667415942E-3</v>
      </c>
      <c r="D757" s="57">
        <v>310.52</v>
      </c>
      <c r="E757" s="34">
        <f t="shared" si="22"/>
        <v>-9.2211480169747118E-3</v>
      </c>
      <c r="F757" s="2"/>
    </row>
    <row r="758" spans="1:6" x14ac:dyDescent="0.3">
      <c r="A758" s="3">
        <v>37095</v>
      </c>
      <c r="B758" s="4">
        <v>8378.8916019999997</v>
      </c>
      <c r="C758" s="5">
        <f t="shared" si="23"/>
        <v>9.0077027842525581E-3</v>
      </c>
      <c r="D758" s="57">
        <v>311.2</v>
      </c>
      <c r="E758" s="34">
        <f t="shared" si="22"/>
        <v>2.1898750483060336E-3</v>
      </c>
      <c r="F758" s="2"/>
    </row>
    <row r="759" spans="1:6" x14ac:dyDescent="0.3">
      <c r="A759" s="3">
        <v>37096</v>
      </c>
      <c r="B759" s="4">
        <v>8373.7910159999992</v>
      </c>
      <c r="C759" s="5">
        <f t="shared" si="23"/>
        <v>-6.0874233040353332E-4</v>
      </c>
      <c r="D759" s="57">
        <v>306.54000000000002</v>
      </c>
      <c r="E759" s="34">
        <f t="shared" si="22"/>
        <v>-1.4974293059125898E-2</v>
      </c>
      <c r="F759" s="2"/>
    </row>
    <row r="760" spans="1:6" x14ac:dyDescent="0.3">
      <c r="A760" s="3">
        <v>37097</v>
      </c>
      <c r="B760" s="4">
        <v>8153.4916990000002</v>
      </c>
      <c r="C760" s="5">
        <f t="shared" si="23"/>
        <v>-2.6308193813180725E-2</v>
      </c>
      <c r="D760" s="57">
        <v>302.24</v>
      </c>
      <c r="E760" s="34">
        <f t="shared" si="22"/>
        <v>-1.4027533111502621E-2</v>
      </c>
      <c r="F760" s="2"/>
    </row>
    <row r="761" spans="1:6" x14ac:dyDescent="0.3">
      <c r="A761" s="3">
        <v>37098</v>
      </c>
      <c r="B761" s="4">
        <v>8230.9912110000005</v>
      </c>
      <c r="C761" s="5">
        <f t="shared" si="23"/>
        <v>9.5050703258219293E-3</v>
      </c>
      <c r="D761" s="57">
        <v>304.60000000000002</v>
      </c>
      <c r="E761" s="34">
        <f t="shared" si="22"/>
        <v>7.8083642138697673E-3</v>
      </c>
      <c r="F761" s="2"/>
    </row>
    <row r="762" spans="1:6" x14ac:dyDescent="0.3">
      <c r="A762" s="3">
        <v>37099</v>
      </c>
      <c r="B762" s="4">
        <v>8216.9912110000005</v>
      </c>
      <c r="C762" s="5">
        <f t="shared" si="23"/>
        <v>-1.7008887072179624E-3</v>
      </c>
      <c r="D762" s="57">
        <v>310</v>
      </c>
      <c r="E762" s="34">
        <f t="shared" si="22"/>
        <v>1.7728168089297336E-2</v>
      </c>
      <c r="F762" s="2"/>
    </row>
    <row r="763" spans="1:6" x14ac:dyDescent="0.3">
      <c r="A763" s="3">
        <v>37102</v>
      </c>
      <c r="B763" s="4">
        <v>8417.8916019999997</v>
      </c>
      <c r="C763" s="5">
        <f t="shared" si="23"/>
        <v>2.4449386136747409E-2</v>
      </c>
      <c r="D763" s="57">
        <v>313.68</v>
      </c>
      <c r="E763" s="34">
        <f t="shared" si="22"/>
        <v>1.1870967741935523E-2</v>
      </c>
      <c r="F763" s="2"/>
    </row>
    <row r="764" spans="1:6" x14ac:dyDescent="0.3">
      <c r="A764" s="3">
        <v>37103</v>
      </c>
      <c r="B764" s="4">
        <v>8479.9912110000005</v>
      </c>
      <c r="C764" s="5">
        <f t="shared" si="23"/>
        <v>7.3770977266143234E-3</v>
      </c>
      <c r="D764" s="57">
        <v>316.95</v>
      </c>
      <c r="E764" s="34">
        <f t="shared" si="22"/>
        <v>1.0424636572302859E-2</v>
      </c>
      <c r="F764" s="2"/>
    </row>
    <row r="765" spans="1:6" x14ac:dyDescent="0.3">
      <c r="A765" s="3">
        <v>37104</v>
      </c>
      <c r="B765" s="4">
        <v>8557.2910159999992</v>
      </c>
      <c r="C765" s="5">
        <f t="shared" si="23"/>
        <v>9.1155524901638252E-3</v>
      </c>
      <c r="D765" s="57">
        <v>317.89</v>
      </c>
      <c r="E765" s="34">
        <f t="shared" si="22"/>
        <v>2.9657674712100235E-3</v>
      </c>
      <c r="F765" s="2"/>
    </row>
    <row r="766" spans="1:6" x14ac:dyDescent="0.3">
      <c r="A766" s="3">
        <v>37105</v>
      </c>
      <c r="B766" s="4">
        <v>8608.6914059999999</v>
      </c>
      <c r="C766" s="5">
        <f t="shared" si="23"/>
        <v>6.0066193733383511E-3</v>
      </c>
      <c r="D766" s="57">
        <v>317.92</v>
      </c>
      <c r="E766" s="34">
        <f t="shared" si="22"/>
        <v>9.437226713648883E-5</v>
      </c>
      <c r="F766" s="2"/>
    </row>
    <row r="767" spans="1:6" x14ac:dyDescent="0.3">
      <c r="A767" s="3">
        <v>37106</v>
      </c>
      <c r="B767" s="4">
        <v>8564.6914059999999</v>
      </c>
      <c r="C767" s="5">
        <f t="shared" si="23"/>
        <v>-5.1111136321292383E-3</v>
      </c>
      <c r="D767" s="57">
        <v>315.16000000000003</v>
      </c>
      <c r="E767" s="34">
        <f t="shared" si="22"/>
        <v>-8.6814292903875101E-3</v>
      </c>
      <c r="F767" s="2"/>
    </row>
    <row r="768" spans="1:6" x14ac:dyDescent="0.3">
      <c r="A768" s="3">
        <v>37109</v>
      </c>
      <c r="B768" s="4">
        <v>8636.1914059999999</v>
      </c>
      <c r="C768" s="5">
        <f t="shared" si="23"/>
        <v>8.3482283961697767E-3</v>
      </c>
      <c r="D768" s="57">
        <v>314.87</v>
      </c>
      <c r="E768" s="34">
        <f t="shared" si="22"/>
        <v>-9.2016753395107731E-4</v>
      </c>
      <c r="F768" s="2"/>
    </row>
    <row r="769" spans="1:6" x14ac:dyDescent="0.3">
      <c r="A769" s="3">
        <v>37110</v>
      </c>
      <c r="B769" s="4">
        <v>8567.6914059999999</v>
      </c>
      <c r="C769" s="5">
        <f t="shared" si="23"/>
        <v>-7.9317371257437985E-3</v>
      </c>
      <c r="D769" s="57">
        <v>315.38</v>
      </c>
      <c r="E769" s="34">
        <f t="shared" si="22"/>
        <v>1.619716073300026E-3</v>
      </c>
      <c r="F769" s="2"/>
    </row>
    <row r="770" spans="1:6" x14ac:dyDescent="0.3">
      <c r="A770" s="3">
        <v>37111</v>
      </c>
      <c r="B770" s="4">
        <v>8439.1914059999999</v>
      </c>
      <c r="C770" s="5">
        <f t="shared" si="23"/>
        <v>-1.4998205923944741E-2</v>
      </c>
      <c r="D770" s="57">
        <v>311.48</v>
      </c>
      <c r="E770" s="34">
        <f t="shared" ref="E770:E833" si="24">D770/D769-1</f>
        <v>-1.2366034624896827E-2</v>
      </c>
      <c r="F770" s="2"/>
    </row>
    <row r="771" spans="1:6" x14ac:dyDescent="0.3">
      <c r="A771" s="3">
        <v>37112</v>
      </c>
      <c r="B771" s="4">
        <v>8291.9912110000005</v>
      </c>
      <c r="C771" s="5">
        <f t="shared" ref="C771:C834" si="25">B771/B770-1</f>
        <v>-1.7442452471849945E-2</v>
      </c>
      <c r="D771" s="57">
        <v>305.44</v>
      </c>
      <c r="E771" s="34">
        <f t="shared" si="24"/>
        <v>-1.9391293180942681E-2</v>
      </c>
      <c r="F771" s="2"/>
    </row>
    <row r="772" spans="1:6" x14ac:dyDescent="0.3">
      <c r="A772" s="3">
        <v>37113</v>
      </c>
      <c r="B772" s="4">
        <v>8202.9912110000005</v>
      </c>
      <c r="C772" s="5">
        <f t="shared" si="25"/>
        <v>-1.0733248231369785E-2</v>
      </c>
      <c r="D772" s="57">
        <v>303.19</v>
      </c>
      <c r="E772" s="34">
        <f t="shared" si="24"/>
        <v>-7.3664222105814803E-3</v>
      </c>
      <c r="F772" s="2"/>
    </row>
    <row r="773" spans="1:6" x14ac:dyDescent="0.3">
      <c r="A773" s="3">
        <v>37116</v>
      </c>
      <c r="B773" s="4">
        <v>8337.6914059999999</v>
      </c>
      <c r="C773" s="5">
        <f t="shared" si="25"/>
        <v>1.6420863016331166E-2</v>
      </c>
      <c r="D773" s="57">
        <v>304.38</v>
      </c>
      <c r="E773" s="34">
        <f t="shared" si="24"/>
        <v>3.9249315610672131E-3</v>
      </c>
      <c r="F773" s="2"/>
    </row>
    <row r="774" spans="1:6" x14ac:dyDescent="0.3">
      <c r="A774" s="3">
        <v>37117</v>
      </c>
      <c r="B774" s="4">
        <v>8449.9912110000005</v>
      </c>
      <c r="C774" s="5">
        <f t="shared" si="25"/>
        <v>1.3468932769469921E-2</v>
      </c>
      <c r="D774" s="57">
        <v>308.22000000000003</v>
      </c>
      <c r="E774" s="34">
        <f t="shared" si="24"/>
        <v>1.2615809185886118E-2</v>
      </c>
      <c r="F774" s="2"/>
    </row>
    <row r="775" spans="1:6" x14ac:dyDescent="0.3">
      <c r="A775" s="3">
        <v>37118</v>
      </c>
      <c r="B775" s="4" t="s">
        <v>32</v>
      </c>
      <c r="C775" s="5" t="e">
        <f t="shared" si="25"/>
        <v>#VALUE!</v>
      </c>
      <c r="D775" s="57">
        <v>305.73</v>
      </c>
      <c r="E775" s="34">
        <f t="shared" si="24"/>
        <v>-8.0786451236130041E-3</v>
      </c>
      <c r="F775" s="2"/>
    </row>
    <row r="776" spans="1:6" x14ac:dyDescent="0.3">
      <c r="A776" s="3">
        <v>37119</v>
      </c>
      <c r="B776" s="4">
        <v>8322.8916019999997</v>
      </c>
      <c r="C776" s="5" t="e">
        <f t="shared" si="25"/>
        <v>#VALUE!</v>
      </c>
      <c r="D776" s="57">
        <v>302.27999999999997</v>
      </c>
      <c r="E776" s="34">
        <f t="shared" si="24"/>
        <v>-1.1284466686292016E-2</v>
      </c>
      <c r="F776" s="2"/>
    </row>
    <row r="777" spans="1:6" x14ac:dyDescent="0.3">
      <c r="A777" s="3">
        <v>37120</v>
      </c>
      <c r="B777" s="4">
        <v>8200.0908199999994</v>
      </c>
      <c r="C777" s="5">
        <f t="shared" si="25"/>
        <v>-1.4754581445046266E-2</v>
      </c>
      <c r="D777" s="57">
        <v>297.92</v>
      </c>
      <c r="E777" s="34">
        <f t="shared" si="24"/>
        <v>-1.4423713113669301E-2</v>
      </c>
      <c r="F777" s="2"/>
    </row>
    <row r="778" spans="1:6" x14ac:dyDescent="0.3">
      <c r="A778" s="3">
        <v>37123</v>
      </c>
      <c r="B778" s="4">
        <v>8190.2915039999998</v>
      </c>
      <c r="C778" s="5">
        <f t="shared" si="25"/>
        <v>-1.1950253009513911E-3</v>
      </c>
      <c r="D778" s="57">
        <v>298.01</v>
      </c>
      <c r="E778" s="34">
        <f t="shared" si="24"/>
        <v>3.0209452201934717E-4</v>
      </c>
      <c r="F778" s="2"/>
    </row>
    <row r="779" spans="1:6" x14ac:dyDescent="0.3">
      <c r="A779" s="3">
        <v>37124</v>
      </c>
      <c r="B779" s="4">
        <v>8195.9912110000005</v>
      </c>
      <c r="C779" s="5">
        <f t="shared" si="25"/>
        <v>6.9591015133196876E-4</v>
      </c>
      <c r="D779" s="57">
        <v>301.60000000000002</v>
      </c>
      <c r="E779" s="34">
        <f t="shared" si="24"/>
        <v>1.2046575618267941E-2</v>
      </c>
      <c r="F779" s="2"/>
    </row>
    <row r="780" spans="1:6" x14ac:dyDescent="0.3">
      <c r="A780" s="3">
        <v>37125</v>
      </c>
      <c r="B780" s="4">
        <v>8305.5908199999994</v>
      </c>
      <c r="C780" s="5">
        <f t="shared" si="25"/>
        <v>1.3372343402821452E-2</v>
      </c>
      <c r="D780" s="57">
        <v>300.5</v>
      </c>
      <c r="E780" s="34">
        <f t="shared" si="24"/>
        <v>-3.647214854111458E-3</v>
      </c>
      <c r="F780" s="2"/>
    </row>
    <row r="781" spans="1:6" x14ac:dyDescent="0.3">
      <c r="A781" s="3">
        <v>37126</v>
      </c>
      <c r="B781" s="4">
        <v>8401.2910159999992</v>
      </c>
      <c r="C781" s="5">
        <f t="shared" si="25"/>
        <v>1.1522382702691347E-2</v>
      </c>
      <c r="D781" s="57">
        <v>300.98</v>
      </c>
      <c r="E781" s="34">
        <f t="shared" si="24"/>
        <v>1.5973377703828451E-3</v>
      </c>
      <c r="F781" s="2"/>
    </row>
    <row r="782" spans="1:6" x14ac:dyDescent="0.3">
      <c r="A782" s="3">
        <v>37127</v>
      </c>
      <c r="B782" s="4">
        <v>8540.5908199999994</v>
      </c>
      <c r="C782" s="5">
        <f t="shared" si="25"/>
        <v>1.6580761663262056E-2</v>
      </c>
      <c r="D782" s="57">
        <v>305.61</v>
      </c>
      <c r="E782" s="34">
        <f t="shared" si="24"/>
        <v>1.5383081932354381E-2</v>
      </c>
      <c r="F782" s="2"/>
    </row>
    <row r="783" spans="1:6" x14ac:dyDescent="0.3">
      <c r="A783" s="3">
        <v>37130</v>
      </c>
      <c r="B783" s="4">
        <v>8515.5908199999994</v>
      </c>
      <c r="C783" s="5">
        <f t="shared" si="25"/>
        <v>-2.9271979570144602E-3</v>
      </c>
      <c r="D783" s="57">
        <v>305.98</v>
      </c>
      <c r="E783" s="34">
        <f t="shared" si="24"/>
        <v>1.2106933673636799E-3</v>
      </c>
      <c r="F783" s="2"/>
    </row>
    <row r="784" spans="1:6" x14ac:dyDescent="0.3">
      <c r="A784" s="3">
        <v>37131</v>
      </c>
      <c r="B784" s="4">
        <v>8372.8916019999997</v>
      </c>
      <c r="C784" s="5">
        <f t="shared" si="25"/>
        <v>-1.675740662231584E-2</v>
      </c>
      <c r="D784" s="57">
        <v>303.17</v>
      </c>
      <c r="E784" s="34">
        <f t="shared" si="24"/>
        <v>-9.1836067716843939E-3</v>
      </c>
      <c r="F784" s="2"/>
    </row>
    <row r="785" spans="1:6" x14ac:dyDescent="0.3">
      <c r="A785" s="3">
        <v>37132</v>
      </c>
      <c r="B785" s="4">
        <v>8425.2910159999992</v>
      </c>
      <c r="C785" s="5">
        <f t="shared" si="25"/>
        <v>6.2582219489719648E-3</v>
      </c>
      <c r="D785" s="57">
        <v>302.51</v>
      </c>
      <c r="E785" s="34">
        <f t="shared" si="24"/>
        <v>-2.1769964046575163E-3</v>
      </c>
      <c r="F785" s="2"/>
    </row>
    <row r="786" spans="1:6" x14ac:dyDescent="0.3">
      <c r="A786" s="3">
        <v>37133</v>
      </c>
      <c r="B786" s="4">
        <v>8232.0908199999994</v>
      </c>
      <c r="C786" s="5">
        <f t="shared" si="25"/>
        <v>-2.2930981924909721E-2</v>
      </c>
      <c r="D786" s="57">
        <v>296.61</v>
      </c>
      <c r="E786" s="34">
        <f t="shared" si="24"/>
        <v>-1.9503487488016891E-2</v>
      </c>
      <c r="F786" s="2"/>
    </row>
    <row r="787" spans="1:6" x14ac:dyDescent="0.3">
      <c r="A787" s="3">
        <v>37134</v>
      </c>
      <c r="B787" s="4">
        <v>8321.0908199999994</v>
      </c>
      <c r="C787" s="5">
        <f t="shared" si="25"/>
        <v>1.0811348167317769E-2</v>
      </c>
      <c r="D787" s="57">
        <v>297.66000000000003</v>
      </c>
      <c r="E787" s="34">
        <f t="shared" si="24"/>
        <v>3.5400020228584239E-3</v>
      </c>
      <c r="F787" s="2"/>
    </row>
    <row r="788" spans="1:6" x14ac:dyDescent="0.3">
      <c r="A788" s="3">
        <v>37137</v>
      </c>
      <c r="B788" s="4">
        <v>8152.9916990000002</v>
      </c>
      <c r="C788" s="5">
        <f t="shared" si="25"/>
        <v>-2.020157268275069E-2</v>
      </c>
      <c r="D788" s="57">
        <v>294.70999999999998</v>
      </c>
      <c r="E788" s="34">
        <f t="shared" si="24"/>
        <v>-9.9106362964457295E-3</v>
      </c>
      <c r="F788" s="2"/>
    </row>
    <row r="789" spans="1:6" x14ac:dyDescent="0.3">
      <c r="A789" s="3">
        <v>37138</v>
      </c>
      <c r="B789" s="4">
        <v>8291.1914059999999</v>
      </c>
      <c r="C789" s="5">
        <f t="shared" si="25"/>
        <v>1.6950796971490822E-2</v>
      </c>
      <c r="D789" s="57">
        <v>299.69</v>
      </c>
      <c r="E789" s="34">
        <f t="shared" si="24"/>
        <v>1.6897967493468169E-2</v>
      </c>
      <c r="F789" s="2"/>
    </row>
    <row r="790" spans="1:6" x14ac:dyDescent="0.3">
      <c r="A790" s="3">
        <v>37139</v>
      </c>
      <c r="B790" s="4">
        <v>8117.2915039999998</v>
      </c>
      <c r="C790" s="5">
        <f t="shared" si="25"/>
        <v>-2.0974054690638955E-2</v>
      </c>
      <c r="D790" s="57">
        <v>295.64999999999998</v>
      </c>
      <c r="E790" s="34">
        <f t="shared" si="24"/>
        <v>-1.3480596616503804E-2</v>
      </c>
      <c r="F790" s="2"/>
    </row>
    <row r="791" spans="1:6" x14ac:dyDescent="0.3">
      <c r="A791" s="3">
        <v>37140</v>
      </c>
      <c r="B791" s="4">
        <v>7904.6923829999996</v>
      </c>
      <c r="C791" s="5">
        <f t="shared" si="25"/>
        <v>-2.6190893957083627E-2</v>
      </c>
      <c r="D791" s="57">
        <v>288.57</v>
      </c>
      <c r="E791" s="34">
        <f t="shared" si="24"/>
        <v>-2.3947234906138926E-2</v>
      </c>
      <c r="F791" s="2"/>
    </row>
    <row r="792" spans="1:6" x14ac:dyDescent="0.3">
      <c r="A792" s="3">
        <v>37141</v>
      </c>
      <c r="B792" s="4">
        <v>7727.1923829999996</v>
      </c>
      <c r="C792" s="5">
        <f t="shared" si="25"/>
        <v>-2.2455016767222391E-2</v>
      </c>
      <c r="D792" s="57">
        <v>281.17</v>
      </c>
      <c r="E792" s="34">
        <f t="shared" si="24"/>
        <v>-2.564369130540245E-2</v>
      </c>
      <c r="F792" s="2"/>
    </row>
    <row r="793" spans="1:6" x14ac:dyDescent="0.3">
      <c r="A793" s="3">
        <v>37144</v>
      </c>
      <c r="B793" s="4">
        <v>7678.6923829999996</v>
      </c>
      <c r="C793" s="5">
        <f t="shared" si="25"/>
        <v>-6.2765358484798695E-3</v>
      </c>
      <c r="D793" s="57">
        <v>278.82</v>
      </c>
      <c r="E793" s="34">
        <f t="shared" si="24"/>
        <v>-8.3579329231426858E-3</v>
      </c>
      <c r="F793" s="2"/>
    </row>
    <row r="794" spans="1:6" x14ac:dyDescent="0.3">
      <c r="A794" s="3">
        <v>37145</v>
      </c>
      <c r="B794" s="4" t="s">
        <v>32</v>
      </c>
      <c r="C794" s="5" t="e">
        <f t="shared" si="25"/>
        <v>#VALUE!</v>
      </c>
      <c r="D794" s="57">
        <v>261.5</v>
      </c>
      <c r="E794" s="34">
        <f t="shared" si="24"/>
        <v>-6.211892977548239E-2</v>
      </c>
      <c r="F794" s="2"/>
    </row>
    <row r="795" spans="1:6" x14ac:dyDescent="0.3">
      <c r="A795" s="3">
        <v>37146</v>
      </c>
      <c r="B795" s="4">
        <v>7336.6928710000002</v>
      </c>
      <c r="C795" s="5" t="e">
        <f t="shared" si="25"/>
        <v>#VALUE!</v>
      </c>
      <c r="D795" s="57">
        <v>266.37</v>
      </c>
      <c r="E795" s="34">
        <f t="shared" si="24"/>
        <v>1.8623326959847031E-2</v>
      </c>
      <c r="F795" s="2"/>
    </row>
    <row r="796" spans="1:6" x14ac:dyDescent="0.3">
      <c r="A796" s="3">
        <v>37147</v>
      </c>
      <c r="B796" s="4">
        <v>7338.6928710000002</v>
      </c>
      <c r="C796" s="5">
        <f t="shared" si="25"/>
        <v>2.7260238845561169E-4</v>
      </c>
      <c r="D796" s="57">
        <v>268.68</v>
      </c>
      <c r="E796" s="34">
        <f t="shared" si="24"/>
        <v>8.6721477643878497E-3</v>
      </c>
      <c r="F796" s="2"/>
    </row>
    <row r="797" spans="1:6" x14ac:dyDescent="0.3">
      <c r="A797" s="3">
        <v>37148</v>
      </c>
      <c r="B797" s="4">
        <v>6911.7929690000001</v>
      </c>
      <c r="C797" s="5">
        <f t="shared" si="25"/>
        <v>-5.8171108875118893E-2</v>
      </c>
      <c r="D797" s="57">
        <v>255.18</v>
      </c>
      <c r="E797" s="34">
        <f t="shared" si="24"/>
        <v>-5.0245645377400616E-2</v>
      </c>
      <c r="F797" s="2"/>
    </row>
    <row r="798" spans="1:6" x14ac:dyDescent="0.3">
      <c r="A798" s="3">
        <v>37151</v>
      </c>
      <c r="B798" s="4">
        <v>7094.7924800000001</v>
      </c>
      <c r="C798" s="5">
        <f t="shared" si="25"/>
        <v>2.6476416730184082E-2</v>
      </c>
      <c r="D798" s="57">
        <v>260.79000000000002</v>
      </c>
      <c r="E798" s="34">
        <f t="shared" si="24"/>
        <v>2.1984481542440593E-2</v>
      </c>
      <c r="F798" s="2"/>
    </row>
    <row r="799" spans="1:6" x14ac:dyDescent="0.3">
      <c r="A799" s="3">
        <v>37152</v>
      </c>
      <c r="B799" s="4">
        <v>7043.7924800000001</v>
      </c>
      <c r="C799" s="5">
        <f t="shared" si="25"/>
        <v>-7.1883709275172292E-3</v>
      </c>
      <c r="D799" s="57">
        <v>258.35000000000002</v>
      </c>
      <c r="E799" s="34">
        <f t="shared" si="24"/>
        <v>-9.356186970359337E-3</v>
      </c>
      <c r="F799" s="2"/>
    </row>
    <row r="800" spans="1:6" x14ac:dyDescent="0.3">
      <c r="A800" s="3">
        <v>37153</v>
      </c>
      <c r="B800" s="4">
        <v>6933.5932620000003</v>
      </c>
      <c r="C800" s="5">
        <f t="shared" si="25"/>
        <v>-1.5644870048755255E-2</v>
      </c>
      <c r="D800" s="57">
        <v>252.07</v>
      </c>
      <c r="E800" s="34">
        <f t="shared" si="24"/>
        <v>-2.4308109154248192E-2</v>
      </c>
      <c r="F800" s="2"/>
    </row>
    <row r="801" spans="1:6" x14ac:dyDescent="0.3">
      <c r="A801" s="3">
        <v>37154</v>
      </c>
      <c r="B801" s="4">
        <v>6725.2929690000001</v>
      </c>
      <c r="C801" s="5">
        <f t="shared" si="25"/>
        <v>-3.0042185217526884E-2</v>
      </c>
      <c r="D801" s="57">
        <v>242.33</v>
      </c>
      <c r="E801" s="34">
        <f t="shared" si="24"/>
        <v>-3.86400603007101E-2</v>
      </c>
      <c r="F801" s="2"/>
    </row>
    <row r="802" spans="1:6" x14ac:dyDescent="0.3">
      <c r="A802" s="3">
        <v>37155</v>
      </c>
      <c r="B802" s="4">
        <v>6498.3935549999997</v>
      </c>
      <c r="C802" s="5">
        <f t="shared" si="25"/>
        <v>-3.3738220036790278E-2</v>
      </c>
      <c r="D802" s="57">
        <v>235.9</v>
      </c>
      <c r="E802" s="34">
        <f t="shared" si="24"/>
        <v>-2.6534065117814531E-2</v>
      </c>
      <c r="F802" s="2"/>
    </row>
    <row r="803" spans="1:6" x14ac:dyDescent="0.3">
      <c r="A803" s="3">
        <v>37158</v>
      </c>
      <c r="B803" s="4">
        <v>6885.6933589999999</v>
      </c>
      <c r="C803" s="5">
        <f t="shared" si="25"/>
        <v>5.9599314926379598E-2</v>
      </c>
      <c r="D803" s="57">
        <v>248.1</v>
      </c>
      <c r="E803" s="34">
        <f t="shared" si="24"/>
        <v>5.1716829164900391E-2</v>
      </c>
      <c r="F803" s="2"/>
    </row>
    <row r="804" spans="1:6" x14ac:dyDescent="0.3">
      <c r="A804" s="3">
        <v>37159</v>
      </c>
      <c r="B804" s="4">
        <v>7000.4926759999998</v>
      </c>
      <c r="C804" s="5">
        <f t="shared" si="25"/>
        <v>1.6672150648409323E-2</v>
      </c>
      <c r="D804" s="57">
        <v>251.1</v>
      </c>
      <c r="E804" s="34">
        <f t="shared" si="24"/>
        <v>1.2091898428053138E-2</v>
      </c>
      <c r="F804" s="2"/>
    </row>
    <row r="805" spans="1:6" x14ac:dyDescent="0.3">
      <c r="A805" s="3">
        <v>37160</v>
      </c>
      <c r="B805" s="4">
        <v>7050.892578</v>
      </c>
      <c r="C805" s="5">
        <f t="shared" si="25"/>
        <v>7.1994792841920674E-3</v>
      </c>
      <c r="D805" s="57">
        <v>254.23</v>
      </c>
      <c r="E805" s="34">
        <f t="shared" si="24"/>
        <v>1.246515332536835E-2</v>
      </c>
      <c r="F805" s="2"/>
    </row>
    <row r="806" spans="1:6" x14ac:dyDescent="0.3">
      <c r="A806" s="3">
        <v>37161</v>
      </c>
      <c r="B806" s="4">
        <v>7197.892578</v>
      </c>
      <c r="C806" s="5">
        <f t="shared" si="25"/>
        <v>2.0848424277327027E-2</v>
      </c>
      <c r="D806" s="57">
        <v>257.70999999999998</v>
      </c>
      <c r="E806" s="34">
        <f t="shared" si="24"/>
        <v>1.3688392400582172E-2</v>
      </c>
      <c r="F806" s="2"/>
    </row>
    <row r="807" spans="1:6" x14ac:dyDescent="0.3">
      <c r="A807" s="3">
        <v>37162</v>
      </c>
      <c r="B807" s="4">
        <v>7313.9926759999998</v>
      </c>
      <c r="C807" s="5">
        <f t="shared" si="25"/>
        <v>1.6129734744146473E-2</v>
      </c>
      <c r="D807" s="57">
        <v>266.29000000000002</v>
      </c>
      <c r="E807" s="34">
        <f t="shared" si="24"/>
        <v>3.3293236583757047E-2</v>
      </c>
      <c r="F807" s="2"/>
    </row>
    <row r="808" spans="1:6" x14ac:dyDescent="0.3">
      <c r="A808" s="3">
        <v>37165</v>
      </c>
      <c r="B808" s="4">
        <v>7193.0927730000003</v>
      </c>
      <c r="C808" s="5">
        <f t="shared" si="25"/>
        <v>-1.6529945866191276E-2</v>
      </c>
      <c r="D808" s="57">
        <v>259.89</v>
      </c>
      <c r="E808" s="34">
        <f t="shared" si="24"/>
        <v>-2.4033947951481616E-2</v>
      </c>
      <c r="F808" s="2"/>
    </row>
    <row r="809" spans="1:6" x14ac:dyDescent="0.3">
      <c r="A809" s="3">
        <v>37166</v>
      </c>
      <c r="B809" s="4">
        <v>7309.892578</v>
      </c>
      <c r="C809" s="5">
        <f t="shared" si="25"/>
        <v>1.6237772636329639E-2</v>
      </c>
      <c r="D809" s="57">
        <v>261.61</v>
      </c>
      <c r="E809" s="34">
        <f t="shared" si="24"/>
        <v>6.6181846165687119E-3</v>
      </c>
      <c r="F809" s="2"/>
    </row>
    <row r="810" spans="1:6" x14ac:dyDescent="0.3">
      <c r="A810" s="3">
        <v>37167</v>
      </c>
      <c r="B810" s="4">
        <v>7244.9926759999998</v>
      </c>
      <c r="C810" s="5">
        <f t="shared" si="25"/>
        <v>-8.8783660371869466E-3</v>
      </c>
      <c r="D810" s="57">
        <v>263.37</v>
      </c>
      <c r="E810" s="34">
        <f t="shared" si="24"/>
        <v>6.7275715760100052E-3</v>
      </c>
      <c r="F810" s="2"/>
    </row>
    <row r="811" spans="1:6" x14ac:dyDescent="0.3">
      <c r="A811" s="3">
        <v>37168</v>
      </c>
      <c r="B811" s="4">
        <v>7466.2924800000001</v>
      </c>
      <c r="C811" s="5">
        <f t="shared" si="25"/>
        <v>3.0545207413816389E-2</v>
      </c>
      <c r="D811" s="57">
        <v>271.67</v>
      </c>
      <c r="E811" s="34">
        <f t="shared" si="24"/>
        <v>3.1514599233018137E-2</v>
      </c>
      <c r="F811" s="2"/>
    </row>
    <row r="812" spans="1:6" x14ac:dyDescent="0.3">
      <c r="A812" s="3">
        <v>37169</v>
      </c>
      <c r="B812" s="4">
        <v>7169.2924800000001</v>
      </c>
      <c r="C812" s="5">
        <f t="shared" si="25"/>
        <v>-3.9778779199391878E-2</v>
      </c>
      <c r="D812" s="57">
        <v>270.51</v>
      </c>
      <c r="E812" s="34">
        <f t="shared" si="24"/>
        <v>-4.2698862590644371E-3</v>
      </c>
      <c r="F812" s="2"/>
    </row>
    <row r="813" spans="1:6" x14ac:dyDescent="0.3">
      <c r="A813" s="3">
        <v>37172</v>
      </c>
      <c r="B813" s="4">
        <v>7199.9926759999998</v>
      </c>
      <c r="C813" s="5">
        <f t="shared" si="25"/>
        <v>4.2821793204341763E-3</v>
      </c>
      <c r="D813" s="57">
        <v>269.95999999999998</v>
      </c>
      <c r="E813" s="34">
        <f t="shared" si="24"/>
        <v>-2.0331965546560582E-3</v>
      </c>
      <c r="F813" s="2"/>
    </row>
    <row r="814" spans="1:6" x14ac:dyDescent="0.3">
      <c r="A814" s="3">
        <v>37173</v>
      </c>
      <c r="B814" s="4">
        <v>7278.392578</v>
      </c>
      <c r="C814" s="5">
        <f t="shared" si="25"/>
        <v>1.0888886354194938E-2</v>
      </c>
      <c r="D814" s="57">
        <v>269.32</v>
      </c>
      <c r="E814" s="34">
        <f t="shared" si="24"/>
        <v>-2.3707215883833621E-3</v>
      </c>
      <c r="F814" s="2"/>
    </row>
    <row r="815" spans="1:6" x14ac:dyDescent="0.3">
      <c r="A815" s="3">
        <v>37174</v>
      </c>
      <c r="B815" s="4">
        <v>7529.5922849999997</v>
      </c>
      <c r="C815" s="5">
        <f t="shared" si="25"/>
        <v>3.4513074735661675E-2</v>
      </c>
      <c r="D815" s="57">
        <v>276.02</v>
      </c>
      <c r="E815" s="34">
        <f t="shared" si="24"/>
        <v>2.4877469181642686E-2</v>
      </c>
      <c r="F815" s="2"/>
    </row>
    <row r="816" spans="1:6" x14ac:dyDescent="0.3">
      <c r="A816" s="3">
        <v>37175</v>
      </c>
      <c r="B816" s="4">
        <v>7553.0922849999997</v>
      </c>
      <c r="C816" s="5">
        <f t="shared" si="25"/>
        <v>3.1210189224741836E-3</v>
      </c>
      <c r="D816" s="57">
        <v>280.19</v>
      </c>
      <c r="E816" s="34">
        <f t="shared" si="24"/>
        <v>1.5107600898485618E-2</v>
      </c>
      <c r="F816" s="2"/>
    </row>
    <row r="817" spans="1:6" x14ac:dyDescent="0.3">
      <c r="A817" s="3">
        <v>37176</v>
      </c>
      <c r="B817" s="4" t="s">
        <v>32</v>
      </c>
      <c r="C817" s="5" t="e">
        <f t="shared" si="25"/>
        <v>#VALUE!</v>
      </c>
      <c r="D817" s="57">
        <v>278.26</v>
      </c>
      <c r="E817" s="34">
        <f t="shared" si="24"/>
        <v>-6.8881830186658943E-3</v>
      </c>
      <c r="F817" s="2"/>
    </row>
    <row r="818" spans="1:6" x14ac:dyDescent="0.3">
      <c r="A818" s="3">
        <v>37179</v>
      </c>
      <c r="B818" s="4">
        <v>7511.8920900000003</v>
      </c>
      <c r="C818" s="5" t="e">
        <f t="shared" si="25"/>
        <v>#VALUE!</v>
      </c>
      <c r="D818" s="57">
        <v>273.29000000000002</v>
      </c>
      <c r="E818" s="34">
        <f t="shared" si="24"/>
        <v>-1.7860993315603979E-2</v>
      </c>
      <c r="F818" s="2"/>
    </row>
    <row r="819" spans="1:6" x14ac:dyDescent="0.3">
      <c r="A819" s="3">
        <v>37180</v>
      </c>
      <c r="B819" s="4">
        <v>7643.6923829999996</v>
      </c>
      <c r="C819" s="5">
        <f t="shared" si="25"/>
        <v>1.7545551962261818E-2</v>
      </c>
      <c r="D819" s="57">
        <v>275.39999999999998</v>
      </c>
      <c r="E819" s="34">
        <f t="shared" si="24"/>
        <v>7.7207362142777125E-3</v>
      </c>
      <c r="F819" s="2"/>
    </row>
    <row r="820" spans="1:6" x14ac:dyDescent="0.3">
      <c r="A820" s="3">
        <v>37181</v>
      </c>
      <c r="B820" s="4">
        <v>7918.5922849999997</v>
      </c>
      <c r="C820" s="5">
        <f t="shared" si="25"/>
        <v>3.5964281164871714E-2</v>
      </c>
      <c r="D820" s="57">
        <v>281.88</v>
      </c>
      <c r="E820" s="34">
        <f t="shared" si="24"/>
        <v>2.3529411764706021E-2</v>
      </c>
      <c r="F820" s="2"/>
    </row>
    <row r="821" spans="1:6" x14ac:dyDescent="0.3">
      <c r="A821" s="3">
        <v>37182</v>
      </c>
      <c r="B821" s="4">
        <v>7802.2919920000004</v>
      </c>
      <c r="C821" s="5">
        <f t="shared" si="25"/>
        <v>-1.4686990921391918E-2</v>
      </c>
      <c r="D821" s="57">
        <v>277.26</v>
      </c>
      <c r="E821" s="34">
        <f t="shared" si="24"/>
        <v>-1.6389953171562333E-2</v>
      </c>
      <c r="F821" s="2"/>
    </row>
    <row r="822" spans="1:6" x14ac:dyDescent="0.3">
      <c r="A822" s="3">
        <v>37183</v>
      </c>
      <c r="B822" s="4">
        <v>7590.6923829999996</v>
      </c>
      <c r="C822" s="5">
        <f t="shared" si="25"/>
        <v>-2.7120185865507462E-2</v>
      </c>
      <c r="D822" s="57">
        <v>273.11</v>
      </c>
      <c r="E822" s="34">
        <f t="shared" si="24"/>
        <v>-1.4967900165909209E-2</v>
      </c>
      <c r="F822" s="2"/>
    </row>
    <row r="823" spans="1:6" x14ac:dyDescent="0.3">
      <c r="A823" s="3">
        <v>37186</v>
      </c>
      <c r="B823" s="4">
        <v>7780.3920900000003</v>
      </c>
      <c r="C823" s="5">
        <f t="shared" si="25"/>
        <v>2.4991094017305926E-2</v>
      </c>
      <c r="D823" s="57">
        <v>276.67</v>
      </c>
      <c r="E823" s="34">
        <f t="shared" si="24"/>
        <v>1.30350408260409E-2</v>
      </c>
      <c r="F823" s="2"/>
    </row>
    <row r="824" spans="1:6" x14ac:dyDescent="0.3">
      <c r="A824" s="3">
        <v>37187</v>
      </c>
      <c r="B824" s="4">
        <v>7963.091797</v>
      </c>
      <c r="C824" s="5">
        <f t="shared" si="25"/>
        <v>2.3482069397867456E-2</v>
      </c>
      <c r="D824" s="57">
        <v>283.73</v>
      </c>
      <c r="E824" s="34">
        <f t="shared" si="24"/>
        <v>2.5517764846206603E-2</v>
      </c>
      <c r="F824" s="2"/>
    </row>
    <row r="825" spans="1:6" x14ac:dyDescent="0.3">
      <c r="A825" s="3">
        <v>37188</v>
      </c>
      <c r="B825" s="4">
        <v>8096.6918949999999</v>
      </c>
      <c r="C825" s="5">
        <f t="shared" si="25"/>
        <v>1.6777415281126418E-2</v>
      </c>
      <c r="D825" s="57">
        <v>284.23</v>
      </c>
      <c r="E825" s="34">
        <f t="shared" si="24"/>
        <v>1.762238748105549E-3</v>
      </c>
      <c r="F825" s="2"/>
    </row>
    <row r="826" spans="1:6" x14ac:dyDescent="0.3">
      <c r="A826" s="3">
        <v>37189</v>
      </c>
      <c r="B826" s="4">
        <v>7879.2919920000004</v>
      </c>
      <c r="C826" s="5">
        <f t="shared" si="25"/>
        <v>-2.6850460140918964E-2</v>
      </c>
      <c r="D826" s="57">
        <v>279.22000000000003</v>
      </c>
      <c r="E826" s="34">
        <f t="shared" si="24"/>
        <v>-1.7626570031312627E-2</v>
      </c>
      <c r="F826" s="2"/>
    </row>
    <row r="827" spans="1:6" x14ac:dyDescent="0.3">
      <c r="A827" s="3">
        <v>37190</v>
      </c>
      <c r="B827" s="4">
        <v>7958.2915039999998</v>
      </c>
      <c r="C827" s="5">
        <f t="shared" si="25"/>
        <v>1.002621962483552E-2</v>
      </c>
      <c r="D827" s="57">
        <v>285.69</v>
      </c>
      <c r="E827" s="34">
        <f t="shared" si="24"/>
        <v>2.3171692572165226E-2</v>
      </c>
      <c r="F827" s="2"/>
    </row>
    <row r="828" spans="1:6" x14ac:dyDescent="0.3">
      <c r="A828" s="3">
        <v>37193</v>
      </c>
      <c r="B828" s="4">
        <v>7792.6923829999996</v>
      </c>
      <c r="C828" s="5">
        <f t="shared" si="25"/>
        <v>-2.080837588278428E-2</v>
      </c>
      <c r="D828" s="57">
        <v>279.77999999999997</v>
      </c>
      <c r="E828" s="34">
        <f t="shared" si="24"/>
        <v>-2.0686758374461878E-2</v>
      </c>
      <c r="F828" s="2"/>
    </row>
    <row r="829" spans="1:6" x14ac:dyDescent="0.3">
      <c r="A829" s="3">
        <v>37194</v>
      </c>
      <c r="B829" s="4">
        <v>7562.4921880000002</v>
      </c>
      <c r="C829" s="5">
        <f t="shared" si="25"/>
        <v>-2.9540521258376362E-2</v>
      </c>
      <c r="D829" s="57">
        <v>273.26</v>
      </c>
      <c r="E829" s="34">
        <f t="shared" si="24"/>
        <v>-2.3304024590749761E-2</v>
      </c>
      <c r="F829" s="2"/>
    </row>
    <row r="830" spans="1:6" x14ac:dyDescent="0.3">
      <c r="A830" s="3">
        <v>37195</v>
      </c>
      <c r="B830" s="4">
        <v>7774.2919920000004</v>
      </c>
      <c r="C830" s="5">
        <f t="shared" si="25"/>
        <v>2.8006614583494072E-2</v>
      </c>
      <c r="D830" s="57">
        <v>277.41000000000003</v>
      </c>
      <c r="E830" s="34">
        <f t="shared" si="24"/>
        <v>1.5187001390617016E-2</v>
      </c>
      <c r="F830" s="2"/>
    </row>
    <row r="831" spans="1:6" x14ac:dyDescent="0.3">
      <c r="A831" s="3">
        <v>37196</v>
      </c>
      <c r="B831" s="4">
        <v>7754.7919920000004</v>
      </c>
      <c r="C831" s="5">
        <f t="shared" si="25"/>
        <v>-2.5082669933244039E-3</v>
      </c>
      <c r="D831" s="57">
        <v>279.06</v>
      </c>
      <c r="E831" s="34">
        <f t="shared" si="24"/>
        <v>5.9478749864820823E-3</v>
      </c>
      <c r="F831" s="2"/>
    </row>
    <row r="832" spans="1:6" x14ac:dyDescent="0.3">
      <c r="A832" s="3">
        <v>37197</v>
      </c>
      <c r="B832" s="4">
        <v>7677.4921880000002</v>
      </c>
      <c r="C832" s="5">
        <f t="shared" si="25"/>
        <v>-9.9680048258862231E-3</v>
      </c>
      <c r="D832" s="57">
        <v>280.35000000000002</v>
      </c>
      <c r="E832" s="34">
        <f t="shared" si="24"/>
        <v>4.6226617931628411E-3</v>
      </c>
      <c r="F832" s="2"/>
    </row>
    <row r="833" spans="1:6" x14ac:dyDescent="0.3">
      <c r="A833" s="3">
        <v>37200</v>
      </c>
      <c r="B833" s="4">
        <v>7925.9921880000002</v>
      </c>
      <c r="C833" s="5">
        <f t="shared" si="25"/>
        <v>3.2367340000476696E-2</v>
      </c>
      <c r="D833" s="57">
        <v>286.93</v>
      </c>
      <c r="E833" s="34">
        <f t="shared" si="24"/>
        <v>2.3470661672908788E-2</v>
      </c>
      <c r="F833" s="2"/>
    </row>
    <row r="834" spans="1:6" x14ac:dyDescent="0.3">
      <c r="A834" s="3">
        <v>37201</v>
      </c>
      <c r="B834" s="4">
        <v>8017.7915039999998</v>
      </c>
      <c r="C834" s="5">
        <f t="shared" si="25"/>
        <v>1.158205986361982E-2</v>
      </c>
      <c r="D834" s="57">
        <v>286.77</v>
      </c>
      <c r="E834" s="34">
        <f t="shared" ref="E834:E897" si="26">D834/D833-1</f>
        <v>-5.5762729585617787E-4</v>
      </c>
      <c r="F834" s="2"/>
    </row>
    <row r="835" spans="1:6" x14ac:dyDescent="0.3">
      <c r="A835" s="3">
        <v>37202</v>
      </c>
      <c r="B835" s="4">
        <v>8118.3916019999997</v>
      </c>
      <c r="C835" s="5">
        <f t="shared" ref="C835:C898" si="27">B835/B834-1</f>
        <v>1.2547108259152395E-2</v>
      </c>
      <c r="D835" s="57">
        <v>289.14999999999998</v>
      </c>
      <c r="E835" s="34">
        <f t="shared" si="26"/>
        <v>8.2993339610140104E-3</v>
      </c>
      <c r="F835" s="2"/>
    </row>
    <row r="836" spans="1:6" x14ac:dyDescent="0.3">
      <c r="A836" s="3">
        <v>37203</v>
      </c>
      <c r="B836" s="4">
        <v>8363.2910159999992</v>
      </c>
      <c r="C836" s="5">
        <f t="shared" si="27"/>
        <v>3.0166001593181058E-2</v>
      </c>
      <c r="D836" s="57">
        <v>294.14999999999998</v>
      </c>
      <c r="E836" s="34">
        <f t="shared" si="26"/>
        <v>1.7292062943109032E-2</v>
      </c>
      <c r="F836" s="2"/>
    </row>
    <row r="837" spans="1:6" x14ac:dyDescent="0.3">
      <c r="A837" s="3">
        <v>37204</v>
      </c>
      <c r="B837" s="4">
        <v>8221.9912110000005</v>
      </c>
      <c r="C837" s="5">
        <f t="shared" si="27"/>
        <v>-1.6895239533058826E-2</v>
      </c>
      <c r="D837" s="57">
        <v>291.33999999999997</v>
      </c>
      <c r="E837" s="34">
        <f t="shared" si="26"/>
        <v>-9.5529491755906859E-3</v>
      </c>
      <c r="F837" s="2"/>
    </row>
    <row r="838" spans="1:6" x14ac:dyDescent="0.3">
      <c r="A838" s="3">
        <v>37207</v>
      </c>
      <c r="B838" s="4">
        <v>8059.7915039999998</v>
      </c>
      <c r="C838" s="5">
        <f t="shared" si="27"/>
        <v>-1.9727545656214929E-2</v>
      </c>
      <c r="D838" s="57">
        <v>285.04000000000002</v>
      </c>
      <c r="E838" s="34">
        <f t="shared" si="26"/>
        <v>-2.1624219125420341E-2</v>
      </c>
      <c r="F838" s="2"/>
    </row>
    <row r="839" spans="1:6" x14ac:dyDescent="0.3">
      <c r="A839" s="3">
        <v>37208</v>
      </c>
      <c r="B839" s="4">
        <v>8383.0908199999994</v>
      </c>
      <c r="C839" s="5">
        <f t="shared" si="27"/>
        <v>4.0112615300228249E-2</v>
      </c>
      <c r="D839" s="57">
        <v>294.61</v>
      </c>
      <c r="E839" s="34">
        <f t="shared" si="26"/>
        <v>3.3574235195060309E-2</v>
      </c>
      <c r="F839" s="2"/>
    </row>
    <row r="840" spans="1:6" x14ac:dyDescent="0.3">
      <c r="A840" s="3">
        <v>37209</v>
      </c>
      <c r="B840" s="4">
        <v>8463.5908199999994</v>
      </c>
      <c r="C840" s="5">
        <f t="shared" si="27"/>
        <v>9.6026634720389747E-3</v>
      </c>
      <c r="D840" s="57">
        <v>294.08999999999997</v>
      </c>
      <c r="E840" s="34">
        <f t="shared" si="26"/>
        <v>-1.7650453141442313E-3</v>
      </c>
      <c r="F840" s="2"/>
    </row>
    <row r="841" spans="1:6" x14ac:dyDescent="0.3">
      <c r="A841" s="3">
        <v>37210</v>
      </c>
      <c r="B841" s="4">
        <v>8500.2910159999992</v>
      </c>
      <c r="C841" s="5">
        <f t="shared" si="27"/>
        <v>4.3362441285883513E-3</v>
      </c>
      <c r="D841" s="57">
        <v>294.89999999999998</v>
      </c>
      <c r="E841" s="34">
        <f t="shared" si="26"/>
        <v>2.754258900336648E-3</v>
      </c>
      <c r="F841" s="2"/>
    </row>
    <row r="842" spans="1:6" x14ac:dyDescent="0.3">
      <c r="A842" s="3">
        <v>37211</v>
      </c>
      <c r="B842" s="4">
        <v>8536.5908199999994</v>
      </c>
      <c r="C842" s="5">
        <f t="shared" si="27"/>
        <v>4.2704189693827388E-3</v>
      </c>
      <c r="D842" s="57">
        <v>296.91000000000003</v>
      </c>
      <c r="E842" s="34">
        <f t="shared" si="26"/>
        <v>6.8158697863685003E-3</v>
      </c>
      <c r="F842" s="2"/>
    </row>
    <row r="843" spans="1:6" x14ac:dyDescent="0.3">
      <c r="A843" s="3">
        <v>37214</v>
      </c>
      <c r="B843" s="4">
        <v>8691.0908199999994</v>
      </c>
      <c r="C843" s="5">
        <f t="shared" si="27"/>
        <v>1.8098559865143082E-2</v>
      </c>
      <c r="D843" s="57">
        <v>299.74</v>
      </c>
      <c r="E843" s="34">
        <f t="shared" si="26"/>
        <v>9.5315078643358753E-3</v>
      </c>
      <c r="F843" s="2"/>
    </row>
    <row r="844" spans="1:6" x14ac:dyDescent="0.3">
      <c r="A844" s="3">
        <v>37215</v>
      </c>
      <c r="B844" s="4">
        <v>8540.5908199999994</v>
      </c>
      <c r="C844" s="5">
        <f t="shared" si="27"/>
        <v>-1.7316583512586026E-2</v>
      </c>
      <c r="D844" s="57">
        <v>296.24</v>
      </c>
      <c r="E844" s="34">
        <f t="shared" si="26"/>
        <v>-1.1676786548341922E-2</v>
      </c>
      <c r="F844" s="2"/>
    </row>
    <row r="845" spans="1:6" x14ac:dyDescent="0.3">
      <c r="A845" s="3">
        <v>37216</v>
      </c>
      <c r="B845" s="4">
        <v>8425.3916019999997</v>
      </c>
      <c r="C845" s="5">
        <f t="shared" si="27"/>
        <v>-1.348843662317023E-2</v>
      </c>
      <c r="D845" s="57">
        <v>296.14</v>
      </c>
      <c r="E845" s="34">
        <f t="shared" si="26"/>
        <v>-3.3756413718610823E-4</v>
      </c>
      <c r="F845" s="2"/>
    </row>
    <row r="846" spans="1:6" x14ac:dyDescent="0.3">
      <c r="A846" s="3">
        <v>37217</v>
      </c>
      <c r="B846" s="4">
        <v>8506.0908199999994</v>
      </c>
      <c r="C846" s="5">
        <f t="shared" si="27"/>
        <v>9.5780969968022323E-3</v>
      </c>
      <c r="D846" s="57">
        <v>298.23</v>
      </c>
      <c r="E846" s="34">
        <f t="shared" si="26"/>
        <v>7.0574728169110479E-3</v>
      </c>
      <c r="F846" s="2"/>
    </row>
    <row r="847" spans="1:6" x14ac:dyDescent="0.3">
      <c r="A847" s="3">
        <v>37218</v>
      </c>
      <c r="B847" s="4">
        <v>8531.6914059999999</v>
      </c>
      <c r="C847" s="5">
        <f t="shared" si="27"/>
        <v>3.0096770116545546E-3</v>
      </c>
      <c r="D847" s="57">
        <v>296.74</v>
      </c>
      <c r="E847" s="34">
        <f t="shared" si="26"/>
        <v>-4.9961439157697463E-3</v>
      </c>
      <c r="F847" s="2"/>
    </row>
    <row r="848" spans="1:6" x14ac:dyDescent="0.3">
      <c r="A848" s="3">
        <v>37221</v>
      </c>
      <c r="B848" s="4">
        <v>8563.0908199999994</v>
      </c>
      <c r="C848" s="5">
        <f t="shared" si="27"/>
        <v>3.68032697220122E-3</v>
      </c>
      <c r="D848" s="57">
        <v>296.76</v>
      </c>
      <c r="E848" s="34">
        <f t="shared" si="26"/>
        <v>6.739906989272626E-5</v>
      </c>
      <c r="F848" s="2"/>
    </row>
    <row r="849" spans="1:6" x14ac:dyDescent="0.3">
      <c r="A849" s="3">
        <v>37222</v>
      </c>
      <c r="B849" s="4">
        <v>8439.2910159999992</v>
      </c>
      <c r="C849" s="5">
        <f t="shared" si="27"/>
        <v>-1.4457373698624432E-2</v>
      </c>
      <c r="D849" s="57">
        <v>293.29000000000002</v>
      </c>
      <c r="E849" s="34">
        <f t="shared" si="26"/>
        <v>-1.1692950532416702E-2</v>
      </c>
      <c r="F849" s="2"/>
    </row>
    <row r="850" spans="1:6" x14ac:dyDescent="0.3">
      <c r="A850" s="3">
        <v>37223</v>
      </c>
      <c r="B850" s="4">
        <v>8348.2910159999992</v>
      </c>
      <c r="C850" s="5">
        <f t="shared" si="27"/>
        <v>-1.0782896315279733E-2</v>
      </c>
      <c r="D850" s="57">
        <v>289.52</v>
      </c>
      <c r="E850" s="34">
        <f t="shared" si="26"/>
        <v>-1.2854171638992273E-2</v>
      </c>
      <c r="F850" s="2"/>
    </row>
    <row r="851" spans="1:6" x14ac:dyDescent="0.3">
      <c r="A851" s="3">
        <v>37224</v>
      </c>
      <c r="B851" s="4">
        <v>8272.8916019999997</v>
      </c>
      <c r="C851" s="5">
        <f t="shared" si="27"/>
        <v>-9.0317184505777082E-3</v>
      </c>
      <c r="D851" s="57">
        <v>289.2</v>
      </c>
      <c r="E851" s="34">
        <f t="shared" si="26"/>
        <v>-1.1052777010223114E-3</v>
      </c>
      <c r="F851" s="2"/>
    </row>
    <row r="852" spans="1:6" x14ac:dyDescent="0.3">
      <c r="A852" s="3">
        <v>37225</v>
      </c>
      <c r="B852" s="4">
        <v>8364.6914059999999</v>
      </c>
      <c r="C852" s="5">
        <f t="shared" si="27"/>
        <v>1.1096459184574359E-2</v>
      </c>
      <c r="D852" s="57">
        <v>288.95</v>
      </c>
      <c r="E852" s="34">
        <f t="shared" si="26"/>
        <v>-8.6445366528353773E-4</v>
      </c>
      <c r="F852" s="2"/>
    </row>
    <row r="853" spans="1:6" x14ac:dyDescent="0.3">
      <c r="A853" s="3">
        <v>37228</v>
      </c>
      <c r="B853" s="4">
        <v>8302.8916019999997</v>
      </c>
      <c r="C853" s="5">
        <f t="shared" si="27"/>
        <v>-7.3881750085449394E-3</v>
      </c>
      <c r="D853" s="57">
        <v>287.87</v>
      </c>
      <c r="E853" s="34">
        <f t="shared" si="26"/>
        <v>-3.7376708773143585E-3</v>
      </c>
      <c r="F853" s="2"/>
    </row>
    <row r="854" spans="1:6" x14ac:dyDescent="0.3">
      <c r="A854" s="3">
        <v>37229</v>
      </c>
      <c r="B854" s="4">
        <v>8514.5908199999994</v>
      </c>
      <c r="C854" s="5">
        <f t="shared" si="27"/>
        <v>2.5497047070806689E-2</v>
      </c>
      <c r="D854" s="57">
        <v>291.42</v>
      </c>
      <c r="E854" s="34">
        <f t="shared" si="26"/>
        <v>1.233195539653309E-2</v>
      </c>
      <c r="F854" s="2"/>
    </row>
    <row r="855" spans="1:6" x14ac:dyDescent="0.3">
      <c r="A855" s="3">
        <v>37230</v>
      </c>
      <c r="B855" s="4">
        <v>8825.4912110000005</v>
      </c>
      <c r="C855" s="5">
        <f t="shared" si="27"/>
        <v>3.651383813649911E-2</v>
      </c>
      <c r="D855" s="57">
        <v>299.81</v>
      </c>
      <c r="E855" s="34">
        <f t="shared" si="26"/>
        <v>2.8790062452817233E-2</v>
      </c>
      <c r="F855" s="2"/>
    </row>
    <row r="856" spans="1:6" x14ac:dyDescent="0.3">
      <c r="A856" s="3">
        <v>37232</v>
      </c>
      <c r="B856" s="4">
        <v>8703.1914059999999</v>
      </c>
      <c r="C856" s="5">
        <f t="shared" si="27"/>
        <v>-1.3857563514149462E-2</v>
      </c>
      <c r="D856" s="57">
        <v>298.07</v>
      </c>
      <c r="E856" s="34">
        <f t="shared" si="26"/>
        <v>-5.8036756612521723E-3</v>
      </c>
      <c r="F856" s="2"/>
    </row>
    <row r="857" spans="1:6" x14ac:dyDescent="0.3">
      <c r="A857" s="3">
        <v>37235</v>
      </c>
      <c r="B857" s="4">
        <v>8559.8916019999997</v>
      </c>
      <c r="C857" s="5">
        <f t="shared" si="27"/>
        <v>-1.6465201937442053E-2</v>
      </c>
      <c r="D857" s="57">
        <v>293.58</v>
      </c>
      <c r="E857" s="34">
        <f t="shared" si="26"/>
        <v>-1.5063575670144602E-2</v>
      </c>
      <c r="F857" s="2"/>
    </row>
    <row r="858" spans="1:6" x14ac:dyDescent="0.3">
      <c r="A858" s="3">
        <v>37236</v>
      </c>
      <c r="B858" s="4">
        <v>8636.6914059999999</v>
      </c>
      <c r="C858" s="5">
        <f t="shared" si="27"/>
        <v>8.9720533355885923E-3</v>
      </c>
      <c r="D858" s="57">
        <v>293.64999999999998</v>
      </c>
      <c r="E858" s="34">
        <f t="shared" si="26"/>
        <v>2.384358607534498E-4</v>
      </c>
      <c r="F858" s="2"/>
    </row>
    <row r="859" spans="1:6" x14ac:dyDescent="0.3">
      <c r="A859" s="3">
        <v>37237</v>
      </c>
      <c r="B859" s="4">
        <v>8532.4912110000005</v>
      </c>
      <c r="C859" s="5">
        <f t="shared" si="27"/>
        <v>-1.2064827849193605E-2</v>
      </c>
      <c r="D859" s="57">
        <v>290.5</v>
      </c>
      <c r="E859" s="34">
        <f t="shared" si="26"/>
        <v>-1.0727056019070202E-2</v>
      </c>
      <c r="F859" s="2"/>
    </row>
    <row r="860" spans="1:6" x14ac:dyDescent="0.3">
      <c r="A860" s="3">
        <v>37238</v>
      </c>
      <c r="B860" s="4">
        <v>8319.4912110000005</v>
      </c>
      <c r="C860" s="5">
        <f t="shared" si="27"/>
        <v>-2.4963401043461064E-2</v>
      </c>
      <c r="D860" s="57">
        <v>286.16000000000003</v>
      </c>
      <c r="E860" s="34">
        <f t="shared" si="26"/>
        <v>-1.4939759036144529E-2</v>
      </c>
      <c r="F860" s="2"/>
    </row>
    <row r="861" spans="1:6" x14ac:dyDescent="0.3">
      <c r="A861" s="3">
        <v>37239</v>
      </c>
      <c r="B861" s="4">
        <v>8281.5908199999994</v>
      </c>
      <c r="C861" s="5">
        <f t="shared" si="27"/>
        <v>-4.5556140440282666E-3</v>
      </c>
      <c r="D861" s="57">
        <v>283.72000000000003</v>
      </c>
      <c r="E861" s="34">
        <f t="shared" si="26"/>
        <v>-8.5266983505730698E-3</v>
      </c>
      <c r="F861" s="2"/>
    </row>
    <row r="862" spans="1:6" x14ac:dyDescent="0.3">
      <c r="A862" s="3">
        <v>37242</v>
      </c>
      <c r="B862" s="4">
        <v>8543.0908199999994</v>
      </c>
      <c r="C862" s="5">
        <f t="shared" si="27"/>
        <v>3.1576058958199038E-2</v>
      </c>
      <c r="D862" s="57">
        <v>290.35000000000002</v>
      </c>
      <c r="E862" s="34">
        <f t="shared" si="26"/>
        <v>2.3368109403637316E-2</v>
      </c>
      <c r="F862" s="2"/>
    </row>
    <row r="863" spans="1:6" x14ac:dyDescent="0.3">
      <c r="A863" s="3">
        <v>37243</v>
      </c>
      <c r="B863" s="4">
        <v>8474.0908199999994</v>
      </c>
      <c r="C863" s="5">
        <f t="shared" si="27"/>
        <v>-8.0767021507562875E-3</v>
      </c>
      <c r="D863" s="57">
        <v>290.24</v>
      </c>
      <c r="E863" s="34">
        <f t="shared" si="26"/>
        <v>-3.7885310831764496E-4</v>
      </c>
      <c r="F863" s="2"/>
    </row>
    <row r="864" spans="1:6" x14ac:dyDescent="0.3">
      <c r="A864" s="3">
        <v>37244</v>
      </c>
      <c r="B864" s="4">
        <v>8326.9912110000005</v>
      </c>
      <c r="C864" s="5">
        <f t="shared" si="27"/>
        <v>-1.7358748227340737E-2</v>
      </c>
      <c r="D864" s="57">
        <v>287.69</v>
      </c>
      <c r="E864" s="34">
        <f t="shared" si="26"/>
        <v>-8.7858324145535516E-3</v>
      </c>
      <c r="F864" s="2"/>
    </row>
    <row r="865" spans="1:6" x14ac:dyDescent="0.3">
      <c r="A865" s="3">
        <v>37245</v>
      </c>
      <c r="B865" s="4">
        <v>8232.7910159999992</v>
      </c>
      <c r="C865" s="5">
        <f t="shared" si="27"/>
        <v>-1.1312632932236388E-2</v>
      </c>
      <c r="D865" s="57">
        <v>286.07</v>
      </c>
      <c r="E865" s="34">
        <f t="shared" si="26"/>
        <v>-5.6310612117209669E-3</v>
      </c>
      <c r="F865" s="2"/>
    </row>
    <row r="866" spans="1:6" x14ac:dyDescent="0.3">
      <c r="A866" s="3">
        <v>37246</v>
      </c>
      <c r="B866" s="4">
        <v>8284.8916019999997</v>
      </c>
      <c r="C866" s="5">
        <f t="shared" si="27"/>
        <v>6.3284232405202978E-3</v>
      </c>
      <c r="D866" s="57">
        <v>291.39</v>
      </c>
      <c r="E866" s="34">
        <f t="shared" si="26"/>
        <v>1.8596846925577726E-2</v>
      </c>
      <c r="F866" s="2"/>
    </row>
    <row r="867" spans="1:6" x14ac:dyDescent="0.3">
      <c r="A867" s="3">
        <v>37252</v>
      </c>
      <c r="B867" s="4">
        <v>8434.8916019999997</v>
      </c>
      <c r="C867" s="5">
        <f t="shared" si="27"/>
        <v>1.8105245935117642E-2</v>
      </c>
      <c r="D867" s="57">
        <v>297.11</v>
      </c>
      <c r="E867" s="34">
        <f t="shared" si="26"/>
        <v>1.9630049075122891E-2</v>
      </c>
      <c r="F867" s="2"/>
    </row>
    <row r="868" spans="1:6" x14ac:dyDescent="0.3">
      <c r="A868" s="3">
        <v>37253</v>
      </c>
      <c r="B868" s="4">
        <v>8397.5908199999994</v>
      </c>
      <c r="C868" s="5">
        <f t="shared" si="27"/>
        <v>-4.4222005166202338E-3</v>
      </c>
      <c r="D868" s="57">
        <v>298.73</v>
      </c>
      <c r="E868" s="34">
        <f t="shared" si="26"/>
        <v>5.4525260004711917E-3</v>
      </c>
      <c r="F868" s="2"/>
    </row>
    <row r="869" spans="1:6" x14ac:dyDescent="0.3">
      <c r="A869" s="3">
        <v>37258</v>
      </c>
      <c r="B869" s="4">
        <v>8377.0908199999994</v>
      </c>
      <c r="C869" s="5">
        <f t="shared" si="27"/>
        <v>-2.4411763372866879E-3</v>
      </c>
      <c r="D869" s="57">
        <v>293.69</v>
      </c>
      <c r="E869" s="34">
        <f t="shared" si="26"/>
        <v>-1.687142235463468E-2</v>
      </c>
      <c r="F869" s="2"/>
    </row>
    <row r="870" spans="1:6" x14ac:dyDescent="0.3">
      <c r="A870" s="3">
        <v>37259</v>
      </c>
      <c r="B870" s="4">
        <v>8554.6914059999999</v>
      </c>
      <c r="C870" s="5">
        <f t="shared" si="27"/>
        <v>2.120074734966293E-2</v>
      </c>
      <c r="D870" s="57">
        <v>299.08999999999997</v>
      </c>
      <c r="E870" s="34">
        <f t="shared" si="26"/>
        <v>1.8386734311689024E-2</v>
      </c>
      <c r="F870" s="2"/>
    </row>
    <row r="871" spans="1:6" x14ac:dyDescent="0.3">
      <c r="A871" s="3">
        <v>37260</v>
      </c>
      <c r="B871" s="4">
        <v>8463.0908199999994</v>
      </c>
      <c r="C871" s="5">
        <f t="shared" si="27"/>
        <v>-1.0707643520110444E-2</v>
      </c>
      <c r="D871" s="57">
        <v>300.57</v>
      </c>
      <c r="E871" s="34">
        <f t="shared" si="26"/>
        <v>4.9483433080343975E-3</v>
      </c>
      <c r="F871" s="2"/>
    </row>
    <row r="872" spans="1:6" x14ac:dyDescent="0.3">
      <c r="A872" s="3">
        <v>37263</v>
      </c>
      <c r="B872" s="4">
        <v>8177.2915039999998</v>
      </c>
      <c r="C872" s="5">
        <f t="shared" si="27"/>
        <v>-3.3770087321359887E-2</v>
      </c>
      <c r="D872" s="57">
        <v>297.77</v>
      </c>
      <c r="E872" s="34">
        <f t="shared" si="26"/>
        <v>-9.3156336294374364E-3</v>
      </c>
      <c r="F872" s="2"/>
    </row>
    <row r="873" spans="1:6" x14ac:dyDescent="0.3">
      <c r="A873" s="3">
        <v>37264</v>
      </c>
      <c r="B873" s="4">
        <v>8186.591797</v>
      </c>
      <c r="C873" s="5">
        <f t="shared" si="27"/>
        <v>1.1373317186320619E-3</v>
      </c>
      <c r="D873" s="57">
        <v>295.36</v>
      </c>
      <c r="E873" s="34">
        <f t="shared" si="26"/>
        <v>-8.0934949793464162E-3</v>
      </c>
      <c r="F873" s="2"/>
    </row>
    <row r="874" spans="1:6" x14ac:dyDescent="0.3">
      <c r="A874" s="3">
        <v>37265</v>
      </c>
      <c r="B874" s="4">
        <v>8066.091797</v>
      </c>
      <c r="C874" s="5">
        <f t="shared" si="27"/>
        <v>-1.4719189986259873E-2</v>
      </c>
      <c r="D874" s="57">
        <v>295.24</v>
      </c>
      <c r="E874" s="34">
        <f t="shared" si="26"/>
        <v>-4.0628385698804337E-4</v>
      </c>
      <c r="F874" s="2"/>
    </row>
    <row r="875" spans="1:6" x14ac:dyDescent="0.3">
      <c r="A875" s="3">
        <v>37266</v>
      </c>
      <c r="B875" s="4">
        <v>7935.3920900000003</v>
      </c>
      <c r="C875" s="5">
        <f t="shared" si="27"/>
        <v>-1.6203597763245203E-2</v>
      </c>
      <c r="D875" s="57">
        <v>292.60000000000002</v>
      </c>
      <c r="E875" s="34">
        <f t="shared" si="26"/>
        <v>-8.94187779433675E-3</v>
      </c>
      <c r="F875" s="2"/>
    </row>
    <row r="876" spans="1:6" x14ac:dyDescent="0.3">
      <c r="A876" s="3">
        <v>37267</v>
      </c>
      <c r="B876" s="4">
        <v>7983.091797</v>
      </c>
      <c r="C876" s="5">
        <f t="shared" si="27"/>
        <v>6.011008209677593E-3</v>
      </c>
      <c r="D876" s="57">
        <v>294.61</v>
      </c>
      <c r="E876" s="34">
        <f t="shared" si="26"/>
        <v>6.8694463431304698E-3</v>
      </c>
      <c r="F876" s="2"/>
    </row>
    <row r="877" spans="1:6" x14ac:dyDescent="0.3">
      <c r="A877" s="3">
        <v>37270</v>
      </c>
      <c r="B877" s="4">
        <v>7800.2919920000004</v>
      </c>
      <c r="C877" s="5">
        <f t="shared" si="27"/>
        <v>-2.28983719150887E-2</v>
      </c>
      <c r="D877" s="57">
        <v>288.17</v>
      </c>
      <c r="E877" s="34">
        <f t="shared" si="26"/>
        <v>-2.1859407352092575E-2</v>
      </c>
      <c r="F877" s="2"/>
    </row>
    <row r="878" spans="1:6" x14ac:dyDescent="0.3">
      <c r="A878" s="3">
        <v>37271</v>
      </c>
      <c r="B878" s="4">
        <v>7948.6923829999996</v>
      </c>
      <c r="C878" s="5">
        <f t="shared" si="27"/>
        <v>1.9024978956198035E-2</v>
      </c>
      <c r="D878" s="57">
        <v>290.92</v>
      </c>
      <c r="E878" s="34">
        <f t="shared" si="26"/>
        <v>9.542978103203037E-3</v>
      </c>
      <c r="F878" s="2"/>
    </row>
    <row r="879" spans="1:6" x14ac:dyDescent="0.3">
      <c r="A879" s="3">
        <v>37272</v>
      </c>
      <c r="B879" s="4">
        <v>7804.0922849999997</v>
      </c>
      <c r="C879" s="5">
        <f t="shared" si="27"/>
        <v>-1.8191683742757259E-2</v>
      </c>
      <c r="D879" s="57">
        <v>287.93</v>
      </c>
      <c r="E879" s="34">
        <f t="shared" si="26"/>
        <v>-1.0277739584765633E-2</v>
      </c>
      <c r="F879" s="2"/>
    </row>
    <row r="880" spans="1:6" x14ac:dyDescent="0.3">
      <c r="A880" s="3">
        <v>37273</v>
      </c>
      <c r="B880" s="4">
        <v>7977.4916990000002</v>
      </c>
      <c r="C880" s="5">
        <f t="shared" si="27"/>
        <v>2.2219036842155981E-2</v>
      </c>
      <c r="D880" s="57">
        <v>291.26</v>
      </c>
      <c r="E880" s="34">
        <f t="shared" si="26"/>
        <v>1.1565311013093327E-2</v>
      </c>
      <c r="F880" s="2"/>
    </row>
    <row r="881" spans="1:6" x14ac:dyDescent="0.3">
      <c r="A881" s="3">
        <v>37274</v>
      </c>
      <c r="B881" s="4">
        <v>8008.7915039999998</v>
      </c>
      <c r="C881" s="5">
        <f t="shared" si="27"/>
        <v>3.9235145808955707E-3</v>
      </c>
      <c r="D881" s="57">
        <v>290.25</v>
      </c>
      <c r="E881" s="34">
        <f t="shared" si="26"/>
        <v>-3.4676920964086255E-3</v>
      </c>
      <c r="F881" s="2"/>
    </row>
    <row r="882" spans="1:6" x14ac:dyDescent="0.3">
      <c r="A882" s="3">
        <v>37277</v>
      </c>
      <c r="B882" s="4">
        <v>7902.4921880000002</v>
      </c>
      <c r="C882" s="5">
        <f t="shared" si="27"/>
        <v>-1.3272828484410915E-2</v>
      </c>
      <c r="D882" s="57">
        <v>288.63</v>
      </c>
      <c r="E882" s="34">
        <f t="shared" si="26"/>
        <v>-5.5813953488371704E-3</v>
      </c>
      <c r="F882" s="2"/>
    </row>
    <row r="883" spans="1:6" x14ac:dyDescent="0.3">
      <c r="A883" s="3">
        <v>37278</v>
      </c>
      <c r="B883" s="4">
        <v>8033.091797</v>
      </c>
      <c r="C883" s="5">
        <f t="shared" si="27"/>
        <v>1.6526382550344776E-2</v>
      </c>
      <c r="D883" s="57">
        <v>288.61</v>
      </c>
      <c r="E883" s="34">
        <f t="shared" si="26"/>
        <v>-6.9292866299308642E-5</v>
      </c>
      <c r="F883" s="2"/>
    </row>
    <row r="884" spans="1:6" x14ac:dyDescent="0.3">
      <c r="A884" s="3">
        <v>37279</v>
      </c>
      <c r="B884" s="4">
        <v>8078.2915039999998</v>
      </c>
      <c r="C884" s="5">
        <f t="shared" si="27"/>
        <v>5.6266887198874738E-3</v>
      </c>
      <c r="D884" s="57">
        <v>291.04000000000002</v>
      </c>
      <c r="E884" s="34">
        <f t="shared" si="26"/>
        <v>8.4196666782163643E-3</v>
      </c>
      <c r="F884" s="2"/>
    </row>
    <row r="885" spans="1:6" x14ac:dyDescent="0.3">
      <c r="A885" s="3">
        <v>37280</v>
      </c>
      <c r="B885" s="4">
        <v>8213.2910159999992</v>
      </c>
      <c r="C885" s="5">
        <f t="shared" si="27"/>
        <v>1.6711393978931621E-2</v>
      </c>
      <c r="D885" s="57">
        <v>294.55</v>
      </c>
      <c r="E885" s="34">
        <f t="shared" si="26"/>
        <v>1.206019791094004E-2</v>
      </c>
      <c r="F885" s="2"/>
    </row>
    <row r="886" spans="1:6" x14ac:dyDescent="0.3">
      <c r="A886" s="3">
        <v>37281</v>
      </c>
      <c r="B886" s="4">
        <v>8184.9916990000002</v>
      </c>
      <c r="C886" s="5">
        <f t="shared" si="27"/>
        <v>-3.4455514780701302E-3</v>
      </c>
      <c r="D886" s="57">
        <v>293.51</v>
      </c>
      <c r="E886" s="34">
        <f t="shared" si="26"/>
        <v>-3.5308097097267455E-3</v>
      </c>
      <c r="F886" s="2"/>
    </row>
    <row r="887" spans="1:6" x14ac:dyDescent="0.3">
      <c r="A887" s="3">
        <v>37284</v>
      </c>
      <c r="B887" s="4">
        <v>8273.0908199999994</v>
      </c>
      <c r="C887" s="5">
        <f t="shared" si="27"/>
        <v>1.0763495460937689E-2</v>
      </c>
      <c r="D887" s="57">
        <v>296.12</v>
      </c>
      <c r="E887" s="34">
        <f t="shared" si="26"/>
        <v>8.8923716398079389E-3</v>
      </c>
      <c r="F887" s="2"/>
    </row>
    <row r="888" spans="1:6" x14ac:dyDescent="0.3">
      <c r="A888" s="3">
        <v>37285</v>
      </c>
      <c r="B888" s="4">
        <v>8178.3916019999997</v>
      </c>
      <c r="C888" s="5">
        <f t="shared" si="27"/>
        <v>-1.1446655193373068E-2</v>
      </c>
      <c r="D888" s="57">
        <v>291.95999999999998</v>
      </c>
      <c r="E888" s="34">
        <f t="shared" si="26"/>
        <v>-1.4048358773470326E-2</v>
      </c>
      <c r="F888" s="2"/>
    </row>
    <row r="889" spans="1:6" x14ac:dyDescent="0.3">
      <c r="A889" s="3">
        <v>37286</v>
      </c>
      <c r="B889" s="4">
        <v>8019.6918949999999</v>
      </c>
      <c r="C889" s="5">
        <f t="shared" si="27"/>
        <v>-1.9404757649559179E-2</v>
      </c>
      <c r="D889" s="57">
        <v>288.70999999999998</v>
      </c>
      <c r="E889" s="34">
        <f t="shared" si="26"/>
        <v>-1.1131661871489285E-2</v>
      </c>
      <c r="F889" s="2"/>
    </row>
    <row r="890" spans="1:6" x14ac:dyDescent="0.3">
      <c r="A890" s="3">
        <v>37287</v>
      </c>
      <c r="B890" s="4">
        <v>8050.3916019999997</v>
      </c>
      <c r="C890" s="5">
        <f t="shared" si="27"/>
        <v>3.8280407030524266E-3</v>
      </c>
      <c r="D890" s="57">
        <v>292.45</v>
      </c>
      <c r="E890" s="34">
        <f t="shared" si="26"/>
        <v>1.2954175470194951E-2</v>
      </c>
      <c r="F890" s="2"/>
    </row>
    <row r="891" spans="1:6" x14ac:dyDescent="0.3">
      <c r="A891" s="3">
        <v>37288</v>
      </c>
      <c r="B891" s="4">
        <v>8171.091797</v>
      </c>
      <c r="C891" s="5">
        <f t="shared" si="27"/>
        <v>1.4993083686763109E-2</v>
      </c>
      <c r="D891" s="57">
        <v>293.45999999999998</v>
      </c>
      <c r="E891" s="34">
        <f t="shared" si="26"/>
        <v>3.4535818088561321E-3</v>
      </c>
      <c r="F891" s="2"/>
    </row>
    <row r="892" spans="1:6" x14ac:dyDescent="0.3">
      <c r="A892" s="3">
        <v>37291</v>
      </c>
      <c r="B892" s="4">
        <v>8014.2915039999998</v>
      </c>
      <c r="C892" s="5">
        <f t="shared" si="27"/>
        <v>-1.9189637920549285E-2</v>
      </c>
      <c r="D892" s="57">
        <v>289.99</v>
      </c>
      <c r="E892" s="34">
        <f t="shared" si="26"/>
        <v>-1.1824439446602497E-2</v>
      </c>
      <c r="F892" s="2"/>
    </row>
    <row r="893" spans="1:6" x14ac:dyDescent="0.3">
      <c r="A893" s="3">
        <v>37292</v>
      </c>
      <c r="B893" s="4">
        <v>7852.6923829999996</v>
      </c>
      <c r="C893" s="5">
        <f t="shared" si="27"/>
        <v>-2.0163868623863324E-2</v>
      </c>
      <c r="D893" s="57">
        <v>285.20999999999998</v>
      </c>
      <c r="E893" s="34">
        <f t="shared" si="26"/>
        <v>-1.6483327011276305E-2</v>
      </c>
      <c r="F893" s="2"/>
    </row>
    <row r="894" spans="1:6" x14ac:dyDescent="0.3">
      <c r="A894" s="3">
        <v>37293</v>
      </c>
      <c r="B894" s="4">
        <v>7708.0922849999997</v>
      </c>
      <c r="C894" s="5">
        <f t="shared" si="27"/>
        <v>-1.8414079012319284E-2</v>
      </c>
      <c r="D894" s="57">
        <v>282.33</v>
      </c>
      <c r="E894" s="34">
        <f t="shared" si="26"/>
        <v>-1.0097822656989552E-2</v>
      </c>
      <c r="F894" s="2"/>
    </row>
    <row r="895" spans="1:6" x14ac:dyDescent="0.3">
      <c r="A895" s="3">
        <v>37294</v>
      </c>
      <c r="B895" s="4">
        <v>7872.3920900000003</v>
      </c>
      <c r="C895" s="5">
        <f t="shared" si="27"/>
        <v>2.1315235848918146E-2</v>
      </c>
      <c r="D895" s="57">
        <v>284.74</v>
      </c>
      <c r="E895" s="34">
        <f t="shared" si="26"/>
        <v>8.5361102256225063E-3</v>
      </c>
      <c r="F895" s="2"/>
    </row>
    <row r="896" spans="1:6" x14ac:dyDescent="0.3">
      <c r="A896" s="3">
        <v>37295</v>
      </c>
      <c r="B896" s="4">
        <v>7829.7919920000004</v>
      </c>
      <c r="C896" s="5">
        <f t="shared" si="27"/>
        <v>-5.4113282866224965E-3</v>
      </c>
      <c r="D896" s="57">
        <v>284.33999999999997</v>
      </c>
      <c r="E896" s="34">
        <f t="shared" si="26"/>
        <v>-1.4047903350425939E-3</v>
      </c>
      <c r="F896" s="2"/>
    </row>
    <row r="897" spans="1:6" x14ac:dyDescent="0.3">
      <c r="A897" s="3">
        <v>37298</v>
      </c>
      <c r="B897" s="4">
        <v>7819.6923829999996</v>
      </c>
      <c r="C897" s="5">
        <f t="shared" si="27"/>
        <v>-1.289894930838531E-3</v>
      </c>
      <c r="D897" s="57">
        <v>286.94</v>
      </c>
      <c r="E897" s="34">
        <f t="shared" si="26"/>
        <v>9.1439825560948318E-3</v>
      </c>
      <c r="F897" s="2"/>
    </row>
    <row r="898" spans="1:6" x14ac:dyDescent="0.3">
      <c r="A898" s="3">
        <v>37299</v>
      </c>
      <c r="B898" s="4">
        <v>7787.7919920000004</v>
      </c>
      <c r="C898" s="5">
        <f t="shared" si="27"/>
        <v>-4.0794943634037129E-3</v>
      </c>
      <c r="D898" s="57">
        <v>286.83999999999997</v>
      </c>
      <c r="E898" s="34">
        <f t="shared" ref="E898:E961" si="28">D898/D897-1</f>
        <v>-3.4850491391935634E-4</v>
      </c>
      <c r="F898" s="2"/>
    </row>
    <row r="899" spans="1:6" x14ac:dyDescent="0.3">
      <c r="A899" s="3">
        <v>37300</v>
      </c>
      <c r="B899" s="4">
        <v>7867.1923829999996</v>
      </c>
      <c r="C899" s="5">
        <f t="shared" ref="C899:C962" si="29">B899/B898-1</f>
        <v>1.0195494574272601E-2</v>
      </c>
      <c r="D899" s="57">
        <v>288.88</v>
      </c>
      <c r="E899" s="34">
        <f t="shared" si="28"/>
        <v>7.1119788035143294E-3</v>
      </c>
      <c r="F899" s="2"/>
    </row>
    <row r="900" spans="1:6" x14ac:dyDescent="0.3">
      <c r="A900" s="3">
        <v>37301</v>
      </c>
      <c r="B900" s="4">
        <v>8021.3916019999997</v>
      </c>
      <c r="C900" s="5">
        <f t="shared" si="29"/>
        <v>1.9600285780884796E-2</v>
      </c>
      <c r="D900" s="57">
        <v>291.7</v>
      </c>
      <c r="E900" s="34">
        <f t="shared" si="28"/>
        <v>9.7618388258100541E-3</v>
      </c>
      <c r="F900" s="2"/>
    </row>
    <row r="901" spans="1:6" x14ac:dyDescent="0.3">
      <c r="A901" s="3">
        <v>37302</v>
      </c>
      <c r="B901" s="4">
        <v>7920.3920900000003</v>
      </c>
      <c r="C901" s="5">
        <f t="shared" si="29"/>
        <v>-1.2591270568914403E-2</v>
      </c>
      <c r="D901" s="57">
        <v>289.7</v>
      </c>
      <c r="E901" s="34">
        <f t="shared" si="28"/>
        <v>-6.8563592732259204E-3</v>
      </c>
      <c r="F901" s="2"/>
    </row>
    <row r="902" spans="1:6" x14ac:dyDescent="0.3">
      <c r="A902" s="3">
        <v>37305</v>
      </c>
      <c r="B902" s="4">
        <v>7832.3920900000003</v>
      </c>
      <c r="C902" s="5">
        <f t="shared" si="29"/>
        <v>-1.1110561068195857E-2</v>
      </c>
      <c r="D902" s="57">
        <v>288</v>
      </c>
      <c r="E902" s="34">
        <f t="shared" si="28"/>
        <v>-5.8681394546081789E-3</v>
      </c>
      <c r="F902" s="2"/>
    </row>
    <row r="903" spans="1:6" x14ac:dyDescent="0.3">
      <c r="A903" s="3">
        <v>37306</v>
      </c>
      <c r="B903" s="4">
        <v>7708.5922849999997</v>
      </c>
      <c r="C903" s="5">
        <f t="shared" si="29"/>
        <v>-1.580612966989503E-2</v>
      </c>
      <c r="D903" s="57">
        <v>282.64999999999998</v>
      </c>
      <c r="E903" s="34">
        <f t="shared" si="28"/>
        <v>-1.8576388888889017E-2</v>
      </c>
      <c r="F903" s="2"/>
    </row>
    <row r="904" spans="1:6" x14ac:dyDescent="0.3">
      <c r="A904" s="3">
        <v>37307</v>
      </c>
      <c r="B904" s="4">
        <v>7716.3920900000003</v>
      </c>
      <c r="C904" s="5">
        <f t="shared" si="29"/>
        <v>1.0118326033636826E-3</v>
      </c>
      <c r="D904" s="57">
        <v>280.85000000000002</v>
      </c>
      <c r="E904" s="34">
        <f t="shared" si="28"/>
        <v>-6.3683000176895099E-3</v>
      </c>
      <c r="F904" s="2"/>
    </row>
    <row r="905" spans="1:6" x14ac:dyDescent="0.3">
      <c r="A905" s="3">
        <v>37308</v>
      </c>
      <c r="B905" s="4">
        <v>7736.4921880000002</v>
      </c>
      <c r="C905" s="5">
        <f t="shared" si="29"/>
        <v>2.6048570064303167E-3</v>
      </c>
      <c r="D905" s="57">
        <v>283.64999999999998</v>
      </c>
      <c r="E905" s="34">
        <f t="shared" si="28"/>
        <v>9.9697347338434383E-3</v>
      </c>
      <c r="F905" s="2"/>
    </row>
    <row r="906" spans="1:6" x14ac:dyDescent="0.3">
      <c r="A906" s="3">
        <v>37309</v>
      </c>
      <c r="B906" s="4">
        <v>7662.3920900000003</v>
      </c>
      <c r="C906" s="5">
        <f t="shared" si="29"/>
        <v>-9.5779968749837296E-3</v>
      </c>
      <c r="D906" s="57">
        <v>280.89</v>
      </c>
      <c r="E906" s="34">
        <f t="shared" si="28"/>
        <v>-9.7303014278159461E-3</v>
      </c>
      <c r="F906" s="2"/>
    </row>
    <row r="907" spans="1:6" x14ac:dyDescent="0.3">
      <c r="A907" s="3">
        <v>37312</v>
      </c>
      <c r="B907" s="4">
        <v>7775.0922849999997</v>
      </c>
      <c r="C907" s="5">
        <f t="shared" si="29"/>
        <v>1.470822605737987E-2</v>
      </c>
      <c r="D907" s="57">
        <v>284.86</v>
      </c>
      <c r="E907" s="34">
        <f t="shared" si="28"/>
        <v>1.4133646623233354E-2</v>
      </c>
      <c r="F907" s="2"/>
    </row>
    <row r="908" spans="1:6" x14ac:dyDescent="0.3">
      <c r="A908" s="3">
        <v>37313</v>
      </c>
      <c r="B908" s="4">
        <v>7846.9921880000002</v>
      </c>
      <c r="C908" s="5">
        <f t="shared" si="29"/>
        <v>9.2474661861843277E-3</v>
      </c>
      <c r="D908" s="57">
        <v>286.87</v>
      </c>
      <c r="E908" s="34">
        <f t="shared" si="28"/>
        <v>7.0560977322193796E-3</v>
      </c>
      <c r="F908" s="2"/>
    </row>
    <row r="909" spans="1:6" x14ac:dyDescent="0.3">
      <c r="A909" s="3">
        <v>37314</v>
      </c>
      <c r="B909" s="4">
        <v>8101.3916019999997</v>
      </c>
      <c r="C909" s="5">
        <f t="shared" si="29"/>
        <v>3.2419990730848447E-2</v>
      </c>
      <c r="D909" s="57">
        <v>290.87</v>
      </c>
      <c r="E909" s="34">
        <f t="shared" si="28"/>
        <v>1.394359814550139E-2</v>
      </c>
      <c r="F909" s="2"/>
    </row>
    <row r="910" spans="1:6" x14ac:dyDescent="0.3">
      <c r="A910" s="3">
        <v>37315</v>
      </c>
      <c r="B910" s="4">
        <v>8135.4916990000002</v>
      </c>
      <c r="C910" s="5">
        <f t="shared" si="29"/>
        <v>4.2091653724751765E-3</v>
      </c>
      <c r="D910" s="57">
        <v>289.83999999999997</v>
      </c>
      <c r="E910" s="34">
        <f t="shared" si="28"/>
        <v>-3.5411008354249152E-3</v>
      </c>
      <c r="F910" s="2"/>
    </row>
    <row r="911" spans="1:6" x14ac:dyDescent="0.3">
      <c r="A911" s="3">
        <v>37316</v>
      </c>
      <c r="B911" s="4">
        <v>8230.6914059999999</v>
      </c>
      <c r="C911" s="5">
        <f t="shared" si="29"/>
        <v>1.170177667462946E-2</v>
      </c>
      <c r="D911" s="57">
        <v>292.94</v>
      </c>
      <c r="E911" s="34">
        <f t="shared" si="28"/>
        <v>1.0695556168920817E-2</v>
      </c>
      <c r="F911" s="2"/>
    </row>
    <row r="912" spans="1:6" x14ac:dyDescent="0.3">
      <c r="A912" s="3">
        <v>37319</v>
      </c>
      <c r="B912" s="4">
        <v>8384.9912110000005</v>
      </c>
      <c r="C912" s="5">
        <f t="shared" si="29"/>
        <v>1.8746882538630771E-2</v>
      </c>
      <c r="D912" s="57">
        <v>298.64</v>
      </c>
      <c r="E912" s="34">
        <f t="shared" si="28"/>
        <v>1.9457909469515977E-2</v>
      </c>
      <c r="F912" s="2"/>
    </row>
    <row r="913" spans="1:6" x14ac:dyDescent="0.3">
      <c r="A913" s="3">
        <v>37320</v>
      </c>
      <c r="B913" s="4">
        <v>8307.1914059999999</v>
      </c>
      <c r="C913" s="5">
        <f t="shared" si="29"/>
        <v>-9.2784599342140561E-3</v>
      </c>
      <c r="D913" s="57">
        <v>297.35000000000002</v>
      </c>
      <c r="E913" s="34">
        <f t="shared" si="28"/>
        <v>-4.3195821055450612E-3</v>
      </c>
      <c r="F913" s="2"/>
    </row>
    <row r="914" spans="1:6" x14ac:dyDescent="0.3">
      <c r="A914" s="3">
        <v>37321</v>
      </c>
      <c r="B914" s="4">
        <v>8320.4912110000005</v>
      </c>
      <c r="C914" s="5">
        <f t="shared" si="29"/>
        <v>1.600998983891877E-3</v>
      </c>
      <c r="D914" s="57">
        <v>297.70999999999998</v>
      </c>
      <c r="E914" s="34">
        <f t="shared" si="28"/>
        <v>1.2106944677987563E-3</v>
      </c>
      <c r="F914" s="2"/>
    </row>
    <row r="915" spans="1:6" x14ac:dyDescent="0.3">
      <c r="A915" s="3">
        <v>37322</v>
      </c>
      <c r="B915" s="4">
        <v>8382.1914059999999</v>
      </c>
      <c r="C915" s="5">
        <f t="shared" si="29"/>
        <v>7.4154510154915698E-3</v>
      </c>
      <c r="D915" s="57">
        <v>299.35000000000002</v>
      </c>
      <c r="E915" s="34">
        <f t="shared" si="28"/>
        <v>5.5087165362266433E-3</v>
      </c>
      <c r="F915" s="2"/>
    </row>
    <row r="916" spans="1:6" x14ac:dyDescent="0.3">
      <c r="A916" s="3">
        <v>37323</v>
      </c>
      <c r="B916" s="4">
        <v>8369.6914059999999</v>
      </c>
      <c r="C916" s="5">
        <f t="shared" si="29"/>
        <v>-1.4912568079813449E-3</v>
      </c>
      <c r="D916" s="57">
        <v>301.36</v>
      </c>
      <c r="E916" s="34">
        <f t="shared" si="28"/>
        <v>6.7145481877399771E-3</v>
      </c>
      <c r="F916" s="2"/>
    </row>
    <row r="917" spans="1:6" x14ac:dyDescent="0.3">
      <c r="A917" s="3">
        <v>37326</v>
      </c>
      <c r="B917" s="4">
        <v>8317.8916019999997</v>
      </c>
      <c r="C917" s="5">
        <f t="shared" si="29"/>
        <v>-6.1889741792471309E-3</v>
      </c>
      <c r="D917" s="57">
        <v>299.54000000000002</v>
      </c>
      <c r="E917" s="34">
        <f t="shared" si="28"/>
        <v>-6.039288558534639E-3</v>
      </c>
      <c r="F917" s="2"/>
    </row>
    <row r="918" spans="1:6" x14ac:dyDescent="0.3">
      <c r="A918" s="3">
        <v>37327</v>
      </c>
      <c r="B918" s="4">
        <v>8225.8916019999997</v>
      </c>
      <c r="C918" s="5">
        <f t="shared" si="29"/>
        <v>-1.106049518340424E-2</v>
      </c>
      <c r="D918" s="57">
        <v>297.36</v>
      </c>
      <c r="E918" s="34">
        <f t="shared" si="28"/>
        <v>-7.2778259998664829E-3</v>
      </c>
      <c r="F918" s="2"/>
    </row>
    <row r="919" spans="1:6" x14ac:dyDescent="0.3">
      <c r="A919" s="3">
        <v>37328</v>
      </c>
      <c r="B919" s="4">
        <v>8198.9912110000005</v>
      </c>
      <c r="C919" s="5">
        <f t="shared" si="29"/>
        <v>-3.2702097598099611E-3</v>
      </c>
      <c r="D919" s="57">
        <v>297.29000000000002</v>
      </c>
      <c r="E919" s="34">
        <f t="shared" si="28"/>
        <v>-2.3540489642182028E-4</v>
      </c>
      <c r="F919" s="2"/>
    </row>
    <row r="920" spans="1:6" x14ac:dyDescent="0.3">
      <c r="A920" s="3">
        <v>37329</v>
      </c>
      <c r="B920" s="4">
        <v>8253.2910159999992</v>
      </c>
      <c r="C920" s="5">
        <f t="shared" si="29"/>
        <v>6.6227421889595295E-3</v>
      </c>
      <c r="D920" s="57">
        <v>297.25</v>
      </c>
      <c r="E920" s="34">
        <f t="shared" si="28"/>
        <v>-1.345487571059456E-4</v>
      </c>
      <c r="F920" s="2"/>
    </row>
    <row r="921" spans="1:6" x14ac:dyDescent="0.3">
      <c r="A921" s="3">
        <v>37330</v>
      </c>
      <c r="B921" s="4">
        <v>8318.7910159999992</v>
      </c>
      <c r="C921" s="5">
        <f t="shared" si="29"/>
        <v>7.9362280904695659E-3</v>
      </c>
      <c r="D921" s="57">
        <v>299.74</v>
      </c>
      <c r="E921" s="34">
        <f t="shared" si="28"/>
        <v>8.376787216147985E-3</v>
      </c>
      <c r="F921" s="2"/>
    </row>
    <row r="922" spans="1:6" x14ac:dyDescent="0.3">
      <c r="A922" s="3">
        <v>37333</v>
      </c>
      <c r="B922" s="4">
        <v>8394.6914059999999</v>
      </c>
      <c r="C922" s="5">
        <f t="shared" si="29"/>
        <v>9.123968838022023E-3</v>
      </c>
      <c r="D922" s="57">
        <v>301.39</v>
      </c>
      <c r="E922" s="34">
        <f t="shared" si="28"/>
        <v>5.5047708013611363E-3</v>
      </c>
      <c r="F922" s="2"/>
    </row>
    <row r="923" spans="1:6" x14ac:dyDescent="0.3">
      <c r="A923" s="3">
        <v>37334</v>
      </c>
      <c r="B923" s="4">
        <v>8471.2910159999992</v>
      </c>
      <c r="C923" s="5">
        <f t="shared" si="29"/>
        <v>9.1247678199641857E-3</v>
      </c>
      <c r="D923" s="57">
        <v>302.27999999999997</v>
      </c>
      <c r="E923" s="34">
        <f t="shared" si="28"/>
        <v>2.952984505126155E-3</v>
      </c>
      <c r="F923" s="2"/>
    </row>
    <row r="924" spans="1:6" x14ac:dyDescent="0.3">
      <c r="A924" s="3">
        <v>37335</v>
      </c>
      <c r="B924" s="4">
        <v>8390.0908199999994</v>
      </c>
      <c r="C924" s="5">
        <f t="shared" si="29"/>
        <v>-9.5853389815830914E-3</v>
      </c>
      <c r="D924" s="57">
        <v>299.45</v>
      </c>
      <c r="E924" s="34">
        <f t="shared" si="28"/>
        <v>-9.3621807595606343E-3</v>
      </c>
      <c r="F924" s="2"/>
    </row>
    <row r="925" spans="1:6" x14ac:dyDescent="0.3">
      <c r="A925" s="3">
        <v>37336</v>
      </c>
      <c r="B925" s="4">
        <v>8334.3916019999997</v>
      </c>
      <c r="C925" s="5">
        <f t="shared" si="29"/>
        <v>-6.6386907120511429E-3</v>
      </c>
      <c r="D925" s="57">
        <v>298.67</v>
      </c>
      <c r="E925" s="34">
        <f t="shared" si="28"/>
        <v>-2.604775421606198E-3</v>
      </c>
      <c r="F925" s="2"/>
    </row>
    <row r="926" spans="1:6" x14ac:dyDescent="0.3">
      <c r="A926" s="3">
        <v>37337</v>
      </c>
      <c r="B926" s="4">
        <v>8345.9912110000005</v>
      </c>
      <c r="C926" s="5">
        <f t="shared" si="29"/>
        <v>1.3917763352055967E-3</v>
      </c>
      <c r="D926" s="57">
        <v>300.32</v>
      </c>
      <c r="E926" s="34">
        <f t="shared" si="28"/>
        <v>5.5244919141526072E-3</v>
      </c>
      <c r="F926" s="2"/>
    </row>
    <row r="927" spans="1:6" x14ac:dyDescent="0.3">
      <c r="A927" s="3">
        <v>37340</v>
      </c>
      <c r="B927" s="4">
        <v>8167.1918949999999</v>
      </c>
      <c r="C927" s="5">
        <f t="shared" si="29"/>
        <v>-2.1423376981794973E-2</v>
      </c>
      <c r="D927" s="57">
        <v>298.25</v>
      </c>
      <c r="E927" s="34">
        <f t="shared" si="28"/>
        <v>-6.8926478423014803E-3</v>
      </c>
      <c r="F927" s="2"/>
    </row>
    <row r="928" spans="1:6" x14ac:dyDescent="0.3">
      <c r="A928" s="3">
        <v>37341</v>
      </c>
      <c r="B928" s="4">
        <v>8123.1918949999999</v>
      </c>
      <c r="C928" s="5">
        <f t="shared" si="29"/>
        <v>-5.3874086180021319E-3</v>
      </c>
      <c r="D928" s="57">
        <v>298.77</v>
      </c>
      <c r="E928" s="34">
        <f t="shared" si="28"/>
        <v>1.7435037720032742E-3</v>
      </c>
      <c r="F928" s="2"/>
    </row>
    <row r="929" spans="1:6" x14ac:dyDescent="0.3">
      <c r="A929" s="3">
        <v>37342</v>
      </c>
      <c r="B929" s="4">
        <v>8157.9916990000002</v>
      </c>
      <c r="C929" s="5">
        <f t="shared" si="29"/>
        <v>4.2840061455915457E-3</v>
      </c>
      <c r="D929" s="57">
        <v>299.52</v>
      </c>
      <c r="E929" s="34">
        <f t="shared" si="28"/>
        <v>2.5102921980117987E-3</v>
      </c>
      <c r="F929" s="2"/>
    </row>
    <row r="930" spans="1:6" x14ac:dyDescent="0.3">
      <c r="A930" s="3">
        <v>37343</v>
      </c>
      <c r="B930" s="4">
        <v>8249.6914059999999</v>
      </c>
      <c r="C930" s="5">
        <f t="shared" si="29"/>
        <v>1.12404756444211E-2</v>
      </c>
      <c r="D930" s="57">
        <v>303.02999999999997</v>
      </c>
      <c r="E930" s="34">
        <f t="shared" si="28"/>
        <v>1.171875E-2</v>
      </c>
      <c r="F930" s="2"/>
    </row>
    <row r="931" spans="1:6" x14ac:dyDescent="0.3">
      <c r="A931" s="3">
        <v>37348</v>
      </c>
      <c r="B931" s="4">
        <v>8202.0908199999994</v>
      </c>
      <c r="C931" s="5">
        <f t="shared" si="29"/>
        <v>-5.7699838281685123E-3</v>
      </c>
      <c r="D931" s="57">
        <v>301.24</v>
      </c>
      <c r="E931" s="34">
        <f t="shared" si="28"/>
        <v>-5.907005907005769E-3</v>
      </c>
      <c r="F931" s="2"/>
    </row>
    <row r="932" spans="1:6" x14ac:dyDescent="0.3">
      <c r="A932" s="3">
        <v>37349</v>
      </c>
      <c r="B932" s="4">
        <v>8236.0908199999994</v>
      </c>
      <c r="C932" s="5">
        <f t="shared" si="29"/>
        <v>4.1452845068594701E-3</v>
      </c>
      <c r="D932" s="57">
        <v>300.79000000000002</v>
      </c>
      <c r="E932" s="34">
        <f t="shared" si="28"/>
        <v>-1.4938255211790485E-3</v>
      </c>
      <c r="F932" s="2"/>
    </row>
    <row r="933" spans="1:6" x14ac:dyDescent="0.3">
      <c r="A933" s="3">
        <v>37350</v>
      </c>
      <c r="B933" s="4">
        <v>8164.6918949999999</v>
      </c>
      <c r="C933" s="5">
        <f t="shared" si="29"/>
        <v>-8.6690308011926343E-3</v>
      </c>
      <c r="D933" s="57">
        <v>298</v>
      </c>
      <c r="E933" s="34">
        <f t="shared" si="28"/>
        <v>-9.2755743209549379E-3</v>
      </c>
      <c r="F933" s="2"/>
    </row>
    <row r="934" spans="1:6" x14ac:dyDescent="0.3">
      <c r="A934" s="3">
        <v>37351</v>
      </c>
      <c r="B934" s="4">
        <v>8170.091797</v>
      </c>
      <c r="C934" s="5">
        <f t="shared" si="29"/>
        <v>6.6137241544983461E-4</v>
      </c>
      <c r="D934" s="57">
        <v>298</v>
      </c>
      <c r="E934" s="34">
        <f t="shared" si="28"/>
        <v>0</v>
      </c>
      <c r="F934" s="2"/>
    </row>
    <row r="935" spans="1:6" x14ac:dyDescent="0.3">
      <c r="A935" s="3">
        <v>37354</v>
      </c>
      <c r="B935" s="4">
        <v>7976.091797</v>
      </c>
      <c r="C935" s="5">
        <f t="shared" si="29"/>
        <v>-2.3745143239545463E-2</v>
      </c>
      <c r="D935" s="57">
        <v>294.29000000000002</v>
      </c>
      <c r="E935" s="34">
        <f t="shared" si="28"/>
        <v>-1.2449664429530105E-2</v>
      </c>
      <c r="F935" s="2"/>
    </row>
    <row r="936" spans="1:6" x14ac:dyDescent="0.3">
      <c r="A936" s="3">
        <v>37355</v>
      </c>
      <c r="B936" s="4">
        <v>8038.4916990000002</v>
      </c>
      <c r="C936" s="5">
        <f t="shared" si="29"/>
        <v>7.8233680840371633E-3</v>
      </c>
      <c r="D936" s="57">
        <v>294.64</v>
      </c>
      <c r="E936" s="34">
        <f t="shared" si="28"/>
        <v>1.1893030684018147E-3</v>
      </c>
      <c r="F936" s="2"/>
    </row>
    <row r="937" spans="1:6" x14ac:dyDescent="0.3">
      <c r="A937" s="3">
        <v>37356</v>
      </c>
      <c r="B937" s="4">
        <v>8098.1918949999999</v>
      </c>
      <c r="C937" s="5">
        <f t="shared" si="29"/>
        <v>7.4267907756160323E-3</v>
      </c>
      <c r="D937" s="57">
        <v>297.11</v>
      </c>
      <c r="E937" s="34">
        <f t="shared" si="28"/>
        <v>8.3831115938095557E-3</v>
      </c>
      <c r="F937" s="2"/>
    </row>
    <row r="938" spans="1:6" x14ac:dyDescent="0.3">
      <c r="A938" s="3">
        <v>37357</v>
      </c>
      <c r="B938" s="4">
        <v>7971.091797</v>
      </c>
      <c r="C938" s="5">
        <f t="shared" si="29"/>
        <v>-1.5694873577702495E-2</v>
      </c>
      <c r="D938" s="57">
        <v>292.37</v>
      </c>
      <c r="E938" s="34">
        <f t="shared" si="28"/>
        <v>-1.5953687186563981E-2</v>
      </c>
      <c r="F938" s="2"/>
    </row>
    <row r="939" spans="1:6" x14ac:dyDescent="0.3">
      <c r="A939" s="3">
        <v>37358</v>
      </c>
      <c r="B939" s="4">
        <v>8027.2915039999998</v>
      </c>
      <c r="C939" s="5">
        <f t="shared" si="29"/>
        <v>7.0504403200011279E-3</v>
      </c>
      <c r="D939" s="57">
        <v>293.8</v>
      </c>
      <c r="E939" s="34">
        <f t="shared" si="28"/>
        <v>4.8910626945308788E-3</v>
      </c>
      <c r="F939" s="2"/>
    </row>
    <row r="940" spans="1:6" x14ac:dyDescent="0.3">
      <c r="A940" s="3">
        <v>37361</v>
      </c>
      <c r="B940" s="4">
        <v>8116.8916019999997</v>
      </c>
      <c r="C940" s="5">
        <f t="shared" si="29"/>
        <v>1.1161934004184637E-2</v>
      </c>
      <c r="D940" s="57">
        <v>295.77999999999997</v>
      </c>
      <c r="E940" s="34">
        <f t="shared" si="28"/>
        <v>6.7392784206943279E-3</v>
      </c>
      <c r="F940" s="2"/>
    </row>
    <row r="941" spans="1:6" x14ac:dyDescent="0.3">
      <c r="A941" s="3">
        <v>37362</v>
      </c>
      <c r="B941" s="4">
        <v>8353.4912110000005</v>
      </c>
      <c r="C941" s="5">
        <f t="shared" si="29"/>
        <v>2.9149041357371619E-2</v>
      </c>
      <c r="D941" s="57">
        <v>300.36</v>
      </c>
      <c r="E941" s="34">
        <f t="shared" si="28"/>
        <v>1.5484481709378661E-2</v>
      </c>
      <c r="F941" s="2"/>
    </row>
    <row r="942" spans="1:6" x14ac:dyDescent="0.3">
      <c r="A942" s="3">
        <v>37363</v>
      </c>
      <c r="B942" s="4">
        <v>8393.7910159999992</v>
      </c>
      <c r="C942" s="5">
        <f t="shared" si="29"/>
        <v>4.824306865485406E-3</v>
      </c>
      <c r="D942" s="57">
        <v>300.25</v>
      </c>
      <c r="E942" s="34">
        <f t="shared" si="28"/>
        <v>-3.6622719403389681E-4</v>
      </c>
      <c r="F942" s="2"/>
    </row>
    <row r="943" spans="1:6" x14ac:dyDescent="0.3">
      <c r="A943" s="3">
        <v>37364</v>
      </c>
      <c r="B943" s="4">
        <v>8348.0908199999994</v>
      </c>
      <c r="C943" s="5">
        <f t="shared" si="29"/>
        <v>-5.4445239240394905E-3</v>
      </c>
      <c r="D943" s="57">
        <v>298.26</v>
      </c>
      <c r="E943" s="34">
        <f t="shared" si="28"/>
        <v>-6.6278101582015747E-3</v>
      </c>
      <c r="F943" s="2"/>
    </row>
    <row r="944" spans="1:6" x14ac:dyDescent="0.3">
      <c r="A944" s="3">
        <v>37365</v>
      </c>
      <c r="B944" s="4">
        <v>8420.3916019999997</v>
      </c>
      <c r="C944" s="5">
        <f t="shared" si="29"/>
        <v>8.6607565201357595E-3</v>
      </c>
      <c r="D944" s="57">
        <v>298.54000000000002</v>
      </c>
      <c r="E944" s="34">
        <f t="shared" si="28"/>
        <v>9.3877824716703806E-4</v>
      </c>
      <c r="F944" s="2"/>
    </row>
    <row r="945" spans="1:6" x14ac:dyDescent="0.3">
      <c r="A945" s="3">
        <v>37368</v>
      </c>
      <c r="B945" s="4">
        <v>8363.4912110000005</v>
      </c>
      <c r="C945" s="5">
        <f t="shared" si="29"/>
        <v>-6.7574518727233635E-3</v>
      </c>
      <c r="D945" s="57">
        <v>296.55</v>
      </c>
      <c r="E945" s="34">
        <f t="shared" si="28"/>
        <v>-6.6657734306960759E-3</v>
      </c>
      <c r="F945" s="2"/>
    </row>
    <row r="946" spans="1:6" x14ac:dyDescent="0.3">
      <c r="A946" s="3">
        <v>37369</v>
      </c>
      <c r="B946" s="4">
        <v>8356.8916019999997</v>
      </c>
      <c r="C946" s="5">
        <f t="shared" si="29"/>
        <v>-7.8909737973065219E-4</v>
      </c>
      <c r="D946" s="57">
        <v>295.64999999999998</v>
      </c>
      <c r="E946" s="34">
        <f t="shared" si="28"/>
        <v>-3.0349013657057222E-3</v>
      </c>
      <c r="F946" s="2"/>
    </row>
    <row r="947" spans="1:6" x14ac:dyDescent="0.3">
      <c r="A947" s="3">
        <v>37370</v>
      </c>
      <c r="B947" s="4">
        <v>8324.9912110000005</v>
      </c>
      <c r="C947" s="5">
        <f t="shared" si="29"/>
        <v>-3.8172555681307285E-3</v>
      </c>
      <c r="D947" s="57">
        <v>294.43</v>
      </c>
      <c r="E947" s="34">
        <f t="shared" si="28"/>
        <v>-4.1265009301537647E-3</v>
      </c>
      <c r="F947" s="2"/>
    </row>
    <row r="948" spans="1:6" x14ac:dyDescent="0.3">
      <c r="A948" s="3">
        <v>37371</v>
      </c>
      <c r="B948" s="4">
        <v>8171.091797</v>
      </c>
      <c r="C948" s="5">
        <f t="shared" si="29"/>
        <v>-1.8486435612886876E-2</v>
      </c>
      <c r="D948" s="57">
        <v>291.42</v>
      </c>
      <c r="E948" s="34">
        <f t="shared" si="28"/>
        <v>-1.022314302211047E-2</v>
      </c>
      <c r="F948" s="2"/>
    </row>
    <row r="949" spans="1:6" x14ac:dyDescent="0.3">
      <c r="A949" s="3">
        <v>37372</v>
      </c>
      <c r="B949" s="4">
        <v>8181.9916990000002</v>
      </c>
      <c r="C949" s="5">
        <f t="shared" si="29"/>
        <v>1.3339590682364122E-3</v>
      </c>
      <c r="D949" s="57">
        <v>289.88</v>
      </c>
      <c r="E949" s="34">
        <f t="shared" si="28"/>
        <v>-5.2844691510535169E-3</v>
      </c>
      <c r="F949" s="2"/>
    </row>
    <row r="950" spans="1:6" x14ac:dyDescent="0.3">
      <c r="A950" s="3">
        <v>37375</v>
      </c>
      <c r="B950" s="4">
        <v>8146.2915039999998</v>
      </c>
      <c r="C950" s="5">
        <f t="shared" si="29"/>
        <v>-4.3632646320532764E-3</v>
      </c>
      <c r="D950" s="57">
        <v>288.99</v>
      </c>
      <c r="E950" s="34">
        <f t="shared" si="28"/>
        <v>-3.0702359597074569E-3</v>
      </c>
      <c r="F950" s="2"/>
    </row>
    <row r="951" spans="1:6" x14ac:dyDescent="0.3">
      <c r="A951" s="3">
        <v>37376</v>
      </c>
      <c r="B951" s="4">
        <v>8154.3916019999997</v>
      </c>
      <c r="C951" s="5">
        <f t="shared" si="29"/>
        <v>9.943295051524359E-4</v>
      </c>
      <c r="D951" s="57">
        <v>290.64</v>
      </c>
      <c r="E951" s="34">
        <f t="shared" si="28"/>
        <v>5.7095401224955822E-3</v>
      </c>
      <c r="F951" s="2"/>
    </row>
    <row r="952" spans="1:6" x14ac:dyDescent="0.3">
      <c r="A952" s="3">
        <v>37378</v>
      </c>
      <c r="B952" s="4">
        <v>8047.9916990000002</v>
      </c>
      <c r="C952" s="5">
        <f t="shared" si="29"/>
        <v>-1.3048171855507107E-2</v>
      </c>
      <c r="D952" s="57">
        <v>289.95</v>
      </c>
      <c r="E952" s="34">
        <f t="shared" si="28"/>
        <v>-2.3740710156895384E-3</v>
      </c>
      <c r="F952" s="2"/>
    </row>
    <row r="953" spans="1:6" x14ac:dyDescent="0.3">
      <c r="A953" s="3">
        <v>37379</v>
      </c>
      <c r="B953" s="4">
        <v>8018.9916990000002</v>
      </c>
      <c r="C953" s="5">
        <f t="shared" si="29"/>
        <v>-3.6033834383307761E-3</v>
      </c>
      <c r="D953" s="57">
        <v>287.54000000000002</v>
      </c>
      <c r="E953" s="34">
        <f t="shared" si="28"/>
        <v>-8.3117778927400687E-3</v>
      </c>
      <c r="F953" s="2"/>
    </row>
    <row r="954" spans="1:6" x14ac:dyDescent="0.3">
      <c r="A954" s="3">
        <v>37382</v>
      </c>
      <c r="B954" s="4">
        <v>7945.8920900000003</v>
      </c>
      <c r="C954" s="5">
        <f t="shared" si="29"/>
        <v>-9.1158105337751927E-3</v>
      </c>
      <c r="D954" s="57">
        <v>286.92</v>
      </c>
      <c r="E954" s="34">
        <f t="shared" si="28"/>
        <v>-2.156221743061848E-3</v>
      </c>
      <c r="F954" s="2"/>
    </row>
    <row r="955" spans="1:6" x14ac:dyDescent="0.3">
      <c r="A955" s="3">
        <v>37383</v>
      </c>
      <c r="B955" s="4">
        <v>7910.6923829999996</v>
      </c>
      <c r="C955" s="5">
        <f t="shared" si="29"/>
        <v>-4.4299251237378545E-3</v>
      </c>
      <c r="D955" s="57">
        <v>283.86</v>
      </c>
      <c r="E955" s="34">
        <f t="shared" si="28"/>
        <v>-1.0664993726474337E-2</v>
      </c>
      <c r="F955" s="2"/>
    </row>
    <row r="956" spans="1:6" x14ac:dyDescent="0.3">
      <c r="A956" s="3">
        <v>37384</v>
      </c>
      <c r="B956" s="4">
        <v>8087.8916019999997</v>
      </c>
      <c r="C956" s="5">
        <f t="shared" si="29"/>
        <v>2.2399963292821123E-2</v>
      </c>
      <c r="D956" s="57">
        <v>289.97000000000003</v>
      </c>
      <c r="E956" s="34">
        <f t="shared" si="28"/>
        <v>2.1524695272317373E-2</v>
      </c>
      <c r="F956" s="2"/>
    </row>
    <row r="957" spans="1:6" x14ac:dyDescent="0.3">
      <c r="A957" s="3">
        <v>37385</v>
      </c>
      <c r="B957" s="4">
        <v>8041.3916019999997</v>
      </c>
      <c r="C957" s="5">
        <f t="shared" si="29"/>
        <v>-5.7493352146932297E-3</v>
      </c>
      <c r="D957" s="57">
        <v>289</v>
      </c>
      <c r="E957" s="34">
        <f t="shared" si="28"/>
        <v>-3.3451736386523878E-3</v>
      </c>
      <c r="F957" s="2"/>
    </row>
    <row r="958" spans="1:6" x14ac:dyDescent="0.3">
      <c r="A958" s="3">
        <v>37386</v>
      </c>
      <c r="B958" s="4">
        <v>7897.0922849999997</v>
      </c>
      <c r="C958" s="5">
        <f t="shared" si="29"/>
        <v>-1.7944570310953534E-2</v>
      </c>
      <c r="D958" s="57">
        <v>285.83999999999997</v>
      </c>
      <c r="E958" s="34">
        <f t="shared" si="28"/>
        <v>-1.0934256055363356E-2</v>
      </c>
      <c r="F958" s="2"/>
    </row>
    <row r="959" spans="1:6" x14ac:dyDescent="0.3">
      <c r="A959" s="3">
        <v>37389</v>
      </c>
      <c r="B959" s="4">
        <v>7998.091797</v>
      </c>
      <c r="C959" s="5">
        <f t="shared" si="29"/>
        <v>1.278945570787382E-2</v>
      </c>
      <c r="D959" s="57">
        <v>288.02</v>
      </c>
      <c r="E959" s="34">
        <f t="shared" si="28"/>
        <v>7.6266442765182685E-3</v>
      </c>
      <c r="F959" s="2"/>
    </row>
    <row r="960" spans="1:6" x14ac:dyDescent="0.3">
      <c r="A960" s="3">
        <v>37390</v>
      </c>
      <c r="B960" s="4">
        <v>8103.591797</v>
      </c>
      <c r="C960" s="5">
        <f t="shared" si="29"/>
        <v>1.3190646303856024E-2</v>
      </c>
      <c r="D960" s="57">
        <v>291.77999999999997</v>
      </c>
      <c r="E960" s="34">
        <f t="shared" si="28"/>
        <v>1.3054648982709471E-2</v>
      </c>
      <c r="F960" s="2"/>
    </row>
    <row r="961" spans="1:6" x14ac:dyDescent="0.3">
      <c r="A961" s="3">
        <v>37391</v>
      </c>
      <c r="B961" s="4">
        <v>8162.091797</v>
      </c>
      <c r="C961" s="5">
        <f t="shared" si="29"/>
        <v>7.2190210792277831E-3</v>
      </c>
      <c r="D961" s="57">
        <v>292.89</v>
      </c>
      <c r="E961" s="34">
        <f t="shared" si="28"/>
        <v>3.8042360682706278E-3</v>
      </c>
      <c r="F961" s="2"/>
    </row>
    <row r="962" spans="1:6" x14ac:dyDescent="0.3">
      <c r="A962" s="3">
        <v>37392</v>
      </c>
      <c r="B962" s="4">
        <v>8088.091797</v>
      </c>
      <c r="C962" s="5">
        <f t="shared" si="29"/>
        <v>-9.0663033252332825E-3</v>
      </c>
      <c r="D962" s="57">
        <v>291.62</v>
      </c>
      <c r="E962" s="34">
        <f t="shared" ref="E962:E1025" si="30">D962/D961-1</f>
        <v>-4.3360988767113806E-3</v>
      </c>
      <c r="F962" s="2"/>
    </row>
    <row r="963" spans="1:6" x14ac:dyDescent="0.3">
      <c r="A963" s="3">
        <v>37393</v>
      </c>
      <c r="B963" s="4">
        <v>8090.591797</v>
      </c>
      <c r="C963" s="5">
        <f t="shared" ref="C963:C1026" si="31">B963/B962-1</f>
        <v>3.0909639291265556E-4</v>
      </c>
      <c r="D963" s="57">
        <v>289.26</v>
      </c>
      <c r="E963" s="34">
        <f t="shared" si="30"/>
        <v>-8.0927234071738186E-3</v>
      </c>
      <c r="F963" s="2"/>
    </row>
    <row r="964" spans="1:6" x14ac:dyDescent="0.3">
      <c r="A964" s="3">
        <v>37396</v>
      </c>
      <c r="B964" s="4">
        <v>7999.9916990000002</v>
      </c>
      <c r="C964" s="5">
        <f t="shared" si="31"/>
        <v>-1.1198204071251605E-2</v>
      </c>
      <c r="D964" s="57">
        <v>287.58</v>
      </c>
      <c r="E964" s="34">
        <f t="shared" si="30"/>
        <v>-5.8079236672889945E-3</v>
      </c>
      <c r="F964" s="2"/>
    </row>
    <row r="965" spans="1:6" x14ac:dyDescent="0.3">
      <c r="A965" s="3">
        <v>37397</v>
      </c>
      <c r="B965" s="4">
        <v>7949.9921880000002</v>
      </c>
      <c r="C965" s="5">
        <f t="shared" si="31"/>
        <v>-6.2499453600995958E-3</v>
      </c>
      <c r="D965" s="57">
        <v>287.48</v>
      </c>
      <c r="E965" s="34">
        <f t="shared" si="30"/>
        <v>-3.4772932749138619E-4</v>
      </c>
      <c r="F965" s="2"/>
    </row>
    <row r="966" spans="1:6" x14ac:dyDescent="0.3">
      <c r="A966" s="3">
        <v>37398</v>
      </c>
      <c r="B966" s="4">
        <v>7857.0922849999997</v>
      </c>
      <c r="C966" s="5">
        <f t="shared" si="31"/>
        <v>-1.1685533872627829E-2</v>
      </c>
      <c r="D966" s="57">
        <v>283.35000000000002</v>
      </c>
      <c r="E966" s="34">
        <f t="shared" si="30"/>
        <v>-1.4366216780297703E-2</v>
      </c>
      <c r="F966" s="2"/>
    </row>
    <row r="967" spans="1:6" x14ac:dyDescent="0.3">
      <c r="A967" s="3">
        <v>37399</v>
      </c>
      <c r="B967" s="4">
        <v>7902.0922849999997</v>
      </c>
      <c r="C967" s="5">
        <f t="shared" si="31"/>
        <v>5.7273095908405569E-3</v>
      </c>
      <c r="D967" s="57">
        <v>283.98</v>
      </c>
      <c r="E967" s="34">
        <f t="shared" si="30"/>
        <v>2.2233986236104286E-3</v>
      </c>
      <c r="F967" s="2"/>
    </row>
    <row r="968" spans="1:6" x14ac:dyDescent="0.3">
      <c r="A968" s="3">
        <v>37400</v>
      </c>
      <c r="B968" s="4">
        <v>7950.1923829999996</v>
      </c>
      <c r="C968" s="5">
        <f t="shared" si="31"/>
        <v>6.0870078790784543E-3</v>
      </c>
      <c r="D968" s="57">
        <v>284.27999999999997</v>
      </c>
      <c r="E968" s="34">
        <f t="shared" si="30"/>
        <v>1.0564124234100358E-3</v>
      </c>
      <c r="F968" s="2"/>
    </row>
    <row r="969" spans="1:6" x14ac:dyDescent="0.3">
      <c r="A969" s="3">
        <v>37403</v>
      </c>
      <c r="B969" s="4">
        <v>7992.9916990000002</v>
      </c>
      <c r="C969" s="5">
        <f t="shared" si="31"/>
        <v>5.3834314867045041E-3</v>
      </c>
      <c r="D969" s="57">
        <v>284.39999999999998</v>
      </c>
      <c r="E969" s="34">
        <f t="shared" si="30"/>
        <v>4.2211903756861346E-4</v>
      </c>
      <c r="F969" s="2"/>
    </row>
    <row r="970" spans="1:6" x14ac:dyDescent="0.3">
      <c r="A970" s="3">
        <v>37404</v>
      </c>
      <c r="B970" s="4">
        <v>7925.0922849999997</v>
      </c>
      <c r="C970" s="5">
        <f t="shared" si="31"/>
        <v>-8.494868574490777E-3</v>
      </c>
      <c r="D970" s="57">
        <v>281.3</v>
      </c>
      <c r="E970" s="34">
        <f t="shared" si="30"/>
        <v>-1.0900140646975975E-2</v>
      </c>
      <c r="F970" s="2"/>
    </row>
    <row r="971" spans="1:6" x14ac:dyDescent="0.3">
      <c r="A971" s="3">
        <v>37405</v>
      </c>
      <c r="B971" s="4">
        <v>7946.6923829999996</v>
      </c>
      <c r="C971" s="5">
        <f t="shared" si="31"/>
        <v>2.725532678134579E-3</v>
      </c>
      <c r="D971" s="57">
        <v>280.22000000000003</v>
      </c>
      <c r="E971" s="34">
        <f t="shared" si="30"/>
        <v>-3.8393174546746955E-3</v>
      </c>
      <c r="F971" s="2"/>
    </row>
    <row r="972" spans="1:6" x14ac:dyDescent="0.3">
      <c r="A972" s="3">
        <v>37406</v>
      </c>
      <c r="B972" s="4">
        <v>7854.7919920000004</v>
      </c>
      <c r="C972" s="5">
        <f t="shared" si="31"/>
        <v>-1.1564609094042444E-2</v>
      </c>
      <c r="D972" s="57">
        <v>276.58999999999997</v>
      </c>
      <c r="E972" s="34">
        <f t="shared" si="30"/>
        <v>-1.2954107486974675E-2</v>
      </c>
      <c r="F972" s="2"/>
    </row>
    <row r="973" spans="1:6" x14ac:dyDescent="0.3">
      <c r="A973" s="3">
        <v>37407</v>
      </c>
      <c r="B973" s="4">
        <v>7949.8920900000003</v>
      </c>
      <c r="C973" s="5">
        <f t="shared" si="31"/>
        <v>1.2107271344277137E-2</v>
      </c>
      <c r="D973" s="57">
        <v>279.02999999999997</v>
      </c>
      <c r="E973" s="34">
        <f t="shared" si="30"/>
        <v>8.8217216819117539E-3</v>
      </c>
      <c r="F973" s="2"/>
    </row>
    <row r="974" spans="1:6" x14ac:dyDescent="0.3">
      <c r="A974" s="3">
        <v>37410</v>
      </c>
      <c r="B974" s="4">
        <v>7899.6923829999996</v>
      </c>
      <c r="C974" s="5">
        <f t="shared" si="31"/>
        <v>-6.3145142640547158E-3</v>
      </c>
      <c r="D974" s="57">
        <v>277</v>
      </c>
      <c r="E974" s="34">
        <f t="shared" si="30"/>
        <v>-7.2752033831486873E-3</v>
      </c>
      <c r="F974" s="2"/>
    </row>
    <row r="975" spans="1:6" x14ac:dyDescent="0.3">
      <c r="A975" s="3">
        <v>37411</v>
      </c>
      <c r="B975" s="4">
        <v>7666.9921880000002</v>
      </c>
      <c r="C975" s="5">
        <f t="shared" si="31"/>
        <v>-2.9456867902953543E-2</v>
      </c>
      <c r="D975" s="57">
        <v>271.82</v>
      </c>
      <c r="E975" s="34">
        <f t="shared" si="30"/>
        <v>-1.8700361010830391E-2</v>
      </c>
      <c r="F975" s="2"/>
    </row>
    <row r="976" spans="1:6" x14ac:dyDescent="0.3">
      <c r="A976" s="3">
        <v>37412</v>
      </c>
      <c r="B976" s="4">
        <v>7619.0922849999997</v>
      </c>
      <c r="C976" s="5">
        <f t="shared" si="31"/>
        <v>-6.2475481682335854E-3</v>
      </c>
      <c r="D976" s="57">
        <v>270.24</v>
      </c>
      <c r="E976" s="34">
        <f t="shared" si="30"/>
        <v>-5.8126701493634858E-3</v>
      </c>
      <c r="F976" s="2"/>
    </row>
    <row r="977" spans="1:6" x14ac:dyDescent="0.3">
      <c r="A977" s="3">
        <v>37413</v>
      </c>
      <c r="B977" s="4">
        <v>7577.4921880000002</v>
      </c>
      <c r="C977" s="5">
        <f t="shared" si="31"/>
        <v>-5.4599807226248798E-3</v>
      </c>
      <c r="D977" s="57">
        <v>269.02999999999997</v>
      </c>
      <c r="E977" s="34">
        <f t="shared" si="30"/>
        <v>-4.4775014801659019E-3</v>
      </c>
      <c r="F977" s="2"/>
    </row>
    <row r="978" spans="1:6" x14ac:dyDescent="0.3">
      <c r="A978" s="3">
        <v>37414</v>
      </c>
      <c r="B978" s="4">
        <v>7480.5922849999997</v>
      </c>
      <c r="C978" s="5">
        <f t="shared" si="31"/>
        <v>-1.2787859175025562E-2</v>
      </c>
      <c r="D978" s="57">
        <v>265.62</v>
      </c>
      <c r="E978" s="34">
        <f t="shared" si="30"/>
        <v>-1.2675166338326438E-2</v>
      </c>
      <c r="F978" s="2"/>
    </row>
    <row r="979" spans="1:6" x14ac:dyDescent="0.3">
      <c r="A979" s="3">
        <v>37417</v>
      </c>
      <c r="B979" s="4">
        <v>7483.0922849999997</v>
      </c>
      <c r="C979" s="5">
        <f t="shared" si="31"/>
        <v>3.3419813629098627E-4</v>
      </c>
      <c r="D979" s="57">
        <v>266.18</v>
      </c>
      <c r="E979" s="34">
        <f t="shared" si="30"/>
        <v>2.1082749792937783E-3</v>
      </c>
      <c r="F979" s="2"/>
    </row>
    <row r="980" spans="1:6" x14ac:dyDescent="0.3">
      <c r="A980" s="3">
        <v>37418</v>
      </c>
      <c r="B980" s="4">
        <v>7553.8920900000003</v>
      </c>
      <c r="C980" s="5">
        <f t="shared" si="31"/>
        <v>9.4613032024100097E-3</v>
      </c>
      <c r="D980" s="57">
        <v>268.74</v>
      </c>
      <c r="E980" s="34">
        <f t="shared" si="30"/>
        <v>9.6175520324592867E-3</v>
      </c>
      <c r="F980" s="2"/>
    </row>
    <row r="981" spans="1:6" x14ac:dyDescent="0.3">
      <c r="A981" s="3">
        <v>37419</v>
      </c>
      <c r="B981" s="4">
        <v>7387.5927730000003</v>
      </c>
      <c r="C981" s="5">
        <f t="shared" si="31"/>
        <v>-2.2015050654503043E-2</v>
      </c>
      <c r="D981" s="57">
        <v>262.94</v>
      </c>
      <c r="E981" s="34">
        <f t="shared" si="30"/>
        <v>-2.1582198407382625E-2</v>
      </c>
      <c r="F981" s="2"/>
    </row>
    <row r="982" spans="1:6" x14ac:dyDescent="0.3">
      <c r="A982" s="3">
        <v>37420</v>
      </c>
      <c r="B982" s="4">
        <v>7296.4926759999998</v>
      </c>
      <c r="C982" s="5">
        <f t="shared" si="31"/>
        <v>-1.2331499555978676E-2</v>
      </c>
      <c r="D982" s="57">
        <v>259.87</v>
      </c>
      <c r="E982" s="34">
        <f t="shared" si="30"/>
        <v>-1.1675667452650806E-2</v>
      </c>
      <c r="F982" s="2"/>
    </row>
    <row r="983" spans="1:6" x14ac:dyDescent="0.3">
      <c r="A983" s="3">
        <v>37421</v>
      </c>
      <c r="B983" s="4">
        <v>7128.1928710000002</v>
      </c>
      <c r="C983" s="5">
        <f t="shared" si="31"/>
        <v>-2.3065849919041259E-2</v>
      </c>
      <c r="D983" s="57">
        <v>253.3</v>
      </c>
      <c r="E983" s="34">
        <f t="shared" si="30"/>
        <v>-2.5281871705083336E-2</v>
      </c>
      <c r="F983" s="2"/>
    </row>
    <row r="984" spans="1:6" x14ac:dyDescent="0.3">
      <c r="A984" s="3">
        <v>37424</v>
      </c>
      <c r="B984" s="4">
        <v>7332.9926759999998</v>
      </c>
      <c r="C984" s="5">
        <f t="shared" si="31"/>
        <v>2.8730957299597959E-2</v>
      </c>
      <c r="D984" s="57">
        <v>261.54000000000002</v>
      </c>
      <c r="E984" s="34">
        <f t="shared" si="30"/>
        <v>3.2530596131070011E-2</v>
      </c>
      <c r="F984" s="2"/>
    </row>
    <row r="985" spans="1:6" x14ac:dyDescent="0.3">
      <c r="A985" s="3">
        <v>37425</v>
      </c>
      <c r="B985" s="4">
        <v>7350.7924800000001</v>
      </c>
      <c r="C985" s="5">
        <f t="shared" si="31"/>
        <v>2.4273587587584355E-3</v>
      </c>
      <c r="D985" s="57">
        <v>259.93</v>
      </c>
      <c r="E985" s="34">
        <f t="shared" si="30"/>
        <v>-6.1558461420815336E-3</v>
      </c>
      <c r="F985" s="2"/>
    </row>
    <row r="986" spans="1:6" x14ac:dyDescent="0.3">
      <c r="A986" s="3">
        <v>37426</v>
      </c>
      <c r="B986" s="4">
        <v>7212.6928710000002</v>
      </c>
      <c r="C986" s="5">
        <f t="shared" si="31"/>
        <v>-1.8787036823001091E-2</v>
      </c>
      <c r="D986" s="57">
        <v>255.63</v>
      </c>
      <c r="E986" s="34">
        <f t="shared" si="30"/>
        <v>-1.6542915400300173E-2</v>
      </c>
      <c r="F986" s="2"/>
    </row>
    <row r="987" spans="1:6" x14ac:dyDescent="0.3">
      <c r="A987" s="3">
        <v>37427</v>
      </c>
      <c r="B987" s="4">
        <v>7060.2924800000001</v>
      </c>
      <c r="C987" s="5">
        <f t="shared" si="31"/>
        <v>-2.1129471852704973E-2</v>
      </c>
      <c r="D987" s="57">
        <v>250.14</v>
      </c>
      <c r="E987" s="34">
        <f t="shared" si="30"/>
        <v>-2.1476352540781618E-2</v>
      </c>
      <c r="F987" s="2"/>
    </row>
    <row r="988" spans="1:6" x14ac:dyDescent="0.3">
      <c r="A988" s="3">
        <v>37428</v>
      </c>
      <c r="B988" s="4">
        <v>6925.4931640000004</v>
      </c>
      <c r="C988" s="5">
        <f t="shared" si="31"/>
        <v>-1.9092596571863241E-2</v>
      </c>
      <c r="D988" s="57">
        <v>249.15</v>
      </c>
      <c r="E988" s="34">
        <f t="shared" si="30"/>
        <v>-3.9577836411608391E-3</v>
      </c>
      <c r="F988" s="2"/>
    </row>
    <row r="989" spans="1:6" x14ac:dyDescent="0.3">
      <c r="A989" s="3">
        <v>37431</v>
      </c>
      <c r="B989" s="4">
        <v>6651.3930659999996</v>
      </c>
      <c r="C989" s="5">
        <f t="shared" si="31"/>
        <v>-3.9578423010338648E-2</v>
      </c>
      <c r="D989" s="57">
        <v>243.26</v>
      </c>
      <c r="E989" s="34">
        <f t="shared" si="30"/>
        <v>-2.3640377282761471E-2</v>
      </c>
      <c r="F989" s="2"/>
    </row>
    <row r="990" spans="1:6" x14ac:dyDescent="0.3">
      <c r="A990" s="3">
        <v>37432</v>
      </c>
      <c r="B990" s="4">
        <v>6773.5932620000003</v>
      </c>
      <c r="C990" s="5">
        <f t="shared" si="31"/>
        <v>1.8372120665166136E-2</v>
      </c>
      <c r="D990" s="57">
        <v>248.47</v>
      </c>
      <c r="E990" s="34">
        <f t="shared" si="30"/>
        <v>2.1417413467072377E-2</v>
      </c>
      <c r="F990" s="2"/>
    </row>
    <row r="991" spans="1:6" x14ac:dyDescent="0.3">
      <c r="A991" s="3">
        <v>37433</v>
      </c>
      <c r="B991" s="4">
        <v>6683.3930659999996</v>
      </c>
      <c r="C991" s="5">
        <f t="shared" si="31"/>
        <v>-1.3316447048278723E-2</v>
      </c>
      <c r="D991" s="57">
        <v>243.66</v>
      </c>
      <c r="E991" s="34">
        <f t="shared" si="30"/>
        <v>-1.9358473860023317E-2</v>
      </c>
      <c r="F991" s="2"/>
    </row>
    <row r="992" spans="1:6" x14ac:dyDescent="0.3">
      <c r="A992" s="3">
        <v>37434</v>
      </c>
      <c r="B992" s="4">
        <v>6695.7929690000001</v>
      </c>
      <c r="C992" s="5">
        <f t="shared" si="31"/>
        <v>1.8553305001738352E-3</v>
      </c>
      <c r="D992" s="57">
        <v>246.44</v>
      </c>
      <c r="E992" s="34">
        <f t="shared" si="30"/>
        <v>1.140934088483947E-2</v>
      </c>
      <c r="F992" s="2"/>
    </row>
    <row r="993" spans="1:6" x14ac:dyDescent="0.3">
      <c r="A993" s="3">
        <v>37435</v>
      </c>
      <c r="B993" s="4">
        <v>6912.9931640000004</v>
      </c>
      <c r="C993" s="5">
        <f t="shared" si="31"/>
        <v>3.2438308054861809E-2</v>
      </c>
      <c r="D993" s="57">
        <v>254.04</v>
      </c>
      <c r="E993" s="34">
        <f t="shared" si="30"/>
        <v>3.0839149488719242E-2</v>
      </c>
      <c r="F993" s="2"/>
    </row>
    <row r="994" spans="1:6" x14ac:dyDescent="0.3">
      <c r="A994" s="3">
        <v>37438</v>
      </c>
      <c r="B994" s="4">
        <v>6893.5932620000003</v>
      </c>
      <c r="C994" s="5">
        <f t="shared" si="31"/>
        <v>-2.8062955567534908E-3</v>
      </c>
      <c r="D994" s="57">
        <v>254.86</v>
      </c>
      <c r="E994" s="34">
        <f t="shared" si="30"/>
        <v>3.2278381357266905E-3</v>
      </c>
      <c r="F994" s="2"/>
    </row>
    <row r="995" spans="1:6" x14ac:dyDescent="0.3">
      <c r="A995" s="3">
        <v>37439</v>
      </c>
      <c r="B995" s="4">
        <v>6713.3930659999996</v>
      </c>
      <c r="C995" s="5">
        <f t="shared" si="31"/>
        <v>-2.614024198284659E-2</v>
      </c>
      <c r="D995" s="57">
        <v>247.7</v>
      </c>
      <c r="E995" s="34">
        <f t="shared" si="30"/>
        <v>-2.8093855450051053E-2</v>
      </c>
      <c r="F995" s="2"/>
    </row>
    <row r="996" spans="1:6" x14ac:dyDescent="0.3">
      <c r="A996" s="3">
        <v>37440</v>
      </c>
      <c r="B996" s="4">
        <v>6592.1933589999999</v>
      </c>
      <c r="C996" s="5">
        <f t="shared" si="31"/>
        <v>-1.8053420350704008E-2</v>
      </c>
      <c r="D996" s="57">
        <v>240.75</v>
      </c>
      <c r="E996" s="34">
        <f t="shared" si="30"/>
        <v>-2.8058134840532878E-2</v>
      </c>
      <c r="F996" s="2"/>
    </row>
    <row r="997" spans="1:6" x14ac:dyDescent="0.3">
      <c r="A997" s="3">
        <v>37441</v>
      </c>
      <c r="B997" s="4">
        <v>6686.5932620000003</v>
      </c>
      <c r="C997" s="5">
        <f t="shared" si="31"/>
        <v>1.4319953596494628E-2</v>
      </c>
      <c r="D997" s="57">
        <v>245.5</v>
      </c>
      <c r="E997" s="34">
        <f t="shared" si="30"/>
        <v>1.9730010384215957E-2</v>
      </c>
      <c r="F997" s="2"/>
    </row>
    <row r="998" spans="1:6" x14ac:dyDescent="0.3">
      <c r="A998" s="3">
        <v>37442</v>
      </c>
      <c r="B998" s="4">
        <v>7078.392578</v>
      </c>
      <c r="C998" s="5">
        <f t="shared" si="31"/>
        <v>5.8594758294421734E-2</v>
      </c>
      <c r="D998" s="57">
        <v>254.82</v>
      </c>
      <c r="E998" s="34">
        <f t="shared" si="30"/>
        <v>3.7963340122199485E-2</v>
      </c>
      <c r="F998" s="2"/>
    </row>
    <row r="999" spans="1:6" x14ac:dyDescent="0.3">
      <c r="A999" s="3">
        <v>37445</v>
      </c>
      <c r="B999" s="4">
        <v>7133.7924800000001</v>
      </c>
      <c r="C999" s="5">
        <f t="shared" si="31"/>
        <v>7.8266218480429472E-3</v>
      </c>
      <c r="D999" s="57">
        <v>253.72</v>
      </c>
      <c r="E999" s="34">
        <f t="shared" si="30"/>
        <v>-4.3167726238129145E-3</v>
      </c>
      <c r="F999" s="2"/>
    </row>
    <row r="1000" spans="1:6" x14ac:dyDescent="0.3">
      <c r="A1000" s="3">
        <v>37446</v>
      </c>
      <c r="B1000" s="4">
        <v>6997.6928710000002</v>
      </c>
      <c r="C1000" s="5">
        <f t="shared" si="31"/>
        <v>-1.9078156447858929E-2</v>
      </c>
      <c r="D1000" s="57">
        <v>250.77</v>
      </c>
      <c r="E1000" s="34">
        <f t="shared" si="30"/>
        <v>-1.1626990383099445E-2</v>
      </c>
      <c r="F1000" s="2"/>
    </row>
    <row r="1001" spans="1:6" x14ac:dyDescent="0.3">
      <c r="A1001" s="3">
        <v>37447</v>
      </c>
      <c r="B1001" s="4">
        <v>6858.2929690000001</v>
      </c>
      <c r="C1001" s="5">
        <f t="shared" si="31"/>
        <v>-1.9920837420245197E-2</v>
      </c>
      <c r="D1001" s="57">
        <v>243.36</v>
      </c>
      <c r="E1001" s="34">
        <f t="shared" si="30"/>
        <v>-2.9548989113530322E-2</v>
      </c>
      <c r="F1001" s="2"/>
    </row>
    <row r="1002" spans="1:6" x14ac:dyDescent="0.3">
      <c r="A1002" s="3">
        <v>37448</v>
      </c>
      <c r="B1002" s="4">
        <v>6637.6933589999999</v>
      </c>
      <c r="C1002" s="5">
        <f t="shared" si="31"/>
        <v>-3.2165381531107928E-2</v>
      </c>
      <c r="D1002" s="57">
        <v>235.02</v>
      </c>
      <c r="E1002" s="34">
        <f t="shared" si="30"/>
        <v>-3.4270216962524636E-2</v>
      </c>
      <c r="F1002" s="2"/>
    </row>
    <row r="1003" spans="1:6" x14ac:dyDescent="0.3">
      <c r="A1003" s="3">
        <v>37449</v>
      </c>
      <c r="B1003" s="4">
        <v>6724.5932620000003</v>
      </c>
      <c r="C1003" s="5">
        <f t="shared" si="31"/>
        <v>1.3091882721905757E-2</v>
      </c>
      <c r="D1003" s="57">
        <v>234.86</v>
      </c>
      <c r="E1003" s="34">
        <f t="shared" si="30"/>
        <v>-6.8079312398938718E-4</v>
      </c>
      <c r="F1003" s="2"/>
    </row>
    <row r="1004" spans="1:6" x14ac:dyDescent="0.3">
      <c r="A1004" s="3">
        <v>37452</v>
      </c>
      <c r="B1004" s="4">
        <v>6420.8935549999997</v>
      </c>
      <c r="C1004" s="5">
        <f t="shared" si="31"/>
        <v>-4.5162539229870902E-2</v>
      </c>
      <c r="D1004" s="57">
        <v>223.04</v>
      </c>
      <c r="E1004" s="34">
        <f t="shared" si="30"/>
        <v>-5.0327854892276314E-2</v>
      </c>
      <c r="F1004" s="2"/>
    </row>
    <row r="1005" spans="1:6" x14ac:dyDescent="0.3">
      <c r="A1005" s="3">
        <v>37453</v>
      </c>
      <c r="B1005" s="4">
        <v>6421.1938479999999</v>
      </c>
      <c r="C1005" s="5">
        <f t="shared" si="31"/>
        <v>4.6768101266358997E-5</v>
      </c>
      <c r="D1005" s="57">
        <v>222.61</v>
      </c>
      <c r="E1005" s="34">
        <f t="shared" si="30"/>
        <v>-1.9279053084647613E-3</v>
      </c>
      <c r="F1005" s="2"/>
    </row>
    <row r="1006" spans="1:6" x14ac:dyDescent="0.3">
      <c r="A1006" s="3">
        <v>37454</v>
      </c>
      <c r="B1006" s="4">
        <v>6660.5932620000003</v>
      </c>
      <c r="C1006" s="5">
        <f t="shared" si="31"/>
        <v>3.7282695347153449E-2</v>
      </c>
      <c r="D1006" s="57">
        <v>229.84</v>
      </c>
      <c r="E1006" s="34">
        <f t="shared" si="30"/>
        <v>3.2478325322312429E-2</v>
      </c>
      <c r="F1006" s="2"/>
    </row>
    <row r="1007" spans="1:6" x14ac:dyDescent="0.3">
      <c r="A1007" s="3">
        <v>37455</v>
      </c>
      <c r="B1007" s="4">
        <v>6751.5932620000003</v>
      </c>
      <c r="C1007" s="5">
        <f t="shared" si="31"/>
        <v>1.3662446635072767E-2</v>
      </c>
      <c r="D1007" s="57">
        <v>233.16</v>
      </c>
      <c r="E1007" s="34">
        <f t="shared" si="30"/>
        <v>1.4444831186912532E-2</v>
      </c>
      <c r="F1007" s="2"/>
    </row>
    <row r="1008" spans="1:6" x14ac:dyDescent="0.3">
      <c r="A1008" s="3">
        <v>37456</v>
      </c>
      <c r="B1008" s="4">
        <v>6420.3935549999997</v>
      </c>
      <c r="C1008" s="5">
        <f t="shared" si="31"/>
        <v>-4.9055044364726852E-2</v>
      </c>
      <c r="D1008" s="57">
        <v>222.54</v>
      </c>
      <c r="E1008" s="34">
        <f t="shared" si="30"/>
        <v>-4.5548121461657209E-2</v>
      </c>
      <c r="F1008" s="2"/>
    </row>
    <row r="1009" spans="1:6" x14ac:dyDescent="0.3">
      <c r="A1009" s="3">
        <v>37459</v>
      </c>
      <c r="B1009" s="4">
        <v>6251.8935549999997</v>
      </c>
      <c r="C1009" s="5">
        <f t="shared" si="31"/>
        <v>-2.6244497094539909E-2</v>
      </c>
      <c r="D1009" s="57">
        <v>212.63</v>
      </c>
      <c r="E1009" s="34">
        <f t="shared" si="30"/>
        <v>-4.4531320212096714E-2</v>
      </c>
      <c r="F1009" s="2"/>
    </row>
    <row r="1010" spans="1:6" x14ac:dyDescent="0.3">
      <c r="A1010" s="3">
        <v>37460</v>
      </c>
      <c r="B1010" s="4">
        <v>6158.59375</v>
      </c>
      <c r="C1010" s="5">
        <f t="shared" si="31"/>
        <v>-1.4923447461030803E-2</v>
      </c>
      <c r="D1010" s="57">
        <v>208.77</v>
      </c>
      <c r="E1010" s="34">
        <f t="shared" si="30"/>
        <v>-1.8153600150496052E-2</v>
      </c>
      <c r="F1010" s="2"/>
    </row>
    <row r="1011" spans="1:6" x14ac:dyDescent="0.3">
      <c r="A1011" s="3">
        <v>37461</v>
      </c>
      <c r="B1011" s="4">
        <v>6004.4941410000001</v>
      </c>
      <c r="C1011" s="5">
        <f t="shared" si="31"/>
        <v>-2.5021882471140455E-2</v>
      </c>
      <c r="D1011" s="57">
        <v>205.39</v>
      </c>
      <c r="E1011" s="34">
        <f t="shared" si="30"/>
        <v>-1.6190065622455396E-2</v>
      </c>
      <c r="F1011" s="2"/>
    </row>
    <row r="1012" spans="1:6" x14ac:dyDescent="0.3">
      <c r="A1012" s="3">
        <v>37462</v>
      </c>
      <c r="B1012" s="4">
        <v>6310.09375</v>
      </c>
      <c r="C1012" s="5">
        <f t="shared" si="31"/>
        <v>5.089514650589777E-2</v>
      </c>
      <c r="D1012" s="57">
        <v>212.94</v>
      </c>
      <c r="E1012" s="34">
        <f t="shared" si="30"/>
        <v>3.6759335897560863E-2</v>
      </c>
      <c r="F1012" s="2"/>
    </row>
    <row r="1013" spans="1:6" x14ac:dyDescent="0.3">
      <c r="A1013" s="3">
        <v>37463</v>
      </c>
      <c r="B1013" s="4">
        <v>6303.3935549999997</v>
      </c>
      <c r="C1013" s="5">
        <f t="shared" si="31"/>
        <v>-1.0618217835511867E-3</v>
      </c>
      <c r="D1013" s="57">
        <v>215.1</v>
      </c>
      <c r="E1013" s="34">
        <f t="shared" si="30"/>
        <v>1.0143702451394843E-2</v>
      </c>
      <c r="F1013" s="2"/>
    </row>
    <row r="1014" spans="1:6" x14ac:dyDescent="0.3">
      <c r="A1014" s="3">
        <v>37466</v>
      </c>
      <c r="B1014" s="4">
        <v>6659.7929690000001</v>
      </c>
      <c r="C1014" s="5">
        <f t="shared" si="31"/>
        <v>5.6540879272450884E-2</v>
      </c>
      <c r="D1014" s="57">
        <v>227.24</v>
      </c>
      <c r="E1014" s="34">
        <f t="shared" si="30"/>
        <v>5.643886564388656E-2</v>
      </c>
      <c r="F1014" s="2"/>
    </row>
    <row r="1015" spans="1:6" x14ac:dyDescent="0.3">
      <c r="A1015" s="3">
        <v>37467</v>
      </c>
      <c r="B1015" s="4">
        <v>6322.2934569999998</v>
      </c>
      <c r="C1015" s="5">
        <f t="shared" si="31"/>
        <v>-5.0677177739757551E-2</v>
      </c>
      <c r="D1015" s="57">
        <v>226.1</v>
      </c>
      <c r="E1015" s="34">
        <f t="shared" si="30"/>
        <v>-5.0167224080268635E-3</v>
      </c>
      <c r="F1015" s="2"/>
    </row>
    <row r="1016" spans="1:6" x14ac:dyDescent="0.3">
      <c r="A1016" s="3">
        <v>37468</v>
      </c>
      <c r="B1016" s="4">
        <v>6249.2934569999998</v>
      </c>
      <c r="C1016" s="5">
        <f t="shared" si="31"/>
        <v>-1.154644283700168E-2</v>
      </c>
      <c r="D1016" s="57">
        <v>227.63</v>
      </c>
      <c r="E1016" s="34">
        <f t="shared" si="30"/>
        <v>6.7669172932331989E-3</v>
      </c>
      <c r="F1016" s="2"/>
    </row>
    <row r="1017" spans="1:6" x14ac:dyDescent="0.3">
      <c r="A1017" s="3">
        <v>37469</v>
      </c>
      <c r="B1017" s="4">
        <v>6074.8935549999997</v>
      </c>
      <c r="C1017" s="5">
        <f t="shared" si="31"/>
        <v>-2.7907139135008974E-2</v>
      </c>
      <c r="D1017" s="57">
        <v>218.16</v>
      </c>
      <c r="E1017" s="34">
        <f t="shared" si="30"/>
        <v>-4.1602600711681204E-2</v>
      </c>
      <c r="F1017" s="2"/>
    </row>
    <row r="1018" spans="1:6" x14ac:dyDescent="0.3">
      <c r="A1018" s="3">
        <v>37470</v>
      </c>
      <c r="B1018" s="4">
        <v>6114.09375</v>
      </c>
      <c r="C1018" s="5">
        <f t="shared" si="31"/>
        <v>6.4528200609763608E-3</v>
      </c>
      <c r="D1018" s="57">
        <v>217.82</v>
      </c>
      <c r="E1018" s="34">
        <f t="shared" si="30"/>
        <v>-1.5584891822515434E-3</v>
      </c>
      <c r="F1018" s="2"/>
    </row>
    <row r="1019" spans="1:6" x14ac:dyDescent="0.3">
      <c r="A1019" s="3">
        <v>37473</v>
      </c>
      <c r="B1019" s="4">
        <v>5963.1943359999996</v>
      </c>
      <c r="C1019" s="5">
        <f t="shared" si="31"/>
        <v>-2.4680585573291336E-2</v>
      </c>
      <c r="D1019" s="57">
        <v>211.38</v>
      </c>
      <c r="E1019" s="34">
        <f t="shared" si="30"/>
        <v>-2.9565696446607226E-2</v>
      </c>
      <c r="F1019" s="2"/>
    </row>
    <row r="1020" spans="1:6" x14ac:dyDescent="0.3">
      <c r="A1020" s="3">
        <v>37474</v>
      </c>
      <c r="B1020" s="4">
        <v>6168.59375</v>
      </c>
      <c r="C1020" s="5">
        <f t="shared" si="31"/>
        <v>3.4444527953750859E-2</v>
      </c>
      <c r="D1020" s="57">
        <v>219.85</v>
      </c>
      <c r="E1020" s="34">
        <f t="shared" si="30"/>
        <v>4.0070016084776228E-2</v>
      </c>
      <c r="F1020" s="2"/>
    </row>
    <row r="1021" spans="1:6" x14ac:dyDescent="0.3">
      <c r="A1021" s="3">
        <v>37475</v>
      </c>
      <c r="B1021" s="4">
        <v>6091.6938479999999</v>
      </c>
      <c r="C1021" s="5">
        <f t="shared" si="31"/>
        <v>-1.2466358641302966E-2</v>
      </c>
      <c r="D1021" s="57">
        <v>217.33</v>
      </c>
      <c r="E1021" s="34">
        <f t="shared" si="30"/>
        <v>-1.146236070047757E-2</v>
      </c>
      <c r="F1021" s="2"/>
    </row>
    <row r="1022" spans="1:6" x14ac:dyDescent="0.3">
      <c r="A1022" s="3">
        <v>37476</v>
      </c>
      <c r="B1022" s="4">
        <v>6396.09375</v>
      </c>
      <c r="C1022" s="5">
        <f t="shared" si="31"/>
        <v>4.9969665185971124E-2</v>
      </c>
      <c r="D1022" s="57">
        <v>225.49</v>
      </c>
      <c r="E1022" s="34">
        <f t="shared" si="30"/>
        <v>3.7546588137854942E-2</v>
      </c>
      <c r="F1022" s="2"/>
    </row>
    <row r="1023" spans="1:6" x14ac:dyDescent="0.3">
      <c r="A1023" s="3">
        <v>37477</v>
      </c>
      <c r="B1023" s="4">
        <v>6400.2934569999998</v>
      </c>
      <c r="C1023" s="5">
        <f t="shared" si="31"/>
        <v>6.5660497862451983E-4</v>
      </c>
      <c r="D1023" s="57">
        <v>228.56</v>
      </c>
      <c r="E1023" s="34">
        <f t="shared" si="30"/>
        <v>1.3614794447647238E-2</v>
      </c>
      <c r="F1023" s="2"/>
    </row>
    <row r="1024" spans="1:6" x14ac:dyDescent="0.3">
      <c r="A1024" s="3">
        <v>37480</v>
      </c>
      <c r="B1024" s="4">
        <v>6221.09375</v>
      </c>
      <c r="C1024" s="5">
        <f t="shared" si="31"/>
        <v>-2.7998670405340431E-2</v>
      </c>
      <c r="D1024" s="57">
        <v>223.46</v>
      </c>
      <c r="E1024" s="34">
        <f t="shared" si="30"/>
        <v>-2.2313615680784049E-2</v>
      </c>
      <c r="F1024" s="2"/>
    </row>
    <row r="1025" spans="1:6" x14ac:dyDescent="0.3">
      <c r="A1025" s="3">
        <v>37481</v>
      </c>
      <c r="B1025" s="4">
        <v>6271.3935549999997</v>
      </c>
      <c r="C1025" s="5">
        <f t="shared" si="31"/>
        <v>8.0853636066808843E-3</v>
      </c>
      <c r="D1025" s="57">
        <v>225.66</v>
      </c>
      <c r="E1025" s="34">
        <f t="shared" si="30"/>
        <v>9.8451624451802999E-3</v>
      </c>
      <c r="F1025" s="2"/>
    </row>
    <row r="1026" spans="1:6" x14ac:dyDescent="0.3">
      <c r="A1026" s="3">
        <v>37482</v>
      </c>
      <c r="B1026" s="4">
        <v>6104.59375</v>
      </c>
      <c r="C1026" s="5">
        <f t="shared" si="31"/>
        <v>-2.6596928344102211E-2</v>
      </c>
      <c r="D1026" s="57">
        <v>220.52</v>
      </c>
      <c r="E1026" s="34">
        <f t="shared" ref="E1026:E1089" si="32">D1026/D1025-1</f>
        <v>-2.2777630062926435E-2</v>
      </c>
      <c r="F1026" s="2"/>
    </row>
    <row r="1027" spans="1:6" x14ac:dyDescent="0.3">
      <c r="A1027" s="3">
        <v>37484</v>
      </c>
      <c r="B1027" s="4">
        <v>6326.59375</v>
      </c>
      <c r="C1027" s="5">
        <f t="shared" ref="C1027:C1090" si="33">B1027/B1026-1</f>
        <v>3.6366056299815153E-2</v>
      </c>
      <c r="D1027" s="57">
        <v>227.94</v>
      </c>
      <c r="E1027" s="34">
        <f t="shared" si="32"/>
        <v>3.3647741701432921E-2</v>
      </c>
      <c r="F1027" s="2"/>
    </row>
    <row r="1028" spans="1:6" x14ac:dyDescent="0.3">
      <c r="A1028" s="3">
        <v>37487</v>
      </c>
      <c r="B1028" s="4">
        <v>6582.9931640000004</v>
      </c>
      <c r="C1028" s="5">
        <f t="shared" si="33"/>
        <v>4.0527244854310585E-2</v>
      </c>
      <c r="D1028" s="57">
        <v>234.31</v>
      </c>
      <c r="E1028" s="34">
        <f t="shared" si="32"/>
        <v>2.794595068877781E-2</v>
      </c>
      <c r="F1028" s="2"/>
    </row>
    <row r="1029" spans="1:6" x14ac:dyDescent="0.3">
      <c r="A1029" s="3">
        <v>37488</v>
      </c>
      <c r="B1029" s="4">
        <v>6466.2934569999998</v>
      </c>
      <c r="C1029" s="5">
        <f t="shared" si="33"/>
        <v>-1.7727453772577006E-2</v>
      </c>
      <c r="D1029" s="57">
        <v>231.01</v>
      </c>
      <c r="E1029" s="34">
        <f t="shared" si="32"/>
        <v>-1.4083905936579821E-2</v>
      </c>
      <c r="F1029" s="2"/>
    </row>
    <row r="1030" spans="1:6" x14ac:dyDescent="0.3">
      <c r="A1030" s="3">
        <v>37489</v>
      </c>
      <c r="B1030" s="4">
        <v>6528.0932620000003</v>
      </c>
      <c r="C1030" s="5">
        <f t="shared" si="33"/>
        <v>9.5572224506916825E-3</v>
      </c>
      <c r="D1030" s="57">
        <v>233.13</v>
      </c>
      <c r="E1030" s="34">
        <f t="shared" si="32"/>
        <v>9.1770919007836405E-3</v>
      </c>
      <c r="F1030" s="2"/>
    </row>
    <row r="1031" spans="1:6" x14ac:dyDescent="0.3">
      <c r="A1031" s="3">
        <v>37490</v>
      </c>
      <c r="B1031" s="4">
        <v>6678.7929690000001</v>
      </c>
      <c r="C1031" s="5">
        <f t="shared" si="33"/>
        <v>2.3084796885060044E-2</v>
      </c>
      <c r="D1031" s="57">
        <v>237.64</v>
      </c>
      <c r="E1031" s="34">
        <f t="shared" si="32"/>
        <v>1.9345429588641494E-2</v>
      </c>
      <c r="F1031" s="2"/>
    </row>
    <row r="1032" spans="1:6" x14ac:dyDescent="0.3">
      <c r="A1032" s="3">
        <v>37491</v>
      </c>
      <c r="B1032" s="4">
        <v>6590.0932620000003</v>
      </c>
      <c r="C1032" s="5">
        <f t="shared" si="33"/>
        <v>-1.3280799002410193E-2</v>
      </c>
      <c r="D1032" s="57">
        <v>234.58</v>
      </c>
      <c r="E1032" s="34">
        <f t="shared" si="32"/>
        <v>-1.2876620097626579E-2</v>
      </c>
      <c r="F1032" s="2"/>
    </row>
    <row r="1033" spans="1:6" x14ac:dyDescent="0.3">
      <c r="A1033" s="3">
        <v>37494</v>
      </c>
      <c r="B1033" s="4">
        <v>6534.0932620000003</v>
      </c>
      <c r="C1033" s="5">
        <f t="shared" si="33"/>
        <v>-8.4976035654774629E-3</v>
      </c>
      <c r="D1033" s="57">
        <v>232.79</v>
      </c>
      <c r="E1033" s="34">
        <f t="shared" si="32"/>
        <v>-7.6306590502175364E-3</v>
      </c>
      <c r="F1033" s="2"/>
    </row>
    <row r="1034" spans="1:6" x14ac:dyDescent="0.3">
      <c r="A1034" s="3">
        <v>37495</v>
      </c>
      <c r="B1034" s="4">
        <v>6703.0932620000003</v>
      </c>
      <c r="C1034" s="5">
        <f t="shared" si="33"/>
        <v>2.5864338512406215E-2</v>
      </c>
      <c r="D1034" s="57">
        <v>236.86</v>
      </c>
      <c r="E1034" s="34">
        <f t="shared" si="32"/>
        <v>1.7483568881824896E-2</v>
      </c>
      <c r="F1034" s="2"/>
    </row>
    <row r="1035" spans="1:6" x14ac:dyDescent="0.3">
      <c r="A1035" s="3">
        <v>37496</v>
      </c>
      <c r="B1035" s="4">
        <v>6472.6938479999999</v>
      </c>
      <c r="C1035" s="5">
        <f t="shared" si="33"/>
        <v>-3.4372103295375656E-2</v>
      </c>
      <c r="D1035" s="57">
        <v>228.35</v>
      </c>
      <c r="E1035" s="34">
        <f t="shared" si="32"/>
        <v>-3.5928396521151762E-2</v>
      </c>
      <c r="F1035" s="2"/>
    </row>
    <row r="1036" spans="1:6" x14ac:dyDescent="0.3">
      <c r="A1036" s="3">
        <v>37497</v>
      </c>
      <c r="B1036" s="4">
        <v>6370.8935549999997</v>
      </c>
      <c r="C1036" s="5">
        <f t="shared" si="33"/>
        <v>-1.5727654573289507E-2</v>
      </c>
      <c r="D1036" s="57">
        <v>224.55</v>
      </c>
      <c r="E1036" s="34">
        <f t="shared" si="32"/>
        <v>-1.6641121086052091E-2</v>
      </c>
      <c r="F1036" s="2"/>
    </row>
    <row r="1037" spans="1:6" x14ac:dyDescent="0.3">
      <c r="A1037" s="3">
        <v>37498</v>
      </c>
      <c r="B1037" s="4">
        <v>6435.6938479999999</v>
      </c>
      <c r="C1037" s="5">
        <f t="shared" si="33"/>
        <v>1.0171303670447163E-2</v>
      </c>
      <c r="D1037" s="57">
        <v>226.82</v>
      </c>
      <c r="E1037" s="34">
        <f t="shared" si="32"/>
        <v>1.0109107103094983E-2</v>
      </c>
      <c r="F1037" s="2"/>
    </row>
    <row r="1038" spans="1:6" x14ac:dyDescent="0.3">
      <c r="A1038" s="3">
        <v>37501</v>
      </c>
      <c r="B1038" s="4">
        <v>6341.2934569999998</v>
      </c>
      <c r="C1038" s="5">
        <f t="shared" si="33"/>
        <v>-1.4668253840156908E-2</v>
      </c>
      <c r="D1038" s="57">
        <v>222.75</v>
      </c>
      <c r="E1038" s="34">
        <f t="shared" si="32"/>
        <v>-1.7943743937924306E-2</v>
      </c>
      <c r="F1038" s="2"/>
    </row>
    <row r="1039" spans="1:6" x14ac:dyDescent="0.3">
      <c r="A1039" s="3">
        <v>37502</v>
      </c>
      <c r="B1039" s="4">
        <v>6141.8935549999997</v>
      </c>
      <c r="C1039" s="5">
        <f t="shared" si="33"/>
        <v>-3.1444673449055993E-2</v>
      </c>
      <c r="D1039" s="57">
        <v>213.87</v>
      </c>
      <c r="E1039" s="34">
        <f t="shared" si="32"/>
        <v>-3.9865319865319826E-2</v>
      </c>
      <c r="F1039" s="2"/>
    </row>
    <row r="1040" spans="1:6" x14ac:dyDescent="0.3">
      <c r="A1040" s="3">
        <v>37503</v>
      </c>
      <c r="B1040" s="4">
        <v>6165.09375</v>
      </c>
      <c r="C1040" s="5">
        <f t="shared" si="33"/>
        <v>3.7773684601083435E-3</v>
      </c>
      <c r="D1040" s="57">
        <v>215.12</v>
      </c>
      <c r="E1040" s="34">
        <f t="shared" si="32"/>
        <v>5.8446719970075556E-3</v>
      </c>
      <c r="F1040" s="2"/>
    </row>
    <row r="1041" spans="1:6" x14ac:dyDescent="0.3">
      <c r="A1041" s="3">
        <v>37504</v>
      </c>
      <c r="B1041" s="4">
        <v>6080.3935549999997</v>
      </c>
      <c r="C1041" s="5">
        <f t="shared" si="33"/>
        <v>-1.3738671046162221E-2</v>
      </c>
      <c r="D1041" s="57">
        <v>213.75</v>
      </c>
      <c r="E1041" s="34">
        <f t="shared" si="32"/>
        <v>-6.3685384901450703E-3</v>
      </c>
      <c r="F1041" s="2"/>
    </row>
    <row r="1042" spans="1:6" x14ac:dyDescent="0.3">
      <c r="A1042" s="3">
        <v>37505</v>
      </c>
      <c r="B1042" s="4">
        <v>6261.59375</v>
      </c>
      <c r="C1042" s="5">
        <f t="shared" si="33"/>
        <v>2.9800734666425743E-2</v>
      </c>
      <c r="D1042" s="57">
        <v>220.22</v>
      </c>
      <c r="E1042" s="34">
        <f t="shared" si="32"/>
        <v>3.0269005847953112E-2</v>
      </c>
      <c r="F1042" s="2"/>
    </row>
    <row r="1043" spans="1:6" x14ac:dyDescent="0.3">
      <c r="A1043" s="3">
        <v>37508</v>
      </c>
      <c r="B1043" s="4">
        <v>6143.2934569999998</v>
      </c>
      <c r="C1043" s="5">
        <f t="shared" si="33"/>
        <v>-1.8893000364324175E-2</v>
      </c>
      <c r="D1043" s="57">
        <v>217.4</v>
      </c>
      <c r="E1043" s="34">
        <f t="shared" si="32"/>
        <v>-1.2805376441740068E-2</v>
      </c>
      <c r="F1043" s="2"/>
    </row>
    <row r="1044" spans="1:6" x14ac:dyDescent="0.3">
      <c r="A1044" s="3">
        <v>37509</v>
      </c>
      <c r="B1044" s="4">
        <v>6295.6938479999999</v>
      </c>
      <c r="C1044" s="5">
        <f t="shared" si="33"/>
        <v>2.4807603945135703E-2</v>
      </c>
      <c r="D1044" s="57">
        <v>222.93</v>
      </c>
      <c r="E1044" s="34">
        <f t="shared" si="32"/>
        <v>2.5436982520699258E-2</v>
      </c>
      <c r="F1044" s="2"/>
    </row>
    <row r="1045" spans="1:6" x14ac:dyDescent="0.3">
      <c r="A1045" s="3">
        <v>37510</v>
      </c>
      <c r="B1045" s="4">
        <v>6491.9936520000001</v>
      </c>
      <c r="C1045" s="5">
        <f t="shared" si="33"/>
        <v>3.1180011090018445E-2</v>
      </c>
      <c r="D1045" s="57">
        <v>226.99</v>
      </c>
      <c r="E1045" s="34">
        <f t="shared" si="32"/>
        <v>1.8211994796572872E-2</v>
      </c>
      <c r="F1045" s="2"/>
    </row>
    <row r="1046" spans="1:6" x14ac:dyDescent="0.3">
      <c r="A1046" s="3">
        <v>37511</v>
      </c>
      <c r="B1046" s="4">
        <v>6251.09375</v>
      </c>
      <c r="C1046" s="5">
        <f t="shared" si="33"/>
        <v>-3.710723006110539E-2</v>
      </c>
      <c r="D1046" s="57">
        <v>219.11</v>
      </c>
      <c r="E1046" s="34">
        <f t="shared" si="32"/>
        <v>-3.4715185690999628E-2</v>
      </c>
      <c r="F1046" s="2"/>
    </row>
    <row r="1047" spans="1:6" x14ac:dyDescent="0.3">
      <c r="A1047" s="3">
        <v>37512</v>
      </c>
      <c r="B1047" s="4">
        <v>6141.2934569999998</v>
      </c>
      <c r="C1047" s="5">
        <f t="shared" si="33"/>
        <v>-1.7564973009723372E-2</v>
      </c>
      <c r="D1047" s="57">
        <v>215.08</v>
      </c>
      <c r="E1047" s="34">
        <f t="shared" si="32"/>
        <v>-1.8392588197708948E-2</v>
      </c>
      <c r="F1047" s="2"/>
    </row>
    <row r="1048" spans="1:6" x14ac:dyDescent="0.3">
      <c r="A1048" s="3">
        <v>37515</v>
      </c>
      <c r="B1048" s="4">
        <v>6086.9936520000001</v>
      </c>
      <c r="C1048" s="5">
        <f t="shared" si="33"/>
        <v>-8.8417538390235251E-3</v>
      </c>
      <c r="D1048" s="57">
        <v>214.83</v>
      </c>
      <c r="E1048" s="34">
        <f t="shared" si="32"/>
        <v>-1.1623581923005943E-3</v>
      </c>
      <c r="F1048" s="2"/>
    </row>
    <row r="1049" spans="1:6" x14ac:dyDescent="0.3">
      <c r="A1049" s="3">
        <v>37516</v>
      </c>
      <c r="B1049" s="4">
        <v>6081.9936520000001</v>
      </c>
      <c r="C1049" s="5">
        <f t="shared" si="33"/>
        <v>-8.2142356076830847E-4</v>
      </c>
      <c r="D1049" s="57">
        <v>213.12</v>
      </c>
      <c r="E1049" s="34">
        <f t="shared" si="32"/>
        <v>-7.9597821533305968E-3</v>
      </c>
      <c r="F1049" s="2"/>
    </row>
    <row r="1050" spans="1:6" x14ac:dyDescent="0.3">
      <c r="A1050" s="3">
        <v>37517</v>
      </c>
      <c r="B1050" s="4">
        <v>5905.4941410000001</v>
      </c>
      <c r="C1050" s="5">
        <f t="shared" si="33"/>
        <v>-2.9020009079088749E-2</v>
      </c>
      <c r="D1050" s="57">
        <v>205.48</v>
      </c>
      <c r="E1050" s="34">
        <f t="shared" si="32"/>
        <v>-3.584834834834838E-2</v>
      </c>
      <c r="F1050" s="2"/>
    </row>
    <row r="1051" spans="1:6" x14ac:dyDescent="0.3">
      <c r="A1051" s="3">
        <v>37518</v>
      </c>
      <c r="B1051" s="4">
        <v>5818.9941410000001</v>
      </c>
      <c r="C1051" s="5">
        <f t="shared" si="33"/>
        <v>-1.4647377160102115E-2</v>
      </c>
      <c r="D1051" s="57">
        <v>201.58</v>
      </c>
      <c r="E1051" s="34">
        <f t="shared" si="32"/>
        <v>-1.8979949386801476E-2</v>
      </c>
      <c r="F1051" s="2"/>
    </row>
    <row r="1052" spans="1:6" x14ac:dyDescent="0.3">
      <c r="A1052" s="3">
        <v>37519</v>
      </c>
      <c r="B1052" s="4">
        <v>5761.0942379999997</v>
      </c>
      <c r="C1052" s="5">
        <f t="shared" si="33"/>
        <v>-9.9501566073153525E-3</v>
      </c>
      <c r="D1052" s="57">
        <v>202.26</v>
      </c>
      <c r="E1052" s="34">
        <f t="shared" si="32"/>
        <v>3.3733505308064515E-3</v>
      </c>
      <c r="F1052" s="2"/>
    </row>
    <row r="1053" spans="1:6" x14ac:dyDescent="0.3">
      <c r="A1053" s="3">
        <v>37522</v>
      </c>
      <c r="B1053" s="4">
        <v>5580.0942379999997</v>
      </c>
      <c r="C1053" s="5">
        <f t="shared" si="33"/>
        <v>-3.141764264263025E-2</v>
      </c>
      <c r="D1053" s="57">
        <v>195.39</v>
      </c>
      <c r="E1053" s="34">
        <f t="shared" si="32"/>
        <v>-3.3966182141797696E-2</v>
      </c>
      <c r="F1053" s="2"/>
    </row>
    <row r="1054" spans="1:6" x14ac:dyDescent="0.3">
      <c r="A1054" s="3">
        <v>37523</v>
      </c>
      <c r="B1054" s="4">
        <v>5390.8945309999999</v>
      </c>
      <c r="C1054" s="5">
        <f t="shared" si="33"/>
        <v>-3.3906184901244973E-2</v>
      </c>
      <c r="D1054" s="57">
        <v>192.33</v>
      </c>
      <c r="E1054" s="34">
        <f t="shared" si="32"/>
        <v>-1.5660985720865828E-2</v>
      </c>
      <c r="F1054" s="2"/>
    </row>
    <row r="1055" spans="1:6" x14ac:dyDescent="0.3">
      <c r="A1055" s="3">
        <v>37524</v>
      </c>
      <c r="B1055" s="4">
        <v>5447.3945309999999</v>
      </c>
      <c r="C1055" s="5">
        <f t="shared" si="33"/>
        <v>1.0480635389006565E-2</v>
      </c>
      <c r="D1055" s="57">
        <v>195.43</v>
      </c>
      <c r="E1055" s="34">
        <f t="shared" si="32"/>
        <v>1.611813029688558E-2</v>
      </c>
      <c r="F1055" s="2"/>
    </row>
    <row r="1056" spans="1:6" x14ac:dyDescent="0.3">
      <c r="A1056" s="3">
        <v>37525</v>
      </c>
      <c r="B1056" s="4">
        <v>5682.3940430000002</v>
      </c>
      <c r="C1056" s="5">
        <f t="shared" si="33"/>
        <v>4.3139800259127004E-2</v>
      </c>
      <c r="D1056" s="57">
        <v>204.01</v>
      </c>
      <c r="E1056" s="34">
        <f t="shared" si="32"/>
        <v>4.3903187842194047E-2</v>
      </c>
      <c r="F1056" s="2"/>
    </row>
    <row r="1057" spans="1:6" x14ac:dyDescent="0.3">
      <c r="A1057" s="3">
        <v>37526</v>
      </c>
      <c r="B1057" s="4">
        <v>5630.5942379999997</v>
      </c>
      <c r="C1057" s="5">
        <f t="shared" si="33"/>
        <v>-9.1158417751425747E-3</v>
      </c>
      <c r="D1057" s="57">
        <v>204.19</v>
      </c>
      <c r="E1057" s="34">
        <f t="shared" si="32"/>
        <v>8.8230969070157705E-4</v>
      </c>
      <c r="F1057" s="2"/>
    </row>
    <row r="1058" spans="1:6" x14ac:dyDescent="0.3">
      <c r="A1058" s="3">
        <v>37529</v>
      </c>
      <c r="B1058" s="4">
        <v>5431.6948240000002</v>
      </c>
      <c r="C1058" s="5">
        <f t="shared" si="33"/>
        <v>-3.5324764242050777E-2</v>
      </c>
      <c r="D1058" s="57">
        <v>194.76</v>
      </c>
      <c r="E1058" s="34">
        <f t="shared" si="32"/>
        <v>-4.6182477104657504E-2</v>
      </c>
      <c r="F1058" s="2"/>
    </row>
    <row r="1059" spans="1:6" x14ac:dyDescent="0.3">
      <c r="A1059" s="3">
        <v>37530</v>
      </c>
      <c r="B1059" s="4">
        <v>5368.5947269999997</v>
      </c>
      <c r="C1059" s="5">
        <f t="shared" si="33"/>
        <v>-1.1617018084519759E-2</v>
      </c>
      <c r="D1059" s="57">
        <v>197.54</v>
      </c>
      <c r="E1059" s="34">
        <f t="shared" si="32"/>
        <v>1.4273978229615958E-2</v>
      </c>
      <c r="F1059" s="2"/>
    </row>
    <row r="1060" spans="1:6" x14ac:dyDescent="0.3">
      <c r="A1060" s="3">
        <v>37531</v>
      </c>
      <c r="B1060" s="4">
        <v>5614.3940430000002</v>
      </c>
      <c r="C1060" s="5">
        <f t="shared" si="33"/>
        <v>4.5784665913374711E-2</v>
      </c>
      <c r="D1060" s="57">
        <v>203.1</v>
      </c>
      <c r="E1060" s="34">
        <f t="shared" si="32"/>
        <v>2.8146198238331532E-2</v>
      </c>
      <c r="F1060" s="2"/>
    </row>
    <row r="1061" spans="1:6" x14ac:dyDescent="0.3">
      <c r="A1061" s="3">
        <v>37532</v>
      </c>
      <c r="B1061" s="4">
        <v>5551.6943359999996</v>
      </c>
      <c r="C1061" s="5">
        <f t="shared" si="33"/>
        <v>-1.1167671260654433E-2</v>
      </c>
      <c r="D1061" s="57">
        <v>200.32</v>
      </c>
      <c r="E1061" s="34">
        <f t="shared" si="32"/>
        <v>-1.3687838503200433E-2</v>
      </c>
      <c r="F1061" s="2"/>
    </row>
    <row r="1062" spans="1:6" x14ac:dyDescent="0.3">
      <c r="A1062" s="3">
        <v>37533</v>
      </c>
      <c r="B1062" s="4">
        <v>5499.1948240000002</v>
      </c>
      <c r="C1062" s="5">
        <f t="shared" si="33"/>
        <v>-9.4564846013884818E-3</v>
      </c>
      <c r="D1062" s="57">
        <v>196.44</v>
      </c>
      <c r="E1062" s="34">
        <f t="shared" si="32"/>
        <v>-1.9369009584664476E-2</v>
      </c>
      <c r="F1062" s="2"/>
    </row>
    <row r="1063" spans="1:6" x14ac:dyDescent="0.3">
      <c r="A1063" s="3">
        <v>37536</v>
      </c>
      <c r="B1063" s="4">
        <v>5464.2944340000004</v>
      </c>
      <c r="C1063" s="5">
        <f t="shared" si="33"/>
        <v>-6.3464545477975864E-3</v>
      </c>
      <c r="D1063" s="57">
        <v>193.75</v>
      </c>
      <c r="E1063" s="34">
        <f t="shared" si="32"/>
        <v>-1.3693748727346744E-2</v>
      </c>
      <c r="F1063" s="2"/>
    </row>
    <row r="1064" spans="1:6" x14ac:dyDescent="0.3">
      <c r="A1064" s="3">
        <v>37537</v>
      </c>
      <c r="B1064" s="4">
        <v>5454.0947269999997</v>
      </c>
      <c r="C1064" s="5">
        <f t="shared" si="33"/>
        <v>-1.8666100670813313E-3</v>
      </c>
      <c r="D1064" s="57">
        <v>190.84</v>
      </c>
      <c r="E1064" s="34">
        <f t="shared" si="32"/>
        <v>-1.5019354838709642E-2</v>
      </c>
      <c r="F1064" s="2"/>
    </row>
    <row r="1065" spans="1:6" x14ac:dyDescent="0.3">
      <c r="A1065" s="3">
        <v>37538</v>
      </c>
      <c r="B1065" s="4">
        <v>5364.4946289999998</v>
      </c>
      <c r="C1065" s="5">
        <f t="shared" si="33"/>
        <v>-1.6428042138036725E-2</v>
      </c>
      <c r="D1065" s="57">
        <v>189.34</v>
      </c>
      <c r="E1065" s="34">
        <f t="shared" si="32"/>
        <v>-7.859987424020165E-3</v>
      </c>
      <c r="F1065" s="2"/>
    </row>
    <row r="1066" spans="1:6" x14ac:dyDescent="0.3">
      <c r="A1066" s="3">
        <v>37539</v>
      </c>
      <c r="B1066" s="4">
        <v>5447.5947269999997</v>
      </c>
      <c r="C1066" s="5">
        <f t="shared" si="33"/>
        <v>1.5490759847305524E-2</v>
      </c>
      <c r="D1066" s="57">
        <v>193.44</v>
      </c>
      <c r="E1066" s="34">
        <f t="shared" si="32"/>
        <v>2.1654167106792022E-2</v>
      </c>
      <c r="F1066" s="2"/>
    </row>
    <row r="1067" spans="1:6" x14ac:dyDescent="0.3">
      <c r="A1067" s="3">
        <v>37540</v>
      </c>
      <c r="B1067" s="4">
        <v>5660.9941410000001</v>
      </c>
      <c r="C1067" s="5">
        <f t="shared" si="33"/>
        <v>3.9173144239663449E-2</v>
      </c>
      <c r="D1067" s="57">
        <v>202.72</v>
      </c>
      <c r="E1067" s="34">
        <f t="shared" si="32"/>
        <v>4.7973531844499595E-2</v>
      </c>
      <c r="F1067" s="2"/>
    </row>
    <row r="1068" spans="1:6" x14ac:dyDescent="0.3">
      <c r="A1068" s="3">
        <v>37543</v>
      </c>
      <c r="B1068" s="4">
        <v>5603.2939450000003</v>
      </c>
      <c r="C1068" s="5">
        <f t="shared" si="33"/>
        <v>-1.0192590658609557E-2</v>
      </c>
      <c r="D1068" s="57">
        <v>200.76</v>
      </c>
      <c r="E1068" s="34">
        <f t="shared" si="32"/>
        <v>-9.6685082872928207E-3</v>
      </c>
      <c r="F1068" s="2"/>
    </row>
    <row r="1069" spans="1:6" x14ac:dyDescent="0.3">
      <c r="A1069" s="3">
        <v>37544</v>
      </c>
      <c r="B1069" s="4">
        <v>5889.3940430000002</v>
      </c>
      <c r="C1069" s="5">
        <f t="shared" si="33"/>
        <v>5.1059269923773298E-2</v>
      </c>
      <c r="D1069" s="57">
        <v>212.41</v>
      </c>
      <c r="E1069" s="34">
        <f t="shared" si="32"/>
        <v>5.8029487945805869E-2</v>
      </c>
      <c r="F1069" s="2"/>
    </row>
    <row r="1070" spans="1:6" x14ac:dyDescent="0.3">
      <c r="A1070" s="3">
        <v>37545</v>
      </c>
      <c r="B1070" s="4">
        <v>5865.3940430000002</v>
      </c>
      <c r="C1070" s="5">
        <f t="shared" si="33"/>
        <v>-4.0751221305230789E-3</v>
      </c>
      <c r="D1070" s="57">
        <v>209.3</v>
      </c>
      <c r="E1070" s="34">
        <f t="shared" si="32"/>
        <v>-1.4641495221505485E-2</v>
      </c>
      <c r="F1070" s="2"/>
    </row>
    <row r="1071" spans="1:6" x14ac:dyDescent="0.3">
      <c r="A1071" s="3">
        <v>37546</v>
      </c>
      <c r="B1071" s="4">
        <v>6023.4941410000001</v>
      </c>
      <c r="C1071" s="5">
        <f t="shared" si="33"/>
        <v>2.6954727481384388E-2</v>
      </c>
      <c r="D1071" s="57">
        <v>216.17</v>
      </c>
      <c r="E1071" s="34">
        <f t="shared" si="32"/>
        <v>3.28236980410892E-2</v>
      </c>
      <c r="F1071" s="2"/>
    </row>
    <row r="1072" spans="1:6" x14ac:dyDescent="0.3">
      <c r="A1072" s="3">
        <v>37547</v>
      </c>
      <c r="B1072" s="4">
        <v>6010.7939450000003</v>
      </c>
      <c r="C1072" s="5">
        <f t="shared" si="33"/>
        <v>-2.1084433225482258E-3</v>
      </c>
      <c r="D1072" s="57">
        <v>215.06</v>
      </c>
      <c r="E1072" s="34">
        <f t="shared" si="32"/>
        <v>-5.1348475736687771E-3</v>
      </c>
      <c r="F1072" s="2"/>
    </row>
    <row r="1073" spans="1:6" x14ac:dyDescent="0.3">
      <c r="A1073" s="3">
        <v>37550</v>
      </c>
      <c r="B1073" s="4">
        <v>6031.3935549999997</v>
      </c>
      <c r="C1073" s="5">
        <f t="shared" si="33"/>
        <v>3.427103006439669E-3</v>
      </c>
      <c r="D1073" s="57">
        <v>215.31</v>
      </c>
      <c r="E1073" s="34">
        <f t="shared" si="32"/>
        <v>1.1624662884777148E-3</v>
      </c>
      <c r="F1073" s="2"/>
    </row>
    <row r="1074" spans="1:6" x14ac:dyDescent="0.3">
      <c r="A1074" s="3">
        <v>37551</v>
      </c>
      <c r="B1074" s="4">
        <v>6040.7934569999998</v>
      </c>
      <c r="C1074" s="5">
        <f t="shared" si="33"/>
        <v>1.5584958789842673E-3</v>
      </c>
      <c r="D1074" s="57">
        <v>213.36</v>
      </c>
      <c r="E1074" s="34">
        <f t="shared" si="32"/>
        <v>-9.0567089313082771E-3</v>
      </c>
      <c r="F1074" s="2"/>
    </row>
    <row r="1075" spans="1:6" x14ac:dyDescent="0.3">
      <c r="A1075" s="3">
        <v>37552</v>
      </c>
      <c r="B1075" s="4">
        <v>5881.3940430000002</v>
      </c>
      <c r="C1075" s="5">
        <f t="shared" si="33"/>
        <v>-2.6387165052844108E-2</v>
      </c>
      <c r="D1075" s="57">
        <v>207.22</v>
      </c>
      <c r="E1075" s="34">
        <f t="shared" si="32"/>
        <v>-2.8777652793400943E-2</v>
      </c>
      <c r="F1075" s="2"/>
    </row>
    <row r="1076" spans="1:6" x14ac:dyDescent="0.3">
      <c r="A1076" s="3">
        <v>37553</v>
      </c>
      <c r="B1076" s="4">
        <v>6054.1938479999999</v>
      </c>
      <c r="C1076" s="5">
        <f t="shared" si="33"/>
        <v>2.9380756286116361E-2</v>
      </c>
      <c r="D1076" s="57">
        <v>212.33</v>
      </c>
      <c r="E1076" s="34">
        <f t="shared" si="32"/>
        <v>2.4659781874336595E-2</v>
      </c>
      <c r="F1076" s="2"/>
    </row>
    <row r="1077" spans="1:6" x14ac:dyDescent="0.3">
      <c r="A1077" s="3">
        <v>37554</v>
      </c>
      <c r="B1077" s="4">
        <v>6092.4936520000001</v>
      </c>
      <c r="C1077" s="5">
        <f t="shared" si="33"/>
        <v>6.3261608335605235E-3</v>
      </c>
      <c r="D1077" s="57">
        <v>211.07</v>
      </c>
      <c r="E1077" s="34">
        <f t="shared" si="32"/>
        <v>-5.934159091979585E-3</v>
      </c>
      <c r="F1077" s="2"/>
    </row>
    <row r="1078" spans="1:6" x14ac:dyDescent="0.3">
      <c r="A1078" s="3">
        <v>37557</v>
      </c>
      <c r="B1078" s="4">
        <v>6164.59375</v>
      </c>
      <c r="C1078" s="5">
        <f t="shared" si="33"/>
        <v>1.1834250820488057E-2</v>
      </c>
      <c r="D1078" s="57">
        <v>213.56</v>
      </c>
      <c r="E1078" s="34">
        <f t="shared" si="32"/>
        <v>1.1797034159283681E-2</v>
      </c>
      <c r="F1078" s="2"/>
    </row>
    <row r="1079" spans="1:6" x14ac:dyDescent="0.3">
      <c r="A1079" s="3">
        <v>37558</v>
      </c>
      <c r="B1079" s="4">
        <v>6005.8940430000002</v>
      </c>
      <c r="C1079" s="5">
        <f t="shared" si="33"/>
        <v>-2.5743741345486071E-2</v>
      </c>
      <c r="D1079" s="57">
        <v>205.14</v>
      </c>
      <c r="E1079" s="34">
        <f t="shared" si="32"/>
        <v>-3.942685896235254E-2</v>
      </c>
      <c r="F1079" s="2"/>
    </row>
    <row r="1080" spans="1:6" x14ac:dyDescent="0.3">
      <c r="A1080" s="3">
        <v>37559</v>
      </c>
      <c r="B1080" s="4">
        <v>6038.09375</v>
      </c>
      <c r="C1080" s="5">
        <f t="shared" si="33"/>
        <v>5.3613511609531539E-3</v>
      </c>
      <c r="D1080" s="57">
        <v>210.09</v>
      </c>
      <c r="E1080" s="34">
        <f t="shared" si="32"/>
        <v>2.41298625329045E-2</v>
      </c>
      <c r="F1080" s="2"/>
    </row>
    <row r="1081" spans="1:6" x14ac:dyDescent="0.3">
      <c r="A1081" s="3">
        <v>37560</v>
      </c>
      <c r="B1081" s="4">
        <v>6139.3935549999997</v>
      </c>
      <c r="C1081" s="5">
        <f t="shared" si="33"/>
        <v>1.6776785719830878E-2</v>
      </c>
      <c r="D1081" s="57">
        <v>213.01</v>
      </c>
      <c r="E1081" s="34">
        <f t="shared" si="32"/>
        <v>1.389880527393017E-2</v>
      </c>
      <c r="F1081" s="2"/>
    </row>
    <row r="1082" spans="1:6" x14ac:dyDescent="0.3">
      <c r="A1082" s="3">
        <v>37564</v>
      </c>
      <c r="B1082" s="4">
        <v>6366.1938479999999</v>
      </c>
      <c r="C1082" s="5">
        <f t="shared" si="33"/>
        <v>3.6941807194505571E-2</v>
      </c>
      <c r="D1082" s="57">
        <v>217.63</v>
      </c>
      <c r="E1082" s="34">
        <f t="shared" si="32"/>
        <v>2.1689122576404873E-2</v>
      </c>
      <c r="F1082" s="2"/>
    </row>
    <row r="1083" spans="1:6" x14ac:dyDescent="0.3">
      <c r="A1083" s="3">
        <v>37565</v>
      </c>
      <c r="B1083" s="4">
        <v>6369.09375</v>
      </c>
      <c r="C1083" s="5">
        <f t="shared" si="33"/>
        <v>4.5551581827996124E-4</v>
      </c>
      <c r="D1083" s="57">
        <v>218.39</v>
      </c>
      <c r="E1083" s="34">
        <f t="shared" si="32"/>
        <v>3.4921656021686953E-3</v>
      </c>
      <c r="F1083" s="2"/>
    </row>
    <row r="1084" spans="1:6" x14ac:dyDescent="0.3">
      <c r="A1084" s="3">
        <v>37566</v>
      </c>
      <c r="B1084" s="4">
        <v>6319.09375</v>
      </c>
      <c r="C1084" s="5">
        <f t="shared" si="33"/>
        <v>-7.8504104292702603E-3</v>
      </c>
      <c r="D1084" s="57">
        <v>216.18</v>
      </c>
      <c r="E1084" s="34">
        <f t="shared" si="32"/>
        <v>-1.0119510966619227E-2</v>
      </c>
      <c r="F1084" s="2"/>
    </row>
    <row r="1085" spans="1:6" x14ac:dyDescent="0.3">
      <c r="A1085" s="3">
        <v>37567</v>
      </c>
      <c r="B1085" s="4">
        <v>6115.59375</v>
      </c>
      <c r="C1085" s="5">
        <f t="shared" si="33"/>
        <v>-3.2203984946417408E-2</v>
      </c>
      <c r="D1085" s="57">
        <v>212.21</v>
      </c>
      <c r="E1085" s="34">
        <f t="shared" si="32"/>
        <v>-1.8364326024609134E-2</v>
      </c>
      <c r="F1085" s="2"/>
    </row>
    <row r="1086" spans="1:6" x14ac:dyDescent="0.3">
      <c r="A1086" s="3">
        <v>37568</v>
      </c>
      <c r="B1086" s="4">
        <v>6074.1938479999999</v>
      </c>
      <c r="C1086" s="5">
        <f t="shared" si="33"/>
        <v>-6.7695637892887239E-3</v>
      </c>
      <c r="D1086" s="57">
        <v>209.88</v>
      </c>
      <c r="E1086" s="34">
        <f t="shared" si="32"/>
        <v>-1.0979689929786596E-2</v>
      </c>
      <c r="F1086" s="2"/>
    </row>
    <row r="1087" spans="1:6" x14ac:dyDescent="0.3">
      <c r="A1087" s="3">
        <v>37571</v>
      </c>
      <c r="B1087" s="4">
        <v>6059.9936520000001</v>
      </c>
      <c r="C1087" s="5">
        <f t="shared" si="33"/>
        <v>-2.3377910477248021E-3</v>
      </c>
      <c r="D1087" s="57">
        <v>208.55</v>
      </c>
      <c r="E1087" s="34">
        <f t="shared" si="32"/>
        <v>-6.3369544501619135E-3</v>
      </c>
      <c r="F1087" s="2"/>
    </row>
    <row r="1088" spans="1:6" x14ac:dyDescent="0.3">
      <c r="A1088" s="3">
        <v>37572</v>
      </c>
      <c r="B1088" s="4">
        <v>6141.8935549999997</v>
      </c>
      <c r="C1088" s="5">
        <f t="shared" si="33"/>
        <v>1.3514849635687387E-2</v>
      </c>
      <c r="D1088" s="57">
        <v>211.32</v>
      </c>
      <c r="E1088" s="34">
        <f t="shared" si="32"/>
        <v>1.3282186526012874E-2</v>
      </c>
      <c r="F1088" s="2"/>
    </row>
    <row r="1089" spans="1:6" x14ac:dyDescent="0.3">
      <c r="A1089" s="3">
        <v>37573</v>
      </c>
      <c r="B1089" s="4">
        <v>6133.4936520000001</v>
      </c>
      <c r="C1089" s="5">
        <f t="shared" si="33"/>
        <v>-1.367640602165987E-3</v>
      </c>
      <c r="D1089" s="57">
        <v>209.65</v>
      </c>
      <c r="E1089" s="34">
        <f t="shared" si="32"/>
        <v>-7.9027067953812979E-3</v>
      </c>
      <c r="F1089" s="2"/>
    </row>
    <row r="1090" spans="1:6" x14ac:dyDescent="0.3">
      <c r="A1090" s="3">
        <v>37574</v>
      </c>
      <c r="B1090" s="4">
        <v>6271.6938479999999</v>
      </c>
      <c r="C1090" s="5">
        <f t="shared" si="33"/>
        <v>2.2532051688834098E-2</v>
      </c>
      <c r="D1090" s="57">
        <v>213.49</v>
      </c>
      <c r="E1090" s="34">
        <f t="shared" ref="E1090:E1153" si="34">D1090/D1089-1</f>
        <v>1.8316241354638718E-2</v>
      </c>
      <c r="F1090" s="2"/>
    </row>
    <row r="1091" spans="1:6" x14ac:dyDescent="0.3">
      <c r="A1091" s="3">
        <v>37575</v>
      </c>
      <c r="B1091" s="4">
        <v>6250.7934569999998</v>
      </c>
      <c r="C1091" s="5">
        <f t="shared" ref="C1091:C1154" si="35">B1091/B1090-1</f>
        <v>-3.3324954161569886E-3</v>
      </c>
      <c r="D1091" s="57">
        <v>214.59</v>
      </c>
      <c r="E1091" s="34">
        <f t="shared" si="34"/>
        <v>5.1524661576654029E-3</v>
      </c>
      <c r="F1091" s="2"/>
    </row>
    <row r="1092" spans="1:6" x14ac:dyDescent="0.3">
      <c r="A1092" s="3">
        <v>37578</v>
      </c>
      <c r="B1092" s="4">
        <v>6356.2934569999998</v>
      </c>
      <c r="C1092" s="5">
        <f t="shared" si="35"/>
        <v>1.6877857303356336E-2</v>
      </c>
      <c r="D1092" s="57">
        <v>216.72</v>
      </c>
      <c r="E1092" s="34">
        <f t="shared" si="34"/>
        <v>9.9259052145952431E-3</v>
      </c>
      <c r="F1092" s="2"/>
    </row>
    <row r="1093" spans="1:6" x14ac:dyDescent="0.3">
      <c r="A1093" s="3">
        <v>37579</v>
      </c>
      <c r="B1093" s="4">
        <v>6299.2934569999998</v>
      </c>
      <c r="C1093" s="5">
        <f t="shared" si="35"/>
        <v>-8.9674903126487626E-3</v>
      </c>
      <c r="D1093" s="57">
        <v>215.58</v>
      </c>
      <c r="E1093" s="34">
        <f t="shared" si="34"/>
        <v>-5.2602436323365698E-3</v>
      </c>
      <c r="F1093" s="2"/>
    </row>
    <row r="1094" spans="1:6" x14ac:dyDescent="0.3">
      <c r="A1094" s="3">
        <v>37580</v>
      </c>
      <c r="B1094" s="4">
        <v>6264.2934569999998</v>
      </c>
      <c r="C1094" s="5">
        <f t="shared" si="35"/>
        <v>-5.5561786792305279E-3</v>
      </c>
      <c r="D1094" s="57">
        <v>215.17</v>
      </c>
      <c r="E1094" s="34">
        <f t="shared" si="34"/>
        <v>-1.9018461823917532E-3</v>
      </c>
      <c r="F1094" s="2"/>
    </row>
    <row r="1095" spans="1:6" x14ac:dyDescent="0.3">
      <c r="A1095" s="3">
        <v>37581</v>
      </c>
      <c r="B1095" s="4">
        <v>6498.8935549999997</v>
      </c>
      <c r="C1095" s="5">
        <f t="shared" si="35"/>
        <v>3.7450368443044058E-2</v>
      </c>
      <c r="D1095" s="57">
        <v>221.84</v>
      </c>
      <c r="E1095" s="34">
        <f t="shared" si="34"/>
        <v>3.0998745178231202E-2</v>
      </c>
      <c r="F1095" s="2"/>
    </row>
    <row r="1096" spans="1:6" x14ac:dyDescent="0.3">
      <c r="A1096" s="3">
        <v>37582</v>
      </c>
      <c r="B1096" s="4">
        <v>6539.1933589999999</v>
      </c>
      <c r="C1096" s="5">
        <f t="shared" si="35"/>
        <v>6.2010253990074649E-3</v>
      </c>
      <c r="D1096" s="57">
        <v>222.3</v>
      </c>
      <c r="E1096" s="34">
        <f t="shared" si="34"/>
        <v>2.0735665344393528E-3</v>
      </c>
      <c r="F1096" s="2"/>
    </row>
    <row r="1097" spans="1:6" x14ac:dyDescent="0.3">
      <c r="A1097" s="3">
        <v>37585</v>
      </c>
      <c r="B1097" s="4">
        <v>6580.6933589999999</v>
      </c>
      <c r="C1097" s="5">
        <f t="shared" si="35"/>
        <v>6.3463485053372182E-3</v>
      </c>
      <c r="D1097" s="57">
        <v>220.85</v>
      </c>
      <c r="E1097" s="34">
        <f t="shared" si="34"/>
        <v>-6.5227170490329556E-3</v>
      </c>
      <c r="F1097" s="2"/>
    </row>
    <row r="1098" spans="1:6" x14ac:dyDescent="0.3">
      <c r="A1098" s="3">
        <v>37586</v>
      </c>
      <c r="B1098" s="4">
        <v>6471.4936520000001</v>
      </c>
      <c r="C1098" s="5">
        <f t="shared" si="35"/>
        <v>-1.6593951585763267E-2</v>
      </c>
      <c r="D1098" s="57">
        <v>216.26</v>
      </c>
      <c r="E1098" s="34">
        <f t="shared" si="34"/>
        <v>-2.0783337106633493E-2</v>
      </c>
      <c r="F1098" s="2"/>
    </row>
    <row r="1099" spans="1:6" x14ac:dyDescent="0.3">
      <c r="A1099" s="3">
        <v>37587</v>
      </c>
      <c r="B1099" s="4">
        <v>6700.0932620000003</v>
      </c>
      <c r="C1099" s="5">
        <f t="shared" si="35"/>
        <v>3.532408780612073E-2</v>
      </c>
      <c r="D1099" s="57">
        <v>221.42</v>
      </c>
      <c r="E1099" s="34">
        <f t="shared" si="34"/>
        <v>2.3860168315916086E-2</v>
      </c>
      <c r="F1099" s="2"/>
    </row>
    <row r="1100" spans="1:6" x14ac:dyDescent="0.3">
      <c r="A1100" s="3">
        <v>37588</v>
      </c>
      <c r="B1100" s="4">
        <v>6704.0932620000003</v>
      </c>
      <c r="C1100" s="5">
        <f t="shared" si="35"/>
        <v>5.9700661521921994E-4</v>
      </c>
      <c r="D1100" s="57">
        <v>222.89</v>
      </c>
      <c r="E1100" s="34">
        <f t="shared" si="34"/>
        <v>6.6389666696775596E-3</v>
      </c>
      <c r="F1100" s="2"/>
    </row>
    <row r="1101" spans="1:6" x14ac:dyDescent="0.3">
      <c r="A1101" s="3">
        <v>37589</v>
      </c>
      <c r="B1101" s="4">
        <v>6685.5932620000003</v>
      </c>
      <c r="C1101" s="5">
        <f t="shared" si="35"/>
        <v>-2.7595081507683084E-3</v>
      </c>
      <c r="D1101" s="57">
        <v>222.47</v>
      </c>
      <c r="E1101" s="34">
        <f t="shared" si="34"/>
        <v>-1.884337565615235E-3</v>
      </c>
      <c r="F1101" s="2"/>
    </row>
    <row r="1102" spans="1:6" x14ac:dyDescent="0.3">
      <c r="A1102" s="3">
        <v>37592</v>
      </c>
      <c r="B1102" s="4">
        <v>6736.2929690000001</v>
      </c>
      <c r="C1102" s="5">
        <f t="shared" si="35"/>
        <v>7.5834267825070079E-3</v>
      </c>
      <c r="D1102" s="57">
        <v>222.45</v>
      </c>
      <c r="E1102" s="34">
        <f t="shared" si="34"/>
        <v>-8.9899761765654951E-5</v>
      </c>
      <c r="F1102" s="2"/>
    </row>
    <row r="1103" spans="1:6" x14ac:dyDescent="0.3">
      <c r="A1103" s="3">
        <v>37593</v>
      </c>
      <c r="B1103" s="4">
        <v>6582.3930659999996</v>
      </c>
      <c r="C1103" s="5">
        <f t="shared" si="35"/>
        <v>-2.2846379115076809E-2</v>
      </c>
      <c r="D1103" s="57">
        <v>217.9</v>
      </c>
      <c r="E1103" s="34">
        <f t="shared" si="34"/>
        <v>-2.045403461452E-2</v>
      </c>
      <c r="F1103" s="2"/>
    </row>
    <row r="1104" spans="1:6" x14ac:dyDescent="0.3">
      <c r="A1104" s="3">
        <v>37594</v>
      </c>
      <c r="B1104" s="4">
        <v>6512.7929690000001</v>
      </c>
      <c r="C1104" s="5">
        <f t="shared" si="35"/>
        <v>-1.0573676822720368E-2</v>
      </c>
      <c r="D1104" s="57">
        <v>216.49</v>
      </c>
      <c r="E1104" s="34">
        <f t="shared" si="34"/>
        <v>-6.4708581918311303E-3</v>
      </c>
      <c r="F1104" s="2"/>
    </row>
    <row r="1105" spans="1:6" x14ac:dyDescent="0.3">
      <c r="A1105" s="3">
        <v>37595</v>
      </c>
      <c r="B1105" s="4">
        <v>6425.2934569999998</v>
      </c>
      <c r="C1105" s="5">
        <f t="shared" si="35"/>
        <v>-1.343502125992424E-2</v>
      </c>
      <c r="D1105" s="57">
        <v>214.41</v>
      </c>
      <c r="E1105" s="34">
        <f t="shared" si="34"/>
        <v>-9.6078340800961337E-3</v>
      </c>
      <c r="F1105" s="2"/>
    </row>
    <row r="1106" spans="1:6" x14ac:dyDescent="0.3">
      <c r="A1106" s="3">
        <v>37599</v>
      </c>
      <c r="B1106" s="4">
        <v>6290.9936520000001</v>
      </c>
      <c r="C1106" s="5">
        <f t="shared" si="35"/>
        <v>-2.0901738714157458E-2</v>
      </c>
      <c r="D1106" s="57">
        <v>208.89</v>
      </c>
      <c r="E1106" s="34">
        <f t="shared" si="34"/>
        <v>-2.5745067860640902E-2</v>
      </c>
      <c r="F1106" s="2"/>
    </row>
    <row r="1107" spans="1:6" x14ac:dyDescent="0.3">
      <c r="A1107" s="3">
        <v>37600</v>
      </c>
      <c r="B1107" s="4">
        <v>6332.09375</v>
      </c>
      <c r="C1107" s="5">
        <f t="shared" si="35"/>
        <v>6.5331647548132477E-3</v>
      </c>
      <c r="D1107" s="57">
        <v>209.38</v>
      </c>
      <c r="E1107" s="34">
        <f t="shared" si="34"/>
        <v>2.3457322035520534E-3</v>
      </c>
      <c r="F1107" s="2"/>
    </row>
    <row r="1108" spans="1:6" x14ac:dyDescent="0.3">
      <c r="A1108" s="3">
        <v>37601</v>
      </c>
      <c r="B1108" s="4">
        <v>6371.4936520000001</v>
      </c>
      <c r="C1108" s="5">
        <f t="shared" si="35"/>
        <v>6.2222550005675004E-3</v>
      </c>
      <c r="D1108" s="57">
        <v>211.68</v>
      </c>
      <c r="E1108" s="34">
        <f t="shared" si="34"/>
        <v>1.0984812302989866E-2</v>
      </c>
      <c r="F1108" s="2"/>
    </row>
    <row r="1109" spans="1:6" x14ac:dyDescent="0.3">
      <c r="A1109" s="3">
        <v>37602</v>
      </c>
      <c r="B1109" s="4">
        <v>6251.59375</v>
      </c>
      <c r="C1109" s="5">
        <f t="shared" si="35"/>
        <v>-1.8818178051917767E-2</v>
      </c>
      <c r="D1109" s="57">
        <v>208.34</v>
      </c>
      <c r="E1109" s="34">
        <f t="shared" si="34"/>
        <v>-1.5778533635676495E-2</v>
      </c>
      <c r="F1109" s="2"/>
    </row>
    <row r="1110" spans="1:6" x14ac:dyDescent="0.3">
      <c r="A1110" s="3">
        <v>37603</v>
      </c>
      <c r="B1110" s="4">
        <v>6120.59375</v>
      </c>
      <c r="C1110" s="5">
        <f t="shared" si="35"/>
        <v>-2.0954656562576557E-2</v>
      </c>
      <c r="D1110" s="57">
        <v>205.63</v>
      </c>
      <c r="E1110" s="34">
        <f t="shared" si="34"/>
        <v>-1.3007583757319807E-2</v>
      </c>
      <c r="F1110" s="2"/>
    </row>
    <row r="1111" spans="1:6" x14ac:dyDescent="0.3">
      <c r="A1111" s="3">
        <v>37606</v>
      </c>
      <c r="B1111" s="4">
        <v>6311.3935549999997</v>
      </c>
      <c r="C1111" s="5">
        <f t="shared" si="35"/>
        <v>3.1173414343992345E-2</v>
      </c>
      <c r="D1111" s="57">
        <v>211.18</v>
      </c>
      <c r="E1111" s="34">
        <f t="shared" si="34"/>
        <v>2.6990225161698245E-2</v>
      </c>
      <c r="F1111" s="2"/>
    </row>
    <row r="1112" spans="1:6" x14ac:dyDescent="0.3">
      <c r="A1112" s="3">
        <v>37607</v>
      </c>
      <c r="B1112" s="4">
        <v>6266.59375</v>
      </c>
      <c r="C1112" s="5">
        <f t="shared" si="35"/>
        <v>-7.0982429806660807E-3</v>
      </c>
      <c r="D1112" s="57">
        <v>208.28</v>
      </c>
      <c r="E1112" s="34">
        <f t="shared" si="34"/>
        <v>-1.3732361019035966E-2</v>
      </c>
      <c r="F1112" s="2"/>
    </row>
    <row r="1113" spans="1:6" x14ac:dyDescent="0.3">
      <c r="A1113" s="3">
        <v>37608</v>
      </c>
      <c r="B1113" s="4">
        <v>6155.7934569999998</v>
      </c>
      <c r="C1113" s="5">
        <f t="shared" si="35"/>
        <v>-1.7681103550074573E-2</v>
      </c>
      <c r="D1113" s="57">
        <v>204.46</v>
      </c>
      <c r="E1113" s="34">
        <f t="shared" si="34"/>
        <v>-1.8340695217975767E-2</v>
      </c>
      <c r="F1113" s="2"/>
    </row>
    <row r="1114" spans="1:6" x14ac:dyDescent="0.3">
      <c r="A1114" s="3">
        <v>37609</v>
      </c>
      <c r="B1114" s="4">
        <v>6168.2934569999998</v>
      </c>
      <c r="C1114" s="5">
        <f t="shared" si="35"/>
        <v>2.0306074411553521E-3</v>
      </c>
      <c r="D1114" s="57">
        <v>203.81</v>
      </c>
      <c r="E1114" s="34">
        <f t="shared" si="34"/>
        <v>-3.1791059375917419E-3</v>
      </c>
      <c r="F1114" s="2"/>
    </row>
    <row r="1115" spans="1:6" x14ac:dyDescent="0.3">
      <c r="A1115" s="3">
        <v>37610</v>
      </c>
      <c r="B1115" s="4">
        <v>6207.9936520000001</v>
      </c>
      <c r="C1115" s="5">
        <f t="shared" si="35"/>
        <v>6.4361715726977131E-3</v>
      </c>
      <c r="D1115" s="57">
        <v>205.67</v>
      </c>
      <c r="E1115" s="34">
        <f t="shared" si="34"/>
        <v>9.1261469015258001E-3</v>
      </c>
      <c r="F1115" s="2"/>
    </row>
    <row r="1116" spans="1:6" x14ac:dyDescent="0.3">
      <c r="A1116" s="3">
        <v>37613</v>
      </c>
      <c r="B1116" s="4">
        <v>6240.1938479999999</v>
      </c>
      <c r="C1116" s="5">
        <f t="shared" si="35"/>
        <v>5.1868925461329152E-3</v>
      </c>
      <c r="D1116" s="57">
        <v>206.13</v>
      </c>
      <c r="E1116" s="34">
        <f t="shared" si="34"/>
        <v>2.2365925997958058E-3</v>
      </c>
      <c r="F1116" s="2"/>
    </row>
    <row r="1117" spans="1:6" x14ac:dyDescent="0.3">
      <c r="A1117" s="3">
        <v>37617</v>
      </c>
      <c r="B1117" s="4">
        <v>6081.2934569999998</v>
      </c>
      <c r="C1117" s="5">
        <f t="shared" si="35"/>
        <v>-2.5464015200573953E-2</v>
      </c>
      <c r="D1117" s="57">
        <v>199.83</v>
      </c>
      <c r="E1117" s="34">
        <f t="shared" si="34"/>
        <v>-3.0563236792315429E-2</v>
      </c>
      <c r="F1117" s="2"/>
    </row>
    <row r="1118" spans="1:6" x14ac:dyDescent="0.3">
      <c r="A1118" s="3">
        <v>37620</v>
      </c>
      <c r="B1118" s="4">
        <v>6036.8935549999997</v>
      </c>
      <c r="C1118" s="5">
        <f t="shared" si="35"/>
        <v>-7.3010622351882271E-3</v>
      </c>
      <c r="D1118" s="57">
        <v>201.74</v>
      </c>
      <c r="E1118" s="34">
        <f t="shared" si="34"/>
        <v>9.5581244057447723E-3</v>
      </c>
      <c r="F1118" s="2"/>
    </row>
    <row r="1119" spans="1:6" x14ac:dyDescent="0.3">
      <c r="A1119" s="3">
        <v>37623</v>
      </c>
      <c r="B1119" s="4">
        <v>6283.9936520000001</v>
      </c>
      <c r="C1119" s="5">
        <f t="shared" si="35"/>
        <v>4.0931663735455759E-2</v>
      </c>
      <c r="D1119" s="57">
        <v>209.29</v>
      </c>
      <c r="E1119" s="34">
        <f t="shared" si="34"/>
        <v>3.7424407653415148E-2</v>
      </c>
      <c r="F1119" s="2"/>
    </row>
    <row r="1120" spans="1:6" x14ac:dyDescent="0.3">
      <c r="A1120" s="3">
        <v>37624</v>
      </c>
      <c r="B1120" s="4">
        <v>6237.2934569999998</v>
      </c>
      <c r="C1120" s="5">
        <f t="shared" si="35"/>
        <v>-7.4316107854656144E-3</v>
      </c>
      <c r="D1120" s="57">
        <v>210.38</v>
      </c>
      <c r="E1120" s="34">
        <f t="shared" si="34"/>
        <v>5.2080844760857836E-3</v>
      </c>
      <c r="F1120" s="2"/>
    </row>
    <row r="1121" spans="1:6" x14ac:dyDescent="0.3">
      <c r="A1121" s="3">
        <v>37628</v>
      </c>
      <c r="B1121" s="4">
        <v>6349.2934569999998</v>
      </c>
      <c r="C1121" s="5">
        <f t="shared" si="35"/>
        <v>1.7956506419351648E-2</v>
      </c>
      <c r="D1121" s="57">
        <v>209.32</v>
      </c>
      <c r="E1121" s="34">
        <f t="shared" si="34"/>
        <v>-5.0385017587223357E-3</v>
      </c>
      <c r="F1121" s="2"/>
    </row>
    <row r="1122" spans="1:6" x14ac:dyDescent="0.3">
      <c r="A1122" s="3">
        <v>37629</v>
      </c>
      <c r="B1122" s="4">
        <v>6377.1938479999999</v>
      </c>
      <c r="C1122" s="5">
        <f t="shared" si="35"/>
        <v>4.3942512956682833E-3</v>
      </c>
      <c r="D1122" s="57">
        <v>206.33</v>
      </c>
      <c r="E1122" s="34">
        <f t="shared" si="34"/>
        <v>-1.428434932161271E-2</v>
      </c>
      <c r="F1122" s="2"/>
    </row>
    <row r="1123" spans="1:6" x14ac:dyDescent="0.3">
      <c r="A1123" s="3">
        <v>37630</v>
      </c>
      <c r="B1123" s="4">
        <v>6432.9936520000001</v>
      </c>
      <c r="C1123" s="5">
        <f t="shared" si="35"/>
        <v>8.749899302104458E-3</v>
      </c>
      <c r="D1123" s="57">
        <v>207.48</v>
      </c>
      <c r="E1123" s="34">
        <f t="shared" si="34"/>
        <v>5.5735956962146282E-3</v>
      </c>
      <c r="F1123" s="2"/>
    </row>
    <row r="1124" spans="1:6" x14ac:dyDescent="0.3">
      <c r="A1124" s="3">
        <v>37631</v>
      </c>
      <c r="B1124" s="4">
        <v>6438.8935549999997</v>
      </c>
      <c r="C1124" s="5">
        <f t="shared" si="35"/>
        <v>9.1713179262420397E-4</v>
      </c>
      <c r="D1124" s="57">
        <v>207.82</v>
      </c>
      <c r="E1124" s="34">
        <f t="shared" si="34"/>
        <v>1.6387121650278669E-3</v>
      </c>
      <c r="F1124" s="2"/>
    </row>
    <row r="1125" spans="1:6" x14ac:dyDescent="0.3">
      <c r="A1125" s="3">
        <v>37634</v>
      </c>
      <c r="B1125" s="4">
        <v>6534.6933589999999</v>
      </c>
      <c r="C1125" s="5">
        <f t="shared" si="35"/>
        <v>1.4878302177492753E-2</v>
      </c>
      <c r="D1125" s="57">
        <v>207.62</v>
      </c>
      <c r="E1125" s="34">
        <f t="shared" si="34"/>
        <v>-9.6237128284082374E-4</v>
      </c>
      <c r="F1125" s="2"/>
    </row>
    <row r="1126" spans="1:6" x14ac:dyDescent="0.3">
      <c r="A1126" s="3">
        <v>37635</v>
      </c>
      <c r="B1126" s="4">
        <v>6589.1933589999999</v>
      </c>
      <c r="C1126" s="5">
        <f t="shared" si="35"/>
        <v>8.3401005993555266E-3</v>
      </c>
      <c r="D1126" s="57">
        <v>208.58</v>
      </c>
      <c r="E1126" s="34">
        <f t="shared" si="34"/>
        <v>4.6238320007707667E-3</v>
      </c>
      <c r="F1126" s="2"/>
    </row>
    <row r="1127" spans="1:6" x14ac:dyDescent="0.3">
      <c r="A1127" s="3">
        <v>37636</v>
      </c>
      <c r="B1127" s="4">
        <v>6566.7929690000001</v>
      </c>
      <c r="C1127" s="5">
        <f t="shared" si="35"/>
        <v>-3.3995648297987513E-3</v>
      </c>
      <c r="D1127" s="57">
        <v>205.76</v>
      </c>
      <c r="E1127" s="34">
        <f t="shared" si="34"/>
        <v>-1.351999232908252E-2</v>
      </c>
      <c r="F1127" s="2"/>
    </row>
    <row r="1128" spans="1:6" x14ac:dyDescent="0.3">
      <c r="A1128" s="3">
        <v>37637</v>
      </c>
      <c r="B1128" s="4">
        <v>6610.5932620000003</v>
      </c>
      <c r="C1128" s="5">
        <f t="shared" si="35"/>
        <v>6.669967091511575E-3</v>
      </c>
      <c r="D1128" s="57">
        <v>205.61</v>
      </c>
      <c r="E1128" s="34">
        <f t="shared" si="34"/>
        <v>-7.2900466562975108E-4</v>
      </c>
      <c r="F1128" s="2"/>
    </row>
    <row r="1129" spans="1:6" x14ac:dyDescent="0.3">
      <c r="A1129" s="3">
        <v>37638</v>
      </c>
      <c r="B1129" s="4">
        <v>6458.1938479999999</v>
      </c>
      <c r="C1129" s="5">
        <f t="shared" si="35"/>
        <v>-2.305381800995765E-2</v>
      </c>
      <c r="D1129" s="57">
        <v>200.93</v>
      </c>
      <c r="E1129" s="34">
        <f t="shared" si="34"/>
        <v>-2.2761538835659789E-2</v>
      </c>
      <c r="F1129" s="2"/>
    </row>
    <row r="1130" spans="1:6" x14ac:dyDescent="0.3">
      <c r="A1130" s="3">
        <v>37641</v>
      </c>
      <c r="B1130" s="4">
        <v>6390.7934569999998</v>
      </c>
      <c r="C1130" s="5">
        <f t="shared" si="35"/>
        <v>-1.0436414977056274E-2</v>
      </c>
      <c r="D1130" s="57">
        <v>198.3</v>
      </c>
      <c r="E1130" s="34">
        <f t="shared" si="34"/>
        <v>-1.3089135519832706E-2</v>
      </c>
      <c r="F1130" s="2"/>
    </row>
    <row r="1131" spans="1:6" x14ac:dyDescent="0.3">
      <c r="A1131" s="3">
        <v>37642</v>
      </c>
      <c r="B1131" s="4">
        <v>6346.2934569999998</v>
      </c>
      <c r="C1131" s="5">
        <f t="shared" si="35"/>
        <v>-6.9631416348243658E-3</v>
      </c>
      <c r="D1131" s="57">
        <v>196.28</v>
      </c>
      <c r="E1131" s="34">
        <f t="shared" si="34"/>
        <v>-1.0186585980837215E-2</v>
      </c>
      <c r="F1131" s="2"/>
    </row>
    <row r="1132" spans="1:6" x14ac:dyDescent="0.3">
      <c r="A1132" s="3">
        <v>37643</v>
      </c>
      <c r="B1132" s="4">
        <v>6249.6938479999999</v>
      </c>
      <c r="C1132" s="5">
        <f t="shared" si="35"/>
        <v>-1.5221421709304961E-2</v>
      </c>
      <c r="D1132" s="57">
        <v>192.85</v>
      </c>
      <c r="E1132" s="34">
        <f t="shared" si="34"/>
        <v>-1.7475035663338079E-2</v>
      </c>
      <c r="F1132" s="2"/>
    </row>
    <row r="1133" spans="1:6" x14ac:dyDescent="0.3">
      <c r="A1133" s="3">
        <v>37644</v>
      </c>
      <c r="B1133" s="4">
        <v>6310.1938479999999</v>
      </c>
      <c r="C1133" s="5">
        <f t="shared" si="35"/>
        <v>9.6804741914455761E-3</v>
      </c>
      <c r="D1133" s="57">
        <v>191.42</v>
      </c>
      <c r="E1133" s="34">
        <f t="shared" si="34"/>
        <v>-7.4150894477573726E-3</v>
      </c>
      <c r="F1133" s="2"/>
    </row>
    <row r="1134" spans="1:6" x14ac:dyDescent="0.3">
      <c r="A1134" s="3">
        <v>37645</v>
      </c>
      <c r="B1134" s="4">
        <v>6268.8935549999997</v>
      </c>
      <c r="C1134" s="5">
        <f t="shared" si="35"/>
        <v>-6.5450117690267762E-3</v>
      </c>
      <c r="D1134" s="57">
        <v>189.62</v>
      </c>
      <c r="E1134" s="34">
        <f t="shared" si="34"/>
        <v>-9.4034061226621057E-3</v>
      </c>
      <c r="F1134" s="2"/>
    </row>
    <row r="1135" spans="1:6" x14ac:dyDescent="0.3">
      <c r="A1135" s="3">
        <v>37648</v>
      </c>
      <c r="B1135" s="4">
        <v>6022.3940430000002</v>
      </c>
      <c r="C1135" s="5">
        <f t="shared" si="35"/>
        <v>-3.9321055595750942E-2</v>
      </c>
      <c r="D1135" s="57">
        <v>183.34</v>
      </c>
      <c r="E1135" s="34">
        <f t="shared" si="34"/>
        <v>-3.3118869317582567E-2</v>
      </c>
      <c r="F1135" s="2"/>
    </row>
    <row r="1136" spans="1:6" x14ac:dyDescent="0.3">
      <c r="A1136" s="3">
        <v>37649</v>
      </c>
      <c r="B1136" s="4">
        <v>5955.3940430000002</v>
      </c>
      <c r="C1136" s="5">
        <f t="shared" si="35"/>
        <v>-1.1125143841737795E-2</v>
      </c>
      <c r="D1136" s="57">
        <v>183.67</v>
      </c>
      <c r="E1136" s="34">
        <f t="shared" si="34"/>
        <v>1.7999345478345585E-3</v>
      </c>
      <c r="F1136" s="2"/>
    </row>
    <row r="1137" spans="1:6" x14ac:dyDescent="0.3">
      <c r="A1137" s="3">
        <v>37650</v>
      </c>
      <c r="B1137" s="4">
        <v>5940.9941410000001</v>
      </c>
      <c r="C1137" s="5">
        <f t="shared" si="35"/>
        <v>-2.4179595667436216E-3</v>
      </c>
      <c r="D1137" s="57">
        <v>184.35</v>
      </c>
      <c r="E1137" s="34">
        <f t="shared" si="34"/>
        <v>3.7022921544074272E-3</v>
      </c>
      <c r="F1137" s="2"/>
    </row>
    <row r="1138" spans="1:6" x14ac:dyDescent="0.3">
      <c r="A1138" s="3">
        <v>37651</v>
      </c>
      <c r="B1138" s="4">
        <v>6019.5942379999997</v>
      </c>
      <c r="C1138" s="5">
        <f t="shared" si="35"/>
        <v>1.3230125318179464E-2</v>
      </c>
      <c r="D1138" s="57">
        <v>188.75</v>
      </c>
      <c r="E1138" s="34">
        <f t="shared" si="34"/>
        <v>2.3867643070246913E-2</v>
      </c>
      <c r="F1138" s="2"/>
    </row>
    <row r="1139" spans="1:6" x14ac:dyDescent="0.3">
      <c r="A1139" s="3">
        <v>37652</v>
      </c>
      <c r="B1139" s="4">
        <v>5947.6943359999996</v>
      </c>
      <c r="C1139" s="5">
        <f t="shared" si="35"/>
        <v>-1.1944310389912394E-2</v>
      </c>
      <c r="D1139" s="57">
        <v>189</v>
      </c>
      <c r="E1139" s="34">
        <f t="shared" si="34"/>
        <v>1.3245033112583293E-3</v>
      </c>
      <c r="F1139" s="2"/>
    </row>
    <row r="1140" spans="1:6" x14ac:dyDescent="0.3">
      <c r="A1140" s="3">
        <v>37655</v>
      </c>
      <c r="B1140" s="4">
        <v>6017.1943359999996</v>
      </c>
      <c r="C1140" s="5">
        <f t="shared" si="35"/>
        <v>1.1685200360639358E-2</v>
      </c>
      <c r="D1140" s="57">
        <v>192.12</v>
      </c>
      <c r="E1140" s="34">
        <f t="shared" si="34"/>
        <v>1.6507936507936583E-2</v>
      </c>
      <c r="F1140" s="2"/>
    </row>
    <row r="1141" spans="1:6" x14ac:dyDescent="0.3">
      <c r="A1141" s="3">
        <v>37656</v>
      </c>
      <c r="B1141" s="4">
        <v>5872.8940430000002</v>
      </c>
      <c r="C1141" s="5">
        <f t="shared" si="35"/>
        <v>-2.3981325006684817E-2</v>
      </c>
      <c r="D1141" s="57">
        <v>186.14</v>
      </c>
      <c r="E1141" s="34">
        <f t="shared" si="34"/>
        <v>-3.1126379346242072E-2</v>
      </c>
      <c r="F1141" s="2"/>
    </row>
    <row r="1142" spans="1:6" x14ac:dyDescent="0.3">
      <c r="A1142" s="3">
        <v>37657</v>
      </c>
      <c r="B1142" s="4">
        <v>6002.5942379999997</v>
      </c>
      <c r="C1142" s="5">
        <f t="shared" si="35"/>
        <v>2.2084545379222664E-2</v>
      </c>
      <c r="D1142" s="57">
        <v>189.75</v>
      </c>
      <c r="E1142" s="34">
        <f t="shared" si="34"/>
        <v>1.9394004512732321E-2</v>
      </c>
      <c r="F1142" s="2"/>
    </row>
    <row r="1143" spans="1:6" x14ac:dyDescent="0.3">
      <c r="A1143" s="3">
        <v>37658</v>
      </c>
      <c r="B1143" s="4">
        <v>5885.5942379999997</v>
      </c>
      <c r="C1143" s="5">
        <f t="shared" si="35"/>
        <v>-1.9491572370379462E-2</v>
      </c>
      <c r="D1143" s="57">
        <v>185.43</v>
      </c>
      <c r="E1143" s="34">
        <f t="shared" si="34"/>
        <v>-2.2766798418972334E-2</v>
      </c>
      <c r="F1143" s="2"/>
    </row>
    <row r="1144" spans="1:6" x14ac:dyDescent="0.3">
      <c r="A1144" s="3">
        <v>37659</v>
      </c>
      <c r="B1144" s="4">
        <v>5809.2939450000003</v>
      </c>
      <c r="C1144" s="5">
        <f t="shared" si="35"/>
        <v>-1.2963906432314154E-2</v>
      </c>
      <c r="D1144" s="57">
        <v>183.77</v>
      </c>
      <c r="E1144" s="34">
        <f t="shared" si="34"/>
        <v>-8.9521652375559313E-3</v>
      </c>
      <c r="F1144" s="2"/>
    </row>
    <row r="1145" spans="1:6" x14ac:dyDescent="0.3">
      <c r="A1145" s="3">
        <v>37662</v>
      </c>
      <c r="B1145" s="4">
        <v>5787.5942379999997</v>
      </c>
      <c r="C1145" s="5">
        <f t="shared" si="35"/>
        <v>-3.7353432629584349E-3</v>
      </c>
      <c r="D1145" s="57">
        <v>182.92</v>
      </c>
      <c r="E1145" s="34">
        <f t="shared" si="34"/>
        <v>-4.6253469010176795E-3</v>
      </c>
      <c r="F1145" s="2"/>
    </row>
    <row r="1146" spans="1:6" x14ac:dyDescent="0.3">
      <c r="A1146" s="3">
        <v>37663</v>
      </c>
      <c r="B1146" s="4">
        <v>5923.2939450000003</v>
      </c>
      <c r="C1146" s="5">
        <f t="shared" si="35"/>
        <v>2.3446651824522879E-2</v>
      </c>
      <c r="D1146" s="57">
        <v>186.93</v>
      </c>
      <c r="E1146" s="34">
        <f t="shared" si="34"/>
        <v>2.192215176033252E-2</v>
      </c>
      <c r="F1146" s="2"/>
    </row>
    <row r="1147" spans="1:6" x14ac:dyDescent="0.3">
      <c r="A1147" s="3">
        <v>37664</v>
      </c>
      <c r="B1147" s="4">
        <v>5840.1943359999996</v>
      </c>
      <c r="C1147" s="5">
        <f t="shared" si="35"/>
        <v>-1.4029290082783641E-2</v>
      </c>
      <c r="D1147" s="57">
        <v>183.65</v>
      </c>
      <c r="E1147" s="34">
        <f t="shared" si="34"/>
        <v>-1.7546675226020492E-2</v>
      </c>
      <c r="F1147" s="2"/>
    </row>
    <row r="1148" spans="1:6" x14ac:dyDescent="0.3">
      <c r="A1148" s="3">
        <v>37665</v>
      </c>
      <c r="B1148" s="4">
        <v>5817.5942379999997</v>
      </c>
      <c r="C1148" s="5">
        <f t="shared" si="35"/>
        <v>-3.869751021928991E-3</v>
      </c>
      <c r="D1148" s="57">
        <v>182.4</v>
      </c>
      <c r="E1148" s="34">
        <f t="shared" si="34"/>
        <v>-6.8064252654506108E-3</v>
      </c>
      <c r="F1148" s="2"/>
    </row>
    <row r="1149" spans="1:6" x14ac:dyDescent="0.3">
      <c r="A1149" s="3">
        <v>37666</v>
      </c>
      <c r="B1149" s="4">
        <v>5972.7939450000003</v>
      </c>
      <c r="C1149" s="5">
        <f t="shared" si="35"/>
        <v>2.6677643825045338E-2</v>
      </c>
      <c r="D1149" s="57">
        <v>185.29</v>
      </c>
      <c r="E1149" s="34">
        <f t="shared" si="34"/>
        <v>1.5844298245613953E-2</v>
      </c>
      <c r="F1149" s="2"/>
    </row>
    <row r="1150" spans="1:6" x14ac:dyDescent="0.3">
      <c r="A1150" s="3">
        <v>37669</v>
      </c>
      <c r="B1150" s="4">
        <v>6082.8935549999997</v>
      </c>
      <c r="C1150" s="5">
        <f t="shared" si="35"/>
        <v>1.8433518888118838E-2</v>
      </c>
      <c r="D1150" s="57">
        <v>188.6</v>
      </c>
      <c r="E1150" s="34">
        <f t="shared" si="34"/>
        <v>1.7863889038804093E-2</v>
      </c>
      <c r="F1150" s="2"/>
    </row>
    <row r="1151" spans="1:6" x14ac:dyDescent="0.3">
      <c r="A1151" s="3">
        <v>37670</v>
      </c>
      <c r="B1151" s="4">
        <v>6164.9936520000001</v>
      </c>
      <c r="C1151" s="5">
        <f t="shared" si="35"/>
        <v>1.3496882077201011E-2</v>
      </c>
      <c r="D1151" s="57">
        <v>190.45</v>
      </c>
      <c r="E1151" s="34">
        <f t="shared" si="34"/>
        <v>9.8091198303287275E-3</v>
      </c>
      <c r="F1151" s="2"/>
    </row>
    <row r="1152" spans="1:6" x14ac:dyDescent="0.3">
      <c r="A1152" s="3">
        <v>37671</v>
      </c>
      <c r="B1152" s="4">
        <v>6036.7934569999998</v>
      </c>
      <c r="C1152" s="5">
        <f t="shared" si="35"/>
        <v>-2.0794862450249307E-2</v>
      </c>
      <c r="D1152" s="57">
        <v>186.07</v>
      </c>
      <c r="E1152" s="34">
        <f t="shared" si="34"/>
        <v>-2.2998162247308995E-2</v>
      </c>
      <c r="F1152" s="2"/>
    </row>
    <row r="1153" spans="1:6" x14ac:dyDescent="0.3">
      <c r="A1153" s="3">
        <v>37672</v>
      </c>
      <c r="B1153" s="4">
        <v>5989.2939450000003</v>
      </c>
      <c r="C1153" s="5">
        <f t="shared" si="35"/>
        <v>-7.8683347936844283E-3</v>
      </c>
      <c r="D1153" s="57">
        <v>184.79</v>
      </c>
      <c r="E1153" s="34">
        <f t="shared" si="34"/>
        <v>-6.8791315096469186E-3</v>
      </c>
      <c r="F1153" s="2"/>
    </row>
    <row r="1154" spans="1:6" x14ac:dyDescent="0.3">
      <c r="A1154" s="3">
        <v>37673</v>
      </c>
      <c r="B1154" s="4">
        <v>6043.1938479999999</v>
      </c>
      <c r="C1154" s="5">
        <f t="shared" si="35"/>
        <v>8.9993751341919115E-3</v>
      </c>
      <c r="D1154" s="57">
        <v>186.06</v>
      </c>
      <c r="E1154" s="34">
        <f t="shared" ref="E1154:E1217" si="36">D1154/D1153-1</f>
        <v>6.8726662698197494E-3</v>
      </c>
      <c r="F1154" s="2"/>
    </row>
    <row r="1155" spans="1:6" x14ac:dyDescent="0.3">
      <c r="A1155" s="3">
        <v>37676</v>
      </c>
      <c r="B1155" s="4">
        <v>5952.0942379999997</v>
      </c>
      <c r="C1155" s="5">
        <f t="shared" ref="C1155:C1218" si="37">B1155/B1154-1</f>
        <v>-1.5074745621497798E-2</v>
      </c>
      <c r="D1155" s="57">
        <v>184.18</v>
      </c>
      <c r="E1155" s="34">
        <f t="shared" si="36"/>
        <v>-1.0104267440610548E-2</v>
      </c>
      <c r="F1155" s="2"/>
    </row>
    <row r="1156" spans="1:6" x14ac:dyDescent="0.3">
      <c r="A1156" s="3">
        <v>37677</v>
      </c>
      <c r="B1156" s="4">
        <v>5803.1943359999996</v>
      </c>
      <c r="C1156" s="5">
        <f t="shared" si="37"/>
        <v>-2.5016388525802791E-2</v>
      </c>
      <c r="D1156" s="57">
        <v>178.96</v>
      </c>
      <c r="E1156" s="34">
        <f t="shared" si="36"/>
        <v>-2.8341839504832267E-2</v>
      </c>
      <c r="F1156" s="2"/>
    </row>
    <row r="1157" spans="1:6" x14ac:dyDescent="0.3">
      <c r="A1157" s="3">
        <v>37678</v>
      </c>
      <c r="B1157" s="4">
        <v>5781.9941410000001</v>
      </c>
      <c r="C1157" s="5">
        <f t="shared" si="37"/>
        <v>-3.6531940466795199E-3</v>
      </c>
      <c r="D1157" s="57">
        <v>177.4</v>
      </c>
      <c r="E1157" s="34">
        <f t="shared" si="36"/>
        <v>-8.7170317389361207E-3</v>
      </c>
      <c r="F1157" s="2"/>
    </row>
    <row r="1158" spans="1:6" x14ac:dyDescent="0.3">
      <c r="A1158" s="3">
        <v>37679</v>
      </c>
      <c r="B1158" s="4">
        <v>5887.6943359999996</v>
      </c>
      <c r="C1158" s="5">
        <f t="shared" si="37"/>
        <v>1.8280923920431125E-2</v>
      </c>
      <c r="D1158" s="57">
        <v>178.84</v>
      </c>
      <c r="E1158" s="34">
        <f t="shared" si="36"/>
        <v>8.117249154453221E-3</v>
      </c>
      <c r="F1158" s="2"/>
    </row>
    <row r="1159" spans="1:6" x14ac:dyDescent="0.3">
      <c r="A1159" s="6">
        <v>37680</v>
      </c>
      <c r="B1159" s="7">
        <v>5999.3940430000002</v>
      </c>
      <c r="C1159" s="8">
        <f t="shared" si="37"/>
        <v>1.8971723161139487E-2</v>
      </c>
      <c r="D1159" s="67">
        <v>181.75</v>
      </c>
      <c r="E1159" s="46">
        <f t="shared" si="36"/>
        <v>1.6271527622455872E-2</v>
      </c>
      <c r="F1159" s="73">
        <f>C1159-('Analyse Spain'!$D$11+'Analyse Spain'!$D$12*E1159)</f>
        <v>5.0802363047555785E-3</v>
      </c>
    </row>
    <row r="1160" spans="1:6" x14ac:dyDescent="0.3">
      <c r="A1160" s="6">
        <v>37683</v>
      </c>
      <c r="B1160" s="7">
        <v>5987.1943359999996</v>
      </c>
      <c r="C1160" s="8">
        <f t="shared" si="37"/>
        <v>-2.0334898679034152E-3</v>
      </c>
      <c r="D1160" s="67">
        <v>182.08</v>
      </c>
      <c r="E1160" s="46">
        <f t="shared" si="36"/>
        <v>1.8156808803302393E-3</v>
      </c>
      <c r="F1160" s="73">
        <f>C1160-('Analyse Spain'!$D$11+'Analyse Spain'!$D$12*E1160)</f>
        <v>-3.882944929034504E-3</v>
      </c>
    </row>
    <row r="1161" spans="1:6" x14ac:dyDescent="0.3">
      <c r="A1161" s="6">
        <v>37684</v>
      </c>
      <c r="B1161" s="7">
        <v>5861.7939450000003</v>
      </c>
      <c r="C1161" s="8">
        <f t="shared" si="37"/>
        <v>-2.0944767108357798E-2</v>
      </c>
      <c r="D1161" s="67">
        <v>178.5</v>
      </c>
      <c r="E1161" s="46">
        <f t="shared" si="36"/>
        <v>-1.9661687170474562E-2</v>
      </c>
      <c r="F1161" s="73">
        <f>C1161-('Analyse Spain'!$D$11+'Analyse Spain'!$D$12*E1161)</f>
        <v>-4.9031118416196715E-3</v>
      </c>
    </row>
    <row r="1162" spans="1:6" x14ac:dyDescent="0.3">
      <c r="A1162" s="6">
        <v>37685</v>
      </c>
      <c r="B1162" s="7">
        <v>5879.7939450000003</v>
      </c>
      <c r="C1162" s="8">
        <f t="shared" si="37"/>
        <v>3.0707322995127129E-3</v>
      </c>
      <c r="D1162" s="67">
        <v>176.85</v>
      </c>
      <c r="E1162" s="46">
        <f t="shared" si="36"/>
        <v>-9.2436974789916748E-3</v>
      </c>
      <c r="F1162" s="73">
        <f>C1162-('Analyse Spain'!$D$11+'Analyse Spain'!$D$12*E1162)</f>
        <v>1.0433977692004628E-2</v>
      </c>
    </row>
    <row r="1163" spans="1:6" x14ac:dyDescent="0.3">
      <c r="A1163" s="6">
        <v>37686</v>
      </c>
      <c r="B1163" s="7">
        <v>5816.8940430000002</v>
      </c>
      <c r="C1163" s="8">
        <f t="shared" si="37"/>
        <v>-1.0697637126125481E-2</v>
      </c>
      <c r="D1163" s="67">
        <v>175.27</v>
      </c>
      <c r="E1163" s="46">
        <f t="shared" si="36"/>
        <v>-8.9341249646591736E-3</v>
      </c>
      <c r="F1163" s="73">
        <f>C1163-('Analyse Spain'!$D$11+'Analyse Spain'!$D$12*E1163)</f>
        <v>-3.5922723079803414E-3</v>
      </c>
    </row>
    <row r="1164" spans="1:6" x14ac:dyDescent="0.3">
      <c r="A1164" s="6">
        <v>37687</v>
      </c>
      <c r="B1164" s="7">
        <v>5716.4941410000001</v>
      </c>
      <c r="C1164" s="8">
        <f t="shared" si="37"/>
        <v>-1.7260053433639677E-2</v>
      </c>
      <c r="D1164" s="67">
        <v>171.77</v>
      </c>
      <c r="E1164" s="46">
        <f t="shared" si="36"/>
        <v>-1.9969190391966651E-2</v>
      </c>
      <c r="F1164" s="73">
        <f>C1164-('Analyse Spain'!$D$11+'Analyse Spain'!$D$12*E1164)</f>
        <v>-9.622413580748744E-4</v>
      </c>
    </row>
    <row r="1165" spans="1:6" x14ac:dyDescent="0.3">
      <c r="A1165" s="6">
        <v>37690</v>
      </c>
      <c r="B1165" s="7">
        <v>5569.3940430000002</v>
      </c>
      <c r="C1165" s="8">
        <f t="shared" si="37"/>
        <v>-2.5732572162536549E-2</v>
      </c>
      <c r="D1165" s="67">
        <v>167.86</v>
      </c>
      <c r="E1165" s="46">
        <f t="shared" si="36"/>
        <v>-2.2762997030913446E-2</v>
      </c>
      <c r="F1165" s="73">
        <f>C1165-('Analyse Spain'!$D$11+'Analyse Spain'!$D$12*E1165)</f>
        <v>-7.1074589626490409E-3</v>
      </c>
    </row>
    <row r="1166" spans="1:6" x14ac:dyDescent="0.3">
      <c r="A1166" s="6">
        <v>37691</v>
      </c>
      <c r="B1166" s="7">
        <v>5606.3940430000002</v>
      </c>
      <c r="C1166" s="8">
        <f t="shared" si="37"/>
        <v>6.6434516420155187E-3</v>
      </c>
      <c r="D1166" s="67">
        <v>168</v>
      </c>
      <c r="E1166" s="46">
        <f t="shared" si="36"/>
        <v>8.3402835696411159E-4</v>
      </c>
      <c r="F1166" s="73">
        <f>C1166-('Analyse Spain'!$D$11+'Analyse Spain'!$D$12*E1166)</f>
        <v>5.6117342830846999E-3</v>
      </c>
    </row>
    <row r="1167" spans="1:6" x14ac:dyDescent="0.3">
      <c r="A1167" s="6">
        <v>37692</v>
      </c>
      <c r="B1167" s="7">
        <v>5452.3945309999999</v>
      </c>
      <c r="C1167" s="8">
        <f t="shared" si="37"/>
        <v>-2.7468549448870783E-2</v>
      </c>
      <c r="D1167" s="67">
        <v>162.59</v>
      </c>
      <c r="E1167" s="46">
        <f t="shared" si="36"/>
        <v>-3.2202380952380927E-2</v>
      </c>
      <c r="F1167" s="73">
        <f>C1167-('Analyse Spain'!$D$11+'Analyse Spain'!$D$12*E1167)</f>
        <v>-9.8022606575222382E-4</v>
      </c>
    </row>
    <row r="1168" spans="1:6" x14ac:dyDescent="0.3">
      <c r="A1168" s="6">
        <v>37693</v>
      </c>
      <c r="B1168" s="7">
        <v>5670.6943359999996</v>
      </c>
      <c r="C1168" s="8">
        <f t="shared" si="37"/>
        <v>4.0037419111702111E-2</v>
      </c>
      <c r="D1168" s="67">
        <v>171.96</v>
      </c>
      <c r="E1168" s="46">
        <f t="shared" si="36"/>
        <v>5.762962051786702E-2</v>
      </c>
      <c r="F1168" s="73">
        <f>C1168-('Analyse Spain'!$D$11+'Analyse Spain'!$D$12*E1168)</f>
        <v>-8.3062502091126589E-3</v>
      </c>
    </row>
    <row r="1169" spans="1:6" x14ac:dyDescent="0.3">
      <c r="A1169" s="6">
        <v>37694</v>
      </c>
      <c r="B1169" s="7">
        <v>5904.8940430000002</v>
      </c>
      <c r="C1169" s="8">
        <f t="shared" si="37"/>
        <v>4.1300005453159594E-2</v>
      </c>
      <c r="D1169" s="67">
        <v>178.72</v>
      </c>
      <c r="E1169" s="46">
        <f t="shared" si="36"/>
        <v>3.9311467783205378E-2</v>
      </c>
      <c r="F1169" s="73">
        <f>C1169-('Analyse Spain'!$D$11+'Analyse Spain'!$D$12*E1169)</f>
        <v>8.2157520348585325E-3</v>
      </c>
    </row>
    <row r="1170" spans="1:6" x14ac:dyDescent="0.3">
      <c r="A1170" s="6">
        <v>37697</v>
      </c>
      <c r="B1170" s="7">
        <v>6064.4936520000001</v>
      </c>
      <c r="C1170" s="8">
        <f t="shared" si="37"/>
        <v>2.7028361192898753E-2</v>
      </c>
      <c r="D1170" s="67">
        <v>184.29</v>
      </c>
      <c r="E1170" s="46">
        <f t="shared" si="36"/>
        <v>3.1166069829901444E-2</v>
      </c>
      <c r="F1170" s="73">
        <f>C1170-('Analyse Spain'!$D$11+'Analyse Spain'!$D$12*E1170)</f>
        <v>7.2939976671866635E-4</v>
      </c>
    </row>
    <row r="1171" spans="1:6" x14ac:dyDescent="0.3">
      <c r="A1171" s="6">
        <v>37698</v>
      </c>
      <c r="B1171" s="7">
        <v>6089.59375</v>
      </c>
      <c r="C1171" s="8">
        <f t="shared" si="37"/>
        <v>4.1388612867492292E-3</v>
      </c>
      <c r="D1171" s="67">
        <v>184.94</v>
      </c>
      <c r="E1171" s="46">
        <f t="shared" si="36"/>
        <v>3.5270497585326854E-3</v>
      </c>
      <c r="F1171" s="73">
        <f>C1171-('Analyse Spain'!$D$11+'Analyse Spain'!$D$12*E1171)</f>
        <v>8.6379907770438953E-4</v>
      </c>
    </row>
    <row r="1172" spans="1:6" x14ac:dyDescent="0.3">
      <c r="A1172" s="6">
        <v>37699</v>
      </c>
      <c r="B1172" s="7">
        <v>6171.2934569999998</v>
      </c>
      <c r="C1172" s="8">
        <f t="shared" si="37"/>
        <v>1.3416281997464807E-2</v>
      </c>
      <c r="D1172" s="67">
        <v>187.26</v>
      </c>
      <c r="E1172" s="46">
        <f t="shared" si="36"/>
        <v>1.2544609062398626E-2</v>
      </c>
      <c r="F1172" s="73">
        <f>C1172-('Analyse Spain'!$D$11+'Analyse Spain'!$D$12*E1172)</f>
        <v>2.629398600091282E-3</v>
      </c>
    </row>
    <row r="1173" spans="1:6" x14ac:dyDescent="0.3">
      <c r="A1173" s="6">
        <v>37700</v>
      </c>
      <c r="B1173" s="7">
        <v>6102.09375</v>
      </c>
      <c r="C1173" s="8">
        <f t="shared" si="37"/>
        <v>-1.1213160981918269E-2</v>
      </c>
      <c r="D1173" s="67">
        <v>186.35</v>
      </c>
      <c r="E1173" s="46">
        <f t="shared" si="36"/>
        <v>-4.8595535618924934E-3</v>
      </c>
      <c r="F1173" s="73">
        <f>C1173-('Analyse Spain'!$D$11+'Analyse Spain'!$D$12*E1173)</f>
        <v>-7.5020019311296121E-3</v>
      </c>
    </row>
    <row r="1174" spans="1:6" x14ac:dyDescent="0.3">
      <c r="A1174" s="6">
        <v>37701</v>
      </c>
      <c r="B1174" s="7">
        <v>6257.9936520000001</v>
      </c>
      <c r="C1174" s="8">
        <f t="shared" si="37"/>
        <v>2.5548591743612681E-2</v>
      </c>
      <c r="D1174" s="67">
        <v>192.45</v>
      </c>
      <c r="E1174" s="46">
        <f t="shared" si="36"/>
        <v>3.2734102495304507E-2</v>
      </c>
      <c r="F1174" s="73">
        <f>C1174-('Analyse Spain'!$D$11+'Analyse Spain'!$D$12*E1174)</f>
        <v>-2.0565746769627864E-3</v>
      </c>
    </row>
    <row r="1175" spans="1:6" x14ac:dyDescent="0.3">
      <c r="A1175" s="6">
        <v>37704</v>
      </c>
      <c r="B1175" s="7">
        <v>6004.9941410000001</v>
      </c>
      <c r="C1175" s="8">
        <f t="shared" si="37"/>
        <v>-4.0428214707303733E-2</v>
      </c>
      <c r="D1175" s="67">
        <v>184.47</v>
      </c>
      <c r="E1175" s="46">
        <f t="shared" si="36"/>
        <v>-4.1465315666406766E-2</v>
      </c>
      <c r="F1175" s="73">
        <f>C1175-('Analyse Spain'!$D$11+'Analyse Spain'!$D$12*E1175)</f>
        <v>-6.2236671324469306E-3</v>
      </c>
    </row>
    <row r="1176" spans="1:6" x14ac:dyDescent="0.3">
      <c r="A1176" s="6">
        <v>37705</v>
      </c>
      <c r="B1176" s="7">
        <v>6123.7934569999998</v>
      </c>
      <c r="C1176" s="8">
        <f t="shared" si="37"/>
        <v>1.978341913589543E-2</v>
      </c>
      <c r="D1176" s="67">
        <v>186.74</v>
      </c>
      <c r="E1176" s="46">
        <f t="shared" si="36"/>
        <v>1.2305523933430873E-2</v>
      </c>
      <c r="F1176" s="73">
        <f>C1176-('Analyse Spain'!$D$11+'Analyse Spain'!$D$12*E1176)</f>
        <v>9.1956988021708805E-3</v>
      </c>
    </row>
    <row r="1177" spans="1:6" x14ac:dyDescent="0.3">
      <c r="A1177" s="6">
        <v>37706</v>
      </c>
      <c r="B1177" s="7">
        <v>6142.7934569999998</v>
      </c>
      <c r="C1177" s="8">
        <f t="shared" si="37"/>
        <v>3.1026519972323641E-3</v>
      </c>
      <c r="D1177" s="67">
        <v>186.64</v>
      </c>
      <c r="E1177" s="46">
        <f t="shared" si="36"/>
        <v>-5.3550390917866952E-4</v>
      </c>
      <c r="F1177" s="73">
        <f>C1177-('Analyse Spain'!$D$11+'Analyse Spain'!$D$12*E1177)</f>
        <v>3.2117845233142987E-3</v>
      </c>
    </row>
    <row r="1178" spans="1:6" x14ac:dyDescent="0.3">
      <c r="A1178" s="6">
        <v>37707</v>
      </c>
      <c r="B1178" s="7">
        <v>6022.3940430000002</v>
      </c>
      <c r="C1178" s="8">
        <f t="shared" si="37"/>
        <v>-1.9600107808085077E-2</v>
      </c>
      <c r="D1178" s="67">
        <v>183.33</v>
      </c>
      <c r="E1178" s="46">
        <f t="shared" si="36"/>
        <v>-1.7734676382340164E-2</v>
      </c>
      <c r="F1178" s="73">
        <f>C1178-('Analyse Spain'!$D$11+'Analyse Spain'!$D$12*E1178)</f>
        <v>-5.1636940463559763E-3</v>
      </c>
    </row>
    <row r="1179" spans="1:6" x14ac:dyDescent="0.3">
      <c r="A1179" s="6">
        <v>37708</v>
      </c>
      <c r="B1179" s="7">
        <v>6029.1938479999999</v>
      </c>
      <c r="C1179" s="8">
        <f t="shared" si="37"/>
        <v>1.1290866973248104E-3</v>
      </c>
      <c r="D1179" s="67">
        <v>182.71</v>
      </c>
      <c r="E1179" s="46">
        <f t="shared" si="36"/>
        <v>-3.3818796705394893E-3</v>
      </c>
      <c r="F1179" s="73">
        <f>C1179-('Analyse Spain'!$D$11+'Analyse Spain'!$D$12*E1179)</f>
        <v>3.6093115593306018E-3</v>
      </c>
    </row>
    <row r="1180" spans="1:6" x14ac:dyDescent="0.3">
      <c r="A1180" s="6">
        <v>37711</v>
      </c>
      <c r="B1180" s="7">
        <v>5870.4941410000001</v>
      </c>
      <c r="C1180" s="8">
        <f t="shared" si="37"/>
        <v>-2.6321878347408512E-2</v>
      </c>
      <c r="D1180" s="67">
        <v>176.41</v>
      </c>
      <c r="E1180" s="46">
        <f t="shared" si="36"/>
        <v>-3.4480871326145301E-2</v>
      </c>
      <c r="F1180" s="73">
        <f>C1180-('Analyse Spain'!$D$11+'Analyse Spain'!$D$12*E1180)</f>
        <v>2.0644766083672411E-3</v>
      </c>
    </row>
    <row r="1181" spans="1:6" x14ac:dyDescent="0.3">
      <c r="A1181" s="6">
        <v>37712</v>
      </c>
      <c r="B1181" s="7">
        <v>5953.1943359999996</v>
      </c>
      <c r="C1181" s="8">
        <f t="shared" si="37"/>
        <v>1.4087433359726065E-2</v>
      </c>
      <c r="D1181" s="67">
        <v>178.92</v>
      </c>
      <c r="E1181" s="46">
        <f t="shared" si="36"/>
        <v>1.4228218354968458E-2</v>
      </c>
      <c r="F1181" s="73">
        <f>C1181-('Analyse Spain'!$D$11+'Analyse Spain'!$D$12*E1181)</f>
        <v>1.8980671473660914E-3</v>
      </c>
    </row>
    <row r="1182" spans="1:6" x14ac:dyDescent="0.3">
      <c r="A1182" s="6">
        <v>37713</v>
      </c>
      <c r="B1182" s="7">
        <v>6174.4936520000001</v>
      </c>
      <c r="C1182" s="8">
        <f t="shared" si="37"/>
        <v>3.7173205427171396E-2</v>
      </c>
      <c r="D1182" s="67">
        <v>184.46</v>
      </c>
      <c r="E1182" s="46">
        <f t="shared" si="36"/>
        <v>3.0963559132573426E-2</v>
      </c>
      <c r="F1182" s="73">
        <f>C1182-('Analyse Spain'!$D$11+'Analyse Spain'!$D$12*E1182)</f>
        <v>1.104293977506841E-2</v>
      </c>
    </row>
    <row r="1183" spans="1:6" x14ac:dyDescent="0.3">
      <c r="A1183" s="6">
        <v>37714</v>
      </c>
      <c r="B1183" s="7">
        <v>6237.9936520000001</v>
      </c>
      <c r="C1183" s="8">
        <f t="shared" si="37"/>
        <v>1.0284244114403096E-2</v>
      </c>
      <c r="D1183" s="67">
        <v>186.35</v>
      </c>
      <c r="E1183" s="46">
        <f t="shared" si="36"/>
        <v>1.0246123820882413E-2</v>
      </c>
      <c r="F1183" s="73">
        <f>C1183-('Analyse Spain'!$D$11+'Analyse Spain'!$D$12*E1183)</f>
        <v>1.4120484453243199E-3</v>
      </c>
    </row>
    <row r="1184" spans="1:6" x14ac:dyDescent="0.3">
      <c r="A1184" s="6">
        <v>37715</v>
      </c>
      <c r="B1184" s="7">
        <v>6324.09375</v>
      </c>
      <c r="C1184" s="8">
        <f t="shared" si="37"/>
        <v>1.3802530557624815E-2</v>
      </c>
      <c r="D1184" s="67">
        <v>188.31</v>
      </c>
      <c r="E1184" s="46">
        <f t="shared" si="36"/>
        <v>1.0517842768983154E-2</v>
      </c>
      <c r="F1184" s="73">
        <f>C1184-('Analyse Spain'!$D$11+'Analyse Spain'!$D$12*E1184)</f>
        <v>4.7039871504459436E-3</v>
      </c>
    </row>
    <row r="1185" spans="1:6" x14ac:dyDescent="0.3">
      <c r="A1185" s="6">
        <v>37718</v>
      </c>
      <c r="B1185" s="7">
        <v>6454.1938479999999</v>
      </c>
      <c r="C1185" s="8">
        <f t="shared" si="37"/>
        <v>2.057213304277794E-2</v>
      </c>
      <c r="D1185" s="67">
        <v>194.79</v>
      </c>
      <c r="E1185" s="46">
        <f t="shared" si="36"/>
        <v>3.4411342998247552E-2</v>
      </c>
      <c r="F1185" s="73">
        <f>C1185-('Analyse Spain'!$D$11+'Analyse Spain'!$D$12*E1185)</f>
        <v>-8.4302108538058321E-3</v>
      </c>
    </row>
    <row r="1186" spans="1:6" x14ac:dyDescent="0.3">
      <c r="A1186" s="6">
        <v>37719</v>
      </c>
      <c r="B1186" s="7">
        <v>6397.2934569999998</v>
      </c>
      <c r="C1186" s="8">
        <f t="shared" si="37"/>
        <v>-8.8160337820706314E-3</v>
      </c>
      <c r="D1186" s="67">
        <v>191.68</v>
      </c>
      <c r="E1186" s="46">
        <f t="shared" si="36"/>
        <v>-1.5965912007803174E-2</v>
      </c>
      <c r="F1186" s="73">
        <f>C1186-('Analyse Spain'!$D$11+'Analyse Spain'!$D$12*E1186)</f>
        <v>4.1469611466809306E-3</v>
      </c>
    </row>
    <row r="1187" spans="1:6" x14ac:dyDescent="0.3">
      <c r="A1187" s="6">
        <v>37720</v>
      </c>
      <c r="B1187" s="7">
        <v>6468.4936520000001</v>
      </c>
      <c r="C1187" s="8">
        <f t="shared" si="37"/>
        <v>1.1129737205050727E-2</v>
      </c>
      <c r="D1187" s="67">
        <v>191.38</v>
      </c>
      <c r="E1187" s="46">
        <f t="shared" si="36"/>
        <v>-1.5651085141903387E-3</v>
      </c>
      <c r="F1187" s="73">
        <f>C1187-('Analyse Spain'!$D$11+'Analyse Spain'!$D$12*E1187)</f>
        <v>1.2096552550497287E-2</v>
      </c>
    </row>
    <row r="1188" spans="1:6" x14ac:dyDescent="0.3">
      <c r="A1188" s="6">
        <v>37721</v>
      </c>
      <c r="B1188" s="7">
        <v>6407.7934569999998</v>
      </c>
      <c r="C1188" s="8">
        <f t="shared" si="37"/>
        <v>-9.3839768987378225E-3</v>
      </c>
      <c r="D1188" s="67">
        <v>188.17</v>
      </c>
      <c r="E1188" s="46">
        <f t="shared" si="36"/>
        <v>-1.6772912530044981E-2</v>
      </c>
      <c r="F1188" s="73">
        <f>C1188-('Analyse Spain'!$D$11+'Analyse Spain'!$D$12*E1188)</f>
        <v>4.2512668523053149E-3</v>
      </c>
    </row>
    <row r="1189" spans="1:6" x14ac:dyDescent="0.3">
      <c r="A1189" s="6">
        <v>37722</v>
      </c>
      <c r="B1189" s="7">
        <v>6442.2934569999998</v>
      </c>
      <c r="C1189" s="8">
        <f t="shared" si="37"/>
        <v>5.3840686706765339E-3</v>
      </c>
      <c r="D1189" s="67">
        <v>189.63</v>
      </c>
      <c r="E1189" s="46">
        <f t="shared" si="36"/>
        <v>7.758941382792095E-3</v>
      </c>
      <c r="F1189" s="73">
        <f>C1189-('Analyse Spain'!$D$11+'Analyse Spain'!$D$12*E1189)</f>
        <v>-1.4162504397777706E-3</v>
      </c>
    </row>
    <row r="1190" spans="1:6" x14ac:dyDescent="0.3">
      <c r="A1190" s="6">
        <v>37725</v>
      </c>
      <c r="B1190" s="7">
        <v>6488.59375</v>
      </c>
      <c r="C1190" s="8">
        <f t="shared" si="37"/>
        <v>7.186927032901913E-3</v>
      </c>
      <c r="D1190" s="67">
        <v>191.45</v>
      </c>
      <c r="E1190" s="46">
        <f t="shared" si="36"/>
        <v>9.597637504614287E-3</v>
      </c>
      <c r="F1190" s="73">
        <f>C1190-('Analyse Spain'!$D$11+'Analyse Spain'!$D$12*E1190)</f>
        <v>-1.1450655627359436E-3</v>
      </c>
    </row>
    <row r="1191" spans="1:6" x14ac:dyDescent="0.3">
      <c r="A1191" s="6">
        <v>37726</v>
      </c>
      <c r="B1191" s="7">
        <v>6560.7929690000001</v>
      </c>
      <c r="C1191" s="8">
        <f t="shared" si="37"/>
        <v>1.1127098071134434E-2</v>
      </c>
      <c r="D1191" s="67">
        <v>194.52</v>
      </c>
      <c r="E1191" s="46">
        <f t="shared" si="36"/>
        <v>1.6035518412118144E-2</v>
      </c>
      <c r="F1191" s="73">
        <f>C1191-('Analyse Spain'!$D$11+'Analyse Spain'!$D$12*E1191)</f>
        <v>-2.567788028091645E-3</v>
      </c>
    </row>
    <row r="1192" spans="1:6" x14ac:dyDescent="0.3">
      <c r="A1192" s="6">
        <v>37727</v>
      </c>
      <c r="B1192" s="7">
        <v>6503.09375</v>
      </c>
      <c r="C1192" s="8">
        <f t="shared" si="37"/>
        <v>-8.7945495723811273E-3</v>
      </c>
      <c r="D1192" s="67">
        <v>192.45</v>
      </c>
      <c r="E1192" s="46">
        <f t="shared" si="36"/>
        <v>-1.0641579272054447E-2</v>
      </c>
      <c r="F1192" s="73">
        <f>C1192-('Analyse Spain'!$D$11+'Analyse Spain'!$D$12*E1192)</f>
        <v>-2.668385281461641E-4</v>
      </c>
    </row>
    <row r="1193" spans="1:6" x14ac:dyDescent="0.3">
      <c r="A1193" s="6">
        <v>37728</v>
      </c>
      <c r="B1193" s="7">
        <v>6574.3930659999996</v>
      </c>
      <c r="C1193" s="8">
        <f t="shared" si="37"/>
        <v>1.0963907140351337E-2</v>
      </c>
      <c r="D1193" s="67">
        <v>193.71</v>
      </c>
      <c r="E1193" s="46">
        <f t="shared" si="36"/>
        <v>6.547155105222302E-3</v>
      </c>
      <c r="F1193" s="73">
        <f>C1193-('Analyse Spain'!$D$11+'Analyse Spain'!$D$12*E1193)</f>
        <v>5.173032107705566E-3</v>
      </c>
    </row>
    <row r="1194" spans="1:6" x14ac:dyDescent="0.3">
      <c r="A1194" s="6">
        <v>37733</v>
      </c>
      <c r="B1194" s="7">
        <v>6577.5932620000003</v>
      </c>
      <c r="C1194" s="8">
        <f t="shared" si="37"/>
        <v>4.8676675822001414E-4</v>
      </c>
      <c r="D1194" s="67">
        <v>194.6</v>
      </c>
      <c r="E1194" s="46">
        <f t="shared" si="36"/>
        <v>4.5944969283979731E-3</v>
      </c>
      <c r="F1194" s="73">
        <f>C1194-('Analyse Spain'!$D$11+'Analyse Spain'!$D$12*E1194)</f>
        <v>-3.6775019420511087E-3</v>
      </c>
    </row>
    <row r="1195" spans="1:6" x14ac:dyDescent="0.3">
      <c r="A1195" s="6">
        <v>37734</v>
      </c>
      <c r="B1195" s="7">
        <v>6587.3930659999996</v>
      </c>
      <c r="C1195" s="8">
        <f t="shared" si="37"/>
        <v>1.4898768606770307E-3</v>
      </c>
      <c r="D1195" s="67">
        <v>197.29</v>
      </c>
      <c r="E1195" s="46">
        <f t="shared" si="36"/>
        <v>1.3823227132579552E-2</v>
      </c>
      <c r="F1195" s="73">
        <f>C1195-('Analyse Spain'!$D$11+'Analyse Spain'!$D$12*E1195)</f>
        <v>-1.0362122937677338E-2</v>
      </c>
    </row>
    <row r="1196" spans="1:6" x14ac:dyDescent="0.3">
      <c r="A1196" s="6">
        <v>37735</v>
      </c>
      <c r="B1196" s="7">
        <v>6526.8930659999996</v>
      </c>
      <c r="C1196" s="8">
        <f t="shared" si="37"/>
        <v>-9.1842098071031053E-3</v>
      </c>
      <c r="D1196" s="67">
        <v>194.02</v>
      </c>
      <c r="E1196" s="46">
        <f t="shared" si="36"/>
        <v>-1.6574585635359074E-2</v>
      </c>
      <c r="F1196" s="73">
        <f>C1196-('Analyse Spain'!$D$11+'Analyse Spain'!$D$12*E1196)</f>
        <v>4.2858233676061081E-3</v>
      </c>
    </row>
    <row r="1197" spans="1:6" x14ac:dyDescent="0.3">
      <c r="A1197" s="6">
        <v>37736</v>
      </c>
      <c r="B1197" s="7">
        <v>6492.4936520000001</v>
      </c>
      <c r="C1197" s="8">
        <f t="shared" si="37"/>
        <v>-5.2704117643957993E-3</v>
      </c>
      <c r="D1197" s="67">
        <v>191.62</v>
      </c>
      <c r="E1197" s="46">
        <f t="shared" si="36"/>
        <v>-1.2369858777445675E-2</v>
      </c>
      <c r="F1197" s="73">
        <f>C1197-('Analyse Spain'!$D$11+'Analyse Spain'!$D$12*E1197)</f>
        <v>4.6969933445498088E-3</v>
      </c>
    </row>
    <row r="1198" spans="1:6" x14ac:dyDescent="0.3">
      <c r="A1198" s="6">
        <v>37739</v>
      </c>
      <c r="B1198" s="7">
        <v>6607.7929690000001</v>
      </c>
      <c r="C1198" s="8">
        <f t="shared" si="37"/>
        <v>1.775886480296851E-2</v>
      </c>
      <c r="D1198" s="67">
        <v>196.14</v>
      </c>
      <c r="E1198" s="46">
        <f t="shared" si="36"/>
        <v>2.3588351946560726E-2</v>
      </c>
      <c r="F1198" s="73">
        <f>C1198-('Analyse Spain'!$D$11+'Analyse Spain'!$D$12*E1198)</f>
        <v>-2.2276943603450998E-3</v>
      </c>
    </row>
    <row r="1199" spans="1:6" x14ac:dyDescent="0.3">
      <c r="A1199" s="6">
        <v>37740</v>
      </c>
      <c r="B1199" s="7">
        <v>6557.1933589999999</v>
      </c>
      <c r="C1199" s="8">
        <f t="shared" si="37"/>
        <v>-7.6575658827969795E-3</v>
      </c>
      <c r="D1199" s="67">
        <v>195.08</v>
      </c>
      <c r="E1199" s="46">
        <f t="shared" si="36"/>
        <v>-5.4043030488425403E-3</v>
      </c>
      <c r="F1199" s="73">
        <f>C1199-('Analyse Spain'!$D$11+'Analyse Spain'!$D$12*E1199)</f>
        <v>-3.4926187724556423E-3</v>
      </c>
    </row>
    <row r="1200" spans="1:6" x14ac:dyDescent="0.3">
      <c r="A1200" s="6">
        <v>37741</v>
      </c>
      <c r="B1200" s="7">
        <v>6489.4936520000001</v>
      </c>
      <c r="C1200" s="8">
        <f t="shared" si="37"/>
        <v>-1.0324494535010054E-2</v>
      </c>
      <c r="D1200" s="67">
        <v>194.88</v>
      </c>
      <c r="E1200" s="46">
        <f t="shared" si="36"/>
        <v>-1.0252204223909489E-3</v>
      </c>
      <c r="F1200" s="73">
        <f>C1200-('Analyse Spain'!$D$11+'Analyse Spain'!$D$12*E1200)</f>
        <v>-9.8074176022142807E-3</v>
      </c>
    </row>
    <row r="1201" spans="1:6" x14ac:dyDescent="0.3">
      <c r="A1201" s="6">
        <v>37743</v>
      </c>
      <c r="B1201" s="7">
        <v>6456.3935549999997</v>
      </c>
      <c r="C1201" s="8">
        <f t="shared" si="37"/>
        <v>-5.1005669740965542E-3</v>
      </c>
      <c r="D1201" s="67">
        <v>195.16</v>
      </c>
      <c r="E1201" s="46">
        <f t="shared" si="36"/>
        <v>1.4367816091953589E-3</v>
      </c>
      <c r="F1201" s="73">
        <f>C1201-('Analyse Spain'!$D$11+'Analyse Spain'!$D$12*E1201)</f>
        <v>-6.634390778781891E-3</v>
      </c>
    </row>
    <row r="1202" spans="1:6" x14ac:dyDescent="0.3">
      <c r="A1202" s="6">
        <v>37746</v>
      </c>
      <c r="B1202" s="7">
        <v>6491.2934569999998</v>
      </c>
      <c r="C1202" s="8">
        <f t="shared" si="37"/>
        <v>5.4054793442652738E-3</v>
      </c>
      <c r="D1202" s="67">
        <v>196.21</v>
      </c>
      <c r="E1202" s="46">
        <f t="shared" si="36"/>
        <v>5.3802008608321295E-3</v>
      </c>
      <c r="F1202" s="73">
        <f>C1202-('Analyse Spain'!$D$11+'Analyse Spain'!$D$12*E1202)</f>
        <v>5.8670233985893237E-4</v>
      </c>
    </row>
    <row r="1203" spans="1:6" x14ac:dyDescent="0.3">
      <c r="A1203" s="6">
        <v>37747</v>
      </c>
      <c r="B1203" s="7">
        <v>6568.6933589999999</v>
      </c>
      <c r="C1203" s="8">
        <f t="shared" si="37"/>
        <v>1.1923648578317625E-2</v>
      </c>
      <c r="D1203" s="67">
        <v>198.92</v>
      </c>
      <c r="E1203" s="46">
        <f t="shared" si="36"/>
        <v>1.3811732327608128E-2</v>
      </c>
      <c r="F1203" s="73">
        <f>C1203-('Analyse Spain'!$D$11+'Analyse Spain'!$D$12*E1203)</f>
        <v>8.122420016626157E-5</v>
      </c>
    </row>
    <row r="1204" spans="1:6" x14ac:dyDescent="0.3">
      <c r="A1204" s="6">
        <v>37748</v>
      </c>
      <c r="B1204" s="7">
        <v>6428.9936520000001</v>
      </c>
      <c r="C1204" s="8">
        <f t="shared" si="37"/>
        <v>-2.1267503195074866E-2</v>
      </c>
      <c r="D1204" s="67">
        <v>196.94</v>
      </c>
      <c r="E1204" s="46">
        <f t="shared" si="36"/>
        <v>-9.9537502513572518E-3</v>
      </c>
      <c r="F1204" s="73">
        <f>C1204-('Analyse Spain'!$D$11+'Analyse Spain'!$D$12*E1204)</f>
        <v>-1.3312768544730151E-2</v>
      </c>
    </row>
    <row r="1205" spans="1:6" x14ac:dyDescent="0.3">
      <c r="A1205" s="6">
        <v>37749</v>
      </c>
      <c r="B1205" s="7">
        <v>6300.4936520000001</v>
      </c>
      <c r="C1205" s="8">
        <f t="shared" si="37"/>
        <v>-1.9987576120879313E-2</v>
      </c>
      <c r="D1205" s="67">
        <v>191.88</v>
      </c>
      <c r="E1205" s="46">
        <f t="shared" si="36"/>
        <v>-2.5693104498832109E-2</v>
      </c>
      <c r="F1205" s="73">
        <f>C1205-('Analyse Spain'!$D$11+'Analyse Spain'!$D$12*E1205)</f>
        <v>1.0783797305397892E-3</v>
      </c>
    </row>
    <row r="1206" spans="1:6" x14ac:dyDescent="0.3">
      <c r="A1206" s="6">
        <v>37750</v>
      </c>
      <c r="B1206" s="7">
        <v>6387.7934569999998</v>
      </c>
      <c r="C1206" s="8">
        <f t="shared" si="37"/>
        <v>1.38560261817402E-2</v>
      </c>
      <c r="D1206" s="67">
        <v>193.64</v>
      </c>
      <c r="E1206" s="46">
        <f t="shared" si="36"/>
        <v>9.1723994163017686E-3</v>
      </c>
      <c r="F1206" s="73">
        <f>C1206-('Analyse Spain'!$D$11+'Analyse Spain'!$D$12*E1206)</f>
        <v>5.8782660756520281E-3</v>
      </c>
    </row>
    <row r="1207" spans="1:6" x14ac:dyDescent="0.3">
      <c r="A1207" s="6">
        <v>37753</v>
      </c>
      <c r="B1207" s="7">
        <v>6394.9936520000001</v>
      </c>
      <c r="C1207" s="8">
        <f t="shared" si="37"/>
        <v>1.1271803085790566E-3</v>
      </c>
      <c r="D1207" s="67">
        <v>193.52</v>
      </c>
      <c r="E1207" s="46">
        <f t="shared" si="36"/>
        <v>-6.197066721750355E-4</v>
      </c>
      <c r="F1207" s="73">
        <f>C1207-('Analyse Spain'!$D$11+'Analyse Spain'!$D$12*E1207)</f>
        <v>1.306455550431183E-3</v>
      </c>
    </row>
    <row r="1208" spans="1:6" x14ac:dyDescent="0.3">
      <c r="A1208" s="6">
        <v>37754</v>
      </c>
      <c r="B1208" s="7">
        <v>6375.9936520000001</v>
      </c>
      <c r="C1208" s="8">
        <f t="shared" si="37"/>
        <v>-2.9710740985736672E-3</v>
      </c>
      <c r="D1208" s="67">
        <v>194.32</v>
      </c>
      <c r="E1208" s="46">
        <f t="shared" si="36"/>
        <v>4.133939644481055E-3</v>
      </c>
      <c r="F1208" s="73">
        <f>C1208-('Analyse Spain'!$D$11+'Analyse Spain'!$D$12*E1208)</f>
        <v>-6.7516886583854057E-3</v>
      </c>
    </row>
    <row r="1209" spans="1:6" x14ac:dyDescent="0.3">
      <c r="A1209" s="6">
        <v>37755</v>
      </c>
      <c r="B1209" s="7">
        <v>6363.3935549999997</v>
      </c>
      <c r="C1209" s="8">
        <f t="shared" si="37"/>
        <v>-1.9761777830579197E-3</v>
      </c>
      <c r="D1209" s="67">
        <v>194.52</v>
      </c>
      <c r="E1209" s="46">
        <f t="shared" si="36"/>
        <v>1.0292301358585387E-3</v>
      </c>
      <c r="F1209" s="73">
        <f>C1209-('Analyse Spain'!$D$11+'Analyse Spain'!$D$12*E1209)</f>
        <v>-3.1705024295360443E-3</v>
      </c>
    </row>
    <row r="1210" spans="1:6" x14ac:dyDescent="0.3">
      <c r="A1210" s="6">
        <v>37756</v>
      </c>
      <c r="B1210" s="7">
        <v>6413.7934569999998</v>
      </c>
      <c r="C1210" s="8">
        <f t="shared" si="37"/>
        <v>7.9202868036345464E-3</v>
      </c>
      <c r="D1210" s="67">
        <v>197.4</v>
      </c>
      <c r="E1210" s="46">
        <f t="shared" si="36"/>
        <v>1.4805675508945182E-2</v>
      </c>
      <c r="F1210" s="73">
        <f>C1210-('Analyse Spain'!$D$11+'Analyse Spain'!$D$12*E1210)</f>
        <v>-4.7501136596157633E-3</v>
      </c>
    </row>
    <row r="1211" spans="1:6" x14ac:dyDescent="0.3">
      <c r="A1211" s="6">
        <v>37757</v>
      </c>
      <c r="B1211" s="7">
        <v>6481.4936520000001</v>
      </c>
      <c r="C1211" s="8">
        <f t="shared" si="37"/>
        <v>1.0555406165459358E-2</v>
      </c>
      <c r="D1211" s="67">
        <v>197.51</v>
      </c>
      <c r="E1211" s="46">
        <f t="shared" si="36"/>
        <v>5.5724417426539219E-4</v>
      </c>
      <c r="F1211" s="73">
        <f>C1211-('Analyse Spain'!$D$11+'Analyse Spain'!$D$12*E1211)</f>
        <v>9.7542559941819779E-3</v>
      </c>
    </row>
    <row r="1212" spans="1:6" x14ac:dyDescent="0.3">
      <c r="A1212" s="6">
        <v>37760</v>
      </c>
      <c r="B1212" s="7">
        <v>6279.59375</v>
      </c>
      <c r="C1212" s="8">
        <f t="shared" si="37"/>
        <v>-3.1150212102375452E-2</v>
      </c>
      <c r="D1212" s="67">
        <v>191.17</v>
      </c>
      <c r="E1212" s="46">
        <f t="shared" si="36"/>
        <v>-3.2099640524530404E-2</v>
      </c>
      <c r="F1212" s="73">
        <f>C1212-('Analyse Spain'!$D$11+'Analyse Spain'!$D$12*E1212)</f>
        <v>-4.7474737092546467E-3</v>
      </c>
    </row>
    <row r="1213" spans="1:6" x14ac:dyDescent="0.3">
      <c r="A1213" s="6">
        <v>37761</v>
      </c>
      <c r="B1213" s="7">
        <v>6298.09375</v>
      </c>
      <c r="C1213" s="8">
        <f t="shared" si="37"/>
        <v>2.9460504511140684E-3</v>
      </c>
      <c r="D1213" s="67">
        <v>192.01</v>
      </c>
      <c r="E1213" s="46">
        <f t="shared" si="36"/>
        <v>4.3939948736726464E-3</v>
      </c>
      <c r="F1213" s="73">
        <f>C1213-('Analyse Spain'!$D$11+'Analyse Spain'!$D$12*E1213)</f>
        <v>-1.0511957176452908E-3</v>
      </c>
    </row>
    <row r="1214" spans="1:6" x14ac:dyDescent="0.3">
      <c r="A1214" s="6">
        <v>37762</v>
      </c>
      <c r="B1214" s="7">
        <v>6198.8935549999997</v>
      </c>
      <c r="C1214" s="8">
        <f t="shared" si="37"/>
        <v>-1.5750828574122133E-2</v>
      </c>
      <c r="D1214" s="67">
        <v>190.11</v>
      </c>
      <c r="E1214" s="46">
        <f t="shared" si="36"/>
        <v>-9.8953179521898971E-3</v>
      </c>
      <c r="F1214" s="73">
        <f>C1214-('Analyse Spain'!$D$11+'Analyse Spain'!$D$12*E1214)</f>
        <v>-7.8447692879394168E-3</v>
      </c>
    </row>
    <row r="1215" spans="1:6" x14ac:dyDescent="0.3">
      <c r="A1215" s="6">
        <v>37763</v>
      </c>
      <c r="B1215" s="7">
        <v>6317.8935549999997</v>
      </c>
      <c r="C1215" s="8">
        <f t="shared" si="37"/>
        <v>1.9196974257448707E-2</v>
      </c>
      <c r="D1215" s="67">
        <v>192.75</v>
      </c>
      <c r="E1215" s="46">
        <f t="shared" si="36"/>
        <v>1.388669717531954E-2</v>
      </c>
      <c r="F1215" s="73">
        <f>C1215-('Analyse Spain'!$D$11+'Analyse Spain'!$D$12*E1215)</f>
        <v>7.2921025459954155E-3</v>
      </c>
    </row>
    <row r="1216" spans="1:6" x14ac:dyDescent="0.3">
      <c r="A1216" s="6">
        <v>37764</v>
      </c>
      <c r="B1216" s="7">
        <v>6346.1938479999999</v>
      </c>
      <c r="C1216" s="8">
        <f t="shared" si="37"/>
        <v>4.4793874340607331E-3</v>
      </c>
      <c r="D1216" s="67">
        <v>191.27</v>
      </c>
      <c r="E1216" s="46">
        <f t="shared" si="36"/>
        <v>-7.6783398184175899E-3</v>
      </c>
      <c r="F1216" s="73">
        <f>C1216-('Analyse Spain'!$D$11+'Analyse Spain'!$D$12*E1216)</f>
        <v>1.0538656168814236E-2</v>
      </c>
    </row>
    <row r="1217" spans="1:6" x14ac:dyDescent="0.3">
      <c r="A1217" s="6">
        <v>37767</v>
      </c>
      <c r="B1217" s="7">
        <v>6338.1938479999999</v>
      </c>
      <c r="C1217" s="8">
        <f t="shared" si="37"/>
        <v>-1.2605981146511791E-3</v>
      </c>
      <c r="D1217" s="67">
        <v>190.54</v>
      </c>
      <c r="E1217" s="46">
        <f t="shared" si="36"/>
        <v>-3.8165943430753524E-3</v>
      </c>
      <c r="F1217" s="73">
        <f>C1217-('Analyse Spain'!$D$11+'Analyse Spain'!$D$12*E1217)</f>
        <v>1.5817534357404931E-3</v>
      </c>
    </row>
    <row r="1218" spans="1:6" x14ac:dyDescent="0.3">
      <c r="A1218" s="6">
        <v>37768</v>
      </c>
      <c r="B1218" s="7">
        <v>6363.59375</v>
      </c>
      <c r="C1218" s="8">
        <f t="shared" si="37"/>
        <v>4.0074353371213345E-3</v>
      </c>
      <c r="D1218" s="67">
        <v>191.67</v>
      </c>
      <c r="E1218" s="46">
        <f t="shared" ref="E1218:E1281" si="38">D1218/D1217-1</f>
        <v>5.9305132780518299E-3</v>
      </c>
      <c r="F1218" s="73">
        <f>C1218-('Analyse Spain'!$D$11+'Analyse Spain'!$D$12*E1218)</f>
        <v>-1.2697637676086608E-3</v>
      </c>
    </row>
    <row r="1219" spans="1:6" x14ac:dyDescent="0.3">
      <c r="A1219" s="6">
        <v>37769</v>
      </c>
      <c r="B1219" s="7">
        <v>6472.8935549999997</v>
      </c>
      <c r="C1219" s="8">
        <f t="shared" ref="C1219:C1282" si="39">B1219/B1218-1</f>
        <v>1.7175798659365915E-2</v>
      </c>
      <c r="D1219" s="67">
        <v>195.91</v>
      </c>
      <c r="E1219" s="46">
        <f t="shared" si="38"/>
        <v>2.2121354411227756E-2</v>
      </c>
      <c r="F1219" s="73">
        <f>C1219-('Analyse Spain'!$D$11+'Analyse Spain'!$D$12*E1219)</f>
        <v>-1.5887199497574035E-3</v>
      </c>
    </row>
    <row r="1220" spans="1:6" x14ac:dyDescent="0.3">
      <c r="A1220" s="6">
        <v>37770</v>
      </c>
      <c r="B1220" s="7">
        <v>6482.9936520000001</v>
      </c>
      <c r="C1220" s="8">
        <f t="shared" si="39"/>
        <v>1.5603681590281582E-3</v>
      </c>
      <c r="D1220" s="67">
        <v>196.23</v>
      </c>
      <c r="E1220" s="46">
        <f t="shared" si="38"/>
        <v>1.633403093256991E-3</v>
      </c>
      <c r="F1220" s="73">
        <f>C1220-('Analyse Spain'!$D$11+'Analyse Spain'!$D$12*E1220)</f>
        <v>-1.3724557819708399E-4</v>
      </c>
    </row>
    <row r="1221" spans="1:6" x14ac:dyDescent="0.3">
      <c r="A1221" s="6">
        <v>37771</v>
      </c>
      <c r="B1221" s="7">
        <v>6508.4931640000004</v>
      </c>
      <c r="C1221" s="8">
        <f t="shared" si="39"/>
        <v>3.9332927608426438E-3</v>
      </c>
      <c r="D1221" s="67">
        <v>196.54</v>
      </c>
      <c r="E1221" s="46">
        <f t="shared" si="38"/>
        <v>1.5797788309637184E-3</v>
      </c>
      <c r="F1221" s="73">
        <f>C1221-('Analyse Spain'!$D$11+'Analyse Spain'!$D$12*E1221)</f>
        <v>2.2803491894715267E-3</v>
      </c>
    </row>
    <row r="1222" spans="1:6" x14ac:dyDescent="0.3">
      <c r="A1222" s="6">
        <v>37774</v>
      </c>
      <c r="B1222" s="7">
        <v>6595.3930659999996</v>
      </c>
      <c r="C1222" s="8">
        <f t="shared" si="39"/>
        <v>1.335176972769414E-2</v>
      </c>
      <c r="D1222" s="67">
        <v>200.41</v>
      </c>
      <c r="E1222" s="46">
        <f t="shared" si="38"/>
        <v>1.9690648214103934E-2</v>
      </c>
      <c r="F1222" s="73">
        <f>C1222-('Analyse Spain'!$D$11+'Analyse Spain'!$D$12*E1222)</f>
        <v>-3.3879182483410528E-3</v>
      </c>
    </row>
    <row r="1223" spans="1:6" x14ac:dyDescent="0.3">
      <c r="A1223" s="6">
        <v>37775</v>
      </c>
      <c r="B1223" s="7">
        <v>6562.8930659999996</v>
      </c>
      <c r="C1223" s="8">
        <f t="shared" si="39"/>
        <v>-4.9276820463576287E-3</v>
      </c>
      <c r="D1223" s="67">
        <v>198.78</v>
      </c>
      <c r="E1223" s="46">
        <f t="shared" si="38"/>
        <v>-8.1333266803053084E-3</v>
      </c>
      <c r="F1223" s="73">
        <f>C1223-('Analyse Spain'!$D$11+'Analyse Spain'!$D$12*E1223)</f>
        <v>1.5106005472871713E-3</v>
      </c>
    </row>
    <row r="1224" spans="1:6" x14ac:dyDescent="0.3">
      <c r="A1224" s="6">
        <v>37776</v>
      </c>
      <c r="B1224" s="7">
        <v>6637.6933589999999</v>
      </c>
      <c r="C1224" s="8">
        <f t="shared" si="39"/>
        <v>1.139745722622143E-2</v>
      </c>
      <c r="D1224" s="67">
        <v>200.92</v>
      </c>
      <c r="E1224" s="46">
        <f t="shared" si="38"/>
        <v>1.0765670590602516E-2</v>
      </c>
      <c r="F1224" s="73">
        <f>C1224-('Analyse Spain'!$D$11+'Analyse Spain'!$D$12*E1224)</f>
        <v>2.0924679040487358E-3</v>
      </c>
    </row>
    <row r="1225" spans="1:6" x14ac:dyDescent="0.3">
      <c r="A1225" s="6">
        <v>37777</v>
      </c>
      <c r="B1225" s="7">
        <v>6591.0932620000003</v>
      </c>
      <c r="C1225" s="8">
        <f t="shared" si="39"/>
        <v>-7.0205257277838884E-3</v>
      </c>
      <c r="D1225" s="67">
        <v>199.82</v>
      </c>
      <c r="E1225" s="46">
        <f t="shared" si="38"/>
        <v>-5.4748158471032982E-3</v>
      </c>
      <c r="F1225" s="73">
        <f>C1225-('Analyse Spain'!$D$11+'Analyse Spain'!$D$12*E1225)</f>
        <v>-2.7968399372548403E-3</v>
      </c>
    </row>
    <row r="1226" spans="1:6" x14ac:dyDescent="0.3">
      <c r="A1226" s="6">
        <v>37778</v>
      </c>
      <c r="B1226" s="7">
        <v>6717.6933589999999</v>
      </c>
      <c r="C1226" s="8">
        <f t="shared" si="39"/>
        <v>1.9207753853202725E-2</v>
      </c>
      <c r="D1226" s="67">
        <v>204.41</v>
      </c>
      <c r="E1226" s="46">
        <f t="shared" si="38"/>
        <v>2.2970673606245606E-2</v>
      </c>
      <c r="F1226" s="73">
        <f>C1226-('Analyse Spain'!$D$11+'Analyse Spain'!$D$12*E1226)</f>
        <v>-2.6426594441338047E-4</v>
      </c>
    </row>
    <row r="1227" spans="1:6" x14ac:dyDescent="0.3">
      <c r="A1227" s="6">
        <v>37781</v>
      </c>
      <c r="B1227" s="7">
        <v>6670.0932620000003</v>
      </c>
      <c r="C1227" s="8">
        <f t="shared" si="39"/>
        <v>-7.0857799628837315E-3</v>
      </c>
      <c r="D1227" s="67">
        <v>201.79</v>
      </c>
      <c r="E1227" s="46">
        <f t="shared" si="38"/>
        <v>-1.2817376840663419E-2</v>
      </c>
      <c r="F1227" s="73">
        <f>C1227-('Analyse Spain'!$D$11+'Analyse Spain'!$D$12*E1227)</f>
        <v>3.2544173347417646E-3</v>
      </c>
    </row>
    <row r="1228" spans="1:6" x14ac:dyDescent="0.3">
      <c r="A1228" s="6">
        <v>37782</v>
      </c>
      <c r="B1228" s="7">
        <v>6696.7929690000001</v>
      </c>
      <c r="C1228" s="8">
        <f t="shared" si="39"/>
        <v>4.002898602949001E-3</v>
      </c>
      <c r="D1228" s="67">
        <v>202.84</v>
      </c>
      <c r="E1228" s="46">
        <f t="shared" si="38"/>
        <v>5.203429307696128E-3</v>
      </c>
      <c r="F1228" s="73">
        <f>C1228-('Analyse Spain'!$D$11+'Analyse Spain'!$D$12*E1228)</f>
        <v>-6.6862388905601818E-4</v>
      </c>
    </row>
    <row r="1229" spans="1:6" x14ac:dyDescent="0.3">
      <c r="A1229" s="6">
        <v>37783</v>
      </c>
      <c r="B1229" s="7">
        <v>6791.1933589999999</v>
      </c>
      <c r="C1229" s="8">
        <f t="shared" si="39"/>
        <v>1.409635782933516E-2</v>
      </c>
      <c r="D1229" s="67">
        <v>205.32</v>
      </c>
      <c r="E1229" s="46">
        <f t="shared" si="38"/>
        <v>1.222638532833753E-2</v>
      </c>
      <c r="F1229" s="73">
        <f>C1229-('Analyse Spain'!$D$11+'Analyse Spain'!$D$12*E1229)</f>
        <v>3.5745616587375545E-3</v>
      </c>
    </row>
    <row r="1230" spans="1:6" x14ac:dyDescent="0.3">
      <c r="A1230" s="6">
        <v>37784</v>
      </c>
      <c r="B1230" s="7">
        <v>6849.0932620000003</v>
      </c>
      <c r="C1230" s="8">
        <f t="shared" si="39"/>
        <v>8.5257332458763546E-3</v>
      </c>
      <c r="D1230" s="67">
        <v>206.59</v>
      </c>
      <c r="E1230" s="46">
        <f t="shared" si="38"/>
        <v>6.1854665887395299E-3</v>
      </c>
      <c r="F1230" s="73">
        <f>C1230-('Analyse Spain'!$D$11+'Analyse Spain'!$D$12*E1230)</f>
        <v>3.0361525402360819E-3</v>
      </c>
    </row>
    <row r="1231" spans="1:6" x14ac:dyDescent="0.3">
      <c r="A1231" s="6">
        <v>37785</v>
      </c>
      <c r="B1231" s="7">
        <v>6857.1933589999999</v>
      </c>
      <c r="C1231" s="8">
        <f t="shared" si="39"/>
        <v>1.1826524607192468E-3</v>
      </c>
      <c r="D1231" s="67">
        <v>203.6</v>
      </c>
      <c r="E1231" s="46">
        <f t="shared" si="38"/>
        <v>-1.4473110992787697E-2</v>
      </c>
      <c r="F1231" s="73">
        <f>C1231-('Analyse Spain'!$D$11+'Analyse Spain'!$D$12*E1231)</f>
        <v>1.2902111980755016E-2</v>
      </c>
    </row>
    <row r="1232" spans="1:6" x14ac:dyDescent="0.3">
      <c r="A1232" s="6">
        <v>37788</v>
      </c>
      <c r="B1232" s="7">
        <v>6960.8930659999996</v>
      </c>
      <c r="C1232" s="8">
        <f t="shared" si="39"/>
        <v>1.5122762560559E-2</v>
      </c>
      <c r="D1232" s="67">
        <v>206.94</v>
      </c>
      <c r="E1232" s="46">
        <f t="shared" si="38"/>
        <v>1.6404715127701364E-2</v>
      </c>
      <c r="F1232" s="73">
        <f>C1232-('Analyse Spain'!$D$11+'Analyse Spain'!$D$12*E1232)</f>
        <v>1.1203276427085261E-3</v>
      </c>
    </row>
    <row r="1233" spans="1:6" x14ac:dyDescent="0.3">
      <c r="A1233" s="6">
        <v>37789</v>
      </c>
      <c r="B1233" s="7">
        <v>6977.0932620000003</v>
      </c>
      <c r="C1233" s="8">
        <f t="shared" si="39"/>
        <v>2.327315740437097E-3</v>
      </c>
      <c r="D1233" s="67">
        <v>209.06</v>
      </c>
      <c r="E1233" s="46">
        <f t="shared" si="38"/>
        <v>1.0244515318449832E-2</v>
      </c>
      <c r="F1233" s="73">
        <f>C1233-('Analyse Spain'!$D$11+'Analyse Spain'!$D$12*E1233)</f>
        <v>-6.5435400114592802E-3</v>
      </c>
    </row>
    <row r="1234" spans="1:6" x14ac:dyDescent="0.3">
      <c r="A1234" s="6">
        <v>37790</v>
      </c>
      <c r="B1234" s="7">
        <v>7015.7924800000001</v>
      </c>
      <c r="C1234" s="8">
        <f t="shared" si="39"/>
        <v>5.546610393008633E-3</v>
      </c>
      <c r="D1234" s="67">
        <v>210.57</v>
      </c>
      <c r="E1234" s="46">
        <f t="shared" si="38"/>
        <v>7.2228068497082187E-3</v>
      </c>
      <c r="F1234" s="73">
        <f>C1234-('Analyse Spain'!$D$11+'Analyse Spain'!$D$12*E1234)</f>
        <v>-8.0709710007736621E-4</v>
      </c>
    </row>
    <row r="1235" spans="1:6" x14ac:dyDescent="0.3">
      <c r="A1235" s="6">
        <v>37791</v>
      </c>
      <c r="B1235" s="7">
        <v>6908.5932620000003</v>
      </c>
      <c r="C1235" s="8">
        <f t="shared" si="39"/>
        <v>-1.5279701944661772E-2</v>
      </c>
      <c r="D1235" s="67">
        <v>207.12</v>
      </c>
      <c r="E1235" s="46">
        <f t="shared" si="38"/>
        <v>-1.6384100299187909E-2</v>
      </c>
      <c r="F1235" s="73">
        <f>C1235-('Analyse Spain'!$D$11+'Analyse Spain'!$D$12*E1235)</f>
        <v>-1.9683471590930691E-3</v>
      </c>
    </row>
    <row r="1236" spans="1:6" x14ac:dyDescent="0.3">
      <c r="A1236" s="6">
        <v>37792</v>
      </c>
      <c r="B1236" s="7">
        <v>7081.5927730000003</v>
      </c>
      <c r="C1236" s="8">
        <f t="shared" si="39"/>
        <v>2.5041206572626873E-2</v>
      </c>
      <c r="D1236" s="67">
        <v>208.71</v>
      </c>
      <c r="E1236" s="46">
        <f t="shared" si="38"/>
        <v>7.6767091541136701E-3</v>
      </c>
      <c r="F1236" s="73">
        <f>C1236-('Analyse Spain'!$D$11+'Analyse Spain'!$D$12*E1236)</f>
        <v>1.8309388680399684E-2</v>
      </c>
    </row>
    <row r="1237" spans="1:6" x14ac:dyDescent="0.3">
      <c r="A1237" s="6">
        <v>37795</v>
      </c>
      <c r="B1237" s="7">
        <v>6919.6933589999999</v>
      </c>
      <c r="C1237" s="8">
        <f t="shared" si="39"/>
        <v>-2.2862005651789863E-2</v>
      </c>
      <c r="D1237" s="67">
        <v>205.32</v>
      </c>
      <c r="E1237" s="46">
        <f t="shared" si="38"/>
        <v>-1.6242633318959365E-2</v>
      </c>
      <c r="F1237" s="73">
        <f>C1237-('Analyse Spain'!$D$11+'Analyse Spain'!$D$12*E1237)</f>
        <v>-9.668495908734389E-3</v>
      </c>
    </row>
    <row r="1238" spans="1:6" x14ac:dyDescent="0.3">
      <c r="A1238" s="6">
        <v>37796</v>
      </c>
      <c r="B1238" s="7">
        <v>6871.3930659999996</v>
      </c>
      <c r="C1238" s="8">
        <f t="shared" si="39"/>
        <v>-6.9801204322412769E-3</v>
      </c>
      <c r="D1238" s="67">
        <v>204.38</v>
      </c>
      <c r="E1238" s="46">
        <f t="shared" si="38"/>
        <v>-4.5782193648937763E-3</v>
      </c>
      <c r="F1238" s="73">
        <f>C1238-('Analyse Spain'!$D$11+'Analyse Spain'!$D$12*E1238)</f>
        <v>-3.5033188290504854E-3</v>
      </c>
    </row>
    <row r="1239" spans="1:6" x14ac:dyDescent="0.3">
      <c r="A1239" s="6">
        <v>37797</v>
      </c>
      <c r="B1239" s="7">
        <v>6941.2929690000001</v>
      </c>
      <c r="C1239" s="8">
        <f t="shared" si="39"/>
        <v>1.017259561905548E-2</v>
      </c>
      <c r="D1239" s="67">
        <v>204.99</v>
      </c>
      <c r="E1239" s="46">
        <f t="shared" si="38"/>
        <v>2.984636461493384E-3</v>
      </c>
      <c r="F1239" s="73">
        <f>C1239-('Analyse Spain'!$D$11+'Analyse Spain'!$D$12*E1239)</f>
        <v>7.3493753730331903E-3</v>
      </c>
    </row>
    <row r="1240" spans="1:6" x14ac:dyDescent="0.3">
      <c r="A1240" s="6">
        <v>37798</v>
      </c>
      <c r="B1240" s="7">
        <v>6944.5932620000003</v>
      </c>
      <c r="C1240" s="8">
        <f t="shared" si="39"/>
        <v>4.7545796074865976E-4</v>
      </c>
      <c r="D1240" s="67">
        <v>204.85</v>
      </c>
      <c r="E1240" s="46">
        <f t="shared" si="38"/>
        <v>-6.8296014439739317E-4</v>
      </c>
      <c r="F1240" s="73">
        <f>C1240-('Analyse Spain'!$D$11+'Analyse Spain'!$D$12*E1240)</f>
        <v>7.074247077923922E-4</v>
      </c>
    </row>
    <row r="1241" spans="1:6" x14ac:dyDescent="0.3">
      <c r="A1241" s="6">
        <v>37799</v>
      </c>
      <c r="B1241" s="7">
        <v>6970.0932620000003</v>
      </c>
      <c r="C1241" s="8">
        <f t="shared" si="39"/>
        <v>3.6719213117251126E-3</v>
      </c>
      <c r="D1241" s="67">
        <v>204.94</v>
      </c>
      <c r="E1241" s="46">
        <f t="shared" si="38"/>
        <v>4.3934586282645682E-4</v>
      </c>
      <c r="F1241" s="73">
        <f>C1241-('Analyse Spain'!$D$11+'Analyse Spain'!$D$12*E1241)</f>
        <v>2.9689829740594609E-3</v>
      </c>
    </row>
    <row r="1242" spans="1:6" x14ac:dyDescent="0.3">
      <c r="A1242" s="6">
        <v>37802</v>
      </c>
      <c r="B1242" s="7">
        <v>6861.9931640000004</v>
      </c>
      <c r="C1242" s="8">
        <f t="shared" si="39"/>
        <v>-1.5509132221995792E-2</v>
      </c>
      <c r="D1242" s="67">
        <v>202.94</v>
      </c>
      <c r="E1242" s="46">
        <f t="shared" si="38"/>
        <v>-9.7589538401483544E-3</v>
      </c>
      <c r="F1242" s="73">
        <f>C1242-('Analyse Spain'!$D$11+'Analyse Spain'!$D$12*E1242)</f>
        <v>-7.7166671791824692E-3</v>
      </c>
    </row>
    <row r="1243" spans="1:6" x14ac:dyDescent="0.3">
      <c r="A1243" s="6">
        <v>37803</v>
      </c>
      <c r="B1243" s="7">
        <v>6739.0932620000003</v>
      </c>
      <c r="C1243" s="8">
        <f t="shared" si="39"/>
        <v>-1.7910233814392051E-2</v>
      </c>
      <c r="D1243" s="67">
        <v>198.87</v>
      </c>
      <c r="E1243" s="46">
        <f t="shared" si="38"/>
        <v>-2.0055188725731754E-2</v>
      </c>
      <c r="F1243" s="73">
        <f>C1243-('Analyse Spain'!$D$11+'Analyse Spain'!$D$12*E1243)</f>
        <v>-1.5407832739201509E-3</v>
      </c>
    </row>
    <row r="1244" spans="1:6" x14ac:dyDescent="0.3">
      <c r="A1244" s="6">
        <v>37804</v>
      </c>
      <c r="B1244" s="7">
        <v>6830.8930659999996</v>
      </c>
      <c r="C1244" s="8">
        <f t="shared" si="39"/>
        <v>1.3621981538322725E-2</v>
      </c>
      <c r="D1244" s="67">
        <v>202.5</v>
      </c>
      <c r="E1244" s="46">
        <f t="shared" si="38"/>
        <v>1.8253130185548416E-2</v>
      </c>
      <c r="F1244" s="73">
        <f>C1244-('Analyse Spain'!$D$11+'Analyse Spain'!$D$12*E1244)</f>
        <v>-1.9202229478197611E-3</v>
      </c>
    </row>
    <row r="1245" spans="1:6" x14ac:dyDescent="0.3">
      <c r="A1245" s="6">
        <v>37805</v>
      </c>
      <c r="B1245" s="7">
        <v>6795.2929690000001</v>
      </c>
      <c r="C1245" s="8">
        <f t="shared" si="39"/>
        <v>-5.2116314303315425E-3</v>
      </c>
      <c r="D1245" s="67">
        <v>203.79</v>
      </c>
      <c r="E1245" s="46">
        <f t="shared" si="38"/>
        <v>6.3703703703703596E-3</v>
      </c>
      <c r="F1245" s="73">
        <f>C1245-('Analyse Spain'!$D$11+'Analyse Spain'!$D$12*E1245)</f>
        <v>-1.0855240969922604E-2</v>
      </c>
    </row>
    <row r="1246" spans="1:6" x14ac:dyDescent="0.3">
      <c r="A1246" s="6">
        <v>37806</v>
      </c>
      <c r="B1246" s="7">
        <v>6800.3930659999996</v>
      </c>
      <c r="C1246" s="8">
        <f t="shared" si="39"/>
        <v>7.5053379203304793E-4</v>
      </c>
      <c r="D1246" s="67">
        <v>203.26</v>
      </c>
      <c r="E1246" s="46">
        <f t="shared" si="38"/>
        <v>-2.6007164237695779E-3</v>
      </c>
      <c r="F1246" s="73">
        <f>C1246-('Analyse Spain'!$D$11+'Analyse Spain'!$D$12*E1246)</f>
        <v>2.5800328388934724E-3</v>
      </c>
    </row>
    <row r="1247" spans="1:6" x14ac:dyDescent="0.3">
      <c r="A1247" s="6">
        <v>37809</v>
      </c>
      <c r="B1247" s="7">
        <v>6944.5932620000003</v>
      </c>
      <c r="C1247" s="8">
        <f t="shared" si="39"/>
        <v>2.1204685464573991E-2</v>
      </c>
      <c r="D1247" s="67">
        <v>208.14</v>
      </c>
      <c r="E1247" s="46">
        <f t="shared" si="38"/>
        <v>2.4008658860572574E-2</v>
      </c>
      <c r="F1247" s="73">
        <f>C1247-('Analyse Spain'!$D$11+'Analyse Spain'!$D$12*E1247)</f>
        <v>8.6800158614798104E-4</v>
      </c>
    </row>
    <row r="1248" spans="1:6" x14ac:dyDescent="0.3">
      <c r="A1248" s="6">
        <v>37810</v>
      </c>
      <c r="B1248" s="7">
        <v>6965.6933589999999</v>
      </c>
      <c r="C1248" s="8">
        <f t="shared" si="39"/>
        <v>3.0383488570102646E-3</v>
      </c>
      <c r="D1248" s="67">
        <v>207.78</v>
      </c>
      <c r="E1248" s="46">
        <f t="shared" si="38"/>
        <v>-1.7296050735081669E-3</v>
      </c>
      <c r="F1248" s="73">
        <f>C1248-('Analyse Spain'!$D$11+'Analyse Spain'!$D$12*E1248)</f>
        <v>4.1421933805362056E-3</v>
      </c>
    </row>
    <row r="1249" spans="1:6" x14ac:dyDescent="0.3">
      <c r="A1249" s="6">
        <v>37811</v>
      </c>
      <c r="B1249" s="7">
        <v>6915.6933589999999</v>
      </c>
      <c r="C1249" s="8">
        <f t="shared" si="39"/>
        <v>-7.1780363307836215E-3</v>
      </c>
      <c r="D1249" s="67">
        <v>206.25</v>
      </c>
      <c r="E1249" s="46">
        <f t="shared" si="38"/>
        <v>-7.36355760900953E-3</v>
      </c>
      <c r="F1249" s="73">
        <f>C1249-('Analyse Spain'!$D$11+'Analyse Spain'!$D$12*E1249)</f>
        <v>-1.3809879586205425E-3</v>
      </c>
    </row>
    <row r="1250" spans="1:6" x14ac:dyDescent="0.3">
      <c r="A1250" s="6">
        <v>37812</v>
      </c>
      <c r="B1250" s="7">
        <v>6838.4931640000004</v>
      </c>
      <c r="C1250" s="8">
        <f t="shared" si="39"/>
        <v>-1.1163044830426405E-2</v>
      </c>
      <c r="D1250" s="67">
        <v>204.29</v>
      </c>
      <c r="E1250" s="46">
        <f t="shared" si="38"/>
        <v>-9.5030303030303465E-3</v>
      </c>
      <c r="F1250" s="73">
        <f>C1250-('Analyse Spain'!$D$11+'Analyse Spain'!$D$12*E1250)</f>
        <v>-3.5837696080438606E-3</v>
      </c>
    </row>
    <row r="1251" spans="1:6" x14ac:dyDescent="0.3">
      <c r="A1251" s="6">
        <v>37813</v>
      </c>
      <c r="B1251" s="7">
        <v>6968.5932620000003</v>
      </c>
      <c r="C1251" s="8">
        <f t="shared" si="39"/>
        <v>1.902467325475854E-2</v>
      </c>
      <c r="D1251" s="67">
        <v>206.65</v>
      </c>
      <c r="E1251" s="46">
        <f t="shared" si="38"/>
        <v>1.1552205198492427E-2</v>
      </c>
      <c r="F1251" s="73">
        <f>C1251-('Analyse Spain'!$D$11+'Analyse Spain'!$D$12*E1251)</f>
        <v>9.0644836578986296E-3</v>
      </c>
    </row>
    <row r="1252" spans="1:6" x14ac:dyDescent="0.3">
      <c r="A1252" s="6">
        <v>37816</v>
      </c>
      <c r="B1252" s="7">
        <v>7045.9926759999998</v>
      </c>
      <c r="C1252" s="8">
        <f t="shared" si="39"/>
        <v>1.1106892178951222E-2</v>
      </c>
      <c r="D1252" s="67">
        <v>209.49</v>
      </c>
      <c r="E1252" s="46">
        <f t="shared" si="38"/>
        <v>1.3743043793854381E-2</v>
      </c>
      <c r="F1252" s="73">
        <f>C1252-('Analyse Spain'!$D$11+'Analyse Spain'!$D$12*E1252)</f>
        <v>-6.7831317065153787E-4</v>
      </c>
    </row>
    <row r="1253" spans="1:6" x14ac:dyDescent="0.3">
      <c r="A1253" s="6">
        <v>37817</v>
      </c>
      <c r="B1253" s="7">
        <v>6999.9926759999998</v>
      </c>
      <c r="C1253" s="8">
        <f t="shared" si="39"/>
        <v>-6.5285336098467317E-3</v>
      </c>
      <c r="D1253" s="67">
        <v>208.15</v>
      </c>
      <c r="E1253" s="46">
        <f t="shared" si="38"/>
        <v>-6.3964867058093899E-3</v>
      </c>
      <c r="F1253" s="73">
        <f>C1253-('Analyse Spain'!$D$11+'Analyse Spain'!$D$12*E1253)</f>
        <v>-1.537076136116736E-3</v>
      </c>
    </row>
    <row r="1254" spans="1:6" x14ac:dyDescent="0.3">
      <c r="A1254" s="6">
        <v>37818</v>
      </c>
      <c r="B1254" s="7">
        <v>6932.7929690000001</v>
      </c>
      <c r="C1254" s="8">
        <f t="shared" si="39"/>
        <v>-9.5999681871666853E-3</v>
      </c>
      <c r="D1254" s="67">
        <v>207.02</v>
      </c>
      <c r="E1254" s="46">
        <f t="shared" si="38"/>
        <v>-5.4287773240451198E-3</v>
      </c>
      <c r="F1254" s="73">
        <f>C1254-('Analyse Spain'!$D$11+'Analyse Spain'!$D$12*E1254)</f>
        <v>-5.414633478270061E-3</v>
      </c>
    </row>
    <row r="1255" spans="1:6" x14ac:dyDescent="0.3">
      <c r="A1255" s="6">
        <v>37819</v>
      </c>
      <c r="B1255" s="7">
        <v>6945.2929690000001</v>
      </c>
      <c r="C1255" s="8">
        <f t="shared" si="39"/>
        <v>1.8030251380494189E-3</v>
      </c>
      <c r="D1255" s="67">
        <v>205.17</v>
      </c>
      <c r="E1255" s="46">
        <f t="shared" si="38"/>
        <v>-8.9363346536567301E-3</v>
      </c>
      <c r="F1255" s="73">
        <f>C1255-('Analyse Spain'!$D$11+'Analyse Spain'!$D$12*E1255)</f>
        <v>8.9102306747384716E-3</v>
      </c>
    </row>
    <row r="1256" spans="1:6" x14ac:dyDescent="0.3">
      <c r="A1256" s="6">
        <v>37820</v>
      </c>
      <c r="B1256" s="7">
        <v>6900.3930659999996</v>
      </c>
      <c r="C1256" s="8">
        <f t="shared" si="39"/>
        <v>-6.4647961144921329E-3</v>
      </c>
      <c r="D1256" s="67">
        <v>205.16</v>
      </c>
      <c r="E1256" s="46">
        <f t="shared" si="38"/>
        <v>-4.8740069210850834E-5</v>
      </c>
      <c r="F1256" s="73">
        <f>C1256-('Analyse Spain'!$D$11+'Analyse Spain'!$D$12*E1256)</f>
        <v>-6.7611483546944542E-3</v>
      </c>
    </row>
    <row r="1257" spans="1:6" x14ac:dyDescent="0.3">
      <c r="A1257" s="6">
        <v>37823</v>
      </c>
      <c r="B1257" s="7">
        <v>6825.1933589999999</v>
      </c>
      <c r="C1257" s="8">
        <f t="shared" si="39"/>
        <v>-1.0897887450865396E-2</v>
      </c>
      <c r="D1257" s="67">
        <v>203.45</v>
      </c>
      <c r="E1257" s="46">
        <f t="shared" si="38"/>
        <v>-8.3349580814974233E-3</v>
      </c>
      <c r="F1257" s="73">
        <f>C1257-('Analyse Spain'!$D$11+'Analyse Spain'!$D$12*E1257)</f>
        <v>-4.2916415557696149E-3</v>
      </c>
    </row>
    <row r="1258" spans="1:6" x14ac:dyDescent="0.3">
      <c r="A1258" s="6">
        <v>37824</v>
      </c>
      <c r="B1258" s="7">
        <v>6862.3930659999996</v>
      </c>
      <c r="C1258" s="8">
        <f t="shared" si="39"/>
        <v>5.4503521062807536E-3</v>
      </c>
      <c r="D1258" s="67">
        <v>204.33</v>
      </c>
      <c r="E1258" s="46">
        <f t="shared" si="38"/>
        <v>4.325387072991127E-3</v>
      </c>
      <c r="F1258" s="73">
        <f>C1258-('Analyse Spain'!$D$11+'Analyse Spain'!$D$12*E1258)</f>
        <v>1.5102577136813945E-3</v>
      </c>
    </row>
    <row r="1259" spans="1:6" x14ac:dyDescent="0.3">
      <c r="A1259" s="6">
        <v>37825</v>
      </c>
      <c r="B1259" s="7">
        <v>6867.9931640000004</v>
      </c>
      <c r="C1259" s="8">
        <f t="shared" si="39"/>
        <v>8.1605614049506947E-4</v>
      </c>
      <c r="D1259" s="67">
        <v>203.93</v>
      </c>
      <c r="E1259" s="46">
        <f t="shared" si="38"/>
        <v>-1.9576175794059347E-3</v>
      </c>
      <c r="F1259" s="73">
        <f>C1259-('Analyse Spain'!$D$11+'Analyse Spain'!$D$12*E1259)</f>
        <v>2.1098399940870155E-3</v>
      </c>
    </row>
    <row r="1260" spans="1:6" x14ac:dyDescent="0.3">
      <c r="A1260" s="6">
        <v>37826</v>
      </c>
      <c r="B1260" s="7">
        <v>6981.0932620000003</v>
      </c>
      <c r="C1260" s="8">
        <f t="shared" si="39"/>
        <v>1.6467706839435658E-2</v>
      </c>
      <c r="D1260" s="67">
        <v>207.47</v>
      </c>
      <c r="E1260" s="46">
        <f t="shared" si="38"/>
        <v>1.7358897660961992E-2</v>
      </c>
      <c r="F1260" s="73">
        <f>C1260-('Analyse Spain'!$D$11+'Analyse Spain'!$D$12*E1260)</f>
        <v>1.6704173129986379E-3</v>
      </c>
    </row>
    <row r="1261" spans="1:6" x14ac:dyDescent="0.3">
      <c r="A1261" s="6">
        <v>37827</v>
      </c>
      <c r="B1261" s="7">
        <v>6903.7929690000001</v>
      </c>
      <c r="C1261" s="8">
        <f t="shared" si="39"/>
        <v>-1.1072806235202015E-2</v>
      </c>
      <c r="D1261" s="67">
        <v>205.79</v>
      </c>
      <c r="E1261" s="46">
        <f t="shared" si="38"/>
        <v>-8.0975562731961936E-3</v>
      </c>
      <c r="F1261" s="73">
        <f>C1261-('Analyse Spain'!$D$11+'Analyse Spain'!$D$12*E1261)</f>
        <v>-4.6643211613719392E-3</v>
      </c>
    </row>
    <row r="1262" spans="1:6" x14ac:dyDescent="0.3">
      <c r="A1262" s="6">
        <v>37830</v>
      </c>
      <c r="B1262" s="7">
        <v>6996.6928710000002</v>
      </c>
      <c r="C1262" s="8">
        <f t="shared" si="39"/>
        <v>1.3456356877610265E-2</v>
      </c>
      <c r="D1262" s="67">
        <v>208.19</v>
      </c>
      <c r="E1262" s="46">
        <f t="shared" si="38"/>
        <v>1.1662374265027475E-2</v>
      </c>
      <c r="F1262" s="73">
        <f>C1262-('Analyse Spain'!$D$11+'Analyse Spain'!$D$12*E1262)</f>
        <v>3.4043940746743412E-3</v>
      </c>
    </row>
    <row r="1263" spans="1:6" x14ac:dyDescent="0.3">
      <c r="A1263" s="6">
        <v>37831</v>
      </c>
      <c r="B1263" s="7">
        <v>6923.9931640000004</v>
      </c>
      <c r="C1263" s="8">
        <f t="shared" si="39"/>
        <v>-1.039058142759508E-2</v>
      </c>
      <c r="D1263" s="67">
        <v>207.42</v>
      </c>
      <c r="E1263" s="46">
        <f t="shared" si="38"/>
        <v>-3.6985445986839061E-3</v>
      </c>
      <c r="F1263" s="73">
        <f>C1263-('Analyse Spain'!$D$11+'Analyse Spain'!$D$12*E1263)</f>
        <v>-7.6465678577272824E-3</v>
      </c>
    </row>
    <row r="1264" spans="1:6" x14ac:dyDescent="0.3">
      <c r="A1264" s="6">
        <v>37832</v>
      </c>
      <c r="B1264" s="7">
        <v>6984.2929690000001</v>
      </c>
      <c r="C1264" s="8">
        <f t="shared" si="39"/>
        <v>8.7088192567139622E-3</v>
      </c>
      <c r="D1264" s="67">
        <v>208.75</v>
      </c>
      <c r="E1264" s="46">
        <f t="shared" si="38"/>
        <v>6.4121106932792937E-3</v>
      </c>
      <c r="F1264" s="73">
        <f>C1264-('Analyse Spain'!$D$11+'Analyse Spain'!$D$12*E1264)</f>
        <v>3.0304391288218518E-3</v>
      </c>
    </row>
    <row r="1265" spans="1:6" x14ac:dyDescent="0.3">
      <c r="A1265" s="6">
        <v>37833</v>
      </c>
      <c r="B1265" s="7">
        <v>7061.6928710000002</v>
      </c>
      <c r="C1265" s="8">
        <f t="shared" si="39"/>
        <v>1.1081995320577409E-2</v>
      </c>
      <c r="D1265" s="67">
        <v>211.11</v>
      </c>
      <c r="E1265" s="46">
        <f t="shared" si="38"/>
        <v>1.1305389221556883E-2</v>
      </c>
      <c r="F1265" s="73">
        <f>C1265-('Analyse Spain'!$D$11+'Analyse Spain'!$D$12*E1265)</f>
        <v>1.3274087502889581E-3</v>
      </c>
    </row>
    <row r="1266" spans="1:6" x14ac:dyDescent="0.3">
      <c r="A1266" s="6">
        <v>37834</v>
      </c>
      <c r="B1266" s="7">
        <v>6995.392578</v>
      </c>
      <c r="C1266" s="8">
        <f t="shared" si="39"/>
        <v>-9.3887250849259418E-3</v>
      </c>
      <c r="D1266" s="67">
        <v>208.77</v>
      </c>
      <c r="E1266" s="46">
        <f t="shared" si="38"/>
        <v>-1.1084268864573033E-2</v>
      </c>
      <c r="F1266" s="73">
        <f>C1266-('Analyse Spain'!$D$11+'Analyse Spain'!$D$12*E1266)</f>
        <v>-4.9224407213551216E-4</v>
      </c>
    </row>
    <row r="1267" spans="1:6" x14ac:dyDescent="0.3">
      <c r="A1267" s="6">
        <v>37837</v>
      </c>
      <c r="B1267" s="7">
        <v>6944.9931640000004</v>
      </c>
      <c r="C1267" s="8">
        <f t="shared" si="39"/>
        <v>-7.2046584145258885E-3</v>
      </c>
      <c r="D1267" s="67">
        <v>207.13</v>
      </c>
      <c r="E1267" s="46">
        <f t="shared" si="38"/>
        <v>-7.8555347990612034E-3</v>
      </c>
      <c r="F1267" s="73">
        <f>C1267-('Analyse Spain'!$D$11+'Analyse Spain'!$D$12*E1267)</f>
        <v>-9.9778244313424719E-4</v>
      </c>
    </row>
    <row r="1268" spans="1:6" x14ac:dyDescent="0.3">
      <c r="A1268" s="6">
        <v>37838</v>
      </c>
      <c r="B1268" s="7">
        <v>6991.2924800000001</v>
      </c>
      <c r="C1268" s="8">
        <f t="shared" si="39"/>
        <v>6.6665747404901499E-3</v>
      </c>
      <c r="D1268" s="67">
        <v>208.6</v>
      </c>
      <c r="E1268" s="46">
        <f t="shared" si="38"/>
        <v>7.0969922271038044E-3</v>
      </c>
      <c r="F1268" s="73">
        <f>C1268-('Analyse Spain'!$D$11+'Analyse Spain'!$D$12*E1268)</f>
        <v>4.1767353877794101E-4</v>
      </c>
    </row>
    <row r="1269" spans="1:6" x14ac:dyDescent="0.3">
      <c r="A1269" s="6">
        <v>37839</v>
      </c>
      <c r="B1269" s="7">
        <v>6924.2929690000001</v>
      </c>
      <c r="C1269" s="8">
        <f t="shared" si="39"/>
        <v>-9.5832796570398671E-3</v>
      </c>
      <c r="D1269" s="67">
        <v>205.68</v>
      </c>
      <c r="E1269" s="46">
        <f t="shared" si="38"/>
        <v>-1.3998082454458216E-2</v>
      </c>
      <c r="F1269" s="73">
        <f>C1269-('Analyse Spain'!$D$11+'Analyse Spain'!$D$12*E1269)</f>
        <v>1.7404708558198239E-3</v>
      </c>
    </row>
    <row r="1270" spans="1:6" x14ac:dyDescent="0.3">
      <c r="A1270" s="6">
        <v>37840</v>
      </c>
      <c r="B1270" s="7">
        <v>6900.2929690000001</v>
      </c>
      <c r="C1270" s="8">
        <f t="shared" si="39"/>
        <v>-3.4660578498696415E-3</v>
      </c>
      <c r="D1270" s="67">
        <v>206.27</v>
      </c>
      <c r="E1270" s="46">
        <f t="shared" si="38"/>
        <v>2.8685336444962406E-3</v>
      </c>
      <c r="F1270" s="73">
        <f>C1270-('Analyse Spain'!$D$11+'Analyse Spain'!$D$12*E1270)</f>
        <v>-6.1925619478351186E-3</v>
      </c>
    </row>
    <row r="1271" spans="1:6" x14ac:dyDescent="0.3">
      <c r="A1271" s="6">
        <v>37841</v>
      </c>
      <c r="B1271" s="7">
        <v>6930.7929690000001</v>
      </c>
      <c r="C1271" s="8">
        <f t="shared" si="39"/>
        <v>4.4201021807368512E-3</v>
      </c>
      <c r="D1271" s="67">
        <v>208</v>
      </c>
      <c r="E1271" s="46">
        <f t="shared" si="38"/>
        <v>8.3870654966791136E-3</v>
      </c>
      <c r="F1271" s="73">
        <f>C1271-('Analyse Spain'!$D$11+'Analyse Spain'!$D$12*E1271)</f>
        <v>-2.9034578498602082E-3</v>
      </c>
    </row>
    <row r="1272" spans="1:6" x14ac:dyDescent="0.3">
      <c r="A1272" s="6">
        <v>37844</v>
      </c>
      <c r="B1272" s="7">
        <v>6965.3930659999996</v>
      </c>
      <c r="C1272" s="8">
        <f t="shared" si="39"/>
        <v>4.9922277515370705E-3</v>
      </c>
      <c r="D1272" s="67">
        <v>208.58</v>
      </c>
      <c r="E1272" s="46">
        <f t="shared" si="38"/>
        <v>2.788461538461684E-3</v>
      </c>
      <c r="F1272" s="73">
        <f>C1272-('Analyse Spain'!$D$11+'Analyse Spain'!$D$12*E1272)</f>
        <v>2.3324254430953533E-3</v>
      </c>
    </row>
    <row r="1273" spans="1:6" x14ac:dyDescent="0.3">
      <c r="A1273" s="6">
        <v>37845</v>
      </c>
      <c r="B1273" s="7">
        <v>7015.2924800000001</v>
      </c>
      <c r="C1273" s="8">
        <f t="shared" si="39"/>
        <v>7.1639049694944834E-3</v>
      </c>
      <c r="D1273" s="67">
        <v>209.93</v>
      </c>
      <c r="E1273" s="46">
        <f t="shared" si="38"/>
        <v>6.4723367532841802E-3</v>
      </c>
      <c r="F1273" s="73">
        <f>C1273-('Analyse Spain'!$D$11+'Analyse Spain'!$D$12*E1273)</f>
        <v>1.4353552360151598E-3</v>
      </c>
    </row>
    <row r="1274" spans="1:6" x14ac:dyDescent="0.3">
      <c r="A1274" s="6">
        <v>37846</v>
      </c>
      <c r="B1274" s="7">
        <v>6998.1928710000002</v>
      </c>
      <c r="C1274" s="8">
        <f t="shared" si="39"/>
        <v>-2.4374762775393188E-3</v>
      </c>
      <c r="D1274" s="67">
        <v>210.3</v>
      </c>
      <c r="E1274" s="46">
        <f t="shared" si="38"/>
        <v>1.7624922593244552E-3</v>
      </c>
      <c r="F1274" s="73">
        <f>C1274-('Analyse Spain'!$D$11+'Analyse Spain'!$D$12*E1274)</f>
        <v>-4.2426240713948887E-3</v>
      </c>
    </row>
    <row r="1275" spans="1:6" x14ac:dyDescent="0.3">
      <c r="A1275" s="6">
        <v>37847</v>
      </c>
      <c r="B1275" s="7">
        <v>7110.2924800000001</v>
      </c>
      <c r="C1275" s="8">
        <f t="shared" si="39"/>
        <v>1.6018365178892546E-2</v>
      </c>
      <c r="D1275" s="67">
        <v>213.13</v>
      </c>
      <c r="E1275" s="46">
        <f t="shared" si="38"/>
        <v>1.3456966238706514E-2</v>
      </c>
      <c r="F1275" s="73">
        <f>C1275-('Analyse Spain'!$D$11+'Analyse Spain'!$D$12*E1275)</f>
        <v>4.4714685964241194E-3</v>
      </c>
    </row>
    <row r="1276" spans="1:6" x14ac:dyDescent="0.3">
      <c r="A1276" s="6">
        <v>37851</v>
      </c>
      <c r="B1276" s="7">
        <v>7170.6928710000002</v>
      </c>
      <c r="C1276" s="8">
        <f t="shared" si="39"/>
        <v>8.4947829037829159E-3</v>
      </c>
      <c r="D1276" s="67">
        <v>215.64</v>
      </c>
      <c r="E1276" s="46">
        <f t="shared" si="38"/>
        <v>1.1776849809975065E-2</v>
      </c>
      <c r="F1276" s="73">
        <f>C1276-('Analyse Spain'!$D$11+'Analyse Spain'!$D$12*E1276)</f>
        <v>-1.6525404945320846E-3</v>
      </c>
    </row>
    <row r="1277" spans="1:6" x14ac:dyDescent="0.3">
      <c r="A1277" s="6">
        <v>37852</v>
      </c>
      <c r="B1277" s="7">
        <v>7192.392578</v>
      </c>
      <c r="C1277" s="8">
        <f t="shared" si="39"/>
        <v>3.0261660052068873E-3</v>
      </c>
      <c r="D1277" s="67">
        <v>216</v>
      </c>
      <c r="E1277" s="46">
        <f t="shared" si="38"/>
        <v>1.6694490818029983E-3</v>
      </c>
      <c r="F1277" s="73">
        <f>C1277-('Analyse Spain'!$D$11+'Analyse Spain'!$D$12*E1277)</f>
        <v>1.2985251828924384E-3</v>
      </c>
    </row>
    <row r="1278" spans="1:6" x14ac:dyDescent="0.3">
      <c r="A1278" s="6">
        <v>37853</v>
      </c>
      <c r="B1278" s="7">
        <v>7179.7924800000001</v>
      </c>
      <c r="C1278" s="8">
        <f t="shared" si="39"/>
        <v>-1.7518646074105026E-3</v>
      </c>
      <c r="D1278" s="67">
        <v>215.26</v>
      </c>
      <c r="E1278" s="46">
        <f t="shared" si="38"/>
        <v>-3.4259259259259434E-3</v>
      </c>
      <c r="F1278" s="73">
        <f>C1278-('Analyse Spain'!$D$11+'Analyse Spain'!$D$12*E1278)</f>
        <v>7.6505173433267766E-4</v>
      </c>
    </row>
    <row r="1279" spans="1:6" x14ac:dyDescent="0.3">
      <c r="A1279" s="6">
        <v>37854</v>
      </c>
      <c r="B1279" s="7">
        <v>7214.892578</v>
      </c>
      <c r="C1279" s="8">
        <f t="shared" si="39"/>
        <v>4.8887343328898325E-3</v>
      </c>
      <c r="D1279" s="67">
        <v>217.46</v>
      </c>
      <c r="E1279" s="46">
        <f t="shared" si="38"/>
        <v>1.022019882932268E-2</v>
      </c>
      <c r="F1279" s="73">
        <f>C1279-('Analyse Spain'!$D$11+'Analyse Spain'!$D$12*E1279)</f>
        <v>-3.9618652596516736E-3</v>
      </c>
    </row>
    <row r="1280" spans="1:6" x14ac:dyDescent="0.3">
      <c r="A1280" s="6">
        <v>37855</v>
      </c>
      <c r="B1280" s="7">
        <v>7205.892578</v>
      </c>
      <c r="C1280" s="8">
        <f t="shared" si="39"/>
        <v>-1.2474198198658693E-3</v>
      </c>
      <c r="D1280" s="67">
        <v>218.15</v>
      </c>
      <c r="E1280" s="46">
        <f t="shared" si="38"/>
        <v>3.1729973328427086E-3</v>
      </c>
      <c r="F1280" s="73">
        <f>C1280-('Analyse Spain'!$D$11+'Analyse Spain'!$D$12*E1280)</f>
        <v>-4.2275487300593283E-3</v>
      </c>
    </row>
    <row r="1281" spans="1:6" x14ac:dyDescent="0.3">
      <c r="A1281" s="6">
        <v>37858</v>
      </c>
      <c r="B1281" s="7">
        <v>7166.392578</v>
      </c>
      <c r="C1281" s="8">
        <f t="shared" si="39"/>
        <v>-5.4816248747026064E-3</v>
      </c>
      <c r="D1281" s="67">
        <v>216.53</v>
      </c>
      <c r="E1281" s="46">
        <f t="shared" si="38"/>
        <v>-7.4260829704332343E-3</v>
      </c>
      <c r="F1281" s="73">
        <f>C1281-('Analyse Spain'!$D$11+'Analyse Spain'!$D$12*E1281)</f>
        <v>3.6750847066925781E-4</v>
      </c>
    </row>
    <row r="1282" spans="1:6" x14ac:dyDescent="0.3">
      <c r="A1282" s="6">
        <v>37859</v>
      </c>
      <c r="B1282" s="7">
        <v>7129.9926759999998</v>
      </c>
      <c r="C1282" s="8">
        <f t="shared" si="39"/>
        <v>-5.079250348598463E-3</v>
      </c>
      <c r="D1282" s="67">
        <v>214.64</v>
      </c>
      <c r="E1282" s="46">
        <f t="shared" ref="E1282:E1345" si="40">D1282/D1281-1</f>
        <v>-8.7285826444373216E-3</v>
      </c>
      <c r="F1282" s="73">
        <f>C1282-('Analyse Spain'!$D$11+'Analyse Spain'!$D$12*E1282)</f>
        <v>1.8548932882810516E-3</v>
      </c>
    </row>
    <row r="1283" spans="1:6" x14ac:dyDescent="0.3">
      <c r="A1283" s="6">
        <v>37860</v>
      </c>
      <c r="B1283" s="7">
        <v>7143.2924800000001</v>
      </c>
      <c r="C1283" s="8">
        <f t="shared" ref="C1283:C1346" si="41">B1283/B1282-1</f>
        <v>1.8653320703636567E-3</v>
      </c>
      <c r="D1283" s="67">
        <v>216.17</v>
      </c>
      <c r="E1283" s="46">
        <f t="shared" si="40"/>
        <v>7.1282146850539796E-3</v>
      </c>
      <c r="F1283" s="73">
        <f>C1283-('Analyse Spain'!$D$11+'Analyse Spain'!$D$12*E1283)</f>
        <v>-4.4095781115258467E-3</v>
      </c>
    </row>
    <row r="1284" spans="1:6" x14ac:dyDescent="0.3">
      <c r="A1284" s="6">
        <v>37861</v>
      </c>
      <c r="B1284" s="7">
        <v>7175.0927730000003</v>
      </c>
      <c r="C1284" s="8">
        <f t="shared" si="41"/>
        <v>4.4517696971020371E-3</v>
      </c>
      <c r="D1284" s="67">
        <v>216.99</v>
      </c>
      <c r="E1284" s="46">
        <f t="shared" si="40"/>
        <v>3.7933108201879673E-3</v>
      </c>
      <c r="F1284" s="73">
        <f>C1284-('Analyse Spain'!$D$11+'Analyse Spain'!$D$12*E1284)</f>
        <v>9.5490628695929416E-4</v>
      </c>
    </row>
    <row r="1285" spans="1:6" x14ac:dyDescent="0.3">
      <c r="A1285" s="6">
        <v>37862</v>
      </c>
      <c r="B1285" s="7">
        <v>7111.2924800000001</v>
      </c>
      <c r="C1285" s="8">
        <f t="shared" si="41"/>
        <v>-8.8919119262237389E-3</v>
      </c>
      <c r="D1285" s="67">
        <v>214.7</v>
      </c>
      <c r="E1285" s="46">
        <f t="shared" si="40"/>
        <v>-1.0553481727268665E-2</v>
      </c>
      <c r="F1285" s="73">
        <f>C1285-('Analyse Spain'!$D$11+'Analyse Spain'!$D$12*E1285)</f>
        <v>-4.3758803490473799E-4</v>
      </c>
    </row>
    <row r="1286" spans="1:6" x14ac:dyDescent="0.3">
      <c r="A1286" s="6">
        <v>37865</v>
      </c>
      <c r="B1286" s="7">
        <v>7194.392578</v>
      </c>
      <c r="C1286" s="8">
        <f t="shared" si="41"/>
        <v>1.1685653238664218E-2</v>
      </c>
      <c r="D1286" s="67">
        <v>217.68</v>
      </c>
      <c r="E1286" s="46">
        <f t="shared" si="40"/>
        <v>1.3879832324173336E-2</v>
      </c>
      <c r="F1286" s="73">
        <f>C1286-('Analyse Spain'!$D$11+'Analyse Spain'!$D$12*E1286)</f>
        <v>-2.134999038773417E-4</v>
      </c>
    </row>
    <row r="1287" spans="1:6" x14ac:dyDescent="0.3">
      <c r="A1287" s="6">
        <v>37866</v>
      </c>
      <c r="B1287" s="7">
        <v>7203.892578</v>
      </c>
      <c r="C1287" s="8">
        <f t="shared" si="41"/>
        <v>1.3204728400630916E-3</v>
      </c>
      <c r="D1287" s="67">
        <v>218.66</v>
      </c>
      <c r="E1287" s="46">
        <f t="shared" si="40"/>
        <v>4.5020213156927724E-3</v>
      </c>
      <c r="F1287" s="73">
        <f>C1287-('Analyse Spain'!$D$11+'Analyse Spain'!$D$12*E1287)</f>
        <v>-2.7667616823873441E-3</v>
      </c>
    </row>
    <row r="1288" spans="1:6" x14ac:dyDescent="0.3">
      <c r="A1288" s="6">
        <v>37867</v>
      </c>
      <c r="B1288" s="7">
        <v>7291.6928710000002</v>
      </c>
      <c r="C1288" s="8">
        <f t="shared" si="41"/>
        <v>1.218789592561853E-2</v>
      </c>
      <c r="D1288" s="67">
        <v>222.15</v>
      </c>
      <c r="E1288" s="46">
        <f t="shared" si="40"/>
        <v>1.5960852465014108E-2</v>
      </c>
      <c r="F1288" s="73">
        <f>C1288-('Analyse Spain'!$D$11+'Analyse Spain'!$D$12*E1288)</f>
        <v>-1.444791830951541E-3</v>
      </c>
    </row>
    <row r="1289" spans="1:6" x14ac:dyDescent="0.3">
      <c r="A1289" s="6">
        <v>37868</v>
      </c>
      <c r="B1289" s="7">
        <v>7265.6928710000002</v>
      </c>
      <c r="C1289" s="8">
        <f t="shared" si="41"/>
        <v>-3.565701471520466E-3</v>
      </c>
      <c r="D1289" s="67">
        <v>221.59</v>
      </c>
      <c r="E1289" s="46">
        <f t="shared" si="40"/>
        <v>-2.5208192662615758E-3</v>
      </c>
      <c r="F1289" s="73">
        <f>C1289-('Analyse Spain'!$D$11+'Analyse Spain'!$D$12*E1289)</f>
        <v>-1.80275847829182E-3</v>
      </c>
    </row>
    <row r="1290" spans="1:6" x14ac:dyDescent="0.3">
      <c r="A1290" s="6">
        <v>37869</v>
      </c>
      <c r="B1290" s="7">
        <v>7230.5927730000003</v>
      </c>
      <c r="C1290" s="8">
        <f t="shared" si="41"/>
        <v>-4.8309361024737596E-3</v>
      </c>
      <c r="D1290" s="67">
        <v>220.17</v>
      </c>
      <c r="E1290" s="46">
        <f t="shared" si="40"/>
        <v>-6.4082314183854239E-3</v>
      </c>
      <c r="F1290" s="73">
        <f>C1290-('Analyse Spain'!$D$11+'Analyse Spain'!$D$12*E1290)</f>
        <v>1.7030496987827798E-4</v>
      </c>
    </row>
    <row r="1291" spans="1:6" x14ac:dyDescent="0.3">
      <c r="A1291" s="6">
        <v>37872</v>
      </c>
      <c r="B1291" s="7">
        <v>7286.9926759999998</v>
      </c>
      <c r="C1291" s="8">
        <f t="shared" si="41"/>
        <v>7.800176938549841E-3</v>
      </c>
      <c r="D1291" s="67">
        <v>221.42</v>
      </c>
      <c r="E1291" s="46">
        <f t="shared" si="40"/>
        <v>5.6774310759868385E-3</v>
      </c>
      <c r="F1291" s="73">
        <f>C1291-('Analyse Spain'!$D$11+'Analyse Spain'!$D$12*E1291)</f>
        <v>2.733800760933356E-3</v>
      </c>
    </row>
    <row r="1292" spans="1:6" x14ac:dyDescent="0.3">
      <c r="A1292" s="6">
        <v>37873</v>
      </c>
      <c r="B1292" s="7">
        <v>7219.9926759999998</v>
      </c>
      <c r="C1292" s="8">
        <f t="shared" si="41"/>
        <v>-9.1944651214851403E-3</v>
      </c>
      <c r="D1292" s="67">
        <v>218.47</v>
      </c>
      <c r="E1292" s="46">
        <f t="shared" si="40"/>
        <v>-1.3323096377924282E-2</v>
      </c>
      <c r="F1292" s="73">
        <f>C1292-('Analyse Spain'!$D$11+'Analyse Spain'!$D$12*E1292)</f>
        <v>1.5670074466805003E-3</v>
      </c>
    </row>
    <row r="1293" spans="1:6" x14ac:dyDescent="0.3">
      <c r="A1293" s="6">
        <v>37874</v>
      </c>
      <c r="B1293" s="7">
        <v>7115.9926759999998</v>
      </c>
      <c r="C1293" s="8">
        <f t="shared" si="41"/>
        <v>-1.4404446744898602E-2</v>
      </c>
      <c r="D1293" s="67">
        <v>216.72</v>
      </c>
      <c r="E1293" s="46">
        <f t="shared" si="40"/>
        <v>-8.0102531239987229E-3</v>
      </c>
      <c r="F1293" s="73">
        <f>C1293-('Analyse Spain'!$D$11+'Analyse Spain'!$D$12*E1293)</f>
        <v>-8.0686870753437414E-3</v>
      </c>
    </row>
    <row r="1294" spans="1:6" x14ac:dyDescent="0.3">
      <c r="A1294" s="6">
        <v>37875</v>
      </c>
      <c r="B1294" s="7">
        <v>7113.392578</v>
      </c>
      <c r="C1294" s="8">
        <f t="shared" si="41"/>
        <v>-3.6538795335883112E-4</v>
      </c>
      <c r="D1294" s="67">
        <v>217.29</v>
      </c>
      <c r="E1294" s="46">
        <f t="shared" si="40"/>
        <v>2.6301218161683959E-3</v>
      </c>
      <c r="F1294" s="73">
        <f>C1294-('Analyse Spain'!$D$11+'Analyse Spain'!$D$12*E1294)</f>
        <v>-2.8932898616150036E-3</v>
      </c>
    </row>
    <row r="1295" spans="1:6" x14ac:dyDescent="0.3">
      <c r="A1295" s="6">
        <v>37876</v>
      </c>
      <c r="B1295" s="7">
        <v>7022.892578</v>
      </c>
      <c r="C1295" s="8">
        <f t="shared" si="41"/>
        <v>-1.2722480730206653E-2</v>
      </c>
      <c r="D1295" s="67">
        <v>216</v>
      </c>
      <c r="E1295" s="46">
        <f t="shared" si="40"/>
        <v>-5.9367665332044073E-3</v>
      </c>
      <c r="F1295" s="73">
        <f>C1295-('Analyse Spain'!$D$11+'Analyse Spain'!$D$12*E1295)</f>
        <v>-8.1139800651771829E-3</v>
      </c>
    </row>
    <row r="1296" spans="1:6" x14ac:dyDescent="0.3">
      <c r="A1296" s="6">
        <v>37879</v>
      </c>
      <c r="B1296" s="7">
        <v>7057.5927730000003</v>
      </c>
      <c r="C1296" s="8">
        <f t="shared" si="41"/>
        <v>4.9410117860413383E-3</v>
      </c>
      <c r="D1296" s="67">
        <v>216.76</v>
      </c>
      <c r="E1296" s="46">
        <f t="shared" si="40"/>
        <v>3.5185185185184764E-3</v>
      </c>
      <c r="F1296" s="73">
        <f>C1296-('Analyse Spain'!$D$11+'Analyse Spain'!$D$12*E1296)</f>
        <v>1.6730562837385301E-3</v>
      </c>
    </row>
    <row r="1297" spans="1:6" x14ac:dyDescent="0.3">
      <c r="A1297" s="6">
        <v>37880</v>
      </c>
      <c r="B1297" s="7">
        <v>7131.9926759999998</v>
      </c>
      <c r="C1297" s="8">
        <f t="shared" si="41"/>
        <v>1.0541824300861924E-2</v>
      </c>
      <c r="D1297" s="67">
        <v>219.13</v>
      </c>
      <c r="E1297" s="46">
        <f t="shared" si="40"/>
        <v>1.0933751614689013E-2</v>
      </c>
      <c r="F1297" s="73">
        <f>C1297-('Analyse Spain'!$D$11+'Analyse Spain'!$D$12*E1297)</f>
        <v>1.0968198642283093E-3</v>
      </c>
    </row>
    <row r="1298" spans="1:6" x14ac:dyDescent="0.3">
      <c r="A1298" s="6">
        <v>37881</v>
      </c>
      <c r="B1298" s="7">
        <v>7146.6928710000002</v>
      </c>
      <c r="C1298" s="8">
        <f t="shared" si="41"/>
        <v>2.0611623802515577E-3</v>
      </c>
      <c r="D1298" s="67">
        <v>219.74</v>
      </c>
      <c r="E1298" s="46">
        <f t="shared" si="40"/>
        <v>2.783735682015287E-3</v>
      </c>
      <c r="F1298" s="73">
        <f>C1298-('Analyse Spain'!$D$11+'Analyse Spain'!$D$12*E1298)</f>
        <v>-5.9470318794916949E-4</v>
      </c>
    </row>
    <row r="1299" spans="1:6" x14ac:dyDescent="0.3">
      <c r="A1299" s="6">
        <v>37882</v>
      </c>
      <c r="B1299" s="7">
        <v>7195.6928710000002</v>
      </c>
      <c r="C1299" s="8">
        <f t="shared" si="41"/>
        <v>6.8563181438554555E-3</v>
      </c>
      <c r="D1299" s="67">
        <v>221.44</v>
      </c>
      <c r="E1299" s="46">
        <f t="shared" si="40"/>
        <v>7.7364157640846809E-3</v>
      </c>
      <c r="F1299" s="73">
        <f>C1299-('Analyse Spain'!$D$11+'Analyse Spain'!$D$12*E1299)</f>
        <v>7.4763359111105696E-5</v>
      </c>
    </row>
    <row r="1300" spans="1:6" x14ac:dyDescent="0.3">
      <c r="A1300" s="6">
        <v>37883</v>
      </c>
      <c r="B1300" s="7">
        <v>7102.6928710000002</v>
      </c>
      <c r="C1300" s="8">
        <f t="shared" si="41"/>
        <v>-1.2924398201430654E-2</v>
      </c>
      <c r="D1300" s="67">
        <v>219.39</v>
      </c>
      <c r="E1300" s="46">
        <f t="shared" si="40"/>
        <v>-9.2575867052023808E-3</v>
      </c>
      <c r="F1300" s="73">
        <f>C1300-('Analyse Spain'!$D$11+'Analyse Spain'!$D$12*E1300)</f>
        <v>-5.5495827842543047E-3</v>
      </c>
    </row>
    <row r="1301" spans="1:6" x14ac:dyDescent="0.3">
      <c r="A1301" s="6">
        <v>37886</v>
      </c>
      <c r="B1301" s="7">
        <v>6953.2929690000001</v>
      </c>
      <c r="C1301" s="8">
        <f t="shared" si="41"/>
        <v>-2.1034261893822515E-2</v>
      </c>
      <c r="D1301" s="67">
        <v>215.61</v>
      </c>
      <c r="E1301" s="46">
        <f t="shared" si="40"/>
        <v>-1.7229591139067302E-2</v>
      </c>
      <c r="F1301" s="73">
        <f>C1301-('Analyse Spain'!$D$11+'Analyse Spain'!$D$12*E1301)</f>
        <v>-7.0185950220753475E-3</v>
      </c>
    </row>
    <row r="1302" spans="1:6" x14ac:dyDescent="0.3">
      <c r="A1302" s="6">
        <v>37887</v>
      </c>
      <c r="B1302" s="7">
        <v>6953.0932620000003</v>
      </c>
      <c r="C1302" s="8">
        <f t="shared" si="41"/>
        <v>-2.8721211789872747E-5</v>
      </c>
      <c r="D1302" s="67">
        <v>214.83</v>
      </c>
      <c r="E1302" s="46">
        <f t="shared" si="40"/>
        <v>-3.6176429664672716E-3</v>
      </c>
      <c r="F1302" s="73">
        <f>C1302-('Analyse Spain'!$D$11+'Analyse Spain'!$D$12*E1302)</f>
        <v>2.647899555371903E-3</v>
      </c>
    </row>
    <row r="1303" spans="1:6" x14ac:dyDescent="0.3">
      <c r="A1303" s="6">
        <v>37888</v>
      </c>
      <c r="B1303" s="7">
        <v>6908.9931640000004</v>
      </c>
      <c r="C1303" s="8">
        <f t="shared" si="41"/>
        <v>-6.342514955324341E-3</v>
      </c>
      <c r="D1303" s="67">
        <v>214.77</v>
      </c>
      <c r="E1303" s="46">
        <f t="shared" si="40"/>
        <v>-2.7929060187126264E-4</v>
      </c>
      <c r="F1303" s="73">
        <f>C1303-('Analyse Spain'!$D$11+'Analyse Spain'!$D$12*E1303)</f>
        <v>-6.44681363448421E-3</v>
      </c>
    </row>
    <row r="1304" spans="1:6" x14ac:dyDescent="0.3">
      <c r="A1304" s="6">
        <v>37889</v>
      </c>
      <c r="B1304" s="7">
        <v>6895.6933589999999</v>
      </c>
      <c r="C1304" s="8">
        <f t="shared" si="41"/>
        <v>-1.9249990098847425E-3</v>
      </c>
      <c r="D1304" s="67">
        <v>213.21</v>
      </c>
      <c r="E1304" s="46">
        <f t="shared" si="40"/>
        <v>-7.2635842994831501E-3</v>
      </c>
      <c r="F1304" s="73">
        <f>C1304-('Analyse Spain'!$D$11+'Analyse Spain'!$D$12*E1304)</f>
        <v>3.7887694414636599E-3</v>
      </c>
    </row>
    <row r="1305" spans="1:6" x14ac:dyDescent="0.3">
      <c r="A1305" s="6">
        <v>37890</v>
      </c>
      <c r="B1305" s="7">
        <v>6809.3930659999996</v>
      </c>
      <c r="C1305" s="8">
        <f t="shared" si="41"/>
        <v>-1.2515100151221814E-2</v>
      </c>
      <c r="D1305" s="67">
        <v>211.67</v>
      </c>
      <c r="E1305" s="46">
        <f t="shared" si="40"/>
        <v>-7.222925753951559E-3</v>
      </c>
      <c r="F1305" s="73">
        <f>C1305-('Analyse Spain'!$D$11+'Analyse Spain'!$D$12*E1305)</f>
        <v>-6.835201144311652E-3</v>
      </c>
    </row>
    <row r="1306" spans="1:6" x14ac:dyDescent="0.3">
      <c r="A1306" s="6">
        <v>37893</v>
      </c>
      <c r="B1306" s="7">
        <v>6771.9931640000004</v>
      </c>
      <c r="C1306" s="8">
        <f t="shared" si="41"/>
        <v>-5.4923987552929487E-3</v>
      </c>
      <c r="D1306" s="67">
        <v>210.45</v>
      </c>
      <c r="E1306" s="46">
        <f t="shared" si="40"/>
        <v>-5.7636887608069065E-3</v>
      </c>
      <c r="F1306" s="73">
        <f>C1306-('Analyse Spain'!$D$11+'Analyse Spain'!$D$12*E1306)</f>
        <v>-1.0280756037251201E-3</v>
      </c>
    </row>
    <row r="1307" spans="1:6" x14ac:dyDescent="0.3">
      <c r="A1307" s="6">
        <v>37894</v>
      </c>
      <c r="B1307" s="7">
        <v>6703.5932620000003</v>
      </c>
      <c r="C1307" s="8">
        <f t="shared" si="41"/>
        <v>-1.0100409191730275E-2</v>
      </c>
      <c r="D1307" s="67">
        <v>206.86</v>
      </c>
      <c r="E1307" s="46">
        <f t="shared" si="40"/>
        <v>-1.7058683772867567E-2</v>
      </c>
      <c r="F1307" s="73">
        <f>C1307-('Analyse Spain'!$D$11+'Analyse Spain'!$D$12*E1307)</f>
        <v>3.7728881616805703E-3</v>
      </c>
    </row>
    <row r="1308" spans="1:6" x14ac:dyDescent="0.3">
      <c r="A1308" s="6">
        <v>37895</v>
      </c>
      <c r="B1308" s="7">
        <v>6750.9931640000004</v>
      </c>
      <c r="C1308" s="8">
        <f t="shared" si="41"/>
        <v>7.0708201031066675E-3</v>
      </c>
      <c r="D1308" s="67">
        <v>209.76</v>
      </c>
      <c r="E1308" s="46">
        <f t="shared" si="40"/>
        <v>1.401914338199739E-2</v>
      </c>
      <c r="F1308" s="73">
        <f>C1308-('Analyse Spain'!$D$11+'Analyse Spain'!$D$12*E1308)</f>
        <v>-4.9443821521346631E-3</v>
      </c>
    </row>
    <row r="1309" spans="1:6" x14ac:dyDescent="0.3">
      <c r="A1309" s="6">
        <v>37896</v>
      </c>
      <c r="B1309" s="7">
        <v>6762.3930659999996</v>
      </c>
      <c r="C1309" s="8">
        <f t="shared" si="41"/>
        <v>1.6886259137085524E-3</v>
      </c>
      <c r="D1309" s="67">
        <v>210.91</v>
      </c>
      <c r="E1309" s="46">
        <f t="shared" si="40"/>
        <v>5.482456140350811E-3</v>
      </c>
      <c r="F1309" s="73">
        <f>C1309-('Analyse Spain'!$D$11+'Analyse Spain'!$D$12*E1309)</f>
        <v>-3.2153319416823346E-3</v>
      </c>
    </row>
    <row r="1310" spans="1:6" x14ac:dyDescent="0.3">
      <c r="A1310" s="6">
        <v>37897</v>
      </c>
      <c r="B1310" s="7">
        <v>6922.2929690000001</v>
      </c>
      <c r="C1310" s="8">
        <f t="shared" si="41"/>
        <v>2.3645461220517694E-2</v>
      </c>
      <c r="D1310" s="67">
        <v>216.13</v>
      </c>
      <c r="E1310" s="46">
        <f t="shared" si="40"/>
        <v>2.4749893319425453E-2</v>
      </c>
      <c r="F1310" s="73">
        <f>C1310-('Analyse Spain'!$D$11+'Analyse Spain'!$D$12*E1310)</f>
        <v>2.6913130675686042E-3</v>
      </c>
    </row>
    <row r="1311" spans="1:6" x14ac:dyDescent="0.3">
      <c r="A1311" s="6">
        <v>37900</v>
      </c>
      <c r="B1311" s="7">
        <v>6894.1933589999999</v>
      </c>
      <c r="C1311" s="8">
        <f t="shared" si="41"/>
        <v>-4.0592922209213844E-3</v>
      </c>
      <c r="D1311" s="67">
        <v>215</v>
      </c>
      <c r="E1311" s="46">
        <f t="shared" si="40"/>
        <v>-5.2283347985009332E-3</v>
      </c>
      <c r="F1311" s="73">
        <f>C1311-('Analyse Spain'!$D$11+'Analyse Spain'!$D$12*E1311)</f>
        <v>-4.0930454446044817E-5</v>
      </c>
    </row>
    <row r="1312" spans="1:6" x14ac:dyDescent="0.3">
      <c r="A1312" s="6">
        <v>37901</v>
      </c>
      <c r="B1312" s="7">
        <v>6894.0932620000003</v>
      </c>
      <c r="C1312" s="8">
        <f t="shared" si="41"/>
        <v>-1.4519029970183617E-5</v>
      </c>
      <c r="D1312" s="67">
        <v>213.2</v>
      </c>
      <c r="E1312" s="46">
        <f t="shared" si="40"/>
        <v>-8.3720930232559221E-3</v>
      </c>
      <c r="F1312" s="73">
        <f>C1312-('Analyse Spain'!$D$11+'Analyse Spain'!$D$12*E1312)</f>
        <v>6.6226610717028973E-3</v>
      </c>
    </row>
    <row r="1313" spans="1:6" x14ac:dyDescent="0.3">
      <c r="A1313" s="6">
        <v>37902</v>
      </c>
      <c r="B1313" s="7">
        <v>6924.2929690000001</v>
      </c>
      <c r="C1313" s="8">
        <f t="shared" si="41"/>
        <v>4.3805190693400053E-3</v>
      </c>
      <c r="D1313" s="67">
        <v>213.19</v>
      </c>
      <c r="E1313" s="46">
        <f t="shared" si="40"/>
        <v>-4.6904315196938384E-5</v>
      </c>
      <c r="F1313" s="73">
        <f>C1313-('Analyse Spain'!$D$11+'Analyse Spain'!$D$12*E1313)</f>
        <v>4.0826376064917787E-3</v>
      </c>
    </row>
    <row r="1314" spans="1:6" x14ac:dyDescent="0.3">
      <c r="A1314" s="6">
        <v>37903</v>
      </c>
      <c r="B1314" s="7">
        <v>7019.0927730000003</v>
      </c>
      <c r="C1314" s="8">
        <f t="shared" si="41"/>
        <v>1.369090020084629E-2</v>
      </c>
      <c r="D1314" s="67">
        <v>217.34</v>
      </c>
      <c r="E1314" s="46">
        <f t="shared" si="40"/>
        <v>1.9466203855715625E-2</v>
      </c>
      <c r="F1314" s="73">
        <f>C1314-('Analyse Spain'!$D$11+'Analyse Spain'!$D$12*E1314)</f>
        <v>-2.8618207888759517E-3</v>
      </c>
    </row>
    <row r="1315" spans="1:6" x14ac:dyDescent="0.3">
      <c r="A1315" s="6">
        <v>37904</v>
      </c>
      <c r="B1315" s="7">
        <v>6974.6933589999999</v>
      </c>
      <c r="C1315" s="8">
        <f t="shared" si="41"/>
        <v>-6.3255203251892933E-3</v>
      </c>
      <c r="D1315" s="67">
        <v>216.07</v>
      </c>
      <c r="E1315" s="46">
        <f t="shared" si="40"/>
        <v>-5.8433790374529115E-3</v>
      </c>
      <c r="F1315" s="73">
        <f>C1315-('Analyse Spain'!$D$11+'Analyse Spain'!$D$12*E1315)</f>
        <v>-1.7948134562050886E-3</v>
      </c>
    </row>
    <row r="1316" spans="1:6" x14ac:dyDescent="0.3">
      <c r="A1316" s="6">
        <v>37907</v>
      </c>
      <c r="B1316" s="7">
        <v>7063.0927730000003</v>
      </c>
      <c r="C1316" s="8">
        <f t="shared" si="41"/>
        <v>1.2674308310046678E-2</v>
      </c>
      <c r="D1316" s="67">
        <v>219.88</v>
      </c>
      <c r="E1316" s="46">
        <f t="shared" si="40"/>
        <v>1.7633174434211085E-2</v>
      </c>
      <c r="F1316" s="73">
        <f>C1316-('Analyse Spain'!$D$11+'Analyse Spain'!$D$12*E1316)</f>
        <v>-2.3514596779487459E-3</v>
      </c>
    </row>
    <row r="1317" spans="1:6" x14ac:dyDescent="0.3">
      <c r="A1317" s="6">
        <v>37908</v>
      </c>
      <c r="B1317" s="7">
        <v>7040.6928710000002</v>
      </c>
      <c r="C1317" s="8">
        <f t="shared" si="41"/>
        <v>-3.1714013563050036E-3</v>
      </c>
      <c r="D1317" s="67">
        <v>219.23</v>
      </c>
      <c r="E1317" s="46">
        <f t="shared" si="40"/>
        <v>-2.9561579043114738E-3</v>
      </c>
      <c r="F1317" s="73">
        <f>C1317-('Analyse Spain'!$D$11+'Analyse Spain'!$D$12*E1317)</f>
        <v>-1.0458118979736102E-3</v>
      </c>
    </row>
    <row r="1318" spans="1:6" x14ac:dyDescent="0.3">
      <c r="A1318" s="6">
        <v>37909</v>
      </c>
      <c r="B1318" s="7">
        <v>7043.4926759999998</v>
      </c>
      <c r="C1318" s="8">
        <f t="shared" si="41"/>
        <v>3.9766043645106386E-4</v>
      </c>
      <c r="D1318" s="67">
        <v>221.37</v>
      </c>
      <c r="E1318" s="46">
        <f t="shared" si="40"/>
        <v>9.7614377594308355E-3</v>
      </c>
      <c r="F1318" s="73">
        <f>C1318-('Analyse Spain'!$D$11+'Analyse Spain'!$D$12*E1318)</f>
        <v>-8.0707813006143502E-3</v>
      </c>
    </row>
    <row r="1319" spans="1:6" x14ac:dyDescent="0.3">
      <c r="A1319" s="6">
        <v>37910</v>
      </c>
      <c r="B1319" s="7">
        <v>7034.2924800000001</v>
      </c>
      <c r="C1319" s="8">
        <f t="shared" si="41"/>
        <v>-1.3061979934114731E-3</v>
      </c>
      <c r="D1319" s="67">
        <v>220.7</v>
      </c>
      <c r="E1319" s="46">
        <f t="shared" si="40"/>
        <v>-3.0266070379907362E-3</v>
      </c>
      <c r="F1319" s="73">
        <f>C1319-('Analyse Spain'!$D$11+'Analyse Spain'!$D$12*E1319)</f>
        <v>8.780771111395586E-4</v>
      </c>
    </row>
    <row r="1320" spans="1:6" x14ac:dyDescent="0.3">
      <c r="A1320" s="6">
        <v>37911</v>
      </c>
      <c r="B1320" s="7">
        <v>6993.5927730000003</v>
      </c>
      <c r="C1320" s="8">
        <f t="shared" si="41"/>
        <v>-5.7858991669336168E-3</v>
      </c>
      <c r="D1320" s="67">
        <v>220.13</v>
      </c>
      <c r="E1320" s="46">
        <f t="shared" si="40"/>
        <v>-2.5826914363389353E-3</v>
      </c>
      <c r="F1320" s="73">
        <f>C1320-('Analyse Spain'!$D$11+'Analyse Spain'!$D$12*E1320)</f>
        <v>-3.9714153229610527E-3</v>
      </c>
    </row>
    <row r="1321" spans="1:6" x14ac:dyDescent="0.3">
      <c r="A1321" s="6">
        <v>37914</v>
      </c>
      <c r="B1321" s="7">
        <v>6984.7929690000001</v>
      </c>
      <c r="C1321" s="8">
        <f t="shared" si="41"/>
        <v>-1.2582665713641861E-3</v>
      </c>
      <c r="D1321" s="67">
        <v>220.04</v>
      </c>
      <c r="E1321" s="46">
        <f t="shared" si="40"/>
        <v>-4.0884931631313126E-4</v>
      </c>
      <c r="F1321" s="73">
        <f>C1321-('Analyse Spain'!$D$11+'Analyse Spain'!$D$12*E1321)</f>
        <v>-1.2546400499811744E-3</v>
      </c>
    </row>
    <row r="1322" spans="1:6" x14ac:dyDescent="0.3">
      <c r="A1322" s="6">
        <v>37915</v>
      </c>
      <c r="B1322" s="7">
        <v>7007.392578</v>
      </c>
      <c r="C1322" s="8">
        <f t="shared" si="41"/>
        <v>3.2355445752367817E-3</v>
      </c>
      <c r="D1322" s="67">
        <v>220.31</v>
      </c>
      <c r="E1322" s="46">
        <f t="shared" si="40"/>
        <v>1.2270496273405485E-3</v>
      </c>
      <c r="F1322" s="73">
        <f>C1322-('Analyse Spain'!$D$11+'Analyse Spain'!$D$12*E1322)</f>
        <v>1.8764320302258571E-3</v>
      </c>
    </row>
    <row r="1323" spans="1:6" x14ac:dyDescent="0.3">
      <c r="A1323" s="6">
        <v>37916</v>
      </c>
      <c r="B1323" s="7">
        <v>6914.5932620000003</v>
      </c>
      <c r="C1323" s="8">
        <f t="shared" si="41"/>
        <v>-1.3243059378654887E-2</v>
      </c>
      <c r="D1323" s="67">
        <v>216.59</v>
      </c>
      <c r="E1323" s="46">
        <f t="shared" si="40"/>
        <v>-1.6885297989197023E-2</v>
      </c>
      <c r="F1323" s="73">
        <f>C1323-('Analyse Spain'!$D$11+'Analyse Spain'!$D$12*E1323)</f>
        <v>4.8580388126760223E-4</v>
      </c>
    </row>
    <row r="1324" spans="1:6" x14ac:dyDescent="0.3">
      <c r="A1324" s="6">
        <v>37917</v>
      </c>
      <c r="B1324" s="7">
        <v>6879.8930659999996</v>
      </c>
      <c r="C1324" s="8">
        <f t="shared" si="41"/>
        <v>-5.0184001697829439E-3</v>
      </c>
      <c r="D1324" s="67">
        <v>215.02</v>
      </c>
      <c r="E1324" s="46">
        <f t="shared" si="40"/>
        <v>-7.2487187774135098E-3</v>
      </c>
      <c r="F1324" s="73">
        <f>C1324-('Analyse Spain'!$D$11+'Analyse Spain'!$D$12*E1324)</f>
        <v>6.8298498139570882E-4</v>
      </c>
    </row>
    <row r="1325" spans="1:6" x14ac:dyDescent="0.3">
      <c r="A1325" s="6">
        <v>37918</v>
      </c>
      <c r="B1325" s="7">
        <v>6868.9931640000004</v>
      </c>
      <c r="C1325" s="8">
        <f t="shared" si="41"/>
        <v>-1.5843127059439466E-3</v>
      </c>
      <c r="D1325" s="67">
        <v>214.66</v>
      </c>
      <c r="E1325" s="46">
        <f t="shared" si="40"/>
        <v>-1.6742628592689712E-3</v>
      </c>
      <c r="F1325" s="73">
        <f>C1325-('Analyse Spain'!$D$11+'Analyse Spain'!$D$12*E1325)</f>
        <v>-5.2656943925729173E-4</v>
      </c>
    </row>
    <row r="1326" spans="1:6" x14ac:dyDescent="0.3">
      <c r="A1326" s="6">
        <v>37921</v>
      </c>
      <c r="B1326" s="7">
        <v>6950.9931640000004</v>
      </c>
      <c r="C1326" s="8">
        <f t="shared" si="41"/>
        <v>1.1937702956200003E-2</v>
      </c>
      <c r="D1326" s="67">
        <v>216.61</v>
      </c>
      <c r="E1326" s="46">
        <f t="shared" si="40"/>
        <v>9.0841330476103543E-3</v>
      </c>
      <c r="F1326" s="73">
        <f>C1326-('Analyse Spain'!$D$11+'Analyse Spain'!$D$12*E1326)</f>
        <v>4.033470636978587E-3</v>
      </c>
    </row>
    <row r="1327" spans="1:6" x14ac:dyDescent="0.3">
      <c r="A1327" s="6">
        <v>37922</v>
      </c>
      <c r="B1327" s="7">
        <v>7023.7924800000001</v>
      </c>
      <c r="C1327" s="8">
        <f t="shared" si="41"/>
        <v>1.0473225089191018E-2</v>
      </c>
      <c r="D1327" s="67">
        <v>218.93</v>
      </c>
      <c r="E1327" s="46">
        <f t="shared" si="40"/>
        <v>1.0710493513688135E-2</v>
      </c>
      <c r="F1327" s="73">
        <f>C1327-('Analyse Spain'!$D$11+'Analyse Spain'!$D$12*E1327)</f>
        <v>1.2141994609080661E-3</v>
      </c>
    </row>
    <row r="1328" spans="1:6" x14ac:dyDescent="0.3">
      <c r="A1328" s="6">
        <v>37923</v>
      </c>
      <c r="B1328" s="7">
        <v>7030.392578</v>
      </c>
      <c r="C1328" s="8">
        <f t="shared" si="41"/>
        <v>9.3967724969012956E-4</v>
      </c>
      <c r="D1328" s="67">
        <v>219.72</v>
      </c>
      <c r="E1328" s="46">
        <f t="shared" si="40"/>
        <v>3.6084593248983943E-3</v>
      </c>
      <c r="F1328" s="73">
        <f>C1328-('Analyse Spain'!$D$11+'Analyse Spain'!$D$12*E1328)</f>
        <v>-2.4032008821506276E-3</v>
      </c>
    </row>
    <row r="1329" spans="1:6" x14ac:dyDescent="0.3">
      <c r="A1329" s="6">
        <v>37924</v>
      </c>
      <c r="B1329" s="7">
        <v>7119.0927730000003</v>
      </c>
      <c r="C1329" s="8">
        <f t="shared" si="41"/>
        <v>1.2616677378382457E-2</v>
      </c>
      <c r="D1329" s="67">
        <v>221.44</v>
      </c>
      <c r="E1329" s="46">
        <f t="shared" si="40"/>
        <v>7.8281449117056923E-3</v>
      </c>
      <c r="F1329" s="73">
        <f>C1329-('Analyse Spain'!$D$11+'Analyse Spain'!$D$12*E1329)</f>
        <v>5.7587102373155442E-3</v>
      </c>
    </row>
    <row r="1330" spans="1:6" x14ac:dyDescent="0.3">
      <c r="A1330" s="6">
        <v>37925</v>
      </c>
      <c r="B1330" s="7">
        <v>7129.4926759999998</v>
      </c>
      <c r="C1330" s="8">
        <f t="shared" si="41"/>
        <v>1.4608466740935189E-3</v>
      </c>
      <c r="D1330" s="67">
        <v>221.53</v>
      </c>
      <c r="E1330" s="46">
        <f t="shared" si="40"/>
        <v>4.0643063583822858E-4</v>
      </c>
      <c r="F1330" s="73">
        <f>C1330-('Analyse Spain'!$D$11+'Analyse Spain'!$D$12*E1330)</f>
        <v>7.8532742968548722E-4</v>
      </c>
    </row>
    <row r="1331" spans="1:6" x14ac:dyDescent="0.3">
      <c r="A1331" s="6">
        <v>37928</v>
      </c>
      <c r="B1331" s="7">
        <v>7215.2924800000001</v>
      </c>
      <c r="C1331" s="8">
        <f t="shared" si="41"/>
        <v>1.2034489394852521E-2</v>
      </c>
      <c r="D1331" s="67">
        <v>225</v>
      </c>
      <c r="E1331" s="46">
        <f t="shared" si="40"/>
        <v>1.5663792714305069E-2</v>
      </c>
      <c r="F1331" s="73">
        <f>C1331-('Analyse Spain'!$D$11+'Analyse Spain'!$D$12*E1331)</f>
        <v>-1.3507411890633994E-3</v>
      </c>
    </row>
    <row r="1332" spans="1:6" x14ac:dyDescent="0.3">
      <c r="A1332" s="6">
        <v>37929</v>
      </c>
      <c r="B1332" s="7">
        <v>7199.6928710000002</v>
      </c>
      <c r="C1332" s="8">
        <f t="shared" si="41"/>
        <v>-2.1620203260284132E-3</v>
      </c>
      <c r="D1332" s="67">
        <v>224.02</v>
      </c>
      <c r="E1332" s="46">
        <f t="shared" si="40"/>
        <v>-4.355555555555557E-3</v>
      </c>
      <c r="F1332" s="73">
        <f>C1332-('Analyse Spain'!$D$11+'Analyse Spain'!$D$12*E1332)</f>
        <v>1.1292975265710463E-3</v>
      </c>
    </row>
    <row r="1333" spans="1:6" x14ac:dyDescent="0.3">
      <c r="A1333" s="6">
        <v>37930</v>
      </c>
      <c r="B1333" s="7">
        <v>7196.0927730000003</v>
      </c>
      <c r="C1333" s="8">
        <f t="shared" si="41"/>
        <v>-5.0003494100436807E-4</v>
      </c>
      <c r="D1333" s="67">
        <v>222.75</v>
      </c>
      <c r="E1333" s="46">
        <f t="shared" si="40"/>
        <v>-5.6691366842246405E-3</v>
      </c>
      <c r="F1333" s="73">
        <f>C1333-('Analyse Spain'!$D$11+'Analyse Spain'!$D$12*E1333)</f>
        <v>3.8855242935946378E-3</v>
      </c>
    </row>
    <row r="1334" spans="1:6" x14ac:dyDescent="0.3">
      <c r="A1334" s="6">
        <v>37931</v>
      </c>
      <c r="B1334" s="7">
        <v>7228.0927730000003</v>
      </c>
      <c r="C1334" s="8">
        <f t="shared" si="41"/>
        <v>4.4468576225233925E-3</v>
      </c>
      <c r="D1334" s="67">
        <v>223.78</v>
      </c>
      <c r="E1334" s="46">
        <f t="shared" si="40"/>
        <v>4.6240179573513451E-3</v>
      </c>
      <c r="F1334" s="73">
        <f>C1334-('Analyse Spain'!$D$11+'Analyse Spain'!$D$12*E1334)</f>
        <v>2.5799726908752249E-4</v>
      </c>
    </row>
    <row r="1335" spans="1:6" x14ac:dyDescent="0.3">
      <c r="A1335" s="6">
        <v>37932</v>
      </c>
      <c r="B1335" s="7">
        <v>7267.7924800000001</v>
      </c>
      <c r="C1335" s="8">
        <f t="shared" si="41"/>
        <v>5.4924180204625195E-3</v>
      </c>
      <c r="D1335" s="67">
        <v>225.97</v>
      </c>
      <c r="E1335" s="46">
        <f t="shared" si="40"/>
        <v>9.7863973545446736E-3</v>
      </c>
      <c r="F1335" s="73">
        <f>C1335-('Analyse Spain'!$D$11+'Analyse Spain'!$D$12*E1335)</f>
        <v>-2.996815597100742E-3</v>
      </c>
    </row>
    <row r="1336" spans="1:6" x14ac:dyDescent="0.3">
      <c r="A1336" s="6">
        <v>37935</v>
      </c>
      <c r="B1336" s="7">
        <v>7222.892578</v>
      </c>
      <c r="C1336" s="8">
        <f t="shared" si="41"/>
        <v>-6.1779284595093742E-3</v>
      </c>
      <c r="D1336" s="67">
        <v>224.11</v>
      </c>
      <c r="E1336" s="46">
        <f t="shared" si="40"/>
        <v>-8.231181130238463E-3</v>
      </c>
      <c r="F1336" s="73">
        <f>C1336-('Analyse Spain'!$D$11+'Analyse Spain'!$D$12*E1336)</f>
        <v>3.4186899925696575E-4</v>
      </c>
    </row>
    <row r="1337" spans="1:6" x14ac:dyDescent="0.3">
      <c r="A1337" s="6">
        <v>37936</v>
      </c>
      <c r="B1337" s="7">
        <v>7191.392578</v>
      </c>
      <c r="C1337" s="8">
        <f t="shared" si="41"/>
        <v>-4.3611336676866452E-3</v>
      </c>
      <c r="D1337" s="67">
        <v>223.06</v>
      </c>
      <c r="E1337" s="46">
        <f t="shared" si="40"/>
        <v>-4.6851992325197545E-3</v>
      </c>
      <c r="F1337" s="73">
        <f>C1337-('Analyse Spain'!$D$11+'Analyse Spain'!$D$12*E1337)</f>
        <v>-7.9521552982411616E-4</v>
      </c>
    </row>
    <row r="1338" spans="1:6" x14ac:dyDescent="0.3">
      <c r="A1338" s="6">
        <v>37937</v>
      </c>
      <c r="B1338" s="7">
        <v>7246.6928710000002</v>
      </c>
      <c r="C1338" s="8">
        <f t="shared" si="41"/>
        <v>7.6897892028833237E-3</v>
      </c>
      <c r="D1338" s="67">
        <v>223.72</v>
      </c>
      <c r="E1338" s="46">
        <f t="shared" si="40"/>
        <v>2.9588451537703175E-3</v>
      </c>
      <c r="F1338" s="73">
        <f>C1338-('Analyse Spain'!$D$11+'Analyse Spain'!$D$12*E1338)</f>
        <v>4.8880536718820689E-3</v>
      </c>
    </row>
    <row r="1339" spans="1:6" x14ac:dyDescent="0.3">
      <c r="A1339" s="6">
        <v>37938</v>
      </c>
      <c r="B1339" s="7">
        <v>7258.7924800000001</v>
      </c>
      <c r="C1339" s="8">
        <f t="shared" si="41"/>
        <v>1.6696732172023498E-3</v>
      </c>
      <c r="D1339" s="67">
        <v>224.33</v>
      </c>
      <c r="E1339" s="46">
        <f t="shared" si="40"/>
        <v>2.726622563919312E-3</v>
      </c>
      <c r="F1339" s="73">
        <f>C1339-('Analyse Spain'!$D$11+'Analyse Spain'!$D$12*E1339)</f>
        <v>-9.3861589309130952E-4</v>
      </c>
    </row>
    <row r="1340" spans="1:6" x14ac:dyDescent="0.3">
      <c r="A1340" s="6">
        <v>37939</v>
      </c>
      <c r="B1340" s="7">
        <v>7293.7924800000001</v>
      </c>
      <c r="C1340" s="8">
        <f t="shared" si="41"/>
        <v>4.8217386151256925E-3</v>
      </c>
      <c r="D1340" s="67">
        <v>225.28</v>
      </c>
      <c r="E1340" s="46">
        <f t="shared" si="40"/>
        <v>4.2348326126688818E-3</v>
      </c>
      <c r="F1340" s="73">
        <f>C1340-('Analyse Spain'!$D$11+'Analyse Spain'!$D$12*E1340)</f>
        <v>9.5707803901974803E-4</v>
      </c>
    </row>
    <row r="1341" spans="1:6" x14ac:dyDescent="0.3">
      <c r="A1341" s="6">
        <v>37942</v>
      </c>
      <c r="B1341" s="7">
        <v>7133.9926759999998</v>
      </c>
      <c r="C1341" s="8">
        <f t="shared" si="41"/>
        <v>-2.1909014334885568E-2</v>
      </c>
      <c r="D1341" s="67">
        <v>221.17</v>
      </c>
      <c r="E1341" s="46">
        <f t="shared" si="40"/>
        <v>-1.8243963068181879E-2</v>
      </c>
      <c r="F1341" s="73">
        <f>C1341-('Analyse Spain'!$D$11+'Analyse Spain'!$D$12*E1341)</f>
        <v>-7.0483537909923205E-3</v>
      </c>
    </row>
    <row r="1342" spans="1:6" x14ac:dyDescent="0.3">
      <c r="A1342" s="6">
        <v>37943</v>
      </c>
      <c r="B1342" s="7">
        <v>7127.2924800000001</v>
      </c>
      <c r="C1342" s="8">
        <f t="shared" si="41"/>
        <v>-9.3919300233380465E-4</v>
      </c>
      <c r="D1342" s="67">
        <v>220.96</v>
      </c>
      <c r="E1342" s="46">
        <f t="shared" si="40"/>
        <v>-9.4949586291082078E-4</v>
      </c>
      <c r="F1342" s="73">
        <f>C1342-('Analyse Spain'!$D$11+'Analyse Spain'!$D$12*E1342)</f>
        <v>-4.851962591117026E-4</v>
      </c>
    </row>
    <row r="1343" spans="1:6" x14ac:dyDescent="0.3">
      <c r="A1343" s="6">
        <v>37944</v>
      </c>
      <c r="B1343" s="7">
        <v>7131.4926759999998</v>
      </c>
      <c r="C1343" s="8">
        <f t="shared" si="41"/>
        <v>5.8931158105068882E-4</v>
      </c>
      <c r="D1343" s="67">
        <v>219.6</v>
      </c>
      <c r="E1343" s="46">
        <f t="shared" si="40"/>
        <v>-6.1549601737871384E-3</v>
      </c>
      <c r="F1343" s="73">
        <f>C1343-('Analyse Spain'!$D$11+'Analyse Spain'!$D$12*E1343)</f>
        <v>5.3795722497859584E-3</v>
      </c>
    </row>
    <row r="1344" spans="1:6" x14ac:dyDescent="0.3">
      <c r="A1344" s="6">
        <v>37945</v>
      </c>
      <c r="B1344" s="7">
        <v>7111.5927730000003</v>
      </c>
      <c r="C1344" s="8">
        <f t="shared" si="41"/>
        <v>-2.7904260586244511E-3</v>
      </c>
      <c r="D1344" s="67">
        <v>219.16</v>
      </c>
      <c r="E1344" s="46">
        <f t="shared" si="40"/>
        <v>-2.003642987249532E-3</v>
      </c>
      <c r="F1344" s="73">
        <f>C1344-('Analyse Spain'!$D$11+'Analyse Spain'!$D$12*E1344)</f>
        <v>-1.4583020486564019E-3</v>
      </c>
    </row>
    <row r="1345" spans="1:6" x14ac:dyDescent="0.3">
      <c r="A1345" s="6">
        <v>37946</v>
      </c>
      <c r="B1345" s="7">
        <v>7144.9926759999998</v>
      </c>
      <c r="C1345" s="8">
        <f t="shared" si="41"/>
        <v>4.6965432451091527E-3</v>
      </c>
      <c r="D1345" s="67">
        <v>219.76</v>
      </c>
      <c r="E1345" s="46">
        <f t="shared" si="40"/>
        <v>2.7377258623835221E-3</v>
      </c>
      <c r="F1345" s="73">
        <f>C1345-('Analyse Spain'!$D$11+'Analyse Spain'!$D$12*E1345)</f>
        <v>2.0790048479682158E-3</v>
      </c>
    </row>
    <row r="1346" spans="1:6" x14ac:dyDescent="0.3">
      <c r="A1346" s="6">
        <v>37949</v>
      </c>
      <c r="B1346" s="7">
        <v>7243.7924800000001</v>
      </c>
      <c r="C1346" s="8">
        <f t="shared" si="41"/>
        <v>1.3827838386996305E-2</v>
      </c>
      <c r="D1346" s="67">
        <v>224.02</v>
      </c>
      <c r="E1346" s="46">
        <f t="shared" ref="E1346:E1409" si="42">D1346/D1345-1</f>
        <v>1.938478340007288E-2</v>
      </c>
      <c r="F1346" s="73">
        <f>C1346-('Analyse Spain'!$D$11+'Analyse Spain'!$D$12*E1346)</f>
        <v>-2.6570576089276314E-3</v>
      </c>
    </row>
    <row r="1347" spans="1:6" x14ac:dyDescent="0.3">
      <c r="A1347" s="6">
        <v>37950</v>
      </c>
      <c r="B1347" s="7">
        <v>7251.892578</v>
      </c>
      <c r="C1347" s="8">
        <f t="shared" ref="C1347:C1410" si="43">B1347/B1346-1</f>
        <v>1.1182123207371664E-3</v>
      </c>
      <c r="D1347" s="67">
        <v>224.14</v>
      </c>
      <c r="E1347" s="46">
        <f t="shared" si="42"/>
        <v>5.3566645835179116E-4</v>
      </c>
      <c r="F1347" s="73">
        <f>C1347-('Analyse Spain'!$D$11+'Analyse Spain'!$D$12*E1347)</f>
        <v>3.3503685171941433E-4</v>
      </c>
    </row>
    <row r="1348" spans="1:6" x14ac:dyDescent="0.3">
      <c r="A1348" s="6">
        <v>37951</v>
      </c>
      <c r="B1348" s="7">
        <v>7227.392578</v>
      </c>
      <c r="C1348" s="8">
        <f t="shared" si="43"/>
        <v>-3.3784284221646255E-3</v>
      </c>
      <c r="D1348" s="67">
        <v>223.22</v>
      </c>
      <c r="E1348" s="46">
        <f t="shared" si="42"/>
        <v>-4.1045774962076287E-3</v>
      </c>
      <c r="F1348" s="73">
        <f>C1348-('Analyse Spain'!$D$11+'Analyse Spain'!$D$12*E1348)</f>
        <v>-2.9618070046046573E-4</v>
      </c>
    </row>
    <row r="1349" spans="1:6" x14ac:dyDescent="0.3">
      <c r="A1349" s="6">
        <v>37952</v>
      </c>
      <c r="B1349" s="7">
        <v>7249.892578</v>
      </c>
      <c r="C1349" s="8">
        <f t="shared" si="43"/>
        <v>3.1131559213330995E-3</v>
      </c>
      <c r="D1349" s="67">
        <v>224.3</v>
      </c>
      <c r="E1349" s="46">
        <f t="shared" si="42"/>
        <v>4.8382761401308816E-3</v>
      </c>
      <c r="F1349" s="73">
        <f>C1349-('Analyse Spain'!$D$11+'Analyse Spain'!$D$12*E1349)</f>
        <v>-1.2541861146669331E-3</v>
      </c>
    </row>
    <row r="1350" spans="1:6" x14ac:dyDescent="0.3">
      <c r="A1350" s="6">
        <v>37953</v>
      </c>
      <c r="B1350" s="7">
        <v>7252.4926759999998</v>
      </c>
      <c r="C1350" s="8">
        <f t="shared" si="43"/>
        <v>3.5863952079639994E-4</v>
      </c>
      <c r="D1350" s="67">
        <v>223.3</v>
      </c>
      <c r="E1350" s="46">
        <f t="shared" si="42"/>
        <v>-4.4583147570218529E-3</v>
      </c>
      <c r="F1350" s="73">
        <f>C1350-('Analyse Spain'!$D$11+'Analyse Spain'!$D$12*E1350)</f>
        <v>3.7355580022200392E-3</v>
      </c>
    </row>
    <row r="1351" spans="1:6" x14ac:dyDescent="0.3">
      <c r="A1351" s="6">
        <v>37956</v>
      </c>
      <c r="B1351" s="7">
        <v>7372.2924800000001</v>
      </c>
      <c r="C1351" s="8">
        <f t="shared" si="43"/>
        <v>1.6518431572698056E-2</v>
      </c>
      <c r="D1351" s="67">
        <v>226.79</v>
      </c>
      <c r="E1351" s="46">
        <f t="shared" si="42"/>
        <v>1.5629198387818954E-2</v>
      </c>
      <c r="F1351" s="73">
        <f>C1351-('Analyse Spain'!$D$11+'Analyse Spain'!$D$12*E1351)</f>
        <v>3.1620188080986045E-3</v>
      </c>
    </row>
    <row r="1352" spans="1:6" x14ac:dyDescent="0.3">
      <c r="A1352" s="6">
        <v>37957</v>
      </c>
      <c r="B1352" s="7">
        <v>7348.6928710000002</v>
      </c>
      <c r="C1352" s="8">
        <f t="shared" si="43"/>
        <v>-3.201122183367322E-3</v>
      </c>
      <c r="D1352" s="67">
        <v>225.61</v>
      </c>
      <c r="E1352" s="46">
        <f t="shared" si="42"/>
        <v>-5.2030512809205787E-3</v>
      </c>
      <c r="F1352" s="73">
        <f>C1352-('Analyse Spain'!$D$11+'Analyse Spain'!$D$12*E1352)</f>
        <v>7.9617786821647649E-4</v>
      </c>
    </row>
    <row r="1353" spans="1:6" x14ac:dyDescent="0.3">
      <c r="A1353" s="6">
        <v>37958</v>
      </c>
      <c r="B1353" s="7">
        <v>7384.2924800000001</v>
      </c>
      <c r="C1353" s="8">
        <f t="shared" si="43"/>
        <v>4.8443457394289346E-3</v>
      </c>
      <c r="D1353" s="67">
        <v>226.75</v>
      </c>
      <c r="E1353" s="46">
        <f t="shared" si="42"/>
        <v>5.0529675103052618E-3</v>
      </c>
      <c r="F1353" s="73">
        <f>C1353-('Analyse Spain'!$D$11+'Analyse Spain'!$D$12*E1353)</f>
        <v>2.9816116643157503E-4</v>
      </c>
    </row>
    <row r="1354" spans="1:6" x14ac:dyDescent="0.3">
      <c r="A1354" s="6">
        <v>37959</v>
      </c>
      <c r="B1354" s="7">
        <v>7367.0927730000003</v>
      </c>
      <c r="C1354" s="8">
        <f t="shared" si="43"/>
        <v>-2.3292288389963334E-3</v>
      </c>
      <c r="D1354" s="67">
        <v>226.44</v>
      </c>
      <c r="E1354" s="46">
        <f t="shared" si="42"/>
        <v>-1.3671444321941006E-3</v>
      </c>
      <c r="F1354" s="73">
        <f>C1354-('Analyse Spain'!$D$11+'Analyse Spain'!$D$12*E1354)</f>
        <v>-1.5273218390962073E-3</v>
      </c>
    </row>
    <row r="1355" spans="1:6" x14ac:dyDescent="0.3">
      <c r="A1355" s="6">
        <v>37960</v>
      </c>
      <c r="B1355" s="7">
        <v>7348.0927730000003</v>
      </c>
      <c r="C1355" s="8">
        <f t="shared" si="43"/>
        <v>-2.5790363424815776E-3</v>
      </c>
      <c r="D1355" s="67">
        <v>224.89</v>
      </c>
      <c r="E1355" s="46">
        <f t="shared" si="42"/>
        <v>-6.8450803744921629E-3</v>
      </c>
      <c r="F1355" s="73">
        <f>C1355-('Analyse Spain'!$D$11+'Analyse Spain'!$D$12*E1355)</f>
        <v>2.7861093224551773E-3</v>
      </c>
    </row>
    <row r="1356" spans="1:6" x14ac:dyDescent="0.3">
      <c r="A1356" s="6">
        <v>37964</v>
      </c>
      <c r="B1356" s="7">
        <v>7390.9926759999998</v>
      </c>
      <c r="C1356" s="8">
        <f t="shared" si="43"/>
        <v>5.8382364411118104E-3</v>
      </c>
      <c r="D1356" s="67">
        <v>225.49</v>
      </c>
      <c r="E1356" s="46">
        <f t="shared" si="42"/>
        <v>2.6679710080483865E-3</v>
      </c>
      <c r="F1356" s="73">
        <f>C1356-('Analyse Spain'!$D$11+'Analyse Spain'!$D$12*E1356)</f>
        <v>3.2788053405382288E-3</v>
      </c>
    </row>
    <row r="1357" spans="1:6" x14ac:dyDescent="0.3">
      <c r="A1357" s="6">
        <v>37965</v>
      </c>
      <c r="B1357" s="7">
        <v>7358.7924800000001</v>
      </c>
      <c r="C1357" s="8">
        <f t="shared" si="43"/>
        <v>-4.3566808156312309E-3</v>
      </c>
      <c r="D1357" s="67">
        <v>223.67</v>
      </c>
      <c r="E1357" s="46">
        <f t="shared" si="42"/>
        <v>-8.0713113663578584E-3</v>
      </c>
      <c r="F1357" s="73">
        <f>C1357-('Analyse Spain'!$D$11+'Analyse Spain'!$D$12*E1357)</f>
        <v>2.0299416853417525E-3</v>
      </c>
    </row>
    <row r="1358" spans="1:6" x14ac:dyDescent="0.3">
      <c r="A1358" s="6">
        <v>37966</v>
      </c>
      <c r="B1358" s="7">
        <v>7432.1928710000002</v>
      </c>
      <c r="C1358" s="8">
        <f t="shared" si="43"/>
        <v>9.9745156830404191E-3</v>
      </c>
      <c r="D1358" s="67">
        <v>224.96</v>
      </c>
      <c r="E1358" s="46">
        <f t="shared" si="42"/>
        <v>5.7674252246613378E-3</v>
      </c>
      <c r="F1358" s="73">
        <f>C1358-('Analyse Spain'!$D$11+'Analyse Spain'!$D$12*E1358)</f>
        <v>4.8331724406053093E-3</v>
      </c>
    </row>
    <row r="1359" spans="1:6" x14ac:dyDescent="0.3">
      <c r="A1359" s="6">
        <v>37967</v>
      </c>
      <c r="B1359" s="7">
        <v>7434.392578</v>
      </c>
      <c r="C1359" s="8">
        <f t="shared" si="43"/>
        <v>2.959701178615326E-4</v>
      </c>
      <c r="D1359" s="67">
        <v>224.67</v>
      </c>
      <c r="E1359" s="46">
        <f t="shared" si="42"/>
        <v>-1.2891180654339696E-3</v>
      </c>
      <c r="F1359" s="73">
        <f>C1359-('Analyse Spain'!$D$11+'Analyse Spain'!$D$12*E1359)</f>
        <v>1.0328794731300586E-3</v>
      </c>
    </row>
    <row r="1360" spans="1:6" x14ac:dyDescent="0.3">
      <c r="A1360" s="6">
        <v>37970</v>
      </c>
      <c r="B1360" s="7">
        <v>7471.7919920000004</v>
      </c>
      <c r="C1360" s="8">
        <f t="shared" si="43"/>
        <v>5.030594444349612E-3</v>
      </c>
      <c r="D1360" s="67">
        <v>225.05</v>
      </c>
      <c r="E1360" s="46">
        <f t="shared" si="42"/>
        <v>1.6913695642499782E-3</v>
      </c>
      <c r="F1360" s="73">
        <f>C1360-('Analyse Spain'!$D$11+'Analyse Spain'!$D$12*E1360)</f>
        <v>3.2846933878681399E-3</v>
      </c>
    </row>
    <row r="1361" spans="1:6" x14ac:dyDescent="0.3">
      <c r="A1361" s="6">
        <v>37971</v>
      </c>
      <c r="B1361" s="7">
        <v>7486.9921880000002</v>
      </c>
      <c r="C1361" s="8">
        <f t="shared" si="43"/>
        <v>2.0343441059753609E-3</v>
      </c>
      <c r="D1361" s="67">
        <v>223.96</v>
      </c>
      <c r="E1361" s="46">
        <f t="shared" si="42"/>
        <v>-4.8433681404133067E-3</v>
      </c>
      <c r="F1361" s="73">
        <f>C1361-('Analyse Spain'!$D$11+'Analyse Spain'!$D$12*E1361)</f>
        <v>5.7320203519481659E-3</v>
      </c>
    </row>
    <row r="1362" spans="1:6" x14ac:dyDescent="0.3">
      <c r="A1362" s="6">
        <v>37972</v>
      </c>
      <c r="B1362" s="7">
        <v>7506.2919920000004</v>
      </c>
      <c r="C1362" s="8">
        <f t="shared" si="43"/>
        <v>2.5777780336051492E-3</v>
      </c>
      <c r="D1362" s="67">
        <v>224.1</v>
      </c>
      <c r="E1362" s="46">
        <f t="shared" si="42"/>
        <v>6.2511162707612478E-4</v>
      </c>
      <c r="F1362" s="73">
        <f>C1362-('Analyse Spain'!$D$11+'Analyse Spain'!$D$12*E1362)</f>
        <v>1.7200928118953321E-3</v>
      </c>
    </row>
    <row r="1363" spans="1:6" x14ac:dyDescent="0.3">
      <c r="A1363" s="6">
        <v>37973</v>
      </c>
      <c r="B1363" s="7">
        <v>7585.4921880000002</v>
      </c>
      <c r="C1363" s="8">
        <f t="shared" si="43"/>
        <v>1.0551174412667397E-2</v>
      </c>
      <c r="D1363" s="67">
        <v>226.22</v>
      </c>
      <c r="E1363" s="46">
        <f t="shared" si="42"/>
        <v>9.4600624721106197E-3</v>
      </c>
      <c r="F1363" s="73">
        <f>C1363-('Analyse Spain'!$D$11+'Analyse Spain'!$D$12*E1363)</f>
        <v>2.3337847832338218E-3</v>
      </c>
    </row>
    <row r="1364" spans="1:6" x14ac:dyDescent="0.3">
      <c r="A1364" s="6">
        <v>37974</v>
      </c>
      <c r="B1364" s="7">
        <v>7617.5922849999997</v>
      </c>
      <c r="C1364" s="8">
        <f t="shared" si="43"/>
        <v>4.2317751049536501E-3</v>
      </c>
      <c r="D1364" s="67">
        <v>226.79</v>
      </c>
      <c r="E1364" s="46">
        <f t="shared" si="42"/>
        <v>2.519671116612221E-3</v>
      </c>
      <c r="F1364" s="73">
        <f>C1364-('Analyse Spain'!$D$11+'Analyse Spain'!$D$12*E1364)</f>
        <v>1.7958810091480266E-3</v>
      </c>
    </row>
    <row r="1365" spans="1:6" x14ac:dyDescent="0.3">
      <c r="A1365" s="6">
        <v>37977</v>
      </c>
      <c r="B1365" s="7">
        <v>7619.0922849999997</v>
      </c>
      <c r="C1365" s="8">
        <f t="shared" si="43"/>
        <v>1.9691261278897976E-4</v>
      </c>
      <c r="D1365" s="67">
        <v>225.89</v>
      </c>
      <c r="E1365" s="46">
        <f t="shared" si="42"/>
        <v>-3.9684289430751418E-3</v>
      </c>
      <c r="F1365" s="73">
        <f>C1365-('Analyse Spain'!$D$11+'Analyse Spain'!$D$12*E1365)</f>
        <v>3.1657456563393229E-3</v>
      </c>
    </row>
    <row r="1366" spans="1:6" x14ac:dyDescent="0.3">
      <c r="A1366" s="6">
        <v>37978</v>
      </c>
      <c r="B1366" s="7">
        <v>7696.4921880000002</v>
      </c>
      <c r="C1366" s="8">
        <f t="shared" si="43"/>
        <v>1.0158677714454445E-2</v>
      </c>
      <c r="D1366" s="67">
        <v>227.03</v>
      </c>
      <c r="E1366" s="46">
        <f t="shared" si="42"/>
        <v>5.0467041480366515E-3</v>
      </c>
      <c r="F1366" s="73">
        <f>C1366-('Analyse Spain'!$D$11+'Analyse Spain'!$D$12*E1366)</f>
        <v>5.6177106571743771E-3</v>
      </c>
    </row>
    <row r="1367" spans="1:6" x14ac:dyDescent="0.3">
      <c r="A1367" s="6">
        <v>37984</v>
      </c>
      <c r="B1367" s="7">
        <v>7760.3920900000003</v>
      </c>
      <c r="C1367" s="8">
        <f t="shared" si="43"/>
        <v>8.302470845046761E-3</v>
      </c>
      <c r="D1367" s="67">
        <v>228.18</v>
      </c>
      <c r="E1367" s="46">
        <f t="shared" si="42"/>
        <v>5.0654098577280759E-3</v>
      </c>
      <c r="F1367" s="73">
        <f>C1367-('Analyse Spain'!$D$11+'Analyse Spain'!$D$12*E1367)</f>
        <v>3.7459215285690715E-3</v>
      </c>
    </row>
    <row r="1368" spans="1:6" x14ac:dyDescent="0.3">
      <c r="A1368" s="6">
        <v>37985</v>
      </c>
      <c r="B1368" s="7">
        <v>7737.1923829999996</v>
      </c>
      <c r="C1368" s="8">
        <f t="shared" si="43"/>
        <v>-2.98950191316949E-3</v>
      </c>
      <c r="D1368" s="67">
        <v>228.98</v>
      </c>
      <c r="E1368" s="46">
        <f t="shared" si="42"/>
        <v>3.5060040319045971E-3</v>
      </c>
      <c r="F1368" s="73">
        <f>C1368-('Analyse Spain'!$D$11+'Analyse Spain'!$D$12*E1368)</f>
        <v>-6.247032578491532E-3</v>
      </c>
    </row>
    <row r="1369" spans="1:6" x14ac:dyDescent="0.3">
      <c r="A1369" s="6">
        <v>37988</v>
      </c>
      <c r="B1369" s="7">
        <v>7879.1923829999996</v>
      </c>
      <c r="C1369" s="8">
        <f t="shared" si="43"/>
        <v>1.8352910587049465E-2</v>
      </c>
      <c r="D1369" s="67">
        <v>231.75</v>
      </c>
      <c r="E1369" s="46">
        <f t="shared" si="42"/>
        <v>1.2097126386584112E-2</v>
      </c>
      <c r="F1369" s="73">
        <f>C1369-('Analyse Spain'!$D$11+'Analyse Spain'!$D$12*E1369)</f>
        <v>7.9387898998864951E-3</v>
      </c>
    </row>
    <row r="1370" spans="1:6" x14ac:dyDescent="0.3">
      <c r="A1370" s="6">
        <v>37991</v>
      </c>
      <c r="B1370" s="7">
        <v>7911.3920900000003</v>
      </c>
      <c r="C1370" s="8">
        <f t="shared" si="43"/>
        <v>4.0866760747553244E-3</v>
      </c>
      <c r="D1370" s="67">
        <v>232.92</v>
      </c>
      <c r="E1370" s="46">
        <f t="shared" si="42"/>
        <v>5.048543689320395E-3</v>
      </c>
      <c r="F1370" s="73">
        <f>C1370-('Analyse Spain'!$D$11+'Analyse Spain'!$D$12*E1370)</f>
        <v>-4.5582336004801674E-4</v>
      </c>
    </row>
    <row r="1371" spans="1:6" x14ac:dyDescent="0.3">
      <c r="A1371" s="6">
        <v>37993</v>
      </c>
      <c r="B1371" s="7">
        <v>7913.6923829999996</v>
      </c>
      <c r="C1371" s="8">
        <f t="shared" si="43"/>
        <v>2.9075704677894443E-4</v>
      </c>
      <c r="D1371" s="67">
        <v>231.71</v>
      </c>
      <c r="E1371" s="46">
        <f t="shared" si="42"/>
        <v>-5.1949167095998172E-3</v>
      </c>
      <c r="F1371" s="73">
        <f>C1371-('Analyse Spain'!$D$11+'Analyse Spain'!$D$12*E1371)</f>
        <v>4.2812808251887959E-3</v>
      </c>
    </row>
    <row r="1372" spans="1:6" x14ac:dyDescent="0.3">
      <c r="A1372" s="6">
        <v>37994</v>
      </c>
      <c r="B1372" s="7">
        <v>7943.3920900000003</v>
      </c>
      <c r="C1372" s="8">
        <f t="shared" si="43"/>
        <v>3.7529519170849124E-3</v>
      </c>
      <c r="D1372" s="67">
        <v>234.01</v>
      </c>
      <c r="E1372" s="46">
        <f t="shared" si="42"/>
        <v>9.9262008545164537E-3</v>
      </c>
      <c r="F1372" s="73">
        <f>C1372-('Analyse Spain'!$D$11+'Analyse Spain'!$D$12*E1372)</f>
        <v>-4.8527410280971104E-3</v>
      </c>
    </row>
    <row r="1373" spans="1:6" x14ac:dyDescent="0.3">
      <c r="A1373" s="6">
        <v>37995</v>
      </c>
      <c r="B1373" s="7">
        <v>7924.5922849999997</v>
      </c>
      <c r="C1373" s="8">
        <f t="shared" si="43"/>
        <v>-2.36672252697534E-3</v>
      </c>
      <c r="D1373" s="67">
        <v>232.83</v>
      </c>
      <c r="E1373" s="46">
        <f t="shared" si="42"/>
        <v>-5.0425195504464337E-3</v>
      </c>
      <c r="F1373" s="73">
        <f>C1373-('Analyse Spain'!$D$11+'Analyse Spain'!$D$12*E1373)</f>
        <v>1.4968511343802535E-3</v>
      </c>
    </row>
    <row r="1374" spans="1:6" x14ac:dyDescent="0.3">
      <c r="A1374" s="6">
        <v>37998</v>
      </c>
      <c r="B1374" s="7">
        <v>7934.5922849999997</v>
      </c>
      <c r="C1374" s="8">
        <f t="shared" si="43"/>
        <v>1.2618945732929543E-3</v>
      </c>
      <c r="D1374" s="67">
        <v>232.56</v>
      </c>
      <c r="E1374" s="46">
        <f t="shared" si="42"/>
        <v>-1.1596443757247998E-3</v>
      </c>
      <c r="F1374" s="73">
        <f>C1374-('Analyse Spain'!$D$11+'Analyse Spain'!$D$12*E1374)</f>
        <v>1.8909495554528413E-3</v>
      </c>
    </row>
    <row r="1375" spans="1:6" x14ac:dyDescent="0.3">
      <c r="A1375" s="6">
        <v>37999</v>
      </c>
      <c r="B1375" s="7">
        <v>7946.0922849999997</v>
      </c>
      <c r="C1375" s="8">
        <f t="shared" si="43"/>
        <v>1.4493498325982568E-3</v>
      </c>
      <c r="D1375" s="67">
        <v>232.99</v>
      </c>
      <c r="E1375" s="46">
        <f t="shared" si="42"/>
        <v>1.8489852081182701E-3</v>
      </c>
      <c r="F1375" s="73">
        <f>C1375-('Analyse Spain'!$D$11+'Analyse Spain'!$D$12*E1375)</f>
        <v>-4.278484511400758E-4</v>
      </c>
    </row>
    <row r="1376" spans="1:6" x14ac:dyDescent="0.3">
      <c r="A1376" s="6">
        <v>38000</v>
      </c>
      <c r="B1376" s="7">
        <v>7978.091797</v>
      </c>
      <c r="C1376" s="8">
        <f t="shared" si="43"/>
        <v>4.0270753034679085E-3</v>
      </c>
      <c r="D1376" s="67">
        <v>235.12</v>
      </c>
      <c r="E1376" s="46">
        <f t="shared" si="42"/>
        <v>9.1420232628010023E-3</v>
      </c>
      <c r="F1376" s="73">
        <f>C1376-('Analyse Spain'!$D$11+'Analyse Spain'!$D$12*E1376)</f>
        <v>-3.925380812283415E-3</v>
      </c>
    </row>
    <row r="1377" spans="1:6" x14ac:dyDescent="0.3">
      <c r="A1377" s="6">
        <v>38001</v>
      </c>
      <c r="B1377" s="7">
        <v>7957.2915039999998</v>
      </c>
      <c r="C1377" s="8">
        <f t="shared" si="43"/>
        <v>-2.6071764438485578E-3</v>
      </c>
      <c r="D1377" s="67">
        <v>235.23</v>
      </c>
      <c r="E1377" s="46">
        <f t="shared" si="42"/>
        <v>4.6784620619244599E-4</v>
      </c>
      <c r="F1377" s="73">
        <f>C1377-('Analyse Spain'!$D$11+'Analyse Spain'!$D$12*E1377)</f>
        <v>-3.3338561815934413E-3</v>
      </c>
    </row>
    <row r="1378" spans="1:6" x14ac:dyDescent="0.3">
      <c r="A1378" s="6">
        <v>38002</v>
      </c>
      <c r="B1378" s="7">
        <v>7979.2915039999998</v>
      </c>
      <c r="C1378" s="8">
        <f t="shared" si="43"/>
        <v>2.7647598418307773E-3</v>
      </c>
      <c r="D1378" s="67">
        <v>237.78</v>
      </c>
      <c r="E1378" s="46">
        <f t="shared" si="42"/>
        <v>1.0840454023721469E-2</v>
      </c>
      <c r="F1378" s="73">
        <f>C1378-('Analyse Spain'!$D$11+'Analyse Spain'!$D$12*E1378)</f>
        <v>-6.6025256913796494E-3</v>
      </c>
    </row>
    <row r="1379" spans="1:6" x14ac:dyDescent="0.3">
      <c r="A1379" s="6">
        <v>38005</v>
      </c>
      <c r="B1379" s="7">
        <v>8016.2915039999998</v>
      </c>
      <c r="C1379" s="8">
        <f t="shared" si="43"/>
        <v>4.6370031702003267E-3</v>
      </c>
      <c r="D1379" s="67">
        <v>238.36</v>
      </c>
      <c r="E1379" s="46">
        <f t="shared" si="42"/>
        <v>2.4392295399109365E-3</v>
      </c>
      <c r="F1379" s="73">
        <f>C1379-('Analyse Spain'!$D$11+'Analyse Spain'!$D$12*E1379)</f>
        <v>2.2681186409442928E-3</v>
      </c>
    </row>
    <row r="1380" spans="1:6" x14ac:dyDescent="0.3">
      <c r="A1380" s="6">
        <v>38006</v>
      </c>
      <c r="B1380" s="7">
        <v>7987.8916019999997</v>
      </c>
      <c r="C1380" s="8">
        <f t="shared" si="43"/>
        <v>-3.5427731122089634E-3</v>
      </c>
      <c r="D1380" s="67">
        <v>237.15</v>
      </c>
      <c r="E1380" s="46">
        <f t="shared" si="42"/>
        <v>-5.0763550931364199E-3</v>
      </c>
      <c r="F1380" s="73">
        <f>C1380-('Analyse Spain'!$D$11+'Analyse Spain'!$D$12*E1380)</f>
        <v>3.4898628521251628E-4</v>
      </c>
    </row>
    <row r="1381" spans="1:6" x14ac:dyDescent="0.3">
      <c r="A1381" s="6">
        <v>38007</v>
      </c>
      <c r="B1381" s="7">
        <v>8051.8916019999997</v>
      </c>
      <c r="C1381" s="8">
        <f t="shared" si="43"/>
        <v>8.0121267524431161E-3</v>
      </c>
      <c r="D1381" s="67">
        <v>238.26</v>
      </c>
      <c r="E1381" s="46">
        <f t="shared" si="42"/>
        <v>4.6805819101833901E-3</v>
      </c>
      <c r="F1381" s="73">
        <f>C1381-('Analyse Spain'!$D$11+'Analyse Spain'!$D$12*E1381)</f>
        <v>3.7761474075970964E-3</v>
      </c>
    </row>
    <row r="1382" spans="1:6" x14ac:dyDescent="0.3">
      <c r="A1382" s="6">
        <v>38008</v>
      </c>
      <c r="B1382" s="7">
        <v>8101.2915039999998</v>
      </c>
      <c r="C1382" s="8">
        <f t="shared" si="43"/>
        <v>6.1351921314651836E-3</v>
      </c>
      <c r="D1382" s="67">
        <v>238.32</v>
      </c>
      <c r="E1382" s="46">
        <f t="shared" si="42"/>
        <v>2.5182573659021656E-4</v>
      </c>
      <c r="F1382" s="73">
        <f>C1382-('Analyse Spain'!$D$11+'Analyse Spain'!$D$12*E1382)</f>
        <v>5.5884620991771931E-3</v>
      </c>
    </row>
    <row r="1383" spans="1:6" x14ac:dyDescent="0.3">
      <c r="A1383" s="6">
        <v>38009</v>
      </c>
      <c r="B1383" s="7">
        <v>8114.4916990000002</v>
      </c>
      <c r="C1383" s="8">
        <f t="shared" si="43"/>
        <v>1.6293939050930906E-3</v>
      </c>
      <c r="D1383" s="67">
        <v>237.89</v>
      </c>
      <c r="E1383" s="46">
        <f t="shared" si="42"/>
        <v>-1.8042967438738344E-3</v>
      </c>
      <c r="F1383" s="73">
        <f>C1383-('Analyse Spain'!$D$11+'Analyse Spain'!$D$12*E1383)</f>
        <v>2.7954581993061998E-3</v>
      </c>
    </row>
    <row r="1384" spans="1:6" x14ac:dyDescent="0.3">
      <c r="A1384" s="6">
        <v>38012</v>
      </c>
      <c r="B1384" s="7">
        <v>8031.3916019999997</v>
      </c>
      <c r="C1384" s="8">
        <f t="shared" si="43"/>
        <v>-1.02409491663219E-2</v>
      </c>
      <c r="D1384" s="67">
        <v>237.22</v>
      </c>
      <c r="E1384" s="46">
        <f t="shared" si="42"/>
        <v>-2.8164277607296562E-3</v>
      </c>
      <c r="F1384" s="73">
        <f>C1384-('Analyse Spain'!$D$11+'Analyse Spain'!$D$12*E1384)</f>
        <v>-8.2317579281559247E-3</v>
      </c>
    </row>
    <row r="1385" spans="1:6" x14ac:dyDescent="0.3">
      <c r="A1385" s="6">
        <v>38013</v>
      </c>
      <c r="B1385" s="7">
        <v>8061.091797</v>
      </c>
      <c r="C1385" s="8">
        <f t="shared" si="43"/>
        <v>3.6980135537911796E-3</v>
      </c>
      <c r="D1385" s="67">
        <v>237.58</v>
      </c>
      <c r="E1385" s="46">
        <f t="shared" si="42"/>
        <v>1.51757861900359E-3</v>
      </c>
      <c r="F1385" s="73">
        <f>C1385-('Analyse Spain'!$D$11+'Analyse Spain'!$D$12*E1385)</f>
        <v>2.0968840991201672E-3</v>
      </c>
    </row>
    <row r="1386" spans="1:6" x14ac:dyDescent="0.3">
      <c r="A1386" s="6">
        <v>38014</v>
      </c>
      <c r="B1386" s="7">
        <v>8116.3916019999997</v>
      </c>
      <c r="C1386" s="8">
        <f t="shared" si="43"/>
        <v>6.860088731476699E-3</v>
      </c>
      <c r="D1386" s="67">
        <v>232.99</v>
      </c>
      <c r="E1386" s="46">
        <f t="shared" si="42"/>
        <v>-1.9319808064651944E-2</v>
      </c>
      <c r="F1386" s="73">
        <f>C1386-('Analyse Spain'!$D$11+'Analyse Spain'!$D$12*E1386)</f>
        <v>2.2616951337093738E-2</v>
      </c>
    </row>
    <row r="1387" spans="1:6" x14ac:dyDescent="0.3">
      <c r="A1387" s="6">
        <v>38015</v>
      </c>
      <c r="B1387" s="7">
        <v>8013.091797</v>
      </c>
      <c r="C1387" s="8">
        <f t="shared" si="43"/>
        <v>-1.272730667339228E-2</v>
      </c>
      <c r="D1387" s="67">
        <v>236.95</v>
      </c>
      <c r="E1387" s="46">
        <f t="shared" si="42"/>
        <v>1.6996437615348192E-2</v>
      </c>
      <c r="F1387" s="73">
        <f>C1387-('Analyse Spain'!$D$11+'Analyse Spain'!$D$12*E1387)</f>
        <v>-2.7222659172434643E-2</v>
      </c>
    </row>
    <row r="1388" spans="1:6" x14ac:dyDescent="0.3">
      <c r="A1388" s="6">
        <v>38016</v>
      </c>
      <c r="B1388" s="7">
        <v>7929.8920900000003</v>
      </c>
      <c r="C1388" s="8">
        <f t="shared" si="43"/>
        <v>-1.0382971904945415E-2</v>
      </c>
      <c r="D1388" s="67">
        <v>235.81</v>
      </c>
      <c r="E1388" s="46">
        <f t="shared" si="42"/>
        <v>-4.8111415910528921E-3</v>
      </c>
      <c r="F1388" s="73">
        <f>C1388-('Analyse Spain'!$D$11+'Analyse Spain'!$D$12*E1388)</f>
        <v>-6.7121410689283279E-3</v>
      </c>
    </row>
    <row r="1389" spans="1:6" x14ac:dyDescent="0.3">
      <c r="A1389" s="6">
        <v>38019</v>
      </c>
      <c r="B1389" s="7">
        <v>7958.591797</v>
      </c>
      <c r="C1389" s="8">
        <f t="shared" si="43"/>
        <v>3.6191800183751344E-3</v>
      </c>
      <c r="D1389" s="67">
        <v>236.17</v>
      </c>
      <c r="E1389" s="46">
        <f t="shared" si="42"/>
        <v>1.5266528137058977E-3</v>
      </c>
      <c r="F1389" s="73">
        <f>C1389-('Analyse Spain'!$D$11+'Analyse Spain'!$D$12*E1389)</f>
        <v>2.0104915640086511E-3</v>
      </c>
    </row>
    <row r="1390" spans="1:6" x14ac:dyDescent="0.3">
      <c r="A1390" s="6">
        <v>38020</v>
      </c>
      <c r="B1390" s="7">
        <v>7960.2915039999998</v>
      </c>
      <c r="C1390" s="8">
        <f t="shared" si="43"/>
        <v>2.1356881259326777E-4</v>
      </c>
      <c r="D1390" s="67">
        <v>235.6</v>
      </c>
      <c r="E1390" s="46">
        <f t="shared" si="42"/>
        <v>-2.4135156878519748E-3</v>
      </c>
      <c r="F1390" s="73">
        <f>C1390-('Analyse Spain'!$D$11+'Analyse Spain'!$D$12*E1390)</f>
        <v>1.8871256130928936E-3</v>
      </c>
    </row>
    <row r="1391" spans="1:6" x14ac:dyDescent="0.3">
      <c r="A1391" s="6">
        <v>38021</v>
      </c>
      <c r="B1391" s="7">
        <v>7888.7919920000004</v>
      </c>
      <c r="C1391" s="8">
        <f t="shared" si="43"/>
        <v>-8.9820218221997594E-3</v>
      </c>
      <c r="D1391" s="67">
        <v>234.92</v>
      </c>
      <c r="E1391" s="46">
        <f t="shared" si="42"/>
        <v>-2.8862478777589295E-3</v>
      </c>
      <c r="F1391" s="73">
        <f>C1391-('Analyse Spain'!$D$11+'Analyse Spain'!$D$12*E1391)</f>
        <v>-6.9146689222360919E-3</v>
      </c>
    </row>
    <row r="1392" spans="1:6" x14ac:dyDescent="0.3">
      <c r="A1392" s="6">
        <v>38022</v>
      </c>
      <c r="B1392" s="7">
        <v>7949.0922849999997</v>
      </c>
      <c r="C1392" s="8">
        <f t="shared" si="43"/>
        <v>7.6437929991244324E-3</v>
      </c>
      <c r="D1392" s="67">
        <v>234.58</v>
      </c>
      <c r="E1392" s="46">
        <f t="shared" si="42"/>
        <v>-1.4473012089221138E-3</v>
      </c>
      <c r="F1392" s="73">
        <f>C1392-('Analyse Spain'!$D$11+'Analyse Spain'!$D$12*E1392)</f>
        <v>8.5124723210602427E-3</v>
      </c>
    </row>
    <row r="1393" spans="1:6" x14ac:dyDescent="0.3">
      <c r="A1393" s="6">
        <v>38023</v>
      </c>
      <c r="B1393" s="7">
        <v>8024.8916019999997</v>
      </c>
      <c r="C1393" s="8">
        <f t="shared" si="43"/>
        <v>9.5355940379548976E-3</v>
      </c>
      <c r="D1393" s="67">
        <v>235.86</v>
      </c>
      <c r="E1393" s="46">
        <f t="shared" si="42"/>
        <v>5.4565606616079343E-3</v>
      </c>
      <c r="F1393" s="73">
        <f>C1393-('Analyse Spain'!$D$11+'Analyse Spain'!$D$12*E1393)</f>
        <v>4.6532076742889679E-3</v>
      </c>
    </row>
    <row r="1394" spans="1:6" x14ac:dyDescent="0.3">
      <c r="A1394" s="6">
        <v>38026</v>
      </c>
      <c r="B1394" s="7">
        <v>8135.1918949999999</v>
      </c>
      <c r="C1394" s="8">
        <f t="shared" si="43"/>
        <v>1.374477045553002E-2</v>
      </c>
      <c r="D1394" s="67">
        <v>238.85</v>
      </c>
      <c r="E1394" s="46">
        <f t="shared" si="42"/>
        <v>1.2677011786653036E-2</v>
      </c>
      <c r="F1394" s="73">
        <f>C1394-('Analyse Spain'!$D$11+'Analyse Spain'!$D$12*E1394)</f>
        <v>2.847592736164032E-3</v>
      </c>
    </row>
    <row r="1395" spans="1:6" x14ac:dyDescent="0.3">
      <c r="A1395" s="6">
        <v>38027</v>
      </c>
      <c r="B1395" s="7">
        <v>8171.8916019999997</v>
      </c>
      <c r="C1395" s="8">
        <f t="shared" si="43"/>
        <v>4.5112281890431483E-3</v>
      </c>
      <c r="D1395" s="67">
        <v>238.98</v>
      </c>
      <c r="E1395" s="46">
        <f t="shared" si="42"/>
        <v>5.4427464936157577E-4</v>
      </c>
      <c r="F1395" s="73">
        <f>C1395-('Analyse Spain'!$D$11+'Analyse Spain'!$D$12*E1395)</f>
        <v>3.7208819114460993E-3</v>
      </c>
    </row>
    <row r="1396" spans="1:6" x14ac:dyDescent="0.3">
      <c r="A1396" s="6">
        <v>38028</v>
      </c>
      <c r="B1396" s="7">
        <v>8197.1914059999999</v>
      </c>
      <c r="C1396" s="8">
        <f t="shared" si="43"/>
        <v>3.0959544291810914E-3</v>
      </c>
      <c r="D1396" s="67">
        <v>239.5</v>
      </c>
      <c r="E1396" s="46">
        <f t="shared" si="42"/>
        <v>2.1759143024522309E-3</v>
      </c>
      <c r="F1396" s="73">
        <f>C1396-('Analyse Spain'!$D$11+'Analyse Spain'!$D$12*E1396)</f>
        <v>9.4641716599783198E-4</v>
      </c>
    </row>
    <row r="1397" spans="1:6" x14ac:dyDescent="0.3">
      <c r="A1397" s="6">
        <v>38029</v>
      </c>
      <c r="B1397" s="7">
        <v>8242.2910159999992</v>
      </c>
      <c r="C1397" s="8">
        <f t="shared" si="43"/>
        <v>5.5018368812258522E-3</v>
      </c>
      <c r="D1397" s="67">
        <v>239.26</v>
      </c>
      <c r="E1397" s="46">
        <f t="shared" si="42"/>
        <v>-1.0020876826722924E-3</v>
      </c>
      <c r="F1397" s="73">
        <f>C1397-('Analyse Spain'!$D$11+'Analyse Spain'!$D$12*E1397)</f>
        <v>5.9996437434285546E-3</v>
      </c>
    </row>
    <row r="1398" spans="1:6" x14ac:dyDescent="0.3">
      <c r="A1398" s="6">
        <v>38030</v>
      </c>
      <c r="B1398" s="7">
        <v>8199.5908199999994</v>
      </c>
      <c r="C1398" s="8">
        <f t="shared" si="43"/>
        <v>-5.1806222222813281E-3</v>
      </c>
      <c r="D1398" s="67">
        <v>238.79</v>
      </c>
      <c r="E1398" s="46">
        <f t="shared" si="42"/>
        <v>-1.9643902031263316E-3</v>
      </c>
      <c r="F1398" s="73">
        <f>C1398-('Analyse Spain'!$D$11+'Analyse Spain'!$D$12*E1398)</f>
        <v>-3.8811966272104381E-3</v>
      </c>
    </row>
    <row r="1399" spans="1:6" x14ac:dyDescent="0.3">
      <c r="A1399" s="6">
        <v>38033</v>
      </c>
      <c r="B1399" s="7">
        <v>8226.4912110000005</v>
      </c>
      <c r="C1399" s="8">
        <f t="shared" si="43"/>
        <v>3.2806991946947583E-3</v>
      </c>
      <c r="D1399" s="67">
        <v>239.5</v>
      </c>
      <c r="E1399" s="46">
        <f t="shared" si="42"/>
        <v>2.973323841031883E-3</v>
      </c>
      <c r="F1399" s="73">
        <f>C1399-('Analyse Spain'!$D$11+'Analyse Spain'!$D$12*E1399)</f>
        <v>4.6690260525344539E-4</v>
      </c>
    </row>
    <row r="1400" spans="1:6" x14ac:dyDescent="0.3">
      <c r="A1400" s="6">
        <v>38034</v>
      </c>
      <c r="B1400" s="7">
        <v>8258.8916019999997</v>
      </c>
      <c r="C1400" s="8">
        <f t="shared" si="43"/>
        <v>3.938543197697042E-3</v>
      </c>
      <c r="D1400" s="67">
        <v>241.64</v>
      </c>
      <c r="E1400" s="46">
        <f t="shared" si="42"/>
        <v>8.9352818371606357E-3</v>
      </c>
      <c r="F1400" s="73">
        <f>C1400-('Analyse Spain'!$D$11+'Analyse Spain'!$D$12*E1400)</f>
        <v>-3.8416928561396581E-3</v>
      </c>
    </row>
    <row r="1401" spans="1:6" x14ac:dyDescent="0.3">
      <c r="A1401" s="6">
        <v>38035</v>
      </c>
      <c r="B1401" s="7">
        <v>8282.9912110000005</v>
      </c>
      <c r="C1401" s="8">
        <f t="shared" si="43"/>
        <v>2.9180197732785462E-3</v>
      </c>
      <c r="D1401" s="67">
        <v>241.55</v>
      </c>
      <c r="E1401" s="46">
        <f t="shared" si="42"/>
        <v>-3.7245489157411438E-4</v>
      </c>
      <c r="F1401" s="73">
        <f>C1401-('Analyse Spain'!$D$11+'Analyse Spain'!$D$12*E1401)</f>
        <v>2.8913289547163271E-3</v>
      </c>
    </row>
    <row r="1402" spans="1:6" x14ac:dyDescent="0.3">
      <c r="A1402" s="6">
        <v>38036</v>
      </c>
      <c r="B1402" s="7">
        <v>8340.5908199999994</v>
      </c>
      <c r="C1402" s="8">
        <f t="shared" si="43"/>
        <v>6.9539623467793632E-3</v>
      </c>
      <c r="D1402" s="67">
        <v>244.68</v>
      </c>
      <c r="E1402" s="46">
        <f t="shared" si="42"/>
        <v>1.2957979714344869E-2</v>
      </c>
      <c r="F1402" s="73">
        <f>C1402-('Analyse Spain'!$D$11+'Analyse Spain'!$D$12*E1402)</f>
        <v>-4.177267709960384E-3</v>
      </c>
    </row>
    <row r="1403" spans="1:6" x14ac:dyDescent="0.3">
      <c r="A1403" s="6">
        <v>38037</v>
      </c>
      <c r="B1403" s="7">
        <v>8237.7910159999992</v>
      </c>
      <c r="C1403" s="8">
        <f t="shared" si="43"/>
        <v>-1.2325242446074136E-2</v>
      </c>
      <c r="D1403" s="67">
        <v>243.23</v>
      </c>
      <c r="E1403" s="46">
        <f t="shared" si="42"/>
        <v>-5.9261075690698606E-3</v>
      </c>
      <c r="F1403" s="73">
        <f>C1403-('Analyse Spain'!$D$11+'Analyse Spain'!$D$12*E1403)</f>
        <v>-7.7256209278219086E-3</v>
      </c>
    </row>
    <row r="1404" spans="1:6" x14ac:dyDescent="0.3">
      <c r="A1404" s="6">
        <v>38040</v>
      </c>
      <c r="B1404" s="7">
        <v>8245.1914059999999</v>
      </c>
      <c r="C1404" s="8">
        <f t="shared" si="43"/>
        <v>8.9834641175379204E-4</v>
      </c>
      <c r="D1404" s="67">
        <v>243.66</v>
      </c>
      <c r="E1404" s="46">
        <f t="shared" si="42"/>
        <v>1.7678740286970474E-3</v>
      </c>
      <c r="F1404" s="73">
        <f>C1404-('Analyse Spain'!$D$11+'Analyse Spain'!$D$12*E1404)</f>
        <v>-9.1128451194228853E-4</v>
      </c>
    </row>
    <row r="1405" spans="1:6" x14ac:dyDescent="0.3">
      <c r="A1405" s="6">
        <v>38041</v>
      </c>
      <c r="B1405" s="7">
        <v>8159.591797</v>
      </c>
      <c r="C1405" s="8">
        <f t="shared" si="43"/>
        <v>-1.0381761293947522E-2</v>
      </c>
      <c r="D1405" s="67">
        <v>241.26</v>
      </c>
      <c r="E1405" s="46">
        <f t="shared" si="42"/>
        <v>-9.8497906919478018E-3</v>
      </c>
      <c r="F1405" s="73">
        <f>C1405-('Analyse Spain'!$D$11+'Analyse Spain'!$D$12*E1405)</f>
        <v>-2.5136271964559982E-3</v>
      </c>
    </row>
    <row r="1406" spans="1:6" x14ac:dyDescent="0.3">
      <c r="A1406" s="6">
        <v>38042</v>
      </c>
      <c r="B1406" s="7">
        <v>8173.591797</v>
      </c>
      <c r="C1406" s="8">
        <f t="shared" si="43"/>
        <v>1.715772105799207E-3</v>
      </c>
      <c r="D1406" s="67">
        <v>242.45</v>
      </c>
      <c r="E1406" s="46">
        <f t="shared" si="42"/>
        <v>4.9324380336566165E-3</v>
      </c>
      <c r="F1406" s="73">
        <f>C1406-('Analyse Spain'!$D$11+'Analyse Spain'!$D$12*E1406)</f>
        <v>-2.7300088162768542E-3</v>
      </c>
    </row>
    <row r="1407" spans="1:6" x14ac:dyDescent="0.3">
      <c r="A1407" s="6">
        <v>38043</v>
      </c>
      <c r="B1407" s="7">
        <v>8160.1918949999999</v>
      </c>
      <c r="C1407" s="8">
        <f t="shared" si="43"/>
        <v>-1.6394141440876364E-3</v>
      </c>
      <c r="D1407" s="67">
        <v>242.75</v>
      </c>
      <c r="E1407" s="46">
        <f t="shared" si="42"/>
        <v>1.2373685295938852E-3</v>
      </c>
      <c r="F1407" s="73">
        <f>C1407-('Analyse Spain'!$D$11+'Analyse Spain'!$D$12*E1407)</f>
        <v>-3.007122557001939E-3</v>
      </c>
    </row>
    <row r="1408" spans="1:6" x14ac:dyDescent="0.3">
      <c r="A1408" s="6">
        <v>38044</v>
      </c>
      <c r="B1408" s="7">
        <v>8249.3916019999997</v>
      </c>
      <c r="C1408" s="8">
        <f t="shared" si="43"/>
        <v>1.0931079580941638E-2</v>
      </c>
      <c r="D1408" s="67">
        <v>242.59</v>
      </c>
      <c r="E1408" s="46">
        <f t="shared" si="42"/>
        <v>-6.5911431513898666E-4</v>
      </c>
      <c r="F1408" s="73">
        <f>C1408-('Analyse Spain'!$D$11+'Analyse Spain'!$D$12*E1408)</f>
        <v>1.1143182238441787E-2</v>
      </c>
    </row>
    <row r="1409" spans="1:6" x14ac:dyDescent="0.3">
      <c r="A1409" s="9">
        <v>38047</v>
      </c>
      <c r="B1409" s="10">
        <v>8300.3916019999997</v>
      </c>
      <c r="C1409" s="11">
        <f t="shared" si="43"/>
        <v>6.1822740949326604E-3</v>
      </c>
      <c r="D1409" s="65">
        <v>245.13</v>
      </c>
      <c r="E1409" s="49">
        <f t="shared" si="42"/>
        <v>1.0470340904406683E-2</v>
      </c>
      <c r="F1409" s="74">
        <f>C1409-('Analyse Spain'!$D$11+'Analyse Spain'!$D$12*E1409)</f>
        <v>-2.8766992356005616E-3</v>
      </c>
    </row>
    <row r="1410" spans="1:6" x14ac:dyDescent="0.3">
      <c r="A1410" s="9">
        <v>38048</v>
      </c>
      <c r="B1410" s="10">
        <v>8353.9912110000005</v>
      </c>
      <c r="C1410" s="11">
        <f t="shared" si="43"/>
        <v>6.45747954675846E-3</v>
      </c>
      <c r="D1410" s="65">
        <v>246.6</v>
      </c>
      <c r="E1410" s="49">
        <f t="shared" ref="E1410:E1473" si="44">D1410/D1409-1</f>
        <v>5.9968180149307937E-3</v>
      </c>
      <c r="F1410" s="74">
        <f>C1410-('Analyse Spain'!$D$11+'Analyse Spain'!$D$12*E1410)</f>
        <v>1.125047167636754E-3</v>
      </c>
    </row>
    <row r="1411" spans="1:6" x14ac:dyDescent="0.3">
      <c r="A1411" s="9">
        <v>38049</v>
      </c>
      <c r="B1411" s="10">
        <v>8280.3916019999997</v>
      </c>
      <c r="C1411" s="11">
        <f t="shared" ref="C1411:C1474" si="45">B1411/B1410-1</f>
        <v>-8.8101132908889879E-3</v>
      </c>
      <c r="D1411" s="65">
        <v>245.81</v>
      </c>
      <c r="E1411" s="49">
        <f t="shared" si="44"/>
        <v>-3.2035685320356277E-3</v>
      </c>
      <c r="F1411" s="74">
        <f>C1411-('Analyse Spain'!$D$11+'Analyse Spain'!$D$12*E1411)</f>
        <v>-6.4784254490671484E-3</v>
      </c>
    </row>
    <row r="1412" spans="1:6" x14ac:dyDescent="0.3">
      <c r="A1412" s="9">
        <v>38050</v>
      </c>
      <c r="B1412" s="10">
        <v>8337.8916019999997</v>
      </c>
      <c r="C1412" s="11">
        <f t="shared" si="45"/>
        <v>6.9441160229803955E-3</v>
      </c>
      <c r="D1412" s="65">
        <v>247.07</v>
      </c>
      <c r="E1412" s="49">
        <f t="shared" si="44"/>
        <v>5.1259102558887104E-3</v>
      </c>
      <c r="F1412" s="74">
        <f>C1412-('Analyse Spain'!$D$11+'Analyse Spain'!$D$12*E1412)</f>
        <v>2.3371685713209894E-3</v>
      </c>
    </row>
    <row r="1413" spans="1:6" x14ac:dyDescent="0.3">
      <c r="A1413" s="9">
        <v>38051</v>
      </c>
      <c r="B1413" s="10">
        <v>8346.0908199999994</v>
      </c>
      <c r="C1413" s="11">
        <f t="shared" si="45"/>
        <v>9.8336826518985454E-4</v>
      </c>
      <c r="D1413" s="65">
        <v>246.12</v>
      </c>
      <c r="E1413" s="49">
        <f t="shared" si="44"/>
        <v>-3.8450641518597006E-3</v>
      </c>
      <c r="F1413" s="74">
        <f>C1413-('Analyse Spain'!$D$11+'Analyse Spain'!$D$12*E1413)</f>
        <v>3.8494357796963674E-3</v>
      </c>
    </row>
    <row r="1414" spans="1:6" x14ac:dyDescent="0.3">
      <c r="A1414" s="9">
        <v>38054</v>
      </c>
      <c r="B1414" s="10">
        <v>8369.6914059999999</v>
      </c>
      <c r="C1414" s="11">
        <f t="shared" si="45"/>
        <v>2.8277413353141601E-3</v>
      </c>
      <c r="D1414" s="65">
        <v>247.05</v>
      </c>
      <c r="E1414" s="49">
        <f t="shared" si="44"/>
        <v>3.7786445636274202E-3</v>
      </c>
      <c r="F1414" s="74">
        <f>C1414-('Analyse Spain'!$D$11+'Analyse Spain'!$D$12*E1414)</f>
        <v>-6.5690476712119104E-4</v>
      </c>
    </row>
    <row r="1415" spans="1:6" x14ac:dyDescent="0.3">
      <c r="A1415" s="9">
        <v>38055</v>
      </c>
      <c r="B1415" s="10">
        <v>8286.6914059999999</v>
      </c>
      <c r="C1415" s="11">
        <f t="shared" si="45"/>
        <v>-9.9167336014921448E-3</v>
      </c>
      <c r="D1415" s="65">
        <v>244.49</v>
      </c>
      <c r="E1415" s="49">
        <f t="shared" si="44"/>
        <v>-1.0362274843149222E-2</v>
      </c>
      <c r="F1415" s="74">
        <f>C1415-('Analyse Spain'!$D$11+'Analyse Spain'!$D$12*E1415)</f>
        <v>-1.6216891643007127E-3</v>
      </c>
    </row>
    <row r="1416" spans="1:6" x14ac:dyDescent="0.3">
      <c r="A1416" s="9">
        <v>38056</v>
      </c>
      <c r="B1416" s="10">
        <v>8292.8916019999997</v>
      </c>
      <c r="C1416" s="11">
        <f t="shared" si="45"/>
        <v>7.4821128194901831E-4</v>
      </c>
      <c r="D1416" s="65">
        <v>243.81</v>
      </c>
      <c r="E1416" s="49">
        <f t="shared" si="44"/>
        <v>-2.7812998486645979E-3</v>
      </c>
      <c r="F1416" s="74">
        <f>C1416-('Analyse Spain'!$D$11+'Analyse Spain'!$D$12*E1416)</f>
        <v>2.7281402125148729E-3</v>
      </c>
    </row>
    <row r="1417" spans="1:6" x14ac:dyDescent="0.3">
      <c r="A1417" s="9">
        <v>38057</v>
      </c>
      <c r="B1417" s="10">
        <v>8112.3916019999997</v>
      </c>
      <c r="C1417" s="11">
        <f t="shared" si="45"/>
        <v>-2.1765628765299305E-2</v>
      </c>
      <c r="D1417" s="65">
        <v>237.31</v>
      </c>
      <c r="E1417" s="49">
        <f t="shared" si="44"/>
        <v>-2.6660104179484057E-2</v>
      </c>
      <c r="F1417" s="74">
        <f>C1417-('Analyse Spain'!$D$11+'Analyse Spain'!$D$12*E1417)</f>
        <v>1.0585865463570709E-4</v>
      </c>
    </row>
    <row r="1418" spans="1:6" x14ac:dyDescent="0.3">
      <c r="A1418" s="9">
        <v>38058</v>
      </c>
      <c r="B1418" s="10">
        <v>8032.591797</v>
      </c>
      <c r="C1418" s="11">
        <f t="shared" si="45"/>
        <v>-9.8367792033517976E-3</v>
      </c>
      <c r="D1418" s="65">
        <v>237.97</v>
      </c>
      <c r="E1418" s="49">
        <f t="shared" si="44"/>
        <v>2.7811723062660665E-3</v>
      </c>
      <c r="F1418" s="74">
        <f>C1418-('Analyse Spain'!$D$11+'Analyse Spain'!$D$12*E1418)</f>
        <v>-1.2490509424324102E-2</v>
      </c>
    </row>
    <row r="1419" spans="1:6" x14ac:dyDescent="0.3">
      <c r="A1419" s="12">
        <v>38061</v>
      </c>
      <c r="B1419" s="13">
        <v>7699.0922849999997</v>
      </c>
      <c r="C1419" s="14">
        <f t="shared" si="45"/>
        <v>-4.1518294521645571E-2</v>
      </c>
      <c r="D1419" s="64">
        <v>233.49</v>
      </c>
      <c r="E1419" s="35">
        <f t="shared" si="44"/>
        <v>-1.88259024246753E-2</v>
      </c>
      <c r="F1419" s="75">
        <f>C1419-('Analyse Spain'!$D$11+'Analyse Spain'!$D$12*E1419)</f>
        <v>-2.6172865955594093E-2</v>
      </c>
    </row>
    <row r="1420" spans="1:6" x14ac:dyDescent="0.3">
      <c r="A1420" s="15">
        <v>38062</v>
      </c>
      <c r="B1420" s="16">
        <v>7810.6923829999996</v>
      </c>
      <c r="C1420" s="17">
        <f t="shared" si="45"/>
        <v>1.4495227991672355E-2</v>
      </c>
      <c r="D1420" s="66">
        <v>234.62</v>
      </c>
      <c r="E1420" s="52">
        <f t="shared" si="44"/>
        <v>4.8396076919783315E-3</v>
      </c>
      <c r="F1420" s="76">
        <f>C1420-('Analyse Spain'!$D$11+'Analyse Spain'!$D$12*E1420)</f>
        <v>1.0126776744294389E-2</v>
      </c>
    </row>
    <row r="1421" spans="1:6" x14ac:dyDescent="0.3">
      <c r="A1421" s="15">
        <v>38063</v>
      </c>
      <c r="B1421" s="16">
        <v>7948.0922849999997</v>
      </c>
      <c r="C1421" s="17">
        <f t="shared" si="45"/>
        <v>1.7591257632812551E-2</v>
      </c>
      <c r="D1421" s="66">
        <v>238.2</v>
      </c>
      <c r="E1421" s="52">
        <f t="shared" si="44"/>
        <v>1.5258716221975943E-2</v>
      </c>
      <c r="F1421" s="76">
        <f>C1421-('Analyse Spain'!$D$11+'Analyse Spain'!$D$12*E1421)</f>
        <v>4.5434644945996239E-3</v>
      </c>
    </row>
    <row r="1422" spans="1:6" x14ac:dyDescent="0.3">
      <c r="A1422" s="15">
        <v>38064</v>
      </c>
      <c r="B1422" s="16">
        <v>7820.3920900000003</v>
      </c>
      <c r="C1422" s="17">
        <f t="shared" si="45"/>
        <v>-1.6066773059618455E-2</v>
      </c>
      <c r="D1422" s="66">
        <v>234.32</v>
      </c>
      <c r="E1422" s="52">
        <f t="shared" si="44"/>
        <v>-1.6288832913518014E-2</v>
      </c>
      <c r="F1422" s="76">
        <f>C1422-('Analyse Spain'!$D$11+'Analyse Spain'!$D$12*E1422)</f>
        <v>-2.8347780589002922E-3</v>
      </c>
    </row>
    <row r="1423" spans="1:6" x14ac:dyDescent="0.3">
      <c r="A1423" s="15">
        <v>38065</v>
      </c>
      <c r="B1423" s="16">
        <v>7879.0922849999997</v>
      </c>
      <c r="C1423" s="17">
        <f t="shared" si="45"/>
        <v>7.5060424495927425E-3</v>
      </c>
      <c r="D1423" s="66">
        <v>235.55</v>
      </c>
      <c r="E1423" s="52">
        <f t="shared" si="44"/>
        <v>5.2492318197336907E-3</v>
      </c>
      <c r="F1423" s="76">
        <f>C1423-('Analyse Spain'!$D$11+'Analyse Spain'!$D$12*E1423)</f>
        <v>2.7963654782204566E-3</v>
      </c>
    </row>
    <row r="1424" spans="1:6" x14ac:dyDescent="0.3">
      <c r="A1424" s="15">
        <v>38068</v>
      </c>
      <c r="B1424" s="16">
        <v>7727.7919920000004</v>
      </c>
      <c r="C1424" s="17">
        <f t="shared" si="45"/>
        <v>-1.9202756805887455E-2</v>
      </c>
      <c r="D1424" s="66">
        <v>231.03</v>
      </c>
      <c r="E1424" s="52">
        <f t="shared" si="44"/>
        <v>-1.9189131819146721E-2</v>
      </c>
      <c r="F1424" s="76">
        <f>C1424-('Analyse Spain'!$D$11+'Analyse Spain'!$D$12*E1424)</f>
        <v>-3.5547503282668848E-3</v>
      </c>
    </row>
    <row r="1425" spans="1:6" x14ac:dyDescent="0.3">
      <c r="A1425" s="15">
        <v>38069</v>
      </c>
      <c r="B1425" s="16">
        <v>7768.2919920000004</v>
      </c>
      <c r="C1425" s="17">
        <f t="shared" si="45"/>
        <v>5.2408242926216264E-3</v>
      </c>
      <c r="D1425" s="66">
        <v>231.82</v>
      </c>
      <c r="E1425" s="52">
        <f t="shared" si="44"/>
        <v>3.4194693329869796E-3</v>
      </c>
      <c r="F1425" s="76">
        <f>C1425-('Analyse Spain'!$D$11+'Analyse Spain'!$D$12*E1425)</f>
        <v>2.0553788959350038E-3</v>
      </c>
    </row>
    <row r="1426" spans="1:6" x14ac:dyDescent="0.3">
      <c r="A1426" s="15">
        <v>38070</v>
      </c>
      <c r="B1426" s="16">
        <v>7752.8920900000003</v>
      </c>
      <c r="C1426" s="17">
        <f t="shared" si="45"/>
        <v>-1.9824051433519063E-3</v>
      </c>
      <c r="D1426" s="66">
        <v>231.29</v>
      </c>
      <c r="E1426" s="52">
        <f t="shared" si="44"/>
        <v>-2.286256578379775E-3</v>
      </c>
      <c r="F1426" s="76">
        <f>C1426-('Analyse Spain'!$D$11+'Analyse Spain'!$D$12*E1426)</f>
        <v>-4.1485792290919051E-4</v>
      </c>
    </row>
    <row r="1427" spans="1:6" x14ac:dyDescent="0.3">
      <c r="A1427" s="15">
        <v>38071</v>
      </c>
      <c r="B1427" s="16">
        <v>7914.7919920000004</v>
      </c>
      <c r="C1427" s="17">
        <f t="shared" si="45"/>
        <v>2.0882517145933921E-2</v>
      </c>
      <c r="D1427" s="66">
        <v>234.26</v>
      </c>
      <c r="E1427" s="52">
        <f t="shared" si="44"/>
        <v>1.2841022093475818E-2</v>
      </c>
      <c r="F1427" s="76">
        <f>C1427-('Analyse Spain'!$D$11+'Analyse Spain'!$D$12*E1427)</f>
        <v>9.8487153072934989E-3</v>
      </c>
    </row>
    <row r="1428" spans="1:6" x14ac:dyDescent="0.3">
      <c r="A1428" s="15">
        <v>38072</v>
      </c>
      <c r="B1428" s="16">
        <v>7952.7915039999998</v>
      </c>
      <c r="C1428" s="17">
        <f t="shared" si="45"/>
        <v>4.8010752573672821E-3</v>
      </c>
      <c r="D1428" s="66">
        <v>234.69</v>
      </c>
      <c r="E1428" s="52">
        <f t="shared" si="44"/>
        <v>1.8355673183643173E-3</v>
      </c>
      <c r="F1428" s="76">
        <f>C1428-('Analyse Spain'!$D$11+'Analyse Spain'!$D$12*E1428)</f>
        <v>2.9350543648897077E-3</v>
      </c>
    </row>
    <row r="1429" spans="1:6" x14ac:dyDescent="0.3">
      <c r="A1429" s="15">
        <v>38075</v>
      </c>
      <c r="B1429" s="16">
        <v>8021.091797</v>
      </c>
      <c r="C1429" s="17">
        <f t="shared" si="45"/>
        <v>8.5882162213919422E-3</v>
      </c>
      <c r="D1429" s="66">
        <v>237.29</v>
      </c>
      <c r="E1429" s="52">
        <f t="shared" si="44"/>
        <v>1.1078443904725344E-2</v>
      </c>
      <c r="F1429" s="76">
        <f>C1429-('Analyse Spain'!$D$11+'Analyse Spain'!$D$12*E1429)</f>
        <v>-9.7732001031583873E-4</v>
      </c>
    </row>
    <row r="1430" spans="1:6" x14ac:dyDescent="0.3">
      <c r="A1430" s="3">
        <v>38076</v>
      </c>
      <c r="B1430" s="4">
        <v>8004.1918949999999</v>
      </c>
      <c r="C1430" s="5">
        <f t="shared" si="45"/>
        <v>-2.1069328749386829E-3</v>
      </c>
      <c r="D1430" s="57">
        <v>237.21</v>
      </c>
      <c r="E1430" s="34">
        <f t="shared" si="44"/>
        <v>-3.371402081839836E-4</v>
      </c>
      <c r="F1430" s="77"/>
    </row>
    <row r="1431" spans="1:6" x14ac:dyDescent="0.3">
      <c r="A1431" s="3">
        <v>38077</v>
      </c>
      <c r="B1431" s="4">
        <v>8018.091797</v>
      </c>
      <c r="C1431" s="5">
        <f t="shared" si="45"/>
        <v>1.7365778060223214E-3</v>
      </c>
      <c r="D1431" s="57">
        <v>236.59</v>
      </c>
      <c r="E1431" s="34">
        <f t="shared" si="44"/>
        <v>-2.6137178027908492E-3</v>
      </c>
      <c r="F1431" s="77"/>
    </row>
    <row r="1432" spans="1:6" x14ac:dyDescent="0.3">
      <c r="A1432" s="3">
        <v>38078</v>
      </c>
      <c r="B1432" s="4">
        <v>8097.8916019999997</v>
      </c>
      <c r="C1432" s="5">
        <f t="shared" si="45"/>
        <v>9.9524683703242633E-3</v>
      </c>
      <c r="D1432" s="57">
        <v>239.33</v>
      </c>
      <c r="E1432" s="34">
        <f t="shared" si="44"/>
        <v>1.1581216450399445E-2</v>
      </c>
      <c r="F1432" s="77"/>
    </row>
    <row r="1433" spans="1:6" x14ac:dyDescent="0.3">
      <c r="A1433" s="3">
        <v>38079</v>
      </c>
      <c r="B1433" s="4">
        <v>8269.6914059999999</v>
      </c>
      <c r="C1433" s="5">
        <f t="shared" si="45"/>
        <v>2.1215374623879901E-2</v>
      </c>
      <c r="D1433" s="57">
        <v>243.34</v>
      </c>
      <c r="E1433" s="34">
        <f t="shared" si="44"/>
        <v>1.6755108009860908E-2</v>
      </c>
      <c r="F1433" s="77"/>
    </row>
    <row r="1434" spans="1:6" x14ac:dyDescent="0.3">
      <c r="A1434" s="3">
        <v>38082</v>
      </c>
      <c r="B1434" s="4">
        <v>8285.8916019999997</v>
      </c>
      <c r="C1434" s="5">
        <f t="shared" si="45"/>
        <v>1.9589843447176403E-3</v>
      </c>
      <c r="D1434" s="57">
        <v>245</v>
      </c>
      <c r="E1434" s="34">
        <f t="shared" si="44"/>
        <v>6.8217309114819713E-3</v>
      </c>
      <c r="F1434" s="77"/>
    </row>
    <row r="1435" spans="1:6" x14ac:dyDescent="0.3">
      <c r="A1435" s="3">
        <v>38083</v>
      </c>
      <c r="B1435" s="4">
        <v>8281.7910159999992</v>
      </c>
      <c r="C1435" s="5">
        <f t="shared" si="45"/>
        <v>-4.9488771962824529E-4</v>
      </c>
      <c r="D1435" s="57">
        <v>243.8</v>
      </c>
      <c r="E1435" s="34">
        <f t="shared" si="44"/>
        <v>-4.8979591836734171E-3</v>
      </c>
      <c r="F1435" s="77"/>
    </row>
    <row r="1436" spans="1:6" x14ac:dyDescent="0.3">
      <c r="A1436" s="3">
        <v>38084</v>
      </c>
      <c r="B1436" s="4">
        <v>8294.7910159999992</v>
      </c>
      <c r="C1436" s="5">
        <f t="shared" si="45"/>
        <v>1.5697087713133495E-3</v>
      </c>
      <c r="D1436" s="57">
        <v>243.38</v>
      </c>
      <c r="E1436" s="34">
        <f t="shared" si="44"/>
        <v>-1.7227235438884714E-3</v>
      </c>
      <c r="F1436" s="77"/>
    </row>
    <row r="1437" spans="1:6" x14ac:dyDescent="0.3">
      <c r="A1437" s="3">
        <v>38085</v>
      </c>
      <c r="B1437" s="4">
        <v>8390.0908199999994</v>
      </c>
      <c r="C1437" s="5">
        <f t="shared" si="45"/>
        <v>1.1489114531779476E-2</v>
      </c>
      <c r="D1437" s="57">
        <v>244.49</v>
      </c>
      <c r="E1437" s="34">
        <f t="shared" si="44"/>
        <v>4.5607691675568773E-3</v>
      </c>
      <c r="F1437" s="77"/>
    </row>
    <row r="1438" spans="1:6" x14ac:dyDescent="0.3">
      <c r="A1438" s="3">
        <v>38090</v>
      </c>
      <c r="B1438" s="4">
        <v>8444.2910159999992</v>
      </c>
      <c r="C1438" s="5">
        <f t="shared" si="45"/>
        <v>6.4600249464283888E-3</v>
      </c>
      <c r="D1438" s="57">
        <v>246.57</v>
      </c>
      <c r="E1438" s="34">
        <f t="shared" si="44"/>
        <v>8.507505419444561E-3</v>
      </c>
      <c r="F1438" s="77"/>
    </row>
    <row r="1439" spans="1:6" x14ac:dyDescent="0.3">
      <c r="A1439" s="3">
        <v>38091</v>
      </c>
      <c r="B1439" s="4">
        <v>8351.9912110000005</v>
      </c>
      <c r="C1439" s="5">
        <f t="shared" si="45"/>
        <v>-1.0930438662655195E-2</v>
      </c>
      <c r="D1439" s="57">
        <v>242.79</v>
      </c>
      <c r="E1439" s="34">
        <f t="shared" si="44"/>
        <v>-1.5330332157196702E-2</v>
      </c>
      <c r="F1439" s="77"/>
    </row>
    <row r="1440" spans="1:6" x14ac:dyDescent="0.3">
      <c r="A1440" s="3">
        <v>38092</v>
      </c>
      <c r="B1440" s="4">
        <v>8310.3916019999997</v>
      </c>
      <c r="C1440" s="5">
        <f t="shared" si="45"/>
        <v>-4.9808013381541505E-3</v>
      </c>
      <c r="D1440" s="57">
        <v>242.61</v>
      </c>
      <c r="E1440" s="34">
        <f t="shared" si="44"/>
        <v>-7.4138144075119872E-4</v>
      </c>
      <c r="F1440" s="77"/>
    </row>
    <row r="1441" spans="1:6" x14ac:dyDescent="0.3">
      <c r="A1441" s="3">
        <v>38093</v>
      </c>
      <c r="B1441" s="4">
        <v>8387.8916019999997</v>
      </c>
      <c r="C1441" s="5">
        <f t="shared" si="45"/>
        <v>9.3256736519309325E-3</v>
      </c>
      <c r="D1441" s="57">
        <v>243.98</v>
      </c>
      <c r="E1441" s="34">
        <f t="shared" si="44"/>
        <v>5.6469230452165231E-3</v>
      </c>
      <c r="F1441" s="77"/>
    </row>
    <row r="1442" spans="1:6" x14ac:dyDescent="0.3">
      <c r="A1442" s="3">
        <v>38096</v>
      </c>
      <c r="B1442" s="4">
        <v>8340.3916019999997</v>
      </c>
      <c r="C1442" s="5">
        <f t="shared" si="45"/>
        <v>-5.6629248747890326E-3</v>
      </c>
      <c r="D1442" s="57">
        <v>244.49</v>
      </c>
      <c r="E1442" s="34">
        <f t="shared" si="44"/>
        <v>2.0903352733832037E-3</v>
      </c>
      <c r="F1442" s="77"/>
    </row>
    <row r="1443" spans="1:6" x14ac:dyDescent="0.3">
      <c r="A1443" s="3">
        <v>38097</v>
      </c>
      <c r="B1443" s="4">
        <v>8375.1914059999999</v>
      </c>
      <c r="C1443" s="5">
        <f t="shared" si="45"/>
        <v>4.1724424536200289E-3</v>
      </c>
      <c r="D1443" s="57">
        <v>246.19</v>
      </c>
      <c r="E1443" s="34">
        <f t="shared" si="44"/>
        <v>6.9532496216613282E-3</v>
      </c>
      <c r="F1443" s="77"/>
    </row>
    <row r="1444" spans="1:6" x14ac:dyDescent="0.3">
      <c r="A1444" s="3">
        <v>38098</v>
      </c>
      <c r="B1444" s="4">
        <v>8282.0908199999994</v>
      </c>
      <c r="C1444" s="5">
        <f t="shared" si="45"/>
        <v>-1.1116233825211763E-2</v>
      </c>
      <c r="D1444" s="57">
        <v>243.73</v>
      </c>
      <c r="E1444" s="34">
        <f t="shared" si="44"/>
        <v>-9.9922823835248975E-3</v>
      </c>
      <c r="F1444" s="77"/>
    </row>
    <row r="1445" spans="1:6" x14ac:dyDescent="0.3">
      <c r="A1445" s="3">
        <v>38099</v>
      </c>
      <c r="B1445" s="4">
        <v>8293.5908199999994</v>
      </c>
      <c r="C1445" s="5">
        <f t="shared" si="45"/>
        <v>1.388538262853789E-3</v>
      </c>
      <c r="D1445" s="57">
        <v>245.13</v>
      </c>
      <c r="E1445" s="34">
        <f t="shared" si="44"/>
        <v>5.7440610511632073E-3</v>
      </c>
      <c r="F1445" s="77"/>
    </row>
    <row r="1446" spans="1:6" x14ac:dyDescent="0.3">
      <c r="A1446" s="3">
        <v>38100</v>
      </c>
      <c r="B1446" s="4">
        <v>8331.6914059999999</v>
      </c>
      <c r="C1446" s="5">
        <f t="shared" si="45"/>
        <v>4.5939794748639518E-3</v>
      </c>
      <c r="D1446" s="57">
        <v>246.19</v>
      </c>
      <c r="E1446" s="34">
        <f t="shared" si="44"/>
        <v>4.3242361196100809E-3</v>
      </c>
      <c r="F1446" s="77"/>
    </row>
    <row r="1447" spans="1:6" x14ac:dyDescent="0.3">
      <c r="A1447" s="3">
        <v>38103</v>
      </c>
      <c r="B1447" s="4">
        <v>8362.8916019999997</v>
      </c>
      <c r="C1447" s="5">
        <f t="shared" si="45"/>
        <v>3.7447613551231385E-3</v>
      </c>
      <c r="D1447" s="57">
        <v>247.07</v>
      </c>
      <c r="E1447" s="34">
        <f t="shared" si="44"/>
        <v>3.5744749989845559E-3</v>
      </c>
      <c r="F1447" s="77"/>
    </row>
    <row r="1448" spans="1:6" x14ac:dyDescent="0.3">
      <c r="A1448" s="3">
        <v>38104</v>
      </c>
      <c r="B1448" s="4">
        <v>8358.9912110000005</v>
      </c>
      <c r="C1448" s="5">
        <f t="shared" si="45"/>
        <v>-4.663926289641962E-4</v>
      </c>
      <c r="D1448" s="57">
        <v>246.92</v>
      </c>
      <c r="E1448" s="34">
        <f t="shared" si="44"/>
        <v>-6.0711539239899359E-4</v>
      </c>
      <c r="F1448" s="77"/>
    </row>
    <row r="1449" spans="1:6" x14ac:dyDescent="0.3">
      <c r="A1449" s="3">
        <v>38105</v>
      </c>
      <c r="B1449" s="4">
        <v>8232.6914059999999</v>
      </c>
      <c r="C1449" s="5">
        <f t="shared" si="45"/>
        <v>-1.5109455412968598E-2</v>
      </c>
      <c r="D1449" s="57">
        <v>243.38</v>
      </c>
      <c r="E1449" s="34">
        <f t="shared" si="44"/>
        <v>-1.433662724769158E-2</v>
      </c>
      <c r="F1449" s="77"/>
    </row>
    <row r="1450" spans="1:6" x14ac:dyDescent="0.3">
      <c r="A1450" s="3">
        <v>38106</v>
      </c>
      <c r="B1450" s="4">
        <v>8159.3916019999997</v>
      </c>
      <c r="C1450" s="5">
        <f t="shared" si="45"/>
        <v>-8.9035043809099212E-3</v>
      </c>
      <c r="D1450" s="57">
        <v>241.25</v>
      </c>
      <c r="E1450" s="34">
        <f t="shared" si="44"/>
        <v>-8.7517462404470558E-3</v>
      </c>
      <c r="F1450" s="77"/>
    </row>
    <row r="1451" spans="1:6" x14ac:dyDescent="0.3">
      <c r="A1451" s="3">
        <v>38107</v>
      </c>
      <c r="B1451" s="4">
        <v>8109.4916990000002</v>
      </c>
      <c r="C1451" s="5">
        <f t="shared" si="45"/>
        <v>-6.1156401646133007E-3</v>
      </c>
      <c r="D1451" s="57">
        <v>239.05</v>
      </c>
      <c r="E1451" s="34">
        <f t="shared" si="44"/>
        <v>-9.1191709844559155E-3</v>
      </c>
      <c r="F1451" s="77"/>
    </row>
    <row r="1452" spans="1:6" x14ac:dyDescent="0.3">
      <c r="A1452" s="3">
        <v>38110</v>
      </c>
      <c r="B1452" s="4">
        <v>8170.591797</v>
      </c>
      <c r="C1452" s="5">
        <f t="shared" si="45"/>
        <v>7.534393062827105E-3</v>
      </c>
      <c r="D1452" s="57">
        <v>240.39</v>
      </c>
      <c r="E1452" s="34">
        <f t="shared" si="44"/>
        <v>5.6055218573518584E-3</v>
      </c>
      <c r="F1452" s="77"/>
    </row>
    <row r="1453" spans="1:6" x14ac:dyDescent="0.3">
      <c r="A1453" s="3">
        <v>38111</v>
      </c>
      <c r="B1453" s="4">
        <v>8151.591797</v>
      </c>
      <c r="C1453" s="5">
        <f t="shared" si="45"/>
        <v>-2.3254129531934398E-3</v>
      </c>
      <c r="D1453" s="57">
        <v>241.34</v>
      </c>
      <c r="E1453" s="34">
        <f t="shared" si="44"/>
        <v>3.9519114771828789E-3</v>
      </c>
      <c r="F1453" s="77"/>
    </row>
    <row r="1454" spans="1:6" x14ac:dyDescent="0.3">
      <c r="A1454" s="3">
        <v>38112</v>
      </c>
      <c r="B1454" s="4">
        <v>8235.7910159999992</v>
      </c>
      <c r="C1454" s="5">
        <f t="shared" si="45"/>
        <v>1.0329175098167553E-2</v>
      </c>
      <c r="D1454" s="57">
        <v>242.39</v>
      </c>
      <c r="E1454" s="34">
        <f t="shared" si="44"/>
        <v>4.3507085439629112E-3</v>
      </c>
      <c r="F1454" s="77"/>
    </row>
    <row r="1455" spans="1:6" x14ac:dyDescent="0.3">
      <c r="A1455" s="3">
        <v>38113</v>
      </c>
      <c r="B1455" s="4">
        <v>8119.2915039999998</v>
      </c>
      <c r="C1455" s="5">
        <f t="shared" si="45"/>
        <v>-1.414551580700274E-2</v>
      </c>
      <c r="D1455" s="57">
        <v>239.2</v>
      </c>
      <c r="E1455" s="34">
        <f t="shared" si="44"/>
        <v>-1.316060893601223E-2</v>
      </c>
      <c r="F1455" s="77"/>
    </row>
    <row r="1456" spans="1:6" x14ac:dyDescent="0.3">
      <c r="A1456" s="3">
        <v>38114</v>
      </c>
      <c r="B1456" s="4">
        <v>8026.9916990000002</v>
      </c>
      <c r="C1456" s="5">
        <f t="shared" si="45"/>
        <v>-1.136796295028053E-2</v>
      </c>
      <c r="D1456" s="57">
        <v>239.35</v>
      </c>
      <c r="E1456" s="34">
        <f t="shared" si="44"/>
        <v>6.2709030100327467E-4</v>
      </c>
      <c r="F1456" s="77"/>
    </row>
    <row r="1457" spans="1:6" x14ac:dyDescent="0.3">
      <c r="A1457" s="3">
        <v>38117</v>
      </c>
      <c r="B1457" s="4">
        <v>7815.0922849999997</v>
      </c>
      <c r="C1457" s="5">
        <f t="shared" si="45"/>
        <v>-2.6398359677685779E-2</v>
      </c>
      <c r="D1457" s="57">
        <v>232.99</v>
      </c>
      <c r="E1457" s="34">
        <f t="shared" si="44"/>
        <v>-2.657196574054721E-2</v>
      </c>
      <c r="F1457" s="77"/>
    </row>
    <row r="1458" spans="1:6" x14ac:dyDescent="0.3">
      <c r="A1458" s="3">
        <v>38118</v>
      </c>
      <c r="B1458" s="4">
        <v>7908.9921880000002</v>
      </c>
      <c r="C1458" s="5">
        <f t="shared" si="45"/>
        <v>1.2015200790428171E-2</v>
      </c>
      <c r="D1458" s="57">
        <v>235.53</v>
      </c>
      <c r="E1458" s="34">
        <f t="shared" si="44"/>
        <v>1.0901755440147598E-2</v>
      </c>
      <c r="F1458" s="77"/>
    </row>
    <row r="1459" spans="1:6" x14ac:dyDescent="0.3">
      <c r="A1459" s="3">
        <v>38119</v>
      </c>
      <c r="B1459" s="4">
        <v>7828.9921880000002</v>
      </c>
      <c r="C1459" s="5">
        <f t="shared" si="45"/>
        <v>-1.0115068784791625E-2</v>
      </c>
      <c r="D1459" s="57">
        <v>233.13</v>
      </c>
      <c r="E1459" s="34">
        <f t="shared" si="44"/>
        <v>-1.0189784740797347E-2</v>
      </c>
      <c r="F1459" s="77"/>
    </row>
    <row r="1460" spans="1:6" x14ac:dyDescent="0.3">
      <c r="A1460" s="3">
        <v>38120</v>
      </c>
      <c r="B1460" s="4">
        <v>7866.3920900000003</v>
      </c>
      <c r="C1460" s="5">
        <f t="shared" si="45"/>
        <v>4.777102991279758E-3</v>
      </c>
      <c r="D1460" s="57">
        <v>235.53</v>
      </c>
      <c r="E1460" s="34">
        <f t="shared" si="44"/>
        <v>1.0294685368678502E-2</v>
      </c>
      <c r="F1460" s="77"/>
    </row>
    <row r="1461" spans="1:6" x14ac:dyDescent="0.3">
      <c r="A1461" s="3">
        <v>38121</v>
      </c>
      <c r="B1461" s="4">
        <v>7779.6923829999996</v>
      </c>
      <c r="C1461" s="5">
        <f t="shared" si="45"/>
        <v>-1.1021533888479373E-2</v>
      </c>
      <c r="D1461" s="57">
        <v>234.04</v>
      </c>
      <c r="E1461" s="34">
        <f t="shared" si="44"/>
        <v>-6.3261580265784323E-3</v>
      </c>
      <c r="F1461" s="77"/>
    </row>
    <row r="1462" spans="1:6" x14ac:dyDescent="0.3">
      <c r="A1462" s="3">
        <v>38124</v>
      </c>
      <c r="B1462" s="4">
        <v>7671.8920900000003</v>
      </c>
      <c r="C1462" s="5">
        <f t="shared" si="45"/>
        <v>-1.3856626675311956E-2</v>
      </c>
      <c r="D1462" s="57">
        <v>230.6</v>
      </c>
      <c r="E1462" s="34">
        <f t="shared" si="44"/>
        <v>-1.4698342163732669E-2</v>
      </c>
      <c r="F1462" s="77"/>
    </row>
    <row r="1463" spans="1:6" x14ac:dyDescent="0.3">
      <c r="A1463" s="3">
        <v>38125</v>
      </c>
      <c r="B1463" s="4">
        <v>7724.8920900000003</v>
      </c>
      <c r="C1463" s="5">
        <f t="shared" si="45"/>
        <v>6.9083349163738816E-3</v>
      </c>
      <c r="D1463" s="57">
        <v>232.29</v>
      </c>
      <c r="E1463" s="34">
        <f t="shared" si="44"/>
        <v>7.3287077189938543E-3</v>
      </c>
      <c r="F1463" s="77"/>
    </row>
    <row r="1464" spans="1:6" x14ac:dyDescent="0.3">
      <c r="A1464" s="3">
        <v>38126</v>
      </c>
      <c r="B1464" s="4">
        <v>7899.9921880000002</v>
      </c>
      <c r="C1464" s="5">
        <f t="shared" si="45"/>
        <v>2.2666995986477145E-2</v>
      </c>
      <c r="D1464" s="57">
        <v>236.15</v>
      </c>
      <c r="E1464" s="34">
        <f t="shared" si="44"/>
        <v>1.661715958500154E-2</v>
      </c>
      <c r="F1464" s="77"/>
    </row>
    <row r="1465" spans="1:6" x14ac:dyDescent="0.3">
      <c r="A1465" s="3">
        <v>38127</v>
      </c>
      <c r="B1465" s="4">
        <v>7817.1923829999996</v>
      </c>
      <c r="C1465" s="5">
        <f t="shared" si="45"/>
        <v>-1.0480998338931569E-2</v>
      </c>
      <c r="D1465" s="57">
        <v>234.67</v>
      </c>
      <c r="E1465" s="34">
        <f t="shared" si="44"/>
        <v>-6.2672030489097086E-3</v>
      </c>
      <c r="F1465" s="77"/>
    </row>
    <row r="1466" spans="1:6" x14ac:dyDescent="0.3">
      <c r="A1466" s="3">
        <v>38128</v>
      </c>
      <c r="B1466" s="4">
        <v>7806.4921880000002</v>
      </c>
      <c r="C1466" s="5">
        <f t="shared" si="45"/>
        <v>-1.3688028227716309E-3</v>
      </c>
      <c r="D1466" s="57">
        <v>234.49</v>
      </c>
      <c r="E1466" s="34">
        <f t="shared" si="44"/>
        <v>-7.6703455916815599E-4</v>
      </c>
      <c r="F1466" s="77"/>
    </row>
    <row r="1467" spans="1:6" x14ac:dyDescent="0.3">
      <c r="A1467" s="3">
        <v>38131</v>
      </c>
      <c r="B1467" s="4">
        <v>7883.8920900000003</v>
      </c>
      <c r="C1467" s="5">
        <f t="shared" si="45"/>
        <v>9.9148119457517225E-3</v>
      </c>
      <c r="D1467" s="57">
        <v>235.73</v>
      </c>
      <c r="E1467" s="34">
        <f t="shared" si="44"/>
        <v>5.2880719860122216E-3</v>
      </c>
      <c r="F1467" s="77"/>
    </row>
    <row r="1468" spans="1:6" x14ac:dyDescent="0.3">
      <c r="A1468" s="3">
        <v>38132</v>
      </c>
      <c r="B1468" s="4">
        <v>7841.4921880000002</v>
      </c>
      <c r="C1468" s="5">
        <f t="shared" si="45"/>
        <v>-5.3780419006217439E-3</v>
      </c>
      <c r="D1468" s="57">
        <v>234.42</v>
      </c>
      <c r="E1468" s="34">
        <f t="shared" si="44"/>
        <v>-5.55720527722392E-3</v>
      </c>
      <c r="F1468" s="77"/>
    </row>
    <row r="1469" spans="1:6" x14ac:dyDescent="0.3">
      <c r="A1469" s="3">
        <v>38133</v>
      </c>
      <c r="B1469" s="4">
        <v>7926.0922849999997</v>
      </c>
      <c r="C1469" s="5">
        <f t="shared" si="45"/>
        <v>1.0788775270281548E-2</v>
      </c>
      <c r="D1469" s="57">
        <v>236.51</v>
      </c>
      <c r="E1469" s="34">
        <f t="shared" si="44"/>
        <v>8.9156215339987188E-3</v>
      </c>
      <c r="F1469" s="77"/>
    </row>
    <row r="1470" spans="1:6" x14ac:dyDescent="0.3">
      <c r="A1470" s="3">
        <v>38134</v>
      </c>
      <c r="B1470" s="4">
        <v>7965.3916019999997</v>
      </c>
      <c r="C1470" s="5">
        <f t="shared" si="45"/>
        <v>4.958220972820726E-3</v>
      </c>
      <c r="D1470" s="57">
        <v>237.72</v>
      </c>
      <c r="E1470" s="34">
        <f t="shared" si="44"/>
        <v>5.1160627457613739E-3</v>
      </c>
      <c r="F1470" s="77"/>
    </row>
    <row r="1471" spans="1:6" x14ac:dyDescent="0.3">
      <c r="A1471" s="3">
        <v>38135</v>
      </c>
      <c r="B1471" s="4">
        <v>7951.591797</v>
      </c>
      <c r="C1471" s="5">
        <f t="shared" si="45"/>
        <v>-1.7324703780458028E-3</v>
      </c>
      <c r="D1471" s="57">
        <v>236.93</v>
      </c>
      <c r="E1471" s="34">
        <f t="shared" si="44"/>
        <v>-3.3232374221773275E-3</v>
      </c>
      <c r="F1471" s="77"/>
    </row>
    <row r="1472" spans="1:6" x14ac:dyDescent="0.3">
      <c r="A1472" s="3">
        <v>38138</v>
      </c>
      <c r="B1472" s="4">
        <v>7959.2915039999998</v>
      </c>
      <c r="C1472" s="5">
        <f t="shared" si="45"/>
        <v>9.6832272035207723E-4</v>
      </c>
      <c r="D1472" s="57">
        <v>237.29</v>
      </c>
      <c r="E1472" s="34">
        <f t="shared" si="44"/>
        <v>1.5194361203729745E-3</v>
      </c>
      <c r="F1472" s="77"/>
    </row>
    <row r="1473" spans="1:6" x14ac:dyDescent="0.3">
      <c r="A1473" s="3">
        <v>38139</v>
      </c>
      <c r="B1473" s="4">
        <v>7848.3920900000003</v>
      </c>
      <c r="C1473" s="5">
        <f t="shared" si="45"/>
        <v>-1.3933327350087121E-2</v>
      </c>
      <c r="D1473" s="57">
        <v>235.75</v>
      </c>
      <c r="E1473" s="34">
        <f t="shared" si="44"/>
        <v>-6.4899490075435162E-3</v>
      </c>
      <c r="F1473" s="77"/>
    </row>
    <row r="1474" spans="1:6" x14ac:dyDescent="0.3">
      <c r="A1474" s="3">
        <v>38140</v>
      </c>
      <c r="B1474" s="4">
        <v>7908.6923829999996</v>
      </c>
      <c r="C1474" s="5">
        <f t="shared" si="45"/>
        <v>7.6831397193866113E-3</v>
      </c>
      <c r="D1474" s="57">
        <v>236.61</v>
      </c>
      <c r="E1474" s="34">
        <f t="shared" ref="E1474:E1537" si="46">D1474/D1473-1</f>
        <v>3.6479321314952795E-3</v>
      </c>
      <c r="F1474" s="77"/>
    </row>
    <row r="1475" spans="1:6" x14ac:dyDescent="0.3">
      <c r="A1475" s="3">
        <v>38141</v>
      </c>
      <c r="B1475" s="4">
        <v>7901.8920900000003</v>
      </c>
      <c r="C1475" s="5">
        <f t="shared" ref="C1475:C1538" si="47">B1475/B1474-1</f>
        <v>-8.5985048737224901E-4</v>
      </c>
      <c r="D1475" s="57">
        <v>237.46</v>
      </c>
      <c r="E1475" s="34">
        <f t="shared" si="46"/>
        <v>3.592409450150047E-3</v>
      </c>
      <c r="F1475" s="77"/>
    </row>
    <row r="1476" spans="1:6" x14ac:dyDescent="0.3">
      <c r="A1476" s="3">
        <v>38142</v>
      </c>
      <c r="B1476" s="4">
        <v>8010.6918949999999</v>
      </c>
      <c r="C1476" s="5">
        <f t="shared" si="47"/>
        <v>1.3768829510806491E-2</v>
      </c>
      <c r="D1476" s="57">
        <v>239.17</v>
      </c>
      <c r="E1476" s="34">
        <f t="shared" si="46"/>
        <v>7.2012128358458494E-3</v>
      </c>
      <c r="F1476" s="77"/>
    </row>
    <row r="1477" spans="1:6" x14ac:dyDescent="0.3">
      <c r="A1477" s="3">
        <v>38145</v>
      </c>
      <c r="B1477" s="4">
        <v>8108.9916990000002</v>
      </c>
      <c r="C1477" s="5">
        <f t="shared" si="47"/>
        <v>1.2271075368827544E-2</v>
      </c>
      <c r="D1477" s="57">
        <v>240.8</v>
      </c>
      <c r="E1477" s="34">
        <f t="shared" si="46"/>
        <v>6.815236024585225E-3</v>
      </c>
      <c r="F1477" s="77"/>
    </row>
    <row r="1478" spans="1:6" x14ac:dyDescent="0.3">
      <c r="A1478" s="3">
        <v>38146</v>
      </c>
      <c r="B1478" s="4">
        <v>8103.6918949999999</v>
      </c>
      <c r="C1478" s="5">
        <f t="shared" si="47"/>
        <v>-6.5357126961340661E-4</v>
      </c>
      <c r="D1478" s="57">
        <v>241.46</v>
      </c>
      <c r="E1478" s="34">
        <f t="shared" si="46"/>
        <v>2.7408637873753694E-3</v>
      </c>
      <c r="F1478" s="77"/>
    </row>
    <row r="1479" spans="1:6" x14ac:dyDescent="0.3">
      <c r="A1479" s="3">
        <v>38147</v>
      </c>
      <c r="B1479" s="4">
        <v>8075.1918949999999</v>
      </c>
      <c r="C1479" s="5">
        <f t="shared" si="47"/>
        <v>-3.516915545318855E-3</v>
      </c>
      <c r="D1479" s="57">
        <v>241.58</v>
      </c>
      <c r="E1479" s="34">
        <f t="shared" si="46"/>
        <v>4.9697672492343692E-4</v>
      </c>
      <c r="F1479" s="77"/>
    </row>
    <row r="1480" spans="1:6" x14ac:dyDescent="0.3">
      <c r="A1480" s="3">
        <v>38148</v>
      </c>
      <c r="B1480" s="4">
        <v>8097.6918949999999</v>
      </c>
      <c r="C1480" s="5">
        <f t="shared" si="47"/>
        <v>2.7863114948303291E-3</v>
      </c>
      <c r="D1480" s="57">
        <v>241.94</v>
      </c>
      <c r="E1480" s="34">
        <f t="shared" si="46"/>
        <v>1.4901895852303948E-3</v>
      </c>
      <c r="F1480" s="77"/>
    </row>
    <row r="1481" spans="1:6" x14ac:dyDescent="0.3">
      <c r="A1481" s="3">
        <v>38149</v>
      </c>
      <c r="B1481" s="4">
        <v>8062.2915039999998</v>
      </c>
      <c r="C1481" s="5">
        <f t="shared" si="47"/>
        <v>-4.371664353129856E-3</v>
      </c>
      <c r="D1481" s="57">
        <v>241.65</v>
      </c>
      <c r="E1481" s="34">
        <f t="shared" si="46"/>
        <v>-1.1986442919731388E-3</v>
      </c>
      <c r="F1481" s="77"/>
    </row>
    <row r="1482" spans="1:6" x14ac:dyDescent="0.3">
      <c r="A1482" s="3">
        <v>38152</v>
      </c>
      <c r="B1482" s="4">
        <v>7965.1918949999999</v>
      </c>
      <c r="C1482" s="5">
        <f t="shared" si="47"/>
        <v>-1.2043673805620325E-2</v>
      </c>
      <c r="D1482" s="57">
        <v>238.2</v>
      </c>
      <c r="E1482" s="34">
        <f t="shared" si="46"/>
        <v>-1.4276846679081356E-2</v>
      </c>
      <c r="F1482" s="77"/>
    </row>
    <row r="1483" spans="1:6" x14ac:dyDescent="0.3">
      <c r="A1483" s="3">
        <v>38153</v>
      </c>
      <c r="B1483" s="4">
        <v>8028.591797</v>
      </c>
      <c r="C1483" s="5">
        <f t="shared" si="47"/>
        <v>7.9596201617939677E-3</v>
      </c>
      <c r="D1483" s="57">
        <v>239.96</v>
      </c>
      <c r="E1483" s="34">
        <f t="shared" si="46"/>
        <v>7.3887489504618209E-3</v>
      </c>
      <c r="F1483" s="77"/>
    </row>
    <row r="1484" spans="1:6" x14ac:dyDescent="0.3">
      <c r="A1484" s="3">
        <v>38154</v>
      </c>
      <c r="B1484" s="4">
        <v>8069.2915039999998</v>
      </c>
      <c r="C1484" s="5">
        <f t="shared" si="47"/>
        <v>5.069345662237712E-3</v>
      </c>
      <c r="D1484" s="57">
        <v>242.35</v>
      </c>
      <c r="E1484" s="34">
        <f t="shared" si="46"/>
        <v>9.9599933322220835E-3</v>
      </c>
      <c r="F1484" s="77"/>
    </row>
    <row r="1485" spans="1:6" x14ac:dyDescent="0.3">
      <c r="A1485" s="3">
        <v>38155</v>
      </c>
      <c r="B1485" s="4">
        <v>8102.8916019999997</v>
      </c>
      <c r="C1485" s="5">
        <f t="shared" si="47"/>
        <v>4.1639464856788599E-3</v>
      </c>
      <c r="D1485" s="57">
        <v>242.73</v>
      </c>
      <c r="E1485" s="34">
        <f t="shared" si="46"/>
        <v>1.5679801939343374E-3</v>
      </c>
      <c r="F1485" s="77"/>
    </row>
    <row r="1486" spans="1:6" x14ac:dyDescent="0.3">
      <c r="A1486" s="3">
        <v>38156</v>
      </c>
      <c r="B1486" s="4">
        <v>8109.1918949999999</v>
      </c>
      <c r="C1486" s="5">
        <f t="shared" si="47"/>
        <v>7.7753637953703603E-4</v>
      </c>
      <c r="D1486" s="57">
        <v>243</v>
      </c>
      <c r="E1486" s="34">
        <f t="shared" si="46"/>
        <v>1.1123470522802492E-3</v>
      </c>
      <c r="F1486" s="77"/>
    </row>
    <row r="1487" spans="1:6" x14ac:dyDescent="0.3">
      <c r="A1487" s="3">
        <v>38159</v>
      </c>
      <c r="B1487" s="4">
        <v>8129.2915039999998</v>
      </c>
      <c r="C1487" s="5">
        <f t="shared" si="47"/>
        <v>2.4786204667808232E-3</v>
      </c>
      <c r="D1487" s="57">
        <v>242.71</v>
      </c>
      <c r="E1487" s="34">
        <f t="shared" si="46"/>
        <v>-1.193415637860018E-3</v>
      </c>
      <c r="F1487" s="77"/>
    </row>
    <row r="1488" spans="1:6" x14ac:dyDescent="0.3">
      <c r="A1488" s="3">
        <v>38160</v>
      </c>
      <c r="B1488" s="4">
        <v>8056.4916990000002</v>
      </c>
      <c r="C1488" s="5">
        <f t="shared" si="47"/>
        <v>-8.9552459724415723E-3</v>
      </c>
      <c r="D1488" s="57">
        <v>240.19</v>
      </c>
      <c r="E1488" s="34">
        <f t="shared" si="46"/>
        <v>-1.0382761320093969E-2</v>
      </c>
      <c r="F1488" s="77"/>
    </row>
    <row r="1489" spans="1:6" x14ac:dyDescent="0.3">
      <c r="A1489" s="3">
        <v>38161</v>
      </c>
      <c r="B1489" s="4">
        <v>8107.1918949999999</v>
      </c>
      <c r="C1489" s="5">
        <f t="shared" si="47"/>
        <v>6.2930861092171941E-3</v>
      </c>
      <c r="D1489" s="57">
        <v>241.02</v>
      </c>
      <c r="E1489" s="34">
        <f t="shared" si="46"/>
        <v>3.4555976518590992E-3</v>
      </c>
      <c r="F1489" s="77"/>
    </row>
    <row r="1490" spans="1:6" x14ac:dyDescent="0.3">
      <c r="A1490" s="3">
        <v>38162</v>
      </c>
      <c r="B1490" s="4">
        <v>8162.591797</v>
      </c>
      <c r="C1490" s="5">
        <f t="shared" si="47"/>
        <v>6.8334267546037442E-3</v>
      </c>
      <c r="D1490" s="57">
        <v>242.01</v>
      </c>
      <c r="E1490" s="34">
        <f t="shared" si="46"/>
        <v>4.1075429424943799E-3</v>
      </c>
      <c r="F1490" s="77"/>
    </row>
    <row r="1491" spans="1:6" x14ac:dyDescent="0.3">
      <c r="A1491" s="3">
        <v>38163</v>
      </c>
      <c r="B1491" s="4">
        <v>8120.4916990000002</v>
      </c>
      <c r="C1491" s="5">
        <f t="shared" si="47"/>
        <v>-5.1576875393269939E-3</v>
      </c>
      <c r="D1491" s="57">
        <v>242.04</v>
      </c>
      <c r="E1491" s="34">
        <f t="shared" si="46"/>
        <v>1.2396181975948828E-4</v>
      </c>
      <c r="F1491" s="77"/>
    </row>
    <row r="1492" spans="1:6" x14ac:dyDescent="0.3">
      <c r="A1492" s="3">
        <v>38166</v>
      </c>
      <c r="B1492" s="4">
        <v>8184.3916019999997</v>
      </c>
      <c r="C1492" s="5">
        <f t="shared" si="47"/>
        <v>7.8689696841718337E-3</v>
      </c>
      <c r="D1492" s="57">
        <v>243.6</v>
      </c>
      <c r="E1492" s="34">
        <f t="shared" si="46"/>
        <v>6.4452156668319827E-3</v>
      </c>
      <c r="F1492" s="77"/>
    </row>
    <row r="1493" spans="1:6" x14ac:dyDescent="0.3">
      <c r="A1493" s="3">
        <v>38167</v>
      </c>
      <c r="B1493" s="4">
        <v>8131.1918949999999</v>
      </c>
      <c r="C1493" s="5">
        <f t="shared" si="47"/>
        <v>-6.5001419271042415E-3</v>
      </c>
      <c r="D1493" s="57">
        <v>242.48</v>
      </c>
      <c r="E1493" s="34">
        <f t="shared" si="46"/>
        <v>-4.5977011494252595E-3</v>
      </c>
      <c r="F1493" s="77"/>
    </row>
    <row r="1494" spans="1:6" x14ac:dyDescent="0.3">
      <c r="A1494" s="3">
        <v>38168</v>
      </c>
      <c r="B1494" s="4">
        <v>8078.2915039999998</v>
      </c>
      <c r="C1494" s="5">
        <f t="shared" si="47"/>
        <v>-6.5058593725391134E-3</v>
      </c>
      <c r="D1494" s="57">
        <v>240.86</v>
      </c>
      <c r="E1494" s="34">
        <f t="shared" si="46"/>
        <v>-6.6809633784228328E-3</v>
      </c>
      <c r="F1494" s="77"/>
    </row>
    <row r="1495" spans="1:6" x14ac:dyDescent="0.3">
      <c r="A1495" s="3">
        <v>38169</v>
      </c>
      <c r="B1495" s="4">
        <v>8085.2915039999998</v>
      </c>
      <c r="C1495" s="5">
        <f t="shared" si="47"/>
        <v>8.665198571422561E-4</v>
      </c>
      <c r="D1495" s="57">
        <v>240.08</v>
      </c>
      <c r="E1495" s="34">
        <f t="shared" si="46"/>
        <v>-3.2383957485676573E-3</v>
      </c>
      <c r="F1495" s="77"/>
    </row>
    <row r="1496" spans="1:6" x14ac:dyDescent="0.3">
      <c r="A1496" s="3">
        <v>38170</v>
      </c>
      <c r="B1496" s="4">
        <v>8034.591797</v>
      </c>
      <c r="C1496" s="5">
        <f t="shared" si="47"/>
        <v>-6.2706096588993621E-3</v>
      </c>
      <c r="D1496" s="57">
        <v>238.44</v>
      </c>
      <c r="E1496" s="34">
        <f t="shared" si="46"/>
        <v>-6.8310563145618231E-3</v>
      </c>
      <c r="F1496" s="77"/>
    </row>
    <row r="1497" spans="1:6" x14ac:dyDescent="0.3">
      <c r="A1497" s="3">
        <v>38173</v>
      </c>
      <c r="B1497" s="4">
        <v>8060.2915039999998</v>
      </c>
      <c r="C1497" s="5">
        <f t="shared" si="47"/>
        <v>3.1986325689372652E-3</v>
      </c>
      <c r="D1497" s="57">
        <v>238.3</v>
      </c>
      <c r="E1497" s="34">
        <f t="shared" si="46"/>
        <v>-5.8714980707930131E-4</v>
      </c>
      <c r="F1497" s="77"/>
    </row>
    <row r="1498" spans="1:6" x14ac:dyDescent="0.3">
      <c r="A1498" s="3">
        <v>38174</v>
      </c>
      <c r="B1498" s="4">
        <v>8022.7915039999998</v>
      </c>
      <c r="C1498" s="5">
        <f t="shared" si="47"/>
        <v>-4.6524371955269928E-3</v>
      </c>
      <c r="D1498" s="57">
        <v>237.08</v>
      </c>
      <c r="E1498" s="34">
        <f t="shared" si="46"/>
        <v>-5.1195971464540468E-3</v>
      </c>
      <c r="F1498" s="77"/>
    </row>
    <row r="1499" spans="1:6" x14ac:dyDescent="0.3">
      <c r="A1499" s="3">
        <v>38175</v>
      </c>
      <c r="B1499" s="4">
        <v>8063.7915039999998</v>
      </c>
      <c r="C1499" s="5">
        <f t="shared" si="47"/>
        <v>5.110440671374672E-3</v>
      </c>
      <c r="D1499" s="57">
        <v>236.74</v>
      </c>
      <c r="E1499" s="34">
        <f t="shared" si="46"/>
        <v>-1.4341150666441482E-3</v>
      </c>
      <c r="F1499" s="77"/>
    </row>
    <row r="1500" spans="1:6" x14ac:dyDescent="0.3">
      <c r="A1500" s="3">
        <v>38176</v>
      </c>
      <c r="B1500" s="4">
        <v>8084.9916990000002</v>
      </c>
      <c r="C1500" s="5">
        <f t="shared" si="47"/>
        <v>2.6290604102900961E-3</v>
      </c>
      <c r="D1500" s="57">
        <v>237.44</v>
      </c>
      <c r="E1500" s="34">
        <f t="shared" si="46"/>
        <v>2.9568302779419131E-3</v>
      </c>
      <c r="F1500" s="77"/>
    </row>
    <row r="1501" spans="1:6" x14ac:dyDescent="0.3">
      <c r="A1501" s="3">
        <v>38177</v>
      </c>
      <c r="B1501" s="4">
        <v>8047.4916990000002</v>
      </c>
      <c r="C1501" s="5">
        <f t="shared" si="47"/>
        <v>-4.6382236860723625E-3</v>
      </c>
      <c r="D1501" s="57">
        <v>237.32</v>
      </c>
      <c r="E1501" s="34">
        <f t="shared" si="46"/>
        <v>-5.0539083557954445E-4</v>
      </c>
      <c r="F1501" s="77"/>
    </row>
    <row r="1502" spans="1:6" x14ac:dyDescent="0.3">
      <c r="A1502" s="3">
        <v>38180</v>
      </c>
      <c r="B1502" s="4">
        <v>8053.591797</v>
      </c>
      <c r="C1502" s="5">
        <f t="shared" si="47"/>
        <v>7.580123382739945E-4</v>
      </c>
      <c r="D1502" s="57">
        <v>236.33</v>
      </c>
      <c r="E1502" s="34">
        <f t="shared" si="46"/>
        <v>-4.171582673183849E-3</v>
      </c>
      <c r="F1502" s="77"/>
    </row>
    <row r="1503" spans="1:6" x14ac:dyDescent="0.3">
      <c r="A1503" s="3">
        <v>38181</v>
      </c>
      <c r="B1503" s="4">
        <v>8076.4916990000002</v>
      </c>
      <c r="C1503" s="5">
        <f t="shared" si="47"/>
        <v>2.8434396201368894E-3</v>
      </c>
      <c r="D1503" s="57">
        <v>236.7</v>
      </c>
      <c r="E1503" s="34">
        <f t="shared" si="46"/>
        <v>1.5656074133625353E-3</v>
      </c>
      <c r="F1503" s="77"/>
    </row>
    <row r="1504" spans="1:6" x14ac:dyDescent="0.3">
      <c r="A1504" s="3">
        <v>38182</v>
      </c>
      <c r="B1504" s="4">
        <v>8029.591797</v>
      </c>
      <c r="C1504" s="5">
        <f t="shared" si="47"/>
        <v>-5.806964675739934E-3</v>
      </c>
      <c r="D1504" s="57">
        <v>236.23</v>
      </c>
      <c r="E1504" s="34">
        <f t="shared" si="46"/>
        <v>-1.9856358259400242E-3</v>
      </c>
      <c r="F1504" s="77"/>
    </row>
    <row r="1505" spans="1:6" x14ac:dyDescent="0.3">
      <c r="A1505" s="3">
        <v>38183</v>
      </c>
      <c r="B1505" s="4">
        <v>7983.091797</v>
      </c>
      <c r="C1505" s="5">
        <f t="shared" si="47"/>
        <v>-5.7910789459276746E-3</v>
      </c>
      <c r="D1505" s="57">
        <v>233.8</v>
      </c>
      <c r="E1505" s="34">
        <f t="shared" si="46"/>
        <v>-1.0286585107733948E-2</v>
      </c>
      <c r="F1505" s="77"/>
    </row>
    <row r="1506" spans="1:6" x14ac:dyDescent="0.3">
      <c r="A1506" s="3">
        <v>38184</v>
      </c>
      <c r="B1506" s="4">
        <v>8010.8916019999997</v>
      </c>
      <c r="C1506" s="5">
        <f t="shared" si="47"/>
        <v>3.4823356297175589E-3</v>
      </c>
      <c r="D1506" s="57">
        <v>234.32</v>
      </c>
      <c r="E1506" s="34">
        <f t="shared" si="46"/>
        <v>2.224123182206883E-3</v>
      </c>
      <c r="F1506" s="77"/>
    </row>
    <row r="1507" spans="1:6" x14ac:dyDescent="0.3">
      <c r="A1507" s="3">
        <v>38187</v>
      </c>
      <c r="B1507" s="4">
        <v>7981.3916019999997</v>
      </c>
      <c r="C1507" s="5">
        <f t="shared" si="47"/>
        <v>-3.6824864778640665E-3</v>
      </c>
      <c r="D1507" s="57">
        <v>233.14</v>
      </c>
      <c r="E1507" s="34">
        <f t="shared" si="46"/>
        <v>-5.035848412427435E-3</v>
      </c>
      <c r="F1507" s="77"/>
    </row>
    <row r="1508" spans="1:6" x14ac:dyDescent="0.3">
      <c r="A1508" s="3">
        <v>38188</v>
      </c>
      <c r="B1508" s="4">
        <v>7989.9916990000002</v>
      </c>
      <c r="C1508" s="5">
        <f t="shared" si="47"/>
        <v>1.0775184866065324E-3</v>
      </c>
      <c r="D1508" s="57">
        <v>233.53</v>
      </c>
      <c r="E1508" s="34">
        <f t="shared" si="46"/>
        <v>1.6728146178262016E-3</v>
      </c>
      <c r="F1508" s="77"/>
    </row>
    <row r="1509" spans="1:6" x14ac:dyDescent="0.3">
      <c r="A1509" s="3">
        <v>38189</v>
      </c>
      <c r="B1509" s="4">
        <v>8031.3916019999997</v>
      </c>
      <c r="C1509" s="5">
        <f t="shared" si="47"/>
        <v>5.1814700890342458E-3</v>
      </c>
      <c r="D1509" s="57">
        <v>235.81</v>
      </c>
      <c r="E1509" s="34">
        <f t="shared" si="46"/>
        <v>9.7631995889180256E-3</v>
      </c>
      <c r="F1509" s="77"/>
    </row>
    <row r="1510" spans="1:6" x14ac:dyDescent="0.3">
      <c r="A1510" s="3">
        <v>38190</v>
      </c>
      <c r="B1510" s="4">
        <v>7925.1923829999996</v>
      </c>
      <c r="C1510" s="5">
        <f t="shared" si="47"/>
        <v>-1.3223015918381376E-2</v>
      </c>
      <c r="D1510" s="57">
        <v>232.2</v>
      </c>
      <c r="E1510" s="34">
        <f t="shared" si="46"/>
        <v>-1.5308935159662473E-2</v>
      </c>
      <c r="F1510" s="77"/>
    </row>
    <row r="1511" spans="1:6" x14ac:dyDescent="0.3">
      <c r="A1511" s="3">
        <v>38191</v>
      </c>
      <c r="B1511" s="4">
        <v>7848.7919920000004</v>
      </c>
      <c r="C1511" s="5">
        <f t="shared" si="47"/>
        <v>-9.6401938663195352E-3</v>
      </c>
      <c r="D1511" s="57">
        <v>232.8</v>
      </c>
      <c r="E1511" s="34">
        <f t="shared" si="46"/>
        <v>2.5839793281654533E-3</v>
      </c>
      <c r="F1511" s="77"/>
    </row>
    <row r="1512" spans="1:6" x14ac:dyDescent="0.3">
      <c r="A1512" s="3">
        <v>38194</v>
      </c>
      <c r="B1512" s="4">
        <v>7740.8920900000003</v>
      </c>
      <c r="C1512" s="5">
        <f t="shared" si="47"/>
        <v>-1.3747325971943058E-2</v>
      </c>
      <c r="D1512" s="57">
        <v>230.71</v>
      </c>
      <c r="E1512" s="34">
        <f t="shared" si="46"/>
        <v>-8.9776632302405179E-3</v>
      </c>
      <c r="F1512" s="77"/>
    </row>
    <row r="1513" spans="1:6" x14ac:dyDescent="0.3">
      <c r="A1513" s="3">
        <v>38195</v>
      </c>
      <c r="B1513" s="4">
        <v>7842.2919920000004</v>
      </c>
      <c r="C1513" s="5">
        <f t="shared" si="47"/>
        <v>1.3099252750337742E-2</v>
      </c>
      <c r="D1513" s="57">
        <v>232.67</v>
      </c>
      <c r="E1513" s="34">
        <f t="shared" si="46"/>
        <v>8.4955138485542925E-3</v>
      </c>
      <c r="F1513" s="77"/>
    </row>
    <row r="1514" spans="1:6" x14ac:dyDescent="0.3">
      <c r="A1514" s="3">
        <v>38196</v>
      </c>
      <c r="B1514" s="4">
        <v>7809.0922849999997</v>
      </c>
      <c r="C1514" s="5">
        <f t="shared" si="47"/>
        <v>-4.2334188823711649E-3</v>
      </c>
      <c r="D1514" s="57">
        <v>233.45</v>
      </c>
      <c r="E1514" s="34">
        <f t="shared" si="46"/>
        <v>3.3523875016117088E-3</v>
      </c>
      <c r="F1514" s="77"/>
    </row>
    <row r="1515" spans="1:6" x14ac:dyDescent="0.3">
      <c r="A1515" s="3">
        <v>38197</v>
      </c>
      <c r="B1515" s="4">
        <v>7872.7919920000004</v>
      </c>
      <c r="C1515" s="5">
        <f t="shared" si="47"/>
        <v>8.1571205301744776E-3</v>
      </c>
      <c r="D1515" s="57">
        <v>236.09</v>
      </c>
      <c r="E1515" s="34">
        <f t="shared" si="46"/>
        <v>1.13086313985864E-2</v>
      </c>
      <c r="F1515" s="77"/>
    </row>
    <row r="1516" spans="1:6" x14ac:dyDescent="0.3">
      <c r="A1516" s="3">
        <v>38198</v>
      </c>
      <c r="B1516" s="4">
        <v>7919.2919920000004</v>
      </c>
      <c r="C1516" s="5">
        <f t="shared" si="47"/>
        <v>5.906417957854293E-3</v>
      </c>
      <c r="D1516" s="57">
        <v>236.4</v>
      </c>
      <c r="E1516" s="34">
        <f t="shared" si="46"/>
        <v>1.313058579355264E-3</v>
      </c>
      <c r="F1516" s="77"/>
    </row>
    <row r="1517" spans="1:6" x14ac:dyDescent="0.3">
      <c r="A1517" s="3">
        <v>38201</v>
      </c>
      <c r="B1517" s="4">
        <v>7868.9921880000002</v>
      </c>
      <c r="C1517" s="5">
        <f t="shared" si="47"/>
        <v>-6.3515531503084421E-3</v>
      </c>
      <c r="D1517" s="57">
        <v>236.14</v>
      </c>
      <c r="E1517" s="34">
        <f t="shared" si="46"/>
        <v>-1.0998307952623243E-3</v>
      </c>
      <c r="F1517" s="77"/>
    </row>
    <row r="1518" spans="1:6" x14ac:dyDescent="0.3">
      <c r="A1518" s="3">
        <v>38202</v>
      </c>
      <c r="B1518" s="4">
        <v>7894.1923829999996</v>
      </c>
      <c r="C1518" s="5">
        <f t="shared" si="47"/>
        <v>3.2024679143065615E-3</v>
      </c>
      <c r="D1518" s="57">
        <v>236.81</v>
      </c>
      <c r="E1518" s="34">
        <f t="shared" si="46"/>
        <v>2.8372999068349003E-3</v>
      </c>
      <c r="F1518" s="77"/>
    </row>
    <row r="1519" spans="1:6" x14ac:dyDescent="0.3">
      <c r="A1519" s="3">
        <v>38203</v>
      </c>
      <c r="B1519" s="4">
        <v>7812.2919920000004</v>
      </c>
      <c r="C1519" s="5">
        <f t="shared" si="47"/>
        <v>-1.0374765020468746E-2</v>
      </c>
      <c r="D1519" s="57">
        <v>234.9</v>
      </c>
      <c r="E1519" s="34">
        <f t="shared" si="46"/>
        <v>-8.0655377728980904E-3</v>
      </c>
      <c r="F1519" s="77"/>
    </row>
    <row r="1520" spans="1:6" x14ac:dyDescent="0.3">
      <c r="A1520" s="3">
        <v>38204</v>
      </c>
      <c r="B1520" s="4">
        <v>7836.4921880000002</v>
      </c>
      <c r="C1520" s="5">
        <f t="shared" si="47"/>
        <v>3.0977075645381991E-3</v>
      </c>
      <c r="D1520" s="57">
        <v>235.29</v>
      </c>
      <c r="E1520" s="34">
        <f t="shared" si="46"/>
        <v>1.6602809706256494E-3</v>
      </c>
      <c r="F1520" s="77"/>
    </row>
    <row r="1521" spans="1:6" x14ac:dyDescent="0.3">
      <c r="A1521" s="3">
        <v>38205</v>
      </c>
      <c r="B1521" s="4">
        <v>7680.9921880000002</v>
      </c>
      <c r="C1521" s="5">
        <f t="shared" si="47"/>
        <v>-1.9843061955464814E-2</v>
      </c>
      <c r="D1521" s="57">
        <v>229.97</v>
      </c>
      <c r="E1521" s="34">
        <f t="shared" si="46"/>
        <v>-2.2610395681924356E-2</v>
      </c>
      <c r="F1521" s="77"/>
    </row>
    <row r="1522" spans="1:6" x14ac:dyDescent="0.3">
      <c r="A1522" s="3">
        <v>38208</v>
      </c>
      <c r="B1522" s="4">
        <v>7633.5922849999997</v>
      </c>
      <c r="C1522" s="5">
        <f t="shared" si="47"/>
        <v>-6.1710651228175095E-3</v>
      </c>
      <c r="D1522" s="57">
        <v>228.01</v>
      </c>
      <c r="E1522" s="34">
        <f t="shared" si="46"/>
        <v>-8.5228508066269582E-3</v>
      </c>
      <c r="F1522" s="77"/>
    </row>
    <row r="1523" spans="1:6" x14ac:dyDescent="0.3">
      <c r="A1523" s="3">
        <v>38209</v>
      </c>
      <c r="B1523" s="4">
        <v>7654.6923829999996</v>
      </c>
      <c r="C1523" s="5">
        <f t="shared" si="47"/>
        <v>2.764111209012432E-3</v>
      </c>
      <c r="D1523" s="57">
        <v>229.4</v>
      </c>
      <c r="E1523" s="34">
        <f t="shared" si="46"/>
        <v>6.0962238498312171E-3</v>
      </c>
      <c r="F1523" s="77"/>
    </row>
    <row r="1524" spans="1:6" x14ac:dyDescent="0.3">
      <c r="A1524" s="3">
        <v>38210</v>
      </c>
      <c r="B1524" s="4">
        <v>7607.6923829999996</v>
      </c>
      <c r="C1524" s="5">
        <f t="shared" si="47"/>
        <v>-6.1400246604789155E-3</v>
      </c>
      <c r="D1524" s="57">
        <v>227.77</v>
      </c>
      <c r="E1524" s="34">
        <f t="shared" si="46"/>
        <v>-7.105492589363549E-3</v>
      </c>
      <c r="F1524" s="77"/>
    </row>
    <row r="1525" spans="1:6" x14ac:dyDescent="0.3">
      <c r="A1525" s="3">
        <v>38211</v>
      </c>
      <c r="B1525" s="4">
        <v>7624.1923829999996</v>
      </c>
      <c r="C1525" s="5">
        <f t="shared" si="47"/>
        <v>2.1688574102800562E-3</v>
      </c>
      <c r="D1525" s="57">
        <v>227.35</v>
      </c>
      <c r="E1525" s="34">
        <f t="shared" si="46"/>
        <v>-1.8439654036968012E-3</v>
      </c>
      <c r="F1525" s="77"/>
    </row>
    <row r="1526" spans="1:6" x14ac:dyDescent="0.3">
      <c r="A1526" s="3">
        <v>38212</v>
      </c>
      <c r="B1526" s="4">
        <v>7578.2919920000004</v>
      </c>
      <c r="C1526" s="5">
        <f t="shared" si="47"/>
        <v>-6.02036106832049E-3</v>
      </c>
      <c r="D1526" s="57">
        <v>226.57</v>
      </c>
      <c r="E1526" s="34">
        <f t="shared" si="46"/>
        <v>-3.4308335166043369E-3</v>
      </c>
      <c r="F1526" s="77"/>
    </row>
    <row r="1527" spans="1:6" x14ac:dyDescent="0.3">
      <c r="A1527" s="3">
        <v>38216</v>
      </c>
      <c r="B1527" s="4">
        <v>7670.6923829999996</v>
      </c>
      <c r="C1527" s="5">
        <f t="shared" si="47"/>
        <v>1.2192772605956748E-2</v>
      </c>
      <c r="D1527" s="57">
        <v>229.06</v>
      </c>
      <c r="E1527" s="34">
        <f t="shared" si="46"/>
        <v>1.0989981021317874E-2</v>
      </c>
      <c r="F1527" s="77"/>
    </row>
    <row r="1528" spans="1:6" x14ac:dyDescent="0.3">
      <c r="A1528" s="3">
        <v>38217</v>
      </c>
      <c r="B1528" s="4">
        <v>7709.0922849999997</v>
      </c>
      <c r="C1528" s="5">
        <f t="shared" si="47"/>
        <v>5.0060542233583138E-3</v>
      </c>
      <c r="D1528" s="57">
        <v>229.16</v>
      </c>
      <c r="E1528" s="34">
        <f t="shared" si="46"/>
        <v>4.3656683838300125E-4</v>
      </c>
      <c r="F1528" s="77"/>
    </row>
    <row r="1529" spans="1:6" x14ac:dyDescent="0.3">
      <c r="A1529" s="3">
        <v>38218</v>
      </c>
      <c r="B1529" s="4">
        <v>7734.4921880000002</v>
      </c>
      <c r="C1529" s="5">
        <f t="shared" si="47"/>
        <v>3.2947981501560974E-3</v>
      </c>
      <c r="D1529" s="57">
        <v>229.66</v>
      </c>
      <c r="E1529" s="34">
        <f t="shared" si="46"/>
        <v>2.1818816547389819E-3</v>
      </c>
      <c r="F1529" s="77"/>
    </row>
    <row r="1530" spans="1:6" x14ac:dyDescent="0.3">
      <c r="A1530" s="3">
        <v>38219</v>
      </c>
      <c r="B1530" s="4">
        <v>7707.0922849999997</v>
      </c>
      <c r="C1530" s="5">
        <f t="shared" si="47"/>
        <v>-3.5425600458309781E-3</v>
      </c>
      <c r="D1530" s="57">
        <v>229.09</v>
      </c>
      <c r="E1530" s="34">
        <f t="shared" si="46"/>
        <v>-2.4819298092833009E-3</v>
      </c>
      <c r="F1530" s="77"/>
    </row>
    <row r="1531" spans="1:6" x14ac:dyDescent="0.3">
      <c r="A1531" s="3">
        <v>38222</v>
      </c>
      <c r="B1531" s="4">
        <v>7788.8920900000003</v>
      </c>
      <c r="C1531" s="5">
        <f t="shared" si="47"/>
        <v>1.0613575389411656E-2</v>
      </c>
      <c r="D1531" s="57">
        <v>232.17</v>
      </c>
      <c r="E1531" s="34">
        <f t="shared" si="46"/>
        <v>1.3444497795626065E-2</v>
      </c>
      <c r="F1531" s="77"/>
    </row>
    <row r="1532" spans="1:6" x14ac:dyDescent="0.3">
      <c r="A1532" s="3">
        <v>38223</v>
      </c>
      <c r="B1532" s="4">
        <v>7792.6923829999996</v>
      </c>
      <c r="C1532" s="5">
        <f t="shared" si="47"/>
        <v>4.8791188221475323E-4</v>
      </c>
      <c r="D1532" s="57">
        <v>231.88</v>
      </c>
      <c r="E1532" s="34">
        <f t="shared" si="46"/>
        <v>-1.2490847224017054E-3</v>
      </c>
      <c r="F1532" s="77"/>
    </row>
    <row r="1533" spans="1:6" x14ac:dyDescent="0.3">
      <c r="A1533" s="3">
        <v>38224</v>
      </c>
      <c r="B1533" s="4">
        <v>7784.0922849999997</v>
      </c>
      <c r="C1533" s="5">
        <f t="shared" si="47"/>
        <v>-1.1036106107256138E-3</v>
      </c>
      <c r="D1533" s="57">
        <v>232.56</v>
      </c>
      <c r="E1533" s="34">
        <f t="shared" si="46"/>
        <v>2.9325513196480912E-3</v>
      </c>
      <c r="F1533" s="77"/>
    </row>
    <row r="1534" spans="1:6" x14ac:dyDescent="0.3">
      <c r="A1534" s="3">
        <v>38225</v>
      </c>
      <c r="B1534" s="4">
        <v>7838.1923829999996</v>
      </c>
      <c r="C1534" s="5">
        <f t="shared" si="47"/>
        <v>6.9500843539909152E-3</v>
      </c>
      <c r="D1534" s="57">
        <v>234.45</v>
      </c>
      <c r="E1534" s="34">
        <f t="shared" si="46"/>
        <v>8.1269349845201067E-3</v>
      </c>
      <c r="F1534" s="77"/>
    </row>
    <row r="1535" spans="1:6" x14ac:dyDescent="0.3">
      <c r="A1535" s="3">
        <v>38226</v>
      </c>
      <c r="B1535" s="4">
        <v>7882.2919920000004</v>
      </c>
      <c r="C1535" s="5">
        <f t="shared" si="47"/>
        <v>5.6262473342254538E-3</v>
      </c>
      <c r="D1535" s="57">
        <v>236.24</v>
      </c>
      <c r="E1535" s="34">
        <f t="shared" si="46"/>
        <v>7.6348901684795134E-3</v>
      </c>
      <c r="F1535" s="77"/>
    </row>
    <row r="1536" spans="1:6" x14ac:dyDescent="0.3">
      <c r="A1536" s="3">
        <v>38229</v>
      </c>
      <c r="B1536" s="4">
        <v>7881.6923829999996</v>
      </c>
      <c r="C1536" s="5">
        <f t="shared" si="47"/>
        <v>-7.6070386711091231E-5</v>
      </c>
      <c r="D1536" s="57">
        <v>235.89</v>
      </c>
      <c r="E1536" s="34">
        <f t="shared" si="46"/>
        <v>-1.4815441923469175E-3</v>
      </c>
      <c r="F1536" s="77"/>
    </row>
    <row r="1537" spans="1:6" x14ac:dyDescent="0.3">
      <c r="A1537" s="3">
        <v>38230</v>
      </c>
      <c r="B1537" s="4">
        <v>7869.4921880000002</v>
      </c>
      <c r="C1537" s="5">
        <f t="shared" si="47"/>
        <v>-1.5479156515058046E-3</v>
      </c>
      <c r="D1537" s="57">
        <v>233.63</v>
      </c>
      <c r="E1537" s="34">
        <f t="shared" si="46"/>
        <v>-9.5807367840942126E-3</v>
      </c>
      <c r="F1537" s="77"/>
    </row>
    <row r="1538" spans="1:6" x14ac:dyDescent="0.3">
      <c r="A1538" s="3">
        <v>38231</v>
      </c>
      <c r="B1538" s="4">
        <v>7938.8920900000003</v>
      </c>
      <c r="C1538" s="5">
        <f t="shared" si="47"/>
        <v>8.8188539161175861E-3</v>
      </c>
      <c r="D1538" s="57">
        <v>235.21</v>
      </c>
      <c r="E1538" s="34">
        <f t="shared" ref="E1538:E1601" si="48">D1538/D1537-1</f>
        <v>6.7628301159954329E-3</v>
      </c>
      <c r="F1538" s="77"/>
    </row>
    <row r="1539" spans="1:6" x14ac:dyDescent="0.3">
      <c r="A1539" s="3">
        <v>38232</v>
      </c>
      <c r="B1539" s="4">
        <v>7983.8916019999997</v>
      </c>
      <c r="C1539" s="5">
        <f t="shared" ref="C1539:C1602" si="49">B1539/B1538-1</f>
        <v>5.6682357550472684E-3</v>
      </c>
      <c r="D1539" s="57">
        <v>236.11</v>
      </c>
      <c r="E1539" s="34">
        <f t="shared" si="48"/>
        <v>3.8263679265337913E-3</v>
      </c>
      <c r="F1539" s="77"/>
    </row>
    <row r="1540" spans="1:6" x14ac:dyDescent="0.3">
      <c r="A1540" s="3">
        <v>38233</v>
      </c>
      <c r="B1540" s="4">
        <v>8061.091797</v>
      </c>
      <c r="C1540" s="5">
        <f t="shared" si="49"/>
        <v>9.6694943829975788E-3</v>
      </c>
      <c r="D1540" s="57">
        <v>237.95</v>
      </c>
      <c r="E1540" s="34">
        <f t="shared" si="48"/>
        <v>7.7929778493073254E-3</v>
      </c>
      <c r="F1540" s="77"/>
    </row>
    <row r="1541" spans="1:6" x14ac:dyDescent="0.3">
      <c r="A1541" s="3">
        <v>38236</v>
      </c>
      <c r="B1541" s="4">
        <v>8107.591797</v>
      </c>
      <c r="C1541" s="5">
        <f t="shared" si="49"/>
        <v>5.7684493826637429E-3</v>
      </c>
      <c r="D1541" s="57">
        <v>238.79</v>
      </c>
      <c r="E1541" s="34">
        <f t="shared" si="48"/>
        <v>3.5301533935701013E-3</v>
      </c>
      <c r="F1541" s="77"/>
    </row>
    <row r="1542" spans="1:6" x14ac:dyDescent="0.3">
      <c r="A1542" s="3">
        <v>38237</v>
      </c>
      <c r="B1542" s="4">
        <v>8112.091797</v>
      </c>
      <c r="C1542" s="5">
        <f t="shared" si="49"/>
        <v>5.5503534374601315E-4</v>
      </c>
      <c r="D1542" s="57">
        <v>238.67</v>
      </c>
      <c r="E1542" s="34">
        <f t="shared" si="48"/>
        <v>-5.0253360693497395E-4</v>
      </c>
      <c r="F1542" s="77"/>
    </row>
    <row r="1543" spans="1:6" x14ac:dyDescent="0.3">
      <c r="A1543" s="3">
        <v>38238</v>
      </c>
      <c r="B1543" s="4">
        <v>8096.3916019999997</v>
      </c>
      <c r="C1543" s="5">
        <f t="shared" si="49"/>
        <v>-1.935406476268775E-3</v>
      </c>
      <c r="D1543" s="57">
        <v>238.6</v>
      </c>
      <c r="E1543" s="34">
        <f t="shared" si="48"/>
        <v>-2.932919931285527E-4</v>
      </c>
      <c r="F1543" s="77"/>
    </row>
    <row r="1544" spans="1:6" x14ac:dyDescent="0.3">
      <c r="A1544" s="3">
        <v>38239</v>
      </c>
      <c r="B1544" s="4">
        <v>8039.091797</v>
      </c>
      <c r="C1544" s="5">
        <f t="shared" si="49"/>
        <v>-7.0772027610231936E-3</v>
      </c>
      <c r="D1544" s="57">
        <v>237.14</v>
      </c>
      <c r="E1544" s="34">
        <f t="shared" si="48"/>
        <v>-6.1190276613579675E-3</v>
      </c>
      <c r="F1544" s="77"/>
    </row>
    <row r="1545" spans="1:6" x14ac:dyDescent="0.3">
      <c r="A1545" s="3">
        <v>38240</v>
      </c>
      <c r="B1545" s="4">
        <v>8055.8916019999997</v>
      </c>
      <c r="C1545" s="5">
        <f t="shared" si="49"/>
        <v>2.0897640460169065E-3</v>
      </c>
      <c r="D1545" s="57">
        <v>237.95</v>
      </c>
      <c r="E1545" s="34">
        <f t="shared" si="48"/>
        <v>3.4157038036601861E-3</v>
      </c>
      <c r="F1545" s="77"/>
    </row>
    <row r="1546" spans="1:6" x14ac:dyDescent="0.3">
      <c r="A1546" s="3">
        <v>38243</v>
      </c>
      <c r="B1546" s="4">
        <v>8120.091797</v>
      </c>
      <c r="C1546" s="5">
        <f t="shared" si="49"/>
        <v>7.9693469291544083E-3</v>
      </c>
      <c r="D1546" s="57">
        <v>240</v>
      </c>
      <c r="E1546" s="34">
        <f t="shared" si="48"/>
        <v>8.615255305736591E-3</v>
      </c>
      <c r="F1546" s="77"/>
    </row>
    <row r="1547" spans="1:6" x14ac:dyDescent="0.3">
      <c r="A1547" s="3">
        <v>38244</v>
      </c>
      <c r="B1547" s="4">
        <v>8091.7915039999998</v>
      </c>
      <c r="C1547" s="5">
        <f t="shared" si="49"/>
        <v>-3.4852183580554863E-3</v>
      </c>
      <c r="D1547" s="57">
        <v>239.18</v>
      </c>
      <c r="E1547" s="34">
        <f t="shared" si="48"/>
        <v>-3.4166666666666234E-3</v>
      </c>
      <c r="F1547" s="77"/>
    </row>
    <row r="1548" spans="1:6" x14ac:dyDescent="0.3">
      <c r="A1548" s="3">
        <v>38245</v>
      </c>
      <c r="B1548" s="4">
        <v>8060.6918949999999</v>
      </c>
      <c r="C1548" s="5">
        <f t="shared" si="49"/>
        <v>-3.8433527340177021E-3</v>
      </c>
      <c r="D1548" s="57">
        <v>238.7</v>
      </c>
      <c r="E1548" s="34">
        <f t="shared" si="48"/>
        <v>-2.006856760598752E-3</v>
      </c>
      <c r="F1548" s="77"/>
    </row>
    <row r="1549" spans="1:6" x14ac:dyDescent="0.3">
      <c r="A1549" s="3">
        <v>38246</v>
      </c>
      <c r="B1549" s="4">
        <v>8078.7915039999998</v>
      </c>
      <c r="C1549" s="5">
        <f t="shared" si="49"/>
        <v>2.2454163036831343E-3</v>
      </c>
      <c r="D1549" s="57">
        <v>239.75</v>
      </c>
      <c r="E1549" s="34">
        <f t="shared" si="48"/>
        <v>4.3988269794721369E-3</v>
      </c>
      <c r="F1549" s="77"/>
    </row>
    <row r="1550" spans="1:6" x14ac:dyDescent="0.3">
      <c r="A1550" s="3">
        <v>38247</v>
      </c>
      <c r="B1550" s="4">
        <v>8085.2915039999998</v>
      </c>
      <c r="C1550" s="5">
        <f t="shared" si="49"/>
        <v>8.0457578299686361E-4</v>
      </c>
      <c r="D1550" s="57">
        <v>241.11</v>
      </c>
      <c r="E1550" s="34">
        <f t="shared" si="48"/>
        <v>5.6725755995830074E-3</v>
      </c>
      <c r="F1550" s="77"/>
    </row>
    <row r="1551" spans="1:6" x14ac:dyDescent="0.3">
      <c r="A1551" s="3">
        <v>38250</v>
      </c>
      <c r="B1551" s="4">
        <v>8053.4916990000002</v>
      </c>
      <c r="C1551" s="5">
        <f t="shared" si="49"/>
        <v>-3.9330437231938076E-3</v>
      </c>
      <c r="D1551" s="57">
        <v>240.26</v>
      </c>
      <c r="E1551" s="34">
        <f t="shared" si="48"/>
        <v>-3.5253618680270993E-3</v>
      </c>
      <c r="F1551" s="77"/>
    </row>
    <row r="1552" spans="1:6" x14ac:dyDescent="0.3">
      <c r="A1552" s="3">
        <v>38251</v>
      </c>
      <c r="B1552" s="4">
        <v>8071.091797</v>
      </c>
      <c r="C1552" s="5">
        <f t="shared" si="49"/>
        <v>2.1853996574163759E-3</v>
      </c>
      <c r="D1552" s="57">
        <v>241.37</v>
      </c>
      <c r="E1552" s="34">
        <f t="shared" si="48"/>
        <v>4.6199950054108818E-3</v>
      </c>
      <c r="F1552" s="77"/>
    </row>
    <row r="1553" spans="1:6" x14ac:dyDescent="0.3">
      <c r="A1553" s="3">
        <v>38252</v>
      </c>
      <c r="B1553" s="4">
        <v>8021.6918949999999</v>
      </c>
      <c r="C1553" s="5">
        <f t="shared" si="49"/>
        <v>-6.1205972181312962E-3</v>
      </c>
      <c r="D1553" s="57">
        <v>240.01</v>
      </c>
      <c r="E1553" s="34">
        <f t="shared" si="48"/>
        <v>-5.6345030451174782E-3</v>
      </c>
      <c r="F1553" s="77"/>
    </row>
    <row r="1554" spans="1:6" x14ac:dyDescent="0.3">
      <c r="A1554" s="3">
        <v>38253</v>
      </c>
      <c r="B1554" s="4">
        <v>7990.8916019999997</v>
      </c>
      <c r="C1554" s="5">
        <f t="shared" si="49"/>
        <v>-3.8396255307684424E-3</v>
      </c>
      <c r="D1554" s="57">
        <v>238.22</v>
      </c>
      <c r="E1554" s="34">
        <f t="shared" si="48"/>
        <v>-7.4580225823923652E-3</v>
      </c>
      <c r="F1554" s="77"/>
    </row>
    <row r="1555" spans="1:6" x14ac:dyDescent="0.3">
      <c r="A1555" s="3">
        <v>38254</v>
      </c>
      <c r="B1555" s="4">
        <v>7986.091797</v>
      </c>
      <c r="C1555" s="5">
        <f t="shared" si="49"/>
        <v>-6.0065950573007232E-4</v>
      </c>
      <c r="D1555" s="57">
        <v>238.94</v>
      </c>
      <c r="E1555" s="34">
        <f t="shared" si="48"/>
        <v>3.0224162538829979E-3</v>
      </c>
      <c r="F1555" s="77"/>
    </row>
    <row r="1556" spans="1:6" x14ac:dyDescent="0.3">
      <c r="A1556" s="3">
        <v>38257</v>
      </c>
      <c r="B1556" s="4">
        <v>7939.6923829999996</v>
      </c>
      <c r="C1556" s="5">
        <f t="shared" si="49"/>
        <v>-5.8100276304651199E-3</v>
      </c>
      <c r="D1556" s="57">
        <v>237.37</v>
      </c>
      <c r="E1556" s="34">
        <f t="shared" si="48"/>
        <v>-6.5706872018079787E-3</v>
      </c>
      <c r="F1556" s="77"/>
    </row>
    <row r="1557" spans="1:6" x14ac:dyDescent="0.3">
      <c r="A1557" s="3">
        <v>38258</v>
      </c>
      <c r="B1557" s="4">
        <v>7988.2915039999998</v>
      </c>
      <c r="C1557" s="5">
        <f t="shared" si="49"/>
        <v>6.1210332410430723E-3</v>
      </c>
      <c r="D1557" s="57">
        <v>238.51</v>
      </c>
      <c r="E1557" s="34">
        <f t="shared" si="48"/>
        <v>4.8026288073470536E-3</v>
      </c>
      <c r="F1557" s="77"/>
    </row>
    <row r="1558" spans="1:6" x14ac:dyDescent="0.3">
      <c r="A1558" s="3">
        <v>38259</v>
      </c>
      <c r="B1558" s="4">
        <v>8047.9916990000002</v>
      </c>
      <c r="C1558" s="5">
        <f t="shared" si="49"/>
        <v>7.4734622503580539E-3</v>
      </c>
      <c r="D1558" s="57">
        <v>239.34</v>
      </c>
      <c r="E1558" s="34">
        <f t="shared" si="48"/>
        <v>3.4799379480945358E-3</v>
      </c>
      <c r="F1558" s="77"/>
    </row>
    <row r="1559" spans="1:6" x14ac:dyDescent="0.3">
      <c r="A1559" s="3">
        <v>38260</v>
      </c>
      <c r="B1559" s="4">
        <v>8029.1918949999999</v>
      </c>
      <c r="C1559" s="5">
        <f t="shared" si="49"/>
        <v>-2.3359621509471129E-3</v>
      </c>
      <c r="D1559" s="57">
        <v>237.74</v>
      </c>
      <c r="E1559" s="34">
        <f t="shared" si="48"/>
        <v>-6.6850505556947937E-3</v>
      </c>
      <c r="F1559" s="77"/>
    </row>
    <row r="1560" spans="1:6" x14ac:dyDescent="0.3">
      <c r="A1560" s="3">
        <v>38261</v>
      </c>
      <c r="B1560" s="4">
        <v>8220.5908199999994</v>
      </c>
      <c r="C1560" s="5">
        <f t="shared" si="49"/>
        <v>2.3837881508248504E-2</v>
      </c>
      <c r="D1560" s="57">
        <v>241.85</v>
      </c>
      <c r="E1560" s="34">
        <f t="shared" si="48"/>
        <v>1.7287793387734451E-2</v>
      </c>
      <c r="F1560" s="77"/>
    </row>
    <row r="1561" spans="1:6" x14ac:dyDescent="0.3">
      <c r="A1561" s="3">
        <v>38264</v>
      </c>
      <c r="B1561" s="4">
        <v>8304.8916019999997</v>
      </c>
      <c r="C1561" s="5">
        <f t="shared" si="49"/>
        <v>1.0254832510931511E-2</v>
      </c>
      <c r="D1561" s="57">
        <v>244.18</v>
      </c>
      <c r="E1561" s="34">
        <f t="shared" si="48"/>
        <v>9.6340707049824559E-3</v>
      </c>
      <c r="F1561" s="77"/>
    </row>
    <row r="1562" spans="1:6" x14ac:dyDescent="0.3">
      <c r="A1562" s="3">
        <v>38265</v>
      </c>
      <c r="B1562" s="4">
        <v>8305.2910159999992</v>
      </c>
      <c r="C1562" s="5">
        <f t="shared" si="49"/>
        <v>4.8093824596584511E-5</v>
      </c>
      <c r="D1562" s="57">
        <v>244.39</v>
      </c>
      <c r="E1562" s="34">
        <f t="shared" si="48"/>
        <v>8.6002129576523423E-4</v>
      </c>
      <c r="F1562" s="77"/>
    </row>
    <row r="1563" spans="1:6" x14ac:dyDescent="0.3">
      <c r="A1563" s="3">
        <v>38266</v>
      </c>
      <c r="B1563" s="4">
        <v>8323.5908199999994</v>
      </c>
      <c r="C1563" s="5">
        <f t="shared" si="49"/>
        <v>2.2033910629677411E-3</v>
      </c>
      <c r="D1563" s="57">
        <v>244.19</v>
      </c>
      <c r="E1563" s="34">
        <f t="shared" si="48"/>
        <v>-8.1836409018365419E-4</v>
      </c>
      <c r="F1563" s="77"/>
    </row>
    <row r="1564" spans="1:6" x14ac:dyDescent="0.3">
      <c r="A1564" s="3">
        <v>38267</v>
      </c>
      <c r="B1564" s="4">
        <v>8332.6914059999999</v>
      </c>
      <c r="C1564" s="5">
        <f t="shared" si="49"/>
        <v>1.09334855554577E-3</v>
      </c>
      <c r="D1564" s="57">
        <v>244.15</v>
      </c>
      <c r="E1564" s="34">
        <f t="shared" si="48"/>
        <v>-1.6380687169825769E-4</v>
      </c>
      <c r="F1564" s="77"/>
    </row>
    <row r="1565" spans="1:6" x14ac:dyDescent="0.3">
      <c r="A1565" s="3">
        <v>38268</v>
      </c>
      <c r="B1565" s="4">
        <v>8323.1914059999999</v>
      </c>
      <c r="C1565" s="5">
        <f t="shared" si="49"/>
        <v>-1.1400878224242517E-3</v>
      </c>
      <c r="D1565" s="57">
        <v>243.07</v>
      </c>
      <c r="E1565" s="34">
        <f t="shared" si="48"/>
        <v>-4.4235101372107621E-3</v>
      </c>
      <c r="F1565" s="77"/>
    </row>
    <row r="1566" spans="1:6" x14ac:dyDescent="0.3">
      <c r="A1566" s="3">
        <v>38271</v>
      </c>
      <c r="B1566" s="4">
        <v>8301.6914059999999</v>
      </c>
      <c r="C1566" s="5">
        <f t="shared" si="49"/>
        <v>-2.5831437667649393E-3</v>
      </c>
      <c r="D1566" s="57">
        <v>242.93</v>
      </c>
      <c r="E1566" s="34">
        <f t="shared" si="48"/>
        <v>-5.7596577117702275E-4</v>
      </c>
      <c r="F1566" s="77"/>
    </row>
    <row r="1567" spans="1:6" x14ac:dyDescent="0.3">
      <c r="A1567" s="3">
        <v>38273</v>
      </c>
      <c r="B1567" s="4">
        <v>8296.3916019999997</v>
      </c>
      <c r="C1567" s="5">
        <f t="shared" si="49"/>
        <v>-6.3840050669305981E-4</v>
      </c>
      <c r="D1567" s="57">
        <v>241.6</v>
      </c>
      <c r="E1567" s="34">
        <f t="shared" si="48"/>
        <v>-5.4748281397933862E-3</v>
      </c>
      <c r="F1567" s="77"/>
    </row>
    <row r="1568" spans="1:6" x14ac:dyDescent="0.3">
      <c r="A1568" s="3">
        <v>38274</v>
      </c>
      <c r="B1568" s="4">
        <v>8255.4912110000005</v>
      </c>
      <c r="C1568" s="5">
        <f t="shared" si="49"/>
        <v>-4.9299012103213302E-3</v>
      </c>
      <c r="D1568" s="57">
        <v>239.97</v>
      </c>
      <c r="E1568" s="34">
        <f t="shared" si="48"/>
        <v>-6.7466887417217958E-3</v>
      </c>
      <c r="F1568" s="77"/>
    </row>
    <row r="1569" spans="1:6" x14ac:dyDescent="0.3">
      <c r="A1569" s="3">
        <v>38275</v>
      </c>
      <c r="B1569" s="4">
        <v>8261.0908199999994</v>
      </c>
      <c r="C1569" s="5">
        <f t="shared" si="49"/>
        <v>6.782890147758458E-4</v>
      </c>
      <c r="D1569" s="57">
        <v>239.49</v>
      </c>
      <c r="E1569" s="34">
        <f t="shared" si="48"/>
        <v>-2.0002500312538141E-3</v>
      </c>
      <c r="F1569" s="77"/>
    </row>
    <row r="1570" spans="1:6" x14ac:dyDescent="0.3">
      <c r="A1570" s="3">
        <v>38278</v>
      </c>
      <c r="B1570" s="4">
        <v>8266.9912110000005</v>
      </c>
      <c r="C1570" s="5">
        <f t="shared" si="49"/>
        <v>7.1423872810072453E-4</v>
      </c>
      <c r="D1570" s="57">
        <v>238.77</v>
      </c>
      <c r="E1570" s="34">
        <f t="shared" si="48"/>
        <v>-3.0063885757234399E-3</v>
      </c>
      <c r="F1570" s="77"/>
    </row>
    <row r="1571" spans="1:6" x14ac:dyDescent="0.3">
      <c r="A1571" s="3">
        <v>38279</v>
      </c>
      <c r="B1571" s="4">
        <v>8347.6914059999999</v>
      </c>
      <c r="C1571" s="5">
        <f t="shared" si="49"/>
        <v>9.7617371230078742E-3</v>
      </c>
      <c r="D1571" s="57">
        <v>241.05</v>
      </c>
      <c r="E1571" s="34">
        <f t="shared" si="48"/>
        <v>9.548938308832744E-3</v>
      </c>
      <c r="F1571" s="77"/>
    </row>
    <row r="1572" spans="1:6" x14ac:dyDescent="0.3">
      <c r="A1572" s="3">
        <v>38280</v>
      </c>
      <c r="B1572" s="4">
        <v>8288.5908199999994</v>
      </c>
      <c r="C1572" s="5">
        <f t="shared" si="49"/>
        <v>-7.0798719221366602E-3</v>
      </c>
      <c r="D1572" s="57">
        <v>238.65</v>
      </c>
      <c r="E1572" s="34">
        <f t="shared" si="48"/>
        <v>-9.9564405724953398E-3</v>
      </c>
      <c r="F1572" s="77"/>
    </row>
    <row r="1573" spans="1:6" x14ac:dyDescent="0.3">
      <c r="A1573" s="3">
        <v>38281</v>
      </c>
      <c r="B1573" s="4">
        <v>8345.5908199999994</v>
      </c>
      <c r="C1573" s="5">
        <f t="shared" si="49"/>
        <v>6.8769228977332286E-3</v>
      </c>
      <c r="D1573" s="57">
        <v>240.06</v>
      </c>
      <c r="E1573" s="34">
        <f t="shared" si="48"/>
        <v>5.9082338152105507E-3</v>
      </c>
      <c r="F1573" s="77"/>
    </row>
    <row r="1574" spans="1:6" x14ac:dyDescent="0.3">
      <c r="A1574" s="3">
        <v>38282</v>
      </c>
      <c r="B1574" s="4">
        <v>8372.3916019999997</v>
      </c>
      <c r="C1574" s="5">
        <f t="shared" si="49"/>
        <v>3.2113702406513234E-3</v>
      </c>
      <c r="D1574" s="57">
        <v>239.87</v>
      </c>
      <c r="E1574" s="34">
        <f t="shared" si="48"/>
        <v>-7.9146879946678794E-4</v>
      </c>
      <c r="F1574" s="77"/>
    </row>
    <row r="1575" spans="1:6" x14ac:dyDescent="0.3">
      <c r="A1575" s="3">
        <v>38285</v>
      </c>
      <c r="B1575" s="4">
        <v>8230.1914059999999</v>
      </c>
      <c r="C1575" s="5">
        <f t="shared" si="49"/>
        <v>-1.6984417686104258E-2</v>
      </c>
      <c r="D1575" s="57">
        <v>235.95</v>
      </c>
      <c r="E1575" s="34">
        <f t="shared" si="48"/>
        <v>-1.634218535039822E-2</v>
      </c>
      <c r="F1575" s="77"/>
    </row>
    <row r="1576" spans="1:6" x14ac:dyDescent="0.3">
      <c r="A1576" s="3">
        <v>38286</v>
      </c>
      <c r="B1576" s="4">
        <v>8232.4912110000005</v>
      </c>
      <c r="C1576" s="5">
        <f t="shared" si="49"/>
        <v>2.7943517793804773E-4</v>
      </c>
      <c r="D1576" s="57">
        <v>236.65</v>
      </c>
      <c r="E1576" s="34">
        <f t="shared" si="48"/>
        <v>2.9667302394575934E-3</v>
      </c>
      <c r="F1576" s="77"/>
    </row>
    <row r="1577" spans="1:6" x14ac:dyDescent="0.3">
      <c r="A1577" s="3">
        <v>38287</v>
      </c>
      <c r="B1577" s="4">
        <v>8338.3916019999997</v>
      </c>
      <c r="C1577" s="5">
        <f t="shared" si="49"/>
        <v>1.2863711394978328E-2</v>
      </c>
      <c r="D1577" s="57">
        <v>239.48</v>
      </c>
      <c r="E1577" s="34">
        <f t="shared" si="48"/>
        <v>1.1958588633002254E-2</v>
      </c>
      <c r="F1577" s="77"/>
    </row>
    <row r="1578" spans="1:6" x14ac:dyDescent="0.3">
      <c r="A1578" s="3">
        <v>38288</v>
      </c>
      <c r="B1578" s="4">
        <v>8435.3916019999997</v>
      </c>
      <c r="C1578" s="5">
        <f t="shared" si="49"/>
        <v>1.1632938896361411E-2</v>
      </c>
      <c r="D1578" s="57">
        <v>240.94</v>
      </c>
      <c r="E1578" s="34">
        <f t="shared" si="48"/>
        <v>6.0965425087691205E-3</v>
      </c>
      <c r="F1578" s="77"/>
    </row>
    <row r="1579" spans="1:6" x14ac:dyDescent="0.3">
      <c r="A1579" s="3">
        <v>38289</v>
      </c>
      <c r="B1579" s="4">
        <v>8418.2910159999992</v>
      </c>
      <c r="C1579" s="5">
        <f t="shared" si="49"/>
        <v>-2.0272426944525357E-3</v>
      </c>
      <c r="D1579" s="57">
        <v>240.3</v>
      </c>
      <c r="E1579" s="34">
        <f t="shared" si="48"/>
        <v>-2.6562629700339624E-3</v>
      </c>
      <c r="F1579" s="77"/>
    </row>
    <row r="1580" spans="1:6" x14ac:dyDescent="0.3">
      <c r="A1580" s="3">
        <v>38293</v>
      </c>
      <c r="B1580" s="4">
        <v>8506.0908199999994</v>
      </c>
      <c r="C1580" s="5">
        <f t="shared" si="49"/>
        <v>1.0429647042746071E-2</v>
      </c>
      <c r="D1580" s="57">
        <v>244.5</v>
      </c>
      <c r="E1580" s="34">
        <f t="shared" si="48"/>
        <v>1.7478152309613026E-2</v>
      </c>
      <c r="F1580" s="77"/>
    </row>
    <row r="1581" spans="1:6" x14ac:dyDescent="0.3">
      <c r="A1581" s="3">
        <v>38294</v>
      </c>
      <c r="B1581" s="4">
        <v>8525.6914059999999</v>
      </c>
      <c r="C1581" s="5">
        <f t="shared" si="49"/>
        <v>2.304300108566304E-3</v>
      </c>
      <c r="D1581" s="57">
        <v>245.29</v>
      </c>
      <c r="E1581" s="34">
        <f t="shared" si="48"/>
        <v>3.2310838445808177E-3</v>
      </c>
      <c r="F1581" s="77"/>
    </row>
    <row r="1582" spans="1:6" x14ac:dyDescent="0.3">
      <c r="A1582" s="3">
        <v>38295</v>
      </c>
      <c r="B1582" s="4">
        <v>8533.7910159999992</v>
      </c>
      <c r="C1582" s="5">
        <f t="shared" si="49"/>
        <v>9.5002382965669874E-4</v>
      </c>
      <c r="D1582" s="57">
        <v>244.56</v>
      </c>
      <c r="E1582" s="34">
        <f t="shared" si="48"/>
        <v>-2.976069142647475E-3</v>
      </c>
      <c r="F1582" s="77"/>
    </row>
    <row r="1583" spans="1:6" x14ac:dyDescent="0.3">
      <c r="A1583" s="3">
        <v>38296</v>
      </c>
      <c r="B1583" s="4">
        <v>8570.5908199999994</v>
      </c>
      <c r="C1583" s="5">
        <f t="shared" si="49"/>
        <v>4.3122457452970941E-3</v>
      </c>
      <c r="D1583" s="57">
        <v>245.9</v>
      </c>
      <c r="E1583" s="34">
        <f t="shared" si="48"/>
        <v>5.4792280013085115E-3</v>
      </c>
      <c r="F1583" s="77"/>
    </row>
    <row r="1584" spans="1:6" x14ac:dyDescent="0.3">
      <c r="A1584" s="3">
        <v>38299</v>
      </c>
      <c r="B1584" s="4">
        <v>8578.0908199999994</v>
      </c>
      <c r="C1584" s="5">
        <f t="shared" si="49"/>
        <v>8.7508552881776502E-4</v>
      </c>
      <c r="D1584" s="57">
        <v>245.6</v>
      </c>
      <c r="E1584" s="34">
        <f t="shared" si="48"/>
        <v>-1.2200081333876289E-3</v>
      </c>
      <c r="F1584" s="77"/>
    </row>
    <row r="1585" spans="1:6" x14ac:dyDescent="0.3">
      <c r="A1585" s="3">
        <v>38300</v>
      </c>
      <c r="B1585" s="4">
        <v>8549.5908199999994</v>
      </c>
      <c r="C1585" s="5">
        <f t="shared" si="49"/>
        <v>-3.3224176099362346E-3</v>
      </c>
      <c r="D1585" s="57">
        <v>245.52</v>
      </c>
      <c r="E1585" s="34">
        <f t="shared" si="48"/>
        <v>-3.2573289902271263E-4</v>
      </c>
      <c r="F1585" s="77"/>
    </row>
    <row r="1586" spans="1:6" x14ac:dyDescent="0.3">
      <c r="A1586" s="3">
        <v>38301</v>
      </c>
      <c r="B1586" s="4">
        <v>8527.8916019999997</v>
      </c>
      <c r="C1586" s="5">
        <f t="shared" si="49"/>
        <v>-2.5380416977662801E-3</v>
      </c>
      <c r="D1586" s="57">
        <v>246.05</v>
      </c>
      <c r="E1586" s="34">
        <f t="shared" si="48"/>
        <v>2.1586836102964746E-3</v>
      </c>
      <c r="F1586" s="77"/>
    </row>
    <row r="1587" spans="1:6" x14ac:dyDescent="0.3">
      <c r="A1587" s="3">
        <v>38302</v>
      </c>
      <c r="B1587" s="4">
        <v>8558.4912110000005</v>
      </c>
      <c r="C1587" s="5">
        <f t="shared" si="49"/>
        <v>3.5881798723642611E-3</v>
      </c>
      <c r="D1587" s="57">
        <v>248.32</v>
      </c>
      <c r="E1587" s="34">
        <f t="shared" si="48"/>
        <v>9.225767120503825E-3</v>
      </c>
      <c r="F1587" s="77"/>
    </row>
    <row r="1588" spans="1:6" x14ac:dyDescent="0.3">
      <c r="A1588" s="3">
        <v>38303</v>
      </c>
      <c r="B1588" s="4">
        <v>8549.9912110000005</v>
      </c>
      <c r="C1588" s="5">
        <f t="shared" si="49"/>
        <v>-9.931657099880864E-4</v>
      </c>
      <c r="D1588" s="57">
        <v>249.2</v>
      </c>
      <c r="E1588" s="34">
        <f t="shared" si="48"/>
        <v>3.5438144329895671E-3</v>
      </c>
      <c r="F1588" s="77"/>
    </row>
    <row r="1589" spans="1:6" x14ac:dyDescent="0.3">
      <c r="A1589" s="3">
        <v>38306</v>
      </c>
      <c r="B1589" s="4">
        <v>8520.0908199999994</v>
      </c>
      <c r="C1589" s="5">
        <f t="shared" si="49"/>
        <v>-3.4971253492673826E-3</v>
      </c>
      <c r="D1589" s="57">
        <v>248.89</v>
      </c>
      <c r="E1589" s="34">
        <f t="shared" si="48"/>
        <v>-1.2439807383627377E-3</v>
      </c>
      <c r="F1589" s="77"/>
    </row>
    <row r="1590" spans="1:6" x14ac:dyDescent="0.3">
      <c r="A1590" s="3">
        <v>38307</v>
      </c>
      <c r="B1590" s="4">
        <v>8458.1914059999999</v>
      </c>
      <c r="C1590" s="5">
        <f t="shared" si="49"/>
        <v>-7.2651119932545249E-3</v>
      </c>
      <c r="D1590" s="57">
        <v>247.24</v>
      </c>
      <c r="E1590" s="34">
        <f t="shared" si="48"/>
        <v>-6.6294346900236389E-3</v>
      </c>
      <c r="F1590" s="77"/>
    </row>
    <row r="1591" spans="1:6" x14ac:dyDescent="0.3">
      <c r="A1591" s="3">
        <v>38308</v>
      </c>
      <c r="B1591" s="4">
        <v>8623.9912110000005</v>
      </c>
      <c r="C1591" s="5">
        <f t="shared" si="49"/>
        <v>1.9602276307247868E-2</v>
      </c>
      <c r="D1591" s="57">
        <v>249.45</v>
      </c>
      <c r="E1591" s="34">
        <f t="shared" si="48"/>
        <v>8.9386830609932133E-3</v>
      </c>
      <c r="F1591" s="77"/>
    </row>
    <row r="1592" spans="1:6" x14ac:dyDescent="0.3">
      <c r="A1592" s="3">
        <v>38309</v>
      </c>
      <c r="B1592" s="4">
        <v>8636.2910159999992</v>
      </c>
      <c r="C1592" s="5">
        <f t="shared" si="49"/>
        <v>1.4262311613109091E-3</v>
      </c>
      <c r="D1592" s="57">
        <v>249.5</v>
      </c>
      <c r="E1592" s="34">
        <f t="shared" si="48"/>
        <v>2.0044097013438567E-4</v>
      </c>
      <c r="F1592" s="77"/>
    </row>
    <row r="1593" spans="1:6" x14ac:dyDescent="0.3">
      <c r="A1593" s="3">
        <v>38310</v>
      </c>
      <c r="B1593" s="4">
        <v>8625.8916019999997</v>
      </c>
      <c r="C1593" s="5">
        <f t="shared" si="49"/>
        <v>-1.2041527990120926E-3</v>
      </c>
      <c r="D1593" s="57">
        <v>247.61</v>
      </c>
      <c r="E1593" s="34">
        <f t="shared" si="48"/>
        <v>-7.5751503006011855E-3</v>
      </c>
      <c r="F1593" s="77"/>
    </row>
    <row r="1594" spans="1:6" x14ac:dyDescent="0.3">
      <c r="A1594" s="3">
        <v>38313</v>
      </c>
      <c r="B1594" s="4">
        <v>8603.3916019999997</v>
      </c>
      <c r="C1594" s="5">
        <f t="shared" si="49"/>
        <v>-2.6084260083656385E-3</v>
      </c>
      <c r="D1594" s="57">
        <v>246.32</v>
      </c>
      <c r="E1594" s="34">
        <f t="shared" si="48"/>
        <v>-5.209805742902196E-3</v>
      </c>
      <c r="F1594" s="77"/>
    </row>
    <row r="1595" spans="1:6" x14ac:dyDescent="0.3">
      <c r="A1595" s="3">
        <v>38314</v>
      </c>
      <c r="B1595" s="4">
        <v>8607.1914059999999</v>
      </c>
      <c r="C1595" s="5">
        <f t="shared" si="49"/>
        <v>4.4166349455920795E-4</v>
      </c>
      <c r="D1595" s="57">
        <v>246.71</v>
      </c>
      <c r="E1595" s="34">
        <f t="shared" si="48"/>
        <v>1.5833062682690802E-3</v>
      </c>
      <c r="F1595" s="77"/>
    </row>
    <row r="1596" spans="1:6" x14ac:dyDescent="0.3">
      <c r="A1596" s="3">
        <v>38315</v>
      </c>
      <c r="B1596" s="4">
        <v>8667.9912110000005</v>
      </c>
      <c r="C1596" s="5">
        <f t="shared" si="49"/>
        <v>7.0638379155385511E-3</v>
      </c>
      <c r="D1596" s="57">
        <v>246.4</v>
      </c>
      <c r="E1596" s="34">
        <f t="shared" si="48"/>
        <v>-1.2565360139434878E-3</v>
      </c>
      <c r="F1596" s="77"/>
    </row>
    <row r="1597" spans="1:6" x14ac:dyDescent="0.3">
      <c r="A1597" s="3">
        <v>38316</v>
      </c>
      <c r="B1597" s="4">
        <v>8755.3916019999997</v>
      </c>
      <c r="C1597" s="5">
        <f t="shared" si="49"/>
        <v>1.0083119476296254E-2</v>
      </c>
      <c r="D1597" s="57">
        <v>248.17</v>
      </c>
      <c r="E1597" s="34">
        <f t="shared" si="48"/>
        <v>7.1834415584415279E-3</v>
      </c>
      <c r="F1597" s="77"/>
    </row>
    <row r="1598" spans="1:6" x14ac:dyDescent="0.3">
      <c r="A1598" s="3">
        <v>38317</v>
      </c>
      <c r="B1598" s="4">
        <v>8739.1914059999999</v>
      </c>
      <c r="C1598" s="5">
        <f t="shared" si="49"/>
        <v>-1.8503108411849212E-3</v>
      </c>
      <c r="D1598" s="57">
        <v>247.78</v>
      </c>
      <c r="E1598" s="34">
        <f t="shared" si="48"/>
        <v>-1.5715034049239573E-3</v>
      </c>
      <c r="F1598" s="77"/>
    </row>
    <row r="1599" spans="1:6" x14ac:dyDescent="0.3">
      <c r="A1599" s="3">
        <v>38320</v>
      </c>
      <c r="B1599" s="4">
        <v>8715.4912110000005</v>
      </c>
      <c r="C1599" s="5">
        <f t="shared" si="49"/>
        <v>-2.7119436912352857E-3</v>
      </c>
      <c r="D1599" s="57">
        <v>247.53</v>
      </c>
      <c r="E1599" s="34">
        <f t="shared" si="48"/>
        <v>-1.0089595609007462E-3</v>
      </c>
      <c r="F1599" s="77"/>
    </row>
    <row r="1600" spans="1:6" x14ac:dyDescent="0.3">
      <c r="A1600" s="3">
        <v>38321</v>
      </c>
      <c r="B1600" s="4">
        <v>8692.9912110000005</v>
      </c>
      <c r="C1600" s="5">
        <f t="shared" si="49"/>
        <v>-2.5816100843062406E-3</v>
      </c>
      <c r="D1600" s="57">
        <v>246.51</v>
      </c>
      <c r="E1600" s="34">
        <f t="shared" si="48"/>
        <v>-4.120712640892088E-3</v>
      </c>
      <c r="F1600" s="77"/>
    </row>
    <row r="1601" spans="1:6" x14ac:dyDescent="0.3">
      <c r="A1601" s="3">
        <v>38322</v>
      </c>
      <c r="B1601" s="4">
        <v>8773.8916019999997</v>
      </c>
      <c r="C1601" s="5">
        <f t="shared" si="49"/>
        <v>9.3063928211072344E-3</v>
      </c>
      <c r="D1601" s="57">
        <v>249.29</v>
      </c>
      <c r="E1601" s="34">
        <f t="shared" si="48"/>
        <v>1.1277432964180045E-2</v>
      </c>
      <c r="F1601" s="77"/>
    </row>
    <row r="1602" spans="1:6" x14ac:dyDescent="0.3">
      <c r="A1602" s="3">
        <v>38323</v>
      </c>
      <c r="B1602" s="4">
        <v>8811.3916019999997</v>
      </c>
      <c r="C1602" s="5">
        <f t="shared" si="49"/>
        <v>4.274044141536093E-3</v>
      </c>
      <c r="D1602" s="57">
        <v>250.32</v>
      </c>
      <c r="E1602" s="34">
        <f t="shared" ref="E1602:E1665" si="50">D1602/D1601-1</f>
        <v>4.1317341249147432E-3</v>
      </c>
      <c r="F1602" s="77"/>
    </row>
    <row r="1603" spans="1:6" x14ac:dyDescent="0.3">
      <c r="A1603" s="3">
        <v>38324</v>
      </c>
      <c r="B1603" s="4">
        <v>8787.8916019999997</v>
      </c>
      <c r="C1603" s="5">
        <f t="shared" ref="C1603:C1666" si="51">B1603/B1602-1</f>
        <v>-2.6670021106162123E-3</v>
      </c>
      <c r="D1603" s="57">
        <v>249.74</v>
      </c>
      <c r="E1603" s="34">
        <f t="shared" si="50"/>
        <v>-2.3170341962287511E-3</v>
      </c>
      <c r="F1603" s="77"/>
    </row>
    <row r="1604" spans="1:6" x14ac:dyDescent="0.3">
      <c r="A1604" s="3">
        <v>38328</v>
      </c>
      <c r="B1604" s="4">
        <v>8818.3916019999997</v>
      </c>
      <c r="C1604" s="5">
        <f t="shared" si="51"/>
        <v>3.4706845943637266E-3</v>
      </c>
      <c r="D1604" s="57">
        <v>249.44</v>
      </c>
      <c r="E1604" s="34">
        <f t="shared" si="50"/>
        <v>-1.2012492992712342E-3</v>
      </c>
      <c r="F1604" s="77"/>
    </row>
    <row r="1605" spans="1:6" x14ac:dyDescent="0.3">
      <c r="A1605" s="3">
        <v>38330</v>
      </c>
      <c r="B1605" s="4">
        <v>8775.5908199999994</v>
      </c>
      <c r="C1605" s="5">
        <f t="shared" si="51"/>
        <v>-4.8535814615323636E-3</v>
      </c>
      <c r="D1605" s="57">
        <v>247.19</v>
      </c>
      <c r="E1605" s="34">
        <f t="shared" si="50"/>
        <v>-9.020205259781866E-3</v>
      </c>
      <c r="F1605" s="77"/>
    </row>
    <row r="1606" spans="1:6" x14ac:dyDescent="0.3">
      <c r="A1606" s="3">
        <v>38331</v>
      </c>
      <c r="B1606" s="4">
        <v>8827.1914059999999</v>
      </c>
      <c r="C1606" s="5">
        <f t="shared" si="51"/>
        <v>5.8800127602121055E-3</v>
      </c>
      <c r="D1606" s="57">
        <v>248.18</v>
      </c>
      <c r="E1606" s="34">
        <f t="shared" si="50"/>
        <v>4.0050163841580666E-3</v>
      </c>
      <c r="F1606" s="77"/>
    </row>
    <row r="1607" spans="1:6" x14ac:dyDescent="0.3">
      <c r="A1607" s="3">
        <v>38334</v>
      </c>
      <c r="B1607" s="4">
        <v>8887.8916019999997</v>
      </c>
      <c r="C1607" s="5">
        <f t="shared" si="51"/>
        <v>6.8765016196137285E-3</v>
      </c>
      <c r="D1607" s="57">
        <v>250.04</v>
      </c>
      <c r="E1607" s="34">
        <f t="shared" si="50"/>
        <v>7.4945603997098598E-3</v>
      </c>
      <c r="F1607" s="77"/>
    </row>
    <row r="1608" spans="1:6" x14ac:dyDescent="0.3">
      <c r="A1608" s="3">
        <v>38335</v>
      </c>
      <c r="B1608" s="4">
        <v>8893.7910159999992</v>
      </c>
      <c r="C1608" s="5">
        <f t="shared" si="51"/>
        <v>6.6375854524047817E-4</v>
      </c>
      <c r="D1608" s="57">
        <v>250.31</v>
      </c>
      <c r="E1608" s="34">
        <f t="shared" si="50"/>
        <v>1.0798272276435483E-3</v>
      </c>
      <c r="F1608" s="77"/>
    </row>
    <row r="1609" spans="1:6" x14ac:dyDescent="0.3">
      <c r="A1609" s="3">
        <v>38336</v>
      </c>
      <c r="B1609" s="4">
        <v>8871.1914059999999</v>
      </c>
      <c r="C1609" s="5">
        <f t="shared" si="51"/>
        <v>-2.5410547604888256E-3</v>
      </c>
      <c r="D1609" s="57">
        <v>250.18</v>
      </c>
      <c r="E1609" s="34">
        <f t="shared" si="50"/>
        <v>-5.1935599856178793E-4</v>
      </c>
      <c r="F1609" s="77"/>
    </row>
    <row r="1610" spans="1:6" x14ac:dyDescent="0.3">
      <c r="A1610" s="3">
        <v>38337</v>
      </c>
      <c r="B1610" s="4">
        <v>8898.7910159999992</v>
      </c>
      <c r="C1610" s="5">
        <f t="shared" si="51"/>
        <v>3.1111503220788705E-3</v>
      </c>
      <c r="D1610" s="57">
        <v>251.09</v>
      </c>
      <c r="E1610" s="34">
        <f t="shared" si="50"/>
        <v>3.6373810856182853E-3</v>
      </c>
      <c r="F1610" s="77"/>
    </row>
    <row r="1611" spans="1:6" x14ac:dyDescent="0.3">
      <c r="A1611" s="3">
        <v>38338</v>
      </c>
      <c r="B1611" s="4">
        <v>8865.9912110000005</v>
      </c>
      <c r="C1611" s="5">
        <f t="shared" si="51"/>
        <v>-3.6858720404855383E-3</v>
      </c>
      <c r="D1611" s="57">
        <v>249.13</v>
      </c>
      <c r="E1611" s="34">
        <f t="shared" si="50"/>
        <v>-7.8059659882910859E-3</v>
      </c>
      <c r="F1611" s="77"/>
    </row>
    <row r="1612" spans="1:6" x14ac:dyDescent="0.3">
      <c r="A1612" s="3">
        <v>38341</v>
      </c>
      <c r="B1612" s="4">
        <v>8894.4912110000005</v>
      </c>
      <c r="C1612" s="5">
        <f t="shared" si="51"/>
        <v>3.2145305946886804E-3</v>
      </c>
      <c r="D1612" s="57">
        <v>250.29</v>
      </c>
      <c r="E1612" s="34">
        <f t="shared" si="50"/>
        <v>4.6562035884878394E-3</v>
      </c>
      <c r="F1612" s="77"/>
    </row>
    <row r="1613" spans="1:6" x14ac:dyDescent="0.3">
      <c r="A1613" s="3">
        <v>38342</v>
      </c>
      <c r="B1613" s="4">
        <v>8941.7910159999992</v>
      </c>
      <c r="C1613" s="5">
        <f t="shared" si="51"/>
        <v>5.3178764111321275E-3</v>
      </c>
      <c r="D1613" s="57">
        <v>249.77</v>
      </c>
      <c r="E1613" s="34">
        <f t="shared" si="50"/>
        <v>-2.0775899956050337E-3</v>
      </c>
      <c r="F1613" s="77"/>
    </row>
    <row r="1614" spans="1:6" x14ac:dyDescent="0.3">
      <c r="A1614" s="3">
        <v>38343</v>
      </c>
      <c r="B1614" s="4">
        <v>9024.9912110000005</v>
      </c>
      <c r="C1614" s="5">
        <f t="shared" si="51"/>
        <v>9.304645439725423E-3</v>
      </c>
      <c r="D1614" s="57">
        <v>250.91</v>
      </c>
      <c r="E1614" s="34">
        <f t="shared" si="50"/>
        <v>4.5641990631379858E-3</v>
      </c>
      <c r="F1614" s="77"/>
    </row>
    <row r="1615" spans="1:6" x14ac:dyDescent="0.3">
      <c r="A1615" s="3">
        <v>38344</v>
      </c>
      <c r="B1615" s="4">
        <v>9054.1914059999999</v>
      </c>
      <c r="C1615" s="5">
        <f t="shared" si="51"/>
        <v>3.235481821235453E-3</v>
      </c>
      <c r="D1615" s="57">
        <v>250.98</v>
      </c>
      <c r="E1615" s="34">
        <f t="shared" si="50"/>
        <v>2.7898449643304346E-4</v>
      </c>
      <c r="F1615" s="77"/>
    </row>
    <row r="1616" spans="1:6" x14ac:dyDescent="0.3">
      <c r="A1616" s="3">
        <v>38348</v>
      </c>
      <c r="B1616" s="4">
        <v>9050.6914059999999</v>
      </c>
      <c r="C1616" s="5">
        <f t="shared" si="51"/>
        <v>-3.8656129996106348E-4</v>
      </c>
      <c r="D1616" s="57">
        <v>250.84</v>
      </c>
      <c r="E1616" s="34">
        <f t="shared" si="50"/>
        <v>-5.5781337158333777E-4</v>
      </c>
      <c r="F1616" s="77"/>
    </row>
    <row r="1617" spans="1:6" x14ac:dyDescent="0.3">
      <c r="A1617" s="3">
        <v>38349</v>
      </c>
      <c r="B1617" s="4">
        <v>9077.0908199999994</v>
      </c>
      <c r="C1617" s="5">
        <f t="shared" si="51"/>
        <v>2.9168394784180318E-3</v>
      </c>
      <c r="D1617" s="57">
        <v>251.09</v>
      </c>
      <c r="E1617" s="34">
        <f t="shared" si="50"/>
        <v>9.9665125179404512E-4</v>
      </c>
      <c r="F1617" s="77"/>
    </row>
    <row r="1618" spans="1:6" x14ac:dyDescent="0.3">
      <c r="A1618" s="3">
        <v>38350</v>
      </c>
      <c r="B1618" s="4">
        <v>9100.6914059999999</v>
      </c>
      <c r="C1618" s="5">
        <f t="shared" si="51"/>
        <v>2.6000165105763973E-3</v>
      </c>
      <c r="D1618" s="57">
        <v>251.03</v>
      </c>
      <c r="E1618" s="34">
        <f t="shared" si="50"/>
        <v>-2.3895814249874636E-4</v>
      </c>
      <c r="F1618" s="77"/>
    </row>
    <row r="1619" spans="1:6" x14ac:dyDescent="0.3">
      <c r="A1619" s="3">
        <v>38351</v>
      </c>
      <c r="B1619" s="4">
        <v>9080.7910159999992</v>
      </c>
      <c r="C1619" s="5">
        <f t="shared" si="51"/>
        <v>-2.1866899021408814E-3</v>
      </c>
      <c r="D1619" s="57">
        <v>251.02</v>
      </c>
      <c r="E1619" s="34">
        <f t="shared" si="50"/>
        <v>-3.9835876190053021E-5</v>
      </c>
      <c r="F1619" s="77"/>
    </row>
    <row r="1620" spans="1:6" x14ac:dyDescent="0.3">
      <c r="A1620" s="3">
        <v>38355</v>
      </c>
      <c r="B1620" s="4">
        <v>9124.0908199999994</v>
      </c>
      <c r="C1620" s="5">
        <f t="shared" si="51"/>
        <v>4.7682854856705426E-3</v>
      </c>
      <c r="D1620" s="57">
        <v>252.55</v>
      </c>
      <c r="E1620" s="34">
        <f t="shared" si="50"/>
        <v>6.0951318620030559E-3</v>
      </c>
      <c r="F1620" s="77"/>
    </row>
    <row r="1621" spans="1:6" x14ac:dyDescent="0.3">
      <c r="A1621" s="3">
        <v>38356</v>
      </c>
      <c r="B1621" s="4">
        <v>9119.9912110000005</v>
      </c>
      <c r="C1621" s="5">
        <f t="shared" si="51"/>
        <v>-4.4931698739913983E-4</v>
      </c>
      <c r="D1621" s="57">
        <v>253.55</v>
      </c>
      <c r="E1621" s="34">
        <f t="shared" si="50"/>
        <v>3.9596119580280753E-3</v>
      </c>
      <c r="F1621" s="2"/>
    </row>
    <row r="1622" spans="1:6" x14ac:dyDescent="0.3">
      <c r="A1622" s="3">
        <v>38357</v>
      </c>
      <c r="B1622" s="4">
        <v>9024.3916019999997</v>
      </c>
      <c r="C1622" s="5">
        <f t="shared" si="51"/>
        <v>-1.0482423369519767E-2</v>
      </c>
      <c r="D1622" s="57">
        <v>251.85</v>
      </c>
      <c r="E1622" s="34">
        <f t="shared" si="50"/>
        <v>-6.704791954249667E-3</v>
      </c>
      <c r="F1622" s="2"/>
    </row>
    <row r="1623" spans="1:6" x14ac:dyDescent="0.3">
      <c r="A1623" s="3">
        <v>38358</v>
      </c>
      <c r="B1623" s="4" t="s">
        <v>32</v>
      </c>
      <c r="C1623" s="5" t="e">
        <f t="shared" si="51"/>
        <v>#VALUE!</v>
      </c>
      <c r="D1623" s="57">
        <v>253.09</v>
      </c>
      <c r="E1623" s="34">
        <f t="shared" si="50"/>
        <v>4.9235656144530626E-3</v>
      </c>
      <c r="F1623" s="2"/>
    </row>
    <row r="1624" spans="1:6" x14ac:dyDescent="0.3">
      <c r="A1624" s="3">
        <v>38359</v>
      </c>
      <c r="B1624" s="4">
        <v>9041.0908199999994</v>
      </c>
      <c r="C1624" s="5" t="e">
        <f t="shared" si="51"/>
        <v>#VALUE!</v>
      </c>
      <c r="D1624" s="57">
        <v>254.72</v>
      </c>
      <c r="E1624" s="34">
        <f t="shared" si="50"/>
        <v>6.4403966968271664E-3</v>
      </c>
      <c r="F1624" s="2"/>
    </row>
    <row r="1625" spans="1:6" x14ac:dyDescent="0.3">
      <c r="A1625" s="3">
        <v>38362</v>
      </c>
      <c r="B1625" s="4">
        <v>9028.4912110000005</v>
      </c>
      <c r="C1625" s="5">
        <f t="shared" si="51"/>
        <v>-1.3935938982193585E-3</v>
      </c>
      <c r="D1625" s="57">
        <v>254.62</v>
      </c>
      <c r="E1625" s="34">
        <f t="shared" si="50"/>
        <v>-3.9258793969842998E-4</v>
      </c>
      <c r="F1625" s="2"/>
    </row>
    <row r="1626" spans="1:6" x14ac:dyDescent="0.3">
      <c r="A1626" s="3">
        <v>38363</v>
      </c>
      <c r="B1626" s="4">
        <v>8966.3916019999997</v>
      </c>
      <c r="C1626" s="5">
        <f t="shared" si="51"/>
        <v>-6.8781823616709259E-3</v>
      </c>
      <c r="D1626" s="57">
        <v>252.73</v>
      </c>
      <c r="E1626" s="34">
        <f t="shared" si="50"/>
        <v>-7.4228261723352507E-3</v>
      </c>
      <c r="F1626" s="2"/>
    </row>
    <row r="1627" spans="1:6" x14ac:dyDescent="0.3">
      <c r="A1627" s="3">
        <v>38364</v>
      </c>
      <c r="B1627" s="4">
        <v>8945.6914059999999</v>
      </c>
      <c r="C1627" s="5">
        <f t="shared" si="51"/>
        <v>-2.3086428653620317E-3</v>
      </c>
      <c r="D1627" s="57">
        <v>250.79</v>
      </c>
      <c r="E1627" s="34">
        <f t="shared" si="50"/>
        <v>-7.676176156372394E-3</v>
      </c>
      <c r="F1627" s="2"/>
    </row>
    <row r="1628" spans="1:6" x14ac:dyDescent="0.3">
      <c r="A1628" s="3">
        <v>38365</v>
      </c>
      <c r="B1628" s="4">
        <v>9016.7910159999992</v>
      </c>
      <c r="C1628" s="5">
        <f t="shared" si="51"/>
        <v>7.9479166867204576E-3</v>
      </c>
      <c r="D1628" s="57">
        <v>251.73</v>
      </c>
      <c r="E1628" s="34">
        <f t="shared" si="50"/>
        <v>3.7481558275849203E-3</v>
      </c>
      <c r="F1628" s="2"/>
    </row>
    <row r="1629" spans="1:6" x14ac:dyDescent="0.3">
      <c r="A1629" s="3">
        <v>38366</v>
      </c>
      <c r="B1629" s="4">
        <v>9025.0908199999994</v>
      </c>
      <c r="C1629" s="5">
        <f t="shared" si="51"/>
        <v>9.2048312811865429E-4</v>
      </c>
      <c r="D1629" s="57">
        <v>252.99</v>
      </c>
      <c r="E1629" s="34">
        <f t="shared" si="50"/>
        <v>5.0053628888095947E-3</v>
      </c>
      <c r="F1629" s="2"/>
    </row>
    <row r="1630" spans="1:6" x14ac:dyDescent="0.3">
      <c r="A1630" s="3">
        <v>38369</v>
      </c>
      <c r="B1630" s="4">
        <v>9094.3916019999997</v>
      </c>
      <c r="C1630" s="5">
        <f t="shared" si="51"/>
        <v>7.6786797365435699E-3</v>
      </c>
      <c r="D1630" s="57">
        <v>254.03</v>
      </c>
      <c r="E1630" s="34">
        <f t="shared" si="50"/>
        <v>4.1108344203328873E-3</v>
      </c>
      <c r="F1630" s="2"/>
    </row>
    <row r="1631" spans="1:6" x14ac:dyDescent="0.3">
      <c r="A1631" s="3">
        <v>38370</v>
      </c>
      <c r="B1631" s="4">
        <v>9096.8916019999997</v>
      </c>
      <c r="C1631" s="5">
        <f t="shared" si="51"/>
        <v>2.7489469437957936E-4</v>
      </c>
      <c r="D1631" s="57">
        <v>254.28</v>
      </c>
      <c r="E1631" s="34">
        <f t="shared" si="50"/>
        <v>9.8413573200017979E-4</v>
      </c>
      <c r="F1631" s="2"/>
    </row>
    <row r="1632" spans="1:6" x14ac:dyDescent="0.3">
      <c r="A1632" s="3">
        <v>38371</v>
      </c>
      <c r="B1632" s="4">
        <v>9087.5908199999994</v>
      </c>
      <c r="C1632" s="5">
        <f t="shared" si="51"/>
        <v>-1.0224131941899417E-3</v>
      </c>
      <c r="D1632" s="57">
        <v>254.73</v>
      </c>
      <c r="E1632" s="34">
        <f t="shared" si="50"/>
        <v>1.7697026899481383E-3</v>
      </c>
      <c r="F1632" s="2"/>
    </row>
    <row r="1633" spans="1:6" x14ac:dyDescent="0.3">
      <c r="A1633" s="3">
        <v>38372</v>
      </c>
      <c r="B1633" s="4">
        <v>9017.6914059999999</v>
      </c>
      <c r="C1633" s="5">
        <f t="shared" si="51"/>
        <v>-7.6917431016111371E-3</v>
      </c>
      <c r="D1633" s="57">
        <v>253.69</v>
      </c>
      <c r="E1633" s="34">
        <f t="shared" si="50"/>
        <v>-4.0827542888548507E-3</v>
      </c>
      <c r="F1633" s="2"/>
    </row>
    <row r="1634" spans="1:6" x14ac:dyDescent="0.3">
      <c r="A1634" s="3">
        <v>38373</v>
      </c>
      <c r="B1634" s="4">
        <v>8999.3916019999997</v>
      </c>
      <c r="C1634" s="5">
        <f t="shared" si="51"/>
        <v>-2.0293224924312625E-3</v>
      </c>
      <c r="D1634" s="57">
        <v>253.42</v>
      </c>
      <c r="E1634" s="34">
        <f t="shared" si="50"/>
        <v>-1.0642910638969383E-3</v>
      </c>
      <c r="F1634" s="2"/>
    </row>
    <row r="1635" spans="1:6" x14ac:dyDescent="0.3">
      <c r="A1635" s="3">
        <v>38376</v>
      </c>
      <c r="B1635" s="4">
        <v>8967.0908199999994</v>
      </c>
      <c r="C1635" s="5">
        <f t="shared" si="51"/>
        <v>-3.5892184081446343E-3</v>
      </c>
      <c r="D1635" s="57">
        <v>253.28</v>
      </c>
      <c r="E1635" s="34">
        <f t="shared" si="50"/>
        <v>-5.5244258543130087E-4</v>
      </c>
      <c r="F1635" s="2"/>
    </row>
    <row r="1636" spans="1:6" x14ac:dyDescent="0.3">
      <c r="A1636" s="3">
        <v>38377</v>
      </c>
      <c r="B1636" s="4">
        <v>9033.1914059999999</v>
      </c>
      <c r="C1636" s="5">
        <f t="shared" si="51"/>
        <v>7.371463870151862E-3</v>
      </c>
      <c r="D1636" s="57">
        <v>254.94</v>
      </c>
      <c r="E1636" s="34">
        <f t="shared" si="50"/>
        <v>6.554011370814905E-3</v>
      </c>
      <c r="F1636" s="2"/>
    </row>
    <row r="1637" spans="1:6" x14ac:dyDescent="0.3">
      <c r="A1637" s="3">
        <v>38378</v>
      </c>
      <c r="B1637" s="4">
        <v>9058.0908199999994</v>
      </c>
      <c r="C1637" s="5">
        <f t="shared" si="51"/>
        <v>2.7564360015066569E-3</v>
      </c>
      <c r="D1637" s="57">
        <v>255.03</v>
      </c>
      <c r="E1637" s="34">
        <f t="shared" si="50"/>
        <v>3.530242409979234E-4</v>
      </c>
      <c r="F1637" s="2"/>
    </row>
    <row r="1638" spans="1:6" x14ac:dyDescent="0.3">
      <c r="A1638" s="3">
        <v>38379</v>
      </c>
      <c r="B1638" s="4">
        <v>9125.2910159999992</v>
      </c>
      <c r="C1638" s="5">
        <f t="shared" si="51"/>
        <v>7.4188035133875285E-3</v>
      </c>
      <c r="D1638" s="57">
        <v>256.12</v>
      </c>
      <c r="E1638" s="34">
        <f t="shared" si="50"/>
        <v>4.2740069795710323E-3</v>
      </c>
      <c r="F1638" s="2"/>
    </row>
    <row r="1639" spans="1:6" x14ac:dyDescent="0.3">
      <c r="A1639" s="3">
        <v>38380</v>
      </c>
      <c r="B1639" s="4">
        <v>9139.3916019999997</v>
      </c>
      <c r="C1639" s="5">
        <f t="shared" si="51"/>
        <v>1.5452204182067053E-3</v>
      </c>
      <c r="D1639" s="57">
        <v>255.14</v>
      </c>
      <c r="E1639" s="34">
        <f t="shared" si="50"/>
        <v>-3.8263314071529386E-3</v>
      </c>
      <c r="F1639" s="2"/>
    </row>
    <row r="1640" spans="1:6" x14ac:dyDescent="0.3">
      <c r="A1640" s="3">
        <v>38383</v>
      </c>
      <c r="B1640" s="4">
        <v>9223.890625</v>
      </c>
      <c r="C1640" s="5">
        <f t="shared" si="51"/>
        <v>9.2455851198574024E-3</v>
      </c>
      <c r="D1640" s="57">
        <v>256.85000000000002</v>
      </c>
      <c r="E1640" s="34">
        <f t="shared" si="50"/>
        <v>6.702202712236538E-3</v>
      </c>
      <c r="F1640" s="2"/>
    </row>
    <row r="1641" spans="1:6" x14ac:dyDescent="0.3">
      <c r="A1641" s="3">
        <v>38384</v>
      </c>
      <c r="B1641" s="4">
        <v>9256.9902340000008</v>
      </c>
      <c r="C1641" s="5">
        <f t="shared" si="51"/>
        <v>3.5884650355988423E-3</v>
      </c>
      <c r="D1641" s="57">
        <v>258.86</v>
      </c>
      <c r="E1641" s="34">
        <f t="shared" si="50"/>
        <v>7.82557913178894E-3</v>
      </c>
      <c r="F1641" s="2"/>
    </row>
    <row r="1642" spans="1:6" x14ac:dyDescent="0.3">
      <c r="A1642" s="3">
        <v>38385</v>
      </c>
      <c r="B1642" s="4">
        <v>9306.9902340000008</v>
      </c>
      <c r="C1642" s="5">
        <f t="shared" si="51"/>
        <v>5.4013236198904302E-3</v>
      </c>
      <c r="D1642" s="57">
        <v>259.67</v>
      </c>
      <c r="E1642" s="34">
        <f t="shared" si="50"/>
        <v>3.1291045352699332E-3</v>
      </c>
      <c r="F1642" s="2"/>
    </row>
    <row r="1643" spans="1:6" x14ac:dyDescent="0.3">
      <c r="A1643" s="3">
        <v>38386</v>
      </c>
      <c r="B1643" s="4">
        <v>9310.390625</v>
      </c>
      <c r="C1643" s="5">
        <f t="shared" si="51"/>
        <v>3.6535882326127478E-4</v>
      </c>
      <c r="D1643" s="57">
        <v>259.54000000000002</v>
      </c>
      <c r="E1643" s="34">
        <f t="shared" si="50"/>
        <v>-5.0063542188161225E-4</v>
      </c>
      <c r="F1643" s="2"/>
    </row>
    <row r="1644" spans="1:6" x14ac:dyDescent="0.3">
      <c r="A1644" s="3">
        <v>38387</v>
      </c>
      <c r="B1644" s="4">
        <v>9422.4902340000008</v>
      </c>
      <c r="C1644" s="5">
        <f t="shared" si="51"/>
        <v>1.2040269148213101E-2</v>
      </c>
      <c r="D1644" s="57">
        <v>261.92</v>
      </c>
      <c r="E1644" s="34">
        <f t="shared" si="50"/>
        <v>9.1700701240655658E-3</v>
      </c>
      <c r="F1644" s="2"/>
    </row>
    <row r="1645" spans="1:6" x14ac:dyDescent="0.3">
      <c r="A1645" s="3">
        <v>38390</v>
      </c>
      <c r="B1645" s="4">
        <v>9461.6904300000006</v>
      </c>
      <c r="C1645" s="5">
        <f t="shared" si="51"/>
        <v>4.1602798226896276E-3</v>
      </c>
      <c r="D1645" s="57">
        <v>263.32</v>
      </c>
      <c r="E1645" s="34">
        <f t="shared" si="50"/>
        <v>5.3451435552840376E-3</v>
      </c>
      <c r="F1645" s="2"/>
    </row>
    <row r="1646" spans="1:6" x14ac:dyDescent="0.3">
      <c r="A1646" s="3">
        <v>38391</v>
      </c>
      <c r="B1646" s="4">
        <v>9479.1904300000006</v>
      </c>
      <c r="C1646" s="5">
        <f t="shared" si="51"/>
        <v>1.8495637887827598E-3</v>
      </c>
      <c r="D1646" s="57">
        <v>263.81</v>
      </c>
      <c r="E1646" s="34">
        <f t="shared" si="50"/>
        <v>1.8608537141120429E-3</v>
      </c>
      <c r="F1646" s="2"/>
    </row>
    <row r="1647" spans="1:6" x14ac:dyDescent="0.3">
      <c r="A1647" s="3">
        <v>38392</v>
      </c>
      <c r="B1647" s="4">
        <v>9450.7900389999995</v>
      </c>
      <c r="C1647" s="5">
        <f t="shared" si="51"/>
        <v>-2.9960776935252786E-3</v>
      </c>
      <c r="D1647" s="57">
        <v>263.39</v>
      </c>
      <c r="E1647" s="34">
        <f t="shared" si="50"/>
        <v>-1.5920548879876373E-3</v>
      </c>
      <c r="F1647" s="2"/>
    </row>
    <row r="1648" spans="1:6" x14ac:dyDescent="0.3">
      <c r="A1648" s="3">
        <v>38393</v>
      </c>
      <c r="B1648" s="4">
        <v>9451.1904300000006</v>
      </c>
      <c r="C1648" s="5">
        <f t="shared" si="51"/>
        <v>4.2365876117056445E-5</v>
      </c>
      <c r="D1648" s="57">
        <v>263.13</v>
      </c>
      <c r="E1648" s="34">
        <f t="shared" si="50"/>
        <v>-9.8712935191158646E-4</v>
      </c>
      <c r="F1648" s="2"/>
    </row>
    <row r="1649" spans="1:6" x14ac:dyDescent="0.3">
      <c r="A1649" s="3">
        <v>38394</v>
      </c>
      <c r="B1649" s="4">
        <v>9588.2900389999995</v>
      </c>
      <c r="C1649" s="5">
        <f t="shared" si="51"/>
        <v>1.4506067782193544E-2</v>
      </c>
      <c r="D1649" s="57">
        <v>265.52</v>
      </c>
      <c r="E1649" s="34">
        <f t="shared" si="50"/>
        <v>9.0829627940560709E-3</v>
      </c>
      <c r="F1649" s="2"/>
    </row>
    <row r="1650" spans="1:6" x14ac:dyDescent="0.3">
      <c r="A1650" s="3">
        <v>38397</v>
      </c>
      <c r="B1650" s="4">
        <v>9584.9902340000008</v>
      </c>
      <c r="C1650" s="5">
        <f t="shared" si="51"/>
        <v>-3.4414947676564278E-4</v>
      </c>
      <c r="D1650" s="57">
        <v>265.91000000000003</v>
      </c>
      <c r="E1650" s="34">
        <f t="shared" si="50"/>
        <v>1.4688159084064178E-3</v>
      </c>
      <c r="F1650" s="2"/>
    </row>
    <row r="1651" spans="1:6" x14ac:dyDescent="0.3">
      <c r="A1651" s="3">
        <v>38398</v>
      </c>
      <c r="B1651" s="4">
        <v>9634.2900389999995</v>
      </c>
      <c r="C1651" s="5">
        <f t="shared" si="51"/>
        <v>5.1434382087445218E-3</v>
      </c>
      <c r="D1651" s="57">
        <v>266.97000000000003</v>
      </c>
      <c r="E1651" s="34">
        <f t="shared" si="50"/>
        <v>3.9863111579105936E-3</v>
      </c>
      <c r="F1651" s="2"/>
    </row>
    <row r="1652" spans="1:6" x14ac:dyDescent="0.3">
      <c r="A1652" s="3">
        <v>38399</v>
      </c>
      <c r="B1652" s="4">
        <v>9575.5898440000001</v>
      </c>
      <c r="C1652" s="5">
        <f t="shared" si="51"/>
        <v>-6.0928407555075337E-3</v>
      </c>
      <c r="D1652" s="57">
        <v>265.35000000000002</v>
      </c>
      <c r="E1652" s="34">
        <f t="shared" si="50"/>
        <v>-6.0680975390493552E-3</v>
      </c>
      <c r="F1652" s="2"/>
    </row>
    <row r="1653" spans="1:6" x14ac:dyDescent="0.3">
      <c r="A1653" s="3">
        <v>38400</v>
      </c>
      <c r="B1653" s="4">
        <v>9585.6904300000006</v>
      </c>
      <c r="C1653" s="5">
        <f t="shared" si="51"/>
        <v>1.0548265082939157E-3</v>
      </c>
      <c r="D1653" s="57">
        <v>265.64</v>
      </c>
      <c r="E1653" s="34">
        <f t="shared" si="50"/>
        <v>1.0928961748633004E-3</v>
      </c>
      <c r="F1653" s="2"/>
    </row>
    <row r="1654" spans="1:6" x14ac:dyDescent="0.3">
      <c r="A1654" s="3">
        <v>38401</v>
      </c>
      <c r="B1654" s="4">
        <v>9570.0898440000001</v>
      </c>
      <c r="C1654" s="5">
        <f t="shared" si="51"/>
        <v>-1.6274869414910631E-3</v>
      </c>
      <c r="D1654" s="57">
        <v>266.01</v>
      </c>
      <c r="E1654" s="34">
        <f t="shared" si="50"/>
        <v>1.3928625207046963E-3</v>
      </c>
      <c r="F1654" s="2"/>
    </row>
    <row r="1655" spans="1:6" x14ac:dyDescent="0.3">
      <c r="A1655" s="3">
        <v>38404</v>
      </c>
      <c r="B1655" s="4">
        <v>9464.5898440000001</v>
      </c>
      <c r="C1655" s="5">
        <f t="shared" si="51"/>
        <v>-1.1023929944204647E-2</v>
      </c>
      <c r="D1655" s="57">
        <v>265.66000000000003</v>
      </c>
      <c r="E1655" s="34">
        <f t="shared" si="50"/>
        <v>-1.3157400097739691E-3</v>
      </c>
      <c r="F1655" s="2"/>
    </row>
    <row r="1656" spans="1:6" x14ac:dyDescent="0.3">
      <c r="A1656" s="3">
        <v>38405</v>
      </c>
      <c r="B1656" s="4">
        <v>9350.2900389999995</v>
      </c>
      <c r="C1656" s="5">
        <f t="shared" si="51"/>
        <v>-1.2076572454162937E-2</v>
      </c>
      <c r="D1656" s="57">
        <v>263.75</v>
      </c>
      <c r="E1656" s="34">
        <f t="shared" si="50"/>
        <v>-7.1896408943763479E-3</v>
      </c>
      <c r="F1656" s="2"/>
    </row>
    <row r="1657" spans="1:6" x14ac:dyDescent="0.3">
      <c r="A1657" s="3">
        <v>38406</v>
      </c>
      <c r="B1657" s="4">
        <v>9354.0898440000001</v>
      </c>
      <c r="C1657" s="5">
        <f t="shared" si="51"/>
        <v>4.0638365057676928E-4</v>
      </c>
      <c r="D1657" s="57">
        <v>262.3</v>
      </c>
      <c r="E1657" s="34">
        <f t="shared" si="50"/>
        <v>-5.4976303317535447E-3</v>
      </c>
      <c r="F1657" s="2"/>
    </row>
    <row r="1658" spans="1:6" x14ac:dyDescent="0.3">
      <c r="A1658" s="3">
        <v>38407</v>
      </c>
      <c r="B1658" s="4">
        <v>9352.5898440000001</v>
      </c>
      <c r="C1658" s="5">
        <f t="shared" si="51"/>
        <v>-1.6035766440303245E-4</v>
      </c>
      <c r="D1658" s="57">
        <v>262.14</v>
      </c>
      <c r="E1658" s="34">
        <f t="shared" si="50"/>
        <v>-6.0998856271454738E-4</v>
      </c>
      <c r="F1658" s="2"/>
    </row>
    <row r="1659" spans="1:6" x14ac:dyDescent="0.3">
      <c r="A1659" s="3">
        <v>38408</v>
      </c>
      <c r="B1659" s="4">
        <v>9439.6904300000006</v>
      </c>
      <c r="C1659" s="5">
        <f t="shared" si="51"/>
        <v>9.3129911022322709E-3</v>
      </c>
      <c r="D1659" s="57">
        <v>265.14</v>
      </c>
      <c r="E1659" s="34">
        <f t="shared" si="50"/>
        <v>1.1444266422522276E-2</v>
      </c>
      <c r="F1659" s="2"/>
    </row>
    <row r="1660" spans="1:6" x14ac:dyDescent="0.3">
      <c r="A1660" s="3">
        <v>38411</v>
      </c>
      <c r="B1660" s="4">
        <v>9390.9902340000008</v>
      </c>
      <c r="C1660" s="5">
        <f t="shared" si="51"/>
        <v>-5.1590882520073933E-3</v>
      </c>
      <c r="D1660" s="57">
        <v>264.29000000000002</v>
      </c>
      <c r="E1660" s="34">
        <f t="shared" si="50"/>
        <v>-3.2058535113523856E-3</v>
      </c>
      <c r="F1660" s="2"/>
    </row>
    <row r="1661" spans="1:6" x14ac:dyDescent="0.3">
      <c r="A1661" s="3">
        <v>38412</v>
      </c>
      <c r="B1661" s="4">
        <v>9472.2900389999995</v>
      </c>
      <c r="C1661" s="5">
        <f t="shared" si="51"/>
        <v>8.6572132410118741E-3</v>
      </c>
      <c r="D1661" s="57">
        <v>266.25</v>
      </c>
      <c r="E1661" s="34">
        <f t="shared" si="50"/>
        <v>7.4160959552005412E-3</v>
      </c>
      <c r="F1661" s="2"/>
    </row>
    <row r="1662" spans="1:6" x14ac:dyDescent="0.3">
      <c r="A1662" s="3">
        <v>38413</v>
      </c>
      <c r="B1662" s="4">
        <v>9443.5898440000001</v>
      </c>
      <c r="C1662" s="5">
        <f t="shared" si="51"/>
        <v>-3.0299109171945116E-3</v>
      </c>
      <c r="D1662" s="57">
        <v>266.16000000000003</v>
      </c>
      <c r="E1662" s="34">
        <f t="shared" si="50"/>
        <v>-3.3802816901395971E-4</v>
      </c>
      <c r="F1662" s="2"/>
    </row>
    <row r="1663" spans="1:6" x14ac:dyDescent="0.3">
      <c r="A1663" s="3">
        <v>38414</v>
      </c>
      <c r="B1663" s="4">
        <v>9418.7900389999995</v>
      </c>
      <c r="C1663" s="5">
        <f t="shared" si="51"/>
        <v>-2.6260993340109229E-3</v>
      </c>
      <c r="D1663" s="57">
        <v>266.14999999999998</v>
      </c>
      <c r="E1663" s="34">
        <f t="shared" si="50"/>
        <v>-3.7571385632872989E-5</v>
      </c>
      <c r="F1663" s="2"/>
    </row>
    <row r="1664" spans="1:6" x14ac:dyDescent="0.3">
      <c r="A1664" s="3">
        <v>38415</v>
      </c>
      <c r="B1664" s="4">
        <v>9537.9902340000008</v>
      </c>
      <c r="C1664" s="5">
        <f t="shared" si="51"/>
        <v>1.2655574071237741E-2</v>
      </c>
      <c r="D1664" s="57">
        <v>267.91000000000003</v>
      </c>
      <c r="E1664" s="34">
        <f t="shared" si="50"/>
        <v>6.6128123238777814E-3</v>
      </c>
      <c r="F1664" s="2"/>
    </row>
    <row r="1665" spans="1:6" x14ac:dyDescent="0.3">
      <c r="A1665" s="3">
        <v>38418</v>
      </c>
      <c r="B1665" s="4">
        <v>9545.890625</v>
      </c>
      <c r="C1665" s="5">
        <f t="shared" si="51"/>
        <v>8.2830772585995582E-4</v>
      </c>
      <c r="D1665" s="57">
        <v>267.68</v>
      </c>
      <c r="E1665" s="34">
        <f t="shared" si="50"/>
        <v>-8.5849725654141285E-4</v>
      </c>
      <c r="F1665" s="2"/>
    </row>
    <row r="1666" spans="1:6" x14ac:dyDescent="0.3">
      <c r="A1666" s="3">
        <v>38419</v>
      </c>
      <c r="B1666" s="4">
        <v>9480.1904300000006</v>
      </c>
      <c r="C1666" s="5">
        <f t="shared" si="51"/>
        <v>-6.8825631448086177E-3</v>
      </c>
      <c r="D1666" s="57">
        <v>266.20999999999998</v>
      </c>
      <c r="E1666" s="34">
        <f t="shared" ref="E1666:E1729" si="52">D1666/D1665-1</f>
        <v>-5.4916317991632324E-3</v>
      </c>
      <c r="F1666" s="2"/>
    </row>
    <row r="1667" spans="1:6" x14ac:dyDescent="0.3">
      <c r="A1667" s="3">
        <v>38420</v>
      </c>
      <c r="B1667" s="4">
        <v>9410.2900389999995</v>
      </c>
      <c r="C1667" s="5">
        <f t="shared" ref="C1667:C1730" si="53">B1667/B1666-1</f>
        <v>-7.3733108544741244E-3</v>
      </c>
      <c r="D1667" s="57">
        <v>264.58999999999997</v>
      </c>
      <c r="E1667" s="34">
        <f t="shared" si="52"/>
        <v>-6.0854212839487332E-3</v>
      </c>
      <c r="F1667" s="2"/>
    </row>
    <row r="1668" spans="1:6" x14ac:dyDescent="0.3">
      <c r="A1668" s="3">
        <v>38421</v>
      </c>
      <c r="B1668" s="4">
        <v>9319.390625</v>
      </c>
      <c r="C1668" s="5">
        <f t="shared" si="53"/>
        <v>-9.6595762323239409E-3</v>
      </c>
      <c r="D1668" s="57">
        <v>262.45</v>
      </c>
      <c r="E1668" s="34">
        <f t="shared" si="52"/>
        <v>-8.0879851846251682E-3</v>
      </c>
      <c r="F1668" s="2"/>
    </row>
    <row r="1669" spans="1:6" x14ac:dyDescent="0.3">
      <c r="A1669" s="3">
        <v>38422</v>
      </c>
      <c r="B1669" s="4">
        <v>9330.1904300000006</v>
      </c>
      <c r="C1669" s="5">
        <f t="shared" si="53"/>
        <v>1.1588531304858041E-3</v>
      </c>
      <c r="D1669" s="57">
        <v>263.05</v>
      </c>
      <c r="E1669" s="34">
        <f t="shared" si="52"/>
        <v>2.2861497428081634E-3</v>
      </c>
      <c r="F1669" s="2"/>
    </row>
    <row r="1670" spans="1:6" x14ac:dyDescent="0.3">
      <c r="A1670" s="3">
        <v>38425</v>
      </c>
      <c r="B1670" s="4">
        <v>9296.4902340000008</v>
      </c>
      <c r="C1670" s="5">
        <f t="shared" si="53"/>
        <v>-3.6119515729969853E-3</v>
      </c>
      <c r="D1670" s="57">
        <v>262.66000000000003</v>
      </c>
      <c r="E1670" s="34">
        <f t="shared" si="52"/>
        <v>-1.4826078692263822E-3</v>
      </c>
      <c r="F1670" s="2"/>
    </row>
    <row r="1671" spans="1:6" x14ac:dyDescent="0.3">
      <c r="A1671" s="3">
        <v>38426</v>
      </c>
      <c r="B1671" s="4">
        <v>9354.6904300000006</v>
      </c>
      <c r="C1671" s="5">
        <f t="shared" si="53"/>
        <v>6.2604482482158108E-3</v>
      </c>
      <c r="D1671" s="57">
        <v>264.79000000000002</v>
      </c>
      <c r="E1671" s="34">
        <f t="shared" si="52"/>
        <v>8.1093428767227138E-3</v>
      </c>
      <c r="F1671" s="2"/>
    </row>
    <row r="1672" spans="1:6" x14ac:dyDescent="0.3">
      <c r="A1672" s="3">
        <v>38427</v>
      </c>
      <c r="B1672" s="4">
        <v>9201.1904300000006</v>
      </c>
      <c r="C1672" s="5">
        <f t="shared" si="53"/>
        <v>-1.6408880780034552E-2</v>
      </c>
      <c r="D1672" s="57">
        <v>261.12</v>
      </c>
      <c r="E1672" s="34">
        <f t="shared" si="52"/>
        <v>-1.3860040031723364E-2</v>
      </c>
      <c r="F1672" s="2"/>
    </row>
    <row r="1673" spans="1:6" x14ac:dyDescent="0.3">
      <c r="A1673" s="3">
        <v>38428</v>
      </c>
      <c r="B1673" s="4">
        <v>9235.7900389999995</v>
      </c>
      <c r="C1673" s="5">
        <f t="shared" si="53"/>
        <v>3.7603404975934396E-3</v>
      </c>
      <c r="D1673" s="57">
        <v>261.12</v>
      </c>
      <c r="E1673" s="34">
        <f t="shared" si="52"/>
        <v>0</v>
      </c>
      <c r="F1673" s="2"/>
    </row>
    <row r="1674" spans="1:6" x14ac:dyDescent="0.3">
      <c r="A1674" s="3">
        <v>38429</v>
      </c>
      <c r="B1674" s="4">
        <v>9263.890625</v>
      </c>
      <c r="C1674" s="5">
        <f t="shared" si="53"/>
        <v>3.0425752297680297E-3</v>
      </c>
      <c r="D1674" s="57">
        <v>261.69</v>
      </c>
      <c r="E1674" s="34">
        <f t="shared" si="52"/>
        <v>2.1829044117647189E-3</v>
      </c>
      <c r="F1674" s="2"/>
    </row>
    <row r="1675" spans="1:6" x14ac:dyDescent="0.3">
      <c r="A1675" s="3">
        <v>38432</v>
      </c>
      <c r="B1675" s="4">
        <v>9225.390625</v>
      </c>
      <c r="C1675" s="5">
        <f t="shared" si="53"/>
        <v>-4.1559212601346429E-3</v>
      </c>
      <c r="D1675" s="57">
        <v>261.06</v>
      </c>
      <c r="E1675" s="34">
        <f t="shared" si="52"/>
        <v>-2.4074286369367703E-3</v>
      </c>
      <c r="F1675" s="2"/>
    </row>
    <row r="1676" spans="1:6" x14ac:dyDescent="0.3">
      <c r="A1676" s="3">
        <v>38433</v>
      </c>
      <c r="B1676" s="4">
        <v>9299.1904300000006</v>
      </c>
      <c r="C1676" s="5">
        <f t="shared" si="53"/>
        <v>7.9996401236397396E-3</v>
      </c>
      <c r="D1676" s="57">
        <v>261.55</v>
      </c>
      <c r="E1676" s="34">
        <f t="shared" si="52"/>
        <v>1.8769631502337791E-3</v>
      </c>
      <c r="F1676" s="2"/>
    </row>
    <row r="1677" spans="1:6" x14ac:dyDescent="0.3">
      <c r="A1677" s="3">
        <v>38434</v>
      </c>
      <c r="B1677" s="4">
        <v>9252.0898440000001</v>
      </c>
      <c r="C1677" s="5">
        <f t="shared" si="53"/>
        <v>-5.0650200525036437E-3</v>
      </c>
      <c r="D1677" s="57">
        <v>260.66000000000003</v>
      </c>
      <c r="E1677" s="34">
        <f t="shared" si="52"/>
        <v>-3.4027910533358519E-3</v>
      </c>
      <c r="F1677" s="2"/>
    </row>
    <row r="1678" spans="1:6" x14ac:dyDescent="0.3">
      <c r="A1678" s="3">
        <v>38435</v>
      </c>
      <c r="B1678" s="4">
        <v>9309.2900389999995</v>
      </c>
      <c r="C1678" s="5">
        <f t="shared" si="53"/>
        <v>6.1824080790886526E-3</v>
      </c>
      <c r="D1678" s="57">
        <v>262.17</v>
      </c>
      <c r="E1678" s="34">
        <f t="shared" si="52"/>
        <v>5.792987032916308E-3</v>
      </c>
      <c r="F1678" s="2"/>
    </row>
    <row r="1679" spans="1:6" x14ac:dyDescent="0.3">
      <c r="A1679" s="3">
        <v>38440</v>
      </c>
      <c r="B1679" s="4">
        <v>9324.0898440000001</v>
      </c>
      <c r="C1679" s="5">
        <f t="shared" si="53"/>
        <v>1.5897887957081469E-3</v>
      </c>
      <c r="D1679" s="57">
        <v>262.89</v>
      </c>
      <c r="E1679" s="34">
        <f t="shared" si="52"/>
        <v>2.7463096464124259E-3</v>
      </c>
      <c r="F1679" s="2"/>
    </row>
    <row r="1680" spans="1:6" x14ac:dyDescent="0.3">
      <c r="A1680" s="3">
        <v>38441</v>
      </c>
      <c r="B1680" s="4">
        <v>9280.0898440000001</v>
      </c>
      <c r="C1680" s="5">
        <f t="shared" si="53"/>
        <v>-4.7189592481580167E-3</v>
      </c>
      <c r="D1680" s="57">
        <v>262.08999999999997</v>
      </c>
      <c r="E1680" s="34">
        <f t="shared" si="52"/>
        <v>-3.0430978736354364E-3</v>
      </c>
      <c r="F1680" s="2"/>
    </row>
    <row r="1681" spans="1:6" x14ac:dyDescent="0.3">
      <c r="A1681" s="3">
        <v>38442</v>
      </c>
      <c r="B1681" s="4">
        <v>9258.7900389999995</v>
      </c>
      <c r="C1681" s="5">
        <f t="shared" si="53"/>
        <v>-2.29521538671007E-3</v>
      </c>
      <c r="D1681" s="57">
        <v>262.19</v>
      </c>
      <c r="E1681" s="34">
        <f t="shared" si="52"/>
        <v>3.8154832309511555E-4</v>
      </c>
      <c r="F1681" s="2"/>
    </row>
    <row r="1682" spans="1:6" x14ac:dyDescent="0.3">
      <c r="A1682" s="3">
        <v>38443</v>
      </c>
      <c r="B1682" s="4">
        <v>9289.4902340000008</v>
      </c>
      <c r="C1682" s="5">
        <f t="shared" si="53"/>
        <v>3.3157890902251186E-3</v>
      </c>
      <c r="D1682" s="57">
        <v>263.43</v>
      </c>
      <c r="E1682" s="34">
        <f t="shared" si="52"/>
        <v>4.7293947137572179E-3</v>
      </c>
      <c r="F1682" s="2"/>
    </row>
    <row r="1683" spans="1:6" x14ac:dyDescent="0.3">
      <c r="A1683" s="3">
        <v>38446</v>
      </c>
      <c r="B1683" s="4">
        <v>9205.9902340000008</v>
      </c>
      <c r="C1683" s="5">
        <f t="shared" si="53"/>
        <v>-8.9886525413833684E-3</v>
      </c>
      <c r="D1683" s="57">
        <v>262.26</v>
      </c>
      <c r="E1683" s="34">
        <f t="shared" si="52"/>
        <v>-4.4414075845575773E-3</v>
      </c>
      <c r="F1683" s="2"/>
    </row>
    <row r="1684" spans="1:6" x14ac:dyDescent="0.3">
      <c r="A1684" s="3">
        <v>38447</v>
      </c>
      <c r="B1684" s="4">
        <v>9298.0898440000001</v>
      </c>
      <c r="C1684" s="5">
        <f t="shared" si="53"/>
        <v>1.0004313241594787E-2</v>
      </c>
      <c r="D1684" s="57">
        <v>264.47000000000003</v>
      </c>
      <c r="E1684" s="34">
        <f t="shared" si="52"/>
        <v>8.4267520780905159E-3</v>
      </c>
      <c r="F1684" s="2"/>
    </row>
    <row r="1685" spans="1:6" x14ac:dyDescent="0.3">
      <c r="A1685" s="3">
        <v>38448</v>
      </c>
      <c r="B1685" s="4">
        <v>9382.0898440000001</v>
      </c>
      <c r="C1685" s="5">
        <f t="shared" si="53"/>
        <v>9.0341136092813024E-3</v>
      </c>
      <c r="D1685" s="57">
        <v>265.52</v>
      </c>
      <c r="E1685" s="34">
        <f t="shared" si="52"/>
        <v>3.9702045600633618E-3</v>
      </c>
      <c r="F1685" s="2"/>
    </row>
    <row r="1686" spans="1:6" x14ac:dyDescent="0.3">
      <c r="A1686" s="3">
        <v>38449</v>
      </c>
      <c r="B1686" s="4">
        <v>9392.390625</v>
      </c>
      <c r="C1686" s="5">
        <f t="shared" si="53"/>
        <v>1.097919671552372E-3</v>
      </c>
      <c r="D1686" s="57">
        <v>266.31</v>
      </c>
      <c r="E1686" s="34">
        <f t="shared" si="52"/>
        <v>2.97529376318173E-3</v>
      </c>
      <c r="F1686" s="2"/>
    </row>
    <row r="1687" spans="1:6" x14ac:dyDescent="0.3">
      <c r="A1687" s="3">
        <v>38450</v>
      </c>
      <c r="B1687" s="4">
        <v>9385.7900389999995</v>
      </c>
      <c r="C1687" s="5">
        <f t="shared" si="53"/>
        <v>-7.0275888892779026E-4</v>
      </c>
      <c r="D1687" s="57">
        <v>266.89</v>
      </c>
      <c r="E1687" s="34">
        <f t="shared" si="52"/>
        <v>2.1779129585819401E-3</v>
      </c>
      <c r="F1687" s="2"/>
    </row>
    <row r="1688" spans="1:6" x14ac:dyDescent="0.3">
      <c r="A1688" s="3">
        <v>38453</v>
      </c>
      <c r="B1688" s="4">
        <v>9334.7900389999995</v>
      </c>
      <c r="C1688" s="5">
        <f t="shared" si="53"/>
        <v>-5.4337460978867158E-3</v>
      </c>
      <c r="D1688" s="57">
        <v>266.32</v>
      </c>
      <c r="E1688" s="34">
        <f t="shared" si="52"/>
        <v>-2.1357113417512785E-3</v>
      </c>
      <c r="F1688" s="2"/>
    </row>
    <row r="1689" spans="1:6" x14ac:dyDescent="0.3">
      <c r="A1689" s="3">
        <v>38454</v>
      </c>
      <c r="B1689" s="4">
        <v>9303.0898440000001</v>
      </c>
      <c r="C1689" s="5">
        <f t="shared" si="53"/>
        <v>-3.3959194440965623E-3</v>
      </c>
      <c r="D1689" s="57">
        <v>265.42</v>
      </c>
      <c r="E1689" s="34">
        <f t="shared" si="52"/>
        <v>-3.3793932111744196E-3</v>
      </c>
      <c r="F1689" s="2"/>
    </row>
    <row r="1690" spans="1:6" x14ac:dyDescent="0.3">
      <c r="A1690" s="3">
        <v>38455</v>
      </c>
      <c r="B1690" s="4">
        <v>9373.890625</v>
      </c>
      <c r="C1690" s="5">
        <f t="shared" si="53"/>
        <v>7.610458695683997E-3</v>
      </c>
      <c r="D1690" s="57">
        <v>266.64999999999998</v>
      </c>
      <c r="E1690" s="34">
        <f t="shared" si="52"/>
        <v>4.6341647200660585E-3</v>
      </c>
      <c r="F1690" s="2"/>
    </row>
    <row r="1691" spans="1:6" x14ac:dyDescent="0.3">
      <c r="A1691" s="3">
        <v>38456</v>
      </c>
      <c r="B1691" s="4">
        <v>9364.4902340000008</v>
      </c>
      <c r="C1691" s="5">
        <f t="shared" si="53"/>
        <v>-1.0028270411998053E-3</v>
      </c>
      <c r="D1691" s="57">
        <v>266.01</v>
      </c>
      <c r="E1691" s="34">
        <f t="shared" si="52"/>
        <v>-2.4001500093755457E-3</v>
      </c>
      <c r="F1691" s="2"/>
    </row>
    <row r="1692" spans="1:6" x14ac:dyDescent="0.3">
      <c r="A1692" s="3">
        <v>38457</v>
      </c>
      <c r="B1692" s="4">
        <v>9155.1914059999999</v>
      </c>
      <c r="C1692" s="5">
        <f t="shared" si="53"/>
        <v>-2.2350263897984779E-2</v>
      </c>
      <c r="D1692" s="57">
        <v>261.85000000000002</v>
      </c>
      <c r="E1692" s="34">
        <f t="shared" si="52"/>
        <v>-1.5638509830457337E-2</v>
      </c>
      <c r="F1692" s="2"/>
    </row>
    <row r="1693" spans="1:6" x14ac:dyDescent="0.3">
      <c r="A1693" s="3">
        <v>38460</v>
      </c>
      <c r="B1693" s="4">
        <v>9025.7910159999992</v>
      </c>
      <c r="C1693" s="5">
        <f t="shared" si="53"/>
        <v>-1.4134099906987885E-2</v>
      </c>
      <c r="D1693" s="57">
        <v>257.27999999999997</v>
      </c>
      <c r="E1693" s="34">
        <f t="shared" si="52"/>
        <v>-1.7452740118388599E-2</v>
      </c>
      <c r="F1693" s="2"/>
    </row>
    <row r="1694" spans="1:6" x14ac:dyDescent="0.3">
      <c r="A1694" s="3">
        <v>38461</v>
      </c>
      <c r="B1694" s="4">
        <v>9046.1914059999999</v>
      </c>
      <c r="C1694" s="5">
        <f t="shared" si="53"/>
        <v>2.2602329218388562E-3</v>
      </c>
      <c r="D1694" s="57">
        <v>259.05</v>
      </c>
      <c r="E1694" s="34">
        <f t="shared" si="52"/>
        <v>6.8796641791046831E-3</v>
      </c>
      <c r="F1694" s="2"/>
    </row>
    <row r="1695" spans="1:6" x14ac:dyDescent="0.3">
      <c r="A1695" s="3">
        <v>38462</v>
      </c>
      <c r="B1695" s="4">
        <v>9016.5908199999994</v>
      </c>
      <c r="C1695" s="5">
        <f t="shared" si="53"/>
        <v>-3.2721600363626591E-3</v>
      </c>
      <c r="D1695" s="57">
        <v>257.66000000000003</v>
      </c>
      <c r="E1695" s="34">
        <f t="shared" si="52"/>
        <v>-5.3657595058868024E-3</v>
      </c>
      <c r="F1695" s="2"/>
    </row>
    <row r="1696" spans="1:6" x14ac:dyDescent="0.3">
      <c r="A1696" s="3">
        <v>38463</v>
      </c>
      <c r="B1696" s="4">
        <v>9018.6914059999999</v>
      </c>
      <c r="C1696" s="5">
        <f t="shared" si="53"/>
        <v>2.3296898372504593E-4</v>
      </c>
      <c r="D1696" s="57">
        <v>257.27999999999997</v>
      </c>
      <c r="E1696" s="34">
        <f t="shared" si="52"/>
        <v>-1.4748117674456829E-3</v>
      </c>
      <c r="F1696" s="2"/>
    </row>
    <row r="1697" spans="1:6" x14ac:dyDescent="0.3">
      <c r="A1697" s="3">
        <v>38464</v>
      </c>
      <c r="B1697" s="4">
        <v>9096.3916019999997</v>
      </c>
      <c r="C1697" s="5">
        <f t="shared" si="53"/>
        <v>8.6154623217629123E-3</v>
      </c>
      <c r="D1697" s="57">
        <v>259.27</v>
      </c>
      <c r="E1697" s="34">
        <f t="shared" si="52"/>
        <v>7.7347636815920939E-3</v>
      </c>
      <c r="F1697" s="2"/>
    </row>
    <row r="1698" spans="1:6" x14ac:dyDescent="0.3">
      <c r="A1698" s="3">
        <v>38467</v>
      </c>
      <c r="B1698" s="4">
        <v>9106.1914059999999</v>
      </c>
      <c r="C1698" s="5">
        <f t="shared" si="53"/>
        <v>1.0773287286627298E-3</v>
      </c>
      <c r="D1698" s="57">
        <v>260.45</v>
      </c>
      <c r="E1698" s="34">
        <f t="shared" si="52"/>
        <v>4.5512400200562464E-3</v>
      </c>
      <c r="F1698" s="2"/>
    </row>
    <row r="1699" spans="1:6" x14ac:dyDescent="0.3">
      <c r="A1699" s="3">
        <v>38468</v>
      </c>
      <c r="B1699" s="4">
        <v>9083.6914059999999</v>
      </c>
      <c r="C1699" s="5">
        <f t="shared" si="53"/>
        <v>-2.4708463721918594E-3</v>
      </c>
      <c r="D1699" s="57">
        <v>259.52</v>
      </c>
      <c r="E1699" s="34">
        <f t="shared" si="52"/>
        <v>-3.5707429449031158E-3</v>
      </c>
      <c r="F1699" s="2"/>
    </row>
    <row r="1700" spans="1:6" x14ac:dyDescent="0.3">
      <c r="A1700" s="3">
        <v>38469</v>
      </c>
      <c r="B1700" s="4">
        <v>8984.9912110000005</v>
      </c>
      <c r="C1700" s="5">
        <f t="shared" si="53"/>
        <v>-1.0865648180739096E-2</v>
      </c>
      <c r="D1700" s="57">
        <v>255.99</v>
      </c>
      <c r="E1700" s="34">
        <f t="shared" si="52"/>
        <v>-1.3602034525277307E-2</v>
      </c>
      <c r="F1700" s="2"/>
    </row>
    <row r="1701" spans="1:6" x14ac:dyDescent="0.3">
      <c r="A1701" s="3">
        <v>38470</v>
      </c>
      <c r="B1701" s="4">
        <v>8985.3916019999997</v>
      </c>
      <c r="C1701" s="5">
        <f t="shared" si="53"/>
        <v>4.4562202744069523E-5</v>
      </c>
      <c r="D1701" s="57">
        <v>255.63</v>
      </c>
      <c r="E1701" s="34">
        <f t="shared" si="52"/>
        <v>-1.406304933786573E-3</v>
      </c>
      <c r="F1701" s="2"/>
    </row>
    <row r="1702" spans="1:6" x14ac:dyDescent="0.3">
      <c r="A1702" s="3">
        <v>38471</v>
      </c>
      <c r="B1702" s="4">
        <v>9001.5908199999994</v>
      </c>
      <c r="C1702" s="5">
        <f t="shared" si="53"/>
        <v>1.8028393994975467E-3</v>
      </c>
      <c r="D1702" s="57">
        <v>256.06</v>
      </c>
      <c r="E1702" s="34">
        <f t="shared" si="52"/>
        <v>1.6821186871651683E-3</v>
      </c>
      <c r="F1702" s="2"/>
    </row>
    <row r="1703" spans="1:6" x14ac:dyDescent="0.3">
      <c r="A1703" s="3">
        <v>38474</v>
      </c>
      <c r="B1703" s="4">
        <v>9119.8916019999997</v>
      </c>
      <c r="C1703" s="5">
        <f t="shared" si="53"/>
        <v>1.3142208345791051E-2</v>
      </c>
      <c r="D1703" s="57">
        <v>256.83</v>
      </c>
      <c r="E1703" s="34">
        <f t="shared" si="52"/>
        <v>3.0071077091307075E-3</v>
      </c>
      <c r="F1703" s="2"/>
    </row>
    <row r="1704" spans="1:6" x14ac:dyDescent="0.3">
      <c r="A1704" s="3">
        <v>38475</v>
      </c>
      <c r="B1704" s="4">
        <v>9168.2900389999995</v>
      </c>
      <c r="C1704" s="5">
        <f t="shared" si="53"/>
        <v>5.3069092388537964E-3</v>
      </c>
      <c r="D1704" s="57">
        <v>257.95999999999998</v>
      </c>
      <c r="E1704" s="34">
        <f t="shared" si="52"/>
        <v>4.3997975314409299E-3</v>
      </c>
      <c r="F1704" s="2"/>
    </row>
    <row r="1705" spans="1:6" x14ac:dyDescent="0.3">
      <c r="A1705" s="3">
        <v>38476</v>
      </c>
      <c r="B1705" s="4">
        <v>9195.6904300000006</v>
      </c>
      <c r="C1705" s="5">
        <f t="shared" si="53"/>
        <v>2.9886042962696813E-3</v>
      </c>
      <c r="D1705" s="57">
        <v>259.29000000000002</v>
      </c>
      <c r="E1705" s="34">
        <f t="shared" si="52"/>
        <v>5.1558381144365395E-3</v>
      </c>
      <c r="F1705" s="2"/>
    </row>
    <row r="1706" spans="1:6" x14ac:dyDescent="0.3">
      <c r="A1706" s="3">
        <v>38477</v>
      </c>
      <c r="B1706" s="4">
        <v>9235.4902340000008</v>
      </c>
      <c r="C1706" s="5">
        <f t="shared" si="53"/>
        <v>4.3280930673956775E-3</v>
      </c>
      <c r="D1706" s="57">
        <v>260.77</v>
      </c>
      <c r="E1706" s="34">
        <f t="shared" si="52"/>
        <v>5.7078946353501525E-3</v>
      </c>
      <c r="F1706" s="2"/>
    </row>
    <row r="1707" spans="1:6" x14ac:dyDescent="0.3">
      <c r="A1707" s="3">
        <v>38478</v>
      </c>
      <c r="B1707" s="4">
        <v>9263.0898440000001</v>
      </c>
      <c r="C1707" s="5">
        <f t="shared" si="53"/>
        <v>2.9884293416706509E-3</v>
      </c>
      <c r="D1707" s="57">
        <v>261.89999999999998</v>
      </c>
      <c r="E1707" s="34">
        <f t="shared" si="52"/>
        <v>4.3333205506768113E-3</v>
      </c>
      <c r="F1707" s="2"/>
    </row>
    <row r="1708" spans="1:6" x14ac:dyDescent="0.3">
      <c r="A1708" s="3">
        <v>38481</v>
      </c>
      <c r="B1708" s="4">
        <v>9223.4902340000008</v>
      </c>
      <c r="C1708" s="5">
        <f t="shared" si="53"/>
        <v>-4.2749893034502717E-3</v>
      </c>
      <c r="D1708" s="57">
        <v>261.01</v>
      </c>
      <c r="E1708" s="34">
        <f t="shared" si="52"/>
        <v>-3.3982436044290854E-3</v>
      </c>
      <c r="F1708" s="2"/>
    </row>
    <row r="1709" spans="1:6" x14ac:dyDescent="0.3">
      <c r="A1709" s="3">
        <v>38482</v>
      </c>
      <c r="B1709" s="4">
        <v>9146.0908199999994</v>
      </c>
      <c r="C1709" s="5">
        <f t="shared" si="53"/>
        <v>-8.3915537433637555E-3</v>
      </c>
      <c r="D1709" s="57">
        <v>259.11</v>
      </c>
      <c r="E1709" s="34">
        <f t="shared" si="52"/>
        <v>-7.27941458181669E-3</v>
      </c>
      <c r="F1709" s="2"/>
    </row>
    <row r="1710" spans="1:6" x14ac:dyDescent="0.3">
      <c r="A1710" s="3">
        <v>38483</v>
      </c>
      <c r="B1710" s="4">
        <v>9149.8916019999997</v>
      </c>
      <c r="C1710" s="5">
        <f t="shared" si="53"/>
        <v>4.155635533040769E-4</v>
      </c>
      <c r="D1710" s="57">
        <v>258.55</v>
      </c>
      <c r="E1710" s="34">
        <f t="shared" si="52"/>
        <v>-2.1612442591949499E-3</v>
      </c>
      <c r="F1710" s="2"/>
    </row>
    <row r="1711" spans="1:6" x14ac:dyDescent="0.3">
      <c r="A1711" s="3">
        <v>38484</v>
      </c>
      <c r="B1711" s="4">
        <v>9213.0898440000001</v>
      </c>
      <c r="C1711" s="5">
        <f t="shared" si="53"/>
        <v>6.9069935195937848E-3</v>
      </c>
      <c r="D1711" s="57">
        <v>260.13</v>
      </c>
      <c r="E1711" s="34">
        <f t="shared" si="52"/>
        <v>6.1110036743377005E-3</v>
      </c>
      <c r="F1711" s="2"/>
    </row>
    <row r="1712" spans="1:6" x14ac:dyDescent="0.3">
      <c r="A1712" s="3">
        <v>38485</v>
      </c>
      <c r="B1712" s="4">
        <v>9222.4902340000008</v>
      </c>
      <c r="C1712" s="5">
        <f t="shared" si="53"/>
        <v>1.0203297872020123E-3</v>
      </c>
      <c r="D1712" s="57">
        <v>260.14999999999998</v>
      </c>
      <c r="E1712" s="34">
        <f t="shared" si="52"/>
        <v>7.6884634605756119E-5</v>
      </c>
      <c r="F1712" s="2"/>
    </row>
    <row r="1713" spans="1:6" x14ac:dyDescent="0.3">
      <c r="A1713" s="3">
        <v>38488</v>
      </c>
      <c r="B1713" s="4">
        <v>9217.6904300000006</v>
      </c>
      <c r="C1713" s="5">
        <f t="shared" si="53"/>
        <v>-5.2044554976105051E-4</v>
      </c>
      <c r="D1713" s="57">
        <v>259.06</v>
      </c>
      <c r="E1713" s="34">
        <f t="shared" si="52"/>
        <v>-4.1898904478184784E-3</v>
      </c>
      <c r="F1713" s="2"/>
    </row>
    <row r="1714" spans="1:6" x14ac:dyDescent="0.3">
      <c r="A1714" s="3">
        <v>38489</v>
      </c>
      <c r="B1714" s="4">
        <v>9213.2900389999995</v>
      </c>
      <c r="C1714" s="5">
        <f t="shared" si="53"/>
        <v>-4.7738541811725987E-4</v>
      </c>
      <c r="D1714" s="57">
        <v>259.32</v>
      </c>
      <c r="E1714" s="34">
        <f t="shared" si="52"/>
        <v>1.0036285030494696E-3</v>
      </c>
      <c r="F1714" s="2"/>
    </row>
    <row r="1715" spans="1:6" x14ac:dyDescent="0.3">
      <c r="A1715" s="3">
        <v>38490</v>
      </c>
      <c r="B1715" s="4">
        <v>9364.1904300000006</v>
      </c>
      <c r="C1715" s="5">
        <f t="shared" si="53"/>
        <v>1.6378556450653114E-2</v>
      </c>
      <c r="D1715" s="57">
        <v>262.29000000000002</v>
      </c>
      <c r="E1715" s="34">
        <f t="shared" si="52"/>
        <v>1.1453031004164949E-2</v>
      </c>
      <c r="F1715" s="2"/>
    </row>
    <row r="1716" spans="1:6" x14ac:dyDescent="0.3">
      <c r="A1716" s="3">
        <v>38491</v>
      </c>
      <c r="B1716" s="4">
        <v>9400.0898440000001</v>
      </c>
      <c r="C1716" s="5">
        <f t="shared" si="53"/>
        <v>3.8336911523060291E-3</v>
      </c>
      <c r="D1716" s="57">
        <v>263.52</v>
      </c>
      <c r="E1716" s="34">
        <f t="shared" si="52"/>
        <v>4.6894658584009097E-3</v>
      </c>
      <c r="F1716" s="2"/>
    </row>
    <row r="1717" spans="1:6" x14ac:dyDescent="0.3">
      <c r="A1717" s="3">
        <v>38492</v>
      </c>
      <c r="B1717" s="4">
        <v>9368.4902340000008</v>
      </c>
      <c r="C1717" s="5">
        <f t="shared" si="53"/>
        <v>-3.3616285082816999E-3</v>
      </c>
      <c r="D1717" s="57">
        <v>263.75</v>
      </c>
      <c r="E1717" s="34">
        <f t="shared" si="52"/>
        <v>8.7279902853687474E-4</v>
      </c>
      <c r="F1717" s="2"/>
    </row>
    <row r="1718" spans="1:6" x14ac:dyDescent="0.3">
      <c r="A1718" s="3">
        <v>38495</v>
      </c>
      <c r="B1718" s="4">
        <v>9396.9902340000008</v>
      </c>
      <c r="C1718" s="5">
        <f t="shared" si="53"/>
        <v>3.0421123668964434E-3</v>
      </c>
      <c r="D1718" s="57">
        <v>264.83999999999997</v>
      </c>
      <c r="E1718" s="34">
        <f t="shared" si="52"/>
        <v>4.1327014218008884E-3</v>
      </c>
      <c r="F1718" s="2"/>
    </row>
    <row r="1719" spans="1:6" x14ac:dyDescent="0.3">
      <c r="A1719" s="3">
        <v>38496</v>
      </c>
      <c r="B1719" s="4">
        <v>9372.390625</v>
      </c>
      <c r="C1719" s="5">
        <f t="shared" si="53"/>
        <v>-2.6178178743865299E-3</v>
      </c>
      <c r="D1719" s="57">
        <v>264.63</v>
      </c>
      <c r="E1719" s="34">
        <f t="shared" si="52"/>
        <v>-7.929315813320903E-4</v>
      </c>
      <c r="F1719" s="2"/>
    </row>
    <row r="1720" spans="1:6" x14ac:dyDescent="0.3">
      <c r="A1720" s="3">
        <v>38497</v>
      </c>
      <c r="B1720" s="4">
        <v>9351.2900389999995</v>
      </c>
      <c r="C1720" s="5">
        <f t="shared" si="53"/>
        <v>-2.2513558006979073E-3</v>
      </c>
      <c r="D1720" s="57">
        <v>264.48</v>
      </c>
      <c r="E1720" s="34">
        <f t="shared" si="52"/>
        <v>-5.6682915769179498E-4</v>
      </c>
      <c r="F1720" s="2"/>
    </row>
    <row r="1721" spans="1:6" x14ac:dyDescent="0.3">
      <c r="A1721" s="3">
        <v>38498</v>
      </c>
      <c r="B1721" s="4">
        <v>9417.890625</v>
      </c>
      <c r="C1721" s="5">
        <f t="shared" si="53"/>
        <v>7.1220746787064027E-3</v>
      </c>
      <c r="D1721" s="57">
        <v>266.33</v>
      </c>
      <c r="E1721" s="34">
        <f t="shared" si="52"/>
        <v>6.9948578342406975E-3</v>
      </c>
      <c r="F1721" s="2"/>
    </row>
    <row r="1722" spans="1:6" x14ac:dyDescent="0.3">
      <c r="A1722" s="3">
        <v>38499</v>
      </c>
      <c r="B1722" s="4">
        <v>9381.4902340000008</v>
      </c>
      <c r="C1722" s="5">
        <f t="shared" si="53"/>
        <v>-3.8650258799325377E-3</v>
      </c>
      <c r="D1722" s="57">
        <v>266.10000000000002</v>
      </c>
      <c r="E1722" s="34">
        <f t="shared" si="52"/>
        <v>-8.6359028273175209E-4</v>
      </c>
      <c r="F1722" s="2"/>
    </row>
    <row r="1723" spans="1:6" x14ac:dyDescent="0.3">
      <c r="A1723" s="3">
        <v>38502</v>
      </c>
      <c r="B1723" s="4">
        <v>9466.7900389999995</v>
      </c>
      <c r="C1723" s="5">
        <f t="shared" si="53"/>
        <v>9.0923513079892437E-3</v>
      </c>
      <c r="D1723" s="57">
        <v>267.37</v>
      </c>
      <c r="E1723" s="34">
        <f t="shared" si="52"/>
        <v>4.7726418639608692E-3</v>
      </c>
      <c r="F1723" s="2"/>
    </row>
    <row r="1724" spans="1:6" x14ac:dyDescent="0.3">
      <c r="A1724" s="3">
        <v>38503</v>
      </c>
      <c r="B1724" s="4">
        <v>9427.0898440000001</v>
      </c>
      <c r="C1724" s="5">
        <f t="shared" si="53"/>
        <v>-4.1936279178526048E-3</v>
      </c>
      <c r="D1724" s="57">
        <v>267.29000000000002</v>
      </c>
      <c r="E1724" s="34">
        <f t="shared" si="52"/>
        <v>-2.9921083143202853E-4</v>
      </c>
      <c r="F1724" s="2"/>
    </row>
    <row r="1725" spans="1:6" x14ac:dyDescent="0.3">
      <c r="A1725" s="3">
        <v>38504</v>
      </c>
      <c r="B1725" s="4">
        <v>9550.7900389999995</v>
      </c>
      <c r="C1725" s="5">
        <f t="shared" si="53"/>
        <v>1.3121779578533443E-2</v>
      </c>
      <c r="D1725" s="57">
        <v>270.87</v>
      </c>
      <c r="E1725" s="34">
        <f t="shared" si="52"/>
        <v>1.3393692244378697E-2</v>
      </c>
      <c r="F1725" s="2"/>
    </row>
    <row r="1726" spans="1:6" x14ac:dyDescent="0.3">
      <c r="A1726" s="3">
        <v>38505</v>
      </c>
      <c r="B1726" s="4">
        <v>9539.6904300000006</v>
      </c>
      <c r="C1726" s="5">
        <f t="shared" si="53"/>
        <v>-1.1621665804267822E-3</v>
      </c>
      <c r="D1726" s="57">
        <v>270.83</v>
      </c>
      <c r="E1726" s="34">
        <f t="shared" si="52"/>
        <v>-1.4767231513279633E-4</v>
      </c>
      <c r="F1726" s="2"/>
    </row>
    <row r="1727" spans="1:6" x14ac:dyDescent="0.3">
      <c r="A1727" s="3">
        <v>38506</v>
      </c>
      <c r="B1727" s="4">
        <v>9497.6904300000006</v>
      </c>
      <c r="C1727" s="5">
        <f t="shared" si="53"/>
        <v>-4.4026585881571378E-3</v>
      </c>
      <c r="D1727" s="57">
        <v>270.25</v>
      </c>
      <c r="E1727" s="34">
        <f t="shared" si="52"/>
        <v>-2.1415648192592007E-3</v>
      </c>
      <c r="F1727" s="2"/>
    </row>
    <row r="1728" spans="1:6" x14ac:dyDescent="0.3">
      <c r="A1728" s="3">
        <v>38509</v>
      </c>
      <c r="B1728" s="4">
        <v>9449.390625</v>
      </c>
      <c r="C1728" s="5">
        <f t="shared" si="53"/>
        <v>-5.0854263313782067E-3</v>
      </c>
      <c r="D1728" s="57">
        <v>269.39999999999998</v>
      </c>
      <c r="E1728" s="34">
        <f t="shared" si="52"/>
        <v>-3.1452358926919999E-3</v>
      </c>
      <c r="F1728" s="2"/>
    </row>
    <row r="1729" spans="1:6" x14ac:dyDescent="0.3">
      <c r="A1729" s="3">
        <v>38510</v>
      </c>
      <c r="B1729" s="4">
        <v>9535.4902340000008</v>
      </c>
      <c r="C1729" s="5">
        <f t="shared" si="53"/>
        <v>9.1116572927156803E-3</v>
      </c>
      <c r="D1729" s="57">
        <v>272.57</v>
      </c>
      <c r="E1729" s="34">
        <f t="shared" si="52"/>
        <v>1.1766889383815871E-2</v>
      </c>
      <c r="F1729" s="2"/>
    </row>
    <row r="1730" spans="1:6" x14ac:dyDescent="0.3">
      <c r="A1730" s="3">
        <v>38511</v>
      </c>
      <c r="B1730" s="4">
        <v>9487.6904300000006</v>
      </c>
      <c r="C1730" s="5">
        <f t="shared" si="53"/>
        <v>-5.0128313098747324E-3</v>
      </c>
      <c r="D1730" s="57">
        <v>271.92</v>
      </c>
      <c r="E1730" s="34">
        <f t="shared" ref="E1730:E1793" si="54">D1730/D1729-1</f>
        <v>-2.3847085152437497E-3</v>
      </c>
      <c r="F1730" s="2"/>
    </row>
    <row r="1731" spans="1:6" x14ac:dyDescent="0.3">
      <c r="A1731" s="3">
        <v>38512</v>
      </c>
      <c r="B1731" s="4">
        <v>9493.9902340000008</v>
      </c>
      <c r="C1731" s="5">
        <f t="shared" ref="C1731:C1794" si="55">B1731/B1730-1</f>
        <v>6.639976342484033E-4</v>
      </c>
      <c r="D1731" s="57">
        <v>271.98</v>
      </c>
      <c r="E1731" s="34">
        <f t="shared" si="54"/>
        <v>2.2065313327446212E-4</v>
      </c>
      <c r="F1731" s="2"/>
    </row>
    <row r="1732" spans="1:6" x14ac:dyDescent="0.3">
      <c r="A1732" s="3">
        <v>38513</v>
      </c>
      <c r="B1732" s="4">
        <v>9561.4902340000008</v>
      </c>
      <c r="C1732" s="5">
        <f t="shared" si="55"/>
        <v>7.1097608419974367E-3</v>
      </c>
      <c r="D1732" s="57">
        <v>273.63</v>
      </c>
      <c r="E1732" s="34">
        <f t="shared" si="54"/>
        <v>6.0666225457752798E-3</v>
      </c>
      <c r="F1732" s="2"/>
    </row>
    <row r="1733" spans="1:6" x14ac:dyDescent="0.3">
      <c r="A1733" s="3">
        <v>38516</v>
      </c>
      <c r="B1733" s="4">
        <v>9579.1904300000006</v>
      </c>
      <c r="C1733" s="5">
        <f t="shared" si="55"/>
        <v>1.851196368643393E-3</v>
      </c>
      <c r="D1733" s="57">
        <v>274.72000000000003</v>
      </c>
      <c r="E1733" s="34">
        <f t="shared" si="54"/>
        <v>3.9834813434200811E-3</v>
      </c>
      <c r="F1733" s="2"/>
    </row>
    <row r="1734" spans="1:6" x14ac:dyDescent="0.3">
      <c r="A1734" s="3">
        <v>38517</v>
      </c>
      <c r="B1734" s="4">
        <v>9614.390625</v>
      </c>
      <c r="C1734" s="5">
        <f t="shared" si="55"/>
        <v>3.6746523891788563E-3</v>
      </c>
      <c r="D1734" s="57">
        <v>275.10000000000002</v>
      </c>
      <c r="E1734" s="34">
        <f t="shared" si="54"/>
        <v>1.3832265579498682E-3</v>
      </c>
      <c r="F1734" s="2"/>
    </row>
    <row r="1735" spans="1:6" x14ac:dyDescent="0.3">
      <c r="A1735" s="3">
        <v>38518</v>
      </c>
      <c r="B1735" s="4">
        <v>9563.5898440000001</v>
      </c>
      <c r="C1735" s="5">
        <f t="shared" si="55"/>
        <v>-5.2838274396616036E-3</v>
      </c>
      <c r="D1735" s="57">
        <v>273.99</v>
      </c>
      <c r="E1735" s="34">
        <f t="shared" si="54"/>
        <v>-4.0348964013087185E-3</v>
      </c>
      <c r="F1735" s="2"/>
    </row>
    <row r="1736" spans="1:6" x14ac:dyDescent="0.3">
      <c r="A1736" s="3">
        <v>38519</v>
      </c>
      <c r="B1736" s="4">
        <v>9624.6904300000006</v>
      </c>
      <c r="C1736" s="5">
        <f t="shared" si="55"/>
        <v>6.3888756206262887E-3</v>
      </c>
      <c r="D1736" s="57">
        <v>275.51</v>
      </c>
      <c r="E1736" s="34">
        <f t="shared" si="54"/>
        <v>5.5476477243694422E-3</v>
      </c>
      <c r="F1736" s="2"/>
    </row>
    <row r="1737" spans="1:6" x14ac:dyDescent="0.3">
      <c r="A1737" s="3">
        <v>38520</v>
      </c>
      <c r="B1737" s="4">
        <v>9682.2900389999995</v>
      </c>
      <c r="C1737" s="5">
        <f t="shared" si="55"/>
        <v>5.9845674433809393E-3</v>
      </c>
      <c r="D1737" s="57">
        <v>275.87</v>
      </c>
      <c r="E1737" s="34">
        <f t="shared" si="54"/>
        <v>1.30666763456877E-3</v>
      </c>
      <c r="F1737" s="2"/>
    </row>
    <row r="1738" spans="1:6" x14ac:dyDescent="0.3">
      <c r="A1738" s="3">
        <v>38523</v>
      </c>
      <c r="B1738" s="4">
        <v>9659.4902340000008</v>
      </c>
      <c r="C1738" s="5">
        <f t="shared" si="55"/>
        <v>-2.3547946723514457E-3</v>
      </c>
      <c r="D1738" s="57">
        <v>275.77999999999997</v>
      </c>
      <c r="E1738" s="34">
        <f t="shared" si="54"/>
        <v>-3.2624062058228542E-4</v>
      </c>
      <c r="F1738" s="2"/>
    </row>
    <row r="1739" spans="1:6" x14ac:dyDescent="0.3">
      <c r="A1739" s="3">
        <v>38524</v>
      </c>
      <c r="B1739" s="4">
        <v>9712.4902340000008</v>
      </c>
      <c r="C1739" s="5">
        <f t="shared" si="55"/>
        <v>5.4868319876184568E-3</v>
      </c>
      <c r="D1739" s="57">
        <v>277.10000000000002</v>
      </c>
      <c r="E1739" s="34">
        <f t="shared" si="54"/>
        <v>4.7864239611286052E-3</v>
      </c>
      <c r="F1739" s="2"/>
    </row>
    <row r="1740" spans="1:6" x14ac:dyDescent="0.3">
      <c r="A1740" s="3">
        <v>38525</v>
      </c>
      <c r="B1740" s="4">
        <v>9726.1904300000006</v>
      </c>
      <c r="C1740" s="5">
        <f t="shared" si="55"/>
        <v>1.4105750090784852E-3</v>
      </c>
      <c r="D1740" s="57">
        <v>277.42</v>
      </c>
      <c r="E1740" s="34">
        <f t="shared" si="54"/>
        <v>1.15481775532289E-3</v>
      </c>
      <c r="F1740" s="2"/>
    </row>
    <row r="1741" spans="1:6" x14ac:dyDescent="0.3">
      <c r="A1741" s="3">
        <v>38526</v>
      </c>
      <c r="B1741" s="4">
        <v>9769.5898440000001</v>
      </c>
      <c r="C1741" s="5">
        <f t="shared" si="55"/>
        <v>4.4621184740671893E-3</v>
      </c>
      <c r="D1741" s="57">
        <v>278.58999999999997</v>
      </c>
      <c r="E1741" s="34">
        <f t="shared" si="54"/>
        <v>4.217432052483483E-3</v>
      </c>
      <c r="F1741" s="2"/>
    </row>
    <row r="1742" spans="1:6" x14ac:dyDescent="0.3">
      <c r="A1742" s="3">
        <v>38527</v>
      </c>
      <c r="B1742" s="4">
        <v>9677.390625</v>
      </c>
      <c r="C1742" s="5">
        <f t="shared" si="55"/>
        <v>-9.4373684537661928E-3</v>
      </c>
      <c r="D1742" s="57">
        <v>276.32</v>
      </c>
      <c r="E1742" s="34">
        <f t="shared" si="54"/>
        <v>-8.1481747370687474E-3</v>
      </c>
      <c r="F1742" s="2"/>
    </row>
    <row r="1743" spans="1:6" x14ac:dyDescent="0.3">
      <c r="A1743" s="3">
        <v>38530</v>
      </c>
      <c r="B1743" s="4">
        <v>9622.890625</v>
      </c>
      <c r="C1743" s="5">
        <f t="shared" si="55"/>
        <v>-5.6316833857267268E-3</v>
      </c>
      <c r="D1743" s="57">
        <v>273.64</v>
      </c>
      <c r="E1743" s="34">
        <f t="shared" si="54"/>
        <v>-9.6988998262883541E-3</v>
      </c>
      <c r="F1743" s="2"/>
    </row>
    <row r="1744" spans="1:6" x14ac:dyDescent="0.3">
      <c r="A1744" s="3">
        <v>38531</v>
      </c>
      <c r="B1744" s="4">
        <v>9682.4902340000008</v>
      </c>
      <c r="C1744" s="5">
        <f t="shared" si="55"/>
        <v>6.1935245159248087E-3</v>
      </c>
      <c r="D1744" s="57">
        <v>275.97000000000003</v>
      </c>
      <c r="E1744" s="34">
        <f t="shared" si="54"/>
        <v>8.5148370121328476E-3</v>
      </c>
      <c r="F1744" s="2"/>
    </row>
    <row r="1745" spans="1:6" x14ac:dyDescent="0.3">
      <c r="A1745" s="3">
        <v>38532</v>
      </c>
      <c r="B1745" s="4">
        <v>9769.1904300000006</v>
      </c>
      <c r="C1745" s="5">
        <f t="shared" si="55"/>
        <v>8.9543282672832625E-3</v>
      </c>
      <c r="D1745" s="57">
        <v>276.79000000000002</v>
      </c>
      <c r="E1745" s="34">
        <f t="shared" si="54"/>
        <v>2.971337464217072E-3</v>
      </c>
      <c r="F1745" s="2"/>
    </row>
    <row r="1746" spans="1:6" x14ac:dyDescent="0.3">
      <c r="A1746" s="3">
        <v>38533</v>
      </c>
      <c r="B1746" s="4">
        <v>9783.1904300000006</v>
      </c>
      <c r="C1746" s="5">
        <f t="shared" si="55"/>
        <v>1.4330767836203684E-3</v>
      </c>
      <c r="D1746" s="57">
        <v>275.92</v>
      </c>
      <c r="E1746" s="34">
        <f t="shared" si="54"/>
        <v>-3.1431771379023532E-3</v>
      </c>
      <c r="F1746" s="2"/>
    </row>
    <row r="1747" spans="1:6" x14ac:dyDescent="0.3">
      <c r="A1747" s="3">
        <v>38534</v>
      </c>
      <c r="B1747" s="4">
        <v>9829.0898440000001</v>
      </c>
      <c r="C1747" s="5">
        <f t="shared" si="55"/>
        <v>4.6916611026244226E-3</v>
      </c>
      <c r="D1747" s="57">
        <v>278.07</v>
      </c>
      <c r="E1747" s="34">
        <f t="shared" si="54"/>
        <v>7.7921136561320825E-3</v>
      </c>
      <c r="F1747" s="2"/>
    </row>
    <row r="1748" spans="1:6" x14ac:dyDescent="0.3">
      <c r="A1748" s="3">
        <v>38537</v>
      </c>
      <c r="B1748" s="4">
        <v>9814.9902340000008</v>
      </c>
      <c r="C1748" s="5">
        <f t="shared" si="55"/>
        <v>-1.4344776804137149E-3</v>
      </c>
      <c r="D1748" s="57">
        <v>278.76</v>
      </c>
      <c r="E1748" s="34">
        <f t="shared" si="54"/>
        <v>2.4813895781636841E-3</v>
      </c>
      <c r="F1748" s="2"/>
    </row>
    <row r="1749" spans="1:6" x14ac:dyDescent="0.3">
      <c r="A1749" s="3">
        <v>38538</v>
      </c>
      <c r="B1749" s="4">
        <v>9807.390625</v>
      </c>
      <c r="C1749" s="5">
        <f t="shared" si="55"/>
        <v>-7.7428594617190427E-4</v>
      </c>
      <c r="D1749" s="57">
        <v>278.14</v>
      </c>
      <c r="E1749" s="34">
        <f t="shared" si="54"/>
        <v>-2.2241354570239347E-3</v>
      </c>
      <c r="F1749" s="2"/>
    </row>
    <row r="1750" spans="1:6" x14ac:dyDescent="0.3">
      <c r="A1750" s="3">
        <v>38539</v>
      </c>
      <c r="B1750" s="4">
        <v>9832.4902340000008</v>
      </c>
      <c r="C1750" s="5">
        <f t="shared" si="55"/>
        <v>2.5592545417758572E-3</v>
      </c>
      <c r="D1750" s="57">
        <v>279.77999999999997</v>
      </c>
      <c r="E1750" s="34">
        <f t="shared" si="54"/>
        <v>5.8963112101819704E-3</v>
      </c>
      <c r="F1750" s="2"/>
    </row>
    <row r="1751" spans="1:6" x14ac:dyDescent="0.3">
      <c r="A1751" s="3">
        <v>38540</v>
      </c>
      <c r="B1751" s="4">
        <v>9644.390625</v>
      </c>
      <c r="C1751" s="5">
        <f t="shared" si="55"/>
        <v>-1.9130414017556441E-2</v>
      </c>
      <c r="D1751" s="57">
        <v>274.69</v>
      </c>
      <c r="E1751" s="34">
        <f t="shared" si="54"/>
        <v>-1.819286582314672E-2</v>
      </c>
      <c r="F1751" s="2"/>
    </row>
    <row r="1752" spans="1:6" x14ac:dyDescent="0.3">
      <c r="A1752" s="3">
        <v>38541</v>
      </c>
      <c r="B1752" s="4">
        <v>9793.1904300000006</v>
      </c>
      <c r="C1752" s="5">
        <f t="shared" si="55"/>
        <v>1.542863730698385E-2</v>
      </c>
      <c r="D1752" s="57">
        <v>278.47000000000003</v>
      </c>
      <c r="E1752" s="34">
        <f t="shared" si="54"/>
        <v>1.3760966908151095E-2</v>
      </c>
      <c r="F1752" s="2"/>
    </row>
    <row r="1753" spans="1:6" x14ac:dyDescent="0.3">
      <c r="A1753" s="3">
        <v>38544</v>
      </c>
      <c r="B1753" s="4">
        <v>9876.2900389999995</v>
      </c>
      <c r="C1753" s="5">
        <f t="shared" si="55"/>
        <v>8.4854480870131255E-3</v>
      </c>
      <c r="D1753" s="57">
        <v>279.93</v>
      </c>
      <c r="E1753" s="34">
        <f t="shared" si="54"/>
        <v>5.2429346069593485E-3</v>
      </c>
      <c r="F1753" s="2"/>
    </row>
    <row r="1754" spans="1:6" x14ac:dyDescent="0.3">
      <c r="A1754" s="3">
        <v>38545</v>
      </c>
      <c r="B1754" s="4">
        <v>9873.390625</v>
      </c>
      <c r="C1754" s="5">
        <f t="shared" si="55"/>
        <v>-2.9357319282341532E-4</v>
      </c>
      <c r="D1754" s="57">
        <v>278.86</v>
      </c>
      <c r="E1754" s="34">
        <f t="shared" si="54"/>
        <v>-3.8223841674703829E-3</v>
      </c>
      <c r="F1754" s="2"/>
    </row>
    <row r="1755" spans="1:6" x14ac:dyDescent="0.3">
      <c r="A1755" s="3">
        <v>38546</v>
      </c>
      <c r="B1755" s="4">
        <v>9937.7900389999995</v>
      </c>
      <c r="C1755" s="5">
        <f t="shared" si="55"/>
        <v>6.5225226516345547E-3</v>
      </c>
      <c r="D1755" s="57">
        <v>280.45999999999998</v>
      </c>
      <c r="E1755" s="34">
        <f t="shared" si="54"/>
        <v>5.737646130674845E-3</v>
      </c>
      <c r="F1755" s="2"/>
    </row>
    <row r="1756" spans="1:6" x14ac:dyDescent="0.3">
      <c r="A1756" s="3">
        <v>38547</v>
      </c>
      <c r="B1756" s="4">
        <v>9965.1904300000006</v>
      </c>
      <c r="C1756" s="5">
        <f t="shared" si="55"/>
        <v>2.7571915780542078E-3</v>
      </c>
      <c r="D1756" s="57">
        <v>281.74</v>
      </c>
      <c r="E1756" s="34">
        <f t="shared" si="54"/>
        <v>4.5639306853029193E-3</v>
      </c>
      <c r="F1756" s="2"/>
    </row>
    <row r="1757" spans="1:6" x14ac:dyDescent="0.3">
      <c r="A1757" s="3">
        <v>38548</v>
      </c>
      <c r="B1757" s="4">
        <v>9943.7900389999995</v>
      </c>
      <c r="C1757" s="5">
        <f t="shared" si="55"/>
        <v>-2.1475145056512046E-3</v>
      </c>
      <c r="D1757" s="57">
        <v>281.23</v>
      </c>
      <c r="E1757" s="34">
        <f t="shared" si="54"/>
        <v>-1.8101795982110591E-3</v>
      </c>
      <c r="F1757" s="2"/>
    </row>
    <row r="1758" spans="1:6" x14ac:dyDescent="0.3">
      <c r="A1758" s="3">
        <v>38551</v>
      </c>
      <c r="B1758" s="4">
        <v>9960.9902340000008</v>
      </c>
      <c r="C1758" s="5">
        <f t="shared" si="55"/>
        <v>1.7297423751447827E-3</v>
      </c>
      <c r="D1758" s="57">
        <v>280.57</v>
      </c>
      <c r="E1758" s="34">
        <f t="shared" si="54"/>
        <v>-2.3468335526082296E-3</v>
      </c>
      <c r="F1758" s="2"/>
    </row>
    <row r="1759" spans="1:6" x14ac:dyDescent="0.3">
      <c r="A1759" s="3">
        <v>38552</v>
      </c>
      <c r="B1759" s="4">
        <v>10044.990234000001</v>
      </c>
      <c r="C1759" s="5">
        <f t="shared" si="55"/>
        <v>8.4328965320417115E-3</v>
      </c>
      <c r="D1759" s="57">
        <v>281.67</v>
      </c>
      <c r="E1759" s="34">
        <f t="shared" si="54"/>
        <v>3.9205902270378346E-3</v>
      </c>
      <c r="F1759" s="2"/>
    </row>
    <row r="1760" spans="1:6" x14ac:dyDescent="0.3">
      <c r="A1760" s="3">
        <v>38553</v>
      </c>
      <c r="B1760" s="4">
        <v>10006.990234000001</v>
      </c>
      <c r="C1760" s="5">
        <f t="shared" si="55"/>
        <v>-3.7829802831842452E-3</v>
      </c>
      <c r="D1760" s="57">
        <v>281.06</v>
      </c>
      <c r="E1760" s="34">
        <f t="shared" si="54"/>
        <v>-2.1656548443214074E-3</v>
      </c>
      <c r="F1760" s="2"/>
    </row>
    <row r="1761" spans="1:6" x14ac:dyDescent="0.3">
      <c r="A1761" s="3">
        <v>38554</v>
      </c>
      <c r="B1761" s="4">
        <v>10021.490234000001</v>
      </c>
      <c r="C1761" s="5">
        <f t="shared" si="55"/>
        <v>1.4489871240939145E-3</v>
      </c>
      <c r="D1761" s="57">
        <v>281.45999999999998</v>
      </c>
      <c r="E1761" s="34">
        <f t="shared" si="54"/>
        <v>1.4231836618514571E-3</v>
      </c>
      <c r="F1761" s="2"/>
    </row>
    <row r="1762" spans="1:6" x14ac:dyDescent="0.3">
      <c r="A1762" s="3">
        <v>38555</v>
      </c>
      <c r="B1762" s="4">
        <v>10018.790039</v>
      </c>
      <c r="C1762" s="5">
        <f t="shared" si="55"/>
        <v>-2.6944046613353034E-4</v>
      </c>
      <c r="D1762" s="57">
        <v>281.66000000000003</v>
      </c>
      <c r="E1762" s="34">
        <f t="shared" si="54"/>
        <v>7.1058054430483963E-4</v>
      </c>
      <c r="F1762" s="2"/>
    </row>
    <row r="1763" spans="1:6" x14ac:dyDescent="0.3">
      <c r="A1763" s="3">
        <v>38558</v>
      </c>
      <c r="B1763" s="4">
        <v>10017.089844</v>
      </c>
      <c r="C1763" s="5">
        <f t="shared" si="55"/>
        <v>-1.6970063185084427E-4</v>
      </c>
      <c r="D1763" s="57">
        <v>282.83</v>
      </c>
      <c r="E1763" s="34">
        <f t="shared" si="54"/>
        <v>4.1539444720584129E-3</v>
      </c>
      <c r="F1763" s="2"/>
    </row>
    <row r="1764" spans="1:6" x14ac:dyDescent="0.3">
      <c r="A1764" s="3">
        <v>38559</v>
      </c>
      <c r="B1764" s="4">
        <v>10043.290039</v>
      </c>
      <c r="C1764" s="5">
        <f t="shared" si="55"/>
        <v>2.6155495665931561E-3</v>
      </c>
      <c r="D1764" s="57">
        <v>283</v>
      </c>
      <c r="E1764" s="34">
        <f t="shared" si="54"/>
        <v>6.010677792314123E-4</v>
      </c>
      <c r="F1764" s="2"/>
    </row>
    <row r="1765" spans="1:6" x14ac:dyDescent="0.3">
      <c r="A1765" s="3">
        <v>38560</v>
      </c>
      <c r="B1765" s="4">
        <v>10088.690430000001</v>
      </c>
      <c r="C1765" s="5">
        <f t="shared" si="55"/>
        <v>4.5204699678793592E-3</v>
      </c>
      <c r="D1765" s="57">
        <v>283.79000000000002</v>
      </c>
      <c r="E1765" s="34">
        <f t="shared" si="54"/>
        <v>2.791519434629075E-3</v>
      </c>
      <c r="F1765" s="2"/>
    </row>
    <row r="1766" spans="1:6" x14ac:dyDescent="0.3">
      <c r="A1766" s="3">
        <v>38561</v>
      </c>
      <c r="B1766" s="4">
        <v>10128.789063</v>
      </c>
      <c r="C1766" s="5">
        <f t="shared" si="55"/>
        <v>3.9746122926680449E-3</v>
      </c>
      <c r="D1766" s="57">
        <v>285.2</v>
      </c>
      <c r="E1766" s="34">
        <f t="shared" si="54"/>
        <v>4.9684625955810358E-3</v>
      </c>
      <c r="F1766" s="2"/>
    </row>
    <row r="1767" spans="1:6" x14ac:dyDescent="0.3">
      <c r="A1767" s="3">
        <v>38562</v>
      </c>
      <c r="B1767" s="4">
        <v>10115.589844</v>
      </c>
      <c r="C1767" s="5">
        <f t="shared" si="55"/>
        <v>-1.303138896259215E-3</v>
      </c>
      <c r="D1767" s="57">
        <v>285.02999999999997</v>
      </c>
      <c r="E1767" s="34">
        <f t="shared" si="54"/>
        <v>-5.9607293127639238E-4</v>
      </c>
      <c r="F1767" s="2"/>
    </row>
    <row r="1768" spans="1:6" x14ac:dyDescent="0.3">
      <c r="A1768" s="3">
        <v>38565</v>
      </c>
      <c r="B1768" s="4">
        <v>10068.890625</v>
      </c>
      <c r="C1768" s="5">
        <f t="shared" si="55"/>
        <v>-4.6165591646343263E-3</v>
      </c>
      <c r="D1768" s="57">
        <v>285.3</v>
      </c>
      <c r="E1768" s="34">
        <f t="shared" si="54"/>
        <v>9.4726870855721401E-4</v>
      </c>
      <c r="F1768" s="2"/>
    </row>
    <row r="1769" spans="1:6" x14ac:dyDescent="0.3">
      <c r="A1769" s="3">
        <v>38566</v>
      </c>
      <c r="B1769" s="4">
        <v>10113.890625</v>
      </c>
      <c r="C1769" s="5">
        <f t="shared" si="55"/>
        <v>4.4692113238642417E-3</v>
      </c>
      <c r="D1769" s="57">
        <v>287.44</v>
      </c>
      <c r="E1769" s="34">
        <f t="shared" si="54"/>
        <v>7.5008762705923715E-3</v>
      </c>
      <c r="F1769" s="2"/>
    </row>
    <row r="1770" spans="1:6" x14ac:dyDescent="0.3">
      <c r="A1770" s="3">
        <v>38567</v>
      </c>
      <c r="B1770" s="4">
        <v>10149.689453000001</v>
      </c>
      <c r="C1770" s="5">
        <f t="shared" si="55"/>
        <v>3.5395704113618809E-3</v>
      </c>
      <c r="D1770" s="57">
        <v>287.08999999999997</v>
      </c>
      <c r="E1770" s="34">
        <f t="shared" si="54"/>
        <v>-1.2176454216532573E-3</v>
      </c>
      <c r="F1770" s="2"/>
    </row>
    <row r="1771" spans="1:6" x14ac:dyDescent="0.3">
      <c r="A1771" s="3">
        <v>38568</v>
      </c>
      <c r="B1771" s="4">
        <v>10074.290039</v>
      </c>
      <c r="C1771" s="5">
        <f t="shared" si="55"/>
        <v>-7.4287409825839479E-3</v>
      </c>
      <c r="D1771" s="57">
        <v>284.93</v>
      </c>
      <c r="E1771" s="34">
        <f t="shared" si="54"/>
        <v>-7.5237730328466812E-3</v>
      </c>
      <c r="F1771" s="2"/>
    </row>
    <row r="1772" spans="1:6" x14ac:dyDescent="0.3">
      <c r="A1772" s="3">
        <v>38569</v>
      </c>
      <c r="B1772" s="4">
        <v>10045.390625</v>
      </c>
      <c r="C1772" s="5">
        <f t="shared" si="55"/>
        <v>-2.8686303340605956E-3</v>
      </c>
      <c r="D1772" s="57">
        <v>283.85000000000002</v>
      </c>
      <c r="E1772" s="34">
        <f t="shared" si="54"/>
        <v>-3.7904046607938335E-3</v>
      </c>
      <c r="F1772" s="2"/>
    </row>
    <row r="1773" spans="1:6" x14ac:dyDescent="0.3">
      <c r="A1773" s="3">
        <v>38572</v>
      </c>
      <c r="B1773" s="4">
        <v>10115.490234000001</v>
      </c>
      <c r="C1773" s="5">
        <f t="shared" si="55"/>
        <v>6.9782860235960698E-3</v>
      </c>
      <c r="D1773" s="57">
        <v>285.62</v>
      </c>
      <c r="E1773" s="34">
        <f t="shared" si="54"/>
        <v>6.2356878633080814E-3</v>
      </c>
      <c r="F1773" s="2"/>
    </row>
    <row r="1774" spans="1:6" x14ac:dyDescent="0.3">
      <c r="A1774" s="3">
        <v>38573</v>
      </c>
      <c r="B1774" s="4">
        <v>10145.588867</v>
      </c>
      <c r="C1774" s="5">
        <f t="shared" si="55"/>
        <v>2.9754991902253281E-3</v>
      </c>
      <c r="D1774" s="57">
        <v>287.36</v>
      </c>
      <c r="E1774" s="34">
        <f t="shared" si="54"/>
        <v>6.0920103634198863E-3</v>
      </c>
      <c r="F1774" s="2"/>
    </row>
    <row r="1775" spans="1:6" x14ac:dyDescent="0.3">
      <c r="A1775" s="3">
        <v>38574</v>
      </c>
      <c r="B1775" s="4">
        <v>10229.189453000001</v>
      </c>
      <c r="C1775" s="5">
        <f t="shared" si="55"/>
        <v>8.2400920336840322E-3</v>
      </c>
      <c r="D1775" s="57">
        <v>289.76</v>
      </c>
      <c r="E1775" s="34">
        <f t="shared" si="54"/>
        <v>8.3518930957682258E-3</v>
      </c>
      <c r="F1775" s="2"/>
    </row>
    <row r="1776" spans="1:6" x14ac:dyDescent="0.3">
      <c r="A1776" s="3">
        <v>38575</v>
      </c>
      <c r="B1776" s="4">
        <v>10222.088867</v>
      </c>
      <c r="C1776" s="5">
        <f t="shared" si="55"/>
        <v>-6.941494272469928E-4</v>
      </c>
      <c r="D1776" s="57">
        <v>288.85000000000002</v>
      </c>
      <c r="E1776" s="34">
        <f t="shared" si="54"/>
        <v>-3.1405300938707192E-3</v>
      </c>
      <c r="F1776" s="2"/>
    </row>
    <row r="1777" spans="1:6" x14ac:dyDescent="0.3">
      <c r="A1777" s="3">
        <v>38576</v>
      </c>
      <c r="B1777" s="4">
        <v>10187.189453000001</v>
      </c>
      <c r="C1777" s="5">
        <f t="shared" si="55"/>
        <v>-3.4141176479756119E-3</v>
      </c>
      <c r="D1777" s="57">
        <v>288.2</v>
      </c>
      <c r="E1777" s="34">
        <f t="shared" si="54"/>
        <v>-2.2503029253939655E-3</v>
      </c>
      <c r="F1777" s="2"/>
    </row>
    <row r="1778" spans="1:6" x14ac:dyDescent="0.3">
      <c r="A1778" s="3">
        <v>38579</v>
      </c>
      <c r="B1778" s="4">
        <v>10184.889648</v>
      </c>
      <c r="C1778" s="5">
        <f t="shared" si="55"/>
        <v>-2.2575461177110068E-4</v>
      </c>
      <c r="D1778" s="57">
        <v>288.08</v>
      </c>
      <c r="E1778" s="34">
        <f t="shared" si="54"/>
        <v>-4.1637751561418579E-4</v>
      </c>
      <c r="F1778" s="2"/>
    </row>
    <row r="1779" spans="1:6" x14ac:dyDescent="0.3">
      <c r="A1779" s="3">
        <v>38580</v>
      </c>
      <c r="B1779" s="4">
        <v>10139.789063</v>
      </c>
      <c r="C1779" s="5">
        <f t="shared" si="55"/>
        <v>-4.4281859262811363E-3</v>
      </c>
      <c r="D1779" s="57">
        <v>287.39999999999998</v>
      </c>
      <c r="E1779" s="34">
        <f t="shared" si="54"/>
        <v>-2.3604554290475033E-3</v>
      </c>
      <c r="F1779" s="2"/>
    </row>
    <row r="1780" spans="1:6" x14ac:dyDescent="0.3">
      <c r="A1780" s="3">
        <v>38581</v>
      </c>
      <c r="B1780" s="4">
        <v>10094.089844</v>
      </c>
      <c r="C1780" s="5">
        <f t="shared" si="55"/>
        <v>-4.5069200864105152E-3</v>
      </c>
      <c r="D1780" s="57">
        <v>286.66000000000003</v>
      </c>
      <c r="E1780" s="34">
        <f t="shared" si="54"/>
        <v>-2.57480862908821E-3</v>
      </c>
      <c r="F1780" s="2"/>
    </row>
    <row r="1781" spans="1:6" x14ac:dyDescent="0.3">
      <c r="A1781" s="3">
        <v>38582</v>
      </c>
      <c r="B1781" s="4">
        <v>10037.890625</v>
      </c>
      <c r="C1781" s="5">
        <f t="shared" si="55"/>
        <v>-5.5675370309296035E-3</v>
      </c>
      <c r="D1781" s="57">
        <v>285.75</v>
      </c>
      <c r="E1781" s="34">
        <f t="shared" si="54"/>
        <v>-3.1744924300566302E-3</v>
      </c>
      <c r="F1781" s="2"/>
    </row>
    <row r="1782" spans="1:6" x14ac:dyDescent="0.3">
      <c r="A1782" s="3">
        <v>38583</v>
      </c>
      <c r="B1782" s="4">
        <v>10132.889648</v>
      </c>
      <c r="C1782" s="5">
        <f t="shared" si="55"/>
        <v>9.4640424516481136E-3</v>
      </c>
      <c r="D1782" s="57">
        <v>288.48</v>
      </c>
      <c r="E1782" s="34">
        <f t="shared" si="54"/>
        <v>9.5538057742783344E-3</v>
      </c>
      <c r="F1782" s="2"/>
    </row>
    <row r="1783" spans="1:6" x14ac:dyDescent="0.3">
      <c r="A1783" s="3">
        <v>38586</v>
      </c>
      <c r="B1783" s="4">
        <v>10174.789063</v>
      </c>
      <c r="C1783" s="5">
        <f t="shared" si="55"/>
        <v>4.1349917403146197E-3</v>
      </c>
      <c r="D1783" s="57">
        <v>288.68</v>
      </c>
      <c r="E1783" s="34">
        <f t="shared" si="54"/>
        <v>6.9328896283971098E-4</v>
      </c>
      <c r="F1783" s="2"/>
    </row>
    <row r="1784" spans="1:6" x14ac:dyDescent="0.3">
      <c r="A1784" s="3">
        <v>38587</v>
      </c>
      <c r="B1784" s="4">
        <v>10104.089844</v>
      </c>
      <c r="C1784" s="5">
        <f t="shared" si="55"/>
        <v>-6.9484702397510922E-3</v>
      </c>
      <c r="D1784" s="57">
        <v>287.02999999999997</v>
      </c>
      <c r="E1784" s="34">
        <f t="shared" si="54"/>
        <v>-5.7156713315783536E-3</v>
      </c>
      <c r="F1784" s="2"/>
    </row>
    <row r="1785" spans="1:6" x14ac:dyDescent="0.3">
      <c r="A1785" s="3">
        <v>38588</v>
      </c>
      <c r="B1785" s="4">
        <v>10078.890625</v>
      </c>
      <c r="C1785" s="5">
        <f t="shared" si="55"/>
        <v>-2.49396228547627E-3</v>
      </c>
      <c r="D1785" s="57">
        <v>285.63</v>
      </c>
      <c r="E1785" s="34">
        <f t="shared" si="54"/>
        <v>-4.8775389332125219E-3</v>
      </c>
      <c r="F1785" s="2"/>
    </row>
    <row r="1786" spans="1:6" x14ac:dyDescent="0.3">
      <c r="A1786" s="3">
        <v>38589</v>
      </c>
      <c r="B1786" s="4">
        <v>9983.1904300000006</v>
      </c>
      <c r="C1786" s="5">
        <f t="shared" si="55"/>
        <v>-9.4951119682380458E-3</v>
      </c>
      <c r="D1786" s="57">
        <v>283.68</v>
      </c>
      <c r="E1786" s="34">
        <f t="shared" si="54"/>
        <v>-6.8270139691208875E-3</v>
      </c>
      <c r="F1786" s="2"/>
    </row>
    <row r="1787" spans="1:6" x14ac:dyDescent="0.3">
      <c r="A1787" s="3">
        <v>38590</v>
      </c>
      <c r="B1787" s="4">
        <v>9904.7900389999995</v>
      </c>
      <c r="C1787" s="5">
        <f t="shared" si="55"/>
        <v>-7.8532400588496865E-3</v>
      </c>
      <c r="D1787" s="57">
        <v>281.82</v>
      </c>
      <c r="E1787" s="34">
        <f t="shared" si="54"/>
        <v>-6.556683587140455E-3</v>
      </c>
      <c r="F1787" s="2"/>
    </row>
    <row r="1788" spans="1:6" x14ac:dyDescent="0.3">
      <c r="A1788" s="3">
        <v>38593</v>
      </c>
      <c r="B1788" s="4">
        <v>9938.4902340000008</v>
      </c>
      <c r="C1788" s="5">
        <f t="shared" si="55"/>
        <v>3.4024138691792771E-3</v>
      </c>
      <c r="D1788" s="57">
        <v>282.61</v>
      </c>
      <c r="E1788" s="34">
        <f t="shared" si="54"/>
        <v>2.8032077212405415E-3</v>
      </c>
      <c r="F1788" s="2"/>
    </row>
    <row r="1789" spans="1:6" x14ac:dyDescent="0.3">
      <c r="A1789" s="3">
        <v>38594</v>
      </c>
      <c r="B1789" s="4">
        <v>9922.2900389999995</v>
      </c>
      <c r="C1789" s="5">
        <f t="shared" si="55"/>
        <v>-1.630045874028152E-3</v>
      </c>
      <c r="D1789" s="57">
        <v>282.54000000000002</v>
      </c>
      <c r="E1789" s="34">
        <f t="shared" si="54"/>
        <v>-2.47691164502295E-4</v>
      </c>
      <c r="F1789" s="2"/>
    </row>
    <row r="1790" spans="1:6" x14ac:dyDescent="0.3">
      <c r="A1790" s="3">
        <v>38595</v>
      </c>
      <c r="B1790" s="4">
        <v>10008.890625</v>
      </c>
      <c r="C1790" s="5">
        <f t="shared" si="55"/>
        <v>8.7278829443215855E-3</v>
      </c>
      <c r="D1790" s="57">
        <v>284.82</v>
      </c>
      <c r="E1790" s="34">
        <f t="shared" si="54"/>
        <v>8.0696538543214569E-3</v>
      </c>
      <c r="F1790" s="2"/>
    </row>
    <row r="1791" spans="1:6" x14ac:dyDescent="0.3">
      <c r="A1791" s="3">
        <v>38596</v>
      </c>
      <c r="B1791" s="4">
        <v>10134.088867</v>
      </c>
      <c r="C1791" s="5">
        <f t="shared" si="55"/>
        <v>1.2508703181078218E-2</v>
      </c>
      <c r="D1791" s="57">
        <v>286.83999999999997</v>
      </c>
      <c r="E1791" s="34">
        <f t="shared" si="54"/>
        <v>7.0921985815601829E-3</v>
      </c>
      <c r="F1791" s="2"/>
    </row>
    <row r="1792" spans="1:6" x14ac:dyDescent="0.3">
      <c r="A1792" s="3">
        <v>38597</v>
      </c>
      <c r="B1792" s="4">
        <v>10144.989258</v>
      </c>
      <c r="C1792" s="5">
        <f t="shared" si="55"/>
        <v>1.0756162831266902E-3</v>
      </c>
      <c r="D1792" s="57">
        <v>286.70999999999998</v>
      </c>
      <c r="E1792" s="34">
        <f t="shared" si="54"/>
        <v>-4.5321433551803736E-4</v>
      </c>
      <c r="F1792" s="2"/>
    </row>
    <row r="1793" spans="1:6" x14ac:dyDescent="0.3">
      <c r="A1793" s="3">
        <v>38600</v>
      </c>
      <c r="B1793" s="4">
        <v>10250.889648</v>
      </c>
      <c r="C1793" s="5">
        <f t="shared" si="55"/>
        <v>1.0438689219556485E-2</v>
      </c>
      <c r="D1793" s="57">
        <v>288.33</v>
      </c>
      <c r="E1793" s="34">
        <f t="shared" si="54"/>
        <v>5.650308674270077E-3</v>
      </c>
      <c r="F1793" s="2"/>
    </row>
    <row r="1794" spans="1:6" x14ac:dyDescent="0.3">
      <c r="A1794" s="3">
        <v>38601</v>
      </c>
      <c r="B1794" s="4">
        <v>10373.189453000001</v>
      </c>
      <c r="C1794" s="5">
        <f t="shared" si="55"/>
        <v>1.1930652772548456E-2</v>
      </c>
      <c r="D1794" s="57">
        <v>290.73</v>
      </c>
      <c r="E1794" s="34">
        <f t="shared" ref="E1794:E1857" si="56">D1794/D1793-1</f>
        <v>8.3237956508168676E-3</v>
      </c>
      <c r="F1794" s="2"/>
    </row>
    <row r="1795" spans="1:6" x14ac:dyDescent="0.3">
      <c r="A1795" s="3">
        <v>38602</v>
      </c>
      <c r="B1795" s="4">
        <v>10407.989258</v>
      </c>
      <c r="C1795" s="5">
        <f t="shared" ref="C1795:C1858" si="57">B1795/B1794-1</f>
        <v>3.3547835174199125E-3</v>
      </c>
      <c r="D1795" s="57">
        <v>291.83</v>
      </c>
      <c r="E1795" s="34">
        <f t="shared" si="56"/>
        <v>3.7835792659854928E-3</v>
      </c>
      <c r="F1795" s="2"/>
    </row>
    <row r="1796" spans="1:6" x14ac:dyDescent="0.3">
      <c r="A1796" s="3">
        <v>38603</v>
      </c>
      <c r="B1796" s="4">
        <v>10441.189453000001</v>
      </c>
      <c r="C1796" s="5">
        <f t="shared" si="57"/>
        <v>3.1898759863229209E-3</v>
      </c>
      <c r="D1796" s="57">
        <v>291.55</v>
      </c>
      <c r="E1796" s="34">
        <f t="shared" si="56"/>
        <v>-9.5946270088742569E-4</v>
      </c>
      <c r="F1796" s="2"/>
    </row>
    <row r="1797" spans="1:6" x14ac:dyDescent="0.3">
      <c r="A1797" s="3">
        <v>38604</v>
      </c>
      <c r="B1797" s="4">
        <v>10486.588867</v>
      </c>
      <c r="C1797" s="5">
        <f t="shared" si="57"/>
        <v>4.34810748376524E-3</v>
      </c>
      <c r="D1797" s="57">
        <v>292.45</v>
      </c>
      <c r="E1797" s="34">
        <f t="shared" si="56"/>
        <v>3.0869490653402387E-3</v>
      </c>
      <c r="F1797" s="2"/>
    </row>
    <row r="1798" spans="1:6" x14ac:dyDescent="0.3">
      <c r="A1798" s="3">
        <v>38607</v>
      </c>
      <c r="B1798" s="4">
        <v>10494.689453000001</v>
      </c>
      <c r="C1798" s="5">
        <f t="shared" si="57"/>
        <v>7.724710201515439E-4</v>
      </c>
      <c r="D1798" s="57">
        <v>293.12</v>
      </c>
      <c r="E1798" s="34">
        <f t="shared" si="56"/>
        <v>2.2909899128056299E-3</v>
      </c>
      <c r="F1798" s="2"/>
    </row>
    <row r="1799" spans="1:6" x14ac:dyDescent="0.3">
      <c r="A1799" s="3">
        <v>38608</v>
      </c>
      <c r="B1799" s="4">
        <v>10429.789063</v>
      </c>
      <c r="C1799" s="5">
        <f t="shared" si="57"/>
        <v>-6.1841172424066393E-3</v>
      </c>
      <c r="D1799" s="57">
        <v>291.08999999999997</v>
      </c>
      <c r="E1799" s="34">
        <f t="shared" si="56"/>
        <v>-6.9254912663756496E-3</v>
      </c>
      <c r="F1799" s="2"/>
    </row>
    <row r="1800" spans="1:6" x14ac:dyDescent="0.3">
      <c r="A1800" s="3">
        <v>38609</v>
      </c>
      <c r="B1800" s="4">
        <v>10459.088867</v>
      </c>
      <c r="C1800" s="5">
        <f t="shared" si="57"/>
        <v>2.8092422409522477E-3</v>
      </c>
      <c r="D1800" s="57">
        <v>292.05</v>
      </c>
      <c r="E1800" s="34">
        <f t="shared" si="56"/>
        <v>3.297949087911034E-3</v>
      </c>
      <c r="F1800" s="2"/>
    </row>
    <row r="1801" spans="1:6" x14ac:dyDescent="0.3">
      <c r="A1801" s="3">
        <v>38610</v>
      </c>
      <c r="B1801" s="4">
        <v>10475.689453000001</v>
      </c>
      <c r="C1801" s="5">
        <f t="shared" si="57"/>
        <v>1.5871923655201847E-3</v>
      </c>
      <c r="D1801" s="57">
        <v>292.13</v>
      </c>
      <c r="E1801" s="34">
        <f t="shared" si="56"/>
        <v>2.7392569765449792E-4</v>
      </c>
      <c r="F1801" s="2"/>
    </row>
    <row r="1802" spans="1:6" x14ac:dyDescent="0.3">
      <c r="A1802" s="3">
        <v>38611</v>
      </c>
      <c r="B1802" s="4">
        <v>10532.088867</v>
      </c>
      <c r="C1802" s="5">
        <f t="shared" si="57"/>
        <v>5.3838379090025423E-3</v>
      </c>
      <c r="D1802" s="57">
        <v>293.88</v>
      </c>
      <c r="E1802" s="34">
        <f t="shared" si="56"/>
        <v>5.9904836887687551E-3</v>
      </c>
      <c r="F1802" s="2"/>
    </row>
    <row r="1803" spans="1:6" x14ac:dyDescent="0.3">
      <c r="A1803" s="3">
        <v>38614</v>
      </c>
      <c r="B1803" s="4">
        <v>10535.989258</v>
      </c>
      <c r="C1803" s="5">
        <f t="shared" si="57"/>
        <v>3.7033403812425369E-4</v>
      </c>
      <c r="D1803" s="57">
        <v>294.60000000000002</v>
      </c>
      <c r="E1803" s="34">
        <f t="shared" si="56"/>
        <v>2.4499795835035698E-3</v>
      </c>
      <c r="F1803" s="2"/>
    </row>
    <row r="1804" spans="1:6" x14ac:dyDescent="0.3">
      <c r="A1804" s="3">
        <v>38615</v>
      </c>
      <c r="B1804" s="4">
        <v>10583.389648</v>
      </c>
      <c r="C1804" s="5">
        <f t="shared" si="57"/>
        <v>4.4989026506465635E-3</v>
      </c>
      <c r="D1804" s="57">
        <v>294.93</v>
      </c>
      <c r="E1804" s="34">
        <f t="shared" si="56"/>
        <v>1.1201629327901585E-3</v>
      </c>
      <c r="F1804" s="2"/>
    </row>
    <row r="1805" spans="1:6" x14ac:dyDescent="0.3">
      <c r="A1805" s="3">
        <v>38616</v>
      </c>
      <c r="B1805" s="4">
        <v>10500.289063</v>
      </c>
      <c r="C1805" s="5">
        <f t="shared" si="57"/>
        <v>-7.8519819985749528E-3</v>
      </c>
      <c r="D1805" s="57">
        <v>291.89</v>
      </c>
      <c r="E1805" s="34">
        <f t="shared" si="56"/>
        <v>-1.0307530600481507E-2</v>
      </c>
      <c r="F1805" s="2"/>
    </row>
    <row r="1806" spans="1:6" x14ac:dyDescent="0.3">
      <c r="A1806" s="3">
        <v>38617</v>
      </c>
      <c r="B1806" s="4">
        <v>10536.588867</v>
      </c>
      <c r="C1806" s="5">
        <f t="shared" si="57"/>
        <v>3.4570290191258124E-3</v>
      </c>
      <c r="D1806" s="57">
        <v>290.83999999999997</v>
      </c>
      <c r="E1806" s="34">
        <f t="shared" si="56"/>
        <v>-3.5972455377025758E-3</v>
      </c>
      <c r="F1806" s="2"/>
    </row>
    <row r="1807" spans="1:6" x14ac:dyDescent="0.3">
      <c r="A1807" s="3">
        <v>38618</v>
      </c>
      <c r="B1807" s="4">
        <v>10631.189453000001</v>
      </c>
      <c r="C1807" s="5">
        <f t="shared" si="57"/>
        <v>8.9782933731317183E-3</v>
      </c>
      <c r="D1807" s="57">
        <v>292.20999999999998</v>
      </c>
      <c r="E1807" s="34">
        <f t="shared" si="56"/>
        <v>4.7104937422637327E-3</v>
      </c>
      <c r="F1807" s="2"/>
    </row>
    <row r="1808" spans="1:6" x14ac:dyDescent="0.3">
      <c r="A1808" s="3">
        <v>38621</v>
      </c>
      <c r="B1808" s="4">
        <v>10724.889648</v>
      </c>
      <c r="C1808" s="5">
        <f t="shared" si="57"/>
        <v>8.8137075737615422E-3</v>
      </c>
      <c r="D1808" s="57">
        <v>295.75</v>
      </c>
      <c r="E1808" s="34">
        <f t="shared" si="56"/>
        <v>1.2114575134321237E-2</v>
      </c>
      <c r="F1808" s="2"/>
    </row>
    <row r="1809" spans="1:6" x14ac:dyDescent="0.3">
      <c r="A1809" s="3">
        <v>38622</v>
      </c>
      <c r="B1809" s="4">
        <v>10678.489258</v>
      </c>
      <c r="C1809" s="5">
        <f t="shared" si="57"/>
        <v>-4.3264212055229567E-3</v>
      </c>
      <c r="D1809" s="57">
        <v>294.81</v>
      </c>
      <c r="E1809" s="34">
        <f t="shared" si="56"/>
        <v>-3.1783601014370166E-3</v>
      </c>
      <c r="F1809" s="2"/>
    </row>
    <row r="1810" spans="1:6" x14ac:dyDescent="0.3">
      <c r="A1810" s="3">
        <v>38623</v>
      </c>
      <c r="B1810" s="4">
        <v>10801.689453000001</v>
      </c>
      <c r="C1810" s="5">
        <f t="shared" si="57"/>
        <v>1.1537230784560926E-2</v>
      </c>
      <c r="D1810" s="57">
        <v>297.33</v>
      </c>
      <c r="E1810" s="34">
        <f t="shared" si="56"/>
        <v>8.5478782944947707E-3</v>
      </c>
      <c r="F1810" s="2"/>
    </row>
    <row r="1811" spans="1:6" x14ac:dyDescent="0.3">
      <c r="A1811" s="3">
        <v>38624</v>
      </c>
      <c r="B1811" s="4">
        <v>10780.588867</v>
      </c>
      <c r="C1811" s="5">
        <f t="shared" si="57"/>
        <v>-1.9534523827788863E-3</v>
      </c>
      <c r="D1811" s="57">
        <v>296.32</v>
      </c>
      <c r="E1811" s="34">
        <f t="shared" si="56"/>
        <v>-3.3968990683751477E-3</v>
      </c>
      <c r="F1811" s="2"/>
    </row>
    <row r="1812" spans="1:6" x14ac:dyDescent="0.3">
      <c r="A1812" s="3">
        <v>38625</v>
      </c>
      <c r="B1812" s="4">
        <v>10813.889648</v>
      </c>
      <c r="C1812" s="5">
        <f t="shared" si="57"/>
        <v>3.0889575152925897E-3</v>
      </c>
      <c r="D1812" s="57">
        <v>297.39999999999998</v>
      </c>
      <c r="E1812" s="34">
        <f t="shared" si="56"/>
        <v>3.6447084233259819E-3</v>
      </c>
      <c r="F1812" s="2"/>
    </row>
    <row r="1813" spans="1:6" x14ac:dyDescent="0.3">
      <c r="A1813" s="3">
        <v>38628</v>
      </c>
      <c r="B1813" s="4">
        <v>10880.689453000001</v>
      </c>
      <c r="C1813" s="5">
        <f t="shared" si="57"/>
        <v>6.1772227361645005E-3</v>
      </c>
      <c r="D1813" s="57">
        <v>299.75</v>
      </c>
      <c r="E1813" s="34">
        <f t="shared" si="56"/>
        <v>7.9018157363821562E-3</v>
      </c>
      <c r="F1813" s="2"/>
    </row>
    <row r="1814" spans="1:6" x14ac:dyDescent="0.3">
      <c r="A1814" s="3">
        <v>38629</v>
      </c>
      <c r="B1814" s="4">
        <v>10919.189453000001</v>
      </c>
      <c r="C1814" s="5">
        <f t="shared" si="57"/>
        <v>3.5383787182148296E-3</v>
      </c>
      <c r="D1814" s="57">
        <v>300.61</v>
      </c>
      <c r="E1814" s="34">
        <f t="shared" si="56"/>
        <v>2.8690575479566327E-3</v>
      </c>
      <c r="F1814" s="2"/>
    </row>
    <row r="1815" spans="1:6" x14ac:dyDescent="0.3">
      <c r="A1815" s="3">
        <v>38630</v>
      </c>
      <c r="B1815" s="4">
        <v>10823.088867</v>
      </c>
      <c r="C1815" s="5">
        <f t="shared" si="57"/>
        <v>-8.8010732310901396E-3</v>
      </c>
      <c r="D1815" s="57">
        <v>297.52</v>
      </c>
      <c r="E1815" s="34">
        <f t="shared" si="56"/>
        <v>-1.0279099165031225E-2</v>
      </c>
      <c r="F1815" s="2"/>
    </row>
    <row r="1816" spans="1:6" x14ac:dyDescent="0.3">
      <c r="A1816" s="3">
        <v>38631</v>
      </c>
      <c r="B1816" s="4">
        <v>10750.889648</v>
      </c>
      <c r="C1816" s="5">
        <f t="shared" si="57"/>
        <v>-6.6708515366752374E-3</v>
      </c>
      <c r="D1816" s="57">
        <v>293.42</v>
      </c>
      <c r="E1816" s="34">
        <f t="shared" si="56"/>
        <v>-1.378058617908029E-2</v>
      </c>
      <c r="F1816" s="2"/>
    </row>
    <row r="1817" spans="1:6" x14ac:dyDescent="0.3">
      <c r="A1817" s="3">
        <v>38632</v>
      </c>
      <c r="B1817" s="4">
        <v>10732.389648</v>
      </c>
      <c r="C1817" s="5">
        <f t="shared" si="57"/>
        <v>-1.7207878236794594E-3</v>
      </c>
      <c r="D1817" s="57">
        <v>292.07</v>
      </c>
      <c r="E1817" s="34">
        <f t="shared" si="56"/>
        <v>-4.6009133665054769E-3</v>
      </c>
      <c r="F1817" s="2"/>
    </row>
    <row r="1818" spans="1:6" x14ac:dyDescent="0.3">
      <c r="A1818" s="3">
        <v>38635</v>
      </c>
      <c r="B1818" s="4">
        <v>10800.588867</v>
      </c>
      <c r="C1818" s="5">
        <f t="shared" si="57"/>
        <v>6.3545231991002371E-3</v>
      </c>
      <c r="D1818" s="57">
        <v>292.87</v>
      </c>
      <c r="E1818" s="34">
        <f t="shared" si="56"/>
        <v>2.7390694011710792E-3</v>
      </c>
      <c r="F1818" s="2"/>
    </row>
    <row r="1819" spans="1:6" x14ac:dyDescent="0.3">
      <c r="A1819" s="3">
        <v>38636</v>
      </c>
      <c r="B1819" s="4">
        <v>10810.189453000001</v>
      </c>
      <c r="C1819" s="5">
        <f t="shared" si="57"/>
        <v>8.8889468141251093E-4</v>
      </c>
      <c r="D1819" s="57">
        <v>293.54000000000002</v>
      </c>
      <c r="E1819" s="34">
        <f t="shared" si="56"/>
        <v>2.2877044422440207E-3</v>
      </c>
      <c r="F1819" s="2"/>
    </row>
    <row r="1820" spans="1:6" x14ac:dyDescent="0.3">
      <c r="A1820" s="3">
        <v>38637</v>
      </c>
      <c r="B1820" s="4">
        <v>10721.789063</v>
      </c>
      <c r="C1820" s="5">
        <f t="shared" si="57"/>
        <v>-8.1775060820481471E-3</v>
      </c>
      <c r="D1820" s="57">
        <v>291.44</v>
      </c>
      <c r="E1820" s="34">
        <f t="shared" si="56"/>
        <v>-7.1540505552906142E-3</v>
      </c>
      <c r="F1820" s="2"/>
    </row>
    <row r="1821" spans="1:6" x14ac:dyDescent="0.3">
      <c r="A1821" s="3">
        <v>38638</v>
      </c>
      <c r="B1821" s="4">
        <v>10567.088867</v>
      </c>
      <c r="C1821" s="5">
        <f t="shared" si="57"/>
        <v>-1.4428580444084349E-2</v>
      </c>
      <c r="D1821" s="57">
        <v>288.44</v>
      </c>
      <c r="E1821" s="34">
        <f t="shared" si="56"/>
        <v>-1.0293713972001073E-2</v>
      </c>
      <c r="F1821" s="2"/>
    </row>
    <row r="1822" spans="1:6" x14ac:dyDescent="0.3">
      <c r="A1822" s="3">
        <v>38639</v>
      </c>
      <c r="B1822" s="4">
        <v>10629.289063</v>
      </c>
      <c r="C1822" s="5">
        <f t="shared" si="57"/>
        <v>5.8862186911519121E-3</v>
      </c>
      <c r="D1822" s="57">
        <v>288.91000000000003</v>
      </c>
      <c r="E1822" s="34">
        <f t="shared" si="56"/>
        <v>1.6294549993067786E-3</v>
      </c>
      <c r="F1822" s="2"/>
    </row>
    <row r="1823" spans="1:6" x14ac:dyDescent="0.3">
      <c r="A1823" s="3">
        <v>38642</v>
      </c>
      <c r="B1823" s="4">
        <v>10629.489258</v>
      </c>
      <c r="C1823" s="5">
        <f t="shared" si="57"/>
        <v>1.8834279396529041E-5</v>
      </c>
      <c r="D1823" s="57">
        <v>288.83</v>
      </c>
      <c r="E1823" s="34">
        <f t="shared" si="56"/>
        <v>-2.769028417155539E-4</v>
      </c>
      <c r="F1823" s="2"/>
    </row>
    <row r="1824" spans="1:6" x14ac:dyDescent="0.3">
      <c r="A1824" s="3">
        <v>38643</v>
      </c>
      <c r="B1824" s="4">
        <v>10529.889648</v>
      </c>
      <c r="C1824" s="5">
        <f t="shared" si="57"/>
        <v>-9.370121892266714E-3</v>
      </c>
      <c r="D1824" s="57">
        <v>288.26</v>
      </c>
      <c r="E1824" s="34">
        <f t="shared" si="56"/>
        <v>-1.9734792092234166E-3</v>
      </c>
      <c r="F1824" s="2"/>
    </row>
    <row r="1825" spans="1:6" x14ac:dyDescent="0.3">
      <c r="A1825" s="3">
        <v>38644</v>
      </c>
      <c r="B1825" s="4">
        <v>10402.489258</v>
      </c>
      <c r="C1825" s="5">
        <f t="shared" si="57"/>
        <v>-1.2098929263156921E-2</v>
      </c>
      <c r="D1825" s="57">
        <v>283.26</v>
      </c>
      <c r="E1825" s="34">
        <f t="shared" si="56"/>
        <v>-1.7345452022479724E-2</v>
      </c>
      <c r="F1825" s="2"/>
    </row>
    <row r="1826" spans="1:6" x14ac:dyDescent="0.3">
      <c r="A1826" s="3">
        <v>38645</v>
      </c>
      <c r="B1826" s="4">
        <v>10382.289063</v>
      </c>
      <c r="C1826" s="5">
        <f t="shared" si="57"/>
        <v>-1.9418616543597222E-3</v>
      </c>
      <c r="D1826" s="57">
        <v>284.56</v>
      </c>
      <c r="E1826" s="34">
        <f t="shared" si="56"/>
        <v>4.589423144814031E-3</v>
      </c>
      <c r="F1826" s="2"/>
    </row>
    <row r="1827" spans="1:6" x14ac:dyDescent="0.3">
      <c r="A1827" s="3">
        <v>38646</v>
      </c>
      <c r="B1827" s="4">
        <v>10368.789063</v>
      </c>
      <c r="C1827" s="5">
        <f t="shared" si="57"/>
        <v>-1.3002912862550842E-3</v>
      </c>
      <c r="D1827" s="57">
        <v>283.27999999999997</v>
      </c>
      <c r="E1827" s="34">
        <f t="shared" si="56"/>
        <v>-4.4981726173742853E-3</v>
      </c>
      <c r="F1827" s="2"/>
    </row>
    <row r="1828" spans="1:6" x14ac:dyDescent="0.3">
      <c r="A1828" s="3">
        <v>38649</v>
      </c>
      <c r="B1828" s="4">
        <v>10534.489258</v>
      </c>
      <c r="C1828" s="5">
        <f t="shared" si="57"/>
        <v>1.5980669873137288E-2</v>
      </c>
      <c r="D1828" s="57">
        <v>286.61</v>
      </c>
      <c r="E1828" s="34">
        <f t="shared" si="56"/>
        <v>1.1755153911324534E-2</v>
      </c>
      <c r="F1828" s="2"/>
    </row>
    <row r="1829" spans="1:6" x14ac:dyDescent="0.3">
      <c r="A1829" s="3">
        <v>38650</v>
      </c>
      <c r="B1829" s="4">
        <v>10476.588867</v>
      </c>
      <c r="C1829" s="5">
        <f t="shared" si="57"/>
        <v>-5.4962694044259353E-3</v>
      </c>
      <c r="D1829" s="57">
        <v>285.77</v>
      </c>
      <c r="E1829" s="34">
        <f t="shared" si="56"/>
        <v>-2.9308119046789205E-3</v>
      </c>
      <c r="F1829" s="2"/>
    </row>
    <row r="1830" spans="1:6" x14ac:dyDescent="0.3">
      <c r="A1830" s="3">
        <v>38651</v>
      </c>
      <c r="B1830" s="4">
        <v>10473.389648</v>
      </c>
      <c r="C1830" s="5">
        <f t="shared" si="57"/>
        <v>-3.0536838284045409E-4</v>
      </c>
      <c r="D1830" s="57">
        <v>286.91000000000003</v>
      </c>
      <c r="E1830" s="34">
        <f t="shared" si="56"/>
        <v>3.9892221016903928E-3</v>
      </c>
      <c r="F1830" s="2"/>
    </row>
    <row r="1831" spans="1:6" x14ac:dyDescent="0.3">
      <c r="A1831" s="3">
        <v>38652</v>
      </c>
      <c r="B1831" s="4">
        <v>10328.588867</v>
      </c>
      <c r="C1831" s="5">
        <f t="shared" si="57"/>
        <v>-1.3825589027679386E-2</v>
      </c>
      <c r="D1831" s="57">
        <v>283.11</v>
      </c>
      <c r="E1831" s="34">
        <f t="shared" si="56"/>
        <v>-1.3244571468404742E-2</v>
      </c>
      <c r="F1831" s="2"/>
    </row>
    <row r="1832" spans="1:6" x14ac:dyDescent="0.3">
      <c r="A1832" s="3">
        <v>38653</v>
      </c>
      <c r="B1832" s="4">
        <v>10339.489258</v>
      </c>
      <c r="C1832" s="5">
        <f t="shared" si="57"/>
        <v>1.0553611088952586E-3</v>
      </c>
      <c r="D1832" s="57">
        <v>283.52</v>
      </c>
      <c r="E1832" s="34">
        <f t="shared" si="56"/>
        <v>1.4482003461551152E-3</v>
      </c>
      <c r="F1832" s="2"/>
    </row>
    <row r="1833" spans="1:6" x14ac:dyDescent="0.3">
      <c r="A1833" s="3">
        <v>38656</v>
      </c>
      <c r="B1833" s="4">
        <v>10493.789063</v>
      </c>
      <c r="C1833" s="5">
        <f t="shared" si="57"/>
        <v>1.492334883762414E-2</v>
      </c>
      <c r="D1833" s="57">
        <v>290.29000000000002</v>
      </c>
      <c r="E1833" s="34">
        <f t="shared" si="56"/>
        <v>2.3878386004514862E-2</v>
      </c>
      <c r="F1833" s="2"/>
    </row>
    <row r="1834" spans="1:6" x14ac:dyDescent="0.3">
      <c r="A1834" s="3">
        <v>38657</v>
      </c>
      <c r="B1834" s="4">
        <v>10427.189453000001</v>
      </c>
      <c r="C1834" s="5">
        <f t="shared" si="57"/>
        <v>-6.346574111616432E-3</v>
      </c>
      <c r="D1834" s="57">
        <v>290.45</v>
      </c>
      <c r="E1834" s="34">
        <f t="shared" si="56"/>
        <v>5.5117296496587365E-4</v>
      </c>
      <c r="F1834" s="2"/>
    </row>
    <row r="1835" spans="1:6" x14ac:dyDescent="0.3">
      <c r="A1835" s="3">
        <v>38658</v>
      </c>
      <c r="B1835" s="4">
        <v>10424.489258</v>
      </c>
      <c r="C1835" s="5">
        <f t="shared" si="57"/>
        <v>-2.5895712475276778E-4</v>
      </c>
      <c r="D1835" s="57">
        <v>291.55</v>
      </c>
      <c r="E1835" s="34">
        <f t="shared" si="56"/>
        <v>3.7872267171630281E-3</v>
      </c>
      <c r="F1835" s="2"/>
    </row>
    <row r="1836" spans="1:6" x14ac:dyDescent="0.3">
      <c r="A1836" s="3">
        <v>38659</v>
      </c>
      <c r="B1836" s="4">
        <v>10476.889648</v>
      </c>
      <c r="C1836" s="5">
        <f t="shared" si="57"/>
        <v>5.0266625734001202E-3</v>
      </c>
      <c r="D1836" s="57">
        <v>295.88</v>
      </c>
      <c r="E1836" s="34">
        <f t="shared" si="56"/>
        <v>1.485165494769336E-2</v>
      </c>
      <c r="F1836" s="2"/>
    </row>
    <row r="1837" spans="1:6" x14ac:dyDescent="0.3">
      <c r="A1837" s="3">
        <v>38660</v>
      </c>
      <c r="B1837" s="4">
        <v>10412.289063</v>
      </c>
      <c r="C1837" s="5">
        <f t="shared" si="57"/>
        <v>-6.1660079632824827E-3</v>
      </c>
      <c r="D1837" s="57">
        <v>295.51</v>
      </c>
      <c r="E1837" s="34">
        <f t="shared" si="56"/>
        <v>-1.2505069622820164E-3</v>
      </c>
      <c r="F1837" s="2"/>
    </row>
    <row r="1838" spans="1:6" x14ac:dyDescent="0.3">
      <c r="A1838" s="3">
        <v>38663</v>
      </c>
      <c r="B1838" s="4">
        <v>10420.889648</v>
      </c>
      <c r="C1838" s="5">
        <f t="shared" si="57"/>
        <v>8.2600328784199206E-4</v>
      </c>
      <c r="D1838" s="57">
        <v>296.67</v>
      </c>
      <c r="E1838" s="34">
        <f t="shared" si="56"/>
        <v>3.9254170755642637E-3</v>
      </c>
      <c r="F1838" s="2"/>
    </row>
    <row r="1839" spans="1:6" x14ac:dyDescent="0.3">
      <c r="A1839" s="3">
        <v>38664</v>
      </c>
      <c r="B1839" s="4">
        <v>10440.189453000001</v>
      </c>
      <c r="C1839" s="5">
        <f t="shared" si="57"/>
        <v>1.8520304553559797E-3</v>
      </c>
      <c r="D1839" s="57">
        <v>296.81</v>
      </c>
      <c r="E1839" s="34">
        <f t="shared" si="56"/>
        <v>4.7190481005832119E-4</v>
      </c>
      <c r="F1839" s="2"/>
    </row>
    <row r="1840" spans="1:6" x14ac:dyDescent="0.3">
      <c r="A1840" s="3">
        <v>38665</v>
      </c>
      <c r="B1840" s="4">
        <v>10456.289063</v>
      </c>
      <c r="C1840" s="5">
        <f t="shared" si="57"/>
        <v>1.5420802536656453E-3</v>
      </c>
      <c r="D1840" s="57">
        <v>296.52</v>
      </c>
      <c r="E1840" s="34">
        <f t="shared" si="56"/>
        <v>-9.7705602910957978E-4</v>
      </c>
      <c r="F1840" s="2"/>
    </row>
    <row r="1841" spans="1:6" x14ac:dyDescent="0.3">
      <c r="A1841" s="3">
        <v>38666</v>
      </c>
      <c r="B1841" s="4">
        <v>10438.389648</v>
      </c>
      <c r="C1841" s="5">
        <f t="shared" si="57"/>
        <v>-1.7118324572087396E-3</v>
      </c>
      <c r="D1841" s="57">
        <v>296.72000000000003</v>
      </c>
      <c r="E1841" s="34">
        <f t="shared" si="56"/>
        <v>6.7449075947667581E-4</v>
      </c>
      <c r="F1841" s="2"/>
    </row>
    <row r="1842" spans="1:6" x14ac:dyDescent="0.3">
      <c r="A1842" s="3">
        <v>38667</v>
      </c>
      <c r="B1842" s="4">
        <v>10510.289063</v>
      </c>
      <c r="C1842" s="5">
        <f t="shared" si="57"/>
        <v>6.8879796045719921E-3</v>
      </c>
      <c r="D1842" s="57">
        <v>299.85000000000002</v>
      </c>
      <c r="E1842" s="34">
        <f t="shared" si="56"/>
        <v>1.0548665408465885E-2</v>
      </c>
      <c r="F1842" s="2"/>
    </row>
    <row r="1843" spans="1:6" x14ac:dyDescent="0.3">
      <c r="A1843" s="3">
        <v>38670</v>
      </c>
      <c r="B1843" s="4">
        <v>10504.588867</v>
      </c>
      <c r="C1843" s="5">
        <f t="shared" si="57"/>
        <v>-5.4234436044831025E-4</v>
      </c>
      <c r="D1843" s="57">
        <v>299.91000000000003</v>
      </c>
      <c r="E1843" s="34">
        <f t="shared" si="56"/>
        <v>2.0010005002490949E-4</v>
      </c>
      <c r="F1843" s="2"/>
    </row>
    <row r="1844" spans="1:6" x14ac:dyDescent="0.3">
      <c r="A1844" s="3">
        <v>38671</v>
      </c>
      <c r="B1844" s="4">
        <v>10456.289063</v>
      </c>
      <c r="C1844" s="5">
        <f t="shared" si="57"/>
        <v>-4.5979718589209684E-3</v>
      </c>
      <c r="D1844" s="57">
        <v>299.02</v>
      </c>
      <c r="E1844" s="34">
        <f t="shared" si="56"/>
        <v>-2.967556933746951E-3</v>
      </c>
      <c r="F1844" s="2"/>
    </row>
    <row r="1845" spans="1:6" x14ac:dyDescent="0.3">
      <c r="A1845" s="3">
        <v>38672</v>
      </c>
      <c r="B1845" s="4">
        <v>10391.689453000001</v>
      </c>
      <c r="C1845" s="5">
        <f t="shared" si="57"/>
        <v>-6.1780627535047428E-3</v>
      </c>
      <c r="D1845" s="57">
        <v>296.74</v>
      </c>
      <c r="E1845" s="34">
        <f t="shared" si="56"/>
        <v>-7.6249080329073848E-3</v>
      </c>
      <c r="F1845" s="2"/>
    </row>
    <row r="1846" spans="1:6" x14ac:dyDescent="0.3">
      <c r="A1846" s="3">
        <v>38673</v>
      </c>
      <c r="B1846" s="4">
        <v>10445.189453000001</v>
      </c>
      <c r="C1846" s="5">
        <f t="shared" si="57"/>
        <v>5.1483447654947501E-3</v>
      </c>
      <c r="D1846" s="57">
        <v>298.02999999999997</v>
      </c>
      <c r="E1846" s="34">
        <f t="shared" si="56"/>
        <v>4.3472400080877271E-3</v>
      </c>
      <c r="F1846" s="2"/>
    </row>
    <row r="1847" spans="1:6" x14ac:dyDescent="0.3">
      <c r="A1847" s="3">
        <v>38674</v>
      </c>
      <c r="B1847" s="4">
        <v>10527.088867</v>
      </c>
      <c r="C1847" s="5">
        <f t="shared" si="57"/>
        <v>7.8408739610249523E-3</v>
      </c>
      <c r="D1847" s="57">
        <v>299.87</v>
      </c>
      <c r="E1847" s="34">
        <f t="shared" si="56"/>
        <v>6.173875113243632E-3</v>
      </c>
      <c r="F1847" s="2"/>
    </row>
    <row r="1848" spans="1:6" x14ac:dyDescent="0.3">
      <c r="A1848" s="3">
        <v>38677</v>
      </c>
      <c r="B1848" s="4">
        <v>10535.088867</v>
      </c>
      <c r="C1848" s="5">
        <f t="shared" si="57"/>
        <v>7.5994418790159557E-4</v>
      </c>
      <c r="D1848" s="57">
        <v>300.72000000000003</v>
      </c>
      <c r="E1848" s="34">
        <f t="shared" si="56"/>
        <v>2.8345616433789189E-3</v>
      </c>
      <c r="F1848" s="2"/>
    </row>
    <row r="1849" spans="1:6" x14ac:dyDescent="0.3">
      <c r="A1849" s="3">
        <v>38678</v>
      </c>
      <c r="B1849" s="4">
        <v>10522.889648</v>
      </c>
      <c r="C1849" s="5">
        <f t="shared" si="57"/>
        <v>-1.1579607114859947E-3</v>
      </c>
      <c r="D1849" s="57">
        <v>300.95999999999998</v>
      </c>
      <c r="E1849" s="34">
        <f t="shared" si="56"/>
        <v>7.9808459696706358E-4</v>
      </c>
      <c r="F1849" s="2"/>
    </row>
    <row r="1850" spans="1:6" x14ac:dyDescent="0.3">
      <c r="A1850" s="3">
        <v>38679</v>
      </c>
      <c r="B1850" s="4">
        <v>10626.689453000001</v>
      </c>
      <c r="C1850" s="5">
        <f t="shared" si="57"/>
        <v>9.8641921061795035E-3</v>
      </c>
      <c r="D1850" s="57">
        <v>302.19</v>
      </c>
      <c r="E1850" s="34">
        <f t="shared" si="56"/>
        <v>4.086921850079861E-3</v>
      </c>
      <c r="F1850" s="2"/>
    </row>
    <row r="1851" spans="1:6" x14ac:dyDescent="0.3">
      <c r="A1851" s="3">
        <v>38680</v>
      </c>
      <c r="B1851" s="4">
        <v>10634.189453000001</v>
      </c>
      <c r="C1851" s="5">
        <f t="shared" si="57"/>
        <v>7.0577013030925784E-4</v>
      </c>
      <c r="D1851" s="57">
        <v>301.43</v>
      </c>
      <c r="E1851" s="34">
        <f t="shared" si="56"/>
        <v>-2.5149740229656325E-3</v>
      </c>
      <c r="F1851" s="2"/>
    </row>
    <row r="1852" spans="1:6" x14ac:dyDescent="0.3">
      <c r="A1852" s="3">
        <v>38681</v>
      </c>
      <c r="B1852" s="4">
        <v>10656.289063</v>
      </c>
      <c r="C1852" s="5">
        <f t="shared" si="57"/>
        <v>2.0781659098394467E-3</v>
      </c>
      <c r="D1852" s="57">
        <v>302.31</v>
      </c>
      <c r="E1852" s="34">
        <f t="shared" si="56"/>
        <v>2.9194174435192011E-3</v>
      </c>
      <c r="F1852" s="2"/>
    </row>
    <row r="1853" spans="1:6" x14ac:dyDescent="0.3">
      <c r="A1853" s="3">
        <v>38684</v>
      </c>
      <c r="B1853" s="4">
        <v>10618.789063</v>
      </c>
      <c r="C1853" s="5">
        <f t="shared" si="57"/>
        <v>-3.5190486836740309E-3</v>
      </c>
      <c r="D1853" s="57">
        <v>300.27999999999997</v>
      </c>
      <c r="E1853" s="34">
        <f t="shared" si="56"/>
        <v>-6.714961463398561E-3</v>
      </c>
      <c r="F1853" s="2"/>
    </row>
    <row r="1854" spans="1:6" x14ac:dyDescent="0.3">
      <c r="A1854" s="3">
        <v>38685</v>
      </c>
      <c r="B1854" s="4">
        <v>10620.088867</v>
      </c>
      <c r="C1854" s="5">
        <f t="shared" si="57"/>
        <v>1.2240604764701679E-4</v>
      </c>
      <c r="D1854" s="57">
        <v>300.95</v>
      </c>
      <c r="E1854" s="34">
        <f t="shared" si="56"/>
        <v>2.2312508325563751E-3</v>
      </c>
      <c r="F1854" s="2"/>
    </row>
    <row r="1855" spans="1:6" x14ac:dyDescent="0.3">
      <c r="A1855" s="3">
        <v>38686</v>
      </c>
      <c r="B1855" s="4">
        <v>10557.789063</v>
      </c>
      <c r="C1855" s="5">
        <f t="shared" si="57"/>
        <v>-5.8662224751796499E-3</v>
      </c>
      <c r="D1855" s="57">
        <v>299.47000000000003</v>
      </c>
      <c r="E1855" s="34">
        <f t="shared" si="56"/>
        <v>-4.9177604253196616E-3</v>
      </c>
      <c r="F1855" s="2"/>
    </row>
    <row r="1856" spans="1:6" x14ac:dyDescent="0.3">
      <c r="A1856" s="3">
        <v>38687</v>
      </c>
      <c r="B1856" s="4">
        <v>10678.689453000001</v>
      </c>
      <c r="C1856" s="5">
        <f t="shared" si="57"/>
        <v>1.1451298115407349E-2</v>
      </c>
      <c r="D1856" s="57">
        <v>304.31</v>
      </c>
      <c r="E1856" s="34">
        <f t="shared" si="56"/>
        <v>1.6161885998597469E-2</v>
      </c>
      <c r="F1856" s="2"/>
    </row>
    <row r="1857" spans="1:6" x14ac:dyDescent="0.3">
      <c r="A1857" s="3">
        <v>38688</v>
      </c>
      <c r="B1857" s="4">
        <v>10649.789063</v>
      </c>
      <c r="C1857" s="5">
        <f t="shared" si="57"/>
        <v>-2.7063611248552277E-3</v>
      </c>
      <c r="D1857" s="57">
        <v>306.68</v>
      </c>
      <c r="E1857" s="34">
        <f t="shared" si="56"/>
        <v>7.7881108080575245E-3</v>
      </c>
      <c r="F1857" s="2"/>
    </row>
    <row r="1858" spans="1:6" x14ac:dyDescent="0.3">
      <c r="A1858" s="3">
        <v>38691</v>
      </c>
      <c r="B1858" s="4">
        <v>10532.088867</v>
      </c>
      <c r="C1858" s="5">
        <f t="shared" si="57"/>
        <v>-1.1051880493006094E-2</v>
      </c>
      <c r="D1858" s="57">
        <v>305.49</v>
      </c>
      <c r="E1858" s="34">
        <f t="shared" ref="E1858:E1921" si="58">D1858/D1857-1</f>
        <v>-3.8802660753880502E-3</v>
      </c>
      <c r="F1858" s="2"/>
    </row>
    <row r="1859" spans="1:6" x14ac:dyDescent="0.3">
      <c r="A1859" s="3">
        <v>38692</v>
      </c>
      <c r="B1859" s="4">
        <v>10539.289063</v>
      </c>
      <c r="C1859" s="5">
        <f t="shared" ref="C1859:C1922" si="59">B1859/B1858-1</f>
        <v>6.8364368084283811E-4</v>
      </c>
      <c r="D1859" s="57">
        <v>307.10000000000002</v>
      </c>
      <c r="E1859" s="34">
        <f t="shared" si="58"/>
        <v>5.2702216111821798E-3</v>
      </c>
      <c r="F1859" s="2"/>
    </row>
    <row r="1860" spans="1:6" x14ac:dyDescent="0.3">
      <c r="A1860" s="3">
        <v>38693</v>
      </c>
      <c r="B1860" s="4">
        <v>10506.588867</v>
      </c>
      <c r="C1860" s="5">
        <f t="shared" si="59"/>
        <v>-3.1026946698710089E-3</v>
      </c>
      <c r="D1860" s="57">
        <v>306.77999999999997</v>
      </c>
      <c r="E1860" s="34">
        <f t="shared" si="58"/>
        <v>-1.0420058612831129E-3</v>
      </c>
      <c r="F1860" s="2"/>
    </row>
    <row r="1861" spans="1:6" x14ac:dyDescent="0.3">
      <c r="A1861" s="3">
        <v>38694</v>
      </c>
      <c r="B1861" s="4">
        <v>10495.789063</v>
      </c>
      <c r="C1861" s="5">
        <f t="shared" si="59"/>
        <v>-1.0279077383451574E-3</v>
      </c>
      <c r="D1861" s="57">
        <v>306.92</v>
      </c>
      <c r="E1861" s="34">
        <f t="shared" si="58"/>
        <v>4.5635308690283871E-4</v>
      </c>
      <c r="F1861" s="2"/>
    </row>
    <row r="1862" spans="1:6" x14ac:dyDescent="0.3">
      <c r="A1862" s="3">
        <v>38695</v>
      </c>
      <c r="B1862" s="4">
        <v>10489.289063</v>
      </c>
      <c r="C1862" s="5">
        <f t="shared" si="59"/>
        <v>-6.1929598251109219E-4</v>
      </c>
      <c r="D1862" s="57">
        <v>306.86</v>
      </c>
      <c r="E1862" s="34">
        <f t="shared" si="58"/>
        <v>-1.9549068161084371E-4</v>
      </c>
      <c r="F1862" s="2"/>
    </row>
    <row r="1863" spans="1:6" x14ac:dyDescent="0.3">
      <c r="A1863" s="3">
        <v>38698</v>
      </c>
      <c r="B1863" s="4">
        <v>10539.989258</v>
      </c>
      <c r="C1863" s="5">
        <f t="shared" si="59"/>
        <v>4.8335206223688587E-3</v>
      </c>
      <c r="D1863" s="57">
        <v>306.8</v>
      </c>
      <c r="E1863" s="34">
        <f t="shared" si="58"/>
        <v>-1.9552890568985681E-4</v>
      </c>
      <c r="F1863" s="2"/>
    </row>
    <row r="1864" spans="1:6" x14ac:dyDescent="0.3">
      <c r="A1864" s="3">
        <v>38699</v>
      </c>
      <c r="B1864" s="4">
        <v>10533.588867</v>
      </c>
      <c r="C1864" s="5">
        <f t="shared" si="59"/>
        <v>-6.0724834184633369E-4</v>
      </c>
      <c r="D1864" s="57">
        <v>307.22000000000003</v>
      </c>
      <c r="E1864" s="34">
        <f t="shared" si="58"/>
        <v>1.368970013037929E-3</v>
      </c>
      <c r="F1864" s="2"/>
    </row>
    <row r="1865" spans="1:6" x14ac:dyDescent="0.3">
      <c r="A1865" s="3">
        <v>38700</v>
      </c>
      <c r="B1865" s="4">
        <v>10502.389648</v>
      </c>
      <c r="C1865" s="5">
        <f t="shared" si="59"/>
        <v>-2.9618793170997915E-3</v>
      </c>
      <c r="D1865" s="57">
        <v>306.31</v>
      </c>
      <c r="E1865" s="34">
        <f t="shared" si="58"/>
        <v>-2.962046741748714E-3</v>
      </c>
      <c r="F1865" s="2"/>
    </row>
    <row r="1866" spans="1:6" x14ac:dyDescent="0.3">
      <c r="A1866" s="3">
        <v>38701</v>
      </c>
      <c r="B1866" s="4">
        <v>10483.489258</v>
      </c>
      <c r="C1866" s="5">
        <f t="shared" si="59"/>
        <v>-1.7996275736732459E-3</v>
      </c>
      <c r="D1866" s="57">
        <v>305.67</v>
      </c>
      <c r="E1866" s="34">
        <f t="shared" si="58"/>
        <v>-2.0893865691619107E-3</v>
      </c>
      <c r="F1866" s="2"/>
    </row>
    <row r="1867" spans="1:6" x14ac:dyDescent="0.3">
      <c r="A1867" s="3">
        <v>38702</v>
      </c>
      <c r="B1867" s="4">
        <v>10555.289063</v>
      </c>
      <c r="C1867" s="5">
        <f t="shared" si="59"/>
        <v>6.8488461458773298E-3</v>
      </c>
      <c r="D1867" s="57">
        <v>307.82</v>
      </c>
      <c r="E1867" s="34">
        <f t="shared" si="58"/>
        <v>7.0337291850688377E-3</v>
      </c>
      <c r="F1867" s="2"/>
    </row>
    <row r="1868" spans="1:6" x14ac:dyDescent="0.3">
      <c r="A1868" s="3">
        <v>38705</v>
      </c>
      <c r="B1868" s="4">
        <v>10528.289063</v>
      </c>
      <c r="C1868" s="5">
        <f t="shared" si="59"/>
        <v>-2.557959316779379E-3</v>
      </c>
      <c r="D1868" s="57">
        <v>307.45</v>
      </c>
      <c r="E1868" s="34">
        <f t="shared" si="58"/>
        <v>-1.2020011695146327E-3</v>
      </c>
      <c r="F1868" s="2"/>
    </row>
    <row r="1869" spans="1:6" x14ac:dyDescent="0.3">
      <c r="A1869" s="3">
        <v>38706</v>
      </c>
      <c r="B1869" s="4">
        <v>10572.289063</v>
      </c>
      <c r="C1869" s="5">
        <f t="shared" si="59"/>
        <v>4.1792165599472408E-3</v>
      </c>
      <c r="D1869" s="57">
        <v>308.58999999999997</v>
      </c>
      <c r="E1869" s="34">
        <f t="shared" si="58"/>
        <v>3.7079199869896051E-3</v>
      </c>
      <c r="F1869" s="2"/>
    </row>
    <row r="1870" spans="1:6" x14ac:dyDescent="0.3">
      <c r="A1870" s="3">
        <v>38707</v>
      </c>
      <c r="B1870" s="4">
        <v>10682.689453000001</v>
      </c>
      <c r="C1870" s="5">
        <f t="shared" si="59"/>
        <v>1.0442430143758674E-2</v>
      </c>
      <c r="D1870" s="57">
        <v>310.18</v>
      </c>
      <c r="E1870" s="34">
        <f t="shared" si="58"/>
        <v>5.1524676755567711E-3</v>
      </c>
      <c r="F1870" s="2"/>
    </row>
    <row r="1871" spans="1:6" x14ac:dyDescent="0.3">
      <c r="A1871" s="3">
        <v>38708</v>
      </c>
      <c r="B1871" s="4">
        <v>10701.289063</v>
      </c>
      <c r="C1871" s="5">
        <f t="shared" si="59"/>
        <v>1.7410980710270696E-3</v>
      </c>
      <c r="D1871" s="57">
        <v>309.55</v>
      </c>
      <c r="E1871" s="34">
        <f t="shared" si="58"/>
        <v>-2.0310787284801846E-3</v>
      </c>
      <c r="F1871" s="2"/>
    </row>
    <row r="1872" spans="1:6" x14ac:dyDescent="0.3">
      <c r="A1872" s="3">
        <v>38709</v>
      </c>
      <c r="B1872" s="4">
        <v>10723.889648</v>
      </c>
      <c r="C1872" s="5">
        <f t="shared" si="59"/>
        <v>2.1119497723074421E-3</v>
      </c>
      <c r="D1872" s="57">
        <v>309.7</v>
      </c>
      <c r="E1872" s="34">
        <f t="shared" si="58"/>
        <v>4.8457438216753523E-4</v>
      </c>
      <c r="F1872" s="2"/>
    </row>
    <row r="1873" spans="1:6" x14ac:dyDescent="0.3">
      <c r="A1873" s="3">
        <v>38713</v>
      </c>
      <c r="B1873" s="4">
        <v>10772.689453000001</v>
      </c>
      <c r="C1873" s="5">
        <f t="shared" si="59"/>
        <v>4.5505694856811107E-3</v>
      </c>
      <c r="D1873" s="57">
        <v>310.54000000000002</v>
      </c>
      <c r="E1873" s="34">
        <f t="shared" si="58"/>
        <v>2.712302227962704E-3</v>
      </c>
      <c r="F1873" s="2"/>
    </row>
    <row r="1874" spans="1:6" x14ac:dyDescent="0.3">
      <c r="A1874" s="3">
        <v>38714</v>
      </c>
      <c r="B1874" s="4">
        <v>10769.489258</v>
      </c>
      <c r="C1874" s="5">
        <f t="shared" si="59"/>
        <v>-2.9706555767372578E-4</v>
      </c>
      <c r="D1874" s="57">
        <v>310.11</v>
      </c>
      <c r="E1874" s="34">
        <f t="shared" si="58"/>
        <v>-1.3846847427062547E-3</v>
      </c>
      <c r="F1874" s="2"/>
    </row>
    <row r="1875" spans="1:6" x14ac:dyDescent="0.3">
      <c r="A1875" s="3">
        <v>38715</v>
      </c>
      <c r="B1875" s="4">
        <v>10778.088867</v>
      </c>
      <c r="C1875" s="5">
        <f t="shared" si="59"/>
        <v>7.9851595502655748E-4</v>
      </c>
      <c r="D1875" s="57">
        <v>311.86</v>
      </c>
      <c r="E1875" s="34">
        <f t="shared" si="58"/>
        <v>5.6431588791074905E-3</v>
      </c>
      <c r="F1875" s="2"/>
    </row>
    <row r="1876" spans="1:6" x14ac:dyDescent="0.3">
      <c r="A1876" s="3">
        <v>38716</v>
      </c>
      <c r="B1876" s="4">
        <v>10733.889648</v>
      </c>
      <c r="C1876" s="5">
        <f t="shared" si="59"/>
        <v>-4.1008400974803516E-3</v>
      </c>
      <c r="D1876" s="57">
        <v>310.02999999999997</v>
      </c>
      <c r="E1876" s="34">
        <f t="shared" si="58"/>
        <v>-5.8680177002502498E-3</v>
      </c>
      <c r="F1876" s="2"/>
    </row>
    <row r="1877" spans="1:6" x14ac:dyDescent="0.3">
      <c r="A1877" s="3">
        <v>38719</v>
      </c>
      <c r="B1877" s="4">
        <v>10786.689453000001</v>
      </c>
      <c r="C1877" s="5">
        <f t="shared" si="59"/>
        <v>4.9189815371204482E-3</v>
      </c>
      <c r="D1877" s="57">
        <v>311.19</v>
      </c>
      <c r="E1877" s="34">
        <f t="shared" si="58"/>
        <v>3.7415733961230213E-3</v>
      </c>
      <c r="F1877" s="2"/>
    </row>
    <row r="1878" spans="1:6" x14ac:dyDescent="0.3">
      <c r="A1878" s="3">
        <v>38720</v>
      </c>
      <c r="B1878" s="4">
        <v>10818.088867</v>
      </c>
      <c r="C1878" s="5">
        <f t="shared" si="59"/>
        <v>2.9109407605376614E-3</v>
      </c>
      <c r="D1878" s="57">
        <v>313.04000000000002</v>
      </c>
      <c r="E1878" s="34">
        <f t="shared" si="58"/>
        <v>5.9449211092901244E-3</v>
      </c>
      <c r="F1878" s="2"/>
    </row>
    <row r="1879" spans="1:6" x14ac:dyDescent="0.3">
      <c r="A1879" s="3">
        <v>38721</v>
      </c>
      <c r="B1879" s="4">
        <v>10895.789063</v>
      </c>
      <c r="C1879" s="5">
        <f t="shared" si="59"/>
        <v>7.1824327711911273E-3</v>
      </c>
      <c r="D1879" s="57">
        <v>316.14</v>
      </c>
      <c r="E1879" s="34">
        <f t="shared" si="58"/>
        <v>9.9028878098643691E-3</v>
      </c>
      <c r="F1879" s="2"/>
    </row>
    <row r="1880" spans="1:6" x14ac:dyDescent="0.3">
      <c r="A1880" s="3">
        <v>38722</v>
      </c>
      <c r="B1880" s="4">
        <v>10913.588867</v>
      </c>
      <c r="C1880" s="5">
        <f t="shared" si="59"/>
        <v>1.6336406566868078E-3</v>
      </c>
      <c r="D1880" s="57">
        <v>315.04000000000002</v>
      </c>
      <c r="E1880" s="34">
        <f t="shared" si="58"/>
        <v>-3.4794711203895989E-3</v>
      </c>
      <c r="F1880" s="2"/>
    </row>
    <row r="1881" spans="1:6" x14ac:dyDescent="0.3">
      <c r="A1881" s="3">
        <v>38723</v>
      </c>
      <c r="B1881" s="4">
        <v>10913.588867</v>
      </c>
      <c r="C1881" s="5">
        <f t="shared" si="59"/>
        <v>0</v>
      </c>
      <c r="D1881" s="57">
        <v>317.10000000000002</v>
      </c>
      <c r="E1881" s="34">
        <f t="shared" si="58"/>
        <v>6.5388522092433288E-3</v>
      </c>
      <c r="F1881" s="2"/>
    </row>
    <row r="1882" spans="1:6" x14ac:dyDescent="0.3">
      <c r="A1882" s="3">
        <v>38726</v>
      </c>
      <c r="B1882" s="4">
        <v>10962.489258</v>
      </c>
      <c r="C1882" s="5">
        <f t="shared" si="59"/>
        <v>4.4806883964505495E-3</v>
      </c>
      <c r="D1882" s="57">
        <v>317.70999999999998</v>
      </c>
      <c r="E1882" s="34">
        <f t="shared" si="58"/>
        <v>1.9236833806368647E-3</v>
      </c>
      <c r="F1882" s="2"/>
    </row>
    <row r="1883" spans="1:6" x14ac:dyDescent="0.3">
      <c r="A1883" s="3">
        <v>38727</v>
      </c>
      <c r="B1883" s="4">
        <v>10869.889648</v>
      </c>
      <c r="C1883" s="5">
        <f t="shared" si="59"/>
        <v>-8.4469510364558742E-3</v>
      </c>
      <c r="D1883" s="57">
        <v>315.7</v>
      </c>
      <c r="E1883" s="34">
        <f t="shared" si="58"/>
        <v>-6.3265241887255907E-3</v>
      </c>
      <c r="F1883" s="2"/>
    </row>
    <row r="1884" spans="1:6" x14ac:dyDescent="0.3">
      <c r="A1884" s="3">
        <v>38728</v>
      </c>
      <c r="B1884" s="4">
        <v>10966.189453000001</v>
      </c>
      <c r="C1884" s="5">
        <f t="shared" si="59"/>
        <v>8.8593176304894161E-3</v>
      </c>
      <c r="D1884" s="57">
        <v>317.55</v>
      </c>
      <c r="E1884" s="34">
        <f t="shared" si="58"/>
        <v>5.8599936648717765E-3</v>
      </c>
      <c r="F1884" s="2"/>
    </row>
    <row r="1885" spans="1:6" x14ac:dyDescent="0.3">
      <c r="A1885" s="3">
        <v>38729</v>
      </c>
      <c r="B1885" s="4">
        <v>10955.789063</v>
      </c>
      <c r="C1885" s="5">
        <f t="shared" si="59"/>
        <v>-9.4840509956317653E-4</v>
      </c>
      <c r="D1885" s="57">
        <v>318.68</v>
      </c>
      <c r="E1885" s="34">
        <f t="shared" si="58"/>
        <v>3.5584947252400578E-3</v>
      </c>
      <c r="F1885" s="2"/>
    </row>
    <row r="1886" spans="1:6" x14ac:dyDescent="0.3">
      <c r="A1886" s="3">
        <v>38730</v>
      </c>
      <c r="B1886" s="4">
        <v>10850.689453000001</v>
      </c>
      <c r="C1886" s="5">
        <f t="shared" si="59"/>
        <v>-9.5930662223995267E-3</v>
      </c>
      <c r="D1886" s="57">
        <v>316.87</v>
      </c>
      <c r="E1886" s="34">
        <f t="shared" si="58"/>
        <v>-5.6796786745324512E-3</v>
      </c>
      <c r="F1886" s="2"/>
    </row>
    <row r="1887" spans="1:6" x14ac:dyDescent="0.3">
      <c r="A1887" s="3">
        <v>38733</v>
      </c>
      <c r="B1887" s="4">
        <v>10898.389648</v>
      </c>
      <c r="C1887" s="5">
        <f t="shared" si="59"/>
        <v>4.3960519934345132E-3</v>
      </c>
      <c r="D1887" s="57">
        <v>317.57</v>
      </c>
      <c r="E1887" s="34">
        <f t="shared" si="58"/>
        <v>2.2091078360211291E-3</v>
      </c>
      <c r="F1887" s="2"/>
    </row>
    <row r="1888" spans="1:6" x14ac:dyDescent="0.3">
      <c r="A1888" s="3">
        <v>38734</v>
      </c>
      <c r="B1888" s="4">
        <v>10806.289063</v>
      </c>
      <c r="C1888" s="5">
        <f t="shared" si="59"/>
        <v>-8.450843470888536E-3</v>
      </c>
      <c r="D1888" s="57">
        <v>315.23</v>
      </c>
      <c r="E1888" s="34">
        <f t="shared" si="58"/>
        <v>-7.3684541990741703E-3</v>
      </c>
      <c r="F1888" s="2"/>
    </row>
    <row r="1889" spans="1:6" x14ac:dyDescent="0.3">
      <c r="A1889" s="3">
        <v>38735</v>
      </c>
      <c r="B1889" s="4">
        <v>10708.088867</v>
      </c>
      <c r="C1889" s="5">
        <f t="shared" si="59"/>
        <v>-9.0873190072464638E-3</v>
      </c>
      <c r="D1889" s="57">
        <v>312.51</v>
      </c>
      <c r="E1889" s="34">
        <f t="shared" si="58"/>
        <v>-8.6286203724266208E-3</v>
      </c>
      <c r="F1889" s="2"/>
    </row>
    <row r="1890" spans="1:6" x14ac:dyDescent="0.3">
      <c r="A1890" s="3">
        <v>38736</v>
      </c>
      <c r="B1890" s="4">
        <v>10821.489258</v>
      </c>
      <c r="C1890" s="5">
        <f t="shared" si="59"/>
        <v>1.0590161550626975E-2</v>
      </c>
      <c r="D1890" s="57">
        <v>314.35000000000002</v>
      </c>
      <c r="E1890" s="34">
        <f t="shared" si="58"/>
        <v>5.8878115900291572E-3</v>
      </c>
      <c r="F1890" s="2"/>
    </row>
    <row r="1891" spans="1:6" x14ac:dyDescent="0.3">
      <c r="A1891" s="3">
        <v>38737</v>
      </c>
      <c r="B1891" s="4">
        <v>10740.889648</v>
      </c>
      <c r="C1891" s="5">
        <f t="shared" si="59"/>
        <v>-7.4481070098937341E-3</v>
      </c>
      <c r="D1891" s="57">
        <v>312.45999999999998</v>
      </c>
      <c r="E1891" s="34">
        <f t="shared" si="58"/>
        <v>-6.0124065532051185E-3</v>
      </c>
      <c r="F1891" s="2"/>
    </row>
    <row r="1892" spans="1:6" x14ac:dyDescent="0.3">
      <c r="A1892" s="3">
        <v>38740</v>
      </c>
      <c r="B1892" s="4">
        <v>10712.189453000001</v>
      </c>
      <c r="C1892" s="5">
        <f t="shared" si="59"/>
        <v>-2.6720500759770394E-3</v>
      </c>
      <c r="D1892" s="57">
        <v>311.7</v>
      </c>
      <c r="E1892" s="34">
        <f t="shared" si="58"/>
        <v>-2.4323113358509785E-3</v>
      </c>
      <c r="F1892" s="2"/>
    </row>
    <row r="1893" spans="1:6" x14ac:dyDescent="0.3">
      <c r="A1893" s="3">
        <v>38741</v>
      </c>
      <c r="B1893" s="4">
        <v>10665.588867</v>
      </c>
      <c r="C1893" s="5">
        <f t="shared" si="59"/>
        <v>-4.3502391555397812E-3</v>
      </c>
      <c r="D1893" s="57">
        <v>311</v>
      </c>
      <c r="E1893" s="34">
        <f t="shared" si="58"/>
        <v>-2.2457491177413358E-3</v>
      </c>
      <c r="F1893" s="2"/>
    </row>
    <row r="1894" spans="1:6" x14ac:dyDescent="0.3">
      <c r="A1894" s="3">
        <v>38742</v>
      </c>
      <c r="B1894" s="4">
        <v>10824.088867</v>
      </c>
      <c r="C1894" s="5">
        <f t="shared" si="59"/>
        <v>1.4860876598235429E-2</v>
      </c>
      <c r="D1894" s="57">
        <v>314.49</v>
      </c>
      <c r="E1894" s="34">
        <f t="shared" si="58"/>
        <v>1.1221864951768579E-2</v>
      </c>
      <c r="F1894" s="2"/>
    </row>
    <row r="1895" spans="1:6" x14ac:dyDescent="0.3">
      <c r="A1895" s="3">
        <v>38743</v>
      </c>
      <c r="B1895" s="4">
        <v>10890.189453000001</v>
      </c>
      <c r="C1895" s="5">
        <f t="shared" si="59"/>
        <v>6.106803705346886E-3</v>
      </c>
      <c r="D1895" s="57">
        <v>317.54000000000002</v>
      </c>
      <c r="E1895" s="34">
        <f t="shared" si="58"/>
        <v>9.6982415975070957E-3</v>
      </c>
      <c r="F1895" s="2"/>
    </row>
    <row r="1896" spans="1:6" x14ac:dyDescent="0.3">
      <c r="A1896" s="3">
        <v>38744</v>
      </c>
      <c r="B1896" s="4">
        <v>11023.189453000001</v>
      </c>
      <c r="C1896" s="5">
        <f t="shared" si="59"/>
        <v>1.2212827019585148E-2</v>
      </c>
      <c r="D1896" s="57">
        <v>321.22000000000003</v>
      </c>
      <c r="E1896" s="34">
        <f t="shared" si="58"/>
        <v>1.1589091138124452E-2</v>
      </c>
      <c r="F1896" s="2"/>
    </row>
    <row r="1897" spans="1:6" x14ac:dyDescent="0.3">
      <c r="A1897" s="3">
        <v>38747</v>
      </c>
      <c r="B1897" s="4">
        <v>11037.989258</v>
      </c>
      <c r="C1897" s="5">
        <f t="shared" si="59"/>
        <v>1.3426064264885351E-3</v>
      </c>
      <c r="D1897" s="57">
        <v>321.07</v>
      </c>
      <c r="E1897" s="34">
        <f t="shared" si="58"/>
        <v>-4.6696967810233581E-4</v>
      </c>
      <c r="F1897" s="2"/>
    </row>
    <row r="1898" spans="1:6" x14ac:dyDescent="0.3">
      <c r="A1898" s="3">
        <v>38748</v>
      </c>
      <c r="B1898" s="4">
        <v>11104.288086</v>
      </c>
      <c r="C1898" s="5">
        <f t="shared" si="59"/>
        <v>6.0064225875151589E-3</v>
      </c>
      <c r="D1898" s="57">
        <v>321.04000000000002</v>
      </c>
      <c r="E1898" s="34">
        <f t="shared" si="58"/>
        <v>-9.3437568131515825E-5</v>
      </c>
      <c r="F1898" s="2"/>
    </row>
    <row r="1899" spans="1:6" x14ac:dyDescent="0.3">
      <c r="A1899" s="3">
        <v>38749</v>
      </c>
      <c r="B1899" s="4">
        <v>11221.087890999999</v>
      </c>
      <c r="C1899" s="5">
        <f t="shared" si="59"/>
        <v>1.0518441533163836E-2</v>
      </c>
      <c r="D1899" s="57">
        <v>324.48</v>
      </c>
      <c r="E1899" s="34">
        <f t="shared" si="58"/>
        <v>1.0715175679043121E-2</v>
      </c>
      <c r="F1899" s="2"/>
    </row>
    <row r="1900" spans="1:6" x14ac:dyDescent="0.3">
      <c r="A1900" s="3">
        <v>38750</v>
      </c>
      <c r="B1900" s="4">
        <v>11135.988281</v>
      </c>
      <c r="C1900" s="5">
        <f t="shared" si="59"/>
        <v>-7.5839001375485049E-3</v>
      </c>
      <c r="D1900" s="57">
        <v>321.56</v>
      </c>
      <c r="E1900" s="34">
        <f t="shared" si="58"/>
        <v>-8.999013806706202E-3</v>
      </c>
      <c r="F1900" s="2"/>
    </row>
    <row r="1901" spans="1:6" x14ac:dyDescent="0.3">
      <c r="A1901" s="3">
        <v>38751</v>
      </c>
      <c r="B1901" s="4">
        <v>11175.788086</v>
      </c>
      <c r="C1901" s="5">
        <f t="shared" si="59"/>
        <v>3.573980503185803E-3</v>
      </c>
      <c r="D1901" s="57">
        <v>321.77</v>
      </c>
      <c r="E1901" s="34">
        <f t="shared" si="58"/>
        <v>6.5306630177874858E-4</v>
      </c>
      <c r="F1901" s="2"/>
    </row>
    <row r="1902" spans="1:6" x14ac:dyDescent="0.3">
      <c r="A1902" s="3">
        <v>38754</v>
      </c>
      <c r="B1902" s="4">
        <v>11187.488281</v>
      </c>
      <c r="C1902" s="5">
        <f t="shared" si="59"/>
        <v>1.0469234840499997E-3</v>
      </c>
      <c r="D1902" s="57">
        <v>322.13</v>
      </c>
      <c r="E1902" s="34">
        <f t="shared" si="58"/>
        <v>1.1188115734841464E-3</v>
      </c>
      <c r="F1902" s="2"/>
    </row>
    <row r="1903" spans="1:6" x14ac:dyDescent="0.3">
      <c r="A1903" s="3">
        <v>38755</v>
      </c>
      <c r="B1903" s="4">
        <v>11175.087890999999</v>
      </c>
      <c r="C1903" s="5">
        <f t="shared" si="59"/>
        <v>-1.1084159096783619E-3</v>
      </c>
      <c r="D1903" s="57">
        <v>321.10000000000002</v>
      </c>
      <c r="E1903" s="34">
        <f t="shared" si="58"/>
        <v>-3.1974668612050339E-3</v>
      </c>
      <c r="F1903" s="2"/>
    </row>
    <row r="1904" spans="1:6" x14ac:dyDescent="0.3">
      <c r="A1904" s="3">
        <v>38756</v>
      </c>
      <c r="B1904" s="4">
        <v>11202.587890999999</v>
      </c>
      <c r="C1904" s="5">
        <f t="shared" si="59"/>
        <v>2.4608307575055832E-3</v>
      </c>
      <c r="D1904" s="57">
        <v>320.56</v>
      </c>
      <c r="E1904" s="34">
        <f t="shared" si="58"/>
        <v>-1.6817190906260882E-3</v>
      </c>
      <c r="F1904" s="2"/>
    </row>
    <row r="1905" spans="1:6" x14ac:dyDescent="0.3">
      <c r="A1905" s="3">
        <v>38757</v>
      </c>
      <c r="B1905" s="4">
        <v>11344.888671999999</v>
      </c>
      <c r="C1905" s="5">
        <f t="shared" si="59"/>
        <v>1.2702491815692163E-2</v>
      </c>
      <c r="D1905" s="57">
        <v>324.3</v>
      </c>
      <c r="E1905" s="34">
        <f t="shared" si="58"/>
        <v>1.1667082605440582E-2</v>
      </c>
      <c r="F1905" s="2"/>
    </row>
    <row r="1906" spans="1:6" x14ac:dyDescent="0.3">
      <c r="A1906" s="3">
        <v>38758</v>
      </c>
      <c r="B1906" s="4">
        <v>11312.587890999999</v>
      </c>
      <c r="C1906" s="5">
        <f t="shared" si="59"/>
        <v>-2.8471659734943255E-3</v>
      </c>
      <c r="D1906" s="57">
        <v>323.08999999999997</v>
      </c>
      <c r="E1906" s="34">
        <f t="shared" si="58"/>
        <v>-3.7311131668209541E-3</v>
      </c>
      <c r="F1906" s="2"/>
    </row>
    <row r="1907" spans="1:6" x14ac:dyDescent="0.3">
      <c r="A1907" s="3">
        <v>38761</v>
      </c>
      <c r="B1907" s="4">
        <v>11395.488281</v>
      </c>
      <c r="C1907" s="5">
        <f t="shared" si="59"/>
        <v>7.3281543355745438E-3</v>
      </c>
      <c r="D1907" s="57">
        <v>324.7</v>
      </c>
      <c r="E1907" s="34">
        <f t="shared" si="58"/>
        <v>4.9831316351480748E-3</v>
      </c>
      <c r="F1907" s="2"/>
    </row>
    <row r="1908" spans="1:6" x14ac:dyDescent="0.3">
      <c r="A1908" s="3">
        <v>38762</v>
      </c>
      <c r="B1908" s="4">
        <v>11395.888671999999</v>
      </c>
      <c r="C1908" s="5">
        <f t="shared" si="59"/>
        <v>3.5135923106333067E-5</v>
      </c>
      <c r="D1908" s="57">
        <v>324.12</v>
      </c>
      <c r="E1908" s="34">
        <f t="shared" si="58"/>
        <v>-1.7862642439173682E-3</v>
      </c>
      <c r="F1908" s="2"/>
    </row>
    <row r="1909" spans="1:6" x14ac:dyDescent="0.3">
      <c r="A1909" s="3">
        <v>38763</v>
      </c>
      <c r="B1909" s="4">
        <v>11377.388671999999</v>
      </c>
      <c r="C1909" s="5">
        <f t="shared" si="59"/>
        <v>-1.6233924823655377E-3</v>
      </c>
      <c r="D1909" s="57">
        <v>324.51</v>
      </c>
      <c r="E1909" s="34">
        <f t="shared" si="58"/>
        <v>1.2032580525731529E-3</v>
      </c>
      <c r="F1909" s="2"/>
    </row>
    <row r="1910" spans="1:6" x14ac:dyDescent="0.3">
      <c r="A1910" s="3">
        <v>38764</v>
      </c>
      <c r="B1910" s="4">
        <v>11447.188477</v>
      </c>
      <c r="C1910" s="5">
        <f t="shared" si="59"/>
        <v>6.1349582942331615E-3</v>
      </c>
      <c r="D1910" s="57">
        <v>326.33999999999997</v>
      </c>
      <c r="E1910" s="34">
        <f t="shared" si="58"/>
        <v>5.6392715170563434E-3</v>
      </c>
      <c r="F1910" s="2"/>
    </row>
    <row r="1911" spans="1:6" x14ac:dyDescent="0.3">
      <c r="A1911" s="3">
        <v>38765</v>
      </c>
      <c r="B1911" s="4">
        <v>11491.288086</v>
      </c>
      <c r="C1911" s="5">
        <f t="shared" si="59"/>
        <v>3.8524401942543474E-3</v>
      </c>
      <c r="D1911" s="57">
        <v>327.31</v>
      </c>
      <c r="E1911" s="34">
        <f t="shared" si="58"/>
        <v>2.9723601152173984E-3</v>
      </c>
      <c r="F1911" s="2"/>
    </row>
    <row r="1912" spans="1:6" x14ac:dyDescent="0.3">
      <c r="A1912" s="3">
        <v>38768</v>
      </c>
      <c r="B1912" s="4">
        <v>11535.587890999999</v>
      </c>
      <c r="C1912" s="5">
        <f t="shared" si="59"/>
        <v>3.8550774002410471E-3</v>
      </c>
      <c r="D1912" s="57">
        <v>328.08</v>
      </c>
      <c r="E1912" s="34">
        <f t="shared" si="58"/>
        <v>2.35250985304436E-3</v>
      </c>
      <c r="F1912" s="2"/>
    </row>
    <row r="1913" spans="1:6" x14ac:dyDescent="0.3">
      <c r="A1913" s="3">
        <v>38769</v>
      </c>
      <c r="B1913" s="4">
        <v>11626.888671999999</v>
      </c>
      <c r="C1913" s="5">
        <f t="shared" si="59"/>
        <v>7.9147055063601979E-3</v>
      </c>
      <c r="D1913" s="57">
        <v>329.18</v>
      </c>
      <c r="E1913" s="34">
        <f t="shared" si="58"/>
        <v>3.3528407705438745E-3</v>
      </c>
      <c r="F1913" s="2"/>
    </row>
    <row r="1914" spans="1:6" x14ac:dyDescent="0.3">
      <c r="A1914" s="3">
        <v>38770</v>
      </c>
      <c r="B1914" s="4">
        <v>11755.288086</v>
      </c>
      <c r="C1914" s="5">
        <f t="shared" si="59"/>
        <v>1.1043316713714946E-2</v>
      </c>
      <c r="D1914" s="57">
        <v>331.05</v>
      </c>
      <c r="E1914" s="34">
        <f t="shared" si="58"/>
        <v>5.6807825505802434E-3</v>
      </c>
      <c r="F1914" s="2"/>
    </row>
    <row r="1915" spans="1:6" x14ac:dyDescent="0.3">
      <c r="A1915" s="3">
        <v>38771</v>
      </c>
      <c r="B1915" s="4">
        <v>11738.988281</v>
      </c>
      <c r="C1915" s="5">
        <f t="shared" si="59"/>
        <v>-1.3865934106210842E-3</v>
      </c>
      <c r="D1915" s="57">
        <v>330.45</v>
      </c>
      <c r="E1915" s="34">
        <f t="shared" si="58"/>
        <v>-1.8124150430449681E-3</v>
      </c>
      <c r="F1915" s="2"/>
    </row>
    <row r="1916" spans="1:6" x14ac:dyDescent="0.3">
      <c r="A1916" s="3">
        <v>38772</v>
      </c>
      <c r="B1916" s="4">
        <v>11786.888671999999</v>
      </c>
      <c r="C1916" s="5">
        <f t="shared" si="59"/>
        <v>4.0804530896012547E-3</v>
      </c>
      <c r="D1916" s="57">
        <v>331.49</v>
      </c>
      <c r="E1916" s="34">
        <f t="shared" si="58"/>
        <v>3.1472234831291246E-3</v>
      </c>
      <c r="F1916" s="2"/>
    </row>
    <row r="1917" spans="1:6" x14ac:dyDescent="0.3">
      <c r="A1917" s="3">
        <v>38775</v>
      </c>
      <c r="B1917" s="4">
        <v>11832.788086</v>
      </c>
      <c r="C1917" s="5">
        <f t="shared" si="59"/>
        <v>3.8941077053724626E-3</v>
      </c>
      <c r="D1917" s="57">
        <v>332.48</v>
      </c>
      <c r="E1917" s="34">
        <f t="shared" si="58"/>
        <v>2.9865154303296837E-3</v>
      </c>
      <c r="F1917" s="2"/>
    </row>
    <row r="1918" spans="1:6" x14ac:dyDescent="0.3">
      <c r="A1918" s="3">
        <v>38776</v>
      </c>
      <c r="B1918" s="4">
        <v>11740.688477</v>
      </c>
      <c r="C1918" s="5">
        <f t="shared" si="59"/>
        <v>-7.7834241879958244E-3</v>
      </c>
      <c r="D1918" s="57">
        <v>327.88</v>
      </c>
      <c r="E1918" s="34">
        <f t="shared" si="58"/>
        <v>-1.3835418671799826E-2</v>
      </c>
      <c r="F1918" s="2"/>
    </row>
    <row r="1919" spans="1:6" x14ac:dyDescent="0.3">
      <c r="A1919" s="3">
        <v>38777</v>
      </c>
      <c r="B1919" s="4">
        <v>11902.188477</v>
      </c>
      <c r="C1919" s="5">
        <f t="shared" si="59"/>
        <v>1.3755581737508793E-2</v>
      </c>
      <c r="D1919" s="57">
        <v>330.74</v>
      </c>
      <c r="E1919" s="34">
        <f t="shared" si="58"/>
        <v>8.7227034280834559E-3</v>
      </c>
      <c r="F1919" s="2"/>
    </row>
    <row r="1920" spans="1:6" x14ac:dyDescent="0.3">
      <c r="A1920" s="3">
        <v>38778</v>
      </c>
      <c r="B1920" s="4">
        <v>11809.587890999999</v>
      </c>
      <c r="C1920" s="5">
        <f t="shared" si="59"/>
        <v>-7.7801310388373457E-3</v>
      </c>
      <c r="D1920" s="57">
        <v>327.75</v>
      </c>
      <c r="E1920" s="34">
        <f t="shared" si="58"/>
        <v>-9.0403337969402475E-3</v>
      </c>
      <c r="F1920" s="2"/>
    </row>
    <row r="1921" spans="1:6" x14ac:dyDescent="0.3">
      <c r="A1921" s="3">
        <v>38779</v>
      </c>
      <c r="B1921" s="4">
        <v>11755.688477</v>
      </c>
      <c r="C1921" s="5">
        <f t="shared" si="59"/>
        <v>-4.5640385166255681E-3</v>
      </c>
      <c r="D1921" s="57">
        <v>327.58999999999997</v>
      </c>
      <c r="E1921" s="34">
        <f t="shared" si="58"/>
        <v>-4.8817696414960032E-4</v>
      </c>
      <c r="F1921" s="2"/>
    </row>
    <row r="1922" spans="1:6" x14ac:dyDescent="0.3">
      <c r="A1922" s="3">
        <v>38782</v>
      </c>
      <c r="B1922" s="4">
        <v>11759.087890999999</v>
      </c>
      <c r="C1922" s="5">
        <f t="shared" si="59"/>
        <v>2.8917183426990789E-4</v>
      </c>
      <c r="D1922" s="57">
        <v>329.41</v>
      </c>
      <c r="E1922" s="34">
        <f t="shared" ref="E1922:E1985" si="60">D1922/D1921-1</f>
        <v>5.5557251442353017E-3</v>
      </c>
      <c r="F1922" s="2"/>
    </row>
    <row r="1923" spans="1:6" x14ac:dyDescent="0.3">
      <c r="A1923" s="3">
        <v>38783</v>
      </c>
      <c r="B1923" s="4">
        <v>11701.288086</v>
      </c>
      <c r="C1923" s="5">
        <f t="shared" ref="C1923:C1986" si="61">B1923/B1922-1</f>
        <v>-4.9153306392272222E-3</v>
      </c>
      <c r="D1923" s="57">
        <v>327.56</v>
      </c>
      <c r="E1923" s="34">
        <f t="shared" si="60"/>
        <v>-5.6161015148296078E-3</v>
      </c>
      <c r="F1923" s="2"/>
    </row>
    <row r="1924" spans="1:6" x14ac:dyDescent="0.3">
      <c r="A1924" s="3">
        <v>38784</v>
      </c>
      <c r="B1924" s="4">
        <v>11629.188477</v>
      </c>
      <c r="C1924" s="5">
        <f t="shared" si="61"/>
        <v>-6.1616813867068077E-3</v>
      </c>
      <c r="D1924" s="57">
        <v>324.92</v>
      </c>
      <c r="E1924" s="34">
        <f t="shared" si="60"/>
        <v>-8.0595921357918821E-3</v>
      </c>
      <c r="F1924" s="2"/>
    </row>
    <row r="1925" spans="1:6" x14ac:dyDescent="0.3">
      <c r="A1925" s="3">
        <v>38785</v>
      </c>
      <c r="B1925" s="4">
        <v>11699.587890999999</v>
      </c>
      <c r="C1925" s="5">
        <f t="shared" si="61"/>
        <v>6.0536824335795103E-3</v>
      </c>
      <c r="D1925" s="57">
        <v>327.5</v>
      </c>
      <c r="E1925" s="34">
        <f t="shared" si="60"/>
        <v>7.9404161024252407E-3</v>
      </c>
      <c r="F1925" s="2"/>
    </row>
    <row r="1926" spans="1:6" x14ac:dyDescent="0.3">
      <c r="A1926" s="3">
        <v>38786</v>
      </c>
      <c r="B1926" s="4">
        <v>11771.788086</v>
      </c>
      <c r="C1926" s="5">
        <f t="shared" si="61"/>
        <v>6.1711742048231599E-3</v>
      </c>
      <c r="D1926" s="57">
        <v>330.1</v>
      </c>
      <c r="E1926" s="34">
        <f t="shared" si="60"/>
        <v>7.9389312977100612E-3</v>
      </c>
      <c r="F1926" s="2"/>
    </row>
    <row r="1927" spans="1:6" x14ac:dyDescent="0.3">
      <c r="A1927" s="3">
        <v>38789</v>
      </c>
      <c r="B1927" s="4">
        <v>11845.388671999999</v>
      </c>
      <c r="C1927" s="5">
        <f t="shared" si="61"/>
        <v>6.2522860131615232E-3</v>
      </c>
      <c r="D1927" s="57">
        <v>332.61</v>
      </c>
      <c r="E1927" s="34">
        <f t="shared" si="60"/>
        <v>7.6037564374431543E-3</v>
      </c>
      <c r="F1927" s="2"/>
    </row>
    <row r="1928" spans="1:6" x14ac:dyDescent="0.3">
      <c r="A1928" s="3">
        <v>38790</v>
      </c>
      <c r="B1928" s="4">
        <v>11834.988281</v>
      </c>
      <c r="C1928" s="5">
        <f t="shared" si="61"/>
        <v>-8.7801179750091052E-4</v>
      </c>
      <c r="D1928" s="57">
        <v>333.26</v>
      </c>
      <c r="E1928" s="34">
        <f t="shared" si="60"/>
        <v>1.9542407023240838E-3</v>
      </c>
      <c r="F1928" s="2"/>
    </row>
    <row r="1929" spans="1:6" x14ac:dyDescent="0.3">
      <c r="A1929" s="3">
        <v>38791</v>
      </c>
      <c r="B1929" s="4">
        <v>11845.688477</v>
      </c>
      <c r="C1929" s="5">
        <f t="shared" si="61"/>
        <v>9.0411547066571174E-4</v>
      </c>
      <c r="D1929" s="57">
        <v>334</v>
      </c>
      <c r="E1929" s="34">
        <f t="shared" si="60"/>
        <v>2.2204885074716962E-3</v>
      </c>
      <c r="F1929" s="2"/>
    </row>
    <row r="1930" spans="1:6" x14ac:dyDescent="0.3">
      <c r="A1930" s="3">
        <v>38792</v>
      </c>
      <c r="B1930" s="4">
        <v>11862.488281</v>
      </c>
      <c r="C1930" s="5">
        <f t="shared" si="61"/>
        <v>1.4182209867006357E-3</v>
      </c>
      <c r="D1930" s="57">
        <v>334.16</v>
      </c>
      <c r="E1930" s="34">
        <f t="shared" si="60"/>
        <v>4.7904191616776615E-4</v>
      </c>
      <c r="F1930" s="2"/>
    </row>
    <row r="1931" spans="1:6" x14ac:dyDescent="0.3">
      <c r="A1931" s="3">
        <v>38793</v>
      </c>
      <c r="B1931" s="4">
        <v>11872.888671999999</v>
      </c>
      <c r="C1931" s="5">
        <f t="shared" si="61"/>
        <v>8.7674615591892824E-4</v>
      </c>
      <c r="D1931" s="57">
        <v>334.41</v>
      </c>
      <c r="E1931" s="34">
        <f t="shared" si="60"/>
        <v>7.4814460138861172E-4</v>
      </c>
      <c r="F1931" s="2"/>
    </row>
    <row r="1932" spans="1:6" x14ac:dyDescent="0.3">
      <c r="A1932" s="3">
        <v>38796</v>
      </c>
      <c r="B1932" s="4">
        <v>11921.988281</v>
      </c>
      <c r="C1932" s="5">
        <f t="shared" si="61"/>
        <v>4.1354391805081825E-3</v>
      </c>
      <c r="D1932" s="57">
        <v>335.13</v>
      </c>
      <c r="E1932" s="34">
        <f t="shared" si="60"/>
        <v>2.1530456625100669E-3</v>
      </c>
      <c r="F1932" s="2"/>
    </row>
    <row r="1933" spans="1:6" x14ac:dyDescent="0.3">
      <c r="A1933" s="3">
        <v>38797</v>
      </c>
      <c r="B1933" s="4">
        <v>11933.388671999999</v>
      </c>
      <c r="C1933" s="5">
        <f t="shared" si="61"/>
        <v>9.5624913657799127E-4</v>
      </c>
      <c r="D1933" s="57">
        <v>335.48</v>
      </c>
      <c r="E1933" s="34">
        <f t="shared" si="60"/>
        <v>1.0443708411662644E-3</v>
      </c>
      <c r="F1933" s="2"/>
    </row>
    <row r="1934" spans="1:6" x14ac:dyDescent="0.3">
      <c r="A1934" s="3">
        <v>38798</v>
      </c>
      <c r="B1934" s="4">
        <v>11951.587890999999</v>
      </c>
      <c r="C1934" s="5">
        <f t="shared" si="61"/>
        <v>1.5250671456550347E-3</v>
      </c>
      <c r="D1934" s="57">
        <v>336.44</v>
      </c>
      <c r="E1934" s="34">
        <f t="shared" si="60"/>
        <v>2.8615714796709213E-3</v>
      </c>
      <c r="F1934" s="2"/>
    </row>
    <row r="1935" spans="1:6" x14ac:dyDescent="0.3">
      <c r="A1935" s="3">
        <v>38799</v>
      </c>
      <c r="B1935" s="4">
        <v>11906.188477</v>
      </c>
      <c r="C1935" s="5">
        <f t="shared" si="61"/>
        <v>-3.7986093909904151E-3</v>
      </c>
      <c r="D1935" s="57">
        <v>336.17</v>
      </c>
      <c r="E1935" s="34">
        <f t="shared" si="60"/>
        <v>-8.0252050885742943E-4</v>
      </c>
      <c r="F1935" s="2"/>
    </row>
    <row r="1936" spans="1:6" x14ac:dyDescent="0.3">
      <c r="A1936" s="3">
        <v>38800</v>
      </c>
      <c r="B1936" s="4">
        <v>11954.388671999999</v>
      </c>
      <c r="C1936" s="5">
        <f t="shared" si="61"/>
        <v>4.0483312600931853E-3</v>
      </c>
      <c r="D1936" s="57">
        <v>337.86</v>
      </c>
      <c r="E1936" s="34">
        <f t="shared" si="60"/>
        <v>5.027218371657094E-3</v>
      </c>
      <c r="F1936" s="2"/>
    </row>
    <row r="1937" spans="1:6" x14ac:dyDescent="0.3">
      <c r="A1937" s="3">
        <v>38803</v>
      </c>
      <c r="B1937" s="4">
        <v>11839.587890999999</v>
      </c>
      <c r="C1937" s="5">
        <f t="shared" si="61"/>
        <v>-9.6032331012367855E-3</v>
      </c>
      <c r="D1937" s="57">
        <v>335.23</v>
      </c>
      <c r="E1937" s="34">
        <f t="shared" si="60"/>
        <v>-7.7842893506185895E-3</v>
      </c>
      <c r="F1937" s="2"/>
    </row>
    <row r="1938" spans="1:6" x14ac:dyDescent="0.3">
      <c r="A1938" s="3">
        <v>38804</v>
      </c>
      <c r="B1938" s="4">
        <v>11774.188477</v>
      </c>
      <c r="C1938" s="5">
        <f t="shared" si="61"/>
        <v>-5.5237914192700632E-3</v>
      </c>
      <c r="D1938" s="57">
        <v>333.22</v>
      </c>
      <c r="E1938" s="34">
        <f t="shared" si="60"/>
        <v>-5.9958834233212466E-3</v>
      </c>
      <c r="F1938" s="2"/>
    </row>
    <row r="1939" spans="1:6" x14ac:dyDescent="0.3">
      <c r="A1939" s="3">
        <v>38805</v>
      </c>
      <c r="B1939" s="4">
        <v>11817.288086</v>
      </c>
      <c r="C1939" s="5">
        <f t="shared" si="61"/>
        <v>3.6605163136460561E-3</v>
      </c>
      <c r="D1939" s="57">
        <v>333.98</v>
      </c>
      <c r="E1939" s="34">
        <f t="shared" si="60"/>
        <v>2.2807754636575694E-3</v>
      </c>
      <c r="F1939" s="2"/>
    </row>
    <row r="1940" spans="1:6" x14ac:dyDescent="0.3">
      <c r="A1940" s="3">
        <v>38806</v>
      </c>
      <c r="B1940" s="4">
        <v>11869.788086</v>
      </c>
      <c r="C1940" s="5">
        <f t="shared" si="61"/>
        <v>4.4426436605364827E-3</v>
      </c>
      <c r="D1940" s="57">
        <v>336.64</v>
      </c>
      <c r="E1940" s="34">
        <f t="shared" si="60"/>
        <v>7.9645487753756683E-3</v>
      </c>
      <c r="F1940" s="2"/>
    </row>
    <row r="1941" spans="1:6" x14ac:dyDescent="0.3">
      <c r="A1941" s="3">
        <v>38807</v>
      </c>
      <c r="B1941" s="4">
        <v>11854.288086</v>
      </c>
      <c r="C1941" s="5">
        <f t="shared" si="61"/>
        <v>-1.3058362868568762E-3</v>
      </c>
      <c r="D1941" s="57">
        <v>334.44</v>
      </c>
      <c r="E1941" s="34">
        <f t="shared" si="60"/>
        <v>-6.5351711026615522E-3</v>
      </c>
      <c r="F1941" s="2"/>
    </row>
    <row r="1942" spans="1:6" x14ac:dyDescent="0.3">
      <c r="A1942" s="3">
        <v>38810</v>
      </c>
      <c r="B1942" s="4">
        <v>11919.988281</v>
      </c>
      <c r="C1942" s="5">
        <f t="shared" si="61"/>
        <v>5.5423146901238951E-3</v>
      </c>
      <c r="D1942" s="57">
        <v>337.2</v>
      </c>
      <c r="E1942" s="34">
        <f t="shared" si="60"/>
        <v>8.2526013634731665E-3</v>
      </c>
      <c r="F1942" s="2"/>
    </row>
    <row r="1943" spans="1:6" x14ac:dyDescent="0.3">
      <c r="A1943" s="3">
        <v>38811</v>
      </c>
      <c r="B1943" s="4">
        <v>11893.788086</v>
      </c>
      <c r="C1943" s="5">
        <f t="shared" si="61"/>
        <v>-2.1980050971829312E-3</v>
      </c>
      <c r="D1943" s="57">
        <v>335.55</v>
      </c>
      <c r="E1943" s="34">
        <f t="shared" si="60"/>
        <v>-4.8932384341636714E-3</v>
      </c>
      <c r="F1943" s="2"/>
    </row>
    <row r="1944" spans="1:6" x14ac:dyDescent="0.3">
      <c r="A1944" s="3">
        <v>38812</v>
      </c>
      <c r="B1944" s="4">
        <v>11916.388671999999</v>
      </c>
      <c r="C1944" s="5">
        <f t="shared" si="61"/>
        <v>1.9002008306001628E-3</v>
      </c>
      <c r="D1944" s="57">
        <v>336.75</v>
      </c>
      <c r="E1944" s="34">
        <f t="shared" si="60"/>
        <v>3.5762181493070866E-3</v>
      </c>
      <c r="F1944" s="2"/>
    </row>
    <row r="1945" spans="1:6" x14ac:dyDescent="0.3">
      <c r="A1945" s="3">
        <v>38813</v>
      </c>
      <c r="B1945" s="4">
        <v>11908.188477</v>
      </c>
      <c r="C1945" s="5">
        <f t="shared" si="61"/>
        <v>-6.8814430493258083E-4</v>
      </c>
      <c r="D1945" s="57">
        <v>337.54</v>
      </c>
      <c r="E1945" s="34">
        <f t="shared" si="60"/>
        <v>2.3459539717891609E-3</v>
      </c>
      <c r="F1945" s="2"/>
    </row>
    <row r="1946" spans="1:6" x14ac:dyDescent="0.3">
      <c r="A1946" s="3">
        <v>38814</v>
      </c>
      <c r="B1946" s="4">
        <v>11816.688477</v>
      </c>
      <c r="C1946" s="5">
        <f t="shared" si="61"/>
        <v>-7.6837883593064982E-3</v>
      </c>
      <c r="D1946" s="57">
        <v>336.02</v>
      </c>
      <c r="E1946" s="34">
        <f t="shared" si="60"/>
        <v>-4.5031699946673776E-3</v>
      </c>
      <c r="F1946" s="2"/>
    </row>
    <row r="1947" spans="1:6" x14ac:dyDescent="0.3">
      <c r="A1947" s="3">
        <v>38817</v>
      </c>
      <c r="B1947" s="4">
        <v>11817.488281</v>
      </c>
      <c r="C1947" s="5">
        <f t="shared" si="61"/>
        <v>6.7684275637525104E-5</v>
      </c>
      <c r="D1947" s="57">
        <v>337.65</v>
      </c>
      <c r="E1947" s="34">
        <f t="shared" si="60"/>
        <v>4.8509017320397252E-3</v>
      </c>
      <c r="F1947" s="2"/>
    </row>
    <row r="1948" spans="1:6" x14ac:dyDescent="0.3">
      <c r="A1948" s="3">
        <v>38818</v>
      </c>
      <c r="B1948" s="4">
        <v>11674.587890999999</v>
      </c>
      <c r="C1948" s="5">
        <f t="shared" si="61"/>
        <v>-1.209228108393845E-2</v>
      </c>
      <c r="D1948" s="57">
        <v>333.74</v>
      </c>
      <c r="E1948" s="34">
        <f t="shared" si="60"/>
        <v>-1.1580038501406653E-2</v>
      </c>
      <c r="F1948" s="2"/>
    </row>
    <row r="1949" spans="1:6" x14ac:dyDescent="0.3">
      <c r="A1949" s="3">
        <v>38819</v>
      </c>
      <c r="B1949" s="4">
        <v>11601.688477</v>
      </c>
      <c r="C1949" s="5">
        <f t="shared" si="61"/>
        <v>-6.2442815695616938E-3</v>
      </c>
      <c r="D1949" s="57">
        <v>333.08</v>
      </c>
      <c r="E1949" s="34">
        <f t="shared" si="60"/>
        <v>-1.9775873434411118E-3</v>
      </c>
      <c r="F1949" s="2"/>
    </row>
    <row r="1950" spans="1:6" x14ac:dyDescent="0.3">
      <c r="A1950" s="3">
        <v>38820</v>
      </c>
      <c r="B1950" s="4">
        <v>11609.388671999999</v>
      </c>
      <c r="C1950" s="5">
        <f t="shared" si="61"/>
        <v>6.6371330477155155E-4</v>
      </c>
      <c r="D1950" s="57">
        <v>334.36</v>
      </c>
      <c r="E1950" s="34">
        <f t="shared" si="60"/>
        <v>3.8429206196710641E-3</v>
      </c>
      <c r="F1950" s="2"/>
    </row>
    <row r="1951" spans="1:6" x14ac:dyDescent="0.3">
      <c r="A1951" s="3">
        <v>38825</v>
      </c>
      <c r="B1951" s="4">
        <v>11584.988281</v>
      </c>
      <c r="C1951" s="5">
        <f t="shared" si="61"/>
        <v>-2.1017808680011685E-3</v>
      </c>
      <c r="D1951" s="57">
        <v>334.04</v>
      </c>
      <c r="E1951" s="34">
        <f t="shared" si="60"/>
        <v>-9.5705227898068568E-4</v>
      </c>
      <c r="F1951" s="2"/>
    </row>
    <row r="1952" spans="1:6" x14ac:dyDescent="0.3">
      <c r="A1952" s="3">
        <v>38826</v>
      </c>
      <c r="B1952" s="4">
        <v>11720.087890999999</v>
      </c>
      <c r="C1952" s="5">
        <f t="shared" si="61"/>
        <v>1.166160955221418E-2</v>
      </c>
      <c r="D1952" s="57">
        <v>337.88</v>
      </c>
      <c r="E1952" s="34">
        <f t="shared" si="60"/>
        <v>1.1495629265956042E-2</v>
      </c>
      <c r="F1952" s="2"/>
    </row>
    <row r="1953" spans="1:6" x14ac:dyDescent="0.3">
      <c r="A1953" s="3">
        <v>38827</v>
      </c>
      <c r="B1953" s="4">
        <v>11782.587890999999</v>
      </c>
      <c r="C1953" s="5">
        <f t="shared" si="61"/>
        <v>5.3327245137806401E-3</v>
      </c>
      <c r="D1953" s="57">
        <v>338.72</v>
      </c>
      <c r="E1953" s="34">
        <f t="shared" si="60"/>
        <v>2.4860897360010625E-3</v>
      </c>
      <c r="F1953" s="2"/>
    </row>
    <row r="1954" spans="1:6" x14ac:dyDescent="0.3">
      <c r="A1954" s="3">
        <v>38828</v>
      </c>
      <c r="B1954" s="4">
        <v>11913.788086</v>
      </c>
      <c r="C1954" s="5">
        <f t="shared" si="61"/>
        <v>1.1135091561694788E-2</v>
      </c>
      <c r="D1954" s="57">
        <v>341.1</v>
      </c>
      <c r="E1954" s="34">
        <f t="shared" si="60"/>
        <v>7.0264525271610534E-3</v>
      </c>
      <c r="F1954" s="2"/>
    </row>
    <row r="1955" spans="1:6" x14ac:dyDescent="0.3">
      <c r="A1955" s="3">
        <v>38831</v>
      </c>
      <c r="B1955" s="4">
        <v>11901.288086</v>
      </c>
      <c r="C1955" s="5">
        <f t="shared" si="61"/>
        <v>-1.0492044939668377E-3</v>
      </c>
      <c r="D1955" s="57">
        <v>339.3</v>
      </c>
      <c r="E1955" s="34">
        <f t="shared" si="60"/>
        <v>-5.2770448548813409E-3</v>
      </c>
      <c r="F1955" s="2"/>
    </row>
    <row r="1956" spans="1:6" x14ac:dyDescent="0.3">
      <c r="A1956" s="3">
        <v>38832</v>
      </c>
      <c r="B1956" s="4">
        <v>11920.488281</v>
      </c>
      <c r="C1956" s="5">
        <f t="shared" si="61"/>
        <v>1.6132871384388903E-3</v>
      </c>
      <c r="D1956" s="57">
        <v>339.06</v>
      </c>
      <c r="E1956" s="34">
        <f t="shared" si="60"/>
        <v>-7.0733863837313393E-4</v>
      </c>
      <c r="F1956" s="2"/>
    </row>
    <row r="1957" spans="1:6" x14ac:dyDescent="0.3">
      <c r="A1957" s="3">
        <v>38833</v>
      </c>
      <c r="B1957" s="4">
        <v>11925.587890999999</v>
      </c>
      <c r="C1957" s="5">
        <f t="shared" si="61"/>
        <v>4.2780210674142616E-4</v>
      </c>
      <c r="D1957" s="57">
        <v>339.7</v>
      </c>
      <c r="E1957" s="34">
        <f t="shared" si="60"/>
        <v>1.8875715212647304E-3</v>
      </c>
      <c r="F1957" s="2"/>
    </row>
    <row r="1958" spans="1:6" x14ac:dyDescent="0.3">
      <c r="A1958" s="3">
        <v>38834</v>
      </c>
      <c r="B1958" s="4">
        <v>11891.288086</v>
      </c>
      <c r="C1958" s="5">
        <f t="shared" si="61"/>
        <v>-2.8761521288089842E-3</v>
      </c>
      <c r="D1958" s="57">
        <v>337.84</v>
      </c>
      <c r="E1958" s="34">
        <f t="shared" si="60"/>
        <v>-5.4754194877834061E-3</v>
      </c>
      <c r="F1958" s="2"/>
    </row>
    <row r="1959" spans="1:6" x14ac:dyDescent="0.3">
      <c r="A1959" s="3">
        <v>38835</v>
      </c>
      <c r="B1959" s="4">
        <v>11892.488281</v>
      </c>
      <c r="C1959" s="5">
        <f t="shared" si="61"/>
        <v>1.0093061334637277E-4</v>
      </c>
      <c r="D1959" s="57">
        <v>336.48</v>
      </c>
      <c r="E1959" s="34">
        <f t="shared" si="60"/>
        <v>-4.0255742363247693E-3</v>
      </c>
      <c r="F1959" s="2"/>
    </row>
    <row r="1960" spans="1:6" x14ac:dyDescent="0.3">
      <c r="A1960" s="3">
        <v>38839</v>
      </c>
      <c r="B1960" s="4">
        <v>11929.288086</v>
      </c>
      <c r="C1960" s="5">
        <f t="shared" si="61"/>
        <v>3.0943738711766144E-3</v>
      </c>
      <c r="D1960" s="57">
        <v>339.89</v>
      </c>
      <c r="E1960" s="34">
        <f t="shared" si="60"/>
        <v>1.0134331906799687E-2</v>
      </c>
      <c r="F1960" s="2"/>
    </row>
    <row r="1961" spans="1:6" x14ac:dyDescent="0.3">
      <c r="A1961" s="3">
        <v>38840</v>
      </c>
      <c r="B1961" s="4">
        <v>11876.488281</v>
      </c>
      <c r="C1961" s="5">
        <f t="shared" si="61"/>
        <v>-4.4260650442305982E-3</v>
      </c>
      <c r="D1961" s="57">
        <v>337.2</v>
      </c>
      <c r="E1961" s="34">
        <f t="shared" si="60"/>
        <v>-7.9143252228661698E-3</v>
      </c>
      <c r="F1961" s="2"/>
    </row>
    <row r="1962" spans="1:6" x14ac:dyDescent="0.3">
      <c r="A1962" s="3">
        <v>38841</v>
      </c>
      <c r="B1962" s="4">
        <v>11928.488281</v>
      </c>
      <c r="C1962" s="5">
        <f t="shared" si="61"/>
        <v>4.3783986284220422E-3</v>
      </c>
      <c r="D1962" s="57">
        <v>338.76</v>
      </c>
      <c r="E1962" s="34">
        <f t="shared" si="60"/>
        <v>4.6263345195729499E-3</v>
      </c>
      <c r="F1962" s="2"/>
    </row>
    <row r="1963" spans="1:6" x14ac:dyDescent="0.3">
      <c r="A1963" s="3">
        <v>38842</v>
      </c>
      <c r="B1963" s="4">
        <v>12034.388671999999</v>
      </c>
      <c r="C1963" s="5">
        <f t="shared" si="61"/>
        <v>8.8779389730953007E-3</v>
      </c>
      <c r="D1963" s="57">
        <v>342.11</v>
      </c>
      <c r="E1963" s="34">
        <f t="shared" si="60"/>
        <v>9.889006966584013E-3</v>
      </c>
      <c r="F1963" s="2"/>
    </row>
    <row r="1964" spans="1:6" x14ac:dyDescent="0.3">
      <c r="A1964" s="3">
        <v>38845</v>
      </c>
      <c r="B1964" s="4">
        <v>12067.6875</v>
      </c>
      <c r="C1964" s="5">
        <f t="shared" si="61"/>
        <v>2.7669729562147527E-3</v>
      </c>
      <c r="D1964" s="57">
        <v>342.37</v>
      </c>
      <c r="E1964" s="34">
        <f t="shared" si="60"/>
        <v>7.5998947706867881E-4</v>
      </c>
      <c r="F1964" s="2"/>
    </row>
    <row r="1965" spans="1:6" x14ac:dyDescent="0.3">
      <c r="A1965" s="3">
        <v>38846</v>
      </c>
      <c r="B1965" s="4">
        <v>12083.287109000001</v>
      </c>
      <c r="C1965" s="5">
        <f t="shared" si="61"/>
        <v>1.2926759165747814E-3</v>
      </c>
      <c r="D1965" s="57">
        <v>343.84</v>
      </c>
      <c r="E1965" s="34">
        <f t="shared" si="60"/>
        <v>4.2936004906970471E-3</v>
      </c>
      <c r="F1965" s="2"/>
    </row>
    <row r="1966" spans="1:6" x14ac:dyDescent="0.3">
      <c r="A1966" s="3">
        <v>38847</v>
      </c>
      <c r="B1966" s="4">
        <v>12064.787109000001</v>
      </c>
      <c r="C1966" s="5">
        <f t="shared" si="61"/>
        <v>-1.5310403396953109E-3</v>
      </c>
      <c r="D1966" s="57">
        <v>341.94</v>
      </c>
      <c r="E1966" s="34">
        <f t="shared" si="60"/>
        <v>-5.5258259655652786E-3</v>
      </c>
      <c r="F1966" s="2"/>
    </row>
    <row r="1967" spans="1:6" x14ac:dyDescent="0.3">
      <c r="A1967" s="3">
        <v>38848</v>
      </c>
      <c r="B1967" s="4">
        <v>12008.388671999999</v>
      </c>
      <c r="C1967" s="5">
        <f t="shared" si="61"/>
        <v>-4.6746317602180953E-3</v>
      </c>
      <c r="D1967" s="57">
        <v>340.78</v>
      </c>
      <c r="E1967" s="34">
        <f t="shared" si="60"/>
        <v>-3.3924080247997868E-3</v>
      </c>
      <c r="F1967" s="2"/>
    </row>
    <row r="1968" spans="1:6" x14ac:dyDescent="0.3">
      <c r="A1968" s="3">
        <v>38849</v>
      </c>
      <c r="B1968" s="4">
        <v>11710.188477</v>
      </c>
      <c r="C1968" s="5">
        <f t="shared" si="61"/>
        <v>-2.4832656832245448E-2</v>
      </c>
      <c r="D1968" s="57">
        <v>333.68</v>
      </c>
      <c r="E1968" s="34">
        <f t="shared" si="60"/>
        <v>-2.0834556018545558E-2</v>
      </c>
      <c r="F1968" s="2"/>
    </row>
    <row r="1969" spans="1:6" x14ac:dyDescent="0.3">
      <c r="A1969" s="3">
        <v>38852</v>
      </c>
      <c r="B1969" s="4">
        <v>11587.688477</v>
      </c>
      <c r="C1969" s="5">
        <f t="shared" si="61"/>
        <v>-1.0460975947620521E-2</v>
      </c>
      <c r="D1969" s="57">
        <v>328.8</v>
      </c>
      <c r="E1969" s="34">
        <f t="shared" si="60"/>
        <v>-1.4624790218173089E-2</v>
      </c>
      <c r="F1969" s="2"/>
    </row>
    <row r="1970" spans="1:6" x14ac:dyDescent="0.3">
      <c r="A1970" s="3">
        <v>38853</v>
      </c>
      <c r="B1970" s="4">
        <v>11595.888671999999</v>
      </c>
      <c r="C1970" s="5">
        <f t="shared" si="61"/>
        <v>7.0766443335745777E-4</v>
      </c>
      <c r="D1970" s="57">
        <v>329.29</v>
      </c>
      <c r="E1970" s="34">
        <f t="shared" si="60"/>
        <v>1.490267639902676E-3</v>
      </c>
      <c r="F1970" s="2"/>
    </row>
    <row r="1971" spans="1:6" x14ac:dyDescent="0.3">
      <c r="A1971" s="3">
        <v>38854</v>
      </c>
      <c r="B1971" s="4">
        <v>11248.188477</v>
      </c>
      <c r="C1971" s="5">
        <f t="shared" si="61"/>
        <v>-2.9984782092602691E-2</v>
      </c>
      <c r="D1971" s="57">
        <v>320.08</v>
      </c>
      <c r="E1971" s="34">
        <f t="shared" si="60"/>
        <v>-2.7969267211272797E-2</v>
      </c>
      <c r="F1971" s="2"/>
    </row>
    <row r="1972" spans="1:6" x14ac:dyDescent="0.3">
      <c r="A1972" s="3">
        <v>38855</v>
      </c>
      <c r="B1972" s="4">
        <v>11210.288086</v>
      </c>
      <c r="C1972" s="5">
        <f t="shared" si="61"/>
        <v>-3.3694662102699002E-3</v>
      </c>
      <c r="D1972" s="57">
        <v>318.63</v>
      </c>
      <c r="E1972" s="34">
        <f t="shared" si="60"/>
        <v>-4.5301174706322556E-3</v>
      </c>
      <c r="F1972" s="2"/>
    </row>
    <row r="1973" spans="1:6" x14ac:dyDescent="0.3">
      <c r="A1973" s="3">
        <v>38856</v>
      </c>
      <c r="B1973" s="4">
        <v>11270.788086</v>
      </c>
      <c r="C1973" s="5">
        <f t="shared" si="61"/>
        <v>5.3968283005638717E-3</v>
      </c>
      <c r="D1973" s="57">
        <v>318.77</v>
      </c>
      <c r="E1973" s="34">
        <f t="shared" si="60"/>
        <v>4.3938110033581168E-4</v>
      </c>
      <c r="F1973" s="2"/>
    </row>
    <row r="1974" spans="1:6" x14ac:dyDescent="0.3">
      <c r="A1974" s="3">
        <v>38859</v>
      </c>
      <c r="B1974" s="4">
        <v>10950.189453000001</v>
      </c>
      <c r="C1974" s="5">
        <f t="shared" si="61"/>
        <v>-2.8445094571357465E-2</v>
      </c>
      <c r="D1974" s="57">
        <v>309.62</v>
      </c>
      <c r="E1974" s="34">
        <f t="shared" si="60"/>
        <v>-2.8704081312544982E-2</v>
      </c>
      <c r="F1974" s="2"/>
    </row>
    <row r="1975" spans="1:6" x14ac:dyDescent="0.3">
      <c r="A1975" s="3">
        <v>38860</v>
      </c>
      <c r="B1975" s="4">
        <v>11160.688477</v>
      </c>
      <c r="C1975" s="5">
        <f t="shared" si="61"/>
        <v>1.9223322564736911E-2</v>
      </c>
      <c r="D1975" s="57">
        <v>317.51</v>
      </c>
      <c r="E1975" s="34">
        <f t="shared" si="60"/>
        <v>2.5482849945093866E-2</v>
      </c>
      <c r="F1975" s="2"/>
    </row>
    <row r="1976" spans="1:6" x14ac:dyDescent="0.3">
      <c r="A1976" s="3">
        <v>38861</v>
      </c>
      <c r="B1976" s="4">
        <v>11047.189453000001</v>
      </c>
      <c r="C1976" s="5">
        <f t="shared" si="61"/>
        <v>-1.0169536067053397E-2</v>
      </c>
      <c r="D1976" s="57">
        <v>313.06</v>
      </c>
      <c r="E1976" s="34">
        <f t="shared" si="60"/>
        <v>-1.4015306604516331E-2</v>
      </c>
      <c r="F1976" s="2"/>
    </row>
    <row r="1977" spans="1:6" x14ac:dyDescent="0.3">
      <c r="A1977" s="3">
        <v>38862</v>
      </c>
      <c r="B1977" s="4">
        <v>11208.188477</v>
      </c>
      <c r="C1977" s="5">
        <f t="shared" si="61"/>
        <v>1.4573754228164981E-2</v>
      </c>
      <c r="D1977" s="57">
        <v>316.91000000000003</v>
      </c>
      <c r="E1977" s="34">
        <f t="shared" si="60"/>
        <v>1.2297962052002953E-2</v>
      </c>
      <c r="F1977" s="2"/>
    </row>
    <row r="1978" spans="1:6" x14ac:dyDescent="0.3">
      <c r="A1978" s="3">
        <v>38863</v>
      </c>
      <c r="B1978" s="4">
        <v>11414.788086</v>
      </c>
      <c r="C1978" s="5">
        <f t="shared" si="61"/>
        <v>1.8432917096635082E-2</v>
      </c>
      <c r="D1978" s="57">
        <v>323.17</v>
      </c>
      <c r="E1978" s="34">
        <f t="shared" si="60"/>
        <v>1.9753242245432512E-2</v>
      </c>
      <c r="F1978" s="2"/>
    </row>
    <row r="1979" spans="1:6" x14ac:dyDescent="0.3">
      <c r="A1979" s="3">
        <v>38866</v>
      </c>
      <c r="B1979" s="4">
        <v>11371.388671999999</v>
      </c>
      <c r="C1979" s="5">
        <f t="shared" si="61"/>
        <v>-3.8020341396639568E-3</v>
      </c>
      <c r="D1979" s="57">
        <v>322.91000000000003</v>
      </c>
      <c r="E1979" s="34">
        <f t="shared" si="60"/>
        <v>-8.0453012346437536E-4</v>
      </c>
      <c r="F1979" s="2"/>
    </row>
    <row r="1980" spans="1:6" x14ac:dyDescent="0.3">
      <c r="A1980" s="3">
        <v>38867</v>
      </c>
      <c r="B1980" s="4">
        <v>11165.587890999999</v>
      </c>
      <c r="C1980" s="5">
        <f t="shared" si="61"/>
        <v>-1.8098122132325645E-2</v>
      </c>
      <c r="D1980" s="57">
        <v>315.85000000000002</v>
      </c>
      <c r="E1980" s="34">
        <f t="shared" si="60"/>
        <v>-2.1863677185593566E-2</v>
      </c>
      <c r="F1980" s="2"/>
    </row>
    <row r="1981" spans="1:6" x14ac:dyDescent="0.3">
      <c r="A1981" s="3">
        <v>38868</v>
      </c>
      <c r="B1981" s="4">
        <v>11340.488281</v>
      </c>
      <c r="C1981" s="5">
        <f t="shared" si="61"/>
        <v>1.5664234763758333E-2</v>
      </c>
      <c r="D1981" s="57">
        <v>318.86</v>
      </c>
      <c r="E1981" s="34">
        <f t="shared" si="60"/>
        <v>9.5298401139780609E-3</v>
      </c>
      <c r="F1981" s="2"/>
    </row>
    <row r="1982" spans="1:6" x14ac:dyDescent="0.3">
      <c r="A1982" s="3">
        <v>38869</v>
      </c>
      <c r="B1982" s="4">
        <v>11346.388671999999</v>
      </c>
      <c r="C1982" s="5">
        <f t="shared" si="61"/>
        <v>5.2029426368571663E-4</v>
      </c>
      <c r="D1982" s="57">
        <v>320.10000000000002</v>
      </c>
      <c r="E1982" s="34">
        <f t="shared" si="60"/>
        <v>3.8888540425265905E-3</v>
      </c>
      <c r="F1982" s="2"/>
    </row>
    <row r="1983" spans="1:6" x14ac:dyDescent="0.3">
      <c r="A1983" s="3">
        <v>38870</v>
      </c>
      <c r="B1983" s="4">
        <v>11360.688477</v>
      </c>
      <c r="C1983" s="5">
        <f t="shared" si="61"/>
        <v>1.2602957128806658E-3</v>
      </c>
      <c r="D1983" s="57">
        <v>320.95999999999998</v>
      </c>
      <c r="E1983" s="34">
        <f t="shared" si="60"/>
        <v>2.6866604186190912E-3</v>
      </c>
      <c r="F1983" s="2"/>
    </row>
    <row r="1984" spans="1:6" x14ac:dyDescent="0.3">
      <c r="A1984" s="3">
        <v>38873</v>
      </c>
      <c r="B1984" s="4">
        <v>11287.788086</v>
      </c>
      <c r="C1984" s="5">
        <f t="shared" si="61"/>
        <v>-6.41689904160192E-3</v>
      </c>
      <c r="D1984" s="57">
        <v>318.94</v>
      </c>
      <c r="E1984" s="34">
        <f t="shared" si="60"/>
        <v>-6.2936191425722043E-3</v>
      </c>
      <c r="F1984" s="2"/>
    </row>
    <row r="1985" spans="1:6" x14ac:dyDescent="0.3">
      <c r="A1985" s="3">
        <v>38874</v>
      </c>
      <c r="B1985" s="4">
        <v>11111.988281</v>
      </c>
      <c r="C1985" s="5">
        <f t="shared" si="61"/>
        <v>-1.5574336057747384E-2</v>
      </c>
      <c r="D1985" s="57">
        <v>312.57</v>
      </c>
      <c r="E1985" s="34">
        <f t="shared" si="60"/>
        <v>-1.9972408603499137E-2</v>
      </c>
      <c r="F1985" s="2"/>
    </row>
    <row r="1986" spans="1:6" x14ac:dyDescent="0.3">
      <c r="A1986" s="3">
        <v>38875</v>
      </c>
      <c r="B1986" s="4">
        <v>11224.688477</v>
      </c>
      <c r="C1986" s="5">
        <f t="shared" si="61"/>
        <v>1.0142216959740935E-2</v>
      </c>
      <c r="D1986" s="57">
        <v>314.26</v>
      </c>
      <c r="E1986" s="34">
        <f t="shared" ref="E1986:E2049" si="62">D1986/D1985-1</f>
        <v>5.4067888792910246E-3</v>
      </c>
      <c r="F1986" s="2"/>
    </row>
    <row r="1987" spans="1:6" x14ac:dyDescent="0.3">
      <c r="A1987" s="3">
        <v>38876</v>
      </c>
      <c r="B1987" s="4">
        <v>10952.588867</v>
      </c>
      <c r="C1987" s="5">
        <f t="shared" ref="C1987:C2050" si="63">B1987/B1986-1</f>
        <v>-2.4241172532987965E-2</v>
      </c>
      <c r="D1987" s="57">
        <v>305.83999999999997</v>
      </c>
      <c r="E1987" s="34">
        <f t="shared" si="62"/>
        <v>-2.6793101253739016E-2</v>
      </c>
      <c r="F1987" s="2"/>
    </row>
    <row r="1988" spans="1:6" x14ac:dyDescent="0.3">
      <c r="A1988" s="3">
        <v>38877</v>
      </c>
      <c r="B1988" s="4">
        <v>11098.188477</v>
      </c>
      <c r="C1988" s="5">
        <f t="shared" si="63"/>
        <v>1.3293625075135429E-2</v>
      </c>
      <c r="D1988" s="57">
        <v>311.01</v>
      </c>
      <c r="E1988" s="34">
        <f t="shared" si="62"/>
        <v>1.6904263667277153E-2</v>
      </c>
      <c r="F1988" s="2"/>
    </row>
    <row r="1989" spans="1:6" x14ac:dyDescent="0.3">
      <c r="A1989" s="3">
        <v>38880</v>
      </c>
      <c r="B1989" s="4">
        <v>11031.389648</v>
      </c>
      <c r="C1989" s="5">
        <f t="shared" si="63"/>
        <v>-6.0188948077818383E-3</v>
      </c>
      <c r="D1989" s="57">
        <v>308.55</v>
      </c>
      <c r="E1989" s="34">
        <f t="shared" si="62"/>
        <v>-7.9097135140347996E-3</v>
      </c>
      <c r="F1989" s="2"/>
    </row>
    <row r="1990" spans="1:6" x14ac:dyDescent="0.3">
      <c r="A1990" s="3">
        <v>38881</v>
      </c>
      <c r="B1990" s="4">
        <v>10797.489258</v>
      </c>
      <c r="C1990" s="5">
        <f t="shared" si="63"/>
        <v>-2.120316637010522E-2</v>
      </c>
      <c r="D1990" s="57">
        <v>301.66000000000003</v>
      </c>
      <c r="E1990" s="34">
        <f t="shared" si="62"/>
        <v>-2.233025441581582E-2</v>
      </c>
      <c r="F1990" s="2"/>
    </row>
    <row r="1991" spans="1:6" x14ac:dyDescent="0.3">
      <c r="A1991" s="3">
        <v>38882</v>
      </c>
      <c r="B1991" s="4">
        <v>10851.989258</v>
      </c>
      <c r="C1991" s="5">
        <f t="shared" si="63"/>
        <v>5.0474697124260892E-3</v>
      </c>
      <c r="D1991" s="57">
        <v>302.25</v>
      </c>
      <c r="E1991" s="34">
        <f t="shared" si="62"/>
        <v>1.9558443280514037E-3</v>
      </c>
      <c r="F1991" s="2"/>
    </row>
    <row r="1992" spans="1:6" x14ac:dyDescent="0.3">
      <c r="A1992" s="3">
        <v>38883</v>
      </c>
      <c r="B1992" s="4">
        <v>11036.289063</v>
      </c>
      <c r="C1992" s="5">
        <f t="shared" si="63"/>
        <v>1.6983043441932688E-2</v>
      </c>
      <c r="D1992" s="57">
        <v>309.62</v>
      </c>
      <c r="E1992" s="34">
        <f t="shared" si="62"/>
        <v>2.4383788254755956E-2</v>
      </c>
      <c r="F1992" s="2"/>
    </row>
    <row r="1993" spans="1:6" x14ac:dyDescent="0.3">
      <c r="A1993" s="3">
        <v>38884</v>
      </c>
      <c r="B1993" s="4">
        <v>10962.789063</v>
      </c>
      <c r="C1993" s="5">
        <f t="shared" si="63"/>
        <v>-6.6598473074083175E-3</v>
      </c>
      <c r="D1993" s="57">
        <v>307.56</v>
      </c>
      <c r="E1993" s="34">
        <f t="shared" si="62"/>
        <v>-6.6533169691880278E-3</v>
      </c>
      <c r="F1993" s="2"/>
    </row>
    <row r="1994" spans="1:6" x14ac:dyDescent="0.3">
      <c r="A1994" s="3">
        <v>38887</v>
      </c>
      <c r="B1994" s="4">
        <v>11056.789063</v>
      </c>
      <c r="C1994" s="5">
        <f t="shared" si="63"/>
        <v>8.5744603366724181E-3</v>
      </c>
      <c r="D1994" s="57">
        <v>309.77999999999997</v>
      </c>
      <c r="E1994" s="34">
        <f t="shared" si="62"/>
        <v>7.2181037846272833E-3</v>
      </c>
      <c r="F1994" s="2"/>
    </row>
    <row r="1995" spans="1:6" x14ac:dyDescent="0.3">
      <c r="A1995" s="3">
        <v>38888</v>
      </c>
      <c r="B1995" s="4">
        <v>11103.488281</v>
      </c>
      <c r="C1995" s="5">
        <f t="shared" si="63"/>
        <v>4.2235786297373235E-3</v>
      </c>
      <c r="D1995" s="57">
        <v>311.39999999999998</v>
      </c>
      <c r="E1995" s="34">
        <f t="shared" si="62"/>
        <v>5.2295177222545508E-3</v>
      </c>
      <c r="F1995" s="2"/>
    </row>
    <row r="1996" spans="1:6" x14ac:dyDescent="0.3">
      <c r="A1996" s="3">
        <v>38889</v>
      </c>
      <c r="B1996" s="4">
        <v>11155.388671999999</v>
      </c>
      <c r="C1996" s="5">
        <f t="shared" si="63"/>
        <v>4.6742419757230813E-3</v>
      </c>
      <c r="D1996" s="57">
        <v>311.47000000000003</v>
      </c>
      <c r="E1996" s="34">
        <f t="shared" si="62"/>
        <v>2.2479126525376536E-4</v>
      </c>
      <c r="F1996" s="2"/>
    </row>
    <row r="1997" spans="1:6" x14ac:dyDescent="0.3">
      <c r="A1997" s="3">
        <v>38890</v>
      </c>
      <c r="B1997" s="4">
        <v>11246.288086</v>
      </c>
      <c r="C1997" s="5">
        <f t="shared" si="63"/>
        <v>8.1484757432215282E-3</v>
      </c>
      <c r="D1997" s="57">
        <v>312.72000000000003</v>
      </c>
      <c r="E1997" s="34">
        <f t="shared" si="62"/>
        <v>4.0132275981634713E-3</v>
      </c>
      <c r="F1997" s="2"/>
    </row>
    <row r="1998" spans="1:6" x14ac:dyDescent="0.3">
      <c r="A1998" s="3">
        <v>38891</v>
      </c>
      <c r="B1998" s="4">
        <v>11274.188477</v>
      </c>
      <c r="C1998" s="5">
        <f t="shared" si="63"/>
        <v>2.4808533079221373E-3</v>
      </c>
      <c r="D1998" s="57">
        <v>313.17</v>
      </c>
      <c r="E1998" s="34">
        <f t="shared" si="62"/>
        <v>1.4389869531850064E-3</v>
      </c>
      <c r="F1998" s="2"/>
    </row>
    <row r="1999" spans="1:6" x14ac:dyDescent="0.3">
      <c r="A1999" s="3">
        <v>38894</v>
      </c>
      <c r="B1999" s="4">
        <v>11276.587890999999</v>
      </c>
      <c r="C1999" s="5">
        <f t="shared" si="63"/>
        <v>2.1282365510333356E-4</v>
      </c>
      <c r="D1999" s="57">
        <v>312.3</v>
      </c>
      <c r="E1999" s="34">
        <f t="shared" si="62"/>
        <v>-2.7780438739343216E-3</v>
      </c>
      <c r="F1999" s="2"/>
    </row>
    <row r="2000" spans="1:6" x14ac:dyDescent="0.3">
      <c r="A2000" s="3">
        <v>38895</v>
      </c>
      <c r="B2000" s="4">
        <v>11214.488281</v>
      </c>
      <c r="C2000" s="5">
        <f t="shared" si="63"/>
        <v>-5.5069503825321275E-3</v>
      </c>
      <c r="D2000" s="57">
        <v>310.19</v>
      </c>
      <c r="E2000" s="34">
        <f t="shared" si="62"/>
        <v>-6.7563240473903496E-3</v>
      </c>
      <c r="F2000" s="2"/>
    </row>
    <row r="2001" spans="1:6" x14ac:dyDescent="0.3">
      <c r="A2001" s="3">
        <v>38896</v>
      </c>
      <c r="B2001" s="4">
        <v>11188.788086</v>
      </c>
      <c r="C2001" s="5">
        <f t="shared" si="63"/>
        <v>-2.2916957382301817E-3</v>
      </c>
      <c r="D2001" s="57">
        <v>310.7</v>
      </c>
      <c r="E2001" s="34">
        <f t="shared" si="62"/>
        <v>1.644153583287622E-3</v>
      </c>
      <c r="F2001" s="2"/>
    </row>
    <row r="2002" spans="1:6" x14ac:dyDescent="0.3">
      <c r="A2002" s="3">
        <v>38897</v>
      </c>
      <c r="B2002" s="4">
        <v>11386.587890999999</v>
      </c>
      <c r="C2002" s="5">
        <f t="shared" si="63"/>
        <v>1.7678394074466031E-2</v>
      </c>
      <c r="D2002" s="57">
        <v>316.22000000000003</v>
      </c>
      <c r="E2002" s="34">
        <f t="shared" si="62"/>
        <v>1.776633408432593E-2</v>
      </c>
      <c r="F2002" s="2"/>
    </row>
    <row r="2003" spans="1:6" x14ac:dyDescent="0.3">
      <c r="A2003" s="3">
        <v>38898</v>
      </c>
      <c r="B2003" s="4">
        <v>11548.087890999999</v>
      </c>
      <c r="C2003" s="5">
        <f t="shared" si="63"/>
        <v>1.4183353393131037E-2</v>
      </c>
      <c r="D2003" s="57">
        <v>320.66000000000003</v>
      </c>
      <c r="E2003" s="34">
        <f t="shared" si="62"/>
        <v>1.4040857630763348E-2</v>
      </c>
      <c r="F2003" s="2"/>
    </row>
    <row r="2004" spans="1:6" x14ac:dyDescent="0.3">
      <c r="A2004" s="3">
        <v>38901</v>
      </c>
      <c r="B2004" s="4">
        <v>11569.587890999999</v>
      </c>
      <c r="C2004" s="5">
        <f t="shared" si="63"/>
        <v>1.8617800802118722E-3</v>
      </c>
      <c r="D2004" s="57">
        <v>322.2</v>
      </c>
      <c r="E2004" s="34">
        <f t="shared" si="62"/>
        <v>4.8025946485372728E-3</v>
      </c>
      <c r="F2004" s="2"/>
    </row>
    <row r="2005" spans="1:6" x14ac:dyDescent="0.3">
      <c r="A2005" s="3">
        <v>38902</v>
      </c>
      <c r="B2005" s="4">
        <v>11603.087890999999</v>
      </c>
      <c r="C2005" s="5">
        <f t="shared" si="63"/>
        <v>2.8955223224553794E-3</v>
      </c>
      <c r="D2005" s="57">
        <v>322.87</v>
      </c>
      <c r="E2005" s="34">
        <f t="shared" si="62"/>
        <v>2.079453755431393E-3</v>
      </c>
      <c r="F2005" s="2"/>
    </row>
    <row r="2006" spans="1:6" x14ac:dyDescent="0.3">
      <c r="A2006" s="3">
        <v>38903</v>
      </c>
      <c r="B2006" s="4">
        <v>11521.188477</v>
      </c>
      <c r="C2006" s="5">
        <f t="shared" si="63"/>
        <v>-7.058415377817262E-3</v>
      </c>
      <c r="D2006" s="57">
        <v>318.98</v>
      </c>
      <c r="E2006" s="34">
        <f t="shared" si="62"/>
        <v>-1.2048192771084265E-2</v>
      </c>
      <c r="F2006" s="2"/>
    </row>
    <row r="2007" spans="1:6" x14ac:dyDescent="0.3">
      <c r="A2007" s="3">
        <v>38904</v>
      </c>
      <c r="B2007" s="4">
        <v>11636.788086</v>
      </c>
      <c r="C2007" s="5">
        <f t="shared" si="63"/>
        <v>1.003365314531357E-2</v>
      </c>
      <c r="D2007" s="57">
        <v>321.94</v>
      </c>
      <c r="E2007" s="34">
        <f t="shared" si="62"/>
        <v>9.2795786569690453E-3</v>
      </c>
      <c r="F2007" s="2"/>
    </row>
    <row r="2008" spans="1:6" x14ac:dyDescent="0.3">
      <c r="A2008" s="3">
        <v>38905</v>
      </c>
      <c r="B2008" s="4">
        <v>11626.688477</v>
      </c>
      <c r="C2008" s="5">
        <f t="shared" si="63"/>
        <v>-8.6790349066778738E-4</v>
      </c>
      <c r="D2008" s="57">
        <v>321.35000000000002</v>
      </c>
      <c r="E2008" s="34">
        <f t="shared" si="62"/>
        <v>-1.8326396222897445E-3</v>
      </c>
      <c r="F2008" s="2"/>
    </row>
    <row r="2009" spans="1:6" x14ac:dyDescent="0.3">
      <c r="A2009" s="3">
        <v>38908</v>
      </c>
      <c r="B2009" s="4">
        <v>11649.488281</v>
      </c>
      <c r="C2009" s="5">
        <f t="shared" si="63"/>
        <v>1.9609886379172714E-3</v>
      </c>
      <c r="D2009" s="57">
        <v>322.41000000000003</v>
      </c>
      <c r="E2009" s="34">
        <f t="shared" si="62"/>
        <v>3.2985840983350556E-3</v>
      </c>
      <c r="F2009" s="2"/>
    </row>
    <row r="2010" spans="1:6" x14ac:dyDescent="0.3">
      <c r="A2010" s="3">
        <v>38909</v>
      </c>
      <c r="B2010" s="4">
        <v>11535.188477</v>
      </c>
      <c r="C2010" s="5">
        <f t="shared" si="63"/>
        <v>-9.8115729414844921E-3</v>
      </c>
      <c r="D2010" s="57">
        <v>319.45</v>
      </c>
      <c r="E2010" s="34">
        <f t="shared" si="62"/>
        <v>-9.1808566731802488E-3</v>
      </c>
      <c r="F2010" s="2"/>
    </row>
    <row r="2011" spans="1:6" x14ac:dyDescent="0.3">
      <c r="A2011" s="3">
        <v>38910</v>
      </c>
      <c r="B2011" s="4">
        <v>11537.288086</v>
      </c>
      <c r="C2011" s="5">
        <f t="shared" si="63"/>
        <v>1.8201774545656413E-4</v>
      </c>
      <c r="D2011" s="57">
        <v>320.3</v>
      </c>
      <c r="E2011" s="34">
        <f t="shared" si="62"/>
        <v>2.6608232900298123E-3</v>
      </c>
      <c r="F2011" s="2"/>
    </row>
    <row r="2012" spans="1:6" x14ac:dyDescent="0.3">
      <c r="A2012" s="3">
        <v>38911</v>
      </c>
      <c r="B2012" s="4">
        <v>11374.988281</v>
      </c>
      <c r="C2012" s="5">
        <f t="shared" si="63"/>
        <v>-1.4067413744911494E-2</v>
      </c>
      <c r="D2012" s="57">
        <v>315.64</v>
      </c>
      <c r="E2012" s="34">
        <f t="shared" si="62"/>
        <v>-1.4548860443334477E-2</v>
      </c>
      <c r="F2012" s="2"/>
    </row>
    <row r="2013" spans="1:6" x14ac:dyDescent="0.3">
      <c r="A2013" s="3">
        <v>38912</v>
      </c>
      <c r="B2013" s="4">
        <v>11240.188477</v>
      </c>
      <c r="C2013" s="5">
        <f t="shared" si="63"/>
        <v>-1.1850544428705923E-2</v>
      </c>
      <c r="D2013" s="57">
        <v>311.68</v>
      </c>
      <c r="E2013" s="34">
        <f t="shared" si="62"/>
        <v>-1.2545938410847723E-2</v>
      </c>
      <c r="F2013" s="2"/>
    </row>
    <row r="2014" spans="1:6" x14ac:dyDescent="0.3">
      <c r="A2014" s="3">
        <v>38915</v>
      </c>
      <c r="B2014" s="4">
        <v>11179.388671999999</v>
      </c>
      <c r="C2014" s="5">
        <f t="shared" si="63"/>
        <v>-5.4091446174956426E-3</v>
      </c>
      <c r="D2014" s="57">
        <v>310.39999999999998</v>
      </c>
      <c r="E2014" s="34">
        <f t="shared" si="62"/>
        <v>-4.1067761806982128E-3</v>
      </c>
      <c r="F2014" s="2"/>
    </row>
    <row r="2015" spans="1:6" x14ac:dyDescent="0.3">
      <c r="A2015" s="3">
        <v>38916</v>
      </c>
      <c r="B2015" s="4">
        <v>11160.988281</v>
      </c>
      <c r="C2015" s="5">
        <f t="shared" si="63"/>
        <v>-1.6459210373537259E-3</v>
      </c>
      <c r="D2015" s="57">
        <v>309.82</v>
      </c>
      <c r="E2015" s="34">
        <f t="shared" si="62"/>
        <v>-1.8685567010309212E-3</v>
      </c>
      <c r="F2015" s="2"/>
    </row>
    <row r="2016" spans="1:6" x14ac:dyDescent="0.3">
      <c r="A2016" s="3">
        <v>38917</v>
      </c>
      <c r="B2016" s="4">
        <v>11425.688477</v>
      </c>
      <c r="C2016" s="5">
        <f t="shared" si="63"/>
        <v>2.3716555320698163E-2</v>
      </c>
      <c r="D2016" s="57">
        <v>316.8</v>
      </c>
      <c r="E2016" s="34">
        <f t="shared" si="62"/>
        <v>2.252921050932799E-2</v>
      </c>
      <c r="F2016" s="2"/>
    </row>
    <row r="2017" spans="1:6" x14ac:dyDescent="0.3">
      <c r="A2017" s="3">
        <v>38918</v>
      </c>
      <c r="B2017" s="4">
        <v>11446.388671999999</v>
      </c>
      <c r="C2017" s="5">
        <f t="shared" si="63"/>
        <v>1.8117240848696259E-3</v>
      </c>
      <c r="D2017" s="57">
        <v>317.5</v>
      </c>
      <c r="E2017" s="34">
        <f t="shared" si="62"/>
        <v>2.2095959595960224E-3</v>
      </c>
      <c r="F2017" s="2"/>
    </row>
    <row r="2018" spans="1:6" x14ac:dyDescent="0.3">
      <c r="A2018" s="3">
        <v>38919</v>
      </c>
      <c r="B2018" s="4">
        <v>11333.888671999999</v>
      </c>
      <c r="C2018" s="5">
        <f t="shared" si="63"/>
        <v>-9.8284273952007339E-3</v>
      </c>
      <c r="D2018" s="57">
        <v>314.56</v>
      </c>
      <c r="E2018" s="34">
        <f t="shared" si="62"/>
        <v>-9.2598425196850354E-3</v>
      </c>
      <c r="F2018" s="2"/>
    </row>
    <row r="2019" spans="1:6" x14ac:dyDescent="0.3">
      <c r="A2019" s="3">
        <v>38922</v>
      </c>
      <c r="B2019" s="4">
        <v>11561.587890999999</v>
      </c>
      <c r="C2019" s="5">
        <f t="shared" si="63"/>
        <v>2.0090123133335913E-2</v>
      </c>
      <c r="D2019" s="57">
        <v>320.41000000000003</v>
      </c>
      <c r="E2019" s="34">
        <f t="shared" si="62"/>
        <v>1.8597405900305342E-2</v>
      </c>
      <c r="F2019" s="2"/>
    </row>
    <row r="2020" spans="1:6" x14ac:dyDescent="0.3">
      <c r="A2020" s="3">
        <v>38923</v>
      </c>
      <c r="B2020" s="4">
        <v>11611.888671999999</v>
      </c>
      <c r="C2020" s="5">
        <f t="shared" si="63"/>
        <v>4.3506810201352497E-3</v>
      </c>
      <c r="D2020" s="57">
        <v>320.77999999999997</v>
      </c>
      <c r="E2020" s="34">
        <f t="shared" si="62"/>
        <v>1.1547704503602763E-3</v>
      </c>
      <c r="F2020" s="2"/>
    </row>
    <row r="2021" spans="1:6" x14ac:dyDescent="0.3">
      <c r="A2021" s="3">
        <v>38924</v>
      </c>
      <c r="B2021" s="4">
        <v>11635.188477</v>
      </c>
      <c r="C2021" s="5">
        <f t="shared" si="63"/>
        <v>2.0065473979424819E-3</v>
      </c>
      <c r="D2021" s="57">
        <v>322.11</v>
      </c>
      <c r="E2021" s="34">
        <f t="shared" si="62"/>
        <v>4.1461437745495822E-3</v>
      </c>
      <c r="F2021" s="2"/>
    </row>
    <row r="2022" spans="1:6" x14ac:dyDescent="0.3">
      <c r="A2022" s="3">
        <v>38925</v>
      </c>
      <c r="B2022" s="4">
        <v>11768.388671999999</v>
      </c>
      <c r="C2022" s="5">
        <f t="shared" si="63"/>
        <v>1.1448047899121239E-2</v>
      </c>
      <c r="D2022" s="57">
        <v>325.37</v>
      </c>
      <c r="E2022" s="34">
        <f t="shared" si="62"/>
        <v>1.0120766197882602E-2</v>
      </c>
      <c r="F2022" s="2"/>
    </row>
    <row r="2023" spans="1:6" x14ac:dyDescent="0.3">
      <c r="A2023" s="3">
        <v>38926</v>
      </c>
      <c r="B2023" s="4">
        <v>11887.388671999999</v>
      </c>
      <c r="C2023" s="5">
        <f t="shared" si="63"/>
        <v>1.0111834620412541E-2</v>
      </c>
      <c r="D2023" s="57">
        <v>327.32</v>
      </c>
      <c r="E2023" s="34">
        <f t="shared" si="62"/>
        <v>5.9931769984939987E-3</v>
      </c>
      <c r="F2023" s="2"/>
    </row>
    <row r="2024" spans="1:6" x14ac:dyDescent="0.3">
      <c r="A2024" s="3">
        <v>38929</v>
      </c>
      <c r="B2024" s="4">
        <v>11817.988281</v>
      </c>
      <c r="C2024" s="5">
        <f t="shared" si="63"/>
        <v>-5.8381527612929585E-3</v>
      </c>
      <c r="D2024" s="57">
        <v>326.04000000000002</v>
      </c>
      <c r="E2024" s="34">
        <f t="shared" si="62"/>
        <v>-3.9105462544298808E-3</v>
      </c>
      <c r="F2024" s="2"/>
    </row>
    <row r="2025" spans="1:6" x14ac:dyDescent="0.3">
      <c r="A2025" s="3">
        <v>38930</v>
      </c>
      <c r="B2025" s="4">
        <v>11706.587890999999</v>
      </c>
      <c r="C2025" s="5">
        <f t="shared" si="63"/>
        <v>-9.4263412140204172E-3</v>
      </c>
      <c r="D2025" s="57">
        <v>323.51</v>
      </c>
      <c r="E2025" s="34">
        <f t="shared" si="62"/>
        <v>-7.7597840755736502E-3</v>
      </c>
      <c r="F2025" s="2"/>
    </row>
    <row r="2026" spans="1:6" x14ac:dyDescent="0.3">
      <c r="A2026" s="3">
        <v>38931</v>
      </c>
      <c r="B2026" s="4">
        <v>11862.988281</v>
      </c>
      <c r="C2026" s="5">
        <f t="shared" si="63"/>
        <v>1.3360032099553276E-2</v>
      </c>
      <c r="D2026" s="57">
        <v>326.8</v>
      </c>
      <c r="E2026" s="34">
        <f t="shared" si="62"/>
        <v>1.0169701091156336E-2</v>
      </c>
      <c r="F2026" s="2"/>
    </row>
    <row r="2027" spans="1:6" x14ac:dyDescent="0.3">
      <c r="A2027" s="3">
        <v>38932</v>
      </c>
      <c r="B2027" s="4">
        <v>11800.688477</v>
      </c>
      <c r="C2027" s="5">
        <f t="shared" si="63"/>
        <v>-5.2516113583102042E-3</v>
      </c>
      <c r="D2027" s="57">
        <v>324.12</v>
      </c>
      <c r="E2027" s="34">
        <f t="shared" si="62"/>
        <v>-8.2007343941248312E-3</v>
      </c>
      <c r="F2027" s="2"/>
    </row>
    <row r="2028" spans="1:6" x14ac:dyDescent="0.3">
      <c r="A2028" s="3">
        <v>38933</v>
      </c>
      <c r="B2028" s="4">
        <v>11934.087890999999</v>
      </c>
      <c r="C2028" s="5">
        <f t="shared" si="63"/>
        <v>1.1304375525207799E-2</v>
      </c>
      <c r="D2028" s="57">
        <v>327.87</v>
      </c>
      <c r="E2028" s="34">
        <f t="shared" si="62"/>
        <v>1.1569788967049188E-2</v>
      </c>
      <c r="F2028" s="2"/>
    </row>
    <row r="2029" spans="1:6" x14ac:dyDescent="0.3">
      <c r="A2029" s="3">
        <v>38936</v>
      </c>
      <c r="B2029" s="4">
        <v>11790.488281</v>
      </c>
      <c r="C2029" s="5">
        <f t="shared" si="63"/>
        <v>-1.2032726029133189E-2</v>
      </c>
      <c r="D2029" s="57">
        <v>324.23</v>
      </c>
      <c r="E2029" s="34">
        <f t="shared" si="62"/>
        <v>-1.1101961143135997E-2</v>
      </c>
      <c r="F2029" s="2"/>
    </row>
    <row r="2030" spans="1:6" x14ac:dyDescent="0.3">
      <c r="A2030" s="3">
        <v>38937</v>
      </c>
      <c r="B2030" s="4">
        <v>11833.988281</v>
      </c>
      <c r="C2030" s="5">
        <f t="shared" si="63"/>
        <v>3.6894146334973676E-3</v>
      </c>
      <c r="D2030" s="57">
        <v>324.44</v>
      </c>
      <c r="E2030" s="34">
        <f t="shared" si="62"/>
        <v>6.4768836936734964E-4</v>
      </c>
      <c r="F2030" s="2"/>
    </row>
    <row r="2031" spans="1:6" x14ac:dyDescent="0.3">
      <c r="A2031" s="3">
        <v>38938</v>
      </c>
      <c r="B2031" s="4">
        <v>11911.587890999999</v>
      </c>
      <c r="C2031" s="5">
        <f t="shared" si="63"/>
        <v>6.5573505869183091E-3</v>
      </c>
      <c r="D2031" s="57">
        <v>326.61</v>
      </c>
      <c r="E2031" s="34">
        <f t="shared" si="62"/>
        <v>6.6884477869559866E-3</v>
      </c>
      <c r="F2031" s="2"/>
    </row>
    <row r="2032" spans="1:6" x14ac:dyDescent="0.3">
      <c r="A2032" s="3">
        <v>38939</v>
      </c>
      <c r="B2032" s="4">
        <v>11810.388671999999</v>
      </c>
      <c r="C2032" s="5">
        <f t="shared" si="63"/>
        <v>-8.4958630139028157E-3</v>
      </c>
      <c r="D2032" s="57">
        <v>324.04000000000002</v>
      </c>
      <c r="E2032" s="34">
        <f t="shared" si="62"/>
        <v>-7.8687119194145172E-3</v>
      </c>
      <c r="F2032" s="2"/>
    </row>
    <row r="2033" spans="1:6" x14ac:dyDescent="0.3">
      <c r="A2033" s="3">
        <v>38940</v>
      </c>
      <c r="B2033" s="4">
        <v>11777.288086</v>
      </c>
      <c r="C2033" s="5">
        <f t="shared" si="63"/>
        <v>-2.8026669501972634E-3</v>
      </c>
      <c r="D2033" s="57">
        <v>324.45</v>
      </c>
      <c r="E2033" s="34">
        <f t="shared" si="62"/>
        <v>1.265275891865203E-3</v>
      </c>
      <c r="F2033" s="2"/>
    </row>
    <row r="2034" spans="1:6" x14ac:dyDescent="0.3">
      <c r="A2034" s="3">
        <v>38943</v>
      </c>
      <c r="B2034" s="4">
        <v>11903.288086</v>
      </c>
      <c r="C2034" s="5">
        <f t="shared" si="63"/>
        <v>1.069855802795372E-2</v>
      </c>
      <c r="D2034" s="57">
        <v>327.36</v>
      </c>
      <c r="E2034" s="34">
        <f t="shared" si="62"/>
        <v>8.9690245030051852E-3</v>
      </c>
      <c r="F2034" s="2"/>
    </row>
    <row r="2035" spans="1:6" x14ac:dyDescent="0.3">
      <c r="A2035" s="3">
        <v>38944</v>
      </c>
      <c r="B2035" s="4">
        <v>11991.288086</v>
      </c>
      <c r="C2035" s="5">
        <f t="shared" si="63"/>
        <v>7.3929152486447158E-3</v>
      </c>
      <c r="D2035" s="57">
        <v>330.12</v>
      </c>
      <c r="E2035" s="34">
        <f t="shared" si="62"/>
        <v>8.4310850439881513E-3</v>
      </c>
      <c r="F2035" s="2"/>
    </row>
    <row r="2036" spans="1:6" x14ac:dyDescent="0.3">
      <c r="A2036" s="3">
        <v>38945</v>
      </c>
      <c r="B2036" s="4">
        <v>12045.888671999999</v>
      </c>
      <c r="C2036" s="5">
        <f t="shared" si="63"/>
        <v>4.5533545360940675E-3</v>
      </c>
      <c r="D2036" s="57">
        <v>331.43</v>
      </c>
      <c r="E2036" s="34">
        <f t="shared" si="62"/>
        <v>3.9682539682539542E-3</v>
      </c>
      <c r="F2036" s="2"/>
    </row>
    <row r="2037" spans="1:6" x14ac:dyDescent="0.3">
      <c r="A2037" s="3">
        <v>38946</v>
      </c>
      <c r="B2037" s="4">
        <v>12087.787109000001</v>
      </c>
      <c r="C2037" s="5">
        <f t="shared" si="63"/>
        <v>3.4782354495266343E-3</v>
      </c>
      <c r="D2037" s="57">
        <v>331.84</v>
      </c>
      <c r="E2037" s="34">
        <f t="shared" si="62"/>
        <v>1.2370636333463025E-3</v>
      </c>
      <c r="F2037" s="2"/>
    </row>
    <row r="2038" spans="1:6" x14ac:dyDescent="0.3">
      <c r="A2038" s="3">
        <v>38947</v>
      </c>
      <c r="B2038" s="4">
        <v>12067.787109000001</v>
      </c>
      <c r="C2038" s="5">
        <f t="shared" si="63"/>
        <v>-1.6545625613400006E-3</v>
      </c>
      <c r="D2038" s="57">
        <v>330.98</v>
      </c>
      <c r="E2038" s="34">
        <f t="shared" si="62"/>
        <v>-2.591610414657497E-3</v>
      </c>
      <c r="F2038" s="2"/>
    </row>
    <row r="2039" spans="1:6" x14ac:dyDescent="0.3">
      <c r="A2039" s="3">
        <v>38950</v>
      </c>
      <c r="B2039" s="4">
        <v>12054.887694999999</v>
      </c>
      <c r="C2039" s="5">
        <f t="shared" si="63"/>
        <v>-1.0689129567409417E-3</v>
      </c>
      <c r="D2039" s="57">
        <v>330.69</v>
      </c>
      <c r="E2039" s="34">
        <f t="shared" si="62"/>
        <v>-8.7618587225823941E-4</v>
      </c>
      <c r="F2039" s="2"/>
    </row>
    <row r="2040" spans="1:6" x14ac:dyDescent="0.3">
      <c r="A2040" s="3">
        <v>38951</v>
      </c>
      <c r="B2040" s="4">
        <v>12080.787109000001</v>
      </c>
      <c r="C2040" s="5">
        <f t="shared" si="63"/>
        <v>2.1484575099561809E-3</v>
      </c>
      <c r="D2040" s="57">
        <v>331.73</v>
      </c>
      <c r="E2040" s="34">
        <f t="shared" si="62"/>
        <v>3.1449393691977967E-3</v>
      </c>
      <c r="F2040" s="2"/>
    </row>
    <row r="2041" spans="1:6" x14ac:dyDescent="0.3">
      <c r="A2041" s="3">
        <v>38952</v>
      </c>
      <c r="B2041" s="4">
        <v>12012.688477</v>
      </c>
      <c r="C2041" s="5">
        <f t="shared" si="63"/>
        <v>-5.636936681821747E-3</v>
      </c>
      <c r="D2041" s="57">
        <v>330.16</v>
      </c>
      <c r="E2041" s="34">
        <f t="shared" si="62"/>
        <v>-4.732764597714989E-3</v>
      </c>
      <c r="F2041" s="2"/>
    </row>
    <row r="2042" spans="1:6" x14ac:dyDescent="0.3">
      <c r="A2042" s="3">
        <v>38953</v>
      </c>
      <c r="B2042" s="4">
        <v>12055.987305000001</v>
      </c>
      <c r="C2042" s="5">
        <f t="shared" si="63"/>
        <v>3.60442444527731E-3</v>
      </c>
      <c r="D2042" s="57">
        <v>331.06</v>
      </c>
      <c r="E2042" s="34">
        <f t="shared" si="62"/>
        <v>2.7259510540342813E-3</v>
      </c>
      <c r="F2042" s="2"/>
    </row>
    <row r="2043" spans="1:6" x14ac:dyDescent="0.3">
      <c r="A2043" s="3">
        <v>38954</v>
      </c>
      <c r="B2043" s="4">
        <v>12042.888671999999</v>
      </c>
      <c r="C2043" s="5">
        <f t="shared" si="63"/>
        <v>-1.0864836424113733E-3</v>
      </c>
      <c r="D2043" s="57">
        <v>331.41</v>
      </c>
      <c r="E2043" s="34">
        <f t="shared" si="62"/>
        <v>1.0572101733825612E-3</v>
      </c>
      <c r="F2043" s="2"/>
    </row>
    <row r="2044" spans="1:6" x14ac:dyDescent="0.3">
      <c r="A2044" s="3">
        <v>38957</v>
      </c>
      <c r="B2044" s="4">
        <v>12116.586914</v>
      </c>
      <c r="C2044" s="5">
        <f t="shared" si="63"/>
        <v>6.1196482012950693E-3</v>
      </c>
      <c r="D2044" s="57">
        <v>332.79</v>
      </c>
      <c r="E2044" s="34">
        <f t="shared" si="62"/>
        <v>4.1640264325155663E-3</v>
      </c>
      <c r="F2044" s="2"/>
    </row>
    <row r="2045" spans="1:6" x14ac:dyDescent="0.3">
      <c r="A2045" s="3">
        <v>38958</v>
      </c>
      <c r="B2045" s="4">
        <v>12146.586914</v>
      </c>
      <c r="C2045" s="5">
        <f t="shared" si="63"/>
        <v>2.4759447700026804E-3</v>
      </c>
      <c r="D2045" s="57">
        <v>333.6</v>
      </c>
      <c r="E2045" s="34">
        <f t="shared" si="62"/>
        <v>2.4339673668078987E-3</v>
      </c>
      <c r="F2045" s="2"/>
    </row>
    <row r="2046" spans="1:6" x14ac:dyDescent="0.3">
      <c r="A2046" s="3">
        <v>38959</v>
      </c>
      <c r="B2046" s="4">
        <v>12171.887694999999</v>
      </c>
      <c r="C2046" s="5">
        <f t="shared" si="63"/>
        <v>2.0829539342313019E-3</v>
      </c>
      <c r="D2046" s="57">
        <v>335.51</v>
      </c>
      <c r="E2046" s="34">
        <f t="shared" si="62"/>
        <v>5.7254196642684274E-3</v>
      </c>
      <c r="F2046" s="2"/>
    </row>
    <row r="2047" spans="1:6" x14ac:dyDescent="0.3">
      <c r="A2047" s="3">
        <v>38960</v>
      </c>
      <c r="B2047" s="4">
        <v>12144.6875</v>
      </c>
      <c r="C2047" s="5">
        <f t="shared" si="63"/>
        <v>-2.2346735101058668E-3</v>
      </c>
      <c r="D2047" s="57">
        <v>334.73</v>
      </c>
      <c r="E2047" s="34">
        <f t="shared" si="62"/>
        <v>-2.3248189323715751E-3</v>
      </c>
      <c r="F2047" s="2"/>
    </row>
    <row r="2048" spans="1:6" x14ac:dyDescent="0.3">
      <c r="A2048" s="3">
        <v>38961</v>
      </c>
      <c r="B2048" s="4">
        <v>12192.987305000001</v>
      </c>
      <c r="C2048" s="5">
        <f t="shared" si="63"/>
        <v>3.9770315209839424E-3</v>
      </c>
      <c r="D2048" s="57">
        <v>336.43</v>
      </c>
      <c r="E2048" s="34">
        <f t="shared" si="62"/>
        <v>5.0787201625190903E-3</v>
      </c>
      <c r="F2048" s="2"/>
    </row>
    <row r="2049" spans="1:6" x14ac:dyDescent="0.3">
      <c r="A2049" s="3">
        <v>38964</v>
      </c>
      <c r="B2049" s="4">
        <v>12278.586914</v>
      </c>
      <c r="C2049" s="5">
        <f t="shared" si="63"/>
        <v>7.0203967952051638E-3</v>
      </c>
      <c r="D2049" s="57">
        <v>337.8</v>
      </c>
      <c r="E2049" s="34">
        <f t="shared" si="62"/>
        <v>4.0721695449277284E-3</v>
      </c>
      <c r="F2049" s="2"/>
    </row>
    <row r="2050" spans="1:6" x14ac:dyDescent="0.3">
      <c r="A2050" s="3">
        <v>38965</v>
      </c>
      <c r="B2050" s="4">
        <v>12212.387694999999</v>
      </c>
      <c r="C2050" s="5">
        <f t="shared" si="63"/>
        <v>-5.3914362836426921E-3</v>
      </c>
      <c r="D2050" s="57">
        <v>336.65</v>
      </c>
      <c r="E2050" s="34">
        <f t="shared" ref="E2050:E2113" si="64">D2050/D2049-1</f>
        <v>-3.4043812907046389E-3</v>
      </c>
      <c r="F2050" s="2"/>
    </row>
    <row r="2051" spans="1:6" x14ac:dyDescent="0.3">
      <c r="A2051" s="3">
        <v>38966</v>
      </c>
      <c r="B2051" s="4">
        <v>12102.887694999999</v>
      </c>
      <c r="C2051" s="5">
        <f t="shared" ref="C2051:C2114" si="65">B2051/B2050-1</f>
        <v>-8.9663055853387297E-3</v>
      </c>
      <c r="D2051" s="57">
        <v>332.98</v>
      </c>
      <c r="E2051" s="34">
        <f t="shared" si="64"/>
        <v>-1.0901529778701846E-2</v>
      </c>
      <c r="F2051" s="2"/>
    </row>
    <row r="2052" spans="1:6" x14ac:dyDescent="0.3">
      <c r="A2052" s="3">
        <v>38967</v>
      </c>
      <c r="B2052" s="4">
        <v>12014.488281</v>
      </c>
      <c r="C2052" s="5">
        <f t="shared" si="65"/>
        <v>-7.303993578038348E-3</v>
      </c>
      <c r="D2052" s="57">
        <v>329.87</v>
      </c>
      <c r="E2052" s="34">
        <f t="shared" si="64"/>
        <v>-9.3399002943119758E-3</v>
      </c>
      <c r="F2052" s="2"/>
    </row>
    <row r="2053" spans="1:6" x14ac:dyDescent="0.3">
      <c r="A2053" s="3">
        <v>38968</v>
      </c>
      <c r="B2053" s="4">
        <v>12081.6875</v>
      </c>
      <c r="C2053" s="5">
        <f t="shared" si="65"/>
        <v>5.5931819506844782E-3</v>
      </c>
      <c r="D2053" s="57">
        <v>331.22</v>
      </c>
      <c r="E2053" s="34">
        <f t="shared" si="64"/>
        <v>4.0925212962683588E-3</v>
      </c>
      <c r="F2053" s="2"/>
    </row>
    <row r="2054" spans="1:6" x14ac:dyDescent="0.3">
      <c r="A2054" s="3">
        <v>38971</v>
      </c>
      <c r="B2054" s="4">
        <v>12055.1875</v>
      </c>
      <c r="C2054" s="5">
        <f t="shared" si="65"/>
        <v>-2.1934022047830348E-3</v>
      </c>
      <c r="D2054" s="57">
        <v>329.41</v>
      </c>
      <c r="E2054" s="34">
        <f t="shared" si="64"/>
        <v>-5.4646458547189525E-3</v>
      </c>
      <c r="F2054" s="2"/>
    </row>
    <row r="2055" spans="1:6" x14ac:dyDescent="0.3">
      <c r="A2055" s="3">
        <v>38972</v>
      </c>
      <c r="B2055" s="4">
        <v>12164.887694999999</v>
      </c>
      <c r="C2055" s="5">
        <f t="shared" si="65"/>
        <v>9.0998331631091389E-3</v>
      </c>
      <c r="D2055" s="57">
        <v>333.64</v>
      </c>
      <c r="E2055" s="34">
        <f t="shared" si="64"/>
        <v>1.2841140220393843E-2</v>
      </c>
      <c r="F2055" s="2"/>
    </row>
    <row r="2056" spans="1:6" x14ac:dyDescent="0.3">
      <c r="A2056" s="3">
        <v>38973</v>
      </c>
      <c r="B2056" s="4">
        <v>12206.887694999999</v>
      </c>
      <c r="C2056" s="5">
        <f t="shared" si="65"/>
        <v>3.4525596169097117E-3</v>
      </c>
      <c r="D2056" s="57">
        <v>334.65</v>
      </c>
      <c r="E2056" s="34">
        <f t="shared" si="64"/>
        <v>3.0272149622347921E-3</v>
      </c>
      <c r="F2056" s="2"/>
    </row>
    <row r="2057" spans="1:6" x14ac:dyDescent="0.3">
      <c r="A2057" s="3">
        <v>38974</v>
      </c>
      <c r="B2057" s="4">
        <v>12214.487305000001</v>
      </c>
      <c r="C2057" s="5">
        <f t="shared" si="65"/>
        <v>6.2256737260835138E-4</v>
      </c>
      <c r="D2057" s="57">
        <v>334.66</v>
      </c>
      <c r="E2057" s="34">
        <f t="shared" si="64"/>
        <v>2.9881966233435975E-5</v>
      </c>
      <c r="F2057" s="2"/>
    </row>
    <row r="2058" spans="1:6" x14ac:dyDescent="0.3">
      <c r="A2058" s="3">
        <v>38975</v>
      </c>
      <c r="B2058" s="4">
        <v>12278.387694999999</v>
      </c>
      <c r="C2058" s="5">
        <f t="shared" si="65"/>
        <v>5.231524533480858E-3</v>
      </c>
      <c r="D2058" s="57">
        <v>335.68</v>
      </c>
      <c r="E2058" s="34">
        <f t="shared" si="64"/>
        <v>3.0478694794715544E-3</v>
      </c>
      <c r="F2058" s="2"/>
    </row>
    <row r="2059" spans="1:6" x14ac:dyDescent="0.3">
      <c r="A2059" s="3">
        <v>38978</v>
      </c>
      <c r="B2059" s="4">
        <v>12287.787109000001</v>
      </c>
      <c r="C2059" s="5">
        <f t="shared" si="65"/>
        <v>7.655251026019716E-4</v>
      </c>
      <c r="D2059" s="57">
        <v>335.8</v>
      </c>
      <c r="E2059" s="34">
        <f t="shared" si="64"/>
        <v>3.5748331744511752E-4</v>
      </c>
      <c r="F2059" s="2"/>
    </row>
    <row r="2060" spans="1:6" x14ac:dyDescent="0.3">
      <c r="A2060" s="3">
        <v>38979</v>
      </c>
      <c r="B2060" s="4">
        <v>12240.887694999999</v>
      </c>
      <c r="C2060" s="5">
        <f t="shared" si="65"/>
        <v>-3.8167502076635884E-3</v>
      </c>
      <c r="D2060" s="57">
        <v>333.97</v>
      </c>
      <c r="E2060" s="34">
        <f t="shared" si="64"/>
        <v>-5.4496724240619132E-3</v>
      </c>
      <c r="F2060" s="2"/>
    </row>
    <row r="2061" spans="1:6" x14ac:dyDescent="0.3">
      <c r="A2061" s="3">
        <v>38980</v>
      </c>
      <c r="B2061" s="4">
        <v>12426.086914</v>
      </c>
      <c r="C2061" s="5">
        <f t="shared" si="65"/>
        <v>1.512955788946968E-2</v>
      </c>
      <c r="D2061" s="57">
        <v>337.53</v>
      </c>
      <c r="E2061" s="34">
        <f t="shared" si="64"/>
        <v>1.0659640087432809E-2</v>
      </c>
      <c r="F2061" s="2"/>
    </row>
    <row r="2062" spans="1:6" x14ac:dyDescent="0.3">
      <c r="A2062" s="3">
        <v>38981</v>
      </c>
      <c r="B2062" s="4">
        <v>12476.887694999999</v>
      </c>
      <c r="C2062" s="5">
        <f t="shared" si="65"/>
        <v>4.0882364135699234E-3</v>
      </c>
      <c r="D2062" s="57">
        <v>339</v>
      </c>
      <c r="E2062" s="34">
        <f t="shared" si="64"/>
        <v>4.355168429472922E-3</v>
      </c>
      <c r="F2062" s="2"/>
    </row>
    <row r="2063" spans="1:6" x14ac:dyDescent="0.3">
      <c r="A2063" s="3">
        <v>38982</v>
      </c>
      <c r="B2063" s="4">
        <v>12389.487305000001</v>
      </c>
      <c r="C2063" s="5">
        <f t="shared" si="65"/>
        <v>-7.0049833048528853E-3</v>
      </c>
      <c r="D2063" s="57">
        <v>335.11</v>
      </c>
      <c r="E2063" s="34">
        <f t="shared" si="64"/>
        <v>-1.147492625368729E-2</v>
      </c>
      <c r="F2063" s="2"/>
    </row>
    <row r="2064" spans="1:6" x14ac:dyDescent="0.3">
      <c r="A2064" s="3">
        <v>38985</v>
      </c>
      <c r="B2064" s="4">
        <v>12393.287109000001</v>
      </c>
      <c r="C2064" s="5">
        <f t="shared" si="65"/>
        <v>3.066958225517169E-4</v>
      </c>
      <c r="D2064" s="57">
        <v>334.93</v>
      </c>
      <c r="E2064" s="34">
        <f t="shared" si="64"/>
        <v>-5.3713705947300294E-4</v>
      </c>
      <c r="F2064" s="2"/>
    </row>
    <row r="2065" spans="1:6" x14ac:dyDescent="0.3">
      <c r="A2065" s="3">
        <v>38986</v>
      </c>
      <c r="B2065" s="4">
        <v>12617.387694999999</v>
      </c>
      <c r="C2065" s="5">
        <f t="shared" si="65"/>
        <v>1.8082417039887444E-2</v>
      </c>
      <c r="D2065" s="57">
        <v>339.52</v>
      </c>
      <c r="E2065" s="34">
        <f t="shared" si="64"/>
        <v>1.3704356134117468E-2</v>
      </c>
      <c r="F2065" s="2"/>
    </row>
    <row r="2066" spans="1:6" x14ac:dyDescent="0.3">
      <c r="A2066" s="3">
        <v>38987</v>
      </c>
      <c r="B2066" s="4">
        <v>12949.987305000001</v>
      </c>
      <c r="C2066" s="5">
        <f t="shared" si="65"/>
        <v>2.6360417706099648E-2</v>
      </c>
      <c r="D2066" s="57">
        <v>341.38</v>
      </c>
      <c r="E2066" s="34">
        <f t="shared" si="64"/>
        <v>5.4783223374175183E-3</v>
      </c>
      <c r="F2066" s="2"/>
    </row>
    <row r="2067" spans="1:6" x14ac:dyDescent="0.3">
      <c r="A2067" s="3">
        <v>38988</v>
      </c>
      <c r="B2067" s="4">
        <v>12930.1875</v>
      </c>
      <c r="C2067" s="5">
        <f t="shared" si="65"/>
        <v>-1.5289439698799034E-3</v>
      </c>
      <c r="D2067" s="57">
        <v>341.63</v>
      </c>
      <c r="E2067" s="34">
        <f t="shared" si="64"/>
        <v>7.3232175288540091E-4</v>
      </c>
      <c r="F2067" s="2"/>
    </row>
    <row r="2068" spans="1:6" x14ac:dyDescent="0.3">
      <c r="A2068" s="3">
        <v>38989</v>
      </c>
      <c r="B2068" s="4">
        <v>12934.6875</v>
      </c>
      <c r="C2068" s="5">
        <f t="shared" si="65"/>
        <v>3.480227954930637E-4</v>
      </c>
      <c r="D2068" s="57">
        <v>341.43</v>
      </c>
      <c r="E2068" s="34">
        <f t="shared" si="64"/>
        <v>-5.8542868015099003E-4</v>
      </c>
      <c r="F2068" s="2"/>
    </row>
    <row r="2069" spans="1:6" x14ac:dyDescent="0.3">
      <c r="A2069" s="3">
        <v>38992</v>
      </c>
      <c r="B2069" s="4">
        <v>12915.887694999999</v>
      </c>
      <c r="C2069" s="5">
        <f t="shared" si="65"/>
        <v>-1.453440989587107E-3</v>
      </c>
      <c r="D2069" s="57">
        <v>341.39</v>
      </c>
      <c r="E2069" s="34">
        <f t="shared" si="64"/>
        <v>-1.1715432153014405E-4</v>
      </c>
      <c r="F2069" s="2"/>
    </row>
    <row r="2070" spans="1:6" x14ac:dyDescent="0.3">
      <c r="A2070" s="3">
        <v>38993</v>
      </c>
      <c r="B2070" s="4">
        <v>12860.487305000001</v>
      </c>
      <c r="C2070" s="5">
        <f t="shared" si="65"/>
        <v>-4.2893211297776457E-3</v>
      </c>
      <c r="D2070" s="57">
        <v>340.52</v>
      </c>
      <c r="E2070" s="34">
        <f t="shared" si="64"/>
        <v>-2.5484050499429145E-3</v>
      </c>
      <c r="F2070" s="2"/>
    </row>
    <row r="2071" spans="1:6" x14ac:dyDescent="0.3">
      <c r="A2071" s="3">
        <v>38994</v>
      </c>
      <c r="B2071" s="4">
        <v>12982.586914</v>
      </c>
      <c r="C2071" s="5">
        <f t="shared" si="65"/>
        <v>9.4941665976007172E-3</v>
      </c>
      <c r="D2071" s="57">
        <v>343.01</v>
      </c>
      <c r="E2071" s="34">
        <f t="shared" si="64"/>
        <v>7.312345824033839E-3</v>
      </c>
      <c r="F2071" s="2"/>
    </row>
    <row r="2072" spans="1:6" x14ac:dyDescent="0.3">
      <c r="A2072" s="3">
        <v>38995</v>
      </c>
      <c r="B2072" s="4">
        <v>13116.386719</v>
      </c>
      <c r="C2072" s="5">
        <f t="shared" si="65"/>
        <v>1.0306097381540757E-2</v>
      </c>
      <c r="D2072" s="57">
        <v>344.99</v>
      </c>
      <c r="E2072" s="34">
        <f t="shared" si="64"/>
        <v>5.7724264598699726E-3</v>
      </c>
      <c r="F2072" s="2"/>
    </row>
    <row r="2073" spans="1:6" x14ac:dyDescent="0.3">
      <c r="A2073" s="3">
        <v>38996</v>
      </c>
      <c r="B2073" s="4">
        <v>13152.085938</v>
      </c>
      <c r="C2073" s="5">
        <f t="shared" si="65"/>
        <v>2.7217266282861807E-3</v>
      </c>
      <c r="D2073" s="57">
        <v>345.55</v>
      </c>
      <c r="E2073" s="34">
        <f t="shared" si="64"/>
        <v>1.6232354561001028E-3</v>
      </c>
      <c r="F2073" s="2"/>
    </row>
    <row r="2074" spans="1:6" x14ac:dyDescent="0.3">
      <c r="A2074" s="3">
        <v>38999</v>
      </c>
      <c r="B2074" s="4">
        <v>13143.486328000001</v>
      </c>
      <c r="C2074" s="5">
        <f t="shared" si="65"/>
        <v>-6.5385901829861925E-4</v>
      </c>
      <c r="D2074" s="57">
        <v>345.94</v>
      </c>
      <c r="E2074" s="34">
        <f t="shared" si="64"/>
        <v>1.1286355086095323E-3</v>
      </c>
      <c r="F2074" s="2"/>
    </row>
    <row r="2075" spans="1:6" x14ac:dyDescent="0.3">
      <c r="A2075" s="3">
        <v>39000</v>
      </c>
      <c r="B2075" s="4">
        <v>13234.486328000001</v>
      </c>
      <c r="C2075" s="5">
        <f t="shared" si="65"/>
        <v>6.9235815923618382E-3</v>
      </c>
      <c r="D2075" s="57">
        <v>348.26</v>
      </c>
      <c r="E2075" s="34">
        <f t="shared" si="64"/>
        <v>6.706365265652936E-3</v>
      </c>
      <c r="F2075" s="2"/>
    </row>
    <row r="2076" spans="1:6" x14ac:dyDescent="0.3">
      <c r="A2076" s="3">
        <v>39001</v>
      </c>
      <c r="B2076" s="4">
        <v>13260.886719</v>
      </c>
      <c r="C2076" s="5">
        <f t="shared" si="65"/>
        <v>1.9948179586044557E-3</v>
      </c>
      <c r="D2076" s="57">
        <v>348.57</v>
      </c>
      <c r="E2076" s="34">
        <f t="shared" si="64"/>
        <v>8.9013955091021835E-4</v>
      </c>
      <c r="F2076" s="2"/>
    </row>
    <row r="2077" spans="1:6" x14ac:dyDescent="0.3">
      <c r="A2077" s="3">
        <v>39002</v>
      </c>
      <c r="B2077" s="4">
        <v>13406.886719</v>
      </c>
      <c r="C2077" s="5">
        <f t="shared" si="65"/>
        <v>1.1009821823665389E-2</v>
      </c>
      <c r="D2077" s="57">
        <v>351.42</v>
      </c>
      <c r="E2077" s="34">
        <f t="shared" si="64"/>
        <v>8.1762630174715412E-3</v>
      </c>
      <c r="F2077" s="2"/>
    </row>
    <row r="2078" spans="1:6" x14ac:dyDescent="0.3">
      <c r="A2078" s="3">
        <v>39003</v>
      </c>
      <c r="B2078" s="4">
        <v>13454.486328000001</v>
      </c>
      <c r="C2078" s="5">
        <f t="shared" si="65"/>
        <v>3.5503849624196615E-3</v>
      </c>
      <c r="D2078" s="57">
        <v>352.38</v>
      </c>
      <c r="E2078" s="34">
        <f t="shared" si="64"/>
        <v>2.7317739457060064E-3</v>
      </c>
      <c r="F2078" s="2"/>
    </row>
    <row r="2079" spans="1:6" x14ac:dyDescent="0.3">
      <c r="A2079" s="3">
        <v>39006</v>
      </c>
      <c r="B2079" s="4">
        <v>13476.585938</v>
      </c>
      <c r="C2079" s="5">
        <f t="shared" si="65"/>
        <v>1.6425457993152204E-3</v>
      </c>
      <c r="D2079" s="57">
        <v>353.08</v>
      </c>
      <c r="E2079" s="34">
        <f t="shared" si="64"/>
        <v>1.9864918553833544E-3</v>
      </c>
      <c r="F2079" s="2"/>
    </row>
    <row r="2080" spans="1:6" x14ac:dyDescent="0.3">
      <c r="A2080" s="3">
        <v>39007</v>
      </c>
      <c r="B2080" s="4">
        <v>13245.286133</v>
      </c>
      <c r="C2080" s="5">
        <f t="shared" si="65"/>
        <v>-1.7163086115735249E-2</v>
      </c>
      <c r="D2080" s="57">
        <v>349.26</v>
      </c>
      <c r="E2080" s="34">
        <f t="shared" si="64"/>
        <v>-1.0819077829387069E-2</v>
      </c>
      <c r="F2080" s="2"/>
    </row>
    <row r="2081" spans="1:6" x14ac:dyDescent="0.3">
      <c r="A2081" s="3">
        <v>39008</v>
      </c>
      <c r="B2081" s="4">
        <v>13398.186523</v>
      </c>
      <c r="C2081" s="5">
        <f t="shared" si="65"/>
        <v>1.1543758924094316E-2</v>
      </c>
      <c r="D2081" s="57">
        <v>352.59</v>
      </c>
      <c r="E2081" s="34">
        <f t="shared" si="64"/>
        <v>9.5344442535645335E-3</v>
      </c>
      <c r="F2081" s="2"/>
    </row>
    <row r="2082" spans="1:6" x14ac:dyDescent="0.3">
      <c r="A2082" s="3">
        <v>39009</v>
      </c>
      <c r="B2082" s="4">
        <v>13463.686523</v>
      </c>
      <c r="C2082" s="5">
        <f t="shared" si="65"/>
        <v>4.8887213122132955E-3</v>
      </c>
      <c r="D2082" s="57">
        <v>352.58</v>
      </c>
      <c r="E2082" s="34">
        <f t="shared" si="64"/>
        <v>-2.8361553078615209E-5</v>
      </c>
      <c r="F2082" s="2"/>
    </row>
    <row r="2083" spans="1:6" x14ac:dyDescent="0.3">
      <c r="A2083" s="3">
        <v>39010</v>
      </c>
      <c r="B2083" s="4">
        <v>13557.986328000001</v>
      </c>
      <c r="C2083" s="5">
        <f t="shared" si="65"/>
        <v>7.004010739473765E-3</v>
      </c>
      <c r="D2083" s="57">
        <v>353.65</v>
      </c>
      <c r="E2083" s="34">
        <f t="shared" si="64"/>
        <v>3.0347722502694907E-3</v>
      </c>
      <c r="F2083" s="2"/>
    </row>
    <row r="2084" spans="1:6" x14ac:dyDescent="0.3">
      <c r="A2084" s="3">
        <v>39013</v>
      </c>
      <c r="B2084" s="4">
        <v>13620.686523</v>
      </c>
      <c r="C2084" s="5">
        <f t="shared" si="65"/>
        <v>4.6245949422820676E-3</v>
      </c>
      <c r="D2084" s="57">
        <v>354.84</v>
      </c>
      <c r="E2084" s="34">
        <f t="shared" si="64"/>
        <v>3.3649088081435519E-3</v>
      </c>
      <c r="F2084" s="2"/>
    </row>
    <row r="2085" spans="1:6" x14ac:dyDescent="0.3">
      <c r="A2085" s="3">
        <v>39014</v>
      </c>
      <c r="B2085" s="4">
        <v>13579.786133</v>
      </c>
      <c r="C2085" s="5">
        <f t="shared" si="65"/>
        <v>-3.0028141335560754E-3</v>
      </c>
      <c r="D2085" s="57">
        <v>354.9</v>
      </c>
      <c r="E2085" s="34">
        <f t="shared" si="64"/>
        <v>1.69090294217078E-4</v>
      </c>
      <c r="F2085" s="2"/>
    </row>
    <row r="2086" spans="1:6" x14ac:dyDescent="0.3">
      <c r="A2086" s="3">
        <v>39015</v>
      </c>
      <c r="B2086" s="4">
        <v>13636.286133</v>
      </c>
      <c r="C2086" s="5">
        <f t="shared" si="65"/>
        <v>4.1605957153256767E-3</v>
      </c>
      <c r="D2086" s="57">
        <v>356.01</v>
      </c>
      <c r="E2086" s="34">
        <f t="shared" si="64"/>
        <v>3.1276415891801079E-3</v>
      </c>
      <c r="F2086" s="2"/>
    </row>
    <row r="2087" spans="1:6" x14ac:dyDescent="0.3">
      <c r="A2087" s="3">
        <v>39016</v>
      </c>
      <c r="B2087" s="4">
        <v>13633.085938</v>
      </c>
      <c r="C2087" s="5">
        <f t="shared" si="65"/>
        <v>-2.3468230050227579E-4</v>
      </c>
      <c r="D2087" s="57">
        <v>355.46</v>
      </c>
      <c r="E2087" s="34">
        <f t="shared" si="64"/>
        <v>-1.5449004241454567E-3</v>
      </c>
      <c r="F2087" s="2"/>
    </row>
    <row r="2088" spans="1:6" x14ac:dyDescent="0.3">
      <c r="A2088" s="3">
        <v>39017</v>
      </c>
      <c r="B2088" s="4">
        <v>13725.786133</v>
      </c>
      <c r="C2088" s="5">
        <f t="shared" si="65"/>
        <v>6.7996486944759127E-3</v>
      </c>
      <c r="D2088" s="57">
        <v>354.55</v>
      </c>
      <c r="E2088" s="34">
        <f t="shared" si="64"/>
        <v>-2.5600630169356764E-3</v>
      </c>
      <c r="F2088" s="2"/>
    </row>
    <row r="2089" spans="1:6" x14ac:dyDescent="0.3">
      <c r="A2089" s="3">
        <v>39020</v>
      </c>
      <c r="B2089" s="4">
        <v>13713.186523</v>
      </c>
      <c r="C2089" s="5">
        <f t="shared" si="65"/>
        <v>-9.1795179364673185E-4</v>
      </c>
      <c r="D2089" s="57">
        <v>353.41</v>
      </c>
      <c r="E2089" s="34">
        <f t="shared" si="64"/>
        <v>-3.2153433930334208E-3</v>
      </c>
      <c r="F2089" s="2"/>
    </row>
    <row r="2090" spans="1:6" x14ac:dyDescent="0.3">
      <c r="A2090" s="3">
        <v>39021</v>
      </c>
      <c r="B2090" s="4">
        <v>13752.986328000001</v>
      </c>
      <c r="C2090" s="5">
        <f t="shared" si="65"/>
        <v>2.902301732222945E-3</v>
      </c>
      <c r="D2090" s="57">
        <v>353.34</v>
      </c>
      <c r="E2090" s="34">
        <f t="shared" si="64"/>
        <v>-1.9807023004458912E-4</v>
      </c>
      <c r="F2090" s="2"/>
    </row>
    <row r="2091" spans="1:6" x14ac:dyDescent="0.3">
      <c r="A2091" s="3">
        <v>39022</v>
      </c>
      <c r="B2091" s="4">
        <v>13772.585938</v>
      </c>
      <c r="C2091" s="5">
        <f t="shared" si="65"/>
        <v>1.4251166643055591E-3</v>
      </c>
      <c r="D2091" s="57">
        <v>354.6</v>
      </c>
      <c r="E2091" s="34">
        <f t="shared" si="64"/>
        <v>3.5659704533879122E-3</v>
      </c>
      <c r="F2091" s="2"/>
    </row>
    <row r="2092" spans="1:6" x14ac:dyDescent="0.3">
      <c r="A2092" s="3">
        <v>39023</v>
      </c>
      <c r="B2092" s="4">
        <v>13719.286133</v>
      </c>
      <c r="C2092" s="5">
        <f t="shared" si="65"/>
        <v>-3.8699925518664857E-3</v>
      </c>
      <c r="D2092" s="57">
        <v>353.19</v>
      </c>
      <c r="E2092" s="34">
        <f t="shared" si="64"/>
        <v>-3.9763113367174974E-3</v>
      </c>
      <c r="F2092" s="2"/>
    </row>
    <row r="2093" spans="1:6" x14ac:dyDescent="0.3">
      <c r="A2093" s="3">
        <v>39024</v>
      </c>
      <c r="B2093" s="4">
        <v>13794.686523</v>
      </c>
      <c r="C2093" s="5">
        <f t="shared" si="65"/>
        <v>5.4959412078035008E-3</v>
      </c>
      <c r="D2093" s="57">
        <v>354.33</v>
      </c>
      <c r="E2093" s="34">
        <f t="shared" si="64"/>
        <v>3.2277244542597838E-3</v>
      </c>
      <c r="F2093" s="2"/>
    </row>
    <row r="2094" spans="1:6" x14ac:dyDescent="0.3">
      <c r="A2094" s="3">
        <v>39027</v>
      </c>
      <c r="B2094" s="4">
        <v>13968.486328000001</v>
      </c>
      <c r="C2094" s="5">
        <f t="shared" si="65"/>
        <v>1.2599039833940617E-2</v>
      </c>
      <c r="D2094" s="57">
        <v>358.27</v>
      </c>
      <c r="E2094" s="34">
        <f t="shared" si="64"/>
        <v>1.1119577794711066E-2</v>
      </c>
      <c r="F2094" s="2"/>
    </row>
    <row r="2095" spans="1:6" x14ac:dyDescent="0.3">
      <c r="A2095" s="3">
        <v>39028</v>
      </c>
      <c r="B2095" s="4">
        <v>14058.285156</v>
      </c>
      <c r="C2095" s="5">
        <f t="shared" si="65"/>
        <v>6.4286727918396736E-3</v>
      </c>
      <c r="D2095" s="57">
        <v>359.84</v>
      </c>
      <c r="E2095" s="34">
        <f t="shared" si="64"/>
        <v>4.3821698718842228E-3</v>
      </c>
      <c r="F2095" s="2"/>
    </row>
    <row r="2096" spans="1:6" x14ac:dyDescent="0.3">
      <c r="A2096" s="3">
        <v>39029</v>
      </c>
      <c r="B2096" s="4">
        <v>14090.385742</v>
      </c>
      <c r="C2096" s="5">
        <f t="shared" si="65"/>
        <v>2.2833927213590233E-3</v>
      </c>
      <c r="D2096" s="57">
        <v>359.56</v>
      </c>
      <c r="E2096" s="34">
        <f t="shared" si="64"/>
        <v>-7.7812361049345302E-4</v>
      </c>
      <c r="F2096" s="2"/>
    </row>
    <row r="2097" spans="1:6" x14ac:dyDescent="0.3">
      <c r="A2097" s="3">
        <v>39030</v>
      </c>
      <c r="B2097" s="4">
        <v>14111.385742</v>
      </c>
      <c r="C2097" s="5">
        <f t="shared" si="65"/>
        <v>1.4903779346084889E-3</v>
      </c>
      <c r="D2097" s="57">
        <v>358.92</v>
      </c>
      <c r="E2097" s="34">
        <f t="shared" si="64"/>
        <v>-1.7799532762264869E-3</v>
      </c>
      <c r="F2097" s="2"/>
    </row>
    <row r="2098" spans="1:6" x14ac:dyDescent="0.3">
      <c r="A2098" s="3">
        <v>39031</v>
      </c>
      <c r="B2098" s="4">
        <v>14002.385742</v>
      </c>
      <c r="C2098" s="5">
        <f t="shared" si="65"/>
        <v>-7.7242591190446186E-3</v>
      </c>
      <c r="D2098" s="57">
        <v>358.47</v>
      </c>
      <c r="E2098" s="34">
        <f t="shared" si="64"/>
        <v>-1.2537612838515733E-3</v>
      </c>
      <c r="F2098" s="2"/>
    </row>
    <row r="2099" spans="1:6" x14ac:dyDescent="0.3">
      <c r="A2099" s="3">
        <v>39034</v>
      </c>
      <c r="B2099" s="4">
        <v>14091.885742</v>
      </c>
      <c r="C2099" s="5">
        <f t="shared" si="65"/>
        <v>6.391767920772562E-3</v>
      </c>
      <c r="D2099" s="57">
        <v>359.22</v>
      </c>
      <c r="E2099" s="34">
        <f t="shared" si="64"/>
        <v>2.0922252908193162E-3</v>
      </c>
      <c r="F2099" s="2"/>
    </row>
    <row r="2100" spans="1:6" x14ac:dyDescent="0.3">
      <c r="A2100" s="3">
        <v>39035</v>
      </c>
      <c r="B2100" s="4">
        <v>14113.185546999999</v>
      </c>
      <c r="C2100" s="5">
        <f t="shared" si="65"/>
        <v>1.5114943017537907E-3</v>
      </c>
      <c r="D2100" s="57">
        <v>358.23</v>
      </c>
      <c r="E2100" s="34">
        <f t="shared" si="64"/>
        <v>-2.7559712710873985E-3</v>
      </c>
      <c r="F2100" s="2"/>
    </row>
    <row r="2101" spans="1:6" x14ac:dyDescent="0.3">
      <c r="A2101" s="3">
        <v>39036</v>
      </c>
      <c r="B2101" s="4">
        <v>14174.285156</v>
      </c>
      <c r="C2101" s="5">
        <f t="shared" si="65"/>
        <v>4.3292571189208484E-3</v>
      </c>
      <c r="D2101" s="57">
        <v>360.24</v>
      </c>
      <c r="E2101" s="34">
        <f t="shared" si="64"/>
        <v>5.6109203584289169E-3</v>
      </c>
      <c r="F2101" s="2"/>
    </row>
    <row r="2102" spans="1:6" x14ac:dyDescent="0.3">
      <c r="A2102" s="3">
        <v>39037</v>
      </c>
      <c r="B2102" s="4">
        <v>14241.285156</v>
      </c>
      <c r="C2102" s="5">
        <f t="shared" si="65"/>
        <v>4.7268697689237804E-3</v>
      </c>
      <c r="D2102" s="57">
        <v>361.04</v>
      </c>
      <c r="E2102" s="34">
        <f t="shared" si="64"/>
        <v>2.2207417277371189E-3</v>
      </c>
      <c r="F2102" s="2"/>
    </row>
    <row r="2103" spans="1:6" x14ac:dyDescent="0.3">
      <c r="A2103" s="3">
        <v>39038</v>
      </c>
      <c r="B2103" s="4">
        <v>14169.985352</v>
      </c>
      <c r="C2103" s="5">
        <f t="shared" si="65"/>
        <v>-5.006556867514278E-3</v>
      </c>
      <c r="D2103" s="57">
        <v>358.25</v>
      </c>
      <c r="E2103" s="34">
        <f t="shared" si="64"/>
        <v>-7.7276756038112682E-3</v>
      </c>
      <c r="F2103" s="2"/>
    </row>
    <row r="2104" spans="1:6" x14ac:dyDescent="0.3">
      <c r="A2104" s="3">
        <v>39041</v>
      </c>
      <c r="B2104" s="4">
        <v>14255.985352</v>
      </c>
      <c r="C2104" s="5">
        <f t="shared" si="65"/>
        <v>6.0691664714995763E-3</v>
      </c>
      <c r="D2104" s="57">
        <v>359.48</v>
      </c>
      <c r="E2104" s="34">
        <f t="shared" si="64"/>
        <v>3.4333565945570133E-3</v>
      </c>
      <c r="F2104" s="2"/>
    </row>
    <row r="2105" spans="1:6" x14ac:dyDescent="0.3">
      <c r="A2105" s="3">
        <v>39042</v>
      </c>
      <c r="B2105" s="4">
        <v>14228.084961</v>
      </c>
      <c r="C2105" s="5">
        <f t="shared" si="65"/>
        <v>-1.9571001450338077E-3</v>
      </c>
      <c r="D2105" s="57">
        <v>359.98</v>
      </c>
      <c r="E2105" s="34">
        <f t="shared" si="64"/>
        <v>1.3908979637253793E-3</v>
      </c>
      <c r="F2105" s="2"/>
    </row>
    <row r="2106" spans="1:6" x14ac:dyDescent="0.3">
      <c r="A2106" s="3">
        <v>39043</v>
      </c>
      <c r="B2106" s="4">
        <v>14294.584961</v>
      </c>
      <c r="C2106" s="5">
        <f t="shared" si="65"/>
        <v>4.6738545758111538E-3</v>
      </c>
      <c r="D2106" s="57">
        <v>359.55</v>
      </c>
      <c r="E2106" s="34">
        <f t="shared" si="64"/>
        <v>-1.1945108061559573E-3</v>
      </c>
      <c r="F2106" s="2"/>
    </row>
    <row r="2107" spans="1:6" x14ac:dyDescent="0.3">
      <c r="A2107" s="3">
        <v>39044</v>
      </c>
      <c r="B2107" s="4">
        <v>14284.385742</v>
      </c>
      <c r="C2107" s="5">
        <f t="shared" si="65"/>
        <v>-7.1350228270539162E-4</v>
      </c>
      <c r="D2107" s="57">
        <v>358.69</v>
      </c>
      <c r="E2107" s="34">
        <f t="shared" si="64"/>
        <v>-2.3918787373106154E-3</v>
      </c>
      <c r="F2107" s="2"/>
    </row>
    <row r="2108" spans="1:6" x14ac:dyDescent="0.3">
      <c r="A2108" s="3">
        <v>39045</v>
      </c>
      <c r="B2108" s="4">
        <v>14088.084961</v>
      </c>
      <c r="C2108" s="5">
        <f t="shared" si="65"/>
        <v>-1.3742332680279135E-2</v>
      </c>
      <c r="D2108" s="57">
        <v>355.98</v>
      </c>
      <c r="E2108" s="34">
        <f t="shared" si="64"/>
        <v>-7.5552705678998411E-3</v>
      </c>
      <c r="F2108" s="2"/>
    </row>
    <row r="2109" spans="1:6" x14ac:dyDescent="0.3">
      <c r="A2109" s="3">
        <v>39048</v>
      </c>
      <c r="B2109" s="4">
        <v>13786.786133</v>
      </c>
      <c r="C2109" s="5">
        <f t="shared" si="65"/>
        <v>-2.1386783855583347E-2</v>
      </c>
      <c r="D2109" s="57">
        <v>350.6</v>
      </c>
      <c r="E2109" s="34">
        <f t="shared" si="64"/>
        <v>-1.5113208607225093E-2</v>
      </c>
      <c r="F2109" s="2"/>
    </row>
    <row r="2110" spans="1:6" x14ac:dyDescent="0.3">
      <c r="A2110" s="3">
        <v>39049</v>
      </c>
      <c r="B2110" s="4">
        <v>13732.085938</v>
      </c>
      <c r="C2110" s="5">
        <f t="shared" si="65"/>
        <v>-3.9675813109967262E-3</v>
      </c>
      <c r="D2110" s="57">
        <v>349.54</v>
      </c>
      <c r="E2110" s="34">
        <f t="shared" si="64"/>
        <v>-3.02338847689676E-3</v>
      </c>
      <c r="F2110" s="2"/>
    </row>
    <row r="2111" spans="1:6" x14ac:dyDescent="0.3">
      <c r="A2111" s="3">
        <v>39050</v>
      </c>
      <c r="B2111" s="4">
        <v>13977.985352</v>
      </c>
      <c r="C2111" s="5">
        <f t="shared" si="65"/>
        <v>1.7906923617448056E-2</v>
      </c>
      <c r="D2111" s="57">
        <v>354.23</v>
      </c>
      <c r="E2111" s="34">
        <f t="shared" si="64"/>
        <v>1.341763460548151E-2</v>
      </c>
      <c r="F2111" s="2"/>
    </row>
    <row r="2112" spans="1:6" x14ac:dyDescent="0.3">
      <c r="A2112" s="3">
        <v>39051</v>
      </c>
      <c r="B2112" s="4">
        <v>13849.286133</v>
      </c>
      <c r="C2112" s="5">
        <f t="shared" si="65"/>
        <v>-9.2072795727737855E-3</v>
      </c>
      <c r="D2112" s="57">
        <v>351.78</v>
      </c>
      <c r="E2112" s="34">
        <f t="shared" si="64"/>
        <v>-6.9164102419333462E-3</v>
      </c>
      <c r="F2112" s="2"/>
    </row>
    <row r="2113" spans="1:6" x14ac:dyDescent="0.3">
      <c r="A2113" s="3">
        <v>39052</v>
      </c>
      <c r="B2113" s="4">
        <v>13660.585938</v>
      </c>
      <c r="C2113" s="5">
        <f t="shared" si="65"/>
        <v>-1.3625265099431072E-2</v>
      </c>
      <c r="D2113" s="57">
        <v>349.31</v>
      </c>
      <c r="E2113" s="34">
        <f t="shared" si="64"/>
        <v>-7.0214338507020857E-3</v>
      </c>
      <c r="F2113" s="2"/>
    </row>
    <row r="2114" spans="1:6" x14ac:dyDescent="0.3">
      <c r="A2114" s="3">
        <v>39055</v>
      </c>
      <c r="B2114" s="4">
        <v>13846.386719</v>
      </c>
      <c r="C2114" s="5">
        <f t="shared" si="65"/>
        <v>1.3601230711718815E-2</v>
      </c>
      <c r="D2114" s="57">
        <v>351.59</v>
      </c>
      <c r="E2114" s="34">
        <f t="shared" ref="E2114:E2177" si="66">D2114/D2113-1</f>
        <v>6.5271535312472206E-3</v>
      </c>
      <c r="F2114" s="2"/>
    </row>
    <row r="2115" spans="1:6" x14ac:dyDescent="0.3">
      <c r="A2115" s="3">
        <v>39056</v>
      </c>
      <c r="B2115" s="4">
        <v>14032.485352</v>
      </c>
      <c r="C2115" s="5">
        <f t="shared" ref="C2115:C2178" si="67">B2115/B2114-1</f>
        <v>1.3440230781986973E-2</v>
      </c>
      <c r="D2115" s="57">
        <v>353.91</v>
      </c>
      <c r="E2115" s="34">
        <f t="shared" si="66"/>
        <v>6.5985949543503342E-3</v>
      </c>
      <c r="F2115" s="2"/>
    </row>
    <row r="2116" spans="1:6" x14ac:dyDescent="0.3">
      <c r="A2116" s="3">
        <v>39057</v>
      </c>
      <c r="B2116" s="4">
        <v>14007.084961</v>
      </c>
      <c r="C2116" s="5">
        <f t="shared" si="67"/>
        <v>-1.8101134875853075E-3</v>
      </c>
      <c r="D2116" s="57">
        <v>354.03</v>
      </c>
      <c r="E2116" s="34">
        <f t="shared" si="66"/>
        <v>3.390692548952412E-4</v>
      </c>
      <c r="F2116" s="2"/>
    </row>
    <row r="2117" spans="1:6" x14ac:dyDescent="0.3">
      <c r="A2117" s="3">
        <v>39058</v>
      </c>
      <c r="B2117" s="4">
        <v>14062.785156</v>
      </c>
      <c r="C2117" s="5">
        <f t="shared" si="67"/>
        <v>3.9765729382728043E-3</v>
      </c>
      <c r="D2117" s="57">
        <v>356.03</v>
      </c>
      <c r="E2117" s="34">
        <f t="shared" si="66"/>
        <v>5.649238765076392E-3</v>
      </c>
      <c r="F2117" s="2"/>
    </row>
    <row r="2118" spans="1:6" x14ac:dyDescent="0.3">
      <c r="A2118" s="3">
        <v>39059</v>
      </c>
      <c r="B2118" s="4">
        <v>14076.584961</v>
      </c>
      <c r="C2118" s="5">
        <f t="shared" si="67"/>
        <v>9.8129956810955044E-4</v>
      </c>
      <c r="D2118" s="57">
        <v>356.34</v>
      </c>
      <c r="E2118" s="34">
        <f t="shared" si="66"/>
        <v>8.7071314215103612E-4</v>
      </c>
      <c r="F2118" s="2"/>
    </row>
    <row r="2119" spans="1:6" x14ac:dyDescent="0.3">
      <c r="A2119" s="3">
        <v>39062</v>
      </c>
      <c r="B2119" s="4">
        <v>14209.584961</v>
      </c>
      <c r="C2119" s="5">
        <f t="shared" si="67"/>
        <v>9.448314372305866E-3</v>
      </c>
      <c r="D2119" s="57">
        <v>358.43</v>
      </c>
      <c r="E2119" s="34">
        <f t="shared" si="66"/>
        <v>5.8651849357356234E-3</v>
      </c>
      <c r="F2119" s="2"/>
    </row>
    <row r="2120" spans="1:6" x14ac:dyDescent="0.3">
      <c r="A2120" s="3">
        <v>39063</v>
      </c>
      <c r="B2120" s="4">
        <v>14200.185546999999</v>
      </c>
      <c r="C2120" s="5">
        <f t="shared" si="67"/>
        <v>-6.6148406345434285E-4</v>
      </c>
      <c r="D2120" s="57">
        <v>359.7</v>
      </c>
      <c r="E2120" s="34">
        <f t="shared" si="66"/>
        <v>3.5432301983651104E-3</v>
      </c>
      <c r="F2120" s="2"/>
    </row>
    <row r="2121" spans="1:6" x14ac:dyDescent="0.3">
      <c r="A2121" s="3">
        <v>39064</v>
      </c>
      <c r="B2121" s="4">
        <v>14327.485352</v>
      </c>
      <c r="C2121" s="5">
        <f t="shared" si="67"/>
        <v>8.9646578615936168E-3</v>
      </c>
      <c r="D2121" s="57">
        <v>361.99</v>
      </c>
      <c r="E2121" s="34">
        <f t="shared" si="66"/>
        <v>6.3664164581596072E-3</v>
      </c>
      <c r="F2121" s="2"/>
    </row>
    <row r="2122" spans="1:6" x14ac:dyDescent="0.3">
      <c r="A2122" s="3">
        <v>39065</v>
      </c>
      <c r="B2122" s="4">
        <v>14351.885742</v>
      </c>
      <c r="C2122" s="5">
        <f t="shared" si="67"/>
        <v>1.7030476319135346E-3</v>
      </c>
      <c r="D2122" s="57">
        <v>364.18</v>
      </c>
      <c r="E2122" s="34">
        <f t="shared" si="66"/>
        <v>6.0498908809636376E-3</v>
      </c>
      <c r="F2122" s="2"/>
    </row>
    <row r="2123" spans="1:6" x14ac:dyDescent="0.3">
      <c r="A2123" s="3">
        <v>39066</v>
      </c>
      <c r="B2123" s="4">
        <v>14387.584961</v>
      </c>
      <c r="C2123" s="5">
        <f t="shared" si="67"/>
        <v>2.4874235791556565E-3</v>
      </c>
      <c r="D2123" s="57">
        <v>366.16</v>
      </c>
      <c r="E2123" s="34">
        <f t="shared" si="66"/>
        <v>5.4368718765445134E-3</v>
      </c>
      <c r="F2123" s="2"/>
    </row>
    <row r="2124" spans="1:6" x14ac:dyDescent="0.3">
      <c r="A2124" s="3">
        <v>39069</v>
      </c>
      <c r="B2124" s="4">
        <v>14317.485352</v>
      </c>
      <c r="C2124" s="5">
        <f t="shared" si="67"/>
        <v>-4.8722290217585451E-3</v>
      </c>
      <c r="D2124" s="57">
        <v>365.94</v>
      </c>
      <c r="E2124" s="34">
        <f t="shared" si="66"/>
        <v>-6.0083023814738734E-4</v>
      </c>
      <c r="F2124" s="2"/>
    </row>
    <row r="2125" spans="1:6" x14ac:dyDescent="0.3">
      <c r="A2125" s="3">
        <v>39070</v>
      </c>
      <c r="B2125" s="4">
        <v>14176.785156</v>
      </c>
      <c r="C2125" s="5">
        <f t="shared" si="67"/>
        <v>-9.827158369004052E-3</v>
      </c>
      <c r="D2125" s="57">
        <v>363.49</v>
      </c>
      <c r="E2125" s="34">
        <f t="shared" si="66"/>
        <v>-6.6950866262228681E-3</v>
      </c>
      <c r="F2125" s="2"/>
    </row>
    <row r="2126" spans="1:6" x14ac:dyDescent="0.3">
      <c r="A2126" s="3">
        <v>39071</v>
      </c>
      <c r="B2126" s="4">
        <v>14201.685546999999</v>
      </c>
      <c r="C2126" s="5">
        <f t="shared" si="67"/>
        <v>1.7564201422253234E-3</v>
      </c>
      <c r="D2126" s="57">
        <v>364.56</v>
      </c>
      <c r="E2126" s="34">
        <f t="shared" si="66"/>
        <v>2.9436848331452214E-3</v>
      </c>
      <c r="F2126" s="2"/>
    </row>
    <row r="2127" spans="1:6" x14ac:dyDescent="0.3">
      <c r="A2127" s="3">
        <v>39072</v>
      </c>
      <c r="B2127" s="4">
        <v>14150.385742</v>
      </c>
      <c r="C2127" s="5">
        <f t="shared" si="67"/>
        <v>-3.6122335500404779E-3</v>
      </c>
      <c r="D2127" s="57">
        <v>364.15</v>
      </c>
      <c r="E2127" s="34">
        <f t="shared" si="66"/>
        <v>-1.1246434057494703E-3</v>
      </c>
      <c r="F2127" s="2"/>
    </row>
    <row r="2128" spans="1:6" x14ac:dyDescent="0.3">
      <c r="A2128" s="3">
        <v>39073</v>
      </c>
      <c r="B2128" s="4">
        <v>14066.084961</v>
      </c>
      <c r="C2128" s="5">
        <f t="shared" si="67"/>
        <v>-5.9574899608415555E-3</v>
      </c>
      <c r="D2128" s="57">
        <v>362.45</v>
      </c>
      <c r="E2128" s="34">
        <f t="shared" si="66"/>
        <v>-4.6684058766991443E-3</v>
      </c>
      <c r="F2128" s="2"/>
    </row>
    <row r="2129" spans="1:6" x14ac:dyDescent="0.3">
      <c r="A2129" s="3">
        <v>39078</v>
      </c>
      <c r="B2129" s="4">
        <v>14199.385742</v>
      </c>
      <c r="C2129" s="5">
        <f t="shared" si="67"/>
        <v>9.4767507355169034E-3</v>
      </c>
      <c r="D2129" s="57">
        <v>366.17</v>
      </c>
      <c r="E2129" s="34">
        <f t="shared" si="66"/>
        <v>1.0263484618568075E-2</v>
      </c>
      <c r="F2129" s="2"/>
    </row>
    <row r="2130" spans="1:6" x14ac:dyDescent="0.3">
      <c r="A2130" s="3">
        <v>39079</v>
      </c>
      <c r="B2130" s="4">
        <v>14160.785156</v>
      </c>
      <c r="C2130" s="5">
        <f t="shared" si="67"/>
        <v>-2.7184687212085112E-3</v>
      </c>
      <c r="D2130" s="57">
        <v>366.32</v>
      </c>
      <c r="E2130" s="34">
        <f t="shared" si="66"/>
        <v>4.09645792937674E-4</v>
      </c>
      <c r="F2130" s="2"/>
    </row>
    <row r="2131" spans="1:6" x14ac:dyDescent="0.3">
      <c r="A2131" s="3">
        <v>39080</v>
      </c>
      <c r="B2131" s="4">
        <v>14146.485352</v>
      </c>
      <c r="C2131" s="5">
        <f t="shared" si="67"/>
        <v>-1.0098171706207637E-3</v>
      </c>
      <c r="D2131" s="57">
        <v>365.26</v>
      </c>
      <c r="E2131" s="34">
        <f t="shared" si="66"/>
        <v>-2.8936449006333742E-3</v>
      </c>
      <c r="F2131" s="2"/>
    </row>
    <row r="2132" spans="1:6" x14ac:dyDescent="0.3">
      <c r="A2132" s="3">
        <v>39084</v>
      </c>
      <c r="B2132" s="4">
        <v>14364.385742</v>
      </c>
      <c r="C2132" s="5">
        <f t="shared" si="67"/>
        <v>1.5403146758936392E-2</v>
      </c>
      <c r="D2132" s="57">
        <v>369.86</v>
      </c>
      <c r="E2132" s="34">
        <f t="shared" si="66"/>
        <v>1.2593768822208862E-2</v>
      </c>
      <c r="F2132" s="2"/>
    </row>
    <row r="2133" spans="1:6" x14ac:dyDescent="0.3">
      <c r="A2133" s="3">
        <v>39085</v>
      </c>
      <c r="B2133" s="4">
        <v>14375.084961</v>
      </c>
      <c r="C2133" s="5">
        <f t="shared" si="67"/>
        <v>7.4484347553527286E-4</v>
      </c>
      <c r="D2133" s="57">
        <v>369.84</v>
      </c>
      <c r="E2133" s="34">
        <f t="shared" si="66"/>
        <v>-5.4074514681312635E-5</v>
      </c>
      <c r="F2133" s="2"/>
    </row>
    <row r="2134" spans="1:6" x14ac:dyDescent="0.3">
      <c r="A2134" s="3">
        <v>39086</v>
      </c>
      <c r="B2134" s="4">
        <v>14382.385742</v>
      </c>
      <c r="C2134" s="5">
        <f t="shared" si="67"/>
        <v>5.0787741566793443E-4</v>
      </c>
      <c r="D2134" s="57">
        <v>368.76</v>
      </c>
      <c r="E2134" s="34">
        <f t="shared" si="66"/>
        <v>-2.9201817001945907E-3</v>
      </c>
      <c r="F2134" s="2"/>
    </row>
    <row r="2135" spans="1:6" x14ac:dyDescent="0.3">
      <c r="A2135" s="3">
        <v>39087</v>
      </c>
      <c r="B2135" s="4">
        <v>14304.685546999999</v>
      </c>
      <c r="C2135" s="5">
        <f t="shared" si="67"/>
        <v>-5.4024552250117042E-3</v>
      </c>
      <c r="D2135" s="57">
        <v>365.69</v>
      </c>
      <c r="E2135" s="34">
        <f t="shared" si="66"/>
        <v>-8.3251979607332771E-3</v>
      </c>
      <c r="F2135" s="2"/>
    </row>
    <row r="2136" spans="1:6" x14ac:dyDescent="0.3">
      <c r="A2136" s="3">
        <v>39090</v>
      </c>
      <c r="B2136" s="4">
        <v>14322.285156</v>
      </c>
      <c r="C2136" s="5">
        <f t="shared" si="67"/>
        <v>1.2303387545413713E-3</v>
      </c>
      <c r="D2136" s="57">
        <v>365.38</v>
      </c>
      <c r="E2136" s="34">
        <f t="shared" si="66"/>
        <v>-8.4771254341109437E-4</v>
      </c>
      <c r="F2136" s="2"/>
    </row>
    <row r="2137" spans="1:6" x14ac:dyDescent="0.3">
      <c r="A2137" s="3">
        <v>39091</v>
      </c>
      <c r="B2137" s="4">
        <v>14311.485352</v>
      </c>
      <c r="C2137" s="5">
        <f t="shared" si="67"/>
        <v>-7.5405592629718132E-4</v>
      </c>
      <c r="D2137" s="57">
        <v>366.21</v>
      </c>
      <c r="E2137" s="34">
        <f t="shared" si="66"/>
        <v>2.2716076413595854E-3</v>
      </c>
      <c r="F2137" s="2"/>
    </row>
    <row r="2138" spans="1:6" x14ac:dyDescent="0.3">
      <c r="A2138" s="3">
        <v>39092</v>
      </c>
      <c r="B2138" s="4">
        <v>14116.084961</v>
      </c>
      <c r="C2138" s="5">
        <f t="shared" si="67"/>
        <v>-1.3653396988083544E-2</v>
      </c>
      <c r="D2138" s="57">
        <v>363.84</v>
      </c>
      <c r="E2138" s="34">
        <f t="shared" si="66"/>
        <v>-6.4716965675432059E-3</v>
      </c>
      <c r="F2138" s="2"/>
    </row>
    <row r="2139" spans="1:6" x14ac:dyDescent="0.3">
      <c r="A2139" s="3">
        <v>39093</v>
      </c>
      <c r="B2139" s="4">
        <v>14328.785156</v>
      </c>
      <c r="C2139" s="5">
        <f t="shared" si="67"/>
        <v>1.5067931057913597E-2</v>
      </c>
      <c r="D2139" s="57">
        <v>370.1</v>
      </c>
      <c r="E2139" s="34">
        <f t="shared" si="66"/>
        <v>1.7205364995602546E-2</v>
      </c>
      <c r="F2139" s="2"/>
    </row>
    <row r="2140" spans="1:6" x14ac:dyDescent="0.3">
      <c r="A2140" s="3">
        <v>39094</v>
      </c>
      <c r="B2140" s="4">
        <v>14368.185546999999</v>
      </c>
      <c r="C2140" s="5">
        <f t="shared" si="67"/>
        <v>2.7497370203433125E-3</v>
      </c>
      <c r="D2140" s="57">
        <v>371.86</v>
      </c>
      <c r="E2140" s="34">
        <f t="shared" si="66"/>
        <v>4.755471494190644E-3</v>
      </c>
      <c r="F2140" s="2"/>
    </row>
    <row r="2141" spans="1:6" x14ac:dyDescent="0.3">
      <c r="A2141" s="3">
        <v>39097</v>
      </c>
      <c r="B2141" s="4">
        <v>14416.685546999999</v>
      </c>
      <c r="C2141" s="5">
        <f t="shared" si="67"/>
        <v>3.3755132018131739E-3</v>
      </c>
      <c r="D2141" s="57">
        <v>374.16</v>
      </c>
      <c r="E2141" s="34">
        <f t="shared" si="66"/>
        <v>6.1851234335503769E-3</v>
      </c>
      <c r="F2141" s="2"/>
    </row>
    <row r="2142" spans="1:6" x14ac:dyDescent="0.3">
      <c r="A2142" s="3">
        <v>39098</v>
      </c>
      <c r="B2142" s="4">
        <v>14355.584961</v>
      </c>
      <c r="C2142" s="5">
        <f t="shared" si="67"/>
        <v>-4.2381853860100627E-3</v>
      </c>
      <c r="D2142" s="57">
        <v>372.02</v>
      </c>
      <c r="E2142" s="34">
        <f t="shared" si="66"/>
        <v>-5.7194782980544145E-3</v>
      </c>
      <c r="F2142" s="2"/>
    </row>
    <row r="2143" spans="1:6" x14ac:dyDescent="0.3">
      <c r="A2143" s="3">
        <v>39099</v>
      </c>
      <c r="B2143" s="4">
        <v>14294.985352</v>
      </c>
      <c r="C2143" s="5">
        <f t="shared" si="67"/>
        <v>-4.2213263454350392E-3</v>
      </c>
      <c r="D2143" s="57">
        <v>371.73</v>
      </c>
      <c r="E2143" s="34">
        <f t="shared" si="66"/>
        <v>-7.7952798236646803E-4</v>
      </c>
      <c r="F2143" s="2"/>
    </row>
    <row r="2144" spans="1:6" x14ac:dyDescent="0.3">
      <c r="A2144" s="3">
        <v>39100</v>
      </c>
      <c r="B2144" s="4">
        <v>14265.285156</v>
      </c>
      <c r="C2144" s="5">
        <f t="shared" si="67"/>
        <v>-2.0776653678657997E-3</v>
      </c>
      <c r="D2144" s="57">
        <v>371.58</v>
      </c>
      <c r="E2144" s="34">
        <f t="shared" si="66"/>
        <v>-4.0351868291510495E-4</v>
      </c>
      <c r="F2144" s="2"/>
    </row>
    <row r="2145" spans="1:6" x14ac:dyDescent="0.3">
      <c r="A2145" s="3">
        <v>39101</v>
      </c>
      <c r="B2145" s="4">
        <v>14397.885742</v>
      </c>
      <c r="C2145" s="5">
        <f t="shared" si="67"/>
        <v>9.2953337104675349E-3</v>
      </c>
      <c r="D2145" s="57">
        <v>374.23</v>
      </c>
      <c r="E2145" s="34">
        <f t="shared" si="66"/>
        <v>7.1317078421875291E-3</v>
      </c>
      <c r="F2145" s="2"/>
    </row>
    <row r="2146" spans="1:6" x14ac:dyDescent="0.3">
      <c r="A2146" s="3">
        <v>39104</v>
      </c>
      <c r="B2146" s="4">
        <v>14359.685546999999</v>
      </c>
      <c r="C2146" s="5">
        <f t="shared" si="67"/>
        <v>-2.6531808686720559E-3</v>
      </c>
      <c r="D2146" s="57">
        <v>372.8</v>
      </c>
      <c r="E2146" s="34">
        <f t="shared" si="66"/>
        <v>-3.8211794885498751E-3</v>
      </c>
      <c r="F2146" s="2"/>
    </row>
    <row r="2147" spans="1:6" x14ac:dyDescent="0.3">
      <c r="A2147" s="3">
        <v>39105</v>
      </c>
      <c r="B2147" s="4">
        <v>14368.584961</v>
      </c>
      <c r="C2147" s="5">
        <f t="shared" si="67"/>
        <v>6.1974992216051739E-4</v>
      </c>
      <c r="D2147" s="57">
        <v>372.61</v>
      </c>
      <c r="E2147" s="34">
        <f t="shared" si="66"/>
        <v>-5.0965665236046842E-4</v>
      </c>
      <c r="F2147" s="2"/>
    </row>
    <row r="2148" spans="1:6" x14ac:dyDescent="0.3">
      <c r="A2148" s="3">
        <v>39106</v>
      </c>
      <c r="B2148" s="4">
        <v>14540.685546999999</v>
      </c>
      <c r="C2148" s="5">
        <f t="shared" si="67"/>
        <v>1.1977559827020201E-2</v>
      </c>
      <c r="D2148" s="57">
        <v>376.02</v>
      </c>
      <c r="E2148" s="34">
        <f t="shared" si="66"/>
        <v>9.1516599125089915E-3</v>
      </c>
      <c r="F2148" s="2"/>
    </row>
    <row r="2149" spans="1:6" x14ac:dyDescent="0.3">
      <c r="A2149" s="3">
        <v>39107</v>
      </c>
      <c r="B2149" s="4">
        <v>14537.285156</v>
      </c>
      <c r="C2149" s="5">
        <f t="shared" si="67"/>
        <v>-2.3385355449767609E-4</v>
      </c>
      <c r="D2149" s="57">
        <v>374.87</v>
      </c>
      <c r="E2149" s="34">
        <f t="shared" si="66"/>
        <v>-3.0583479602148689E-3</v>
      </c>
      <c r="F2149" s="2"/>
    </row>
    <row r="2150" spans="1:6" x14ac:dyDescent="0.3">
      <c r="A2150" s="3">
        <v>39108</v>
      </c>
      <c r="B2150" s="4">
        <v>14415.385742</v>
      </c>
      <c r="C2150" s="5">
        <f t="shared" si="67"/>
        <v>-8.3852942755056059E-3</v>
      </c>
      <c r="D2150" s="57">
        <v>372.38</v>
      </c>
      <c r="E2150" s="34">
        <f t="shared" si="66"/>
        <v>-6.642302664923827E-3</v>
      </c>
      <c r="F2150" s="2"/>
    </row>
    <row r="2151" spans="1:6" x14ac:dyDescent="0.3">
      <c r="A2151" s="3">
        <v>39111</v>
      </c>
      <c r="B2151" s="4">
        <v>14506.985352</v>
      </c>
      <c r="C2151" s="5">
        <f t="shared" si="67"/>
        <v>6.3542947541888051E-3</v>
      </c>
      <c r="D2151" s="57">
        <v>373.34</v>
      </c>
      <c r="E2151" s="34">
        <f t="shared" si="66"/>
        <v>2.5780117084697185E-3</v>
      </c>
      <c r="F2151" s="2"/>
    </row>
    <row r="2152" spans="1:6" x14ac:dyDescent="0.3">
      <c r="A2152" s="3">
        <v>39112</v>
      </c>
      <c r="B2152" s="4">
        <v>14553.385742</v>
      </c>
      <c r="C2152" s="5">
        <f t="shared" si="67"/>
        <v>3.1984860309797192E-3</v>
      </c>
      <c r="D2152" s="57">
        <v>374.6</v>
      </c>
      <c r="E2152" s="34">
        <f t="shared" si="66"/>
        <v>3.3749397332192288E-3</v>
      </c>
      <c r="F2152" s="2"/>
    </row>
    <row r="2153" spans="1:6" x14ac:dyDescent="0.3">
      <c r="A2153" s="3">
        <v>39113</v>
      </c>
      <c r="B2153" s="4">
        <v>14553.185546999999</v>
      </c>
      <c r="C2153" s="5">
        <f t="shared" si="67"/>
        <v>-1.3755905570733695E-5</v>
      </c>
      <c r="D2153" s="57">
        <v>372.72</v>
      </c>
      <c r="E2153" s="34">
        <f t="shared" si="66"/>
        <v>-5.018686599038924E-3</v>
      </c>
      <c r="F2153" s="2"/>
    </row>
    <row r="2154" spans="1:6" x14ac:dyDescent="0.3">
      <c r="A2154" s="3">
        <v>39114</v>
      </c>
      <c r="B2154" s="4">
        <v>14571.485352</v>
      </c>
      <c r="C2154" s="5">
        <f t="shared" si="67"/>
        <v>1.2574432546674785E-3</v>
      </c>
      <c r="D2154" s="57">
        <v>376.95</v>
      </c>
      <c r="E2154" s="34">
        <f t="shared" si="66"/>
        <v>1.1349001931744818E-2</v>
      </c>
      <c r="F2154" s="2"/>
    </row>
    <row r="2155" spans="1:6" x14ac:dyDescent="0.3">
      <c r="A2155" s="3">
        <v>39115</v>
      </c>
      <c r="B2155" s="4">
        <v>14631.185546999999</v>
      </c>
      <c r="C2155" s="5">
        <f t="shared" si="67"/>
        <v>4.0970562408590983E-3</v>
      </c>
      <c r="D2155" s="57">
        <v>378.98</v>
      </c>
      <c r="E2155" s="34">
        <f t="shared" si="66"/>
        <v>5.3853296193129285E-3</v>
      </c>
      <c r="F2155" s="2"/>
    </row>
    <row r="2156" spans="1:6" x14ac:dyDescent="0.3">
      <c r="A2156" s="3">
        <v>39118</v>
      </c>
      <c r="B2156" s="4">
        <v>14616.685546999999</v>
      </c>
      <c r="C2156" s="5">
        <f t="shared" si="67"/>
        <v>-9.91033840246347E-4</v>
      </c>
      <c r="D2156" s="57">
        <v>379.23</v>
      </c>
      <c r="E2156" s="34">
        <f t="shared" si="66"/>
        <v>6.5966541770023923E-4</v>
      </c>
      <c r="F2156" s="2"/>
    </row>
    <row r="2157" spans="1:6" x14ac:dyDescent="0.3">
      <c r="A2157" s="3">
        <v>39119</v>
      </c>
      <c r="B2157" s="4">
        <v>14703.185546999999</v>
      </c>
      <c r="C2157" s="5">
        <f t="shared" si="67"/>
        <v>5.9178942942885726E-3</v>
      </c>
      <c r="D2157" s="57">
        <v>380.54</v>
      </c>
      <c r="E2157" s="34">
        <f t="shared" si="66"/>
        <v>3.4543680615986005E-3</v>
      </c>
      <c r="F2157" s="2"/>
    </row>
    <row r="2158" spans="1:6" x14ac:dyDescent="0.3">
      <c r="A2158" s="3">
        <v>39120</v>
      </c>
      <c r="B2158" s="4">
        <v>14854.584961</v>
      </c>
      <c r="C2158" s="5">
        <f t="shared" si="67"/>
        <v>1.0297048453618451E-2</v>
      </c>
      <c r="D2158" s="57">
        <v>381.62</v>
      </c>
      <c r="E2158" s="34">
        <f t="shared" si="66"/>
        <v>2.8380722131706726E-3</v>
      </c>
      <c r="F2158" s="2"/>
    </row>
    <row r="2159" spans="1:6" x14ac:dyDescent="0.3">
      <c r="A2159" s="3">
        <v>39121</v>
      </c>
      <c r="B2159" s="4">
        <v>14825.985352</v>
      </c>
      <c r="C2159" s="5">
        <f t="shared" si="67"/>
        <v>-1.9253051549462663E-3</v>
      </c>
      <c r="D2159" s="57">
        <v>378.3</v>
      </c>
      <c r="E2159" s="34">
        <f t="shared" si="66"/>
        <v>-8.6997536816728616E-3</v>
      </c>
      <c r="F2159" s="2"/>
    </row>
    <row r="2160" spans="1:6" x14ac:dyDescent="0.3">
      <c r="A2160" s="3">
        <v>39122</v>
      </c>
      <c r="B2160" s="4">
        <v>14875.485352</v>
      </c>
      <c r="C2160" s="5">
        <f t="shared" si="67"/>
        <v>3.338732558057167E-3</v>
      </c>
      <c r="D2160" s="57">
        <v>380.24</v>
      </c>
      <c r="E2160" s="34">
        <f t="shared" si="66"/>
        <v>5.12820512820511E-3</v>
      </c>
      <c r="F2160" s="2"/>
    </row>
    <row r="2161" spans="1:6" x14ac:dyDescent="0.3">
      <c r="A2161" s="3">
        <v>39125</v>
      </c>
      <c r="B2161" s="4">
        <v>14768.985352</v>
      </c>
      <c r="C2161" s="5">
        <f t="shared" si="67"/>
        <v>-7.1594302626019068E-3</v>
      </c>
      <c r="D2161" s="57">
        <v>378.06</v>
      </c>
      <c r="E2161" s="34">
        <f t="shared" si="66"/>
        <v>-5.7332211235009423E-3</v>
      </c>
      <c r="F2161" s="2"/>
    </row>
    <row r="2162" spans="1:6" x14ac:dyDescent="0.3">
      <c r="A2162" s="3">
        <v>39126</v>
      </c>
      <c r="B2162" s="4">
        <v>14824.584961</v>
      </c>
      <c r="C2162" s="5">
        <f t="shared" si="67"/>
        <v>3.7646194152716195E-3</v>
      </c>
      <c r="D2162" s="57">
        <v>378.72</v>
      </c>
      <c r="E2162" s="34">
        <f t="shared" si="66"/>
        <v>1.7457546421204562E-3</v>
      </c>
      <c r="F2162" s="2"/>
    </row>
    <row r="2163" spans="1:6" x14ac:dyDescent="0.3">
      <c r="A2163" s="3">
        <v>39127</v>
      </c>
      <c r="B2163" s="4">
        <v>14905.685546999999</v>
      </c>
      <c r="C2163" s="5">
        <f t="shared" si="67"/>
        <v>5.4706817231886529E-3</v>
      </c>
      <c r="D2163" s="57">
        <v>381.7</v>
      </c>
      <c r="E2163" s="34">
        <f t="shared" si="66"/>
        <v>7.8686100549216764E-3</v>
      </c>
      <c r="F2163" s="2"/>
    </row>
    <row r="2164" spans="1:6" x14ac:dyDescent="0.3">
      <c r="A2164" s="3">
        <v>39128</v>
      </c>
      <c r="B2164" s="4">
        <v>14876.885742</v>
      </c>
      <c r="C2164" s="5">
        <f t="shared" si="67"/>
        <v>-1.9321355538588492E-3</v>
      </c>
      <c r="D2164" s="57">
        <v>381.29</v>
      </c>
      <c r="E2164" s="34">
        <f t="shared" si="66"/>
        <v>-1.0741419963321563E-3</v>
      </c>
      <c r="F2164" s="2"/>
    </row>
    <row r="2165" spans="1:6" x14ac:dyDescent="0.3">
      <c r="A2165" s="3">
        <v>39129</v>
      </c>
      <c r="B2165" s="4">
        <v>14851.185546999999</v>
      </c>
      <c r="C2165" s="5">
        <f t="shared" si="67"/>
        <v>-1.7275251988690954E-3</v>
      </c>
      <c r="D2165" s="57">
        <v>380.81</v>
      </c>
      <c r="E2165" s="34">
        <f t="shared" si="66"/>
        <v>-1.2588843137769645E-3</v>
      </c>
      <c r="F2165" s="2"/>
    </row>
    <row r="2166" spans="1:6" x14ac:dyDescent="0.3">
      <c r="A2166" s="3">
        <v>39132</v>
      </c>
      <c r="B2166" s="4">
        <v>14915.785156</v>
      </c>
      <c r="C2166" s="5">
        <f t="shared" si="67"/>
        <v>4.3497947551434102E-3</v>
      </c>
      <c r="D2166" s="57">
        <v>382.19</v>
      </c>
      <c r="E2166" s="34">
        <f t="shared" si="66"/>
        <v>3.6238544155877683E-3</v>
      </c>
      <c r="F2166" s="2"/>
    </row>
    <row r="2167" spans="1:6" x14ac:dyDescent="0.3">
      <c r="A2167" s="3">
        <v>39133</v>
      </c>
      <c r="B2167" s="4">
        <v>14886.084961</v>
      </c>
      <c r="C2167" s="5">
        <f t="shared" si="67"/>
        <v>-1.9911921960107382E-3</v>
      </c>
      <c r="D2167" s="57">
        <v>380.99</v>
      </c>
      <c r="E2167" s="34">
        <f t="shared" si="66"/>
        <v>-3.1397995761269781E-3</v>
      </c>
      <c r="F2167" s="2"/>
    </row>
    <row r="2168" spans="1:6" x14ac:dyDescent="0.3">
      <c r="A2168" s="3">
        <v>39134</v>
      </c>
      <c r="B2168" s="4">
        <v>14788.785156</v>
      </c>
      <c r="C2168" s="5">
        <f t="shared" si="67"/>
        <v>-6.5362924674228218E-3</v>
      </c>
      <c r="D2168" s="57">
        <v>378.46</v>
      </c>
      <c r="E2168" s="34">
        <f t="shared" si="66"/>
        <v>-6.6405942413187979E-3</v>
      </c>
      <c r="F2168" s="2"/>
    </row>
    <row r="2169" spans="1:6" x14ac:dyDescent="0.3">
      <c r="A2169" s="6">
        <v>39135</v>
      </c>
      <c r="B2169" s="7">
        <v>14791.285156</v>
      </c>
      <c r="C2169" s="8">
        <f t="shared" si="67"/>
        <v>1.6904701594011584E-4</v>
      </c>
      <c r="D2169" s="67">
        <v>379.7</v>
      </c>
      <c r="E2169" s="46">
        <f t="shared" si="66"/>
        <v>3.2764360830734862E-3</v>
      </c>
      <c r="F2169" s="73">
        <f>C2169-('Analyse Spain'!$E$11+'Analyse Spain'!$E$12*E2169)</f>
        <v>-3.3242435206907225E-3</v>
      </c>
    </row>
    <row r="2170" spans="1:6" x14ac:dyDescent="0.3">
      <c r="A2170" s="6">
        <v>39136</v>
      </c>
      <c r="B2170" s="7">
        <v>14767.084961</v>
      </c>
      <c r="C2170" s="8">
        <f t="shared" si="67"/>
        <v>-1.6361117201626474E-3</v>
      </c>
      <c r="D2170" s="67">
        <v>380.53</v>
      </c>
      <c r="E2170" s="46">
        <f t="shared" si="66"/>
        <v>2.1859362654728098E-3</v>
      </c>
      <c r="F2170" s="73">
        <f>C2170-('Analyse Spain'!$E$11+'Analyse Spain'!$E$12*E2170)</f>
        <v>-4.0282024344247234E-3</v>
      </c>
    </row>
    <row r="2171" spans="1:6" x14ac:dyDescent="0.3">
      <c r="A2171" s="6">
        <v>39139</v>
      </c>
      <c r="B2171" s="7">
        <v>14856.084961</v>
      </c>
      <c r="C2171" s="8">
        <f t="shared" si="67"/>
        <v>6.0269173120524044E-3</v>
      </c>
      <c r="D2171" s="67">
        <v>382.17</v>
      </c>
      <c r="E2171" s="46">
        <f t="shared" si="66"/>
        <v>4.3097784668753025E-3</v>
      </c>
      <c r="F2171" s="73">
        <f>C2171-('Analyse Spain'!$E$11+'Analyse Spain'!$E$12*E2171)</f>
        <v>1.4901452166696137E-3</v>
      </c>
    </row>
    <row r="2172" spans="1:6" x14ac:dyDescent="0.3">
      <c r="A2172" s="6">
        <v>39140</v>
      </c>
      <c r="B2172" s="7">
        <v>14408.285156</v>
      </c>
      <c r="C2172" s="8">
        <f t="shared" si="67"/>
        <v>-3.0142517774740751E-2</v>
      </c>
      <c r="D2172" s="67">
        <v>370.56</v>
      </c>
      <c r="E2172" s="46">
        <f t="shared" si="66"/>
        <v>-3.0379150639767705E-2</v>
      </c>
      <c r="F2172" s="73">
        <f>C2172-('Analyse Spain'!$E$11+'Analyse Spain'!$E$12*E2172)</f>
        <v>3.5000766285953056E-4</v>
      </c>
    </row>
    <row r="2173" spans="1:6" x14ac:dyDescent="0.3">
      <c r="A2173" s="6">
        <v>39141</v>
      </c>
      <c r="B2173" s="7">
        <v>14248.385742</v>
      </c>
      <c r="C2173" s="8">
        <f t="shared" si="67"/>
        <v>-1.1097740797655797E-2</v>
      </c>
      <c r="D2173" s="67">
        <v>365.03</v>
      </c>
      <c r="E2173" s="46">
        <f t="shared" si="66"/>
        <v>-1.4923359240069156E-2</v>
      </c>
      <c r="F2173" s="73">
        <f>C2173-('Analyse Spain'!$E$11+'Analyse Spain'!$E$12*E2173)</f>
        <v>3.7873407236639726E-3</v>
      </c>
    </row>
    <row r="2174" spans="1:6" x14ac:dyDescent="0.3">
      <c r="A2174" s="6">
        <v>39142</v>
      </c>
      <c r="B2174" s="7">
        <v>14064.885742</v>
      </c>
      <c r="C2174" s="8">
        <f t="shared" si="67"/>
        <v>-1.2878651892410331E-2</v>
      </c>
      <c r="D2174" s="67">
        <v>361.79</v>
      </c>
      <c r="E2174" s="46">
        <f t="shared" si="66"/>
        <v>-8.8759827959344895E-3</v>
      </c>
      <c r="F2174" s="73">
        <f>C2174-('Analyse Spain'!$E$11+'Analyse Spain'!$E$12*E2174)</f>
        <v>-4.1002837868984732E-3</v>
      </c>
    </row>
    <row r="2175" spans="1:6" x14ac:dyDescent="0.3">
      <c r="A2175" s="6">
        <v>39143</v>
      </c>
      <c r="B2175" s="7">
        <v>13962.186523</v>
      </c>
      <c r="C2175" s="8">
        <f t="shared" si="67"/>
        <v>-7.3018167999278072E-3</v>
      </c>
      <c r="D2175" s="67">
        <v>360.67</v>
      </c>
      <c r="E2175" s="46">
        <f t="shared" si="66"/>
        <v>-3.0957185107383101E-3</v>
      </c>
      <c r="F2175" s="73">
        <f>C2175-('Analyse Spain'!$E$11+'Analyse Spain'!$E$12*E2175)</f>
        <v>-4.3604290417463476E-3</v>
      </c>
    </row>
    <row r="2176" spans="1:6" x14ac:dyDescent="0.3">
      <c r="A2176" s="6">
        <v>39146</v>
      </c>
      <c r="B2176" s="7">
        <v>13749.085938</v>
      </c>
      <c r="C2176" s="8">
        <f t="shared" si="67"/>
        <v>-1.5262694324342241E-2</v>
      </c>
      <c r="D2176" s="67">
        <v>356.4</v>
      </c>
      <c r="E2176" s="46">
        <f t="shared" si="66"/>
        <v>-1.1839077272853382E-2</v>
      </c>
      <c r="F2176" s="73">
        <f>C2176-('Analyse Spain'!$E$11+'Analyse Spain'!$E$12*E2176)</f>
        <v>-3.4921578030445606E-3</v>
      </c>
    </row>
    <row r="2177" spans="1:6" x14ac:dyDescent="0.3">
      <c r="A2177" s="6">
        <v>39147</v>
      </c>
      <c r="B2177" s="7">
        <v>13825.886719</v>
      </c>
      <c r="C2177" s="8">
        <f t="shared" si="67"/>
        <v>5.5858826794976668E-3</v>
      </c>
      <c r="D2177" s="67">
        <v>359.69</v>
      </c>
      <c r="E2177" s="46">
        <f t="shared" si="66"/>
        <v>9.2312008978676641E-3</v>
      </c>
      <c r="F2177" s="73">
        <f>C2177-('Analyse Spain'!$E$11+'Analyse Spain'!$E$12*E2177)</f>
        <v>-3.920600936547617E-3</v>
      </c>
    </row>
    <row r="2178" spans="1:6" x14ac:dyDescent="0.3">
      <c r="A2178" s="6">
        <v>39148</v>
      </c>
      <c r="B2178" s="7">
        <v>13912.686523</v>
      </c>
      <c r="C2178" s="8">
        <f t="shared" si="67"/>
        <v>6.2780641679001103E-3</v>
      </c>
      <c r="D2178" s="67">
        <v>361.65</v>
      </c>
      <c r="E2178" s="46">
        <f t="shared" ref="E2178:E2241" si="68">D2178/D2177-1</f>
        <v>5.4491367566515958E-3</v>
      </c>
      <c r="F2178" s="73">
        <f>C2178-('Analyse Spain'!$E$11+'Analyse Spain'!$E$12*E2178)</f>
        <v>5.9075437772288832E-4</v>
      </c>
    </row>
    <row r="2179" spans="1:6" x14ac:dyDescent="0.3">
      <c r="A2179" s="6">
        <v>39149</v>
      </c>
      <c r="B2179" s="7">
        <v>14193.985352</v>
      </c>
      <c r="C2179" s="8">
        <f t="shared" ref="C2179:C2242" si="69">B2179/B2178-1</f>
        <v>2.0218872072979233E-2</v>
      </c>
      <c r="D2179" s="67">
        <v>366.54</v>
      </c>
      <c r="E2179" s="46">
        <f t="shared" si="68"/>
        <v>1.3521360431356433E-2</v>
      </c>
      <c r="F2179" s="73">
        <f>C2179-('Analyse Spain'!$E$11+'Analyse Spain'!$E$12*E2179)</f>
        <v>6.3801337972257382E-3</v>
      </c>
    </row>
    <row r="2180" spans="1:6" x14ac:dyDescent="0.3">
      <c r="A2180" s="6">
        <v>39150</v>
      </c>
      <c r="B2180" s="7">
        <v>14257.185546999999</v>
      </c>
      <c r="C2180" s="8">
        <f t="shared" si="69"/>
        <v>4.4526039327703604E-3</v>
      </c>
      <c r="D2180" s="67">
        <v>367.35</v>
      </c>
      <c r="E2180" s="46">
        <f t="shared" si="68"/>
        <v>2.2098543133082238E-3</v>
      </c>
      <c r="F2180" s="73">
        <f>C2180-('Analyse Spain'!$E$11+'Analyse Spain'!$E$12*E2180)</f>
        <v>2.0363604863366134E-3</v>
      </c>
    </row>
    <row r="2181" spans="1:6" x14ac:dyDescent="0.3">
      <c r="A2181" s="6">
        <v>39153</v>
      </c>
      <c r="B2181" s="7">
        <v>14146.485352</v>
      </c>
      <c r="C2181" s="8">
        <f t="shared" si="69"/>
        <v>-7.7645194863367184E-3</v>
      </c>
      <c r="D2181" s="67">
        <v>365.49</v>
      </c>
      <c r="E2181" s="46">
        <f t="shared" si="68"/>
        <v>-5.0632911392405333E-3</v>
      </c>
      <c r="F2181" s="73">
        <f>C2181-('Analyse Spain'!$E$11+'Analyse Spain'!$E$12*E2181)</f>
        <v>-2.8362532399300606E-3</v>
      </c>
    </row>
    <row r="2182" spans="1:6" x14ac:dyDescent="0.3">
      <c r="A2182" s="6">
        <v>39154</v>
      </c>
      <c r="B2182" s="7">
        <v>13982.885742</v>
      </c>
      <c r="C2182" s="8">
        <f t="shared" si="69"/>
        <v>-1.1564682387832148E-2</v>
      </c>
      <c r="D2182" s="67">
        <v>361.56</v>
      </c>
      <c r="E2182" s="46">
        <f t="shared" si="68"/>
        <v>-1.0752688172043001E-2</v>
      </c>
      <c r="F2182" s="73">
        <f>C2182-('Analyse Spain'!$E$11+'Analyse Spain'!$E$12*E2182)</f>
        <v>-8.9119463768229379E-4</v>
      </c>
    </row>
    <row r="2183" spans="1:6" x14ac:dyDescent="0.3">
      <c r="A2183" s="6">
        <v>39155</v>
      </c>
      <c r="B2183" s="7">
        <v>13602.386719</v>
      </c>
      <c r="C2183" s="8">
        <f t="shared" si="69"/>
        <v>-2.7211766585284014E-2</v>
      </c>
      <c r="D2183" s="67">
        <v>351.93</v>
      </c>
      <c r="E2183" s="46">
        <f t="shared" si="68"/>
        <v>-2.6634583471622952E-2</v>
      </c>
      <c r="F2183" s="73">
        <f>C2183-('Analyse Spain'!$E$11+'Analyse Spain'!$E$12*E2183)</f>
        <v>-5.0055007947382227E-4</v>
      </c>
    </row>
    <row r="2184" spans="1:6" x14ac:dyDescent="0.3">
      <c r="A2184" s="6">
        <v>39156</v>
      </c>
      <c r="B2184" s="7">
        <v>13940.386719</v>
      </c>
      <c r="C2184" s="8">
        <f t="shared" si="69"/>
        <v>2.4848580398605824E-2</v>
      </c>
      <c r="D2184" s="67">
        <v>359.02</v>
      </c>
      <c r="E2184" s="46">
        <f t="shared" si="68"/>
        <v>2.0146051771658957E-2</v>
      </c>
      <c r="F2184" s="73">
        <f>C2184-('Analyse Spain'!$E$11+'Analyse Spain'!$E$12*E2184)</f>
        <v>4.320149186231987E-3</v>
      </c>
    </row>
    <row r="2185" spans="1:6" x14ac:dyDescent="0.3">
      <c r="A2185" s="6">
        <v>39157</v>
      </c>
      <c r="B2185" s="7">
        <v>13977.385742</v>
      </c>
      <c r="C2185" s="8">
        <f t="shared" si="69"/>
        <v>2.65408870971795E-3</v>
      </c>
      <c r="D2185" s="67">
        <v>359.06</v>
      </c>
      <c r="E2185" s="46">
        <f t="shared" si="68"/>
        <v>1.1141440588269269E-4</v>
      </c>
      <c r="F2185" s="73">
        <f>C2185-('Analyse Spain'!$E$11+'Analyse Spain'!$E$12*E2185)</f>
        <v>2.3568751026405771E-3</v>
      </c>
    </row>
    <row r="2186" spans="1:6" x14ac:dyDescent="0.3">
      <c r="A2186" s="6">
        <v>39160</v>
      </c>
      <c r="B2186" s="7">
        <v>14250.185546999999</v>
      </c>
      <c r="C2186" s="8">
        <f t="shared" si="69"/>
        <v>1.9517226614149674E-2</v>
      </c>
      <c r="D2186" s="67">
        <v>364.42</v>
      </c>
      <c r="E2186" s="46">
        <f t="shared" si="68"/>
        <v>1.4927867208823109E-2</v>
      </c>
      <c r="F2186" s="73">
        <f>C2186-('Analyse Spain'!$E$11+'Analyse Spain'!$E$12*E2186)</f>
        <v>4.2581808899139397E-3</v>
      </c>
    </row>
    <row r="2187" spans="1:6" x14ac:dyDescent="0.3">
      <c r="A2187" s="6">
        <v>39161</v>
      </c>
      <c r="B2187" s="7">
        <v>14323.185546999999</v>
      </c>
      <c r="C2187" s="8">
        <f t="shared" si="69"/>
        <v>5.1227403151510309E-3</v>
      </c>
      <c r="D2187" s="67">
        <v>367.23</v>
      </c>
      <c r="E2187" s="46">
        <f t="shared" si="68"/>
        <v>7.7108830470336009E-3</v>
      </c>
      <c r="F2187" s="73">
        <f>C2187-('Analyse Spain'!$E$11+'Analyse Spain'!$E$12*E2187)</f>
        <v>-2.8485080626472134E-3</v>
      </c>
    </row>
    <row r="2188" spans="1:6" x14ac:dyDescent="0.3">
      <c r="A2188" s="6">
        <v>39162</v>
      </c>
      <c r="B2188" s="7">
        <v>14310.485352</v>
      </c>
      <c r="C2188" s="8">
        <f t="shared" si="69"/>
        <v>-8.8668787807888449E-4</v>
      </c>
      <c r="D2188" s="67">
        <v>368.75</v>
      </c>
      <c r="E2188" s="46">
        <f t="shared" si="68"/>
        <v>4.1390953898101657E-3</v>
      </c>
      <c r="F2188" s="73">
        <f>C2188-('Analyse Spain'!$E$11+'Analyse Spain'!$E$12*E2188)</f>
        <v>-5.2511021508267067E-3</v>
      </c>
    </row>
    <row r="2189" spans="1:6" x14ac:dyDescent="0.3">
      <c r="A2189" s="6">
        <v>39163</v>
      </c>
      <c r="B2189" s="7">
        <v>14490.084961</v>
      </c>
      <c r="C2189" s="8">
        <f t="shared" si="69"/>
        <v>1.2550210882602997E-2</v>
      </c>
      <c r="D2189" s="67">
        <v>374.2</v>
      </c>
      <c r="E2189" s="46">
        <f t="shared" si="68"/>
        <v>1.4779661016949053E-2</v>
      </c>
      <c r="F2189" s="73">
        <f>C2189-('Analyse Spain'!$E$11+'Analyse Spain'!$E$12*E2189)</f>
        <v>-2.5591744478100729E-3</v>
      </c>
    </row>
    <row r="2190" spans="1:6" x14ac:dyDescent="0.3">
      <c r="A2190" s="6">
        <v>39164</v>
      </c>
      <c r="B2190" s="7">
        <v>14545.685546999999</v>
      </c>
      <c r="C2190" s="8">
        <f t="shared" si="69"/>
        <v>3.83714699738813E-3</v>
      </c>
      <c r="D2190" s="67">
        <v>375.98</v>
      </c>
      <c r="E2190" s="46">
        <f t="shared" si="68"/>
        <v>4.7568145376803983E-3</v>
      </c>
      <c r="F2190" s="73">
        <f>C2190-('Analyse Spain'!$E$11+'Analyse Spain'!$E$12*E2190)</f>
        <v>-1.1510474951538906E-3</v>
      </c>
    </row>
    <row r="2191" spans="1:6" x14ac:dyDescent="0.3">
      <c r="A2191" s="6">
        <v>39167</v>
      </c>
      <c r="B2191" s="7">
        <v>14469.584961</v>
      </c>
      <c r="C2191" s="8">
        <f t="shared" si="69"/>
        <v>-5.2318321989088812E-3</v>
      </c>
      <c r="D2191" s="67">
        <v>372.85</v>
      </c>
      <c r="E2191" s="46">
        <f t="shared" si="68"/>
        <v>-8.3249108995159249E-3</v>
      </c>
      <c r="F2191" s="73">
        <f>C2191-('Analyse Spain'!$E$11+'Analyse Spain'!$E$12*E2191)</f>
        <v>2.9900568823481057E-3</v>
      </c>
    </row>
    <row r="2192" spans="1:6" x14ac:dyDescent="0.3">
      <c r="A2192" s="6">
        <v>39168</v>
      </c>
      <c r="B2192" s="7">
        <v>14536.785156</v>
      </c>
      <c r="C2192" s="8">
        <f t="shared" si="69"/>
        <v>4.6442379087667796E-3</v>
      </c>
      <c r="D2192" s="67">
        <v>372.46</v>
      </c>
      <c r="E2192" s="46">
        <f t="shared" si="68"/>
        <v>-1.0459970497520565E-3</v>
      </c>
      <c r="F2192" s="73">
        <f>C2192-('Analyse Spain'!$E$11+'Analyse Spain'!$E$12*E2192)</f>
        <v>5.5157923003460313E-3</v>
      </c>
    </row>
    <row r="2193" spans="1:6" x14ac:dyDescent="0.3">
      <c r="A2193" s="6">
        <v>39169</v>
      </c>
      <c r="B2193" s="7">
        <v>14482.985352</v>
      </c>
      <c r="C2193" s="8">
        <f t="shared" si="69"/>
        <v>-3.7009423626099824E-3</v>
      </c>
      <c r="D2193" s="67">
        <v>370.1</v>
      </c>
      <c r="E2193" s="46">
        <f t="shared" si="68"/>
        <v>-6.3362508725768318E-3</v>
      </c>
      <c r="F2193" s="73">
        <f>C2193-('Analyse Spain'!$E$11+'Analyse Spain'!$E$12*E2193)</f>
        <v>2.512773922033939E-3</v>
      </c>
    </row>
    <row r="2194" spans="1:6" x14ac:dyDescent="0.3">
      <c r="A2194" s="6">
        <v>39170</v>
      </c>
      <c r="B2194" s="7">
        <v>14605.285156</v>
      </c>
      <c r="C2194" s="8">
        <f t="shared" si="69"/>
        <v>8.4443780772802679E-3</v>
      </c>
      <c r="D2194" s="67">
        <v>374.29</v>
      </c>
      <c r="E2194" s="46">
        <f t="shared" si="68"/>
        <v>1.1321264523101782E-2</v>
      </c>
      <c r="F2194" s="73">
        <f>C2194-('Analyse Spain'!$E$11+'Analyse Spain'!$E$12*E2194)</f>
        <v>-3.1726769076912079E-3</v>
      </c>
    </row>
    <row r="2195" spans="1:6" x14ac:dyDescent="0.3">
      <c r="A2195" s="6">
        <v>39171</v>
      </c>
      <c r="B2195" s="7">
        <v>14641.685546999999</v>
      </c>
      <c r="C2195" s="8">
        <f t="shared" si="69"/>
        <v>2.4922752696168171E-3</v>
      </c>
      <c r="D2195" s="67">
        <v>374.22</v>
      </c>
      <c r="E2195" s="46">
        <f t="shared" si="68"/>
        <v>-1.870207593042128E-4</v>
      </c>
      <c r="F2195" s="73">
        <f>C2195-('Analyse Spain'!$E$11+'Analyse Spain'!$E$12*E2195)</f>
        <v>2.4964250791931772E-3</v>
      </c>
    </row>
    <row r="2196" spans="1:6" x14ac:dyDescent="0.3">
      <c r="A2196" s="6">
        <v>39174</v>
      </c>
      <c r="B2196" s="7">
        <v>14730.785156</v>
      </c>
      <c r="C2196" s="8">
        <f t="shared" si="69"/>
        <v>6.0853382429222336E-3</v>
      </c>
      <c r="D2196" s="67">
        <v>375.53</v>
      </c>
      <c r="E2196" s="46">
        <f t="shared" si="68"/>
        <v>3.5006146117255721E-3</v>
      </c>
      <c r="F2196" s="73">
        <f>C2196-('Analyse Spain'!$E$11+'Analyse Spain'!$E$12*E2196)</f>
        <v>2.3656695336900261E-3</v>
      </c>
    </row>
    <row r="2197" spans="1:6" x14ac:dyDescent="0.3">
      <c r="A2197" s="6">
        <v>39175</v>
      </c>
      <c r="B2197" s="7">
        <v>14953.184569999999</v>
      </c>
      <c r="C2197" s="8">
        <f t="shared" si="69"/>
        <v>1.5097594028069539E-2</v>
      </c>
      <c r="D2197" s="67">
        <v>379.49</v>
      </c>
      <c r="E2197" s="46">
        <f t="shared" si="68"/>
        <v>1.0545096263947062E-2</v>
      </c>
      <c r="F2197" s="73">
        <f>C2197-('Analyse Spain'!$E$11+'Analyse Spain'!$E$12*E2197)</f>
        <v>4.2643230798437085E-3</v>
      </c>
    </row>
    <row r="2198" spans="1:6" x14ac:dyDescent="0.3">
      <c r="A2198" s="6">
        <v>39176</v>
      </c>
      <c r="B2198" s="7">
        <v>14943.083984000001</v>
      </c>
      <c r="C2198" s="8">
        <f t="shared" si="69"/>
        <v>-6.7548059429844987E-4</v>
      </c>
      <c r="D2198" s="67">
        <v>379.99</v>
      </c>
      <c r="E2198" s="46">
        <f t="shared" si="68"/>
        <v>1.3175577749084955E-3</v>
      </c>
      <c r="F2198" s="73">
        <f>C2198-('Analyse Spain'!$E$11+'Analyse Spain'!$E$12*E2198)</f>
        <v>-2.1906722718763733E-3</v>
      </c>
    </row>
    <row r="2199" spans="1:6" x14ac:dyDescent="0.3">
      <c r="A2199" s="6">
        <v>39177</v>
      </c>
      <c r="B2199" s="7">
        <v>14974.884765999999</v>
      </c>
      <c r="C2199" s="8">
        <f t="shared" si="69"/>
        <v>2.128127101075572E-3</v>
      </c>
      <c r="D2199" s="67">
        <v>380.26</v>
      </c>
      <c r="E2199" s="46">
        <f t="shared" si="68"/>
        <v>7.1054501434253403E-4</v>
      </c>
      <c r="F2199" s="73">
        <f>C2199-('Analyse Spain'!$E$11+'Analyse Spain'!$E$12*E2199)</f>
        <v>1.2259042047135125E-3</v>
      </c>
    </row>
    <row r="2200" spans="1:6" x14ac:dyDescent="0.3">
      <c r="A2200" s="6">
        <v>39182</v>
      </c>
      <c r="B2200" s="7">
        <v>15005.484375</v>
      </c>
      <c r="C2200" s="8">
        <f t="shared" si="69"/>
        <v>2.0433952900575925E-3</v>
      </c>
      <c r="D2200" s="67">
        <v>382.51</v>
      </c>
      <c r="E2200" s="46">
        <f t="shared" si="68"/>
        <v>5.9170041550518082E-3</v>
      </c>
      <c r="F2200" s="73">
        <f>C2200-('Analyse Spain'!$E$11+'Analyse Spain'!$E$12*E2200)</f>
        <v>-4.1163726222530461E-3</v>
      </c>
    </row>
    <row r="2201" spans="1:6" x14ac:dyDescent="0.3">
      <c r="A2201" s="6">
        <v>39183</v>
      </c>
      <c r="B2201" s="7">
        <v>14997.583984000001</v>
      </c>
      <c r="C2201" s="8">
        <f t="shared" si="69"/>
        <v>-5.2650023168610005E-4</v>
      </c>
      <c r="D2201" s="67">
        <v>382.19</v>
      </c>
      <c r="E2201" s="46">
        <f t="shared" si="68"/>
        <v>-8.3657943583170802E-4</v>
      </c>
      <c r="F2201" s="73">
        <f>C2201-('Analyse Spain'!$E$11+'Analyse Spain'!$E$12*E2201)</f>
        <v>1.3358173639713578E-4</v>
      </c>
    </row>
    <row r="2202" spans="1:6" x14ac:dyDescent="0.3">
      <c r="A2202" s="6">
        <v>39184</v>
      </c>
      <c r="B2202" s="7">
        <v>14882.985352</v>
      </c>
      <c r="C2202" s="8">
        <f t="shared" si="69"/>
        <v>-7.6411395410260763E-3</v>
      </c>
      <c r="D2202" s="67">
        <v>380.79</v>
      </c>
      <c r="E2202" s="46">
        <f t="shared" si="68"/>
        <v>-3.663099505481493E-3</v>
      </c>
      <c r="F2202" s="73">
        <f>C2202-('Analyse Spain'!$E$11+'Analyse Spain'!$E$12*E2202)</f>
        <v>-4.1268036350849109E-3</v>
      </c>
    </row>
    <row r="2203" spans="1:6" x14ac:dyDescent="0.3">
      <c r="A2203" s="6">
        <v>39185</v>
      </c>
      <c r="B2203" s="7">
        <v>14965.284180000001</v>
      </c>
      <c r="C2203" s="8">
        <f t="shared" si="69"/>
        <v>5.5297257944919576E-3</v>
      </c>
      <c r="D2203" s="67">
        <v>383.33</v>
      </c>
      <c r="E2203" s="46">
        <f t="shared" si="68"/>
        <v>6.670343233803333E-3</v>
      </c>
      <c r="F2203" s="73">
        <f>C2203-('Analyse Spain'!$E$11+'Analyse Spain'!$E$12*E2203)</f>
        <v>-1.390772973812647E-3</v>
      </c>
    </row>
    <row r="2204" spans="1:6" x14ac:dyDescent="0.3">
      <c r="A2204" s="6">
        <v>39188</v>
      </c>
      <c r="B2204" s="7">
        <v>15020.784180000001</v>
      </c>
      <c r="C2204" s="8">
        <f t="shared" si="69"/>
        <v>3.7085831002241498E-3</v>
      </c>
      <c r="D2204" s="67">
        <v>387.72</v>
      </c>
      <c r="E2204" s="46">
        <f t="shared" si="68"/>
        <v>1.1452273498030463E-2</v>
      </c>
      <c r="F2204" s="73">
        <f>C2204-('Analyse Spain'!$E$11+'Analyse Spain'!$E$12*E2204)</f>
        <v>-8.0407663222077513E-3</v>
      </c>
    </row>
    <row r="2205" spans="1:6" x14ac:dyDescent="0.3">
      <c r="A2205" s="6">
        <v>39189</v>
      </c>
      <c r="B2205" s="7">
        <v>14965.984375</v>
      </c>
      <c r="C2205" s="8">
        <f t="shared" si="69"/>
        <v>-3.6482652532193738E-3</v>
      </c>
      <c r="D2205" s="67">
        <v>387.86</v>
      </c>
      <c r="E2205" s="46">
        <f t="shared" si="68"/>
        <v>3.610853193025676E-4</v>
      </c>
      <c r="F2205" s="73">
        <f>C2205-('Analyse Spain'!$E$11+'Analyse Spain'!$E$12*E2205)</f>
        <v>-4.1975995494258215E-3</v>
      </c>
    </row>
    <row r="2206" spans="1:6" x14ac:dyDescent="0.3">
      <c r="A2206" s="6">
        <v>39190</v>
      </c>
      <c r="B2206" s="7">
        <v>14870.385742</v>
      </c>
      <c r="C2206" s="8">
        <f t="shared" si="69"/>
        <v>-6.3877277033439483E-3</v>
      </c>
      <c r="D2206" s="67">
        <v>385.88</v>
      </c>
      <c r="E2206" s="46">
        <f t="shared" si="68"/>
        <v>-5.1049347702779579E-3</v>
      </c>
      <c r="F2206" s="73">
        <f>C2206-('Analyse Spain'!$E$11+'Analyse Spain'!$E$12*E2206)</f>
        <v>-1.4174092178070733E-3</v>
      </c>
    </row>
    <row r="2207" spans="1:6" x14ac:dyDescent="0.3">
      <c r="A2207" s="6">
        <v>39191</v>
      </c>
      <c r="B2207" s="7">
        <v>14821.685546999999</v>
      </c>
      <c r="C2207" s="8">
        <f t="shared" si="69"/>
        <v>-3.2749785947012722E-3</v>
      </c>
      <c r="D2207" s="67">
        <v>384.39</v>
      </c>
      <c r="E2207" s="46">
        <f t="shared" si="68"/>
        <v>-3.8613040323416392E-3</v>
      </c>
      <c r="F2207" s="73">
        <f>C2207-('Analyse Spain'!$E$11+'Analyse Spain'!$E$12*E2207)</f>
        <v>4.395066246540855E-4</v>
      </c>
    </row>
    <row r="2208" spans="1:6" x14ac:dyDescent="0.3">
      <c r="A2208" s="6">
        <v>39192</v>
      </c>
      <c r="B2208" s="7">
        <v>15080.884765999999</v>
      </c>
      <c r="C2208" s="8">
        <f t="shared" si="69"/>
        <v>1.7487836871054263E-2</v>
      </c>
      <c r="D2208" s="67">
        <v>389.27</v>
      </c>
      <c r="E2208" s="46">
        <f t="shared" si="68"/>
        <v>1.2695439527563135E-2</v>
      </c>
      <c r="F2208" s="73">
        <f>C2208-('Analyse Spain'!$E$11+'Analyse Spain'!$E$12*E2208)</f>
        <v>4.4831234505721095E-3</v>
      </c>
    </row>
    <row r="2209" spans="1:6" x14ac:dyDescent="0.3">
      <c r="A2209" s="6">
        <v>39195</v>
      </c>
      <c r="B2209" s="7">
        <v>14987.083984000001</v>
      </c>
      <c r="C2209" s="8">
        <f t="shared" si="69"/>
        <v>-6.2198460803488675E-3</v>
      </c>
      <c r="D2209" s="67">
        <v>388.85</v>
      </c>
      <c r="E2209" s="46">
        <f t="shared" si="68"/>
        <v>-1.07894263621644E-3</v>
      </c>
      <c r="F2209" s="73">
        <f>C2209-('Analyse Spain'!$E$11+'Analyse Spain'!$E$12*E2209)</f>
        <v>-5.3150228395897631E-3</v>
      </c>
    </row>
    <row r="2210" spans="1:6" x14ac:dyDescent="0.3">
      <c r="A2210" s="6">
        <v>39196</v>
      </c>
      <c r="B2210" s="7">
        <v>14578.685546999999</v>
      </c>
      <c r="C2210" s="8">
        <f t="shared" si="69"/>
        <v>-2.7250026585291853E-2</v>
      </c>
      <c r="D2210" s="67">
        <v>385.38</v>
      </c>
      <c r="E2210" s="46">
        <f t="shared" si="68"/>
        <v>-8.9237495178089432E-3</v>
      </c>
      <c r="F2210" s="73">
        <f>C2210-('Analyse Spain'!$E$11+'Analyse Spain'!$E$12*E2210)</f>
        <v>-1.8423423069930025E-2</v>
      </c>
    </row>
    <row r="2211" spans="1:6" x14ac:dyDescent="0.3">
      <c r="A2211" s="6">
        <v>39197</v>
      </c>
      <c r="B2211" s="7">
        <v>14620.385742</v>
      </c>
      <c r="C2211" s="8">
        <f t="shared" si="69"/>
        <v>2.8603535528333168E-3</v>
      </c>
      <c r="D2211" s="67">
        <v>387.8</v>
      </c>
      <c r="E2211" s="46">
        <f t="shared" si="68"/>
        <v>6.2795163215527694E-3</v>
      </c>
      <c r="F2211" s="73">
        <f>C2211-('Analyse Spain'!$E$11+'Analyse Spain'!$E$12*E2211)</f>
        <v>-3.6654835021899656E-3</v>
      </c>
    </row>
    <row r="2212" spans="1:6" x14ac:dyDescent="0.3">
      <c r="A2212" s="6">
        <v>39198</v>
      </c>
      <c r="B2212" s="7">
        <v>14610.985352</v>
      </c>
      <c r="C2212" s="8">
        <f t="shared" si="69"/>
        <v>-6.4296456782231282E-4</v>
      </c>
      <c r="D2212" s="67">
        <v>388.4</v>
      </c>
      <c r="E2212" s="46">
        <f t="shared" si="68"/>
        <v>1.5471892728209369E-3</v>
      </c>
      <c r="F2212" s="73">
        <f>C2212-('Analyse Spain'!$E$11+'Analyse Spain'!$E$12*E2212)</f>
        <v>-2.3900408918991417E-3</v>
      </c>
    </row>
    <row r="2213" spans="1:6" x14ac:dyDescent="0.3">
      <c r="A2213" s="6">
        <v>39199</v>
      </c>
      <c r="B2213" s="7">
        <v>14403.584961</v>
      </c>
      <c r="C2213" s="8">
        <f t="shared" si="69"/>
        <v>-1.4194825742646411E-2</v>
      </c>
      <c r="D2213" s="67">
        <v>386.1</v>
      </c>
      <c r="E2213" s="46">
        <f t="shared" si="68"/>
        <v>-5.9217301750771334E-3</v>
      </c>
      <c r="F2213" s="73">
        <f>C2213-('Analyse Spain'!$E$11+'Analyse Spain'!$E$12*E2213)</f>
        <v>-8.3996974404004793E-3</v>
      </c>
    </row>
    <row r="2214" spans="1:6" x14ac:dyDescent="0.3">
      <c r="A2214" s="6">
        <v>39202</v>
      </c>
      <c r="B2214" s="7">
        <v>14374.584961</v>
      </c>
      <c r="C2214" s="8">
        <f t="shared" si="69"/>
        <v>-2.0133876447094856E-3</v>
      </c>
      <c r="D2214" s="67">
        <v>386.93</v>
      </c>
      <c r="E2214" s="46">
        <f t="shared" si="68"/>
        <v>2.1497021497021152E-3</v>
      </c>
      <c r="F2214" s="73">
        <f>C2214-('Analyse Spain'!$E$11+'Analyse Spain'!$E$12*E2214)</f>
        <v>-4.36888871337385E-3</v>
      </c>
    </row>
    <row r="2215" spans="1:6" x14ac:dyDescent="0.3">
      <c r="A2215" s="6">
        <v>39204</v>
      </c>
      <c r="B2215" s="7">
        <v>14416.885742</v>
      </c>
      <c r="C2215" s="8">
        <f t="shared" si="69"/>
        <v>2.9427479899257758E-3</v>
      </c>
      <c r="D2215" s="67">
        <v>388.64</v>
      </c>
      <c r="E2215" s="46">
        <f t="shared" si="68"/>
        <v>4.4194040265681522E-3</v>
      </c>
      <c r="F2215" s="73">
        <f>C2215-('Analyse Spain'!$E$11+'Analyse Spain'!$E$12*E2215)</f>
        <v>-1.7047253132081996E-3</v>
      </c>
    </row>
    <row r="2216" spans="1:6" x14ac:dyDescent="0.3">
      <c r="A2216" s="6">
        <v>39205</v>
      </c>
      <c r="B2216" s="7">
        <v>14395.584961</v>
      </c>
      <c r="C2216" s="8">
        <f t="shared" si="69"/>
        <v>-1.4774883689301355E-3</v>
      </c>
      <c r="D2216" s="67">
        <v>389.72</v>
      </c>
      <c r="E2216" s="46">
        <f t="shared" si="68"/>
        <v>2.7789213668176771E-3</v>
      </c>
      <c r="F2216" s="73">
        <f>C2216-('Analyse Spain'!$E$11+'Analyse Spain'!$E$12*E2216)</f>
        <v>-4.4683825655302588E-3</v>
      </c>
    </row>
    <row r="2217" spans="1:6" x14ac:dyDescent="0.3">
      <c r="A2217" s="6">
        <v>39206</v>
      </c>
      <c r="B2217" s="7">
        <v>14620.285156</v>
      </c>
      <c r="C2217" s="8">
        <f t="shared" si="69"/>
        <v>1.5608965916199313E-2</v>
      </c>
      <c r="D2217" s="67">
        <v>392.73</v>
      </c>
      <c r="E2217" s="46">
        <f t="shared" si="68"/>
        <v>7.7234937904135936E-3</v>
      </c>
      <c r="F2217" s="73">
        <f>C2217-('Analyse Spain'!$E$11+'Analyse Spain'!$E$12*E2217)</f>
        <v>7.6249830581692976E-3</v>
      </c>
    </row>
    <row r="2218" spans="1:6" x14ac:dyDescent="0.3">
      <c r="A2218" s="6">
        <v>39209</v>
      </c>
      <c r="B2218" s="7">
        <v>14672.084961</v>
      </c>
      <c r="C2218" s="8">
        <f t="shared" si="69"/>
        <v>3.543009212699344E-3</v>
      </c>
      <c r="D2218" s="67">
        <v>392.88</v>
      </c>
      <c r="E2218" s="46">
        <f t="shared" si="68"/>
        <v>3.8194179207073908E-4</v>
      </c>
      <c r="F2218" s="73">
        <f>C2218-('Analyse Spain'!$E$11+'Analyse Spain'!$E$12*E2218)</f>
        <v>2.9726137996207436E-3</v>
      </c>
    </row>
    <row r="2219" spans="1:6" x14ac:dyDescent="0.3">
      <c r="A2219" s="6">
        <v>39210</v>
      </c>
      <c r="B2219" s="7">
        <v>14556.685546999999</v>
      </c>
      <c r="C2219" s="8">
        <f t="shared" si="69"/>
        <v>-7.8652362160350764E-3</v>
      </c>
      <c r="D2219" s="67">
        <v>389.79</v>
      </c>
      <c r="E2219" s="46">
        <f t="shared" si="68"/>
        <v>-7.8649969456321411E-3</v>
      </c>
      <c r="F2219" s="73">
        <f>C2219-('Analyse Spain'!$E$11+'Analyse Spain'!$E$12*E2219)</f>
        <v>-1.0777377304754636E-4</v>
      </c>
    </row>
    <row r="2220" spans="1:6" x14ac:dyDescent="0.3">
      <c r="A2220" s="6">
        <v>39211</v>
      </c>
      <c r="B2220" s="7">
        <v>14609.385742</v>
      </c>
      <c r="C2220" s="8">
        <f t="shared" si="69"/>
        <v>3.6203430258794356E-3</v>
      </c>
      <c r="D2220" s="67">
        <v>390.58</v>
      </c>
      <c r="E2220" s="46">
        <f t="shared" si="68"/>
        <v>2.0267323430565032E-3</v>
      </c>
      <c r="F2220" s="73">
        <f>C2220-('Analyse Spain'!$E$11+'Analyse Spain'!$E$12*E2220)</f>
        <v>1.3890183459216816E-3</v>
      </c>
    </row>
    <row r="2221" spans="1:6" x14ac:dyDescent="0.3">
      <c r="A2221" s="6">
        <v>39212</v>
      </c>
      <c r="B2221" s="7">
        <v>14575.385742</v>
      </c>
      <c r="C2221" s="8">
        <f t="shared" si="69"/>
        <v>-2.3272710160738841E-3</v>
      </c>
      <c r="D2221" s="67">
        <v>387.72</v>
      </c>
      <c r="E2221" s="46">
        <f t="shared" si="68"/>
        <v>-7.3224435454963821E-3</v>
      </c>
      <c r="F2221" s="73">
        <f>C2221-('Analyse Spain'!$E$11+'Analyse Spain'!$E$12*E2221)</f>
        <v>4.8823144825876942E-3</v>
      </c>
    </row>
    <row r="2222" spans="1:6" x14ac:dyDescent="0.3">
      <c r="A2222" s="6">
        <v>39213</v>
      </c>
      <c r="B2222" s="7">
        <v>14736.285156</v>
      </c>
      <c r="C2222" s="8">
        <f t="shared" si="69"/>
        <v>1.1039118747736332E-2</v>
      </c>
      <c r="D2222" s="67">
        <v>389.78</v>
      </c>
      <c r="E2222" s="46">
        <f t="shared" si="68"/>
        <v>5.313112555452193E-3</v>
      </c>
      <c r="F2222" s="73">
        <f>C2222-('Analyse Spain'!$E$11+'Analyse Spain'!$E$12*E2222)</f>
        <v>5.48916783078497E-3</v>
      </c>
    </row>
    <row r="2223" spans="1:6" x14ac:dyDescent="0.3">
      <c r="A2223" s="6">
        <v>39216</v>
      </c>
      <c r="B2223" s="7">
        <v>14685.985352</v>
      </c>
      <c r="C2223" s="8">
        <f t="shared" si="69"/>
        <v>-3.4133299856456967E-3</v>
      </c>
      <c r="D2223" s="67">
        <v>388.96</v>
      </c>
      <c r="E2223" s="46">
        <f t="shared" si="68"/>
        <v>-2.1037508338036526E-3</v>
      </c>
      <c r="F2223" s="73">
        <f>C2223-('Analyse Spain'!$E$11+'Analyse Spain'!$E$12*E2223)</f>
        <v>-1.473643109945266E-3</v>
      </c>
    </row>
    <row r="2224" spans="1:6" x14ac:dyDescent="0.3">
      <c r="A2224" s="6">
        <v>39217</v>
      </c>
      <c r="B2224" s="7">
        <v>14824.185546999999</v>
      </c>
      <c r="C2224" s="8">
        <f t="shared" si="69"/>
        <v>9.4103454203144921E-3</v>
      </c>
      <c r="D2224" s="67">
        <v>390.21</v>
      </c>
      <c r="E2224" s="46">
        <f t="shared" si="68"/>
        <v>3.2136980666392923E-3</v>
      </c>
      <c r="F2224" s="73">
        <f>C2224-('Analyse Spain'!$E$11+'Analyse Spain'!$E$12*E2224)</f>
        <v>5.9804084867178193E-3</v>
      </c>
    </row>
    <row r="2225" spans="1:6" x14ac:dyDescent="0.3">
      <c r="A2225" s="6">
        <v>39218</v>
      </c>
      <c r="B2225" s="7">
        <v>14918.785156</v>
      </c>
      <c r="C2225" s="8">
        <f t="shared" si="69"/>
        <v>6.3814371926249613E-3</v>
      </c>
      <c r="D2225" s="67">
        <v>389.47</v>
      </c>
      <c r="E2225" s="46">
        <f t="shared" si="68"/>
        <v>-1.8964147510314167E-3</v>
      </c>
      <c r="F2225" s="73">
        <f>C2225-('Analyse Spain'!$E$11+'Analyse Spain'!$E$12*E2225)</f>
        <v>8.1117536000003543E-3</v>
      </c>
    </row>
    <row r="2226" spans="1:6" x14ac:dyDescent="0.3">
      <c r="A2226" s="6">
        <v>39219</v>
      </c>
      <c r="B2226" s="7">
        <v>14968.184569999999</v>
      </c>
      <c r="C2226" s="8">
        <f t="shared" si="69"/>
        <v>3.3112222934674751E-3</v>
      </c>
      <c r="D2226" s="67">
        <v>390.39</v>
      </c>
      <c r="E2226" s="46">
        <f t="shared" si="68"/>
        <v>2.3621845071506442E-3</v>
      </c>
      <c r="F2226" s="73">
        <f>C2226-('Analyse Spain'!$E$11+'Analyse Spain'!$E$12*E2226)</f>
        <v>7.4115398645764087E-4</v>
      </c>
    </row>
    <row r="2227" spans="1:6" x14ac:dyDescent="0.3">
      <c r="A2227" s="6">
        <v>39220</v>
      </c>
      <c r="B2227" s="7">
        <v>15068.384765999999</v>
      </c>
      <c r="C2227" s="8">
        <f t="shared" si="69"/>
        <v>6.6942116815440489E-3</v>
      </c>
      <c r="D2227" s="67">
        <v>393.95</v>
      </c>
      <c r="E2227" s="46">
        <f t="shared" si="68"/>
        <v>9.1190860421630493E-3</v>
      </c>
      <c r="F2227" s="73">
        <f>C2227-('Analyse Spain'!$E$11+'Analyse Spain'!$E$12*E2227)</f>
        <v>-2.6990570057188901E-3</v>
      </c>
    </row>
    <row r="2228" spans="1:6" x14ac:dyDescent="0.3">
      <c r="A2228" s="6">
        <v>39223</v>
      </c>
      <c r="B2228" s="7">
        <v>15055.484375</v>
      </c>
      <c r="C2228" s="8">
        <f t="shared" si="69"/>
        <v>-8.5612301519588652E-4</v>
      </c>
      <c r="D2228" s="67">
        <v>393.36</v>
      </c>
      <c r="E2228" s="46">
        <f t="shared" si="68"/>
        <v>-1.4976519862925919E-3</v>
      </c>
      <c r="F2228" s="73">
        <f>C2228-('Analyse Spain'!$E$11+'Analyse Spain'!$E$12*E2228)</f>
        <v>4.7151795967570421E-4</v>
      </c>
    </row>
    <row r="2229" spans="1:6" x14ac:dyDescent="0.3">
      <c r="A2229" s="6">
        <v>39224</v>
      </c>
      <c r="B2229" s="7">
        <v>15070.884765999999</v>
      </c>
      <c r="C2229" s="8">
        <f t="shared" si="69"/>
        <v>1.02290903543234E-3</v>
      </c>
      <c r="D2229" s="67">
        <v>393.39</v>
      </c>
      <c r="E2229" s="46">
        <f t="shared" si="68"/>
        <v>7.6266015863302172E-5</v>
      </c>
      <c r="F2229" s="73">
        <f>C2229-('Analyse Spain'!$E$11+'Analyse Spain'!$E$12*E2229)</f>
        <v>7.6118869503983514E-4</v>
      </c>
    </row>
    <row r="2230" spans="1:6" x14ac:dyDescent="0.3">
      <c r="A2230" s="6">
        <v>39225</v>
      </c>
      <c r="B2230" s="7">
        <v>15223.884765999999</v>
      </c>
      <c r="C2230" s="8">
        <f t="shared" si="69"/>
        <v>1.015202507189028E-2</v>
      </c>
      <c r="D2230" s="67">
        <v>396.39</v>
      </c>
      <c r="E2230" s="46">
        <f t="shared" si="68"/>
        <v>7.6260199801723161E-3</v>
      </c>
      <c r="F2230" s="73">
        <f>C2230-('Analyse Spain'!$E$11+'Analyse Spain'!$E$12*E2230)</f>
        <v>2.2664724389651787E-3</v>
      </c>
    </row>
    <row r="2231" spans="1:6" x14ac:dyDescent="0.3">
      <c r="A2231" s="6">
        <v>39226</v>
      </c>
      <c r="B2231" s="7">
        <v>15094.884765999999</v>
      </c>
      <c r="C2231" s="8">
        <f t="shared" si="69"/>
        <v>-8.473527091330868E-3</v>
      </c>
      <c r="D2231" s="67">
        <v>393.55</v>
      </c>
      <c r="E2231" s="46">
        <f t="shared" si="68"/>
        <v>-7.1646610661216803E-3</v>
      </c>
      <c r="F2231" s="73">
        <f>C2231-('Analyse Spain'!$E$11+'Analyse Spain'!$E$12*E2231)</f>
        <v>-1.4232722367060859E-3</v>
      </c>
    </row>
    <row r="2232" spans="1:6" x14ac:dyDescent="0.3">
      <c r="A2232" s="6">
        <v>39227</v>
      </c>
      <c r="B2232" s="7">
        <v>15053.184569999999</v>
      </c>
      <c r="C2232" s="8">
        <f t="shared" si="69"/>
        <v>-2.7625382138674048E-3</v>
      </c>
      <c r="D2232" s="67">
        <v>393.48</v>
      </c>
      <c r="E2232" s="46">
        <f t="shared" si="68"/>
        <v>-1.7786812349129821E-4</v>
      </c>
      <c r="F2232" s="73">
        <f>C2232-('Analyse Spain'!$E$11+'Analyse Spain'!$E$12*E2232)</f>
        <v>-2.7676308459390984E-3</v>
      </c>
    </row>
    <row r="2233" spans="1:6" x14ac:dyDescent="0.3">
      <c r="A2233" s="6">
        <v>39231</v>
      </c>
      <c r="B2233" s="7">
        <v>15188.583984000001</v>
      </c>
      <c r="C2233" s="8">
        <f t="shared" si="69"/>
        <v>8.9947355239266003E-3</v>
      </c>
      <c r="D2233" s="67">
        <v>394.39</v>
      </c>
      <c r="E2233" s="46">
        <f t="shared" si="68"/>
        <v>2.3126969604554404E-3</v>
      </c>
      <c r="F2233" s="73">
        <f>C2233-('Analyse Spain'!$E$11+'Analyse Spain'!$E$12*E2233)</f>
        <v>6.474640336353068E-3</v>
      </c>
    </row>
    <row r="2234" spans="1:6" x14ac:dyDescent="0.3">
      <c r="A2234" s="6">
        <v>39232</v>
      </c>
      <c r="B2234" s="7">
        <v>15137.284180000001</v>
      </c>
      <c r="C2234" s="8">
        <f t="shared" si="69"/>
        <v>-3.3775238069618796E-3</v>
      </c>
      <c r="D2234" s="67">
        <v>393.65</v>
      </c>
      <c r="E2234" s="46">
        <f t="shared" si="68"/>
        <v>-1.8763153223966267E-3</v>
      </c>
      <c r="F2234" s="73">
        <f>C2234-('Analyse Spain'!$E$11+'Analyse Spain'!$E$12*E2234)</f>
        <v>-1.6675040441939493E-3</v>
      </c>
    </row>
    <row r="2235" spans="1:6" x14ac:dyDescent="0.3">
      <c r="A2235" s="6">
        <v>39233</v>
      </c>
      <c r="B2235" s="7">
        <v>15329.384765999999</v>
      </c>
      <c r="C2235" s="8">
        <f t="shared" si="69"/>
        <v>1.2690558208176439E-2</v>
      </c>
      <c r="D2235" s="67">
        <v>396.74</v>
      </c>
      <c r="E2235" s="46">
        <f t="shared" si="68"/>
        <v>7.8496126000255906E-3</v>
      </c>
      <c r="F2235" s="73">
        <f>C2235-('Analyse Spain'!$E$11+'Analyse Spain'!$E$12*E2235)</f>
        <v>4.579219060396959E-3</v>
      </c>
    </row>
    <row r="2236" spans="1:6" x14ac:dyDescent="0.3">
      <c r="A2236" s="6">
        <v>39234</v>
      </c>
      <c r="B2236" s="7">
        <v>15501.484375</v>
      </c>
      <c r="C2236" s="8">
        <f t="shared" si="69"/>
        <v>1.1226778610300858E-2</v>
      </c>
      <c r="D2236" s="67">
        <v>400.31</v>
      </c>
      <c r="E2236" s="46">
        <f t="shared" si="68"/>
        <v>8.9983364420023193E-3</v>
      </c>
      <c r="F2236" s="73">
        <f>C2236-('Analyse Spain'!$E$11+'Analyse Spain'!$E$12*E2236)</f>
        <v>1.9554443205517628E-3</v>
      </c>
    </row>
    <row r="2237" spans="1:6" x14ac:dyDescent="0.3">
      <c r="A2237" s="6">
        <v>39237</v>
      </c>
      <c r="B2237" s="7">
        <v>15414.284180000001</v>
      </c>
      <c r="C2237" s="8">
        <f t="shared" si="69"/>
        <v>-5.6252803209370095E-3</v>
      </c>
      <c r="D2237" s="67">
        <v>399.02</v>
      </c>
      <c r="E2237" s="46">
        <f t="shared" si="68"/>
        <v>-3.2225025605157054E-3</v>
      </c>
      <c r="F2237" s="73">
        <f>C2237-('Analyse Spain'!$E$11+'Analyse Spain'!$E$12*E2237)</f>
        <v>-2.555864505491643E-3</v>
      </c>
    </row>
    <row r="2238" spans="1:6" x14ac:dyDescent="0.3">
      <c r="A2238" s="6">
        <v>39238</v>
      </c>
      <c r="B2238" s="7">
        <v>15314.884765999999</v>
      </c>
      <c r="C2238" s="8">
        <f t="shared" si="69"/>
        <v>-6.4485261098904401E-3</v>
      </c>
      <c r="D2238" s="67">
        <v>396.61</v>
      </c>
      <c r="E2238" s="46">
        <f t="shared" si="68"/>
        <v>-6.0397975038843921E-3</v>
      </c>
      <c r="F2238" s="73">
        <f>C2238-('Analyse Spain'!$E$11+'Analyse Spain'!$E$12*E2238)</f>
        <v>-5.3417199998122191E-4</v>
      </c>
    </row>
    <row r="2239" spans="1:6" x14ac:dyDescent="0.3">
      <c r="A2239" s="6">
        <v>39239</v>
      </c>
      <c r="B2239" s="7">
        <v>14928.785156</v>
      </c>
      <c r="C2239" s="8">
        <f t="shared" si="69"/>
        <v>-2.5210742091717475E-2</v>
      </c>
      <c r="D2239" s="67">
        <v>390.07</v>
      </c>
      <c r="E2239" s="46">
        <f t="shared" si="68"/>
        <v>-1.6489750636645595E-2</v>
      </c>
      <c r="F2239" s="73">
        <f>C2239-('Analyse Spain'!$E$11+'Analyse Spain'!$E$12*E2239)</f>
        <v>-8.7438997119088993E-3</v>
      </c>
    </row>
    <row r="2240" spans="1:6" x14ac:dyDescent="0.3">
      <c r="A2240" s="6">
        <v>39240</v>
      </c>
      <c r="B2240" s="7">
        <v>14725.885742</v>
      </c>
      <c r="C2240" s="8">
        <f t="shared" si="69"/>
        <v>-1.3591153726159155E-2</v>
      </c>
      <c r="D2240" s="67">
        <v>385.46</v>
      </c>
      <c r="E2240" s="46">
        <f t="shared" si="68"/>
        <v>-1.1818391570743714E-2</v>
      </c>
      <c r="F2240" s="73">
        <f>C2240-('Analyse Spain'!$E$11+'Analyse Spain'!$E$12*E2240)</f>
        <v>-1.8415058754702035E-3</v>
      </c>
    </row>
    <row r="2241" spans="1:6" x14ac:dyDescent="0.3">
      <c r="A2241" s="6">
        <v>39241</v>
      </c>
      <c r="B2241" s="7">
        <v>14816.485352</v>
      </c>
      <c r="C2241" s="8">
        <f t="shared" si="69"/>
        <v>6.1524047916248215E-3</v>
      </c>
      <c r="D2241" s="67">
        <v>385.09</v>
      </c>
      <c r="E2241" s="46">
        <f t="shared" si="68"/>
        <v>-9.5989207699886947E-4</v>
      </c>
      <c r="F2241" s="73">
        <f>C2241-('Analyse Spain'!$E$11+'Analyse Spain'!$E$12*E2241)</f>
        <v>6.9370093468350052E-3</v>
      </c>
    </row>
    <row r="2242" spans="1:6" x14ac:dyDescent="0.3">
      <c r="A2242" s="6">
        <v>39244</v>
      </c>
      <c r="B2242" s="7">
        <v>14940.583984000001</v>
      </c>
      <c r="C2242" s="8">
        <f t="shared" si="69"/>
        <v>8.3757132040258586E-3</v>
      </c>
      <c r="D2242" s="67">
        <v>388.88</v>
      </c>
      <c r="E2242" s="46">
        <f t="shared" ref="E2242:E2305" si="70">D2242/D2241-1</f>
        <v>9.8418551507439833E-3</v>
      </c>
      <c r="F2242" s="73">
        <f>C2242-('Analyse Spain'!$E$11+'Analyse Spain'!$E$12*E2242)</f>
        <v>-1.7474164159368456E-3</v>
      </c>
    </row>
    <row r="2243" spans="1:6" x14ac:dyDescent="0.3">
      <c r="A2243" s="6">
        <v>39245</v>
      </c>
      <c r="B2243" s="7">
        <v>14764.285156</v>
      </c>
      <c r="C2243" s="8">
        <f t="shared" ref="C2243:C2306" si="71">B2243/B2242-1</f>
        <v>-1.1799995782547756E-2</v>
      </c>
      <c r="D2243" s="67">
        <v>386.8</v>
      </c>
      <c r="E2243" s="46">
        <f t="shared" si="70"/>
        <v>-5.3486936844270305E-3</v>
      </c>
      <c r="F2243" s="73">
        <f>C2243-('Analyse Spain'!$E$11+'Analyse Spain'!$E$12*E2243)</f>
        <v>-6.5835266158009052E-3</v>
      </c>
    </row>
    <row r="2244" spans="1:6" x14ac:dyDescent="0.3">
      <c r="A2244" s="6">
        <v>39246</v>
      </c>
      <c r="B2244" s="7">
        <v>14829.785156</v>
      </c>
      <c r="C2244" s="8">
        <f t="shared" si="71"/>
        <v>4.4363813965879739E-3</v>
      </c>
      <c r="D2244" s="67">
        <v>388.22</v>
      </c>
      <c r="E2244" s="46">
        <f t="shared" si="70"/>
        <v>3.6711478800413033E-3</v>
      </c>
      <c r="F2244" s="73">
        <f>C2244-('Analyse Spain'!$E$11+'Analyse Spain'!$E$12*E2244)</f>
        <v>5.4450614339647801E-4</v>
      </c>
    </row>
    <row r="2245" spans="1:6" x14ac:dyDescent="0.3">
      <c r="A2245" s="6">
        <v>39247</v>
      </c>
      <c r="B2245" s="7">
        <v>15078.384765999999</v>
      </c>
      <c r="C2245" s="8">
        <f t="shared" si="71"/>
        <v>1.6763534156758686E-2</v>
      </c>
      <c r="D2245" s="67">
        <v>394.29</v>
      </c>
      <c r="E2245" s="46">
        <f t="shared" si="70"/>
        <v>1.5635464427386614E-2</v>
      </c>
      <c r="F2245" s="73">
        <f>C2245-('Analyse Spain'!$E$11+'Analyse Spain'!$E$12*E2245)</f>
        <v>7.8994825671148405E-4</v>
      </c>
    </row>
    <row r="2246" spans="1:6" x14ac:dyDescent="0.3">
      <c r="A2246" s="6">
        <v>39248</v>
      </c>
      <c r="B2246" s="7">
        <v>15252.083984000001</v>
      </c>
      <c r="C2246" s="8">
        <f t="shared" si="71"/>
        <v>1.1519749674492541E-2</v>
      </c>
      <c r="D2246" s="67">
        <v>399.27</v>
      </c>
      <c r="E2246" s="46">
        <f t="shared" si="70"/>
        <v>1.2630297496766252E-2</v>
      </c>
      <c r="F2246" s="73">
        <f>C2246-('Analyse Spain'!$E$11+'Analyse Spain'!$E$12*E2246)</f>
        <v>-1.4191825403585129E-3</v>
      </c>
    </row>
    <row r="2247" spans="1:6" x14ac:dyDescent="0.3">
      <c r="A2247" s="6">
        <v>39251</v>
      </c>
      <c r="B2247" s="7">
        <v>15103.583984000001</v>
      </c>
      <c r="C2247" s="8">
        <f t="shared" si="71"/>
        <v>-9.7363743968221783E-3</v>
      </c>
      <c r="D2247" s="67">
        <v>397.87</v>
      </c>
      <c r="E2247" s="46">
        <f t="shared" si="70"/>
        <v>-3.5063991785007076E-3</v>
      </c>
      <c r="F2247" s="73">
        <f>C2247-('Analyse Spain'!$E$11+'Analyse Spain'!$E$12*E2247)</f>
        <v>-6.3802763644242033E-3</v>
      </c>
    </row>
    <row r="2248" spans="1:6" x14ac:dyDescent="0.3">
      <c r="A2248" s="6">
        <v>39252</v>
      </c>
      <c r="B2248" s="7">
        <v>15000.184569999999</v>
      </c>
      <c r="C2248" s="8">
        <f t="shared" si="71"/>
        <v>-6.8460184092422605E-3</v>
      </c>
      <c r="D2248" s="67">
        <v>396.42</v>
      </c>
      <c r="E2248" s="46">
        <f t="shared" si="70"/>
        <v>-3.644406464422989E-3</v>
      </c>
      <c r="F2248" s="73">
        <f>C2248-('Analyse Spain'!$E$11+'Analyse Spain'!$E$12*E2248)</f>
        <v>-3.3505589608308611E-3</v>
      </c>
    </row>
    <row r="2249" spans="1:6" x14ac:dyDescent="0.3">
      <c r="A2249" s="6">
        <v>39253</v>
      </c>
      <c r="B2249" s="7">
        <v>15035.684569999999</v>
      </c>
      <c r="C2249" s="8">
        <f t="shared" si="71"/>
        <v>2.3666375459805433E-3</v>
      </c>
      <c r="D2249" s="67">
        <v>397.85</v>
      </c>
      <c r="E2249" s="46">
        <f t="shared" si="70"/>
        <v>3.6072852025630375E-3</v>
      </c>
      <c r="F2249" s="73">
        <f>C2249-('Analyse Spain'!$E$11+'Analyse Spain'!$E$12*E2249)</f>
        <v>-1.4607484079373493E-3</v>
      </c>
    </row>
    <row r="2250" spans="1:6" x14ac:dyDescent="0.3">
      <c r="A2250" s="6">
        <v>39254</v>
      </c>
      <c r="B2250" s="7">
        <v>14882.385742</v>
      </c>
      <c r="C2250" s="8">
        <f t="shared" si="71"/>
        <v>-1.0195666667939363E-2</v>
      </c>
      <c r="D2250" s="67">
        <v>393.7</v>
      </c>
      <c r="E2250" s="46">
        <f t="shared" si="70"/>
        <v>-1.0431066985044701E-2</v>
      </c>
      <c r="F2250" s="73">
        <f>C2250-('Analyse Spain'!$E$11+'Analyse Spain'!$E$12*E2250)</f>
        <v>1.5304414206225581E-4</v>
      </c>
    </row>
    <row r="2251" spans="1:6" x14ac:dyDescent="0.3">
      <c r="A2251" s="6">
        <v>39255</v>
      </c>
      <c r="B2251" s="7">
        <v>14784.885742</v>
      </c>
      <c r="C2251" s="8">
        <f t="shared" si="71"/>
        <v>-6.5513689599404623E-3</v>
      </c>
      <c r="D2251" s="67">
        <v>392.43</v>
      </c>
      <c r="E2251" s="46">
        <f t="shared" si="70"/>
        <v>-3.225806451612856E-3</v>
      </c>
      <c r="F2251" s="73">
        <f>C2251-('Analyse Spain'!$E$11+'Analyse Spain'!$E$12*E2251)</f>
        <v>-3.4786168355562157E-3</v>
      </c>
    </row>
    <row r="2252" spans="1:6" x14ac:dyDescent="0.3">
      <c r="A2252" s="6">
        <v>39258</v>
      </c>
      <c r="B2252" s="7">
        <v>14848.285156</v>
      </c>
      <c r="C2252" s="8">
        <f t="shared" si="71"/>
        <v>4.2881233650591266E-3</v>
      </c>
      <c r="D2252" s="67">
        <v>391.94</v>
      </c>
      <c r="E2252" s="46">
        <f t="shared" si="70"/>
        <v>-1.2486303289759304E-3</v>
      </c>
      <c r="F2252" s="73">
        <f>C2252-('Analyse Spain'!$E$11+'Analyse Spain'!$E$12*E2252)</f>
        <v>5.3642992774179804E-3</v>
      </c>
    </row>
    <row r="2253" spans="1:6" x14ac:dyDescent="0.3">
      <c r="A2253" s="6">
        <v>39259</v>
      </c>
      <c r="B2253" s="7">
        <v>14755.185546999999</v>
      </c>
      <c r="C2253" s="8">
        <f t="shared" si="71"/>
        <v>-6.2700579913351762E-3</v>
      </c>
      <c r="D2253" s="67">
        <v>389.52</v>
      </c>
      <c r="E2253" s="46">
        <f t="shared" si="70"/>
        <v>-6.174414451191601E-3</v>
      </c>
      <c r="F2253" s="73">
        <f>C2253-('Analyse Spain'!$E$11+'Analyse Spain'!$E$12*E2253)</f>
        <v>-2.1976607009401104E-4</v>
      </c>
    </row>
    <row r="2254" spans="1:6" x14ac:dyDescent="0.3">
      <c r="A2254" s="6">
        <v>39260</v>
      </c>
      <c r="B2254" s="7">
        <v>14681.685546999999</v>
      </c>
      <c r="C2254" s="8">
        <f t="shared" si="71"/>
        <v>-4.9812996092715167E-3</v>
      </c>
      <c r="D2254" s="67">
        <v>387.69</v>
      </c>
      <c r="E2254" s="46">
        <f t="shared" si="70"/>
        <v>-4.698089956869933E-3</v>
      </c>
      <c r="F2254" s="73">
        <f>C2254-('Analyse Spain'!$E$11+'Analyse Spain'!$E$12*E2254)</f>
        <v>-4.2181790612154726E-4</v>
      </c>
    </row>
    <row r="2255" spans="1:6" x14ac:dyDescent="0.3">
      <c r="A2255" s="6">
        <v>39261</v>
      </c>
      <c r="B2255" s="7">
        <v>14819.885742</v>
      </c>
      <c r="C2255" s="8">
        <f t="shared" si="71"/>
        <v>9.4131014152010195E-3</v>
      </c>
      <c r="D2255" s="67">
        <v>391.6</v>
      </c>
      <c r="E2255" s="46">
        <f t="shared" si="70"/>
        <v>1.0085377492326408E-2</v>
      </c>
      <c r="F2255" s="73">
        <f>C2255-('Analyse Spain'!$E$11+'Analyse Spain'!$E$12*E2255)</f>
        <v>-9.5593999215052954E-4</v>
      </c>
    </row>
    <row r="2256" spans="1:6" x14ac:dyDescent="0.3">
      <c r="A2256" s="6">
        <v>39262</v>
      </c>
      <c r="B2256" s="7">
        <v>14891.985352</v>
      </c>
      <c r="C2256" s="8">
        <f t="shared" si="71"/>
        <v>4.8650584259004592E-3</v>
      </c>
      <c r="D2256" s="67">
        <v>393.71</v>
      </c>
      <c r="E2256" s="46">
        <f t="shared" si="70"/>
        <v>5.3881511746678434E-3</v>
      </c>
      <c r="F2256" s="73">
        <f>C2256-('Analyse Spain'!$E$11+'Analyse Spain'!$E$12*E2256)</f>
        <v>-7.6066739061290359E-4</v>
      </c>
    </row>
    <row r="2257" spans="1:6" x14ac:dyDescent="0.3">
      <c r="A2257" s="6">
        <v>39265</v>
      </c>
      <c r="B2257" s="7">
        <v>14804.685546999999</v>
      </c>
      <c r="C2257" s="8">
        <f t="shared" si="71"/>
        <v>-5.8622005687291034E-3</v>
      </c>
      <c r="D2257" s="67">
        <v>392.23</v>
      </c>
      <c r="E2257" s="46">
        <f t="shared" si="70"/>
        <v>-3.759112036778256E-3</v>
      </c>
      <c r="F2257" s="73">
        <f>C2257-('Analyse Spain'!$E$11+'Analyse Spain'!$E$12*E2257)</f>
        <v>-2.2509100547240908E-3</v>
      </c>
    </row>
    <row r="2258" spans="1:6" x14ac:dyDescent="0.3">
      <c r="A2258" s="6">
        <v>39266</v>
      </c>
      <c r="B2258" s="7">
        <v>14869.385742</v>
      </c>
      <c r="C2258" s="8">
        <f t="shared" si="71"/>
        <v>4.3702512150358697E-3</v>
      </c>
      <c r="D2258" s="67">
        <v>395.71</v>
      </c>
      <c r="E2258" s="46">
        <f t="shared" si="70"/>
        <v>8.8723453076000602E-3</v>
      </c>
      <c r="F2258" s="73">
        <f>C2258-('Analyse Spain'!$E$11+'Analyse Spain'!$E$12*E2258)</f>
        <v>-4.7738557129250632E-3</v>
      </c>
    </row>
    <row r="2259" spans="1:6" x14ac:dyDescent="0.3">
      <c r="A2259" s="6">
        <v>39267</v>
      </c>
      <c r="B2259" s="7">
        <v>14989.684569999999</v>
      </c>
      <c r="C2259" s="8">
        <f t="shared" si="71"/>
        <v>8.0903697090999316E-3</v>
      </c>
      <c r="D2259" s="67">
        <v>397.5</v>
      </c>
      <c r="E2259" s="46">
        <f t="shared" si="70"/>
        <v>4.5235146951050353E-3</v>
      </c>
      <c r="F2259" s="73">
        <f>C2259-('Analyse Spain'!$E$11+'Analyse Spain'!$E$12*E2259)</f>
        <v>3.3377642015867248E-3</v>
      </c>
    </row>
    <row r="2260" spans="1:6" x14ac:dyDescent="0.3">
      <c r="A2260" s="6">
        <v>39268</v>
      </c>
      <c r="B2260" s="7">
        <v>14907.385742</v>
      </c>
      <c r="C2260" s="8">
        <f t="shared" si="71"/>
        <v>-5.4903642311933121E-3</v>
      </c>
      <c r="D2260" s="67">
        <v>394.93</v>
      </c>
      <c r="E2260" s="46">
        <f t="shared" si="70"/>
        <v>-6.4654088050314362E-3</v>
      </c>
      <c r="F2260" s="73">
        <f>C2260-('Analyse Spain'!$E$11+'Analyse Spain'!$E$12*E2260)</f>
        <v>8.5377728597330668E-4</v>
      </c>
    </row>
    <row r="2261" spans="1:6" x14ac:dyDescent="0.3">
      <c r="A2261" s="6">
        <v>39269</v>
      </c>
      <c r="B2261" s="7">
        <v>15058.284180000001</v>
      </c>
      <c r="C2261" s="8">
        <f t="shared" si="71"/>
        <v>1.0122394403121904E-2</v>
      </c>
      <c r="D2261" s="67">
        <v>397.27</v>
      </c>
      <c r="E2261" s="46">
        <f t="shared" si="70"/>
        <v>5.9251006507481385E-3</v>
      </c>
      <c r="F2261" s="73">
        <f>C2261-('Analyse Spain'!$E$11+'Analyse Spain'!$E$12*E2261)</f>
        <v>3.954450552146529E-3</v>
      </c>
    </row>
    <row r="2262" spans="1:6" x14ac:dyDescent="0.3">
      <c r="A2262" s="6">
        <v>39272</v>
      </c>
      <c r="B2262" s="7">
        <v>14974.684569999999</v>
      </c>
      <c r="C2262" s="8">
        <f t="shared" si="71"/>
        <v>-5.5517354434734267E-3</v>
      </c>
      <c r="D2262" s="67">
        <v>398.52</v>
      </c>
      <c r="E2262" s="46">
        <f t="shared" si="70"/>
        <v>3.1464746897575946E-3</v>
      </c>
      <c r="F2262" s="73">
        <f>C2262-('Analyse Spain'!$E$11+'Analyse Spain'!$E$12*E2262)</f>
        <v>-8.9137894031471633E-3</v>
      </c>
    </row>
    <row r="2263" spans="1:6" x14ac:dyDescent="0.3">
      <c r="A2263" s="6">
        <v>39273</v>
      </c>
      <c r="B2263" s="7">
        <v>14823.885742</v>
      </c>
      <c r="C2263" s="8">
        <f t="shared" si="71"/>
        <v>-1.0070250715137341E-2</v>
      </c>
      <c r="D2263" s="67">
        <v>394.02</v>
      </c>
      <c r="E2263" s="46">
        <f t="shared" si="70"/>
        <v>-1.129177958446248E-2</v>
      </c>
      <c r="F2263" s="73">
        <f>C2263-('Analyse Spain'!$E$11+'Analyse Spain'!$E$12*E2263)</f>
        <v>1.1476180225334486E-3</v>
      </c>
    </row>
    <row r="2264" spans="1:6" x14ac:dyDescent="0.3">
      <c r="A2264" s="6">
        <v>39274</v>
      </c>
      <c r="B2264" s="7">
        <v>14766.185546999999</v>
      </c>
      <c r="C2264" s="8">
        <f t="shared" si="71"/>
        <v>-3.8923799066071796E-3</v>
      </c>
      <c r="D2264" s="67">
        <v>392.72</v>
      </c>
      <c r="E2264" s="46">
        <f t="shared" si="70"/>
        <v>-3.2993249073649533E-3</v>
      </c>
      <c r="F2264" s="73">
        <f>C2264-('Analyse Spain'!$E$11+'Analyse Spain'!$E$12*E2264)</f>
        <v>-7.4538796199704726E-4</v>
      </c>
    </row>
    <row r="2265" spans="1:6" x14ac:dyDescent="0.3">
      <c r="A2265" s="6">
        <v>39275</v>
      </c>
      <c r="B2265" s="7">
        <v>14941.784180000001</v>
      </c>
      <c r="C2265" s="8">
        <f t="shared" si="71"/>
        <v>1.1891942739110206E-2</v>
      </c>
      <c r="D2265" s="67">
        <v>397.34</v>
      </c>
      <c r="E2265" s="46">
        <f t="shared" si="70"/>
        <v>1.1764106742717217E-2</v>
      </c>
      <c r="F2265" s="73">
        <f>C2265-('Analyse Spain'!$E$11+'Analyse Spain'!$E$12*E2265)</f>
        <v>-1.7229964168390642E-4</v>
      </c>
    </row>
    <row r="2266" spans="1:6" x14ac:dyDescent="0.3">
      <c r="A2266" s="6">
        <v>39276</v>
      </c>
      <c r="B2266" s="7">
        <v>15023.484375</v>
      </c>
      <c r="C2266" s="8">
        <f t="shared" si="71"/>
        <v>5.4679008889284564E-3</v>
      </c>
      <c r="D2266" s="67">
        <v>399.02</v>
      </c>
      <c r="E2266" s="46">
        <f t="shared" si="70"/>
        <v>4.2281169779030403E-3</v>
      </c>
      <c r="F2266" s="73">
        <f>C2266-('Analyse Spain'!$E$11+'Analyse Spain'!$E$12*E2266)</f>
        <v>1.013591546587183E-3</v>
      </c>
    </row>
    <row r="2267" spans="1:6" x14ac:dyDescent="0.3">
      <c r="A2267" s="6">
        <v>39279</v>
      </c>
      <c r="B2267" s="7">
        <v>15110.384765999999</v>
      </c>
      <c r="C2267" s="8">
        <f t="shared" si="71"/>
        <v>5.7843033500675212E-3</v>
      </c>
      <c r="D2267" s="67">
        <v>399.71</v>
      </c>
      <c r="E2267" s="46">
        <f t="shared" si="70"/>
        <v>1.7292366297427808E-3</v>
      </c>
      <c r="F2267" s="73">
        <f>C2267-('Analyse Spain'!$E$11+'Analyse Spain'!$E$12*E2267)</f>
        <v>3.8533934169708269E-3</v>
      </c>
    </row>
    <row r="2268" spans="1:6" x14ac:dyDescent="0.3">
      <c r="A2268" s="6">
        <v>39280</v>
      </c>
      <c r="B2268" s="7">
        <v>15153.784180000001</v>
      </c>
      <c r="C2268" s="8">
        <f t="shared" si="71"/>
        <v>2.8721581000143992E-3</v>
      </c>
      <c r="D2268" s="67">
        <v>397.79</v>
      </c>
      <c r="E2268" s="46">
        <f t="shared" si="70"/>
        <v>-4.8034825248304269E-3</v>
      </c>
      <c r="F2268" s="73">
        <f>C2268-('Analyse Spain'!$E$11+'Analyse Spain'!$E$12*E2268)</f>
        <v>7.5380664849885219E-3</v>
      </c>
    </row>
    <row r="2269" spans="1:6" x14ac:dyDescent="0.3">
      <c r="A2269" s="6">
        <v>39281</v>
      </c>
      <c r="B2269" s="7">
        <v>15058.583984000001</v>
      </c>
      <c r="C2269" s="8">
        <f t="shared" si="71"/>
        <v>-6.2822721288089411E-3</v>
      </c>
      <c r="D2269" s="67">
        <v>393.14</v>
      </c>
      <c r="E2269" s="46">
        <f t="shared" si="70"/>
        <v>-1.1689584956886878E-2</v>
      </c>
      <c r="F2269" s="73">
        <f>C2269-('Analyse Spain'!$E$11+'Analyse Spain'!$E$12*E2269)</f>
        <v>5.3373052550997856E-3</v>
      </c>
    </row>
    <row r="2270" spans="1:6" x14ac:dyDescent="0.3">
      <c r="A2270" s="6">
        <v>39282</v>
      </c>
      <c r="B2270" s="7">
        <v>15207.284180000001</v>
      </c>
      <c r="C2270" s="8">
        <f t="shared" si="71"/>
        <v>9.8747794718279103E-3</v>
      </c>
      <c r="D2270" s="67">
        <v>396.94</v>
      </c>
      <c r="E2270" s="46">
        <f t="shared" si="70"/>
        <v>9.6657679198250968E-3</v>
      </c>
      <c r="F2270" s="73">
        <f>C2270-('Analyse Spain'!$E$11+'Analyse Spain'!$E$12*E2270)</f>
        <v>-7.0535145986585709E-5</v>
      </c>
    </row>
    <row r="2271" spans="1:6" x14ac:dyDescent="0.3">
      <c r="A2271" s="6">
        <v>39283</v>
      </c>
      <c r="B2271" s="7">
        <v>14930.084961</v>
      </c>
      <c r="C2271" s="8">
        <f t="shared" si="71"/>
        <v>-1.8228055431788515E-2</v>
      </c>
      <c r="D2271" s="67">
        <v>392.59</v>
      </c>
      <c r="E2271" s="46">
        <f t="shared" si="70"/>
        <v>-1.0958835088426544E-2</v>
      </c>
      <c r="F2271" s="73">
        <f>C2271-('Analyse Spain'!$E$11+'Analyse Spain'!$E$12*E2271)</f>
        <v>-7.3463980478253397E-3</v>
      </c>
    </row>
    <row r="2272" spans="1:6" x14ac:dyDescent="0.3">
      <c r="A2272" s="6">
        <v>39286</v>
      </c>
      <c r="B2272" s="7">
        <v>15056.684569999999</v>
      </c>
      <c r="C2272" s="8">
        <f t="shared" si="71"/>
        <v>8.4794968903860735E-3</v>
      </c>
      <c r="D2272" s="67">
        <v>394.99</v>
      </c>
      <c r="E2272" s="46">
        <f t="shared" si="70"/>
        <v>6.1132479176750909E-3</v>
      </c>
      <c r="F2272" s="73">
        <f>C2272-('Analyse Spain'!$E$11+'Analyse Spain'!$E$12*E2272)</f>
        <v>2.1215596679537612E-3</v>
      </c>
    </row>
    <row r="2273" spans="1:6" x14ac:dyDescent="0.3">
      <c r="A2273" s="6">
        <v>39287</v>
      </c>
      <c r="B2273" s="7">
        <v>14913.285156</v>
      </c>
      <c r="C2273" s="8">
        <f t="shared" si="71"/>
        <v>-9.5239701232580076E-3</v>
      </c>
      <c r="D2273" s="67">
        <v>388.94</v>
      </c>
      <c r="E2273" s="46">
        <f t="shared" si="70"/>
        <v>-1.531684346439155E-2</v>
      </c>
      <c r="F2273" s="73">
        <f>C2273-('Analyse Spain'!$E$11+'Analyse Spain'!$E$12*E2273)</f>
        <v>5.7584564970110576E-3</v>
      </c>
    </row>
    <row r="2274" spans="1:6" x14ac:dyDescent="0.3">
      <c r="A2274" s="6">
        <v>39288</v>
      </c>
      <c r="B2274" s="7">
        <v>14937.685546999999</v>
      </c>
      <c r="C2274" s="8">
        <f t="shared" si="71"/>
        <v>1.6361513070231037E-3</v>
      </c>
      <c r="D2274" s="67">
        <v>385.5</v>
      </c>
      <c r="E2274" s="46">
        <f t="shared" si="70"/>
        <v>-8.8445518588985417E-3</v>
      </c>
      <c r="F2274" s="73">
        <f>C2274-('Analyse Spain'!$E$11+'Analyse Spain'!$E$12*E2274)</f>
        <v>1.0382780074552291E-2</v>
      </c>
    </row>
    <row r="2275" spans="1:6" x14ac:dyDescent="0.3">
      <c r="A2275" s="6">
        <v>39289</v>
      </c>
      <c r="B2275" s="7">
        <v>14540.385742</v>
      </c>
      <c r="C2275" s="8">
        <f t="shared" si="71"/>
        <v>-2.6597146107402825E-2</v>
      </c>
      <c r="D2275" s="67">
        <v>374.56</v>
      </c>
      <c r="E2275" s="46">
        <f t="shared" si="70"/>
        <v>-2.8378728923476038E-2</v>
      </c>
      <c r="F2275" s="73">
        <f>C2275-('Analyse Spain'!$E$11+'Analyse Spain'!$E$12*E2275)</f>
        <v>1.8753294383141612E-3</v>
      </c>
    </row>
    <row r="2276" spans="1:6" x14ac:dyDescent="0.3">
      <c r="A2276" s="6">
        <v>39290</v>
      </c>
      <c r="B2276" s="7">
        <v>14587.485352</v>
      </c>
      <c r="C2276" s="8">
        <f t="shared" si="71"/>
        <v>3.2392269940921814E-3</v>
      </c>
      <c r="D2276" s="67">
        <v>372.69</v>
      </c>
      <c r="E2276" s="46">
        <f t="shared" si="70"/>
        <v>-4.9925245621529335E-3</v>
      </c>
      <c r="F2276" s="73">
        <f>C2276-('Analyse Spain'!$E$11+'Analyse Spain'!$E$12*E2276)</f>
        <v>8.0960323004227834E-3</v>
      </c>
    </row>
    <row r="2277" spans="1:6" x14ac:dyDescent="0.3">
      <c r="A2277" s="6">
        <v>39293</v>
      </c>
      <c r="B2277" s="7">
        <v>14507.885742</v>
      </c>
      <c r="C2277" s="8">
        <f t="shared" si="71"/>
        <v>-5.4567053936466214E-3</v>
      </c>
      <c r="D2277" s="67">
        <v>372.03</v>
      </c>
      <c r="E2277" s="46">
        <f t="shared" si="70"/>
        <v>-1.7709087981969684E-3</v>
      </c>
      <c r="F2277" s="73">
        <f>C2277-('Analyse Spain'!$E$11+'Analyse Spain'!$E$12*E2277)</f>
        <v>-3.8531264058808898E-3</v>
      </c>
    </row>
    <row r="2278" spans="1:6" x14ac:dyDescent="0.3">
      <c r="A2278" s="6">
        <v>39294</v>
      </c>
      <c r="B2278" s="7">
        <v>14802.385742</v>
      </c>
      <c r="C2278" s="8">
        <f t="shared" si="71"/>
        <v>2.0299305166667336E-2</v>
      </c>
      <c r="D2278" s="67">
        <v>380.07</v>
      </c>
      <c r="E2278" s="46">
        <f t="shared" si="70"/>
        <v>2.1611160390291095E-2</v>
      </c>
      <c r="F2278" s="73">
        <f>C2278-('Analyse Spain'!$E$11+'Analyse Spain'!$E$12*E2278)</f>
        <v>-1.7086103377244623E-3</v>
      </c>
    </row>
    <row r="2279" spans="1:6" x14ac:dyDescent="0.3">
      <c r="A2279" s="6">
        <v>39295</v>
      </c>
      <c r="B2279" s="7">
        <v>14595.685546999999</v>
      </c>
      <c r="C2279" s="8">
        <f t="shared" si="71"/>
        <v>-1.3963978415554634E-2</v>
      </c>
      <c r="D2279" s="67">
        <v>374.16</v>
      </c>
      <c r="E2279" s="46">
        <f t="shared" si="70"/>
        <v>-1.5549767148156812E-2</v>
      </c>
      <c r="F2279" s="73">
        <f>C2279-('Analyse Spain'!$E$11+'Analyse Spain'!$E$12*E2279)</f>
        <v>1.5536573400558099E-3</v>
      </c>
    </row>
    <row r="2280" spans="1:6" x14ac:dyDescent="0.3">
      <c r="A2280" s="6">
        <v>39296</v>
      </c>
      <c r="B2280" s="7">
        <v>14678.584961</v>
      </c>
      <c r="C2280" s="8">
        <f t="shared" si="71"/>
        <v>5.679720471714278E-3</v>
      </c>
      <c r="D2280" s="67">
        <v>376.93</v>
      </c>
      <c r="E2280" s="46">
        <f t="shared" si="70"/>
        <v>7.4032499465468415E-3</v>
      </c>
      <c r="F2280" s="73">
        <f>C2280-('Analyse Spain'!$E$11+'Analyse Spain'!$E$12*E2280)</f>
        <v>-1.9808763038158201E-3</v>
      </c>
    </row>
    <row r="2281" spans="1:6" x14ac:dyDescent="0.3">
      <c r="A2281" s="6">
        <v>39297</v>
      </c>
      <c r="B2281" s="7">
        <v>14534.285156</v>
      </c>
      <c r="C2281" s="8">
        <f t="shared" si="71"/>
        <v>-9.8306345866032707E-3</v>
      </c>
      <c r="D2281" s="67">
        <v>372.03</v>
      </c>
      <c r="E2281" s="46">
        <f t="shared" si="70"/>
        <v>-1.2999761228875473E-2</v>
      </c>
      <c r="F2281" s="73">
        <f>C2281-('Analyse Spain'!$E$11+'Analyse Spain'!$E$12*E2281)</f>
        <v>3.1119745435738682E-3</v>
      </c>
    </row>
    <row r="2282" spans="1:6" x14ac:dyDescent="0.3">
      <c r="A2282" s="6">
        <v>39300</v>
      </c>
      <c r="B2282" s="7">
        <v>14432.084961</v>
      </c>
      <c r="C2282" s="8">
        <f t="shared" si="71"/>
        <v>-7.0316629887923199E-3</v>
      </c>
      <c r="D2282" s="67">
        <v>368.64</v>
      </c>
      <c r="E2282" s="46">
        <f t="shared" si="70"/>
        <v>-9.1121683735182479E-3</v>
      </c>
      <c r="F2282" s="73">
        <f>C2282-('Analyse Spain'!$E$11+'Analyse Spain'!$E$12*E2282)</f>
        <v>1.985208151643051E-3</v>
      </c>
    </row>
    <row r="2283" spans="1:6" x14ac:dyDescent="0.3">
      <c r="A2283" s="6">
        <v>39301</v>
      </c>
      <c r="B2283" s="7">
        <v>14652.885742</v>
      </c>
      <c r="C2283" s="8">
        <f t="shared" si="71"/>
        <v>1.5299298860606214E-2</v>
      </c>
      <c r="D2283" s="67">
        <v>373.62</v>
      </c>
      <c r="E2283" s="46">
        <f t="shared" si="70"/>
        <v>1.3509114583333481E-2</v>
      </c>
      <c r="F2283" s="73">
        <f>C2283-('Analyse Spain'!$E$11+'Analyse Spain'!$E$12*E2283)</f>
        <v>1.4729265893673269E-3</v>
      </c>
    </row>
    <row r="2284" spans="1:6" x14ac:dyDescent="0.3">
      <c r="A2284" s="6">
        <v>39302</v>
      </c>
      <c r="B2284" s="7">
        <v>15004.184569999999</v>
      </c>
      <c r="C2284" s="8">
        <f t="shared" si="71"/>
        <v>2.3974719668567346E-2</v>
      </c>
      <c r="D2284" s="67">
        <v>381.05</v>
      </c>
      <c r="E2284" s="46">
        <f t="shared" si="70"/>
        <v>1.9886515711150299E-2</v>
      </c>
      <c r="F2284" s="73">
        <f>C2284-('Analyse Spain'!$E$11+'Analyse Spain'!$E$12*E2284)</f>
        <v>3.7083710894205771E-3</v>
      </c>
    </row>
    <row r="2285" spans="1:6" x14ac:dyDescent="0.3">
      <c r="A2285" s="6">
        <v>39303</v>
      </c>
      <c r="B2285" s="7">
        <v>14838.285156</v>
      </c>
      <c r="C2285" s="8">
        <f t="shared" si="71"/>
        <v>-1.105687638178654E-2</v>
      </c>
      <c r="D2285" s="67">
        <v>374.27</v>
      </c>
      <c r="E2285" s="46">
        <f t="shared" si="70"/>
        <v>-1.779294055898184E-2</v>
      </c>
      <c r="F2285" s="73">
        <f>C2285-('Analyse Spain'!$E$11+'Analyse Spain'!$E$12*E2285)</f>
        <v>6.725942844443604E-3</v>
      </c>
    </row>
    <row r="2286" spans="1:6" x14ac:dyDescent="0.3">
      <c r="A2286" s="6">
        <v>39304</v>
      </c>
      <c r="B2286" s="7">
        <v>14453.885742</v>
      </c>
      <c r="C2286" s="8">
        <f t="shared" si="71"/>
        <v>-2.5905919043789472E-2</v>
      </c>
      <c r="D2286" s="67">
        <v>362.77</v>
      </c>
      <c r="E2286" s="46">
        <f t="shared" si="70"/>
        <v>-3.0726480882785179E-2</v>
      </c>
      <c r="F2286" s="73">
        <f>C2286-('Analyse Spain'!$E$11+'Analyse Spain'!$E$12*E2286)</f>
        <v>4.9373446477205402E-3</v>
      </c>
    </row>
    <row r="2287" spans="1:6" x14ac:dyDescent="0.3">
      <c r="A2287" s="6">
        <v>39307</v>
      </c>
      <c r="B2287" s="7">
        <v>14731.785156</v>
      </c>
      <c r="C2287" s="8">
        <f t="shared" si="71"/>
        <v>1.922662313515322E-2</v>
      </c>
      <c r="D2287" s="67">
        <v>370.91</v>
      </c>
      <c r="E2287" s="46">
        <f t="shared" si="70"/>
        <v>2.2438459630068852E-2</v>
      </c>
      <c r="F2287" s="73">
        <f>C2287-('Analyse Spain'!$E$11+'Analyse Spain'!$E$12*E2287)</f>
        <v>-3.6167090847530406E-3</v>
      </c>
    </row>
    <row r="2288" spans="1:6" x14ac:dyDescent="0.3">
      <c r="A2288" s="6">
        <v>39308</v>
      </c>
      <c r="B2288" s="7">
        <v>14553.084961</v>
      </c>
      <c r="C2288" s="8">
        <f t="shared" si="71"/>
        <v>-1.2130247156585616E-2</v>
      </c>
      <c r="D2288" s="67">
        <v>366.34</v>
      </c>
      <c r="E2288" s="46">
        <f t="shared" si="70"/>
        <v>-1.2321048232725063E-2</v>
      </c>
      <c r="F2288" s="73">
        <f>C2288-('Analyse Spain'!$E$11+'Analyse Spain'!$E$12*E2288)</f>
        <v>1.2698943272798288E-4</v>
      </c>
    </row>
    <row r="2289" spans="1:6" x14ac:dyDescent="0.3">
      <c r="A2289" s="6">
        <v>39309</v>
      </c>
      <c r="B2289" s="7">
        <v>14520.485352</v>
      </c>
      <c r="C2289" s="8">
        <f t="shared" si="71"/>
        <v>-2.2400480095706721E-3</v>
      </c>
      <c r="D2289" s="67">
        <v>365.36</v>
      </c>
      <c r="E2289" s="46">
        <f t="shared" si="70"/>
        <v>-2.6751105530380404E-3</v>
      </c>
      <c r="F2289" s="73">
        <f>C2289-('Analyse Spain'!$E$11+'Analyse Spain'!$E$12*E2289)</f>
        <v>2.76604777700383E-4</v>
      </c>
    </row>
    <row r="2290" spans="1:6" x14ac:dyDescent="0.3">
      <c r="A2290" s="6">
        <v>39310</v>
      </c>
      <c r="B2290" s="7">
        <v>13979.685546999999</v>
      </c>
      <c r="C2290" s="8">
        <f t="shared" si="71"/>
        <v>-3.7243920701694244E-2</v>
      </c>
      <c r="D2290" s="67">
        <v>352.37</v>
      </c>
      <c r="E2290" s="46">
        <f t="shared" si="70"/>
        <v>-3.555397416246997E-2</v>
      </c>
      <c r="F2290" s="73">
        <f>C2290-('Analyse Spain'!$E$11+'Analyse Spain'!$E$12*E2290)</f>
        <v>-1.5257962754326657E-3</v>
      </c>
    </row>
    <row r="2291" spans="1:6" x14ac:dyDescent="0.3">
      <c r="A2291" s="6">
        <v>39311</v>
      </c>
      <c r="B2291" s="7">
        <v>14237.485352</v>
      </c>
      <c r="C2291" s="8">
        <f t="shared" si="71"/>
        <v>1.844103031740385E-2</v>
      </c>
      <c r="D2291" s="67">
        <v>359.98</v>
      </c>
      <c r="E2291" s="46">
        <f t="shared" si="70"/>
        <v>2.1596617192155998E-2</v>
      </c>
      <c r="F2291" s="73">
        <f>C2291-('Analyse Spain'!$E$11+'Analyse Spain'!$E$12*E2291)</f>
        <v>-3.552199290718587E-3</v>
      </c>
    </row>
    <row r="2292" spans="1:6" x14ac:dyDescent="0.3">
      <c r="A2292" s="6">
        <v>39314</v>
      </c>
      <c r="B2292" s="7">
        <v>14269.084961</v>
      </c>
      <c r="C2292" s="8">
        <f t="shared" si="71"/>
        <v>2.2194656021585768E-3</v>
      </c>
      <c r="D2292" s="67">
        <v>362.33</v>
      </c>
      <c r="E2292" s="46">
        <f t="shared" si="70"/>
        <v>6.5281404522472553E-3</v>
      </c>
      <c r="F2292" s="73">
        <f>C2292-('Analyse Spain'!$E$11+'Analyse Spain'!$E$12*E2292)</f>
        <v>-4.5574350882165559E-3</v>
      </c>
    </row>
    <row r="2293" spans="1:6" x14ac:dyDescent="0.3">
      <c r="A2293" s="6">
        <v>39315</v>
      </c>
      <c r="B2293" s="7">
        <v>14239.785156</v>
      </c>
      <c r="C2293" s="8">
        <f t="shared" si="71"/>
        <v>-2.053376588623701E-3</v>
      </c>
      <c r="D2293" s="67">
        <v>362.39</v>
      </c>
      <c r="E2293" s="46">
        <f t="shared" si="70"/>
        <v>1.6559489967704621E-4</v>
      </c>
      <c r="F2293" s="73">
        <f>C2293-('Analyse Spain'!$E$11+'Analyse Spain'!$E$12*E2293)</f>
        <v>-2.4053023095219326E-3</v>
      </c>
    </row>
    <row r="2294" spans="1:6" x14ac:dyDescent="0.3">
      <c r="A2294" s="6">
        <v>39316</v>
      </c>
      <c r="B2294" s="7">
        <v>14359.185546999999</v>
      </c>
      <c r="C2294" s="8">
        <f t="shared" si="71"/>
        <v>8.3849854258293277E-3</v>
      </c>
      <c r="D2294" s="67">
        <v>368.62</v>
      </c>
      <c r="E2294" s="46">
        <f t="shared" si="70"/>
        <v>1.7191423604404177E-2</v>
      </c>
      <c r="F2294" s="73">
        <f>C2294-('Analyse Spain'!$E$11+'Analyse Spain'!$E$12*E2294)</f>
        <v>-9.1598267520128264E-3</v>
      </c>
    </row>
    <row r="2295" spans="1:6" x14ac:dyDescent="0.3">
      <c r="A2295" s="6">
        <v>39317</v>
      </c>
      <c r="B2295" s="7">
        <v>14292.485352</v>
      </c>
      <c r="C2295" s="8">
        <f t="shared" si="71"/>
        <v>-4.6451238325236899E-3</v>
      </c>
      <c r="D2295" s="67">
        <v>369.33</v>
      </c>
      <c r="E2295" s="46">
        <f t="shared" si="70"/>
        <v>1.9261027616515047E-3</v>
      </c>
      <c r="F2295" s="73">
        <f>C2295-('Analyse Spain'!$E$11+'Analyse Spain'!$E$12*E2295)</f>
        <v>-6.7748315517266594E-3</v>
      </c>
    </row>
    <row r="2296" spans="1:6" x14ac:dyDescent="0.3">
      <c r="A2296" s="6">
        <v>39318</v>
      </c>
      <c r="B2296" s="7">
        <v>14334.385742</v>
      </c>
      <c r="C2296" s="8">
        <f t="shared" si="71"/>
        <v>2.9316377780395086E-3</v>
      </c>
      <c r="D2296" s="67">
        <v>370.52</v>
      </c>
      <c r="E2296" s="46">
        <f t="shared" si="70"/>
        <v>3.222050740530058E-3</v>
      </c>
      <c r="F2296" s="73">
        <f>C2296-('Analyse Spain'!$E$11+'Analyse Spain'!$E$12*E2296)</f>
        <v>-5.067337860416082E-4</v>
      </c>
    </row>
    <row r="2297" spans="1:6" x14ac:dyDescent="0.3">
      <c r="A2297" s="6">
        <v>39321</v>
      </c>
      <c r="B2297" s="7">
        <v>14305.485352</v>
      </c>
      <c r="C2297" s="8">
        <f t="shared" si="71"/>
        <v>-2.016158244948163E-3</v>
      </c>
      <c r="D2297" s="67">
        <v>371.09</v>
      </c>
      <c r="E2297" s="46">
        <f t="shared" si="70"/>
        <v>1.5383784950879775E-3</v>
      </c>
      <c r="F2297" s="73">
        <f>C2297-('Analyse Spain'!$E$11+'Analyse Spain'!$E$12*E2297)</f>
        <v>-3.7543373397748185E-3</v>
      </c>
    </row>
    <row r="2298" spans="1:6" x14ac:dyDescent="0.3">
      <c r="A2298" s="6">
        <v>39322</v>
      </c>
      <c r="B2298" s="7">
        <v>14124.785156</v>
      </c>
      <c r="C2298" s="8">
        <f t="shared" si="71"/>
        <v>-1.2631532000047518E-2</v>
      </c>
      <c r="D2298" s="67">
        <v>364.66</v>
      </c>
      <c r="E2298" s="46">
        <f t="shared" si="70"/>
        <v>-1.7327332991996403E-2</v>
      </c>
      <c r="F2298" s="73">
        <f>C2298-('Analyse Spain'!$E$11+'Analyse Spain'!$E$12*E2298)</f>
        <v>4.6811111089724265E-3</v>
      </c>
    </row>
    <row r="2299" spans="1:6" x14ac:dyDescent="0.3">
      <c r="A2299" s="6">
        <v>39323</v>
      </c>
      <c r="B2299" s="7">
        <v>14183.584961</v>
      </c>
      <c r="C2299" s="8">
        <f t="shared" si="71"/>
        <v>4.1628813713334711E-3</v>
      </c>
      <c r="D2299" s="67">
        <v>366.81</v>
      </c>
      <c r="E2299" s="46">
        <f t="shared" si="70"/>
        <v>5.8959030329621687E-3</v>
      </c>
      <c r="F2299" s="73">
        <f>C2299-('Analyse Spain'!$E$11+'Analyse Spain'!$E$12*E2299)</f>
        <v>-1.9755783742797925E-3</v>
      </c>
    </row>
    <row r="2300" spans="1:6" x14ac:dyDescent="0.3">
      <c r="A2300" s="6">
        <v>39324</v>
      </c>
      <c r="B2300" s="7">
        <v>14313.385742</v>
      </c>
      <c r="C2300" s="8">
        <f t="shared" si="71"/>
        <v>9.1514790764752885E-3</v>
      </c>
      <c r="D2300" s="67">
        <v>370.99</v>
      </c>
      <c r="E2300" s="46">
        <f t="shared" si="70"/>
        <v>1.1395545377715921E-2</v>
      </c>
      <c r="F2300" s="73">
        <f>C2300-('Analyse Spain'!$E$11+'Analyse Spain'!$E$12*E2300)</f>
        <v>-2.5405856082561223E-3</v>
      </c>
    </row>
    <row r="2301" spans="1:6" x14ac:dyDescent="0.3">
      <c r="A2301" s="6">
        <v>39325</v>
      </c>
      <c r="B2301" s="7">
        <v>14479.785156</v>
      </c>
      <c r="C2301" s="8">
        <f t="shared" si="71"/>
        <v>1.1625440479238414E-2</v>
      </c>
      <c r="D2301" s="67">
        <v>375.94</v>
      </c>
      <c r="E2301" s="46">
        <f t="shared" si="70"/>
        <v>1.3342677700207473E-2</v>
      </c>
      <c r="F2301" s="73">
        <f>C2301-('Analyse Spain'!$E$11+'Analyse Spain'!$E$12*E2301)</f>
        <v>-2.0328618270396125E-3</v>
      </c>
    </row>
    <row r="2302" spans="1:6" x14ac:dyDescent="0.3">
      <c r="A2302" s="6">
        <v>39328</v>
      </c>
      <c r="B2302" s="7">
        <v>14546.885742</v>
      </c>
      <c r="C2302" s="8">
        <f t="shared" si="71"/>
        <v>4.6340871274734852E-3</v>
      </c>
      <c r="D2302" s="67">
        <v>376.99</v>
      </c>
      <c r="E2302" s="46">
        <f t="shared" si="70"/>
        <v>2.7929988828003793E-3</v>
      </c>
      <c r="F2302" s="73">
        <f>C2302-('Analyse Spain'!$E$11+'Analyse Spain'!$E$12*E2302)</f>
        <v>1.6289772860384527E-3</v>
      </c>
    </row>
    <row r="2303" spans="1:6" x14ac:dyDescent="0.3">
      <c r="A2303" s="6">
        <v>39329</v>
      </c>
      <c r="B2303" s="7">
        <v>14590.084961</v>
      </c>
      <c r="C2303" s="8">
        <f t="shared" si="71"/>
        <v>2.9696541078394478E-3</v>
      </c>
      <c r="D2303" s="67">
        <v>379.47</v>
      </c>
      <c r="E2303" s="46">
        <f t="shared" si="70"/>
        <v>6.5784238308708165E-3</v>
      </c>
      <c r="F2303" s="73">
        <f>C2303-('Analyse Spain'!$E$11+'Analyse Spain'!$E$12*E2303)</f>
        <v>-3.8580233426182284E-3</v>
      </c>
    </row>
    <row r="2304" spans="1:6" x14ac:dyDescent="0.3">
      <c r="A2304" s="6">
        <v>39330</v>
      </c>
      <c r="B2304" s="7">
        <v>14240.084961</v>
      </c>
      <c r="C2304" s="8">
        <f t="shared" si="71"/>
        <v>-2.3988893891678242E-2</v>
      </c>
      <c r="D2304" s="67">
        <v>372.66</v>
      </c>
      <c r="E2304" s="46">
        <f t="shared" si="70"/>
        <v>-1.7946082694284105E-2</v>
      </c>
      <c r="F2304" s="73">
        <f>C2304-('Analyse Spain'!$E$11+'Analyse Spain'!$E$12*E2304)</f>
        <v>-6.0514298966272556E-3</v>
      </c>
    </row>
    <row r="2305" spans="1:6" x14ac:dyDescent="0.3">
      <c r="A2305" s="6">
        <v>39331</v>
      </c>
      <c r="B2305" s="7">
        <v>14198.385742</v>
      </c>
      <c r="C2305" s="8">
        <f t="shared" si="71"/>
        <v>-2.9282984697214243E-3</v>
      </c>
      <c r="D2305" s="67">
        <v>373.84</v>
      </c>
      <c r="E2305" s="46">
        <f t="shared" si="70"/>
        <v>3.1664251596628112E-3</v>
      </c>
      <c r="F2305" s="73">
        <f>C2305-('Analyse Spain'!$E$11+'Analyse Spain'!$E$12*E2305)</f>
        <v>-6.3104986536871872E-3</v>
      </c>
    </row>
    <row r="2306" spans="1:6" x14ac:dyDescent="0.3">
      <c r="A2306" s="6">
        <v>39332</v>
      </c>
      <c r="B2306" s="7">
        <v>13873.386719</v>
      </c>
      <c r="C2306" s="8">
        <f t="shared" si="71"/>
        <v>-2.2889857263042712E-2</v>
      </c>
      <c r="D2306" s="67">
        <v>365.58</v>
      </c>
      <c r="E2306" s="46">
        <f t="shared" ref="E2306:E2369" si="72">D2306/D2305-1</f>
        <v>-2.2095013909693928E-2</v>
      </c>
      <c r="F2306" s="73">
        <f>C2306-('Analyse Spain'!$E$11+'Analyse Spain'!$E$12*E2306)</f>
        <v>-7.6275266128184721E-4</v>
      </c>
    </row>
    <row r="2307" spans="1:6" x14ac:dyDescent="0.3">
      <c r="A2307" s="6">
        <v>39336</v>
      </c>
      <c r="B2307" s="7">
        <v>13965.486328000001</v>
      </c>
      <c r="C2307" s="8">
        <f t="shared" ref="C2307:C2370" si="73">B2307/B2306-1</f>
        <v>6.6385815421599048E-3</v>
      </c>
      <c r="D2307" s="67">
        <v>368.41</v>
      </c>
      <c r="E2307" s="46">
        <f t="shared" si="72"/>
        <v>7.7411236938564887E-3</v>
      </c>
      <c r="F2307" s="73">
        <f>C2307-('Analyse Spain'!$E$11+'Analyse Spain'!$E$12*E2307)</f>
        <v>-1.363204204257942E-3</v>
      </c>
    </row>
    <row r="2308" spans="1:6" x14ac:dyDescent="0.3">
      <c r="A2308" s="6">
        <v>39337</v>
      </c>
      <c r="B2308" s="7">
        <v>13980.385742</v>
      </c>
      <c r="C2308" s="8">
        <f t="shared" si="73"/>
        <v>1.06687398133265E-3</v>
      </c>
      <c r="D2308" s="67">
        <v>369.23</v>
      </c>
      <c r="E2308" s="46">
        <f t="shared" si="72"/>
        <v>2.2257810591459481E-3</v>
      </c>
      <c r="F2308" s="73">
        <f>C2308-('Analyse Spain'!$E$11+'Analyse Spain'!$E$12*E2308)</f>
        <v>-1.3654524844692274E-3</v>
      </c>
    </row>
    <row r="2309" spans="1:6" x14ac:dyDescent="0.3">
      <c r="A2309" s="6">
        <v>39338</v>
      </c>
      <c r="B2309" s="7">
        <v>14077.785156</v>
      </c>
      <c r="C2309" s="8">
        <f t="shared" si="73"/>
        <v>6.9668617016331869E-3</v>
      </c>
      <c r="D2309" s="67">
        <v>372.21</v>
      </c>
      <c r="E2309" s="46">
        <f t="shared" si="72"/>
        <v>8.0708501476043359E-3</v>
      </c>
      <c r="F2309" s="73">
        <f>C2309-('Analyse Spain'!$E$11+'Analyse Spain'!$E$12*E2309)</f>
        <v>-1.3678857807125876E-3</v>
      </c>
    </row>
    <row r="2310" spans="1:6" x14ac:dyDescent="0.3">
      <c r="A2310" s="6">
        <v>39339</v>
      </c>
      <c r="B2310" s="7">
        <v>13860.986328000001</v>
      </c>
      <c r="C2310" s="8">
        <f t="shared" si="73"/>
        <v>-1.5400066530181333E-2</v>
      </c>
      <c r="D2310" s="67">
        <v>367.75</v>
      </c>
      <c r="E2310" s="46">
        <f t="shared" si="72"/>
        <v>-1.1982483006904632E-2</v>
      </c>
      <c r="F2310" s="73">
        <f>C2310-('Analyse Spain'!$E$11+'Analyse Spain'!$E$12*E2310)</f>
        <v>-3.4847171750664492E-3</v>
      </c>
    </row>
    <row r="2311" spans="1:6" x14ac:dyDescent="0.3">
      <c r="A2311" s="6">
        <v>39342</v>
      </c>
      <c r="B2311" s="7">
        <v>13696.886719</v>
      </c>
      <c r="C2311" s="8">
        <f t="shared" si="73"/>
        <v>-1.183895612597996E-2</v>
      </c>
      <c r="D2311" s="67">
        <v>362.18</v>
      </c>
      <c r="E2311" s="46">
        <f t="shared" si="72"/>
        <v>-1.5146159075458798E-2</v>
      </c>
      <c r="F2311" s="73">
        <f>C2311-('Analyse Spain'!$E$11+'Analyse Spain'!$E$12*E2311)</f>
        <v>3.2711113469144522E-3</v>
      </c>
    </row>
    <row r="2312" spans="1:6" x14ac:dyDescent="0.3">
      <c r="A2312" s="6">
        <v>39343</v>
      </c>
      <c r="B2312" s="7">
        <v>14041.985352</v>
      </c>
      <c r="C2312" s="8">
        <f t="shared" si="73"/>
        <v>2.5195406816155286E-2</v>
      </c>
      <c r="D2312" s="67">
        <v>367.67</v>
      </c>
      <c r="E2312" s="46">
        <f t="shared" si="72"/>
        <v>1.5158208625545289E-2</v>
      </c>
      <c r="F2312" s="73">
        <f>C2312-('Analyse Spain'!$E$11+'Analyse Spain'!$E$12*E2312)</f>
        <v>9.7037595608741641E-3</v>
      </c>
    </row>
    <row r="2313" spans="1:6" x14ac:dyDescent="0.3">
      <c r="A2313" s="6">
        <v>39344</v>
      </c>
      <c r="B2313" s="7">
        <v>14494.785156</v>
      </c>
      <c r="C2313" s="8">
        <f t="shared" si="73"/>
        <v>3.2246138466132779E-2</v>
      </c>
      <c r="D2313" s="67">
        <v>377.53</v>
      </c>
      <c r="E2313" s="46">
        <f t="shared" si="72"/>
        <v>2.6817526586340845E-2</v>
      </c>
      <c r="F2313" s="73">
        <f>C2313-('Analyse Spain'!$E$11+'Analyse Spain'!$E$12*E2313)</f>
        <v>4.9807718024266756E-3</v>
      </c>
    </row>
    <row r="2314" spans="1:6" x14ac:dyDescent="0.3">
      <c r="A2314" s="6">
        <v>39345</v>
      </c>
      <c r="B2314" s="7">
        <v>14427.084961</v>
      </c>
      <c r="C2314" s="8">
        <f t="shared" si="73"/>
        <v>-4.6706587418424705E-3</v>
      </c>
      <c r="D2314" s="67">
        <v>374.95</v>
      </c>
      <c r="E2314" s="46">
        <f t="shared" si="72"/>
        <v>-6.8338939951791966E-3</v>
      </c>
      <c r="F2314" s="73">
        <f>C2314-('Analyse Spain'!$E$11+'Analyse Spain'!$E$12*E2314)</f>
        <v>2.0455835491042145E-3</v>
      </c>
    </row>
    <row r="2315" spans="1:6" x14ac:dyDescent="0.3">
      <c r="A2315" s="6">
        <v>39346</v>
      </c>
      <c r="B2315" s="7">
        <v>14450.584961</v>
      </c>
      <c r="C2315" s="8">
        <f t="shared" si="73"/>
        <v>1.6288806826554314E-3</v>
      </c>
      <c r="D2315" s="67">
        <v>376.74</v>
      </c>
      <c r="E2315" s="46">
        <f t="shared" si="72"/>
        <v>4.7739698626483307E-3</v>
      </c>
      <c r="F2315" s="73">
        <f>C2315-('Analyse Spain'!$E$11+'Analyse Spain'!$E$12*E2315)</f>
        <v>-3.3766374632265145E-3</v>
      </c>
    </row>
    <row r="2316" spans="1:6" x14ac:dyDescent="0.3">
      <c r="A2316" s="6">
        <v>39349</v>
      </c>
      <c r="B2316" s="7">
        <v>14494.685546999999</v>
      </c>
      <c r="C2316" s="8">
        <f t="shared" si="73"/>
        <v>3.0518201248612709E-3</v>
      </c>
      <c r="D2316" s="67">
        <v>376.55</v>
      </c>
      <c r="E2316" s="46">
        <f t="shared" si="72"/>
        <v>-5.0432659128307744E-4</v>
      </c>
      <c r="F2316" s="73">
        <f>C2316-('Analyse Spain'!$E$11+'Analyse Spain'!$E$12*E2316)</f>
        <v>3.3763891772216302E-3</v>
      </c>
    </row>
    <row r="2317" spans="1:6" x14ac:dyDescent="0.3">
      <c r="A2317" s="6">
        <v>39350</v>
      </c>
      <c r="B2317" s="7">
        <v>14311.885742</v>
      </c>
      <c r="C2317" s="8">
        <f t="shared" si="73"/>
        <v>-1.2611505396737166E-2</v>
      </c>
      <c r="D2317" s="67">
        <v>372.4</v>
      </c>
      <c r="E2317" s="46">
        <f t="shared" si="72"/>
        <v>-1.1021112734032723E-2</v>
      </c>
      <c r="F2317" s="73">
        <f>C2317-('Analyse Spain'!$E$11+'Analyse Spain'!$E$12*E2317)</f>
        <v>-1.666959297735084E-3</v>
      </c>
    </row>
    <row r="2318" spans="1:6" x14ac:dyDescent="0.3">
      <c r="A2318" s="6">
        <v>39351</v>
      </c>
      <c r="B2318" s="7">
        <v>14513.685546999999</v>
      </c>
      <c r="C2318" s="8">
        <f t="shared" si="73"/>
        <v>1.4100154838980528E-2</v>
      </c>
      <c r="D2318" s="67">
        <v>375.03</v>
      </c>
      <c r="E2318" s="46">
        <f t="shared" si="72"/>
        <v>7.0622986036519286E-3</v>
      </c>
      <c r="F2318" s="73">
        <f>C2318-('Analyse Spain'!$E$11+'Analyse Spain'!$E$12*E2318)</f>
        <v>6.7838548273493433E-3</v>
      </c>
    </row>
    <row r="2319" spans="1:6" x14ac:dyDescent="0.3">
      <c r="A2319" s="6">
        <v>39352</v>
      </c>
      <c r="B2319" s="7">
        <v>14581.584961</v>
      </c>
      <c r="C2319" s="8">
        <f t="shared" si="73"/>
        <v>4.6783026806058725E-3</v>
      </c>
      <c r="D2319" s="67">
        <v>377.96</v>
      </c>
      <c r="E2319" s="46">
        <f t="shared" si="72"/>
        <v>7.8127083166679157E-3</v>
      </c>
      <c r="F2319" s="73">
        <f>C2319-('Analyse Spain'!$E$11+'Analyse Spain'!$E$12*E2319)</f>
        <v>-3.3957700782919192E-3</v>
      </c>
    </row>
    <row r="2320" spans="1:6" x14ac:dyDescent="0.3">
      <c r="A2320" s="6">
        <v>39353</v>
      </c>
      <c r="B2320" s="7">
        <v>14576.485352</v>
      </c>
      <c r="C2320" s="8">
        <f t="shared" si="73"/>
        <v>-3.4972940278032993E-4</v>
      </c>
      <c r="D2320" s="67">
        <v>377.86</v>
      </c>
      <c r="E2320" s="46">
        <f t="shared" si="72"/>
        <v>-2.6457826224990377E-4</v>
      </c>
      <c r="F2320" s="73">
        <f>C2320-('Analyse Spain'!$E$11+'Analyse Spain'!$E$12*E2320)</f>
        <v>-2.6726109457728413E-4</v>
      </c>
    </row>
    <row r="2321" spans="1:6" x14ac:dyDescent="0.3">
      <c r="A2321" s="6">
        <v>39356</v>
      </c>
      <c r="B2321" s="7">
        <v>14602.985352</v>
      </c>
      <c r="C2321" s="8">
        <f t="shared" si="73"/>
        <v>1.8179965444389268E-3</v>
      </c>
      <c r="D2321" s="67">
        <v>380.86</v>
      </c>
      <c r="E2321" s="46">
        <f t="shared" si="72"/>
        <v>7.939448472979338E-3</v>
      </c>
      <c r="F2321" s="73">
        <f>C2321-('Analyse Spain'!$E$11+'Analyse Spain'!$E$12*E2321)</f>
        <v>-6.3840599475732829E-3</v>
      </c>
    </row>
    <row r="2322" spans="1:6" x14ac:dyDescent="0.3">
      <c r="A2322" s="6">
        <v>39357</v>
      </c>
      <c r="B2322" s="7">
        <v>14789.985352</v>
      </c>
      <c r="C2322" s="8">
        <f t="shared" si="73"/>
        <v>1.2805600737960665E-2</v>
      </c>
      <c r="D2322" s="67">
        <v>382.78</v>
      </c>
      <c r="E2322" s="46">
        <f t="shared" si="72"/>
        <v>5.0412224964553332E-3</v>
      </c>
      <c r="F2322" s="73">
        <f>C2322-('Analyse Spain'!$E$11+'Analyse Spain'!$E$12*E2322)</f>
        <v>7.5302076703906333E-3</v>
      </c>
    </row>
    <row r="2323" spans="1:6" x14ac:dyDescent="0.3">
      <c r="A2323" s="6">
        <v>39358</v>
      </c>
      <c r="B2323" s="7">
        <v>14783.785156</v>
      </c>
      <c r="C2323" s="8">
        <f t="shared" si="73"/>
        <v>-4.1921583101234283E-4</v>
      </c>
      <c r="D2323" s="67">
        <v>383.59</v>
      </c>
      <c r="E2323" s="46">
        <f t="shared" si="72"/>
        <v>2.1160980197503232E-3</v>
      </c>
      <c r="F2323" s="73">
        <f>C2323-('Analyse Spain'!$E$11+'Analyse Spain'!$E$12*E2323)</f>
        <v>-2.7407830453683325E-3</v>
      </c>
    </row>
    <row r="2324" spans="1:6" x14ac:dyDescent="0.3">
      <c r="A2324" s="6">
        <v>39359</v>
      </c>
      <c r="B2324" s="7">
        <v>14717.985352</v>
      </c>
      <c r="C2324" s="8">
        <f t="shared" si="73"/>
        <v>-4.4508089982148169E-3</v>
      </c>
      <c r="D2324" s="67">
        <v>384.18</v>
      </c>
      <c r="E2324" s="46">
        <f t="shared" si="72"/>
        <v>1.5381005761361255E-3</v>
      </c>
      <c r="F2324" s="73">
        <f>C2324-('Analyse Spain'!$E$11+'Analyse Spain'!$E$12*E2324)</f>
        <v>-6.1887074471436258E-3</v>
      </c>
    </row>
    <row r="2325" spans="1:6" x14ac:dyDescent="0.3">
      <c r="A2325" s="6">
        <v>39360</v>
      </c>
      <c r="B2325" s="7">
        <v>14892.084961</v>
      </c>
      <c r="C2325" s="8">
        <f t="shared" si="73"/>
        <v>1.1829038067111775E-2</v>
      </c>
      <c r="D2325" s="67">
        <v>386.93</v>
      </c>
      <c r="E2325" s="46">
        <f t="shared" si="72"/>
        <v>7.158102972564917E-3</v>
      </c>
      <c r="F2325" s="73">
        <f>C2325-('Analyse Spain'!$E$11+'Analyse Spain'!$E$12*E2325)</f>
        <v>4.4159936522937511E-3</v>
      </c>
    </row>
    <row r="2326" spans="1:6" x14ac:dyDescent="0.3">
      <c r="A2326" s="6">
        <v>39363</v>
      </c>
      <c r="B2326" s="7">
        <v>14808.985352</v>
      </c>
      <c r="C2326" s="8">
        <f t="shared" si="73"/>
        <v>-5.5801191853004362E-3</v>
      </c>
      <c r="D2326" s="67">
        <v>385.86</v>
      </c>
      <c r="E2326" s="46">
        <f t="shared" si="72"/>
        <v>-2.7653580751040296E-3</v>
      </c>
      <c r="F2326" s="73">
        <f>C2326-('Analyse Spain'!$E$11+'Analyse Spain'!$E$12*E2326)</f>
        <v>-2.97233336557556E-3</v>
      </c>
    </row>
    <row r="2327" spans="1:6" x14ac:dyDescent="0.3">
      <c r="A2327" s="6">
        <v>39364</v>
      </c>
      <c r="B2327" s="7">
        <v>14862.685546999999</v>
      </c>
      <c r="C2327" s="8">
        <f t="shared" si="73"/>
        <v>3.6261900274447978E-3</v>
      </c>
      <c r="D2327" s="67">
        <v>387.84</v>
      </c>
      <c r="E2327" s="46">
        <f t="shared" si="72"/>
        <v>5.131394806406453E-3</v>
      </c>
      <c r="F2327" s="73">
        <f>C2327-('Analyse Spain'!$E$11+'Analyse Spain'!$E$12*E2327)</f>
        <v>-1.7402601224814967E-3</v>
      </c>
    </row>
    <row r="2328" spans="1:6" x14ac:dyDescent="0.3">
      <c r="A2328" s="6">
        <v>39365</v>
      </c>
      <c r="B2328" s="7">
        <v>14863.785156</v>
      </c>
      <c r="C2328" s="8">
        <f t="shared" si="73"/>
        <v>7.3984543138116976E-5</v>
      </c>
      <c r="D2328" s="67">
        <v>388.23</v>
      </c>
      <c r="E2328" s="46">
        <f t="shared" si="72"/>
        <v>1.0055693069308536E-3</v>
      </c>
      <c r="F2328" s="73">
        <f>C2328-('Analyse Spain'!$E$11+'Analyse Spain'!$E$12*E2328)</f>
        <v>-1.1261574297328515E-3</v>
      </c>
    </row>
    <row r="2329" spans="1:6" x14ac:dyDescent="0.3">
      <c r="A2329" s="6">
        <v>39366</v>
      </c>
      <c r="B2329" s="7">
        <v>15099.984375</v>
      </c>
      <c r="C2329" s="8">
        <f t="shared" si="73"/>
        <v>1.5890919878147836E-2</v>
      </c>
      <c r="D2329" s="67">
        <v>390.43</v>
      </c>
      <c r="E2329" s="46">
        <f t="shared" si="72"/>
        <v>5.6667439404476383E-3</v>
      </c>
      <c r="F2329" s="73">
        <f>C2329-('Analyse Spain'!$E$11+'Analyse Spain'!$E$12*E2329)</f>
        <v>9.9838677383848953E-3</v>
      </c>
    </row>
    <row r="2330" spans="1:6" x14ac:dyDescent="0.3">
      <c r="A2330" s="6">
        <v>39367</v>
      </c>
      <c r="B2330" s="7">
        <v>15261.284180000001</v>
      </c>
      <c r="C2330" s="8">
        <f t="shared" si="73"/>
        <v>1.0682117344906317E-2</v>
      </c>
      <c r="D2330" s="67">
        <v>390.63</v>
      </c>
      <c r="E2330" s="46">
        <f t="shared" si="72"/>
        <v>5.1225571805435521E-4</v>
      </c>
      <c r="F2330" s="73">
        <f>C2330-('Analyse Spain'!$E$11+'Analyse Spain'!$E$12*E2330)</f>
        <v>9.9801293631457087E-3</v>
      </c>
    </row>
    <row r="2331" spans="1:6" x14ac:dyDescent="0.3">
      <c r="A2331" s="6">
        <v>39370</v>
      </c>
      <c r="B2331" s="7">
        <v>15187.484375</v>
      </c>
      <c r="C2331" s="8">
        <f t="shared" si="73"/>
        <v>-4.8357532780050061E-3</v>
      </c>
      <c r="D2331" s="67">
        <v>386.95</v>
      </c>
      <c r="E2331" s="46">
        <f t="shared" si="72"/>
        <v>-9.4206794153035567E-3</v>
      </c>
      <c r="F2331" s="73">
        <f>C2331-('Analyse Spain'!$E$11+'Analyse Spain'!$E$12*E2331)</f>
        <v>4.4926560203736327E-3</v>
      </c>
    </row>
    <row r="2332" spans="1:6" x14ac:dyDescent="0.3">
      <c r="A2332" s="6">
        <v>39371</v>
      </c>
      <c r="B2332" s="7">
        <v>15279.684569999999</v>
      </c>
      <c r="C2332" s="8">
        <f t="shared" si="73"/>
        <v>6.0708009781902383E-3</v>
      </c>
      <c r="D2332" s="67">
        <v>384.03</v>
      </c>
      <c r="E2332" s="46">
        <f t="shared" si="72"/>
        <v>-7.5461945987853607E-3</v>
      </c>
      <c r="F2332" s="73">
        <f>C2332-('Analyse Spain'!$E$11+'Analyse Spain'!$E$12*E2332)</f>
        <v>1.3506332979693756E-2</v>
      </c>
    </row>
    <row r="2333" spans="1:6" x14ac:dyDescent="0.3">
      <c r="A2333" s="6">
        <v>39372</v>
      </c>
      <c r="B2333" s="7">
        <v>15430.484375</v>
      </c>
      <c r="C2333" s="8">
        <f t="shared" si="73"/>
        <v>9.8693009210464311E-3</v>
      </c>
      <c r="D2333" s="67">
        <v>386.62</v>
      </c>
      <c r="E2333" s="46">
        <f t="shared" si="72"/>
        <v>6.7442647709814452E-3</v>
      </c>
      <c r="F2333" s="73">
        <f>C2333-('Analyse Spain'!$E$11+'Analyse Spain'!$E$12*E2333)</f>
        <v>2.8741552960473756E-3</v>
      </c>
    </row>
    <row r="2334" spans="1:6" x14ac:dyDescent="0.3">
      <c r="A2334" s="6">
        <v>39373</v>
      </c>
      <c r="B2334" s="7">
        <v>15507.083984000001</v>
      </c>
      <c r="C2334" s="8">
        <f t="shared" si="73"/>
        <v>4.9641739778503169E-3</v>
      </c>
      <c r="D2334" s="67">
        <v>383.36</v>
      </c>
      <c r="E2334" s="46">
        <f t="shared" si="72"/>
        <v>-8.4320521442242669E-3</v>
      </c>
      <c r="F2334" s="73">
        <f>C2334-('Analyse Spain'!$E$11+'Analyse Spain'!$E$12*E2334)</f>
        <v>1.3294255575728518E-2</v>
      </c>
    </row>
    <row r="2335" spans="1:6" x14ac:dyDescent="0.3">
      <c r="A2335" s="6">
        <v>39374</v>
      </c>
      <c r="B2335" s="7">
        <v>15529.684569999999</v>
      </c>
      <c r="C2335" s="8">
        <f t="shared" si="73"/>
        <v>1.4574362287143039E-3</v>
      </c>
      <c r="D2335" s="67">
        <v>380.88</v>
      </c>
      <c r="E2335" s="46">
        <f t="shared" si="72"/>
        <v>-6.4691151919866741E-3</v>
      </c>
      <c r="F2335" s="73">
        <f>C2335-('Analyse Spain'!$E$11+'Analyse Spain'!$E$12*E2335)</f>
        <v>7.8053204999748368E-3</v>
      </c>
    </row>
    <row r="2336" spans="1:6" x14ac:dyDescent="0.3">
      <c r="A2336" s="6">
        <v>39377</v>
      </c>
      <c r="B2336" s="7">
        <v>15327.784180000001</v>
      </c>
      <c r="C2336" s="8">
        <f t="shared" si="73"/>
        <v>-1.3000933089782563E-2</v>
      </c>
      <c r="D2336" s="67">
        <v>375.82</v>
      </c>
      <c r="E2336" s="46">
        <f t="shared" si="72"/>
        <v>-1.3285024154589431E-2</v>
      </c>
      <c r="F2336" s="73">
        <f>C2336-('Analyse Spain'!$E$11+'Analyse Spain'!$E$12*E2336)</f>
        <v>2.2973797131333427E-4</v>
      </c>
    </row>
    <row r="2337" spans="1:6" x14ac:dyDescent="0.3">
      <c r="A2337" s="6">
        <v>39378</v>
      </c>
      <c r="B2337" s="7">
        <v>15429.583984000001</v>
      </c>
      <c r="C2337" s="8">
        <f t="shared" si="73"/>
        <v>6.6415212273689406E-3</v>
      </c>
      <c r="D2337" s="67">
        <v>379.78</v>
      </c>
      <c r="E2337" s="46">
        <f t="shared" si="72"/>
        <v>1.0536959182587458E-2</v>
      </c>
      <c r="F2337" s="73">
        <f>C2337-('Analyse Spain'!$E$11+'Analyse Spain'!$E$12*E2337)</f>
        <v>-4.1835327983015865E-3</v>
      </c>
    </row>
    <row r="2338" spans="1:6" x14ac:dyDescent="0.3">
      <c r="A2338" s="6">
        <v>39379</v>
      </c>
      <c r="B2338" s="7">
        <v>15231.284180000001</v>
      </c>
      <c r="C2338" s="8">
        <f t="shared" si="73"/>
        <v>-1.2851921620546047E-2</v>
      </c>
      <c r="D2338" s="67">
        <v>377.45</v>
      </c>
      <c r="E2338" s="46">
        <f t="shared" si="72"/>
        <v>-6.135130865237759E-3</v>
      </c>
      <c r="F2338" s="73">
        <f>C2338-('Analyse Spain'!$E$11+'Analyse Spain'!$E$12*E2338)</f>
        <v>-6.8412987365446664E-3</v>
      </c>
    </row>
    <row r="2339" spans="1:6" x14ac:dyDescent="0.3">
      <c r="A2339" s="6">
        <v>39380</v>
      </c>
      <c r="B2339" s="7">
        <v>15385.984375</v>
      </c>
      <c r="C2339" s="8">
        <f t="shared" si="73"/>
        <v>1.0156740112769569E-2</v>
      </c>
      <c r="D2339" s="67">
        <v>381.83</v>
      </c>
      <c r="E2339" s="46">
        <f t="shared" si="72"/>
        <v>1.1604185984898541E-2</v>
      </c>
      <c r="F2339" s="73">
        <f>C2339-('Analyse Spain'!$E$11+'Analyse Spain'!$E$12*E2339)</f>
        <v>-1.7460123647153689E-3</v>
      </c>
    </row>
    <row r="2340" spans="1:6" x14ac:dyDescent="0.3">
      <c r="A2340" s="6">
        <v>39381</v>
      </c>
      <c r="B2340" s="7">
        <v>15603.884765999999</v>
      </c>
      <c r="C2340" s="8">
        <f t="shared" si="73"/>
        <v>1.416226519468311E-2</v>
      </c>
      <c r="D2340" s="67">
        <v>383.95</v>
      </c>
      <c r="E2340" s="46">
        <f t="shared" si="72"/>
        <v>5.5522090982897954E-3</v>
      </c>
      <c r="F2340" s="73">
        <f>C2340-('Analyse Spain'!$E$11+'Analyse Spain'!$E$12*E2340)</f>
        <v>8.3708717151084432E-3</v>
      </c>
    </row>
    <row r="2341" spans="1:6" x14ac:dyDescent="0.3">
      <c r="A2341" s="6">
        <v>39384</v>
      </c>
      <c r="B2341" s="7">
        <v>15738.083984000001</v>
      </c>
      <c r="C2341" s="8">
        <f t="shared" si="73"/>
        <v>8.600372279883528E-3</v>
      </c>
      <c r="D2341" s="67">
        <v>386.6</v>
      </c>
      <c r="E2341" s="46">
        <f t="shared" si="72"/>
        <v>6.9019403568173487E-3</v>
      </c>
      <c r="F2341" s="73">
        <f>C2341-('Analyse Spain'!$E$11+'Analyse Spain'!$E$12*E2341)</f>
        <v>1.446003953227892E-3</v>
      </c>
    </row>
    <row r="2342" spans="1:6" x14ac:dyDescent="0.3">
      <c r="A2342" s="6">
        <v>39385</v>
      </c>
      <c r="B2342" s="7">
        <v>15782.484375</v>
      </c>
      <c r="C2342" s="8">
        <f t="shared" si="73"/>
        <v>2.8212068918387345E-3</v>
      </c>
      <c r="D2342" s="67">
        <v>384.9</v>
      </c>
      <c r="E2342" s="46">
        <f t="shared" si="72"/>
        <v>-4.3973098810140554E-3</v>
      </c>
      <c r="F2342" s="73">
        <f>C2342-('Analyse Spain'!$E$11+'Analyse Spain'!$E$12*E2342)</f>
        <v>7.0769572593583092E-3</v>
      </c>
    </row>
    <row r="2343" spans="1:6" x14ac:dyDescent="0.3">
      <c r="A2343" s="6">
        <v>39386</v>
      </c>
      <c r="B2343" s="7">
        <v>15890.484375</v>
      </c>
      <c r="C2343" s="8">
        <f t="shared" si="73"/>
        <v>6.8430291096042151E-3</v>
      </c>
      <c r="D2343" s="67">
        <v>388.43</v>
      </c>
      <c r="E2343" s="46">
        <f t="shared" si="72"/>
        <v>9.1712133021564224E-3</v>
      </c>
      <c r="F2343" s="73">
        <f>C2343-('Analyse Spain'!$E$11+'Analyse Spain'!$E$12*E2343)</f>
        <v>-2.6028783113098402E-3</v>
      </c>
    </row>
    <row r="2344" spans="1:6" x14ac:dyDescent="0.3">
      <c r="A2344" s="6">
        <v>39387</v>
      </c>
      <c r="B2344" s="7">
        <v>15759.583984000001</v>
      </c>
      <c r="C2344" s="8">
        <f t="shared" si="73"/>
        <v>-8.2376589606003581E-3</v>
      </c>
      <c r="D2344" s="67">
        <v>382.57</v>
      </c>
      <c r="E2344" s="46">
        <f t="shared" si="72"/>
        <v>-1.5086373349123439E-2</v>
      </c>
      <c r="F2344" s="73">
        <f>C2344-('Analyse Spain'!$E$11+'Analyse Spain'!$E$12*E2344)</f>
        <v>6.8120361672848306E-3</v>
      </c>
    </row>
    <row r="2345" spans="1:6" x14ac:dyDescent="0.3">
      <c r="A2345" s="6">
        <v>39388</v>
      </c>
      <c r="B2345" s="7">
        <v>15823.684569999999</v>
      </c>
      <c r="C2345" s="8">
        <f t="shared" si="73"/>
        <v>4.0674034330523412E-3</v>
      </c>
      <c r="D2345" s="67">
        <v>379.92</v>
      </c>
      <c r="E2345" s="46">
        <f t="shared" si="72"/>
        <v>-6.9268369187337475E-3</v>
      </c>
      <c r="F2345" s="73">
        <f>C2345-('Analyse Spain'!$E$11+'Analyse Spain'!$E$12*E2345)</f>
        <v>1.0877500605271628E-2</v>
      </c>
    </row>
    <row r="2346" spans="1:6" x14ac:dyDescent="0.3">
      <c r="A2346" s="6">
        <v>39391</v>
      </c>
      <c r="B2346" s="7">
        <v>15825.884765999999</v>
      </c>
      <c r="C2346" s="8">
        <f t="shared" si="73"/>
        <v>1.3904448046009321E-4</v>
      </c>
      <c r="D2346" s="67">
        <v>377.32</v>
      </c>
      <c r="E2346" s="46">
        <f t="shared" si="72"/>
        <v>-6.8435460096862855E-3</v>
      </c>
      <c r="F2346" s="73">
        <f>C2346-('Analyse Spain'!$E$11+'Analyse Spain'!$E$12*E2346)</f>
        <v>6.865033491662168E-3</v>
      </c>
    </row>
    <row r="2347" spans="1:6" x14ac:dyDescent="0.3">
      <c r="A2347" s="6">
        <v>39392</v>
      </c>
      <c r="B2347" s="7">
        <v>15895.384765999999</v>
      </c>
      <c r="C2347" s="8">
        <f t="shared" si="73"/>
        <v>4.3915396218043856E-3</v>
      </c>
      <c r="D2347" s="67">
        <v>378.64</v>
      </c>
      <c r="E2347" s="46">
        <f t="shared" si="72"/>
        <v>3.4983568323969649E-3</v>
      </c>
      <c r="F2347" s="73">
        <f>C2347-('Analyse Spain'!$E$11+'Analyse Spain'!$E$12*E2347)</f>
        <v>6.7415084527412076E-4</v>
      </c>
    </row>
    <row r="2348" spans="1:6" x14ac:dyDescent="0.3">
      <c r="A2348" s="6">
        <v>39393</v>
      </c>
      <c r="B2348" s="7">
        <v>15841.884765999999</v>
      </c>
      <c r="C2348" s="8">
        <f t="shared" si="73"/>
        <v>-3.3657568399625415E-3</v>
      </c>
      <c r="D2348" s="67">
        <v>375.58</v>
      </c>
      <c r="E2348" s="46">
        <f t="shared" si="72"/>
        <v>-8.0815550390872515E-3</v>
      </c>
      <c r="F2348" s="73">
        <f>C2348-('Analyse Spain'!$E$11+'Analyse Spain'!$E$12*E2348)</f>
        <v>4.6103885685755703E-3</v>
      </c>
    </row>
    <row r="2349" spans="1:6" x14ac:dyDescent="0.3">
      <c r="A2349" s="6">
        <v>39394</v>
      </c>
      <c r="B2349" s="7">
        <v>15945.683594</v>
      </c>
      <c r="C2349" s="8">
        <f t="shared" si="73"/>
        <v>6.5521766843534834E-3</v>
      </c>
      <c r="D2349" s="67">
        <v>373.48</v>
      </c>
      <c r="E2349" s="46">
        <f t="shared" si="72"/>
        <v>-5.5913520421746465E-3</v>
      </c>
      <c r="F2349" s="73">
        <f>C2349-('Analyse Spain'!$E$11+'Analyse Spain'!$E$12*E2349)</f>
        <v>1.2013685177228697E-2</v>
      </c>
    </row>
    <row r="2350" spans="1:6" x14ac:dyDescent="0.3">
      <c r="A2350" s="6">
        <v>39395</v>
      </c>
      <c r="B2350" s="7">
        <v>15731.184569999999</v>
      </c>
      <c r="C2350" s="8">
        <f t="shared" si="73"/>
        <v>-1.3451855026191062E-2</v>
      </c>
      <c r="D2350" s="67">
        <v>367.57</v>
      </c>
      <c r="E2350" s="46">
        <f t="shared" si="72"/>
        <v>-1.5824140516225826E-2</v>
      </c>
      <c r="F2350" s="73">
        <f>C2350-('Analyse Spain'!$E$11+'Analyse Spain'!$E$12*E2350)</f>
        <v>2.3428462541482953E-3</v>
      </c>
    </row>
    <row r="2351" spans="1:6" x14ac:dyDescent="0.3">
      <c r="A2351" s="6">
        <v>39398</v>
      </c>
      <c r="B2351" s="7">
        <v>15774.684569999999</v>
      </c>
      <c r="C2351" s="8">
        <f t="shared" si="73"/>
        <v>2.7652081638502857E-3</v>
      </c>
      <c r="D2351" s="67">
        <v>367.69</v>
      </c>
      <c r="E2351" s="46">
        <f t="shared" si="72"/>
        <v>3.2646842778238927E-4</v>
      </c>
      <c r="F2351" s="73">
        <f>C2351-('Analyse Spain'!$E$11+'Analyse Spain'!$E$12*E2351)</f>
        <v>2.2508304207562E-3</v>
      </c>
    </row>
    <row r="2352" spans="1:6" x14ac:dyDescent="0.3">
      <c r="A2352" s="6">
        <v>39399</v>
      </c>
      <c r="B2352" s="7">
        <v>15814.784180000001</v>
      </c>
      <c r="C2352" s="8">
        <f t="shared" si="73"/>
        <v>2.5420229369443881E-3</v>
      </c>
      <c r="D2352" s="67">
        <v>368.52</v>
      </c>
      <c r="E2352" s="46">
        <f t="shared" si="72"/>
        <v>2.2573363431150906E-3</v>
      </c>
      <c r="F2352" s="73">
        <f>C2352-('Analyse Spain'!$E$11+'Analyse Spain'!$E$12*E2352)</f>
        <v>7.7831566132191901E-5</v>
      </c>
    </row>
    <row r="2353" spans="1:6" x14ac:dyDescent="0.3">
      <c r="A2353" s="6">
        <v>39400</v>
      </c>
      <c r="B2353" s="7">
        <v>15808.884765999999</v>
      </c>
      <c r="C2353" s="8">
        <f t="shared" si="73"/>
        <v>-3.7303158442480999E-4</v>
      </c>
      <c r="D2353" s="67">
        <v>370.46</v>
      </c>
      <c r="E2353" s="46">
        <f t="shared" si="72"/>
        <v>5.26430044502324E-3</v>
      </c>
      <c r="F2353" s="73">
        <f>C2353-('Analyse Spain'!$E$11+'Analyse Spain'!$E$12*E2353)</f>
        <v>-5.8736914455994986E-3</v>
      </c>
    </row>
    <row r="2354" spans="1:6" x14ac:dyDescent="0.3">
      <c r="A2354" s="6">
        <v>39401</v>
      </c>
      <c r="B2354" s="7">
        <v>15725.784180000001</v>
      </c>
      <c r="C2354" s="8">
        <f t="shared" si="73"/>
        <v>-5.2565748457299444E-3</v>
      </c>
      <c r="D2354" s="67">
        <v>365.82</v>
      </c>
      <c r="E2354" s="46">
        <f t="shared" si="72"/>
        <v>-1.2524968957512206E-2</v>
      </c>
      <c r="F2354" s="73">
        <f>C2354-('Analyse Spain'!$E$11+'Analyse Spain'!$E$12*E2354)</f>
        <v>7.2065833423666653E-3</v>
      </c>
    </row>
    <row r="2355" spans="1:6" x14ac:dyDescent="0.3">
      <c r="A2355" s="6">
        <v>39402</v>
      </c>
      <c r="B2355" s="7">
        <v>15768.984375</v>
      </c>
      <c r="C2355" s="8">
        <f t="shared" si="73"/>
        <v>2.7470932136370863E-3</v>
      </c>
      <c r="D2355" s="67">
        <v>362.72</v>
      </c>
      <c r="E2355" s="46">
        <f t="shared" si="72"/>
        <v>-8.4741129517248437E-3</v>
      </c>
      <c r="F2355" s="73">
        <f>C2355-('Analyse Spain'!$E$11+'Analyse Spain'!$E$12*E2355)</f>
        <v>1.1119648320451979E-2</v>
      </c>
    </row>
    <row r="2356" spans="1:6" x14ac:dyDescent="0.3">
      <c r="A2356" s="6">
        <v>39405</v>
      </c>
      <c r="B2356" s="7">
        <v>15539.284180000001</v>
      </c>
      <c r="C2356" s="8">
        <f t="shared" si="73"/>
        <v>-1.4566581432103098E-2</v>
      </c>
      <c r="D2356" s="67">
        <v>354.7</v>
      </c>
      <c r="E2356" s="46">
        <f t="shared" si="72"/>
        <v>-2.2110719011910085E-2</v>
      </c>
      <c r="F2356" s="73">
        <f>C2356-('Analyse Spain'!$E$11+'Analyse Spain'!$E$12*E2356)</f>
        <v>7.5763823706329371E-3</v>
      </c>
    </row>
    <row r="2357" spans="1:6" x14ac:dyDescent="0.3">
      <c r="A2357" s="6">
        <v>39406</v>
      </c>
      <c r="B2357" s="7">
        <v>15699.984375</v>
      </c>
      <c r="C2357" s="8">
        <f t="shared" si="73"/>
        <v>1.0341544252522983E-2</v>
      </c>
      <c r="D2357" s="67">
        <v>358.65</v>
      </c>
      <c r="E2357" s="46">
        <f t="shared" si="72"/>
        <v>1.1136171412461149E-2</v>
      </c>
      <c r="F2357" s="73">
        <f>C2357-('Analyse Spain'!$E$11+'Analyse Spain'!$E$12*E2357)</f>
        <v>-1.0886014847169331E-3</v>
      </c>
    </row>
    <row r="2358" spans="1:6" x14ac:dyDescent="0.3">
      <c r="A2358" s="6">
        <v>39407</v>
      </c>
      <c r="B2358" s="7">
        <v>15364.484375</v>
      </c>
      <c r="C2358" s="8">
        <f t="shared" si="73"/>
        <v>-2.1369448018957016E-2</v>
      </c>
      <c r="D2358" s="67">
        <v>349.18</v>
      </c>
      <c r="E2358" s="46">
        <f t="shared" si="72"/>
        <v>-2.6404572703192408E-2</v>
      </c>
      <c r="F2358" s="73">
        <f>C2358-('Analyse Spain'!$E$11+'Analyse Spain'!$E$12*E2358)</f>
        <v>5.1095008484266964E-3</v>
      </c>
    </row>
    <row r="2359" spans="1:6" x14ac:dyDescent="0.3">
      <c r="A2359" s="6">
        <v>39408</v>
      </c>
      <c r="B2359" s="7">
        <v>15317.083984000001</v>
      </c>
      <c r="C2359" s="8">
        <f t="shared" si="73"/>
        <v>-3.0850622671806383E-3</v>
      </c>
      <c r="D2359" s="67">
        <v>351.86</v>
      </c>
      <c r="E2359" s="46">
        <f t="shared" si="72"/>
        <v>7.6751245775816823E-3</v>
      </c>
      <c r="F2359" s="73">
        <f>C2359-('Analyse Spain'!$E$11+'Analyse Spain'!$E$12*E2359)</f>
        <v>-1.1020201312750593E-2</v>
      </c>
    </row>
    <row r="2360" spans="1:6" x14ac:dyDescent="0.3">
      <c r="A2360" s="6">
        <v>39409</v>
      </c>
      <c r="B2360" s="7">
        <v>15392.184569999999</v>
      </c>
      <c r="C2360" s="8">
        <f t="shared" si="73"/>
        <v>4.9030602742954343E-3</v>
      </c>
      <c r="D2360" s="67">
        <v>357.74</v>
      </c>
      <c r="E2360" s="46">
        <f t="shared" si="72"/>
        <v>1.6711191951344295E-2</v>
      </c>
      <c r="F2360" s="73">
        <f>C2360-('Analyse Spain'!$E$11+'Analyse Spain'!$E$12*E2360)</f>
        <v>-1.2156808208453829E-2</v>
      </c>
    </row>
    <row r="2361" spans="1:6" x14ac:dyDescent="0.3">
      <c r="A2361" s="6">
        <v>39413</v>
      </c>
      <c r="B2361" s="7">
        <v>15315.583984000001</v>
      </c>
      <c r="C2361" s="8">
        <f t="shared" si="73"/>
        <v>-4.9765896225865136E-3</v>
      </c>
      <c r="D2361" s="67">
        <v>354.27</v>
      </c>
      <c r="E2361" s="46">
        <f t="shared" si="72"/>
        <v>-9.6997819645553429E-3</v>
      </c>
      <c r="F2361" s="73">
        <f>C2361-('Analyse Spain'!$E$11+'Analyse Spain'!$E$12*E2361)</f>
        <v>4.633660784518729E-3</v>
      </c>
    </row>
    <row r="2362" spans="1:6" x14ac:dyDescent="0.3">
      <c r="A2362" s="6">
        <v>39414</v>
      </c>
      <c r="B2362" s="7">
        <v>15566.484375</v>
      </c>
      <c r="C2362" s="8">
        <f t="shared" si="73"/>
        <v>1.638203226609658E-2</v>
      </c>
      <c r="D2362" s="67">
        <v>364.09</v>
      </c>
      <c r="E2362" s="46">
        <f t="shared" si="72"/>
        <v>2.7718971405989778E-2</v>
      </c>
      <c r="F2362" s="73">
        <f>C2362-('Analyse Spain'!$E$11+'Analyse Spain'!$E$12*E2362)</f>
        <v>-1.1793624210822629E-2</v>
      </c>
    </row>
    <row r="2363" spans="1:6" x14ac:dyDescent="0.3">
      <c r="A2363" s="6">
        <v>39415</v>
      </c>
      <c r="B2363" s="7">
        <v>15656.583984000001</v>
      </c>
      <c r="C2363" s="8">
        <f t="shared" si="73"/>
        <v>5.7880512278483121E-3</v>
      </c>
      <c r="D2363" s="67">
        <v>365.72</v>
      </c>
      <c r="E2363" s="46">
        <f t="shared" si="72"/>
        <v>4.4769150484771369E-3</v>
      </c>
      <c r="F2363" s="73">
        <f>C2363-('Analyse Spain'!$E$11+'Analyse Spain'!$E$12*E2363)</f>
        <v>1.0825026035741992E-3</v>
      </c>
    </row>
    <row r="2364" spans="1:6" x14ac:dyDescent="0.3">
      <c r="A2364" s="6">
        <v>39416</v>
      </c>
      <c r="B2364" s="7">
        <v>15759.884765999999</v>
      </c>
      <c r="C2364" s="8">
        <f t="shared" si="73"/>
        <v>6.5979131913809219E-3</v>
      </c>
      <c r="D2364" s="67">
        <v>370.36</v>
      </c>
      <c r="E2364" s="46">
        <f t="shared" si="72"/>
        <v>1.268730176090993E-2</v>
      </c>
      <c r="F2364" s="73">
        <f>C2364-('Analyse Spain'!$E$11+'Analyse Spain'!$E$12*E2364)</f>
        <v>-6.3985826145282164E-3</v>
      </c>
    </row>
    <row r="2365" spans="1:6" x14ac:dyDescent="0.3">
      <c r="A2365" s="6">
        <v>39419</v>
      </c>
      <c r="B2365" s="7">
        <v>15734.984375</v>
      </c>
      <c r="C2365" s="8">
        <f t="shared" si="73"/>
        <v>-1.5799856007652213E-3</v>
      </c>
      <c r="D2365" s="67">
        <v>368.81</v>
      </c>
      <c r="E2365" s="46">
        <f t="shared" si="72"/>
        <v>-4.185117183281184E-3</v>
      </c>
      <c r="F2365" s="73">
        <f>C2365-('Analyse Spain'!$E$11+'Analyse Spain'!$E$12*E2365)</f>
        <v>2.4614900302711322E-3</v>
      </c>
    </row>
    <row r="2366" spans="1:6" x14ac:dyDescent="0.3">
      <c r="A2366" s="6">
        <v>39420</v>
      </c>
      <c r="B2366" s="7">
        <v>15708.184569999999</v>
      </c>
      <c r="C2366" s="8">
        <f t="shared" si="73"/>
        <v>-1.7031987043203412E-3</v>
      </c>
      <c r="D2366" s="67">
        <v>363.34</v>
      </c>
      <c r="E2366" s="46">
        <f t="shared" si="72"/>
        <v>-1.4831485046501003E-2</v>
      </c>
      <c r="F2366" s="73">
        <f>C2366-('Analyse Spain'!$E$11+'Analyse Spain'!$E$12*E2366)</f>
        <v>1.3089107152111999E-2</v>
      </c>
    </row>
    <row r="2367" spans="1:6" x14ac:dyDescent="0.3">
      <c r="A2367" s="6">
        <v>39421</v>
      </c>
      <c r="B2367" s="7">
        <v>15802.184569999999</v>
      </c>
      <c r="C2367" s="8">
        <f t="shared" si="73"/>
        <v>5.9841415525205832E-3</v>
      </c>
      <c r="D2367" s="67">
        <v>369.61</v>
      </c>
      <c r="E2367" s="46">
        <f t="shared" si="72"/>
        <v>1.7256564099741301E-2</v>
      </c>
      <c r="F2367" s="73">
        <f>C2367-('Analyse Spain'!$E$11+'Analyse Spain'!$E$12*E2367)</f>
        <v>-1.1626450280426952E-2</v>
      </c>
    </row>
    <row r="2368" spans="1:6" x14ac:dyDescent="0.3">
      <c r="A2368" s="6">
        <v>39422</v>
      </c>
      <c r="B2368" s="7">
        <v>15695.884765999999</v>
      </c>
      <c r="C2368" s="8">
        <f t="shared" si="73"/>
        <v>-6.7269056078365086E-3</v>
      </c>
      <c r="D2368" s="67">
        <v>369.87</v>
      </c>
      <c r="E2368" s="46">
        <f t="shared" si="72"/>
        <v>7.0344417088286093E-4</v>
      </c>
      <c r="F2368" s="73">
        <f>C2368-('Analyse Spain'!$E$11+'Analyse Spain'!$E$12*E2368)</f>
        <v>-7.6219579871290057E-3</v>
      </c>
    </row>
    <row r="2369" spans="1:6" x14ac:dyDescent="0.3">
      <c r="A2369" s="6">
        <v>39423</v>
      </c>
      <c r="B2369" s="7">
        <v>15819.583984000001</v>
      </c>
      <c r="C2369" s="8">
        <f t="shared" si="73"/>
        <v>7.8809968245916462E-3</v>
      </c>
      <c r="D2369" s="67">
        <v>372.88</v>
      </c>
      <c r="E2369" s="46">
        <f t="shared" si="72"/>
        <v>8.1379944304755814E-3</v>
      </c>
      <c r="F2369" s="73">
        <f>C2369-('Analyse Spain'!$E$11+'Analyse Spain'!$E$12*E2369)</f>
        <v>-5.2155376159469108E-4</v>
      </c>
    </row>
    <row r="2370" spans="1:6" x14ac:dyDescent="0.3">
      <c r="A2370" s="6">
        <v>39426</v>
      </c>
      <c r="B2370" s="7">
        <v>15832.684569999999</v>
      </c>
      <c r="C2370" s="8">
        <f t="shared" si="73"/>
        <v>8.281245583479091E-4</v>
      </c>
      <c r="D2370" s="67">
        <v>375.06</v>
      </c>
      <c r="E2370" s="46">
        <f t="shared" ref="E2370:E2433" si="74">D2370/D2369-1</f>
        <v>5.8463848959451337E-3</v>
      </c>
      <c r="F2370" s="73">
        <f>C2370-('Analyse Spain'!$E$11+'Analyse Spain'!$E$12*E2370)</f>
        <v>-5.2603311773544064E-3</v>
      </c>
    </row>
    <row r="2371" spans="1:6" x14ac:dyDescent="0.3">
      <c r="A2371" s="6">
        <v>39427</v>
      </c>
      <c r="B2371" s="7">
        <v>15890.484375</v>
      </c>
      <c r="C2371" s="8">
        <f t="shared" ref="C2371:C2434" si="75">B2371/B2370-1</f>
        <v>3.6506635842110668E-3</v>
      </c>
      <c r="D2371" s="67">
        <v>373.55</v>
      </c>
      <c r="E2371" s="46">
        <f t="shared" si="74"/>
        <v>-4.0260225030661623E-3</v>
      </c>
      <c r="F2371" s="73">
        <f>C2371-('Analyse Spain'!$E$11+'Analyse Spain'!$E$12*E2371)</f>
        <v>7.5314834950309219E-3</v>
      </c>
    </row>
    <row r="2372" spans="1:6" x14ac:dyDescent="0.3">
      <c r="A2372" s="6">
        <v>39428</v>
      </c>
      <c r="B2372" s="7">
        <v>15859.984375</v>
      </c>
      <c r="C2372" s="8">
        <f t="shared" si="75"/>
        <v>-1.9193876838634605E-3</v>
      </c>
      <c r="D2372" s="67">
        <v>374.75</v>
      </c>
      <c r="E2372" s="46">
        <f t="shared" si="74"/>
        <v>3.2124213626021358E-3</v>
      </c>
      <c r="F2372" s="73">
        <f>C2372-('Analyse Spain'!$E$11+'Analyse Spain'!$E$12*E2372)</f>
        <v>-5.348035386378896E-3</v>
      </c>
    </row>
    <row r="2373" spans="1:6" x14ac:dyDescent="0.3">
      <c r="A2373" s="6">
        <v>39429</v>
      </c>
      <c r="B2373" s="7">
        <v>15499.184569999999</v>
      </c>
      <c r="C2373" s="8">
        <f t="shared" si="75"/>
        <v>-2.274906434137014E-2</v>
      </c>
      <c r="D2373" s="67">
        <v>365.61</v>
      </c>
      <c r="E2373" s="46">
        <f t="shared" si="74"/>
        <v>-2.4389593062041359E-2</v>
      </c>
      <c r="F2373" s="73">
        <f>C2373-('Analyse Spain'!$E$11+'Analyse Spain'!$E$12*E2373)</f>
        <v>1.6951338666377318E-3</v>
      </c>
    </row>
    <row r="2374" spans="1:6" x14ac:dyDescent="0.3">
      <c r="A2374" s="6">
        <v>39430</v>
      </c>
      <c r="B2374" s="7">
        <v>15575.684569999999</v>
      </c>
      <c r="C2374" s="8">
        <f t="shared" si="75"/>
        <v>4.9357435324741683E-3</v>
      </c>
      <c r="D2374" s="67">
        <v>367.24</v>
      </c>
      <c r="E2374" s="46">
        <f t="shared" si="74"/>
        <v>4.4583025628401884E-3</v>
      </c>
      <c r="F2374" s="73">
        <f>C2374-('Analyse Spain'!$E$11+'Analyse Spain'!$E$12*E2374)</f>
        <v>2.4899001989695142E-4</v>
      </c>
    </row>
    <row r="2375" spans="1:6" x14ac:dyDescent="0.3">
      <c r="A2375" s="6">
        <v>39433</v>
      </c>
      <c r="B2375" s="7">
        <v>15318.484375</v>
      </c>
      <c r="C2375" s="8">
        <f t="shared" si="75"/>
        <v>-1.6512930384799063E-2</v>
      </c>
      <c r="D2375" s="67">
        <v>360.83</v>
      </c>
      <c r="E2375" s="46">
        <f t="shared" si="74"/>
        <v>-1.7454525650800634E-2</v>
      </c>
      <c r="F2375" s="73">
        <f>C2375-('Analyse Spain'!$E$11+'Analyse Spain'!$E$12*E2375)</f>
        <v>9.2815339979110054E-4</v>
      </c>
    </row>
    <row r="2376" spans="1:6" x14ac:dyDescent="0.3">
      <c r="A2376" s="6">
        <v>39435</v>
      </c>
      <c r="B2376" s="7">
        <v>15177.083984000001</v>
      </c>
      <c r="C2376" s="8">
        <f t="shared" si="75"/>
        <v>-9.2307037392528324E-3</v>
      </c>
      <c r="D2376" s="67">
        <v>358.74</v>
      </c>
      <c r="E2376" s="46">
        <f t="shared" si="74"/>
        <v>-5.7922013136378903E-3</v>
      </c>
      <c r="F2376" s="73">
        <f>C2376-('Analyse Spain'!$E$11+'Analyse Spain'!$E$12*E2376)</f>
        <v>-3.5663752380764267E-3</v>
      </c>
    </row>
    <row r="2377" spans="1:6" x14ac:dyDescent="0.3">
      <c r="A2377" s="6">
        <v>39436</v>
      </c>
      <c r="B2377" s="7">
        <v>15140.184569999999</v>
      </c>
      <c r="C2377" s="8">
        <f t="shared" si="75"/>
        <v>-2.4312584709224039E-3</v>
      </c>
      <c r="D2377" s="67">
        <v>359.46</v>
      </c>
      <c r="E2377" s="46">
        <f t="shared" si="74"/>
        <v>2.0070245860510649E-3</v>
      </c>
      <c r="F2377" s="73">
        <f>C2377-('Analyse Spain'!$E$11+'Analyse Spain'!$E$12*E2377)</f>
        <v>-4.6426820209914572E-3</v>
      </c>
    </row>
    <row r="2378" spans="1:6" x14ac:dyDescent="0.3">
      <c r="A2378" s="6">
        <v>39437</v>
      </c>
      <c r="B2378" s="7">
        <v>15289.284180000001</v>
      </c>
      <c r="C2378" s="8">
        <f t="shared" si="75"/>
        <v>9.8479387295871135E-3</v>
      </c>
      <c r="D2378" s="67">
        <v>364.49</v>
      </c>
      <c r="E2378" s="46">
        <f t="shared" si="74"/>
        <v>1.399321204028281E-2</v>
      </c>
      <c r="F2378" s="73">
        <f>C2378-('Analyse Spain'!$E$11+'Analyse Spain'!$E$12*E2378)</f>
        <v>-4.4672809719747547E-3</v>
      </c>
    </row>
    <row r="2379" spans="1:6" x14ac:dyDescent="0.3">
      <c r="A2379" s="6">
        <v>39443</v>
      </c>
      <c r="B2379" s="7">
        <v>15256.184569999999</v>
      </c>
      <c r="C2379" s="8">
        <f t="shared" si="75"/>
        <v>-2.1648894487354964E-3</v>
      </c>
      <c r="D2379" s="67">
        <v>365.09</v>
      </c>
      <c r="E2379" s="46">
        <f t="shared" si="74"/>
        <v>1.6461356964525553E-3</v>
      </c>
      <c r="F2379" s="73">
        <f>C2379-('Analyse Spain'!$E$11+'Analyse Spain'!$E$12*E2379)</f>
        <v>-4.0118830606179264E-3</v>
      </c>
    </row>
    <row r="2380" spans="1:6" x14ac:dyDescent="0.3">
      <c r="A2380" s="6">
        <v>39444</v>
      </c>
      <c r="B2380" s="7">
        <v>15182.284180000001</v>
      </c>
      <c r="C2380" s="8">
        <f t="shared" si="75"/>
        <v>-4.8439627654556228E-3</v>
      </c>
      <c r="D2380" s="67">
        <v>364.39</v>
      </c>
      <c r="E2380" s="46">
        <f t="shared" si="74"/>
        <v>-1.9173354515324981E-3</v>
      </c>
      <c r="F2380" s="73">
        <f>C2380-('Analyse Spain'!$E$11+'Analyse Spain'!$E$12*E2380)</f>
        <v>-3.0925203832714403E-3</v>
      </c>
    </row>
    <row r="2381" spans="1:6" x14ac:dyDescent="0.3">
      <c r="A2381" s="6">
        <v>39449</v>
      </c>
      <c r="B2381" s="7">
        <v>15002.484375</v>
      </c>
      <c r="C2381" s="8">
        <f t="shared" si="75"/>
        <v>-1.1842737421346339E-2</v>
      </c>
      <c r="D2381" s="67">
        <v>360.08</v>
      </c>
      <c r="E2381" s="46">
        <f t="shared" si="74"/>
        <v>-1.182798649798289E-2</v>
      </c>
      <c r="F2381" s="73">
        <f>C2381-('Analyse Spain'!$E$11+'Analyse Spain'!$E$12*E2381)</f>
        <v>-8.3400497811260063E-5</v>
      </c>
    </row>
    <row r="2382" spans="1:6" x14ac:dyDescent="0.3">
      <c r="A2382" s="6">
        <v>39450</v>
      </c>
      <c r="B2382" s="7">
        <v>14856.485352</v>
      </c>
      <c r="C2382" s="8">
        <f t="shared" si="75"/>
        <v>-9.731656394409649E-3</v>
      </c>
      <c r="D2382" s="67">
        <v>358.95</v>
      </c>
      <c r="E2382" s="46">
        <f t="shared" si="74"/>
        <v>-3.1381915129971016E-3</v>
      </c>
      <c r="F2382" s="73">
        <f>C2382-('Analyse Spain'!$E$11+'Analyse Spain'!$E$12*E2382)</f>
        <v>-6.747378888070546E-3</v>
      </c>
    </row>
    <row r="2383" spans="1:6" x14ac:dyDescent="0.3">
      <c r="A2383" s="6">
        <v>39451</v>
      </c>
      <c r="B2383" s="7">
        <v>14602.285156</v>
      </c>
      <c r="C2383" s="8">
        <f t="shared" si="75"/>
        <v>-1.711038579967894E-2</v>
      </c>
      <c r="D2383" s="67">
        <v>352</v>
      </c>
      <c r="E2383" s="46">
        <f t="shared" si="74"/>
        <v>-1.9362028137623555E-2</v>
      </c>
      <c r="F2383" s="73">
        <f>C2383-('Analyse Spain'!$E$11+'Analyse Spain'!$E$12*E2383)</f>
        <v>2.2569169220945373E-3</v>
      </c>
    </row>
    <row r="2384" spans="1:6" x14ac:dyDescent="0.3">
      <c r="A2384" s="6">
        <v>39454</v>
      </c>
      <c r="B2384" s="7">
        <v>14666.985352</v>
      </c>
      <c r="C2384" s="8">
        <f t="shared" si="75"/>
        <v>4.4308267718915495E-3</v>
      </c>
      <c r="D2384" s="67">
        <v>351.27</v>
      </c>
      <c r="E2384" s="46">
        <f t="shared" si="74"/>
        <v>-2.0738636363636376E-3</v>
      </c>
      <c r="F2384" s="73">
        <f>C2384-('Analyse Spain'!$E$11+'Analyse Spain'!$E$12*E2384)</f>
        <v>6.3403331964072586E-3</v>
      </c>
    </row>
    <row r="2385" spans="1:6" x14ac:dyDescent="0.3">
      <c r="A2385" s="6">
        <v>39455</v>
      </c>
      <c r="B2385" s="7">
        <v>14670.485352</v>
      </c>
      <c r="C2385" s="8">
        <f t="shared" si="75"/>
        <v>2.3863117852784832E-4</v>
      </c>
      <c r="D2385" s="67">
        <v>353.43</v>
      </c>
      <c r="E2385" s="46">
        <f t="shared" si="74"/>
        <v>6.1491160645656961E-3</v>
      </c>
      <c r="F2385" s="73">
        <f>C2385-('Analyse Spain'!$E$11+'Analyse Spain'!$E$12*E2385)</f>
        <v>-6.1555261297285358E-3</v>
      </c>
    </row>
    <row r="2386" spans="1:6" x14ac:dyDescent="0.3">
      <c r="A2386" s="6">
        <v>39456</v>
      </c>
      <c r="B2386" s="7">
        <v>14603.485352</v>
      </c>
      <c r="C2386" s="8">
        <f t="shared" si="75"/>
        <v>-4.5669927335338922E-3</v>
      </c>
      <c r="D2386" s="67">
        <v>348.77</v>
      </c>
      <c r="E2386" s="46">
        <f t="shared" si="74"/>
        <v>-1.3185072008601528E-2</v>
      </c>
      <c r="F2386" s="73">
        <f>C2386-('Analyse Spain'!$E$11+'Analyse Spain'!$E$12*E2386)</f>
        <v>8.5627454492334006E-3</v>
      </c>
    </row>
    <row r="2387" spans="1:6" x14ac:dyDescent="0.3">
      <c r="A2387" s="6">
        <v>39457</v>
      </c>
      <c r="B2387" s="7">
        <v>14523.985352</v>
      </c>
      <c r="C2387" s="8">
        <f t="shared" si="75"/>
        <v>-5.4439058953219543E-3</v>
      </c>
      <c r="D2387" s="67">
        <v>345.38</v>
      </c>
      <c r="E2387" s="46">
        <f t="shared" si="74"/>
        <v>-9.7198726954725867E-3</v>
      </c>
      <c r="F2387" s="73">
        <f>C2387-('Analyse Spain'!$E$11+'Analyse Spain'!$E$12*E2387)</f>
        <v>4.1866323733310371E-3</v>
      </c>
    </row>
    <row r="2388" spans="1:6" x14ac:dyDescent="0.3">
      <c r="A2388" s="6">
        <v>39458</v>
      </c>
      <c r="B2388" s="7">
        <v>14457.985352</v>
      </c>
      <c r="C2388" s="8">
        <f t="shared" si="75"/>
        <v>-4.5442072819849022E-3</v>
      </c>
      <c r="D2388" s="67">
        <v>343.69</v>
      </c>
      <c r="E2388" s="46">
        <f t="shared" si="74"/>
        <v>-4.893161155828385E-3</v>
      </c>
      <c r="F2388" s="73">
        <f>C2388-('Analyse Spain'!$E$11+'Analyse Spain'!$E$12*E2388)</f>
        <v>2.1225966240512577E-4</v>
      </c>
    </row>
    <row r="2389" spans="1:6" x14ac:dyDescent="0.3">
      <c r="A2389" s="6">
        <v>39461</v>
      </c>
      <c r="B2389" s="7">
        <v>14431.885742</v>
      </c>
      <c r="C2389" s="8">
        <f t="shared" si="75"/>
        <v>-1.8052037932372311E-3</v>
      </c>
      <c r="D2389" s="67">
        <v>344.78</v>
      </c>
      <c r="E2389" s="46">
        <f t="shared" si="74"/>
        <v>3.1714626552996616E-3</v>
      </c>
      <c r="F2389" s="73">
        <f>C2389-('Analyse Spain'!$E$11+'Analyse Spain'!$E$12*E2389)</f>
        <v>-5.1924909008419992E-3</v>
      </c>
    </row>
    <row r="2390" spans="1:6" x14ac:dyDescent="0.3">
      <c r="A2390" s="6">
        <v>39462</v>
      </c>
      <c r="B2390" s="7">
        <v>13945.186523</v>
      </c>
      <c r="C2390" s="8">
        <f t="shared" si="75"/>
        <v>-3.3723882498847502E-2</v>
      </c>
      <c r="D2390" s="67">
        <v>335.94</v>
      </c>
      <c r="E2390" s="46">
        <f t="shared" si="74"/>
        <v>-2.5639538256279293E-2</v>
      </c>
      <c r="F2390" s="73">
        <f>C2390-('Analyse Spain'!$E$11+'Analyse Spain'!$E$12*E2390)</f>
        <v>-8.017474610792226E-3</v>
      </c>
    </row>
    <row r="2391" spans="1:6" x14ac:dyDescent="0.3">
      <c r="A2391" s="6">
        <v>39463</v>
      </c>
      <c r="B2391" s="7">
        <v>13817.085938</v>
      </c>
      <c r="C2391" s="8">
        <f t="shared" si="75"/>
        <v>-9.1860072856481123E-3</v>
      </c>
      <c r="D2391" s="67">
        <v>332.75</v>
      </c>
      <c r="E2391" s="46">
        <f t="shared" si="74"/>
        <v>-9.4957432874918091E-3</v>
      </c>
      <c r="F2391" s="73">
        <f>C2391-('Analyse Spain'!$E$11+'Analyse Spain'!$E$12*E2391)</f>
        <v>2.1820241304777201E-4</v>
      </c>
    </row>
    <row r="2392" spans="1:6" x14ac:dyDescent="0.3">
      <c r="A2392" s="6">
        <v>39464</v>
      </c>
      <c r="B2392" s="7">
        <v>13775.585938</v>
      </c>
      <c r="C2392" s="8">
        <f t="shared" si="75"/>
        <v>-3.0035276748091588E-3</v>
      </c>
      <c r="D2392" s="67">
        <v>331.07</v>
      </c>
      <c r="E2392" s="46">
        <f t="shared" si="74"/>
        <v>-5.0488354620585874E-3</v>
      </c>
      <c r="F2392" s="73">
        <f>C2392-('Analyse Spain'!$E$11+'Analyse Spain'!$E$12*E2392)</f>
        <v>1.910141055038529E-3</v>
      </c>
    </row>
    <row r="2393" spans="1:6" x14ac:dyDescent="0.3">
      <c r="A2393" s="6">
        <v>39465</v>
      </c>
      <c r="B2393" s="7">
        <v>13655.386719</v>
      </c>
      <c r="C2393" s="8">
        <f t="shared" si="75"/>
        <v>-8.725524964308784E-3</v>
      </c>
      <c r="D2393" s="67">
        <v>327.52999999999997</v>
      </c>
      <c r="E2393" s="46">
        <f t="shared" si="74"/>
        <v>-1.0692602772827575E-2</v>
      </c>
      <c r="F2393" s="73">
        <f>C2393-('Analyse Spain'!$E$11+'Analyse Spain'!$E$12*E2393)</f>
        <v>1.8872878275558308E-3</v>
      </c>
    </row>
    <row r="2394" spans="1:6" x14ac:dyDescent="0.3">
      <c r="A2394" s="6">
        <v>39468</v>
      </c>
      <c r="B2394" s="7">
        <v>12625.787109000001</v>
      </c>
      <c r="C2394" s="8">
        <f t="shared" si="75"/>
        <v>-7.5398788125672245E-2</v>
      </c>
      <c r="D2394" s="67">
        <v>308.77</v>
      </c>
      <c r="E2394" s="46">
        <f t="shared" si="74"/>
        <v>-5.7277195982047391E-2</v>
      </c>
      <c r="F2394" s="73">
        <f>C2394-('Analyse Spain'!$E$11+'Analyse Spain'!$E$12*E2394)</f>
        <v>-1.7744293217819639E-2</v>
      </c>
    </row>
    <row r="2395" spans="1:6" x14ac:dyDescent="0.3">
      <c r="A2395" s="6">
        <v>39469</v>
      </c>
      <c r="B2395" s="7">
        <v>12839.6875</v>
      </c>
      <c r="C2395" s="8">
        <f t="shared" si="75"/>
        <v>1.6941549002321254E-2</v>
      </c>
      <c r="D2395" s="67">
        <v>315.55</v>
      </c>
      <c r="E2395" s="46">
        <f t="shared" si="74"/>
        <v>2.1958091783528255E-2</v>
      </c>
      <c r="F2395" s="73">
        <f>C2395-('Analyse Spain'!$E$11+'Analyse Spain'!$E$12*E2395)</f>
        <v>-5.4167019926783973E-3</v>
      </c>
    </row>
    <row r="2396" spans="1:6" x14ac:dyDescent="0.3">
      <c r="A2396" s="6">
        <v>39470</v>
      </c>
      <c r="B2396" s="7">
        <v>12254.586914</v>
      </c>
      <c r="C2396" s="8">
        <f t="shared" si="75"/>
        <v>-4.5569690539586816E-2</v>
      </c>
      <c r="D2396" s="67">
        <v>306.02999999999997</v>
      </c>
      <c r="E2396" s="46">
        <f t="shared" si="74"/>
        <v>-3.0169545238472595E-2</v>
      </c>
      <c r="F2396" s="73">
        <f>C2396-('Analyse Spain'!$E$11+'Analyse Spain'!$E$12*E2396)</f>
        <v>-1.5288827155430573E-2</v>
      </c>
    </row>
    <row r="2397" spans="1:6" x14ac:dyDescent="0.3">
      <c r="A2397" s="6">
        <v>39471</v>
      </c>
      <c r="B2397" s="7">
        <v>13106.686523</v>
      </c>
      <c r="C2397" s="8">
        <f t="shared" si="75"/>
        <v>6.9533115639054177E-2</v>
      </c>
      <c r="D2397" s="67">
        <v>322.08</v>
      </c>
      <c r="E2397" s="46">
        <f t="shared" si="74"/>
        <v>5.2445838643270237E-2</v>
      </c>
      <c r="F2397" s="73">
        <f>C2397-('Analyse Spain'!$E$11+'Analyse Spain'!$E$12*E2397)</f>
        <v>1.6387971437378551E-2</v>
      </c>
    </row>
    <row r="2398" spans="1:6" x14ac:dyDescent="0.3">
      <c r="A2398" s="6">
        <v>39472</v>
      </c>
      <c r="B2398" s="7">
        <v>13141.085938</v>
      </c>
      <c r="C2398" s="8">
        <f t="shared" si="75"/>
        <v>2.6245699048066395E-3</v>
      </c>
      <c r="D2398" s="67">
        <v>322.23</v>
      </c>
      <c r="E2398" s="46">
        <f t="shared" si="74"/>
        <v>4.6572280178858172E-4</v>
      </c>
      <c r="F2398" s="73">
        <f>C2398-('Analyse Spain'!$E$11+'Analyse Spain'!$E$12*E2398)</f>
        <v>1.9695714211634295E-3</v>
      </c>
    </row>
    <row r="2399" spans="1:6" x14ac:dyDescent="0.3">
      <c r="A2399" s="6">
        <v>39475</v>
      </c>
      <c r="B2399" s="7">
        <v>13026.686523</v>
      </c>
      <c r="C2399" s="8">
        <f t="shared" si="75"/>
        <v>-8.7054765138695478E-3</v>
      </c>
      <c r="D2399" s="67">
        <v>318.7</v>
      </c>
      <c r="E2399" s="46">
        <f t="shared" si="74"/>
        <v>-1.0954907984979778E-2</v>
      </c>
      <c r="F2399" s="73">
        <f>C2399-('Analyse Spain'!$E$11+'Analyse Spain'!$E$12*E2399)</f>
        <v>2.1722152338338099E-3</v>
      </c>
    </row>
    <row r="2400" spans="1:6" x14ac:dyDescent="0.3">
      <c r="A2400" s="6">
        <v>39476</v>
      </c>
      <c r="B2400" s="7">
        <v>13246.585938</v>
      </c>
      <c r="C2400" s="8">
        <f t="shared" si="75"/>
        <v>1.6880686781841625E-2</v>
      </c>
      <c r="D2400" s="67">
        <v>324.31</v>
      </c>
      <c r="E2400" s="46">
        <f t="shared" si="74"/>
        <v>1.7602761217445861E-2</v>
      </c>
      <c r="F2400" s="73">
        <f>C2400-('Analyse Spain'!$E$11+'Analyse Spain'!$E$12*E2400)</f>
        <v>-1.0794990614557964E-3</v>
      </c>
    </row>
    <row r="2401" spans="1:6" x14ac:dyDescent="0.3">
      <c r="A2401" s="6">
        <v>39477</v>
      </c>
      <c r="B2401" s="7">
        <v>13217.085938</v>
      </c>
      <c r="C2401" s="8">
        <f t="shared" si="75"/>
        <v>-2.2269889115635877E-3</v>
      </c>
      <c r="D2401" s="67">
        <v>322.19</v>
      </c>
      <c r="E2401" s="46">
        <f t="shared" si="74"/>
        <v>-6.536955382196008E-3</v>
      </c>
      <c r="F2401" s="73">
        <f>C2401-('Analyse Spain'!$E$11+'Analyse Spain'!$E$12*E2401)</f>
        <v>4.1894011991315165E-3</v>
      </c>
    </row>
    <row r="2402" spans="1:6" x14ac:dyDescent="0.3">
      <c r="A2402" s="6">
        <v>39478</v>
      </c>
      <c r="B2402" s="7">
        <v>13228.986328000001</v>
      </c>
      <c r="C2402" s="8">
        <f t="shared" si="75"/>
        <v>9.0037925574693034E-4</v>
      </c>
      <c r="D2402" s="67">
        <v>322.16000000000003</v>
      </c>
      <c r="E2402" s="46">
        <f t="shared" si="74"/>
        <v>-9.3112759551705615E-5</v>
      </c>
      <c r="F2402" s="73">
        <f>C2402-('Analyse Spain'!$E$11+'Analyse Spain'!$E$12*E2402)</f>
        <v>8.0969963850688505E-4</v>
      </c>
    </row>
    <row r="2403" spans="1:6" x14ac:dyDescent="0.3">
      <c r="A2403" s="6">
        <v>39479</v>
      </c>
      <c r="B2403" s="7">
        <v>13494.686523</v>
      </c>
      <c r="C2403" s="8">
        <f t="shared" si="75"/>
        <v>2.0084697981554989E-2</v>
      </c>
      <c r="D2403" s="67">
        <v>328.42</v>
      </c>
      <c r="E2403" s="46">
        <f t="shared" si="74"/>
        <v>1.9431338465358827E-2</v>
      </c>
      <c r="F2403" s="73">
        <f>C2403-('Analyse Spain'!$E$11+'Analyse Spain'!$E$12*E2403)</f>
        <v>2.7799285591626616E-4</v>
      </c>
    </row>
    <row r="2404" spans="1:6" x14ac:dyDescent="0.3">
      <c r="A2404" s="6">
        <v>39482</v>
      </c>
      <c r="B2404" s="7">
        <v>13515.686523</v>
      </c>
      <c r="C2404" s="8">
        <f t="shared" si="75"/>
        <v>1.556168049121176E-3</v>
      </c>
      <c r="D2404" s="67">
        <v>329.13</v>
      </c>
      <c r="E2404" s="46">
        <f t="shared" si="74"/>
        <v>2.1618659034163823E-3</v>
      </c>
      <c r="F2404" s="73">
        <f>C2404-('Analyse Spain'!$E$11+'Analyse Spain'!$E$12*E2404)</f>
        <v>-8.1161612423820678E-4</v>
      </c>
    </row>
    <row r="2405" spans="1:6" x14ac:dyDescent="0.3">
      <c r="A2405" s="6">
        <v>39483</v>
      </c>
      <c r="B2405" s="7">
        <v>12814.6875</v>
      </c>
      <c r="C2405" s="8">
        <f t="shared" si="75"/>
        <v>-5.186558757537707E-2</v>
      </c>
      <c r="D2405" s="67">
        <v>318.73</v>
      </c>
      <c r="E2405" s="46">
        <f t="shared" si="74"/>
        <v>-3.1598456536930608E-2</v>
      </c>
      <c r="F2405" s="73">
        <f>C2405-('Analyse Spain'!$E$11+'Analyse Spain'!$E$12*E2405)</f>
        <v>-2.0141792388164922E-2</v>
      </c>
    </row>
    <row r="2406" spans="1:6" x14ac:dyDescent="0.3">
      <c r="A2406" s="6">
        <v>39484</v>
      </c>
      <c r="B2406" s="7">
        <v>13037.286133</v>
      </c>
      <c r="C2406" s="8">
        <f t="shared" si="75"/>
        <v>1.7370586134074717E-2</v>
      </c>
      <c r="D2406" s="67">
        <v>320.35000000000002</v>
      </c>
      <c r="E2406" s="46">
        <f t="shared" si="74"/>
        <v>5.0826718539203064E-3</v>
      </c>
      <c r="F2406" s="73">
        <f>C2406-('Analyse Spain'!$E$11+'Analyse Spain'!$E$12*E2406)</f>
        <v>1.2053337007162875E-2</v>
      </c>
    </row>
    <row r="2407" spans="1:6" x14ac:dyDescent="0.3">
      <c r="A2407" s="6">
        <v>39485</v>
      </c>
      <c r="B2407" s="7">
        <v>12889.487305000001</v>
      </c>
      <c r="C2407" s="8">
        <f t="shared" si="75"/>
        <v>-1.1336625313905668E-2</v>
      </c>
      <c r="D2407" s="67">
        <v>314.14</v>
      </c>
      <c r="E2407" s="46">
        <f t="shared" si="74"/>
        <v>-1.9385047604183026E-2</v>
      </c>
      <c r="F2407" s="73">
        <f>C2407-('Analyse Spain'!$E$11+'Analyse Spain'!$E$12*E2407)</f>
        <v>8.0539227418671179E-3</v>
      </c>
    </row>
    <row r="2408" spans="1:6" x14ac:dyDescent="0.3">
      <c r="A2408" s="6">
        <v>39486</v>
      </c>
      <c r="B2408" s="7">
        <v>12934.787109000001</v>
      </c>
      <c r="C2408" s="8">
        <f t="shared" si="75"/>
        <v>3.5144767924499831E-3</v>
      </c>
      <c r="D2408" s="67">
        <v>315.5</v>
      </c>
      <c r="E2408" s="46">
        <f t="shared" si="74"/>
        <v>4.3292799388807701E-3</v>
      </c>
      <c r="F2408" s="73">
        <f>C2408-('Analyse Spain'!$E$11+'Analyse Spain'!$E$12*E2408)</f>
        <v>-1.0419881237492285E-3</v>
      </c>
    </row>
    <row r="2409" spans="1:6" x14ac:dyDescent="0.3">
      <c r="A2409" s="6">
        <v>39489</v>
      </c>
      <c r="B2409" s="7">
        <v>12818.787109000001</v>
      </c>
      <c r="C2409" s="8">
        <f t="shared" si="75"/>
        <v>-8.9680641066978151E-3</v>
      </c>
      <c r="D2409" s="67">
        <v>312.58999999999997</v>
      </c>
      <c r="E2409" s="46">
        <f t="shared" si="74"/>
        <v>-9.2234548335975441E-3</v>
      </c>
      <c r="F2409" s="73">
        <f>C2409-('Analyse Spain'!$E$11+'Analyse Spain'!$E$12*E2409)</f>
        <v>1.6118543866108954E-4</v>
      </c>
    </row>
    <row r="2410" spans="1:6" x14ac:dyDescent="0.3">
      <c r="A2410" s="6">
        <v>39490</v>
      </c>
      <c r="B2410" s="7">
        <v>13254.686523</v>
      </c>
      <c r="C2410" s="8">
        <f t="shared" si="75"/>
        <v>3.4004731515820064E-2</v>
      </c>
      <c r="D2410" s="67">
        <v>323.02999999999997</v>
      </c>
      <c r="E2410" s="46">
        <f t="shared" si="74"/>
        <v>3.3398381266195321E-2</v>
      </c>
      <c r="F2410" s="73">
        <f>C2410-('Analyse Spain'!$E$11+'Analyse Spain'!$E$12*E2410)</f>
        <v>9.3938702080381686E-5</v>
      </c>
    </row>
    <row r="2411" spans="1:6" x14ac:dyDescent="0.3">
      <c r="A2411" s="6">
        <v>39491</v>
      </c>
      <c r="B2411" s="7">
        <v>13266.686523</v>
      </c>
      <c r="C2411" s="8">
        <f t="shared" si="75"/>
        <v>9.0534015868093398E-4</v>
      </c>
      <c r="D2411" s="67">
        <v>323.3</v>
      </c>
      <c r="E2411" s="46">
        <f t="shared" si="74"/>
        <v>8.3583568089662386E-4</v>
      </c>
      <c r="F2411" s="73">
        <f>C2411-('Analyse Spain'!$E$11+'Analyse Spain'!$E$12*E2411)</f>
        <v>-1.2340275861738755E-4</v>
      </c>
    </row>
    <row r="2412" spans="1:6" x14ac:dyDescent="0.3">
      <c r="A2412" s="6">
        <v>39492</v>
      </c>
      <c r="B2412" s="7">
        <v>13313.186523</v>
      </c>
      <c r="C2412" s="8">
        <f t="shared" si="75"/>
        <v>3.5050198796349186E-3</v>
      </c>
      <c r="D2412" s="67">
        <v>323.66000000000003</v>
      </c>
      <c r="E2412" s="46">
        <f t="shared" si="74"/>
        <v>1.1135168574081256E-3</v>
      </c>
      <c r="F2412" s="73">
        <f>C2412-('Analyse Spain'!$E$11+'Analyse Spain'!$E$12*E2412)</f>
        <v>2.1958711728863991E-3</v>
      </c>
    </row>
    <row r="2413" spans="1:6" x14ac:dyDescent="0.3">
      <c r="A2413" s="6">
        <v>39493</v>
      </c>
      <c r="B2413" s="7">
        <v>13073.886719</v>
      </c>
      <c r="C2413" s="8">
        <f t="shared" si="75"/>
        <v>-1.7974645182547655E-2</v>
      </c>
      <c r="D2413" s="67">
        <v>317.36</v>
      </c>
      <c r="E2413" s="46">
        <f t="shared" si="74"/>
        <v>-1.9464870543162593E-2</v>
      </c>
      <c r="F2413" s="73">
        <f>C2413-('Analyse Spain'!$E$11+'Analyse Spain'!$E$12*E2413)</f>
        <v>1.4965090363867652E-3</v>
      </c>
    </row>
    <row r="2414" spans="1:6" x14ac:dyDescent="0.3">
      <c r="A2414" s="6">
        <v>39496</v>
      </c>
      <c r="B2414" s="7">
        <v>13312.186523</v>
      </c>
      <c r="C2414" s="8">
        <f t="shared" si="75"/>
        <v>1.8227158389990006E-2</v>
      </c>
      <c r="D2414" s="67">
        <v>323.52999999999997</v>
      </c>
      <c r="E2414" s="46">
        <f t="shared" si="74"/>
        <v>1.944164355936473E-2</v>
      </c>
      <c r="F2414" s="73">
        <f>C2414-('Analyse Spain'!$E$11+'Analyse Spain'!$E$12*E2414)</f>
        <v>-1.5899529434312727E-3</v>
      </c>
    </row>
    <row r="2415" spans="1:6" x14ac:dyDescent="0.3">
      <c r="A2415" s="6">
        <v>39497</v>
      </c>
      <c r="B2415" s="7">
        <v>13269.686523</v>
      </c>
      <c r="C2415" s="8">
        <f t="shared" si="75"/>
        <v>-3.1925634400157277E-3</v>
      </c>
      <c r="D2415" s="67">
        <v>324.16000000000003</v>
      </c>
      <c r="E2415" s="46">
        <f t="shared" si="74"/>
        <v>1.9472691867834513E-3</v>
      </c>
      <c r="F2415" s="73">
        <f>C2415-('Analyse Spain'!$E$11+'Analyse Spain'!$E$12*E2415)</f>
        <v>-5.3436452697130619E-3</v>
      </c>
    </row>
    <row r="2416" spans="1:6" x14ac:dyDescent="0.3">
      <c r="A2416" s="6">
        <v>39498</v>
      </c>
      <c r="B2416" s="7">
        <v>13080.386719</v>
      </c>
      <c r="C2416" s="8">
        <f t="shared" si="75"/>
        <v>-1.426558221039298E-2</v>
      </c>
      <c r="D2416" s="67">
        <v>320.33</v>
      </c>
      <c r="E2416" s="46">
        <f t="shared" si="74"/>
        <v>-1.1815153010859003E-2</v>
      </c>
      <c r="F2416" s="73">
        <f>C2416-('Analyse Spain'!$E$11+'Analyse Spain'!$E$12*E2416)</f>
        <v>-2.5192046963993797E-3</v>
      </c>
    </row>
    <row r="2417" spans="1:6" x14ac:dyDescent="0.3">
      <c r="A2417" s="6">
        <v>39499</v>
      </c>
      <c r="B2417" s="7">
        <v>13172.986328000001</v>
      </c>
      <c r="C2417" s="8">
        <f t="shared" si="75"/>
        <v>7.0792715069727397E-3</v>
      </c>
      <c r="D2417" s="67">
        <v>322.43</v>
      </c>
      <c r="E2417" s="46">
        <f t="shared" si="74"/>
        <v>6.555739393750315E-3</v>
      </c>
      <c r="F2417" s="73">
        <f>C2417-('Analyse Spain'!$E$11+'Analyse Spain'!$E$12*E2417)</f>
        <v>2.7450107376023221E-4</v>
      </c>
    </row>
    <row r="2418" spans="1:6" x14ac:dyDescent="0.3">
      <c r="A2418" s="6">
        <v>39500</v>
      </c>
      <c r="B2418" s="7">
        <v>13017.486328000001</v>
      </c>
      <c r="C2418" s="8">
        <f t="shared" si="75"/>
        <v>-1.1804460744749612E-2</v>
      </c>
      <c r="D2418" s="67">
        <v>319.88</v>
      </c>
      <c r="E2418" s="46">
        <f t="shared" si="74"/>
        <v>-7.9086933597990461E-3</v>
      </c>
      <c r="F2418" s="73">
        <f>C2418-('Analyse Spain'!$E$11+'Analyse Spain'!$E$12*E2418)</f>
        <v>-4.0028731375556202E-3</v>
      </c>
    </row>
    <row r="2419" spans="1:6" x14ac:dyDescent="0.3">
      <c r="A2419" s="9">
        <v>39503</v>
      </c>
      <c r="B2419" s="10">
        <v>13156.585938</v>
      </c>
      <c r="C2419" s="11">
        <f t="shared" si="75"/>
        <v>1.0685596780755091E-2</v>
      </c>
      <c r="D2419" s="65">
        <v>325.3</v>
      </c>
      <c r="E2419" s="49">
        <f t="shared" si="74"/>
        <v>1.694385394522957E-2</v>
      </c>
      <c r="F2419" s="74">
        <f>C2419-('Analyse Spain'!$E$11+'Analyse Spain'!$E$12*E2419)</f>
        <v>-6.6092165797495238E-3</v>
      </c>
    </row>
    <row r="2420" spans="1:6" x14ac:dyDescent="0.3">
      <c r="A2420" s="9">
        <v>39504</v>
      </c>
      <c r="B2420" s="10">
        <v>13436.585938</v>
      </c>
      <c r="C2420" s="11">
        <f t="shared" si="75"/>
        <v>2.1282116904757231E-2</v>
      </c>
      <c r="D2420" s="65">
        <v>330.01</v>
      </c>
      <c r="E2420" s="49">
        <f t="shared" si="74"/>
        <v>1.4478942514601911E-2</v>
      </c>
      <c r="F2420" s="74">
        <f>C2420-('Analyse Spain'!$E$11+'Analyse Spain'!$E$12*E2420)</f>
        <v>6.4764007323053919E-3</v>
      </c>
    </row>
    <row r="2421" spans="1:6" x14ac:dyDescent="0.3">
      <c r="A2421" s="9">
        <v>39505</v>
      </c>
      <c r="B2421" s="10">
        <v>13454.286133</v>
      </c>
      <c r="C2421" s="11">
        <f t="shared" si="75"/>
        <v>1.317313421852262E-3</v>
      </c>
      <c r="D2421" s="65">
        <v>329.39</v>
      </c>
      <c r="E2421" s="49">
        <f t="shared" si="74"/>
        <v>-1.8787309475470915E-3</v>
      </c>
      <c r="F2421" s="74">
        <f>C2421-('Analyse Spain'!$E$11+'Analyse Spain'!$E$12*E2421)</f>
        <v>3.0297725119301719E-3</v>
      </c>
    </row>
    <row r="2422" spans="1:6" x14ac:dyDescent="0.3">
      <c r="A2422" s="9">
        <v>39506</v>
      </c>
      <c r="B2422" s="10">
        <v>13272.085938</v>
      </c>
      <c r="C2422" s="11">
        <f t="shared" si="75"/>
        <v>-1.3542167395496962E-2</v>
      </c>
      <c r="D2422" s="65">
        <v>323.33999999999997</v>
      </c>
      <c r="E2422" s="49">
        <f t="shared" si="74"/>
        <v>-1.8367284981329113E-2</v>
      </c>
      <c r="F2422" s="74">
        <f>C2422-('Analyse Spain'!$E$11+'Analyse Spain'!$E$12*E2422)</f>
        <v>4.8206317313798999E-3</v>
      </c>
    </row>
    <row r="2423" spans="1:6" x14ac:dyDescent="0.3">
      <c r="A2423" s="9">
        <v>39507</v>
      </c>
      <c r="B2423" s="10">
        <v>13170.386719</v>
      </c>
      <c r="C2423" s="11">
        <f t="shared" si="75"/>
        <v>-7.6626401814366973E-3</v>
      </c>
      <c r="D2423" s="65">
        <v>318.95</v>
      </c>
      <c r="E2423" s="49">
        <f t="shared" si="74"/>
        <v>-1.3577039648666966E-2</v>
      </c>
      <c r="F2423" s="74">
        <f>C2423-('Analyse Spain'!$E$11+'Analyse Spain'!$E$12*E2423)</f>
        <v>5.8629116352696166E-3</v>
      </c>
    </row>
    <row r="2424" spans="1:6" x14ac:dyDescent="0.3">
      <c r="A2424" s="9">
        <v>39510</v>
      </c>
      <c r="B2424" s="10">
        <v>12862.487305000001</v>
      </c>
      <c r="C2424" s="11">
        <f t="shared" si="75"/>
        <v>-2.3378160457187991E-2</v>
      </c>
      <c r="D2424" s="65">
        <v>314.45999999999998</v>
      </c>
      <c r="E2424" s="49">
        <f t="shared" si="74"/>
        <v>-1.407744160526736E-2</v>
      </c>
      <c r="F2424" s="74">
        <f>C2424-('Analyse Spain'!$E$11+'Analyse Spain'!$E$12*E2424)</f>
        <v>-9.3472967304496883E-3</v>
      </c>
    </row>
    <row r="2425" spans="1:6" x14ac:dyDescent="0.3">
      <c r="A2425" s="9">
        <v>39511</v>
      </c>
      <c r="B2425" s="10">
        <v>12630.086914</v>
      </c>
      <c r="C2425" s="11">
        <f t="shared" si="75"/>
        <v>-1.8068075442116083E-2</v>
      </c>
      <c r="D2425" s="65">
        <v>310.26</v>
      </c>
      <c r="E2425" s="49">
        <f t="shared" si="74"/>
        <v>-1.3356229727151225E-2</v>
      </c>
      <c r="F2425" s="74">
        <f>C2425-('Analyse Spain'!$E$11+'Analyse Spain'!$E$12*E2425)</f>
        <v>-4.7655001380380677E-3</v>
      </c>
    </row>
    <row r="2426" spans="1:6" x14ac:dyDescent="0.3">
      <c r="A2426" s="9">
        <v>39512</v>
      </c>
      <c r="B2426" s="10">
        <v>12948.086914</v>
      </c>
      <c r="C2426" s="11">
        <f t="shared" si="75"/>
        <v>2.5177974004874759E-2</v>
      </c>
      <c r="D2426" s="65">
        <v>315.61</v>
      </c>
      <c r="E2426" s="49">
        <f t="shared" si="74"/>
        <v>1.7243602140140535E-2</v>
      </c>
      <c r="F2426" s="74">
        <f>C2426-('Analyse Spain'!$E$11+'Analyse Spain'!$E$12*E2426)</f>
        <v>7.5804713145199466E-3</v>
      </c>
    </row>
    <row r="2427" spans="1:6" x14ac:dyDescent="0.3">
      <c r="A2427" s="9">
        <v>39513</v>
      </c>
      <c r="B2427" s="10">
        <v>12803.287109000001</v>
      </c>
      <c r="C2427" s="11">
        <f t="shared" si="75"/>
        <v>-1.11831041884215E-2</v>
      </c>
      <c r="D2427" s="65">
        <v>311.42</v>
      </c>
      <c r="E2427" s="49">
        <f t="shared" si="74"/>
        <v>-1.327587845759004E-2</v>
      </c>
      <c r="F2427" s="74">
        <f>C2427-('Analyse Spain'!$E$11+'Analyse Spain'!$E$12*E2427)</f>
        <v>2.0383314379236357E-3</v>
      </c>
    </row>
    <row r="2428" spans="1:6" x14ac:dyDescent="0.3">
      <c r="A2428" s="9">
        <v>39514</v>
      </c>
      <c r="B2428" s="10">
        <v>12691.287109000001</v>
      </c>
      <c r="C2428" s="11">
        <f t="shared" si="75"/>
        <v>-8.7477535297376674E-3</v>
      </c>
      <c r="D2428" s="65">
        <v>307.98</v>
      </c>
      <c r="E2428" s="49">
        <f t="shared" si="74"/>
        <v>-1.1046175582814177E-2</v>
      </c>
      <c r="F2428" s="74">
        <f>C2428-('Analyse Spain'!$E$11+'Analyse Spain'!$E$12*E2428)</f>
        <v>2.2221013351905895E-3</v>
      </c>
    </row>
    <row r="2429" spans="1:6" x14ac:dyDescent="0.3">
      <c r="A2429" s="12">
        <v>39517</v>
      </c>
      <c r="B2429" s="13">
        <v>12654.987305000001</v>
      </c>
      <c r="C2429" s="14">
        <f t="shared" si="75"/>
        <v>-2.86021454626606E-3</v>
      </c>
      <c r="D2429" s="64">
        <v>304.14999999999998</v>
      </c>
      <c r="E2429" s="35">
        <f t="shared" si="74"/>
        <v>-1.2435872459250708E-2</v>
      </c>
      <c r="F2429" s="75">
        <f>C2429-('Analyse Spain'!$E$11+'Analyse Spain'!$E$12*E2429)</f>
        <v>9.5129729270484881E-3</v>
      </c>
    </row>
    <row r="2430" spans="1:6" x14ac:dyDescent="0.3">
      <c r="A2430" s="15">
        <v>39518</v>
      </c>
      <c r="B2430" s="16">
        <v>13056.085938</v>
      </c>
      <c r="C2430" s="17">
        <f t="shared" si="75"/>
        <v>3.169490599500846E-2</v>
      </c>
      <c r="D2430" s="66">
        <v>307.82</v>
      </c>
      <c r="E2430" s="52">
        <f t="shared" si="74"/>
        <v>1.2066414598060238E-2</v>
      </c>
      <c r="F2430" s="76">
        <f>C2430-('Analyse Spain'!$E$11+'Analyse Spain'!$E$12*E2430)</f>
        <v>1.9325389508495681E-2</v>
      </c>
    </row>
    <row r="2431" spans="1:6" x14ac:dyDescent="0.3">
      <c r="A2431" s="15">
        <v>39519</v>
      </c>
      <c r="B2431" s="16">
        <v>13131.286133</v>
      </c>
      <c r="C2431" s="17">
        <f t="shared" si="75"/>
        <v>5.7597809448486359E-3</v>
      </c>
      <c r="D2431" s="66">
        <v>311.48</v>
      </c>
      <c r="E2431" s="52">
        <f t="shared" si="74"/>
        <v>1.1890065622766732E-2</v>
      </c>
      <c r="F2431" s="76">
        <f>C2431-('Analyse Spain'!$E$11+'Analyse Spain'!$E$12*E2431)</f>
        <v>-6.4316562269005773E-3</v>
      </c>
    </row>
    <row r="2432" spans="1:6" x14ac:dyDescent="0.3">
      <c r="A2432" s="15">
        <v>39520</v>
      </c>
      <c r="B2432" s="16">
        <v>13073.186523</v>
      </c>
      <c r="C2432" s="17">
        <f t="shared" si="75"/>
        <v>-4.4245178584594314E-3</v>
      </c>
      <c r="D2432" s="66">
        <v>307.26</v>
      </c>
      <c r="E2432" s="52">
        <f t="shared" si="74"/>
        <v>-1.3548221394632187E-2</v>
      </c>
      <c r="F2432" s="76">
        <f>C2432-('Analyse Spain'!$E$11+'Analyse Spain'!$E$12*E2432)</f>
        <v>9.0719329389602407E-3</v>
      </c>
    </row>
    <row r="2433" spans="1:6" x14ac:dyDescent="0.3">
      <c r="A2433" s="15">
        <v>39521</v>
      </c>
      <c r="B2433" s="16">
        <v>13021.386719</v>
      </c>
      <c r="C2433" s="17">
        <f t="shared" si="75"/>
        <v>-3.9622936541804377E-3</v>
      </c>
      <c r="D2433" s="66">
        <v>304.14999999999998</v>
      </c>
      <c r="E2433" s="52">
        <f t="shared" si="74"/>
        <v>-1.0121721018030327E-2</v>
      </c>
      <c r="F2433" s="76">
        <f>C2433-('Analyse Spain'!$E$11+'Analyse Spain'!$E$12*E2433)</f>
        <v>6.074035880346761E-3</v>
      </c>
    </row>
    <row r="2434" spans="1:6" x14ac:dyDescent="0.3">
      <c r="A2434" s="15">
        <v>39524</v>
      </c>
      <c r="B2434" s="16">
        <v>12655.987305000001</v>
      </c>
      <c r="C2434" s="17">
        <f t="shared" si="75"/>
        <v>-2.8061482381659952E-2</v>
      </c>
      <c r="D2434" s="66">
        <v>290.26</v>
      </c>
      <c r="E2434" s="52">
        <f t="shared" ref="E2434:E2497" si="76">D2434/D2433-1</f>
        <v>-4.566825579483802E-2</v>
      </c>
      <c r="F2434" s="76">
        <f>C2434-('Analyse Spain'!$E$11+'Analyse Spain'!$E$12*E2434)</f>
        <v>1.787016519901799E-2</v>
      </c>
    </row>
    <row r="2435" spans="1:6" x14ac:dyDescent="0.3">
      <c r="A2435" s="15">
        <v>39525</v>
      </c>
      <c r="B2435" s="16">
        <v>13030.486328000001</v>
      </c>
      <c r="C2435" s="17">
        <f t="shared" ref="C2435:C2498" si="77">B2435/B2434-1</f>
        <v>2.9590660449860584E-2</v>
      </c>
      <c r="D2435" s="66">
        <v>300.57</v>
      </c>
      <c r="E2435" s="52">
        <f t="shared" si="76"/>
        <v>3.5519878729415089E-2</v>
      </c>
      <c r="F2435" s="76">
        <f>C2435-('Analyse Spain'!$E$11+'Analyse Spain'!$E$12*E2435)</f>
        <v>-6.4624460002018352E-3</v>
      </c>
    </row>
    <row r="2436" spans="1:6" x14ac:dyDescent="0.3">
      <c r="A2436" s="15">
        <v>39526</v>
      </c>
      <c r="B2436" s="16">
        <v>12964.6875</v>
      </c>
      <c r="C2436" s="17">
        <f t="shared" si="77"/>
        <v>-5.0496064646959882E-3</v>
      </c>
      <c r="D2436" s="66">
        <v>297.48</v>
      </c>
      <c r="E2436" s="52">
        <f t="shared" si="76"/>
        <v>-1.0280467112486202E-2</v>
      </c>
      <c r="F2436" s="76">
        <f>C2436-('Analyse Spain'!$E$11+'Analyse Spain'!$E$12*E2436)</f>
        <v>5.1470267839585204E-3</v>
      </c>
    </row>
    <row r="2437" spans="1:6" x14ac:dyDescent="0.3">
      <c r="A2437" s="15">
        <v>39527</v>
      </c>
      <c r="B2437" s="16">
        <v>12964.1875</v>
      </c>
      <c r="C2437" s="17">
        <f t="shared" si="77"/>
        <v>-3.8566297876463373E-5</v>
      </c>
      <c r="D2437" s="66">
        <v>296.83</v>
      </c>
      <c r="E2437" s="52">
        <f t="shared" si="76"/>
        <v>-2.1850208417373285E-3</v>
      </c>
      <c r="F2437" s="76">
        <f>C2437-('Analyse Spain'!$E$11+'Analyse Spain'!$E$12*E2437)</f>
        <v>1.9831880086075672E-3</v>
      </c>
    </row>
    <row r="2438" spans="1:6" x14ac:dyDescent="0.3">
      <c r="A2438" s="15">
        <v>39532</v>
      </c>
      <c r="B2438" s="16">
        <v>13434.186523</v>
      </c>
      <c r="C2438" s="17">
        <f t="shared" si="77"/>
        <v>3.6253642814098486E-2</v>
      </c>
      <c r="D2438" s="66">
        <v>306.63</v>
      </c>
      <c r="E2438" s="52">
        <f t="shared" si="76"/>
        <v>3.3015530775191149E-2</v>
      </c>
      <c r="F2438" s="76">
        <f>C2438-('Analyse Spain'!$E$11+'Analyse Spain'!$E$12*E2438)</f>
        <v>2.7294570275980951E-3</v>
      </c>
    </row>
    <row r="2439" spans="1:6" x14ac:dyDescent="0.3">
      <c r="A2439" s="15">
        <v>39533</v>
      </c>
      <c r="B2439" s="16">
        <v>13402.986328000001</v>
      </c>
      <c r="C2439" s="17">
        <f t="shared" si="77"/>
        <v>-2.3224476559546847E-3</v>
      </c>
      <c r="D2439" s="66">
        <v>304.63</v>
      </c>
      <c r="E2439" s="52">
        <f t="shared" si="76"/>
        <v>-6.5225189968365349E-3</v>
      </c>
      <c r="F2439" s="76">
        <f>C2439-('Analyse Spain'!$E$11+'Analyse Spain'!$E$12*E2439)</f>
        <v>4.0793644192956488E-3</v>
      </c>
    </row>
    <row r="2440" spans="1:6" x14ac:dyDescent="0.3">
      <c r="A2440" s="3">
        <v>39534</v>
      </c>
      <c r="B2440" s="4">
        <v>13537.886719</v>
      </c>
      <c r="C2440" s="5">
        <f t="shared" si="77"/>
        <v>1.0064950280384899E-2</v>
      </c>
      <c r="D2440" s="57">
        <v>308.45999999999998</v>
      </c>
      <c r="E2440" s="34">
        <f t="shared" si="76"/>
        <v>1.2572629091028409E-2</v>
      </c>
      <c r="F2440" s="77"/>
    </row>
    <row r="2441" spans="1:6" x14ac:dyDescent="0.3">
      <c r="A2441" s="3">
        <v>39535</v>
      </c>
      <c r="B2441" s="4">
        <v>13442.386719</v>
      </c>
      <c r="C2441" s="5">
        <f t="shared" si="77"/>
        <v>-7.0542767850146904E-3</v>
      </c>
      <c r="D2441" s="57">
        <v>306.69</v>
      </c>
      <c r="E2441" s="34">
        <f t="shared" si="76"/>
        <v>-5.7381832328340376E-3</v>
      </c>
      <c r="F2441" s="77"/>
    </row>
    <row r="2442" spans="1:6" x14ac:dyDescent="0.3">
      <c r="A2442" s="3">
        <v>39538</v>
      </c>
      <c r="B2442" s="4">
        <v>13268.986328000001</v>
      </c>
      <c r="C2442" s="5">
        <f t="shared" si="77"/>
        <v>-1.2899524067025103E-2</v>
      </c>
      <c r="D2442" s="57">
        <v>305.95999999999998</v>
      </c>
      <c r="E2442" s="34">
        <f t="shared" si="76"/>
        <v>-2.380253676350752E-3</v>
      </c>
      <c r="F2442" s="77"/>
    </row>
    <row r="2443" spans="1:6" x14ac:dyDescent="0.3">
      <c r="A2443" s="3">
        <v>39539</v>
      </c>
      <c r="B2443" s="4">
        <v>13699.085938</v>
      </c>
      <c r="C2443" s="5">
        <f t="shared" si="77"/>
        <v>3.2413901059827666E-2</v>
      </c>
      <c r="D2443" s="57">
        <v>316.07</v>
      </c>
      <c r="E2443" s="34">
        <f t="shared" si="76"/>
        <v>3.3043535102627919E-2</v>
      </c>
      <c r="F2443" s="77"/>
    </row>
    <row r="2444" spans="1:6" x14ac:dyDescent="0.3">
      <c r="A2444" s="3">
        <v>39540</v>
      </c>
      <c r="B2444" s="4">
        <v>13838.686523</v>
      </c>
      <c r="C2444" s="5">
        <f t="shared" si="77"/>
        <v>1.0190503631542391E-2</v>
      </c>
      <c r="D2444" s="57">
        <v>319.66000000000003</v>
      </c>
      <c r="E2444" s="34">
        <f t="shared" si="76"/>
        <v>1.1358243427089132E-2</v>
      </c>
      <c r="F2444" s="77"/>
    </row>
    <row r="2445" spans="1:6" x14ac:dyDescent="0.3">
      <c r="A2445" s="3">
        <v>39541</v>
      </c>
      <c r="B2445" s="4">
        <v>13738.886719</v>
      </c>
      <c r="C2445" s="5">
        <f t="shared" si="77"/>
        <v>-7.2116529147568942E-3</v>
      </c>
      <c r="D2445" s="57">
        <v>317.97000000000003</v>
      </c>
      <c r="E2445" s="34">
        <f t="shared" si="76"/>
        <v>-5.2868672965025176E-3</v>
      </c>
      <c r="F2445" s="77"/>
    </row>
    <row r="2446" spans="1:6" x14ac:dyDescent="0.3">
      <c r="A2446" s="3">
        <v>39542</v>
      </c>
      <c r="B2446" s="4">
        <v>13846.386719</v>
      </c>
      <c r="C2446" s="5">
        <f t="shared" si="77"/>
        <v>7.8245058860071381E-3</v>
      </c>
      <c r="D2446" s="57">
        <v>319.14999999999998</v>
      </c>
      <c r="E2446" s="34">
        <f t="shared" si="76"/>
        <v>3.7110419221937363E-3</v>
      </c>
      <c r="F2446" s="77"/>
    </row>
    <row r="2447" spans="1:6" x14ac:dyDescent="0.3">
      <c r="A2447" s="3">
        <v>39545</v>
      </c>
      <c r="B2447" s="4">
        <v>13919.585938</v>
      </c>
      <c r="C2447" s="5">
        <f t="shared" si="77"/>
        <v>5.2865213492525598E-3</v>
      </c>
      <c r="D2447" s="57">
        <v>322.01</v>
      </c>
      <c r="E2447" s="34">
        <f t="shared" si="76"/>
        <v>8.9613034623219345E-3</v>
      </c>
      <c r="F2447" s="77"/>
    </row>
    <row r="2448" spans="1:6" x14ac:dyDescent="0.3">
      <c r="A2448" s="3">
        <v>39546</v>
      </c>
      <c r="B2448" s="4">
        <v>13759.386719</v>
      </c>
      <c r="C2448" s="5">
        <f t="shared" si="77"/>
        <v>-1.1508906925360551E-2</v>
      </c>
      <c r="D2448" s="57">
        <v>318.74</v>
      </c>
      <c r="E2448" s="34">
        <f t="shared" si="76"/>
        <v>-1.0154964131548705E-2</v>
      </c>
      <c r="F2448" s="77"/>
    </row>
    <row r="2449" spans="1:6" x14ac:dyDescent="0.3">
      <c r="A2449" s="3">
        <v>39547</v>
      </c>
      <c r="B2449" s="4">
        <v>13598.986328000001</v>
      </c>
      <c r="C2449" s="5">
        <f t="shared" si="77"/>
        <v>-1.1657524733897251E-2</v>
      </c>
      <c r="D2449" s="57">
        <v>316.52999999999997</v>
      </c>
      <c r="E2449" s="34">
        <f t="shared" si="76"/>
        <v>-6.9335508564976056E-3</v>
      </c>
      <c r="F2449" s="77"/>
    </row>
    <row r="2450" spans="1:6" x14ac:dyDescent="0.3">
      <c r="A2450" s="3">
        <v>39548</v>
      </c>
      <c r="B2450" s="4">
        <v>13507.886719</v>
      </c>
      <c r="C2450" s="5">
        <f t="shared" si="77"/>
        <v>-6.6989999697572022E-3</v>
      </c>
      <c r="D2450" s="57">
        <v>315.24</v>
      </c>
      <c r="E2450" s="34">
        <f t="shared" si="76"/>
        <v>-4.075443085963304E-3</v>
      </c>
      <c r="F2450" s="77"/>
    </row>
    <row r="2451" spans="1:6" x14ac:dyDescent="0.3">
      <c r="A2451" s="3">
        <v>39549</v>
      </c>
      <c r="B2451" s="4">
        <v>13278.286133</v>
      </c>
      <c r="C2451" s="5">
        <f t="shared" si="77"/>
        <v>-1.6997520839218128E-2</v>
      </c>
      <c r="D2451" s="57">
        <v>310.74</v>
      </c>
      <c r="E2451" s="34">
        <f t="shared" si="76"/>
        <v>-1.4274838218500174E-2</v>
      </c>
      <c r="F2451" s="77"/>
    </row>
    <row r="2452" spans="1:6" x14ac:dyDescent="0.3">
      <c r="A2452" s="3">
        <v>39552</v>
      </c>
      <c r="B2452" s="4">
        <v>13160.286133</v>
      </c>
      <c r="C2452" s="5">
        <f t="shared" si="77"/>
        <v>-8.8866890514386343E-3</v>
      </c>
      <c r="D2452" s="57">
        <v>308.26</v>
      </c>
      <c r="E2452" s="34">
        <f t="shared" si="76"/>
        <v>-7.980948703095847E-3</v>
      </c>
      <c r="F2452" s="77"/>
    </row>
    <row r="2453" spans="1:6" x14ac:dyDescent="0.3">
      <c r="A2453" s="3">
        <v>39553</v>
      </c>
      <c r="B2453" s="4">
        <v>13408.886719</v>
      </c>
      <c r="C2453" s="5">
        <f t="shared" si="77"/>
        <v>1.8890211313614458E-2</v>
      </c>
      <c r="D2453" s="57">
        <v>309.58</v>
      </c>
      <c r="E2453" s="34">
        <f t="shared" si="76"/>
        <v>4.2820995263739281E-3</v>
      </c>
      <c r="F2453" s="77"/>
    </row>
    <row r="2454" spans="1:6" x14ac:dyDescent="0.3">
      <c r="A2454" s="3">
        <v>39554</v>
      </c>
      <c r="B2454" s="4">
        <v>13637.585938</v>
      </c>
      <c r="C2454" s="5">
        <f t="shared" si="77"/>
        <v>1.7055794697403259E-2</v>
      </c>
      <c r="D2454" s="57">
        <v>314.95</v>
      </c>
      <c r="E2454" s="34">
        <f t="shared" si="76"/>
        <v>1.7346081788229162E-2</v>
      </c>
      <c r="F2454" s="77"/>
    </row>
    <row r="2455" spans="1:6" x14ac:dyDescent="0.3">
      <c r="A2455" s="3">
        <v>39555</v>
      </c>
      <c r="B2455" s="4">
        <v>13568.686523</v>
      </c>
      <c r="C2455" s="5">
        <f t="shared" si="77"/>
        <v>-5.0521709130365577E-3</v>
      </c>
      <c r="D2455" s="57">
        <v>313.17</v>
      </c>
      <c r="E2455" s="34">
        <f t="shared" si="76"/>
        <v>-5.6516907445625097E-3</v>
      </c>
      <c r="F2455" s="77"/>
    </row>
    <row r="2456" spans="1:6" x14ac:dyDescent="0.3">
      <c r="A2456" s="3">
        <v>39556</v>
      </c>
      <c r="B2456" s="4">
        <v>13924.886719</v>
      </c>
      <c r="C2456" s="5">
        <f t="shared" si="77"/>
        <v>2.6251634260708423E-2</v>
      </c>
      <c r="D2456" s="57">
        <v>320.69</v>
      </c>
      <c r="E2456" s="34">
        <f t="shared" si="76"/>
        <v>2.4012517163201963E-2</v>
      </c>
      <c r="F2456" s="77"/>
    </row>
    <row r="2457" spans="1:6" x14ac:dyDescent="0.3">
      <c r="A2457" s="3">
        <v>39559</v>
      </c>
      <c r="B2457" s="4">
        <v>13728.886719</v>
      </c>
      <c r="C2457" s="5">
        <f t="shared" si="77"/>
        <v>-1.4075518455210489E-2</v>
      </c>
      <c r="D2457" s="57">
        <v>316.95999999999998</v>
      </c>
      <c r="E2457" s="34">
        <f t="shared" si="76"/>
        <v>-1.1631170289064241E-2</v>
      </c>
      <c r="F2457" s="77"/>
    </row>
    <row r="2458" spans="1:6" x14ac:dyDescent="0.3">
      <c r="A2458" s="3">
        <v>39560</v>
      </c>
      <c r="B2458" s="4">
        <v>13593.386719</v>
      </c>
      <c r="C2458" s="5">
        <f t="shared" si="77"/>
        <v>-9.8697004916266096E-3</v>
      </c>
      <c r="D2458" s="57">
        <v>315.5</v>
      </c>
      <c r="E2458" s="34">
        <f t="shared" si="76"/>
        <v>-4.6062594649166622E-3</v>
      </c>
      <c r="F2458" s="77"/>
    </row>
    <row r="2459" spans="1:6" x14ac:dyDescent="0.3">
      <c r="A2459" s="3">
        <v>39561</v>
      </c>
      <c r="B2459" s="4">
        <v>13662.986328000001</v>
      </c>
      <c r="C2459" s="5">
        <f t="shared" si="77"/>
        <v>5.1201080671616772E-3</v>
      </c>
      <c r="D2459" s="57">
        <v>317.41000000000003</v>
      </c>
      <c r="E2459" s="34">
        <f t="shared" si="76"/>
        <v>6.0538827258320715E-3</v>
      </c>
      <c r="F2459" s="77"/>
    </row>
    <row r="2460" spans="1:6" x14ac:dyDescent="0.3">
      <c r="A2460" s="3">
        <v>39562</v>
      </c>
      <c r="B2460" s="4">
        <v>13669.186523</v>
      </c>
      <c r="C2460" s="5">
        <f t="shared" si="77"/>
        <v>4.5379500873043987E-4</v>
      </c>
      <c r="D2460" s="57">
        <v>317.64999999999998</v>
      </c>
      <c r="E2460" s="34">
        <f t="shared" si="76"/>
        <v>7.5611984499523999E-4</v>
      </c>
      <c r="F2460" s="77"/>
    </row>
    <row r="2461" spans="1:6" x14ac:dyDescent="0.3">
      <c r="A2461" s="3">
        <v>39563</v>
      </c>
      <c r="B2461" s="4">
        <v>13772.786133</v>
      </c>
      <c r="C2461" s="5">
        <f t="shared" si="77"/>
        <v>7.5790618429034673E-3</v>
      </c>
      <c r="D2461" s="57">
        <v>321.7</v>
      </c>
      <c r="E2461" s="34">
        <f t="shared" si="76"/>
        <v>1.2749881945537611E-2</v>
      </c>
      <c r="F2461" s="77"/>
    </row>
    <row r="2462" spans="1:6" x14ac:dyDescent="0.3">
      <c r="A2462" s="3">
        <v>39566</v>
      </c>
      <c r="B2462" s="4">
        <v>13877.786133</v>
      </c>
      <c r="C2462" s="5">
        <f t="shared" si="77"/>
        <v>7.623729794831835E-3</v>
      </c>
      <c r="D2462" s="57">
        <v>323.62</v>
      </c>
      <c r="E2462" s="34">
        <f t="shared" si="76"/>
        <v>5.9682934410942856E-3</v>
      </c>
      <c r="F2462" s="77"/>
    </row>
    <row r="2463" spans="1:6" x14ac:dyDescent="0.3">
      <c r="A2463" s="3">
        <v>39567</v>
      </c>
      <c r="B2463" s="4">
        <v>13707.186523</v>
      </c>
      <c r="C2463" s="5">
        <f t="shared" si="77"/>
        <v>-1.2292998923965959E-2</v>
      </c>
      <c r="D2463" s="57">
        <v>320.67</v>
      </c>
      <c r="E2463" s="34">
        <f t="shared" si="76"/>
        <v>-9.1156294419380002E-3</v>
      </c>
      <c r="F2463" s="77"/>
    </row>
    <row r="2464" spans="1:6" x14ac:dyDescent="0.3">
      <c r="A2464" s="3">
        <v>39568</v>
      </c>
      <c r="B2464" s="4">
        <v>13798.286133</v>
      </c>
      <c r="C2464" s="5">
        <f t="shared" si="77"/>
        <v>6.6461202557606125E-3</v>
      </c>
      <c r="D2464" s="57">
        <v>323.08999999999997</v>
      </c>
      <c r="E2464" s="34">
        <f t="shared" si="76"/>
        <v>7.5466990987618221E-3</v>
      </c>
      <c r="F2464" s="77"/>
    </row>
    <row r="2465" spans="1:6" x14ac:dyDescent="0.3">
      <c r="A2465" s="3">
        <v>39570</v>
      </c>
      <c r="B2465" s="4">
        <v>14059.985352</v>
      </c>
      <c r="C2465" s="5">
        <f t="shared" si="77"/>
        <v>1.8966066979443141E-2</v>
      </c>
      <c r="D2465" s="57">
        <v>329.21</v>
      </c>
      <c r="E2465" s="34">
        <f t="shared" si="76"/>
        <v>1.8942090439196591E-2</v>
      </c>
      <c r="F2465" s="77"/>
    </row>
    <row r="2466" spans="1:6" x14ac:dyDescent="0.3">
      <c r="A2466" s="3">
        <v>39573</v>
      </c>
      <c r="B2466" s="4">
        <v>14073.985352</v>
      </c>
      <c r="C2466" s="5">
        <f t="shared" si="77"/>
        <v>9.9573361205584909E-4</v>
      </c>
      <c r="D2466" s="57">
        <v>328.28</v>
      </c>
      <c r="E2466" s="34">
        <f t="shared" si="76"/>
        <v>-2.824944564259968E-3</v>
      </c>
      <c r="F2466" s="77"/>
    </row>
    <row r="2467" spans="1:6" x14ac:dyDescent="0.3">
      <c r="A2467" s="3">
        <v>39574</v>
      </c>
      <c r="B2467" s="4">
        <v>14005.785156</v>
      </c>
      <c r="C2467" s="5">
        <f t="shared" si="77"/>
        <v>-4.845833947831113E-3</v>
      </c>
      <c r="D2467" s="57">
        <v>326.69</v>
      </c>
      <c r="E2467" s="34">
        <f t="shared" si="76"/>
        <v>-4.8434263433653202E-3</v>
      </c>
      <c r="F2467" s="77"/>
    </row>
    <row r="2468" spans="1:6" x14ac:dyDescent="0.3">
      <c r="A2468" s="3">
        <v>39575</v>
      </c>
      <c r="B2468" s="4">
        <v>14026.785156</v>
      </c>
      <c r="C2468" s="5">
        <f t="shared" si="77"/>
        <v>1.4993804178842218E-3</v>
      </c>
      <c r="D2468" s="57">
        <v>329.35</v>
      </c>
      <c r="E2468" s="34">
        <f t="shared" si="76"/>
        <v>8.1422755517464029E-3</v>
      </c>
      <c r="F2468" s="77"/>
    </row>
    <row r="2469" spans="1:6" x14ac:dyDescent="0.3">
      <c r="A2469" s="3">
        <v>39576</v>
      </c>
      <c r="B2469" s="4">
        <v>14073.985352</v>
      </c>
      <c r="C2469" s="5">
        <f t="shared" si="77"/>
        <v>3.3650045591386846E-3</v>
      </c>
      <c r="D2469" s="57">
        <v>329.28</v>
      </c>
      <c r="E2469" s="34">
        <f t="shared" si="76"/>
        <v>-2.1253985122227093E-4</v>
      </c>
      <c r="F2469" s="77"/>
    </row>
    <row r="2470" spans="1:6" x14ac:dyDescent="0.3">
      <c r="A2470" s="3">
        <v>39577</v>
      </c>
      <c r="B2470" s="4">
        <v>13945.085938</v>
      </c>
      <c r="C2470" s="5">
        <f t="shared" si="77"/>
        <v>-9.1587003095524588E-3</v>
      </c>
      <c r="D2470" s="57">
        <v>324.85000000000002</v>
      </c>
      <c r="E2470" s="34">
        <f t="shared" si="76"/>
        <v>-1.3453595724003731E-2</v>
      </c>
      <c r="F2470" s="77"/>
    </row>
    <row r="2471" spans="1:6" x14ac:dyDescent="0.3">
      <c r="A2471" s="3">
        <v>39580</v>
      </c>
      <c r="B2471" s="4">
        <v>14053.885742</v>
      </c>
      <c r="C2471" s="5">
        <f t="shared" si="77"/>
        <v>7.8020174621888927E-3</v>
      </c>
      <c r="D2471" s="57">
        <v>325.95</v>
      </c>
      <c r="E2471" s="34">
        <f t="shared" si="76"/>
        <v>3.3861782361088721E-3</v>
      </c>
      <c r="F2471" s="77"/>
    </row>
    <row r="2472" spans="1:6" x14ac:dyDescent="0.3">
      <c r="A2472" s="3">
        <v>39581</v>
      </c>
      <c r="B2472" s="4">
        <v>14016.385742</v>
      </c>
      <c r="C2472" s="5">
        <f t="shared" si="77"/>
        <v>-2.6683011864776507E-3</v>
      </c>
      <c r="D2472" s="57">
        <v>325.57</v>
      </c>
      <c r="E2472" s="34">
        <f t="shared" si="76"/>
        <v>-1.1658229789844876E-3</v>
      </c>
      <c r="F2472" s="77"/>
    </row>
    <row r="2473" spans="1:6" x14ac:dyDescent="0.3">
      <c r="A2473" s="3">
        <v>39582</v>
      </c>
      <c r="B2473" s="4">
        <v>14187.185546999999</v>
      </c>
      <c r="C2473" s="5">
        <f t="shared" si="77"/>
        <v>1.2185723776722224E-2</v>
      </c>
      <c r="D2473" s="57">
        <v>327.2</v>
      </c>
      <c r="E2473" s="34">
        <f t="shared" si="76"/>
        <v>5.0066038025615711E-3</v>
      </c>
      <c r="F2473" s="77"/>
    </row>
    <row r="2474" spans="1:6" x14ac:dyDescent="0.3">
      <c r="A2474" s="3">
        <v>39583</v>
      </c>
      <c r="B2474" s="4">
        <v>14186.385742</v>
      </c>
      <c r="C2474" s="5">
        <f t="shared" si="77"/>
        <v>-5.6375170208955439E-5</v>
      </c>
      <c r="D2474" s="57">
        <v>328.41</v>
      </c>
      <c r="E2474" s="34">
        <f t="shared" si="76"/>
        <v>3.6980440097800216E-3</v>
      </c>
      <c r="F2474" s="77"/>
    </row>
    <row r="2475" spans="1:6" x14ac:dyDescent="0.3">
      <c r="A2475" s="3">
        <v>39584</v>
      </c>
      <c r="B2475" s="4">
        <v>14124.785156</v>
      </c>
      <c r="C2475" s="5">
        <f t="shared" si="77"/>
        <v>-4.342232554527703E-3</v>
      </c>
      <c r="D2475" s="57">
        <v>329.86</v>
      </c>
      <c r="E2475" s="34">
        <f t="shared" si="76"/>
        <v>4.4152126914527301E-3</v>
      </c>
      <c r="F2475" s="77"/>
    </row>
    <row r="2476" spans="1:6" x14ac:dyDescent="0.3">
      <c r="A2476" s="3">
        <v>39587</v>
      </c>
      <c r="B2476" s="4">
        <v>14247.584961</v>
      </c>
      <c r="C2476" s="5">
        <f t="shared" si="77"/>
        <v>8.6939237406975511E-3</v>
      </c>
      <c r="D2476" s="57">
        <v>332.87</v>
      </c>
      <c r="E2476" s="34">
        <f t="shared" si="76"/>
        <v>9.1250833687017696E-3</v>
      </c>
      <c r="F2476" s="77"/>
    </row>
    <row r="2477" spans="1:6" x14ac:dyDescent="0.3">
      <c r="A2477" s="3">
        <v>39588</v>
      </c>
      <c r="B2477" s="4">
        <v>13992.084961</v>
      </c>
      <c r="C2477" s="5">
        <f t="shared" si="77"/>
        <v>-1.7932863758972628E-2</v>
      </c>
      <c r="D2477" s="57">
        <v>325.97000000000003</v>
      </c>
      <c r="E2477" s="34">
        <f t="shared" si="76"/>
        <v>-2.0728813050139627E-2</v>
      </c>
      <c r="F2477" s="77"/>
    </row>
    <row r="2478" spans="1:6" x14ac:dyDescent="0.3">
      <c r="A2478" s="3">
        <v>39589</v>
      </c>
      <c r="B2478" s="4">
        <v>13857.186523</v>
      </c>
      <c r="C2478" s="5">
        <f t="shared" si="77"/>
        <v>-9.6410533795356912E-3</v>
      </c>
      <c r="D2478" s="57">
        <v>323.16000000000003</v>
      </c>
      <c r="E2478" s="34">
        <f t="shared" si="76"/>
        <v>-8.62042519250239E-3</v>
      </c>
      <c r="F2478" s="77"/>
    </row>
    <row r="2479" spans="1:6" x14ac:dyDescent="0.3">
      <c r="A2479" s="3">
        <v>39590</v>
      </c>
      <c r="B2479" s="4">
        <v>13851.986328000001</v>
      </c>
      <c r="C2479" s="5">
        <f t="shared" si="77"/>
        <v>-3.7527062159181668E-4</v>
      </c>
      <c r="D2479" s="57">
        <v>324.41000000000003</v>
      </c>
      <c r="E2479" s="34">
        <f t="shared" si="76"/>
        <v>3.8680529768535532E-3</v>
      </c>
      <c r="F2479" s="77"/>
    </row>
    <row r="2480" spans="1:6" x14ac:dyDescent="0.3">
      <c r="A2480" s="3">
        <v>39591</v>
      </c>
      <c r="B2480" s="4">
        <v>13577.585938</v>
      </c>
      <c r="C2480" s="5">
        <f t="shared" si="77"/>
        <v>-1.9809461509887272E-2</v>
      </c>
      <c r="D2480" s="57">
        <v>319.02</v>
      </c>
      <c r="E2480" s="34">
        <f t="shared" si="76"/>
        <v>-1.661477759625174E-2</v>
      </c>
      <c r="F2480" s="77"/>
    </row>
    <row r="2481" spans="1:6" x14ac:dyDescent="0.3">
      <c r="A2481" s="3">
        <v>39594</v>
      </c>
      <c r="B2481" s="4">
        <v>13583.686523</v>
      </c>
      <c r="C2481" s="5">
        <f t="shared" si="77"/>
        <v>4.4931293588246213E-4</v>
      </c>
      <c r="D2481" s="57">
        <v>318.27</v>
      </c>
      <c r="E2481" s="34">
        <f t="shared" si="76"/>
        <v>-2.3509497837126414E-3</v>
      </c>
      <c r="F2481" s="77"/>
    </row>
    <row r="2482" spans="1:6" x14ac:dyDescent="0.3">
      <c r="A2482" s="3">
        <v>39595</v>
      </c>
      <c r="B2482" s="4">
        <v>13451.386719</v>
      </c>
      <c r="C2482" s="5">
        <f t="shared" si="77"/>
        <v>-9.7396096248237862E-3</v>
      </c>
      <c r="D2482" s="57">
        <v>317.19</v>
      </c>
      <c r="E2482" s="34">
        <f t="shared" si="76"/>
        <v>-3.3933452728814872E-3</v>
      </c>
      <c r="F2482" s="77"/>
    </row>
    <row r="2483" spans="1:6" x14ac:dyDescent="0.3">
      <c r="A2483" s="3">
        <v>39596</v>
      </c>
      <c r="B2483" s="4">
        <v>13499.186523</v>
      </c>
      <c r="C2483" s="5">
        <f t="shared" si="77"/>
        <v>3.5535223987339659E-3</v>
      </c>
      <c r="D2483" s="57">
        <v>320.14999999999998</v>
      </c>
      <c r="E2483" s="34">
        <f t="shared" si="76"/>
        <v>9.3319461521483849E-3</v>
      </c>
      <c r="F2483" s="77"/>
    </row>
    <row r="2484" spans="1:6" x14ac:dyDescent="0.3">
      <c r="A2484" s="3">
        <v>39597</v>
      </c>
      <c r="B2484" s="4">
        <v>13539.486328000001</v>
      </c>
      <c r="C2484" s="5">
        <f t="shared" si="77"/>
        <v>2.9853506306722899E-3</v>
      </c>
      <c r="D2484" s="57">
        <v>320.91000000000003</v>
      </c>
      <c r="E2484" s="34">
        <f t="shared" si="76"/>
        <v>2.3738872403562539E-3</v>
      </c>
      <c r="F2484" s="77"/>
    </row>
    <row r="2485" spans="1:6" x14ac:dyDescent="0.3">
      <c r="A2485" s="3">
        <v>39598</v>
      </c>
      <c r="B2485" s="4">
        <v>13600.886719</v>
      </c>
      <c r="C2485" s="5">
        <f t="shared" si="77"/>
        <v>4.5349128846212672E-3</v>
      </c>
      <c r="D2485" s="57">
        <v>322.12</v>
      </c>
      <c r="E2485" s="34">
        <f t="shared" si="76"/>
        <v>3.7705275622448298E-3</v>
      </c>
      <c r="F2485" s="77"/>
    </row>
    <row r="2486" spans="1:6" x14ac:dyDescent="0.3">
      <c r="A2486" s="3">
        <v>39601</v>
      </c>
      <c r="B2486" s="4">
        <v>13299.986328000001</v>
      </c>
      <c r="C2486" s="5">
        <f t="shared" si="77"/>
        <v>-2.212358629380029E-2</v>
      </c>
      <c r="D2486" s="57">
        <v>318.44</v>
      </c>
      <c r="E2486" s="34">
        <f t="shared" si="76"/>
        <v>-1.1424313920278206E-2</v>
      </c>
      <c r="F2486" s="77"/>
    </row>
    <row r="2487" spans="1:6" x14ac:dyDescent="0.3">
      <c r="A2487" s="3">
        <v>39602</v>
      </c>
      <c r="B2487" s="4">
        <v>13431.686523</v>
      </c>
      <c r="C2487" s="5">
        <f t="shared" si="77"/>
        <v>9.9022804799984154E-3</v>
      </c>
      <c r="D2487" s="57">
        <v>321.05</v>
      </c>
      <c r="E2487" s="34">
        <f t="shared" si="76"/>
        <v>8.1962065067202605E-3</v>
      </c>
      <c r="F2487" s="77"/>
    </row>
    <row r="2488" spans="1:6" x14ac:dyDescent="0.3">
      <c r="A2488" s="3">
        <v>39603</v>
      </c>
      <c r="B2488" s="4">
        <v>13341.186523</v>
      </c>
      <c r="C2488" s="5">
        <f t="shared" si="77"/>
        <v>-6.737798700485631E-3</v>
      </c>
      <c r="D2488" s="57">
        <v>317.07</v>
      </c>
      <c r="E2488" s="34">
        <f t="shared" si="76"/>
        <v>-1.2396822924778172E-2</v>
      </c>
      <c r="F2488" s="77"/>
    </row>
    <row r="2489" spans="1:6" x14ac:dyDescent="0.3">
      <c r="A2489" s="3">
        <v>39604</v>
      </c>
      <c r="B2489" s="4">
        <v>13239.286133</v>
      </c>
      <c r="C2489" s="5">
        <f t="shared" si="77"/>
        <v>-7.6380305323162645E-3</v>
      </c>
      <c r="D2489" s="57">
        <v>316.61</v>
      </c>
      <c r="E2489" s="34">
        <f t="shared" si="76"/>
        <v>-1.4507837386065203E-3</v>
      </c>
      <c r="F2489" s="77"/>
    </row>
    <row r="2490" spans="1:6" x14ac:dyDescent="0.3">
      <c r="A2490" s="3">
        <v>39605</v>
      </c>
      <c r="B2490" s="4">
        <v>12909.787109000001</v>
      </c>
      <c r="C2490" s="5">
        <f t="shared" si="77"/>
        <v>-2.4887975128711437E-2</v>
      </c>
      <c r="D2490" s="57">
        <v>310.29000000000002</v>
      </c>
      <c r="E2490" s="34">
        <f t="shared" si="76"/>
        <v>-1.9961466788793736E-2</v>
      </c>
      <c r="F2490" s="77"/>
    </row>
    <row r="2491" spans="1:6" x14ac:dyDescent="0.3">
      <c r="A2491" s="3">
        <v>39608</v>
      </c>
      <c r="B2491" s="4">
        <v>12823.887694999999</v>
      </c>
      <c r="C2491" s="5">
        <f t="shared" si="77"/>
        <v>-6.6538211106608181E-3</v>
      </c>
      <c r="D2491" s="57">
        <v>308.70999999999998</v>
      </c>
      <c r="E2491" s="34">
        <f t="shared" si="76"/>
        <v>-5.0920106996681369E-3</v>
      </c>
      <c r="F2491" s="77"/>
    </row>
    <row r="2492" spans="1:6" x14ac:dyDescent="0.3">
      <c r="A2492" s="3">
        <v>39609</v>
      </c>
      <c r="B2492" s="4">
        <v>12755.1875</v>
      </c>
      <c r="C2492" s="5">
        <f t="shared" si="77"/>
        <v>-5.3572049782364406E-3</v>
      </c>
      <c r="D2492" s="57">
        <v>306.61</v>
      </c>
      <c r="E2492" s="34">
        <f t="shared" si="76"/>
        <v>-6.8025007288392558E-3</v>
      </c>
      <c r="F2492" s="77"/>
    </row>
    <row r="2493" spans="1:6" x14ac:dyDescent="0.3">
      <c r="A2493" s="3">
        <v>39610</v>
      </c>
      <c r="B2493" s="4">
        <v>12584.287109000001</v>
      </c>
      <c r="C2493" s="5">
        <f t="shared" si="77"/>
        <v>-1.3398500884444053E-2</v>
      </c>
      <c r="D2493" s="57">
        <v>301.37</v>
      </c>
      <c r="E2493" s="34">
        <f t="shared" si="76"/>
        <v>-1.7090114477675278E-2</v>
      </c>
      <c r="F2493" s="77"/>
    </row>
    <row r="2494" spans="1:6" x14ac:dyDescent="0.3">
      <c r="A2494" s="3">
        <v>39611</v>
      </c>
      <c r="B2494" s="4">
        <v>12853.287109000001</v>
      </c>
      <c r="C2494" s="5">
        <f t="shared" si="77"/>
        <v>2.137586322292484E-2</v>
      </c>
      <c r="D2494" s="57">
        <v>304.10000000000002</v>
      </c>
      <c r="E2494" s="34">
        <f t="shared" si="76"/>
        <v>9.0586322460763924E-3</v>
      </c>
      <c r="F2494" s="77"/>
    </row>
    <row r="2495" spans="1:6" x14ac:dyDescent="0.3">
      <c r="A2495" s="3">
        <v>39612</v>
      </c>
      <c r="B2495" s="4">
        <v>12998.6875</v>
      </c>
      <c r="C2495" s="5">
        <f t="shared" si="77"/>
        <v>1.1312311766395355E-2</v>
      </c>
      <c r="D2495" s="57">
        <v>305.7</v>
      </c>
      <c r="E2495" s="34">
        <f t="shared" si="76"/>
        <v>5.2614271621176378E-3</v>
      </c>
      <c r="F2495" s="77"/>
    </row>
    <row r="2496" spans="1:6" x14ac:dyDescent="0.3">
      <c r="A2496" s="3">
        <v>39615</v>
      </c>
      <c r="B2496" s="4">
        <v>12826.586914</v>
      </c>
      <c r="C2496" s="5">
        <f t="shared" si="77"/>
        <v>-1.3239843330336232E-2</v>
      </c>
      <c r="D2496" s="57">
        <v>304.89999999999998</v>
      </c>
      <c r="E2496" s="34">
        <f t="shared" si="76"/>
        <v>-2.6169447170428795E-3</v>
      </c>
      <c r="F2496" s="77"/>
    </row>
    <row r="2497" spans="1:6" x14ac:dyDescent="0.3">
      <c r="A2497" s="3">
        <v>39616</v>
      </c>
      <c r="B2497" s="4">
        <v>12885.086914</v>
      </c>
      <c r="C2497" s="5">
        <f t="shared" si="77"/>
        <v>4.5608391688476413E-3</v>
      </c>
      <c r="D2497" s="57">
        <v>306.33999999999997</v>
      </c>
      <c r="E2497" s="34">
        <f t="shared" si="76"/>
        <v>4.7228599540833915E-3</v>
      </c>
      <c r="F2497" s="77"/>
    </row>
    <row r="2498" spans="1:6" x14ac:dyDescent="0.3">
      <c r="A2498" s="3">
        <v>39617</v>
      </c>
      <c r="B2498" s="4">
        <v>12631.487305000001</v>
      </c>
      <c r="C2498" s="5">
        <f t="shared" si="77"/>
        <v>-1.9681637438118904E-2</v>
      </c>
      <c r="D2498" s="57">
        <v>301.74</v>
      </c>
      <c r="E2498" s="34">
        <f t="shared" ref="E2498:E2561" si="78">D2498/D2497-1</f>
        <v>-1.5015995299340501E-2</v>
      </c>
      <c r="F2498" s="77"/>
    </row>
    <row r="2499" spans="1:6" x14ac:dyDescent="0.3">
      <c r="A2499" s="3">
        <v>39618</v>
      </c>
      <c r="B2499" s="4">
        <v>12584.987305000001</v>
      </c>
      <c r="C2499" s="5">
        <f t="shared" ref="C2499:C2562" si="79">B2499/B2498-1</f>
        <v>-3.6812767077392117E-3</v>
      </c>
      <c r="D2499" s="57">
        <v>300.24</v>
      </c>
      <c r="E2499" s="34">
        <f t="shared" si="78"/>
        <v>-4.9711672300656318E-3</v>
      </c>
      <c r="F2499" s="77"/>
    </row>
    <row r="2500" spans="1:6" x14ac:dyDescent="0.3">
      <c r="A2500" s="3">
        <v>39619</v>
      </c>
      <c r="B2500" s="4">
        <v>12412.487305000001</v>
      </c>
      <c r="C2500" s="5">
        <f t="shared" si="79"/>
        <v>-1.3706807628758311E-2</v>
      </c>
      <c r="D2500" s="57">
        <v>295.08</v>
      </c>
      <c r="E2500" s="34">
        <f t="shared" si="78"/>
        <v>-1.7186250999200681E-2</v>
      </c>
      <c r="F2500" s="77"/>
    </row>
    <row r="2501" spans="1:6" x14ac:dyDescent="0.3">
      <c r="A2501" s="3">
        <v>39622</v>
      </c>
      <c r="B2501" s="4">
        <v>12403.387694999999</v>
      </c>
      <c r="C2501" s="5">
        <f t="shared" si="79"/>
        <v>-7.3310125331094156E-4</v>
      </c>
      <c r="D2501" s="57">
        <v>294.81</v>
      </c>
      <c r="E2501" s="34">
        <f t="shared" si="78"/>
        <v>-9.1500610004058291E-4</v>
      </c>
      <c r="F2501" s="77"/>
    </row>
    <row r="2502" spans="1:6" x14ac:dyDescent="0.3">
      <c r="A2502" s="3">
        <v>39623</v>
      </c>
      <c r="B2502" s="4">
        <v>12205.586914</v>
      </c>
      <c r="C2502" s="5">
        <f t="shared" si="79"/>
        <v>-1.5947319060238385E-2</v>
      </c>
      <c r="D2502" s="57">
        <v>292.54000000000002</v>
      </c>
      <c r="E2502" s="34">
        <f t="shared" si="78"/>
        <v>-7.6998744954376308E-3</v>
      </c>
      <c r="F2502" s="77"/>
    </row>
    <row r="2503" spans="1:6" x14ac:dyDescent="0.3">
      <c r="A2503" s="3">
        <v>39624</v>
      </c>
      <c r="B2503" s="4">
        <v>12446.086914</v>
      </c>
      <c r="C2503" s="5">
        <f t="shared" si="79"/>
        <v>1.9704091388193845E-2</v>
      </c>
      <c r="D2503" s="57">
        <v>296.10000000000002</v>
      </c>
      <c r="E2503" s="34">
        <f t="shared" si="78"/>
        <v>1.2169275996444906E-2</v>
      </c>
      <c r="F2503" s="77"/>
    </row>
    <row r="2504" spans="1:6" x14ac:dyDescent="0.3">
      <c r="A2504" s="3">
        <v>39625</v>
      </c>
      <c r="B2504" s="4">
        <v>12077.6875</v>
      </c>
      <c r="C2504" s="5">
        <f t="shared" si="79"/>
        <v>-2.9599617658591537E-2</v>
      </c>
      <c r="D2504" s="57">
        <v>288.48</v>
      </c>
      <c r="E2504" s="34">
        <f t="shared" si="78"/>
        <v>-2.5734549138804463E-2</v>
      </c>
      <c r="F2504" s="77"/>
    </row>
    <row r="2505" spans="1:6" x14ac:dyDescent="0.3">
      <c r="A2505" s="3">
        <v>39626</v>
      </c>
      <c r="B2505" s="4">
        <v>12089.787109000001</v>
      </c>
      <c r="C2505" s="5">
        <f t="shared" si="79"/>
        <v>1.001815041165921E-3</v>
      </c>
      <c r="D2505" s="57">
        <v>287.33999999999997</v>
      </c>
      <c r="E2505" s="34">
        <f t="shared" si="78"/>
        <v>-3.9517470881864636E-3</v>
      </c>
      <c r="F2505" s="77"/>
    </row>
    <row r="2506" spans="1:6" x14ac:dyDescent="0.3">
      <c r="A2506" s="3">
        <v>39629</v>
      </c>
      <c r="B2506" s="4">
        <v>12046.188477</v>
      </c>
      <c r="C2506" s="5">
        <f t="shared" si="79"/>
        <v>-3.6062365372460103E-3</v>
      </c>
      <c r="D2506" s="57">
        <v>289.39</v>
      </c>
      <c r="E2506" s="34">
        <f t="shared" si="78"/>
        <v>7.134405234217267E-3</v>
      </c>
      <c r="F2506" s="77"/>
    </row>
    <row r="2507" spans="1:6" x14ac:dyDescent="0.3">
      <c r="A2507" s="3">
        <v>39630</v>
      </c>
      <c r="B2507" s="4">
        <v>11770.888671999999</v>
      </c>
      <c r="C2507" s="5">
        <f t="shared" si="79"/>
        <v>-2.2853685672080903E-2</v>
      </c>
      <c r="D2507" s="57">
        <v>283</v>
      </c>
      <c r="E2507" s="34">
        <f t="shared" si="78"/>
        <v>-2.2080928850340298E-2</v>
      </c>
      <c r="F2507" s="77"/>
    </row>
    <row r="2508" spans="1:6" x14ac:dyDescent="0.3">
      <c r="A2508" s="3">
        <v>39631</v>
      </c>
      <c r="B2508" s="4">
        <v>11856.888671999999</v>
      </c>
      <c r="C2508" s="5">
        <f t="shared" si="79"/>
        <v>7.3061603415358611E-3</v>
      </c>
      <c r="D2508" s="57">
        <v>280.69</v>
      </c>
      <c r="E2508" s="34">
        <f t="shared" si="78"/>
        <v>-8.1625441696112633E-3</v>
      </c>
      <c r="F2508" s="77"/>
    </row>
    <row r="2509" spans="1:6" x14ac:dyDescent="0.3">
      <c r="A2509" s="3">
        <v>39632</v>
      </c>
      <c r="B2509" s="4">
        <v>11980.087890999999</v>
      </c>
      <c r="C2509" s="5">
        <f t="shared" si="79"/>
        <v>1.039051832298421E-2</v>
      </c>
      <c r="D2509" s="57">
        <v>283.08</v>
      </c>
      <c r="E2509" s="34">
        <f t="shared" si="78"/>
        <v>8.5147315543838697E-3</v>
      </c>
      <c r="F2509" s="77"/>
    </row>
    <row r="2510" spans="1:6" x14ac:dyDescent="0.3">
      <c r="A2510" s="3">
        <v>39633</v>
      </c>
      <c r="B2510" s="4">
        <v>11765.888671999999</v>
      </c>
      <c r="C2510" s="5">
        <f t="shared" si="79"/>
        <v>-1.7879603300816949E-2</v>
      </c>
      <c r="D2510" s="57">
        <v>279.52999999999997</v>
      </c>
      <c r="E2510" s="34">
        <f t="shared" si="78"/>
        <v>-1.2540624558428748E-2</v>
      </c>
      <c r="F2510" s="77"/>
    </row>
    <row r="2511" spans="1:6" x14ac:dyDescent="0.3">
      <c r="A2511" s="3">
        <v>39636</v>
      </c>
      <c r="B2511" s="4">
        <v>11982.188477</v>
      </c>
      <c r="C2511" s="5">
        <f t="shared" si="79"/>
        <v>1.838363518726327E-2</v>
      </c>
      <c r="D2511" s="57">
        <v>283.17</v>
      </c>
      <c r="E2511" s="34">
        <f t="shared" si="78"/>
        <v>1.3021858118985596E-2</v>
      </c>
      <c r="F2511" s="77"/>
    </row>
    <row r="2512" spans="1:6" x14ac:dyDescent="0.3">
      <c r="A2512" s="3">
        <v>39637</v>
      </c>
      <c r="B2512" s="4">
        <v>11794.688477</v>
      </c>
      <c r="C2512" s="5">
        <f t="shared" si="79"/>
        <v>-1.5648226562276935E-2</v>
      </c>
      <c r="D2512" s="57">
        <v>278.97000000000003</v>
      </c>
      <c r="E2512" s="34">
        <f t="shared" si="78"/>
        <v>-1.4832079669456433E-2</v>
      </c>
      <c r="F2512" s="77"/>
    </row>
    <row r="2513" spans="1:6" x14ac:dyDescent="0.3">
      <c r="A2513" s="3">
        <v>39638</v>
      </c>
      <c r="B2513" s="4">
        <v>11999.788086</v>
      </c>
      <c r="C2513" s="5">
        <f t="shared" si="79"/>
        <v>1.7389150158560795E-2</v>
      </c>
      <c r="D2513" s="57">
        <v>283.89999999999998</v>
      </c>
      <c r="E2513" s="34">
        <f t="shared" si="78"/>
        <v>1.7672151127361202E-2</v>
      </c>
      <c r="F2513" s="77"/>
    </row>
    <row r="2514" spans="1:6" x14ac:dyDescent="0.3">
      <c r="A2514" s="3">
        <v>39639</v>
      </c>
      <c r="B2514" s="4">
        <v>11739.488281</v>
      </c>
      <c r="C2514" s="5">
        <f t="shared" si="79"/>
        <v>-2.1692033487132112E-2</v>
      </c>
      <c r="D2514" s="57">
        <v>277.95</v>
      </c>
      <c r="E2514" s="34">
        <f t="shared" si="78"/>
        <v>-2.0958083832335328E-2</v>
      </c>
      <c r="F2514" s="77"/>
    </row>
    <row r="2515" spans="1:6" x14ac:dyDescent="0.3">
      <c r="A2515" s="3">
        <v>39640</v>
      </c>
      <c r="B2515" s="4">
        <v>11383.488281</v>
      </c>
      <c r="C2515" s="5">
        <f t="shared" si="79"/>
        <v>-3.0325001522951811E-2</v>
      </c>
      <c r="D2515" s="57">
        <v>270.36</v>
      </c>
      <c r="E2515" s="34">
        <f t="shared" si="78"/>
        <v>-2.7307069616837487E-2</v>
      </c>
      <c r="F2515" s="77"/>
    </row>
    <row r="2516" spans="1:6" x14ac:dyDescent="0.3">
      <c r="A2516" s="3">
        <v>39643</v>
      </c>
      <c r="B2516" s="4">
        <v>11442.988281</v>
      </c>
      <c r="C2516" s="5">
        <f t="shared" si="79"/>
        <v>5.2268688236196681E-3</v>
      </c>
      <c r="D2516" s="57">
        <v>272.47000000000003</v>
      </c>
      <c r="E2516" s="34">
        <f t="shared" si="78"/>
        <v>7.8044089362332425E-3</v>
      </c>
      <c r="F2516" s="77"/>
    </row>
    <row r="2517" spans="1:6" x14ac:dyDescent="0.3">
      <c r="A2517" s="3">
        <v>39644</v>
      </c>
      <c r="B2517" s="4">
        <v>11151.587890999999</v>
      </c>
      <c r="C2517" s="5">
        <f t="shared" si="79"/>
        <v>-2.5465410157226476E-2</v>
      </c>
      <c r="D2517" s="57">
        <v>266.51</v>
      </c>
      <c r="E2517" s="34">
        <f t="shared" si="78"/>
        <v>-2.1873967776269043E-2</v>
      </c>
      <c r="F2517" s="77"/>
    </row>
    <row r="2518" spans="1:6" x14ac:dyDescent="0.3">
      <c r="A2518" s="3">
        <v>39645</v>
      </c>
      <c r="B2518" s="4">
        <v>11287.688477</v>
      </c>
      <c r="C2518" s="5">
        <f t="shared" si="79"/>
        <v>1.220459250559669E-2</v>
      </c>
      <c r="D2518" s="57">
        <v>268.5</v>
      </c>
      <c r="E2518" s="34">
        <f t="shared" si="78"/>
        <v>7.4668867959926111E-3</v>
      </c>
      <c r="F2518" s="77"/>
    </row>
    <row r="2519" spans="1:6" x14ac:dyDescent="0.3">
      <c r="A2519" s="3">
        <v>39646</v>
      </c>
      <c r="B2519" s="4">
        <v>11642.087890999999</v>
      </c>
      <c r="C2519" s="5">
        <f t="shared" si="79"/>
        <v>3.1396987498559126E-2</v>
      </c>
      <c r="D2519" s="57">
        <v>276.27</v>
      </c>
      <c r="E2519" s="34">
        <f t="shared" si="78"/>
        <v>2.8938547486033528E-2</v>
      </c>
      <c r="F2519" s="77"/>
    </row>
    <row r="2520" spans="1:6" x14ac:dyDescent="0.3">
      <c r="A2520" s="3">
        <v>39647</v>
      </c>
      <c r="B2520" s="4">
        <v>11895.288086</v>
      </c>
      <c r="C2520" s="5">
        <f t="shared" si="79"/>
        <v>2.1748692963891703E-2</v>
      </c>
      <c r="D2520" s="57">
        <v>280.69</v>
      </c>
      <c r="E2520" s="34">
        <f t="shared" si="78"/>
        <v>1.599884171281718E-2</v>
      </c>
      <c r="F2520" s="77"/>
    </row>
    <row r="2521" spans="1:6" x14ac:dyDescent="0.3">
      <c r="A2521" s="3">
        <v>39650</v>
      </c>
      <c r="B2521" s="4">
        <v>11784.587890999999</v>
      </c>
      <c r="C2521" s="5">
        <f t="shared" si="79"/>
        <v>-9.3062222789113136E-3</v>
      </c>
      <c r="D2521" s="57">
        <v>282.36</v>
      </c>
      <c r="E2521" s="34">
        <f t="shared" si="78"/>
        <v>5.9496241405110339E-3</v>
      </c>
      <c r="F2521" s="77"/>
    </row>
    <row r="2522" spans="1:6" x14ac:dyDescent="0.3">
      <c r="A2522" s="3">
        <v>39651</v>
      </c>
      <c r="B2522" s="4">
        <v>11610.087890999999</v>
      </c>
      <c r="C2522" s="5">
        <f t="shared" si="79"/>
        <v>-1.4807475799240022E-2</v>
      </c>
      <c r="D2522" s="57">
        <v>280.89999999999998</v>
      </c>
      <c r="E2522" s="34">
        <f t="shared" si="78"/>
        <v>-5.1707040657318348E-3</v>
      </c>
      <c r="F2522" s="77"/>
    </row>
    <row r="2523" spans="1:6" x14ac:dyDescent="0.3">
      <c r="A2523" s="3">
        <v>39652</v>
      </c>
      <c r="B2523" s="4">
        <v>11934.888671999999</v>
      </c>
      <c r="C2523" s="5">
        <f t="shared" si="79"/>
        <v>2.7975738344907963E-2</v>
      </c>
      <c r="D2523" s="57">
        <v>286.77</v>
      </c>
      <c r="E2523" s="34">
        <f t="shared" si="78"/>
        <v>2.0897116411534356E-2</v>
      </c>
      <c r="F2523" s="77"/>
    </row>
    <row r="2524" spans="1:6" x14ac:dyDescent="0.3">
      <c r="A2524" s="3">
        <v>39653</v>
      </c>
      <c r="B2524" s="4">
        <v>11675.087890999999</v>
      </c>
      <c r="C2524" s="5">
        <f t="shared" si="79"/>
        <v>-2.1768177998133242E-2</v>
      </c>
      <c r="D2524" s="57">
        <v>282.20999999999998</v>
      </c>
      <c r="E2524" s="34">
        <f t="shared" si="78"/>
        <v>-1.5901244900094147E-2</v>
      </c>
      <c r="F2524" s="77"/>
    </row>
    <row r="2525" spans="1:6" x14ac:dyDescent="0.3">
      <c r="A2525" s="3">
        <v>39654</v>
      </c>
      <c r="B2525" s="4">
        <v>11589.888671999999</v>
      </c>
      <c r="C2525" s="5">
        <f t="shared" si="79"/>
        <v>-7.2975227077886062E-3</v>
      </c>
      <c r="D2525" s="57">
        <v>281.76</v>
      </c>
      <c r="E2525" s="34">
        <f t="shared" si="78"/>
        <v>-1.5945572446049994E-3</v>
      </c>
      <c r="F2525" s="77"/>
    </row>
    <row r="2526" spans="1:6" x14ac:dyDescent="0.3">
      <c r="A2526" s="3">
        <v>39657</v>
      </c>
      <c r="B2526" s="4">
        <v>11484.587890999999</v>
      </c>
      <c r="C2526" s="5">
        <f t="shared" si="79"/>
        <v>-9.0855731215431224E-3</v>
      </c>
      <c r="D2526" s="57">
        <v>278.73</v>
      </c>
      <c r="E2526" s="34">
        <f t="shared" si="78"/>
        <v>-1.0753833049403694E-2</v>
      </c>
      <c r="F2526" s="77"/>
    </row>
    <row r="2527" spans="1:6" x14ac:dyDescent="0.3">
      <c r="A2527" s="3">
        <v>39658</v>
      </c>
      <c r="B2527" s="4">
        <v>11683.788086</v>
      </c>
      <c r="C2527" s="5">
        <f t="shared" si="79"/>
        <v>1.7345001569982976E-2</v>
      </c>
      <c r="D2527" s="57">
        <v>279.64</v>
      </c>
      <c r="E2527" s="34">
        <f t="shared" si="78"/>
        <v>3.2648082373623044E-3</v>
      </c>
      <c r="F2527" s="77"/>
    </row>
    <row r="2528" spans="1:6" x14ac:dyDescent="0.3">
      <c r="A2528" s="3">
        <v>39659</v>
      </c>
      <c r="B2528" s="4">
        <v>11817.888671999999</v>
      </c>
      <c r="C2528" s="5">
        <f t="shared" si="79"/>
        <v>1.147749214663385E-2</v>
      </c>
      <c r="D2528" s="57">
        <v>284</v>
      </c>
      <c r="E2528" s="34">
        <f t="shared" si="78"/>
        <v>1.5591474753254175E-2</v>
      </c>
      <c r="F2528" s="77"/>
    </row>
    <row r="2529" spans="1:6" x14ac:dyDescent="0.3">
      <c r="A2529" s="3">
        <v>39660</v>
      </c>
      <c r="B2529" s="4">
        <v>11881.288086</v>
      </c>
      <c r="C2529" s="5">
        <f t="shared" si="79"/>
        <v>5.3646988696223197E-3</v>
      </c>
      <c r="D2529" s="57">
        <v>283.76</v>
      </c>
      <c r="E2529" s="34">
        <f t="shared" si="78"/>
        <v>-8.4507042253523235E-4</v>
      </c>
      <c r="F2529" s="77"/>
    </row>
    <row r="2530" spans="1:6" x14ac:dyDescent="0.3">
      <c r="A2530" s="3">
        <v>39661</v>
      </c>
      <c r="B2530" s="4">
        <v>11569.488281</v>
      </c>
      <c r="C2530" s="5">
        <f t="shared" si="79"/>
        <v>-2.6242929448651364E-2</v>
      </c>
      <c r="D2530" s="57">
        <v>280.24</v>
      </c>
      <c r="E2530" s="34">
        <f t="shared" si="78"/>
        <v>-1.2404849168311194E-2</v>
      </c>
      <c r="F2530" s="77"/>
    </row>
    <row r="2531" spans="1:6" x14ac:dyDescent="0.3">
      <c r="A2531" s="3">
        <v>39664</v>
      </c>
      <c r="B2531" s="4">
        <v>11447.587890999999</v>
      </c>
      <c r="C2531" s="5">
        <f t="shared" si="79"/>
        <v>-1.0536368337067392E-2</v>
      </c>
      <c r="D2531" s="57">
        <v>277.58999999999997</v>
      </c>
      <c r="E2531" s="34">
        <f t="shared" si="78"/>
        <v>-9.4561804167857533E-3</v>
      </c>
      <c r="F2531" s="77"/>
    </row>
    <row r="2532" spans="1:6" x14ac:dyDescent="0.3">
      <c r="A2532" s="3">
        <v>39665</v>
      </c>
      <c r="B2532" s="4">
        <v>11751.388671999999</v>
      </c>
      <c r="C2532" s="5">
        <f t="shared" si="79"/>
        <v>2.6538410003285051E-2</v>
      </c>
      <c r="D2532" s="57">
        <v>285.01</v>
      </c>
      <c r="E2532" s="34">
        <f t="shared" si="78"/>
        <v>2.67300695270003E-2</v>
      </c>
      <c r="F2532" s="77"/>
    </row>
    <row r="2533" spans="1:6" x14ac:dyDescent="0.3">
      <c r="A2533" s="3">
        <v>39666</v>
      </c>
      <c r="B2533" s="4">
        <v>11774.388671999999</v>
      </c>
      <c r="C2533" s="5">
        <f t="shared" si="79"/>
        <v>1.9572154952889331E-3</v>
      </c>
      <c r="D2533" s="57">
        <v>287.66000000000003</v>
      </c>
      <c r="E2533" s="34">
        <f t="shared" si="78"/>
        <v>9.2979193712503516E-3</v>
      </c>
      <c r="F2533" s="77"/>
    </row>
    <row r="2534" spans="1:6" x14ac:dyDescent="0.3">
      <c r="A2534" s="3">
        <v>39667</v>
      </c>
      <c r="B2534" s="4">
        <v>11717.488281</v>
      </c>
      <c r="C2534" s="5">
        <f t="shared" si="79"/>
        <v>-4.8325558621409304E-3</v>
      </c>
      <c r="D2534" s="57">
        <v>286.89</v>
      </c>
      <c r="E2534" s="34">
        <f t="shared" si="78"/>
        <v>-2.6767711882084155E-3</v>
      </c>
      <c r="F2534" s="77"/>
    </row>
    <row r="2535" spans="1:6" x14ac:dyDescent="0.3">
      <c r="A2535" s="3">
        <v>39668</v>
      </c>
      <c r="B2535" s="4">
        <v>11799.888671999999</v>
      </c>
      <c r="C2535" s="5">
        <f t="shared" si="79"/>
        <v>7.0322571718388627E-3</v>
      </c>
      <c r="D2535" s="57">
        <v>289.27999999999997</v>
      </c>
      <c r="E2535" s="34">
        <f t="shared" si="78"/>
        <v>8.3307190909407414E-3</v>
      </c>
      <c r="F2535" s="77"/>
    </row>
    <row r="2536" spans="1:6" x14ac:dyDescent="0.3">
      <c r="A2536" s="3">
        <v>39671</v>
      </c>
      <c r="B2536" s="4">
        <v>12047.6875</v>
      </c>
      <c r="C2536" s="5">
        <f t="shared" si="79"/>
        <v>2.1000098805000089E-2</v>
      </c>
      <c r="D2536" s="57">
        <v>293.06</v>
      </c>
      <c r="E2536" s="34">
        <f t="shared" si="78"/>
        <v>1.3066924778761146E-2</v>
      </c>
      <c r="F2536" s="77"/>
    </row>
    <row r="2537" spans="1:6" x14ac:dyDescent="0.3">
      <c r="A2537" s="3">
        <v>39672</v>
      </c>
      <c r="B2537" s="4">
        <v>11996.087890999999</v>
      </c>
      <c r="C2537" s="5">
        <f t="shared" si="79"/>
        <v>-4.2829471630967397E-3</v>
      </c>
      <c r="D2537" s="57">
        <v>291.83999999999997</v>
      </c>
      <c r="E2537" s="34">
        <f t="shared" si="78"/>
        <v>-4.1629700402648906E-3</v>
      </c>
      <c r="F2537" s="77"/>
    </row>
    <row r="2538" spans="1:6" x14ac:dyDescent="0.3">
      <c r="A2538" s="3">
        <v>39673</v>
      </c>
      <c r="B2538" s="4">
        <v>11695.388671999999</v>
      </c>
      <c r="C2538" s="5">
        <f t="shared" si="79"/>
        <v>-2.506644013717152E-2</v>
      </c>
      <c r="D2538" s="57">
        <v>284.44</v>
      </c>
      <c r="E2538" s="34">
        <f t="shared" si="78"/>
        <v>-2.5356359649122751E-2</v>
      </c>
      <c r="F2538" s="77"/>
    </row>
    <row r="2539" spans="1:6" x14ac:dyDescent="0.3">
      <c r="A2539" s="3">
        <v>39674</v>
      </c>
      <c r="B2539" s="4">
        <v>11606.788086</v>
      </c>
      <c r="C2539" s="5">
        <f t="shared" si="79"/>
        <v>-7.575685467565374E-3</v>
      </c>
      <c r="D2539" s="57">
        <v>285.91000000000003</v>
      </c>
      <c r="E2539" s="34">
        <f t="shared" si="78"/>
        <v>5.1680495007735416E-3</v>
      </c>
      <c r="F2539" s="77"/>
    </row>
    <row r="2540" spans="1:6" x14ac:dyDescent="0.3">
      <c r="A2540" s="3">
        <v>39675</v>
      </c>
      <c r="B2540" s="4">
        <v>11686.087890999999</v>
      </c>
      <c r="C2540" s="5">
        <f t="shared" si="79"/>
        <v>6.8321920252554236E-3</v>
      </c>
      <c r="D2540" s="57">
        <v>287.25</v>
      </c>
      <c r="E2540" s="34">
        <f t="shared" si="78"/>
        <v>4.6867895491586875E-3</v>
      </c>
      <c r="F2540" s="77"/>
    </row>
    <row r="2541" spans="1:6" x14ac:dyDescent="0.3">
      <c r="A2541" s="3">
        <v>39678</v>
      </c>
      <c r="B2541" s="4">
        <v>11677.488281</v>
      </c>
      <c r="C2541" s="5">
        <f t="shared" si="79"/>
        <v>-7.3588441916672132E-4</v>
      </c>
      <c r="D2541" s="57">
        <v>286.95</v>
      </c>
      <c r="E2541" s="34">
        <f t="shared" si="78"/>
        <v>-1.0443864229765509E-3</v>
      </c>
      <c r="F2541" s="77"/>
    </row>
    <row r="2542" spans="1:6" x14ac:dyDescent="0.3">
      <c r="A2542" s="3">
        <v>39679</v>
      </c>
      <c r="B2542" s="4">
        <v>11335.288086</v>
      </c>
      <c r="C2542" s="5">
        <f t="shared" si="79"/>
        <v>-2.9304263619496007E-2</v>
      </c>
      <c r="D2542" s="57">
        <v>279.70999999999998</v>
      </c>
      <c r="E2542" s="34">
        <f t="shared" si="78"/>
        <v>-2.5230876459313545E-2</v>
      </c>
      <c r="F2542" s="77"/>
    </row>
    <row r="2543" spans="1:6" x14ac:dyDescent="0.3">
      <c r="A2543" s="3">
        <v>39680</v>
      </c>
      <c r="B2543" s="4">
        <v>11379.888671999999</v>
      </c>
      <c r="C2543" s="5">
        <f t="shared" si="79"/>
        <v>3.9346671793092369E-3</v>
      </c>
      <c r="D2543" s="57">
        <v>280.76</v>
      </c>
      <c r="E2543" s="34">
        <f t="shared" si="78"/>
        <v>3.7538879553824511E-3</v>
      </c>
      <c r="F2543" s="77"/>
    </row>
    <row r="2544" spans="1:6" x14ac:dyDescent="0.3">
      <c r="A2544" s="3">
        <v>39681</v>
      </c>
      <c r="B2544" s="4">
        <v>11217.388671999999</v>
      </c>
      <c r="C2544" s="5">
        <f t="shared" si="79"/>
        <v>-1.4279577303759394E-2</v>
      </c>
      <c r="D2544" s="57">
        <v>278.44</v>
      </c>
      <c r="E2544" s="34">
        <f t="shared" si="78"/>
        <v>-8.2632853682860219E-3</v>
      </c>
      <c r="F2544" s="77"/>
    </row>
    <row r="2545" spans="1:6" x14ac:dyDescent="0.3">
      <c r="A2545" s="3">
        <v>39682</v>
      </c>
      <c r="B2545" s="4">
        <v>11497.288086</v>
      </c>
      <c r="C2545" s="5">
        <f t="shared" si="79"/>
        <v>2.4952279196553517E-2</v>
      </c>
      <c r="D2545" s="57">
        <v>283.82</v>
      </c>
      <c r="E2545" s="34">
        <f t="shared" si="78"/>
        <v>1.9321936503375881E-2</v>
      </c>
      <c r="F2545" s="77"/>
    </row>
    <row r="2546" spans="1:6" x14ac:dyDescent="0.3">
      <c r="A2546" s="3">
        <v>39685</v>
      </c>
      <c r="B2546" s="4">
        <v>11327.087890999999</v>
      </c>
      <c r="C2546" s="5">
        <f t="shared" si="79"/>
        <v>-1.4803507899158408E-2</v>
      </c>
      <c r="D2546" s="57">
        <v>282.14999999999998</v>
      </c>
      <c r="E2546" s="34">
        <f t="shared" si="78"/>
        <v>-5.8840109928828266E-3</v>
      </c>
      <c r="F2546" s="77"/>
    </row>
    <row r="2547" spans="1:6" x14ac:dyDescent="0.3">
      <c r="A2547" s="3">
        <v>39686</v>
      </c>
      <c r="B2547" s="4">
        <v>11419.888671999999</v>
      </c>
      <c r="C2547" s="5">
        <f t="shared" si="79"/>
        <v>8.1928190098830012E-3</v>
      </c>
      <c r="D2547" s="57">
        <v>282.74</v>
      </c>
      <c r="E2547" s="34">
        <f t="shared" si="78"/>
        <v>2.0910863016128101E-3</v>
      </c>
      <c r="F2547" s="77"/>
    </row>
    <row r="2548" spans="1:6" x14ac:dyDescent="0.3">
      <c r="A2548" s="3">
        <v>39687</v>
      </c>
      <c r="B2548" s="4">
        <v>11479.587890999999</v>
      </c>
      <c r="C2548" s="5">
        <f t="shared" si="79"/>
        <v>5.2276533261110814E-3</v>
      </c>
      <c r="D2548" s="57">
        <v>283.25</v>
      </c>
      <c r="E2548" s="34">
        <f t="shared" si="78"/>
        <v>1.8037773219212738E-3</v>
      </c>
      <c r="F2548" s="77"/>
    </row>
    <row r="2549" spans="1:6" x14ac:dyDescent="0.3">
      <c r="A2549" s="3">
        <v>39688</v>
      </c>
      <c r="B2549" s="4">
        <v>11662.587890999999</v>
      </c>
      <c r="C2549" s="5">
        <f t="shared" si="79"/>
        <v>1.5941338812647698E-2</v>
      </c>
      <c r="D2549" s="57">
        <v>287.20999999999998</v>
      </c>
      <c r="E2549" s="34">
        <f t="shared" si="78"/>
        <v>1.3980582524271812E-2</v>
      </c>
      <c r="F2549" s="77"/>
    </row>
    <row r="2550" spans="1:6" x14ac:dyDescent="0.3">
      <c r="A2550" s="3">
        <v>39689</v>
      </c>
      <c r="B2550" s="4">
        <v>11707.288086</v>
      </c>
      <c r="C2550" s="5">
        <f t="shared" si="79"/>
        <v>3.8327852632515924E-3</v>
      </c>
      <c r="D2550" s="57">
        <v>288.18</v>
      </c>
      <c r="E2550" s="34">
        <f t="shared" si="78"/>
        <v>3.3773197312072512E-3</v>
      </c>
      <c r="F2550" s="77"/>
    </row>
    <row r="2551" spans="1:6" x14ac:dyDescent="0.3">
      <c r="A2551" s="3">
        <v>39692</v>
      </c>
      <c r="B2551" s="4">
        <v>11693.788086</v>
      </c>
      <c r="C2551" s="5">
        <f t="shared" si="79"/>
        <v>-1.1531278551301094E-3</v>
      </c>
      <c r="D2551" s="57">
        <v>287.18</v>
      </c>
      <c r="E2551" s="34">
        <f t="shared" si="78"/>
        <v>-3.4700534388230064E-3</v>
      </c>
      <c r="F2551" s="77"/>
    </row>
    <row r="2552" spans="1:6" x14ac:dyDescent="0.3">
      <c r="A2552" s="3">
        <v>39693</v>
      </c>
      <c r="B2552" s="4">
        <v>11903.888671999999</v>
      </c>
      <c r="C2552" s="5">
        <f t="shared" si="79"/>
        <v>1.7966854235329732E-2</v>
      </c>
      <c r="D2552" s="57">
        <v>290.08</v>
      </c>
      <c r="E2552" s="34">
        <f t="shared" si="78"/>
        <v>1.0098196253220948E-2</v>
      </c>
      <c r="F2552" s="77"/>
    </row>
    <row r="2553" spans="1:6" x14ac:dyDescent="0.3">
      <c r="A2553" s="3">
        <v>39694</v>
      </c>
      <c r="B2553" s="4">
        <v>11849.087890999999</v>
      </c>
      <c r="C2553" s="5">
        <f t="shared" si="79"/>
        <v>-4.6036032854457343E-3</v>
      </c>
      <c r="D2553" s="57">
        <v>285.58</v>
      </c>
      <c r="E2553" s="34">
        <f t="shared" si="78"/>
        <v>-1.5512961941533399E-2</v>
      </c>
      <c r="F2553" s="77"/>
    </row>
    <row r="2554" spans="1:6" x14ac:dyDescent="0.3">
      <c r="A2554" s="3">
        <v>39695</v>
      </c>
      <c r="B2554" s="4">
        <v>11480.087890999999</v>
      </c>
      <c r="C2554" s="5">
        <f t="shared" si="79"/>
        <v>-3.1141637516274523E-2</v>
      </c>
      <c r="D2554" s="57">
        <v>278.18</v>
      </c>
      <c r="E2554" s="34">
        <f t="shared" si="78"/>
        <v>-2.5912178724000201E-2</v>
      </c>
      <c r="F2554" s="77"/>
    </row>
    <row r="2555" spans="1:6" x14ac:dyDescent="0.3">
      <c r="A2555" s="3">
        <v>39696</v>
      </c>
      <c r="B2555" s="4">
        <v>11139.688477</v>
      </c>
      <c r="C2555" s="5">
        <f t="shared" si="79"/>
        <v>-2.9651289888369292E-2</v>
      </c>
      <c r="D2555" s="57">
        <v>272.24</v>
      </c>
      <c r="E2555" s="34">
        <f t="shared" si="78"/>
        <v>-2.1353080739089814E-2</v>
      </c>
      <c r="F2555" s="77"/>
    </row>
    <row r="2556" spans="1:6" x14ac:dyDescent="0.3">
      <c r="A2556" s="3">
        <v>39699</v>
      </c>
      <c r="B2556" s="4">
        <v>11554.188477</v>
      </c>
      <c r="C2556" s="5">
        <f t="shared" si="79"/>
        <v>3.7209299062160861E-2</v>
      </c>
      <c r="D2556" s="57">
        <v>281.3</v>
      </c>
      <c r="E2556" s="34">
        <f t="shared" si="78"/>
        <v>3.3279459300617154E-2</v>
      </c>
      <c r="F2556" s="77"/>
    </row>
    <row r="2557" spans="1:6" x14ac:dyDescent="0.3">
      <c r="A2557" s="3">
        <v>39700</v>
      </c>
      <c r="B2557" s="4">
        <v>11349.988281</v>
      </c>
      <c r="C2557" s="5">
        <f t="shared" si="79"/>
        <v>-1.7673261640701488E-2</v>
      </c>
      <c r="D2557" s="57">
        <v>279.60000000000002</v>
      </c>
      <c r="E2557" s="34">
        <f t="shared" si="78"/>
        <v>-6.0433700675435187E-3</v>
      </c>
      <c r="F2557" s="77"/>
    </row>
    <row r="2558" spans="1:6" x14ac:dyDescent="0.3">
      <c r="A2558" s="3">
        <v>39701</v>
      </c>
      <c r="B2558" s="4">
        <v>11180.788086</v>
      </c>
      <c r="C2558" s="5">
        <f t="shared" si="79"/>
        <v>-1.4907521559580972E-2</v>
      </c>
      <c r="D2558" s="57">
        <v>277.35000000000002</v>
      </c>
      <c r="E2558" s="34">
        <f t="shared" si="78"/>
        <v>-8.0472103004292084E-3</v>
      </c>
      <c r="F2558" s="77"/>
    </row>
    <row r="2559" spans="1:6" x14ac:dyDescent="0.3">
      <c r="A2559" s="3">
        <v>39702</v>
      </c>
      <c r="B2559" s="4">
        <v>11136.488281</v>
      </c>
      <c r="C2559" s="5">
        <f t="shared" si="79"/>
        <v>-3.9621361803172661E-3</v>
      </c>
      <c r="D2559" s="57">
        <v>275.66000000000003</v>
      </c>
      <c r="E2559" s="34">
        <f t="shared" si="78"/>
        <v>-6.093383811069053E-3</v>
      </c>
      <c r="F2559" s="77"/>
    </row>
    <row r="2560" spans="1:6" x14ac:dyDescent="0.3">
      <c r="A2560" s="3">
        <v>39703</v>
      </c>
      <c r="B2560" s="4">
        <v>11411.988281</v>
      </c>
      <c r="C2560" s="5">
        <f t="shared" si="79"/>
        <v>2.4738498622589367E-2</v>
      </c>
      <c r="D2560" s="57">
        <v>280.41000000000003</v>
      </c>
      <c r="E2560" s="34">
        <f t="shared" si="78"/>
        <v>1.7231371979975263E-2</v>
      </c>
      <c r="F2560" s="77"/>
    </row>
    <row r="2561" spans="1:6" x14ac:dyDescent="0.3">
      <c r="A2561" s="3">
        <v>39706</v>
      </c>
      <c r="B2561" s="4">
        <v>10898.989258</v>
      </c>
      <c r="C2561" s="5">
        <f t="shared" si="79"/>
        <v>-4.4952641938311499E-2</v>
      </c>
      <c r="D2561" s="57">
        <v>270.68</v>
      </c>
      <c r="E2561" s="34">
        <f t="shared" si="78"/>
        <v>-3.4699190471095931E-2</v>
      </c>
      <c r="F2561" s="77"/>
    </row>
    <row r="2562" spans="1:6" x14ac:dyDescent="0.3">
      <c r="A2562" s="3">
        <v>39707</v>
      </c>
      <c r="B2562" s="4">
        <v>10911.489258</v>
      </c>
      <c r="C2562" s="5">
        <f t="shared" si="79"/>
        <v>1.1468953408524385E-3</v>
      </c>
      <c r="D2562" s="57">
        <v>263.54000000000002</v>
      </c>
      <c r="E2562" s="34">
        <f t="shared" ref="E2562:E2625" si="80">D2562/D2561-1</f>
        <v>-2.6378010935421803E-2</v>
      </c>
      <c r="F2562" s="77"/>
    </row>
    <row r="2563" spans="1:6" x14ac:dyDescent="0.3">
      <c r="A2563" s="3">
        <v>39708</v>
      </c>
      <c r="B2563" s="4">
        <v>10661.389648</v>
      </c>
      <c r="C2563" s="5">
        <f t="shared" ref="C2563:C2626" si="81">B2563/B2562-1</f>
        <v>-2.2920758485523218E-2</v>
      </c>
      <c r="D2563" s="57">
        <v>258.04000000000002</v>
      </c>
      <c r="E2563" s="34">
        <f t="shared" si="80"/>
        <v>-2.0869697199666137E-2</v>
      </c>
      <c r="F2563" s="77"/>
    </row>
    <row r="2564" spans="1:6" x14ac:dyDescent="0.3">
      <c r="A2564" s="3">
        <v>39709</v>
      </c>
      <c r="B2564" s="4">
        <v>10631.588867</v>
      </c>
      <c r="C2564" s="5">
        <f t="shared" si="81"/>
        <v>-2.7952060644917953E-3</v>
      </c>
      <c r="D2564" s="57">
        <v>256.77</v>
      </c>
      <c r="E2564" s="34">
        <f t="shared" si="80"/>
        <v>-4.921717563168615E-3</v>
      </c>
      <c r="F2564" s="77"/>
    </row>
    <row r="2565" spans="1:6" x14ac:dyDescent="0.3">
      <c r="A2565" s="3">
        <v>39710</v>
      </c>
      <c r="B2565" s="4">
        <v>11557.888671999999</v>
      </c>
      <c r="C2565" s="5">
        <f t="shared" si="81"/>
        <v>8.7127128088558159E-2</v>
      </c>
      <c r="D2565" s="57">
        <v>278.18</v>
      </c>
      <c r="E2565" s="34">
        <f t="shared" si="80"/>
        <v>8.3382015032908985E-2</v>
      </c>
      <c r="F2565" s="77"/>
    </row>
    <row r="2566" spans="1:6" x14ac:dyDescent="0.3">
      <c r="A2566" s="3">
        <v>39713</v>
      </c>
      <c r="B2566" s="4">
        <v>11328.488281</v>
      </c>
      <c r="C2566" s="5">
        <f t="shared" si="81"/>
        <v>-1.9847949526953124E-2</v>
      </c>
      <c r="D2566" s="57">
        <v>272.35000000000002</v>
      </c>
      <c r="E2566" s="34">
        <f t="shared" si="80"/>
        <v>-2.0957653317995484E-2</v>
      </c>
      <c r="F2566" s="77"/>
    </row>
    <row r="2567" spans="1:6" x14ac:dyDescent="0.3">
      <c r="A2567" s="3">
        <v>39714</v>
      </c>
      <c r="B2567" s="4">
        <v>11176.488281</v>
      </c>
      <c r="C2567" s="5">
        <f t="shared" si="81"/>
        <v>-1.3417500749410061E-2</v>
      </c>
      <c r="D2567" s="57">
        <v>267.31</v>
      </c>
      <c r="E2567" s="34">
        <f t="shared" si="80"/>
        <v>-1.8505599412520723E-2</v>
      </c>
      <c r="F2567" s="77"/>
    </row>
    <row r="2568" spans="1:6" x14ac:dyDescent="0.3">
      <c r="A2568" s="3">
        <v>39715</v>
      </c>
      <c r="B2568" s="4">
        <v>11112.888671999999</v>
      </c>
      <c r="C2568" s="5">
        <f t="shared" si="81"/>
        <v>-5.6904823233357993E-3</v>
      </c>
      <c r="D2568" s="57">
        <v>265.66000000000003</v>
      </c>
      <c r="E2568" s="34">
        <f t="shared" si="80"/>
        <v>-6.1726085817963572E-3</v>
      </c>
      <c r="F2568" s="77"/>
    </row>
    <row r="2569" spans="1:6" x14ac:dyDescent="0.3">
      <c r="A2569" s="3">
        <v>39716</v>
      </c>
      <c r="B2569" s="4">
        <v>11438.587890999999</v>
      </c>
      <c r="C2569" s="5">
        <f t="shared" si="81"/>
        <v>2.9308240963542787E-2</v>
      </c>
      <c r="D2569" s="57">
        <v>271.01</v>
      </c>
      <c r="E2569" s="34">
        <f t="shared" si="80"/>
        <v>2.013852292403806E-2</v>
      </c>
      <c r="F2569" s="77"/>
    </row>
    <row r="2570" spans="1:6" x14ac:dyDescent="0.3">
      <c r="A2570" s="3">
        <v>39717</v>
      </c>
      <c r="B2570" s="4">
        <v>11387.888671999999</v>
      </c>
      <c r="C2570" s="5">
        <f t="shared" si="81"/>
        <v>-4.4322970180515897E-3</v>
      </c>
      <c r="D2570" s="57">
        <v>265.92</v>
      </c>
      <c r="E2570" s="34">
        <f t="shared" si="80"/>
        <v>-1.8781594775100441E-2</v>
      </c>
      <c r="F2570" s="77"/>
    </row>
    <row r="2571" spans="1:6" x14ac:dyDescent="0.3">
      <c r="A2571" s="3">
        <v>39720</v>
      </c>
      <c r="B2571" s="4">
        <v>10945.689453000001</v>
      </c>
      <c r="C2571" s="5">
        <f t="shared" si="81"/>
        <v>-3.8830658758304937E-2</v>
      </c>
      <c r="D2571" s="57">
        <v>251.43</v>
      </c>
      <c r="E2571" s="34">
        <f t="shared" si="80"/>
        <v>-5.4490072202166062E-2</v>
      </c>
      <c r="F2571" s="77"/>
    </row>
    <row r="2572" spans="1:6" x14ac:dyDescent="0.3">
      <c r="A2572" s="3">
        <v>39721</v>
      </c>
      <c r="B2572" s="4">
        <v>10987.489258</v>
      </c>
      <c r="C2572" s="5">
        <f t="shared" si="81"/>
        <v>3.8188371029055368E-3</v>
      </c>
      <c r="D2572" s="57">
        <v>256.05</v>
      </c>
      <c r="E2572" s="34">
        <f t="shared" si="80"/>
        <v>1.8374895597184082E-2</v>
      </c>
      <c r="F2572" s="77"/>
    </row>
    <row r="2573" spans="1:6" x14ac:dyDescent="0.3">
      <c r="A2573" s="3">
        <v>39722</v>
      </c>
      <c r="B2573" s="4">
        <v>11182.488281</v>
      </c>
      <c r="C2573" s="5">
        <f t="shared" si="81"/>
        <v>1.7747368704640332E-2</v>
      </c>
      <c r="D2573" s="57">
        <v>257.75</v>
      </c>
      <c r="E2573" s="34">
        <f t="shared" si="80"/>
        <v>6.639328256199839E-3</v>
      </c>
      <c r="F2573" s="77"/>
    </row>
    <row r="2574" spans="1:6" x14ac:dyDescent="0.3">
      <c r="A2574" s="3">
        <v>39723</v>
      </c>
      <c r="B2574" s="4">
        <v>11002.289063</v>
      </c>
      <c r="C2574" s="5">
        <f t="shared" si="81"/>
        <v>-1.6114411522002103E-2</v>
      </c>
      <c r="D2574" s="57">
        <v>254.24</v>
      </c>
      <c r="E2574" s="34">
        <f t="shared" si="80"/>
        <v>-1.3617846750727414E-2</v>
      </c>
      <c r="F2574" s="77"/>
    </row>
    <row r="2575" spans="1:6" x14ac:dyDescent="0.3">
      <c r="A2575" s="3">
        <v>39724</v>
      </c>
      <c r="B2575" s="4">
        <v>11418.488281</v>
      </c>
      <c r="C2575" s="5">
        <f t="shared" si="81"/>
        <v>3.7828420578373212E-2</v>
      </c>
      <c r="D2575" s="57">
        <v>261.43</v>
      </c>
      <c r="E2575" s="34">
        <f t="shared" si="80"/>
        <v>2.8280365009439867E-2</v>
      </c>
      <c r="F2575" s="77"/>
    </row>
    <row r="2576" spans="1:6" x14ac:dyDescent="0.3">
      <c r="A2576" s="3">
        <v>39727</v>
      </c>
      <c r="B2576" s="4">
        <v>10725.989258</v>
      </c>
      <c r="C2576" s="5">
        <f t="shared" si="81"/>
        <v>-6.0647172021211948E-2</v>
      </c>
      <c r="D2576" s="57">
        <v>241.5</v>
      </c>
      <c r="E2576" s="34">
        <f t="shared" si="80"/>
        <v>-7.6234556095321926E-2</v>
      </c>
      <c r="F2576" s="77"/>
    </row>
    <row r="2577" spans="1:6" x14ac:dyDescent="0.3">
      <c r="A2577" s="3">
        <v>39728</v>
      </c>
      <c r="B2577" s="4">
        <v>10861.989258</v>
      </c>
      <c r="C2577" s="5">
        <f t="shared" si="81"/>
        <v>1.2679483144043324E-2</v>
      </c>
      <c r="D2577" s="57">
        <v>240.72</v>
      </c>
      <c r="E2577" s="34">
        <f t="shared" si="80"/>
        <v>-3.2298136645962927E-3</v>
      </c>
      <c r="F2577" s="77"/>
    </row>
    <row r="2578" spans="1:6" x14ac:dyDescent="0.3">
      <c r="A2578" s="3">
        <v>39729</v>
      </c>
      <c r="B2578" s="4">
        <v>10297.588867</v>
      </c>
      <c r="C2578" s="5">
        <f t="shared" si="81"/>
        <v>-5.1961052215579229E-2</v>
      </c>
      <c r="D2578" s="57">
        <v>226.31</v>
      </c>
      <c r="E2578" s="34">
        <f t="shared" si="80"/>
        <v>-5.9862080425390429E-2</v>
      </c>
      <c r="F2578" s="77"/>
    </row>
    <row r="2579" spans="1:6" x14ac:dyDescent="0.3">
      <c r="A2579" s="3">
        <v>39730</v>
      </c>
      <c r="B2579" s="4">
        <v>9902.890625</v>
      </c>
      <c r="C2579" s="5">
        <f t="shared" si="81"/>
        <v>-3.832919017235803E-2</v>
      </c>
      <c r="D2579" s="57">
        <v>221.78</v>
      </c>
      <c r="E2579" s="34">
        <f t="shared" si="80"/>
        <v>-2.0016791127214884E-2</v>
      </c>
      <c r="F2579" s="77"/>
    </row>
    <row r="2580" spans="1:6" x14ac:dyDescent="0.3">
      <c r="A2580" s="3">
        <v>39731</v>
      </c>
      <c r="B2580" s="4">
        <v>8997.6914059999999</v>
      </c>
      <c r="C2580" s="5">
        <f t="shared" si="81"/>
        <v>-9.1407575149301423E-2</v>
      </c>
      <c r="D2580" s="57">
        <v>205.13</v>
      </c>
      <c r="E2580" s="34">
        <f t="shared" si="80"/>
        <v>-7.5074398052123792E-2</v>
      </c>
      <c r="F2580" s="77"/>
    </row>
    <row r="2581" spans="1:6" x14ac:dyDescent="0.3">
      <c r="A2581" s="3">
        <v>39734</v>
      </c>
      <c r="B2581" s="4">
        <v>9955.6904300000006</v>
      </c>
      <c r="C2581" s="5">
        <f t="shared" si="81"/>
        <v>0.10647164708951573</v>
      </c>
      <c r="D2581" s="57">
        <v>225.37</v>
      </c>
      <c r="E2581" s="34">
        <f t="shared" si="80"/>
        <v>9.86691366450545E-2</v>
      </c>
      <c r="F2581" s="77"/>
    </row>
    <row r="2582" spans="1:6" x14ac:dyDescent="0.3">
      <c r="A2582" s="3">
        <v>39735</v>
      </c>
      <c r="B2582" s="4">
        <v>10224.489258</v>
      </c>
      <c r="C2582" s="5">
        <f t="shared" si="81"/>
        <v>2.6999516496617249E-2</v>
      </c>
      <c r="D2582" s="57">
        <v>232.22</v>
      </c>
      <c r="E2582" s="34">
        <f t="shared" si="80"/>
        <v>3.0394462439543801E-2</v>
      </c>
      <c r="F2582" s="77"/>
    </row>
    <row r="2583" spans="1:6" x14ac:dyDescent="0.3">
      <c r="A2583" s="3">
        <v>39736</v>
      </c>
      <c r="B2583" s="4">
        <v>9706.7900389999995</v>
      </c>
      <c r="C2583" s="5">
        <f t="shared" si="81"/>
        <v>-5.063325961195897E-2</v>
      </c>
      <c r="D2583" s="57">
        <v>217.17</v>
      </c>
      <c r="E2583" s="34">
        <f t="shared" si="80"/>
        <v>-6.4809232624235658E-2</v>
      </c>
      <c r="F2583" s="77"/>
    </row>
    <row r="2584" spans="1:6" x14ac:dyDescent="0.3">
      <c r="A2584" s="3">
        <v>39737</v>
      </c>
      <c r="B2584" s="4">
        <v>9308.1904300000006</v>
      </c>
      <c r="C2584" s="5">
        <f t="shared" si="81"/>
        <v>-4.1063998232011123E-2</v>
      </c>
      <c r="D2584" s="57">
        <v>206.4</v>
      </c>
      <c r="E2584" s="34">
        <f t="shared" si="80"/>
        <v>-4.9592485149882459E-2</v>
      </c>
      <c r="F2584" s="77"/>
    </row>
    <row r="2585" spans="1:6" x14ac:dyDescent="0.3">
      <c r="A2585" s="3">
        <v>39738</v>
      </c>
      <c r="B2585" s="4">
        <v>9655.1904300000006</v>
      </c>
      <c r="C2585" s="5">
        <f t="shared" si="81"/>
        <v>3.7278996665305542E-2</v>
      </c>
      <c r="D2585" s="57">
        <v>214.27</v>
      </c>
      <c r="E2585" s="34">
        <f t="shared" si="80"/>
        <v>3.8129844961240389E-2</v>
      </c>
      <c r="F2585" s="77"/>
    </row>
    <row r="2586" spans="1:6" x14ac:dyDescent="0.3">
      <c r="A2586" s="3">
        <v>39741</v>
      </c>
      <c r="B2586" s="4">
        <v>9944.2900389999995</v>
      </c>
      <c r="C2586" s="5">
        <f t="shared" si="81"/>
        <v>2.9942403632115422E-2</v>
      </c>
      <c r="D2586" s="57">
        <v>222.01</v>
      </c>
      <c r="E2586" s="34">
        <f t="shared" si="80"/>
        <v>3.6122648994259432E-2</v>
      </c>
      <c r="F2586" s="77"/>
    </row>
    <row r="2587" spans="1:6" x14ac:dyDescent="0.3">
      <c r="A2587" s="3">
        <v>39742</v>
      </c>
      <c r="B2587" s="4">
        <v>9794.9902340000008</v>
      </c>
      <c r="C2587" s="5">
        <f t="shared" si="81"/>
        <v>-1.5013621325853044E-2</v>
      </c>
      <c r="D2587" s="57">
        <v>220.9</v>
      </c>
      <c r="E2587" s="34">
        <f t="shared" si="80"/>
        <v>-4.9997747849195306E-3</v>
      </c>
      <c r="F2587" s="77"/>
    </row>
    <row r="2588" spans="1:6" x14ac:dyDescent="0.3">
      <c r="A2588" s="3">
        <v>39743</v>
      </c>
      <c r="B2588" s="4">
        <v>8995.2910159999992</v>
      </c>
      <c r="C2588" s="5">
        <f t="shared" si="81"/>
        <v>-8.1643697328468545E-2</v>
      </c>
      <c r="D2588" s="57">
        <v>209.57</v>
      </c>
      <c r="E2588" s="34">
        <f t="shared" si="80"/>
        <v>-5.1290176550475408E-2</v>
      </c>
      <c r="F2588" s="77"/>
    </row>
    <row r="2589" spans="1:6" x14ac:dyDescent="0.3">
      <c r="A2589" s="3">
        <v>39744</v>
      </c>
      <c r="B2589" s="4">
        <v>8811.1914059999999</v>
      </c>
      <c r="C2589" s="5">
        <f t="shared" si="81"/>
        <v>-2.0466220567243454E-2</v>
      </c>
      <c r="D2589" s="57">
        <v>208.72</v>
      </c>
      <c r="E2589" s="34">
        <f t="shared" si="80"/>
        <v>-4.0559240349286041E-3</v>
      </c>
      <c r="F2589" s="77"/>
    </row>
    <row r="2590" spans="1:6" x14ac:dyDescent="0.3">
      <c r="A2590" s="3">
        <v>39745</v>
      </c>
      <c r="B2590" s="4">
        <v>8353.1914059999999</v>
      </c>
      <c r="C2590" s="5">
        <f t="shared" si="81"/>
        <v>-5.197934977194163E-2</v>
      </c>
      <c r="D2590" s="57">
        <v>198.82</v>
      </c>
      <c r="E2590" s="34">
        <f t="shared" si="80"/>
        <v>-4.7431966270601755E-2</v>
      </c>
      <c r="F2590" s="77"/>
    </row>
    <row r="2591" spans="1:6" x14ac:dyDescent="0.3">
      <c r="A2591" s="3">
        <v>39748</v>
      </c>
      <c r="B2591" s="4">
        <v>8009.8916019999997</v>
      </c>
      <c r="C2591" s="5">
        <f t="shared" si="81"/>
        <v>-4.1098041133525554E-2</v>
      </c>
      <c r="D2591" s="57">
        <v>195.04</v>
      </c>
      <c r="E2591" s="34">
        <f t="shared" si="80"/>
        <v>-1.9012171813700851E-2</v>
      </c>
      <c r="F2591" s="77"/>
    </row>
    <row r="2592" spans="1:6" x14ac:dyDescent="0.3">
      <c r="A2592" s="3">
        <v>39749</v>
      </c>
      <c r="B2592" s="4">
        <v>7905.3920900000003</v>
      </c>
      <c r="C2592" s="5">
        <f t="shared" si="81"/>
        <v>-1.3046307889348574E-2</v>
      </c>
      <c r="D2592" s="57">
        <v>199.44</v>
      </c>
      <c r="E2592" s="34">
        <f t="shared" si="80"/>
        <v>2.2559474979491512E-2</v>
      </c>
      <c r="F2592" s="77"/>
    </row>
    <row r="2593" spans="1:6" x14ac:dyDescent="0.3">
      <c r="A2593" s="3">
        <v>39750</v>
      </c>
      <c r="B2593" s="4">
        <v>8650.0908199999994</v>
      </c>
      <c r="C2593" s="5">
        <f t="shared" si="81"/>
        <v>9.4201365539099857E-2</v>
      </c>
      <c r="D2593" s="57">
        <v>213.72</v>
      </c>
      <c r="E2593" s="34">
        <f t="shared" si="80"/>
        <v>7.1600481347773748E-2</v>
      </c>
      <c r="F2593" s="77"/>
    </row>
    <row r="2594" spans="1:6" x14ac:dyDescent="0.3">
      <c r="A2594" s="3">
        <v>39751</v>
      </c>
      <c r="B2594" s="4">
        <v>8822.8916019999997</v>
      </c>
      <c r="C2594" s="5">
        <f t="shared" si="81"/>
        <v>1.9976759272915867E-2</v>
      </c>
      <c r="D2594" s="57">
        <v>216.24</v>
      </c>
      <c r="E2594" s="34">
        <f t="shared" si="80"/>
        <v>1.1791128579449861E-2</v>
      </c>
      <c r="F2594" s="77"/>
    </row>
    <row r="2595" spans="1:6" x14ac:dyDescent="0.3">
      <c r="A2595" s="3">
        <v>39752</v>
      </c>
      <c r="B2595" s="4">
        <v>9115.9912110000005</v>
      </c>
      <c r="C2595" s="5">
        <f t="shared" si="81"/>
        <v>3.3220357023717728E-2</v>
      </c>
      <c r="D2595" s="57">
        <v>222.07</v>
      </c>
      <c r="E2595" s="34">
        <f t="shared" si="80"/>
        <v>2.6960784313725394E-2</v>
      </c>
      <c r="F2595" s="77"/>
    </row>
    <row r="2596" spans="1:6" x14ac:dyDescent="0.3">
      <c r="A2596" s="3">
        <v>39755</v>
      </c>
      <c r="B2596" s="4">
        <v>9231.7900389999995</v>
      </c>
      <c r="C2596" s="5">
        <f t="shared" si="81"/>
        <v>1.2702823567915189E-2</v>
      </c>
      <c r="D2596" s="57">
        <v>223.38</v>
      </c>
      <c r="E2596" s="34">
        <f t="shared" si="80"/>
        <v>5.8990408429775432E-3</v>
      </c>
      <c r="F2596" s="77"/>
    </row>
    <row r="2597" spans="1:6" x14ac:dyDescent="0.3">
      <c r="A2597" s="3">
        <v>39756</v>
      </c>
      <c r="B2597" s="4">
        <v>9726.7900389999995</v>
      </c>
      <c r="C2597" s="5">
        <f t="shared" si="81"/>
        <v>5.3619070397924684E-2</v>
      </c>
      <c r="D2597" s="57">
        <v>233.5</v>
      </c>
      <c r="E2597" s="34">
        <f t="shared" si="80"/>
        <v>4.5303966335392687E-2</v>
      </c>
      <c r="F2597" s="77"/>
    </row>
    <row r="2598" spans="1:6" x14ac:dyDescent="0.3">
      <c r="A2598" s="3">
        <v>39757</v>
      </c>
      <c r="B2598" s="4">
        <v>9744.6904300000006</v>
      </c>
      <c r="C2598" s="5">
        <f t="shared" si="81"/>
        <v>1.8403184327233646E-3</v>
      </c>
      <c r="D2598" s="57">
        <v>228.13</v>
      </c>
      <c r="E2598" s="34">
        <f t="shared" si="80"/>
        <v>-2.2997858672376914E-2</v>
      </c>
      <c r="F2598" s="77"/>
    </row>
    <row r="2599" spans="1:6" x14ac:dyDescent="0.3">
      <c r="A2599" s="3">
        <v>39758</v>
      </c>
      <c r="B2599" s="4">
        <v>9133.8916019999997</v>
      </c>
      <c r="C2599" s="5">
        <f t="shared" si="81"/>
        <v>-6.2680167460178682E-2</v>
      </c>
      <c r="D2599" s="57">
        <v>215.46</v>
      </c>
      <c r="E2599" s="34">
        <f t="shared" si="80"/>
        <v>-5.5538508745013759E-2</v>
      </c>
      <c r="F2599" s="77"/>
    </row>
    <row r="2600" spans="1:6" x14ac:dyDescent="0.3">
      <c r="A2600" s="3">
        <v>39759</v>
      </c>
      <c r="B2600" s="4">
        <v>9343.4902340000008</v>
      </c>
      <c r="C2600" s="5">
        <f t="shared" si="81"/>
        <v>2.2947352687446632E-2</v>
      </c>
      <c r="D2600" s="57">
        <v>219.6</v>
      </c>
      <c r="E2600" s="34">
        <f t="shared" si="80"/>
        <v>1.9214703425229684E-2</v>
      </c>
      <c r="F2600" s="77"/>
    </row>
    <row r="2601" spans="1:6" x14ac:dyDescent="0.3">
      <c r="A2601" s="3">
        <v>39762</v>
      </c>
      <c r="B2601" s="4">
        <v>9293.7900389999995</v>
      </c>
      <c r="C2601" s="5">
        <f t="shared" si="81"/>
        <v>-5.3192322949241477E-3</v>
      </c>
      <c r="D2601" s="57">
        <v>220.96</v>
      </c>
      <c r="E2601" s="34">
        <f t="shared" si="80"/>
        <v>6.1930783242258869E-3</v>
      </c>
      <c r="F2601" s="77"/>
    </row>
    <row r="2602" spans="1:6" x14ac:dyDescent="0.3">
      <c r="A2602" s="3">
        <v>39763</v>
      </c>
      <c r="B2602" s="4">
        <v>8911.8916019999997</v>
      </c>
      <c r="C2602" s="5">
        <f t="shared" si="81"/>
        <v>-4.1091786601313407E-2</v>
      </c>
      <c r="D2602" s="57">
        <v>212.17</v>
      </c>
      <c r="E2602" s="34">
        <f t="shared" si="80"/>
        <v>-3.9780955829109454E-2</v>
      </c>
      <c r="F2602" s="77"/>
    </row>
    <row r="2603" spans="1:6" x14ac:dyDescent="0.3">
      <c r="A2603" s="3">
        <v>39764</v>
      </c>
      <c r="B2603" s="4">
        <v>8646.7910159999992</v>
      </c>
      <c r="C2603" s="5">
        <f t="shared" si="81"/>
        <v>-2.9746836905029994E-2</v>
      </c>
      <c r="D2603" s="57">
        <v>205.22</v>
      </c>
      <c r="E2603" s="34">
        <f t="shared" si="80"/>
        <v>-3.2756751661403571E-2</v>
      </c>
      <c r="F2603" s="77"/>
    </row>
    <row r="2604" spans="1:6" x14ac:dyDescent="0.3">
      <c r="A2604" s="3">
        <v>39765</v>
      </c>
      <c r="B2604" s="4">
        <v>8740.5908199999994</v>
      </c>
      <c r="C2604" s="5">
        <f t="shared" si="81"/>
        <v>1.0847932351601086E-2</v>
      </c>
      <c r="D2604" s="57">
        <v>204.08</v>
      </c>
      <c r="E2604" s="34">
        <f t="shared" si="80"/>
        <v>-5.5550141311762058E-3</v>
      </c>
      <c r="F2604" s="77"/>
    </row>
    <row r="2605" spans="1:6" x14ac:dyDescent="0.3">
      <c r="A2605" s="3">
        <v>39766</v>
      </c>
      <c r="B2605" s="4">
        <v>8832.1914059999999</v>
      </c>
      <c r="C2605" s="5">
        <f t="shared" si="81"/>
        <v>1.0479907810168054E-2</v>
      </c>
      <c r="D2605" s="57">
        <v>205.61</v>
      </c>
      <c r="E2605" s="34">
        <f t="shared" si="80"/>
        <v>7.4970599764798695E-3</v>
      </c>
      <c r="F2605" s="77"/>
    </row>
    <row r="2606" spans="1:6" x14ac:dyDescent="0.3">
      <c r="A2606" s="3">
        <v>39769</v>
      </c>
      <c r="B2606" s="4">
        <v>8498.7910159999992</v>
      </c>
      <c r="C2606" s="5">
        <f t="shared" si="81"/>
        <v>-3.7748320283628733E-2</v>
      </c>
      <c r="D2606" s="57">
        <v>200.36</v>
      </c>
      <c r="E2606" s="34">
        <f t="shared" si="80"/>
        <v>-2.5533777540002967E-2</v>
      </c>
      <c r="F2606" s="77"/>
    </row>
    <row r="2607" spans="1:6" x14ac:dyDescent="0.3">
      <c r="A2607" s="3">
        <v>39770</v>
      </c>
      <c r="B2607" s="4">
        <v>8530.7910159999992</v>
      </c>
      <c r="C2607" s="5">
        <f t="shared" si="81"/>
        <v>3.7652414254869537E-3</v>
      </c>
      <c r="D2607" s="57">
        <v>201.91</v>
      </c>
      <c r="E2607" s="34">
        <f t="shared" si="80"/>
        <v>7.7360750648831633E-3</v>
      </c>
      <c r="F2607" s="77"/>
    </row>
    <row r="2608" spans="1:6" x14ac:dyDescent="0.3">
      <c r="A2608" s="3">
        <v>39771</v>
      </c>
      <c r="B2608" s="4">
        <v>8211.4912110000005</v>
      </c>
      <c r="C2608" s="5">
        <f t="shared" si="81"/>
        <v>-3.7429097067450456E-2</v>
      </c>
      <c r="D2608" s="57">
        <v>193.77</v>
      </c>
      <c r="E2608" s="34">
        <f t="shared" si="80"/>
        <v>-4.0314991828042102E-2</v>
      </c>
      <c r="F2608" s="77"/>
    </row>
    <row r="2609" spans="1:6" x14ac:dyDescent="0.3">
      <c r="A2609" s="3">
        <v>39772</v>
      </c>
      <c r="B2609" s="4">
        <v>7988.3916019999997</v>
      </c>
      <c r="C2609" s="5">
        <f t="shared" si="81"/>
        <v>-2.7169195371133048E-2</v>
      </c>
      <c r="D2609" s="57">
        <v>186.75</v>
      </c>
      <c r="E2609" s="34">
        <f t="shared" si="80"/>
        <v>-3.6228518346493321E-2</v>
      </c>
      <c r="F2609" s="77"/>
    </row>
    <row r="2610" spans="1:6" x14ac:dyDescent="0.3">
      <c r="A2610" s="3">
        <v>39773</v>
      </c>
      <c r="B2610" s="4">
        <v>7974.3916019999997</v>
      </c>
      <c r="C2610" s="5">
        <f t="shared" si="81"/>
        <v>-1.752543027121356E-3</v>
      </c>
      <c r="D2610" s="57">
        <v>182.13</v>
      </c>
      <c r="E2610" s="34">
        <f t="shared" si="80"/>
        <v>-2.4738955823293218E-2</v>
      </c>
      <c r="F2610" s="77"/>
    </row>
    <row r="2611" spans="1:6" x14ac:dyDescent="0.3">
      <c r="A2611" s="3">
        <v>39776</v>
      </c>
      <c r="B2611" s="4">
        <v>8622.5908199999994</v>
      </c>
      <c r="C2611" s="5">
        <f t="shared" si="81"/>
        <v>8.1285099898709356E-2</v>
      </c>
      <c r="D2611" s="57">
        <v>197.51</v>
      </c>
      <c r="E2611" s="34">
        <f t="shared" si="80"/>
        <v>8.4445176522264243E-2</v>
      </c>
      <c r="F2611" s="77"/>
    </row>
    <row r="2612" spans="1:6" x14ac:dyDescent="0.3">
      <c r="A2612" s="3">
        <v>39777</v>
      </c>
      <c r="B2612" s="4">
        <v>8696.5908199999994</v>
      </c>
      <c r="C2612" s="5">
        <f t="shared" si="81"/>
        <v>8.582107343926948E-3</v>
      </c>
      <c r="D2612" s="57">
        <v>198.77</v>
      </c>
      <c r="E2612" s="34">
        <f t="shared" si="80"/>
        <v>6.3794238266416947E-3</v>
      </c>
      <c r="F2612" s="77"/>
    </row>
    <row r="2613" spans="1:6" x14ac:dyDescent="0.3">
      <c r="A2613" s="3">
        <v>39778</v>
      </c>
      <c r="B2613" s="4">
        <v>8654.0908199999994</v>
      </c>
      <c r="C2613" s="5">
        <f t="shared" si="81"/>
        <v>-4.8869724791765767E-3</v>
      </c>
      <c r="D2613" s="57">
        <v>198.85</v>
      </c>
      <c r="E2613" s="34">
        <f t="shared" si="80"/>
        <v>4.0247522261904756E-4</v>
      </c>
      <c r="F2613" s="77"/>
    </row>
    <row r="2614" spans="1:6" x14ac:dyDescent="0.3">
      <c r="A2614" s="3">
        <v>39779</v>
      </c>
      <c r="B2614" s="4">
        <v>8849.2910159999992</v>
      </c>
      <c r="C2614" s="5">
        <f t="shared" si="81"/>
        <v>2.2555829382895132E-2</v>
      </c>
      <c r="D2614" s="57">
        <v>203.62</v>
      </c>
      <c r="E2614" s="34">
        <f t="shared" si="80"/>
        <v>2.3987930600955609E-2</v>
      </c>
      <c r="F2614" s="77"/>
    </row>
    <row r="2615" spans="1:6" x14ac:dyDescent="0.3">
      <c r="A2615" s="3">
        <v>39780</v>
      </c>
      <c r="B2615" s="4">
        <v>8910.5908199999994</v>
      </c>
      <c r="C2615" s="5">
        <f t="shared" si="81"/>
        <v>6.9270864625388118E-3</v>
      </c>
      <c r="D2615" s="57">
        <v>206.25</v>
      </c>
      <c r="E2615" s="34">
        <f t="shared" si="80"/>
        <v>1.2916216481681619E-2</v>
      </c>
      <c r="F2615" s="77"/>
    </row>
    <row r="2616" spans="1:6" x14ac:dyDescent="0.3">
      <c r="A2616" s="3">
        <v>39783</v>
      </c>
      <c r="B2616" s="4">
        <v>8510.4912110000005</v>
      </c>
      <c r="C2616" s="5">
        <f t="shared" si="81"/>
        <v>-4.4901580274785746E-2</v>
      </c>
      <c r="D2616" s="57">
        <v>193.91</v>
      </c>
      <c r="E2616" s="34">
        <f t="shared" si="80"/>
        <v>-5.9830303030303011E-2</v>
      </c>
      <c r="F2616" s="77"/>
    </row>
    <row r="2617" spans="1:6" x14ac:dyDescent="0.3">
      <c r="A2617" s="3">
        <v>39784</v>
      </c>
      <c r="B2617" s="4">
        <v>8834.6914059999999</v>
      </c>
      <c r="C2617" s="5">
        <f t="shared" si="81"/>
        <v>3.809418128309261E-2</v>
      </c>
      <c r="D2617" s="57">
        <v>197.2</v>
      </c>
      <c r="E2617" s="34">
        <f t="shared" si="80"/>
        <v>1.6966634005466386E-2</v>
      </c>
      <c r="F2617" s="77"/>
    </row>
    <row r="2618" spans="1:6" x14ac:dyDescent="0.3">
      <c r="A2618" s="3">
        <v>39785</v>
      </c>
      <c r="B2618" s="4">
        <v>8879.8916019999997</v>
      </c>
      <c r="C2618" s="5">
        <f t="shared" si="81"/>
        <v>5.1162167327432062E-3</v>
      </c>
      <c r="D2618" s="57">
        <v>198.29</v>
      </c>
      <c r="E2618" s="34">
        <f t="shared" si="80"/>
        <v>5.5273833671398709E-3</v>
      </c>
      <c r="F2618" s="77"/>
    </row>
    <row r="2619" spans="1:6" x14ac:dyDescent="0.3">
      <c r="A2619" s="3">
        <v>39786</v>
      </c>
      <c r="B2619" s="4">
        <v>8836.0908199999994</v>
      </c>
      <c r="C2619" s="5">
        <f t="shared" si="81"/>
        <v>-4.9325807074193095E-3</v>
      </c>
      <c r="D2619" s="57">
        <v>197.4</v>
      </c>
      <c r="E2619" s="34">
        <f t="shared" si="80"/>
        <v>-4.4883756114780793E-3</v>
      </c>
      <c r="F2619" s="77"/>
    </row>
    <row r="2620" spans="1:6" x14ac:dyDescent="0.3">
      <c r="A2620" s="3">
        <v>39787</v>
      </c>
      <c r="B2620" s="4">
        <v>8491.1914059999999</v>
      </c>
      <c r="C2620" s="5">
        <f t="shared" si="81"/>
        <v>-3.9033031803989537E-2</v>
      </c>
      <c r="D2620" s="57">
        <v>189.84</v>
      </c>
      <c r="E2620" s="34">
        <f t="shared" si="80"/>
        <v>-3.8297872340425587E-2</v>
      </c>
      <c r="F2620" s="77"/>
    </row>
    <row r="2621" spans="1:6" x14ac:dyDescent="0.3">
      <c r="A2621" s="3">
        <v>39790</v>
      </c>
      <c r="B2621" s="4">
        <v>9036.4912110000005</v>
      </c>
      <c r="C2621" s="5">
        <f t="shared" si="81"/>
        <v>6.4219469203660173E-2</v>
      </c>
      <c r="D2621" s="57">
        <v>202.61</v>
      </c>
      <c r="E2621" s="34">
        <f t="shared" si="80"/>
        <v>6.7267172355667926E-2</v>
      </c>
      <c r="F2621" s="77"/>
    </row>
    <row r="2622" spans="1:6" x14ac:dyDescent="0.3">
      <c r="A2622" s="3">
        <v>39791</v>
      </c>
      <c r="B2622" s="4">
        <v>9063.0908199999994</v>
      </c>
      <c r="C2622" s="5">
        <f t="shared" si="81"/>
        <v>2.9435771450339043E-3</v>
      </c>
      <c r="D2622" s="57">
        <v>205.33</v>
      </c>
      <c r="E2622" s="34">
        <f t="shared" si="80"/>
        <v>1.3424806278071078E-2</v>
      </c>
      <c r="F2622" s="77"/>
    </row>
    <row r="2623" spans="1:6" x14ac:dyDescent="0.3">
      <c r="A2623" s="3">
        <v>39792</v>
      </c>
      <c r="B2623" s="4">
        <v>9152.3916019999997</v>
      </c>
      <c r="C2623" s="5">
        <f t="shared" si="81"/>
        <v>9.8532370218487042E-3</v>
      </c>
      <c r="D2623" s="57">
        <v>205.37</v>
      </c>
      <c r="E2623" s="34">
        <f t="shared" si="80"/>
        <v>1.9480835727847534E-4</v>
      </c>
      <c r="F2623" s="77"/>
    </row>
    <row r="2624" spans="1:6" x14ac:dyDescent="0.3">
      <c r="A2624" s="3">
        <v>39793</v>
      </c>
      <c r="B2624" s="4">
        <v>9182.5898440000001</v>
      </c>
      <c r="C2624" s="5">
        <f t="shared" si="81"/>
        <v>3.2994919047608651E-3</v>
      </c>
      <c r="D2624" s="57">
        <v>203.79</v>
      </c>
      <c r="E2624" s="34">
        <f t="shared" si="80"/>
        <v>-7.6934313677753385E-3</v>
      </c>
      <c r="F2624" s="77"/>
    </row>
    <row r="2625" spans="1:6" x14ac:dyDescent="0.3">
      <c r="A2625" s="3">
        <v>39794</v>
      </c>
      <c r="B2625" s="4">
        <v>8975.4912110000005</v>
      </c>
      <c r="C2625" s="5">
        <f t="shared" si="81"/>
        <v>-2.2553401221042213E-2</v>
      </c>
      <c r="D2625" s="57">
        <v>198.22</v>
      </c>
      <c r="E2625" s="34">
        <f t="shared" si="80"/>
        <v>-2.7332057510181973E-2</v>
      </c>
      <c r="F2625" s="77"/>
    </row>
    <row r="2626" spans="1:6" x14ac:dyDescent="0.3">
      <c r="A2626" s="3">
        <v>39797</v>
      </c>
      <c r="B2626" s="4">
        <v>9023.8916019999997</v>
      </c>
      <c r="C2626" s="5">
        <f t="shared" si="81"/>
        <v>5.3925060882107356E-3</v>
      </c>
      <c r="D2626" s="57">
        <v>197.51</v>
      </c>
      <c r="E2626" s="34">
        <f t="shared" ref="E2626:E2689" si="82">D2626/D2625-1</f>
        <v>-3.5818787206135516E-3</v>
      </c>
      <c r="F2626" s="77"/>
    </row>
    <row r="2627" spans="1:6" x14ac:dyDescent="0.3">
      <c r="A2627" s="3">
        <v>39798</v>
      </c>
      <c r="B2627" s="4">
        <v>9167.6904300000006</v>
      </c>
      <c r="C2627" s="5">
        <f t="shared" ref="C2627:C2690" si="83">B2627/B2626-1</f>
        <v>1.5935345230446929E-2</v>
      </c>
      <c r="D2627" s="57">
        <v>199.01</v>
      </c>
      <c r="E2627" s="34">
        <f t="shared" si="82"/>
        <v>7.594552174573499E-3</v>
      </c>
      <c r="F2627" s="77"/>
    </row>
    <row r="2628" spans="1:6" x14ac:dyDescent="0.3">
      <c r="A2628" s="3">
        <v>39799</v>
      </c>
      <c r="B2628" s="4">
        <v>9196.890625</v>
      </c>
      <c r="C2628" s="5">
        <f t="shared" si="83"/>
        <v>3.185120093545768E-3</v>
      </c>
      <c r="D2628" s="57">
        <v>197.51</v>
      </c>
      <c r="E2628" s="34">
        <f t="shared" si="82"/>
        <v>-7.5373096829305375E-3</v>
      </c>
      <c r="F2628" s="77"/>
    </row>
    <row r="2629" spans="1:6" x14ac:dyDescent="0.3">
      <c r="A2629" s="3">
        <v>39800</v>
      </c>
      <c r="B2629" s="4">
        <v>9257.7900389999995</v>
      </c>
      <c r="C2629" s="5">
        <f t="shared" si="83"/>
        <v>6.6217395077479146E-3</v>
      </c>
      <c r="D2629" s="57">
        <v>197.31</v>
      </c>
      <c r="E2629" s="34">
        <f t="shared" si="82"/>
        <v>-1.0126069566097629E-3</v>
      </c>
      <c r="F2629" s="77"/>
    </row>
    <row r="2630" spans="1:6" x14ac:dyDescent="0.3">
      <c r="A2630" s="3">
        <v>39801</v>
      </c>
      <c r="B2630" s="4">
        <v>9268.390625</v>
      </c>
      <c r="C2630" s="5">
        <f t="shared" si="83"/>
        <v>1.1450449789143224E-3</v>
      </c>
      <c r="D2630" s="57">
        <v>196.43</v>
      </c>
      <c r="E2630" s="34">
        <f t="shared" si="82"/>
        <v>-4.4599868227661599E-3</v>
      </c>
      <c r="F2630" s="77"/>
    </row>
    <row r="2631" spans="1:6" x14ac:dyDescent="0.3">
      <c r="A2631" s="3">
        <v>39804</v>
      </c>
      <c r="B2631" s="4">
        <v>9098.8916019999997</v>
      </c>
      <c r="C2631" s="5">
        <f t="shared" si="83"/>
        <v>-1.8287859225829761E-2</v>
      </c>
      <c r="D2631" s="57">
        <v>193.32</v>
      </c>
      <c r="E2631" s="34">
        <f t="shared" si="82"/>
        <v>-1.5832612126457368E-2</v>
      </c>
      <c r="F2631" s="77"/>
    </row>
    <row r="2632" spans="1:6" x14ac:dyDescent="0.3">
      <c r="A2632" s="3">
        <v>39805</v>
      </c>
      <c r="B2632" s="4">
        <v>9068.4912110000005</v>
      </c>
      <c r="C2632" s="5">
        <f t="shared" si="83"/>
        <v>-3.3411092614090698E-3</v>
      </c>
      <c r="D2632" s="57">
        <v>193.05</v>
      </c>
      <c r="E2632" s="34">
        <f t="shared" si="82"/>
        <v>-1.3966480446926388E-3</v>
      </c>
      <c r="F2632" s="77"/>
    </row>
    <row r="2633" spans="1:6" x14ac:dyDescent="0.3">
      <c r="A2633" s="3">
        <v>39811</v>
      </c>
      <c r="B2633" s="4">
        <v>9017.6914059999999</v>
      </c>
      <c r="C2633" s="5">
        <f t="shared" si="83"/>
        <v>-5.601792383983395E-3</v>
      </c>
      <c r="D2633" s="57">
        <v>193.46</v>
      </c>
      <c r="E2633" s="34">
        <f t="shared" si="82"/>
        <v>2.1238021238021432E-3</v>
      </c>
      <c r="F2633" s="77"/>
    </row>
    <row r="2634" spans="1:6" x14ac:dyDescent="0.3">
      <c r="A2634" s="3">
        <v>39812</v>
      </c>
      <c r="B2634" s="4">
        <v>9195.7900389999995</v>
      </c>
      <c r="C2634" s="5">
        <f t="shared" si="83"/>
        <v>1.9749914360730925E-2</v>
      </c>
      <c r="D2634" s="57">
        <v>196.9</v>
      </c>
      <c r="E2634" s="34">
        <f t="shared" si="82"/>
        <v>1.7781453530445468E-2</v>
      </c>
      <c r="F2634" s="2"/>
    </row>
    <row r="2635" spans="1:6" x14ac:dyDescent="0.3">
      <c r="A2635" s="3">
        <v>39815</v>
      </c>
      <c r="B2635" s="4">
        <v>9486.2900389999995</v>
      </c>
      <c r="C2635" s="5">
        <f t="shared" si="83"/>
        <v>3.1590542929750276E-2</v>
      </c>
      <c r="D2635" s="57">
        <v>204.46</v>
      </c>
      <c r="E2635" s="34">
        <f t="shared" si="82"/>
        <v>3.8395124428644012E-2</v>
      </c>
      <c r="F2635" s="2"/>
    </row>
    <row r="2636" spans="1:6" x14ac:dyDescent="0.3">
      <c r="A2636" s="3">
        <v>39818</v>
      </c>
      <c r="B2636" s="4">
        <v>9644.0898440000001</v>
      </c>
      <c r="C2636" s="5">
        <f t="shared" si="83"/>
        <v>1.6634511948428132E-2</v>
      </c>
      <c r="D2636" s="57">
        <v>208.69</v>
      </c>
      <c r="E2636" s="34">
        <f t="shared" si="82"/>
        <v>2.0688643255404537E-2</v>
      </c>
      <c r="F2636" s="2"/>
    </row>
    <row r="2637" spans="1:6" x14ac:dyDescent="0.3">
      <c r="A2637" s="3">
        <v>39819</v>
      </c>
      <c r="B2637" s="4">
        <v>9723.9902340000008</v>
      </c>
      <c r="C2637" s="5">
        <f t="shared" si="83"/>
        <v>8.2849072636657084E-3</v>
      </c>
      <c r="D2637" s="57">
        <v>212.87</v>
      </c>
      <c r="E2637" s="34">
        <f t="shared" si="82"/>
        <v>2.0029709137955765E-2</v>
      </c>
      <c r="F2637" s="2"/>
    </row>
    <row r="2638" spans="1:6" x14ac:dyDescent="0.3">
      <c r="A2638" s="3">
        <v>39820</v>
      </c>
      <c r="B2638" s="4">
        <v>9569.9902340000008</v>
      </c>
      <c r="C2638" s="5">
        <f t="shared" si="83"/>
        <v>-1.5837119977922032E-2</v>
      </c>
      <c r="D2638" s="57">
        <v>210.31</v>
      </c>
      <c r="E2638" s="34">
        <f t="shared" si="82"/>
        <v>-1.2026119227697696E-2</v>
      </c>
      <c r="F2638" s="2"/>
    </row>
    <row r="2639" spans="1:6" x14ac:dyDescent="0.3">
      <c r="A2639" s="3">
        <v>39821</v>
      </c>
      <c r="B2639" s="4">
        <v>9469.4902340000008</v>
      </c>
      <c r="C2639" s="5">
        <f t="shared" si="83"/>
        <v>-1.0501578114776589E-2</v>
      </c>
      <c r="D2639" s="57">
        <v>208.77</v>
      </c>
      <c r="E2639" s="34">
        <f t="shared" si="82"/>
        <v>-7.3225238933003478E-3</v>
      </c>
      <c r="F2639" s="2"/>
    </row>
    <row r="2640" spans="1:6" x14ac:dyDescent="0.3">
      <c r="A2640" s="3">
        <v>39822</v>
      </c>
      <c r="B2640" s="4">
        <v>9378.4902340000008</v>
      </c>
      <c r="C2640" s="5">
        <f t="shared" si="83"/>
        <v>-9.6098097945406247E-3</v>
      </c>
      <c r="D2640" s="57">
        <v>207.82</v>
      </c>
      <c r="E2640" s="34">
        <f t="shared" si="82"/>
        <v>-4.5504622311635101E-3</v>
      </c>
      <c r="F2640" s="2"/>
    </row>
    <row r="2641" spans="1:6" x14ac:dyDescent="0.3">
      <c r="A2641" s="3">
        <v>39825</v>
      </c>
      <c r="B2641" s="4">
        <v>9199.890625</v>
      </c>
      <c r="C2641" s="5">
        <f t="shared" si="83"/>
        <v>-1.9043535211298757E-2</v>
      </c>
      <c r="D2641" s="57">
        <v>204.53</v>
      </c>
      <c r="E2641" s="34">
        <f t="shared" si="82"/>
        <v>-1.5831007602733149E-2</v>
      </c>
      <c r="F2641" s="2"/>
    </row>
    <row r="2642" spans="1:6" x14ac:dyDescent="0.3">
      <c r="A2642" s="3">
        <v>39826</v>
      </c>
      <c r="B2642" s="4">
        <v>9057.2910159999992</v>
      </c>
      <c r="C2642" s="5">
        <f t="shared" si="83"/>
        <v>-1.5500141774783427E-2</v>
      </c>
      <c r="D2642" s="57">
        <v>201.66</v>
      </c>
      <c r="E2642" s="34">
        <f t="shared" si="82"/>
        <v>-1.4032171319610875E-2</v>
      </c>
      <c r="F2642" s="2"/>
    </row>
    <row r="2643" spans="1:6" x14ac:dyDescent="0.3">
      <c r="A2643" s="3">
        <v>39827</v>
      </c>
      <c r="B2643" s="4">
        <v>8692.6914059999999</v>
      </c>
      <c r="C2643" s="5">
        <f t="shared" si="83"/>
        <v>-4.0254818947069504E-2</v>
      </c>
      <c r="D2643" s="57">
        <v>192.87</v>
      </c>
      <c r="E2643" s="34">
        <f t="shared" si="82"/>
        <v>-4.3588217792323691E-2</v>
      </c>
      <c r="F2643" s="2"/>
    </row>
    <row r="2644" spans="1:6" x14ac:dyDescent="0.3">
      <c r="A2644" s="3">
        <v>39828</v>
      </c>
      <c r="B2644" s="4">
        <v>8611.0908199999994</v>
      </c>
      <c r="C2644" s="5">
        <f t="shared" si="83"/>
        <v>-9.3872636435335943E-3</v>
      </c>
      <c r="D2644" s="57">
        <v>191.17</v>
      </c>
      <c r="E2644" s="34">
        <f t="shared" si="82"/>
        <v>-8.8142271996682897E-3</v>
      </c>
      <c r="F2644" s="2"/>
    </row>
    <row r="2645" spans="1:6" x14ac:dyDescent="0.3">
      <c r="A2645" s="3">
        <v>39829</v>
      </c>
      <c r="B2645" s="4">
        <v>8620.0908199999994</v>
      </c>
      <c r="C2645" s="5">
        <f t="shared" si="83"/>
        <v>1.045163753133016E-3</v>
      </c>
      <c r="D2645" s="57">
        <v>192.96</v>
      </c>
      <c r="E2645" s="34">
        <f t="shared" si="82"/>
        <v>9.3633938379453774E-3</v>
      </c>
      <c r="F2645" s="2"/>
    </row>
    <row r="2646" spans="1:6" x14ac:dyDescent="0.3">
      <c r="A2646" s="3">
        <v>39832</v>
      </c>
      <c r="B2646" s="4">
        <v>8494.7910159999992</v>
      </c>
      <c r="C2646" s="5">
        <f t="shared" si="83"/>
        <v>-1.4535786990699018E-2</v>
      </c>
      <c r="D2646" s="57">
        <v>189.72</v>
      </c>
      <c r="E2646" s="34">
        <f t="shared" si="82"/>
        <v>-1.6791044776119479E-2</v>
      </c>
      <c r="F2646" s="2"/>
    </row>
    <row r="2647" spans="1:6" x14ac:dyDescent="0.3">
      <c r="A2647" s="3">
        <v>39833</v>
      </c>
      <c r="B2647" s="4">
        <v>8276.4912110000005</v>
      </c>
      <c r="C2647" s="5">
        <f t="shared" si="83"/>
        <v>-2.5698078338693642E-2</v>
      </c>
      <c r="D2647" s="57">
        <v>185.7</v>
      </c>
      <c r="E2647" s="34">
        <f t="shared" si="82"/>
        <v>-2.1189120809614215E-2</v>
      </c>
      <c r="F2647" s="2"/>
    </row>
    <row r="2648" spans="1:6" x14ac:dyDescent="0.3">
      <c r="A2648" s="3">
        <v>39834</v>
      </c>
      <c r="B2648" s="4">
        <v>8230.6914059999999</v>
      </c>
      <c r="C2648" s="5">
        <f t="shared" si="83"/>
        <v>-5.5337224232329119E-3</v>
      </c>
      <c r="D2648" s="57">
        <v>184.52</v>
      </c>
      <c r="E2648" s="34">
        <f t="shared" si="82"/>
        <v>-6.3543349488420775E-3</v>
      </c>
      <c r="F2648" s="2"/>
    </row>
    <row r="2649" spans="1:6" x14ac:dyDescent="0.3">
      <c r="A2649" s="3">
        <v>39835</v>
      </c>
      <c r="B2649" s="4">
        <v>8159.2915039999998</v>
      </c>
      <c r="C2649" s="5">
        <f t="shared" si="83"/>
        <v>-8.6748364721767057E-3</v>
      </c>
      <c r="D2649" s="57">
        <v>182.85</v>
      </c>
      <c r="E2649" s="34">
        <f t="shared" si="82"/>
        <v>-9.0505094298721778E-3</v>
      </c>
      <c r="F2649" s="2"/>
    </row>
    <row r="2650" spans="1:6" x14ac:dyDescent="0.3">
      <c r="A2650" s="3">
        <v>39836</v>
      </c>
      <c r="B2650" s="4">
        <v>8172.7915039999998</v>
      </c>
      <c r="C2650" s="5">
        <f t="shared" si="83"/>
        <v>1.6545554222915371E-3</v>
      </c>
      <c r="D2650" s="57">
        <v>182.49</v>
      </c>
      <c r="E2650" s="34">
        <f t="shared" si="82"/>
        <v>-1.9688269073009357E-3</v>
      </c>
      <c r="F2650" s="2"/>
    </row>
    <row r="2651" spans="1:6" x14ac:dyDescent="0.3">
      <c r="A2651" s="3">
        <v>39839</v>
      </c>
      <c r="B2651" s="4">
        <v>8375.1914059999999</v>
      </c>
      <c r="C2651" s="5">
        <f t="shared" si="83"/>
        <v>2.4765088146557979E-2</v>
      </c>
      <c r="D2651" s="57">
        <v>188.06</v>
      </c>
      <c r="E2651" s="34">
        <f t="shared" si="82"/>
        <v>3.0522220395638122E-2</v>
      </c>
      <c r="F2651" s="2"/>
    </row>
    <row r="2652" spans="1:6" x14ac:dyDescent="0.3">
      <c r="A2652" s="3">
        <v>39840</v>
      </c>
      <c r="B2652" s="4">
        <v>8349.4912110000005</v>
      </c>
      <c r="C2652" s="5">
        <f t="shared" si="83"/>
        <v>-3.0686098686160124E-3</v>
      </c>
      <c r="D2652" s="57">
        <v>188.31</v>
      </c>
      <c r="E2652" s="34">
        <f t="shared" si="82"/>
        <v>1.3293629692652242E-3</v>
      </c>
      <c r="F2652" s="2"/>
    </row>
    <row r="2653" spans="1:6" x14ac:dyDescent="0.3">
      <c r="A2653" s="3">
        <v>39841</v>
      </c>
      <c r="B2653" s="4">
        <v>8701.4912110000005</v>
      </c>
      <c r="C2653" s="5">
        <f t="shared" si="83"/>
        <v>4.2158257444029568E-2</v>
      </c>
      <c r="D2653" s="57">
        <v>194.32</v>
      </c>
      <c r="E2653" s="34">
        <f t="shared" si="82"/>
        <v>3.1915458552386866E-2</v>
      </c>
      <c r="F2653" s="2"/>
    </row>
    <row r="2654" spans="1:6" x14ac:dyDescent="0.3">
      <c r="A2654" s="3">
        <v>39842</v>
      </c>
      <c r="B2654" s="4">
        <v>8477.3916019999997</v>
      </c>
      <c r="C2654" s="5">
        <f t="shared" si="83"/>
        <v>-2.5754161392096186E-2</v>
      </c>
      <c r="D2654" s="57">
        <v>190.79</v>
      </c>
      <c r="E2654" s="34">
        <f t="shared" si="82"/>
        <v>-1.81659118979004E-2</v>
      </c>
      <c r="F2654" s="2"/>
    </row>
    <row r="2655" spans="1:6" x14ac:dyDescent="0.3">
      <c r="A2655" s="3">
        <v>39843</v>
      </c>
      <c r="B2655" s="4">
        <v>8450.3916019999997</v>
      </c>
      <c r="C2655" s="5">
        <f t="shared" si="83"/>
        <v>-3.1849419335105988E-3</v>
      </c>
      <c r="D2655" s="57">
        <v>191.23</v>
      </c>
      <c r="E2655" s="34">
        <f t="shared" si="82"/>
        <v>2.3062005346192738E-3</v>
      </c>
      <c r="F2655" s="2"/>
    </row>
    <row r="2656" spans="1:6" x14ac:dyDescent="0.3">
      <c r="A2656" s="3">
        <v>39846</v>
      </c>
      <c r="B2656" s="4">
        <v>8233.3916019999997</v>
      </c>
      <c r="C2656" s="5">
        <f t="shared" si="83"/>
        <v>-2.5679283306662581E-2</v>
      </c>
      <c r="D2656" s="57">
        <v>186.32</v>
      </c>
      <c r="E2656" s="34">
        <f t="shared" si="82"/>
        <v>-2.5675887674527997E-2</v>
      </c>
      <c r="F2656" s="2"/>
    </row>
    <row r="2657" spans="1:6" x14ac:dyDescent="0.3">
      <c r="A2657" s="3">
        <v>39847</v>
      </c>
      <c r="B2657" s="4">
        <v>8361.8916019999997</v>
      </c>
      <c r="C2657" s="5">
        <f t="shared" si="83"/>
        <v>1.5607176994810512E-2</v>
      </c>
      <c r="D2657" s="57">
        <v>189.78</v>
      </c>
      <c r="E2657" s="34">
        <f t="shared" si="82"/>
        <v>1.8570201803349118E-2</v>
      </c>
      <c r="F2657" s="2"/>
    </row>
    <row r="2658" spans="1:6" x14ac:dyDescent="0.3">
      <c r="A2658" s="3">
        <v>39848</v>
      </c>
      <c r="B2658" s="4">
        <v>8495.3916019999997</v>
      </c>
      <c r="C2658" s="5">
        <f t="shared" si="83"/>
        <v>1.5965287085050184E-2</v>
      </c>
      <c r="D2658" s="57">
        <v>194.67</v>
      </c>
      <c r="E2658" s="34">
        <f t="shared" si="82"/>
        <v>2.5766677205184774E-2</v>
      </c>
      <c r="F2658" s="2"/>
    </row>
    <row r="2659" spans="1:6" x14ac:dyDescent="0.3">
      <c r="A2659" s="3">
        <v>39849</v>
      </c>
      <c r="B2659" s="4">
        <v>8440.1914059999999</v>
      </c>
      <c r="C2659" s="5">
        <f t="shared" si="83"/>
        <v>-6.4976635081782641E-3</v>
      </c>
      <c r="D2659" s="57">
        <v>194.5</v>
      </c>
      <c r="E2659" s="34">
        <f t="shared" si="82"/>
        <v>-8.7327271793280481E-4</v>
      </c>
      <c r="F2659" s="2"/>
    </row>
    <row r="2660" spans="1:6" x14ac:dyDescent="0.3">
      <c r="A2660" s="3">
        <v>39850</v>
      </c>
      <c r="B2660" s="4">
        <v>8544.6914059999999</v>
      </c>
      <c r="C2660" s="5">
        <f t="shared" si="83"/>
        <v>1.2381235800613677E-2</v>
      </c>
      <c r="D2660" s="57">
        <v>198.53</v>
      </c>
      <c r="E2660" s="34">
        <f t="shared" si="82"/>
        <v>2.0719794344473019E-2</v>
      </c>
      <c r="F2660" s="2"/>
    </row>
    <row r="2661" spans="1:6" x14ac:dyDescent="0.3">
      <c r="A2661" s="3">
        <v>39853</v>
      </c>
      <c r="B2661" s="4">
        <v>8584.7910159999992</v>
      </c>
      <c r="C2661" s="5">
        <f t="shared" si="83"/>
        <v>4.692926648215856E-3</v>
      </c>
      <c r="D2661" s="57">
        <v>199.35</v>
      </c>
      <c r="E2661" s="34">
        <f t="shared" si="82"/>
        <v>4.1303581322722493E-3</v>
      </c>
      <c r="F2661" s="2"/>
    </row>
    <row r="2662" spans="1:6" x14ac:dyDescent="0.3">
      <c r="A2662" s="3">
        <v>39854</v>
      </c>
      <c r="B2662" s="4">
        <v>8397.2910159999992</v>
      </c>
      <c r="C2662" s="5">
        <f t="shared" si="83"/>
        <v>-2.1840951008655241E-2</v>
      </c>
      <c r="D2662" s="57">
        <v>193.82</v>
      </c>
      <c r="E2662" s="34">
        <f t="shared" si="82"/>
        <v>-2.774015550539255E-2</v>
      </c>
      <c r="F2662" s="2"/>
    </row>
    <row r="2663" spans="1:6" x14ac:dyDescent="0.3">
      <c r="A2663" s="3">
        <v>39855</v>
      </c>
      <c r="B2663" s="4">
        <v>8355.7910159999992</v>
      </c>
      <c r="C2663" s="5">
        <f t="shared" si="83"/>
        <v>-4.9420699986373329E-3</v>
      </c>
      <c r="D2663" s="57">
        <v>193.13</v>
      </c>
      <c r="E2663" s="34">
        <f t="shared" si="82"/>
        <v>-3.5600041275409833E-3</v>
      </c>
      <c r="F2663" s="2"/>
    </row>
    <row r="2664" spans="1:6" x14ac:dyDescent="0.3">
      <c r="A2664" s="3">
        <v>39856</v>
      </c>
      <c r="B2664" s="4">
        <v>8200.8916019999997</v>
      </c>
      <c r="C2664" s="5">
        <f t="shared" si="83"/>
        <v>-1.8537971294805278E-2</v>
      </c>
      <c r="D2664" s="57">
        <v>190.64</v>
      </c>
      <c r="E2664" s="34">
        <f t="shared" si="82"/>
        <v>-1.2892870087505837E-2</v>
      </c>
      <c r="F2664" s="2"/>
    </row>
    <row r="2665" spans="1:6" x14ac:dyDescent="0.3">
      <c r="A2665" s="3">
        <v>39857</v>
      </c>
      <c r="B2665" s="4">
        <v>8265.4912110000005</v>
      </c>
      <c r="C2665" s="5">
        <f t="shared" si="83"/>
        <v>7.8771446002585677E-3</v>
      </c>
      <c r="D2665" s="57">
        <v>191.27</v>
      </c>
      <c r="E2665" s="34">
        <f t="shared" si="82"/>
        <v>3.3046579941251597E-3</v>
      </c>
      <c r="F2665" s="2"/>
    </row>
    <row r="2666" spans="1:6" x14ac:dyDescent="0.3">
      <c r="A2666" s="3">
        <v>39860</v>
      </c>
      <c r="B2666" s="4">
        <v>8074.9916990000002</v>
      </c>
      <c r="C2666" s="5">
        <f t="shared" si="83"/>
        <v>-2.3047572991968912E-2</v>
      </c>
      <c r="D2666" s="57">
        <v>188.67</v>
      </c>
      <c r="E2666" s="34">
        <f t="shared" si="82"/>
        <v>-1.3593349715062542E-2</v>
      </c>
      <c r="F2666" s="2"/>
    </row>
    <row r="2667" spans="1:6" x14ac:dyDescent="0.3">
      <c r="A2667" s="3">
        <v>39861</v>
      </c>
      <c r="B2667" s="4">
        <v>7843.1923829999996</v>
      </c>
      <c r="C2667" s="5">
        <f t="shared" si="83"/>
        <v>-2.8705827156293662E-2</v>
      </c>
      <c r="D2667" s="57">
        <v>183.98</v>
      </c>
      <c r="E2667" s="34">
        <f t="shared" si="82"/>
        <v>-2.4858218052684622E-2</v>
      </c>
      <c r="F2667" s="2"/>
    </row>
    <row r="2668" spans="1:6" x14ac:dyDescent="0.3">
      <c r="A2668" s="3">
        <v>39862</v>
      </c>
      <c r="B2668" s="4">
        <v>7861.3920900000003</v>
      </c>
      <c r="C2668" s="5">
        <f t="shared" si="83"/>
        <v>2.3204463324715263E-3</v>
      </c>
      <c r="D2668" s="57">
        <v>183.35</v>
      </c>
      <c r="E2668" s="34">
        <f t="shared" si="82"/>
        <v>-3.4242852483965525E-3</v>
      </c>
      <c r="F2668" s="2"/>
    </row>
    <row r="2669" spans="1:6" x14ac:dyDescent="0.3">
      <c r="A2669" s="3">
        <v>39863</v>
      </c>
      <c r="B2669" s="4">
        <v>7875.8920900000003</v>
      </c>
      <c r="C2669" s="5">
        <f t="shared" si="83"/>
        <v>1.8444570419589024E-3</v>
      </c>
      <c r="D2669" s="57">
        <v>183.39</v>
      </c>
      <c r="E2669" s="34">
        <f t="shared" si="82"/>
        <v>2.1816198527391251E-4</v>
      </c>
      <c r="F2669" s="2"/>
    </row>
    <row r="2670" spans="1:6" x14ac:dyDescent="0.3">
      <c r="A2670" s="3">
        <v>39864</v>
      </c>
      <c r="B2670" s="4">
        <v>7603.5922849999997</v>
      </c>
      <c r="C2670" s="5">
        <f t="shared" si="83"/>
        <v>-3.4573836447777007E-2</v>
      </c>
      <c r="D2670" s="57">
        <v>176.93</v>
      </c>
      <c r="E2670" s="34">
        <f t="shared" si="82"/>
        <v>-3.5225475762037051E-2</v>
      </c>
      <c r="F2670" s="2"/>
    </row>
    <row r="2671" spans="1:6" x14ac:dyDescent="0.3">
      <c r="A2671" s="3">
        <v>39867</v>
      </c>
      <c r="B2671" s="4">
        <v>7540.3920900000003</v>
      </c>
      <c r="C2671" s="5">
        <f t="shared" si="83"/>
        <v>-8.311886359908871E-3</v>
      </c>
      <c r="D2671" s="57">
        <v>175.29</v>
      </c>
      <c r="E2671" s="34">
        <f t="shared" si="82"/>
        <v>-9.269202509467056E-3</v>
      </c>
      <c r="F2671" s="2"/>
    </row>
    <row r="2672" spans="1:6" x14ac:dyDescent="0.3">
      <c r="A2672" s="3">
        <v>39868</v>
      </c>
      <c r="B2672" s="4">
        <v>7483.3920900000003</v>
      </c>
      <c r="C2672" s="5">
        <f t="shared" si="83"/>
        <v>-7.5592886045796615E-3</v>
      </c>
      <c r="D2672" s="57">
        <v>172.86</v>
      </c>
      <c r="E2672" s="34">
        <f t="shared" si="82"/>
        <v>-1.3862741742255547E-2</v>
      </c>
      <c r="F2672" s="2"/>
    </row>
    <row r="2673" spans="1:6" x14ac:dyDescent="0.3">
      <c r="A2673" s="3">
        <v>39869</v>
      </c>
      <c r="B2673" s="4">
        <v>7512.0922849999997</v>
      </c>
      <c r="C2673" s="5">
        <f t="shared" si="83"/>
        <v>3.8351852548728083E-3</v>
      </c>
      <c r="D2673" s="57">
        <v>172.31</v>
      </c>
      <c r="E2673" s="34">
        <f t="shared" si="82"/>
        <v>-3.1817655906514197E-3</v>
      </c>
      <c r="F2673" s="2"/>
    </row>
    <row r="2674" spans="1:6" x14ac:dyDescent="0.3">
      <c r="A2674" s="3">
        <v>39870</v>
      </c>
      <c r="B2674" s="4">
        <v>7811.6923829999996</v>
      </c>
      <c r="C2674" s="5">
        <f t="shared" si="83"/>
        <v>3.9882377190471274E-2</v>
      </c>
      <c r="D2674" s="57">
        <v>176.14</v>
      </c>
      <c r="E2674" s="34">
        <f t="shared" si="82"/>
        <v>2.222738088329157E-2</v>
      </c>
      <c r="F2674" s="2"/>
    </row>
    <row r="2675" spans="1:6" x14ac:dyDescent="0.3">
      <c r="A2675" s="3">
        <v>39871</v>
      </c>
      <c r="B2675" s="4">
        <v>7620.8920900000003</v>
      </c>
      <c r="C2675" s="5">
        <f t="shared" si="83"/>
        <v>-2.4424962433905351E-2</v>
      </c>
      <c r="D2675" s="57">
        <v>172.92</v>
      </c>
      <c r="E2675" s="34">
        <f t="shared" si="82"/>
        <v>-1.8280912910185076E-2</v>
      </c>
      <c r="F2675" s="2"/>
    </row>
    <row r="2676" spans="1:6" x14ac:dyDescent="0.3">
      <c r="A2676" s="3">
        <v>39874</v>
      </c>
      <c r="B2676" s="4">
        <v>7270.4926759999998</v>
      </c>
      <c r="C2676" s="5">
        <f t="shared" si="83"/>
        <v>-4.5978792228246967E-2</v>
      </c>
      <c r="D2676" s="57">
        <v>164.3</v>
      </c>
      <c r="E2676" s="34">
        <f t="shared" si="82"/>
        <v>-4.9849641452694771E-2</v>
      </c>
      <c r="F2676" s="2"/>
    </row>
    <row r="2677" spans="1:6" x14ac:dyDescent="0.3">
      <c r="A2677" s="3">
        <v>39875</v>
      </c>
      <c r="B2677" s="4">
        <v>7219.392578</v>
      </c>
      <c r="C2677" s="5">
        <f t="shared" si="83"/>
        <v>-7.0284230075193799E-3</v>
      </c>
      <c r="D2677" s="57">
        <v>161.34</v>
      </c>
      <c r="E2677" s="34">
        <f t="shared" si="82"/>
        <v>-1.8015824710894801E-2</v>
      </c>
      <c r="F2677" s="2"/>
    </row>
    <row r="2678" spans="1:6" x14ac:dyDescent="0.3">
      <c r="A2678" s="3">
        <v>39876</v>
      </c>
      <c r="B2678" s="4">
        <v>7357.4926759999998</v>
      </c>
      <c r="C2678" s="5">
        <f t="shared" si="83"/>
        <v>1.9129046731831467E-2</v>
      </c>
      <c r="D2678" s="57">
        <v>167.62</v>
      </c>
      <c r="E2678" s="34">
        <f t="shared" si="82"/>
        <v>3.8924011404487313E-2</v>
      </c>
      <c r="F2678" s="2"/>
    </row>
    <row r="2679" spans="1:6" x14ac:dyDescent="0.3">
      <c r="A2679" s="3">
        <v>39877</v>
      </c>
      <c r="B2679" s="4">
        <v>7025.892578</v>
      </c>
      <c r="C2679" s="5">
        <f t="shared" si="83"/>
        <v>-4.5069714997022392E-2</v>
      </c>
      <c r="D2679" s="57">
        <v>161.59</v>
      </c>
      <c r="E2679" s="34">
        <f t="shared" si="82"/>
        <v>-3.5974227419162452E-2</v>
      </c>
      <c r="F2679" s="2"/>
    </row>
    <row r="2680" spans="1:6" x14ac:dyDescent="0.3">
      <c r="A2680" s="3">
        <v>39878</v>
      </c>
      <c r="B2680" s="4">
        <v>6936.8930659999996</v>
      </c>
      <c r="C2680" s="5">
        <f t="shared" si="83"/>
        <v>-1.2667360198287403E-2</v>
      </c>
      <c r="D2680" s="57">
        <v>159.52000000000001</v>
      </c>
      <c r="E2680" s="34">
        <f t="shared" si="82"/>
        <v>-1.2810198650906601E-2</v>
      </c>
      <c r="F2680" s="2"/>
    </row>
    <row r="2681" spans="1:6" x14ac:dyDescent="0.3">
      <c r="A2681" s="3">
        <v>39881</v>
      </c>
      <c r="B2681" s="4">
        <v>6817.3930659999996</v>
      </c>
      <c r="C2681" s="5">
        <f t="shared" si="83"/>
        <v>-1.7226732322818794E-2</v>
      </c>
      <c r="D2681" s="57">
        <v>157.97</v>
      </c>
      <c r="E2681" s="34">
        <f t="shared" si="82"/>
        <v>-9.716649949849665E-3</v>
      </c>
      <c r="F2681" s="2"/>
    </row>
    <row r="2682" spans="1:6" x14ac:dyDescent="0.3">
      <c r="A2682" s="3">
        <v>39882</v>
      </c>
      <c r="B2682" s="4">
        <v>7153.2924800000001</v>
      </c>
      <c r="C2682" s="5">
        <f t="shared" si="83"/>
        <v>4.9270947229845374E-2</v>
      </c>
      <c r="D2682" s="57">
        <v>165.99</v>
      </c>
      <c r="E2682" s="34">
        <f t="shared" si="82"/>
        <v>5.0769133379755749E-2</v>
      </c>
      <c r="F2682" s="2"/>
    </row>
    <row r="2683" spans="1:6" x14ac:dyDescent="0.3">
      <c r="A2683" s="3">
        <v>39883</v>
      </c>
      <c r="B2683" s="4">
        <v>7204.6928710000002</v>
      </c>
      <c r="C2683" s="5">
        <f t="shared" si="83"/>
        <v>7.1855570205903163E-3</v>
      </c>
      <c r="D2683" s="57">
        <v>166.24</v>
      </c>
      <c r="E2683" s="34">
        <f t="shared" si="82"/>
        <v>1.506114826194338E-3</v>
      </c>
      <c r="F2683" s="2"/>
    </row>
    <row r="2684" spans="1:6" x14ac:dyDescent="0.3">
      <c r="A2684" s="3">
        <v>39884</v>
      </c>
      <c r="B2684" s="4">
        <v>7340.4926759999998</v>
      </c>
      <c r="C2684" s="5">
        <f t="shared" si="83"/>
        <v>1.8848798613833262E-2</v>
      </c>
      <c r="D2684" s="57">
        <v>167.36</v>
      </c>
      <c r="E2684" s="34">
        <f t="shared" si="82"/>
        <v>6.7372473532243404E-3</v>
      </c>
      <c r="F2684" s="2"/>
    </row>
    <row r="2685" spans="1:6" x14ac:dyDescent="0.3">
      <c r="A2685" s="3">
        <v>39885</v>
      </c>
      <c r="B2685" s="4">
        <v>7427.7924800000001</v>
      </c>
      <c r="C2685" s="5">
        <f t="shared" si="83"/>
        <v>1.1892907990417312E-2</v>
      </c>
      <c r="D2685" s="57">
        <v>168.57</v>
      </c>
      <c r="E2685" s="34">
        <f t="shared" si="82"/>
        <v>7.2299235181643162E-3</v>
      </c>
      <c r="F2685" s="2"/>
    </row>
    <row r="2686" spans="1:6" x14ac:dyDescent="0.3">
      <c r="A2686" s="3">
        <v>39888</v>
      </c>
      <c r="B2686" s="4">
        <v>7636.8920900000003</v>
      </c>
      <c r="C2686" s="5">
        <f t="shared" si="83"/>
        <v>2.8150976291141605E-2</v>
      </c>
      <c r="D2686" s="57">
        <v>173.19</v>
      </c>
      <c r="E2686" s="34">
        <f t="shared" si="82"/>
        <v>2.7407011923829883E-2</v>
      </c>
      <c r="F2686" s="2"/>
    </row>
    <row r="2687" spans="1:6" x14ac:dyDescent="0.3">
      <c r="A2687" s="3">
        <v>39889</v>
      </c>
      <c r="B2687" s="4">
        <v>7645.2919920000004</v>
      </c>
      <c r="C2687" s="5">
        <f t="shared" si="83"/>
        <v>1.0999110503340237E-3</v>
      </c>
      <c r="D2687" s="57">
        <v>172.05</v>
      </c>
      <c r="E2687" s="34">
        <f t="shared" si="82"/>
        <v>-6.5823661874241379E-3</v>
      </c>
      <c r="F2687" s="2"/>
    </row>
    <row r="2688" spans="1:6" x14ac:dyDescent="0.3">
      <c r="A2688" s="3">
        <v>39890</v>
      </c>
      <c r="B2688" s="4">
        <v>7661.5922849999997</v>
      </c>
      <c r="C2688" s="5">
        <f t="shared" si="83"/>
        <v>2.132069385584634E-3</v>
      </c>
      <c r="D2688" s="57">
        <v>170.76</v>
      </c>
      <c r="E2688" s="34">
        <f t="shared" si="82"/>
        <v>-7.4978204010462957E-3</v>
      </c>
      <c r="F2688" s="2"/>
    </row>
    <row r="2689" spans="1:6" x14ac:dyDescent="0.3">
      <c r="A2689" s="3">
        <v>39891</v>
      </c>
      <c r="B2689" s="4">
        <v>7701.5922849999997</v>
      </c>
      <c r="C2689" s="5">
        <f t="shared" si="83"/>
        <v>5.2208468569010513E-3</v>
      </c>
      <c r="D2689" s="57">
        <v>171.87</v>
      </c>
      <c r="E2689" s="34">
        <f t="shared" si="82"/>
        <v>6.5003513703443261E-3</v>
      </c>
      <c r="F2689" s="2"/>
    </row>
    <row r="2690" spans="1:6" x14ac:dyDescent="0.3">
      <c r="A2690" s="3">
        <v>39892</v>
      </c>
      <c r="B2690" s="4">
        <v>7709.9921880000002</v>
      </c>
      <c r="C2690" s="5">
        <f t="shared" si="83"/>
        <v>1.0906709533768932E-3</v>
      </c>
      <c r="D2690" s="57">
        <v>172.58</v>
      </c>
      <c r="E2690" s="34">
        <f t="shared" ref="E2690:E2753" si="84">D2690/D2689-1</f>
        <v>4.13102926630593E-3</v>
      </c>
      <c r="F2690" s="2"/>
    </row>
    <row r="2691" spans="1:6" x14ac:dyDescent="0.3">
      <c r="A2691" s="3">
        <v>39895</v>
      </c>
      <c r="B2691" s="4">
        <v>7952.2915039999998</v>
      </c>
      <c r="C2691" s="5">
        <f t="shared" ref="C2691:C2754" si="85">B2691/B2690-1</f>
        <v>3.1426661673810807E-2</v>
      </c>
      <c r="D2691" s="57">
        <v>177.73</v>
      </c>
      <c r="E2691" s="34">
        <f t="shared" si="84"/>
        <v>2.9841233051338456E-2</v>
      </c>
      <c r="F2691" s="2"/>
    </row>
    <row r="2692" spans="1:6" x14ac:dyDescent="0.3">
      <c r="A2692" s="3">
        <v>39896</v>
      </c>
      <c r="B2692" s="4">
        <v>7989.4916990000002</v>
      </c>
      <c r="C2692" s="5">
        <f t="shared" si="85"/>
        <v>4.6779214495957788E-3</v>
      </c>
      <c r="D2692" s="57">
        <v>178.21</v>
      </c>
      <c r="E2692" s="34">
        <f t="shared" si="84"/>
        <v>2.7007258200641981E-3</v>
      </c>
      <c r="F2692" s="2"/>
    </row>
    <row r="2693" spans="1:6" x14ac:dyDescent="0.3">
      <c r="A2693" s="3">
        <v>39897</v>
      </c>
      <c r="B2693" s="4">
        <v>8072.3916019999997</v>
      </c>
      <c r="C2693" s="5">
        <f t="shared" si="85"/>
        <v>1.0376117295469056E-2</v>
      </c>
      <c r="D2693" s="57">
        <v>178.82</v>
      </c>
      <c r="E2693" s="34">
        <f t="shared" si="84"/>
        <v>3.4229280062847423E-3</v>
      </c>
      <c r="F2693" s="2"/>
    </row>
    <row r="2694" spans="1:6" x14ac:dyDescent="0.3">
      <c r="A2694" s="3">
        <v>39898</v>
      </c>
      <c r="B2694" s="4">
        <v>8076.1918949999999</v>
      </c>
      <c r="C2694" s="5">
        <f t="shared" si="85"/>
        <v>4.7077659104877156E-4</v>
      </c>
      <c r="D2694" s="57">
        <v>179.12</v>
      </c>
      <c r="E2694" s="34">
        <f t="shared" si="84"/>
        <v>1.677664690750591E-3</v>
      </c>
      <c r="F2694" s="2"/>
    </row>
    <row r="2695" spans="1:6" x14ac:dyDescent="0.3">
      <c r="A2695" s="3">
        <v>39899</v>
      </c>
      <c r="B2695" s="4">
        <v>7927.5922849999997</v>
      </c>
      <c r="C2695" s="5">
        <f t="shared" si="85"/>
        <v>-1.8399712628423104E-2</v>
      </c>
      <c r="D2695" s="57">
        <v>177.17</v>
      </c>
      <c r="E2695" s="34">
        <f t="shared" si="84"/>
        <v>-1.088655649843695E-2</v>
      </c>
      <c r="F2695" s="2"/>
    </row>
    <row r="2696" spans="1:6" x14ac:dyDescent="0.3">
      <c r="A2696" s="3">
        <v>39902</v>
      </c>
      <c r="B2696" s="4">
        <v>7601.0922849999997</v>
      </c>
      <c r="C2696" s="5">
        <f t="shared" si="85"/>
        <v>-4.1185266378769181E-2</v>
      </c>
      <c r="D2696" s="57">
        <v>170.45</v>
      </c>
      <c r="E2696" s="34">
        <f t="shared" si="84"/>
        <v>-3.7929672066376874E-2</v>
      </c>
      <c r="F2696" s="2"/>
    </row>
    <row r="2697" spans="1:6" x14ac:dyDescent="0.3">
      <c r="A2697" s="3">
        <v>39903</v>
      </c>
      <c r="B2697" s="4">
        <v>7814.9921880000002</v>
      </c>
      <c r="C2697" s="5">
        <f t="shared" si="85"/>
        <v>2.8140679652332468E-2</v>
      </c>
      <c r="D2697" s="57">
        <v>176.46</v>
      </c>
      <c r="E2697" s="34">
        <f t="shared" si="84"/>
        <v>3.5259606922851461E-2</v>
      </c>
      <c r="F2697" s="2"/>
    </row>
    <row r="2698" spans="1:6" x14ac:dyDescent="0.3">
      <c r="A2698" s="3">
        <v>39904</v>
      </c>
      <c r="B2698" s="4">
        <v>7960.9916990000002</v>
      </c>
      <c r="C2698" s="5">
        <f t="shared" si="85"/>
        <v>1.8681977855868226E-2</v>
      </c>
      <c r="D2698" s="57">
        <v>179.26</v>
      </c>
      <c r="E2698" s="34">
        <f t="shared" si="84"/>
        <v>1.5867618723790056E-2</v>
      </c>
      <c r="F2698" s="2"/>
    </row>
    <row r="2699" spans="1:6" x14ac:dyDescent="0.3">
      <c r="A2699" s="3">
        <v>39905</v>
      </c>
      <c r="B2699" s="4">
        <v>8334.6914059999999</v>
      </c>
      <c r="C2699" s="5">
        <f t="shared" si="85"/>
        <v>4.6941351169470735E-2</v>
      </c>
      <c r="D2699" s="57">
        <v>188.11</v>
      </c>
      <c r="E2699" s="34">
        <f t="shared" si="84"/>
        <v>4.9369630704005463E-2</v>
      </c>
      <c r="F2699" s="2"/>
    </row>
    <row r="2700" spans="1:6" x14ac:dyDescent="0.3">
      <c r="A2700" s="3">
        <v>39906</v>
      </c>
      <c r="B2700" s="4">
        <v>8319.8916019999997</v>
      </c>
      <c r="C2700" s="5">
        <f t="shared" si="85"/>
        <v>-1.7756870985464746E-3</v>
      </c>
      <c r="D2700" s="57">
        <v>186.17</v>
      </c>
      <c r="E2700" s="34">
        <f t="shared" si="84"/>
        <v>-1.0313114666950285E-2</v>
      </c>
      <c r="F2700" s="2"/>
    </row>
    <row r="2701" spans="1:6" x14ac:dyDescent="0.3">
      <c r="A2701" s="3">
        <v>39909</v>
      </c>
      <c r="B2701" s="4">
        <v>8321.0908199999994</v>
      </c>
      <c r="C2701" s="5">
        <f t="shared" si="85"/>
        <v>1.4413865677176396E-4</v>
      </c>
      <c r="D2701" s="57">
        <v>185.01</v>
      </c>
      <c r="E2701" s="34">
        <f t="shared" si="84"/>
        <v>-6.230864263844893E-3</v>
      </c>
      <c r="F2701" s="2"/>
    </row>
    <row r="2702" spans="1:6" x14ac:dyDescent="0.3">
      <c r="A2702" s="3">
        <v>39910</v>
      </c>
      <c r="B2702" s="4">
        <v>8345.9912110000005</v>
      </c>
      <c r="C2702" s="5">
        <f t="shared" si="85"/>
        <v>2.9924431229799708E-3</v>
      </c>
      <c r="D2702" s="57">
        <v>183.46</v>
      </c>
      <c r="E2702" s="34">
        <f t="shared" si="84"/>
        <v>-8.377925517539464E-3</v>
      </c>
      <c r="F2702" s="2"/>
    </row>
    <row r="2703" spans="1:6" x14ac:dyDescent="0.3">
      <c r="A2703" s="3">
        <v>39911</v>
      </c>
      <c r="B2703" s="4">
        <v>8404.6914059999999</v>
      </c>
      <c r="C2703" s="5">
        <f t="shared" si="85"/>
        <v>7.0333401409088392E-3</v>
      </c>
      <c r="D2703" s="57">
        <v>184.02</v>
      </c>
      <c r="E2703" s="34">
        <f t="shared" si="84"/>
        <v>3.052436498419242E-3</v>
      </c>
      <c r="F2703" s="2"/>
    </row>
    <row r="2704" spans="1:6" x14ac:dyDescent="0.3">
      <c r="A2704" s="3">
        <v>39912</v>
      </c>
      <c r="B2704" s="4">
        <v>8704.7910159999992</v>
      </c>
      <c r="C2704" s="5">
        <f t="shared" si="85"/>
        <v>3.5706202108237051E-2</v>
      </c>
      <c r="D2704" s="57">
        <v>188.06</v>
      </c>
      <c r="E2704" s="34">
        <f t="shared" si="84"/>
        <v>2.195413542006297E-2</v>
      </c>
      <c r="F2704" s="2"/>
    </row>
    <row r="2705" spans="1:6" x14ac:dyDescent="0.3">
      <c r="A2705" s="3">
        <v>39917</v>
      </c>
      <c r="B2705" s="4">
        <v>8834.7910159999992</v>
      </c>
      <c r="C2705" s="5">
        <f t="shared" si="85"/>
        <v>1.4934304541148746E-2</v>
      </c>
      <c r="D2705" s="57">
        <v>190.99</v>
      </c>
      <c r="E2705" s="34">
        <f t="shared" si="84"/>
        <v>1.5580133999787416E-2</v>
      </c>
      <c r="F2705" s="2"/>
    </row>
    <row r="2706" spans="1:6" x14ac:dyDescent="0.3">
      <c r="A2706" s="3">
        <v>39918</v>
      </c>
      <c r="B2706" s="4">
        <v>8711.8916019999997</v>
      </c>
      <c r="C2706" s="5">
        <f t="shared" si="85"/>
        <v>-1.3910845630352275E-2</v>
      </c>
      <c r="D2706" s="57">
        <v>190.52</v>
      </c>
      <c r="E2706" s="34">
        <f t="shared" si="84"/>
        <v>-2.4608618252264236E-3</v>
      </c>
      <c r="F2706" s="2"/>
    </row>
    <row r="2707" spans="1:6" x14ac:dyDescent="0.3">
      <c r="A2707" s="3">
        <v>39919</v>
      </c>
      <c r="B2707" s="4">
        <v>8874.4912110000005</v>
      </c>
      <c r="C2707" s="5">
        <f t="shared" si="85"/>
        <v>1.8664099190889072E-2</v>
      </c>
      <c r="D2707" s="57">
        <v>193.82</v>
      </c>
      <c r="E2707" s="34">
        <f t="shared" si="84"/>
        <v>1.7321016166281566E-2</v>
      </c>
      <c r="F2707" s="2"/>
    </row>
    <row r="2708" spans="1:6" x14ac:dyDescent="0.3">
      <c r="A2708" s="3">
        <v>39920</v>
      </c>
      <c r="B2708" s="4">
        <v>9030.8916019999997</v>
      </c>
      <c r="C2708" s="5">
        <f t="shared" si="85"/>
        <v>1.7623589598707357E-2</v>
      </c>
      <c r="D2708" s="57">
        <v>196.96</v>
      </c>
      <c r="E2708" s="34">
        <f t="shared" si="84"/>
        <v>1.6200598493447682E-2</v>
      </c>
      <c r="F2708" s="2"/>
    </row>
    <row r="2709" spans="1:6" x14ac:dyDescent="0.3">
      <c r="A2709" s="3">
        <v>39923</v>
      </c>
      <c r="B2709" s="4">
        <v>8718.1914059999999</v>
      </c>
      <c r="C2709" s="5">
        <f t="shared" si="85"/>
        <v>-3.4625617245892859E-2</v>
      </c>
      <c r="D2709" s="57">
        <v>189.93</v>
      </c>
      <c r="E2709" s="34">
        <f t="shared" si="84"/>
        <v>-3.5692526401299718E-2</v>
      </c>
      <c r="F2709" s="2"/>
    </row>
    <row r="2710" spans="1:6" x14ac:dyDescent="0.3">
      <c r="A2710" s="3">
        <v>39924</v>
      </c>
      <c r="B2710" s="4">
        <v>8615.7910159999992</v>
      </c>
      <c r="C2710" s="5">
        <f t="shared" si="85"/>
        <v>-1.174560011719028E-2</v>
      </c>
      <c r="D2710" s="57">
        <v>190.2</v>
      </c>
      <c r="E2710" s="34">
        <f t="shared" si="84"/>
        <v>1.4215763702416506E-3</v>
      </c>
      <c r="F2710" s="2"/>
    </row>
    <row r="2711" spans="1:6" x14ac:dyDescent="0.3">
      <c r="A2711" s="3">
        <v>39925</v>
      </c>
      <c r="B2711" s="4">
        <v>8834.0908199999994</v>
      </c>
      <c r="C2711" s="5">
        <f t="shared" si="85"/>
        <v>2.5337174914596305E-2</v>
      </c>
      <c r="D2711" s="57">
        <v>192.38</v>
      </c>
      <c r="E2711" s="34">
        <f t="shared" si="84"/>
        <v>1.1461619348054786E-2</v>
      </c>
      <c r="F2711" s="2"/>
    </row>
    <row r="2712" spans="1:6" x14ac:dyDescent="0.3">
      <c r="A2712" s="3">
        <v>39926</v>
      </c>
      <c r="B2712" s="4">
        <v>8769.1914059999999</v>
      </c>
      <c r="C2712" s="5">
        <f t="shared" si="85"/>
        <v>-7.3464734880323013E-3</v>
      </c>
      <c r="D2712" s="57">
        <v>191.49</v>
      </c>
      <c r="E2712" s="34">
        <f t="shared" si="84"/>
        <v>-4.6262605260420919E-3</v>
      </c>
      <c r="F2712" s="2"/>
    </row>
    <row r="2713" spans="1:6" x14ac:dyDescent="0.3">
      <c r="A2713" s="3">
        <v>39927</v>
      </c>
      <c r="B2713" s="4">
        <v>8888.1914059999999</v>
      </c>
      <c r="C2713" s="5">
        <f t="shared" si="85"/>
        <v>1.3570236352530518E-2</v>
      </c>
      <c r="D2713" s="57">
        <v>195.82</v>
      </c>
      <c r="E2713" s="34">
        <f t="shared" si="84"/>
        <v>2.2612146848399295E-2</v>
      </c>
      <c r="F2713" s="2"/>
    </row>
    <row r="2714" spans="1:6" x14ac:dyDescent="0.3">
      <c r="A2714" s="3">
        <v>39930</v>
      </c>
      <c r="B2714" s="4">
        <v>8776.9912110000005</v>
      </c>
      <c r="C2714" s="5">
        <f t="shared" si="85"/>
        <v>-1.2511003636232809E-2</v>
      </c>
      <c r="D2714" s="57">
        <v>196.53</v>
      </c>
      <c r="E2714" s="34">
        <f t="shared" si="84"/>
        <v>3.6257787764273353E-3</v>
      </c>
      <c r="F2714" s="2"/>
    </row>
    <row r="2715" spans="1:6" x14ac:dyDescent="0.3">
      <c r="A2715" s="3">
        <v>39931</v>
      </c>
      <c r="B2715" s="4">
        <v>8656.2910159999992</v>
      </c>
      <c r="C2715" s="5">
        <f t="shared" si="85"/>
        <v>-1.3751887417721265E-2</v>
      </c>
      <c r="D2715" s="57">
        <v>193.57</v>
      </c>
      <c r="E2715" s="34">
        <f t="shared" si="84"/>
        <v>-1.5061313794331732E-2</v>
      </c>
      <c r="F2715" s="2"/>
    </row>
    <row r="2716" spans="1:6" x14ac:dyDescent="0.3">
      <c r="A2716" s="3">
        <v>39932</v>
      </c>
      <c r="B2716" s="4">
        <v>8891.2910159999992</v>
      </c>
      <c r="C2716" s="5">
        <f t="shared" si="85"/>
        <v>2.7147885805321792E-2</v>
      </c>
      <c r="D2716" s="57">
        <v>197.28</v>
      </c>
      <c r="E2716" s="34">
        <f t="shared" si="84"/>
        <v>1.9166193108436369E-2</v>
      </c>
      <c r="F2716" s="2"/>
    </row>
    <row r="2717" spans="1:6" x14ac:dyDescent="0.3">
      <c r="A2717" s="3">
        <v>39933</v>
      </c>
      <c r="B2717" s="4">
        <v>9037.9912110000005</v>
      </c>
      <c r="C2717" s="5">
        <f t="shared" si="85"/>
        <v>1.649931317465736E-2</v>
      </c>
      <c r="D2717" s="57">
        <v>200.23</v>
      </c>
      <c r="E2717" s="34">
        <f t="shared" si="84"/>
        <v>1.4953365774533545E-2</v>
      </c>
      <c r="F2717" s="2"/>
    </row>
    <row r="2718" spans="1:6" x14ac:dyDescent="0.3">
      <c r="A2718" s="3">
        <v>39937</v>
      </c>
      <c r="B2718" s="4">
        <v>9074.6914059999999</v>
      </c>
      <c r="C2718" s="5">
        <f t="shared" si="85"/>
        <v>4.0606584077369501E-3</v>
      </c>
      <c r="D2718" s="57">
        <v>203.77</v>
      </c>
      <c r="E2718" s="34">
        <f t="shared" si="84"/>
        <v>1.7679668381361591E-2</v>
      </c>
      <c r="F2718" s="2"/>
    </row>
    <row r="2719" spans="1:6" x14ac:dyDescent="0.3">
      <c r="A2719" s="3">
        <v>39938</v>
      </c>
      <c r="B2719" s="4">
        <v>9136.6914059999999</v>
      </c>
      <c r="C2719" s="5">
        <f t="shared" si="85"/>
        <v>6.8321882503912246E-3</v>
      </c>
      <c r="D2719" s="57">
        <v>205.07</v>
      </c>
      <c r="E2719" s="34">
        <f t="shared" si="84"/>
        <v>6.3797418658291249E-3</v>
      </c>
      <c r="F2719" s="2"/>
    </row>
    <row r="2720" spans="1:6" x14ac:dyDescent="0.3">
      <c r="A2720" s="3">
        <v>39939</v>
      </c>
      <c r="B2720" s="4">
        <v>9228.9902340000008</v>
      </c>
      <c r="C2720" s="5">
        <f t="shared" si="85"/>
        <v>1.0101996871579644E-2</v>
      </c>
      <c r="D2720" s="57">
        <v>208.02</v>
      </c>
      <c r="E2720" s="34">
        <f t="shared" si="84"/>
        <v>1.4385331837909021E-2</v>
      </c>
      <c r="F2720" s="2"/>
    </row>
    <row r="2721" spans="1:6" x14ac:dyDescent="0.3">
      <c r="A2721" s="3">
        <v>39940</v>
      </c>
      <c r="B2721" s="4">
        <v>9228.890625</v>
      </c>
      <c r="C2721" s="5">
        <f t="shared" si="85"/>
        <v>-1.0793055087887637E-5</v>
      </c>
      <c r="D2721" s="57">
        <v>206.29</v>
      </c>
      <c r="E2721" s="34">
        <f t="shared" si="84"/>
        <v>-8.3165080280742654E-3</v>
      </c>
      <c r="F2721" s="2"/>
    </row>
    <row r="2722" spans="1:6" x14ac:dyDescent="0.3">
      <c r="A2722" s="3">
        <v>39941</v>
      </c>
      <c r="B2722" s="4">
        <v>9408.0898440000001</v>
      </c>
      <c r="C2722" s="5">
        <f t="shared" si="85"/>
        <v>1.9417200428681003E-2</v>
      </c>
      <c r="D2722" s="57">
        <v>209.51</v>
      </c>
      <c r="E2722" s="34">
        <f t="shared" si="84"/>
        <v>1.5609093993891987E-2</v>
      </c>
      <c r="F2722" s="2"/>
    </row>
    <row r="2723" spans="1:6" x14ac:dyDescent="0.3">
      <c r="A2723" s="3">
        <v>39944</v>
      </c>
      <c r="B2723" s="4">
        <v>9316.7900389999995</v>
      </c>
      <c r="C2723" s="5">
        <f t="shared" si="85"/>
        <v>-9.7043934011989963E-3</v>
      </c>
      <c r="D2723" s="57">
        <v>206.59</v>
      </c>
      <c r="E2723" s="34">
        <f t="shared" si="84"/>
        <v>-1.3937282229965042E-2</v>
      </c>
      <c r="F2723" s="2"/>
    </row>
    <row r="2724" spans="1:6" x14ac:dyDescent="0.3">
      <c r="A2724" s="3">
        <v>39945</v>
      </c>
      <c r="B2724" s="4">
        <v>9268.9902340000008</v>
      </c>
      <c r="C2724" s="5">
        <f t="shared" si="85"/>
        <v>-5.1305014709904784E-3</v>
      </c>
      <c r="D2724" s="57">
        <v>206.18</v>
      </c>
      <c r="E2724" s="34">
        <f t="shared" si="84"/>
        <v>-1.9846071929909836E-3</v>
      </c>
      <c r="F2724" s="2"/>
    </row>
    <row r="2725" spans="1:6" x14ac:dyDescent="0.3">
      <c r="A2725" s="3">
        <v>39946</v>
      </c>
      <c r="B2725" s="4">
        <v>9000.5908199999994</v>
      </c>
      <c r="C2725" s="5">
        <f t="shared" si="85"/>
        <v>-2.8956704799997901E-2</v>
      </c>
      <c r="D2725" s="57">
        <v>200.72</v>
      </c>
      <c r="E2725" s="34">
        <f t="shared" si="84"/>
        <v>-2.6481715006305251E-2</v>
      </c>
      <c r="F2725" s="2"/>
    </row>
    <row r="2726" spans="1:6" x14ac:dyDescent="0.3">
      <c r="A2726" s="3">
        <v>39947</v>
      </c>
      <c r="B2726" s="4">
        <v>8984.1914059999999</v>
      </c>
      <c r="C2726" s="5">
        <f t="shared" si="85"/>
        <v>-1.8220375004226463E-3</v>
      </c>
      <c r="D2726" s="57">
        <v>201.7</v>
      </c>
      <c r="E2726" s="34">
        <f t="shared" si="84"/>
        <v>4.8824232762056941E-3</v>
      </c>
      <c r="F2726" s="2"/>
    </row>
    <row r="2727" spans="1:6" x14ac:dyDescent="0.3">
      <c r="A2727" s="3">
        <v>39948</v>
      </c>
      <c r="B2727" s="4">
        <v>8978.5908199999994</v>
      </c>
      <c r="C2727" s="5">
        <f t="shared" si="85"/>
        <v>-6.2338231087333273E-4</v>
      </c>
      <c r="D2727" s="57">
        <v>202.92</v>
      </c>
      <c r="E2727" s="34">
        <f t="shared" si="84"/>
        <v>6.0485870104114436E-3</v>
      </c>
      <c r="F2727" s="2"/>
    </row>
    <row r="2728" spans="1:6" x14ac:dyDescent="0.3">
      <c r="A2728" s="3">
        <v>39951</v>
      </c>
      <c r="B2728" s="4">
        <v>9159.2900389999995</v>
      </c>
      <c r="C2728" s="5">
        <f t="shared" si="85"/>
        <v>2.0125565650846777E-2</v>
      </c>
      <c r="D2728" s="57">
        <v>207.83</v>
      </c>
      <c r="E2728" s="34">
        <f t="shared" si="84"/>
        <v>2.4196727774492555E-2</v>
      </c>
      <c r="F2728" s="2"/>
    </row>
    <row r="2729" spans="1:6" x14ac:dyDescent="0.3">
      <c r="A2729" s="3">
        <v>39952</v>
      </c>
      <c r="B2729" s="4">
        <v>9341.5898440000001</v>
      </c>
      <c r="C2729" s="5">
        <f t="shared" si="85"/>
        <v>1.9903268072500424E-2</v>
      </c>
      <c r="D2729" s="57">
        <v>210.78</v>
      </c>
      <c r="E2729" s="34">
        <f t="shared" si="84"/>
        <v>1.4194293412885584E-2</v>
      </c>
      <c r="F2729" s="2"/>
    </row>
    <row r="2730" spans="1:6" x14ac:dyDescent="0.3">
      <c r="A2730" s="3">
        <v>39953</v>
      </c>
      <c r="B2730" s="4">
        <v>9389.390625</v>
      </c>
      <c r="C2730" s="5">
        <f t="shared" si="85"/>
        <v>5.1169856307384798E-3</v>
      </c>
      <c r="D2730" s="57">
        <v>211.75</v>
      </c>
      <c r="E2730" s="34">
        <f t="shared" si="84"/>
        <v>4.6019546446531834E-3</v>
      </c>
      <c r="F2730" s="2"/>
    </row>
    <row r="2731" spans="1:6" x14ac:dyDescent="0.3">
      <c r="A2731" s="3">
        <v>39954</v>
      </c>
      <c r="B2731" s="4">
        <v>9225.2900389999995</v>
      </c>
      <c r="C2731" s="5">
        <f t="shared" si="85"/>
        <v>-1.747723495101694E-2</v>
      </c>
      <c r="D2731" s="57">
        <v>207.57</v>
      </c>
      <c r="E2731" s="34">
        <f t="shared" si="84"/>
        <v>-1.9740259740259725E-2</v>
      </c>
      <c r="F2731" s="2"/>
    </row>
    <row r="2732" spans="1:6" x14ac:dyDescent="0.3">
      <c r="A2732" s="3">
        <v>39955</v>
      </c>
      <c r="B2732" s="4">
        <v>9308.5898440000001</v>
      </c>
      <c r="C2732" s="5">
        <f t="shared" si="85"/>
        <v>9.0295052673519116E-3</v>
      </c>
      <c r="D2732" s="57">
        <v>207.01</v>
      </c>
      <c r="E2732" s="34">
        <f t="shared" si="84"/>
        <v>-2.6978850508262431E-3</v>
      </c>
      <c r="F2732" s="2"/>
    </row>
    <row r="2733" spans="1:6" x14ac:dyDescent="0.3">
      <c r="A2733" s="3">
        <v>39958</v>
      </c>
      <c r="B2733" s="4">
        <v>9347.390625</v>
      </c>
      <c r="C2733" s="5">
        <f t="shared" si="85"/>
        <v>4.1682770054596308E-3</v>
      </c>
      <c r="D2733" s="57">
        <v>207.36</v>
      </c>
      <c r="E2733" s="34">
        <f t="shared" si="84"/>
        <v>1.6907395777983059E-3</v>
      </c>
      <c r="F2733" s="2"/>
    </row>
    <row r="2734" spans="1:6" x14ac:dyDescent="0.3">
      <c r="A2734" s="3">
        <v>39959</v>
      </c>
      <c r="B2734" s="4">
        <v>9405.6904300000006</v>
      </c>
      <c r="C2734" s="5">
        <f t="shared" si="85"/>
        <v>6.2370138725214019E-3</v>
      </c>
      <c r="D2734" s="57">
        <v>208.96</v>
      </c>
      <c r="E2734" s="34">
        <f t="shared" si="84"/>
        <v>7.7160493827159726E-3</v>
      </c>
      <c r="F2734" s="2"/>
    </row>
    <row r="2735" spans="1:6" x14ac:dyDescent="0.3">
      <c r="A2735" s="3">
        <v>39960</v>
      </c>
      <c r="B2735" s="4">
        <v>9510.7900389999995</v>
      </c>
      <c r="C2735" s="5">
        <f t="shared" si="85"/>
        <v>1.1174045093465645E-2</v>
      </c>
      <c r="D2735" s="57">
        <v>210.41</v>
      </c>
      <c r="E2735" s="34">
        <f t="shared" si="84"/>
        <v>6.9391271056660209E-3</v>
      </c>
      <c r="F2735" s="2"/>
    </row>
    <row r="2736" spans="1:6" x14ac:dyDescent="0.3">
      <c r="A2736" s="3">
        <v>39961</v>
      </c>
      <c r="B2736" s="4">
        <v>9435.4902340000008</v>
      </c>
      <c r="C2736" s="5">
        <f t="shared" si="85"/>
        <v>-7.9173028414278868E-3</v>
      </c>
      <c r="D2736" s="57">
        <v>207.93</v>
      </c>
      <c r="E2736" s="34">
        <f t="shared" si="84"/>
        <v>-1.1786512047906372E-2</v>
      </c>
      <c r="F2736" s="2"/>
    </row>
    <row r="2737" spans="1:6" x14ac:dyDescent="0.3">
      <c r="A2737" s="3">
        <v>39962</v>
      </c>
      <c r="B2737" s="4">
        <v>9424.2900389999995</v>
      </c>
      <c r="C2737" s="5">
        <f t="shared" si="85"/>
        <v>-1.1870284131758613E-3</v>
      </c>
      <c r="D2737" s="57">
        <v>208.21</v>
      </c>
      <c r="E2737" s="34">
        <f t="shared" si="84"/>
        <v>1.3466070312124767E-3</v>
      </c>
      <c r="F2737" s="2"/>
    </row>
    <row r="2738" spans="1:6" x14ac:dyDescent="0.3">
      <c r="A2738" s="3">
        <v>39965</v>
      </c>
      <c r="B2738" s="4">
        <v>9630.890625</v>
      </c>
      <c r="C2738" s="5">
        <f t="shared" si="85"/>
        <v>2.1922137916494222E-2</v>
      </c>
      <c r="D2738" s="57">
        <v>214.31</v>
      </c>
      <c r="E2738" s="34">
        <f t="shared" si="84"/>
        <v>2.9297344027664263E-2</v>
      </c>
      <c r="F2738" s="2"/>
    </row>
    <row r="2739" spans="1:6" x14ac:dyDescent="0.3">
      <c r="A2739" s="3">
        <v>39966</v>
      </c>
      <c r="B2739" s="4">
        <v>9664.7900389999995</v>
      </c>
      <c r="C2739" s="5">
        <f t="shared" si="85"/>
        <v>3.5198628371921892E-3</v>
      </c>
      <c r="D2739" s="57">
        <v>214.24</v>
      </c>
      <c r="E2739" s="34">
        <f t="shared" si="84"/>
        <v>-3.2662964863983124E-4</v>
      </c>
      <c r="F2739" s="2"/>
    </row>
    <row r="2740" spans="1:6" x14ac:dyDescent="0.3">
      <c r="A2740" s="3">
        <v>39967</v>
      </c>
      <c r="B2740" s="4">
        <v>9464.7900389999995</v>
      </c>
      <c r="C2740" s="5">
        <f t="shared" si="85"/>
        <v>-2.0693672515693207E-2</v>
      </c>
      <c r="D2740" s="57">
        <v>209.94</v>
      </c>
      <c r="E2740" s="34">
        <f t="shared" si="84"/>
        <v>-2.0070948469006811E-2</v>
      </c>
      <c r="F2740" s="2"/>
    </row>
    <row r="2741" spans="1:6" x14ac:dyDescent="0.3">
      <c r="A2741" s="3">
        <v>39968</v>
      </c>
      <c r="B2741" s="4">
        <v>9454.5898440000001</v>
      </c>
      <c r="C2741" s="5">
        <f t="shared" si="85"/>
        <v>-1.0776990253317242E-3</v>
      </c>
      <c r="D2741" s="57">
        <v>209.47</v>
      </c>
      <c r="E2741" s="34">
        <f t="shared" si="84"/>
        <v>-2.2387348766313986E-3</v>
      </c>
      <c r="F2741" s="2"/>
    </row>
    <row r="2742" spans="1:6" x14ac:dyDescent="0.3">
      <c r="A2742" s="3">
        <v>39969</v>
      </c>
      <c r="B2742" s="4">
        <v>9518.9902340000008</v>
      </c>
      <c r="C2742" s="5">
        <f t="shared" si="85"/>
        <v>6.8115477310599637E-3</v>
      </c>
      <c r="D2742" s="57">
        <v>210.76</v>
      </c>
      <c r="E2742" s="34">
        <f t="shared" si="84"/>
        <v>6.1583997708503091E-3</v>
      </c>
      <c r="F2742" s="2"/>
    </row>
    <row r="2743" spans="1:6" x14ac:dyDescent="0.3">
      <c r="A2743" s="3">
        <v>39972</v>
      </c>
      <c r="B2743" s="4">
        <v>9396.1904300000006</v>
      </c>
      <c r="C2743" s="5">
        <f t="shared" si="85"/>
        <v>-1.2900507404806749E-2</v>
      </c>
      <c r="D2743" s="57">
        <v>209.29</v>
      </c>
      <c r="E2743" s="34">
        <f t="shared" si="84"/>
        <v>-6.9747580185993696E-3</v>
      </c>
      <c r="F2743" s="2"/>
    </row>
    <row r="2744" spans="1:6" x14ac:dyDescent="0.3">
      <c r="A2744" s="3">
        <v>39973</v>
      </c>
      <c r="B2744" s="4">
        <v>9497.6904300000006</v>
      </c>
      <c r="C2744" s="5">
        <f t="shared" si="85"/>
        <v>1.0802250205139696E-2</v>
      </c>
      <c r="D2744" s="57">
        <v>210.29</v>
      </c>
      <c r="E2744" s="34">
        <f t="shared" si="84"/>
        <v>4.7780591523722826E-3</v>
      </c>
      <c r="F2744" s="2"/>
    </row>
    <row r="2745" spans="1:6" x14ac:dyDescent="0.3">
      <c r="A2745" s="3">
        <v>39974</v>
      </c>
      <c r="B2745" s="4">
        <v>9627.5898440000001</v>
      </c>
      <c r="C2745" s="5">
        <f t="shared" si="85"/>
        <v>1.367694756503024E-2</v>
      </c>
      <c r="D2745" s="57">
        <v>212.77</v>
      </c>
      <c r="E2745" s="34">
        <f t="shared" si="84"/>
        <v>1.1793237909553556E-2</v>
      </c>
      <c r="F2745" s="2"/>
    </row>
    <row r="2746" spans="1:6" x14ac:dyDescent="0.3">
      <c r="A2746" s="3">
        <v>39975</v>
      </c>
      <c r="B2746" s="4">
        <v>9708.390625</v>
      </c>
      <c r="C2746" s="5">
        <f t="shared" si="85"/>
        <v>8.3926280937649533E-3</v>
      </c>
      <c r="D2746" s="57">
        <v>214.8</v>
      </c>
      <c r="E2746" s="34">
        <f t="shared" si="84"/>
        <v>9.5408187244443443E-3</v>
      </c>
      <c r="F2746" s="2"/>
    </row>
    <row r="2747" spans="1:6" x14ac:dyDescent="0.3">
      <c r="A2747" s="3">
        <v>39976</v>
      </c>
      <c r="B2747" s="4">
        <v>9714.390625</v>
      </c>
      <c r="C2747" s="5">
        <f t="shared" si="85"/>
        <v>6.1802210394690249E-4</v>
      </c>
      <c r="D2747" s="57">
        <v>214.35</v>
      </c>
      <c r="E2747" s="34">
        <f t="shared" si="84"/>
        <v>-2.0949720670392358E-3</v>
      </c>
      <c r="F2747" s="2"/>
    </row>
    <row r="2748" spans="1:6" x14ac:dyDescent="0.3">
      <c r="A2748" s="3">
        <v>39979</v>
      </c>
      <c r="B2748" s="4">
        <v>9518.6904300000006</v>
      </c>
      <c r="C2748" s="5">
        <f t="shared" si="85"/>
        <v>-2.014539074600985E-2</v>
      </c>
      <c r="D2748" s="57">
        <v>209.02</v>
      </c>
      <c r="E2748" s="34">
        <f t="shared" si="84"/>
        <v>-2.4865873571261909E-2</v>
      </c>
      <c r="F2748" s="2"/>
    </row>
    <row r="2749" spans="1:6" x14ac:dyDescent="0.3">
      <c r="A2749" s="3">
        <v>39980</v>
      </c>
      <c r="B2749" s="4">
        <v>9497.890625</v>
      </c>
      <c r="C2749" s="5">
        <f t="shared" si="85"/>
        <v>-2.1851540559031379E-3</v>
      </c>
      <c r="D2749" s="57">
        <v>208.8</v>
      </c>
      <c r="E2749" s="34">
        <f t="shared" si="84"/>
        <v>-1.0525308582910453E-3</v>
      </c>
      <c r="F2749" s="2"/>
    </row>
    <row r="2750" spans="1:6" x14ac:dyDescent="0.3">
      <c r="A2750" s="3">
        <v>39981</v>
      </c>
      <c r="B2750" s="4">
        <v>9283.1904300000006</v>
      </c>
      <c r="C2750" s="5">
        <f t="shared" si="85"/>
        <v>-2.2605039737441657E-2</v>
      </c>
      <c r="D2750" s="57">
        <v>204.63</v>
      </c>
      <c r="E2750" s="34">
        <f t="shared" si="84"/>
        <v>-1.9971264367816155E-2</v>
      </c>
      <c r="F2750" s="2"/>
    </row>
    <row r="2751" spans="1:6" x14ac:dyDescent="0.3">
      <c r="A2751" s="3">
        <v>39982</v>
      </c>
      <c r="B2751" s="4">
        <v>9383.9902340000008</v>
      </c>
      <c r="C2751" s="5">
        <f t="shared" si="85"/>
        <v>1.0858314795983315E-2</v>
      </c>
      <c r="D2751" s="57">
        <v>205.64</v>
      </c>
      <c r="E2751" s="34">
        <f t="shared" si="84"/>
        <v>4.9357376728729196E-3</v>
      </c>
      <c r="F2751" s="2"/>
    </row>
    <row r="2752" spans="1:6" x14ac:dyDescent="0.3">
      <c r="A2752" s="3">
        <v>39983</v>
      </c>
      <c r="B2752" s="4">
        <v>9580.890625</v>
      </c>
      <c r="C2752" s="5">
        <f t="shared" si="85"/>
        <v>2.0982586947564386E-2</v>
      </c>
      <c r="D2752" s="57">
        <v>208.28</v>
      </c>
      <c r="E2752" s="34">
        <f t="shared" si="84"/>
        <v>1.2837969266679794E-2</v>
      </c>
      <c r="F2752" s="2"/>
    </row>
    <row r="2753" spans="1:6" x14ac:dyDescent="0.3">
      <c r="A2753" s="3">
        <v>39986</v>
      </c>
      <c r="B2753" s="4">
        <v>9338.4902340000008</v>
      </c>
      <c r="C2753" s="5">
        <f t="shared" si="85"/>
        <v>-2.5300402696121882E-2</v>
      </c>
      <c r="D2753" s="57">
        <v>202.48</v>
      </c>
      <c r="E2753" s="34">
        <f t="shared" si="84"/>
        <v>-2.7847128864989523E-2</v>
      </c>
      <c r="F2753" s="2"/>
    </row>
    <row r="2754" spans="1:6" x14ac:dyDescent="0.3">
      <c r="A2754" s="3">
        <v>39987</v>
      </c>
      <c r="B2754" s="4">
        <v>9348.6904300000006</v>
      </c>
      <c r="C2754" s="5">
        <f t="shared" si="85"/>
        <v>1.092274633737178E-3</v>
      </c>
      <c r="D2754" s="57">
        <v>201.49</v>
      </c>
      <c r="E2754" s="34">
        <f t="shared" ref="E2754:E2817" si="86">D2754/D2753-1</f>
        <v>-4.8893717898063072E-3</v>
      </c>
      <c r="F2754" s="2"/>
    </row>
    <row r="2755" spans="1:6" x14ac:dyDescent="0.3">
      <c r="A2755" s="3">
        <v>39988</v>
      </c>
      <c r="B2755" s="4">
        <v>9617.5898440000001</v>
      </c>
      <c r="C2755" s="5">
        <f t="shared" ref="C2755:C2818" si="87">B2755/B2754-1</f>
        <v>2.8763324233852083E-2</v>
      </c>
      <c r="D2755" s="57">
        <v>206.33</v>
      </c>
      <c r="E2755" s="34">
        <f t="shared" si="86"/>
        <v>2.4021043227951733E-2</v>
      </c>
      <c r="F2755" s="2"/>
    </row>
    <row r="2756" spans="1:6" x14ac:dyDescent="0.3">
      <c r="A2756" s="3">
        <v>39989</v>
      </c>
      <c r="B2756" s="4">
        <v>9667.1904300000006</v>
      </c>
      <c r="C2756" s="5">
        <f t="shared" si="87"/>
        <v>5.1572781543542945E-3</v>
      </c>
      <c r="D2756" s="57">
        <v>204.66</v>
      </c>
      <c r="E2756" s="34">
        <f t="shared" si="86"/>
        <v>-8.0938302718945865E-3</v>
      </c>
      <c r="F2756" s="2"/>
    </row>
    <row r="2757" spans="1:6" x14ac:dyDescent="0.3">
      <c r="A2757" s="3">
        <v>39990</v>
      </c>
      <c r="B2757" s="4">
        <v>9686.890625</v>
      </c>
      <c r="C2757" s="5">
        <f t="shared" si="87"/>
        <v>2.0378407917633901E-3</v>
      </c>
      <c r="D2757" s="57">
        <v>204.47</v>
      </c>
      <c r="E2757" s="34">
        <f t="shared" si="86"/>
        <v>-9.2836900224757546E-4</v>
      </c>
      <c r="F2757" s="2"/>
    </row>
    <row r="2758" spans="1:6" x14ac:dyDescent="0.3">
      <c r="A2758" s="3">
        <v>39993</v>
      </c>
      <c r="B2758" s="4">
        <v>9845.6904300000006</v>
      </c>
      <c r="C2758" s="5">
        <f t="shared" si="87"/>
        <v>1.6393269124993504E-2</v>
      </c>
      <c r="D2758" s="57">
        <v>208.03</v>
      </c>
      <c r="E2758" s="34">
        <f t="shared" si="86"/>
        <v>1.7410867119870943E-2</v>
      </c>
      <c r="F2758" s="2"/>
    </row>
    <row r="2759" spans="1:6" x14ac:dyDescent="0.3">
      <c r="A2759" s="3">
        <v>39994</v>
      </c>
      <c r="B2759" s="4">
        <v>9787.7900389999995</v>
      </c>
      <c r="C2759" s="5">
        <f t="shared" si="87"/>
        <v>-5.8807852442300801E-3</v>
      </c>
      <c r="D2759" s="57">
        <v>205.83</v>
      </c>
      <c r="E2759" s="34">
        <f t="shared" si="86"/>
        <v>-1.0575397779166384E-2</v>
      </c>
      <c r="F2759" s="2"/>
    </row>
    <row r="2760" spans="1:6" x14ac:dyDescent="0.3">
      <c r="A2760" s="3">
        <v>39995</v>
      </c>
      <c r="B2760" s="4">
        <v>9903.6904300000006</v>
      </c>
      <c r="C2760" s="5">
        <f t="shared" si="87"/>
        <v>1.1841323785878988E-2</v>
      </c>
      <c r="D2760" s="57">
        <v>209.46</v>
      </c>
      <c r="E2760" s="34">
        <f t="shared" si="86"/>
        <v>1.7635913132196368E-2</v>
      </c>
      <c r="F2760" s="2"/>
    </row>
    <row r="2761" spans="1:6" x14ac:dyDescent="0.3">
      <c r="A2761" s="3">
        <v>39996</v>
      </c>
      <c r="B2761" s="4">
        <v>9643.4902340000008</v>
      </c>
      <c r="C2761" s="5">
        <f t="shared" si="87"/>
        <v>-2.627305425579618E-2</v>
      </c>
      <c r="D2761" s="57">
        <v>204.12</v>
      </c>
      <c r="E2761" s="34">
        <f t="shared" si="86"/>
        <v>-2.5494127757089702E-2</v>
      </c>
      <c r="F2761" s="2"/>
    </row>
    <row r="2762" spans="1:6" x14ac:dyDescent="0.3">
      <c r="A2762" s="3">
        <v>39997</v>
      </c>
      <c r="B2762" s="4">
        <v>9707.7900389999995</v>
      </c>
      <c r="C2762" s="5">
        <f t="shared" si="87"/>
        <v>6.6676901660871479E-3</v>
      </c>
      <c r="D2762" s="57">
        <v>204.08</v>
      </c>
      <c r="E2762" s="34">
        <f t="shared" si="86"/>
        <v>-1.9596315892611571E-4</v>
      </c>
      <c r="F2762" s="2"/>
    </row>
    <row r="2763" spans="1:6" x14ac:dyDescent="0.3">
      <c r="A2763" s="3">
        <v>40000</v>
      </c>
      <c r="B2763" s="4">
        <v>9568.9902340000008</v>
      </c>
      <c r="C2763" s="5">
        <f t="shared" si="87"/>
        <v>-1.4297775749412156E-2</v>
      </c>
      <c r="D2763" s="57">
        <v>201.7</v>
      </c>
      <c r="E2763" s="34">
        <f t="shared" si="86"/>
        <v>-1.1662093296746501E-2</v>
      </c>
      <c r="F2763" s="2"/>
    </row>
    <row r="2764" spans="1:6" x14ac:dyDescent="0.3">
      <c r="A2764" s="3">
        <v>40001</v>
      </c>
      <c r="B2764" s="4">
        <v>9519.9902340000008</v>
      </c>
      <c r="C2764" s="5">
        <f t="shared" si="87"/>
        <v>-5.1207074938687258E-3</v>
      </c>
      <c r="D2764" s="57">
        <v>200.2</v>
      </c>
      <c r="E2764" s="34">
        <f t="shared" si="86"/>
        <v>-7.4367873078829971E-3</v>
      </c>
      <c r="F2764" s="2"/>
    </row>
    <row r="2765" spans="1:6" x14ac:dyDescent="0.3">
      <c r="A2765" s="3">
        <v>40002</v>
      </c>
      <c r="B2765" s="4">
        <v>9360.5898440000001</v>
      </c>
      <c r="C2765" s="5">
        <f t="shared" si="87"/>
        <v>-1.6743755621798084E-2</v>
      </c>
      <c r="D2765" s="57">
        <v>198.03</v>
      </c>
      <c r="E2765" s="34">
        <f t="shared" si="86"/>
        <v>-1.0839160839160811E-2</v>
      </c>
      <c r="F2765" s="2"/>
    </row>
    <row r="2766" spans="1:6" x14ac:dyDescent="0.3">
      <c r="A2766" s="3">
        <v>40003</v>
      </c>
      <c r="B2766" s="4">
        <v>9443.0898440000001</v>
      </c>
      <c r="C2766" s="5">
        <f t="shared" si="87"/>
        <v>8.8135471562063028E-3</v>
      </c>
      <c r="D2766" s="57">
        <v>199.41</v>
      </c>
      <c r="E2766" s="34">
        <f t="shared" si="86"/>
        <v>6.9686411149825211E-3</v>
      </c>
      <c r="F2766" s="2"/>
    </row>
    <row r="2767" spans="1:6" x14ac:dyDescent="0.3">
      <c r="A2767" s="3">
        <v>40004</v>
      </c>
      <c r="B2767" s="4">
        <v>9344.890625</v>
      </c>
      <c r="C2767" s="5">
        <f t="shared" si="87"/>
        <v>-1.0399055883429376E-2</v>
      </c>
      <c r="D2767" s="57">
        <v>197.25</v>
      </c>
      <c r="E2767" s="34">
        <f t="shared" si="86"/>
        <v>-1.0831954265081989E-2</v>
      </c>
      <c r="F2767" s="2"/>
    </row>
    <row r="2768" spans="1:6" x14ac:dyDescent="0.3">
      <c r="A2768" s="3">
        <v>40007</v>
      </c>
      <c r="B2768" s="4">
        <v>9567.390625</v>
      </c>
      <c r="C2768" s="5">
        <f t="shared" si="87"/>
        <v>2.3809802482305686E-2</v>
      </c>
      <c r="D2768" s="57">
        <v>200.8</v>
      </c>
      <c r="E2768" s="34">
        <f t="shared" si="86"/>
        <v>1.7997465145754177E-2</v>
      </c>
      <c r="F2768" s="2"/>
    </row>
    <row r="2769" spans="1:6" x14ac:dyDescent="0.3">
      <c r="A2769" s="3">
        <v>40008</v>
      </c>
      <c r="B2769" s="4">
        <v>9633.9902340000008</v>
      </c>
      <c r="C2769" s="5">
        <f t="shared" si="87"/>
        <v>6.9611048205737713E-3</v>
      </c>
      <c r="D2769" s="57">
        <v>203.5</v>
      </c>
      <c r="E2769" s="34">
        <f t="shared" si="86"/>
        <v>1.3446215139442108E-2</v>
      </c>
      <c r="F2769" s="2"/>
    </row>
    <row r="2770" spans="1:6" x14ac:dyDescent="0.3">
      <c r="A2770" s="3">
        <v>40009</v>
      </c>
      <c r="B2770" s="4">
        <v>9905.2900389999995</v>
      </c>
      <c r="C2770" s="5">
        <f t="shared" si="87"/>
        <v>2.8160689227453739E-2</v>
      </c>
      <c r="D2770" s="57">
        <v>209.08</v>
      </c>
      <c r="E2770" s="34">
        <f t="shared" si="86"/>
        <v>2.7420147420147423E-2</v>
      </c>
      <c r="F2770" s="2"/>
    </row>
    <row r="2771" spans="1:6" x14ac:dyDescent="0.3">
      <c r="A2771" s="3">
        <v>40010</v>
      </c>
      <c r="B2771" s="4">
        <v>9997.5898440000001</v>
      </c>
      <c r="C2771" s="5">
        <f t="shared" si="87"/>
        <v>9.3182334526893396E-3</v>
      </c>
      <c r="D2771" s="57">
        <v>209.86</v>
      </c>
      <c r="E2771" s="34">
        <f t="shared" si="86"/>
        <v>3.7306294241439275E-3</v>
      </c>
      <c r="F2771" s="2"/>
    </row>
    <row r="2772" spans="1:6" x14ac:dyDescent="0.3">
      <c r="A2772" s="3">
        <v>40011</v>
      </c>
      <c r="B2772" s="4">
        <v>10041.890625</v>
      </c>
      <c r="C2772" s="5">
        <f t="shared" si="87"/>
        <v>4.4311460753301279E-3</v>
      </c>
      <c r="D2772" s="57">
        <v>210.67</v>
      </c>
      <c r="E2772" s="34">
        <f t="shared" si="86"/>
        <v>3.8597160011435427E-3</v>
      </c>
      <c r="F2772" s="2"/>
    </row>
    <row r="2773" spans="1:6" x14ac:dyDescent="0.3">
      <c r="A2773" s="3">
        <v>40014</v>
      </c>
      <c r="B2773" s="4">
        <v>10142.789063</v>
      </c>
      <c r="C2773" s="5">
        <f t="shared" si="87"/>
        <v>1.0047753134136528E-2</v>
      </c>
      <c r="D2773" s="57">
        <v>213.22</v>
      </c>
      <c r="E2773" s="34">
        <f t="shared" si="86"/>
        <v>1.2104238856980087E-2</v>
      </c>
      <c r="F2773" s="2"/>
    </row>
    <row r="2774" spans="1:6" x14ac:dyDescent="0.3">
      <c r="A2774" s="3">
        <v>40015</v>
      </c>
      <c r="B2774" s="4">
        <v>10122.189453000001</v>
      </c>
      <c r="C2774" s="5">
        <f t="shared" si="87"/>
        <v>-2.0309610967997882E-3</v>
      </c>
      <c r="D2774" s="57">
        <v>215.02</v>
      </c>
      <c r="E2774" s="34">
        <f t="shared" si="86"/>
        <v>8.4419848044274826E-3</v>
      </c>
      <c r="F2774" s="2"/>
    </row>
    <row r="2775" spans="1:6" x14ac:dyDescent="0.3">
      <c r="A2775" s="3">
        <v>40016</v>
      </c>
      <c r="B2775" s="4">
        <v>10153.389648</v>
      </c>
      <c r="C2775" s="5">
        <f t="shared" si="87"/>
        <v>3.0823563562873968E-3</v>
      </c>
      <c r="D2775" s="57">
        <v>215.65</v>
      </c>
      <c r="E2775" s="34">
        <f t="shared" si="86"/>
        <v>2.9299600037204776E-3</v>
      </c>
      <c r="F2775" s="2"/>
    </row>
    <row r="2776" spans="1:6" x14ac:dyDescent="0.3">
      <c r="A2776" s="3">
        <v>40017</v>
      </c>
      <c r="B2776" s="4">
        <v>10369.789063</v>
      </c>
      <c r="C2776" s="5">
        <f t="shared" si="87"/>
        <v>2.1313021808694765E-2</v>
      </c>
      <c r="D2776" s="57">
        <v>219.79</v>
      </c>
      <c r="E2776" s="34">
        <f t="shared" si="86"/>
        <v>1.919777417111046E-2</v>
      </c>
      <c r="F2776" s="2"/>
    </row>
    <row r="2777" spans="1:6" x14ac:dyDescent="0.3">
      <c r="A2777" s="3">
        <v>40018</v>
      </c>
      <c r="B2777" s="4">
        <v>10438.588867</v>
      </c>
      <c r="C2777" s="5">
        <f t="shared" si="87"/>
        <v>6.6346387165658882E-3</v>
      </c>
      <c r="D2777" s="57">
        <v>219.67</v>
      </c>
      <c r="E2777" s="34">
        <f t="shared" si="86"/>
        <v>-5.459757040812141E-4</v>
      </c>
      <c r="F2777" s="2"/>
    </row>
    <row r="2778" spans="1:6" x14ac:dyDescent="0.3">
      <c r="A2778" s="3">
        <v>40021</v>
      </c>
      <c r="B2778" s="4">
        <v>10591.689453000001</v>
      </c>
      <c r="C2778" s="5">
        <f t="shared" si="87"/>
        <v>1.4666789539341307E-2</v>
      </c>
      <c r="D2778" s="57">
        <v>220.59</v>
      </c>
      <c r="E2778" s="34">
        <f t="shared" si="86"/>
        <v>4.1881003323167576E-3</v>
      </c>
      <c r="F2778" s="2"/>
    </row>
    <row r="2779" spans="1:6" x14ac:dyDescent="0.3">
      <c r="A2779" s="3">
        <v>40022</v>
      </c>
      <c r="B2779" s="4">
        <v>10663.989258</v>
      </c>
      <c r="C2779" s="5">
        <f t="shared" si="87"/>
        <v>6.8260880684638536E-3</v>
      </c>
      <c r="D2779" s="57">
        <v>218.54</v>
      </c>
      <c r="E2779" s="34">
        <f t="shared" si="86"/>
        <v>-9.2932589872615212E-3</v>
      </c>
      <c r="F2779" s="2"/>
    </row>
    <row r="2780" spans="1:6" x14ac:dyDescent="0.3">
      <c r="A2780" s="3">
        <v>40023</v>
      </c>
      <c r="B2780" s="4">
        <v>10661.588867</v>
      </c>
      <c r="C2780" s="5">
        <f t="shared" si="87"/>
        <v>-2.2509315622187831E-4</v>
      </c>
      <c r="D2780" s="57">
        <v>220.37</v>
      </c>
      <c r="E2780" s="34">
        <f t="shared" si="86"/>
        <v>8.373753088679381E-3</v>
      </c>
      <c r="F2780" s="2"/>
    </row>
    <row r="2781" spans="1:6" x14ac:dyDescent="0.3">
      <c r="A2781" s="3">
        <v>40024</v>
      </c>
      <c r="B2781" s="4">
        <v>10874.389648</v>
      </c>
      <c r="C2781" s="5">
        <f t="shared" si="87"/>
        <v>1.9959574848985806E-2</v>
      </c>
      <c r="D2781" s="57">
        <v>225.25</v>
      </c>
      <c r="E2781" s="34">
        <f t="shared" si="86"/>
        <v>2.2144575032899239E-2</v>
      </c>
      <c r="F2781" s="2"/>
    </row>
    <row r="2782" spans="1:6" x14ac:dyDescent="0.3">
      <c r="A2782" s="3">
        <v>40025</v>
      </c>
      <c r="B2782" s="4">
        <v>10855.088867</v>
      </c>
      <c r="C2782" s="5">
        <f t="shared" si="87"/>
        <v>-1.7748840739351124E-3</v>
      </c>
      <c r="D2782" s="57">
        <v>224.91</v>
      </c>
      <c r="E2782" s="34">
        <f t="shared" si="86"/>
        <v>-1.5094339622642172E-3</v>
      </c>
      <c r="F2782" s="2"/>
    </row>
    <row r="2783" spans="1:6" x14ac:dyDescent="0.3">
      <c r="A2783" s="3">
        <v>40028</v>
      </c>
      <c r="B2783" s="4">
        <v>10900.989258</v>
      </c>
      <c r="C2783" s="5">
        <f t="shared" si="87"/>
        <v>4.2284675475610101E-3</v>
      </c>
      <c r="D2783" s="57">
        <v>228.46</v>
      </c>
      <c r="E2783" s="34">
        <f t="shared" si="86"/>
        <v>1.5784091414343671E-2</v>
      </c>
      <c r="F2783" s="2"/>
    </row>
    <row r="2784" spans="1:6" x14ac:dyDescent="0.3">
      <c r="A2784" s="3">
        <v>40029</v>
      </c>
      <c r="B2784" s="4">
        <v>10876.789063</v>
      </c>
      <c r="C2784" s="5">
        <f t="shared" si="87"/>
        <v>-2.2199998942517007E-3</v>
      </c>
      <c r="D2784" s="57">
        <v>227.79</v>
      </c>
      <c r="E2784" s="34">
        <f t="shared" si="86"/>
        <v>-2.9326796813446965E-3</v>
      </c>
      <c r="F2784" s="2"/>
    </row>
    <row r="2785" spans="1:6" x14ac:dyDescent="0.3">
      <c r="A2785" s="3">
        <v>40030</v>
      </c>
      <c r="B2785" s="4">
        <v>10704.389648</v>
      </c>
      <c r="C2785" s="5">
        <f t="shared" si="87"/>
        <v>-1.585021222728844E-2</v>
      </c>
      <c r="D2785" s="57">
        <v>226.87</v>
      </c>
      <c r="E2785" s="34">
        <f t="shared" si="86"/>
        <v>-4.0388076737345457E-3</v>
      </c>
      <c r="F2785" s="2"/>
    </row>
    <row r="2786" spans="1:6" x14ac:dyDescent="0.3">
      <c r="A2786" s="3">
        <v>40031</v>
      </c>
      <c r="B2786" s="4">
        <v>10775.989258</v>
      </c>
      <c r="C2786" s="5">
        <f t="shared" si="87"/>
        <v>6.688808269734281E-3</v>
      </c>
      <c r="D2786" s="57">
        <v>227.89</v>
      </c>
      <c r="E2786" s="34">
        <f t="shared" si="86"/>
        <v>4.4959668532638108E-3</v>
      </c>
      <c r="F2786" s="2"/>
    </row>
    <row r="2787" spans="1:6" x14ac:dyDescent="0.3">
      <c r="A2787" s="3">
        <v>40032</v>
      </c>
      <c r="B2787" s="4">
        <v>10947.588867</v>
      </c>
      <c r="C2787" s="5">
        <f t="shared" si="87"/>
        <v>1.592425575894163E-2</v>
      </c>
      <c r="D2787" s="57">
        <v>230.68</v>
      </c>
      <c r="E2787" s="34">
        <f t="shared" si="86"/>
        <v>1.224274869454578E-2</v>
      </c>
      <c r="F2787" s="2"/>
    </row>
    <row r="2788" spans="1:6" x14ac:dyDescent="0.3">
      <c r="A2788" s="3">
        <v>40035</v>
      </c>
      <c r="B2788" s="4">
        <v>10922.989258</v>
      </c>
      <c r="C2788" s="5">
        <f t="shared" si="87"/>
        <v>-2.2470344199856385E-3</v>
      </c>
      <c r="D2788" s="57">
        <v>229.56</v>
      </c>
      <c r="E2788" s="34">
        <f t="shared" si="86"/>
        <v>-4.8552106814635509E-3</v>
      </c>
      <c r="F2788" s="2"/>
    </row>
    <row r="2789" spans="1:6" x14ac:dyDescent="0.3">
      <c r="A2789" s="3">
        <v>40036</v>
      </c>
      <c r="B2789" s="4">
        <v>10831.889648</v>
      </c>
      <c r="C2789" s="5">
        <f t="shared" si="87"/>
        <v>-8.3401720763643938E-3</v>
      </c>
      <c r="D2789" s="57">
        <v>226.35</v>
      </c>
      <c r="E2789" s="34">
        <f t="shared" si="86"/>
        <v>-1.3983272347098841E-2</v>
      </c>
      <c r="F2789" s="2"/>
    </row>
    <row r="2790" spans="1:6" x14ac:dyDescent="0.3">
      <c r="A2790" s="3">
        <v>40037</v>
      </c>
      <c r="B2790" s="4">
        <v>10933.789063</v>
      </c>
      <c r="C2790" s="5">
        <f t="shared" si="87"/>
        <v>9.4073535007637155E-3</v>
      </c>
      <c r="D2790" s="57">
        <v>228.65</v>
      </c>
      <c r="E2790" s="34">
        <f t="shared" si="86"/>
        <v>1.0161254694057931E-2</v>
      </c>
      <c r="F2790" s="2"/>
    </row>
    <row r="2791" spans="1:6" x14ac:dyDescent="0.3">
      <c r="A2791" s="3">
        <v>40038</v>
      </c>
      <c r="B2791" s="4">
        <v>11046.789063</v>
      </c>
      <c r="C2791" s="5">
        <f t="shared" si="87"/>
        <v>1.0334935066782291E-2</v>
      </c>
      <c r="D2791" s="57">
        <v>230.48</v>
      </c>
      <c r="E2791" s="34">
        <f t="shared" si="86"/>
        <v>8.0034987972883442E-3</v>
      </c>
      <c r="F2791" s="2"/>
    </row>
    <row r="2792" spans="1:6" x14ac:dyDescent="0.3">
      <c r="A2792" s="3">
        <v>40039</v>
      </c>
      <c r="B2792" s="4">
        <v>10901.889648</v>
      </c>
      <c r="C2792" s="5">
        <f t="shared" si="87"/>
        <v>-1.3116880767219952E-2</v>
      </c>
      <c r="D2792" s="57">
        <v>228.77</v>
      </c>
      <c r="E2792" s="34">
        <f t="shared" si="86"/>
        <v>-7.4192988545642713E-3</v>
      </c>
      <c r="F2792" s="2"/>
    </row>
    <row r="2793" spans="1:6" x14ac:dyDescent="0.3">
      <c r="A2793" s="3">
        <v>40042</v>
      </c>
      <c r="B2793" s="4">
        <v>10598.489258</v>
      </c>
      <c r="C2793" s="5">
        <f t="shared" si="87"/>
        <v>-2.7830073482321582E-2</v>
      </c>
      <c r="D2793" s="57">
        <v>224.23</v>
      </c>
      <c r="E2793" s="34">
        <f t="shared" si="86"/>
        <v>-1.9845259430869566E-2</v>
      </c>
      <c r="F2793" s="2"/>
    </row>
    <row r="2794" spans="1:6" x14ac:dyDescent="0.3">
      <c r="A2794" s="3">
        <v>40043</v>
      </c>
      <c r="B2794" s="4">
        <v>10708.289063</v>
      </c>
      <c r="C2794" s="5">
        <f t="shared" si="87"/>
        <v>1.035994869902046E-2</v>
      </c>
      <c r="D2794" s="57">
        <v>227.23</v>
      </c>
      <c r="E2794" s="34">
        <f t="shared" si="86"/>
        <v>1.3379119653926796E-2</v>
      </c>
      <c r="F2794" s="2"/>
    </row>
    <row r="2795" spans="1:6" x14ac:dyDescent="0.3">
      <c r="A2795" s="3">
        <v>40044</v>
      </c>
      <c r="B2795" s="4">
        <v>10695.489258</v>
      </c>
      <c r="C2795" s="5">
        <f t="shared" si="87"/>
        <v>-1.1953174708578818E-3</v>
      </c>
      <c r="D2795" s="57">
        <v>226.45</v>
      </c>
      <c r="E2795" s="34">
        <f t="shared" si="86"/>
        <v>-3.4326453373234589E-3</v>
      </c>
      <c r="F2795" s="2"/>
    </row>
    <row r="2796" spans="1:6" x14ac:dyDescent="0.3">
      <c r="A2796" s="3">
        <v>40045</v>
      </c>
      <c r="B2796" s="4">
        <v>10892.489258</v>
      </c>
      <c r="C2796" s="5">
        <f t="shared" si="87"/>
        <v>1.8418979744442066E-2</v>
      </c>
      <c r="D2796" s="57">
        <v>229.65</v>
      </c>
      <c r="E2796" s="34">
        <f t="shared" si="86"/>
        <v>1.4131154780304689E-2</v>
      </c>
      <c r="F2796" s="2"/>
    </row>
    <row r="2797" spans="1:6" x14ac:dyDescent="0.3">
      <c r="A2797" s="3">
        <v>40046</v>
      </c>
      <c r="B2797" s="4">
        <v>11160.988281</v>
      </c>
      <c r="C2797" s="5">
        <f t="shared" si="87"/>
        <v>2.4649923138808871E-2</v>
      </c>
      <c r="D2797" s="57">
        <v>234.85</v>
      </c>
      <c r="E2797" s="34">
        <f t="shared" si="86"/>
        <v>2.2643152623557539E-2</v>
      </c>
      <c r="F2797" s="2"/>
    </row>
    <row r="2798" spans="1:6" x14ac:dyDescent="0.3">
      <c r="A2798" s="3">
        <v>40049</v>
      </c>
      <c r="B2798" s="4">
        <v>11303.788086</v>
      </c>
      <c r="C2798" s="5">
        <f t="shared" si="87"/>
        <v>1.2794548422122798E-2</v>
      </c>
      <c r="D2798" s="57">
        <v>236.84</v>
      </c>
      <c r="E2798" s="34">
        <f t="shared" si="86"/>
        <v>8.4734937193953197E-3</v>
      </c>
      <c r="F2798" s="2"/>
    </row>
    <row r="2799" spans="1:6" x14ac:dyDescent="0.3">
      <c r="A2799" s="3">
        <v>40050</v>
      </c>
      <c r="B2799" s="4">
        <v>11427.788086</v>
      </c>
      <c r="C2799" s="5">
        <f t="shared" si="87"/>
        <v>1.0969773942734795E-2</v>
      </c>
      <c r="D2799" s="57">
        <v>237.84</v>
      </c>
      <c r="E2799" s="34">
        <f t="shared" si="86"/>
        <v>4.2222597534200546E-3</v>
      </c>
      <c r="F2799" s="2"/>
    </row>
    <row r="2800" spans="1:6" x14ac:dyDescent="0.3">
      <c r="A2800" s="3">
        <v>40051</v>
      </c>
      <c r="B2800" s="4">
        <v>11376.388671999999</v>
      </c>
      <c r="C2800" s="5">
        <f t="shared" si="87"/>
        <v>-4.4977570123977406E-3</v>
      </c>
      <c r="D2800" s="57">
        <v>236.45</v>
      </c>
      <c r="E2800" s="34">
        <f t="shared" si="86"/>
        <v>-5.8442650521359774E-3</v>
      </c>
      <c r="F2800" s="2"/>
    </row>
    <row r="2801" spans="1:6" x14ac:dyDescent="0.3">
      <c r="A2801" s="3">
        <v>40052</v>
      </c>
      <c r="B2801" s="4">
        <v>11356.888671999999</v>
      </c>
      <c r="C2801" s="5">
        <f t="shared" si="87"/>
        <v>-1.7140764580234613E-3</v>
      </c>
      <c r="D2801" s="57">
        <v>235.24</v>
      </c>
      <c r="E2801" s="34">
        <f t="shared" si="86"/>
        <v>-5.1173609642629625E-3</v>
      </c>
      <c r="F2801" s="2"/>
    </row>
    <row r="2802" spans="1:6" x14ac:dyDescent="0.3">
      <c r="A2802" s="3">
        <v>40053</v>
      </c>
      <c r="B2802" s="4">
        <v>11442.688477</v>
      </c>
      <c r="C2802" s="5">
        <f t="shared" si="87"/>
        <v>7.554868897459377E-3</v>
      </c>
      <c r="D2802" s="57">
        <v>237.51</v>
      </c>
      <c r="E2802" s="34">
        <f t="shared" si="86"/>
        <v>9.6497194354701055E-3</v>
      </c>
      <c r="F2802" s="2"/>
    </row>
    <row r="2803" spans="1:6" x14ac:dyDescent="0.3">
      <c r="A2803" s="3">
        <v>40056</v>
      </c>
      <c r="B2803" s="4">
        <v>11365.087890999999</v>
      </c>
      <c r="C2803" s="5">
        <f t="shared" si="87"/>
        <v>-6.7816742678942221E-3</v>
      </c>
      <c r="D2803" s="57">
        <v>236</v>
      </c>
      <c r="E2803" s="34">
        <f t="shared" si="86"/>
        <v>-6.357627047282155E-3</v>
      </c>
      <c r="F2803" s="2"/>
    </row>
    <row r="2804" spans="1:6" x14ac:dyDescent="0.3">
      <c r="A2804" s="3">
        <v>40057</v>
      </c>
      <c r="B2804" s="4">
        <v>11172.988281</v>
      </c>
      <c r="C2804" s="5">
        <f t="shared" si="87"/>
        <v>-1.6902606635547657E-2</v>
      </c>
      <c r="D2804" s="57">
        <v>231.66</v>
      </c>
      <c r="E2804" s="34">
        <f t="shared" si="86"/>
        <v>-1.8389830508474536E-2</v>
      </c>
      <c r="F2804" s="2"/>
    </row>
    <row r="2805" spans="1:6" x14ac:dyDescent="0.3">
      <c r="A2805" s="3">
        <v>40058</v>
      </c>
      <c r="B2805" s="4">
        <v>10999.689453000001</v>
      </c>
      <c r="C2805" s="5">
        <f t="shared" si="87"/>
        <v>-1.5510517297749105E-2</v>
      </c>
      <c r="D2805" s="57">
        <v>230.59</v>
      </c>
      <c r="E2805" s="34">
        <f t="shared" si="86"/>
        <v>-4.6188379521712175E-3</v>
      </c>
      <c r="F2805" s="2"/>
    </row>
    <row r="2806" spans="1:6" x14ac:dyDescent="0.3">
      <c r="A2806" s="3">
        <v>40059</v>
      </c>
      <c r="B2806" s="4">
        <v>11018.088867</v>
      </c>
      <c r="C2806" s="5">
        <f t="shared" si="87"/>
        <v>1.672721223505258E-3</v>
      </c>
      <c r="D2806" s="57">
        <v>230.68</v>
      </c>
      <c r="E2806" s="34">
        <f t="shared" si="86"/>
        <v>3.9030313543531037E-4</v>
      </c>
      <c r="F2806" s="2"/>
    </row>
    <row r="2807" spans="1:6" x14ac:dyDescent="0.3">
      <c r="A2807" s="3">
        <v>40060</v>
      </c>
      <c r="B2807" s="4">
        <v>11222.688477</v>
      </c>
      <c r="C2807" s="5">
        <f t="shared" si="87"/>
        <v>1.8569428189383119E-2</v>
      </c>
      <c r="D2807" s="57">
        <v>233.85</v>
      </c>
      <c r="E2807" s="34">
        <f t="shared" si="86"/>
        <v>1.3741980232356399E-2</v>
      </c>
      <c r="F2807" s="2"/>
    </row>
    <row r="2808" spans="1:6" x14ac:dyDescent="0.3">
      <c r="A2808" s="3">
        <v>40063</v>
      </c>
      <c r="B2808" s="4">
        <v>11388.587890999999</v>
      </c>
      <c r="C2808" s="5">
        <f t="shared" si="87"/>
        <v>1.4782501923669811E-2</v>
      </c>
      <c r="D2808" s="57">
        <v>237.2</v>
      </c>
      <c r="E2808" s="34">
        <f t="shared" si="86"/>
        <v>1.4325422279238831E-2</v>
      </c>
      <c r="F2808" s="2"/>
    </row>
    <row r="2809" spans="1:6" x14ac:dyDescent="0.3">
      <c r="A2809" s="3">
        <v>40064</v>
      </c>
      <c r="B2809" s="4">
        <v>11366.587890999999</v>
      </c>
      <c r="C2809" s="5">
        <f t="shared" si="87"/>
        <v>-1.9317583716753628E-3</v>
      </c>
      <c r="D2809" s="57">
        <v>237.89</v>
      </c>
      <c r="E2809" s="34">
        <f t="shared" si="86"/>
        <v>2.9089376053963445E-3</v>
      </c>
      <c r="F2809" s="2"/>
    </row>
    <row r="2810" spans="1:6" x14ac:dyDescent="0.3">
      <c r="A2810" s="3">
        <v>40065</v>
      </c>
      <c r="B2810" s="4">
        <v>11461.988281</v>
      </c>
      <c r="C2810" s="5">
        <f t="shared" si="87"/>
        <v>8.3930543549959324E-3</v>
      </c>
      <c r="D2810" s="57">
        <v>240.09</v>
      </c>
      <c r="E2810" s="34">
        <f t="shared" si="86"/>
        <v>9.2479717516500415E-3</v>
      </c>
      <c r="F2810" s="2"/>
    </row>
    <row r="2811" spans="1:6" x14ac:dyDescent="0.3">
      <c r="A2811" s="3">
        <v>40066</v>
      </c>
      <c r="B2811" s="4">
        <v>11340.788086</v>
      </c>
      <c r="C2811" s="5">
        <f t="shared" si="87"/>
        <v>-1.0574098666712772E-2</v>
      </c>
      <c r="D2811" s="57">
        <v>240.47</v>
      </c>
      <c r="E2811" s="34">
        <f t="shared" si="86"/>
        <v>1.5827398059060638E-3</v>
      </c>
      <c r="F2811" s="2"/>
    </row>
    <row r="2812" spans="1:6" x14ac:dyDescent="0.3">
      <c r="A2812" s="3">
        <v>40067</v>
      </c>
      <c r="B2812" s="4">
        <v>11452.587890999999</v>
      </c>
      <c r="C2812" s="5">
        <f t="shared" si="87"/>
        <v>9.8582042228629874E-3</v>
      </c>
      <c r="D2812" s="57">
        <v>241.74</v>
      </c>
      <c r="E2812" s="34">
        <f t="shared" si="86"/>
        <v>5.2813240736890865E-3</v>
      </c>
      <c r="F2812" s="2"/>
    </row>
    <row r="2813" spans="1:6" x14ac:dyDescent="0.3">
      <c r="A2813" s="3">
        <v>40070</v>
      </c>
      <c r="B2813" s="4">
        <v>11492.587890999999</v>
      </c>
      <c r="C2813" s="5">
        <f t="shared" si="87"/>
        <v>3.4926603821512359E-3</v>
      </c>
      <c r="D2813" s="57">
        <v>240.93</v>
      </c>
      <c r="E2813" s="34">
        <f t="shared" si="86"/>
        <v>-3.350707371556183E-3</v>
      </c>
      <c r="F2813" s="2"/>
    </row>
    <row r="2814" spans="1:6" x14ac:dyDescent="0.3">
      <c r="A2814" s="3">
        <v>40071</v>
      </c>
      <c r="B2814" s="4">
        <v>11593.288086</v>
      </c>
      <c r="C2814" s="5">
        <f t="shared" si="87"/>
        <v>8.762186198189692E-3</v>
      </c>
      <c r="D2814" s="57">
        <v>241.36</v>
      </c>
      <c r="E2814" s="34">
        <f t="shared" si="86"/>
        <v>1.7847507574815236E-3</v>
      </c>
      <c r="F2814" s="2"/>
    </row>
    <row r="2815" spans="1:6" x14ac:dyDescent="0.3">
      <c r="A2815" s="3">
        <v>40072</v>
      </c>
      <c r="B2815" s="4">
        <v>11746.888671999999</v>
      </c>
      <c r="C2815" s="5">
        <f t="shared" si="87"/>
        <v>1.3249095930384591E-2</v>
      </c>
      <c r="D2815" s="57">
        <v>244.82</v>
      </c>
      <c r="E2815" s="34">
        <f t="shared" si="86"/>
        <v>1.4335432548889582E-2</v>
      </c>
      <c r="F2815" s="2"/>
    </row>
    <row r="2816" spans="1:6" x14ac:dyDescent="0.3">
      <c r="A2816" s="3">
        <v>40073</v>
      </c>
      <c r="B2816" s="4">
        <v>11770.988281</v>
      </c>
      <c r="C2816" s="5">
        <f t="shared" si="87"/>
        <v>2.0515737973616499E-3</v>
      </c>
      <c r="D2816" s="57">
        <v>246.1</v>
      </c>
      <c r="E2816" s="34">
        <f t="shared" si="86"/>
        <v>5.228331018707566E-3</v>
      </c>
      <c r="F2816" s="2"/>
    </row>
    <row r="2817" spans="1:6" x14ac:dyDescent="0.3">
      <c r="A2817" s="3">
        <v>40074</v>
      </c>
      <c r="B2817" s="4">
        <v>11777.288086</v>
      </c>
      <c r="C2817" s="5">
        <f t="shared" si="87"/>
        <v>5.3519762738774013E-4</v>
      </c>
      <c r="D2817" s="57">
        <v>244.92</v>
      </c>
      <c r="E2817" s="34">
        <f t="shared" si="86"/>
        <v>-4.7947988622510929E-3</v>
      </c>
      <c r="F2817" s="2"/>
    </row>
    <row r="2818" spans="1:6" x14ac:dyDescent="0.3">
      <c r="A2818" s="3">
        <v>40077</v>
      </c>
      <c r="B2818" s="4">
        <v>11727.388671999999</v>
      </c>
      <c r="C2818" s="5">
        <f t="shared" si="87"/>
        <v>-4.2369188590468676E-3</v>
      </c>
      <c r="D2818" s="57">
        <v>242.97</v>
      </c>
      <c r="E2818" s="34">
        <f t="shared" ref="E2818:E2881" si="88">D2818/D2817-1</f>
        <v>-7.9617834394903886E-3</v>
      </c>
      <c r="F2818" s="2"/>
    </row>
    <row r="2819" spans="1:6" x14ac:dyDescent="0.3">
      <c r="A2819" s="3">
        <v>40078</v>
      </c>
      <c r="B2819" s="4">
        <v>11816.688477</v>
      </c>
      <c r="C2819" s="5">
        <f t="shared" ref="C2819:C2882" si="89">B2819/B2818-1</f>
        <v>7.6146367701797057E-3</v>
      </c>
      <c r="D2819" s="57">
        <v>244.22</v>
      </c>
      <c r="E2819" s="34">
        <f t="shared" si="88"/>
        <v>5.1446680660163224E-3</v>
      </c>
      <c r="F2819" s="2"/>
    </row>
    <row r="2820" spans="1:6" x14ac:dyDescent="0.3">
      <c r="A2820" s="3">
        <v>40079</v>
      </c>
      <c r="B2820" s="4">
        <v>11853.288086</v>
      </c>
      <c r="C2820" s="5">
        <f t="shared" si="89"/>
        <v>3.097281363661164E-3</v>
      </c>
      <c r="D2820" s="57">
        <v>244.74</v>
      </c>
      <c r="E2820" s="34">
        <f t="shared" si="88"/>
        <v>2.1292277454754149E-3</v>
      </c>
      <c r="F2820" s="2"/>
    </row>
    <row r="2821" spans="1:6" x14ac:dyDescent="0.3">
      <c r="A2821" s="3">
        <v>40080</v>
      </c>
      <c r="B2821" s="4">
        <v>11695.888671999999</v>
      </c>
      <c r="C2821" s="5">
        <f t="shared" si="89"/>
        <v>-1.3278966381143342E-2</v>
      </c>
      <c r="D2821" s="57">
        <v>239.98</v>
      </c>
      <c r="E2821" s="34">
        <f t="shared" si="88"/>
        <v>-1.9449211408024913E-2</v>
      </c>
      <c r="F2821" s="2"/>
    </row>
    <row r="2822" spans="1:6" x14ac:dyDescent="0.3">
      <c r="A2822" s="3">
        <v>40081</v>
      </c>
      <c r="B2822" s="4">
        <v>11643.788086</v>
      </c>
      <c r="C2822" s="5">
        <f t="shared" si="89"/>
        <v>-4.4546068675164197E-3</v>
      </c>
      <c r="D2822" s="57">
        <v>238.95</v>
      </c>
      <c r="E2822" s="34">
        <f t="shared" si="88"/>
        <v>-4.2920243353612442E-3</v>
      </c>
      <c r="F2822" s="2"/>
    </row>
    <row r="2823" spans="1:6" x14ac:dyDescent="0.3">
      <c r="A2823" s="3">
        <v>40084</v>
      </c>
      <c r="B2823" s="4">
        <v>11891.188477</v>
      </c>
      <c r="C2823" s="5">
        <f t="shared" si="89"/>
        <v>2.1247414430142664E-2</v>
      </c>
      <c r="D2823" s="57">
        <v>243.2</v>
      </c>
      <c r="E2823" s="34">
        <f t="shared" si="88"/>
        <v>1.7786147729650592E-2</v>
      </c>
      <c r="F2823" s="2"/>
    </row>
    <row r="2824" spans="1:6" x14ac:dyDescent="0.3">
      <c r="A2824" s="3">
        <v>40085</v>
      </c>
      <c r="B2824" s="4">
        <v>11853.688477</v>
      </c>
      <c r="C2824" s="5">
        <f t="shared" si="89"/>
        <v>-3.1535956286062872E-3</v>
      </c>
      <c r="D2824" s="57">
        <v>243.59</v>
      </c>
      <c r="E2824" s="34">
        <f t="shared" si="88"/>
        <v>1.6036184210526105E-3</v>
      </c>
      <c r="F2824" s="2"/>
    </row>
    <row r="2825" spans="1:6" x14ac:dyDescent="0.3">
      <c r="A2825" s="3">
        <v>40086</v>
      </c>
      <c r="B2825" s="4">
        <v>11756.087890999999</v>
      </c>
      <c r="C2825" s="5">
        <f t="shared" si="89"/>
        <v>-8.2337734950076458E-3</v>
      </c>
      <c r="D2825" s="57">
        <v>242.47</v>
      </c>
      <c r="E2825" s="34">
        <f t="shared" si="88"/>
        <v>-4.597889896957974E-3</v>
      </c>
      <c r="F2825" s="2"/>
    </row>
    <row r="2826" spans="1:6" x14ac:dyDescent="0.3">
      <c r="A2826" s="3">
        <v>40087</v>
      </c>
      <c r="B2826" s="4">
        <v>11518.188477</v>
      </c>
      <c r="C2826" s="5">
        <f t="shared" si="89"/>
        <v>-2.0236273852811681E-2</v>
      </c>
      <c r="D2826" s="57">
        <v>238.62</v>
      </c>
      <c r="E2826" s="34">
        <f t="shared" si="88"/>
        <v>-1.5878252979750096E-2</v>
      </c>
      <c r="F2826" s="2"/>
    </row>
    <row r="2827" spans="1:6" x14ac:dyDescent="0.3">
      <c r="A2827" s="3">
        <v>40088</v>
      </c>
      <c r="B2827" s="4">
        <v>11326.688477</v>
      </c>
      <c r="C2827" s="5">
        <f t="shared" si="89"/>
        <v>-1.662587831258322E-2</v>
      </c>
      <c r="D2827" s="57">
        <v>234.1</v>
      </c>
      <c r="E2827" s="34">
        <f t="shared" si="88"/>
        <v>-1.8942251278182942E-2</v>
      </c>
      <c r="F2827" s="2"/>
    </row>
    <row r="2828" spans="1:6" x14ac:dyDescent="0.3">
      <c r="A2828" s="3">
        <v>40091</v>
      </c>
      <c r="B2828" s="4">
        <v>11556.988281</v>
      </c>
      <c r="C2828" s="5">
        <f t="shared" si="89"/>
        <v>2.0332492101963195E-2</v>
      </c>
      <c r="D2828" s="57">
        <v>236.09</v>
      </c>
      <c r="E2828" s="34">
        <f t="shared" si="88"/>
        <v>8.500640751815558E-3</v>
      </c>
      <c r="F2828" s="2"/>
    </row>
    <row r="2829" spans="1:6" x14ac:dyDescent="0.3">
      <c r="A2829" s="3">
        <v>40092</v>
      </c>
      <c r="B2829" s="4">
        <v>11817.087890999999</v>
      </c>
      <c r="C2829" s="5">
        <f t="shared" si="89"/>
        <v>2.2505829691599644E-2</v>
      </c>
      <c r="D2829" s="57">
        <v>241.17</v>
      </c>
      <c r="E2829" s="34">
        <f t="shared" si="88"/>
        <v>2.1517218010080885E-2</v>
      </c>
      <c r="F2829" s="2"/>
    </row>
    <row r="2830" spans="1:6" x14ac:dyDescent="0.3">
      <c r="A2830" s="3">
        <v>40093</v>
      </c>
      <c r="B2830" s="4">
        <v>11721.388671999999</v>
      </c>
      <c r="C2830" s="5">
        <f t="shared" si="89"/>
        <v>-8.0983758335998468E-3</v>
      </c>
      <c r="D2830" s="57">
        <v>240.3</v>
      </c>
      <c r="E2830" s="34">
        <f t="shared" si="88"/>
        <v>-3.6074138574448966E-3</v>
      </c>
      <c r="F2830" s="2"/>
    </row>
    <row r="2831" spans="1:6" x14ac:dyDescent="0.3">
      <c r="A2831" s="3">
        <v>40094</v>
      </c>
      <c r="B2831" s="4">
        <v>11814.288086</v>
      </c>
      <c r="C2831" s="5">
        <f t="shared" si="89"/>
        <v>7.9256320730938246E-3</v>
      </c>
      <c r="D2831" s="57">
        <v>243.44</v>
      </c>
      <c r="E2831" s="34">
        <f t="shared" si="88"/>
        <v>1.3066999583853489E-2</v>
      </c>
      <c r="F2831" s="2"/>
    </row>
    <row r="2832" spans="1:6" x14ac:dyDescent="0.3">
      <c r="A2832" s="3">
        <v>40095</v>
      </c>
      <c r="B2832" s="4">
        <v>11743.188477</v>
      </c>
      <c r="C2832" s="5">
        <f t="shared" si="89"/>
        <v>-6.0181035439836883E-3</v>
      </c>
      <c r="D2832" s="57">
        <v>242.73</v>
      </c>
      <c r="E2832" s="34">
        <f t="shared" si="88"/>
        <v>-2.9165297403878077E-3</v>
      </c>
      <c r="F2832" s="2"/>
    </row>
    <row r="2833" spans="1:6" x14ac:dyDescent="0.3">
      <c r="A2833" s="3">
        <v>40098</v>
      </c>
      <c r="B2833" s="4">
        <v>11748.788086</v>
      </c>
      <c r="C2833" s="5">
        <f t="shared" si="89"/>
        <v>4.7683889353966613E-4</v>
      </c>
      <c r="D2833" s="57">
        <v>244.34</v>
      </c>
      <c r="E2833" s="34">
        <f t="shared" si="88"/>
        <v>6.6328842747085393E-3</v>
      </c>
      <c r="F2833" s="2"/>
    </row>
    <row r="2834" spans="1:6" x14ac:dyDescent="0.3">
      <c r="A2834" s="3">
        <v>40099</v>
      </c>
      <c r="B2834" s="4">
        <v>11608.288086</v>
      </c>
      <c r="C2834" s="5">
        <f t="shared" si="89"/>
        <v>-1.1958680246128672E-2</v>
      </c>
      <c r="D2834" s="57">
        <v>241.94</v>
      </c>
      <c r="E2834" s="34">
        <f t="shared" si="88"/>
        <v>-9.8223786526970835E-3</v>
      </c>
      <c r="F2834" s="2"/>
    </row>
    <row r="2835" spans="1:6" x14ac:dyDescent="0.3">
      <c r="A2835" s="3">
        <v>40100</v>
      </c>
      <c r="B2835" s="4">
        <v>11870.888671999999</v>
      </c>
      <c r="C2835" s="5">
        <f t="shared" si="89"/>
        <v>2.2621818484734657E-2</v>
      </c>
      <c r="D2835" s="57">
        <v>246.98</v>
      </c>
      <c r="E2835" s="34">
        <f t="shared" si="88"/>
        <v>2.083161114325871E-2</v>
      </c>
      <c r="F2835" s="2"/>
    </row>
    <row r="2836" spans="1:6" x14ac:dyDescent="0.3">
      <c r="A2836" s="3">
        <v>40101</v>
      </c>
      <c r="B2836" s="4">
        <v>11849.688477</v>
      </c>
      <c r="C2836" s="5">
        <f t="shared" si="89"/>
        <v>-1.7858978873254161E-3</v>
      </c>
      <c r="D2836" s="57">
        <v>247.28</v>
      </c>
      <c r="E2836" s="34">
        <f t="shared" si="88"/>
        <v>1.2146732528950377E-3</v>
      </c>
      <c r="F2836" s="2"/>
    </row>
    <row r="2837" spans="1:6" x14ac:dyDescent="0.3">
      <c r="A2837" s="3">
        <v>40102</v>
      </c>
      <c r="B2837" s="4">
        <v>11676.388671999999</v>
      </c>
      <c r="C2837" s="5">
        <f t="shared" si="89"/>
        <v>-1.462484058854141E-2</v>
      </c>
      <c r="D2837" s="57">
        <v>245.58</v>
      </c>
      <c r="E2837" s="34">
        <f t="shared" si="88"/>
        <v>-6.8747978000646137E-3</v>
      </c>
      <c r="F2837" s="2"/>
    </row>
    <row r="2838" spans="1:6" x14ac:dyDescent="0.3">
      <c r="A2838" s="3">
        <v>40105</v>
      </c>
      <c r="B2838" s="4">
        <v>11885.288086</v>
      </c>
      <c r="C2838" s="5">
        <f t="shared" si="89"/>
        <v>1.7890755426885008E-2</v>
      </c>
      <c r="D2838" s="57">
        <v>249.34</v>
      </c>
      <c r="E2838" s="34">
        <f t="shared" si="88"/>
        <v>1.5310693053180113E-2</v>
      </c>
      <c r="F2838" s="2"/>
    </row>
    <row r="2839" spans="1:6" x14ac:dyDescent="0.3">
      <c r="A2839" s="3">
        <v>40106</v>
      </c>
      <c r="B2839" s="4">
        <v>11790.188477</v>
      </c>
      <c r="C2839" s="5">
        <f t="shared" si="89"/>
        <v>-8.0014559438421617E-3</v>
      </c>
      <c r="D2839" s="57">
        <v>248.25</v>
      </c>
      <c r="E2839" s="34">
        <f t="shared" si="88"/>
        <v>-4.3715408678912659E-3</v>
      </c>
      <c r="F2839" s="2"/>
    </row>
    <row r="2840" spans="1:6" x14ac:dyDescent="0.3">
      <c r="A2840" s="3">
        <v>40107</v>
      </c>
      <c r="B2840" s="4">
        <v>11875.188477</v>
      </c>
      <c r="C2840" s="5">
        <f t="shared" si="89"/>
        <v>7.209384325434387E-3</v>
      </c>
      <c r="D2840" s="57">
        <v>249.19</v>
      </c>
      <c r="E2840" s="34">
        <f t="shared" si="88"/>
        <v>3.7865055387713564E-3</v>
      </c>
      <c r="F2840" s="2"/>
    </row>
    <row r="2841" spans="1:6" x14ac:dyDescent="0.3">
      <c r="A2841" s="3">
        <v>40108</v>
      </c>
      <c r="B2841" s="4">
        <v>11828.587890999999</v>
      </c>
      <c r="C2841" s="5">
        <f t="shared" si="89"/>
        <v>-3.9241975898114401E-3</v>
      </c>
      <c r="D2841" s="57">
        <v>246.23</v>
      </c>
      <c r="E2841" s="34">
        <f t="shared" si="88"/>
        <v>-1.1878486295597734E-2</v>
      </c>
      <c r="F2841" s="2"/>
    </row>
    <row r="2842" spans="1:6" x14ac:dyDescent="0.3">
      <c r="A2842" s="3">
        <v>40109</v>
      </c>
      <c r="B2842" s="4">
        <v>11739.788086</v>
      </c>
      <c r="C2842" s="5">
        <f t="shared" si="89"/>
        <v>-7.5072194431224926E-3</v>
      </c>
      <c r="D2842" s="57">
        <v>244.89</v>
      </c>
      <c r="E2842" s="34">
        <f t="shared" si="88"/>
        <v>-5.442066360719644E-3</v>
      </c>
      <c r="F2842" s="2"/>
    </row>
    <row r="2843" spans="1:6" x14ac:dyDescent="0.3">
      <c r="A2843" s="3">
        <v>40112</v>
      </c>
      <c r="B2843" s="4">
        <v>11622.587890999999</v>
      </c>
      <c r="C2843" s="5">
        <f t="shared" si="89"/>
        <v>-9.9831610367623336E-3</v>
      </c>
      <c r="D2843" s="57">
        <v>241.84</v>
      </c>
      <c r="E2843" s="34">
        <f t="shared" si="88"/>
        <v>-1.2454571440238427E-2</v>
      </c>
      <c r="F2843" s="2"/>
    </row>
    <row r="2844" spans="1:6" x14ac:dyDescent="0.3">
      <c r="A2844" s="3">
        <v>40113</v>
      </c>
      <c r="B2844" s="4">
        <v>11633.988281</v>
      </c>
      <c r="C2844" s="5">
        <f t="shared" si="89"/>
        <v>9.8088223611791925E-4</v>
      </c>
      <c r="D2844" s="57">
        <v>242.27</v>
      </c>
      <c r="E2844" s="34">
        <f t="shared" si="88"/>
        <v>1.7780350645055787E-3</v>
      </c>
      <c r="F2844" s="2"/>
    </row>
    <row r="2845" spans="1:6" x14ac:dyDescent="0.3">
      <c r="A2845" s="3">
        <v>40114</v>
      </c>
      <c r="B2845" s="4">
        <v>11429.788086</v>
      </c>
      <c r="C2845" s="5">
        <f t="shared" si="89"/>
        <v>-1.7552037192051118E-2</v>
      </c>
      <c r="D2845" s="57">
        <v>237.34</v>
      </c>
      <c r="E2845" s="34">
        <f t="shared" si="88"/>
        <v>-2.0349197176703693E-2</v>
      </c>
      <c r="F2845" s="2"/>
    </row>
    <row r="2846" spans="1:6" x14ac:dyDescent="0.3">
      <c r="A2846" s="3">
        <v>40115</v>
      </c>
      <c r="B2846" s="4">
        <v>11683.388671999999</v>
      </c>
      <c r="C2846" s="5">
        <f t="shared" si="89"/>
        <v>2.2187689228519103E-2</v>
      </c>
      <c r="D2846" s="57">
        <v>241.73</v>
      </c>
      <c r="E2846" s="34">
        <f t="shared" si="88"/>
        <v>1.8496671441813328E-2</v>
      </c>
      <c r="F2846" s="2"/>
    </row>
    <row r="2847" spans="1:6" x14ac:dyDescent="0.3">
      <c r="A2847" s="3">
        <v>40116</v>
      </c>
      <c r="B2847" s="4">
        <v>11414.788086</v>
      </c>
      <c r="C2847" s="5">
        <f t="shared" si="89"/>
        <v>-2.2989955529230777E-2</v>
      </c>
      <c r="D2847" s="57">
        <v>236.93</v>
      </c>
      <c r="E2847" s="34">
        <f t="shared" si="88"/>
        <v>-1.9856865097422682E-2</v>
      </c>
      <c r="F2847" s="2"/>
    </row>
    <row r="2848" spans="1:6" x14ac:dyDescent="0.3">
      <c r="A2848" s="3">
        <v>40119</v>
      </c>
      <c r="B2848" s="4">
        <v>11465.788086</v>
      </c>
      <c r="C2848" s="5">
        <f t="shared" si="89"/>
        <v>4.4678884632602944E-3</v>
      </c>
      <c r="D2848" s="57">
        <v>237.64</v>
      </c>
      <c r="E2848" s="34">
        <f t="shared" si="88"/>
        <v>2.9966656818469772E-3</v>
      </c>
      <c r="F2848" s="2"/>
    </row>
    <row r="2849" spans="1:6" x14ac:dyDescent="0.3">
      <c r="A2849" s="3">
        <v>40120</v>
      </c>
      <c r="B2849" s="4">
        <v>11242.388671999999</v>
      </c>
      <c r="C2849" s="5">
        <f t="shared" si="89"/>
        <v>-1.9483999906886207E-2</v>
      </c>
      <c r="D2849" s="57">
        <v>234.9</v>
      </c>
      <c r="E2849" s="34">
        <f t="shared" si="88"/>
        <v>-1.1530045446894399E-2</v>
      </c>
      <c r="F2849" s="2"/>
    </row>
    <row r="2850" spans="1:6" x14ac:dyDescent="0.3">
      <c r="A2850" s="3">
        <v>40121</v>
      </c>
      <c r="B2850" s="4">
        <v>11387.688477</v>
      </c>
      <c r="C2850" s="5">
        <f t="shared" si="89"/>
        <v>1.2924282306826962E-2</v>
      </c>
      <c r="D2850" s="57">
        <v>239.13</v>
      </c>
      <c r="E2850" s="34">
        <f t="shared" si="88"/>
        <v>1.8007662835249016E-2</v>
      </c>
      <c r="F2850" s="2"/>
    </row>
    <row r="2851" spans="1:6" x14ac:dyDescent="0.3">
      <c r="A2851" s="3">
        <v>40122</v>
      </c>
      <c r="B2851" s="4">
        <v>11548.888671999999</v>
      </c>
      <c r="C2851" s="5">
        <f t="shared" si="89"/>
        <v>1.4155655498091502E-2</v>
      </c>
      <c r="D2851" s="57">
        <v>240.52</v>
      </c>
      <c r="E2851" s="34">
        <f t="shared" si="88"/>
        <v>5.8127378413415087E-3</v>
      </c>
      <c r="F2851" s="2"/>
    </row>
    <row r="2852" spans="1:6" x14ac:dyDescent="0.3">
      <c r="A2852" s="3">
        <v>40123</v>
      </c>
      <c r="B2852" s="4">
        <v>11580.587890999999</v>
      </c>
      <c r="C2852" s="5">
        <f t="shared" si="89"/>
        <v>2.7447852256861083E-3</v>
      </c>
      <c r="D2852" s="57">
        <v>241.06</v>
      </c>
      <c r="E2852" s="34">
        <f t="shared" si="88"/>
        <v>2.2451355396639894E-3</v>
      </c>
      <c r="F2852" s="2"/>
    </row>
    <row r="2853" spans="1:6" x14ac:dyDescent="0.3">
      <c r="A2853" s="3">
        <v>40126</v>
      </c>
      <c r="B2853" s="4">
        <v>11816.788086</v>
      </c>
      <c r="C2853" s="5">
        <f t="shared" si="89"/>
        <v>2.0396217983334575E-2</v>
      </c>
      <c r="D2853" s="57">
        <v>245.74</v>
      </c>
      <c r="E2853" s="34">
        <f t="shared" si="88"/>
        <v>1.9414253712768614E-2</v>
      </c>
      <c r="F2853" s="2"/>
    </row>
    <row r="2854" spans="1:6" x14ac:dyDescent="0.3">
      <c r="A2854" s="3">
        <v>40127</v>
      </c>
      <c r="B2854" s="4">
        <v>11813.988281</v>
      </c>
      <c r="C2854" s="5">
        <f t="shared" si="89"/>
        <v>-2.3693451889161832E-4</v>
      </c>
      <c r="D2854" s="57">
        <v>245.31</v>
      </c>
      <c r="E2854" s="34">
        <f t="shared" si="88"/>
        <v>-1.7498168796289404E-3</v>
      </c>
      <c r="F2854" s="2"/>
    </row>
    <row r="2855" spans="1:6" x14ac:dyDescent="0.3">
      <c r="A2855" s="3">
        <v>40128</v>
      </c>
      <c r="B2855" s="4">
        <v>11801.388671999999</v>
      </c>
      <c r="C2855" s="5">
        <f t="shared" si="89"/>
        <v>-1.0664991957257675E-3</v>
      </c>
      <c r="D2855" s="57">
        <v>246.2</v>
      </c>
      <c r="E2855" s="34">
        <f t="shared" si="88"/>
        <v>3.6280624515918625E-3</v>
      </c>
      <c r="F2855" s="2"/>
    </row>
    <row r="2856" spans="1:6" x14ac:dyDescent="0.3">
      <c r="A2856" s="3">
        <v>40129</v>
      </c>
      <c r="B2856" s="4">
        <v>11834.488281</v>
      </c>
      <c r="C2856" s="5">
        <f t="shared" si="89"/>
        <v>2.8047215391298064E-3</v>
      </c>
      <c r="D2856" s="57">
        <v>246.61</v>
      </c>
      <c r="E2856" s="34">
        <f t="shared" si="88"/>
        <v>1.6653127538588386E-3</v>
      </c>
      <c r="F2856" s="2"/>
    </row>
    <row r="2857" spans="1:6" x14ac:dyDescent="0.3">
      <c r="A2857" s="3">
        <v>40130</v>
      </c>
      <c r="B2857" s="4">
        <v>11866.988281</v>
      </c>
      <c r="C2857" s="5">
        <f t="shared" si="89"/>
        <v>2.7462108397351415E-3</v>
      </c>
      <c r="D2857" s="57">
        <v>247.8</v>
      </c>
      <c r="E2857" s="34">
        <f t="shared" si="88"/>
        <v>4.8254328697132642E-3</v>
      </c>
      <c r="F2857" s="2"/>
    </row>
    <row r="2858" spans="1:6" x14ac:dyDescent="0.3">
      <c r="A2858" s="3">
        <v>40133</v>
      </c>
      <c r="B2858" s="4">
        <v>11986.888671999999</v>
      </c>
      <c r="C2858" s="5">
        <f t="shared" si="89"/>
        <v>1.0103691700106276E-2</v>
      </c>
      <c r="D2858" s="57">
        <v>251.34</v>
      </c>
      <c r="E2858" s="34">
        <f t="shared" si="88"/>
        <v>1.4285714285714235E-2</v>
      </c>
      <c r="F2858" s="2"/>
    </row>
    <row r="2859" spans="1:6" x14ac:dyDescent="0.3">
      <c r="A2859" s="3">
        <v>40134</v>
      </c>
      <c r="B2859" s="4">
        <v>11959.388671999999</v>
      </c>
      <c r="C2859" s="5">
        <f t="shared" si="89"/>
        <v>-2.2941733048907897E-3</v>
      </c>
      <c r="D2859" s="57">
        <v>250.36</v>
      </c>
      <c r="E2859" s="34">
        <f t="shared" si="88"/>
        <v>-3.899100819606871E-3</v>
      </c>
      <c r="F2859" s="2"/>
    </row>
    <row r="2860" spans="1:6" x14ac:dyDescent="0.3">
      <c r="A2860" s="3">
        <v>40135</v>
      </c>
      <c r="B2860" s="4">
        <v>12034.388671999999</v>
      </c>
      <c r="C2860" s="5">
        <f t="shared" si="89"/>
        <v>6.2712235597455201E-3</v>
      </c>
      <c r="D2860" s="57">
        <v>249.65</v>
      </c>
      <c r="E2860" s="34">
        <f t="shared" si="88"/>
        <v>-2.8359162805560167E-3</v>
      </c>
      <c r="F2860" s="2"/>
    </row>
    <row r="2861" spans="1:6" x14ac:dyDescent="0.3">
      <c r="A2861" s="3">
        <v>40136</v>
      </c>
      <c r="B2861" s="4">
        <v>11846.188477</v>
      </c>
      <c r="C2861" s="5">
        <f t="shared" si="89"/>
        <v>-1.5638533882313288E-2</v>
      </c>
      <c r="D2861" s="57">
        <v>245.52</v>
      </c>
      <c r="E2861" s="34">
        <f t="shared" si="88"/>
        <v>-1.6543160424594361E-2</v>
      </c>
      <c r="F2861" s="2"/>
    </row>
    <row r="2862" spans="1:6" x14ac:dyDescent="0.3">
      <c r="A2862" s="3">
        <v>40137</v>
      </c>
      <c r="B2862" s="4">
        <v>11719.288086</v>
      </c>
      <c r="C2862" s="5">
        <f t="shared" si="89"/>
        <v>-1.0712339352559108E-2</v>
      </c>
      <c r="D2862" s="57">
        <v>243.62</v>
      </c>
      <c r="E2862" s="34">
        <f t="shared" si="88"/>
        <v>-7.7386770935158333E-3</v>
      </c>
      <c r="F2862" s="2"/>
    </row>
    <row r="2863" spans="1:6" x14ac:dyDescent="0.3">
      <c r="A2863" s="3">
        <v>40140</v>
      </c>
      <c r="B2863" s="4">
        <v>11940.488281</v>
      </c>
      <c r="C2863" s="5">
        <f t="shared" si="89"/>
        <v>1.8874883301507772E-2</v>
      </c>
      <c r="D2863" s="57">
        <v>248.49</v>
      </c>
      <c r="E2863" s="34">
        <f t="shared" si="88"/>
        <v>1.9990148592069712E-2</v>
      </c>
      <c r="F2863" s="2"/>
    </row>
    <row r="2864" spans="1:6" x14ac:dyDescent="0.3">
      <c r="A2864" s="3">
        <v>40141</v>
      </c>
      <c r="B2864" s="4">
        <v>11905.188477</v>
      </c>
      <c r="C2864" s="5">
        <f t="shared" si="89"/>
        <v>-2.9563115987618627E-3</v>
      </c>
      <c r="D2864" s="57">
        <v>246.88</v>
      </c>
      <c r="E2864" s="34">
        <f t="shared" si="88"/>
        <v>-6.4791339691738781E-3</v>
      </c>
      <c r="F2864" s="2"/>
    </row>
    <row r="2865" spans="1:6" x14ac:dyDescent="0.3">
      <c r="A2865" s="3">
        <v>40142</v>
      </c>
      <c r="B2865" s="4">
        <v>11965.788086</v>
      </c>
      <c r="C2865" s="5">
        <f t="shared" si="89"/>
        <v>5.0901847641535714E-3</v>
      </c>
      <c r="D2865" s="57">
        <v>247.96</v>
      </c>
      <c r="E2865" s="34">
        <f t="shared" si="88"/>
        <v>4.3745949449125465E-3</v>
      </c>
      <c r="F2865" s="2"/>
    </row>
    <row r="2866" spans="1:6" x14ac:dyDescent="0.3">
      <c r="A2866" s="3">
        <v>40143</v>
      </c>
      <c r="B2866" s="4">
        <v>11657.488281</v>
      </c>
      <c r="C2866" s="5">
        <f t="shared" si="89"/>
        <v>-2.5765106550793115E-2</v>
      </c>
      <c r="D2866" s="57">
        <v>239.85</v>
      </c>
      <c r="E2866" s="34">
        <f t="shared" si="88"/>
        <v>-3.2706888207775453E-2</v>
      </c>
      <c r="F2866" s="2"/>
    </row>
    <row r="2867" spans="1:6" x14ac:dyDescent="0.3">
      <c r="A2867" s="3">
        <v>40144</v>
      </c>
      <c r="B2867" s="4">
        <v>11776.788086</v>
      </c>
      <c r="C2867" s="5">
        <f t="shared" si="89"/>
        <v>1.0233748653596386E-2</v>
      </c>
      <c r="D2867" s="57">
        <v>242.6</v>
      </c>
      <c r="E2867" s="34">
        <f t="shared" si="88"/>
        <v>1.1465499270377322E-2</v>
      </c>
      <c r="F2867" s="2"/>
    </row>
    <row r="2868" spans="1:6" x14ac:dyDescent="0.3">
      <c r="A2868" s="3">
        <v>40147</v>
      </c>
      <c r="B2868" s="4">
        <v>11644.688477</v>
      </c>
      <c r="C2868" s="5">
        <f t="shared" si="89"/>
        <v>-1.121694710266874E-2</v>
      </c>
      <c r="D2868" s="57">
        <v>239.17</v>
      </c>
      <c r="E2868" s="34">
        <f t="shared" si="88"/>
        <v>-1.4138499587798892E-2</v>
      </c>
      <c r="F2868" s="2"/>
    </row>
    <row r="2869" spans="1:6" x14ac:dyDescent="0.3">
      <c r="A2869" s="3">
        <v>40148</v>
      </c>
      <c r="B2869" s="4">
        <v>11862.087890999999</v>
      </c>
      <c r="C2869" s="5">
        <f t="shared" si="89"/>
        <v>1.8669405749187407E-2</v>
      </c>
      <c r="D2869" s="57">
        <v>245.58</v>
      </c>
      <c r="E2869" s="34">
        <f t="shared" si="88"/>
        <v>2.6801020194840541E-2</v>
      </c>
      <c r="F2869" s="2"/>
    </row>
    <row r="2870" spans="1:6" x14ac:dyDescent="0.3">
      <c r="A2870" s="3">
        <v>40149</v>
      </c>
      <c r="B2870" s="4">
        <v>11868.788086</v>
      </c>
      <c r="C2870" s="5">
        <f t="shared" si="89"/>
        <v>5.6484111916632607E-4</v>
      </c>
      <c r="D2870" s="57">
        <v>246.77</v>
      </c>
      <c r="E2870" s="34">
        <f t="shared" si="88"/>
        <v>4.8456714716182958E-3</v>
      </c>
      <c r="F2870" s="2"/>
    </row>
    <row r="2871" spans="1:6" x14ac:dyDescent="0.3">
      <c r="A2871" s="3">
        <v>40150</v>
      </c>
      <c r="B2871" s="4">
        <v>11905.288086</v>
      </c>
      <c r="C2871" s="5">
        <f t="shared" si="89"/>
        <v>3.0752929225397185E-3</v>
      </c>
      <c r="D2871" s="57">
        <v>246.33</v>
      </c>
      <c r="E2871" s="34">
        <f t="shared" si="88"/>
        <v>-1.783036835920071E-3</v>
      </c>
      <c r="F2871" s="2"/>
    </row>
    <row r="2872" spans="1:6" x14ac:dyDescent="0.3">
      <c r="A2872" s="3">
        <v>40151</v>
      </c>
      <c r="B2872" s="4">
        <v>12032.188477</v>
      </c>
      <c r="C2872" s="5">
        <f t="shared" si="89"/>
        <v>1.0659161717323506E-2</v>
      </c>
      <c r="D2872" s="57">
        <v>249.03</v>
      </c>
      <c r="E2872" s="34">
        <f t="shared" si="88"/>
        <v>1.0960906101570966E-2</v>
      </c>
      <c r="F2872" s="2"/>
    </row>
    <row r="2873" spans="1:6" x14ac:dyDescent="0.3">
      <c r="A2873" s="3">
        <v>40154</v>
      </c>
      <c r="B2873" s="4">
        <v>12011.788086</v>
      </c>
      <c r="C2873" s="5">
        <f t="shared" si="89"/>
        <v>-1.6954846609156249E-3</v>
      </c>
      <c r="D2873" s="57">
        <v>247.88</v>
      </c>
      <c r="E2873" s="34">
        <f t="shared" si="88"/>
        <v>-4.6179175199775324E-3</v>
      </c>
      <c r="F2873" s="2"/>
    </row>
    <row r="2874" spans="1:6" x14ac:dyDescent="0.3">
      <c r="A2874" s="3">
        <v>40155</v>
      </c>
      <c r="B2874" s="4">
        <v>11808.888671999999</v>
      </c>
      <c r="C2874" s="5">
        <f t="shared" si="89"/>
        <v>-1.6891691107711493E-2</v>
      </c>
      <c r="D2874" s="57">
        <v>244.01</v>
      </c>
      <c r="E2874" s="34">
        <f t="shared" si="88"/>
        <v>-1.561239309343232E-2</v>
      </c>
      <c r="F2874" s="2"/>
    </row>
    <row r="2875" spans="1:6" x14ac:dyDescent="0.3">
      <c r="A2875" s="3">
        <v>40156</v>
      </c>
      <c r="B2875" s="4">
        <v>11541.188477</v>
      </c>
      <c r="C2875" s="5">
        <f t="shared" si="89"/>
        <v>-2.2669380873641565E-2</v>
      </c>
      <c r="D2875" s="57">
        <v>241.42</v>
      </c>
      <c r="E2875" s="34">
        <f t="shared" si="88"/>
        <v>-1.061431908528343E-2</v>
      </c>
      <c r="F2875" s="2"/>
    </row>
    <row r="2876" spans="1:6" x14ac:dyDescent="0.3">
      <c r="A2876" s="3">
        <v>40157</v>
      </c>
      <c r="B2876" s="4">
        <v>11594.688477</v>
      </c>
      <c r="C2876" s="5">
        <f t="shared" si="89"/>
        <v>4.6355711204801864E-3</v>
      </c>
      <c r="D2876" s="57">
        <v>243.89</v>
      </c>
      <c r="E2876" s="34">
        <f t="shared" si="88"/>
        <v>1.023113246624141E-2</v>
      </c>
      <c r="F2876" s="2"/>
    </row>
    <row r="2877" spans="1:6" x14ac:dyDescent="0.3">
      <c r="A2877" s="3">
        <v>40158</v>
      </c>
      <c r="B2877" s="4">
        <v>11615.988281</v>
      </c>
      <c r="C2877" s="5">
        <f t="shared" si="89"/>
        <v>1.8370311580386822E-3</v>
      </c>
      <c r="D2877" s="57">
        <v>245.13</v>
      </c>
      <c r="E2877" s="34">
        <f t="shared" si="88"/>
        <v>5.0842592972242251E-3</v>
      </c>
      <c r="F2877" s="2"/>
    </row>
    <row r="2878" spans="1:6" x14ac:dyDescent="0.3">
      <c r="A2878" s="3">
        <v>40161</v>
      </c>
      <c r="B2878" s="4">
        <v>11705.888671999999</v>
      </c>
      <c r="C2878" s="5">
        <f t="shared" si="89"/>
        <v>7.7393665373308718E-3</v>
      </c>
      <c r="D2878" s="57">
        <v>247.04</v>
      </c>
      <c r="E2878" s="34">
        <f t="shared" si="88"/>
        <v>7.7917839513728104E-3</v>
      </c>
      <c r="F2878" s="2"/>
    </row>
    <row r="2879" spans="1:6" x14ac:dyDescent="0.3">
      <c r="A2879" s="3">
        <v>40162</v>
      </c>
      <c r="B2879" s="4">
        <v>11735.488281</v>
      </c>
      <c r="C2879" s="5">
        <f t="shared" si="89"/>
        <v>2.528608449079206E-3</v>
      </c>
      <c r="D2879" s="57">
        <v>247.17</v>
      </c>
      <c r="E2879" s="34">
        <f t="shared" si="88"/>
        <v>5.2623056994827166E-4</v>
      </c>
      <c r="F2879" s="2"/>
    </row>
    <row r="2880" spans="1:6" x14ac:dyDescent="0.3">
      <c r="A2880" s="3">
        <v>40163</v>
      </c>
      <c r="B2880" s="4">
        <v>11863.188477</v>
      </c>
      <c r="C2880" s="5">
        <f t="shared" si="89"/>
        <v>1.0881540924611466E-2</v>
      </c>
      <c r="D2880" s="57">
        <v>250.33</v>
      </c>
      <c r="E2880" s="34">
        <f t="shared" si="88"/>
        <v>1.2784723065097037E-2</v>
      </c>
      <c r="F2880" s="2"/>
    </row>
    <row r="2881" spans="1:6" x14ac:dyDescent="0.3">
      <c r="A2881" s="3">
        <v>40164</v>
      </c>
      <c r="B2881" s="4">
        <v>11696.888671999999</v>
      </c>
      <c r="C2881" s="5">
        <f t="shared" si="89"/>
        <v>-1.4018137309578904E-2</v>
      </c>
      <c r="D2881" s="57">
        <v>247.18</v>
      </c>
      <c r="E2881" s="34">
        <f t="shared" si="88"/>
        <v>-1.2583389925298616E-2</v>
      </c>
      <c r="F2881" s="2"/>
    </row>
    <row r="2882" spans="1:6" x14ac:dyDescent="0.3">
      <c r="A2882" s="3">
        <v>40165</v>
      </c>
      <c r="B2882" s="4">
        <v>11644.988281</v>
      </c>
      <c r="C2882" s="5">
        <f t="shared" si="89"/>
        <v>-4.43711079547493E-3</v>
      </c>
      <c r="D2882" s="57">
        <v>246.19</v>
      </c>
      <c r="E2882" s="34">
        <f t="shared" ref="E2882:E2945" si="90">D2882/D2881-1</f>
        <v>-4.0051784124929268E-3</v>
      </c>
      <c r="F2882" s="2"/>
    </row>
    <row r="2883" spans="1:6" x14ac:dyDescent="0.3">
      <c r="A2883" s="3">
        <v>40168</v>
      </c>
      <c r="B2883" s="4">
        <v>11830.788086</v>
      </c>
      <c r="C2883" s="5">
        <f t="shared" ref="C2883:C2946" si="91">B2883/B2882-1</f>
        <v>1.5955344953257899E-2</v>
      </c>
      <c r="D2883" s="57">
        <v>249.57</v>
      </c>
      <c r="E2883" s="34">
        <f t="shared" si="90"/>
        <v>1.3729233518826822E-2</v>
      </c>
      <c r="F2883" s="2"/>
    </row>
    <row r="2884" spans="1:6" x14ac:dyDescent="0.3">
      <c r="A2884" s="3">
        <v>40169</v>
      </c>
      <c r="B2884" s="4">
        <v>11890.788086</v>
      </c>
      <c r="C2884" s="5">
        <f t="shared" si="91"/>
        <v>5.0715133737371243E-3</v>
      </c>
      <c r="D2884" s="57">
        <v>251.15</v>
      </c>
      <c r="E2884" s="34">
        <f t="shared" si="90"/>
        <v>6.3308891293023528E-3</v>
      </c>
      <c r="F2884" s="2"/>
    </row>
    <row r="2885" spans="1:6" x14ac:dyDescent="0.3">
      <c r="A2885" s="3">
        <v>40170</v>
      </c>
      <c r="B2885" s="4">
        <v>11967.488281</v>
      </c>
      <c r="C2885" s="5">
        <f t="shared" si="91"/>
        <v>6.4503878502641943E-3</v>
      </c>
      <c r="D2885" s="57">
        <v>251.9</v>
      </c>
      <c r="E2885" s="34">
        <f t="shared" si="90"/>
        <v>2.9862631893291525E-3</v>
      </c>
      <c r="F2885" s="2"/>
    </row>
    <row r="2886" spans="1:6" x14ac:dyDescent="0.3">
      <c r="A2886" s="3">
        <v>40175</v>
      </c>
      <c r="B2886" s="4">
        <v>12023.188477</v>
      </c>
      <c r="C2886" s="5">
        <f t="shared" si="91"/>
        <v>4.6542929219686169E-3</v>
      </c>
      <c r="D2886" s="57">
        <v>253.17</v>
      </c>
      <c r="E2886" s="34">
        <f t="shared" si="90"/>
        <v>5.0416832076221052E-3</v>
      </c>
      <c r="F2886" s="2"/>
    </row>
    <row r="2887" spans="1:6" x14ac:dyDescent="0.3">
      <c r="A2887" s="3">
        <v>40176</v>
      </c>
      <c r="B2887" s="4">
        <v>12035.087890999999</v>
      </c>
      <c r="C2887" s="5">
        <f t="shared" si="91"/>
        <v>9.8970535334808041E-4</v>
      </c>
      <c r="D2887" s="57">
        <v>254.09</v>
      </c>
      <c r="E2887" s="34">
        <f t="shared" si="90"/>
        <v>3.6339218706797904E-3</v>
      </c>
      <c r="F2887" s="2"/>
    </row>
    <row r="2888" spans="1:6" x14ac:dyDescent="0.3">
      <c r="A2888" s="3">
        <v>40177</v>
      </c>
      <c r="B2888" s="4">
        <v>11939.988281</v>
      </c>
      <c r="C2888" s="5">
        <f t="shared" si="91"/>
        <v>-7.9018625257498698E-3</v>
      </c>
      <c r="D2888" s="57">
        <v>253.16</v>
      </c>
      <c r="E2888" s="34">
        <f t="shared" si="90"/>
        <v>-3.6601204297690426E-3</v>
      </c>
      <c r="F2888" s="2"/>
    </row>
    <row r="2889" spans="1:6" x14ac:dyDescent="0.3">
      <c r="A2889" s="3">
        <v>40182</v>
      </c>
      <c r="B2889" s="4">
        <v>12145.086914</v>
      </c>
      <c r="C2889" s="5">
        <f t="shared" si="91"/>
        <v>1.7177456809264413E-2</v>
      </c>
      <c r="D2889" s="57">
        <v>257.64999999999998</v>
      </c>
      <c r="E2889" s="34">
        <f t="shared" si="90"/>
        <v>1.773581924474632E-2</v>
      </c>
      <c r="F2889" s="2"/>
    </row>
    <row r="2890" spans="1:6" x14ac:dyDescent="0.3">
      <c r="A2890" s="3">
        <v>40183</v>
      </c>
      <c r="B2890" s="4">
        <v>12204.387694999999</v>
      </c>
      <c r="C2890" s="5">
        <f t="shared" si="91"/>
        <v>4.8826971284694487E-3</v>
      </c>
      <c r="D2890" s="57">
        <v>257.58999999999997</v>
      </c>
      <c r="E2890" s="34">
        <f t="shared" si="90"/>
        <v>-2.3287405394911698E-4</v>
      </c>
      <c r="F2890" s="2"/>
    </row>
    <row r="2891" spans="1:6" x14ac:dyDescent="0.3">
      <c r="A2891" s="3">
        <v>40184</v>
      </c>
      <c r="B2891" s="4">
        <v>12222.487305000001</v>
      </c>
      <c r="C2891" s="5">
        <f t="shared" si="91"/>
        <v>1.4830412186443986E-3</v>
      </c>
      <c r="D2891" s="57">
        <v>257.95999999999998</v>
      </c>
      <c r="E2891" s="34">
        <f t="shared" si="90"/>
        <v>1.4363911642532035E-3</v>
      </c>
      <c r="F2891" s="2"/>
    </row>
    <row r="2892" spans="1:6" x14ac:dyDescent="0.3">
      <c r="A2892" s="3">
        <v>40185</v>
      </c>
      <c r="B2892" s="4">
        <v>12166.287109000001</v>
      </c>
      <c r="C2892" s="5">
        <f t="shared" si="91"/>
        <v>-4.5980981282761624E-3</v>
      </c>
      <c r="D2892" s="57">
        <v>258.04000000000002</v>
      </c>
      <c r="E2892" s="34">
        <f t="shared" si="90"/>
        <v>3.1012560086840502E-4</v>
      </c>
      <c r="F2892" s="2"/>
    </row>
    <row r="2893" spans="1:6" x14ac:dyDescent="0.3">
      <c r="A2893" s="3">
        <v>40186</v>
      </c>
      <c r="B2893" s="4">
        <v>12162.987305000001</v>
      </c>
      <c r="C2893" s="5">
        <f t="shared" si="91"/>
        <v>-2.7122522840672403E-4</v>
      </c>
      <c r="D2893" s="57">
        <v>259.14999999999998</v>
      </c>
      <c r="E2893" s="34">
        <f t="shared" si="90"/>
        <v>4.3016586575723714E-3</v>
      </c>
      <c r="F2893" s="2"/>
    </row>
    <row r="2894" spans="1:6" x14ac:dyDescent="0.3">
      <c r="A2894" s="3">
        <v>40189</v>
      </c>
      <c r="B2894" s="4">
        <v>12074.487305000001</v>
      </c>
      <c r="C2894" s="5">
        <f t="shared" si="91"/>
        <v>-7.2761730141426284E-3</v>
      </c>
      <c r="D2894" s="57">
        <v>258.81</v>
      </c>
      <c r="E2894" s="34">
        <f t="shared" si="90"/>
        <v>-1.3119814779084527E-3</v>
      </c>
      <c r="F2894" s="2"/>
    </row>
    <row r="2895" spans="1:6" x14ac:dyDescent="0.3">
      <c r="A2895" s="3">
        <v>40190</v>
      </c>
      <c r="B2895" s="4">
        <v>11966.087890999999</v>
      </c>
      <c r="C2895" s="5">
        <f t="shared" si="91"/>
        <v>-8.9775583229205758E-3</v>
      </c>
      <c r="D2895" s="57">
        <v>256.38</v>
      </c>
      <c r="E2895" s="34">
        <f t="shared" si="90"/>
        <v>-9.3891271589197078E-3</v>
      </c>
      <c r="F2895" s="2"/>
    </row>
    <row r="2896" spans="1:6" x14ac:dyDescent="0.3">
      <c r="A2896" s="3">
        <v>40191</v>
      </c>
      <c r="B2896" s="4">
        <v>11958.288086</v>
      </c>
      <c r="C2896" s="5">
        <f t="shared" si="91"/>
        <v>-6.5182581567579945E-4</v>
      </c>
      <c r="D2896" s="57">
        <v>256.95999999999998</v>
      </c>
      <c r="E2896" s="34">
        <f t="shared" si="90"/>
        <v>2.2622669474996471E-3</v>
      </c>
      <c r="F2896" s="2"/>
    </row>
    <row r="2897" spans="1:6" x14ac:dyDescent="0.3">
      <c r="A2897" s="3">
        <v>40192</v>
      </c>
      <c r="B2897" s="4">
        <v>11999.788086</v>
      </c>
      <c r="C2897" s="5">
        <f t="shared" si="91"/>
        <v>3.4703964063707016E-3</v>
      </c>
      <c r="D2897" s="57">
        <v>258.83999999999997</v>
      </c>
      <c r="E2897" s="34">
        <f t="shared" si="90"/>
        <v>7.316313823163112E-3</v>
      </c>
      <c r="F2897" s="2"/>
    </row>
    <row r="2898" spans="1:6" x14ac:dyDescent="0.3">
      <c r="A2898" s="3">
        <v>40193</v>
      </c>
      <c r="B2898" s="4">
        <v>11844.988281</v>
      </c>
      <c r="C2898" s="5">
        <f t="shared" si="91"/>
        <v>-1.2900211561286068E-2</v>
      </c>
      <c r="D2898" s="57">
        <v>256.44</v>
      </c>
      <c r="E2898" s="34">
        <f t="shared" si="90"/>
        <v>-9.2721372276308722E-3</v>
      </c>
      <c r="F2898" s="2"/>
    </row>
    <row r="2899" spans="1:6" x14ac:dyDescent="0.3">
      <c r="A2899" s="3">
        <v>40196</v>
      </c>
      <c r="B2899" s="4">
        <v>11870.688477</v>
      </c>
      <c r="C2899" s="5">
        <f t="shared" si="91"/>
        <v>2.1697105467992639E-3</v>
      </c>
      <c r="D2899" s="57">
        <v>258.20999999999998</v>
      </c>
      <c r="E2899" s="34">
        <f t="shared" si="90"/>
        <v>6.9021993448759034E-3</v>
      </c>
      <c r="F2899" s="2"/>
    </row>
    <row r="2900" spans="1:6" x14ac:dyDescent="0.3">
      <c r="A2900" s="3">
        <v>40197</v>
      </c>
      <c r="B2900" s="4">
        <v>12022.587890999999</v>
      </c>
      <c r="C2900" s="5">
        <f t="shared" si="91"/>
        <v>1.2796175579395497E-2</v>
      </c>
      <c r="D2900" s="57">
        <v>260.26</v>
      </c>
      <c r="E2900" s="34">
        <f t="shared" si="90"/>
        <v>7.9392742341506395E-3</v>
      </c>
      <c r="F2900" s="2"/>
    </row>
    <row r="2901" spans="1:6" x14ac:dyDescent="0.3">
      <c r="A2901" s="3">
        <v>40198</v>
      </c>
      <c r="B2901" s="4">
        <v>11708.988281</v>
      </c>
      <c r="C2901" s="5">
        <f t="shared" si="91"/>
        <v>-2.6084201907540794E-2</v>
      </c>
      <c r="D2901" s="57">
        <v>256.3</v>
      </c>
      <c r="E2901" s="34">
        <f t="shared" si="90"/>
        <v>-1.5215553677092042E-2</v>
      </c>
      <c r="F2901" s="2"/>
    </row>
    <row r="2902" spans="1:6" x14ac:dyDescent="0.3">
      <c r="A2902" s="3">
        <v>40199</v>
      </c>
      <c r="B2902" s="4">
        <v>11443.988281</v>
      </c>
      <c r="C2902" s="5">
        <f t="shared" si="91"/>
        <v>-2.2632185944708061E-2</v>
      </c>
      <c r="D2902" s="57">
        <v>252.76</v>
      </c>
      <c r="E2902" s="34">
        <f t="shared" si="90"/>
        <v>-1.3811939133827611E-2</v>
      </c>
      <c r="F2902" s="2"/>
    </row>
    <row r="2903" spans="1:6" x14ac:dyDescent="0.3">
      <c r="A2903" s="3">
        <v>40200</v>
      </c>
      <c r="B2903" s="4">
        <v>11373.388671999999</v>
      </c>
      <c r="C2903" s="5">
        <f t="shared" si="91"/>
        <v>-6.1691437693286444E-3</v>
      </c>
      <c r="D2903" s="57">
        <v>249.91</v>
      </c>
      <c r="E2903" s="34">
        <f t="shared" si="90"/>
        <v>-1.1275518278208607E-2</v>
      </c>
      <c r="F2903" s="2"/>
    </row>
    <row r="2904" spans="1:6" x14ac:dyDescent="0.3">
      <c r="A2904" s="3">
        <v>40203</v>
      </c>
      <c r="B2904" s="4">
        <v>11249.288086</v>
      </c>
      <c r="C2904" s="5">
        <f t="shared" si="91"/>
        <v>-1.0911487295384603E-2</v>
      </c>
      <c r="D2904" s="57">
        <v>248.29</v>
      </c>
      <c r="E2904" s="34">
        <f t="shared" si="90"/>
        <v>-6.4823336401104159E-3</v>
      </c>
      <c r="F2904" s="2"/>
    </row>
    <row r="2905" spans="1:6" x14ac:dyDescent="0.3">
      <c r="A2905" s="3">
        <v>40204</v>
      </c>
      <c r="B2905" s="4">
        <v>11347.288086</v>
      </c>
      <c r="C2905" s="5">
        <f t="shared" si="91"/>
        <v>8.7116623959486716E-3</v>
      </c>
      <c r="D2905" s="57">
        <v>249.41</v>
      </c>
      <c r="E2905" s="34">
        <f t="shared" si="90"/>
        <v>4.5108542430223331E-3</v>
      </c>
      <c r="F2905" s="2"/>
    </row>
    <row r="2906" spans="1:6" x14ac:dyDescent="0.3">
      <c r="A2906" s="3">
        <v>40205</v>
      </c>
      <c r="B2906" s="4">
        <v>11042.189453000001</v>
      </c>
      <c r="C2906" s="5">
        <f t="shared" si="91"/>
        <v>-2.6887361163979162E-2</v>
      </c>
      <c r="D2906" s="57">
        <v>247.31</v>
      </c>
      <c r="E2906" s="34">
        <f t="shared" si="90"/>
        <v>-8.4198708953129309E-3</v>
      </c>
      <c r="F2906" s="2"/>
    </row>
    <row r="2907" spans="1:6" x14ac:dyDescent="0.3">
      <c r="A2907" s="3">
        <v>40206</v>
      </c>
      <c r="B2907" s="4">
        <v>10829.289063</v>
      </c>
      <c r="C2907" s="5">
        <f t="shared" si="91"/>
        <v>-1.928063188067819E-2</v>
      </c>
      <c r="D2907" s="57">
        <v>244.61</v>
      </c>
      <c r="E2907" s="34">
        <f t="shared" si="90"/>
        <v>-1.0917471998706074E-2</v>
      </c>
      <c r="F2907" s="2"/>
    </row>
    <row r="2908" spans="1:6" x14ac:dyDescent="0.3">
      <c r="A2908" s="3">
        <v>40207</v>
      </c>
      <c r="B2908" s="4">
        <v>10947.689453000001</v>
      </c>
      <c r="C2908" s="5">
        <f t="shared" si="91"/>
        <v>1.0933348376906293E-2</v>
      </c>
      <c r="D2908" s="57">
        <v>246.96</v>
      </c>
      <c r="E2908" s="34">
        <f t="shared" si="90"/>
        <v>9.6071297166917535E-3</v>
      </c>
      <c r="F2908" s="2"/>
    </row>
    <row r="2909" spans="1:6" x14ac:dyDescent="0.3">
      <c r="A2909" s="3">
        <v>40210</v>
      </c>
      <c r="B2909" s="4">
        <v>10995.189453000001</v>
      </c>
      <c r="C2909" s="5">
        <f t="shared" si="91"/>
        <v>4.3388150717942331E-3</v>
      </c>
      <c r="D2909" s="57">
        <v>248.42</v>
      </c>
      <c r="E2909" s="34">
        <f t="shared" si="90"/>
        <v>5.9118885649496189E-3</v>
      </c>
      <c r="F2909" s="2"/>
    </row>
    <row r="2910" spans="1:6" x14ac:dyDescent="0.3">
      <c r="A2910" s="3">
        <v>40211</v>
      </c>
      <c r="B2910" s="4">
        <v>11140.888671999999</v>
      </c>
      <c r="C2910" s="5">
        <f t="shared" si="91"/>
        <v>1.3251178583398193E-2</v>
      </c>
      <c r="D2910" s="57">
        <v>250.8</v>
      </c>
      <c r="E2910" s="34">
        <f t="shared" si="90"/>
        <v>9.5805490701232898E-3</v>
      </c>
      <c r="F2910" s="2"/>
    </row>
    <row r="2911" spans="1:6" x14ac:dyDescent="0.3">
      <c r="A2911" s="3">
        <v>40212</v>
      </c>
      <c r="B2911" s="4">
        <v>10888.389648</v>
      </c>
      <c r="C2911" s="5">
        <f t="shared" si="91"/>
        <v>-2.2664172619783485E-2</v>
      </c>
      <c r="D2911" s="57">
        <v>249.4</v>
      </c>
      <c r="E2911" s="34">
        <f t="shared" si="90"/>
        <v>-5.5821371610845771E-3</v>
      </c>
      <c r="F2911" s="2"/>
    </row>
    <row r="2912" spans="1:6" x14ac:dyDescent="0.3">
      <c r="A2912" s="3">
        <v>40213</v>
      </c>
      <c r="B2912" s="4">
        <v>10241.689453000001</v>
      </c>
      <c r="C2912" s="5">
        <f t="shared" si="91"/>
        <v>-5.9393557349298853E-2</v>
      </c>
      <c r="D2912" s="57">
        <v>242.7</v>
      </c>
      <c r="E2912" s="34">
        <f t="shared" si="90"/>
        <v>-2.6864474739374589E-2</v>
      </c>
      <c r="F2912" s="2"/>
    </row>
    <row r="2913" spans="1:6" x14ac:dyDescent="0.3">
      <c r="A2913" s="3">
        <v>40214</v>
      </c>
      <c r="B2913" s="4">
        <v>10103.290039</v>
      </c>
      <c r="C2913" s="5">
        <f t="shared" si="91"/>
        <v>-1.3513338266613939E-2</v>
      </c>
      <c r="D2913" s="57">
        <v>237.46</v>
      </c>
      <c r="E2913" s="34">
        <f t="shared" si="90"/>
        <v>-2.1590440873506256E-2</v>
      </c>
      <c r="F2913" s="2"/>
    </row>
    <row r="2914" spans="1:6" x14ac:dyDescent="0.3">
      <c r="A2914" s="3">
        <v>40217</v>
      </c>
      <c r="B2914" s="4">
        <v>10206.289063</v>
      </c>
      <c r="C2914" s="5">
        <f t="shared" si="91"/>
        <v>1.0194602312950662E-2</v>
      </c>
      <c r="D2914" s="57">
        <v>238.91</v>
      </c>
      <c r="E2914" s="34">
        <f t="shared" si="90"/>
        <v>6.1062915859513289E-3</v>
      </c>
      <c r="F2914" s="2"/>
    </row>
    <row r="2915" spans="1:6" x14ac:dyDescent="0.3">
      <c r="A2915" s="3">
        <v>40218</v>
      </c>
      <c r="B2915" s="4">
        <v>10275.389648</v>
      </c>
      <c r="C2915" s="5">
        <f t="shared" si="91"/>
        <v>6.7703927033091471E-3</v>
      </c>
      <c r="D2915" s="57">
        <v>239.19</v>
      </c>
      <c r="E2915" s="34">
        <f t="shared" si="90"/>
        <v>1.171989452094957E-3</v>
      </c>
      <c r="F2915" s="2"/>
    </row>
    <row r="2916" spans="1:6" x14ac:dyDescent="0.3">
      <c r="A2916" s="3">
        <v>40219</v>
      </c>
      <c r="B2916" s="4">
        <v>10454.989258</v>
      </c>
      <c r="C2916" s="5">
        <f t="shared" si="91"/>
        <v>1.7478617955374309E-2</v>
      </c>
      <c r="D2916" s="57">
        <v>240.91</v>
      </c>
      <c r="E2916" s="34">
        <f t="shared" si="90"/>
        <v>7.1909360759228047E-3</v>
      </c>
      <c r="F2916" s="2"/>
    </row>
    <row r="2917" spans="1:6" x14ac:dyDescent="0.3">
      <c r="A2917" s="3">
        <v>40220</v>
      </c>
      <c r="B2917" s="4">
        <v>10281.689453000001</v>
      </c>
      <c r="C2917" s="5">
        <f t="shared" si="91"/>
        <v>-1.6575799431586491E-2</v>
      </c>
      <c r="D2917" s="57">
        <v>241.74</v>
      </c>
      <c r="E2917" s="34">
        <f t="shared" si="90"/>
        <v>3.4452700178491114E-3</v>
      </c>
      <c r="F2917" s="2"/>
    </row>
    <row r="2918" spans="1:6" x14ac:dyDescent="0.3">
      <c r="A2918" s="3">
        <v>40221</v>
      </c>
      <c r="B2918" s="4">
        <v>10224.889648</v>
      </c>
      <c r="C2918" s="5">
        <f t="shared" si="91"/>
        <v>-5.5243649654704852E-3</v>
      </c>
      <c r="D2918" s="57">
        <v>241.02</v>
      </c>
      <c r="E2918" s="34">
        <f t="shared" si="90"/>
        <v>-2.9784065524943726E-3</v>
      </c>
      <c r="F2918" s="2"/>
    </row>
    <row r="2919" spans="1:6" x14ac:dyDescent="0.3">
      <c r="A2919" s="3">
        <v>40224</v>
      </c>
      <c r="B2919" s="4">
        <v>10293.588867</v>
      </c>
      <c r="C2919" s="5">
        <f t="shared" si="91"/>
        <v>6.7188225364795962E-3</v>
      </c>
      <c r="D2919" s="57">
        <v>241.92</v>
      </c>
      <c r="E2919" s="34">
        <f t="shared" si="90"/>
        <v>3.7341299477220424E-3</v>
      </c>
      <c r="F2919" s="2"/>
    </row>
    <row r="2920" spans="1:6" x14ac:dyDescent="0.3">
      <c r="A2920" s="3">
        <v>40225</v>
      </c>
      <c r="B2920" s="4">
        <v>10393.889648</v>
      </c>
      <c r="C2920" s="5">
        <f t="shared" si="91"/>
        <v>9.7440049623074287E-3</v>
      </c>
      <c r="D2920" s="57">
        <v>244.38</v>
      </c>
      <c r="E2920" s="34">
        <f t="shared" si="90"/>
        <v>1.0168650793650924E-2</v>
      </c>
      <c r="F2920" s="2"/>
    </row>
    <row r="2921" spans="1:6" x14ac:dyDescent="0.3">
      <c r="A2921" s="3">
        <v>40226</v>
      </c>
      <c r="B2921" s="4">
        <v>10498.588867</v>
      </c>
      <c r="C2921" s="5">
        <f t="shared" si="91"/>
        <v>1.0073150913252782E-2</v>
      </c>
      <c r="D2921" s="57">
        <v>247.69</v>
      </c>
      <c r="E2921" s="34">
        <f t="shared" si="90"/>
        <v>1.3544479908339513E-2</v>
      </c>
      <c r="F2921" s="2"/>
    </row>
    <row r="2922" spans="1:6" x14ac:dyDescent="0.3">
      <c r="A2922" s="3">
        <v>40227</v>
      </c>
      <c r="B2922" s="4">
        <v>10574.189453000001</v>
      </c>
      <c r="C2922" s="5">
        <f t="shared" si="91"/>
        <v>7.2010235811437173E-3</v>
      </c>
      <c r="D2922" s="57">
        <v>249.14</v>
      </c>
      <c r="E2922" s="34">
        <f t="shared" si="90"/>
        <v>5.854091808308759E-3</v>
      </c>
      <c r="F2922" s="2"/>
    </row>
    <row r="2923" spans="1:6" x14ac:dyDescent="0.3">
      <c r="A2923" s="3">
        <v>40228</v>
      </c>
      <c r="B2923" s="4">
        <v>10676.689453000001</v>
      </c>
      <c r="C2923" s="5">
        <f t="shared" si="91"/>
        <v>9.6934143704905384E-3</v>
      </c>
      <c r="D2923" s="57">
        <v>250.3</v>
      </c>
      <c r="E2923" s="34">
        <f t="shared" si="90"/>
        <v>4.6560166974392025E-3</v>
      </c>
      <c r="F2923" s="2"/>
    </row>
    <row r="2924" spans="1:6" x14ac:dyDescent="0.3">
      <c r="A2924" s="3">
        <v>40231</v>
      </c>
      <c r="B2924" s="4">
        <v>10570.489258</v>
      </c>
      <c r="C2924" s="5">
        <f t="shared" si="91"/>
        <v>-9.9469217932680598E-3</v>
      </c>
      <c r="D2924" s="57">
        <v>249.67</v>
      </c>
      <c r="E2924" s="34">
        <f t="shared" si="90"/>
        <v>-2.5169796244507436E-3</v>
      </c>
      <c r="F2924" s="2"/>
    </row>
    <row r="2925" spans="1:6" x14ac:dyDescent="0.3">
      <c r="A2925" s="3">
        <v>40232</v>
      </c>
      <c r="B2925" s="4">
        <v>10312.889648</v>
      </c>
      <c r="C2925" s="5">
        <f t="shared" si="91"/>
        <v>-2.4369696019987175E-2</v>
      </c>
      <c r="D2925" s="57">
        <v>246.74</v>
      </c>
      <c r="E2925" s="34">
        <f t="shared" si="90"/>
        <v>-1.1735490847919139E-2</v>
      </c>
      <c r="F2925" s="2"/>
    </row>
    <row r="2926" spans="1:6" x14ac:dyDescent="0.3">
      <c r="A2926" s="3">
        <v>40233</v>
      </c>
      <c r="B2926" s="4">
        <v>10253.989258</v>
      </c>
      <c r="C2926" s="5">
        <f t="shared" si="91"/>
        <v>-5.7113371722563588E-3</v>
      </c>
      <c r="D2926" s="57">
        <v>247.22</v>
      </c>
      <c r="E2926" s="34">
        <f t="shared" si="90"/>
        <v>1.9453675934182346E-3</v>
      </c>
      <c r="F2926" s="2"/>
    </row>
    <row r="2927" spans="1:6" x14ac:dyDescent="0.3">
      <c r="A2927" s="3">
        <v>40234</v>
      </c>
      <c r="B2927" s="4">
        <v>10126.189453000001</v>
      </c>
      <c r="C2927" s="5">
        <f t="shared" si="91"/>
        <v>-1.2463422945395708E-2</v>
      </c>
      <c r="D2927" s="57">
        <v>243.29</v>
      </c>
      <c r="E2927" s="34">
        <f t="shared" si="90"/>
        <v>-1.5896772105816748E-2</v>
      </c>
      <c r="F2927" s="2"/>
    </row>
    <row r="2928" spans="1:6" x14ac:dyDescent="0.3">
      <c r="A2928" s="3">
        <v>40235</v>
      </c>
      <c r="B2928" s="4">
        <v>10333.588867</v>
      </c>
      <c r="C2928" s="5">
        <f t="shared" si="91"/>
        <v>2.0481486640421709E-2</v>
      </c>
      <c r="D2928" s="57">
        <v>245.8</v>
      </c>
      <c r="E2928" s="34">
        <f t="shared" si="90"/>
        <v>1.0316905750339167E-2</v>
      </c>
      <c r="F2928" s="2"/>
    </row>
    <row r="2929" spans="1:6" x14ac:dyDescent="0.3">
      <c r="A2929" s="3">
        <v>40238</v>
      </c>
      <c r="B2929" s="4">
        <v>10434.889648</v>
      </c>
      <c r="C2929" s="5">
        <f t="shared" si="91"/>
        <v>9.8030589666191492E-3</v>
      </c>
      <c r="D2929" s="57">
        <v>248.69</v>
      </c>
      <c r="E2929" s="34">
        <f t="shared" si="90"/>
        <v>1.1757526444263533E-2</v>
      </c>
      <c r="F2929" s="2"/>
    </row>
    <row r="2930" spans="1:6" x14ac:dyDescent="0.3">
      <c r="A2930" s="3">
        <v>40239</v>
      </c>
      <c r="B2930" s="4">
        <v>10521.489258</v>
      </c>
      <c r="C2930" s="5">
        <f t="shared" si="91"/>
        <v>8.2990441606247689E-3</v>
      </c>
      <c r="D2930" s="57">
        <v>250.65</v>
      </c>
      <c r="E2930" s="34">
        <f t="shared" si="90"/>
        <v>7.8812980015281475E-3</v>
      </c>
      <c r="F2930" s="2"/>
    </row>
    <row r="2931" spans="1:6" x14ac:dyDescent="0.3">
      <c r="A2931" s="3">
        <v>40240</v>
      </c>
      <c r="B2931" s="4">
        <v>10664.489258</v>
      </c>
      <c r="C2931" s="5">
        <f t="shared" si="91"/>
        <v>1.3591231858291364E-2</v>
      </c>
      <c r="D2931" s="57">
        <v>252.6</v>
      </c>
      <c r="E2931" s="34">
        <f t="shared" si="90"/>
        <v>7.7797725912627236E-3</v>
      </c>
      <c r="F2931" s="2"/>
    </row>
    <row r="2932" spans="1:6" x14ac:dyDescent="0.3">
      <c r="A2932" s="3">
        <v>40241</v>
      </c>
      <c r="B2932" s="4">
        <v>10745.289063</v>
      </c>
      <c r="C2932" s="5">
        <f t="shared" si="91"/>
        <v>7.5765283311048925E-3</v>
      </c>
      <c r="D2932" s="57">
        <v>253</v>
      </c>
      <c r="E2932" s="34">
        <f t="shared" si="90"/>
        <v>1.5835312747427555E-3</v>
      </c>
      <c r="F2932" s="2"/>
    </row>
    <row r="2933" spans="1:6" x14ac:dyDescent="0.3">
      <c r="A2933" s="3">
        <v>40242</v>
      </c>
      <c r="B2933" s="4">
        <v>11019.789063</v>
      </c>
      <c r="C2933" s="5">
        <f t="shared" si="91"/>
        <v>2.5546078694635099E-2</v>
      </c>
      <c r="D2933" s="57">
        <v>257.08999999999997</v>
      </c>
      <c r="E2933" s="34">
        <f t="shared" si="90"/>
        <v>1.6166007905138224E-2</v>
      </c>
      <c r="F2933" s="2"/>
    </row>
    <row r="2934" spans="1:6" x14ac:dyDescent="0.3">
      <c r="A2934" s="3">
        <v>40245</v>
      </c>
      <c r="B2934" s="4">
        <v>11078.289063</v>
      </c>
      <c r="C2934" s="5">
        <f t="shared" si="91"/>
        <v>5.3086315596020395E-3</v>
      </c>
      <c r="D2934" s="57">
        <v>256.87</v>
      </c>
      <c r="E2934" s="34">
        <f t="shared" si="90"/>
        <v>-8.557314559102247E-4</v>
      </c>
      <c r="F2934" s="2"/>
    </row>
    <row r="2935" spans="1:6" x14ac:dyDescent="0.3">
      <c r="A2935" s="3">
        <v>40246</v>
      </c>
      <c r="B2935" s="4">
        <v>11002.789063</v>
      </c>
      <c r="C2935" s="5">
        <f t="shared" si="91"/>
        <v>-6.8151317925220223E-3</v>
      </c>
      <c r="D2935" s="57">
        <v>256.73</v>
      </c>
      <c r="E2935" s="34">
        <f t="shared" si="90"/>
        <v>-5.4502277416590417E-4</v>
      </c>
      <c r="F2935" s="2"/>
    </row>
    <row r="2936" spans="1:6" x14ac:dyDescent="0.3">
      <c r="A2936" s="3">
        <v>40247</v>
      </c>
      <c r="B2936" s="4">
        <v>11120.988281</v>
      </c>
      <c r="C2936" s="5">
        <f t="shared" si="91"/>
        <v>1.0742659640497809E-2</v>
      </c>
      <c r="D2936" s="57">
        <v>258.24</v>
      </c>
      <c r="E2936" s="34">
        <f t="shared" si="90"/>
        <v>5.881665563042926E-3</v>
      </c>
      <c r="F2936" s="2"/>
    </row>
    <row r="2937" spans="1:6" x14ac:dyDescent="0.3">
      <c r="A2937" s="3">
        <v>40248</v>
      </c>
      <c r="B2937" s="4">
        <v>11045.389648</v>
      </c>
      <c r="C2937" s="5">
        <f t="shared" si="91"/>
        <v>-6.7978340674235138E-3</v>
      </c>
      <c r="D2937" s="57">
        <v>257.60000000000002</v>
      </c>
      <c r="E2937" s="34">
        <f t="shared" si="90"/>
        <v>-2.4783147459727095E-3</v>
      </c>
      <c r="F2937" s="2"/>
    </row>
    <row r="2938" spans="1:6" x14ac:dyDescent="0.3">
      <c r="A2938" s="3">
        <v>40249</v>
      </c>
      <c r="B2938" s="4">
        <v>11076.989258</v>
      </c>
      <c r="C2938" s="5">
        <f t="shared" si="91"/>
        <v>2.8608868502635332E-3</v>
      </c>
      <c r="D2938" s="57">
        <v>258.39999999999998</v>
      </c>
      <c r="E2938" s="34">
        <f t="shared" si="90"/>
        <v>3.1055900621115295E-3</v>
      </c>
      <c r="F2938" s="2"/>
    </row>
    <row r="2939" spans="1:6" x14ac:dyDescent="0.3">
      <c r="A2939" s="3">
        <v>40252</v>
      </c>
      <c r="B2939" s="4">
        <v>10957.789063</v>
      </c>
      <c r="C2939" s="5">
        <f t="shared" si="91"/>
        <v>-1.0761064421355382E-2</v>
      </c>
      <c r="D2939" s="57">
        <v>256.64999999999998</v>
      </c>
      <c r="E2939" s="34">
        <f t="shared" si="90"/>
        <v>-6.7724458204334592E-3</v>
      </c>
      <c r="F2939" s="2"/>
    </row>
    <row r="2940" spans="1:6" x14ac:dyDescent="0.3">
      <c r="A2940" s="3">
        <v>40253</v>
      </c>
      <c r="B2940" s="4">
        <v>11059.289063</v>
      </c>
      <c r="C2940" s="5">
        <f t="shared" si="91"/>
        <v>9.2628174731639312E-3</v>
      </c>
      <c r="D2940" s="57">
        <v>259.02999999999997</v>
      </c>
      <c r="E2940" s="34">
        <f t="shared" si="90"/>
        <v>9.2733294369764518E-3</v>
      </c>
      <c r="F2940" s="2"/>
    </row>
    <row r="2941" spans="1:6" x14ac:dyDescent="0.3">
      <c r="A2941" s="3">
        <v>40254</v>
      </c>
      <c r="B2941" s="4">
        <v>11166.788086</v>
      </c>
      <c r="C2941" s="5">
        <f t="shared" si="91"/>
        <v>9.7202471503932131E-3</v>
      </c>
      <c r="D2941" s="57">
        <v>261.33999999999997</v>
      </c>
      <c r="E2941" s="34">
        <f t="shared" si="90"/>
        <v>8.917885959155214E-3</v>
      </c>
      <c r="F2941" s="2"/>
    </row>
    <row r="2942" spans="1:6" x14ac:dyDescent="0.3">
      <c r="A2942" s="3">
        <v>40255</v>
      </c>
      <c r="B2942" s="4">
        <v>11073.489258</v>
      </c>
      <c r="C2942" s="5">
        <f t="shared" si="91"/>
        <v>-8.3550280780353425E-3</v>
      </c>
      <c r="D2942" s="57">
        <v>261.2</v>
      </c>
      <c r="E2942" s="34">
        <f t="shared" si="90"/>
        <v>-5.3570061988206241E-4</v>
      </c>
      <c r="F2942" s="2"/>
    </row>
    <row r="2943" spans="1:6" x14ac:dyDescent="0.3">
      <c r="A2943" s="3">
        <v>40256</v>
      </c>
      <c r="B2943" s="4">
        <v>10990.789063</v>
      </c>
      <c r="C2943" s="5">
        <f t="shared" si="91"/>
        <v>-7.4683049825738923E-3</v>
      </c>
      <c r="D2943" s="57">
        <v>260.2</v>
      </c>
      <c r="E2943" s="34">
        <f t="shared" si="90"/>
        <v>-3.8284839203674981E-3</v>
      </c>
      <c r="F2943" s="2"/>
    </row>
    <row r="2944" spans="1:6" x14ac:dyDescent="0.3">
      <c r="A2944" s="3">
        <v>40259</v>
      </c>
      <c r="B2944" s="4">
        <v>10861.889648</v>
      </c>
      <c r="C2944" s="5">
        <f t="shared" si="91"/>
        <v>-1.1727949127322779E-2</v>
      </c>
      <c r="D2944" s="57">
        <v>260.12</v>
      </c>
      <c r="E2944" s="34">
        <f t="shared" si="90"/>
        <v>-3.0745580322821819E-4</v>
      </c>
      <c r="F2944" s="2"/>
    </row>
    <row r="2945" spans="1:6" x14ac:dyDescent="0.3">
      <c r="A2945" s="3">
        <v>40260</v>
      </c>
      <c r="B2945" s="4">
        <v>10996.189453000001</v>
      </c>
      <c r="C2945" s="5">
        <f t="shared" si="91"/>
        <v>1.2364313149206829E-2</v>
      </c>
      <c r="D2945" s="57">
        <v>261.85000000000002</v>
      </c>
      <c r="E2945" s="34">
        <f t="shared" si="90"/>
        <v>6.6507765646626194E-3</v>
      </c>
      <c r="F2945" s="2"/>
    </row>
    <row r="2946" spans="1:6" x14ac:dyDescent="0.3">
      <c r="A2946" s="3">
        <v>40261</v>
      </c>
      <c r="B2946" s="4">
        <v>10866.289063</v>
      </c>
      <c r="C2946" s="5">
        <f t="shared" si="91"/>
        <v>-1.1813218620434052E-2</v>
      </c>
      <c r="D2946" s="57">
        <v>262.19</v>
      </c>
      <c r="E2946" s="34">
        <f t="shared" ref="E2946:E3009" si="92">D2946/D2945-1</f>
        <v>1.2984533129654086E-3</v>
      </c>
      <c r="F2946" s="2"/>
    </row>
    <row r="2947" spans="1:6" x14ac:dyDescent="0.3">
      <c r="A2947" s="3">
        <v>40262</v>
      </c>
      <c r="B2947" s="4">
        <v>11091.388671999999</v>
      </c>
      <c r="C2947" s="5">
        <f t="shared" ref="C2947:C3010" si="93">B2947/B2946-1</f>
        <v>2.0715407780423245E-2</v>
      </c>
      <c r="D2947" s="57">
        <v>264.79000000000002</v>
      </c>
      <c r="E2947" s="34">
        <f t="shared" si="92"/>
        <v>9.9164727869103242E-3</v>
      </c>
      <c r="F2947" s="2"/>
    </row>
    <row r="2948" spans="1:6" x14ac:dyDescent="0.3">
      <c r="A2948" s="3">
        <v>40263</v>
      </c>
      <c r="B2948" s="4">
        <v>11071.088867</v>
      </c>
      <c r="C2948" s="5">
        <f t="shared" si="93"/>
        <v>-1.8302311460102194E-3</v>
      </c>
      <c r="D2948" s="57">
        <v>263.58999999999997</v>
      </c>
      <c r="E2948" s="34">
        <f t="shared" si="92"/>
        <v>-4.5318931983837629E-3</v>
      </c>
      <c r="F2948" s="2"/>
    </row>
    <row r="2949" spans="1:6" x14ac:dyDescent="0.3">
      <c r="A2949" s="3">
        <v>40266</v>
      </c>
      <c r="B2949" s="4">
        <v>11090.988281</v>
      </c>
      <c r="C2949" s="5">
        <f t="shared" si="93"/>
        <v>1.7974215760578893E-3</v>
      </c>
      <c r="D2949" s="57">
        <v>263.89</v>
      </c>
      <c r="E2949" s="34">
        <f t="shared" si="92"/>
        <v>1.1381311885882983E-3</v>
      </c>
      <c r="F2949" s="2"/>
    </row>
    <row r="2950" spans="1:6" x14ac:dyDescent="0.3">
      <c r="A2950" s="3">
        <v>40267</v>
      </c>
      <c r="B2950" s="4">
        <v>10980.689453000001</v>
      </c>
      <c r="C2950" s="5">
        <f t="shared" si="93"/>
        <v>-9.944905287561423E-3</v>
      </c>
      <c r="D2950" s="57">
        <v>263.87</v>
      </c>
      <c r="E2950" s="34">
        <f t="shared" si="92"/>
        <v>-7.5789154571959116E-5</v>
      </c>
      <c r="F2950" s="2"/>
    </row>
    <row r="2951" spans="1:6" x14ac:dyDescent="0.3">
      <c r="A2951" s="3">
        <v>40268</v>
      </c>
      <c r="B2951" s="4">
        <v>10871.289063</v>
      </c>
      <c r="C2951" s="5">
        <f t="shared" si="93"/>
        <v>-9.9629800540540492E-3</v>
      </c>
      <c r="D2951" s="57">
        <v>263.57</v>
      </c>
      <c r="E2951" s="34">
        <f t="shared" si="92"/>
        <v>-1.1369234850494569E-3</v>
      </c>
      <c r="F2951" s="2"/>
    </row>
    <row r="2952" spans="1:6" x14ac:dyDescent="0.3">
      <c r="A2952" s="3">
        <v>40269</v>
      </c>
      <c r="B2952" s="4">
        <v>11067.889648</v>
      </c>
      <c r="C2952" s="5">
        <f t="shared" si="93"/>
        <v>1.8084385748615706E-2</v>
      </c>
      <c r="D2952" s="57">
        <v>267.62</v>
      </c>
      <c r="E2952" s="34">
        <f t="shared" si="92"/>
        <v>1.5365936942747682E-2</v>
      </c>
      <c r="F2952" s="2"/>
    </row>
    <row r="2953" spans="1:6" x14ac:dyDescent="0.3">
      <c r="A2953" s="3">
        <v>40274</v>
      </c>
      <c r="B2953" s="4">
        <v>11160.587890999999</v>
      </c>
      <c r="C2953" s="5">
        <f t="shared" si="93"/>
        <v>8.3754216881579691E-3</v>
      </c>
      <c r="D2953" s="57">
        <v>269.37</v>
      </c>
      <c r="E2953" s="34">
        <f t="shared" si="92"/>
        <v>6.5391226365743016E-3</v>
      </c>
      <c r="F2953" s="2"/>
    </row>
    <row r="2954" spans="1:6" x14ac:dyDescent="0.3">
      <c r="A2954" s="3">
        <v>40275</v>
      </c>
      <c r="B2954" s="4">
        <v>11191.288086</v>
      </c>
      <c r="C2954" s="5">
        <f t="shared" si="93"/>
        <v>2.7507686243624097E-3</v>
      </c>
      <c r="D2954" s="57">
        <v>268.61</v>
      </c>
      <c r="E2954" s="34">
        <f t="shared" si="92"/>
        <v>-2.8213980769944413E-3</v>
      </c>
      <c r="F2954" s="2"/>
    </row>
    <row r="2955" spans="1:6" x14ac:dyDescent="0.3">
      <c r="A2955" s="3">
        <v>40276</v>
      </c>
      <c r="B2955" s="4">
        <v>11076.289063</v>
      </c>
      <c r="C2955" s="5">
        <f t="shared" si="93"/>
        <v>-1.0275762907386965E-2</v>
      </c>
      <c r="D2955" s="57">
        <v>266.27999999999997</v>
      </c>
      <c r="E2955" s="34">
        <f t="shared" si="92"/>
        <v>-8.6742861397566262E-3</v>
      </c>
      <c r="F2955" s="2"/>
    </row>
    <row r="2956" spans="1:6" x14ac:dyDescent="0.3">
      <c r="A2956" s="3">
        <v>40277</v>
      </c>
      <c r="B2956" s="4">
        <v>11394.188477</v>
      </c>
      <c r="C2956" s="5">
        <f t="shared" si="93"/>
        <v>2.8700895416492234E-2</v>
      </c>
      <c r="D2956" s="57">
        <v>269.74</v>
      </c>
      <c r="E2956" s="34">
        <f t="shared" si="92"/>
        <v>1.2993841069550927E-2</v>
      </c>
      <c r="F2956" s="2"/>
    </row>
    <row r="2957" spans="1:6" x14ac:dyDescent="0.3">
      <c r="A2957" s="3">
        <v>40280</v>
      </c>
      <c r="B2957" s="4">
        <v>11460.788086</v>
      </c>
      <c r="C2957" s="5">
        <f t="shared" si="93"/>
        <v>5.8450506707377059E-3</v>
      </c>
      <c r="D2957" s="57">
        <v>269.36</v>
      </c>
      <c r="E2957" s="34">
        <f t="shared" si="92"/>
        <v>-1.4087639949580399E-3</v>
      </c>
      <c r="F2957" s="2"/>
    </row>
    <row r="2958" spans="1:6" x14ac:dyDescent="0.3">
      <c r="A2958" s="3">
        <v>40281</v>
      </c>
      <c r="B2958" s="4">
        <v>11460.988281</v>
      </c>
      <c r="C2958" s="5">
        <f t="shared" si="93"/>
        <v>1.7467821453287513E-5</v>
      </c>
      <c r="D2958" s="57">
        <v>268.69</v>
      </c>
      <c r="E2958" s="34">
        <f t="shared" si="92"/>
        <v>-2.4873774873775956E-3</v>
      </c>
      <c r="F2958" s="2"/>
    </row>
    <row r="2959" spans="1:6" x14ac:dyDescent="0.3">
      <c r="A2959" s="3">
        <v>40282</v>
      </c>
      <c r="B2959" s="4">
        <v>11503.688477</v>
      </c>
      <c r="C2959" s="5">
        <f t="shared" si="93"/>
        <v>3.7256992986187676E-3</v>
      </c>
      <c r="D2959" s="57">
        <v>270.44</v>
      </c>
      <c r="E2959" s="34">
        <f t="shared" si="92"/>
        <v>6.5130819903977955E-3</v>
      </c>
      <c r="F2959" s="2"/>
    </row>
    <row r="2960" spans="1:6" x14ac:dyDescent="0.3">
      <c r="A2960" s="3">
        <v>40283</v>
      </c>
      <c r="B2960" s="4">
        <v>11523.488281</v>
      </c>
      <c r="C2960" s="5">
        <f t="shared" si="93"/>
        <v>1.7211700438157784E-3</v>
      </c>
      <c r="D2960" s="57">
        <v>272.14</v>
      </c>
      <c r="E2960" s="34">
        <f t="shared" si="92"/>
        <v>6.2860523591183881E-3</v>
      </c>
      <c r="F2960" s="2"/>
    </row>
    <row r="2961" spans="1:6" x14ac:dyDescent="0.3">
      <c r="A2961" s="3">
        <v>40284</v>
      </c>
      <c r="B2961" s="4">
        <v>11259.688477</v>
      </c>
      <c r="C2961" s="5">
        <f t="shared" si="93"/>
        <v>-2.2892356686382453E-2</v>
      </c>
      <c r="D2961" s="57">
        <v>267.92</v>
      </c>
      <c r="E2961" s="34">
        <f t="shared" si="92"/>
        <v>-1.5506724480046974E-2</v>
      </c>
      <c r="F2961" s="2"/>
    </row>
    <row r="2962" spans="1:6" x14ac:dyDescent="0.3">
      <c r="A2962" s="3">
        <v>40287</v>
      </c>
      <c r="B2962" s="4">
        <v>11199.488281</v>
      </c>
      <c r="C2962" s="5">
        <f t="shared" si="93"/>
        <v>-5.3465241176938738E-3</v>
      </c>
      <c r="D2962" s="57">
        <v>266.13</v>
      </c>
      <c r="E2962" s="34">
        <f t="shared" si="92"/>
        <v>-6.6810988354732981E-3</v>
      </c>
      <c r="F2962" s="2"/>
    </row>
    <row r="2963" spans="1:6" x14ac:dyDescent="0.3">
      <c r="A2963" s="3">
        <v>40288</v>
      </c>
      <c r="B2963" s="4">
        <v>11305.587890999999</v>
      </c>
      <c r="C2963" s="5">
        <f t="shared" si="93"/>
        <v>9.4736123060192856E-3</v>
      </c>
      <c r="D2963" s="57">
        <v>269.76</v>
      </c>
      <c r="E2963" s="34">
        <f t="shared" si="92"/>
        <v>1.363995040018029E-2</v>
      </c>
      <c r="F2963" s="2"/>
    </row>
    <row r="2964" spans="1:6" x14ac:dyDescent="0.3">
      <c r="A2964" s="3">
        <v>40289</v>
      </c>
      <c r="B2964" s="4">
        <v>11064.689453000001</v>
      </c>
      <c r="C2964" s="5">
        <f t="shared" si="93"/>
        <v>-2.130790900239421E-2</v>
      </c>
      <c r="D2964" s="57">
        <v>268.23</v>
      </c>
      <c r="E2964" s="34">
        <f t="shared" si="92"/>
        <v>-5.671708185053248E-3</v>
      </c>
      <c r="F2964" s="2"/>
    </row>
    <row r="2965" spans="1:6" x14ac:dyDescent="0.3">
      <c r="A2965" s="3">
        <v>40290</v>
      </c>
      <c r="B2965" s="4">
        <v>10821.889648</v>
      </c>
      <c r="C2965" s="5">
        <f t="shared" si="93"/>
        <v>-2.1943661955570737E-2</v>
      </c>
      <c r="D2965" s="57">
        <v>265.32</v>
      </c>
      <c r="E2965" s="34">
        <f t="shared" si="92"/>
        <v>-1.0848898333519874E-2</v>
      </c>
      <c r="F2965" s="2"/>
    </row>
    <row r="2966" spans="1:6" x14ac:dyDescent="0.3">
      <c r="A2966" s="3">
        <v>40291</v>
      </c>
      <c r="B2966" s="4">
        <v>10918.189453000001</v>
      </c>
      <c r="C2966" s="5">
        <f t="shared" si="93"/>
        <v>8.8986127314463204E-3</v>
      </c>
      <c r="D2966" s="57">
        <v>267.42</v>
      </c>
      <c r="E2966" s="34">
        <f t="shared" si="92"/>
        <v>7.9149706015377852E-3</v>
      </c>
      <c r="F2966" s="2"/>
    </row>
    <row r="2967" spans="1:6" x14ac:dyDescent="0.3">
      <c r="A2967" s="3">
        <v>40294</v>
      </c>
      <c r="B2967" s="4">
        <v>10939.289063</v>
      </c>
      <c r="C2967" s="5">
        <f t="shared" si="93"/>
        <v>1.932519131567334E-3</v>
      </c>
      <c r="D2967" s="57">
        <v>270.10000000000002</v>
      </c>
      <c r="E2967" s="34">
        <f t="shared" si="92"/>
        <v>1.0021688729339617E-2</v>
      </c>
      <c r="F2967" s="2"/>
    </row>
    <row r="2968" spans="1:6" x14ac:dyDescent="0.3">
      <c r="A2968" s="3">
        <v>40295</v>
      </c>
      <c r="B2968" s="4">
        <v>10480.889648</v>
      </c>
      <c r="C2968" s="5">
        <f t="shared" si="93"/>
        <v>-4.1903949366366544E-2</v>
      </c>
      <c r="D2968" s="57">
        <v>261.64999999999998</v>
      </c>
      <c r="E2968" s="34">
        <f t="shared" si="92"/>
        <v>-3.1284709366901309E-2</v>
      </c>
      <c r="F2968" s="2"/>
    </row>
    <row r="2969" spans="1:6" x14ac:dyDescent="0.3">
      <c r="A2969" s="3">
        <v>40296</v>
      </c>
      <c r="B2969" s="4">
        <v>10166.989258</v>
      </c>
      <c r="C2969" s="5">
        <f t="shared" si="93"/>
        <v>-2.9949784850554217E-2</v>
      </c>
      <c r="D2969" s="57">
        <v>258.24</v>
      </c>
      <c r="E2969" s="34">
        <f t="shared" si="92"/>
        <v>-1.3032677240588431E-2</v>
      </c>
      <c r="F2969" s="2"/>
    </row>
    <row r="2970" spans="1:6" x14ac:dyDescent="0.3">
      <c r="A2970" s="3">
        <v>40297</v>
      </c>
      <c r="B2970" s="4">
        <v>10440.989258</v>
      </c>
      <c r="C2970" s="5">
        <f t="shared" si="93"/>
        <v>2.6949964541803872E-2</v>
      </c>
      <c r="D2970" s="57">
        <v>261.74</v>
      </c>
      <c r="E2970" s="34">
        <f t="shared" si="92"/>
        <v>1.355328376703846E-2</v>
      </c>
      <c r="F2970" s="2"/>
    </row>
    <row r="2971" spans="1:6" x14ac:dyDescent="0.3">
      <c r="A2971" s="3">
        <v>40298</v>
      </c>
      <c r="B2971" s="4">
        <v>10492.189453000001</v>
      </c>
      <c r="C2971" s="5">
        <f t="shared" si="93"/>
        <v>4.9037685735353609E-3</v>
      </c>
      <c r="D2971" s="57">
        <v>259.91000000000003</v>
      </c>
      <c r="E2971" s="34">
        <f t="shared" si="92"/>
        <v>-6.9916711240161078E-3</v>
      </c>
      <c r="F2971" s="2"/>
    </row>
    <row r="2972" spans="1:6" x14ac:dyDescent="0.3">
      <c r="A2972" s="3">
        <v>40301</v>
      </c>
      <c r="B2972" s="4">
        <v>10422.789063</v>
      </c>
      <c r="C2972" s="5">
        <f t="shared" si="93"/>
        <v>-6.614481211083878E-3</v>
      </c>
      <c r="D2972" s="57">
        <v>260.52</v>
      </c>
      <c r="E2972" s="34">
        <f t="shared" si="92"/>
        <v>2.3469662575505978E-3</v>
      </c>
      <c r="F2972" s="2"/>
    </row>
    <row r="2973" spans="1:6" x14ac:dyDescent="0.3">
      <c r="A2973" s="3">
        <v>40302</v>
      </c>
      <c r="B2973" s="4">
        <v>9859.0898440000001</v>
      </c>
      <c r="C2973" s="5">
        <f t="shared" si="93"/>
        <v>-5.408333753976502E-2</v>
      </c>
      <c r="D2973" s="57">
        <v>252.96</v>
      </c>
      <c r="E2973" s="34">
        <f t="shared" si="92"/>
        <v>-2.901888530631036E-2</v>
      </c>
      <c r="F2973" s="2"/>
    </row>
    <row r="2974" spans="1:6" x14ac:dyDescent="0.3">
      <c r="A2974" s="3">
        <v>40303</v>
      </c>
      <c r="B2974" s="4">
        <v>9635.1904300000006</v>
      </c>
      <c r="C2974" s="5">
        <f t="shared" si="93"/>
        <v>-2.2709947626276983E-2</v>
      </c>
      <c r="D2974" s="57">
        <v>250.55</v>
      </c>
      <c r="E2974" s="34">
        <f t="shared" si="92"/>
        <v>-9.5271979759645742E-3</v>
      </c>
      <c r="F2974" s="2"/>
    </row>
    <row r="2975" spans="1:6" x14ac:dyDescent="0.3">
      <c r="A2975" s="3">
        <v>40304</v>
      </c>
      <c r="B2975" s="4">
        <v>9352.5898440000001</v>
      </c>
      <c r="C2975" s="5">
        <f t="shared" si="93"/>
        <v>-2.9330046775214669E-2</v>
      </c>
      <c r="D2975" s="57">
        <v>246.9</v>
      </c>
      <c r="E2975" s="34">
        <f t="shared" si="92"/>
        <v>-1.4567950508880489E-2</v>
      </c>
      <c r="F2975" s="2"/>
    </row>
    <row r="2976" spans="1:6" x14ac:dyDescent="0.3">
      <c r="A2976" s="3">
        <v>40305</v>
      </c>
      <c r="B2976" s="4">
        <v>9046.0908199999994</v>
      </c>
      <c r="C2976" s="5">
        <f t="shared" si="93"/>
        <v>-3.2771566925564488E-2</v>
      </c>
      <c r="D2976" s="57">
        <v>237.18</v>
      </c>
      <c r="E2976" s="34">
        <f t="shared" si="92"/>
        <v>-3.9368165249088705E-2</v>
      </c>
      <c r="F2976" s="2"/>
    </row>
    <row r="2977" spans="1:6" x14ac:dyDescent="0.3">
      <c r="A2977" s="3">
        <v>40308</v>
      </c>
      <c r="B2977" s="4">
        <v>10351.889648</v>
      </c>
      <c r="C2977" s="5">
        <f t="shared" si="93"/>
        <v>0.14434951560656573</v>
      </c>
      <c r="D2977" s="57">
        <v>254.14</v>
      </c>
      <c r="E2977" s="34">
        <f t="shared" si="92"/>
        <v>7.1506872417573142E-2</v>
      </c>
      <c r="F2977" s="2"/>
    </row>
    <row r="2978" spans="1:6" x14ac:dyDescent="0.3">
      <c r="A2978" s="3">
        <v>40309</v>
      </c>
      <c r="B2978" s="4">
        <v>10008.589844</v>
      </c>
      <c r="C2978" s="5">
        <f t="shared" si="93"/>
        <v>-3.316300846254927E-2</v>
      </c>
      <c r="D2978" s="57">
        <v>252.93</v>
      </c>
      <c r="E2978" s="34">
        <f t="shared" si="92"/>
        <v>-4.7611552687494285E-3</v>
      </c>
      <c r="F2978" s="2"/>
    </row>
    <row r="2979" spans="1:6" x14ac:dyDescent="0.3">
      <c r="A2979" s="3">
        <v>40310</v>
      </c>
      <c r="B2979" s="4">
        <v>10089.790039</v>
      </c>
      <c r="C2979" s="5">
        <f t="shared" si="93"/>
        <v>8.1130505161701727E-3</v>
      </c>
      <c r="D2979" s="57">
        <v>256.60000000000002</v>
      </c>
      <c r="E2979" s="34">
        <f t="shared" si="92"/>
        <v>1.4509943462618136E-2</v>
      </c>
      <c r="F2979" s="2"/>
    </row>
    <row r="2980" spans="1:6" x14ac:dyDescent="0.3">
      <c r="A2980" s="3">
        <v>40311</v>
      </c>
      <c r="B2980" s="4">
        <v>9977.4902340000008</v>
      </c>
      <c r="C2980" s="5">
        <f t="shared" si="93"/>
        <v>-1.1130043793372013E-2</v>
      </c>
      <c r="D2980" s="57">
        <v>257.24</v>
      </c>
      <c r="E2980" s="34">
        <f t="shared" si="92"/>
        <v>2.494154325798803E-3</v>
      </c>
      <c r="F2980" s="2"/>
    </row>
    <row r="2981" spans="1:6" x14ac:dyDescent="0.3">
      <c r="A2981" s="3">
        <v>40312</v>
      </c>
      <c r="B2981" s="4">
        <v>9314.6904300000006</v>
      </c>
      <c r="C2981" s="5">
        <f t="shared" si="93"/>
        <v>-6.642951167633282E-2</v>
      </c>
      <c r="D2981" s="57">
        <v>248.46</v>
      </c>
      <c r="E2981" s="34">
        <f t="shared" si="92"/>
        <v>-3.4131550303218794E-2</v>
      </c>
      <c r="F2981" s="2"/>
    </row>
    <row r="2982" spans="1:6" x14ac:dyDescent="0.3">
      <c r="A2982" s="3">
        <v>40315</v>
      </c>
      <c r="B2982" s="4">
        <v>9286.0898440000001</v>
      </c>
      <c r="C2982" s="5">
        <f t="shared" si="93"/>
        <v>-3.0704816456257333E-3</v>
      </c>
      <c r="D2982" s="57">
        <v>248.09</v>
      </c>
      <c r="E2982" s="34">
        <f t="shared" si="92"/>
        <v>-1.4891733075746982E-3</v>
      </c>
      <c r="F2982" s="2"/>
    </row>
    <row r="2983" spans="1:6" x14ac:dyDescent="0.3">
      <c r="A2983" s="3">
        <v>40316</v>
      </c>
      <c r="B2983" s="4">
        <v>9627.5898440000001</v>
      </c>
      <c r="C2983" s="5">
        <f t="shared" si="93"/>
        <v>3.6775435704044179E-2</v>
      </c>
      <c r="D2983" s="57">
        <v>251.3</v>
      </c>
      <c r="E2983" s="34">
        <f t="shared" si="92"/>
        <v>1.2938852835664427E-2</v>
      </c>
      <c r="F2983" s="2"/>
    </row>
    <row r="2984" spans="1:6" x14ac:dyDescent="0.3">
      <c r="A2984" s="3">
        <v>40317</v>
      </c>
      <c r="B2984" s="4">
        <v>9376.4902340000008</v>
      </c>
      <c r="C2984" s="5">
        <f t="shared" si="93"/>
        <v>-2.6081253363372858E-2</v>
      </c>
      <c r="D2984" s="57">
        <v>243.71</v>
      </c>
      <c r="E2984" s="34">
        <f t="shared" si="92"/>
        <v>-3.0202944687624411E-2</v>
      </c>
      <c r="F2984" s="2"/>
    </row>
    <row r="2985" spans="1:6" x14ac:dyDescent="0.3">
      <c r="A2985" s="3">
        <v>40318</v>
      </c>
      <c r="B2985" s="4">
        <v>9270.4902340000008</v>
      </c>
      <c r="C2985" s="5">
        <f t="shared" si="93"/>
        <v>-1.1304869663878558E-2</v>
      </c>
      <c r="D2985" s="57">
        <v>238.28</v>
      </c>
      <c r="E2985" s="34">
        <f t="shared" si="92"/>
        <v>-2.2280579377128573E-2</v>
      </c>
      <c r="F2985" s="2"/>
    </row>
    <row r="2986" spans="1:6" x14ac:dyDescent="0.3">
      <c r="A2986" s="3">
        <v>40319</v>
      </c>
      <c r="B2986" s="4">
        <v>9407.2900389999995</v>
      </c>
      <c r="C2986" s="5">
        <f t="shared" si="93"/>
        <v>1.4756480137186001E-2</v>
      </c>
      <c r="D2986" s="57">
        <v>237.11</v>
      </c>
      <c r="E2986" s="34">
        <f t="shared" si="92"/>
        <v>-4.910189692798328E-3</v>
      </c>
      <c r="F2986" s="2"/>
    </row>
    <row r="2987" spans="1:6" x14ac:dyDescent="0.3">
      <c r="A2987" s="3">
        <v>40322</v>
      </c>
      <c r="B2987" s="4">
        <v>9287.890625</v>
      </c>
      <c r="C2987" s="5">
        <f t="shared" si="93"/>
        <v>-1.2692222043224177E-2</v>
      </c>
      <c r="D2987" s="57">
        <v>238.02</v>
      </c>
      <c r="E2987" s="34">
        <f t="shared" si="92"/>
        <v>3.8378811522077338E-3</v>
      </c>
      <c r="F2987" s="2"/>
    </row>
    <row r="2988" spans="1:6" x14ac:dyDescent="0.3">
      <c r="A2988" s="3">
        <v>40323</v>
      </c>
      <c r="B2988" s="4">
        <v>9004.3916019999997</v>
      </c>
      <c r="C2988" s="5">
        <f t="shared" si="93"/>
        <v>-3.0523510067712478E-2</v>
      </c>
      <c r="D2988" s="57">
        <v>232.11</v>
      </c>
      <c r="E2988" s="34">
        <f t="shared" si="92"/>
        <v>-2.4829846231409158E-2</v>
      </c>
      <c r="F2988" s="2"/>
    </row>
    <row r="2989" spans="1:6" x14ac:dyDescent="0.3">
      <c r="A2989" s="3">
        <v>40324</v>
      </c>
      <c r="B2989" s="4">
        <v>9042.5908199999994</v>
      </c>
      <c r="C2989" s="5">
        <f t="shared" si="93"/>
        <v>4.2422875068555133E-3</v>
      </c>
      <c r="D2989" s="57">
        <v>237.74</v>
      </c>
      <c r="E2989" s="34">
        <f t="shared" si="92"/>
        <v>2.4255740812545667E-2</v>
      </c>
      <c r="F2989" s="2"/>
    </row>
    <row r="2990" spans="1:6" x14ac:dyDescent="0.3">
      <c r="A2990" s="3">
        <v>40325</v>
      </c>
      <c r="B2990" s="4">
        <v>9334.890625</v>
      </c>
      <c r="C2990" s="5">
        <f t="shared" si="93"/>
        <v>3.2324785099587361E-2</v>
      </c>
      <c r="D2990" s="57">
        <v>244.79</v>
      </c>
      <c r="E2990" s="34">
        <f t="shared" si="92"/>
        <v>2.9654244132245156E-2</v>
      </c>
      <c r="F2990" s="2"/>
    </row>
    <row r="2991" spans="1:6" x14ac:dyDescent="0.3">
      <c r="A2991" s="3">
        <v>40326</v>
      </c>
      <c r="B2991" s="4">
        <v>9425.4902340000008</v>
      </c>
      <c r="C2991" s="5">
        <f t="shared" si="93"/>
        <v>9.7054815786876691E-3</v>
      </c>
      <c r="D2991" s="57">
        <v>244.01</v>
      </c>
      <c r="E2991" s="34">
        <f t="shared" si="92"/>
        <v>-3.1864046733934837E-3</v>
      </c>
      <c r="F2991" s="2"/>
    </row>
    <row r="2992" spans="1:6" x14ac:dyDescent="0.3">
      <c r="A2992" s="3">
        <v>40329</v>
      </c>
      <c r="B2992" s="4">
        <v>9359.390625</v>
      </c>
      <c r="C2992" s="5">
        <f t="shared" si="93"/>
        <v>-7.0128563458231596E-3</v>
      </c>
      <c r="D2992" s="57">
        <v>244.97</v>
      </c>
      <c r="E2992" s="34">
        <f t="shared" si="92"/>
        <v>3.9342649891398462E-3</v>
      </c>
      <c r="F2992" s="2"/>
    </row>
    <row r="2993" spans="1:6" x14ac:dyDescent="0.3">
      <c r="A2993" s="3">
        <v>40330</v>
      </c>
      <c r="B2993" s="4">
        <v>9299.6904300000006</v>
      </c>
      <c r="C2993" s="5">
        <f t="shared" si="93"/>
        <v>-6.3786412376606316E-3</v>
      </c>
      <c r="D2993" s="57">
        <v>245.34</v>
      </c>
      <c r="E2993" s="34">
        <f t="shared" si="92"/>
        <v>1.5103890272278875E-3</v>
      </c>
      <c r="F2993" s="2"/>
    </row>
    <row r="2994" spans="1:6" x14ac:dyDescent="0.3">
      <c r="A2994" s="3">
        <v>40331</v>
      </c>
      <c r="B2994" s="4">
        <v>9267.9902340000008</v>
      </c>
      <c r="C2994" s="5">
        <f t="shared" si="93"/>
        <v>-3.4087366927545437E-3</v>
      </c>
      <c r="D2994" s="57">
        <v>245.4</v>
      </c>
      <c r="E2994" s="34">
        <f t="shared" si="92"/>
        <v>2.4455857177785312E-4</v>
      </c>
      <c r="F2994" s="2"/>
    </row>
    <row r="2995" spans="1:6" x14ac:dyDescent="0.3">
      <c r="A2995" s="3">
        <v>40332</v>
      </c>
      <c r="B2995" s="4">
        <v>9276.1904300000006</v>
      </c>
      <c r="C2995" s="5">
        <f t="shared" si="93"/>
        <v>8.8478686241133531E-4</v>
      </c>
      <c r="D2995" s="57">
        <v>248.91</v>
      </c>
      <c r="E2995" s="34">
        <f t="shared" si="92"/>
        <v>1.4303178484107448E-2</v>
      </c>
      <c r="F2995" s="2"/>
    </row>
    <row r="2996" spans="1:6" x14ac:dyDescent="0.3">
      <c r="A2996" s="3">
        <v>40333</v>
      </c>
      <c r="B2996" s="4">
        <v>8923.3916019999997</v>
      </c>
      <c r="C2996" s="5">
        <f t="shared" si="93"/>
        <v>-3.8032728053859155E-2</v>
      </c>
      <c r="D2996" s="57">
        <v>244.53</v>
      </c>
      <c r="E2996" s="34">
        <f t="shared" si="92"/>
        <v>-1.759672170664095E-2</v>
      </c>
      <c r="F2996" s="2"/>
    </row>
    <row r="2997" spans="1:6" x14ac:dyDescent="0.3">
      <c r="A2997" s="3">
        <v>40336</v>
      </c>
      <c r="B2997" s="4">
        <v>8795.2910159999992</v>
      </c>
      <c r="C2997" s="5">
        <f t="shared" si="93"/>
        <v>-1.4355593894510799E-2</v>
      </c>
      <c r="D2997" s="57">
        <v>242.71</v>
      </c>
      <c r="E2997" s="34">
        <f t="shared" si="92"/>
        <v>-7.4428495481126955E-3</v>
      </c>
      <c r="F2997" s="2"/>
    </row>
    <row r="2998" spans="1:6" x14ac:dyDescent="0.3">
      <c r="A2998" s="3">
        <v>40337</v>
      </c>
      <c r="B2998" s="4">
        <v>8669.7910159999992</v>
      </c>
      <c r="C2998" s="5">
        <f t="shared" si="93"/>
        <v>-1.4268999146440531E-2</v>
      </c>
      <c r="D2998" s="57">
        <v>240.06</v>
      </c>
      <c r="E2998" s="34">
        <f t="shared" si="92"/>
        <v>-1.0918379959622637E-2</v>
      </c>
      <c r="F2998" s="2"/>
    </row>
    <row r="2999" spans="1:6" x14ac:dyDescent="0.3">
      <c r="A2999" s="3">
        <v>40338</v>
      </c>
      <c r="B2999" s="4">
        <v>8868.6914059999999</v>
      </c>
      <c r="C2999" s="5">
        <f t="shared" si="93"/>
        <v>2.2941774447957641E-2</v>
      </c>
      <c r="D2999" s="57">
        <v>244.6</v>
      </c>
      <c r="E2999" s="34">
        <f t="shared" si="92"/>
        <v>1.8911938681996032E-2</v>
      </c>
      <c r="F2999" s="2"/>
    </row>
    <row r="3000" spans="1:6" x14ac:dyDescent="0.3">
      <c r="A3000" s="3">
        <v>40339</v>
      </c>
      <c r="B3000" s="4">
        <v>9198.1904300000006</v>
      </c>
      <c r="C3000" s="5">
        <f t="shared" si="93"/>
        <v>3.715306000805052E-2</v>
      </c>
      <c r="D3000" s="57">
        <v>248.46</v>
      </c>
      <c r="E3000" s="34">
        <f t="shared" si="92"/>
        <v>1.57808667211774E-2</v>
      </c>
      <c r="F3000" s="2"/>
    </row>
    <row r="3001" spans="1:6" x14ac:dyDescent="0.3">
      <c r="A3001" s="3">
        <v>40340</v>
      </c>
      <c r="B3001" s="4">
        <v>9561.6904300000006</v>
      </c>
      <c r="C3001" s="5">
        <f t="shared" si="93"/>
        <v>3.951864258152793E-2</v>
      </c>
      <c r="D3001" s="57">
        <v>249.46</v>
      </c>
      <c r="E3001" s="34">
        <f t="shared" si="92"/>
        <v>4.0247927231746861E-3</v>
      </c>
      <c r="F3001" s="2"/>
    </row>
    <row r="3002" spans="1:6" x14ac:dyDescent="0.3">
      <c r="A3002" s="3">
        <v>40343</v>
      </c>
      <c r="B3002" s="4">
        <v>9583.9902340000008</v>
      </c>
      <c r="C3002" s="5">
        <f t="shared" si="93"/>
        <v>2.3322030935066795E-3</v>
      </c>
      <c r="D3002" s="57">
        <v>252.53</v>
      </c>
      <c r="E3002" s="34">
        <f t="shared" si="92"/>
        <v>1.2306582217590067E-2</v>
      </c>
      <c r="F3002" s="2"/>
    </row>
    <row r="3003" spans="1:6" x14ac:dyDescent="0.3">
      <c r="A3003" s="3">
        <v>40344</v>
      </c>
      <c r="B3003" s="4">
        <v>9741.9902340000008</v>
      </c>
      <c r="C3003" s="5">
        <f t="shared" si="93"/>
        <v>1.6485826481696719E-2</v>
      </c>
      <c r="D3003" s="57">
        <v>254.28</v>
      </c>
      <c r="E3003" s="34">
        <f t="shared" si="92"/>
        <v>6.9298697184492219E-3</v>
      </c>
      <c r="F3003" s="2"/>
    </row>
    <row r="3004" spans="1:6" x14ac:dyDescent="0.3">
      <c r="A3004" s="3">
        <v>40345</v>
      </c>
      <c r="B3004" s="4">
        <v>9683.2900389999995</v>
      </c>
      <c r="C3004" s="5">
        <f t="shared" si="93"/>
        <v>-6.0254828418052631E-3</v>
      </c>
      <c r="D3004" s="57">
        <v>254.47</v>
      </c>
      <c r="E3004" s="34">
        <f t="shared" si="92"/>
        <v>7.4720780242243379E-4</v>
      </c>
      <c r="F3004" s="2"/>
    </row>
    <row r="3005" spans="1:6" x14ac:dyDescent="0.3">
      <c r="A3005" s="3">
        <v>40346</v>
      </c>
      <c r="B3005" s="4">
        <v>9755.0898440000001</v>
      </c>
      <c r="C3005" s="5">
        <f t="shared" si="93"/>
        <v>7.4148150794639545E-3</v>
      </c>
      <c r="D3005" s="57">
        <v>254.88</v>
      </c>
      <c r="E3005" s="34">
        <f t="shared" si="92"/>
        <v>1.6111918890242549E-3</v>
      </c>
      <c r="F3005" s="2"/>
    </row>
    <row r="3006" spans="1:6" x14ac:dyDescent="0.3">
      <c r="A3006" s="3">
        <v>40347</v>
      </c>
      <c r="B3006" s="4">
        <v>9971.7900389999995</v>
      </c>
      <c r="C3006" s="5">
        <f t="shared" si="93"/>
        <v>2.2214064500214015E-2</v>
      </c>
      <c r="D3006" s="57">
        <v>255.5</v>
      </c>
      <c r="E3006" s="34">
        <f t="shared" si="92"/>
        <v>2.4325172630257352E-3</v>
      </c>
      <c r="F3006" s="2"/>
    </row>
    <row r="3007" spans="1:6" x14ac:dyDescent="0.3">
      <c r="A3007" s="3">
        <v>40350</v>
      </c>
      <c r="B3007" s="4">
        <v>10071.890625</v>
      </c>
      <c r="C3007" s="5">
        <f t="shared" si="93"/>
        <v>1.0038376821864814E-2</v>
      </c>
      <c r="D3007" s="57">
        <v>258.18</v>
      </c>
      <c r="E3007" s="34">
        <f t="shared" si="92"/>
        <v>1.0489236790606649E-2</v>
      </c>
      <c r="F3007" s="2"/>
    </row>
    <row r="3008" spans="1:6" x14ac:dyDescent="0.3">
      <c r="A3008" s="3">
        <v>40351</v>
      </c>
      <c r="B3008" s="4">
        <v>10016.089844</v>
      </c>
      <c r="C3008" s="5">
        <f t="shared" si="93"/>
        <v>-5.5402489043610004E-3</v>
      </c>
      <c r="D3008" s="57">
        <v>256.92</v>
      </c>
      <c r="E3008" s="34">
        <f t="shared" si="92"/>
        <v>-4.8803160585637606E-3</v>
      </c>
      <c r="F3008" s="2"/>
    </row>
    <row r="3009" spans="1:6" x14ac:dyDescent="0.3">
      <c r="A3009" s="3">
        <v>40352</v>
      </c>
      <c r="B3009" s="4">
        <v>9885.9902340000008</v>
      </c>
      <c r="C3009" s="5">
        <f t="shared" si="93"/>
        <v>-1.2989061802189616E-2</v>
      </c>
      <c r="D3009" s="57">
        <v>254.44</v>
      </c>
      <c r="E3009" s="34">
        <f t="shared" si="92"/>
        <v>-9.6528102132960036E-3</v>
      </c>
      <c r="F3009" s="2"/>
    </row>
    <row r="3010" spans="1:6" x14ac:dyDescent="0.3">
      <c r="A3010" s="3">
        <v>40353</v>
      </c>
      <c r="B3010" s="4">
        <v>9586.4902340000008</v>
      </c>
      <c r="C3010" s="5">
        <f t="shared" si="93"/>
        <v>-3.0295397113579647E-2</v>
      </c>
      <c r="D3010" s="57">
        <v>249.78</v>
      </c>
      <c r="E3010" s="34">
        <f t="shared" ref="E3010:E3073" si="94">D3010/D3009-1</f>
        <v>-1.8314730388303668E-2</v>
      </c>
      <c r="F3010" s="2"/>
    </row>
    <row r="3011" spans="1:6" x14ac:dyDescent="0.3">
      <c r="A3011" s="3">
        <v>40354</v>
      </c>
      <c r="B3011" s="4">
        <v>9534.9902340000008</v>
      </c>
      <c r="C3011" s="5">
        <f t="shared" ref="C3011:C3074" si="95">B3011/B3010-1</f>
        <v>-5.3721433749911451E-3</v>
      </c>
      <c r="D3011" s="57">
        <v>248.33</v>
      </c>
      <c r="E3011" s="34">
        <f t="shared" si="94"/>
        <v>-5.8051084954759968E-3</v>
      </c>
      <c r="F3011" s="2"/>
    </row>
    <row r="3012" spans="1:6" x14ac:dyDescent="0.3">
      <c r="A3012" s="3">
        <v>40357</v>
      </c>
      <c r="B3012" s="4">
        <v>9688.4902340000008</v>
      </c>
      <c r="C3012" s="5">
        <f t="shared" si="95"/>
        <v>1.6098600652221684E-2</v>
      </c>
      <c r="D3012" s="57">
        <v>251.36</v>
      </c>
      <c r="E3012" s="34">
        <f t="shared" si="94"/>
        <v>1.2201506060484091E-2</v>
      </c>
      <c r="F3012" s="2"/>
    </row>
    <row r="3013" spans="1:6" x14ac:dyDescent="0.3">
      <c r="A3013" s="3">
        <v>40358</v>
      </c>
      <c r="B3013" s="4">
        <v>9160.390625</v>
      </c>
      <c r="C3013" s="5">
        <f t="shared" si="95"/>
        <v>-5.4507936349745267E-2</v>
      </c>
      <c r="D3013" s="57">
        <v>243.82</v>
      </c>
      <c r="E3013" s="34">
        <f t="shared" si="94"/>
        <v>-2.9996817313812985E-2</v>
      </c>
      <c r="F3013" s="2"/>
    </row>
    <row r="3014" spans="1:6" x14ac:dyDescent="0.3">
      <c r="A3014" s="3">
        <v>40359</v>
      </c>
      <c r="B3014" s="4">
        <v>9263.390625</v>
      </c>
      <c r="C3014" s="5">
        <f t="shared" si="95"/>
        <v>1.124406198562089E-2</v>
      </c>
      <c r="D3014" s="57">
        <v>243.32</v>
      </c>
      <c r="E3014" s="34">
        <f t="shared" si="94"/>
        <v>-2.0506931342794132E-3</v>
      </c>
      <c r="F3014" s="2"/>
    </row>
    <row r="3015" spans="1:6" x14ac:dyDescent="0.3">
      <c r="A3015" s="3">
        <v>40360</v>
      </c>
      <c r="B3015" s="4">
        <v>9178.1904300000006</v>
      </c>
      <c r="C3015" s="5">
        <f t="shared" si="95"/>
        <v>-9.1975172427751772E-3</v>
      </c>
      <c r="D3015" s="57">
        <v>237.3</v>
      </c>
      <c r="E3015" s="34">
        <f t="shared" si="94"/>
        <v>-2.474108170310696E-2</v>
      </c>
      <c r="F3015" s="2"/>
    </row>
    <row r="3016" spans="1:6" x14ac:dyDescent="0.3">
      <c r="A3016" s="3">
        <v>40361</v>
      </c>
      <c r="B3016" s="4">
        <v>9250.7900389999995</v>
      </c>
      <c r="C3016" s="5">
        <f t="shared" si="95"/>
        <v>7.9100133685066076E-3</v>
      </c>
      <c r="D3016" s="57">
        <v>237.27</v>
      </c>
      <c r="E3016" s="34">
        <f t="shared" si="94"/>
        <v>-1.2642225031600507E-4</v>
      </c>
      <c r="F3016" s="2"/>
    </row>
    <row r="3017" spans="1:6" x14ac:dyDescent="0.3">
      <c r="A3017" s="3">
        <v>40364</v>
      </c>
      <c r="B3017" s="4">
        <v>9281.4902340000008</v>
      </c>
      <c r="C3017" s="5">
        <f t="shared" si="95"/>
        <v>3.3186565547995706E-3</v>
      </c>
      <c r="D3017" s="57">
        <v>236.68</v>
      </c>
      <c r="E3017" s="34">
        <f t="shared" si="94"/>
        <v>-2.4866186201374374E-3</v>
      </c>
      <c r="F3017" s="2"/>
    </row>
    <row r="3018" spans="1:6" x14ac:dyDescent="0.3">
      <c r="A3018" s="3">
        <v>40365</v>
      </c>
      <c r="B3018" s="4">
        <v>9614.9902340000008</v>
      </c>
      <c r="C3018" s="5">
        <f t="shared" si="95"/>
        <v>3.5931729883022623E-2</v>
      </c>
      <c r="D3018" s="57">
        <v>242.76</v>
      </c>
      <c r="E3018" s="34">
        <f t="shared" si="94"/>
        <v>2.5688693594726919E-2</v>
      </c>
      <c r="F3018" s="2"/>
    </row>
    <row r="3019" spans="1:6" x14ac:dyDescent="0.3">
      <c r="A3019" s="3">
        <v>40366</v>
      </c>
      <c r="B3019" s="4">
        <v>9987.390625</v>
      </c>
      <c r="C3019" s="5">
        <f t="shared" si="95"/>
        <v>3.8731229251085075E-2</v>
      </c>
      <c r="D3019" s="57">
        <v>246.06</v>
      </c>
      <c r="E3019" s="34">
        <f t="shared" si="94"/>
        <v>1.3593672763222875E-2</v>
      </c>
      <c r="F3019" s="2"/>
    </row>
    <row r="3020" spans="1:6" x14ac:dyDescent="0.3">
      <c r="A3020" s="3">
        <v>40367</v>
      </c>
      <c r="B3020" s="4">
        <v>10080.490234000001</v>
      </c>
      <c r="C3020" s="5">
        <f t="shared" si="95"/>
        <v>9.3217150000080018E-3</v>
      </c>
      <c r="D3020" s="57">
        <v>248.6</v>
      </c>
      <c r="E3020" s="34">
        <f t="shared" si="94"/>
        <v>1.0322685523855846E-2</v>
      </c>
      <c r="F3020" s="2"/>
    </row>
    <row r="3021" spans="1:6" x14ac:dyDescent="0.3">
      <c r="A3021" s="3">
        <v>40368</v>
      </c>
      <c r="B3021" s="4">
        <v>10127.289063</v>
      </c>
      <c r="C3021" s="5">
        <f t="shared" si="95"/>
        <v>4.642515186627838E-3</v>
      </c>
      <c r="D3021" s="57">
        <v>250.09</v>
      </c>
      <c r="E3021" s="34">
        <f t="shared" si="94"/>
        <v>5.9935639581658595E-3</v>
      </c>
      <c r="F3021" s="2"/>
    </row>
    <row r="3022" spans="1:6" x14ac:dyDescent="0.3">
      <c r="A3022" s="3">
        <v>40371</v>
      </c>
      <c r="B3022" s="4">
        <v>10058.190430000001</v>
      </c>
      <c r="C3022" s="5">
        <f t="shared" si="95"/>
        <v>-6.8230137966981408E-3</v>
      </c>
      <c r="D3022" s="57">
        <v>251.18</v>
      </c>
      <c r="E3022" s="34">
        <f t="shared" si="94"/>
        <v>4.3584309648527775E-3</v>
      </c>
      <c r="F3022" s="2"/>
    </row>
    <row r="3023" spans="1:6" x14ac:dyDescent="0.3">
      <c r="A3023" s="3">
        <v>40372</v>
      </c>
      <c r="B3023" s="4">
        <v>10259.489258</v>
      </c>
      <c r="C3023" s="5">
        <f t="shared" si="95"/>
        <v>2.0013423826178212E-2</v>
      </c>
      <c r="D3023" s="57">
        <v>255.99</v>
      </c>
      <c r="E3023" s="34">
        <f t="shared" si="94"/>
        <v>1.9149613822756706E-2</v>
      </c>
      <c r="F3023" s="2"/>
    </row>
    <row r="3024" spans="1:6" x14ac:dyDescent="0.3">
      <c r="A3024" s="3">
        <v>40373</v>
      </c>
      <c r="B3024" s="4">
        <v>10278.489258</v>
      </c>
      <c r="C3024" s="5">
        <f t="shared" si="95"/>
        <v>1.8519440414819233E-3</v>
      </c>
      <c r="D3024" s="57">
        <v>255.92</v>
      </c>
      <c r="E3024" s="34">
        <f t="shared" si="94"/>
        <v>-2.7344818156971318E-4</v>
      </c>
      <c r="F3024" s="2"/>
    </row>
    <row r="3025" spans="1:6" x14ac:dyDescent="0.3">
      <c r="A3025" s="3">
        <v>40374</v>
      </c>
      <c r="B3025" s="4">
        <v>10160.189453000001</v>
      </c>
      <c r="C3025" s="5">
        <f t="shared" si="95"/>
        <v>-1.1509454554123666E-2</v>
      </c>
      <c r="D3025" s="57">
        <v>252.97</v>
      </c>
      <c r="E3025" s="34">
        <f t="shared" si="94"/>
        <v>-1.1527039699906205E-2</v>
      </c>
      <c r="F3025" s="2"/>
    </row>
    <row r="3026" spans="1:6" x14ac:dyDescent="0.3">
      <c r="A3026" s="3">
        <v>40375</v>
      </c>
      <c r="B3026" s="4">
        <v>9991.6904300000006</v>
      </c>
      <c r="C3026" s="5">
        <f t="shared" si="95"/>
        <v>-1.6584240262394689E-2</v>
      </c>
      <c r="D3026" s="57">
        <v>248.11</v>
      </c>
      <c r="E3026" s="34">
        <f t="shared" si="94"/>
        <v>-1.9211764240819051E-2</v>
      </c>
      <c r="F3026" s="2"/>
    </row>
    <row r="3027" spans="1:6" x14ac:dyDescent="0.3">
      <c r="A3027" s="3">
        <v>40378</v>
      </c>
      <c r="B3027" s="4">
        <v>9929.7900389999995</v>
      </c>
      <c r="C3027" s="5">
        <f t="shared" si="95"/>
        <v>-6.1951870340323234E-3</v>
      </c>
      <c r="D3027" s="57">
        <v>246.18</v>
      </c>
      <c r="E3027" s="34">
        <f t="shared" si="94"/>
        <v>-7.778807786868791E-3</v>
      </c>
      <c r="F3027" s="2"/>
    </row>
    <row r="3028" spans="1:6" x14ac:dyDescent="0.3">
      <c r="A3028" s="3">
        <v>40379</v>
      </c>
      <c r="B3028" s="4">
        <v>10061.290039</v>
      </c>
      <c r="C3028" s="5">
        <f t="shared" si="95"/>
        <v>1.3242978903232006E-2</v>
      </c>
      <c r="D3028" s="57">
        <v>246.35</v>
      </c>
      <c r="E3028" s="34">
        <f t="shared" si="94"/>
        <v>6.9055162888931321E-4</v>
      </c>
      <c r="F3028" s="2"/>
    </row>
    <row r="3029" spans="1:6" x14ac:dyDescent="0.3">
      <c r="A3029" s="3">
        <v>40380</v>
      </c>
      <c r="B3029" s="4">
        <v>10040.790039</v>
      </c>
      <c r="C3029" s="5">
        <f t="shared" si="95"/>
        <v>-2.0375120805122826E-3</v>
      </c>
      <c r="D3029" s="57">
        <v>249.24</v>
      </c>
      <c r="E3029" s="34">
        <f t="shared" si="94"/>
        <v>1.1731276638928367E-2</v>
      </c>
      <c r="F3029" s="2"/>
    </row>
    <row r="3030" spans="1:6" x14ac:dyDescent="0.3">
      <c r="A3030" s="3">
        <v>40381</v>
      </c>
      <c r="B3030" s="4">
        <v>10302.889648</v>
      </c>
      <c r="C3030" s="5">
        <f t="shared" si="95"/>
        <v>2.6103484684169675E-2</v>
      </c>
      <c r="D3030" s="57">
        <v>254.37</v>
      </c>
      <c r="E3030" s="34">
        <f t="shared" si="94"/>
        <v>2.0582571015888229E-2</v>
      </c>
      <c r="F3030" s="2"/>
    </row>
    <row r="3031" spans="1:6" x14ac:dyDescent="0.3">
      <c r="A3031" s="3">
        <v>40382</v>
      </c>
      <c r="B3031" s="4">
        <v>10388.189453000001</v>
      </c>
      <c r="C3031" s="5">
        <f t="shared" si="95"/>
        <v>8.279211746828663E-3</v>
      </c>
      <c r="D3031" s="57">
        <v>255.97</v>
      </c>
      <c r="E3031" s="34">
        <f t="shared" si="94"/>
        <v>6.2900499272713351E-3</v>
      </c>
      <c r="F3031" s="2"/>
    </row>
    <row r="3032" spans="1:6" x14ac:dyDescent="0.3">
      <c r="A3032" s="3">
        <v>40387</v>
      </c>
      <c r="B3032" s="4">
        <v>10643.889648</v>
      </c>
      <c r="C3032" s="5">
        <f t="shared" si="95"/>
        <v>2.4614510175895665E-2</v>
      </c>
      <c r="D3032" s="57">
        <v>257.20999999999998</v>
      </c>
      <c r="E3032" s="34">
        <f t="shared" si="94"/>
        <v>4.844317693479594E-3</v>
      </c>
      <c r="F3032" s="2"/>
    </row>
    <row r="3033" spans="1:6" x14ac:dyDescent="0.3">
      <c r="A3033" s="3">
        <v>40388</v>
      </c>
      <c r="B3033" s="4">
        <v>10659.489258</v>
      </c>
      <c r="C3033" s="5">
        <f t="shared" si="95"/>
        <v>1.4655929848850224E-3</v>
      </c>
      <c r="D3033" s="57">
        <v>256.26</v>
      </c>
      <c r="E3033" s="34">
        <f t="shared" si="94"/>
        <v>-3.693480035768415E-3</v>
      </c>
      <c r="F3033" s="2"/>
    </row>
    <row r="3034" spans="1:6" x14ac:dyDescent="0.3">
      <c r="A3034" s="3">
        <v>40389</v>
      </c>
      <c r="B3034" s="4">
        <v>10499.789063</v>
      </c>
      <c r="C3034" s="5">
        <f t="shared" si="95"/>
        <v>-1.4981974383073138E-2</v>
      </c>
      <c r="D3034" s="57">
        <v>255.35</v>
      </c>
      <c r="E3034" s="34">
        <f t="shared" si="94"/>
        <v>-3.5510809334269311E-3</v>
      </c>
      <c r="F3034" s="2"/>
    </row>
    <row r="3035" spans="1:6" x14ac:dyDescent="0.3">
      <c r="A3035" s="3">
        <v>40392</v>
      </c>
      <c r="B3035" s="4">
        <v>10835.389648</v>
      </c>
      <c r="C3035" s="5">
        <f t="shared" si="95"/>
        <v>3.1962602580523969E-2</v>
      </c>
      <c r="D3035" s="57">
        <v>262.08999999999997</v>
      </c>
      <c r="E3035" s="34">
        <f t="shared" si="94"/>
        <v>2.6395143920109554E-2</v>
      </c>
      <c r="F3035" s="2"/>
    </row>
    <row r="3036" spans="1:6" x14ac:dyDescent="0.3">
      <c r="A3036" s="3">
        <v>40393</v>
      </c>
      <c r="B3036" s="4">
        <v>10871.389648</v>
      </c>
      <c r="C3036" s="5">
        <f t="shared" si="95"/>
        <v>3.3224462773837615E-3</v>
      </c>
      <c r="D3036" s="57">
        <v>262.06</v>
      </c>
      <c r="E3036" s="34">
        <f t="shared" si="94"/>
        <v>-1.1446449692842364E-4</v>
      </c>
      <c r="F3036" s="2"/>
    </row>
    <row r="3037" spans="1:6" x14ac:dyDescent="0.3">
      <c r="A3037" s="3">
        <v>40394</v>
      </c>
      <c r="B3037" s="4">
        <v>10843.289063</v>
      </c>
      <c r="C3037" s="5">
        <f t="shared" si="95"/>
        <v>-2.5848199641312908E-3</v>
      </c>
      <c r="D3037" s="57">
        <v>262.17</v>
      </c>
      <c r="E3037" s="34">
        <f t="shared" si="94"/>
        <v>4.1975120201476201E-4</v>
      </c>
      <c r="F3037" s="2"/>
    </row>
    <row r="3038" spans="1:6" x14ac:dyDescent="0.3">
      <c r="A3038" s="3">
        <v>40395</v>
      </c>
      <c r="B3038" s="4">
        <v>10839.989258</v>
      </c>
      <c r="C3038" s="5">
        <f t="shared" si="95"/>
        <v>-3.0431771954331222E-4</v>
      </c>
      <c r="D3038" s="57">
        <v>261.48</v>
      </c>
      <c r="E3038" s="34">
        <f t="shared" si="94"/>
        <v>-2.631880077812121E-3</v>
      </c>
      <c r="F3038" s="2"/>
    </row>
    <row r="3039" spans="1:6" x14ac:dyDescent="0.3">
      <c r="A3039" s="3">
        <v>40396</v>
      </c>
      <c r="B3039" s="4">
        <v>10651.088867</v>
      </c>
      <c r="C3039" s="5">
        <f t="shared" si="95"/>
        <v>-1.7426252600812209E-2</v>
      </c>
      <c r="D3039" s="57">
        <v>258.70999999999998</v>
      </c>
      <c r="E3039" s="34">
        <f t="shared" si="94"/>
        <v>-1.0593544439345459E-2</v>
      </c>
      <c r="F3039" s="2"/>
    </row>
    <row r="3040" spans="1:6" x14ac:dyDescent="0.3">
      <c r="A3040" s="3">
        <v>40399</v>
      </c>
      <c r="B3040" s="4">
        <v>10812.588867</v>
      </c>
      <c r="C3040" s="5">
        <f t="shared" si="95"/>
        <v>1.5162768991663578E-2</v>
      </c>
      <c r="D3040" s="57">
        <v>262.26</v>
      </c>
      <c r="E3040" s="34">
        <f t="shared" si="94"/>
        <v>1.3721928027521146E-2</v>
      </c>
      <c r="F3040" s="2"/>
    </row>
    <row r="3041" spans="1:6" x14ac:dyDescent="0.3">
      <c r="A3041" s="3">
        <v>40400</v>
      </c>
      <c r="B3041" s="4">
        <v>10718.489258</v>
      </c>
      <c r="C3041" s="5">
        <f t="shared" si="95"/>
        <v>-8.7027824841461321E-3</v>
      </c>
      <c r="D3041" s="57">
        <v>259.93</v>
      </c>
      <c r="E3041" s="34">
        <f t="shared" si="94"/>
        <v>-8.8843132769007571E-3</v>
      </c>
      <c r="F3041" s="2"/>
    </row>
    <row r="3042" spans="1:6" x14ac:dyDescent="0.3">
      <c r="A3042" s="3">
        <v>40401</v>
      </c>
      <c r="B3042" s="4">
        <v>10374.789063</v>
      </c>
      <c r="C3042" s="5">
        <f t="shared" si="95"/>
        <v>-3.2066104348005053E-2</v>
      </c>
      <c r="D3042" s="57">
        <v>254.68</v>
      </c>
      <c r="E3042" s="34">
        <f t="shared" si="94"/>
        <v>-2.0197745546878032E-2</v>
      </c>
      <c r="F3042" s="2"/>
    </row>
    <row r="3043" spans="1:6" x14ac:dyDescent="0.3">
      <c r="A3043" s="3">
        <v>40402</v>
      </c>
      <c r="B3043" s="4">
        <v>10342.389648</v>
      </c>
      <c r="C3043" s="5">
        <f t="shared" si="95"/>
        <v>-3.1228986732412256E-3</v>
      </c>
      <c r="D3043" s="57">
        <v>254.93</v>
      </c>
      <c r="E3043" s="34">
        <f t="shared" si="94"/>
        <v>9.8162399874346384E-4</v>
      </c>
      <c r="F3043" s="2"/>
    </row>
    <row r="3044" spans="1:6" x14ac:dyDescent="0.3">
      <c r="A3044" s="3">
        <v>40403</v>
      </c>
      <c r="B3044" s="4">
        <v>10275.789063</v>
      </c>
      <c r="C3044" s="5">
        <f t="shared" si="95"/>
        <v>-6.4395741474388979E-3</v>
      </c>
      <c r="D3044" s="57">
        <v>255.56</v>
      </c>
      <c r="E3044" s="34">
        <f t="shared" si="94"/>
        <v>2.4712666222099777E-3</v>
      </c>
      <c r="F3044" s="2"/>
    </row>
    <row r="3045" spans="1:6" x14ac:dyDescent="0.3">
      <c r="A3045" s="3">
        <v>40406</v>
      </c>
      <c r="B3045" s="4">
        <v>10258.289063</v>
      </c>
      <c r="C3045" s="5">
        <f t="shared" si="95"/>
        <v>-1.7030322336035741E-3</v>
      </c>
      <c r="D3045" s="57">
        <v>255.61</v>
      </c>
      <c r="E3045" s="34">
        <f t="shared" si="94"/>
        <v>1.9564877132571823E-4</v>
      </c>
      <c r="F3045" s="2"/>
    </row>
    <row r="3046" spans="1:6" x14ac:dyDescent="0.3">
      <c r="A3046" s="3">
        <v>40407</v>
      </c>
      <c r="B3046" s="4">
        <v>10369.489258</v>
      </c>
      <c r="C3046" s="5">
        <f t="shared" si="95"/>
        <v>1.0840033295715923E-2</v>
      </c>
      <c r="D3046" s="57">
        <v>258.47000000000003</v>
      </c>
      <c r="E3046" s="34">
        <f t="shared" si="94"/>
        <v>1.118892062125898E-2</v>
      </c>
      <c r="F3046" s="2"/>
    </row>
    <row r="3047" spans="1:6" x14ac:dyDescent="0.3">
      <c r="A3047" s="3">
        <v>40408</v>
      </c>
      <c r="B3047" s="4">
        <v>10390.989258</v>
      </c>
      <c r="C3047" s="5">
        <f t="shared" si="95"/>
        <v>2.073390450104684E-3</v>
      </c>
      <c r="D3047" s="57">
        <v>257.60000000000002</v>
      </c>
      <c r="E3047" s="34">
        <f t="shared" si="94"/>
        <v>-3.3659612334120403E-3</v>
      </c>
      <c r="F3047" s="2"/>
    </row>
    <row r="3048" spans="1:6" x14ac:dyDescent="0.3">
      <c r="A3048" s="3">
        <v>40409</v>
      </c>
      <c r="B3048" s="4">
        <v>10237.989258</v>
      </c>
      <c r="C3048" s="5">
        <f t="shared" si="95"/>
        <v>-1.472429584913737E-2</v>
      </c>
      <c r="D3048" s="57">
        <v>253.9</v>
      </c>
      <c r="E3048" s="34">
        <f t="shared" si="94"/>
        <v>-1.4363354037267184E-2</v>
      </c>
      <c r="F3048" s="2"/>
    </row>
    <row r="3049" spans="1:6" x14ac:dyDescent="0.3">
      <c r="A3049" s="3">
        <v>40410</v>
      </c>
      <c r="B3049" s="4">
        <v>10094.290039</v>
      </c>
      <c r="C3049" s="5">
        <f t="shared" si="95"/>
        <v>-1.4035882962830093E-2</v>
      </c>
      <c r="D3049" s="57">
        <v>252.15</v>
      </c>
      <c r="E3049" s="34">
        <f t="shared" si="94"/>
        <v>-6.892477353288684E-3</v>
      </c>
      <c r="F3049" s="2"/>
    </row>
    <row r="3050" spans="1:6" x14ac:dyDescent="0.3">
      <c r="A3050" s="3">
        <v>40413</v>
      </c>
      <c r="B3050" s="4">
        <v>10221.189453000001</v>
      </c>
      <c r="C3050" s="5">
        <f t="shared" si="95"/>
        <v>1.2571405567872285E-2</v>
      </c>
      <c r="D3050" s="57">
        <v>253.76</v>
      </c>
      <c r="E3050" s="34">
        <f t="shared" si="94"/>
        <v>6.3850882411262688E-3</v>
      </c>
      <c r="F3050" s="2"/>
    </row>
    <row r="3051" spans="1:6" x14ac:dyDescent="0.3">
      <c r="A3051" s="3">
        <v>40414</v>
      </c>
      <c r="B3051" s="4">
        <v>10052.290039</v>
      </c>
      <c r="C3051" s="5">
        <f t="shared" si="95"/>
        <v>-1.6524438254143514E-2</v>
      </c>
      <c r="D3051" s="57">
        <v>249.45</v>
      </c>
      <c r="E3051" s="34">
        <f t="shared" si="94"/>
        <v>-1.6984552332912961E-2</v>
      </c>
      <c r="F3051" s="2"/>
    </row>
    <row r="3052" spans="1:6" x14ac:dyDescent="0.3">
      <c r="A3052" s="3">
        <v>40415</v>
      </c>
      <c r="B3052" s="4">
        <v>9893.9902340000008</v>
      </c>
      <c r="C3052" s="5">
        <f t="shared" si="95"/>
        <v>-1.5747636049680325E-2</v>
      </c>
      <c r="D3052" s="57">
        <v>247.54</v>
      </c>
      <c r="E3052" s="34">
        <f t="shared" si="94"/>
        <v>-7.6568450591301129E-3</v>
      </c>
      <c r="F3052" s="2"/>
    </row>
    <row r="3053" spans="1:6" x14ac:dyDescent="0.3">
      <c r="A3053" s="3">
        <v>40416</v>
      </c>
      <c r="B3053" s="4">
        <v>10004.390625</v>
      </c>
      <c r="C3053" s="5">
        <f t="shared" si="95"/>
        <v>1.1158328276959173E-2</v>
      </c>
      <c r="D3053" s="57">
        <v>249.65</v>
      </c>
      <c r="E3053" s="34">
        <f t="shared" si="94"/>
        <v>8.5238749293043981E-3</v>
      </c>
      <c r="F3053" s="2"/>
    </row>
    <row r="3054" spans="1:6" x14ac:dyDescent="0.3">
      <c r="A3054" s="3">
        <v>40417</v>
      </c>
      <c r="B3054" s="4">
        <v>10148.189453000001</v>
      </c>
      <c r="C3054" s="5">
        <f t="shared" si="95"/>
        <v>1.4373571903586235E-2</v>
      </c>
      <c r="D3054" s="57">
        <v>251.24</v>
      </c>
      <c r="E3054" s="34">
        <f t="shared" si="94"/>
        <v>6.3689164830762479E-3</v>
      </c>
      <c r="F3054" s="2"/>
    </row>
    <row r="3055" spans="1:6" x14ac:dyDescent="0.3">
      <c r="A3055" s="3">
        <v>40420</v>
      </c>
      <c r="B3055" s="4">
        <v>10135.989258</v>
      </c>
      <c r="C3055" s="5">
        <f t="shared" si="95"/>
        <v>-1.2022041031559683E-3</v>
      </c>
      <c r="D3055" s="57">
        <v>251.16</v>
      </c>
      <c r="E3055" s="34">
        <f t="shared" si="94"/>
        <v>-3.1842063365705719E-4</v>
      </c>
      <c r="F3055" s="2"/>
    </row>
    <row r="3056" spans="1:6" x14ac:dyDescent="0.3">
      <c r="A3056" s="3">
        <v>40421</v>
      </c>
      <c r="B3056" s="4">
        <v>10186.989258</v>
      </c>
      <c r="C3056" s="5">
        <f t="shared" si="95"/>
        <v>5.0315759717036723E-3</v>
      </c>
      <c r="D3056" s="57">
        <v>251.31</v>
      </c>
      <c r="E3056" s="34">
        <f t="shared" si="94"/>
        <v>5.9722885809843085E-4</v>
      </c>
      <c r="F3056" s="2"/>
    </row>
    <row r="3057" spans="1:6" x14ac:dyDescent="0.3">
      <c r="A3057" s="3">
        <v>40422</v>
      </c>
      <c r="B3057" s="4">
        <v>10544.789063</v>
      </c>
      <c r="C3057" s="5">
        <f t="shared" si="95"/>
        <v>3.512321412521513E-2</v>
      </c>
      <c r="D3057" s="57">
        <v>258.19</v>
      </c>
      <c r="E3057" s="34">
        <f t="shared" si="94"/>
        <v>2.7376546894273934E-2</v>
      </c>
      <c r="F3057" s="2"/>
    </row>
    <row r="3058" spans="1:6" x14ac:dyDescent="0.3">
      <c r="A3058" s="3">
        <v>40423</v>
      </c>
      <c r="B3058" s="4">
        <v>10537.588867</v>
      </c>
      <c r="C3058" s="5">
        <f t="shared" si="95"/>
        <v>-6.8282029701893787E-4</v>
      </c>
      <c r="D3058" s="57">
        <v>258.18</v>
      </c>
      <c r="E3058" s="34">
        <f t="shared" si="94"/>
        <v>-3.8731166970062958E-5</v>
      </c>
      <c r="F3058" s="2"/>
    </row>
    <row r="3059" spans="1:6" x14ac:dyDescent="0.3">
      <c r="A3059" s="3">
        <v>40424</v>
      </c>
      <c r="B3059" s="4">
        <v>10599.389648</v>
      </c>
      <c r="C3059" s="5">
        <f t="shared" si="95"/>
        <v>5.864793339350971E-3</v>
      </c>
      <c r="D3059" s="57">
        <v>260.39999999999998</v>
      </c>
      <c r="E3059" s="34">
        <f t="shared" si="94"/>
        <v>8.5986521031837793E-3</v>
      </c>
      <c r="F3059" s="2"/>
    </row>
    <row r="3060" spans="1:6" x14ac:dyDescent="0.3">
      <c r="A3060" s="3">
        <v>40427</v>
      </c>
      <c r="B3060" s="4">
        <v>10622.689453000001</v>
      </c>
      <c r="C3060" s="5">
        <f t="shared" si="95"/>
        <v>2.1982213857376642E-3</v>
      </c>
      <c r="D3060" s="57">
        <v>260.94</v>
      </c>
      <c r="E3060" s="34">
        <f t="shared" si="94"/>
        <v>2.0737327188939947E-3</v>
      </c>
      <c r="F3060" s="2"/>
    </row>
    <row r="3061" spans="1:6" x14ac:dyDescent="0.3">
      <c r="A3061" s="3">
        <v>40428</v>
      </c>
      <c r="B3061" s="4">
        <v>10479.088867</v>
      </c>
      <c r="C3061" s="5">
        <f t="shared" si="95"/>
        <v>-1.3518289001609229E-2</v>
      </c>
      <c r="D3061" s="57">
        <v>259.76</v>
      </c>
      <c r="E3061" s="34">
        <f t="shared" si="94"/>
        <v>-4.5221123629953786E-3</v>
      </c>
      <c r="F3061" s="2"/>
    </row>
    <row r="3062" spans="1:6" x14ac:dyDescent="0.3">
      <c r="A3062" s="3">
        <v>40429</v>
      </c>
      <c r="B3062" s="4">
        <v>10586.189453000001</v>
      </c>
      <c r="C3062" s="5">
        <f t="shared" si="95"/>
        <v>1.0220410129097468E-2</v>
      </c>
      <c r="D3062" s="57">
        <v>262.33</v>
      </c>
      <c r="E3062" s="34">
        <f t="shared" si="94"/>
        <v>9.8937480751462026E-3</v>
      </c>
      <c r="F3062" s="2"/>
    </row>
    <row r="3063" spans="1:6" x14ac:dyDescent="0.3">
      <c r="A3063" s="3">
        <v>40430</v>
      </c>
      <c r="B3063" s="4">
        <v>10712.889648</v>
      </c>
      <c r="C3063" s="5">
        <f t="shared" si="95"/>
        <v>1.1968442050136696E-2</v>
      </c>
      <c r="D3063" s="57">
        <v>265.08999999999997</v>
      </c>
      <c r="E3063" s="34">
        <f t="shared" si="94"/>
        <v>1.0521099378645093E-2</v>
      </c>
      <c r="F3063" s="2"/>
    </row>
    <row r="3064" spans="1:6" x14ac:dyDescent="0.3">
      <c r="A3064" s="3">
        <v>40431</v>
      </c>
      <c r="B3064" s="4">
        <v>10689.588867</v>
      </c>
      <c r="C3064" s="5">
        <f t="shared" si="95"/>
        <v>-2.1750229644482699E-3</v>
      </c>
      <c r="D3064" s="57">
        <v>264.7</v>
      </c>
      <c r="E3064" s="34">
        <f t="shared" si="94"/>
        <v>-1.4711984609000472E-3</v>
      </c>
      <c r="F3064" s="2"/>
    </row>
    <row r="3065" spans="1:6" x14ac:dyDescent="0.3">
      <c r="A3065" s="3">
        <v>40434</v>
      </c>
      <c r="B3065" s="4">
        <v>10765.189453000001</v>
      </c>
      <c r="C3065" s="5">
        <f t="shared" si="95"/>
        <v>7.0723567520345476E-3</v>
      </c>
      <c r="D3065" s="57">
        <v>266.45</v>
      </c>
      <c r="E3065" s="34">
        <f t="shared" si="94"/>
        <v>6.6112580279562572E-3</v>
      </c>
      <c r="F3065" s="2"/>
    </row>
    <row r="3066" spans="1:6" x14ac:dyDescent="0.3">
      <c r="A3066" s="3">
        <v>40435</v>
      </c>
      <c r="B3066" s="4">
        <v>10806.588867</v>
      </c>
      <c r="C3066" s="5">
        <f t="shared" si="95"/>
        <v>3.8456744473236437E-3</v>
      </c>
      <c r="D3066" s="57">
        <v>266.39999999999998</v>
      </c>
      <c r="E3066" s="34">
        <f t="shared" si="94"/>
        <v>-1.876524676299729E-4</v>
      </c>
      <c r="F3066" s="2"/>
    </row>
    <row r="3067" spans="1:6" x14ac:dyDescent="0.3">
      <c r="A3067" s="3">
        <v>40436</v>
      </c>
      <c r="B3067" s="4">
        <v>10751.789063</v>
      </c>
      <c r="C3067" s="5">
        <f t="shared" si="95"/>
        <v>-5.0709622318789727E-3</v>
      </c>
      <c r="D3067" s="57">
        <v>265.54000000000002</v>
      </c>
      <c r="E3067" s="34">
        <f t="shared" si="94"/>
        <v>-3.2282282282281027E-3</v>
      </c>
      <c r="F3067" s="2"/>
    </row>
    <row r="3068" spans="1:6" x14ac:dyDescent="0.3">
      <c r="A3068" s="3">
        <v>40437</v>
      </c>
      <c r="B3068" s="4">
        <v>10716.789063</v>
      </c>
      <c r="C3068" s="5">
        <f t="shared" si="95"/>
        <v>-3.2552721965543041E-3</v>
      </c>
      <c r="D3068" s="57">
        <v>263.47000000000003</v>
      </c>
      <c r="E3068" s="34">
        <f t="shared" si="94"/>
        <v>-7.7954357158996901E-3</v>
      </c>
      <c r="F3068" s="2"/>
    </row>
    <row r="3069" spans="1:6" x14ac:dyDescent="0.3">
      <c r="A3069" s="3">
        <v>40438</v>
      </c>
      <c r="B3069" s="4">
        <v>10588.588867</v>
      </c>
      <c r="C3069" s="5">
        <f t="shared" si="95"/>
        <v>-1.1962556624596998E-2</v>
      </c>
      <c r="D3069" s="57">
        <v>262.86</v>
      </c>
      <c r="E3069" s="34">
        <f t="shared" si="94"/>
        <v>-2.3152541086272072E-3</v>
      </c>
      <c r="F3069" s="2"/>
    </row>
    <row r="3070" spans="1:6" x14ac:dyDescent="0.3">
      <c r="A3070" s="3">
        <v>40441</v>
      </c>
      <c r="B3070" s="4">
        <v>10743.088867</v>
      </c>
      <c r="C3070" s="5">
        <f t="shared" si="95"/>
        <v>1.4591179423493195E-2</v>
      </c>
      <c r="D3070" s="57">
        <v>266.22000000000003</v>
      </c>
      <c r="E3070" s="34">
        <f t="shared" si="94"/>
        <v>1.278246975576347E-2</v>
      </c>
      <c r="F3070" s="2"/>
    </row>
    <row r="3071" spans="1:6" x14ac:dyDescent="0.3">
      <c r="A3071" s="3">
        <v>40442</v>
      </c>
      <c r="B3071" s="4">
        <v>10762.489258</v>
      </c>
      <c r="C3071" s="5">
        <f t="shared" si="95"/>
        <v>1.8058485078338293E-3</v>
      </c>
      <c r="D3071" s="57">
        <v>265.01</v>
      </c>
      <c r="E3071" s="34">
        <f t="shared" si="94"/>
        <v>-4.5451130643829885E-3</v>
      </c>
      <c r="F3071" s="2"/>
    </row>
    <row r="3072" spans="1:6" x14ac:dyDescent="0.3">
      <c r="A3072" s="3">
        <v>40443</v>
      </c>
      <c r="B3072" s="4">
        <v>10555.189453000001</v>
      </c>
      <c r="C3072" s="5">
        <f t="shared" si="95"/>
        <v>-1.9261325147981734E-2</v>
      </c>
      <c r="D3072" s="57">
        <v>261.19</v>
      </c>
      <c r="E3072" s="34">
        <f t="shared" si="94"/>
        <v>-1.441455039432471E-2</v>
      </c>
      <c r="F3072" s="2"/>
    </row>
    <row r="3073" spans="1:6" x14ac:dyDescent="0.3">
      <c r="A3073" s="3">
        <v>40444</v>
      </c>
      <c r="B3073" s="4">
        <v>10501.489258</v>
      </c>
      <c r="C3073" s="5">
        <f t="shared" si="95"/>
        <v>-5.0875633487316163E-3</v>
      </c>
      <c r="D3073" s="57">
        <v>261.07</v>
      </c>
      <c r="E3073" s="34">
        <f t="shared" si="94"/>
        <v>-4.5943565986450441E-4</v>
      </c>
      <c r="F3073" s="2"/>
    </row>
    <row r="3074" spans="1:6" x14ac:dyDescent="0.3">
      <c r="A3074" s="3">
        <v>40445</v>
      </c>
      <c r="B3074" s="4">
        <v>10727.588867</v>
      </c>
      <c r="C3074" s="5">
        <f t="shared" si="95"/>
        <v>2.1530242372790998E-2</v>
      </c>
      <c r="D3074" s="57">
        <v>263.97000000000003</v>
      </c>
      <c r="E3074" s="34">
        <f t="shared" ref="E3074:E3137" si="96">D3074/D3073-1</f>
        <v>1.1108131918642572E-2</v>
      </c>
      <c r="F3074" s="2"/>
    </row>
    <row r="3075" spans="1:6" x14ac:dyDescent="0.3">
      <c r="A3075" s="3">
        <v>40448</v>
      </c>
      <c r="B3075" s="4">
        <v>10612.989258</v>
      </c>
      <c r="C3075" s="5">
        <f t="shared" ref="C3075:C3138" si="97">B3075/B3074-1</f>
        <v>-1.0682699572177823E-2</v>
      </c>
      <c r="D3075" s="57">
        <v>262.92</v>
      </c>
      <c r="E3075" s="34">
        <f t="shared" si="96"/>
        <v>-3.9777247414479744E-3</v>
      </c>
      <c r="F3075" s="2"/>
    </row>
    <row r="3076" spans="1:6" x14ac:dyDescent="0.3">
      <c r="A3076" s="3">
        <v>40449</v>
      </c>
      <c r="B3076" s="4">
        <v>10590.689453000001</v>
      </c>
      <c r="C3076" s="5">
        <f t="shared" si="97"/>
        <v>-2.1011803986505928E-3</v>
      </c>
      <c r="D3076" s="57">
        <v>262.36</v>
      </c>
      <c r="E3076" s="34">
        <f t="shared" si="96"/>
        <v>-2.1299254526091493E-3</v>
      </c>
      <c r="F3076" s="2"/>
    </row>
    <row r="3077" spans="1:6" x14ac:dyDescent="0.3">
      <c r="A3077" s="3">
        <v>40450</v>
      </c>
      <c r="B3077" s="4">
        <v>10486.789063</v>
      </c>
      <c r="C3077" s="5">
        <f t="shared" si="97"/>
        <v>-9.8105407075805839E-3</v>
      </c>
      <c r="D3077" s="57">
        <v>261.02</v>
      </c>
      <c r="E3077" s="34">
        <f t="shared" si="96"/>
        <v>-5.1074858972405268E-3</v>
      </c>
      <c r="F3077" s="2"/>
    </row>
    <row r="3078" spans="1:6" x14ac:dyDescent="0.3">
      <c r="A3078" s="3">
        <v>40451</v>
      </c>
      <c r="B3078" s="4">
        <v>10514.489258</v>
      </c>
      <c r="C3078" s="5">
        <f t="shared" si="97"/>
        <v>2.6414372248348972E-3</v>
      </c>
      <c r="D3078" s="57">
        <v>259.72000000000003</v>
      </c>
      <c r="E3078" s="34">
        <f t="shared" si="96"/>
        <v>-4.9804612673356452E-3</v>
      </c>
      <c r="F3078" s="2"/>
    </row>
    <row r="3079" spans="1:6" x14ac:dyDescent="0.3">
      <c r="A3079" s="3">
        <v>40452</v>
      </c>
      <c r="B3079" s="4">
        <v>10450.088867</v>
      </c>
      <c r="C3079" s="5">
        <f t="shared" si="97"/>
        <v>-6.124918616565167E-3</v>
      </c>
      <c r="D3079" s="57">
        <v>259.08999999999997</v>
      </c>
      <c r="E3079" s="34">
        <f t="shared" si="96"/>
        <v>-2.4256892037580746E-3</v>
      </c>
      <c r="F3079" s="2"/>
    </row>
    <row r="3080" spans="1:6" x14ac:dyDescent="0.3">
      <c r="A3080" s="3">
        <v>40455</v>
      </c>
      <c r="B3080" s="4">
        <v>10382.989258</v>
      </c>
      <c r="C3080" s="5">
        <f t="shared" si="97"/>
        <v>-6.4209606113391215E-3</v>
      </c>
      <c r="D3080" s="57">
        <v>257.74</v>
      </c>
      <c r="E3080" s="34">
        <f t="shared" si="96"/>
        <v>-5.2105445984019783E-3</v>
      </c>
      <c r="F3080" s="2"/>
    </row>
    <row r="3081" spans="1:6" x14ac:dyDescent="0.3">
      <c r="A3081" s="3">
        <v>40456</v>
      </c>
      <c r="B3081" s="4">
        <v>10651.189453000001</v>
      </c>
      <c r="C3081" s="5">
        <f t="shared" si="97"/>
        <v>2.5830730277733416E-2</v>
      </c>
      <c r="D3081" s="57">
        <v>261.18</v>
      </c>
      <c r="E3081" s="34">
        <f t="shared" si="96"/>
        <v>1.3346783580352239E-2</v>
      </c>
      <c r="F3081" s="2"/>
    </row>
    <row r="3082" spans="1:6" x14ac:dyDescent="0.3">
      <c r="A3082" s="3">
        <v>40457</v>
      </c>
      <c r="B3082" s="4">
        <v>10700.189453000001</v>
      </c>
      <c r="C3082" s="5">
        <f t="shared" si="97"/>
        <v>4.6004251653037898E-3</v>
      </c>
      <c r="D3082" s="57">
        <v>262.51</v>
      </c>
      <c r="E3082" s="34">
        <f t="shared" si="96"/>
        <v>5.092273527835145E-3</v>
      </c>
      <c r="F3082" s="2"/>
    </row>
    <row r="3083" spans="1:6" x14ac:dyDescent="0.3">
      <c r="A3083" s="3">
        <v>40458</v>
      </c>
      <c r="B3083" s="4">
        <v>10740.289063</v>
      </c>
      <c r="C3083" s="5">
        <f t="shared" si="97"/>
        <v>3.7475607489132479E-3</v>
      </c>
      <c r="D3083" s="57">
        <v>262.31</v>
      </c>
      <c r="E3083" s="34">
        <f t="shared" si="96"/>
        <v>-7.6187573806707487E-4</v>
      </c>
      <c r="F3083" s="2"/>
    </row>
    <row r="3084" spans="1:6" x14ac:dyDescent="0.3">
      <c r="A3084" s="3">
        <v>40459</v>
      </c>
      <c r="B3084" s="4">
        <v>10720.789063</v>
      </c>
      <c r="C3084" s="5">
        <f t="shared" si="97"/>
        <v>-1.8155935920921573E-3</v>
      </c>
      <c r="D3084" s="57">
        <v>262.27</v>
      </c>
      <c r="E3084" s="34">
        <f t="shared" si="96"/>
        <v>-1.5249132705585922E-4</v>
      </c>
      <c r="F3084" s="2"/>
    </row>
    <row r="3085" spans="1:6" x14ac:dyDescent="0.3">
      <c r="A3085" s="3">
        <v>40462</v>
      </c>
      <c r="B3085" s="4">
        <v>10700.789063</v>
      </c>
      <c r="C3085" s="5">
        <f t="shared" si="97"/>
        <v>-1.8655343261089197E-3</v>
      </c>
      <c r="D3085" s="57">
        <v>263.2</v>
      </c>
      <c r="E3085" s="34">
        <f t="shared" si="96"/>
        <v>3.5459640828154892E-3</v>
      </c>
      <c r="F3085" s="2"/>
    </row>
    <row r="3086" spans="1:6" x14ac:dyDescent="0.3">
      <c r="A3086" s="3">
        <v>40463</v>
      </c>
      <c r="B3086" s="4">
        <v>10648.189453000001</v>
      </c>
      <c r="C3086" s="5">
        <f t="shared" si="97"/>
        <v>-4.9154889130440527E-3</v>
      </c>
      <c r="D3086" s="57">
        <v>262.48</v>
      </c>
      <c r="E3086" s="34">
        <f t="shared" si="96"/>
        <v>-2.7355623100302484E-3</v>
      </c>
      <c r="F3086" s="2"/>
    </row>
    <row r="3087" spans="1:6" x14ac:dyDescent="0.3">
      <c r="A3087" s="3">
        <v>40464</v>
      </c>
      <c r="B3087" s="4">
        <v>10866.088867</v>
      </c>
      <c r="C3087" s="5">
        <f t="shared" si="97"/>
        <v>2.0463517761567296E-2</v>
      </c>
      <c r="D3087" s="57">
        <v>266.25</v>
      </c>
      <c r="E3087" s="34">
        <f t="shared" si="96"/>
        <v>1.4362999085644645E-2</v>
      </c>
      <c r="F3087" s="2"/>
    </row>
    <row r="3088" spans="1:6" x14ac:dyDescent="0.3">
      <c r="A3088" s="3">
        <v>40465</v>
      </c>
      <c r="B3088" s="4">
        <v>10849.689453000001</v>
      </c>
      <c r="C3088" s="5">
        <f t="shared" si="97"/>
        <v>-1.5092287759401746E-3</v>
      </c>
      <c r="D3088" s="57">
        <v>265.68</v>
      </c>
      <c r="E3088" s="34">
        <f t="shared" si="96"/>
        <v>-2.140845070422559E-3</v>
      </c>
      <c r="F3088" s="2"/>
    </row>
    <row r="3089" spans="1:6" x14ac:dyDescent="0.3">
      <c r="A3089" s="3">
        <v>40466</v>
      </c>
      <c r="B3089" s="4">
        <v>10868.189453000001</v>
      </c>
      <c r="C3089" s="5">
        <f t="shared" si="97"/>
        <v>1.7051179280420659E-3</v>
      </c>
      <c r="D3089" s="57">
        <v>265.83</v>
      </c>
      <c r="E3089" s="34">
        <f t="shared" si="96"/>
        <v>5.6458897922295748E-4</v>
      </c>
      <c r="F3089" s="2"/>
    </row>
    <row r="3090" spans="1:6" x14ac:dyDescent="0.3">
      <c r="A3090" s="3">
        <v>40469</v>
      </c>
      <c r="B3090" s="4">
        <v>10897.689453000001</v>
      </c>
      <c r="C3090" s="5">
        <f t="shared" si="97"/>
        <v>2.7143435553431683E-3</v>
      </c>
      <c r="D3090" s="57">
        <v>266.64</v>
      </c>
      <c r="E3090" s="34">
        <f t="shared" si="96"/>
        <v>3.0470601512244677E-3</v>
      </c>
      <c r="F3090" s="2"/>
    </row>
    <row r="3091" spans="1:6" x14ac:dyDescent="0.3">
      <c r="A3091" s="3">
        <v>40470</v>
      </c>
      <c r="B3091" s="4">
        <v>10895.289063</v>
      </c>
      <c r="C3091" s="5">
        <f t="shared" si="97"/>
        <v>-2.2026595732549392E-4</v>
      </c>
      <c r="D3091" s="57">
        <v>265.24</v>
      </c>
      <c r="E3091" s="34">
        <f t="shared" si="96"/>
        <v>-5.2505250525051173E-3</v>
      </c>
      <c r="F3091" s="2"/>
    </row>
    <row r="3092" spans="1:6" x14ac:dyDescent="0.3">
      <c r="A3092" s="3">
        <v>40471</v>
      </c>
      <c r="B3092" s="4">
        <v>10896.889648</v>
      </c>
      <c r="C3092" s="5">
        <f t="shared" si="97"/>
        <v>1.4690615281010011E-4</v>
      </c>
      <c r="D3092" s="57">
        <v>266.13</v>
      </c>
      <c r="E3092" s="34">
        <f t="shared" si="96"/>
        <v>3.3554516664153766E-3</v>
      </c>
      <c r="F3092" s="2"/>
    </row>
    <row r="3093" spans="1:6" x14ac:dyDescent="0.3">
      <c r="A3093" s="3">
        <v>40472</v>
      </c>
      <c r="B3093" s="4">
        <v>10892.289063</v>
      </c>
      <c r="C3093" s="5">
        <f t="shared" si="97"/>
        <v>-4.2219249240948997E-4</v>
      </c>
      <c r="D3093" s="57">
        <v>267.62</v>
      </c>
      <c r="E3093" s="34">
        <f t="shared" si="96"/>
        <v>5.5987675196333964E-3</v>
      </c>
      <c r="F3093" s="2"/>
    </row>
    <row r="3094" spans="1:6" x14ac:dyDescent="0.3">
      <c r="A3094" s="3">
        <v>40473</v>
      </c>
      <c r="B3094" s="4">
        <v>10924.789063</v>
      </c>
      <c r="C3094" s="5">
        <f t="shared" si="97"/>
        <v>2.983762165328363E-3</v>
      </c>
      <c r="D3094" s="57">
        <v>266.75</v>
      </c>
      <c r="E3094" s="34">
        <f t="shared" si="96"/>
        <v>-3.2508781107540852E-3</v>
      </c>
      <c r="F3094" s="2"/>
    </row>
    <row r="3095" spans="1:6" x14ac:dyDescent="0.3">
      <c r="A3095" s="3">
        <v>40476</v>
      </c>
      <c r="B3095" s="4">
        <v>10870.289063</v>
      </c>
      <c r="C3095" s="5">
        <f t="shared" si="97"/>
        <v>-4.9886546720229186E-3</v>
      </c>
      <c r="D3095" s="57">
        <v>267.42</v>
      </c>
      <c r="E3095" s="34">
        <f t="shared" si="96"/>
        <v>2.511715089034805E-3</v>
      </c>
      <c r="F3095" s="2"/>
    </row>
    <row r="3096" spans="1:6" x14ac:dyDescent="0.3">
      <c r="A3096" s="3">
        <v>40477</v>
      </c>
      <c r="B3096" s="4">
        <v>10797.789063</v>
      </c>
      <c r="C3096" s="5">
        <f t="shared" si="97"/>
        <v>-6.6695558489583417E-3</v>
      </c>
      <c r="D3096" s="57">
        <v>266.92</v>
      </c>
      <c r="E3096" s="34">
        <f t="shared" si="96"/>
        <v>-1.869718046518587E-3</v>
      </c>
      <c r="F3096" s="2"/>
    </row>
    <row r="3097" spans="1:6" x14ac:dyDescent="0.3">
      <c r="A3097" s="3">
        <v>40478</v>
      </c>
      <c r="B3097" s="4">
        <v>10700.088867</v>
      </c>
      <c r="C3097" s="5">
        <f t="shared" si="97"/>
        <v>-9.048166752468001E-3</v>
      </c>
      <c r="D3097" s="57">
        <v>264.93</v>
      </c>
      <c r="E3097" s="34">
        <f t="shared" si="96"/>
        <v>-7.4554173535141821E-3</v>
      </c>
      <c r="F3097" s="2"/>
    </row>
    <row r="3098" spans="1:6" x14ac:dyDescent="0.3">
      <c r="A3098" s="3">
        <v>40479</v>
      </c>
      <c r="B3098" s="4">
        <v>10753.489258</v>
      </c>
      <c r="C3098" s="5">
        <f t="shared" si="97"/>
        <v>4.990649298688643E-3</v>
      </c>
      <c r="D3098" s="57">
        <v>265.89999999999998</v>
      </c>
      <c r="E3098" s="34">
        <f t="shared" si="96"/>
        <v>3.6613445060957872E-3</v>
      </c>
      <c r="F3098" s="2"/>
    </row>
    <row r="3099" spans="1:6" x14ac:dyDescent="0.3">
      <c r="A3099" s="3">
        <v>40480</v>
      </c>
      <c r="B3099" s="4">
        <v>10812.889648</v>
      </c>
      <c r="C3099" s="5">
        <f t="shared" si="97"/>
        <v>5.5238247395663631E-3</v>
      </c>
      <c r="D3099" s="57">
        <v>265.95999999999998</v>
      </c>
      <c r="E3099" s="34">
        <f t="shared" si="96"/>
        <v>2.2564874012798164E-4</v>
      </c>
      <c r="F3099" s="2"/>
    </row>
    <row r="3100" spans="1:6" x14ac:dyDescent="0.3">
      <c r="A3100" s="3">
        <v>40483</v>
      </c>
      <c r="B3100" s="4">
        <v>10649.489258</v>
      </c>
      <c r="C3100" s="5">
        <f t="shared" si="97"/>
        <v>-1.5111630222752193E-2</v>
      </c>
      <c r="D3100" s="57">
        <v>266.39999999999998</v>
      </c>
      <c r="E3100" s="34">
        <f t="shared" si="96"/>
        <v>1.6543841179124108E-3</v>
      </c>
      <c r="F3100" s="2"/>
    </row>
    <row r="3101" spans="1:6" x14ac:dyDescent="0.3">
      <c r="A3101" s="3">
        <v>40484</v>
      </c>
      <c r="B3101" s="4">
        <v>10762.088867</v>
      </c>
      <c r="C3101" s="5">
        <f t="shared" si="97"/>
        <v>1.0573240300272069E-2</v>
      </c>
      <c r="D3101" s="57">
        <v>267.5</v>
      </c>
      <c r="E3101" s="34">
        <f t="shared" si="96"/>
        <v>4.1291291291292165E-3</v>
      </c>
      <c r="F3101" s="2"/>
    </row>
    <row r="3102" spans="1:6" x14ac:dyDescent="0.3">
      <c r="A3102" s="3">
        <v>40485</v>
      </c>
      <c r="B3102" s="4">
        <v>10569.489258</v>
      </c>
      <c r="C3102" s="5">
        <f t="shared" si="97"/>
        <v>-1.7896117694267799E-2</v>
      </c>
      <c r="D3102" s="57">
        <v>266.51</v>
      </c>
      <c r="E3102" s="34">
        <f t="shared" si="96"/>
        <v>-3.7009345794393189E-3</v>
      </c>
      <c r="F3102" s="2"/>
    </row>
    <row r="3103" spans="1:6" x14ac:dyDescent="0.3">
      <c r="A3103" s="3">
        <v>40486</v>
      </c>
      <c r="B3103" s="4">
        <v>10602.789063</v>
      </c>
      <c r="C3103" s="5">
        <f t="shared" si="97"/>
        <v>3.1505595196850145E-3</v>
      </c>
      <c r="D3103" s="57">
        <v>270.83</v>
      </c>
      <c r="E3103" s="34">
        <f t="shared" si="96"/>
        <v>1.6209523094818268E-2</v>
      </c>
      <c r="F3103" s="2"/>
    </row>
    <row r="3104" spans="1:6" x14ac:dyDescent="0.3">
      <c r="A3104" s="3">
        <v>40487</v>
      </c>
      <c r="B3104" s="4">
        <v>10428.088867</v>
      </c>
      <c r="C3104" s="5">
        <f t="shared" si="97"/>
        <v>-1.6476815200411887E-2</v>
      </c>
      <c r="D3104" s="57">
        <v>271.97000000000003</v>
      </c>
      <c r="E3104" s="34">
        <f t="shared" si="96"/>
        <v>4.2092825757857888E-3</v>
      </c>
      <c r="F3104" s="2"/>
    </row>
    <row r="3105" spans="1:6" x14ac:dyDescent="0.3">
      <c r="A3105" s="3">
        <v>40490</v>
      </c>
      <c r="B3105" s="4">
        <v>10291.789063</v>
      </c>
      <c r="C3105" s="5">
        <f t="shared" si="97"/>
        <v>-1.3070449028424136E-2</v>
      </c>
      <c r="D3105" s="57">
        <v>271.91000000000003</v>
      </c>
      <c r="E3105" s="34">
        <f t="shared" si="96"/>
        <v>-2.2061256756256142E-4</v>
      </c>
      <c r="F3105" s="2"/>
    </row>
    <row r="3106" spans="1:6" x14ac:dyDescent="0.3">
      <c r="A3106" s="3">
        <v>40491</v>
      </c>
      <c r="B3106" s="4">
        <v>10409.789063</v>
      </c>
      <c r="C3106" s="5">
        <f t="shared" si="97"/>
        <v>1.1465450688668E-2</v>
      </c>
      <c r="D3106" s="57">
        <v>273.45999999999998</v>
      </c>
      <c r="E3106" s="34">
        <f t="shared" si="96"/>
        <v>5.7004155786839483E-3</v>
      </c>
      <c r="F3106" s="2"/>
    </row>
    <row r="3107" spans="1:6" x14ac:dyDescent="0.3">
      <c r="A3107" s="3">
        <v>40492</v>
      </c>
      <c r="B3107" s="4">
        <v>10235.389648</v>
      </c>
      <c r="C3107" s="5">
        <f t="shared" si="97"/>
        <v>-1.6753405275028665E-2</v>
      </c>
      <c r="D3107" s="57">
        <v>271.48</v>
      </c>
      <c r="E3107" s="34">
        <f t="shared" si="96"/>
        <v>-7.2405470635558133E-3</v>
      </c>
      <c r="F3107" s="2"/>
    </row>
    <row r="3108" spans="1:6" x14ac:dyDescent="0.3">
      <c r="A3108" s="3">
        <v>40493</v>
      </c>
      <c r="B3108" s="4">
        <v>10149.489258</v>
      </c>
      <c r="C3108" s="5">
        <f t="shared" si="97"/>
        <v>-8.3924885084160072E-3</v>
      </c>
      <c r="D3108" s="57">
        <v>271.39</v>
      </c>
      <c r="E3108" s="34">
        <f t="shared" si="96"/>
        <v>-3.3151613378534783E-4</v>
      </c>
      <c r="F3108" s="2"/>
    </row>
    <row r="3109" spans="1:6" x14ac:dyDescent="0.3">
      <c r="A3109" s="3">
        <v>40494</v>
      </c>
      <c r="B3109" s="4">
        <v>10226.789063</v>
      </c>
      <c r="C3109" s="5">
        <f t="shared" si="97"/>
        <v>7.6161275740127543E-3</v>
      </c>
      <c r="D3109" s="57">
        <v>270.18</v>
      </c>
      <c r="E3109" s="34">
        <f t="shared" si="96"/>
        <v>-4.4585283171818535E-3</v>
      </c>
      <c r="F3109" s="2"/>
    </row>
    <row r="3110" spans="1:6" x14ac:dyDescent="0.3">
      <c r="A3110" s="6">
        <v>40497</v>
      </c>
      <c r="B3110" s="7">
        <v>10349.689453000001</v>
      </c>
      <c r="C3110" s="8">
        <f t="shared" si="97"/>
        <v>1.2017495349019081E-2</v>
      </c>
      <c r="D3110" s="67">
        <v>272.36</v>
      </c>
      <c r="E3110" s="46">
        <f t="shared" si="96"/>
        <v>8.068694944111332E-3</v>
      </c>
      <c r="F3110" s="73">
        <f>C3110-('Analyse Spain'!$F$11+'Analyse Spain'!$F$12*E3110)</f>
        <v>2.9905925143092812E-3</v>
      </c>
    </row>
    <row r="3111" spans="1:6" x14ac:dyDescent="0.3">
      <c r="A3111" s="6">
        <v>40498</v>
      </c>
      <c r="B3111" s="7">
        <v>10095.390625</v>
      </c>
      <c r="C3111" s="8">
        <f t="shared" si="97"/>
        <v>-2.4570672304209951E-2</v>
      </c>
      <c r="D3111" s="67">
        <v>265.98</v>
      </c>
      <c r="E3111" s="46">
        <f t="shared" si="96"/>
        <v>-2.342487883683364E-2</v>
      </c>
      <c r="F3111" s="73">
        <f>C3111-('Analyse Spain'!$F$11+'Analyse Spain'!$F$12*E3111)</f>
        <v>2.0357525790753207E-3</v>
      </c>
    </row>
    <row r="3112" spans="1:6" x14ac:dyDescent="0.3">
      <c r="A3112" s="6">
        <v>40499</v>
      </c>
      <c r="B3112" s="7">
        <v>10189.289063</v>
      </c>
      <c r="C3112" s="8">
        <f t="shared" si="97"/>
        <v>9.3011198365591241E-3</v>
      </c>
      <c r="D3112" s="67">
        <v>267.31</v>
      </c>
      <c r="E3112" s="46">
        <f t="shared" si="96"/>
        <v>5.000375968117865E-3</v>
      </c>
      <c r="F3112" s="73">
        <f>C3112-('Analyse Spain'!$F$11+'Analyse Spain'!$F$12*E3112)</f>
        <v>3.7458590700184986E-3</v>
      </c>
    </row>
    <row r="3113" spans="1:6" x14ac:dyDescent="0.3">
      <c r="A3113" s="6">
        <v>40500</v>
      </c>
      <c r="B3113" s="7">
        <v>10325.289063</v>
      </c>
      <c r="C3113" s="8">
        <f t="shared" si="97"/>
        <v>1.3347349276197518E-2</v>
      </c>
      <c r="D3113" s="67">
        <v>271.14999999999998</v>
      </c>
      <c r="E3113" s="46">
        <f t="shared" si="96"/>
        <v>1.4365343608544245E-2</v>
      </c>
      <c r="F3113" s="73">
        <f>C3113-('Analyse Spain'!$F$11+'Analyse Spain'!$F$12*E3113)</f>
        <v>-2.8038814276018231E-3</v>
      </c>
    </row>
    <row r="3114" spans="1:6" x14ac:dyDescent="0.3">
      <c r="A3114" s="6">
        <v>40501</v>
      </c>
      <c r="B3114" s="7">
        <v>10271.689453000001</v>
      </c>
      <c r="C3114" s="8">
        <f t="shared" si="97"/>
        <v>-5.191100188378206E-3</v>
      </c>
      <c r="D3114" s="67">
        <v>269.5</v>
      </c>
      <c r="E3114" s="46">
        <f t="shared" si="96"/>
        <v>-6.0851926977686377E-3</v>
      </c>
      <c r="F3114" s="73">
        <f>C3114-('Analyse Spain'!$F$11+'Analyse Spain'!$F$12*E3114)</f>
        <v>1.7963788420766232E-3</v>
      </c>
    </row>
    <row r="3115" spans="1:6" x14ac:dyDescent="0.3">
      <c r="A3115" s="6">
        <v>40504</v>
      </c>
      <c r="B3115" s="7">
        <v>9996.390625</v>
      </c>
      <c r="C3115" s="8">
        <f t="shared" si="97"/>
        <v>-2.6801708643907185E-2</v>
      </c>
      <c r="D3115" s="67">
        <v>267.74</v>
      </c>
      <c r="E3115" s="46">
        <f t="shared" si="96"/>
        <v>-6.5306122448979265E-3</v>
      </c>
      <c r="F3115" s="73">
        <f>C3115-('Analyse Spain'!$F$11+'Analyse Spain'!$F$12*E3115)</f>
        <v>-1.9310260746493786E-2</v>
      </c>
    </row>
    <row r="3116" spans="1:6" x14ac:dyDescent="0.3">
      <c r="A3116" s="6">
        <v>40505</v>
      </c>
      <c r="B3116" s="7">
        <v>9691.7900389999995</v>
      </c>
      <c r="C3116" s="8">
        <f t="shared" si="97"/>
        <v>-3.0471056747044645E-2</v>
      </c>
      <c r="D3116" s="67">
        <v>263.62</v>
      </c>
      <c r="E3116" s="46">
        <f t="shared" si="96"/>
        <v>-1.5388063046238853E-2</v>
      </c>
      <c r="F3116" s="73">
        <f>C3116-('Analyse Spain'!$F$11+'Analyse Spain'!$F$12*E3116)</f>
        <v>-1.295786760979889E-2</v>
      </c>
    </row>
    <row r="3117" spans="1:6" x14ac:dyDescent="0.3">
      <c r="A3117" s="6">
        <v>40506</v>
      </c>
      <c r="B3117" s="7">
        <v>9742.5898440000001</v>
      </c>
      <c r="C3117" s="8">
        <f t="shared" si="97"/>
        <v>5.2415296653745003E-3</v>
      </c>
      <c r="D3117" s="67">
        <v>266.29000000000002</v>
      </c>
      <c r="E3117" s="46">
        <f t="shared" si="96"/>
        <v>1.0128214854715267E-2</v>
      </c>
      <c r="F3117" s="73">
        <f>C3117-('Analyse Spain'!$F$11+'Analyse Spain'!$F$12*E3117)</f>
        <v>-6.1156119801713277E-3</v>
      </c>
    </row>
    <row r="3118" spans="1:6" x14ac:dyDescent="0.3">
      <c r="A3118" s="6">
        <v>40507</v>
      </c>
      <c r="B3118" s="7">
        <v>9721.7900389999995</v>
      </c>
      <c r="C3118" s="8">
        <f t="shared" si="97"/>
        <v>-2.1349359187906591E-3</v>
      </c>
      <c r="D3118" s="67">
        <v>267.72000000000003</v>
      </c>
      <c r="E3118" s="46">
        <f t="shared" si="96"/>
        <v>5.3700852454092729E-3</v>
      </c>
      <c r="F3118" s="73">
        <f>C3118-('Analyse Spain'!$F$11+'Analyse Spain'!$F$12*E3118)</f>
        <v>-8.1085033509939383E-3</v>
      </c>
    </row>
    <row r="3119" spans="1:6" x14ac:dyDescent="0.3">
      <c r="A3119" s="6">
        <v>40508</v>
      </c>
      <c r="B3119" s="7">
        <v>9547.1904300000006</v>
      </c>
      <c r="C3119" s="8">
        <f t="shared" si="97"/>
        <v>-1.795961528685297E-2</v>
      </c>
      <c r="D3119" s="67">
        <v>266.60000000000002</v>
      </c>
      <c r="E3119" s="46">
        <f t="shared" si="96"/>
        <v>-4.1834752726729318E-3</v>
      </c>
      <c r="F3119" s="73">
        <f>C3119-('Analyse Spain'!$F$11+'Analyse Spain'!$F$12*E3119)</f>
        <v>-1.3123829827499227E-2</v>
      </c>
    </row>
    <row r="3120" spans="1:6" x14ac:dyDescent="0.3">
      <c r="A3120" s="6">
        <v>40511</v>
      </c>
      <c r="B3120" s="7">
        <v>9324.6904300000006</v>
      </c>
      <c r="C3120" s="8">
        <f t="shared" si="97"/>
        <v>-2.330528563679235E-2</v>
      </c>
      <c r="D3120" s="67">
        <v>262.16000000000003</v>
      </c>
      <c r="E3120" s="46">
        <f t="shared" si="96"/>
        <v>-1.6654163540885225E-2</v>
      </c>
      <c r="F3120" s="73">
        <f>C3120-('Analyse Spain'!$F$11+'Analyse Spain'!$F$12*E3120)</f>
        <v>-4.3595701637470473E-3</v>
      </c>
    </row>
    <row r="3121" spans="1:6" x14ac:dyDescent="0.3">
      <c r="A3121" s="6">
        <v>40512</v>
      </c>
      <c r="B3121" s="7">
        <v>9267.1904300000006</v>
      </c>
      <c r="C3121" s="8">
        <f t="shared" si="97"/>
        <v>-6.1664245512116356E-3</v>
      </c>
      <c r="D3121" s="67">
        <v>261.83</v>
      </c>
      <c r="E3121" s="46">
        <f t="shared" si="96"/>
        <v>-1.2587732682333153E-3</v>
      </c>
      <c r="F3121" s="73">
        <f>C3121-('Analyse Spain'!$F$11+'Analyse Spain'!$F$12*E3121)</f>
        <v>-4.639786085671907E-3</v>
      </c>
    </row>
    <row r="3122" spans="1:6" x14ac:dyDescent="0.3">
      <c r="A3122" s="6">
        <v>40513</v>
      </c>
      <c r="B3122" s="7">
        <v>9678.390625</v>
      </c>
      <c r="C3122" s="8">
        <f t="shared" si="97"/>
        <v>4.4371613824709E-2</v>
      </c>
      <c r="D3122" s="67">
        <v>267.11</v>
      </c>
      <c r="E3122" s="46">
        <f t="shared" si="96"/>
        <v>2.0165756406828939E-2</v>
      </c>
      <c r="F3122" s="73">
        <f>C3122-('Analyse Spain'!$F$11+'Analyse Spain'!$F$12*E3122)</f>
        <v>2.1657520119760298E-2</v>
      </c>
    </row>
    <row r="3123" spans="1:6" x14ac:dyDescent="0.3">
      <c r="A3123" s="6">
        <v>40514</v>
      </c>
      <c r="B3123" s="7">
        <v>9947.5898440000001</v>
      </c>
      <c r="C3123" s="8">
        <f t="shared" si="97"/>
        <v>2.7814461043206729E-2</v>
      </c>
      <c r="D3123" s="67">
        <v>271.61</v>
      </c>
      <c r="E3123" s="46">
        <f t="shared" si="96"/>
        <v>1.6846991876006134E-2</v>
      </c>
      <c r="F3123" s="73">
        <f>C3123-('Analyse Spain'!$F$11+'Analyse Spain'!$F$12*E3123)</f>
        <v>8.8553754223903818E-3</v>
      </c>
    </row>
    <row r="3124" spans="1:6" x14ac:dyDescent="0.3">
      <c r="A3124" s="6">
        <v>40515</v>
      </c>
      <c r="B3124" s="7">
        <v>10014.790039</v>
      </c>
      <c r="C3124" s="8">
        <f t="shared" si="97"/>
        <v>6.7554247866916661E-3</v>
      </c>
      <c r="D3124" s="67">
        <v>270.94</v>
      </c>
      <c r="E3124" s="46">
        <f t="shared" si="96"/>
        <v>-2.4667722101543443E-3</v>
      </c>
      <c r="F3124" s="73">
        <f>C3124-('Analyse Spain'!$F$11+'Analyse Spain'!$F$12*E3124)</f>
        <v>9.6488507270306983E-3</v>
      </c>
    </row>
    <row r="3125" spans="1:6" x14ac:dyDescent="0.3">
      <c r="A3125" s="6">
        <v>40518</v>
      </c>
      <c r="B3125" s="7">
        <v>9889.890625</v>
      </c>
      <c r="C3125" s="8">
        <f t="shared" si="97"/>
        <v>-1.2471496008764182E-2</v>
      </c>
      <c r="D3125" s="67">
        <v>271.38</v>
      </c>
      <c r="E3125" s="46">
        <f t="shared" si="96"/>
        <v>1.6239757879974448E-3</v>
      </c>
      <c r="F3125" s="73">
        <f>C3125-('Analyse Spain'!$F$11+'Analyse Spain'!$F$12*E3125)</f>
        <v>-1.4206536975476219E-2</v>
      </c>
    </row>
    <row r="3126" spans="1:6" x14ac:dyDescent="0.3">
      <c r="A3126" s="6">
        <v>40519</v>
      </c>
      <c r="B3126" s="7">
        <v>9924.6904300000006</v>
      </c>
      <c r="C3126" s="8">
        <f t="shared" si="97"/>
        <v>3.5187249606212223E-3</v>
      </c>
      <c r="D3126" s="67">
        <v>273.91000000000003</v>
      </c>
      <c r="E3126" s="46">
        <f t="shared" si="96"/>
        <v>9.3227209079520534E-3</v>
      </c>
      <c r="F3126" s="73">
        <f>C3126-('Analyse Spain'!$F$11+'Analyse Spain'!$F$12*E3126)</f>
        <v>-6.9270425112752127E-3</v>
      </c>
    </row>
    <row r="3127" spans="1:6" x14ac:dyDescent="0.3">
      <c r="A3127" s="6">
        <v>40520</v>
      </c>
      <c r="B3127" s="7">
        <v>10078.390625</v>
      </c>
      <c r="C3127" s="8">
        <f t="shared" si="97"/>
        <v>1.548664878608208E-2</v>
      </c>
      <c r="D3127" s="67">
        <v>274.98</v>
      </c>
      <c r="E3127" s="46">
        <f t="shared" si="96"/>
        <v>3.9063926107114622E-3</v>
      </c>
      <c r="F3127" s="73">
        <f>C3127-('Analyse Spain'!$F$11+'Analyse Spain'!$F$12*E3127)</f>
        <v>1.1169172837601096E-2</v>
      </c>
    </row>
    <row r="3128" spans="1:6" x14ac:dyDescent="0.3">
      <c r="A3128" s="6">
        <v>40521</v>
      </c>
      <c r="B3128" s="7">
        <v>10185.489258</v>
      </c>
      <c r="C3128" s="8">
        <f t="shared" si="97"/>
        <v>1.062656102397308E-2</v>
      </c>
      <c r="D3128" s="67">
        <v>275.93</v>
      </c>
      <c r="E3128" s="46">
        <f t="shared" si="96"/>
        <v>3.4547967124880508E-3</v>
      </c>
      <c r="F3128" s="73">
        <f>C3128-('Analyse Spain'!$F$11+'Analyse Spain'!$F$12*E3128)</f>
        <v>6.8200421599254124E-3</v>
      </c>
    </row>
    <row r="3129" spans="1:6" x14ac:dyDescent="0.3">
      <c r="A3129" s="6">
        <v>40522</v>
      </c>
      <c r="B3129" s="7">
        <v>10121.889648</v>
      </c>
      <c r="C3129" s="8">
        <f t="shared" si="97"/>
        <v>-6.2441389302969608E-3</v>
      </c>
      <c r="D3129" s="67">
        <v>276.19</v>
      </c>
      <c r="E3129" s="46">
        <f t="shared" si="96"/>
        <v>9.4226796651319944E-4</v>
      </c>
      <c r="F3129" s="73">
        <f>C3129-('Analyse Spain'!$F$11+'Analyse Spain'!$F$12*E3129)</f>
        <v>-7.2078632347645222E-3</v>
      </c>
    </row>
    <row r="3130" spans="1:6" x14ac:dyDescent="0.3">
      <c r="A3130" s="6">
        <v>40525</v>
      </c>
      <c r="B3130" s="7">
        <v>10151.189453000001</v>
      </c>
      <c r="C3130" s="8">
        <f t="shared" si="97"/>
        <v>2.8946971384724574E-3</v>
      </c>
      <c r="D3130" s="67">
        <v>276.99</v>
      </c>
      <c r="E3130" s="46">
        <f t="shared" si="96"/>
        <v>2.8965567182013263E-3</v>
      </c>
      <c r="F3130" s="73">
        <f>C3130-('Analyse Spain'!$F$11+'Analyse Spain'!$F$12*E3130)</f>
        <v>-2.8020243714291238E-4</v>
      </c>
    </row>
    <row r="3131" spans="1:6" x14ac:dyDescent="0.3">
      <c r="A3131" s="6">
        <v>40526</v>
      </c>
      <c r="B3131" s="7">
        <v>10162.689453000001</v>
      </c>
      <c r="C3131" s="8">
        <f t="shared" si="97"/>
        <v>1.132872167665111E-3</v>
      </c>
      <c r="D3131" s="67">
        <v>277.64999999999998</v>
      </c>
      <c r="E3131" s="46">
        <f t="shared" si="96"/>
        <v>2.3827575002706158E-3</v>
      </c>
      <c r="F3131" s="73">
        <f>C3131-('Analyse Spain'!$F$11+'Analyse Spain'!$F$12*E3131)</f>
        <v>-1.4606905282071292E-3</v>
      </c>
    </row>
    <row r="3132" spans="1:6" x14ac:dyDescent="0.3">
      <c r="A3132" s="6">
        <v>40527</v>
      </c>
      <c r="B3132" s="7">
        <v>10009.790039</v>
      </c>
      <c r="C3132" s="8">
        <f t="shared" si="97"/>
        <v>-1.504517231458502E-2</v>
      </c>
      <c r="D3132" s="67">
        <v>276.52999999999997</v>
      </c>
      <c r="E3132" s="46">
        <f t="shared" si="96"/>
        <v>-4.0338555735638382E-3</v>
      </c>
      <c r="F3132" s="73">
        <f>C3132-('Analyse Spain'!$F$11+'Analyse Spain'!$F$12*E3132)</f>
        <v>-1.037867370112896E-2</v>
      </c>
    </row>
    <row r="3133" spans="1:6" x14ac:dyDescent="0.3">
      <c r="A3133" s="6">
        <v>40528</v>
      </c>
      <c r="B3133" s="7">
        <v>10010.290039</v>
      </c>
      <c r="C3133" s="8">
        <f t="shared" si="97"/>
        <v>4.9951097680578371E-5</v>
      </c>
      <c r="D3133" s="67">
        <v>277.58999999999997</v>
      </c>
      <c r="E3133" s="46">
        <f t="shared" si="96"/>
        <v>3.8332188189347249E-3</v>
      </c>
      <c r="F3133" s="73">
        <f>C3133-('Analyse Spain'!$F$11+'Analyse Spain'!$F$12*E3133)</f>
        <v>-4.1847325414586687E-3</v>
      </c>
    </row>
    <row r="3134" spans="1:6" x14ac:dyDescent="0.3">
      <c r="A3134" s="6">
        <v>40529</v>
      </c>
      <c r="B3134" s="7">
        <v>9898.0898440000001</v>
      </c>
      <c r="C3134" s="8">
        <f t="shared" si="97"/>
        <v>-1.1208485924270817E-2</v>
      </c>
      <c r="D3134" s="67">
        <v>276.42</v>
      </c>
      <c r="E3134" s="46">
        <f t="shared" si="96"/>
        <v>-4.2148492380847946E-3</v>
      </c>
      <c r="F3134" s="73">
        <f>C3134-('Analyse Spain'!$F$11+'Analyse Spain'!$F$12*E3134)</f>
        <v>-6.3372024677983609E-3</v>
      </c>
    </row>
    <row r="3135" spans="1:6" x14ac:dyDescent="0.3">
      <c r="A3135" s="6">
        <v>40532</v>
      </c>
      <c r="B3135" s="7">
        <v>9996.0898440000001</v>
      </c>
      <c r="C3135" s="8">
        <f t="shared" si="97"/>
        <v>9.900900228684506E-3</v>
      </c>
      <c r="D3135" s="67">
        <v>278.38</v>
      </c>
      <c r="E3135" s="46">
        <f t="shared" si="96"/>
        <v>7.090659141885558E-3</v>
      </c>
      <c r="F3135" s="73">
        <f>C3135-('Analyse Spain'!$F$11+'Analyse Spain'!$F$12*E3135)</f>
        <v>1.9805936317674917E-3</v>
      </c>
    </row>
    <row r="3136" spans="1:6" x14ac:dyDescent="0.3">
      <c r="A3136" s="6">
        <v>40533</v>
      </c>
      <c r="B3136" s="7">
        <v>10203.389648</v>
      </c>
      <c r="C3136" s="8">
        <f t="shared" si="97"/>
        <v>2.0738089316436836E-2</v>
      </c>
      <c r="D3136" s="67">
        <v>281.11</v>
      </c>
      <c r="E3136" s="46">
        <f t="shared" si="96"/>
        <v>9.8067389898699453E-3</v>
      </c>
      <c r="F3136" s="73">
        <f>C3136-('Analyse Spain'!$F$11+'Analyse Spain'!$F$12*E3136)</f>
        <v>9.744680758953253E-3</v>
      </c>
    </row>
    <row r="3137" spans="1:6" x14ac:dyDescent="0.3">
      <c r="A3137" s="6">
        <v>40534</v>
      </c>
      <c r="B3137" s="7">
        <v>10183.489258</v>
      </c>
      <c r="C3137" s="8">
        <f t="shared" si="97"/>
        <v>-1.9503704833914171E-3</v>
      </c>
      <c r="D3137" s="67">
        <v>281.45</v>
      </c>
      <c r="E3137" s="46">
        <f t="shared" si="96"/>
        <v>1.2094909466044967E-3</v>
      </c>
      <c r="F3137" s="73">
        <f>C3137-('Analyse Spain'!$F$11+'Analyse Spain'!$F$12*E3137)</f>
        <v>-3.2164435809684385E-3</v>
      </c>
    </row>
    <row r="3138" spans="1:6" x14ac:dyDescent="0.3">
      <c r="A3138" s="6">
        <v>40535</v>
      </c>
      <c r="B3138" s="7">
        <v>10106.890625</v>
      </c>
      <c r="C3138" s="8">
        <f t="shared" si="97"/>
        <v>-7.52184551477042E-3</v>
      </c>
      <c r="D3138" s="67">
        <v>281.76</v>
      </c>
      <c r="E3138" s="46">
        <f t="shared" ref="E3138:E3201" si="98">D3138/D3137-1</f>
        <v>1.1014389767276533E-3</v>
      </c>
      <c r="F3138" s="73">
        <f>C3138-('Analyse Spain'!$F$11+'Analyse Spain'!$F$12*E3138)</f>
        <v>-8.6656634729346486E-3</v>
      </c>
    </row>
    <row r="3139" spans="1:6" x14ac:dyDescent="0.3">
      <c r="A3139" s="6">
        <v>40539</v>
      </c>
      <c r="B3139" s="7">
        <v>9898.9902340000008</v>
      </c>
      <c r="C3139" s="8">
        <f t="shared" ref="C3139:C3202" si="99">B3139/B3138-1</f>
        <v>-2.0570163338440084E-2</v>
      </c>
      <c r="D3139" s="67">
        <v>279.18</v>
      </c>
      <c r="E3139" s="46">
        <f t="shared" si="98"/>
        <v>-9.1567291311753785E-3</v>
      </c>
      <c r="F3139" s="73">
        <f>C3139-('Analyse Spain'!$F$11+'Analyse Spain'!$F$12*E3139)</f>
        <v>-1.0107401855424544E-2</v>
      </c>
    </row>
    <row r="3140" spans="1:6" x14ac:dyDescent="0.3">
      <c r="A3140" s="6">
        <v>40540</v>
      </c>
      <c r="B3140" s="7">
        <v>9903.4902340000008</v>
      </c>
      <c r="C3140" s="8">
        <f t="shared" si="99"/>
        <v>4.5459182135010323E-4</v>
      </c>
      <c r="D3140" s="67">
        <v>279.79000000000002</v>
      </c>
      <c r="E3140" s="46">
        <f t="shared" si="98"/>
        <v>2.1849702700766915E-3</v>
      </c>
      <c r="F3140" s="73">
        <f>C3140-('Analyse Spain'!$F$11+'Analyse Spain'!$F$12*E3140)</f>
        <v>-1.9151849923305492E-3</v>
      </c>
    </row>
    <row r="3141" spans="1:6" x14ac:dyDescent="0.3">
      <c r="A3141" s="6">
        <v>40541</v>
      </c>
      <c r="B3141" s="7">
        <v>9981.4902340000008</v>
      </c>
      <c r="C3141" s="8">
        <f t="shared" si="99"/>
        <v>7.8760111997904225E-3</v>
      </c>
      <c r="D3141" s="67">
        <v>280.63</v>
      </c>
      <c r="E3141" s="46">
        <f t="shared" si="98"/>
        <v>3.0022516887664441E-3</v>
      </c>
      <c r="F3141" s="73">
        <f>C3141-('Analyse Spain'!$F$11+'Analyse Spain'!$F$12*E3141)</f>
        <v>4.5815233059204432E-3</v>
      </c>
    </row>
    <row r="3142" spans="1:6" x14ac:dyDescent="0.3">
      <c r="A3142" s="6">
        <v>40542</v>
      </c>
      <c r="B3142" s="7">
        <v>9859.0898440000001</v>
      </c>
      <c r="C3142" s="8">
        <f t="shared" si="99"/>
        <v>-1.22627370393118E-2</v>
      </c>
      <c r="D3142" s="67">
        <v>277.02</v>
      </c>
      <c r="E3142" s="46">
        <f t="shared" si="98"/>
        <v>-1.2863913337847088E-2</v>
      </c>
      <c r="F3142" s="73">
        <f>C3142-('Analyse Spain'!$F$11+'Analyse Spain'!$F$12*E3142)</f>
        <v>2.3945090285949801E-3</v>
      </c>
    </row>
    <row r="3143" spans="1:6" x14ac:dyDescent="0.3">
      <c r="A3143" s="6">
        <v>40546</v>
      </c>
      <c r="B3143" s="7">
        <v>9888.2900389999995</v>
      </c>
      <c r="C3143" s="8">
        <f t="shared" si="99"/>
        <v>2.961753616412155E-3</v>
      </c>
      <c r="D3143" s="67">
        <v>278.02</v>
      </c>
      <c r="E3143" s="46">
        <f t="shared" si="98"/>
        <v>3.6098476644286226E-3</v>
      </c>
      <c r="F3143" s="73">
        <f>C3143-('Analyse Spain'!$F$11+'Analyse Spain'!$F$12*E3143)</f>
        <v>-1.0201972713846999E-3</v>
      </c>
    </row>
    <row r="3144" spans="1:6" x14ac:dyDescent="0.3">
      <c r="A3144" s="6">
        <v>40547</v>
      </c>
      <c r="B3144" s="7">
        <v>9888.390625</v>
      </c>
      <c r="C3144" s="8">
        <f t="shared" si="99"/>
        <v>1.0172233986249779E-5</v>
      </c>
      <c r="D3144" s="67">
        <v>280.38</v>
      </c>
      <c r="E3144" s="46">
        <f t="shared" si="98"/>
        <v>8.488597942594156E-3</v>
      </c>
      <c r="F3144" s="73">
        <f>C3144-('Analyse Spain'!$F$11+'Analyse Spain'!$F$12*E3144)</f>
        <v>-9.4918288305649735E-3</v>
      </c>
    </row>
    <row r="3145" spans="1:6" x14ac:dyDescent="0.3">
      <c r="A3145" s="6">
        <v>40548</v>
      </c>
      <c r="B3145" s="7">
        <v>9801.390625</v>
      </c>
      <c r="C3145" s="8">
        <f t="shared" si="99"/>
        <v>-8.7981961169742995E-3</v>
      </c>
      <c r="D3145" s="67">
        <v>280.48</v>
      </c>
      <c r="E3145" s="46">
        <f t="shared" si="98"/>
        <v>3.5665882017266171E-4</v>
      </c>
      <c r="F3145" s="73">
        <f>C3145-('Analyse Spain'!$F$11+'Analyse Spain'!$F$12*E3145)</f>
        <v>-9.0993343722576524E-3</v>
      </c>
    </row>
    <row r="3146" spans="1:6" x14ac:dyDescent="0.3">
      <c r="A3146" s="6">
        <v>40549</v>
      </c>
      <c r="B3146" s="7">
        <v>9702.6904300000006</v>
      </c>
      <c r="C3146" s="8">
        <f t="shared" si="99"/>
        <v>-1.0070019528478857E-2</v>
      </c>
      <c r="D3146" s="67">
        <v>281.49</v>
      </c>
      <c r="E3146" s="46">
        <f t="shared" si="98"/>
        <v>3.6009697661152362E-3</v>
      </c>
      <c r="F3146" s="73">
        <f>C3146-('Analyse Spain'!$F$11+'Analyse Spain'!$F$12*E3146)</f>
        <v>-1.4041925539747938E-2</v>
      </c>
    </row>
    <row r="3147" spans="1:6" x14ac:dyDescent="0.3">
      <c r="A3147" s="6">
        <v>40550</v>
      </c>
      <c r="B3147" s="7">
        <v>9560.6904300000006</v>
      </c>
      <c r="C3147" s="8">
        <f t="shared" si="99"/>
        <v>-1.4635116004623416E-2</v>
      </c>
      <c r="D3147" s="67">
        <v>281.02</v>
      </c>
      <c r="E3147" s="46">
        <f t="shared" si="98"/>
        <v>-1.6696863121248295E-3</v>
      </c>
      <c r="F3147" s="73">
        <f>C3147-('Analyse Spain'!$F$11+'Analyse Spain'!$F$12*E3147)</f>
        <v>-1.2643550971574083E-2</v>
      </c>
    </row>
    <row r="3148" spans="1:6" x14ac:dyDescent="0.3">
      <c r="A3148" s="6">
        <v>40553</v>
      </c>
      <c r="B3148" s="7">
        <v>9437.7900389999995</v>
      </c>
      <c r="C3148" s="8">
        <f t="shared" si="99"/>
        <v>-1.2854761055159591E-2</v>
      </c>
      <c r="D3148" s="67">
        <v>278.48</v>
      </c>
      <c r="E3148" s="46">
        <f t="shared" si="98"/>
        <v>-9.0385025976797984E-3</v>
      </c>
      <c r="F3148" s="73">
        <f>C3148-('Analyse Spain'!$F$11+'Analyse Spain'!$F$12*E3148)</f>
        <v>-2.5257666969014034E-3</v>
      </c>
    </row>
    <row r="3149" spans="1:6" x14ac:dyDescent="0.3">
      <c r="A3149" s="6">
        <v>40554</v>
      </c>
      <c r="B3149" s="7">
        <v>9582.0898440000001</v>
      </c>
      <c r="C3149" s="8">
        <f t="shared" si="99"/>
        <v>1.5289575674358735E-2</v>
      </c>
      <c r="D3149" s="67">
        <v>281.98</v>
      </c>
      <c r="E3149" s="46">
        <f t="shared" si="98"/>
        <v>1.2568227520827424E-2</v>
      </c>
      <c r="F3149" s="73">
        <f>C3149-('Analyse Spain'!$F$11+'Analyse Spain'!$F$12*E3149)</f>
        <v>1.1716876120236048E-3</v>
      </c>
    </row>
    <row r="3150" spans="1:6" x14ac:dyDescent="0.3">
      <c r="A3150" s="6">
        <v>40555</v>
      </c>
      <c r="B3150" s="7">
        <v>10101.190430000001</v>
      </c>
      <c r="C3150" s="8">
        <f t="shared" si="99"/>
        <v>5.4174047045180362E-2</v>
      </c>
      <c r="D3150" s="67">
        <v>285.79000000000002</v>
      </c>
      <c r="E3150" s="46">
        <f t="shared" si="98"/>
        <v>1.3511596567132411E-2</v>
      </c>
      <c r="F3150" s="73">
        <f>C3150-('Analyse Spain'!$F$11+'Analyse Spain'!$F$12*E3150)</f>
        <v>3.8988786362011169E-2</v>
      </c>
    </row>
    <row r="3151" spans="1:6" x14ac:dyDescent="0.3">
      <c r="A3151" s="6">
        <v>40556</v>
      </c>
      <c r="B3151" s="7">
        <v>10370.789063</v>
      </c>
      <c r="C3151" s="8">
        <f t="shared" si="99"/>
        <v>2.6689788185688013E-2</v>
      </c>
      <c r="D3151" s="67">
        <v>284.04000000000002</v>
      </c>
      <c r="E3151" s="46">
        <f t="shared" si="98"/>
        <v>-6.1233773050142215E-3</v>
      </c>
      <c r="F3151" s="73">
        <f>C3151-('Analyse Spain'!$F$11+'Analyse Spain'!$F$12*E3151)</f>
        <v>3.3720471097456184E-2</v>
      </c>
    </row>
    <row r="3152" spans="1:6" x14ac:dyDescent="0.3">
      <c r="A3152" s="6">
        <v>40557</v>
      </c>
      <c r="B3152" s="7">
        <v>10385.088867</v>
      </c>
      <c r="C3152" s="8">
        <f t="shared" si="99"/>
        <v>1.378854001670593E-3</v>
      </c>
      <c r="D3152" s="67">
        <v>283.77</v>
      </c>
      <c r="E3152" s="46">
        <f t="shared" si="98"/>
        <v>-9.505703422054701E-4</v>
      </c>
      <c r="F3152" s="73">
        <f>C3152-('Analyse Spain'!$F$11+'Analyse Spain'!$F$12*E3152)</f>
        <v>2.5567770136011797E-3</v>
      </c>
    </row>
    <row r="3153" spans="1:6" x14ac:dyDescent="0.3">
      <c r="A3153" s="6">
        <v>40560</v>
      </c>
      <c r="B3153" s="7">
        <v>10279.989258</v>
      </c>
      <c r="C3153" s="8">
        <f t="shared" si="99"/>
        <v>-1.0120241660518503E-2</v>
      </c>
      <c r="D3153" s="67">
        <v>284.06</v>
      </c>
      <c r="E3153" s="46">
        <f t="shared" si="98"/>
        <v>1.0219543996898839E-3</v>
      </c>
      <c r="F3153" s="73">
        <f>C3153-('Analyse Spain'!$F$11+'Analyse Spain'!$F$12*E3153)</f>
        <v>-1.1174126986653949E-2</v>
      </c>
    </row>
    <row r="3154" spans="1:6" x14ac:dyDescent="0.3">
      <c r="A3154" s="6">
        <v>40561</v>
      </c>
      <c r="B3154" s="7">
        <v>10583.389648</v>
      </c>
      <c r="C3154" s="8">
        <f t="shared" si="99"/>
        <v>2.9513687454866933E-2</v>
      </c>
      <c r="D3154" s="67">
        <v>286.7</v>
      </c>
      <c r="E3154" s="46">
        <f t="shared" si="98"/>
        <v>9.2938111666549528E-3</v>
      </c>
      <c r="F3154" s="73">
        <f>C3154-('Analyse Spain'!$F$11+'Analyse Spain'!$F$12*E3154)</f>
        <v>1.9100629839687529E-2</v>
      </c>
    </row>
    <row r="3155" spans="1:6" x14ac:dyDescent="0.3">
      <c r="A3155" s="6">
        <v>40562</v>
      </c>
      <c r="B3155" s="7">
        <v>10556.489258</v>
      </c>
      <c r="C3155" s="8">
        <f t="shared" si="99"/>
        <v>-2.5417556089966098E-3</v>
      </c>
      <c r="D3155" s="67">
        <v>282.72000000000003</v>
      </c>
      <c r="E3155" s="46">
        <f t="shared" si="98"/>
        <v>-1.3882106731775257E-2</v>
      </c>
      <c r="F3155" s="73">
        <f>C3155-('Analyse Spain'!$F$11+'Analyse Spain'!$F$12*E3155)</f>
        <v>1.3267522906497686E-2</v>
      </c>
    </row>
    <row r="3156" spans="1:6" x14ac:dyDescent="0.3">
      <c r="A3156" s="6">
        <v>40563</v>
      </c>
      <c r="B3156" s="7">
        <v>10636.889648</v>
      </c>
      <c r="C3156" s="8">
        <f t="shared" si="99"/>
        <v>7.6162053534105656E-3</v>
      </c>
      <c r="D3156" s="67">
        <v>279.39</v>
      </c>
      <c r="E3156" s="46">
        <f t="shared" si="98"/>
        <v>-1.1778438030560445E-2</v>
      </c>
      <c r="F3156" s="73">
        <f>C3156-('Analyse Spain'!$F$11+'Analyse Spain'!$F$12*E3156)</f>
        <v>2.1045293015943264E-2</v>
      </c>
    </row>
    <row r="3157" spans="1:6" x14ac:dyDescent="0.3">
      <c r="A3157" s="6">
        <v>40564</v>
      </c>
      <c r="B3157" s="7">
        <v>10829.088867</v>
      </c>
      <c r="C3157" s="8">
        <f t="shared" si="99"/>
        <v>1.8069118451006894E-2</v>
      </c>
      <c r="D3157" s="67">
        <v>281.26</v>
      </c>
      <c r="E3157" s="46">
        <f t="shared" si="98"/>
        <v>6.6931529403342349E-3</v>
      </c>
      <c r="F3157" s="73">
        <f>C3157-('Analyse Spain'!$F$11+'Analyse Spain'!$F$12*E3157)</f>
        <v>1.0598569282330172E-2</v>
      </c>
    </row>
    <row r="3158" spans="1:6" x14ac:dyDescent="0.3">
      <c r="A3158" s="6">
        <v>40567</v>
      </c>
      <c r="B3158" s="7">
        <v>10815.389648</v>
      </c>
      <c r="C3158" s="8">
        <f t="shared" si="99"/>
        <v>-1.2650389306293475E-3</v>
      </c>
      <c r="D3158" s="67">
        <v>281.99</v>
      </c>
      <c r="E3158" s="46">
        <f t="shared" si="98"/>
        <v>2.5954632724169979E-3</v>
      </c>
      <c r="F3158" s="73">
        <f>C3158-('Analyse Spain'!$F$11+'Analyse Spain'!$F$12*E3158)</f>
        <v>-4.0992670568246181E-3</v>
      </c>
    </row>
    <row r="3159" spans="1:6" x14ac:dyDescent="0.3">
      <c r="A3159" s="6">
        <v>40568</v>
      </c>
      <c r="B3159" s="7">
        <v>10664.389648</v>
      </c>
      <c r="C3159" s="8">
        <f t="shared" si="99"/>
        <v>-1.3961586675513171E-2</v>
      </c>
      <c r="D3159" s="67">
        <v>280.10000000000002</v>
      </c>
      <c r="E3159" s="46">
        <f t="shared" si="98"/>
        <v>-6.7023653321038879E-3</v>
      </c>
      <c r="F3159" s="73">
        <f>C3159-('Analyse Spain'!$F$11+'Analyse Spain'!$F$12*E3159)</f>
        <v>-6.2758091638884335E-3</v>
      </c>
    </row>
    <row r="3160" spans="1:6" x14ac:dyDescent="0.3">
      <c r="A3160" s="6">
        <v>40569</v>
      </c>
      <c r="B3160" s="7">
        <v>10670.689453000001</v>
      </c>
      <c r="C3160" s="8">
        <f t="shared" si="99"/>
        <v>5.9073282278099271E-4</v>
      </c>
      <c r="D3160" s="67">
        <v>282.47000000000003</v>
      </c>
      <c r="E3160" s="46">
        <f t="shared" si="98"/>
        <v>8.4612638343448676E-3</v>
      </c>
      <c r="F3160" s="73">
        <f>C3160-('Analyse Spain'!$F$11+'Analyse Spain'!$F$12*E3160)</f>
        <v>-8.8803411312460088E-3</v>
      </c>
    </row>
    <row r="3161" spans="1:6" x14ac:dyDescent="0.3">
      <c r="A3161" s="6">
        <v>40570</v>
      </c>
      <c r="B3161" s="7">
        <v>10828.689453000001</v>
      </c>
      <c r="C3161" s="8">
        <f t="shared" si="99"/>
        <v>1.4806915775772866E-2</v>
      </c>
      <c r="D3161" s="67">
        <v>282.88</v>
      </c>
      <c r="E3161" s="46">
        <f t="shared" si="98"/>
        <v>1.4514815732642461E-3</v>
      </c>
      <c r="F3161" s="73">
        <f>C3161-('Analyse Spain'!$F$11+'Analyse Spain'!$F$12*E3161)</f>
        <v>1.3267042970216462E-2</v>
      </c>
    </row>
    <row r="3162" spans="1:6" x14ac:dyDescent="0.3">
      <c r="A3162" s="6">
        <v>40571</v>
      </c>
      <c r="B3162" s="7">
        <v>10746.989258</v>
      </c>
      <c r="C3162" s="8">
        <f t="shared" si="99"/>
        <v>-7.5447906558412381E-3</v>
      </c>
      <c r="D3162" s="67">
        <v>280.45</v>
      </c>
      <c r="E3162" s="46">
        <f t="shared" si="98"/>
        <v>-8.5902149321267496E-3</v>
      </c>
      <c r="F3162" s="73">
        <f>C3162-('Analyse Spain'!$F$11+'Analyse Spain'!$F$12*E3162)</f>
        <v>2.2769897098197777E-3</v>
      </c>
    </row>
    <row r="3163" spans="1:6" x14ac:dyDescent="0.3">
      <c r="A3163" s="6">
        <v>40574</v>
      </c>
      <c r="B3163" s="7">
        <v>10805.989258</v>
      </c>
      <c r="C3163" s="8">
        <f t="shared" si="99"/>
        <v>5.489909646655855E-3</v>
      </c>
      <c r="D3163" s="67">
        <v>280.05</v>
      </c>
      <c r="E3163" s="46">
        <f t="shared" si="98"/>
        <v>-1.4262791941521691E-3</v>
      </c>
      <c r="F3163" s="73">
        <f>C3163-('Analyse Spain'!$F$11+'Analyse Spain'!$F$12*E3163)</f>
        <v>7.2060722860632096E-3</v>
      </c>
    </row>
    <row r="3164" spans="1:6" x14ac:dyDescent="0.3">
      <c r="A3164" s="6">
        <v>40575</v>
      </c>
      <c r="B3164" s="7">
        <v>10967.889648</v>
      </c>
      <c r="C3164" s="8">
        <f t="shared" si="99"/>
        <v>1.4982468160436246E-2</v>
      </c>
      <c r="D3164" s="67">
        <v>284.2</v>
      </c>
      <c r="E3164" s="46">
        <f t="shared" si="98"/>
        <v>1.481878236029277E-2</v>
      </c>
      <c r="F3164" s="73">
        <f>C3164-('Analyse Spain'!$F$11+'Analyse Spain'!$F$12*E3164)</f>
        <v>-1.6818047199505561E-3</v>
      </c>
    </row>
    <row r="3165" spans="1:6" x14ac:dyDescent="0.3">
      <c r="A3165" s="6">
        <v>40576</v>
      </c>
      <c r="B3165" s="7">
        <v>11010.189453000001</v>
      </c>
      <c r="C3165" s="8">
        <f t="shared" si="99"/>
        <v>3.8566949848655163E-3</v>
      </c>
      <c r="D3165" s="67">
        <v>284.58999999999997</v>
      </c>
      <c r="E3165" s="46">
        <f t="shared" si="98"/>
        <v>1.37227304714993E-3</v>
      </c>
      <c r="F3165" s="73">
        <f>C3165-('Analyse Spain'!$F$11+'Analyse Spain'!$F$12*E3165)</f>
        <v>2.4064424741896675E-3</v>
      </c>
    </row>
    <row r="3166" spans="1:6" x14ac:dyDescent="0.3">
      <c r="A3166" s="6">
        <v>40577</v>
      </c>
      <c r="B3166" s="7">
        <v>10860.689453000001</v>
      </c>
      <c r="C3166" s="8">
        <f t="shared" si="99"/>
        <v>-1.3578331293769397E-2</v>
      </c>
      <c r="D3166" s="67">
        <v>285</v>
      </c>
      <c r="E3166" s="46">
        <f t="shared" si="98"/>
        <v>1.4406690326436156E-3</v>
      </c>
      <c r="F3166" s="73">
        <f>C3166-('Analyse Spain'!$F$11+'Analyse Spain'!$F$12*E3166)</f>
        <v>-1.5105970276448824E-2</v>
      </c>
    </row>
    <row r="3167" spans="1:6" x14ac:dyDescent="0.3">
      <c r="A3167" s="6">
        <v>40578</v>
      </c>
      <c r="B3167" s="7">
        <v>10854.689453000001</v>
      </c>
      <c r="C3167" s="8">
        <f t="shared" si="99"/>
        <v>-5.5245111518609225E-4</v>
      </c>
      <c r="D3167" s="67">
        <v>285.89999999999998</v>
      </c>
      <c r="E3167" s="46">
        <f t="shared" si="98"/>
        <v>3.1578947368420263E-3</v>
      </c>
      <c r="F3167" s="73">
        <f>C3167-('Analyse Spain'!$F$11+'Analyse Spain'!$F$12*E3167)</f>
        <v>-4.0230409585420498E-3</v>
      </c>
    </row>
    <row r="3168" spans="1:6" x14ac:dyDescent="0.3">
      <c r="A3168" s="6">
        <v>40581</v>
      </c>
      <c r="B3168" s="7">
        <v>10922.588867</v>
      </c>
      <c r="C3168" s="8">
        <f t="shared" si="99"/>
        <v>6.2553069154118734E-3</v>
      </c>
      <c r="D3168" s="67">
        <v>288.74</v>
      </c>
      <c r="E3168" s="46">
        <f t="shared" si="98"/>
        <v>9.9335431969220789E-3</v>
      </c>
      <c r="F3168" s="73">
        <f>C3168-('Analyse Spain'!$F$11+'Analyse Spain'!$F$12*E3168)</f>
        <v>-4.8815739547834244E-3</v>
      </c>
    </row>
    <row r="3169" spans="1:6" x14ac:dyDescent="0.3">
      <c r="A3169" s="6">
        <v>40582</v>
      </c>
      <c r="B3169" s="7">
        <v>10965.088867</v>
      </c>
      <c r="C3169" s="8">
        <f t="shared" si="99"/>
        <v>3.8910189257790329E-3</v>
      </c>
      <c r="D3169" s="67">
        <v>288.56</v>
      </c>
      <c r="E3169" s="46">
        <f t="shared" si="98"/>
        <v>-6.2339821292511921E-4</v>
      </c>
      <c r="F3169" s="73">
        <f>C3169-('Analyse Spain'!$F$11+'Analyse Spain'!$F$12*E3169)</f>
        <v>4.6987638250593896E-3</v>
      </c>
    </row>
    <row r="3170" spans="1:6" x14ac:dyDescent="0.3">
      <c r="A3170" s="6">
        <v>40583</v>
      </c>
      <c r="B3170" s="7">
        <v>10935.588867</v>
      </c>
      <c r="C3170" s="8">
        <f t="shared" si="99"/>
        <v>-2.6903566726925732E-3</v>
      </c>
      <c r="D3170" s="67">
        <v>287.35000000000002</v>
      </c>
      <c r="E3170" s="46">
        <f t="shared" si="98"/>
        <v>-4.1932353756584106E-3</v>
      </c>
      <c r="F3170" s="73">
        <f>C3170-('Analyse Spain'!$F$11+'Analyse Spain'!$F$12*E3170)</f>
        <v>2.1564718315268301E-3</v>
      </c>
    </row>
    <row r="3171" spans="1:6" x14ac:dyDescent="0.3">
      <c r="A3171" s="6">
        <v>40584</v>
      </c>
      <c r="B3171" s="7">
        <v>10791.889648</v>
      </c>
      <c r="C3171" s="8">
        <f t="shared" si="99"/>
        <v>-1.3140510378333303E-2</v>
      </c>
      <c r="D3171" s="67">
        <v>286.77999999999997</v>
      </c>
      <c r="E3171" s="46">
        <f t="shared" si="98"/>
        <v>-1.9836436401602375E-3</v>
      </c>
      <c r="F3171" s="73">
        <f>C3171-('Analyse Spain'!$F$11+'Analyse Spain'!$F$12*E3171)</f>
        <v>-1.0793719087471317E-2</v>
      </c>
    </row>
    <row r="3172" spans="1:6" x14ac:dyDescent="0.3">
      <c r="A3172" s="6">
        <v>40585</v>
      </c>
      <c r="B3172" s="7">
        <v>10803.588867</v>
      </c>
      <c r="C3172" s="8">
        <f t="shared" si="99"/>
        <v>1.0840751139600258E-3</v>
      </c>
      <c r="D3172" s="67">
        <v>287.99</v>
      </c>
      <c r="E3172" s="46">
        <f t="shared" si="98"/>
        <v>4.2192621521726092E-3</v>
      </c>
      <c r="F3172" s="73">
        <f>C3172-('Analyse Spain'!$F$11+'Analyse Spain'!$F$12*E3172)</f>
        <v>-3.5873963188508213E-3</v>
      </c>
    </row>
    <row r="3173" spans="1:6" x14ac:dyDescent="0.3">
      <c r="A3173" s="6">
        <v>40588</v>
      </c>
      <c r="B3173" s="7">
        <v>10774.689453000001</v>
      </c>
      <c r="C3173" s="8">
        <f t="shared" si="99"/>
        <v>-2.67498276320699E-3</v>
      </c>
      <c r="D3173" s="67">
        <v>289.11</v>
      </c>
      <c r="E3173" s="46">
        <f t="shared" si="98"/>
        <v>3.8890239244417923E-3</v>
      </c>
      <c r="F3173" s="73">
        <f>C3173-('Analyse Spain'!$F$11+'Analyse Spain'!$F$12*E3173)</f>
        <v>-6.972806953707663E-3</v>
      </c>
    </row>
    <row r="3174" spans="1:6" x14ac:dyDescent="0.3">
      <c r="A3174" s="6">
        <v>40589</v>
      </c>
      <c r="B3174" s="7">
        <v>10826.189453000001</v>
      </c>
      <c r="C3174" s="8">
        <f t="shared" si="99"/>
        <v>4.7797201232246955E-3</v>
      </c>
      <c r="D3174" s="67">
        <v>289.44</v>
      </c>
      <c r="E3174" s="46">
        <f t="shared" si="98"/>
        <v>1.1414340562414527E-3</v>
      </c>
      <c r="F3174" s="73">
        <f>C3174-('Analyse Spain'!$F$11+'Analyse Spain'!$F$12*E3174)</f>
        <v>3.5906498292876121E-3</v>
      </c>
    </row>
    <row r="3175" spans="1:6" x14ac:dyDescent="0.3">
      <c r="A3175" s="6">
        <v>40590</v>
      </c>
      <c r="B3175" s="7">
        <v>11047.789063</v>
      </c>
      <c r="C3175" s="8">
        <f t="shared" si="99"/>
        <v>2.0468846491374926E-2</v>
      </c>
      <c r="D3175" s="67">
        <v>290.72000000000003</v>
      </c>
      <c r="E3175" s="46">
        <f t="shared" si="98"/>
        <v>4.4223327805419377E-3</v>
      </c>
      <c r="F3175" s="73">
        <f>C3175-('Analyse Spain'!$F$11+'Analyse Spain'!$F$12*E3175)</f>
        <v>1.5567611288313221E-2</v>
      </c>
    </row>
    <row r="3176" spans="1:6" x14ac:dyDescent="0.3">
      <c r="A3176" s="6">
        <v>40591</v>
      </c>
      <c r="B3176" s="7">
        <v>11112.988281</v>
      </c>
      <c r="C3176" s="8">
        <f t="shared" si="99"/>
        <v>5.9015625323945997E-3</v>
      </c>
      <c r="D3176" s="67">
        <v>291.16000000000003</v>
      </c>
      <c r="E3176" s="46">
        <f t="shared" si="98"/>
        <v>1.5134837644468213E-3</v>
      </c>
      <c r="F3176" s="73">
        <f>C3176-('Analyse Spain'!$F$11+'Analyse Spain'!$F$12*E3176)</f>
        <v>4.2915374979101712E-3</v>
      </c>
    </row>
    <row r="3177" spans="1:6" x14ac:dyDescent="0.3">
      <c r="A3177" s="6">
        <v>40592</v>
      </c>
      <c r="B3177" s="7">
        <v>11068.088867</v>
      </c>
      <c r="C3177" s="8">
        <f t="shared" si="99"/>
        <v>-4.0402646763125771E-3</v>
      </c>
      <c r="D3177" s="67">
        <v>291.04000000000002</v>
      </c>
      <c r="E3177" s="46">
        <f t="shared" si="98"/>
        <v>-4.1214452534688029E-4</v>
      </c>
      <c r="F3177" s="73">
        <f>C3177-('Analyse Spain'!$F$11+'Analyse Spain'!$F$12*E3177)</f>
        <v>-3.4715422497902954E-3</v>
      </c>
    </row>
    <row r="3178" spans="1:6" x14ac:dyDescent="0.3">
      <c r="A3178" s="6">
        <v>40595</v>
      </c>
      <c r="B3178" s="7">
        <v>10810.489258</v>
      </c>
      <c r="C3178" s="8">
        <f t="shared" si="99"/>
        <v>-2.3274082101747973E-2</v>
      </c>
      <c r="D3178" s="67">
        <v>287.18</v>
      </c>
      <c r="E3178" s="46">
        <f t="shared" si="98"/>
        <v>-1.3262781748213381E-2</v>
      </c>
      <c r="F3178" s="73">
        <f>C3178-('Analyse Spain'!$F$11+'Analyse Spain'!$F$12*E3178)</f>
        <v>-8.1655373377390265E-3</v>
      </c>
    </row>
    <row r="3179" spans="1:6" x14ac:dyDescent="0.3">
      <c r="A3179" s="6">
        <v>40596</v>
      </c>
      <c r="B3179" s="7">
        <v>10701.889648</v>
      </c>
      <c r="C3179" s="8">
        <f t="shared" si="99"/>
        <v>-1.0045762722499685E-2</v>
      </c>
      <c r="D3179" s="67">
        <v>285.38</v>
      </c>
      <c r="E3179" s="46">
        <f t="shared" si="98"/>
        <v>-6.267845950275075E-3</v>
      </c>
      <c r="F3179" s="73">
        <f>C3179-('Analyse Spain'!$F$11+'Analyse Spain'!$F$12*E3179)</f>
        <v>-2.851621112224919E-3</v>
      </c>
    </row>
    <row r="3180" spans="1:6" x14ac:dyDescent="0.3">
      <c r="A3180" s="6">
        <v>40597</v>
      </c>
      <c r="B3180" s="7">
        <v>10633.389648</v>
      </c>
      <c r="C3180" s="8">
        <f t="shared" si="99"/>
        <v>-6.4007387716618069E-3</v>
      </c>
      <c r="D3180" s="67">
        <v>282.38</v>
      </c>
      <c r="E3180" s="46">
        <f t="shared" si="98"/>
        <v>-1.0512299390286639E-2</v>
      </c>
      <c r="F3180" s="73">
        <f>C3180-('Analyse Spain'!$F$11+'Analyse Spain'!$F$12*E3180)</f>
        <v>5.5957793952936419E-3</v>
      </c>
    </row>
    <row r="3181" spans="1:6" x14ac:dyDescent="0.3">
      <c r="A3181" s="6">
        <v>40598</v>
      </c>
      <c r="B3181" s="7">
        <v>10647.588867</v>
      </c>
      <c r="C3181" s="8">
        <f t="shared" si="99"/>
        <v>1.3353426771745003E-3</v>
      </c>
      <c r="D3181" s="67">
        <v>280.56</v>
      </c>
      <c r="E3181" s="46">
        <f t="shared" si="98"/>
        <v>-6.4452156668318716E-3</v>
      </c>
      <c r="F3181" s="73">
        <f>C3181-('Analyse Spain'!$F$11+'Analyse Spain'!$F$12*E3181)</f>
        <v>8.7301688233256056E-3</v>
      </c>
    </row>
    <row r="3182" spans="1:6" x14ac:dyDescent="0.3">
      <c r="A3182" s="6">
        <v>40599</v>
      </c>
      <c r="B3182" s="7">
        <v>10822.689453000001</v>
      </c>
      <c r="C3182" s="8">
        <f t="shared" si="99"/>
        <v>1.6445092704761466E-2</v>
      </c>
      <c r="D3182" s="67">
        <v>284.12</v>
      </c>
      <c r="E3182" s="46">
        <f t="shared" si="98"/>
        <v>1.2688907898488644E-2</v>
      </c>
      <c r="F3182" s="73">
        <f>C3182-('Analyse Spain'!$F$11+'Analyse Spain'!$F$12*E3182)</f>
        <v>2.1906611216355801E-3</v>
      </c>
    </row>
    <row r="3183" spans="1:6" x14ac:dyDescent="0.3">
      <c r="A3183" s="6">
        <v>40602</v>
      </c>
      <c r="B3183" s="7">
        <v>10850.789063</v>
      </c>
      <c r="C3183" s="8">
        <f t="shared" si="99"/>
        <v>2.5963611098727135E-3</v>
      </c>
      <c r="D3183" s="67">
        <v>286.47000000000003</v>
      </c>
      <c r="E3183" s="46">
        <f t="shared" si="98"/>
        <v>8.2711530339294459E-3</v>
      </c>
      <c r="F3183" s="73">
        <f>C3183-('Analyse Spain'!$F$11+'Analyse Spain'!$F$12*E3183)</f>
        <v>-6.6596124398288874E-3</v>
      </c>
    </row>
    <row r="3184" spans="1:6" x14ac:dyDescent="0.3">
      <c r="A3184" s="6">
        <v>40603</v>
      </c>
      <c r="B3184" s="7">
        <v>10761.889648</v>
      </c>
      <c r="C3184" s="8">
        <f t="shared" si="99"/>
        <v>-8.1928986439462337E-3</v>
      </c>
      <c r="D3184" s="67">
        <v>284.63</v>
      </c>
      <c r="E3184" s="46">
        <f t="shared" si="98"/>
        <v>-6.4230111355465525E-3</v>
      </c>
      <c r="F3184" s="73">
        <f>C3184-('Analyse Spain'!$F$11+'Analyse Spain'!$F$12*E3184)</f>
        <v>-8.2319576089691544E-4</v>
      </c>
    </row>
    <row r="3185" spans="1:6" x14ac:dyDescent="0.3">
      <c r="A3185" s="6">
        <v>40604</v>
      </c>
      <c r="B3185" s="7">
        <v>10643.789063</v>
      </c>
      <c r="C3185" s="8">
        <f t="shared" si="99"/>
        <v>-1.0973963575434786E-2</v>
      </c>
      <c r="D3185" s="67">
        <v>282.76</v>
      </c>
      <c r="E3185" s="46">
        <f t="shared" si="98"/>
        <v>-6.5699328953378044E-3</v>
      </c>
      <c r="F3185" s="73">
        <f>C3185-('Analyse Spain'!$F$11+'Analyse Spain'!$F$12*E3185)</f>
        <v>-3.4380264233894921E-3</v>
      </c>
    </row>
    <row r="3186" spans="1:6" x14ac:dyDescent="0.3">
      <c r="A3186" s="6">
        <v>40605</v>
      </c>
      <c r="B3186" s="7">
        <v>10566.889648</v>
      </c>
      <c r="C3186" s="8">
        <f t="shared" si="99"/>
        <v>-7.2248157629615228E-3</v>
      </c>
      <c r="D3186" s="67">
        <v>283.58</v>
      </c>
      <c r="E3186" s="46">
        <f t="shared" si="98"/>
        <v>2.8999858537275269E-3</v>
      </c>
      <c r="F3186" s="73">
        <f>C3186-('Analyse Spain'!$F$11+'Analyse Spain'!$F$12*E3186)</f>
        <v>-1.0403595225656219E-2</v>
      </c>
    </row>
    <row r="3187" spans="1:6" x14ac:dyDescent="0.3">
      <c r="A3187" s="6">
        <v>40606</v>
      </c>
      <c r="B3187" s="7">
        <v>10498.689453000001</v>
      </c>
      <c r="C3187" s="8">
        <f t="shared" si="99"/>
        <v>-6.4541409318973342E-3</v>
      </c>
      <c r="D3187" s="67">
        <v>281.89999999999998</v>
      </c>
      <c r="E3187" s="46">
        <f t="shared" si="98"/>
        <v>-5.9242541787150049E-3</v>
      </c>
      <c r="F3187" s="73">
        <f>C3187-('Analyse Spain'!$F$11+'Analyse Spain'!$F$12*E3187)</f>
        <v>3.5124460126895705E-4</v>
      </c>
    </row>
    <row r="3188" spans="1:6" x14ac:dyDescent="0.3">
      <c r="A3188" s="6">
        <v>40609</v>
      </c>
      <c r="B3188" s="7">
        <v>10495.689453000001</v>
      </c>
      <c r="C3188" s="8">
        <f t="shared" si="99"/>
        <v>-2.8574995130870029E-4</v>
      </c>
      <c r="D3188" s="67">
        <v>280.72000000000003</v>
      </c>
      <c r="E3188" s="46">
        <f t="shared" si="98"/>
        <v>-4.1858815182687081E-3</v>
      </c>
      <c r="F3188" s="73">
        <f>C3188-('Analyse Spain'!$F$11+'Analyse Spain'!$F$12*E3188)</f>
        <v>4.5527580487919484E-3</v>
      </c>
    </row>
    <row r="3189" spans="1:6" x14ac:dyDescent="0.3">
      <c r="A3189" s="6">
        <v>40610</v>
      </c>
      <c r="B3189" s="7">
        <v>10568.689453000001</v>
      </c>
      <c r="C3189" s="8">
        <f t="shared" si="99"/>
        <v>6.9552362736051698E-3</v>
      </c>
      <c r="D3189" s="67">
        <v>281.81</v>
      </c>
      <c r="E3189" s="46">
        <f t="shared" si="98"/>
        <v>3.8828726132800195E-3</v>
      </c>
      <c r="F3189" s="73">
        <f>C3189-('Analyse Spain'!$F$11+'Analyse Spain'!$F$12*E3189)</f>
        <v>2.6643719692084813E-3</v>
      </c>
    </row>
    <row r="3190" spans="1:6" x14ac:dyDescent="0.3">
      <c r="A3190" s="6">
        <v>40611</v>
      </c>
      <c r="B3190" s="7">
        <v>10559.489258</v>
      </c>
      <c r="C3190" s="8">
        <f t="shared" si="99"/>
        <v>-8.7051427151074723E-4</v>
      </c>
      <c r="D3190" s="67">
        <v>281.17</v>
      </c>
      <c r="E3190" s="46">
        <f t="shared" si="98"/>
        <v>-2.2710336751711191E-3</v>
      </c>
      <c r="F3190" s="73">
        <f>C3190-('Analyse Spain'!$F$11+'Analyse Spain'!$F$12*E3190)</f>
        <v>1.8014437778670631E-3</v>
      </c>
    </row>
    <row r="3191" spans="1:6" x14ac:dyDescent="0.3">
      <c r="A3191" s="6">
        <v>40612</v>
      </c>
      <c r="B3191" s="7">
        <v>10435.588867</v>
      </c>
      <c r="C3191" s="8">
        <f t="shared" si="99"/>
        <v>-1.1733559073998867E-2</v>
      </c>
      <c r="D3191" s="67">
        <v>277.88</v>
      </c>
      <c r="E3191" s="46">
        <f t="shared" si="98"/>
        <v>-1.1701106092399716E-2</v>
      </c>
      <c r="F3191" s="73">
        <f>C3191-('Analyse Spain'!$F$11+'Analyse Spain'!$F$12*E3191)</f>
        <v>1.6080315545447497E-3</v>
      </c>
    </row>
    <row r="3192" spans="1:6" x14ac:dyDescent="0.3">
      <c r="A3192" s="6">
        <v>40613</v>
      </c>
      <c r="B3192" s="7">
        <v>10398.389648</v>
      </c>
      <c r="C3192" s="8">
        <f t="shared" si="99"/>
        <v>-3.5646497264407717E-3</v>
      </c>
      <c r="D3192" s="67">
        <v>275.42</v>
      </c>
      <c r="E3192" s="46">
        <f t="shared" si="98"/>
        <v>-8.8527421908737303E-3</v>
      </c>
      <c r="F3192" s="73">
        <f>C3192-('Analyse Spain'!$F$11+'Analyse Spain'!$F$12*E3192)</f>
        <v>6.5541664697965143E-3</v>
      </c>
    </row>
    <row r="3193" spans="1:6" x14ac:dyDescent="0.3">
      <c r="A3193" s="6">
        <v>40616</v>
      </c>
      <c r="B3193" s="7">
        <v>10415.889648</v>
      </c>
      <c r="C3193" s="8">
        <f t="shared" si="99"/>
        <v>1.6829528987083453E-3</v>
      </c>
      <c r="D3193" s="67">
        <v>272.51</v>
      </c>
      <c r="E3193" s="46">
        <f t="shared" si="98"/>
        <v>-1.0565681504611235E-2</v>
      </c>
      <c r="F3193" s="73">
        <f>C3193-('Analyse Spain'!$F$11+'Analyse Spain'!$F$12*E3193)</f>
        <v>1.373987012952484E-2</v>
      </c>
    </row>
    <row r="3194" spans="1:6" x14ac:dyDescent="0.3">
      <c r="A3194" s="6">
        <v>40617</v>
      </c>
      <c r="B3194" s="7">
        <v>10329.689453000001</v>
      </c>
      <c r="C3194" s="8">
        <f t="shared" si="99"/>
        <v>-8.2758360459925795E-3</v>
      </c>
      <c r="D3194" s="67">
        <v>266.32</v>
      </c>
      <c r="E3194" s="46">
        <f t="shared" si="98"/>
        <v>-2.2714762760999596E-2</v>
      </c>
      <c r="F3194" s="73">
        <f>C3194-('Analyse Spain'!$F$11+'Analyse Spain'!$F$12*E3194)</f>
        <v>1.7527129724522163E-2</v>
      </c>
    </row>
    <row r="3195" spans="1:6" x14ac:dyDescent="0.3">
      <c r="A3195" s="6">
        <v>40618</v>
      </c>
      <c r="B3195" s="7">
        <v>10092.589844</v>
      </c>
      <c r="C3195" s="8">
        <f t="shared" si="99"/>
        <v>-2.295321752689683E-2</v>
      </c>
      <c r="D3195" s="67">
        <v>262.18</v>
      </c>
      <c r="E3195" s="46">
        <f t="shared" si="98"/>
        <v>-1.5545208771402752E-2</v>
      </c>
      <c r="F3195" s="73">
        <f>C3195-('Analyse Spain'!$F$11+'Analyse Spain'!$F$12*E3195)</f>
        <v>-5.2622262398158218E-3</v>
      </c>
    </row>
    <row r="3196" spans="1:6" x14ac:dyDescent="0.3">
      <c r="A3196" s="6">
        <v>40619</v>
      </c>
      <c r="B3196" s="7">
        <v>10325.588867</v>
      </c>
      <c r="C3196" s="8">
        <f t="shared" si="99"/>
        <v>2.3086148015666774E-2</v>
      </c>
      <c r="D3196" s="67">
        <v>267.08</v>
      </c>
      <c r="E3196" s="46">
        <f t="shared" si="98"/>
        <v>1.8689449996185825E-2</v>
      </c>
      <c r="F3196" s="73">
        <f>C3196-('Analyse Spain'!$F$11+'Analyse Spain'!$F$12*E3196)</f>
        <v>2.0424176206594764E-3</v>
      </c>
    </row>
    <row r="3197" spans="1:6" x14ac:dyDescent="0.3">
      <c r="A3197" s="6">
        <v>40620</v>
      </c>
      <c r="B3197" s="7">
        <v>10328.389648</v>
      </c>
      <c r="C3197" s="8">
        <f t="shared" si="99"/>
        <v>2.7124661228294933E-4</v>
      </c>
      <c r="D3197" s="67">
        <v>267.63</v>
      </c>
      <c r="E3197" s="46">
        <f t="shared" si="98"/>
        <v>2.0593080724877755E-3</v>
      </c>
      <c r="F3197" s="73">
        <f>C3197-('Analyse Spain'!$F$11+'Analyse Spain'!$F$12*E3197)</f>
        <v>-1.9563500125250595E-3</v>
      </c>
    </row>
    <row r="3198" spans="1:6" x14ac:dyDescent="0.3">
      <c r="A3198" s="6">
        <v>40623</v>
      </c>
      <c r="B3198" s="7">
        <v>10574.389648</v>
      </c>
      <c r="C3198" s="8">
        <f t="shared" si="99"/>
        <v>2.3817846574720969E-2</v>
      </c>
      <c r="D3198" s="67">
        <v>272.33</v>
      </c>
      <c r="E3198" s="46">
        <f t="shared" si="98"/>
        <v>1.7561558868587124E-2</v>
      </c>
      <c r="F3198" s="73">
        <f>C3198-('Analyse Spain'!$F$11+'Analyse Spain'!$F$12*E3198)</f>
        <v>4.0502658621692292E-3</v>
      </c>
    </row>
    <row r="3199" spans="1:6" x14ac:dyDescent="0.3">
      <c r="A3199" s="6">
        <v>40624</v>
      </c>
      <c r="B3199" s="7">
        <v>10576.088867</v>
      </c>
      <c r="C3199" s="8">
        <f t="shared" si="99"/>
        <v>1.6069192232959217E-4</v>
      </c>
      <c r="D3199" s="67">
        <v>271.8</v>
      </c>
      <c r="E3199" s="46">
        <f t="shared" si="98"/>
        <v>-1.9461682517533108E-3</v>
      </c>
      <c r="F3199" s="73">
        <f>C3199-('Analyse Spain'!$F$11+'Analyse Spain'!$F$12*E3199)</f>
        <v>2.4650817758141812E-3</v>
      </c>
    </row>
    <row r="3200" spans="1:6" x14ac:dyDescent="0.3">
      <c r="A3200" s="6">
        <v>40625</v>
      </c>
      <c r="B3200" s="7">
        <v>10637.989258</v>
      </c>
      <c r="C3200" s="8">
        <f t="shared" si="99"/>
        <v>5.8528622233067207E-3</v>
      </c>
      <c r="D3200" s="67">
        <v>273.11</v>
      </c>
      <c r="E3200" s="46">
        <f t="shared" si="98"/>
        <v>4.8197203826343404E-3</v>
      </c>
      <c r="F3200" s="73">
        <f>C3200-('Analyse Spain'!$F$11+'Analyse Spain'!$F$12*E3200)</f>
        <v>5.0200378107504925E-4</v>
      </c>
    </row>
    <row r="3201" spans="1:6" x14ac:dyDescent="0.3">
      <c r="A3201" s="6">
        <v>40626</v>
      </c>
      <c r="B3201" s="7">
        <v>10755.588867</v>
      </c>
      <c r="C3201" s="8">
        <f t="shared" si="99"/>
        <v>1.10546839395953E-2</v>
      </c>
      <c r="D3201" s="67">
        <v>275.77</v>
      </c>
      <c r="E3201" s="46">
        <f t="shared" si="98"/>
        <v>9.7396653363113206E-3</v>
      </c>
      <c r="F3201" s="73">
        <f>C3201-('Analyse Spain'!$F$11+'Analyse Spain'!$F$12*E3201)</f>
        <v>1.371657048525373E-4</v>
      </c>
    </row>
    <row r="3202" spans="1:6" x14ac:dyDescent="0.3">
      <c r="A3202" s="6">
        <v>40627</v>
      </c>
      <c r="B3202" s="7">
        <v>10710.389648</v>
      </c>
      <c r="C3202" s="8">
        <f t="shared" si="99"/>
        <v>-4.2023937098115693E-3</v>
      </c>
      <c r="D3202" s="67">
        <v>276.02</v>
      </c>
      <c r="E3202" s="46">
        <f t="shared" ref="E3202:E3265" si="100">D3202/D3201-1</f>
        <v>9.0655256191762845E-4</v>
      </c>
      <c r="F3202" s="73">
        <f>C3202-('Analyse Spain'!$F$11+'Analyse Spain'!$F$12*E3202)</f>
        <v>-5.1257079063191128E-3</v>
      </c>
    </row>
    <row r="3203" spans="1:6" x14ac:dyDescent="0.3">
      <c r="A3203" s="6">
        <v>40630</v>
      </c>
      <c r="B3203" s="7">
        <v>10750.989258</v>
      </c>
      <c r="C3203" s="8">
        <f t="shared" ref="C3203:C3266" si="101">B3203/B3202-1</f>
        <v>3.7906753474259425E-3</v>
      </c>
      <c r="D3203" s="67">
        <v>276.24</v>
      </c>
      <c r="E3203" s="46">
        <f t="shared" si="100"/>
        <v>7.970436924862323E-4</v>
      </c>
      <c r="F3203" s="73">
        <f>C3203-('Analyse Spain'!$F$11+'Analyse Spain'!$F$12*E3203)</f>
        <v>2.9912646958008492E-3</v>
      </c>
    </row>
    <row r="3204" spans="1:6" x14ac:dyDescent="0.3">
      <c r="A3204" s="6">
        <v>40631</v>
      </c>
      <c r="B3204" s="7">
        <v>10734.989258</v>
      </c>
      <c r="C3204" s="8">
        <f t="shared" si="101"/>
        <v>-1.4882351396727778E-3</v>
      </c>
      <c r="D3204" s="67">
        <v>276.51</v>
      </c>
      <c r="E3204" s="46">
        <f t="shared" si="100"/>
        <v>9.7741094700243281E-4</v>
      </c>
      <c r="F3204" s="73">
        <f>C3204-('Analyse Spain'!$F$11+'Analyse Spain'!$F$12*E3204)</f>
        <v>-2.4917218842327249E-3</v>
      </c>
    </row>
    <row r="3205" spans="1:6" x14ac:dyDescent="0.3">
      <c r="A3205" s="6">
        <v>40632</v>
      </c>
      <c r="B3205" s="7">
        <v>10732.289063</v>
      </c>
      <c r="C3205" s="8">
        <f t="shared" si="101"/>
        <v>-2.5153215667983453E-4</v>
      </c>
      <c r="D3205" s="67">
        <v>278.55</v>
      </c>
      <c r="E3205" s="46">
        <f t="shared" si="100"/>
        <v>7.3776716936098108E-3</v>
      </c>
      <c r="F3205" s="73">
        <f>C3205-('Analyse Spain'!$F$11+'Analyse Spain'!$F$12*E3205)</f>
        <v>-8.4965784095629871E-3</v>
      </c>
    </row>
    <row r="3206" spans="1:6" x14ac:dyDescent="0.3">
      <c r="A3206" s="6">
        <v>40633</v>
      </c>
      <c r="B3206" s="7">
        <v>10576.489258</v>
      </c>
      <c r="C3206" s="8">
        <f t="shared" si="101"/>
        <v>-1.4516922166877388E-2</v>
      </c>
      <c r="D3206" s="67">
        <v>275.89999999999998</v>
      </c>
      <c r="E3206" s="46">
        <f t="shared" si="100"/>
        <v>-9.5135523245378772E-3</v>
      </c>
      <c r="F3206" s="73">
        <f>C3206-('Analyse Spain'!$F$11+'Analyse Spain'!$F$12*E3206)</f>
        <v>-3.6504339466263153E-3</v>
      </c>
    </row>
    <row r="3207" spans="1:6" x14ac:dyDescent="0.3">
      <c r="A3207" s="6">
        <v>40634</v>
      </c>
      <c r="B3207" s="7">
        <v>10729.889648</v>
      </c>
      <c r="C3207" s="8">
        <f t="shared" si="101"/>
        <v>1.4503904486450336E-2</v>
      </c>
      <c r="D3207" s="67">
        <v>280.02</v>
      </c>
      <c r="E3207" s="46">
        <f t="shared" si="100"/>
        <v>1.4932946719826035E-2</v>
      </c>
      <c r="F3207" s="73">
        <f>C3207-('Analyse Spain'!$F$11+'Analyse Spain'!$F$12*E3207)</f>
        <v>-2.2895393818103543E-3</v>
      </c>
    </row>
    <row r="3208" spans="1:6" x14ac:dyDescent="0.3">
      <c r="A3208" s="6">
        <v>40637</v>
      </c>
      <c r="B3208" s="7">
        <v>10756.088867</v>
      </c>
      <c r="C3208" s="8">
        <f t="shared" si="101"/>
        <v>2.441704421898061E-3</v>
      </c>
      <c r="D3208" s="67">
        <v>280.26</v>
      </c>
      <c r="E3208" s="46">
        <f t="shared" si="100"/>
        <v>8.5708163702591378E-4</v>
      </c>
      <c r="F3208" s="73">
        <f>C3208-('Analyse Spain'!$F$11+'Analyse Spain'!$F$12*E3208)</f>
        <v>1.574363983447959E-3</v>
      </c>
    </row>
    <row r="3209" spans="1:6" x14ac:dyDescent="0.3">
      <c r="A3209" s="6">
        <v>40638</v>
      </c>
      <c r="B3209" s="7">
        <v>10678.588867</v>
      </c>
      <c r="C3209" s="8">
        <f t="shared" si="101"/>
        <v>-7.2052212433622032E-3</v>
      </c>
      <c r="D3209" s="67">
        <v>280.91000000000003</v>
      </c>
      <c r="E3209" s="46">
        <f t="shared" si="100"/>
        <v>2.3192749589668882E-3</v>
      </c>
      <c r="F3209" s="73">
        <f>C3209-('Analyse Spain'!$F$11+'Analyse Spain'!$F$12*E3209)</f>
        <v>-9.7269567717500234E-3</v>
      </c>
    </row>
    <row r="3210" spans="1:6" x14ac:dyDescent="0.3">
      <c r="A3210" s="6">
        <v>40639</v>
      </c>
      <c r="B3210" s="7">
        <v>10845.088867</v>
      </c>
      <c r="C3210" s="8">
        <f t="shared" si="101"/>
        <v>1.5591947782027216E-2</v>
      </c>
      <c r="D3210" s="67">
        <v>281.57</v>
      </c>
      <c r="E3210" s="46">
        <f t="shared" si="100"/>
        <v>2.3495069595242946E-3</v>
      </c>
      <c r="F3210" s="73">
        <f>C3210-('Analyse Spain'!$F$11+'Analyse Spain'!$F$12*E3210)</f>
        <v>1.3036006329887278E-2</v>
      </c>
    </row>
    <row r="3211" spans="1:6" x14ac:dyDescent="0.3">
      <c r="A3211" s="6">
        <v>40640</v>
      </c>
      <c r="B3211" s="7">
        <v>10849.088867</v>
      </c>
      <c r="C3211" s="8">
        <f t="shared" si="101"/>
        <v>3.6883054155234518E-4</v>
      </c>
      <c r="D3211" s="67">
        <v>280.77999999999997</v>
      </c>
      <c r="E3211" s="46">
        <f t="shared" si="100"/>
        <v>-2.8056966296126085E-3</v>
      </c>
      <c r="F3211" s="73">
        <f>C3211-('Analyse Spain'!$F$11+'Analyse Spain'!$F$12*E3211)</f>
        <v>3.6457316947773365E-3</v>
      </c>
    </row>
    <row r="3212" spans="1:6" x14ac:dyDescent="0.3">
      <c r="A3212" s="6">
        <v>40641</v>
      </c>
      <c r="B3212" s="7">
        <v>10913.189453000001</v>
      </c>
      <c r="C3212" s="8">
        <f t="shared" si="101"/>
        <v>5.9083842694824806E-3</v>
      </c>
      <c r="D3212" s="67">
        <v>281.68</v>
      </c>
      <c r="E3212" s="46">
        <f t="shared" si="100"/>
        <v>3.2053565068739243E-3</v>
      </c>
      <c r="F3212" s="73">
        <f>C3212-('Analyse Spain'!$F$11+'Analyse Spain'!$F$12*E3212)</f>
        <v>2.3840939214652837E-3</v>
      </c>
    </row>
    <row r="3213" spans="1:6" x14ac:dyDescent="0.3">
      <c r="A3213" s="6">
        <v>40644</v>
      </c>
      <c r="B3213" s="7">
        <v>10878.289063</v>
      </c>
      <c r="C3213" s="8">
        <f t="shared" si="101"/>
        <v>-3.1980009281710187E-3</v>
      </c>
      <c r="D3213" s="67">
        <v>280.99</v>
      </c>
      <c r="E3213" s="46">
        <f t="shared" si="100"/>
        <v>-2.4495881851747114E-3</v>
      </c>
      <c r="F3213" s="73">
        <f>C3213-('Analyse Spain'!$F$11+'Analyse Spain'!$F$12*E3213)</f>
        <v>-3.2401781124328068E-4</v>
      </c>
    </row>
    <row r="3214" spans="1:6" x14ac:dyDescent="0.3">
      <c r="A3214" s="6">
        <v>40645</v>
      </c>
      <c r="B3214" s="7">
        <v>10784.489258</v>
      </c>
      <c r="C3214" s="8">
        <f t="shared" si="101"/>
        <v>-8.6226615653227645E-3</v>
      </c>
      <c r="D3214" s="67">
        <v>276.24</v>
      </c>
      <c r="E3214" s="46">
        <f t="shared" si="100"/>
        <v>-1.6904516174952811E-2</v>
      </c>
      <c r="F3214" s="73">
        <f>C3214-('Analyse Spain'!$F$11+'Analyse Spain'!$F$12*E3214)</f>
        <v>1.0606314788715064E-2</v>
      </c>
    </row>
    <row r="3215" spans="1:6" x14ac:dyDescent="0.3">
      <c r="A3215" s="6">
        <v>40646</v>
      </c>
      <c r="B3215" s="7">
        <v>10785.989258</v>
      </c>
      <c r="C3215" s="8">
        <f t="shared" si="101"/>
        <v>1.3908864519351916E-4</v>
      </c>
      <c r="D3215" s="67">
        <v>278.25</v>
      </c>
      <c r="E3215" s="46">
        <f t="shared" si="100"/>
        <v>7.2762814943527765E-3</v>
      </c>
      <c r="F3215" s="73">
        <f>C3215-('Analyse Spain'!$F$11+'Analyse Spain'!$F$12*E3215)</f>
        <v>-7.9912399124973318E-3</v>
      </c>
    </row>
    <row r="3216" spans="1:6" x14ac:dyDescent="0.3">
      <c r="A3216" s="6">
        <v>40647</v>
      </c>
      <c r="B3216" s="7">
        <v>10622.689453000001</v>
      </c>
      <c r="C3216" s="8">
        <f t="shared" si="101"/>
        <v>-1.5139993290729348E-2</v>
      </c>
      <c r="D3216" s="67">
        <v>277.01</v>
      </c>
      <c r="E3216" s="46">
        <f t="shared" si="100"/>
        <v>-4.4564240790656573E-3</v>
      </c>
      <c r="F3216" s="73">
        <f>C3216-('Analyse Spain'!$F$11+'Analyse Spain'!$F$12*E3216)</f>
        <v>-9.9953805659760732E-3</v>
      </c>
    </row>
    <row r="3217" spans="1:6" x14ac:dyDescent="0.3">
      <c r="A3217" s="6">
        <v>40648</v>
      </c>
      <c r="B3217" s="7">
        <v>10558.588867</v>
      </c>
      <c r="C3217" s="8">
        <f t="shared" si="101"/>
        <v>-6.0343085697471821E-3</v>
      </c>
      <c r="D3217" s="67">
        <v>277.77999999999997</v>
      </c>
      <c r="E3217" s="46">
        <f t="shared" si="100"/>
        <v>2.7796830439332787E-3</v>
      </c>
      <c r="F3217" s="73">
        <f>C3217-('Analyse Spain'!$F$11+'Analyse Spain'!$F$12*E3217)</f>
        <v>-9.0769717098990316E-3</v>
      </c>
    </row>
    <row r="3218" spans="1:6" x14ac:dyDescent="0.3">
      <c r="A3218" s="6">
        <v>40651</v>
      </c>
      <c r="B3218" s="7">
        <v>10344.889648</v>
      </c>
      <c r="C3218" s="8">
        <f t="shared" si="101"/>
        <v>-2.0239373053713594E-2</v>
      </c>
      <c r="D3218" s="67">
        <v>273.05</v>
      </c>
      <c r="E3218" s="46">
        <f t="shared" si="100"/>
        <v>-1.7027863777089647E-2</v>
      </c>
      <c r="F3218" s="73">
        <f>C3218-('Analyse Spain'!$F$11+'Analyse Spain'!$F$12*E3218)</f>
        <v>-8.7083535421709005E-4</v>
      </c>
    </row>
    <row r="3219" spans="1:6" x14ac:dyDescent="0.3">
      <c r="A3219" s="6">
        <v>40652</v>
      </c>
      <c r="B3219" s="7">
        <v>10376.489258</v>
      </c>
      <c r="C3219" s="8">
        <f t="shared" si="101"/>
        <v>3.0546106411206697E-3</v>
      </c>
      <c r="D3219" s="67">
        <v>274.42</v>
      </c>
      <c r="E3219" s="46">
        <f t="shared" si="100"/>
        <v>5.0173960813038043E-3</v>
      </c>
      <c r="F3219" s="73">
        <f>C3219-('Analyse Spain'!$F$11+'Analyse Spain'!$F$12*E3219)</f>
        <v>-2.519907491229577E-3</v>
      </c>
    </row>
    <row r="3220" spans="1:6" x14ac:dyDescent="0.3">
      <c r="A3220" s="6">
        <v>40653</v>
      </c>
      <c r="B3220" s="7">
        <v>10535.389648</v>
      </c>
      <c r="C3220" s="8">
        <f t="shared" si="101"/>
        <v>1.5313502095855025E-2</v>
      </c>
      <c r="D3220" s="67">
        <v>279.06</v>
      </c>
      <c r="E3220" s="46">
        <f t="shared" si="100"/>
        <v>1.690838860141386E-2</v>
      </c>
      <c r="F3220" s="73">
        <f>C3220-('Analyse Spain'!$F$11+'Analyse Spain'!$F$12*E3220)</f>
        <v>-3.7150507011059659E-3</v>
      </c>
    </row>
    <row r="3221" spans="1:6" x14ac:dyDescent="0.3">
      <c r="A3221" s="6">
        <v>40654</v>
      </c>
      <c r="B3221" s="7">
        <v>10584.088867</v>
      </c>
      <c r="C3221" s="8">
        <f t="shared" si="101"/>
        <v>4.62244118415156E-3</v>
      </c>
      <c r="D3221" s="67">
        <v>280.47000000000003</v>
      </c>
      <c r="E3221" s="46">
        <f t="shared" si="100"/>
        <v>5.0526768436895964E-3</v>
      </c>
      <c r="F3221" s="73">
        <f>C3221-('Analyse Spain'!$F$11+'Analyse Spain'!$F$12*E3221)</f>
        <v>-9.919952812839682E-4</v>
      </c>
    </row>
    <row r="3222" spans="1:6" x14ac:dyDescent="0.3">
      <c r="A3222" s="6">
        <v>40659</v>
      </c>
      <c r="B3222" s="7">
        <v>10650.588867</v>
      </c>
      <c r="C3222" s="8">
        <f t="shared" si="101"/>
        <v>6.2830160286484471E-3</v>
      </c>
      <c r="D3222" s="67">
        <v>281.23</v>
      </c>
      <c r="E3222" s="46">
        <f t="shared" si="100"/>
        <v>2.7097372267979036E-3</v>
      </c>
      <c r="F3222" s="73">
        <f>C3222-('Analyse Spain'!$F$11+'Analyse Spain'!$F$12*E3222)</f>
        <v>3.3194929137545692E-3</v>
      </c>
    </row>
    <row r="3223" spans="1:6" x14ac:dyDescent="0.3">
      <c r="A3223" s="6">
        <v>40660</v>
      </c>
      <c r="B3223" s="7">
        <v>10740.889648</v>
      </c>
      <c r="C3223" s="8">
        <f t="shared" si="101"/>
        <v>8.4784777750448459E-3</v>
      </c>
      <c r="D3223" s="67">
        <v>282.12</v>
      </c>
      <c r="E3223" s="46">
        <f t="shared" si="100"/>
        <v>3.1646694876079629E-3</v>
      </c>
      <c r="F3223" s="73">
        <f>C3223-('Analyse Spain'!$F$11+'Analyse Spain'!$F$12*E3223)</f>
        <v>5.0002226563559127E-3</v>
      </c>
    </row>
    <row r="3224" spans="1:6" x14ac:dyDescent="0.3">
      <c r="A3224" s="6">
        <v>40661</v>
      </c>
      <c r="B3224" s="7">
        <v>10867.789063</v>
      </c>
      <c r="C3224" s="8">
        <f t="shared" si="101"/>
        <v>1.1814609325553338E-2</v>
      </c>
      <c r="D3224" s="67">
        <v>283.04000000000002</v>
      </c>
      <c r="E3224" s="46">
        <f t="shared" si="100"/>
        <v>3.2610236778676249E-3</v>
      </c>
      <c r="F3224" s="73">
        <f>C3224-('Analyse Spain'!$F$11+'Analyse Spain'!$F$12*E3224)</f>
        <v>8.2273344918455272E-3</v>
      </c>
    </row>
    <row r="3225" spans="1:6" x14ac:dyDescent="0.3">
      <c r="A3225" s="6">
        <v>40662</v>
      </c>
      <c r="B3225" s="7">
        <v>10878.889648</v>
      </c>
      <c r="C3225" s="8">
        <f t="shared" si="101"/>
        <v>1.0214207264835906E-3</v>
      </c>
      <c r="D3225" s="67">
        <v>283.77999999999997</v>
      </c>
      <c r="E3225" s="46">
        <f t="shared" si="100"/>
        <v>2.6144714527980284E-3</v>
      </c>
      <c r="F3225" s="73">
        <f>C3225-('Analyse Spain'!$F$11+'Analyse Spain'!$F$12*E3225)</f>
        <v>-1.8343141593303624E-3</v>
      </c>
    </row>
    <row r="3226" spans="1:6" x14ac:dyDescent="0.3">
      <c r="A3226" s="6">
        <v>40665</v>
      </c>
      <c r="B3226" s="7">
        <v>10877.289063</v>
      </c>
      <c r="C3226" s="8">
        <f t="shared" si="101"/>
        <v>-1.4712760693313953E-4</v>
      </c>
      <c r="D3226" s="67">
        <v>283.93</v>
      </c>
      <c r="E3226" s="46">
        <f t="shared" si="100"/>
        <v>5.285784762845136E-4</v>
      </c>
      <c r="F3226" s="73">
        <f>C3226-('Analyse Spain'!$F$11+'Analyse Spain'!$F$12*E3226)</f>
        <v>-6.4278394041265949E-4</v>
      </c>
    </row>
    <row r="3227" spans="1:6" x14ac:dyDescent="0.3">
      <c r="A3227" s="6">
        <v>40666</v>
      </c>
      <c r="B3227" s="7">
        <v>10825.588867</v>
      </c>
      <c r="C3227" s="8">
        <f t="shared" si="101"/>
        <v>-4.7530405508724449E-3</v>
      </c>
      <c r="D3227" s="67">
        <v>282.43</v>
      </c>
      <c r="E3227" s="46">
        <f t="shared" si="100"/>
        <v>-5.2829922868312673E-3</v>
      </c>
      <c r="F3227" s="73">
        <f>C3227-('Analyse Spain'!$F$11+'Analyse Spain'!$F$12*E3227)</f>
        <v>1.3267907690600279E-3</v>
      </c>
    </row>
    <row r="3228" spans="1:6" x14ac:dyDescent="0.3">
      <c r="A3228" s="6">
        <v>40667</v>
      </c>
      <c r="B3228" s="7">
        <v>10712.588867</v>
      </c>
      <c r="C3228" s="8">
        <f t="shared" si="101"/>
        <v>-1.0438231248968033E-2</v>
      </c>
      <c r="D3228" s="67">
        <v>278.52</v>
      </c>
      <c r="E3228" s="46">
        <f t="shared" si="100"/>
        <v>-1.3844138370569747E-2</v>
      </c>
      <c r="F3228" s="73">
        <f>C3228-('Analyse Spain'!$F$11+'Analyse Spain'!$F$12*E3228)</f>
        <v>5.3280880562708126E-3</v>
      </c>
    </row>
    <row r="3229" spans="1:6" x14ac:dyDescent="0.3">
      <c r="A3229" s="6">
        <v>40668</v>
      </c>
      <c r="B3229" s="7">
        <v>10627.289063</v>
      </c>
      <c r="C3229" s="8">
        <f t="shared" si="101"/>
        <v>-7.9625760923921485E-3</v>
      </c>
      <c r="D3229" s="67">
        <v>277.79000000000002</v>
      </c>
      <c r="E3229" s="46">
        <f t="shared" si="100"/>
        <v>-2.6209966968259168E-3</v>
      </c>
      <c r="F3229" s="73">
        <f>C3229-('Analyse Spain'!$F$11+'Analyse Spain'!$F$12*E3229)</f>
        <v>-4.8946532304292916E-3</v>
      </c>
    </row>
    <row r="3230" spans="1:6" x14ac:dyDescent="0.3">
      <c r="A3230" s="6">
        <v>40669</v>
      </c>
      <c r="B3230" s="7">
        <v>10610.489258</v>
      </c>
      <c r="C3230" s="8">
        <f t="shared" si="101"/>
        <v>-1.5808175443812189E-3</v>
      </c>
      <c r="D3230" s="67">
        <v>281.33</v>
      </c>
      <c r="E3230" s="46">
        <f t="shared" si="100"/>
        <v>1.2743439288671166E-2</v>
      </c>
      <c r="F3230" s="73">
        <f>C3230-('Analyse Spain'!$F$11+'Analyse Spain'!$F$12*E3230)</f>
        <v>-1.5896948536751901E-2</v>
      </c>
    </row>
    <row r="3231" spans="1:6" x14ac:dyDescent="0.3">
      <c r="A3231" s="6">
        <v>40672</v>
      </c>
      <c r="B3231" s="7">
        <v>10396.289063</v>
      </c>
      <c r="C3231" s="8">
        <f t="shared" si="101"/>
        <v>-2.0187588884131635E-2</v>
      </c>
      <c r="D3231" s="67">
        <v>280.43</v>
      </c>
      <c r="E3231" s="46">
        <f t="shared" si="100"/>
        <v>-3.1990900366116737E-3</v>
      </c>
      <c r="F3231" s="73">
        <f>C3231-('Analyse Spain'!$F$11+'Analyse Spain'!$F$12*E3231)</f>
        <v>-1.646558371409361E-2</v>
      </c>
    </row>
    <row r="3232" spans="1:6" x14ac:dyDescent="0.3">
      <c r="A3232" s="6">
        <v>40673</v>
      </c>
      <c r="B3232" s="7">
        <v>10474.389648</v>
      </c>
      <c r="C3232" s="8">
        <f t="shared" si="101"/>
        <v>7.5123521986280029E-3</v>
      </c>
      <c r="D3232" s="67">
        <v>282.92</v>
      </c>
      <c r="E3232" s="46">
        <f t="shared" si="100"/>
        <v>8.8792211960204703E-3</v>
      </c>
      <c r="F3232" s="73">
        <f>C3232-('Analyse Spain'!$F$11+'Analyse Spain'!$F$12*E3232)</f>
        <v>-2.4316185991908705E-3</v>
      </c>
    </row>
    <row r="3233" spans="1:6" x14ac:dyDescent="0.3">
      <c r="A3233" s="6">
        <v>40674</v>
      </c>
      <c r="B3233" s="7">
        <v>10531.489258</v>
      </c>
      <c r="C3233" s="8">
        <f t="shared" si="101"/>
        <v>5.4513543909360251E-3</v>
      </c>
      <c r="D3233" s="67">
        <v>283.73</v>
      </c>
      <c r="E3233" s="46">
        <f t="shared" si="100"/>
        <v>2.8630001413827433E-3</v>
      </c>
      <c r="F3233" s="73">
        <f>C3233-('Analyse Spain'!$F$11+'Analyse Spain'!$F$12*E3233)</f>
        <v>2.3144223228251269E-3</v>
      </c>
    </row>
    <row r="3234" spans="1:6" x14ac:dyDescent="0.3">
      <c r="A3234" s="6">
        <v>40675</v>
      </c>
      <c r="B3234" s="7">
        <v>10487.588867</v>
      </c>
      <c r="C3234" s="8">
        <f t="shared" si="101"/>
        <v>-4.1684884183545989E-3</v>
      </c>
      <c r="D3234" s="67">
        <v>281.8</v>
      </c>
      <c r="E3234" s="46">
        <f t="shared" si="100"/>
        <v>-6.8022415676876058E-3</v>
      </c>
      <c r="F3234" s="73">
        <f>C3234-('Analyse Spain'!$F$11+'Analyse Spain'!$F$12*E3234)</f>
        <v>3.6302938179339243E-3</v>
      </c>
    </row>
    <row r="3235" spans="1:6" x14ac:dyDescent="0.3">
      <c r="A3235" s="6">
        <v>40676</v>
      </c>
      <c r="B3235" s="7">
        <v>10356.489258</v>
      </c>
      <c r="C3235" s="8">
        <f t="shared" si="101"/>
        <v>-1.2500452741098123E-2</v>
      </c>
      <c r="D3235" s="67">
        <v>280.5</v>
      </c>
      <c r="E3235" s="46">
        <f t="shared" si="100"/>
        <v>-4.6132008516679424E-3</v>
      </c>
      <c r="F3235" s="73">
        <f>C3235-('Analyse Spain'!$F$11+'Analyse Spain'!$F$12*E3235)</f>
        <v>-7.1784553169911393E-3</v>
      </c>
    </row>
    <row r="3236" spans="1:6" x14ac:dyDescent="0.3">
      <c r="A3236" s="6">
        <v>40679</v>
      </c>
      <c r="B3236" s="7">
        <v>10363.889648</v>
      </c>
      <c r="C3236" s="8">
        <f t="shared" si="101"/>
        <v>7.1456550725268464E-4</v>
      </c>
      <c r="D3236" s="67">
        <v>280.13</v>
      </c>
      <c r="E3236" s="46">
        <f t="shared" si="100"/>
        <v>-1.3190730837789877E-3</v>
      </c>
      <c r="F3236" s="73">
        <f>C3236-('Analyse Spain'!$F$11+'Analyse Spain'!$F$12*E3236)</f>
        <v>2.3094300529324084E-3</v>
      </c>
    </row>
    <row r="3237" spans="1:6" x14ac:dyDescent="0.3">
      <c r="A3237" s="6">
        <v>40680</v>
      </c>
      <c r="B3237" s="7">
        <v>10306.389648</v>
      </c>
      <c r="C3237" s="8">
        <f t="shared" si="101"/>
        <v>-5.5481100197836142E-3</v>
      </c>
      <c r="D3237" s="67">
        <v>277.27999999999997</v>
      </c>
      <c r="E3237" s="46">
        <f t="shared" si="100"/>
        <v>-1.0173847856352447E-2</v>
      </c>
      <c r="F3237" s="73">
        <f>C3237-('Analyse Spain'!$F$11+'Analyse Spain'!$F$12*E3237)</f>
        <v>6.0654679794658727E-3</v>
      </c>
    </row>
    <row r="3238" spans="1:6" x14ac:dyDescent="0.3">
      <c r="A3238" s="6">
        <v>40681</v>
      </c>
      <c r="B3238" s="7">
        <v>10343.689453000001</v>
      </c>
      <c r="C3238" s="8">
        <f t="shared" si="101"/>
        <v>3.619095170464437E-3</v>
      </c>
      <c r="D3238" s="67">
        <v>278.17</v>
      </c>
      <c r="E3238" s="46">
        <f t="shared" si="100"/>
        <v>3.2097518753608778E-3</v>
      </c>
      <c r="F3238" s="73">
        <f>C3238-('Analyse Spain'!$F$11+'Analyse Spain'!$F$12*E3238)</f>
        <v>8.9831693426495763E-5</v>
      </c>
    </row>
    <row r="3239" spans="1:6" x14ac:dyDescent="0.3">
      <c r="A3239" s="6">
        <v>40682</v>
      </c>
      <c r="B3239" s="7">
        <v>10376.789063</v>
      </c>
      <c r="C3239" s="8">
        <f t="shared" si="101"/>
        <v>3.1999810271179374E-3</v>
      </c>
      <c r="D3239" s="67">
        <v>280</v>
      </c>
      <c r="E3239" s="46">
        <f t="shared" si="100"/>
        <v>6.5787108602652911E-3</v>
      </c>
      <c r="F3239" s="73">
        <f>C3239-('Analyse Spain'!$F$11+'Analyse Spain'!$F$12*E3239)</f>
        <v>-4.1410829274579619E-3</v>
      </c>
    </row>
    <row r="3240" spans="1:6" x14ac:dyDescent="0.3">
      <c r="A3240" s="6">
        <v>40683</v>
      </c>
      <c r="B3240" s="7">
        <v>10226.588867</v>
      </c>
      <c r="C3240" s="8">
        <f t="shared" si="101"/>
        <v>-1.4474631322666243E-2</v>
      </c>
      <c r="D3240" s="67">
        <v>279.64999999999998</v>
      </c>
      <c r="E3240" s="46">
        <f t="shared" si="100"/>
        <v>-1.2500000000000844E-3</v>
      </c>
      <c r="F3240" s="73">
        <f>C3240-('Analyse Spain'!$F$11+'Analyse Spain'!$F$12*E3240)</f>
        <v>-1.2957919350203706E-2</v>
      </c>
    </row>
    <row r="3241" spans="1:6" x14ac:dyDescent="0.3">
      <c r="A3241" s="6">
        <v>40686</v>
      </c>
      <c r="B3241" s="7">
        <v>10082.690430000001</v>
      </c>
      <c r="C3241" s="8">
        <f t="shared" si="101"/>
        <v>-1.4071010272481255E-2</v>
      </c>
      <c r="D3241" s="67">
        <v>274.77999999999997</v>
      </c>
      <c r="E3241" s="46">
        <f t="shared" si="100"/>
        <v>-1.7414625424638008E-2</v>
      </c>
      <c r="F3241" s="73">
        <f>C3241-('Analyse Spain'!$F$11+'Analyse Spain'!$F$12*E3241)</f>
        <v>5.735127955672336E-3</v>
      </c>
    </row>
    <row r="3242" spans="1:6" x14ac:dyDescent="0.3">
      <c r="A3242" s="6">
        <v>40687</v>
      </c>
      <c r="B3242" s="7">
        <v>10115.890625</v>
      </c>
      <c r="C3242" s="8">
        <f t="shared" si="101"/>
        <v>3.2927912674196591E-3</v>
      </c>
      <c r="D3242" s="67">
        <v>275.39</v>
      </c>
      <c r="E3242" s="46">
        <f t="shared" si="100"/>
        <v>2.2199577844093099E-3</v>
      </c>
      <c r="F3242" s="73">
        <f>C3242-('Analyse Spain'!$F$11+'Analyse Spain'!$F$12*E3242)</f>
        <v>8.8342791545269238E-4</v>
      </c>
    </row>
    <row r="3243" spans="1:6" x14ac:dyDescent="0.3">
      <c r="A3243" s="6">
        <v>40688</v>
      </c>
      <c r="B3243" s="7">
        <v>10217.389648</v>
      </c>
      <c r="C3243" s="8">
        <f t="shared" si="101"/>
        <v>1.0033622027225242E-2</v>
      </c>
      <c r="D3243" s="67">
        <v>277.37</v>
      </c>
      <c r="E3243" s="46">
        <f t="shared" si="100"/>
        <v>7.1898035513273673E-3</v>
      </c>
      <c r="F3243" s="73">
        <f>C3243-('Analyse Spain'!$F$11+'Analyse Spain'!$F$12*E3243)</f>
        <v>2.0011387285588517E-3</v>
      </c>
    </row>
    <row r="3244" spans="1:6" x14ac:dyDescent="0.3">
      <c r="A3244" s="6">
        <v>40689</v>
      </c>
      <c r="B3244" s="7">
        <v>10203.189453000001</v>
      </c>
      <c r="C3244" s="8">
        <f t="shared" si="101"/>
        <v>-1.3898065444513108E-3</v>
      </c>
      <c r="D3244" s="67">
        <v>277.14</v>
      </c>
      <c r="E3244" s="46">
        <f t="shared" si="100"/>
        <v>-8.292172909831752E-4</v>
      </c>
      <c r="F3244" s="73">
        <f>C3244-('Analyse Spain'!$F$11+'Analyse Spain'!$F$12*E3244)</f>
        <v>-3.4918814818168183E-4</v>
      </c>
    </row>
    <row r="3245" spans="1:6" x14ac:dyDescent="0.3">
      <c r="A3245" s="6">
        <v>40690</v>
      </c>
      <c r="B3245" s="7">
        <v>10261.189453000001</v>
      </c>
      <c r="C3245" s="8">
        <f t="shared" si="101"/>
        <v>5.6844970160723207E-3</v>
      </c>
      <c r="D3245" s="67">
        <v>279.05</v>
      </c>
      <c r="E3245" s="46">
        <f t="shared" si="100"/>
        <v>6.8918236270478772E-3</v>
      </c>
      <c r="F3245" s="73">
        <f>C3245-('Analyse Spain'!$F$11+'Analyse Spain'!$F$12*E3245)</f>
        <v>-2.0108376195338363E-3</v>
      </c>
    </row>
    <row r="3246" spans="1:6" x14ac:dyDescent="0.3">
      <c r="A3246" s="6">
        <v>40693</v>
      </c>
      <c r="B3246" s="7">
        <v>10257.588867</v>
      </c>
      <c r="C3246" s="8">
        <f t="shared" si="101"/>
        <v>-3.5089362851081773E-4</v>
      </c>
      <c r="D3246" s="67">
        <v>278.82</v>
      </c>
      <c r="E3246" s="46">
        <f t="shared" si="100"/>
        <v>-8.2422504927437412E-4</v>
      </c>
      <c r="F3246" s="73">
        <f>C3246-('Analyse Spain'!$F$11+'Analyse Spain'!$F$12*E3246)</f>
        <v>6.8407630797795308E-4</v>
      </c>
    </row>
    <row r="3247" spans="1:6" x14ac:dyDescent="0.3">
      <c r="A3247" s="6">
        <v>40694</v>
      </c>
      <c r="B3247" s="7">
        <v>10475.989258</v>
      </c>
      <c r="C3247" s="8">
        <f t="shared" si="101"/>
        <v>2.1291591409226873E-2</v>
      </c>
      <c r="D3247" s="67">
        <v>281.06</v>
      </c>
      <c r="E3247" s="46">
        <f t="shared" si="100"/>
        <v>8.0338569686535521E-3</v>
      </c>
      <c r="F3247" s="73">
        <f>C3247-('Analyse Spain'!$F$11+'Analyse Spain'!$F$12*E3247)</f>
        <v>1.2304105917405916E-2</v>
      </c>
    </row>
    <row r="3248" spans="1:6" x14ac:dyDescent="0.3">
      <c r="A3248" s="6">
        <v>40695</v>
      </c>
      <c r="B3248" s="7">
        <v>10339.289063</v>
      </c>
      <c r="C3248" s="8">
        <f t="shared" si="101"/>
        <v>-1.3048905610093864E-2</v>
      </c>
      <c r="D3248" s="67">
        <v>278.38</v>
      </c>
      <c r="E3248" s="46">
        <f t="shared" si="100"/>
        <v>-9.5353305344054728E-3</v>
      </c>
      <c r="F3248" s="73">
        <f>C3248-('Analyse Spain'!$F$11+'Analyse Spain'!$F$12*E3248)</f>
        <v>-2.1577764870757375E-3</v>
      </c>
    </row>
    <row r="3249" spans="1:6" x14ac:dyDescent="0.3">
      <c r="A3249" s="6">
        <v>40696</v>
      </c>
      <c r="B3249" s="7">
        <v>10260.989258</v>
      </c>
      <c r="C3249" s="8">
        <f t="shared" si="101"/>
        <v>-7.5730356819408984E-3</v>
      </c>
      <c r="D3249" s="67">
        <v>274.67</v>
      </c>
      <c r="E3249" s="46">
        <f t="shared" si="100"/>
        <v>-1.3327106832387359E-2</v>
      </c>
      <c r="F3249" s="73">
        <f>C3249-('Analyse Spain'!$F$11+'Analyse Spain'!$F$12*E3249)</f>
        <v>7.6082895426407959E-3</v>
      </c>
    </row>
    <row r="3250" spans="1:6" x14ac:dyDescent="0.3">
      <c r="A3250" s="6">
        <v>40697</v>
      </c>
      <c r="B3250" s="7">
        <v>10285.689453000001</v>
      </c>
      <c r="C3250" s="8">
        <f t="shared" si="101"/>
        <v>2.4071943142074392E-3</v>
      </c>
      <c r="D3250" s="67">
        <v>273.67</v>
      </c>
      <c r="E3250" s="46">
        <f t="shared" si="100"/>
        <v>-3.6407325153821057E-3</v>
      </c>
      <c r="F3250" s="73">
        <f>C3250-('Analyse Spain'!$F$11+'Analyse Spain'!$F$12*E3250)</f>
        <v>6.6288947963645435E-3</v>
      </c>
    </row>
    <row r="3251" spans="1:6" x14ac:dyDescent="0.3">
      <c r="A3251" s="6">
        <v>40700</v>
      </c>
      <c r="B3251" s="7">
        <v>10157.689453000001</v>
      </c>
      <c r="C3251" s="8">
        <f t="shared" si="101"/>
        <v>-1.2444474489035517E-2</v>
      </c>
      <c r="D3251" s="67">
        <v>272.16000000000003</v>
      </c>
      <c r="E3251" s="46">
        <f t="shared" si="100"/>
        <v>-5.5175941827748654E-3</v>
      </c>
      <c r="F3251" s="73">
        <f>C3251-('Analyse Spain'!$F$11+'Analyse Spain'!$F$12*E3251)</f>
        <v>-6.0992034225831005E-3</v>
      </c>
    </row>
    <row r="3252" spans="1:6" x14ac:dyDescent="0.3">
      <c r="A3252" s="6">
        <v>40701</v>
      </c>
      <c r="B3252" s="7">
        <v>10168.088867</v>
      </c>
      <c r="C3252" s="8">
        <f t="shared" si="101"/>
        <v>1.023797197986509E-3</v>
      </c>
      <c r="D3252" s="67">
        <v>271.87</v>
      </c>
      <c r="E3252" s="46">
        <f t="shared" si="100"/>
        <v>-1.0655496766608374E-3</v>
      </c>
      <c r="F3252" s="73">
        <f>C3252-('Analyse Spain'!$F$11+'Analyse Spain'!$F$12*E3252)</f>
        <v>2.3318132991912003E-3</v>
      </c>
    </row>
    <row r="3253" spans="1:6" x14ac:dyDescent="0.3">
      <c r="A3253" s="6">
        <v>40702</v>
      </c>
      <c r="B3253" s="7">
        <v>10082.490234000001</v>
      </c>
      <c r="C3253" s="8">
        <f t="shared" si="101"/>
        <v>-8.4183600398896052E-3</v>
      </c>
      <c r="D3253" s="67">
        <v>269.01</v>
      </c>
      <c r="E3253" s="46">
        <f t="shared" si="100"/>
        <v>-1.0519733696251921E-2</v>
      </c>
      <c r="F3253" s="73">
        <f>C3253-('Analyse Spain'!$F$11+'Analyse Spain'!$F$12*E3253)</f>
        <v>3.5865696545304415E-3</v>
      </c>
    </row>
    <row r="3254" spans="1:6" x14ac:dyDescent="0.3">
      <c r="A3254" s="6">
        <v>40703</v>
      </c>
      <c r="B3254" s="7">
        <v>10121.689453000001</v>
      </c>
      <c r="C3254" s="8">
        <f t="shared" si="101"/>
        <v>3.887850926729719E-3</v>
      </c>
      <c r="D3254" s="67">
        <v>271.76</v>
      </c>
      <c r="E3254" s="46">
        <f t="shared" si="100"/>
        <v>1.022266830229368E-2</v>
      </c>
      <c r="F3254" s="73">
        <f>C3254-('Analyse Spain'!$F$11+'Analyse Spain'!$F$12*E3254)</f>
        <v>-7.5761598431354459E-3</v>
      </c>
    </row>
    <row r="3255" spans="1:6" x14ac:dyDescent="0.3">
      <c r="A3255" s="6">
        <v>40704</v>
      </c>
      <c r="B3255" s="7">
        <v>9950.7900389999995</v>
      </c>
      <c r="C3255" s="8">
        <f t="shared" si="101"/>
        <v>-1.6884475145534927E-2</v>
      </c>
      <c r="D3255" s="67">
        <v>268.13</v>
      </c>
      <c r="E3255" s="46">
        <f t="shared" si="100"/>
        <v>-1.3357374153665003E-2</v>
      </c>
      <c r="F3255" s="73">
        <f>C3255-('Analyse Spain'!$F$11+'Analyse Spain'!$F$12*E3255)</f>
        <v>-1.6689040336578167E-3</v>
      </c>
    </row>
    <row r="3256" spans="1:6" x14ac:dyDescent="0.3">
      <c r="A3256" s="6">
        <v>40707</v>
      </c>
      <c r="B3256" s="7">
        <v>9946.1904300000006</v>
      </c>
      <c r="C3256" s="8">
        <f t="shared" si="101"/>
        <v>-4.622355593849603E-4</v>
      </c>
      <c r="D3256" s="67">
        <v>268.70999999999998</v>
      </c>
      <c r="E3256" s="46">
        <f t="shared" si="100"/>
        <v>2.1631298250848197E-3</v>
      </c>
      <c r="F3256" s="73">
        <f>C3256-('Analyse Spain'!$F$11+'Analyse Spain'!$F$12*E3256)</f>
        <v>-2.8073010545180462E-3</v>
      </c>
    </row>
    <row r="3257" spans="1:6" x14ac:dyDescent="0.3">
      <c r="A3257" s="6">
        <v>40708</v>
      </c>
      <c r="B3257" s="7">
        <v>10132.588867</v>
      </c>
      <c r="C3257" s="8">
        <f t="shared" si="101"/>
        <v>1.8740686528359474E-2</v>
      </c>
      <c r="D3257" s="67">
        <v>270.82</v>
      </c>
      <c r="E3257" s="46">
        <f t="shared" si="100"/>
        <v>7.8523315098062429E-3</v>
      </c>
      <c r="F3257" s="73">
        <f>C3257-('Analyse Spain'!$F$11+'Analyse Spain'!$F$12*E3257)</f>
        <v>9.9585875769564614E-3</v>
      </c>
    </row>
    <row r="3258" spans="1:6" x14ac:dyDescent="0.3">
      <c r="A3258" s="6">
        <v>40709</v>
      </c>
      <c r="B3258" s="7">
        <v>9933.0898440000001</v>
      </c>
      <c r="C3258" s="8">
        <f t="shared" si="101"/>
        <v>-1.968885006769916E-2</v>
      </c>
      <c r="D3258" s="67">
        <v>267.95</v>
      </c>
      <c r="E3258" s="46">
        <f t="shared" si="100"/>
        <v>-1.0597444797282307E-2</v>
      </c>
      <c r="F3258" s="73">
        <f>C3258-('Analyse Spain'!$F$11+'Analyse Spain'!$F$12*E3258)</f>
        <v>-7.5959943363802015E-3</v>
      </c>
    </row>
    <row r="3259" spans="1:6" x14ac:dyDescent="0.3">
      <c r="A3259" s="6">
        <v>40710</v>
      </c>
      <c r="B3259" s="7">
        <v>9918.4902340000008</v>
      </c>
      <c r="C3259" s="8">
        <f t="shared" si="101"/>
        <v>-1.4697954241115196E-3</v>
      </c>
      <c r="D3259" s="67">
        <v>266.73</v>
      </c>
      <c r="E3259" s="46">
        <f t="shared" si="100"/>
        <v>-4.5530882627354829E-3</v>
      </c>
      <c r="F3259" s="73">
        <f>C3259-('Analyse Spain'!$F$11+'Analyse Spain'!$F$12*E3259)</f>
        <v>3.7841877569531751E-3</v>
      </c>
    </row>
    <row r="3260" spans="1:6" x14ac:dyDescent="0.3">
      <c r="A3260" s="6">
        <v>40711</v>
      </c>
      <c r="B3260" s="7">
        <v>10135.189453000001</v>
      </c>
      <c r="C3260" s="8">
        <f t="shared" si="101"/>
        <v>2.1848004473217886E-2</v>
      </c>
      <c r="D3260" s="67">
        <v>267.17</v>
      </c>
      <c r="E3260" s="46">
        <f t="shared" si="100"/>
        <v>1.6496082180481597E-3</v>
      </c>
      <c r="F3260" s="73">
        <f>C3260-('Analyse Spain'!$F$11+'Analyse Spain'!$F$12*E3260)</f>
        <v>2.0083961755654748E-2</v>
      </c>
    </row>
    <row r="3261" spans="1:6" x14ac:dyDescent="0.3">
      <c r="A3261" s="6">
        <v>40714</v>
      </c>
      <c r="B3261" s="7">
        <v>10038.089844</v>
      </c>
      <c r="C3261" s="8">
        <f t="shared" si="101"/>
        <v>-9.5804434095959623E-3</v>
      </c>
      <c r="D3261" s="67">
        <v>265.76</v>
      </c>
      <c r="E3261" s="46">
        <f t="shared" si="100"/>
        <v>-5.2775386458061568E-3</v>
      </c>
      <c r="F3261" s="73">
        <f>C3261-('Analyse Spain'!$F$11+'Analyse Spain'!$F$12*E3261)</f>
        <v>-3.5067825985824119E-3</v>
      </c>
    </row>
    <row r="3262" spans="1:6" x14ac:dyDescent="0.3">
      <c r="A3262" s="6">
        <v>40715</v>
      </c>
      <c r="B3262" s="7">
        <v>10231.889648</v>
      </c>
      <c r="C3262" s="8">
        <f t="shared" si="101"/>
        <v>1.9306442461843432E-2</v>
      </c>
      <c r="D3262" s="67">
        <v>269.58999999999997</v>
      </c>
      <c r="E3262" s="46">
        <f t="shared" si="100"/>
        <v>1.4411499096929514E-2</v>
      </c>
      <c r="F3262" s="73">
        <f>C3262-('Analyse Spain'!$F$11+'Analyse Spain'!$F$12*E3262)</f>
        <v>3.1029892425856673E-3</v>
      </c>
    </row>
    <row r="3263" spans="1:6" x14ac:dyDescent="0.3">
      <c r="A3263" s="6">
        <v>40716</v>
      </c>
      <c r="B3263" s="7">
        <v>10226.189453000001</v>
      </c>
      <c r="C3263" s="8">
        <f t="shared" si="101"/>
        <v>-5.5710090668481538E-4</v>
      </c>
      <c r="D3263" s="67">
        <v>268.07</v>
      </c>
      <c r="E3263" s="46">
        <f t="shared" si="100"/>
        <v>-5.6381913275714846E-3</v>
      </c>
      <c r="F3263" s="73">
        <f>C3263-('Analyse Spain'!$F$11+'Analyse Spain'!$F$12*E3263)</f>
        <v>5.924619506935451E-3</v>
      </c>
    </row>
    <row r="3264" spans="1:6" x14ac:dyDescent="0.3">
      <c r="A3264" s="6">
        <v>40717</v>
      </c>
      <c r="B3264" s="7">
        <v>9942.5898440000001</v>
      </c>
      <c r="C3264" s="8">
        <f t="shared" si="101"/>
        <v>-2.7732676996004901E-2</v>
      </c>
      <c r="D3264" s="67">
        <v>264.31</v>
      </c>
      <c r="E3264" s="46">
        <f t="shared" si="100"/>
        <v>-1.4026187189912998E-2</v>
      </c>
      <c r="F3264" s="73">
        <f>C3264-('Analyse Spain'!$F$11+'Analyse Spain'!$F$12*E3264)</f>
        <v>-1.1760378995383538E-2</v>
      </c>
    </row>
    <row r="3265" spans="1:6" x14ac:dyDescent="0.3">
      <c r="A3265" s="6">
        <v>40718</v>
      </c>
      <c r="B3265" s="7">
        <v>9812.6904300000006</v>
      </c>
      <c r="C3265" s="8">
        <f t="shared" si="101"/>
        <v>-1.3064947467222421E-2</v>
      </c>
      <c r="D3265" s="67">
        <v>263.98</v>
      </c>
      <c r="E3265" s="46">
        <f t="shared" si="100"/>
        <v>-1.2485339185047684E-3</v>
      </c>
      <c r="F3265" s="73">
        <f>C3265-('Analyse Spain'!$F$11+'Analyse Spain'!$F$12*E3265)</f>
        <v>-1.1549894289114163E-2</v>
      </c>
    </row>
    <row r="3266" spans="1:6" x14ac:dyDescent="0.3">
      <c r="A3266" s="6">
        <v>40721</v>
      </c>
      <c r="B3266" s="7">
        <v>9872.1904300000006</v>
      </c>
      <c r="C3266" s="8">
        <f t="shared" si="101"/>
        <v>6.0635765924188512E-3</v>
      </c>
      <c r="D3266" s="67">
        <v>264.01</v>
      </c>
      <c r="E3266" s="46">
        <f t="shared" ref="E3266:E3329" si="102">D3266/D3265-1</f>
        <v>1.1364497310384358E-4</v>
      </c>
      <c r="F3266" s="73">
        <f>C3266-('Analyse Spain'!$F$11+'Analyse Spain'!$F$12*E3266)</f>
        <v>6.0373957653665645E-3</v>
      </c>
    </row>
    <row r="3267" spans="1:6" x14ac:dyDescent="0.3">
      <c r="A3267" s="6">
        <v>40722</v>
      </c>
      <c r="B3267" s="7">
        <v>9936.6904300000006</v>
      </c>
      <c r="C3267" s="8">
        <f t="shared" ref="C3267:C3330" si="103">B3267/B3266-1</f>
        <v>6.5335044392980102E-3</v>
      </c>
      <c r="D3267" s="67">
        <v>265.23</v>
      </c>
      <c r="E3267" s="46">
        <f t="shared" si="102"/>
        <v>4.6210370819288471E-3</v>
      </c>
      <c r="F3267" s="73">
        <f>C3267-('Analyse Spain'!$F$11+'Analyse Spain'!$F$12*E3267)</f>
        <v>1.4074457360662793E-3</v>
      </c>
    </row>
    <row r="3268" spans="1:6" x14ac:dyDescent="0.3">
      <c r="A3268" s="6">
        <v>40723</v>
      </c>
      <c r="B3268" s="7">
        <v>10143.588867</v>
      </c>
      <c r="C3268" s="8">
        <f t="shared" si="103"/>
        <v>2.0821664764291148E-2</v>
      </c>
      <c r="D3268" s="67">
        <v>269.8</v>
      </c>
      <c r="E3268" s="46">
        <f t="shared" si="102"/>
        <v>1.7230328394223893E-2</v>
      </c>
      <c r="F3268" s="73">
        <f>C3268-('Analyse Spain'!$F$11+'Analyse Spain'!$F$12*E3268)</f>
        <v>1.4288539690967446E-3</v>
      </c>
    </row>
    <row r="3269" spans="1:6" x14ac:dyDescent="0.3">
      <c r="A3269" s="6">
        <v>40724</v>
      </c>
      <c r="B3269" s="7">
        <v>10359.889648</v>
      </c>
      <c r="C3269" s="8">
        <f t="shared" si="103"/>
        <v>2.1323890768452536E-2</v>
      </c>
      <c r="D3269" s="67">
        <v>272.86</v>
      </c>
      <c r="E3269" s="46">
        <f t="shared" si="102"/>
        <v>1.1341734618235844E-2</v>
      </c>
      <c r="F3269" s="73">
        <f>C3269-('Analyse Spain'!$F$11+'Analyse Spain'!$F$12*E3269)</f>
        <v>8.5937151278903737E-3</v>
      </c>
    </row>
    <row r="3270" spans="1:6" x14ac:dyDescent="0.3">
      <c r="A3270" s="6">
        <v>40725</v>
      </c>
      <c r="B3270" s="7">
        <v>10491.989258</v>
      </c>
      <c r="C3270" s="8">
        <f t="shared" si="103"/>
        <v>1.2751063427157483E-2</v>
      </c>
      <c r="D3270" s="67">
        <v>274.92</v>
      </c>
      <c r="E3270" s="46">
        <f t="shared" si="102"/>
        <v>7.5496591658725798E-3</v>
      </c>
      <c r="F3270" s="73">
        <f>C3270-('Analyse Spain'!$F$11+'Analyse Spain'!$F$12*E3270)</f>
        <v>4.3114223656585838E-3</v>
      </c>
    </row>
    <row r="3271" spans="1:6" x14ac:dyDescent="0.3">
      <c r="A3271" s="6">
        <v>40728</v>
      </c>
      <c r="B3271" s="7">
        <v>10467.989258</v>
      </c>
      <c r="C3271" s="8">
        <f t="shared" si="103"/>
        <v>-2.287459452143481E-3</v>
      </c>
      <c r="D3271" s="67">
        <v>275.54000000000002</v>
      </c>
      <c r="E3271" s="46">
        <f t="shared" si="102"/>
        <v>2.2552015131673819E-3</v>
      </c>
      <c r="F3271" s="73">
        <f>C3271-('Analyse Spain'!$F$11+'Analyse Spain'!$F$12*E3271)</f>
        <v>-4.7366992355874094E-3</v>
      </c>
    </row>
    <row r="3272" spans="1:6" x14ac:dyDescent="0.3">
      <c r="A3272" s="6">
        <v>40729</v>
      </c>
      <c r="B3272" s="7">
        <v>10330.088867</v>
      </c>
      <c r="C3272" s="8">
        <f t="shared" si="103"/>
        <v>-1.317353195549098E-2</v>
      </c>
      <c r="D3272" s="67">
        <v>275.62</v>
      </c>
      <c r="E3272" s="46">
        <f t="shared" si="102"/>
        <v>2.9033897074826065E-4</v>
      </c>
      <c r="F3272" s="73">
        <f>C3272-('Analyse Spain'!$F$11+'Analyse Spain'!$F$12*E3272)</f>
        <v>-1.3399632777894053E-2</v>
      </c>
    </row>
    <row r="3273" spans="1:6" x14ac:dyDescent="0.3">
      <c r="A3273" s="6">
        <v>40730</v>
      </c>
      <c r="B3273" s="7">
        <v>10204.489258</v>
      </c>
      <c r="C3273" s="8">
        <f t="shared" si="103"/>
        <v>-1.2158618441438063E-2</v>
      </c>
      <c r="D3273" s="67">
        <v>274.79000000000002</v>
      </c>
      <c r="E3273" s="46">
        <f t="shared" si="102"/>
        <v>-3.0113924969159545E-3</v>
      </c>
      <c r="F3273" s="73">
        <f>C3273-('Analyse Spain'!$F$11+'Analyse Spain'!$F$12*E3273)</f>
        <v>-8.6489831977335681E-3</v>
      </c>
    </row>
    <row r="3274" spans="1:6" x14ac:dyDescent="0.3">
      <c r="A3274" s="6">
        <v>40731</v>
      </c>
      <c r="B3274" s="7">
        <v>10196.189453000001</v>
      </c>
      <c r="C3274" s="8">
        <f t="shared" si="103"/>
        <v>-8.1334839894042776E-4</v>
      </c>
      <c r="D3274" s="67">
        <v>275.93</v>
      </c>
      <c r="E3274" s="46">
        <f t="shared" si="102"/>
        <v>4.1486225845190905E-3</v>
      </c>
      <c r="F3274" s="73">
        <f>C3274-('Analyse Spain'!$F$11+'Analyse Spain'!$F$12*E3274)</f>
        <v>-5.4048948641511139E-3</v>
      </c>
    </row>
    <row r="3275" spans="1:6" x14ac:dyDescent="0.3">
      <c r="A3275" s="6">
        <v>40732</v>
      </c>
      <c r="B3275" s="7">
        <v>9938.1904300000006</v>
      </c>
      <c r="C3275" s="8">
        <f t="shared" si="103"/>
        <v>-2.5303474811767979E-2</v>
      </c>
      <c r="D3275" s="67">
        <v>273.76</v>
      </c>
      <c r="E3275" s="46">
        <f t="shared" si="102"/>
        <v>-7.8643134128221215E-3</v>
      </c>
      <c r="F3275" s="73">
        <f>C3275-('Analyse Spain'!$F$11+'Analyse Spain'!$F$12*E3275)</f>
        <v>-1.6303013960630355E-2</v>
      </c>
    </row>
    <row r="3276" spans="1:6" x14ac:dyDescent="0.3">
      <c r="A3276" s="6">
        <v>40735</v>
      </c>
      <c r="B3276" s="7">
        <v>9670.5898440000001</v>
      </c>
      <c r="C3276" s="8">
        <f t="shared" si="103"/>
        <v>-2.6926490077328946E-2</v>
      </c>
      <c r="D3276" s="67">
        <v>269.89999999999998</v>
      </c>
      <c r="E3276" s="46">
        <f t="shared" si="102"/>
        <v>-1.4099941554646445E-2</v>
      </c>
      <c r="F3276" s="73">
        <f>C3276-('Analyse Spain'!$F$11+'Analyse Spain'!$F$12*E3276)</f>
        <v>-1.0870742879501211E-2</v>
      </c>
    </row>
    <row r="3277" spans="1:6" x14ac:dyDescent="0.3">
      <c r="A3277" s="6">
        <v>40736</v>
      </c>
      <c r="B3277" s="7">
        <v>9603.390625</v>
      </c>
      <c r="C3277" s="8">
        <f t="shared" si="103"/>
        <v>-6.9488231932091082E-3</v>
      </c>
      <c r="D3277" s="67">
        <v>268.16000000000003</v>
      </c>
      <c r="E3277" s="46">
        <f t="shared" si="102"/>
        <v>-6.4468321600591461E-3</v>
      </c>
      <c r="F3277" s="73">
        <f>C3277-('Analyse Spain'!$F$11+'Analyse Spain'!$F$12*E3277)</f>
        <v>4.4783193028582156E-4</v>
      </c>
    </row>
    <row r="3278" spans="1:6" x14ac:dyDescent="0.3">
      <c r="A3278" s="6">
        <v>40737</v>
      </c>
      <c r="B3278" s="7">
        <v>9666.890625</v>
      </c>
      <c r="C3278" s="8">
        <f t="shared" si="103"/>
        <v>6.6122479527901401E-3</v>
      </c>
      <c r="D3278" s="67">
        <v>269.94</v>
      </c>
      <c r="E3278" s="46">
        <f t="shared" si="102"/>
        <v>6.6378281622909707E-3</v>
      </c>
      <c r="F3278" s="73">
        <f>C3278-('Analyse Spain'!$F$11+'Analyse Spain'!$F$12*E3278)</f>
        <v>-7.9570412986982187E-4</v>
      </c>
    </row>
    <row r="3279" spans="1:6" x14ac:dyDescent="0.3">
      <c r="A3279" s="6">
        <v>40738</v>
      </c>
      <c r="B3279" s="7">
        <v>9598.5898440000001</v>
      </c>
      <c r="C3279" s="8">
        <f t="shared" si="103"/>
        <v>-7.0654343417689836E-3</v>
      </c>
      <c r="D3279" s="67">
        <v>267.68</v>
      </c>
      <c r="E3279" s="46">
        <f t="shared" si="102"/>
        <v>-8.3722308661183797E-3</v>
      </c>
      <c r="F3279" s="73">
        <f>C3279-('Analyse Spain'!$F$11+'Analyse Spain'!$F$12*E3279)</f>
        <v>2.5097084807727751E-3</v>
      </c>
    </row>
    <row r="3280" spans="1:6" x14ac:dyDescent="0.3">
      <c r="A3280" s="6">
        <v>40739</v>
      </c>
      <c r="B3280" s="7">
        <v>9484.1904300000006</v>
      </c>
      <c r="C3280" s="8">
        <f t="shared" si="103"/>
        <v>-1.1918356327258794E-2</v>
      </c>
      <c r="D3280" s="67">
        <v>266.91000000000003</v>
      </c>
      <c r="E3280" s="46">
        <f t="shared" si="102"/>
        <v>-2.8765690376568731E-3</v>
      </c>
      <c r="F3280" s="73">
        <f>C3280-('Analyse Spain'!$F$11+'Analyse Spain'!$F$12*E3280)</f>
        <v>-8.5612667597379077E-3</v>
      </c>
    </row>
    <row r="3281" spans="1:6" x14ac:dyDescent="0.3">
      <c r="A3281" s="6">
        <v>40742</v>
      </c>
      <c r="B3281" s="7">
        <v>9347.7900389999995</v>
      </c>
      <c r="C3281" s="8">
        <f t="shared" si="103"/>
        <v>-1.4381869702715488E-2</v>
      </c>
      <c r="D3281" s="67">
        <v>262.10000000000002</v>
      </c>
      <c r="E3281" s="46">
        <f t="shared" si="102"/>
        <v>-1.8021055786594742E-2</v>
      </c>
      <c r="F3281" s="73">
        <f>C3281-('Analyse Spain'!$F$11+'Analyse Spain'!$F$12*E3281)</f>
        <v>6.1104126885632506E-3</v>
      </c>
    </row>
    <row r="3282" spans="1:6" x14ac:dyDescent="0.3">
      <c r="A3282" s="6">
        <v>40743</v>
      </c>
      <c r="B3282" s="7">
        <v>9443.7900389999995</v>
      </c>
      <c r="C3282" s="8">
        <f t="shared" si="103"/>
        <v>1.0269807045245827E-2</v>
      </c>
      <c r="D3282" s="67">
        <v>264.27999999999997</v>
      </c>
      <c r="E3282" s="46">
        <f t="shared" si="102"/>
        <v>8.3174360930939883E-3</v>
      </c>
      <c r="F3282" s="73">
        <f>C3282-('Analyse Spain'!$F$11+'Analyse Spain'!$F$12*E3282)</f>
        <v>9.6146664043680885E-4</v>
      </c>
    </row>
    <row r="3283" spans="1:6" x14ac:dyDescent="0.3">
      <c r="A3283" s="6">
        <v>40744</v>
      </c>
      <c r="B3283" s="7">
        <v>9732.7900389999995</v>
      </c>
      <c r="C3283" s="8">
        <f t="shared" si="103"/>
        <v>3.0602120420563983E-2</v>
      </c>
      <c r="D3283" s="67">
        <v>267.73</v>
      </c>
      <c r="E3283" s="46">
        <f t="shared" si="102"/>
        <v>1.3054336309974435E-2</v>
      </c>
      <c r="F3283" s="73">
        <f>C3283-('Analyse Spain'!$F$11+'Analyse Spain'!$F$12*E3283)</f>
        <v>1.5934225747014932E-2</v>
      </c>
    </row>
    <row r="3284" spans="1:6" x14ac:dyDescent="0.3">
      <c r="A3284" s="6">
        <v>40745</v>
      </c>
      <c r="B3284" s="7">
        <v>10017.589844</v>
      </c>
      <c r="C3284" s="8">
        <f t="shared" si="103"/>
        <v>2.9261887275774612E-2</v>
      </c>
      <c r="D3284" s="67">
        <v>270.48</v>
      </c>
      <c r="E3284" s="46">
        <f t="shared" si="102"/>
        <v>1.0271542225376296E-2</v>
      </c>
      <c r="F3284" s="73">
        <f>C3284-('Analyse Spain'!$F$11+'Analyse Spain'!$F$12*E3284)</f>
        <v>1.7742578224101854E-2</v>
      </c>
    </row>
    <row r="3285" spans="1:6" x14ac:dyDescent="0.3">
      <c r="A3285" s="6">
        <v>40746</v>
      </c>
      <c r="B3285" s="7">
        <v>10059.290039</v>
      </c>
      <c r="C3285" s="8">
        <f t="shared" si="103"/>
        <v>4.1626973802462164E-3</v>
      </c>
      <c r="D3285" s="67">
        <v>272.02</v>
      </c>
      <c r="E3285" s="46">
        <f t="shared" si="102"/>
        <v>5.6935817805381372E-3</v>
      </c>
      <c r="F3285" s="73">
        <f>C3285-('Analyse Spain'!$F$11+'Analyse Spain'!$F$12*E3285)</f>
        <v>-2.1768894225137709E-3</v>
      </c>
    </row>
    <row r="3286" spans="1:6" x14ac:dyDescent="0.3">
      <c r="A3286" s="6">
        <v>40749</v>
      </c>
      <c r="B3286" s="7">
        <v>9866.1904300000006</v>
      </c>
      <c r="C3286" s="8">
        <f t="shared" si="103"/>
        <v>-1.9196146870340658E-2</v>
      </c>
      <c r="D3286" s="67">
        <v>271.27999999999997</v>
      </c>
      <c r="E3286" s="46">
        <f t="shared" si="102"/>
        <v>-2.7203882067495799E-3</v>
      </c>
      <c r="F3286" s="73">
        <f>C3286-('Analyse Spain'!$F$11+'Analyse Spain'!$F$12*E3286)</f>
        <v>-1.6015767725387171E-2</v>
      </c>
    </row>
    <row r="3287" spans="1:6" x14ac:dyDescent="0.3">
      <c r="A3287" s="6">
        <v>40750</v>
      </c>
      <c r="B3287" s="7">
        <v>9833.390625</v>
      </c>
      <c r="C3287" s="8">
        <f t="shared" si="103"/>
        <v>-3.3244650235279005E-3</v>
      </c>
      <c r="D3287" s="67">
        <v>270.08</v>
      </c>
      <c r="E3287" s="46">
        <f t="shared" si="102"/>
        <v>-4.4234739015039937E-3</v>
      </c>
      <c r="F3287" s="73">
        <f>C3287-('Analyse Spain'!$F$11+'Analyse Spain'!$F$12*E3287)</f>
        <v>1.7828663026903079E-3</v>
      </c>
    </row>
    <row r="3288" spans="1:6" x14ac:dyDescent="0.3">
      <c r="A3288" s="6">
        <v>40751</v>
      </c>
      <c r="B3288" s="7">
        <v>9643.2900389999995</v>
      </c>
      <c r="C3288" s="8">
        <f t="shared" si="103"/>
        <v>-1.9332150348700394E-2</v>
      </c>
      <c r="D3288" s="67">
        <v>267.05</v>
      </c>
      <c r="E3288" s="46">
        <f t="shared" si="102"/>
        <v>-1.1218898104265351E-2</v>
      </c>
      <c r="F3288" s="73">
        <f>C3288-('Analyse Spain'!$F$11+'Analyse Spain'!$F$12*E3288)</f>
        <v>-6.5361527795199919E-3</v>
      </c>
    </row>
    <row r="3289" spans="1:6" x14ac:dyDescent="0.3">
      <c r="A3289" s="6">
        <v>40752</v>
      </c>
      <c r="B3289" s="7">
        <v>9656.9902340000008</v>
      </c>
      <c r="C3289" s="8">
        <f t="shared" si="103"/>
        <v>1.4206971836991933E-3</v>
      </c>
      <c r="D3289" s="67">
        <v>267.08</v>
      </c>
      <c r="E3289" s="46">
        <f t="shared" si="102"/>
        <v>1.1233851338698919E-4</v>
      </c>
      <c r="F3289" s="73">
        <f>C3289-('Analyse Spain'!$F$11+'Analyse Spain'!$F$12*E3289)</f>
        <v>1.3959945473268473E-3</v>
      </c>
    </row>
    <row r="3290" spans="1:6" x14ac:dyDescent="0.3">
      <c r="A3290" s="6">
        <v>40753</v>
      </c>
      <c r="B3290" s="7">
        <v>9630.6904300000006</v>
      </c>
      <c r="C3290" s="8">
        <f t="shared" si="103"/>
        <v>-2.7233955262173648E-3</v>
      </c>
      <c r="D3290" s="67">
        <v>265.25</v>
      </c>
      <c r="E3290" s="46">
        <f t="shared" si="102"/>
        <v>-6.8518795866406856E-3</v>
      </c>
      <c r="F3290" s="73">
        <f>C3290-('Analyse Spain'!$F$11+'Analyse Spain'!$F$12*E3290)</f>
        <v>5.1315495262993158E-3</v>
      </c>
    </row>
    <row r="3291" spans="1:6" x14ac:dyDescent="0.3">
      <c r="A3291" s="6">
        <v>40756</v>
      </c>
      <c r="B3291" s="7">
        <v>9318.1904300000006</v>
      </c>
      <c r="C3291" s="8">
        <f t="shared" si="103"/>
        <v>-3.2448348565597085E-2</v>
      </c>
      <c r="D3291" s="67">
        <v>262.02</v>
      </c>
      <c r="E3291" s="46">
        <f t="shared" si="102"/>
        <v>-1.2177191328935022E-2</v>
      </c>
      <c r="F3291" s="73">
        <f>C3291-('Analyse Spain'!$F$11+'Analyse Spain'!$F$12*E3291)</f>
        <v>-1.8568092450146231E-2</v>
      </c>
    </row>
    <row r="3292" spans="1:6" x14ac:dyDescent="0.3">
      <c r="A3292" s="6">
        <v>40757</v>
      </c>
      <c r="B3292" s="7">
        <v>9114.8916019999997</v>
      </c>
      <c r="C3292" s="8">
        <f t="shared" si="103"/>
        <v>-2.1817415036451515E-2</v>
      </c>
      <c r="D3292" s="67">
        <v>256.98</v>
      </c>
      <c r="E3292" s="46">
        <f t="shared" si="102"/>
        <v>-1.923517288756571E-2</v>
      </c>
      <c r="F3292" s="73">
        <f>C3292-('Analyse Spain'!$F$11+'Analyse Spain'!$F$12*E3292)</f>
        <v>4.8577205853935629E-5</v>
      </c>
    </row>
    <row r="3293" spans="1:6" x14ac:dyDescent="0.3">
      <c r="A3293" s="6">
        <v>40758</v>
      </c>
      <c r="B3293" s="7">
        <v>9037.6914059999999</v>
      </c>
      <c r="C3293" s="8">
        <f t="shared" si="103"/>
        <v>-8.4696779041300019E-3</v>
      </c>
      <c r="D3293" s="67">
        <v>251.95</v>
      </c>
      <c r="E3293" s="46">
        <f t="shared" si="102"/>
        <v>-1.9573507665966328E-2</v>
      </c>
      <c r="F3293" s="73">
        <f>C3293-('Analyse Spain'!$F$11+'Analyse Spain'!$F$12*E3293)</f>
        <v>1.3779122403115948E-2</v>
      </c>
    </row>
    <row r="3294" spans="1:6" x14ac:dyDescent="0.3">
      <c r="A3294" s="6">
        <v>40759</v>
      </c>
      <c r="B3294" s="7">
        <v>8686.4912110000005</v>
      </c>
      <c r="C3294" s="8">
        <f t="shared" si="103"/>
        <v>-3.8859502855656536E-2</v>
      </c>
      <c r="D3294" s="67">
        <v>243.16</v>
      </c>
      <c r="E3294" s="46">
        <f t="shared" si="102"/>
        <v>-3.4887874578289346E-2</v>
      </c>
      <c r="F3294" s="73">
        <f>C3294-('Analyse Spain'!$F$11+'Analyse Spain'!$F$12*E3294)</f>
        <v>7.1670077444128955E-4</v>
      </c>
    </row>
    <row r="3295" spans="1:6" x14ac:dyDescent="0.3">
      <c r="A3295" s="6">
        <v>40760</v>
      </c>
      <c r="B3295" s="7">
        <v>8671.1914059999999</v>
      </c>
      <c r="C3295" s="8">
        <f t="shared" si="103"/>
        <v>-1.7613331583903324E-3</v>
      </c>
      <c r="D3295" s="67">
        <v>238.88</v>
      </c>
      <c r="E3295" s="46">
        <f t="shared" si="102"/>
        <v>-1.7601579207106477E-2</v>
      </c>
      <c r="F3295" s="73">
        <f>C3295-('Analyse Spain'!$F$11+'Analyse Spain'!$F$12*E3295)</f>
        <v>1.8256333473784792E-2</v>
      </c>
    </row>
    <row r="3296" spans="1:6" x14ac:dyDescent="0.3">
      <c r="A3296" s="6">
        <v>40763</v>
      </c>
      <c r="B3296" s="7">
        <v>8459.3916019999997</v>
      </c>
      <c r="C3296" s="8">
        <f t="shared" si="103"/>
        <v>-2.4425686630956678E-2</v>
      </c>
      <c r="D3296" s="67">
        <v>228.98</v>
      </c>
      <c r="E3296" s="46">
        <f t="shared" si="102"/>
        <v>-4.1443402545211061E-2</v>
      </c>
      <c r="F3296" s="73">
        <f>C3296-('Analyse Spain'!$F$11+'Analyse Spain'!$F$12*E3296)</f>
        <v>2.2567753227540829E-2</v>
      </c>
    </row>
    <row r="3297" spans="1:6" x14ac:dyDescent="0.3">
      <c r="A3297" s="6">
        <v>40764</v>
      </c>
      <c r="B3297" s="7">
        <v>8428.8916019999997</v>
      </c>
      <c r="C3297" s="8">
        <f t="shared" si="103"/>
        <v>-3.6054602310631179E-3</v>
      </c>
      <c r="D3297" s="67">
        <v>232.2</v>
      </c>
      <c r="E3297" s="46">
        <f t="shared" si="102"/>
        <v>1.4062363525198629E-2</v>
      </c>
      <c r="F3297" s="73">
        <f>C3297-('Analyse Spain'!$F$11+'Analyse Spain'!$F$12*E3297)</f>
        <v>-1.9413884853946611E-2</v>
      </c>
    </row>
    <row r="3298" spans="1:6" x14ac:dyDescent="0.3">
      <c r="A3298" s="6">
        <v>40765</v>
      </c>
      <c r="B3298" s="7">
        <v>7965.9916990000002</v>
      </c>
      <c r="C3298" s="8">
        <f t="shared" si="103"/>
        <v>-5.4918241313029026E-2</v>
      </c>
      <c r="D3298" s="67">
        <v>223.5</v>
      </c>
      <c r="E3298" s="46">
        <f t="shared" si="102"/>
        <v>-3.7467700258397851E-2</v>
      </c>
      <c r="F3298" s="73">
        <f>C3298-('Analyse Spain'!$F$11+'Analyse Spain'!$F$12*E3298)</f>
        <v>-1.2423100170344863E-2</v>
      </c>
    </row>
    <row r="3299" spans="1:6" x14ac:dyDescent="0.3">
      <c r="A3299" s="6">
        <v>40766</v>
      </c>
      <c r="B3299" s="7">
        <v>8249.3916019999997</v>
      </c>
      <c r="C3299" s="8">
        <f t="shared" si="103"/>
        <v>3.5576223740676927E-2</v>
      </c>
      <c r="D3299" s="67">
        <v>230.57</v>
      </c>
      <c r="E3299" s="46">
        <f t="shared" si="102"/>
        <v>3.1633109619686683E-2</v>
      </c>
      <c r="F3299" s="73">
        <f>C3299-('Analyse Spain'!$F$11+'Analyse Spain'!$F$12*E3299)</f>
        <v>-1.1257896154019675E-4</v>
      </c>
    </row>
    <row r="3300" spans="1:6" x14ac:dyDescent="0.3">
      <c r="A3300" s="6">
        <v>40770</v>
      </c>
      <c r="B3300" s="7">
        <v>8708.9912110000005</v>
      </c>
      <c r="C3300" s="8">
        <f t="shared" si="103"/>
        <v>5.5713152093370688E-2</v>
      </c>
      <c r="D3300" s="67">
        <v>237.85</v>
      </c>
      <c r="E3300" s="46">
        <f t="shared" si="102"/>
        <v>3.1573925489005505E-2</v>
      </c>
      <c r="F3300" s="73">
        <f>C3300-('Analyse Spain'!$F$11+'Analyse Spain'!$F$12*E3300)</f>
        <v>2.0091313132357909E-2</v>
      </c>
    </row>
    <row r="3301" spans="1:6" x14ac:dyDescent="0.3">
      <c r="A3301" s="6">
        <v>40771</v>
      </c>
      <c r="B3301" s="7">
        <v>8674.2910159999992</v>
      </c>
      <c r="C3301" s="8">
        <f t="shared" si="103"/>
        <v>-3.984410382246395E-3</v>
      </c>
      <c r="D3301" s="67">
        <v>237.56</v>
      </c>
      <c r="E3301" s="46">
        <f t="shared" si="102"/>
        <v>-1.2192558335084591E-3</v>
      </c>
      <c r="F3301" s="73">
        <f>C3301-('Analyse Spain'!$F$11+'Analyse Spain'!$F$12*E3301)</f>
        <v>-2.5024838224408218E-3</v>
      </c>
    </row>
    <row r="3302" spans="1:6" x14ac:dyDescent="0.3">
      <c r="A3302" s="6">
        <v>40772</v>
      </c>
      <c r="B3302" s="7">
        <v>8728.1914059999999</v>
      </c>
      <c r="C3302" s="8">
        <f t="shared" si="103"/>
        <v>6.213809278542648E-3</v>
      </c>
      <c r="D3302" s="67">
        <v>238.05</v>
      </c>
      <c r="E3302" s="46">
        <f t="shared" si="102"/>
        <v>2.0626368075433721E-3</v>
      </c>
      <c r="F3302" s="73">
        <f>C3302-('Analyse Spain'!$F$11+'Analyse Spain'!$F$12*E3302)</f>
        <v>3.9824463645244182E-3</v>
      </c>
    </row>
    <row r="3303" spans="1:6" x14ac:dyDescent="0.3">
      <c r="A3303" s="6">
        <v>40773</v>
      </c>
      <c r="B3303" s="7">
        <v>8317.6914059999999</v>
      </c>
      <c r="C3303" s="8">
        <f t="shared" si="103"/>
        <v>-4.7031507548953466E-2</v>
      </c>
      <c r="D3303" s="67">
        <v>226.7</v>
      </c>
      <c r="E3303" s="46">
        <f t="shared" si="102"/>
        <v>-4.7679059021214165E-2</v>
      </c>
      <c r="F3303" s="73">
        <f>C3303-('Analyse Spain'!$F$11+'Analyse Spain'!$F$12*E3303)</f>
        <v>7.0172507148720531E-3</v>
      </c>
    </row>
    <row r="3304" spans="1:6" x14ac:dyDescent="0.3">
      <c r="A3304" s="6">
        <v>40774</v>
      </c>
      <c r="B3304" s="7">
        <v>8141.8916019999997</v>
      </c>
      <c r="C3304" s="8">
        <f t="shared" si="103"/>
        <v>-2.1135648753834113E-2</v>
      </c>
      <c r="D3304" s="67">
        <v>223.13</v>
      </c>
      <c r="E3304" s="46">
        <f t="shared" si="102"/>
        <v>-1.5747684164093445E-2</v>
      </c>
      <c r="F3304" s="73">
        <f>C3304-('Analyse Spain'!$F$11+'Analyse Spain'!$F$12*E3304)</f>
        <v>-3.215567174468064E-3</v>
      </c>
    </row>
    <row r="3305" spans="1:6" x14ac:dyDescent="0.3">
      <c r="A3305" s="6">
        <v>40777</v>
      </c>
      <c r="B3305" s="7">
        <v>8293.8916019999997</v>
      </c>
      <c r="C3305" s="8">
        <f t="shared" si="103"/>
        <v>1.8668880332754823E-2</v>
      </c>
      <c r="D3305" s="67">
        <v>224.9</v>
      </c>
      <c r="E3305" s="46">
        <f t="shared" si="102"/>
        <v>7.9325953480033906E-3</v>
      </c>
      <c r="F3305" s="73">
        <f>C3305-('Analyse Spain'!$F$11+'Analyse Spain'!$F$12*E3305)</f>
        <v>9.7959670561730793E-3</v>
      </c>
    </row>
    <row r="3306" spans="1:6" x14ac:dyDescent="0.3">
      <c r="A3306" s="6">
        <v>40778</v>
      </c>
      <c r="B3306" s="7">
        <v>8279.7910159999992</v>
      </c>
      <c r="C3306" s="8">
        <f t="shared" si="103"/>
        <v>-1.7001169868918753E-3</v>
      </c>
      <c r="D3306" s="67">
        <v>226.63</v>
      </c>
      <c r="E3306" s="46">
        <f t="shared" si="102"/>
        <v>7.692307692307665E-3</v>
      </c>
      <c r="F3306" s="73">
        <f>C3306-('Analyse Spain'!$F$11+'Analyse Spain'!$F$12*E3306)</f>
        <v>-1.0301157377863695E-2</v>
      </c>
    </row>
    <row r="3307" spans="1:6" x14ac:dyDescent="0.3">
      <c r="A3307" s="6">
        <v>40779</v>
      </c>
      <c r="B3307" s="7">
        <v>8369.0908199999994</v>
      </c>
      <c r="C3307" s="8">
        <f t="shared" si="103"/>
        <v>1.0785272699206594E-2</v>
      </c>
      <c r="D3307" s="67">
        <v>229.79</v>
      </c>
      <c r="E3307" s="46">
        <f t="shared" si="102"/>
        <v>1.3943432025768754E-2</v>
      </c>
      <c r="F3307" s="73">
        <f>C3307-('Analyse Spain'!$F$11+'Analyse Spain'!$F$12*E3307)</f>
        <v>-4.8885871669219379E-3</v>
      </c>
    </row>
    <row r="3308" spans="1:6" x14ac:dyDescent="0.3">
      <c r="A3308" s="6">
        <v>40780</v>
      </c>
      <c r="B3308" s="7">
        <v>8299.0908199999994</v>
      </c>
      <c r="C3308" s="8">
        <f t="shared" si="103"/>
        <v>-8.3641104518447085E-3</v>
      </c>
      <c r="D3308" s="67">
        <v>227.07</v>
      </c>
      <c r="E3308" s="46">
        <f t="shared" si="102"/>
        <v>-1.1836894555898869E-2</v>
      </c>
      <c r="F3308" s="73">
        <f>C3308-('Analyse Spain'!$F$11+'Analyse Spain'!$F$12*E3308)</f>
        <v>5.1311177045908971E-3</v>
      </c>
    </row>
    <row r="3309" spans="1:6" x14ac:dyDescent="0.3">
      <c r="A3309" s="6">
        <v>40781</v>
      </c>
      <c r="B3309" s="7">
        <v>8185.4916990000002</v>
      </c>
      <c r="C3309" s="8">
        <f t="shared" si="103"/>
        <v>-1.3688140479947042E-2</v>
      </c>
      <c r="D3309" s="67">
        <v>225.52</v>
      </c>
      <c r="E3309" s="46">
        <f t="shared" si="102"/>
        <v>-6.8260888712731171E-3</v>
      </c>
      <c r="F3309" s="73">
        <f>C3309-('Analyse Spain'!$F$11+'Analyse Spain'!$F$12*E3309)</f>
        <v>-5.8623762698195511E-3</v>
      </c>
    </row>
    <row r="3310" spans="1:6" x14ac:dyDescent="0.3">
      <c r="A3310" s="6">
        <v>40784</v>
      </c>
      <c r="B3310" s="7">
        <v>8394.9912110000005</v>
      </c>
      <c r="C3310" s="8">
        <f t="shared" si="103"/>
        <v>2.5594004575876017E-2</v>
      </c>
      <c r="D3310" s="67">
        <v>228.28</v>
      </c>
      <c r="E3310" s="46">
        <f t="shared" si="102"/>
        <v>1.2238382405108217E-2</v>
      </c>
      <c r="F3310" s="73">
        <f>C3310-('Analyse Spain'!$F$11+'Analyse Spain'!$F$12*E3310)</f>
        <v>1.1849318970218379E-2</v>
      </c>
    </row>
    <row r="3311" spans="1:6" x14ac:dyDescent="0.3">
      <c r="A3311" s="6">
        <v>40785</v>
      </c>
      <c r="B3311" s="7">
        <v>8444.7910159999992</v>
      </c>
      <c r="C3311" s="8">
        <f t="shared" si="103"/>
        <v>5.9320854243118948E-3</v>
      </c>
      <c r="D3311" s="67">
        <v>230.64</v>
      </c>
      <c r="E3311" s="46">
        <f t="shared" si="102"/>
        <v>1.0338181181005712E-2</v>
      </c>
      <c r="F3311" s="73">
        <f>C3311-('Analyse Spain'!$F$11+'Analyse Spain'!$F$12*E3311)</f>
        <v>-5.6626221121833346E-3</v>
      </c>
    </row>
    <row r="3312" spans="1:6" x14ac:dyDescent="0.3">
      <c r="A3312" s="6">
        <v>40786</v>
      </c>
      <c r="B3312" s="7">
        <v>8718.5908199999994</v>
      </c>
      <c r="C3312" s="8">
        <f t="shared" si="103"/>
        <v>3.2422330343195416E-2</v>
      </c>
      <c r="D3312" s="67">
        <v>237.43</v>
      </c>
      <c r="E3312" s="46">
        <f t="shared" si="102"/>
        <v>2.9439819632327557E-2</v>
      </c>
      <c r="F3312" s="73">
        <f>C3312-('Analyse Spain'!$F$11+'Analyse Spain'!$F$12*E3312)</f>
        <v>-7.8487971908283022E-4</v>
      </c>
    </row>
    <row r="3313" spans="1:6" x14ac:dyDescent="0.3">
      <c r="A3313" s="6">
        <v>40787</v>
      </c>
      <c r="B3313" s="7">
        <v>8761.0908199999994</v>
      </c>
      <c r="C3313" s="8">
        <f t="shared" si="103"/>
        <v>4.8746409686422076E-3</v>
      </c>
      <c r="D3313" s="67">
        <v>238.93</v>
      </c>
      <c r="E3313" s="46">
        <f t="shared" si="102"/>
        <v>6.3176515183422932E-3</v>
      </c>
      <c r="F3313" s="73">
        <f>C3313-('Analyse Spain'!$F$11+'Analyse Spain'!$F$12*E3313)</f>
        <v>-2.1710480262898705E-3</v>
      </c>
    </row>
    <row r="3314" spans="1:6" x14ac:dyDescent="0.3">
      <c r="A3314" s="6">
        <v>40788</v>
      </c>
      <c r="B3314" s="7">
        <v>8463.4912110000005</v>
      </c>
      <c r="C3314" s="8">
        <f t="shared" si="103"/>
        <v>-3.3968328272620196E-2</v>
      </c>
      <c r="D3314" s="67">
        <v>233.11</v>
      </c>
      <c r="E3314" s="46">
        <f t="shared" si="102"/>
        <v>-2.4358598752772798E-2</v>
      </c>
      <c r="F3314" s="73">
        <f>C3314-('Analyse Spain'!$F$11+'Analyse Spain'!$F$12*E3314)</f>
        <v>-6.3054482536650074E-3</v>
      </c>
    </row>
    <row r="3315" spans="1:6" x14ac:dyDescent="0.3">
      <c r="A3315" s="6">
        <v>40791</v>
      </c>
      <c r="B3315" s="7">
        <v>8066.4916990000002</v>
      </c>
      <c r="C3315" s="8">
        <f t="shared" si="103"/>
        <v>-4.6907298903320127E-2</v>
      </c>
      <c r="D3315" s="67">
        <v>223.45</v>
      </c>
      <c r="E3315" s="46">
        <f t="shared" si="102"/>
        <v>-4.1439663678092042E-2</v>
      </c>
      <c r="F3315" s="73">
        <f>C3315-('Analyse Spain'!$F$11+'Analyse Spain'!$F$12*E3315)</f>
        <v>8.1910623038104757E-5</v>
      </c>
    </row>
    <row r="3316" spans="1:6" x14ac:dyDescent="0.3">
      <c r="A3316" s="6">
        <v>40792</v>
      </c>
      <c r="B3316" s="7">
        <v>7936.3920900000003</v>
      </c>
      <c r="C3316" s="8">
        <f t="shared" si="103"/>
        <v>-1.6128400530819098E-2</v>
      </c>
      <c r="D3316" s="67">
        <v>221.98</v>
      </c>
      <c r="E3316" s="46">
        <f t="shared" si="102"/>
        <v>-6.5786529424927132E-3</v>
      </c>
      <c r="F3316" s="73">
        <f>C3316-('Analyse Spain'!$F$11+'Analyse Spain'!$F$12*E3316)</f>
        <v>-8.5825971025566775E-3</v>
      </c>
    </row>
    <row r="3317" spans="1:6" x14ac:dyDescent="0.3">
      <c r="A3317" s="6">
        <v>40793</v>
      </c>
      <c r="B3317" s="7">
        <v>8156.591797</v>
      </c>
      <c r="C3317" s="8">
        <f t="shared" si="103"/>
        <v>2.7745568074623694E-2</v>
      </c>
      <c r="D3317" s="67">
        <v>228.84</v>
      </c>
      <c r="E3317" s="46">
        <f t="shared" si="102"/>
        <v>3.0903685016668181E-2</v>
      </c>
      <c r="F3317" s="73">
        <f>C3317-('Analyse Spain'!$F$11+'Analyse Spain'!$F$12*E3317)</f>
        <v>-7.1179289285414823E-3</v>
      </c>
    </row>
    <row r="3318" spans="1:6" x14ac:dyDescent="0.3">
      <c r="A3318" s="6">
        <v>40794</v>
      </c>
      <c r="B3318" s="7">
        <v>8277.7910159999992</v>
      </c>
      <c r="C3318" s="8">
        <f t="shared" si="103"/>
        <v>1.4859051674570356E-2</v>
      </c>
      <c r="D3318" s="67">
        <v>230.47</v>
      </c>
      <c r="E3318" s="46">
        <f t="shared" si="102"/>
        <v>7.1228806152769941E-3</v>
      </c>
      <c r="F3318" s="73">
        <f>C3318-('Analyse Spain'!$F$11+'Analyse Spain'!$F$12*E3318)</f>
        <v>6.9022881696853937E-3</v>
      </c>
    </row>
    <row r="3319" spans="1:6" x14ac:dyDescent="0.3">
      <c r="A3319" s="6">
        <v>40795</v>
      </c>
      <c r="B3319" s="7">
        <v>7910.1923829999996</v>
      </c>
      <c r="C3319" s="8">
        <f t="shared" si="103"/>
        <v>-4.4407817531207816E-2</v>
      </c>
      <c r="D3319" s="67">
        <v>224.59</v>
      </c>
      <c r="E3319" s="46">
        <f t="shared" si="102"/>
        <v>-2.5513081962945217E-2</v>
      </c>
      <c r="F3319" s="73">
        <f>C3319-('Analyse Spain'!$F$11+'Analyse Spain'!$F$12*E3319)</f>
        <v>-1.5438700282424899E-2</v>
      </c>
    </row>
    <row r="3320" spans="1:6" x14ac:dyDescent="0.3">
      <c r="A3320" s="6">
        <v>40798</v>
      </c>
      <c r="B3320" s="7">
        <v>7640.6923829999996</v>
      </c>
      <c r="C3320" s="8">
        <f t="shared" si="103"/>
        <v>-3.4069967827734415E-2</v>
      </c>
      <c r="D3320" s="67">
        <v>218.93</v>
      </c>
      <c r="E3320" s="46">
        <f t="shared" si="102"/>
        <v>-2.5201478249254228E-2</v>
      </c>
      <c r="F3320" s="73">
        <f>C3320-('Analyse Spain'!$F$11+'Analyse Spain'!$F$12*E3320)</f>
        <v>-5.4534138455190236E-3</v>
      </c>
    </row>
    <row r="3321" spans="1:6" x14ac:dyDescent="0.3">
      <c r="A3321" s="6">
        <v>40799</v>
      </c>
      <c r="B3321" s="7">
        <v>7834.1923829999996</v>
      </c>
      <c r="C3321" s="8">
        <f t="shared" si="103"/>
        <v>2.5324930032587512E-2</v>
      </c>
      <c r="D3321" s="67">
        <v>220.87</v>
      </c>
      <c r="E3321" s="46">
        <f t="shared" si="102"/>
        <v>8.8612798611427124E-3</v>
      </c>
      <c r="F3321" s="73">
        <f>C3321-('Analyse Spain'!$F$11+'Analyse Spain'!$F$12*E3321)</f>
        <v>1.5401258914628542E-2</v>
      </c>
    </row>
    <row r="3322" spans="1:6" x14ac:dyDescent="0.3">
      <c r="A3322" s="6">
        <v>40800</v>
      </c>
      <c r="B3322" s="7">
        <v>8045.6918949999999</v>
      </c>
      <c r="C3322" s="8">
        <f t="shared" si="103"/>
        <v>2.6996977053939775E-2</v>
      </c>
      <c r="D3322" s="67">
        <v>224.17</v>
      </c>
      <c r="E3322" s="46">
        <f t="shared" si="102"/>
        <v>1.4940915470638805E-2</v>
      </c>
      <c r="F3322" s="73">
        <f>C3322-('Analyse Spain'!$F$11+'Analyse Spain'!$F$12*E3322)</f>
        <v>1.0194516961887223E-2</v>
      </c>
    </row>
    <row r="3323" spans="1:6" x14ac:dyDescent="0.3">
      <c r="A3323" s="6">
        <v>40801</v>
      </c>
      <c r="B3323" s="7">
        <v>8337.8916019999997</v>
      </c>
      <c r="C3323" s="8">
        <f t="shared" si="103"/>
        <v>3.6317536243413384E-2</v>
      </c>
      <c r="D3323" s="67">
        <v>228.69</v>
      </c>
      <c r="E3323" s="46">
        <f t="shared" si="102"/>
        <v>2.0163268947673618E-2</v>
      </c>
      <c r="F3323" s="73">
        <f>C3323-('Analyse Spain'!$F$11+'Analyse Spain'!$F$12*E3323)</f>
        <v>1.3606256968096683E-2</v>
      </c>
    </row>
    <row r="3324" spans="1:6" x14ac:dyDescent="0.3">
      <c r="A3324" s="6">
        <v>40802</v>
      </c>
      <c r="B3324" s="7">
        <v>8388.3916019999997</v>
      </c>
      <c r="C3324" s="8">
        <f t="shared" si="103"/>
        <v>6.056687039189379E-3</v>
      </c>
      <c r="D3324" s="67">
        <v>230.16</v>
      </c>
      <c r="E3324" s="46">
        <f t="shared" si="102"/>
        <v>6.4279155188247117E-3</v>
      </c>
      <c r="F3324" s="73">
        <f>C3324-('Analyse Spain'!$F$11+'Analyse Spain'!$F$12*E3324)</f>
        <v>-1.1137598918224863E-3</v>
      </c>
    </row>
    <row r="3325" spans="1:6" x14ac:dyDescent="0.3">
      <c r="A3325" s="6">
        <v>40805</v>
      </c>
      <c r="B3325" s="7">
        <v>8222.6914059999999</v>
      </c>
      <c r="C3325" s="8">
        <f t="shared" si="103"/>
        <v>-1.9753512218062541E-2</v>
      </c>
      <c r="D3325" s="67">
        <v>224.96</v>
      </c>
      <c r="E3325" s="46">
        <f t="shared" si="102"/>
        <v>-2.2592978797358332E-2</v>
      </c>
      <c r="F3325" s="73">
        <f>C3325-('Analyse Spain'!$F$11+'Analyse Spain'!$F$12*E3325)</f>
        <v>5.9116613819792801E-3</v>
      </c>
    </row>
    <row r="3326" spans="1:6" x14ac:dyDescent="0.3">
      <c r="A3326" s="6">
        <v>40806</v>
      </c>
      <c r="B3326" s="7">
        <v>8362.1914059999999</v>
      </c>
      <c r="C3326" s="8">
        <f t="shared" si="103"/>
        <v>1.6965248130096144E-2</v>
      </c>
      <c r="D3326" s="67">
        <v>229.1</v>
      </c>
      <c r="E3326" s="46">
        <f t="shared" si="102"/>
        <v>1.840327169274536E-2</v>
      </c>
      <c r="F3326" s="73">
        <f>C3326-('Analyse Spain'!$F$11+'Analyse Spain'!$F$12*E3326)</f>
        <v>-3.754686517143592E-3</v>
      </c>
    </row>
    <row r="3327" spans="1:6" x14ac:dyDescent="0.3">
      <c r="A3327" s="6">
        <v>40807</v>
      </c>
      <c r="B3327" s="7">
        <v>8210.2910159999992</v>
      </c>
      <c r="C3327" s="8">
        <f t="shared" si="103"/>
        <v>-1.8165141483249214E-2</v>
      </c>
      <c r="D3327" s="67">
        <v>225.33</v>
      </c>
      <c r="E3327" s="46">
        <f t="shared" si="102"/>
        <v>-1.6455696202531511E-2</v>
      </c>
      <c r="F3327" s="73">
        <f>C3327-('Analyse Spain'!$F$11+'Analyse Spain'!$F$12*E3327)</f>
        <v>5.5601860087560462E-4</v>
      </c>
    </row>
    <row r="3328" spans="1:6" x14ac:dyDescent="0.3">
      <c r="A3328" s="6">
        <v>40808</v>
      </c>
      <c r="B3328" s="7">
        <v>7830.7919920000004</v>
      </c>
      <c r="C3328" s="8">
        <f t="shared" si="103"/>
        <v>-4.6222359628963372E-2</v>
      </c>
      <c r="D3328" s="67">
        <v>214.89</v>
      </c>
      <c r="E3328" s="46">
        <f t="shared" si="102"/>
        <v>-4.6332046332046462E-2</v>
      </c>
      <c r="F3328" s="73">
        <f>C3328-('Analyse Spain'!$F$11+'Analyse Spain'!$F$12*E3328)</f>
        <v>6.3023243926924044E-3</v>
      </c>
    </row>
    <row r="3329" spans="1:6" x14ac:dyDescent="0.3">
      <c r="A3329" s="6">
        <v>40809</v>
      </c>
      <c r="B3329" s="7">
        <v>7996.8916019999997</v>
      </c>
      <c r="C3329" s="8">
        <f t="shared" si="103"/>
        <v>2.1211086971750559E-2</v>
      </c>
      <c r="D3329" s="67">
        <v>216.19</v>
      </c>
      <c r="E3329" s="46">
        <f t="shared" si="102"/>
        <v>6.0496067755595462E-3</v>
      </c>
      <c r="F3329" s="73">
        <f>C3329-('Analyse Spain'!$F$11+'Analyse Spain'!$F$12*E3329)</f>
        <v>1.4468676551333333E-2</v>
      </c>
    </row>
    <row r="3330" spans="1:6" x14ac:dyDescent="0.3">
      <c r="A3330" s="6">
        <v>40812</v>
      </c>
      <c r="B3330" s="7">
        <v>8201.6914059999999</v>
      </c>
      <c r="C3330" s="8">
        <f t="shared" si="103"/>
        <v>2.5609926230434343E-2</v>
      </c>
      <c r="D3330" s="67">
        <v>220.28</v>
      </c>
      <c r="E3330" s="46">
        <f t="shared" ref="E3330:E3393" si="104">D3330/D3329-1</f>
        <v>1.8918543873444715E-2</v>
      </c>
      <c r="F3330" s="73">
        <f>C3330-('Analyse Spain'!$F$11+'Analyse Spain'!$F$12*E3330)</f>
        <v>4.3069881232971723E-3</v>
      </c>
    </row>
    <row r="3331" spans="1:6" x14ac:dyDescent="0.3">
      <c r="A3331" s="6">
        <v>40813</v>
      </c>
      <c r="B3331" s="7">
        <v>8531.8916019999997</v>
      </c>
      <c r="C3331" s="8">
        <f t="shared" ref="C3331:C3394" si="105">B3331/B3330-1</f>
        <v>4.0260012191928984E-2</v>
      </c>
      <c r="D3331" s="67">
        <v>229.91</v>
      </c>
      <c r="E3331" s="46">
        <f t="shared" si="104"/>
        <v>4.37170873433812E-2</v>
      </c>
      <c r="F3331" s="73">
        <f>C3331-('Analyse Spain'!$F$11+'Analyse Spain'!$F$12*E3331)</f>
        <v>-9.1011778157226997E-3</v>
      </c>
    </row>
    <row r="3332" spans="1:6" x14ac:dyDescent="0.3">
      <c r="A3332" s="6">
        <v>40814</v>
      </c>
      <c r="B3332" s="7">
        <v>8480.1914059999999</v>
      </c>
      <c r="C3332" s="8">
        <f t="shared" si="105"/>
        <v>-6.0596405125307173E-3</v>
      </c>
      <c r="D3332" s="67">
        <v>227.39</v>
      </c>
      <c r="E3332" s="46">
        <f t="shared" si="104"/>
        <v>-1.0960810752033479E-2</v>
      </c>
      <c r="F3332" s="73">
        <f>C3332-('Analyse Spain'!$F$11+'Analyse Spain'!$F$12*E3332)</f>
        <v>6.4443447475381593E-3</v>
      </c>
    </row>
    <row r="3333" spans="1:6" x14ac:dyDescent="0.3">
      <c r="A3333" s="6">
        <v>40815</v>
      </c>
      <c r="B3333" s="7">
        <v>8592.4912110000005</v>
      </c>
      <c r="C3333" s="8">
        <f t="shared" si="105"/>
        <v>1.3242602628113387E-2</v>
      </c>
      <c r="D3333" s="67">
        <v>228.9</v>
      </c>
      <c r="E3333" s="46">
        <f t="shared" si="104"/>
        <v>6.6405734640926362E-3</v>
      </c>
      <c r="F3333" s="73">
        <f>C3333-('Analyse Spain'!$F$11+'Analyse Spain'!$F$12*E3333)</f>
        <v>5.8315443803841956E-3</v>
      </c>
    </row>
    <row r="3334" spans="1:6" x14ac:dyDescent="0.3">
      <c r="A3334" s="6">
        <v>40816</v>
      </c>
      <c r="B3334" s="7">
        <v>8546.5908199999994</v>
      </c>
      <c r="C3334" s="8">
        <f t="shared" si="105"/>
        <v>-5.3419188769422421E-3</v>
      </c>
      <c r="D3334" s="67">
        <v>226.18</v>
      </c>
      <c r="E3334" s="46">
        <f t="shared" si="104"/>
        <v>-1.1882918304936596E-2</v>
      </c>
      <c r="F3334" s="73">
        <f>C3334-('Analyse Spain'!$F$11+'Analyse Spain'!$F$12*E3334)</f>
        <v>8.2053827387863296E-3</v>
      </c>
    </row>
    <row r="3335" spans="1:6" x14ac:dyDescent="0.3">
      <c r="A3335" s="6">
        <v>40819</v>
      </c>
      <c r="B3335" s="7">
        <v>8353.7910159999992</v>
      </c>
      <c r="C3335" s="8">
        <f t="shared" si="105"/>
        <v>-2.2558679602260434E-2</v>
      </c>
      <c r="D3335" s="67">
        <v>223.62</v>
      </c>
      <c r="E3335" s="46">
        <f t="shared" si="104"/>
        <v>-1.1318418958351728E-2</v>
      </c>
      <c r="F3335" s="73">
        <f>C3335-('Analyse Spain'!$F$11+'Analyse Spain'!$F$12*E3335)</f>
        <v>-9.650079403950013E-3</v>
      </c>
    </row>
    <row r="3336" spans="1:6" x14ac:dyDescent="0.3">
      <c r="A3336" s="6">
        <v>40820</v>
      </c>
      <c r="B3336" s="7">
        <v>8225.3916019999997</v>
      </c>
      <c r="C3336" s="8">
        <f t="shared" si="105"/>
        <v>-1.5370197046356116E-2</v>
      </c>
      <c r="D3336" s="67">
        <v>217.46</v>
      </c>
      <c r="E3336" s="46">
        <f t="shared" si="104"/>
        <v>-2.754673106162242E-2</v>
      </c>
      <c r="F3336" s="73">
        <f>C3336-('Analyse Spain'!$F$11+'Analyse Spain'!$F$12*E3336)</f>
        <v>1.5899887545815922E-2</v>
      </c>
    </row>
    <row r="3337" spans="1:6" x14ac:dyDescent="0.3">
      <c r="A3337" s="6">
        <v>40821</v>
      </c>
      <c r="B3337" s="7">
        <v>8477.2910159999992</v>
      </c>
      <c r="C3337" s="8">
        <f t="shared" si="105"/>
        <v>3.0624610497419935E-2</v>
      </c>
      <c r="D3337" s="67">
        <v>224.15</v>
      </c>
      <c r="E3337" s="46">
        <f t="shared" si="104"/>
        <v>3.0764278487997787E-2</v>
      </c>
      <c r="F3337" s="73">
        <f>C3337-('Analyse Spain'!$F$11+'Analyse Spain'!$F$12*E3337)</f>
        <v>-4.0811553267849909E-3</v>
      </c>
    </row>
    <row r="3338" spans="1:6" x14ac:dyDescent="0.3">
      <c r="A3338" s="6">
        <v>40822</v>
      </c>
      <c r="B3338" s="7">
        <v>8704.7910159999992</v>
      </c>
      <c r="C3338" s="8">
        <f t="shared" si="105"/>
        <v>2.6836403229595129E-2</v>
      </c>
      <c r="D3338" s="67">
        <v>230.27</v>
      </c>
      <c r="E3338" s="46">
        <f t="shared" si="104"/>
        <v>2.7303145215257674E-2</v>
      </c>
      <c r="F3338" s="73">
        <f>C3338-('Analyse Spain'!$F$11+'Analyse Spain'!$F$12*E3338)</f>
        <v>-3.9532717425189989E-3</v>
      </c>
    </row>
    <row r="3339" spans="1:6" x14ac:dyDescent="0.3">
      <c r="A3339" s="6">
        <v>40823</v>
      </c>
      <c r="B3339" s="7">
        <v>8798.3916019999997</v>
      </c>
      <c r="C3339" s="8">
        <f t="shared" si="105"/>
        <v>1.0752766588876916E-2</v>
      </c>
      <c r="D3339" s="67">
        <v>231.99</v>
      </c>
      <c r="E3339" s="46">
        <f t="shared" si="104"/>
        <v>7.4694923350848708E-3</v>
      </c>
      <c r="F3339" s="73">
        <f>C3339-('Analyse Spain'!$F$11+'Analyse Spain'!$F$12*E3339)</f>
        <v>2.4038300937584741E-3</v>
      </c>
    </row>
    <row r="3340" spans="1:6" x14ac:dyDescent="0.3">
      <c r="A3340" s="6">
        <v>40826</v>
      </c>
      <c r="B3340" s="7">
        <v>8892.3916019999997</v>
      </c>
      <c r="C3340" s="8">
        <f t="shared" si="105"/>
        <v>1.0683770881331656E-2</v>
      </c>
      <c r="D3340" s="67">
        <v>235.94</v>
      </c>
      <c r="E3340" s="46">
        <f t="shared" si="104"/>
        <v>1.7026595973964387E-2</v>
      </c>
      <c r="F3340" s="73">
        <f>C3340-('Analyse Spain'!$F$11+'Analyse Spain'!$F$12*E3340)</f>
        <v>-8.4785273607818484E-3</v>
      </c>
    </row>
    <row r="3341" spans="1:6" x14ac:dyDescent="0.3">
      <c r="A3341" s="6">
        <v>40827</v>
      </c>
      <c r="B3341" s="7">
        <v>8845.4912110000005</v>
      </c>
      <c r="C3341" s="8">
        <f t="shared" si="105"/>
        <v>-5.2742156552632036E-3</v>
      </c>
      <c r="D3341" s="67">
        <v>235.28</v>
      </c>
      <c r="E3341" s="46">
        <f t="shared" si="104"/>
        <v>-2.7973213528863505E-3</v>
      </c>
      <c r="F3341" s="73">
        <f>C3341-('Analyse Spain'!$F$11+'Analyse Spain'!$F$12*E3341)</f>
        <v>-2.006790688589521E-3</v>
      </c>
    </row>
    <row r="3342" spans="1:6" x14ac:dyDescent="0.3">
      <c r="A3342" s="6">
        <v>40828</v>
      </c>
      <c r="B3342" s="7">
        <v>9026.4912110000005</v>
      </c>
      <c r="C3342" s="8">
        <f t="shared" si="105"/>
        <v>2.0462402333848217E-2</v>
      </c>
      <c r="D3342" s="67">
        <v>239.16</v>
      </c>
      <c r="E3342" s="46">
        <f t="shared" si="104"/>
        <v>1.6490989459367444E-2</v>
      </c>
      <c r="F3342" s="73">
        <f>C3342-('Analyse Spain'!$F$11+'Analyse Spain'!$F$12*E3342)</f>
        <v>1.9061147844327102E-3</v>
      </c>
    </row>
    <row r="3343" spans="1:6" x14ac:dyDescent="0.3">
      <c r="A3343" s="6">
        <v>40829</v>
      </c>
      <c r="B3343" s="7">
        <v>8943.4912110000005</v>
      </c>
      <c r="C3343" s="8">
        <f t="shared" si="105"/>
        <v>-9.1951565741129615E-3</v>
      </c>
      <c r="D3343" s="67">
        <v>236.53</v>
      </c>
      <c r="E3343" s="46">
        <f t="shared" si="104"/>
        <v>-1.0996822211072121E-2</v>
      </c>
      <c r="F3343" s="73">
        <f>C3343-('Analyse Spain'!$F$11+'Analyse Spain'!$F$12*E3343)</f>
        <v>3.349573763997948E-3</v>
      </c>
    </row>
    <row r="3344" spans="1:6" x14ac:dyDescent="0.3">
      <c r="A3344" s="6">
        <v>40830</v>
      </c>
      <c r="B3344" s="7">
        <v>8975.4912110000005</v>
      </c>
      <c r="C3344" s="8">
        <f t="shared" si="105"/>
        <v>3.5780210708589166E-3</v>
      </c>
      <c r="D3344" s="67">
        <v>238.51</v>
      </c>
      <c r="E3344" s="46">
        <f t="shared" si="104"/>
        <v>8.3710311588380826E-3</v>
      </c>
      <c r="F3344" s="73">
        <f>C3344-('Analyse Spain'!$F$11+'Analyse Spain'!$F$12*E3344)</f>
        <v>-5.7909593411785698E-3</v>
      </c>
    </row>
    <row r="3345" spans="1:6" x14ac:dyDescent="0.3">
      <c r="A3345" s="6">
        <v>40833</v>
      </c>
      <c r="B3345" s="7">
        <v>8864.2910159999992</v>
      </c>
      <c r="C3345" s="8">
        <f t="shared" si="105"/>
        <v>-1.2389315791844213E-2</v>
      </c>
      <c r="D3345" s="67">
        <v>236.22</v>
      </c>
      <c r="E3345" s="46">
        <f t="shared" si="104"/>
        <v>-9.6012745796821841E-3</v>
      </c>
      <c r="F3345" s="73">
        <f>C3345-('Analyse Spain'!$F$11+'Analyse Spain'!$F$12*E3345)</f>
        <v>-1.4235744386378087E-3</v>
      </c>
    </row>
    <row r="3346" spans="1:6" x14ac:dyDescent="0.3">
      <c r="A3346" s="6">
        <v>40834</v>
      </c>
      <c r="B3346" s="7">
        <v>8811.2910159999992</v>
      </c>
      <c r="C3346" s="8">
        <f t="shared" si="105"/>
        <v>-5.9790455778511165E-3</v>
      </c>
      <c r="D3346" s="67">
        <v>235.33</v>
      </c>
      <c r="E3346" s="46">
        <f t="shared" si="104"/>
        <v>-3.767674202014959E-3</v>
      </c>
      <c r="F3346" s="73">
        <f>C3346-('Analyse Spain'!$F$11+'Analyse Spain'!$F$12*E3346)</f>
        <v>-1.6137172320439264E-3</v>
      </c>
    </row>
    <row r="3347" spans="1:6" x14ac:dyDescent="0.3">
      <c r="A3347" s="6">
        <v>40835</v>
      </c>
      <c r="B3347" s="7">
        <v>8849.4912110000005</v>
      </c>
      <c r="C3347" s="8">
        <f t="shared" si="105"/>
        <v>4.3353686685225767E-3</v>
      </c>
      <c r="D3347" s="67">
        <v>236.71</v>
      </c>
      <c r="E3347" s="46">
        <f t="shared" si="104"/>
        <v>5.8641057238770777E-3</v>
      </c>
      <c r="F3347" s="73">
        <f>C3347-('Analyse Spain'!$F$11+'Analyse Spain'!$F$12*E3347)</f>
        <v>-2.1971570365996998E-3</v>
      </c>
    </row>
    <row r="3348" spans="1:6" x14ac:dyDescent="0.3">
      <c r="A3348" s="6">
        <v>40836</v>
      </c>
      <c r="B3348" s="7">
        <v>8608.1914059999999</v>
      </c>
      <c r="C3348" s="8">
        <f t="shared" si="105"/>
        <v>-2.7267082281528521E-2</v>
      </c>
      <c r="D3348" s="67">
        <v>233.07</v>
      </c>
      <c r="E3348" s="46">
        <f t="shared" si="104"/>
        <v>-1.5377466097756809E-2</v>
      </c>
      <c r="F3348" s="73">
        <f>C3348-('Analyse Spain'!$F$11+'Analyse Spain'!$F$12*E3348)</f>
        <v>-9.7658830359571083E-3</v>
      </c>
    </row>
    <row r="3349" spans="1:6" x14ac:dyDescent="0.3">
      <c r="A3349" s="6">
        <v>40837</v>
      </c>
      <c r="B3349" s="7">
        <v>8852.9912110000005</v>
      </c>
      <c r="C3349" s="8">
        <f t="shared" si="105"/>
        <v>2.8438006714090136E-2</v>
      </c>
      <c r="D3349" s="67">
        <v>238.93</v>
      </c>
      <c r="E3349" s="46">
        <f t="shared" si="104"/>
        <v>2.5142661003132227E-2</v>
      </c>
      <c r="F3349" s="73">
        <f>C3349-('Analyse Spain'!$F$11+'Analyse Spain'!$F$12*E3349)</f>
        <v>9.2806367043805904E-5</v>
      </c>
    </row>
    <row r="3350" spans="1:6" x14ac:dyDescent="0.3">
      <c r="A3350" s="6">
        <v>40840</v>
      </c>
      <c r="B3350" s="7">
        <v>8957.0908199999994</v>
      </c>
      <c r="C3350" s="8">
        <f t="shared" si="105"/>
        <v>1.1758693363510098E-2</v>
      </c>
      <c r="D3350" s="67">
        <v>242.03</v>
      </c>
      <c r="E3350" s="46">
        <f t="shared" si="104"/>
        <v>1.2974511363160746E-2</v>
      </c>
      <c r="F3350" s="73">
        <f>C3350-('Analyse Spain'!$F$11+'Analyse Spain'!$F$12*E3350)</f>
        <v>-2.8188835674522218E-3</v>
      </c>
    </row>
    <row r="3351" spans="1:6" x14ac:dyDescent="0.3">
      <c r="A3351" s="6">
        <v>40841</v>
      </c>
      <c r="B3351" s="7">
        <v>8879.5908199999994</v>
      </c>
      <c r="C3351" s="8">
        <f t="shared" si="105"/>
        <v>-8.6523628661834273E-3</v>
      </c>
      <c r="D3351" s="67">
        <v>240.29</v>
      </c>
      <c r="E3351" s="46">
        <f t="shared" si="104"/>
        <v>-7.1891914225509224E-3</v>
      </c>
      <c r="F3351" s="73">
        <f>C3351-('Analyse Spain'!$F$11+'Analyse Spain'!$F$12*E3351)</f>
        <v>-4.1576715452750282E-4</v>
      </c>
    </row>
    <row r="3352" spans="1:6" x14ac:dyDescent="0.3">
      <c r="A3352" s="6">
        <v>40842</v>
      </c>
      <c r="B3352" s="7">
        <v>8832.4912110000005</v>
      </c>
      <c r="C3352" s="8">
        <f t="shared" si="105"/>
        <v>-5.3042544363546273E-3</v>
      </c>
      <c r="D3352" s="67">
        <v>240.8</v>
      </c>
      <c r="E3352" s="46">
        <f t="shared" si="104"/>
        <v>2.1224353905697768E-3</v>
      </c>
      <c r="F3352" s="73">
        <f>C3352-('Analyse Spain'!$F$11+'Analyse Spain'!$F$12*E3352)</f>
        <v>-7.6032763121938506E-3</v>
      </c>
    </row>
    <row r="3353" spans="1:6" x14ac:dyDescent="0.3">
      <c r="A3353" s="6">
        <v>40843</v>
      </c>
      <c r="B3353" s="7">
        <v>9270.4902340000008</v>
      </c>
      <c r="C3353" s="8">
        <f t="shared" si="105"/>
        <v>4.958952265409744E-2</v>
      </c>
      <c r="D3353" s="67">
        <v>249.42</v>
      </c>
      <c r="E3353" s="46">
        <f t="shared" si="104"/>
        <v>3.5797342192690929E-2</v>
      </c>
      <c r="F3353" s="73">
        <f>C3353-('Analyse Spain'!$F$11+'Analyse Spain'!$F$12*E3353)</f>
        <v>9.1891091007297934E-3</v>
      </c>
    </row>
    <row r="3354" spans="1:6" x14ac:dyDescent="0.3">
      <c r="A3354" s="6">
        <v>40844</v>
      </c>
      <c r="B3354" s="7">
        <v>9224.390625</v>
      </c>
      <c r="C3354" s="8">
        <f t="shared" si="105"/>
        <v>-4.9727261273549983E-3</v>
      </c>
      <c r="D3354" s="67">
        <v>249</v>
      </c>
      <c r="E3354" s="46">
        <f t="shared" si="104"/>
        <v>-1.6839066634591893E-3</v>
      </c>
      <c r="F3354" s="73">
        <f>C3354-('Analyse Spain'!$F$11+'Analyse Spain'!$F$12*E3354)</f>
        <v>-2.9650715122567441E-3</v>
      </c>
    </row>
    <row r="3355" spans="1:6" x14ac:dyDescent="0.3">
      <c r="A3355" s="6">
        <v>40847</v>
      </c>
      <c r="B3355" s="7">
        <v>8954.8916019999997</v>
      </c>
      <c r="C3355" s="8">
        <f t="shared" si="105"/>
        <v>-2.9215916146222431E-2</v>
      </c>
      <c r="D3355" s="67">
        <v>243.48</v>
      </c>
      <c r="E3355" s="46">
        <f t="shared" si="104"/>
        <v>-2.2168674698795243E-2</v>
      </c>
      <c r="F3355" s="73">
        <f>C3355-('Analyse Spain'!$F$11+'Analyse Spain'!$F$12*E3355)</f>
        <v>-4.03082039004014E-3</v>
      </c>
    </row>
    <row r="3356" spans="1:6" x14ac:dyDescent="0.3">
      <c r="A3356" s="6">
        <v>40848</v>
      </c>
      <c r="B3356" s="7">
        <v>8579.5908199999994</v>
      </c>
      <c r="C3356" s="8">
        <f t="shared" si="105"/>
        <v>-4.1910142375836235E-2</v>
      </c>
      <c r="D3356" s="67">
        <v>235.06</v>
      </c>
      <c r="E3356" s="46">
        <f t="shared" si="104"/>
        <v>-3.4581895843601052E-2</v>
      </c>
      <c r="F3356" s="73">
        <f>C3356-('Analyse Spain'!$F$11+'Analyse Spain'!$F$12*E3356)</f>
        <v>-2.680137643447579E-3</v>
      </c>
    </row>
    <row r="3357" spans="1:6" x14ac:dyDescent="0.3">
      <c r="A3357" s="6">
        <v>40849</v>
      </c>
      <c r="B3357" s="7">
        <v>8574.4912110000005</v>
      </c>
      <c r="C3357" s="8">
        <f t="shared" si="105"/>
        <v>-5.9438836967740105E-4</v>
      </c>
      <c r="D3357" s="67">
        <v>237.22</v>
      </c>
      <c r="E3357" s="46">
        <f t="shared" si="104"/>
        <v>9.1891431974815418E-3</v>
      </c>
      <c r="F3357" s="73">
        <f>C3357-('Analyse Spain'!$F$11+'Analyse Spain'!$F$12*E3357)</f>
        <v>-1.0889019664837518E-2</v>
      </c>
    </row>
    <row r="3358" spans="1:6" x14ac:dyDescent="0.3">
      <c r="A3358" s="6">
        <v>40850</v>
      </c>
      <c r="B3358" s="7">
        <v>8712.5908199999994</v>
      </c>
      <c r="C3358" s="8">
        <f t="shared" si="105"/>
        <v>1.6105866295930804E-2</v>
      </c>
      <c r="D3358" s="67">
        <v>242.2</v>
      </c>
      <c r="E3358" s="46">
        <f t="shared" si="104"/>
        <v>2.099317089621433E-2</v>
      </c>
      <c r="F3358" s="73">
        <f>C3358-('Analyse Spain'!$F$11+'Analyse Spain'!$F$12*E3358)</f>
        <v>-7.544403527484516E-3</v>
      </c>
    </row>
    <row r="3359" spans="1:6" x14ac:dyDescent="0.3">
      <c r="A3359" s="6">
        <v>40851</v>
      </c>
      <c r="B3359" s="7">
        <v>8596.3916019999997</v>
      </c>
      <c r="C3359" s="8">
        <f t="shared" si="105"/>
        <v>-1.3336930472306996E-2</v>
      </c>
      <c r="D3359" s="67">
        <v>239.76</v>
      </c>
      <c r="E3359" s="46">
        <f t="shared" si="104"/>
        <v>-1.0074318744838995E-2</v>
      </c>
      <c r="F3359" s="73">
        <f>C3359-('Analyse Spain'!$F$11+'Analyse Spain'!$F$12*E3359)</f>
        <v>-1.8359644450333772E-3</v>
      </c>
    </row>
    <row r="3360" spans="1:6" x14ac:dyDescent="0.3">
      <c r="A3360" s="9">
        <v>40854</v>
      </c>
      <c r="B3360" s="10">
        <v>8476.3916019999997</v>
      </c>
      <c r="C3360" s="11">
        <f t="shared" si="105"/>
        <v>-1.3959345450488936E-2</v>
      </c>
      <c r="D3360" s="65">
        <v>238.44</v>
      </c>
      <c r="E3360" s="49">
        <f t="shared" si="104"/>
        <v>-5.5055055055054369E-3</v>
      </c>
      <c r="F3360" s="74">
        <f>C3360-('Analyse Spain'!$F$11+'Analyse Spain'!$F$12*E3360)</f>
        <v>-7.6277520886315828E-3</v>
      </c>
    </row>
    <row r="3361" spans="1:6" x14ac:dyDescent="0.3">
      <c r="A3361" s="9">
        <v>40855</v>
      </c>
      <c r="B3361" s="10">
        <v>8518.4912110000005</v>
      </c>
      <c r="C3361" s="11">
        <f t="shared" si="105"/>
        <v>4.9666899521332297E-3</v>
      </c>
      <c r="D3361" s="65">
        <v>240.5</v>
      </c>
      <c r="E3361" s="49">
        <f t="shared" si="104"/>
        <v>8.6394900184532109E-3</v>
      </c>
      <c r="F3361" s="74">
        <f>C3361-('Analyse Spain'!$F$11+'Analyse Spain'!$F$12*E3361)</f>
        <v>-4.7060375859053396E-3</v>
      </c>
    </row>
    <row r="3362" spans="1:6" x14ac:dyDescent="0.3">
      <c r="A3362" s="9">
        <v>40856</v>
      </c>
      <c r="B3362" s="10">
        <v>8340.5908199999994</v>
      </c>
      <c r="C3362" s="11">
        <f t="shared" si="105"/>
        <v>-2.088402589067373E-2</v>
      </c>
      <c r="D3362" s="65">
        <v>236.34</v>
      </c>
      <c r="E3362" s="49">
        <f t="shared" si="104"/>
        <v>-1.7297297297297232E-2</v>
      </c>
      <c r="F3362" s="74">
        <f>C3362-('Analyse Spain'!$F$11+'Analyse Spain'!$F$12*E3362)</f>
        <v>-1.2106382878112609E-3</v>
      </c>
    </row>
    <row r="3363" spans="1:6" x14ac:dyDescent="0.3">
      <c r="A3363" s="9">
        <v>40857</v>
      </c>
      <c r="B3363" s="10">
        <v>8310.8916019999997</v>
      </c>
      <c r="C3363" s="11">
        <f t="shared" si="105"/>
        <v>-3.5608050605699937E-3</v>
      </c>
      <c r="D3363" s="65">
        <v>235.35</v>
      </c>
      <c r="E3363" s="49">
        <f t="shared" si="104"/>
        <v>-4.1888804265042268E-3</v>
      </c>
      <c r="F3363" s="74">
        <f>C3363-('Analyse Spain'!$F$11+'Analyse Spain'!$F$12*E3363)</f>
        <v>1.2810960469847562E-3</v>
      </c>
    </row>
    <row r="3364" spans="1:6" x14ac:dyDescent="0.3">
      <c r="A3364" s="9">
        <v>40858</v>
      </c>
      <c r="B3364" s="10">
        <v>8556.0908199999994</v>
      </c>
      <c r="C3364" s="11">
        <f t="shared" si="105"/>
        <v>2.95033589345568E-2</v>
      </c>
      <c r="D3364" s="65">
        <v>240.98</v>
      </c>
      <c r="E3364" s="49">
        <f t="shared" si="104"/>
        <v>2.3921818568090059E-2</v>
      </c>
      <c r="F3364" s="74">
        <f>C3364-('Analyse Spain'!$F$11+'Analyse Spain'!$F$12*E3364)</f>
        <v>2.5394778014706763E-3</v>
      </c>
    </row>
    <row r="3365" spans="1:6" x14ac:dyDescent="0.3">
      <c r="A3365" s="9">
        <v>40861</v>
      </c>
      <c r="B3365" s="10">
        <v>8372.1914059999999</v>
      </c>
      <c r="C3365" s="11">
        <f t="shared" si="105"/>
        <v>-2.149339200211986E-2</v>
      </c>
      <c r="D3365" s="65">
        <v>238.47</v>
      </c>
      <c r="E3365" s="49">
        <f t="shared" si="104"/>
        <v>-1.0415802141256481E-2</v>
      </c>
      <c r="F3365" s="74">
        <f>C3365-('Analyse Spain'!$F$11+'Analyse Spain'!$F$12*E3365)</f>
        <v>-9.6060554136824083E-3</v>
      </c>
    </row>
    <row r="3366" spans="1:6" x14ac:dyDescent="0.3">
      <c r="A3366" s="9">
        <v>40862</v>
      </c>
      <c r="B3366" s="10">
        <v>8237.5908199999994</v>
      </c>
      <c r="C3366" s="11">
        <f t="shared" si="105"/>
        <v>-1.6077103290249362E-2</v>
      </c>
      <c r="D3366" s="65">
        <v>237.03</v>
      </c>
      <c r="E3366" s="49">
        <f t="shared" si="104"/>
        <v>-6.0384954082274289E-3</v>
      </c>
      <c r="F3366" s="74">
        <f>C3366-('Analyse Spain'!$F$11+'Analyse Spain'!$F$12*E3366)</f>
        <v>-9.1424597948575863E-3</v>
      </c>
    </row>
    <row r="3367" spans="1:6" x14ac:dyDescent="0.3">
      <c r="A3367" s="9">
        <v>40863</v>
      </c>
      <c r="B3367" s="10">
        <v>8304.0908199999994</v>
      </c>
      <c r="C3367" s="11">
        <f t="shared" si="105"/>
        <v>8.0727486291920503E-3</v>
      </c>
      <c r="D3367" s="65">
        <v>237.04</v>
      </c>
      <c r="E3367" s="49">
        <f t="shared" si="104"/>
        <v>4.2188752478633518E-5</v>
      </c>
      <c r="F3367" s="74">
        <f>C3367-('Analyse Spain'!$F$11+'Analyse Spain'!$F$12*E3367)</f>
        <v>8.1274167697652812E-3</v>
      </c>
    </row>
    <row r="3368" spans="1:6" x14ac:dyDescent="0.3">
      <c r="A3368" s="9">
        <v>40864</v>
      </c>
      <c r="B3368" s="10">
        <v>8270.5908199999994</v>
      </c>
      <c r="C3368" s="11">
        <f t="shared" si="105"/>
        <v>-4.0341562642013384E-3</v>
      </c>
      <c r="D3368" s="65">
        <v>233.97</v>
      </c>
      <c r="E3368" s="49">
        <f t="shared" si="104"/>
        <v>-1.2951400607492336E-2</v>
      </c>
      <c r="F3368" s="74">
        <f>C3368-('Analyse Spain'!$F$11+'Analyse Spain'!$F$12*E3368)</f>
        <v>1.0722077062887437E-2</v>
      </c>
    </row>
    <row r="3369" spans="1:6" x14ac:dyDescent="0.3">
      <c r="A3369" s="9">
        <v>40865</v>
      </c>
      <c r="B3369" s="10">
        <v>8310.0908199999994</v>
      </c>
      <c r="C3369" s="11">
        <f t="shared" si="105"/>
        <v>4.7759586781250807E-3</v>
      </c>
      <c r="D3369" s="65">
        <v>232.17</v>
      </c>
      <c r="E3369" s="49">
        <f t="shared" si="104"/>
        <v>-7.6932940120528759E-3</v>
      </c>
      <c r="F3369" s="74">
        <f>C3369-('Analyse Spain'!$F$11+'Analyse Spain'!$F$12*E3369)</f>
        <v>1.3582920042791822E-2</v>
      </c>
    </row>
    <row r="3370" spans="1:6" x14ac:dyDescent="0.3">
      <c r="A3370" s="12">
        <v>40868</v>
      </c>
      <c r="B3370" s="13">
        <v>8020.9916990000002</v>
      </c>
      <c r="C3370" s="14">
        <f t="shared" si="105"/>
        <v>-3.4788924364607565E-2</v>
      </c>
      <c r="D3370" s="64">
        <v>224.76</v>
      </c>
      <c r="E3370" s="35">
        <f t="shared" si="104"/>
        <v>-3.1916268251712121E-2</v>
      </c>
      <c r="F3370" s="75">
        <f>C3370-('Analyse Spain'!$F$11+'Analyse Spain'!$F$12*E3370)</f>
        <v>1.4250624900838116E-3</v>
      </c>
    </row>
    <row r="3371" spans="1:6" x14ac:dyDescent="0.3">
      <c r="A3371" s="15">
        <v>40869</v>
      </c>
      <c r="B3371" s="16">
        <v>7904.8920900000003</v>
      </c>
      <c r="C3371" s="17">
        <f t="shared" si="105"/>
        <v>-1.4474470658593752E-2</v>
      </c>
      <c r="D3371" s="66">
        <v>223.27</v>
      </c>
      <c r="E3371" s="52">
        <f t="shared" si="104"/>
        <v>-6.6292934685886484E-3</v>
      </c>
      <c r="F3371" s="76">
        <f>C3371-('Analyse Spain'!$F$11+'Analyse Spain'!$F$12*E3371)</f>
        <v>-6.8713701298263414E-3</v>
      </c>
    </row>
    <row r="3372" spans="1:6" x14ac:dyDescent="0.3">
      <c r="A3372" s="15">
        <v>40870</v>
      </c>
      <c r="B3372" s="16">
        <v>7739.2919920000004</v>
      </c>
      <c r="C3372" s="17">
        <f t="shared" si="105"/>
        <v>-2.0949064973257547E-2</v>
      </c>
      <c r="D3372" s="66">
        <v>220.31</v>
      </c>
      <c r="E3372" s="52">
        <f t="shared" si="104"/>
        <v>-1.3257490930263849E-2</v>
      </c>
      <c r="F3372" s="76">
        <f>C3372-('Analyse Spain'!$F$11+'Analyse Spain'!$F$12*E3372)</f>
        <v>-5.8465064923933236E-3</v>
      </c>
    </row>
    <row r="3373" spans="1:6" x14ac:dyDescent="0.3">
      <c r="A3373" s="15">
        <v>40871</v>
      </c>
      <c r="B3373" s="16">
        <v>7721.7919920000004</v>
      </c>
      <c r="C3373" s="17">
        <f t="shared" si="105"/>
        <v>-2.2611887519026208E-3</v>
      </c>
      <c r="D3373" s="66">
        <v>219.98</v>
      </c>
      <c r="E3373" s="52">
        <f t="shared" si="104"/>
        <v>-1.4978893377514124E-3</v>
      </c>
      <c r="F3373" s="76">
        <f>C3373-('Analyse Spain'!$F$11+'Analyse Spain'!$F$12*E3373)</f>
        <v>-4.6400298909386847E-4</v>
      </c>
    </row>
    <row r="3374" spans="1:6" x14ac:dyDescent="0.3">
      <c r="A3374" s="15">
        <v>40872</v>
      </c>
      <c r="B3374" s="16">
        <v>7763.4921880000002</v>
      </c>
      <c r="C3374" s="17">
        <f t="shared" si="105"/>
        <v>5.4003262511088668E-3</v>
      </c>
      <c r="D3374" s="66">
        <v>221.54</v>
      </c>
      <c r="E3374" s="52">
        <f t="shared" si="104"/>
        <v>7.0915537776161663E-3</v>
      </c>
      <c r="F3374" s="76">
        <f>C3374-('Analyse Spain'!$F$11+'Analyse Spain'!$F$12*E3374)</f>
        <v>-2.520992579237059E-3</v>
      </c>
    </row>
    <row r="3375" spans="1:6" x14ac:dyDescent="0.3">
      <c r="A3375" s="15">
        <v>40875</v>
      </c>
      <c r="B3375" s="16">
        <v>8119.8916019999997</v>
      </c>
      <c r="C3375" s="17">
        <f t="shared" si="105"/>
        <v>4.5907100228797182E-2</v>
      </c>
      <c r="D3375" s="66">
        <v>229.85</v>
      </c>
      <c r="E3375" s="52">
        <f t="shared" si="104"/>
        <v>3.7510156179471066E-2</v>
      </c>
      <c r="F3375" s="76">
        <f>C3375-('Analyse Spain'!$F$11+'Analyse Spain'!$F$12*E3375)</f>
        <v>3.5687274417324638E-3</v>
      </c>
    </row>
    <row r="3376" spans="1:6" x14ac:dyDescent="0.3">
      <c r="A3376" s="15">
        <v>40876</v>
      </c>
      <c r="B3376" s="16">
        <v>8127.9916990000002</v>
      </c>
      <c r="C3376" s="17">
        <f t="shared" si="105"/>
        <v>9.9756220858981948E-4</v>
      </c>
      <c r="D3376" s="66">
        <v>231.68</v>
      </c>
      <c r="E3376" s="52">
        <f t="shared" si="104"/>
        <v>7.961714161409672E-3</v>
      </c>
      <c r="F3376" s="76">
        <f>C3376-('Analyse Spain'!$F$11+'Analyse Spain'!$F$12*E3376)</f>
        <v>-7.9082974788401254E-3</v>
      </c>
    </row>
    <row r="3377" spans="1:6" x14ac:dyDescent="0.3">
      <c r="A3377" s="15">
        <v>40877</v>
      </c>
      <c r="B3377" s="16">
        <v>8449.4912110000005</v>
      </c>
      <c r="C3377" s="17">
        <f t="shared" si="105"/>
        <v>3.95546063413863E-2</v>
      </c>
      <c r="D3377" s="66">
        <v>240.08</v>
      </c>
      <c r="E3377" s="52">
        <f t="shared" si="104"/>
        <v>3.6256906077348106E-2</v>
      </c>
      <c r="F3377" s="76">
        <f>C3377-('Analyse Spain'!$F$11+'Analyse Spain'!$F$12*E3377)</f>
        <v>-1.3657796553517565E-3</v>
      </c>
    </row>
    <row r="3378" spans="1:6" x14ac:dyDescent="0.3">
      <c r="A3378" s="15">
        <v>40878</v>
      </c>
      <c r="B3378" s="16">
        <v>8420.9912110000005</v>
      </c>
      <c r="C3378" s="17">
        <f t="shared" si="105"/>
        <v>-3.3729841582529341E-3</v>
      </c>
      <c r="D3378" s="66">
        <v>238.49</v>
      </c>
      <c r="E3378" s="52">
        <f t="shared" si="104"/>
        <v>-6.6227924025324958E-3</v>
      </c>
      <c r="F3378" s="76">
        <f>C3378-('Analyse Spain'!$F$11+'Analyse Spain'!$F$12*E3378)</f>
        <v>4.2227607550830082E-3</v>
      </c>
    </row>
    <row r="3379" spans="1:6" x14ac:dyDescent="0.3">
      <c r="A3379" s="15">
        <v>40879</v>
      </c>
      <c r="B3379" s="16">
        <v>8558.5908199999994</v>
      </c>
      <c r="C3379" s="17">
        <f t="shared" si="105"/>
        <v>1.6340072748236345E-2</v>
      </c>
      <c r="D3379" s="66">
        <v>240.73</v>
      </c>
      <c r="E3379" s="52">
        <f t="shared" si="104"/>
        <v>9.3924273554446547E-3</v>
      </c>
      <c r="F3379" s="76">
        <f>C3379-('Analyse Spain'!$F$11+'Analyse Spain'!$F$12*E3379)</f>
        <v>5.8154360852840526E-3</v>
      </c>
    </row>
    <row r="3380" spans="1:6" x14ac:dyDescent="0.3">
      <c r="A3380" s="15">
        <v>40882</v>
      </c>
      <c r="B3380" s="16">
        <v>8705.7910159999992</v>
      </c>
      <c r="C3380" s="17">
        <f t="shared" si="105"/>
        <v>1.7199115963812295E-2</v>
      </c>
      <c r="D3380" s="66">
        <v>242.75</v>
      </c>
      <c r="E3380" s="52">
        <f t="shared" si="104"/>
        <v>8.3911436048684784E-3</v>
      </c>
      <c r="F3380" s="76">
        <f>C3380-('Analyse Spain'!$F$11+'Analyse Spain'!$F$12*E3380)</f>
        <v>7.8073793734637527E-3</v>
      </c>
    </row>
    <row r="3381" spans="1:6" x14ac:dyDescent="0.3">
      <c r="A3381" s="3">
        <v>40883</v>
      </c>
      <c r="B3381" s="4">
        <v>8712.7910159999992</v>
      </c>
      <c r="C3381" s="5">
        <f t="shared" si="105"/>
        <v>8.0406248979958406E-4</v>
      </c>
      <c r="D3381" s="57">
        <v>241.92</v>
      </c>
      <c r="E3381" s="34">
        <f t="shared" si="104"/>
        <v>-3.4191555097837778E-3</v>
      </c>
      <c r="F3381" s="77"/>
    </row>
    <row r="3382" spans="1:6" x14ac:dyDescent="0.3">
      <c r="A3382" s="3">
        <v>40884</v>
      </c>
      <c r="B3382" s="4">
        <v>8644.2910159999992</v>
      </c>
      <c r="C3382" s="5">
        <f t="shared" si="105"/>
        <v>-7.8620042503266818E-3</v>
      </c>
      <c r="D3382" s="57">
        <v>241.44</v>
      </c>
      <c r="E3382" s="34">
        <f t="shared" si="104"/>
        <v>-1.9841269841269771E-3</v>
      </c>
      <c r="F3382" s="77"/>
    </row>
    <row r="3383" spans="1:6" x14ac:dyDescent="0.3">
      <c r="A3383" s="3">
        <v>40885</v>
      </c>
      <c r="B3383" s="4">
        <v>8461.1914059999999</v>
      </c>
      <c r="C3383" s="5">
        <f t="shared" si="105"/>
        <v>-2.1181564764663041E-2</v>
      </c>
      <c r="D3383" s="57">
        <v>237.71</v>
      </c>
      <c r="E3383" s="34">
        <f t="shared" si="104"/>
        <v>-1.544897282968849E-2</v>
      </c>
      <c r="F3383" s="77"/>
    </row>
    <row r="3384" spans="1:6" x14ac:dyDescent="0.3">
      <c r="A3384" s="3">
        <v>40886</v>
      </c>
      <c r="B3384" s="4">
        <v>8649.6914059999999</v>
      </c>
      <c r="C3384" s="5">
        <f t="shared" si="105"/>
        <v>2.2278186481673456E-2</v>
      </c>
      <c r="D3384" s="57">
        <v>240.51</v>
      </c>
      <c r="E3384" s="34">
        <f t="shared" si="104"/>
        <v>1.177905851667993E-2</v>
      </c>
      <c r="F3384" s="77"/>
    </row>
    <row r="3385" spans="1:6" x14ac:dyDescent="0.3">
      <c r="A3385" s="3">
        <v>40889</v>
      </c>
      <c r="B3385" s="4">
        <v>8380.9912110000005</v>
      </c>
      <c r="C3385" s="5">
        <f t="shared" si="105"/>
        <v>-3.1064714610929522E-2</v>
      </c>
      <c r="D3385" s="57">
        <v>236.05</v>
      </c>
      <c r="E3385" s="34">
        <f t="shared" si="104"/>
        <v>-1.8543927487422507E-2</v>
      </c>
      <c r="F3385" s="77"/>
    </row>
    <row r="3386" spans="1:6" x14ac:dyDescent="0.3">
      <c r="A3386" s="3">
        <v>40890</v>
      </c>
      <c r="B3386" s="4">
        <v>8327.7910159999992</v>
      </c>
      <c r="C3386" s="5">
        <f t="shared" si="105"/>
        <v>-6.3477211299513003E-3</v>
      </c>
      <c r="D3386" s="57">
        <v>237.3</v>
      </c>
      <c r="E3386" s="34">
        <f t="shared" si="104"/>
        <v>5.2954882440161555E-3</v>
      </c>
      <c r="F3386" s="77"/>
    </row>
    <row r="3387" spans="1:6" x14ac:dyDescent="0.3">
      <c r="A3387" s="3">
        <v>40891</v>
      </c>
      <c r="B3387" s="4">
        <v>8181.9916990000002</v>
      </c>
      <c r="C3387" s="5">
        <f t="shared" si="105"/>
        <v>-1.7507561935677596E-2</v>
      </c>
      <c r="D3387" s="57">
        <v>232.44</v>
      </c>
      <c r="E3387" s="34">
        <f t="shared" si="104"/>
        <v>-2.0480404551201037E-2</v>
      </c>
      <c r="F3387" s="77"/>
    </row>
    <row r="3388" spans="1:6" x14ac:dyDescent="0.3">
      <c r="A3388" s="3">
        <v>40892</v>
      </c>
      <c r="B3388" s="4">
        <v>8250.3916019999997</v>
      </c>
      <c r="C3388" s="5">
        <f t="shared" si="105"/>
        <v>8.3598108524554071E-3</v>
      </c>
      <c r="D3388" s="57">
        <v>234.73</v>
      </c>
      <c r="E3388" s="34">
        <f t="shared" si="104"/>
        <v>9.8520048184478348E-3</v>
      </c>
      <c r="F3388" s="77"/>
    </row>
    <row r="3389" spans="1:6" x14ac:dyDescent="0.3">
      <c r="A3389" s="3">
        <v>40893</v>
      </c>
      <c r="B3389" s="4">
        <v>8203.3916019999997</v>
      </c>
      <c r="C3389" s="5">
        <f t="shared" si="105"/>
        <v>-5.6966992922622417E-3</v>
      </c>
      <c r="D3389" s="57">
        <v>233.71</v>
      </c>
      <c r="E3389" s="34">
        <f t="shared" si="104"/>
        <v>-4.3454181399905645E-3</v>
      </c>
      <c r="F3389" s="77"/>
    </row>
    <row r="3390" spans="1:6" x14ac:dyDescent="0.3">
      <c r="A3390" s="3">
        <v>40896</v>
      </c>
      <c r="B3390" s="4">
        <v>8252.9912110000005</v>
      </c>
      <c r="C3390" s="5">
        <f t="shared" si="105"/>
        <v>6.0462320228511501E-3</v>
      </c>
      <c r="D3390" s="57">
        <v>233.75</v>
      </c>
      <c r="E3390" s="34">
        <f t="shared" si="104"/>
        <v>1.7115228274344751E-4</v>
      </c>
      <c r="F3390" s="77"/>
    </row>
    <row r="3391" spans="1:6" x14ac:dyDescent="0.3">
      <c r="A3391" s="3">
        <v>40897</v>
      </c>
      <c r="B3391" s="4">
        <v>8454.3916019999997</v>
      </c>
      <c r="C3391" s="5">
        <f t="shared" si="105"/>
        <v>2.4403320668942685E-2</v>
      </c>
      <c r="D3391" s="57">
        <v>238.51</v>
      </c>
      <c r="E3391" s="34">
        <f t="shared" si="104"/>
        <v>2.0363636363636362E-2</v>
      </c>
      <c r="F3391" s="77"/>
    </row>
    <row r="3392" spans="1:6" x14ac:dyDescent="0.3">
      <c r="A3392" s="3">
        <v>40898</v>
      </c>
      <c r="B3392" s="4">
        <v>8378.3916019999997</v>
      </c>
      <c r="C3392" s="5">
        <f t="shared" si="105"/>
        <v>-8.9894108976477094E-3</v>
      </c>
      <c r="D3392" s="57">
        <v>237.29</v>
      </c>
      <c r="E3392" s="34">
        <f t="shared" si="104"/>
        <v>-5.1150895140664732E-3</v>
      </c>
      <c r="F3392" s="77"/>
    </row>
    <row r="3393" spans="1:6" x14ac:dyDescent="0.3">
      <c r="A3393" s="3">
        <v>40899</v>
      </c>
      <c r="B3393" s="4">
        <v>8462.8916019999997</v>
      </c>
      <c r="C3393" s="5">
        <f t="shared" si="105"/>
        <v>1.0085467953041105E-2</v>
      </c>
      <c r="D3393" s="57">
        <v>239.78</v>
      </c>
      <c r="E3393" s="34">
        <f t="shared" si="104"/>
        <v>1.0493488979729459E-2</v>
      </c>
      <c r="F3393" s="77"/>
    </row>
    <row r="3394" spans="1:6" x14ac:dyDescent="0.3">
      <c r="A3394" s="3">
        <v>40900</v>
      </c>
      <c r="B3394" s="4">
        <v>8542.6914059999999</v>
      </c>
      <c r="C3394" s="5">
        <f t="shared" si="105"/>
        <v>9.4293780132008731E-3</v>
      </c>
      <c r="D3394" s="57">
        <v>241.86</v>
      </c>
      <c r="E3394" s="34">
        <f t="shared" ref="E3394:E3457" si="106">D3394/D3393-1</f>
        <v>8.6746184002002291E-3</v>
      </c>
      <c r="F3394" s="77"/>
    </row>
    <row r="3395" spans="1:6" x14ac:dyDescent="0.3">
      <c r="A3395" s="3">
        <v>40904</v>
      </c>
      <c r="B3395" s="4">
        <v>8529.5908199999994</v>
      </c>
      <c r="C3395" s="5">
        <f t="shared" ref="C3395:C3458" si="107">B3395/B3394-1</f>
        <v>-1.5335431630831842E-3</v>
      </c>
      <c r="D3395" s="57">
        <v>241.91</v>
      </c>
      <c r="E3395" s="34">
        <f t="shared" si="106"/>
        <v>2.0673116679059689E-4</v>
      </c>
      <c r="F3395" s="77"/>
    </row>
    <row r="3396" spans="1:6" x14ac:dyDescent="0.3">
      <c r="A3396" s="3">
        <v>40905</v>
      </c>
      <c r="B3396" s="4">
        <v>8358.3916019999997</v>
      </c>
      <c r="C3396" s="5">
        <f t="shared" si="107"/>
        <v>-2.0071211106466591E-2</v>
      </c>
      <c r="D3396" s="57">
        <v>240.2</v>
      </c>
      <c r="E3396" s="34">
        <f t="shared" si="106"/>
        <v>-7.0687445744285204E-3</v>
      </c>
      <c r="F3396" s="77"/>
    </row>
    <row r="3397" spans="1:6" x14ac:dyDescent="0.3">
      <c r="A3397" s="3">
        <v>40906</v>
      </c>
      <c r="B3397" s="4">
        <v>8487.8916019999997</v>
      </c>
      <c r="C3397" s="5">
        <f t="shared" si="107"/>
        <v>1.5493411432052628E-2</v>
      </c>
      <c r="D3397" s="57">
        <v>242.46</v>
      </c>
      <c r="E3397" s="34">
        <f t="shared" si="106"/>
        <v>9.4088259783513539E-3</v>
      </c>
      <c r="F3397" s="77"/>
    </row>
    <row r="3398" spans="1:6" x14ac:dyDescent="0.3">
      <c r="A3398" s="3">
        <v>40907</v>
      </c>
      <c r="B3398" s="4">
        <v>8566.2910159999992</v>
      </c>
      <c r="C3398" s="5">
        <f t="shared" si="107"/>
        <v>9.2366181940313208E-3</v>
      </c>
      <c r="D3398" s="57">
        <v>244.54</v>
      </c>
      <c r="E3398" s="34">
        <f t="shared" si="106"/>
        <v>8.57873463664105E-3</v>
      </c>
      <c r="F3398" s="77"/>
    </row>
    <row r="3399" spans="1:6" x14ac:dyDescent="0.3">
      <c r="A3399" s="3">
        <v>40911</v>
      </c>
      <c r="B3399" s="4">
        <v>8732.3916019999997</v>
      </c>
      <c r="C3399" s="5">
        <f t="shared" si="107"/>
        <v>1.9390023720856631E-2</v>
      </c>
      <c r="D3399" s="57">
        <v>251.06</v>
      </c>
      <c r="E3399" s="34">
        <f t="shared" si="106"/>
        <v>2.6662304735421749E-2</v>
      </c>
      <c r="F3399" s="77"/>
    </row>
    <row r="3400" spans="1:6" x14ac:dyDescent="0.3">
      <c r="A3400" s="3">
        <v>40912</v>
      </c>
      <c r="B3400" s="4">
        <v>8581.7910159999992</v>
      </c>
      <c r="C3400" s="5">
        <f t="shared" si="107"/>
        <v>-1.7246201597911348E-2</v>
      </c>
      <c r="D3400" s="57">
        <v>249.62</v>
      </c>
      <c r="E3400" s="34">
        <f t="shared" si="106"/>
        <v>-5.7356807137736165E-3</v>
      </c>
      <c r="F3400" s="77"/>
    </row>
    <row r="3401" spans="1:6" x14ac:dyDescent="0.3">
      <c r="A3401" s="3">
        <v>40913</v>
      </c>
      <c r="B3401" s="4">
        <v>8329.5908199999994</v>
      </c>
      <c r="C3401" s="5">
        <f t="shared" si="107"/>
        <v>-2.9387827730807503E-2</v>
      </c>
      <c r="D3401" s="57">
        <v>247.39</v>
      </c>
      <c r="E3401" s="34">
        <f t="shared" si="106"/>
        <v>-8.9335790401411375E-3</v>
      </c>
      <c r="F3401" s="77"/>
    </row>
    <row r="3402" spans="1:6" x14ac:dyDescent="0.3">
      <c r="A3402" s="3">
        <v>40914</v>
      </c>
      <c r="B3402" s="4">
        <v>8289.0908199999994</v>
      </c>
      <c r="C3402" s="5">
        <f t="shared" si="107"/>
        <v>-4.8621836144406849E-3</v>
      </c>
      <c r="D3402" s="57">
        <v>247.53</v>
      </c>
      <c r="E3402" s="34">
        <f t="shared" si="106"/>
        <v>5.659080803590566E-4</v>
      </c>
      <c r="F3402" s="77"/>
    </row>
    <row r="3403" spans="1:6" x14ac:dyDescent="0.3">
      <c r="A3403" s="3">
        <v>40917</v>
      </c>
      <c r="B3403" s="4">
        <v>8278.8916019999997</v>
      </c>
      <c r="C3403" s="5">
        <f t="shared" si="107"/>
        <v>-1.2304386839858683E-3</v>
      </c>
      <c r="D3403" s="57">
        <v>246.42</v>
      </c>
      <c r="E3403" s="34">
        <f t="shared" si="106"/>
        <v>-4.484304932735439E-3</v>
      </c>
      <c r="F3403" s="77"/>
    </row>
    <row r="3404" spans="1:6" x14ac:dyDescent="0.3">
      <c r="A3404" s="3">
        <v>40918</v>
      </c>
      <c r="B3404" s="4">
        <v>8472.8916019999997</v>
      </c>
      <c r="C3404" s="5">
        <f t="shared" si="107"/>
        <v>2.3433088549333458E-2</v>
      </c>
      <c r="D3404" s="57">
        <v>250.82</v>
      </c>
      <c r="E3404" s="34">
        <f t="shared" si="106"/>
        <v>1.7855693531369177E-2</v>
      </c>
      <c r="F3404" s="77"/>
    </row>
    <row r="3405" spans="1:6" x14ac:dyDescent="0.3">
      <c r="A3405" s="3">
        <v>40919</v>
      </c>
      <c r="B3405" s="4">
        <v>8426.7910159999992</v>
      </c>
      <c r="C3405" s="5">
        <f t="shared" si="107"/>
        <v>-5.44095075984663E-3</v>
      </c>
      <c r="D3405" s="57">
        <v>249.93</v>
      </c>
      <c r="E3405" s="34">
        <f t="shared" si="106"/>
        <v>-3.5483613746909448E-3</v>
      </c>
      <c r="F3405" s="77"/>
    </row>
    <row r="3406" spans="1:6" x14ac:dyDescent="0.3">
      <c r="A3406" s="3">
        <v>40920</v>
      </c>
      <c r="B3406" s="4">
        <v>8426.9912110000005</v>
      </c>
      <c r="C3406" s="5">
        <f t="shared" si="107"/>
        <v>2.3756967465038414E-5</v>
      </c>
      <c r="D3406" s="57">
        <v>249.5</v>
      </c>
      <c r="E3406" s="34">
        <f t="shared" si="106"/>
        <v>-1.7204817348858148E-3</v>
      </c>
      <c r="F3406" s="77"/>
    </row>
    <row r="3407" spans="1:6" x14ac:dyDescent="0.3">
      <c r="A3407" s="3">
        <v>40921</v>
      </c>
      <c r="B3407" s="4">
        <v>8450.5908199999994</v>
      </c>
      <c r="C3407" s="5">
        <f t="shared" si="107"/>
        <v>2.8004786535429371E-3</v>
      </c>
      <c r="D3407" s="57">
        <v>249.18</v>
      </c>
      <c r="E3407" s="34">
        <f t="shared" si="106"/>
        <v>-1.2825651302604824E-3</v>
      </c>
      <c r="F3407" s="77"/>
    </row>
    <row r="3408" spans="1:6" x14ac:dyDescent="0.3">
      <c r="A3408" s="3">
        <v>40924</v>
      </c>
      <c r="B3408" s="4">
        <v>8449.5908199999994</v>
      </c>
      <c r="C3408" s="5">
        <f t="shared" si="107"/>
        <v>-1.1833492134460943E-4</v>
      </c>
      <c r="D3408" s="57">
        <v>251.12</v>
      </c>
      <c r="E3408" s="34">
        <f t="shared" si="106"/>
        <v>7.7855365599164283E-3</v>
      </c>
      <c r="F3408" s="77"/>
    </row>
    <row r="3409" spans="1:6" x14ac:dyDescent="0.3">
      <c r="A3409" s="3">
        <v>40925</v>
      </c>
      <c r="B3409" s="4">
        <v>8535.2910159999992</v>
      </c>
      <c r="C3409" s="5">
        <f t="shared" si="107"/>
        <v>1.0142526167912003E-2</v>
      </c>
      <c r="D3409" s="57">
        <v>253.27</v>
      </c>
      <c r="E3409" s="34">
        <f t="shared" si="106"/>
        <v>8.5616438356164171E-3</v>
      </c>
      <c r="F3409" s="77"/>
    </row>
    <row r="3410" spans="1:6" x14ac:dyDescent="0.3">
      <c r="A3410" s="3">
        <v>40926</v>
      </c>
      <c r="B3410" s="4">
        <v>8420.6914059999999</v>
      </c>
      <c r="C3410" s="5">
        <f t="shared" si="107"/>
        <v>-1.3426561529674141E-2</v>
      </c>
      <c r="D3410" s="57">
        <v>253.48</v>
      </c>
      <c r="E3410" s="34">
        <f t="shared" si="106"/>
        <v>8.2915465708532921E-4</v>
      </c>
      <c r="F3410" s="77"/>
    </row>
    <row r="3411" spans="1:6" x14ac:dyDescent="0.3">
      <c r="A3411" s="3">
        <v>40927</v>
      </c>
      <c r="B3411" s="4">
        <v>8603.7910159999992</v>
      </c>
      <c r="C3411" s="5">
        <f t="shared" si="107"/>
        <v>2.1744011408556752E-2</v>
      </c>
      <c r="D3411" s="57">
        <v>256.57</v>
      </c>
      <c r="E3411" s="34">
        <f t="shared" si="106"/>
        <v>1.2190310872652654E-2</v>
      </c>
      <c r="F3411" s="77"/>
    </row>
    <row r="3412" spans="1:6" x14ac:dyDescent="0.3">
      <c r="A3412" s="3">
        <v>40928</v>
      </c>
      <c r="B3412" s="4">
        <v>8561.8916019999997</v>
      </c>
      <c r="C3412" s="5">
        <f t="shared" si="107"/>
        <v>-4.8698781644139766E-3</v>
      </c>
      <c r="D3412" s="57">
        <v>255.85</v>
      </c>
      <c r="E3412" s="34">
        <f t="shared" si="106"/>
        <v>-2.8062517051876679E-3</v>
      </c>
      <c r="F3412" s="77"/>
    </row>
    <row r="3413" spans="1:6" x14ac:dyDescent="0.3">
      <c r="A3413" s="3">
        <v>40931</v>
      </c>
      <c r="B3413" s="4">
        <v>8619.5908199999994</v>
      </c>
      <c r="C3413" s="5">
        <f t="shared" si="107"/>
        <v>6.7390736395822604E-3</v>
      </c>
      <c r="D3413" s="57">
        <v>257.01</v>
      </c>
      <c r="E3413" s="34">
        <f t="shared" si="106"/>
        <v>4.5339065858902572E-3</v>
      </c>
      <c r="F3413" s="77"/>
    </row>
    <row r="3414" spans="1:6" x14ac:dyDescent="0.3">
      <c r="A3414" s="3">
        <v>40932</v>
      </c>
      <c r="B3414" s="4">
        <v>8591.3916019999997</v>
      </c>
      <c r="C3414" s="5">
        <f t="shared" si="107"/>
        <v>-3.2715262927063282E-3</v>
      </c>
      <c r="D3414" s="57">
        <v>256.04000000000002</v>
      </c>
      <c r="E3414" s="34">
        <f t="shared" si="106"/>
        <v>-3.7741722111979126E-3</v>
      </c>
      <c r="F3414" s="77"/>
    </row>
    <row r="3415" spans="1:6" x14ac:dyDescent="0.3">
      <c r="A3415" s="3">
        <v>40933</v>
      </c>
      <c r="B3415" s="4">
        <v>8555.3916019999997</v>
      </c>
      <c r="C3415" s="5">
        <f t="shared" si="107"/>
        <v>-4.1902408442910932E-3</v>
      </c>
      <c r="D3415" s="57">
        <v>254.95</v>
      </c>
      <c r="E3415" s="34">
        <f t="shared" si="106"/>
        <v>-4.257147320731236E-3</v>
      </c>
      <c r="F3415" s="77"/>
    </row>
    <row r="3416" spans="1:6" x14ac:dyDescent="0.3">
      <c r="A3416" s="3">
        <v>40934</v>
      </c>
      <c r="B3416" s="4">
        <v>8713.7910159999992</v>
      </c>
      <c r="C3416" s="5">
        <f t="shared" si="107"/>
        <v>1.8514572022976683E-2</v>
      </c>
      <c r="D3416" s="57">
        <v>257.86</v>
      </c>
      <c r="E3416" s="34">
        <f t="shared" si="106"/>
        <v>1.141400274563642E-2</v>
      </c>
      <c r="F3416" s="77"/>
    </row>
    <row r="3417" spans="1:6" x14ac:dyDescent="0.3">
      <c r="A3417" s="3">
        <v>40935</v>
      </c>
      <c r="B3417" s="4">
        <v>8657.2910159999992</v>
      </c>
      <c r="C3417" s="5">
        <f t="shared" si="107"/>
        <v>-6.4839746439013801E-3</v>
      </c>
      <c r="D3417" s="57">
        <v>255.4</v>
      </c>
      <c r="E3417" s="34">
        <f t="shared" si="106"/>
        <v>-9.5400604979446468E-3</v>
      </c>
      <c r="F3417" s="77"/>
    </row>
    <row r="3418" spans="1:6" x14ac:dyDescent="0.3">
      <c r="A3418" s="3">
        <v>40938</v>
      </c>
      <c r="B3418" s="4">
        <v>8516.9912110000005</v>
      </c>
      <c r="C3418" s="5">
        <f t="shared" si="107"/>
        <v>-1.6205970752363852E-2</v>
      </c>
      <c r="D3418" s="57">
        <v>252.52</v>
      </c>
      <c r="E3418" s="34">
        <f t="shared" si="106"/>
        <v>-1.1276429130775201E-2</v>
      </c>
      <c r="F3418" s="77"/>
    </row>
    <row r="3419" spans="1:6" x14ac:dyDescent="0.3">
      <c r="A3419" s="3">
        <v>40939</v>
      </c>
      <c r="B3419" s="4">
        <v>8509.1914059999999</v>
      </c>
      <c r="C3419" s="5">
        <f t="shared" si="107"/>
        <v>-9.1579347762238417E-4</v>
      </c>
      <c r="D3419" s="57">
        <v>254.41</v>
      </c>
      <c r="E3419" s="34">
        <f t="shared" si="106"/>
        <v>7.4845556787581646E-3</v>
      </c>
      <c r="F3419" s="77"/>
    </row>
    <row r="3420" spans="1:6" x14ac:dyDescent="0.3">
      <c r="A3420" s="3">
        <v>40940</v>
      </c>
      <c r="B3420" s="4">
        <v>8696.5908199999994</v>
      </c>
      <c r="C3420" s="5">
        <f t="shared" si="107"/>
        <v>2.2023175300518005E-2</v>
      </c>
      <c r="D3420" s="57">
        <v>259.51</v>
      </c>
      <c r="E3420" s="34">
        <f t="shared" si="106"/>
        <v>2.0046381824613713E-2</v>
      </c>
      <c r="F3420" s="77"/>
    </row>
    <row r="3421" spans="1:6" x14ac:dyDescent="0.3">
      <c r="A3421" s="3">
        <v>40941</v>
      </c>
      <c r="B3421" s="4">
        <v>8772.2910159999992</v>
      </c>
      <c r="C3421" s="5">
        <f t="shared" si="107"/>
        <v>8.7045829298888489E-3</v>
      </c>
      <c r="D3421" s="57">
        <v>260.11</v>
      </c>
      <c r="E3421" s="34">
        <f t="shared" si="106"/>
        <v>2.3120496319988249E-3</v>
      </c>
      <c r="F3421" s="77"/>
    </row>
    <row r="3422" spans="1:6" x14ac:dyDescent="0.3">
      <c r="A3422" s="3">
        <v>40942</v>
      </c>
      <c r="B3422" s="4">
        <v>8861.1914059999999</v>
      </c>
      <c r="C3422" s="5">
        <f t="shared" si="107"/>
        <v>1.0134227174845467E-2</v>
      </c>
      <c r="D3422" s="57">
        <v>264.60000000000002</v>
      </c>
      <c r="E3422" s="34">
        <f t="shared" si="106"/>
        <v>1.7261927645995989E-2</v>
      </c>
      <c r="F3422" s="77"/>
    </row>
    <row r="3423" spans="1:6" x14ac:dyDescent="0.3">
      <c r="A3423" s="3">
        <v>40945</v>
      </c>
      <c r="B3423" s="4">
        <v>8835.2910159999992</v>
      </c>
      <c r="C3423" s="5">
        <f t="shared" si="107"/>
        <v>-2.9229015392290281E-3</v>
      </c>
      <c r="D3423" s="57">
        <v>264.27</v>
      </c>
      <c r="E3423" s="34">
        <f t="shared" si="106"/>
        <v>-1.2471655328799569E-3</v>
      </c>
      <c r="F3423" s="77"/>
    </row>
    <row r="3424" spans="1:6" x14ac:dyDescent="0.3">
      <c r="A3424" s="3">
        <v>40946</v>
      </c>
      <c r="B3424" s="4">
        <v>8846.8916019999997</v>
      </c>
      <c r="C3424" s="5">
        <f t="shared" si="107"/>
        <v>1.3129828976763402E-3</v>
      </c>
      <c r="D3424" s="57">
        <v>263.55</v>
      </c>
      <c r="E3424" s="34">
        <f t="shared" si="106"/>
        <v>-2.7244863208081282E-3</v>
      </c>
      <c r="F3424" s="77"/>
    </row>
    <row r="3425" spans="1:6" x14ac:dyDescent="0.3">
      <c r="A3425" s="3">
        <v>40947</v>
      </c>
      <c r="B3425" s="4">
        <v>8849.2910159999992</v>
      </c>
      <c r="C3425" s="5">
        <f t="shared" si="107"/>
        <v>2.712154853865556E-4</v>
      </c>
      <c r="D3425" s="57">
        <v>263.01</v>
      </c>
      <c r="E3425" s="34">
        <f t="shared" si="106"/>
        <v>-2.0489470688674905E-3</v>
      </c>
      <c r="F3425" s="77"/>
    </row>
    <row r="3426" spans="1:6" x14ac:dyDescent="0.3">
      <c r="A3426" s="3">
        <v>40948</v>
      </c>
      <c r="B3426" s="4">
        <v>8902.0908199999994</v>
      </c>
      <c r="C3426" s="5">
        <f t="shared" si="107"/>
        <v>5.9665575360257073E-3</v>
      </c>
      <c r="D3426" s="57">
        <v>263.64</v>
      </c>
      <c r="E3426" s="34">
        <f t="shared" si="106"/>
        <v>2.3953461845556134E-3</v>
      </c>
      <c r="F3426" s="77"/>
    </row>
    <row r="3427" spans="1:6" x14ac:dyDescent="0.3">
      <c r="A3427" s="3">
        <v>40949</v>
      </c>
      <c r="B3427" s="4">
        <v>8797.0908199999994</v>
      </c>
      <c r="C3427" s="5">
        <f t="shared" si="107"/>
        <v>-1.1794981889434397E-2</v>
      </c>
      <c r="D3427" s="57">
        <v>261.24</v>
      </c>
      <c r="E3427" s="34">
        <f t="shared" si="106"/>
        <v>-9.1033227127901295E-3</v>
      </c>
      <c r="F3427" s="77"/>
    </row>
    <row r="3428" spans="1:6" x14ac:dyDescent="0.3">
      <c r="A3428" s="3">
        <v>40952</v>
      </c>
      <c r="B3428" s="4">
        <v>8788.2910159999992</v>
      </c>
      <c r="C3428" s="5">
        <f t="shared" si="107"/>
        <v>-1.0003084178685784E-3</v>
      </c>
      <c r="D3428" s="57">
        <v>263.17</v>
      </c>
      <c r="E3428" s="34">
        <f t="shared" si="106"/>
        <v>7.3878425968458838E-3</v>
      </c>
      <c r="F3428" s="77"/>
    </row>
    <row r="3429" spans="1:6" x14ac:dyDescent="0.3">
      <c r="A3429" s="3">
        <v>40953</v>
      </c>
      <c r="B3429" s="4">
        <v>8771.8916019999997</v>
      </c>
      <c r="C3429" s="5">
        <f t="shared" si="107"/>
        <v>-1.866052679655561E-3</v>
      </c>
      <c r="D3429" s="57">
        <v>262.56</v>
      </c>
      <c r="E3429" s="34">
        <f t="shared" si="106"/>
        <v>-2.3178933769046894E-3</v>
      </c>
      <c r="F3429" s="77"/>
    </row>
    <row r="3430" spans="1:6" x14ac:dyDescent="0.3">
      <c r="A3430" s="3">
        <v>40954</v>
      </c>
      <c r="B3430" s="4">
        <v>8741.5908199999994</v>
      </c>
      <c r="C3430" s="5">
        <f t="shared" si="107"/>
        <v>-3.4543041996883961E-3</v>
      </c>
      <c r="D3430" s="57">
        <v>264.16000000000003</v>
      </c>
      <c r="E3430" s="34">
        <f t="shared" si="106"/>
        <v>6.0938452163314949E-3</v>
      </c>
      <c r="F3430" s="77"/>
    </row>
    <row r="3431" spans="1:6" x14ac:dyDescent="0.3">
      <c r="A3431" s="3">
        <v>40955</v>
      </c>
      <c r="B3431" s="4">
        <v>8558.0908199999994</v>
      </c>
      <c r="C3431" s="5">
        <f t="shared" si="107"/>
        <v>-2.0991602533050213E-2</v>
      </c>
      <c r="D3431" s="57">
        <v>264.31</v>
      </c>
      <c r="E3431" s="34">
        <f t="shared" si="106"/>
        <v>5.6783767413670638E-4</v>
      </c>
      <c r="F3431" s="77"/>
    </row>
    <row r="3432" spans="1:6" x14ac:dyDescent="0.3">
      <c r="A3432" s="3">
        <v>40956</v>
      </c>
      <c r="B3432" s="4">
        <v>8656.9912110000005</v>
      </c>
      <c r="C3432" s="5">
        <f t="shared" si="107"/>
        <v>1.1556361468947562E-2</v>
      </c>
      <c r="D3432" s="57">
        <v>265.93</v>
      </c>
      <c r="E3432" s="34">
        <f t="shared" si="106"/>
        <v>6.1291665090235092E-3</v>
      </c>
      <c r="F3432" s="77"/>
    </row>
    <row r="3433" spans="1:6" x14ac:dyDescent="0.3">
      <c r="A3433" s="3">
        <v>40959</v>
      </c>
      <c r="B3433" s="4">
        <v>8818.0908199999994</v>
      </c>
      <c r="C3433" s="5">
        <f t="shared" si="107"/>
        <v>1.8609191701072447E-2</v>
      </c>
      <c r="D3433" s="57">
        <v>268.16000000000003</v>
      </c>
      <c r="E3433" s="34">
        <f t="shared" si="106"/>
        <v>8.3856654006693176E-3</v>
      </c>
      <c r="F3433" s="77"/>
    </row>
    <row r="3434" spans="1:6" x14ac:dyDescent="0.3">
      <c r="A3434" s="3">
        <v>40960</v>
      </c>
      <c r="B3434" s="4">
        <v>8767.0908199999994</v>
      </c>
      <c r="C3434" s="5">
        <f t="shared" si="107"/>
        <v>-5.7835648374507942E-3</v>
      </c>
      <c r="D3434" s="57">
        <v>266.77999999999997</v>
      </c>
      <c r="E3434" s="34">
        <f t="shared" si="106"/>
        <v>-5.1461813842483828E-3</v>
      </c>
      <c r="F3434" s="77"/>
    </row>
    <row r="3435" spans="1:6" x14ac:dyDescent="0.3">
      <c r="A3435" s="3">
        <v>40961</v>
      </c>
      <c r="B3435" s="4">
        <v>8656.9912110000005</v>
      </c>
      <c r="C3435" s="5">
        <f t="shared" si="107"/>
        <v>-1.2558283159201822E-2</v>
      </c>
      <c r="D3435" s="57">
        <v>264.58999999999997</v>
      </c>
      <c r="E3435" s="34">
        <f t="shared" si="106"/>
        <v>-8.2090111702526336E-3</v>
      </c>
      <c r="F3435" s="77"/>
    </row>
    <row r="3436" spans="1:6" x14ac:dyDescent="0.3">
      <c r="A3436" s="3">
        <v>40962</v>
      </c>
      <c r="B3436" s="4">
        <v>8527.6914059999999</v>
      </c>
      <c r="C3436" s="5">
        <f t="shared" si="107"/>
        <v>-1.4935882669686151E-2</v>
      </c>
      <c r="D3436" s="57">
        <v>264.08</v>
      </c>
      <c r="E3436" s="34">
        <f t="shared" si="106"/>
        <v>-1.9275104879247218E-3</v>
      </c>
      <c r="F3436" s="77"/>
    </row>
    <row r="3437" spans="1:6" x14ac:dyDescent="0.3">
      <c r="A3437" s="3">
        <v>40963</v>
      </c>
      <c r="B3437" s="4">
        <v>8527.6914059999999</v>
      </c>
      <c r="C3437" s="5">
        <f t="shared" si="107"/>
        <v>0</v>
      </c>
      <c r="D3437" s="57">
        <v>264.77</v>
      </c>
      <c r="E3437" s="34">
        <f t="shared" si="106"/>
        <v>2.6128445925477362E-3</v>
      </c>
      <c r="F3437" s="77"/>
    </row>
    <row r="3438" spans="1:6" x14ac:dyDescent="0.3">
      <c r="A3438" s="3">
        <v>40966</v>
      </c>
      <c r="B3438" s="4">
        <v>8537.1914059999999</v>
      </c>
      <c r="C3438" s="5">
        <f t="shared" si="107"/>
        <v>1.1140177977495558E-3</v>
      </c>
      <c r="D3438" s="57">
        <v>263.86</v>
      </c>
      <c r="E3438" s="34">
        <f t="shared" si="106"/>
        <v>-3.4369452732558869E-3</v>
      </c>
      <c r="F3438" s="77"/>
    </row>
    <row r="3439" spans="1:6" x14ac:dyDescent="0.3">
      <c r="A3439" s="3">
        <v>40967</v>
      </c>
      <c r="B3439" s="4">
        <v>8526.6914059999999</v>
      </c>
      <c r="C3439" s="5">
        <f t="shared" si="107"/>
        <v>-1.2299126844714792E-3</v>
      </c>
      <c r="D3439" s="57">
        <v>264.33</v>
      </c>
      <c r="E3439" s="34">
        <f t="shared" si="106"/>
        <v>1.7812476313194825E-3</v>
      </c>
      <c r="F3439" s="77"/>
    </row>
    <row r="3440" spans="1:6" x14ac:dyDescent="0.3">
      <c r="A3440" s="3">
        <v>40968</v>
      </c>
      <c r="B3440" s="4">
        <v>8465.8916019999997</v>
      </c>
      <c r="C3440" s="5">
        <f t="shared" si="107"/>
        <v>-7.1305270831329981E-3</v>
      </c>
      <c r="D3440" s="57">
        <v>264.32</v>
      </c>
      <c r="E3440" s="34">
        <f t="shared" si="106"/>
        <v>-3.7831498505669359E-5</v>
      </c>
      <c r="F3440" s="77"/>
    </row>
    <row r="3441" spans="1:6" x14ac:dyDescent="0.3">
      <c r="A3441" s="3">
        <v>40969</v>
      </c>
      <c r="B3441" s="4">
        <v>8547.6914059999999</v>
      </c>
      <c r="C3441" s="5">
        <f t="shared" si="107"/>
        <v>9.662278687891046E-3</v>
      </c>
      <c r="D3441" s="57">
        <v>267.06</v>
      </c>
      <c r="E3441" s="34">
        <f t="shared" si="106"/>
        <v>1.0366222760290533E-2</v>
      </c>
      <c r="F3441" s="77"/>
    </row>
    <row r="3442" spans="1:6" x14ac:dyDescent="0.3">
      <c r="A3442" s="3">
        <v>40970</v>
      </c>
      <c r="B3442" s="4">
        <v>8563.3916019999997</v>
      </c>
      <c r="C3442" s="5">
        <f t="shared" si="107"/>
        <v>1.8367761836814989E-3</v>
      </c>
      <c r="D3442" s="57">
        <v>267.20999999999998</v>
      </c>
      <c r="E3442" s="34">
        <f t="shared" si="106"/>
        <v>5.6167153448649643E-4</v>
      </c>
      <c r="F3442" s="77"/>
    </row>
    <row r="3443" spans="1:6" x14ac:dyDescent="0.3">
      <c r="A3443" s="3">
        <v>40973</v>
      </c>
      <c r="B3443" s="4">
        <v>8453.4912110000005</v>
      </c>
      <c r="C3443" s="5">
        <f t="shared" si="107"/>
        <v>-1.2833745799308294E-2</v>
      </c>
      <c r="D3443" s="57">
        <v>265.56</v>
      </c>
      <c r="E3443" s="34">
        <f t="shared" si="106"/>
        <v>-6.1749186033456249E-3</v>
      </c>
      <c r="F3443" s="77"/>
    </row>
    <row r="3444" spans="1:6" x14ac:dyDescent="0.3">
      <c r="A3444" s="3">
        <v>40974</v>
      </c>
      <c r="B3444" s="4">
        <v>8166.591797</v>
      </c>
      <c r="C3444" s="5">
        <f t="shared" si="107"/>
        <v>-3.3938571276524887E-2</v>
      </c>
      <c r="D3444" s="57">
        <v>258.45999999999998</v>
      </c>
      <c r="E3444" s="34">
        <f t="shared" si="106"/>
        <v>-2.6735954209971435E-2</v>
      </c>
      <c r="F3444" s="77"/>
    </row>
    <row r="3445" spans="1:6" x14ac:dyDescent="0.3">
      <c r="A3445" s="3">
        <v>40975</v>
      </c>
      <c r="B3445" s="4">
        <v>8161.7915039999998</v>
      </c>
      <c r="C3445" s="5">
        <f t="shared" si="107"/>
        <v>-5.8779636834105364E-4</v>
      </c>
      <c r="D3445" s="57">
        <v>260.11</v>
      </c>
      <c r="E3445" s="34">
        <f t="shared" si="106"/>
        <v>6.3839665712297489E-3</v>
      </c>
      <c r="F3445" s="77"/>
    </row>
    <row r="3446" spans="1:6" x14ac:dyDescent="0.3">
      <c r="A3446" s="3">
        <v>40976</v>
      </c>
      <c r="B3446" s="4">
        <v>8307.3916019999997</v>
      </c>
      <c r="C3446" s="5">
        <f t="shared" si="107"/>
        <v>1.7839232713631858E-2</v>
      </c>
      <c r="D3446" s="57">
        <v>264.16000000000003</v>
      </c>
      <c r="E3446" s="34">
        <f t="shared" si="106"/>
        <v>1.5570335627234755E-2</v>
      </c>
      <c r="F3446" s="77"/>
    </row>
    <row r="3447" spans="1:6" x14ac:dyDescent="0.3">
      <c r="A3447" s="3">
        <v>40977</v>
      </c>
      <c r="B3447" s="4">
        <v>8282.6914059999999</v>
      </c>
      <c r="C3447" s="5">
        <f t="shared" si="107"/>
        <v>-2.9732793617256448E-3</v>
      </c>
      <c r="D3447" s="57">
        <v>265.44</v>
      </c>
      <c r="E3447" s="34">
        <f t="shared" si="106"/>
        <v>4.8455481526346045E-3</v>
      </c>
      <c r="F3447" s="77"/>
    </row>
    <row r="3448" spans="1:6" x14ac:dyDescent="0.3">
      <c r="A3448" s="3">
        <v>40980</v>
      </c>
      <c r="B3448" s="4">
        <v>8180.1918949999999</v>
      </c>
      <c r="C3448" s="5">
        <f t="shared" si="107"/>
        <v>-1.2375145466091975E-2</v>
      </c>
      <c r="D3448" s="57">
        <v>264.87</v>
      </c>
      <c r="E3448" s="34">
        <f t="shared" si="106"/>
        <v>-2.1473779385171587E-3</v>
      </c>
      <c r="F3448" s="77"/>
    </row>
    <row r="3449" spans="1:6" x14ac:dyDescent="0.3">
      <c r="A3449" s="3">
        <v>40981</v>
      </c>
      <c r="B3449" s="4">
        <v>8376.7910159999992</v>
      </c>
      <c r="C3449" s="5">
        <f t="shared" si="107"/>
        <v>2.4033558567271074E-2</v>
      </c>
      <c r="D3449" s="57">
        <v>269.56</v>
      </c>
      <c r="E3449" s="34">
        <f t="shared" si="106"/>
        <v>1.7706799562049236E-2</v>
      </c>
      <c r="F3449" s="77"/>
    </row>
    <row r="3450" spans="1:6" x14ac:dyDescent="0.3">
      <c r="A3450" s="3">
        <v>40982</v>
      </c>
      <c r="B3450" s="4">
        <v>8391.0908199999994</v>
      </c>
      <c r="C3450" s="5">
        <f t="shared" si="107"/>
        <v>1.7070742212246248E-3</v>
      </c>
      <c r="D3450" s="57">
        <v>270.27</v>
      </c>
      <c r="E3450" s="34">
        <f t="shared" si="106"/>
        <v>2.6339219468762831E-3</v>
      </c>
      <c r="F3450" s="77"/>
    </row>
    <row r="3451" spans="1:6" x14ac:dyDescent="0.3">
      <c r="A3451" s="3">
        <v>40983</v>
      </c>
      <c r="B3451" s="4">
        <v>8426.6914059999999</v>
      </c>
      <c r="C3451" s="5">
        <f t="shared" si="107"/>
        <v>4.2426648410416323E-3</v>
      </c>
      <c r="D3451" s="57">
        <v>270.98</v>
      </c>
      <c r="E3451" s="34">
        <f t="shared" si="106"/>
        <v>2.6270026270027724E-3</v>
      </c>
      <c r="F3451" s="77"/>
    </row>
    <row r="3452" spans="1:6" x14ac:dyDescent="0.3">
      <c r="A3452" s="3">
        <v>40984</v>
      </c>
      <c r="B3452" s="4">
        <v>8486.2910159999992</v>
      </c>
      <c r="C3452" s="5">
        <f t="shared" si="107"/>
        <v>7.0727177641229932E-3</v>
      </c>
      <c r="D3452" s="57">
        <v>272.39999999999998</v>
      </c>
      <c r="E3452" s="34">
        <f t="shared" si="106"/>
        <v>5.2402391320391928E-3</v>
      </c>
      <c r="F3452" s="77"/>
    </row>
    <row r="3453" spans="1:6" x14ac:dyDescent="0.3">
      <c r="A3453" s="3">
        <v>40987</v>
      </c>
      <c r="B3453" s="4">
        <v>8591.7910159999992</v>
      </c>
      <c r="C3453" s="5">
        <f t="shared" si="107"/>
        <v>1.243181500623658E-2</v>
      </c>
      <c r="D3453" s="57">
        <v>272.07</v>
      </c>
      <c r="E3453" s="34">
        <f t="shared" si="106"/>
        <v>-1.2114537444933848E-3</v>
      </c>
      <c r="F3453" s="77"/>
    </row>
    <row r="3454" spans="1:6" x14ac:dyDescent="0.3">
      <c r="A3454" s="3">
        <v>40988</v>
      </c>
      <c r="B3454" s="4">
        <v>8567.4912110000005</v>
      </c>
      <c r="C3454" s="5">
        <f t="shared" si="107"/>
        <v>-2.8282583869587707E-3</v>
      </c>
      <c r="D3454" s="57">
        <v>268.97000000000003</v>
      </c>
      <c r="E3454" s="34">
        <f t="shared" si="106"/>
        <v>-1.1394126511559355E-2</v>
      </c>
      <c r="F3454" s="77"/>
    </row>
    <row r="3455" spans="1:6" x14ac:dyDescent="0.3">
      <c r="A3455" s="3">
        <v>40989</v>
      </c>
      <c r="B3455" s="4">
        <v>8490.8916019999997</v>
      </c>
      <c r="C3455" s="5">
        <f t="shared" si="107"/>
        <v>-8.940728051363811E-3</v>
      </c>
      <c r="D3455" s="57">
        <v>268.67</v>
      </c>
      <c r="E3455" s="34">
        <f t="shared" si="106"/>
        <v>-1.1153660259508591E-3</v>
      </c>
      <c r="F3455" s="77"/>
    </row>
    <row r="3456" spans="1:6" x14ac:dyDescent="0.3">
      <c r="A3456" s="3">
        <v>40990</v>
      </c>
      <c r="B3456" s="4">
        <v>8353.5908199999994</v>
      </c>
      <c r="C3456" s="5">
        <f t="shared" si="107"/>
        <v>-1.6170360950981788E-2</v>
      </c>
      <c r="D3456" s="57">
        <v>265.49</v>
      </c>
      <c r="E3456" s="34">
        <f t="shared" si="106"/>
        <v>-1.1836081438195589E-2</v>
      </c>
      <c r="F3456" s="77"/>
    </row>
    <row r="3457" spans="1:6" x14ac:dyDescent="0.3">
      <c r="A3457" s="3">
        <v>40991</v>
      </c>
      <c r="B3457" s="4">
        <v>8281.7910159999992</v>
      </c>
      <c r="C3457" s="5">
        <f t="shared" si="107"/>
        <v>-8.5950827071992197E-3</v>
      </c>
      <c r="D3457" s="57">
        <v>265.64999999999998</v>
      </c>
      <c r="E3457" s="34">
        <f t="shared" si="106"/>
        <v>6.0265923386926268E-4</v>
      </c>
      <c r="F3457" s="77"/>
    </row>
    <row r="3458" spans="1:6" x14ac:dyDescent="0.3">
      <c r="A3458" s="3">
        <v>40994</v>
      </c>
      <c r="B3458" s="4">
        <v>8224.6914059999999</v>
      </c>
      <c r="C3458" s="5">
        <f t="shared" si="107"/>
        <v>-6.8945968196596485E-3</v>
      </c>
      <c r="D3458" s="57">
        <v>268.12</v>
      </c>
      <c r="E3458" s="34">
        <f t="shared" ref="E3458:E3521" si="108">D3458/D3457-1</f>
        <v>9.2979484283832736E-3</v>
      </c>
      <c r="F3458" s="77"/>
    </row>
    <row r="3459" spans="1:6" x14ac:dyDescent="0.3">
      <c r="A3459" s="3">
        <v>40995</v>
      </c>
      <c r="B3459" s="4">
        <v>8140.2915039999998</v>
      </c>
      <c r="C3459" s="5">
        <f t="shared" ref="C3459:C3522" si="109">B3459/B3458-1</f>
        <v>-1.026177127307526E-2</v>
      </c>
      <c r="D3459" s="57">
        <v>266.92</v>
      </c>
      <c r="E3459" s="34">
        <f t="shared" si="108"/>
        <v>-4.4756079367447299E-3</v>
      </c>
      <c r="F3459" s="77"/>
    </row>
    <row r="3460" spans="1:6" x14ac:dyDescent="0.3">
      <c r="A3460" s="3">
        <v>40996</v>
      </c>
      <c r="B3460" s="4">
        <v>7980.7915039999998</v>
      </c>
      <c r="C3460" s="5">
        <f t="shared" si="109"/>
        <v>-1.9593892911774047E-2</v>
      </c>
      <c r="D3460" s="57">
        <v>264.10000000000002</v>
      </c>
      <c r="E3460" s="34">
        <f t="shared" si="108"/>
        <v>-1.0564963284879325E-2</v>
      </c>
      <c r="F3460" s="77"/>
    </row>
    <row r="3461" spans="1:6" x14ac:dyDescent="0.3">
      <c r="A3461" s="3">
        <v>40997</v>
      </c>
      <c r="B3461" s="4">
        <v>7910.9921880000002</v>
      </c>
      <c r="C3461" s="5">
        <f t="shared" si="109"/>
        <v>-8.7459139817167575E-3</v>
      </c>
      <c r="D3461" s="57">
        <v>260.74</v>
      </c>
      <c r="E3461" s="34">
        <f t="shared" si="108"/>
        <v>-1.2722453616054619E-2</v>
      </c>
      <c r="F3461" s="77"/>
    </row>
    <row r="3462" spans="1:6" x14ac:dyDescent="0.3">
      <c r="A3462" s="3">
        <v>40998</v>
      </c>
      <c r="B3462" s="4">
        <v>8007.9916990000002</v>
      </c>
      <c r="C3462" s="5">
        <f t="shared" si="109"/>
        <v>1.2261358461096217E-2</v>
      </c>
      <c r="D3462" s="57">
        <v>263.32</v>
      </c>
      <c r="E3462" s="34">
        <f t="shared" si="108"/>
        <v>9.8949144741888873E-3</v>
      </c>
      <c r="F3462" s="77"/>
    </row>
    <row r="3463" spans="1:6" x14ac:dyDescent="0.3">
      <c r="A3463" s="3">
        <v>41001</v>
      </c>
      <c r="B3463" s="4">
        <v>8042.7915039999998</v>
      </c>
      <c r="C3463" s="5">
        <f t="shared" si="109"/>
        <v>4.345634499639317E-3</v>
      </c>
      <c r="D3463" s="57">
        <v>267.16000000000003</v>
      </c>
      <c r="E3463" s="34">
        <f t="shared" si="108"/>
        <v>1.4583016861613451E-2</v>
      </c>
      <c r="F3463" s="77"/>
    </row>
    <row r="3464" spans="1:6" x14ac:dyDescent="0.3">
      <c r="A3464" s="3">
        <v>41002</v>
      </c>
      <c r="B3464" s="4">
        <v>7824.4921880000002</v>
      </c>
      <c r="C3464" s="5">
        <f t="shared" si="109"/>
        <v>-2.7142232381808018E-2</v>
      </c>
      <c r="D3464" s="57">
        <v>264.29000000000002</v>
      </c>
      <c r="E3464" s="34">
        <f t="shared" si="108"/>
        <v>-1.0742626141638012E-2</v>
      </c>
      <c r="F3464" s="77"/>
    </row>
    <row r="3465" spans="1:6" x14ac:dyDescent="0.3">
      <c r="A3465" s="3">
        <v>41003</v>
      </c>
      <c r="B3465" s="4">
        <v>7660.6923829999996</v>
      </c>
      <c r="C3465" s="5">
        <f t="shared" si="109"/>
        <v>-2.0934240978757845E-2</v>
      </c>
      <c r="D3465" s="57">
        <v>258.76</v>
      </c>
      <c r="E3465" s="34">
        <f t="shared" si="108"/>
        <v>-2.0923985016459312E-2</v>
      </c>
      <c r="F3465" s="77"/>
    </row>
    <row r="3466" spans="1:6" x14ac:dyDescent="0.3">
      <c r="A3466" s="3">
        <v>41004</v>
      </c>
      <c r="B3466" s="4">
        <v>7660.4921880000002</v>
      </c>
      <c r="C3466" s="5">
        <f t="shared" si="109"/>
        <v>-2.6132755368668548E-5</v>
      </c>
      <c r="D3466" s="57">
        <v>259.07</v>
      </c>
      <c r="E3466" s="34">
        <f t="shared" si="108"/>
        <v>1.1980213325089029E-3</v>
      </c>
      <c r="F3466" s="77"/>
    </row>
    <row r="3467" spans="1:6" x14ac:dyDescent="0.3">
      <c r="A3467" s="3">
        <v>41009</v>
      </c>
      <c r="B3467" s="4">
        <v>7433.5927730000003</v>
      </c>
      <c r="C3467" s="5">
        <f t="shared" si="109"/>
        <v>-2.9619430374908995E-2</v>
      </c>
      <c r="D3467" s="57">
        <v>252.57</v>
      </c>
      <c r="E3467" s="34">
        <f t="shared" si="108"/>
        <v>-2.5089744084610288E-2</v>
      </c>
      <c r="F3467" s="77"/>
    </row>
    <row r="3468" spans="1:6" x14ac:dyDescent="0.3">
      <c r="A3468" s="3">
        <v>41010</v>
      </c>
      <c r="B3468" s="4">
        <v>7576.6923829999996</v>
      </c>
      <c r="C3468" s="5">
        <f t="shared" si="109"/>
        <v>1.9250396728720531E-2</v>
      </c>
      <c r="D3468" s="57">
        <v>254.43</v>
      </c>
      <c r="E3468" s="34">
        <f t="shared" si="108"/>
        <v>7.3642950469177126E-3</v>
      </c>
      <c r="F3468" s="77"/>
    </row>
    <row r="3469" spans="1:6" x14ac:dyDescent="0.3">
      <c r="A3469" s="3">
        <v>41011</v>
      </c>
      <c r="B3469" s="4">
        <v>7519.9921880000002</v>
      </c>
      <c r="C3469" s="5">
        <f t="shared" si="109"/>
        <v>-7.483502316554258E-3</v>
      </c>
      <c r="D3469" s="57">
        <v>257.36</v>
      </c>
      <c r="E3469" s="34">
        <f t="shared" si="108"/>
        <v>1.1515937585976577E-2</v>
      </c>
      <c r="F3469" s="77"/>
    </row>
    <row r="3470" spans="1:6" x14ac:dyDescent="0.3">
      <c r="A3470" s="3">
        <v>41012</v>
      </c>
      <c r="B3470" s="4">
        <v>7250.5927730000003</v>
      </c>
      <c r="C3470" s="5">
        <f t="shared" si="109"/>
        <v>-3.5824427508035606E-2</v>
      </c>
      <c r="D3470" s="57">
        <v>253.4</v>
      </c>
      <c r="E3470" s="34">
        <f t="shared" si="108"/>
        <v>-1.538700652782099E-2</v>
      </c>
      <c r="F3470" s="77"/>
    </row>
    <row r="3471" spans="1:6" x14ac:dyDescent="0.3">
      <c r="A3471" s="3">
        <v>41015</v>
      </c>
      <c r="B3471" s="4">
        <v>7209.0927730000003</v>
      </c>
      <c r="C3471" s="5">
        <f t="shared" si="109"/>
        <v>-5.7236699535159197E-3</v>
      </c>
      <c r="D3471" s="57">
        <v>254.26</v>
      </c>
      <c r="E3471" s="34">
        <f t="shared" si="108"/>
        <v>3.3938437253353548E-3</v>
      </c>
      <c r="F3471" s="77"/>
    </row>
    <row r="3472" spans="1:6" x14ac:dyDescent="0.3">
      <c r="A3472" s="3">
        <v>41016</v>
      </c>
      <c r="B3472" s="4">
        <v>7373.2924800000001</v>
      </c>
      <c r="C3472" s="5">
        <f t="shared" si="109"/>
        <v>2.2776750441466431E-2</v>
      </c>
      <c r="D3472" s="57">
        <v>259.45</v>
      </c>
      <c r="E3472" s="34">
        <f t="shared" si="108"/>
        <v>2.0412176512231595E-2</v>
      </c>
      <c r="F3472" s="77"/>
    </row>
    <row r="3473" spans="1:6" x14ac:dyDescent="0.3">
      <c r="A3473" s="3">
        <v>41017</v>
      </c>
      <c r="B3473" s="4">
        <v>7079.1928710000002</v>
      </c>
      <c r="C3473" s="5">
        <f t="shared" si="109"/>
        <v>-3.9887148081775292E-2</v>
      </c>
      <c r="D3473" s="57">
        <v>257.70999999999998</v>
      </c>
      <c r="E3473" s="34">
        <f t="shared" si="108"/>
        <v>-6.7064945076122928E-3</v>
      </c>
      <c r="F3473" s="77"/>
    </row>
    <row r="3474" spans="1:6" x14ac:dyDescent="0.3">
      <c r="A3474" s="3">
        <v>41018</v>
      </c>
      <c r="B3474" s="4">
        <v>6908.0932620000003</v>
      </c>
      <c r="C3474" s="5">
        <f t="shared" si="109"/>
        <v>-2.4169366779214552E-2</v>
      </c>
      <c r="D3474" s="57">
        <v>256.51</v>
      </c>
      <c r="E3474" s="34">
        <f t="shared" si="108"/>
        <v>-4.6563967250009553E-3</v>
      </c>
      <c r="F3474" s="77"/>
    </row>
    <row r="3475" spans="1:6" x14ac:dyDescent="0.3">
      <c r="A3475" s="3">
        <v>41019</v>
      </c>
      <c r="B3475" s="4">
        <v>7040.5927730000003</v>
      </c>
      <c r="C3475" s="5">
        <f t="shared" si="109"/>
        <v>1.9180330371167953E-2</v>
      </c>
      <c r="D3475" s="57">
        <v>257.79000000000002</v>
      </c>
      <c r="E3475" s="34">
        <f t="shared" si="108"/>
        <v>4.9900588671007995E-3</v>
      </c>
      <c r="F3475" s="77"/>
    </row>
    <row r="3476" spans="1:6" x14ac:dyDescent="0.3">
      <c r="A3476" s="3">
        <v>41022</v>
      </c>
      <c r="B3476" s="4">
        <v>6846.5932620000003</v>
      </c>
      <c r="C3476" s="5">
        <f t="shared" si="109"/>
        <v>-2.7554428619131266E-2</v>
      </c>
      <c r="D3476" s="57">
        <v>251.75</v>
      </c>
      <c r="E3476" s="34">
        <f t="shared" si="108"/>
        <v>-2.3429923581209544E-2</v>
      </c>
      <c r="F3476" s="77"/>
    </row>
    <row r="3477" spans="1:6" x14ac:dyDescent="0.3">
      <c r="A3477" s="3">
        <v>41023</v>
      </c>
      <c r="B3477" s="4">
        <v>6999.892578</v>
      </c>
      <c r="C3477" s="5">
        <f t="shared" si="109"/>
        <v>2.2390597795671985E-2</v>
      </c>
      <c r="D3477" s="57">
        <v>254.37</v>
      </c>
      <c r="E3477" s="34">
        <f t="shared" si="108"/>
        <v>1.0407149950347527E-2</v>
      </c>
      <c r="F3477" s="77"/>
    </row>
    <row r="3478" spans="1:6" x14ac:dyDescent="0.3">
      <c r="A3478" s="3">
        <v>41024</v>
      </c>
      <c r="B3478" s="4">
        <v>7118.892578</v>
      </c>
      <c r="C3478" s="5">
        <f t="shared" si="109"/>
        <v>1.7000260886003593E-2</v>
      </c>
      <c r="D3478" s="57">
        <v>256.95999999999998</v>
      </c>
      <c r="E3478" s="34">
        <f t="shared" si="108"/>
        <v>1.0182018319770281E-2</v>
      </c>
      <c r="F3478" s="77"/>
    </row>
    <row r="3479" spans="1:6" x14ac:dyDescent="0.3">
      <c r="A3479" s="3">
        <v>41025</v>
      </c>
      <c r="B3479" s="4">
        <v>7027.0927730000003</v>
      </c>
      <c r="C3479" s="5">
        <f t="shared" si="109"/>
        <v>-1.2895236723151959E-2</v>
      </c>
      <c r="D3479" s="57">
        <v>257.2</v>
      </c>
      <c r="E3479" s="34">
        <f t="shared" si="108"/>
        <v>9.3399750934008985E-4</v>
      </c>
      <c r="F3479" s="77"/>
    </row>
    <row r="3480" spans="1:6" x14ac:dyDescent="0.3">
      <c r="A3480" s="3">
        <v>41026</v>
      </c>
      <c r="B3480" s="4">
        <v>7145.7924800000001</v>
      </c>
      <c r="C3480" s="5">
        <f t="shared" si="109"/>
        <v>1.6891723339141906E-2</v>
      </c>
      <c r="D3480" s="57">
        <v>259.12</v>
      </c>
      <c r="E3480" s="34">
        <f t="shared" si="108"/>
        <v>7.465007776049859E-3</v>
      </c>
      <c r="F3480" s="77"/>
    </row>
    <row r="3481" spans="1:6" x14ac:dyDescent="0.3">
      <c r="A3481" s="3">
        <v>41029</v>
      </c>
      <c r="B3481" s="4">
        <v>7010.9926759999998</v>
      </c>
      <c r="C3481" s="5">
        <f t="shared" si="109"/>
        <v>-1.8864220361462292E-2</v>
      </c>
      <c r="D3481" s="57">
        <v>257.27999999999997</v>
      </c>
      <c r="E3481" s="34">
        <f t="shared" si="108"/>
        <v>-7.1009570855203874E-3</v>
      </c>
      <c r="F3481" s="77"/>
    </row>
    <row r="3482" spans="1:6" x14ac:dyDescent="0.3">
      <c r="A3482" s="3">
        <v>41031</v>
      </c>
      <c r="B3482" s="4">
        <v>6831.8930659999996</v>
      </c>
      <c r="C3482" s="5">
        <f t="shared" si="109"/>
        <v>-2.5545542304314939E-2</v>
      </c>
      <c r="D3482" s="57">
        <v>257.39</v>
      </c>
      <c r="E3482" s="34">
        <f t="shared" si="108"/>
        <v>4.2754975124381644E-4</v>
      </c>
      <c r="F3482" s="77"/>
    </row>
    <row r="3483" spans="1:6" x14ac:dyDescent="0.3">
      <c r="A3483" s="3">
        <v>41032</v>
      </c>
      <c r="B3483" s="4">
        <v>6851.8930659999996</v>
      </c>
      <c r="C3483" s="5">
        <f t="shared" si="109"/>
        <v>2.9274462885746644E-3</v>
      </c>
      <c r="D3483" s="57">
        <v>257.52999999999997</v>
      </c>
      <c r="E3483" s="34">
        <f t="shared" si="108"/>
        <v>5.4392167527872459E-4</v>
      </c>
      <c r="F3483" s="77"/>
    </row>
    <row r="3484" spans="1:6" x14ac:dyDescent="0.3">
      <c r="A3484" s="3">
        <v>41033</v>
      </c>
      <c r="B3484" s="4">
        <v>6875.9931640000004</v>
      </c>
      <c r="C3484" s="5">
        <f t="shared" si="109"/>
        <v>3.5172904433649066E-3</v>
      </c>
      <c r="D3484" s="57">
        <v>253</v>
      </c>
      <c r="E3484" s="34">
        <f t="shared" si="108"/>
        <v>-1.7590183667922088E-2</v>
      </c>
      <c r="F3484" s="77"/>
    </row>
    <row r="3485" spans="1:6" x14ac:dyDescent="0.3">
      <c r="A3485" s="3">
        <v>41036</v>
      </c>
      <c r="B3485" s="4">
        <v>7063.1928710000002</v>
      </c>
      <c r="C3485" s="5">
        <f t="shared" si="109"/>
        <v>2.7225115344806428E-2</v>
      </c>
      <c r="D3485" s="57">
        <v>254.83</v>
      </c>
      <c r="E3485" s="34">
        <f t="shared" si="108"/>
        <v>7.2332015810276928E-3</v>
      </c>
      <c r="F3485" s="77"/>
    </row>
    <row r="3486" spans="1:6" x14ac:dyDescent="0.3">
      <c r="A3486" s="3">
        <v>41037</v>
      </c>
      <c r="B3486" s="4">
        <v>7006.892578</v>
      </c>
      <c r="C3486" s="5">
        <f t="shared" si="109"/>
        <v>-7.9709409084888216E-3</v>
      </c>
      <c r="D3486" s="57">
        <v>250.58</v>
      </c>
      <c r="E3486" s="34">
        <f t="shared" si="108"/>
        <v>-1.6677785190126748E-2</v>
      </c>
      <c r="F3486" s="77"/>
    </row>
    <row r="3487" spans="1:6" x14ac:dyDescent="0.3">
      <c r="A3487" s="3">
        <v>41038</v>
      </c>
      <c r="B3487" s="4">
        <v>6812.6933589999999</v>
      </c>
      <c r="C3487" s="5">
        <f t="shared" si="109"/>
        <v>-2.7715455437370307E-2</v>
      </c>
      <c r="D3487" s="57">
        <v>249.73</v>
      </c>
      <c r="E3487" s="34">
        <f t="shared" si="108"/>
        <v>-3.3921302578019397E-3</v>
      </c>
      <c r="F3487" s="77"/>
    </row>
    <row r="3488" spans="1:6" x14ac:dyDescent="0.3">
      <c r="A3488" s="3">
        <v>41039</v>
      </c>
      <c r="B3488" s="4">
        <v>7045.6928710000002</v>
      </c>
      <c r="C3488" s="5">
        <f t="shared" si="109"/>
        <v>3.420079250920538E-2</v>
      </c>
      <c r="D3488" s="57">
        <v>251.1</v>
      </c>
      <c r="E3488" s="34">
        <f t="shared" si="108"/>
        <v>5.4859247987826265E-3</v>
      </c>
      <c r="F3488" s="77"/>
    </row>
    <row r="3489" spans="1:6" x14ac:dyDescent="0.3">
      <c r="A3489" s="3">
        <v>41040</v>
      </c>
      <c r="B3489" s="4">
        <v>6995.5927730000003</v>
      </c>
      <c r="C3489" s="5">
        <f t="shared" si="109"/>
        <v>-7.1107411176282165E-3</v>
      </c>
      <c r="D3489" s="57">
        <v>251.97</v>
      </c>
      <c r="E3489" s="34">
        <f t="shared" si="108"/>
        <v>3.4647550776583103E-3</v>
      </c>
      <c r="F3489" s="77"/>
    </row>
    <row r="3490" spans="1:6" x14ac:dyDescent="0.3">
      <c r="A3490" s="3">
        <v>41043</v>
      </c>
      <c r="B3490" s="4">
        <v>6809.3930659999996</v>
      </c>
      <c r="C3490" s="5">
        <f t="shared" si="109"/>
        <v>-2.6616716129997164E-2</v>
      </c>
      <c r="D3490" s="57">
        <v>247.43</v>
      </c>
      <c r="E3490" s="34">
        <f t="shared" si="108"/>
        <v>-1.8018018018017945E-2</v>
      </c>
      <c r="F3490" s="77"/>
    </row>
    <row r="3491" spans="1:6" x14ac:dyDescent="0.3">
      <c r="A3491" s="3">
        <v>41044</v>
      </c>
      <c r="B3491" s="4">
        <v>6700.6933589999999</v>
      </c>
      <c r="C3491" s="5">
        <f t="shared" si="109"/>
        <v>-1.5963200529978017E-2</v>
      </c>
      <c r="D3491" s="57">
        <v>245.76</v>
      </c>
      <c r="E3491" s="34">
        <f t="shared" si="108"/>
        <v>-6.7493836640666327E-3</v>
      </c>
      <c r="F3491" s="77"/>
    </row>
    <row r="3492" spans="1:6" x14ac:dyDescent="0.3">
      <c r="A3492" s="3">
        <v>41045</v>
      </c>
      <c r="B3492" s="4">
        <v>6611.4931640000004</v>
      </c>
      <c r="C3492" s="5">
        <f t="shared" si="109"/>
        <v>-1.3312084320377227E-2</v>
      </c>
      <c r="D3492" s="57">
        <v>244.4</v>
      </c>
      <c r="E3492" s="34">
        <f t="shared" si="108"/>
        <v>-5.5338541666666297E-3</v>
      </c>
      <c r="F3492" s="77"/>
    </row>
    <row r="3493" spans="1:6" x14ac:dyDescent="0.3">
      <c r="A3493" s="3">
        <v>41046</v>
      </c>
      <c r="B3493" s="4">
        <v>6537.8930659999996</v>
      </c>
      <c r="C3493" s="5">
        <f t="shared" si="109"/>
        <v>-1.1132144611561867E-2</v>
      </c>
      <c r="D3493" s="57">
        <v>241.63</v>
      </c>
      <c r="E3493" s="34">
        <f t="shared" si="108"/>
        <v>-1.1333878887070381E-2</v>
      </c>
      <c r="F3493" s="77"/>
    </row>
    <row r="3494" spans="1:6" x14ac:dyDescent="0.3">
      <c r="A3494" s="3">
        <v>41047</v>
      </c>
      <c r="B3494" s="4">
        <v>6566.6933589999999</v>
      </c>
      <c r="C3494" s="5">
        <f t="shared" si="109"/>
        <v>4.4051336889823212E-3</v>
      </c>
      <c r="D3494" s="57">
        <v>238.88</v>
      </c>
      <c r="E3494" s="34">
        <f t="shared" si="108"/>
        <v>-1.138103712287386E-2</v>
      </c>
      <c r="F3494" s="77"/>
    </row>
    <row r="3495" spans="1:6" x14ac:dyDescent="0.3">
      <c r="A3495" s="3">
        <v>41050</v>
      </c>
      <c r="B3495" s="4">
        <v>6523.9931640000004</v>
      </c>
      <c r="C3495" s="5">
        <f t="shared" si="109"/>
        <v>-6.5025413348220873E-3</v>
      </c>
      <c r="D3495" s="57">
        <v>240.17</v>
      </c>
      <c r="E3495" s="34">
        <f t="shared" si="108"/>
        <v>5.4002009377092097E-3</v>
      </c>
      <c r="F3495" s="77"/>
    </row>
    <row r="3496" spans="1:6" x14ac:dyDescent="0.3">
      <c r="A3496" s="3">
        <v>41051</v>
      </c>
      <c r="B3496" s="4">
        <v>6661.2929690000001</v>
      </c>
      <c r="C3496" s="5">
        <f t="shared" si="109"/>
        <v>2.104536310026095E-2</v>
      </c>
      <c r="D3496" s="57">
        <v>244.76</v>
      </c>
      <c r="E3496" s="34">
        <f t="shared" si="108"/>
        <v>1.9111462713911065E-2</v>
      </c>
      <c r="F3496" s="77"/>
    </row>
    <row r="3497" spans="1:6" x14ac:dyDescent="0.3">
      <c r="A3497" s="3">
        <v>41052</v>
      </c>
      <c r="B3497" s="4">
        <v>6440.4936520000001</v>
      </c>
      <c r="C3497" s="5">
        <f t="shared" si="109"/>
        <v>-3.3146615533582557E-2</v>
      </c>
      <c r="D3497" s="57">
        <v>239.51</v>
      </c>
      <c r="E3497" s="34">
        <f t="shared" si="108"/>
        <v>-2.144958326523938E-2</v>
      </c>
      <c r="F3497" s="77"/>
    </row>
    <row r="3498" spans="1:6" x14ac:dyDescent="0.3">
      <c r="A3498" s="3">
        <v>41053</v>
      </c>
      <c r="B3498" s="4">
        <v>6534.3930659999996</v>
      </c>
      <c r="C3498" s="5">
        <f t="shared" si="109"/>
        <v>1.4579536767471257E-2</v>
      </c>
      <c r="D3498" s="57">
        <v>241.91</v>
      </c>
      <c r="E3498" s="34">
        <f t="shared" si="108"/>
        <v>1.0020458435973545E-2</v>
      </c>
      <c r="F3498" s="77"/>
    </row>
    <row r="3499" spans="1:6" x14ac:dyDescent="0.3">
      <c r="A3499" s="3">
        <v>41054</v>
      </c>
      <c r="B3499" s="4">
        <v>6542.9931640000004</v>
      </c>
      <c r="C3499" s="5">
        <f t="shared" si="109"/>
        <v>1.3161280494051741E-3</v>
      </c>
      <c r="D3499" s="57">
        <v>242.49</v>
      </c>
      <c r="E3499" s="34">
        <f t="shared" si="108"/>
        <v>2.397585879045927E-3</v>
      </c>
      <c r="F3499" s="77"/>
    </row>
    <row r="3500" spans="1:6" x14ac:dyDescent="0.3">
      <c r="A3500" s="3">
        <v>41057</v>
      </c>
      <c r="B3500" s="4">
        <v>6401.1938479999999</v>
      </c>
      <c r="C3500" s="5">
        <f t="shared" si="109"/>
        <v>-2.1671933998065329E-2</v>
      </c>
      <c r="D3500" s="57">
        <v>242.47</v>
      </c>
      <c r="E3500" s="34">
        <f t="shared" si="108"/>
        <v>-8.2477627943444709E-5</v>
      </c>
      <c r="F3500" s="77"/>
    </row>
    <row r="3501" spans="1:6" x14ac:dyDescent="0.3">
      <c r="A3501" s="3">
        <v>41058</v>
      </c>
      <c r="B3501" s="4">
        <v>6251.6938479999999</v>
      </c>
      <c r="C3501" s="5">
        <f t="shared" si="109"/>
        <v>-2.3355018384064397E-2</v>
      </c>
      <c r="D3501" s="57">
        <v>244.3</v>
      </c>
      <c r="E3501" s="34">
        <f t="shared" si="108"/>
        <v>7.5473254423228386E-3</v>
      </c>
      <c r="F3501" s="77"/>
    </row>
    <row r="3502" spans="1:6" x14ac:dyDescent="0.3">
      <c r="A3502" s="3">
        <v>41059</v>
      </c>
      <c r="B3502" s="4">
        <v>6090.3935549999997</v>
      </c>
      <c r="C3502" s="5">
        <f t="shared" si="109"/>
        <v>-2.5801054389699929E-2</v>
      </c>
      <c r="D3502" s="57">
        <v>240.56</v>
      </c>
      <c r="E3502" s="34">
        <f t="shared" si="108"/>
        <v>-1.5309046254605052E-2</v>
      </c>
      <c r="F3502" s="77"/>
    </row>
    <row r="3503" spans="1:6" x14ac:dyDescent="0.3">
      <c r="A3503" s="3">
        <v>41060</v>
      </c>
      <c r="B3503" s="4">
        <v>6089.7934569999998</v>
      </c>
      <c r="C3503" s="5">
        <f t="shared" si="109"/>
        <v>-9.8531892000153221E-5</v>
      </c>
      <c r="D3503" s="57">
        <v>239.73</v>
      </c>
      <c r="E3503" s="34">
        <f t="shared" si="108"/>
        <v>-3.4502826737612402E-3</v>
      </c>
      <c r="F3503" s="77"/>
    </row>
    <row r="3504" spans="1:6" x14ac:dyDescent="0.3">
      <c r="A3504" s="3">
        <v>41061</v>
      </c>
      <c r="B3504" s="4">
        <v>6064.9936520000001</v>
      </c>
      <c r="C3504" s="5">
        <f t="shared" si="109"/>
        <v>-4.0723556841641972E-3</v>
      </c>
      <c r="D3504" s="57">
        <v>235.09</v>
      </c>
      <c r="E3504" s="34">
        <f t="shared" si="108"/>
        <v>-1.9355107829641671E-2</v>
      </c>
      <c r="F3504" s="77"/>
    </row>
    <row r="3505" spans="1:6" x14ac:dyDescent="0.3">
      <c r="A3505" s="3">
        <v>41064</v>
      </c>
      <c r="B3505" s="4">
        <v>6239.4936520000001</v>
      </c>
      <c r="C3505" s="5">
        <f t="shared" si="109"/>
        <v>2.8771670674784033E-2</v>
      </c>
      <c r="D3505" s="57">
        <v>233.87</v>
      </c>
      <c r="E3505" s="34">
        <f t="shared" si="108"/>
        <v>-5.1895018928921344E-3</v>
      </c>
      <c r="F3505" s="77"/>
    </row>
    <row r="3506" spans="1:6" x14ac:dyDescent="0.3">
      <c r="A3506" s="3">
        <v>41065</v>
      </c>
      <c r="B3506" s="4">
        <v>6267.7934569999998</v>
      </c>
      <c r="C3506" s="5">
        <f t="shared" si="109"/>
        <v>4.535593203292887E-3</v>
      </c>
      <c r="D3506" s="57">
        <v>234.59</v>
      </c>
      <c r="E3506" s="34">
        <f t="shared" si="108"/>
        <v>3.0786334288279704E-3</v>
      </c>
      <c r="F3506" s="77"/>
    </row>
    <row r="3507" spans="1:6" x14ac:dyDescent="0.3">
      <c r="A3507" s="3">
        <v>41066</v>
      </c>
      <c r="B3507" s="4">
        <v>6418.8935549999997</v>
      </c>
      <c r="C3507" s="5">
        <f t="shared" si="109"/>
        <v>2.4107383090495427E-2</v>
      </c>
      <c r="D3507" s="57">
        <v>239.95</v>
      </c>
      <c r="E3507" s="34">
        <f t="shared" si="108"/>
        <v>2.2848373758472151E-2</v>
      </c>
      <c r="F3507" s="77"/>
    </row>
    <row r="3508" spans="1:6" x14ac:dyDescent="0.3">
      <c r="A3508" s="3">
        <v>41067</v>
      </c>
      <c r="B3508" s="4">
        <v>6438.09375</v>
      </c>
      <c r="C3508" s="5">
        <f t="shared" si="109"/>
        <v>2.9912000932068583E-3</v>
      </c>
      <c r="D3508" s="57">
        <v>242.64</v>
      </c>
      <c r="E3508" s="34">
        <f t="shared" si="108"/>
        <v>1.1210668889351849E-2</v>
      </c>
      <c r="F3508" s="77"/>
    </row>
    <row r="3509" spans="1:6" x14ac:dyDescent="0.3">
      <c r="A3509" s="3">
        <v>41068</v>
      </c>
      <c r="B3509" s="4">
        <v>6551.9931640000004</v>
      </c>
      <c r="C3509" s="5">
        <f t="shared" si="109"/>
        <v>1.769148111581953E-2</v>
      </c>
      <c r="D3509" s="57">
        <v>241.93</v>
      </c>
      <c r="E3509" s="34">
        <f t="shared" si="108"/>
        <v>-2.9261457302999228E-3</v>
      </c>
      <c r="F3509" s="77"/>
    </row>
    <row r="3510" spans="1:6" x14ac:dyDescent="0.3">
      <c r="A3510" s="3">
        <v>41071</v>
      </c>
      <c r="B3510" s="4">
        <v>6516.3930659999996</v>
      </c>
      <c r="C3510" s="5">
        <f t="shared" si="109"/>
        <v>-5.4334760597135601E-3</v>
      </c>
      <c r="D3510" s="57">
        <v>241.92</v>
      </c>
      <c r="E3510" s="34">
        <f t="shared" si="108"/>
        <v>-4.1334270243553739E-5</v>
      </c>
      <c r="F3510" s="77"/>
    </row>
    <row r="3511" spans="1:6" x14ac:dyDescent="0.3">
      <c r="A3511" s="3">
        <v>41072</v>
      </c>
      <c r="B3511" s="4">
        <v>6522.4931640000004</v>
      </c>
      <c r="C3511" s="5">
        <f t="shared" si="109"/>
        <v>9.3611572202867421E-4</v>
      </c>
      <c r="D3511" s="57">
        <v>243.44</v>
      </c>
      <c r="E3511" s="34">
        <f t="shared" si="108"/>
        <v>6.2830687830688348E-3</v>
      </c>
      <c r="F3511" s="77"/>
    </row>
    <row r="3512" spans="1:6" x14ac:dyDescent="0.3">
      <c r="A3512" s="3">
        <v>41073</v>
      </c>
      <c r="B3512" s="4">
        <v>6615.2929690000001</v>
      </c>
      <c r="C3512" s="5">
        <f t="shared" si="109"/>
        <v>1.4227658453088932E-2</v>
      </c>
      <c r="D3512" s="57">
        <v>242.56</v>
      </c>
      <c r="E3512" s="34">
        <f t="shared" si="108"/>
        <v>-3.6148537627340716E-3</v>
      </c>
      <c r="F3512" s="77"/>
    </row>
    <row r="3513" spans="1:6" x14ac:dyDescent="0.3">
      <c r="A3513" s="3">
        <v>41074</v>
      </c>
      <c r="B3513" s="4">
        <v>6695.9931640000004</v>
      </c>
      <c r="C3513" s="5">
        <f t="shared" si="109"/>
        <v>1.2199035685671156E-2</v>
      </c>
      <c r="D3513" s="57">
        <v>241.84</v>
      </c>
      <c r="E3513" s="34">
        <f t="shared" si="108"/>
        <v>-2.9683377308706849E-3</v>
      </c>
      <c r="F3513" s="77"/>
    </row>
    <row r="3514" spans="1:6" x14ac:dyDescent="0.3">
      <c r="A3514" s="3">
        <v>41075</v>
      </c>
      <c r="B3514" s="4">
        <v>6718.9931640000004</v>
      </c>
      <c r="C3514" s="5">
        <f t="shared" si="109"/>
        <v>3.4348900061094145E-3</v>
      </c>
      <c r="D3514" s="57">
        <v>244.21</v>
      </c>
      <c r="E3514" s="34">
        <f t="shared" si="108"/>
        <v>9.7998676811115182E-3</v>
      </c>
      <c r="F3514" s="77"/>
    </row>
    <row r="3515" spans="1:6" x14ac:dyDescent="0.3">
      <c r="A3515" s="3">
        <v>41078</v>
      </c>
      <c r="B3515" s="4">
        <v>6519.8930659999996</v>
      </c>
      <c r="C3515" s="5">
        <f t="shared" si="109"/>
        <v>-2.9632430505625251E-2</v>
      </c>
      <c r="D3515" s="57">
        <v>244.36</v>
      </c>
      <c r="E3515" s="34">
        <f t="shared" si="108"/>
        <v>6.1422546169276337E-4</v>
      </c>
      <c r="F3515" s="77"/>
    </row>
    <row r="3516" spans="1:6" x14ac:dyDescent="0.3">
      <c r="A3516" s="3">
        <v>41079</v>
      </c>
      <c r="B3516" s="4">
        <v>6693.8930659999996</v>
      </c>
      <c r="C3516" s="5">
        <f t="shared" si="109"/>
        <v>2.6687554264866131E-2</v>
      </c>
      <c r="D3516" s="57">
        <v>248.27</v>
      </c>
      <c r="E3516" s="34">
        <f t="shared" si="108"/>
        <v>1.6000982157472476E-2</v>
      </c>
      <c r="F3516" s="77"/>
    </row>
    <row r="3517" spans="1:6" x14ac:dyDescent="0.3">
      <c r="A3517" s="3">
        <v>41080</v>
      </c>
      <c r="B3517" s="4">
        <v>6796.0932620000003</v>
      </c>
      <c r="C3517" s="5">
        <f t="shared" si="109"/>
        <v>1.5267676820100551E-2</v>
      </c>
      <c r="D3517" s="57">
        <v>249.67</v>
      </c>
      <c r="E3517" s="34">
        <f t="shared" si="108"/>
        <v>5.6390220324644691E-3</v>
      </c>
      <c r="F3517" s="77"/>
    </row>
    <row r="3518" spans="1:6" x14ac:dyDescent="0.3">
      <c r="A3518" s="3">
        <v>41081</v>
      </c>
      <c r="B3518" s="4">
        <v>6773.4931640000004</v>
      </c>
      <c r="C3518" s="5">
        <f t="shared" si="109"/>
        <v>-3.3254543645490076E-3</v>
      </c>
      <c r="D3518" s="57">
        <v>248.4</v>
      </c>
      <c r="E3518" s="34">
        <f t="shared" si="108"/>
        <v>-5.0867144630911687E-3</v>
      </c>
      <c r="F3518" s="77"/>
    </row>
    <row r="3519" spans="1:6" x14ac:dyDescent="0.3">
      <c r="A3519" s="3">
        <v>41082</v>
      </c>
      <c r="B3519" s="4">
        <v>6876.2929690000001</v>
      </c>
      <c r="C3519" s="5">
        <f t="shared" si="109"/>
        <v>1.517677843780274E-2</v>
      </c>
      <c r="D3519" s="57">
        <v>246.58</v>
      </c>
      <c r="E3519" s="34">
        <f t="shared" si="108"/>
        <v>-7.3268921095007711E-3</v>
      </c>
      <c r="F3519" s="77"/>
    </row>
    <row r="3520" spans="1:6" x14ac:dyDescent="0.3">
      <c r="A3520" s="3">
        <v>41085</v>
      </c>
      <c r="B3520" s="4">
        <v>6623.9931640000004</v>
      </c>
      <c r="C3520" s="5">
        <f t="shared" si="109"/>
        <v>-3.6691252995971646E-2</v>
      </c>
      <c r="D3520" s="57">
        <v>242.82</v>
      </c>
      <c r="E3520" s="34">
        <f t="shared" si="108"/>
        <v>-1.5248600859761652E-2</v>
      </c>
      <c r="F3520" s="77"/>
    </row>
    <row r="3521" spans="1:6" x14ac:dyDescent="0.3">
      <c r="A3521" s="3">
        <v>41086</v>
      </c>
      <c r="B3521" s="4">
        <v>6528.3930659999996</v>
      </c>
      <c r="C3521" s="5">
        <f t="shared" si="109"/>
        <v>-1.4432396838747863E-2</v>
      </c>
      <c r="D3521" s="57">
        <v>242.59</v>
      </c>
      <c r="E3521" s="34">
        <f t="shared" si="108"/>
        <v>-9.4720368997602833E-4</v>
      </c>
      <c r="F3521" s="77"/>
    </row>
    <row r="3522" spans="1:6" x14ac:dyDescent="0.3">
      <c r="A3522" s="3">
        <v>41087</v>
      </c>
      <c r="B3522" s="4">
        <v>6666.8930659999996</v>
      </c>
      <c r="C3522" s="5">
        <f t="shared" si="109"/>
        <v>2.1215021614018781E-2</v>
      </c>
      <c r="D3522" s="57">
        <v>245.87</v>
      </c>
      <c r="E3522" s="34">
        <f t="shared" ref="E3522:E3585" si="110">D3522/D3521-1</f>
        <v>1.3520755183643152E-2</v>
      </c>
      <c r="F3522" s="77"/>
    </row>
    <row r="3523" spans="1:6" x14ac:dyDescent="0.3">
      <c r="A3523" s="3">
        <v>41088</v>
      </c>
      <c r="B3523" s="4">
        <v>6721.6933589999999</v>
      </c>
      <c r="C3523" s="5">
        <f t="shared" ref="C3523:C3586" si="111">B3523/B3522-1</f>
        <v>8.21976480760922E-3</v>
      </c>
      <c r="D3523" s="57">
        <v>244.67</v>
      </c>
      <c r="E3523" s="34">
        <f t="shared" si="110"/>
        <v>-4.8806279741326897E-3</v>
      </c>
      <c r="F3523" s="77"/>
    </row>
    <row r="3524" spans="1:6" x14ac:dyDescent="0.3">
      <c r="A3524" s="3">
        <v>41089</v>
      </c>
      <c r="B3524" s="4">
        <v>7102.1928710000002</v>
      </c>
      <c r="C3524" s="5">
        <f t="shared" si="111"/>
        <v>5.6607686735743679E-2</v>
      </c>
      <c r="D3524" s="57">
        <v>251.17</v>
      </c>
      <c r="E3524" s="34">
        <f t="shared" si="110"/>
        <v>2.6566395553194067E-2</v>
      </c>
      <c r="F3524" s="77"/>
    </row>
    <row r="3525" spans="1:6" x14ac:dyDescent="0.3">
      <c r="A3525" s="3">
        <v>41092</v>
      </c>
      <c r="B3525" s="4">
        <v>7123.9926759999998</v>
      </c>
      <c r="C3525" s="5">
        <f t="shared" si="111"/>
        <v>3.0694470561358767E-3</v>
      </c>
      <c r="D3525" s="57">
        <v>254.82</v>
      </c>
      <c r="E3525" s="34">
        <f t="shared" si="110"/>
        <v>1.4531990285464147E-2</v>
      </c>
      <c r="F3525" s="77"/>
    </row>
    <row r="3526" spans="1:6" x14ac:dyDescent="0.3">
      <c r="A3526" s="3">
        <v>41093</v>
      </c>
      <c r="B3526" s="4">
        <v>7219.4926759999998</v>
      </c>
      <c r="C3526" s="5">
        <f t="shared" si="111"/>
        <v>1.3405404011956668E-2</v>
      </c>
      <c r="D3526" s="57">
        <v>257.39</v>
      </c>
      <c r="E3526" s="34">
        <f t="shared" si="110"/>
        <v>1.0085550584726377E-2</v>
      </c>
      <c r="F3526" s="77"/>
    </row>
    <row r="3527" spans="1:6" x14ac:dyDescent="0.3">
      <c r="A3527" s="3">
        <v>41094</v>
      </c>
      <c r="B3527" s="4">
        <v>7168.4926759999998</v>
      </c>
      <c r="C3527" s="5">
        <f t="shared" si="111"/>
        <v>-7.0642082884218027E-3</v>
      </c>
      <c r="D3527" s="57">
        <v>257.33</v>
      </c>
      <c r="E3527" s="34">
        <f t="shared" si="110"/>
        <v>-2.3310928940523112E-4</v>
      </c>
      <c r="F3527" s="77"/>
    </row>
    <row r="3528" spans="1:6" x14ac:dyDescent="0.3">
      <c r="A3528" s="3">
        <v>41095</v>
      </c>
      <c r="B3528" s="4">
        <v>6954.1933589999999</v>
      </c>
      <c r="C3528" s="5">
        <f t="shared" si="111"/>
        <v>-2.9894613370739842E-2</v>
      </c>
      <c r="D3528" s="57">
        <v>256.93</v>
      </c>
      <c r="E3528" s="34">
        <f t="shared" si="110"/>
        <v>-1.5544242801072139E-3</v>
      </c>
      <c r="F3528" s="77"/>
    </row>
    <row r="3529" spans="1:6" x14ac:dyDescent="0.3">
      <c r="A3529" s="3">
        <v>41096</v>
      </c>
      <c r="B3529" s="4">
        <v>6738.8930659999996</v>
      </c>
      <c r="C3529" s="5">
        <f t="shared" si="111"/>
        <v>-3.0959779500718376E-2</v>
      </c>
      <c r="D3529" s="57">
        <v>254.4</v>
      </c>
      <c r="E3529" s="34">
        <f t="shared" si="110"/>
        <v>-9.8470400498190669E-3</v>
      </c>
      <c r="F3529" s="77"/>
    </row>
    <row r="3530" spans="1:6" x14ac:dyDescent="0.3">
      <c r="A3530" s="3">
        <v>41099</v>
      </c>
      <c r="B3530" s="4">
        <v>6688.2929690000001</v>
      </c>
      <c r="C3530" s="5">
        <f t="shared" si="111"/>
        <v>-7.508665964042982E-3</v>
      </c>
      <c r="D3530" s="57">
        <v>253.46</v>
      </c>
      <c r="E3530" s="34">
        <f t="shared" si="110"/>
        <v>-3.694968553459077E-3</v>
      </c>
      <c r="F3530" s="77"/>
    </row>
    <row r="3531" spans="1:6" x14ac:dyDescent="0.3">
      <c r="A3531" s="3">
        <v>41100</v>
      </c>
      <c r="B3531" s="4">
        <v>6726.8930659999996</v>
      </c>
      <c r="C3531" s="5">
        <f t="shared" si="111"/>
        <v>5.7712927915851697E-3</v>
      </c>
      <c r="D3531" s="57">
        <v>255.6</v>
      </c>
      <c r="E3531" s="34">
        <f t="shared" si="110"/>
        <v>8.4431468476287019E-3</v>
      </c>
      <c r="F3531" s="77"/>
    </row>
    <row r="3532" spans="1:6" x14ac:dyDescent="0.3">
      <c r="A3532" s="3">
        <v>41101</v>
      </c>
      <c r="B3532" s="4">
        <v>6805.8930659999996</v>
      </c>
      <c r="C3532" s="5">
        <f t="shared" si="111"/>
        <v>1.1743906023910622E-2</v>
      </c>
      <c r="D3532" s="57">
        <v>255.59</v>
      </c>
      <c r="E3532" s="34">
        <f t="shared" si="110"/>
        <v>-3.9123630672932563E-5</v>
      </c>
      <c r="F3532" s="77"/>
    </row>
    <row r="3533" spans="1:6" x14ac:dyDescent="0.3">
      <c r="A3533" s="3">
        <v>41102</v>
      </c>
      <c r="B3533" s="4">
        <v>6630.0932620000003</v>
      </c>
      <c r="C3533" s="5">
        <f t="shared" si="111"/>
        <v>-2.5830526911778451E-2</v>
      </c>
      <c r="D3533" s="57">
        <v>252.89</v>
      </c>
      <c r="E3533" s="34">
        <f t="shared" si="110"/>
        <v>-1.0563793575648517E-2</v>
      </c>
      <c r="F3533" s="77"/>
    </row>
    <row r="3534" spans="1:6" x14ac:dyDescent="0.3">
      <c r="A3534" s="3">
        <v>41103</v>
      </c>
      <c r="B3534" s="4">
        <v>6664.5932620000003</v>
      </c>
      <c r="C3534" s="5">
        <f t="shared" si="111"/>
        <v>5.2035467129452062E-3</v>
      </c>
      <c r="D3534" s="57">
        <v>256.26</v>
      </c>
      <c r="E3534" s="34">
        <f t="shared" si="110"/>
        <v>1.3325951994938467E-2</v>
      </c>
      <c r="F3534" s="77"/>
    </row>
    <row r="3535" spans="1:6" x14ac:dyDescent="0.3">
      <c r="A3535" s="3">
        <v>41106</v>
      </c>
      <c r="B3535" s="4">
        <v>6532.0932620000003</v>
      </c>
      <c r="C3535" s="5">
        <f t="shared" si="111"/>
        <v>-1.9881183260722746E-2</v>
      </c>
      <c r="D3535" s="57">
        <v>256.73</v>
      </c>
      <c r="E3535" s="34">
        <f t="shared" si="110"/>
        <v>1.8340747678140534E-3</v>
      </c>
      <c r="F3535" s="77"/>
    </row>
    <row r="3536" spans="1:6" x14ac:dyDescent="0.3">
      <c r="A3536" s="3">
        <v>41107</v>
      </c>
      <c r="B3536" s="4">
        <v>6558.1933589999999</v>
      </c>
      <c r="C3536" s="5">
        <f t="shared" si="111"/>
        <v>3.9956712118356386E-3</v>
      </c>
      <c r="D3536" s="57">
        <v>256.08999999999997</v>
      </c>
      <c r="E3536" s="34">
        <f t="shared" si="110"/>
        <v>-2.4928913644687301E-3</v>
      </c>
      <c r="F3536" s="77"/>
    </row>
    <row r="3537" spans="1:6" x14ac:dyDescent="0.3">
      <c r="A3537" s="3">
        <v>41108</v>
      </c>
      <c r="B3537" s="4">
        <v>6591.1933589999999</v>
      </c>
      <c r="C3537" s="5">
        <f t="shared" si="111"/>
        <v>5.0318735959062888E-3</v>
      </c>
      <c r="D3537" s="57">
        <v>258.93</v>
      </c>
      <c r="E3537" s="34">
        <f t="shared" si="110"/>
        <v>1.1089851224179048E-2</v>
      </c>
      <c r="F3537" s="77"/>
    </row>
    <row r="3538" spans="1:6" x14ac:dyDescent="0.3">
      <c r="A3538" s="3">
        <v>41109</v>
      </c>
      <c r="B3538" s="4">
        <v>6632.5932620000003</v>
      </c>
      <c r="C3538" s="5">
        <f t="shared" si="111"/>
        <v>6.2810936874535539E-3</v>
      </c>
      <c r="D3538" s="57">
        <v>261.86</v>
      </c>
      <c r="E3538" s="34">
        <f t="shared" si="110"/>
        <v>1.1315799636967494E-2</v>
      </c>
      <c r="F3538" s="77"/>
    </row>
    <row r="3539" spans="1:6" x14ac:dyDescent="0.3">
      <c r="A3539" s="3">
        <v>41110</v>
      </c>
      <c r="B3539" s="4">
        <v>6246.2934569999998</v>
      </c>
      <c r="C3539" s="5">
        <f t="shared" si="111"/>
        <v>-5.8242649555072412E-2</v>
      </c>
      <c r="D3539" s="57">
        <v>258.17</v>
      </c>
      <c r="E3539" s="34">
        <f t="shared" si="110"/>
        <v>-1.4091499274421437E-2</v>
      </c>
      <c r="F3539" s="77"/>
    </row>
    <row r="3540" spans="1:6" x14ac:dyDescent="0.3">
      <c r="A3540" s="3">
        <v>41113</v>
      </c>
      <c r="B3540" s="4">
        <v>6177.3935549999997</v>
      </c>
      <c r="C3540" s="5">
        <f t="shared" si="111"/>
        <v>-1.1030525938992897E-2</v>
      </c>
      <c r="D3540" s="57">
        <v>251.75</v>
      </c>
      <c r="E3540" s="34">
        <f t="shared" si="110"/>
        <v>-2.4867335476624008E-2</v>
      </c>
      <c r="F3540" s="77"/>
    </row>
    <row r="3541" spans="1:6" x14ac:dyDescent="0.3">
      <c r="A3541" s="3">
        <v>41114</v>
      </c>
      <c r="B3541" s="4">
        <v>5956.2939450000003</v>
      </c>
      <c r="C3541" s="5">
        <f t="shared" si="111"/>
        <v>-3.5791731258734583E-2</v>
      </c>
      <c r="D3541" s="57">
        <v>250.57</v>
      </c>
      <c r="E3541" s="34">
        <f t="shared" si="110"/>
        <v>-4.6871896722939788E-3</v>
      </c>
      <c r="F3541" s="77"/>
    </row>
    <row r="3542" spans="1:6" x14ac:dyDescent="0.3">
      <c r="A3542" s="3">
        <v>41115</v>
      </c>
      <c r="B3542" s="4">
        <v>6004.8940430000002</v>
      </c>
      <c r="C3542" s="5">
        <f t="shared" si="111"/>
        <v>8.1594525805424034E-3</v>
      </c>
      <c r="D3542" s="57">
        <v>250.39</v>
      </c>
      <c r="E3542" s="34">
        <f t="shared" si="110"/>
        <v>-7.1836213433373874E-4</v>
      </c>
      <c r="F3542" s="77"/>
    </row>
    <row r="3543" spans="1:6" x14ac:dyDescent="0.3">
      <c r="A3543" s="3">
        <v>41116</v>
      </c>
      <c r="B3543" s="4">
        <v>6368.7934569999998</v>
      </c>
      <c r="C3543" s="5">
        <f t="shared" si="111"/>
        <v>6.0600472113942372E-2</v>
      </c>
      <c r="D3543" s="57">
        <v>256.58</v>
      </c>
      <c r="E3543" s="34">
        <f t="shared" si="110"/>
        <v>2.47214345620832E-2</v>
      </c>
      <c r="F3543" s="77"/>
    </row>
    <row r="3544" spans="1:6" x14ac:dyDescent="0.3">
      <c r="A3544" s="3">
        <v>41117</v>
      </c>
      <c r="B3544" s="4">
        <v>6617.5932620000003</v>
      </c>
      <c r="C3544" s="5">
        <f t="shared" si="111"/>
        <v>3.9065453555656271E-2</v>
      </c>
      <c r="D3544" s="57">
        <v>259.81</v>
      </c>
      <c r="E3544" s="34">
        <f t="shared" si="110"/>
        <v>1.2588666302907559E-2</v>
      </c>
      <c r="F3544" s="77"/>
    </row>
    <row r="3545" spans="1:6" x14ac:dyDescent="0.3">
      <c r="A3545" s="3">
        <v>41120</v>
      </c>
      <c r="B3545" s="4">
        <v>6801.7929690000001</v>
      </c>
      <c r="C3545" s="5">
        <f t="shared" si="111"/>
        <v>2.7834848668884415E-2</v>
      </c>
      <c r="D3545" s="57">
        <v>263.94</v>
      </c>
      <c r="E3545" s="34">
        <f t="shared" si="110"/>
        <v>1.5896231861745047E-2</v>
      </c>
      <c r="F3545" s="77"/>
    </row>
    <row r="3546" spans="1:6" x14ac:dyDescent="0.3">
      <c r="A3546" s="3">
        <v>41121</v>
      </c>
      <c r="B3546" s="4">
        <v>6738.0932620000003</v>
      </c>
      <c r="C3546" s="5">
        <f t="shared" si="111"/>
        <v>-9.3651346476317787E-3</v>
      </c>
      <c r="D3546" s="57">
        <v>261.38</v>
      </c>
      <c r="E3546" s="34">
        <f t="shared" si="110"/>
        <v>-9.6991740547094363E-3</v>
      </c>
      <c r="F3546" s="77"/>
    </row>
    <row r="3547" spans="1:6" x14ac:dyDescent="0.3">
      <c r="A3547" s="3">
        <v>41122</v>
      </c>
      <c r="B3547" s="4">
        <v>6719.9931640000004</v>
      </c>
      <c r="C3547" s="5">
        <f t="shared" si="111"/>
        <v>-2.6862344132392302E-3</v>
      </c>
      <c r="D3547" s="57">
        <v>262.57</v>
      </c>
      <c r="E3547" s="34">
        <f t="shared" si="110"/>
        <v>4.5527584359934536E-3</v>
      </c>
      <c r="F3547" s="77"/>
    </row>
    <row r="3548" spans="1:6" x14ac:dyDescent="0.3">
      <c r="A3548" s="3">
        <v>41123</v>
      </c>
      <c r="B3548" s="4">
        <v>6373.3935549999997</v>
      </c>
      <c r="C3548" s="5">
        <f t="shared" si="111"/>
        <v>-5.1577375235556278E-2</v>
      </c>
      <c r="D3548" s="57">
        <v>259.27999999999997</v>
      </c>
      <c r="E3548" s="34">
        <f t="shared" si="110"/>
        <v>-1.2529992002132895E-2</v>
      </c>
      <c r="F3548" s="77"/>
    </row>
    <row r="3549" spans="1:6" x14ac:dyDescent="0.3">
      <c r="A3549" s="3">
        <v>41124</v>
      </c>
      <c r="B3549" s="4">
        <v>6755.6933589999999</v>
      </c>
      <c r="C3549" s="5">
        <f t="shared" si="111"/>
        <v>5.9983712083820917E-2</v>
      </c>
      <c r="D3549" s="57">
        <v>265.58</v>
      </c>
      <c r="E3549" s="34">
        <f t="shared" si="110"/>
        <v>2.4298056155507508E-2</v>
      </c>
      <c r="F3549" s="77"/>
    </row>
    <row r="3550" spans="1:6" x14ac:dyDescent="0.3">
      <c r="A3550" s="3">
        <v>41127</v>
      </c>
      <c r="B3550" s="4">
        <v>7053.5927730000003</v>
      </c>
      <c r="C3550" s="5">
        <f t="shared" si="111"/>
        <v>4.4096053235325616E-2</v>
      </c>
      <c r="D3550" s="57">
        <v>266.8</v>
      </c>
      <c r="E3550" s="34">
        <f t="shared" si="110"/>
        <v>4.5937194065819309E-3</v>
      </c>
      <c r="F3550" s="77"/>
    </row>
    <row r="3551" spans="1:6" x14ac:dyDescent="0.3">
      <c r="A3551" s="3">
        <v>41128</v>
      </c>
      <c r="B3551" s="4">
        <v>7211.0927730000003</v>
      </c>
      <c r="C3551" s="5">
        <f t="shared" si="111"/>
        <v>2.2329046355338944E-2</v>
      </c>
      <c r="D3551" s="57">
        <v>268.8</v>
      </c>
      <c r="E3551" s="34">
        <f t="shared" si="110"/>
        <v>7.496251874062887E-3</v>
      </c>
      <c r="F3551" s="77"/>
    </row>
    <row r="3552" spans="1:6" x14ac:dyDescent="0.3">
      <c r="A3552" s="3">
        <v>41129</v>
      </c>
      <c r="B3552" s="4">
        <v>7150.1928710000002</v>
      </c>
      <c r="C3552" s="5">
        <f t="shared" si="111"/>
        <v>-8.4453083488293945E-3</v>
      </c>
      <c r="D3552" s="57">
        <v>269.2</v>
      </c>
      <c r="E3552" s="34">
        <f t="shared" si="110"/>
        <v>1.4880952380951218E-3</v>
      </c>
      <c r="F3552" s="77"/>
    </row>
    <row r="3553" spans="1:6" x14ac:dyDescent="0.3">
      <c r="A3553" s="3">
        <v>41130</v>
      </c>
      <c r="B3553" s="4">
        <v>7110.1928710000002</v>
      </c>
      <c r="C3553" s="5">
        <f t="shared" si="111"/>
        <v>-5.5942546895809686E-3</v>
      </c>
      <c r="D3553" s="57">
        <v>270.27</v>
      </c>
      <c r="E3553" s="34">
        <f t="shared" si="110"/>
        <v>3.9747399702823039E-3</v>
      </c>
      <c r="F3553" s="77"/>
    </row>
    <row r="3554" spans="1:6" x14ac:dyDescent="0.3">
      <c r="A3554" s="3">
        <v>41131</v>
      </c>
      <c r="B3554" s="4">
        <v>7047.6928710000002</v>
      </c>
      <c r="C3554" s="5">
        <f t="shared" si="111"/>
        <v>-8.7901975563723367E-3</v>
      </c>
      <c r="D3554" s="57">
        <v>269.88</v>
      </c>
      <c r="E3554" s="34">
        <f t="shared" si="110"/>
        <v>-1.4430014430013571E-3</v>
      </c>
      <c r="F3554" s="77"/>
    </row>
    <row r="3555" spans="1:6" x14ac:dyDescent="0.3">
      <c r="A3555" s="3">
        <v>41134</v>
      </c>
      <c r="B3555" s="4">
        <v>7069.5927730000003</v>
      </c>
      <c r="C3555" s="5">
        <f t="shared" si="111"/>
        <v>3.1073859773478318E-3</v>
      </c>
      <c r="D3555" s="57">
        <v>268.72000000000003</v>
      </c>
      <c r="E3555" s="34">
        <f t="shared" si="110"/>
        <v>-4.2982066103451899E-3</v>
      </c>
      <c r="F3555" s="77"/>
    </row>
    <row r="3556" spans="1:6" x14ac:dyDescent="0.3">
      <c r="A3556" s="3">
        <v>41135</v>
      </c>
      <c r="B3556" s="4">
        <v>7124.7924800000001</v>
      </c>
      <c r="C3556" s="5">
        <f t="shared" si="111"/>
        <v>7.8080462018712549E-3</v>
      </c>
      <c r="D3556" s="57">
        <v>270.54000000000002</v>
      </c>
      <c r="E3556" s="34">
        <f t="shared" si="110"/>
        <v>6.7728490622209758E-3</v>
      </c>
      <c r="F3556" s="77"/>
    </row>
    <row r="3557" spans="1:6" x14ac:dyDescent="0.3">
      <c r="A3557" s="3">
        <v>41136</v>
      </c>
      <c r="B3557" s="4">
        <v>7128.892578</v>
      </c>
      <c r="C3557" s="5">
        <f t="shared" si="111"/>
        <v>5.7546911176831195E-4</v>
      </c>
      <c r="D3557" s="57">
        <v>270.35000000000002</v>
      </c>
      <c r="E3557" s="34">
        <f t="shared" si="110"/>
        <v>-7.0229910549268748E-4</v>
      </c>
      <c r="F3557" s="77"/>
    </row>
    <row r="3558" spans="1:6" x14ac:dyDescent="0.3">
      <c r="A3558" s="3">
        <v>41137</v>
      </c>
      <c r="B3558" s="4">
        <v>7417.2924800000001</v>
      </c>
      <c r="C3558" s="5">
        <f t="shared" si="111"/>
        <v>4.0455077537570494E-2</v>
      </c>
      <c r="D3558" s="57">
        <v>271.22000000000003</v>
      </c>
      <c r="E3558" s="34">
        <f t="shared" si="110"/>
        <v>3.2180506750509874E-3</v>
      </c>
      <c r="F3558" s="77"/>
    </row>
    <row r="3559" spans="1:6" x14ac:dyDescent="0.3">
      <c r="A3559" s="3">
        <v>41138</v>
      </c>
      <c r="B3559" s="4">
        <v>7560.9921880000002</v>
      </c>
      <c r="C3559" s="5">
        <f t="shared" si="111"/>
        <v>1.9373606796209364E-2</v>
      </c>
      <c r="D3559" s="57">
        <v>272.83</v>
      </c>
      <c r="E3559" s="34">
        <f t="shared" si="110"/>
        <v>5.9361404026250231E-3</v>
      </c>
      <c r="F3559" s="77"/>
    </row>
    <row r="3560" spans="1:6" x14ac:dyDescent="0.3">
      <c r="A3560" s="3">
        <v>41141</v>
      </c>
      <c r="B3560" s="4">
        <v>7469.5922849999997</v>
      </c>
      <c r="C3560" s="5">
        <f t="shared" si="111"/>
        <v>-1.2088347762752694E-2</v>
      </c>
      <c r="D3560" s="57">
        <v>271.5</v>
      </c>
      <c r="E3560" s="34">
        <f t="shared" si="110"/>
        <v>-4.8748304805189546E-3</v>
      </c>
      <c r="F3560" s="77"/>
    </row>
    <row r="3561" spans="1:6" x14ac:dyDescent="0.3">
      <c r="A3561" s="3">
        <v>41142</v>
      </c>
      <c r="B3561" s="4">
        <v>7544.4921880000002</v>
      </c>
      <c r="C3561" s="5">
        <f t="shared" si="111"/>
        <v>1.0027308070135188E-2</v>
      </c>
      <c r="D3561" s="57">
        <v>272.58</v>
      </c>
      <c r="E3561" s="34">
        <f t="shared" si="110"/>
        <v>3.9779005524860356E-3</v>
      </c>
      <c r="F3561" s="77"/>
    </row>
    <row r="3562" spans="1:6" x14ac:dyDescent="0.3">
      <c r="A3562" s="3">
        <v>41143</v>
      </c>
      <c r="B3562" s="4">
        <v>7340.6928710000002</v>
      </c>
      <c r="C3562" s="5">
        <f t="shared" si="111"/>
        <v>-2.701299330976259E-2</v>
      </c>
      <c r="D3562" s="57">
        <v>269.27</v>
      </c>
      <c r="E3562" s="34">
        <f t="shared" si="110"/>
        <v>-1.2143224007630793E-2</v>
      </c>
      <c r="F3562" s="77"/>
    </row>
    <row r="3563" spans="1:6" x14ac:dyDescent="0.3">
      <c r="A3563" s="3">
        <v>41144</v>
      </c>
      <c r="B3563" s="4">
        <v>7282.892578</v>
      </c>
      <c r="C3563" s="5">
        <f t="shared" si="111"/>
        <v>-7.8739560441691836E-3</v>
      </c>
      <c r="D3563" s="57">
        <v>267.69</v>
      </c>
      <c r="E3563" s="34">
        <f t="shared" si="110"/>
        <v>-5.8677164184647301E-3</v>
      </c>
      <c r="F3563" s="77"/>
    </row>
    <row r="3564" spans="1:6" x14ac:dyDescent="0.3">
      <c r="A3564" s="3">
        <v>41145</v>
      </c>
      <c r="B3564" s="4">
        <v>7310.2924800000001</v>
      </c>
      <c r="C3564" s="5">
        <f t="shared" si="111"/>
        <v>3.7622279481053233E-3</v>
      </c>
      <c r="D3564" s="57">
        <v>268</v>
      </c>
      <c r="E3564" s="34">
        <f t="shared" si="110"/>
        <v>1.1580559602526463E-3</v>
      </c>
      <c r="F3564" s="77"/>
    </row>
    <row r="3565" spans="1:6" x14ac:dyDescent="0.3">
      <c r="A3565" s="3">
        <v>41148</v>
      </c>
      <c r="B3565" s="4">
        <v>7398.892578</v>
      </c>
      <c r="C3565" s="5">
        <f t="shared" si="111"/>
        <v>1.2119911514128612E-2</v>
      </c>
      <c r="D3565" s="57">
        <v>269.2</v>
      </c>
      <c r="E3565" s="34">
        <f t="shared" si="110"/>
        <v>4.4776119402984982E-3</v>
      </c>
      <c r="F3565" s="77"/>
    </row>
    <row r="3566" spans="1:6" x14ac:dyDescent="0.3">
      <c r="A3566" s="3">
        <v>41149</v>
      </c>
      <c r="B3566" s="4">
        <v>7333.4926759999998</v>
      </c>
      <c r="C3566" s="5">
        <f t="shared" si="111"/>
        <v>-8.8391473873348225E-3</v>
      </c>
      <c r="D3566" s="57">
        <v>267.32</v>
      </c>
      <c r="E3566" s="34">
        <f t="shared" si="110"/>
        <v>-6.9836552748885339E-3</v>
      </c>
      <c r="F3566" s="77"/>
    </row>
    <row r="3567" spans="1:6" x14ac:dyDescent="0.3">
      <c r="A3567" s="3">
        <v>41150</v>
      </c>
      <c r="B3567" s="4">
        <v>7305.9926759999998</v>
      </c>
      <c r="C3567" s="5">
        <f t="shared" si="111"/>
        <v>-3.7499185197249485E-3</v>
      </c>
      <c r="D3567" s="57">
        <v>267.01</v>
      </c>
      <c r="E3567" s="34">
        <f t="shared" si="110"/>
        <v>-1.1596588358521176E-3</v>
      </c>
      <c r="F3567" s="77"/>
    </row>
    <row r="3568" spans="1:6" x14ac:dyDescent="0.3">
      <c r="A3568" s="3">
        <v>41151</v>
      </c>
      <c r="B3568" s="4">
        <v>7194.9926759999998</v>
      </c>
      <c r="C3568" s="5">
        <f t="shared" si="111"/>
        <v>-1.5193007291758209E-2</v>
      </c>
      <c r="D3568" s="57">
        <v>264.97000000000003</v>
      </c>
      <c r="E3568" s="34">
        <f t="shared" si="110"/>
        <v>-7.6401632897642457E-3</v>
      </c>
      <c r="F3568" s="77"/>
    </row>
    <row r="3569" spans="1:6" x14ac:dyDescent="0.3">
      <c r="A3569" s="3">
        <v>41152</v>
      </c>
      <c r="B3569" s="4">
        <v>7420.4926759999998</v>
      </c>
      <c r="C3569" s="5">
        <f t="shared" si="111"/>
        <v>3.1341241076198623E-2</v>
      </c>
      <c r="D3569" s="57">
        <v>266.23</v>
      </c>
      <c r="E3569" s="34">
        <f t="shared" si="110"/>
        <v>4.755255311922113E-3</v>
      </c>
      <c r="F3569" s="77"/>
    </row>
    <row r="3570" spans="1:6" x14ac:dyDescent="0.3">
      <c r="A3570" s="3">
        <v>41155</v>
      </c>
      <c r="B3570" s="4">
        <v>7434.1928710000002</v>
      </c>
      <c r="C3570" s="5">
        <f t="shared" si="111"/>
        <v>1.8462648773054369E-3</v>
      </c>
      <c r="D3570" s="57">
        <v>268.47000000000003</v>
      </c>
      <c r="E3570" s="34">
        <f t="shared" si="110"/>
        <v>8.4137775607557863E-3</v>
      </c>
      <c r="F3570" s="77"/>
    </row>
    <row r="3571" spans="1:6" x14ac:dyDescent="0.3">
      <c r="A3571" s="3">
        <v>41156</v>
      </c>
      <c r="B3571" s="4">
        <v>7488.1923829999996</v>
      </c>
      <c r="C3571" s="5">
        <f t="shared" si="111"/>
        <v>7.2636684219811176E-3</v>
      </c>
      <c r="D3571" s="57">
        <v>265.43</v>
      </c>
      <c r="E3571" s="34">
        <f t="shared" si="110"/>
        <v>-1.1323425336164261E-2</v>
      </c>
      <c r="F3571" s="77"/>
    </row>
    <row r="3572" spans="1:6" x14ac:dyDescent="0.3">
      <c r="A3572" s="3">
        <v>41157</v>
      </c>
      <c r="B3572" s="4">
        <v>7493.9921880000002</v>
      </c>
      <c r="C3572" s="5">
        <f t="shared" si="111"/>
        <v>7.7452670863098483E-4</v>
      </c>
      <c r="D3572" s="57">
        <v>265.49</v>
      </c>
      <c r="E3572" s="34">
        <f t="shared" si="110"/>
        <v>2.2604829898664747E-4</v>
      </c>
      <c r="F3572" s="77"/>
    </row>
    <row r="3573" spans="1:6" x14ac:dyDescent="0.3">
      <c r="A3573" s="3">
        <v>41158</v>
      </c>
      <c r="B3573" s="4">
        <v>7861.9921880000002</v>
      </c>
      <c r="C3573" s="5">
        <f t="shared" si="111"/>
        <v>4.9106002617573141E-2</v>
      </c>
      <c r="D3573" s="57">
        <v>271.67</v>
      </c>
      <c r="E3573" s="34">
        <f t="shared" si="110"/>
        <v>2.3277712908207571E-2</v>
      </c>
      <c r="F3573" s="77"/>
    </row>
    <row r="3574" spans="1:6" x14ac:dyDescent="0.3">
      <c r="A3574" s="3">
        <v>41159</v>
      </c>
      <c r="B3574" s="4">
        <v>7882.7919920000004</v>
      </c>
      <c r="C3574" s="5">
        <f t="shared" si="111"/>
        <v>2.6456149411784313E-3</v>
      </c>
      <c r="D3574" s="57">
        <v>272.3</v>
      </c>
      <c r="E3574" s="34">
        <f t="shared" si="110"/>
        <v>2.3189899510436263E-3</v>
      </c>
      <c r="F3574" s="77"/>
    </row>
    <row r="3575" spans="1:6" x14ac:dyDescent="0.3">
      <c r="A3575" s="3">
        <v>41162</v>
      </c>
      <c r="B3575" s="4">
        <v>7857.6923829999996</v>
      </c>
      <c r="C3575" s="5">
        <f t="shared" si="111"/>
        <v>-3.1841013977628174E-3</v>
      </c>
      <c r="D3575" s="57">
        <v>271.69</v>
      </c>
      <c r="E3575" s="34">
        <f t="shared" si="110"/>
        <v>-2.2401762761660171E-3</v>
      </c>
      <c r="F3575" s="77"/>
    </row>
    <row r="3576" spans="1:6" x14ac:dyDescent="0.3">
      <c r="A3576" s="3">
        <v>41163</v>
      </c>
      <c r="B3576" s="4">
        <v>7930.3920900000003</v>
      </c>
      <c r="C3576" s="5">
        <f t="shared" si="111"/>
        <v>9.2520428971341051E-3</v>
      </c>
      <c r="D3576" s="57">
        <v>272.58</v>
      </c>
      <c r="E3576" s="34">
        <f t="shared" si="110"/>
        <v>3.2757922632411507E-3</v>
      </c>
      <c r="F3576" s="77"/>
    </row>
    <row r="3577" spans="1:6" x14ac:dyDescent="0.3">
      <c r="A3577" s="3">
        <v>41164</v>
      </c>
      <c r="B3577" s="4">
        <v>7992.091797</v>
      </c>
      <c r="C3577" s="5">
        <f t="shared" si="111"/>
        <v>7.7801584461127948E-3</v>
      </c>
      <c r="D3577" s="57">
        <v>272.91000000000003</v>
      </c>
      <c r="E3577" s="34">
        <f t="shared" si="110"/>
        <v>1.210653753026758E-3</v>
      </c>
      <c r="F3577" s="77"/>
    </row>
    <row r="3578" spans="1:6" x14ac:dyDescent="0.3">
      <c r="A3578" s="3">
        <v>41165</v>
      </c>
      <c r="B3578" s="4">
        <v>7935.8920900000003</v>
      </c>
      <c r="C3578" s="5">
        <f t="shared" si="111"/>
        <v>-7.0319146010179301E-3</v>
      </c>
      <c r="D3578" s="57">
        <v>272.42</v>
      </c>
      <c r="E3578" s="34">
        <f t="shared" si="110"/>
        <v>-1.7954637059837131E-3</v>
      </c>
      <c r="F3578" s="2"/>
    </row>
    <row r="3579" spans="1:6" x14ac:dyDescent="0.3">
      <c r="A3579" s="3">
        <v>41166</v>
      </c>
      <c r="B3579" s="4">
        <v>8154.4916990000002</v>
      </c>
      <c r="C3579" s="5">
        <f t="shared" si="111"/>
        <v>2.7545688187400774E-2</v>
      </c>
      <c r="D3579" s="57">
        <v>275.95</v>
      </c>
      <c r="E3579" s="34">
        <f t="shared" si="110"/>
        <v>1.295793260406719E-2</v>
      </c>
      <c r="F3579" s="2"/>
    </row>
    <row r="3580" spans="1:6" x14ac:dyDescent="0.3">
      <c r="A3580" s="3">
        <v>41169</v>
      </c>
      <c r="B3580" s="4">
        <v>8147.9916990000002</v>
      </c>
      <c r="C3580" s="5">
        <f t="shared" si="111"/>
        <v>-7.9710670387922455E-4</v>
      </c>
      <c r="D3580" s="57">
        <v>275.01</v>
      </c>
      <c r="E3580" s="34">
        <f t="shared" si="110"/>
        <v>-3.4064142054720525E-3</v>
      </c>
      <c r="F3580" s="2"/>
    </row>
    <row r="3581" spans="1:6" x14ac:dyDescent="0.3">
      <c r="A3581" s="3">
        <v>41170</v>
      </c>
      <c r="B3581" s="4">
        <v>8058.2915039999998</v>
      </c>
      <c r="C3581" s="5">
        <f t="shared" si="111"/>
        <v>-1.1008871672145815E-2</v>
      </c>
      <c r="D3581" s="57">
        <v>273.8</v>
      </c>
      <c r="E3581" s="34">
        <f t="shared" si="110"/>
        <v>-4.3998400058179454E-3</v>
      </c>
      <c r="F3581" s="2"/>
    </row>
    <row r="3582" spans="1:6" x14ac:dyDescent="0.3">
      <c r="A3582" s="3">
        <v>41171</v>
      </c>
      <c r="B3582" s="4">
        <v>8098.7915039999998</v>
      </c>
      <c r="C3582" s="5">
        <f t="shared" si="111"/>
        <v>5.0258792425039722E-3</v>
      </c>
      <c r="D3582" s="57">
        <v>274.89999999999998</v>
      </c>
      <c r="E3582" s="34">
        <f t="shared" si="110"/>
        <v>4.0175310445580426E-3</v>
      </c>
      <c r="F3582" s="2"/>
    </row>
    <row r="3583" spans="1:6" x14ac:dyDescent="0.3">
      <c r="A3583" s="3">
        <v>41172</v>
      </c>
      <c r="B3583" s="4">
        <v>8022.091797</v>
      </c>
      <c r="C3583" s="5">
        <f t="shared" si="111"/>
        <v>-9.4705126020490082E-3</v>
      </c>
      <c r="D3583" s="57">
        <v>274.5</v>
      </c>
      <c r="E3583" s="34">
        <f t="shared" si="110"/>
        <v>-1.4550745725717684E-3</v>
      </c>
      <c r="F3583" s="2"/>
    </row>
    <row r="3584" spans="1:6" x14ac:dyDescent="0.3">
      <c r="A3584" s="3">
        <v>41173</v>
      </c>
      <c r="B3584" s="4">
        <v>8230.6914059999999</v>
      </c>
      <c r="C3584" s="5">
        <f t="shared" si="111"/>
        <v>2.6003144102390907E-2</v>
      </c>
      <c r="D3584" s="57">
        <v>275.77999999999997</v>
      </c>
      <c r="E3584" s="34">
        <f t="shared" si="110"/>
        <v>4.6630236794169555E-3</v>
      </c>
      <c r="F3584" s="2"/>
    </row>
    <row r="3585" spans="1:6" x14ac:dyDescent="0.3">
      <c r="A3585" s="3">
        <v>41176</v>
      </c>
      <c r="B3585" s="4">
        <v>8138.3916019999997</v>
      </c>
      <c r="C3585" s="5">
        <f t="shared" si="111"/>
        <v>-1.1214100911706604E-2</v>
      </c>
      <c r="D3585" s="57">
        <v>274.7</v>
      </c>
      <c r="E3585" s="34">
        <f t="shared" si="110"/>
        <v>-3.9161650591050812E-3</v>
      </c>
      <c r="F3585" s="2"/>
    </row>
    <row r="3586" spans="1:6" x14ac:dyDescent="0.3">
      <c r="A3586" s="3">
        <v>41177</v>
      </c>
      <c r="B3586" s="4">
        <v>8174.9916990000002</v>
      </c>
      <c r="C3586" s="5">
        <f t="shared" si="111"/>
        <v>4.4972150260016441E-3</v>
      </c>
      <c r="D3586" s="57">
        <v>275.77999999999997</v>
      </c>
      <c r="E3586" s="34">
        <f t="shared" ref="E3586:E3649" si="112">D3586/D3585-1</f>
        <v>3.9315617036765893E-3</v>
      </c>
      <c r="F3586" s="2"/>
    </row>
    <row r="3587" spans="1:6" x14ac:dyDescent="0.3">
      <c r="A3587" s="3">
        <v>41178</v>
      </c>
      <c r="B3587" s="4">
        <v>7854.3920900000003</v>
      </c>
      <c r="C3587" s="5">
        <f t="shared" ref="C3587:C3650" si="113">B3587/B3586-1</f>
        <v>-3.9217117375081489E-2</v>
      </c>
      <c r="D3587" s="57">
        <v>270.72000000000003</v>
      </c>
      <c r="E3587" s="34">
        <f t="shared" si="112"/>
        <v>-1.8347958517658802E-2</v>
      </c>
      <c r="F3587" s="2"/>
    </row>
    <row r="3588" spans="1:6" x14ac:dyDescent="0.3">
      <c r="A3588" s="3">
        <v>41179</v>
      </c>
      <c r="B3588" s="4">
        <v>7842.2919920000004</v>
      </c>
      <c r="C3588" s="5">
        <f t="shared" si="113"/>
        <v>-1.5405518162768805E-3</v>
      </c>
      <c r="D3588" s="57">
        <v>271.64999999999998</v>
      </c>
      <c r="E3588" s="34">
        <f t="shared" si="112"/>
        <v>3.4352836879429915E-3</v>
      </c>
      <c r="F3588" s="2"/>
    </row>
    <row r="3589" spans="1:6" x14ac:dyDescent="0.3">
      <c r="A3589" s="3">
        <v>41180</v>
      </c>
      <c r="B3589" s="4">
        <v>7708.4921880000002</v>
      </c>
      <c r="C3589" s="5">
        <f t="shared" si="113"/>
        <v>-1.7061313725182714E-2</v>
      </c>
      <c r="D3589" s="57">
        <v>268.48</v>
      </c>
      <c r="E3589" s="34">
        <f t="shared" si="112"/>
        <v>-1.166942757224354E-2</v>
      </c>
      <c r="F3589" s="2"/>
    </row>
    <row r="3590" spans="1:6" x14ac:dyDescent="0.3">
      <c r="A3590" s="3">
        <v>41183</v>
      </c>
      <c r="B3590" s="4">
        <v>7784.0922849999997</v>
      </c>
      <c r="C3590" s="5">
        <f t="shared" si="113"/>
        <v>9.807378039208281E-3</v>
      </c>
      <c r="D3590" s="57">
        <v>272.33</v>
      </c>
      <c r="E3590" s="34">
        <f t="shared" si="112"/>
        <v>1.4339988081048638E-2</v>
      </c>
      <c r="F3590" s="2"/>
    </row>
    <row r="3591" spans="1:6" x14ac:dyDescent="0.3">
      <c r="A3591" s="3">
        <v>41184</v>
      </c>
      <c r="B3591" s="4">
        <v>7867.0922849999997</v>
      </c>
      <c r="C3591" s="5">
        <f t="shared" si="113"/>
        <v>1.0662771837885554E-2</v>
      </c>
      <c r="D3591" s="57">
        <v>271.62</v>
      </c>
      <c r="E3591" s="34">
        <f t="shared" si="112"/>
        <v>-2.6071310542356008E-3</v>
      </c>
      <c r="F3591" s="2"/>
    </row>
    <row r="3592" spans="1:6" x14ac:dyDescent="0.3">
      <c r="A3592" s="3">
        <v>41185</v>
      </c>
      <c r="B3592" s="4">
        <v>7826.6923829999996</v>
      </c>
      <c r="C3592" s="5">
        <f t="shared" si="113"/>
        <v>-5.1353029221520297E-3</v>
      </c>
      <c r="D3592" s="57">
        <v>271.37</v>
      </c>
      <c r="E3592" s="34">
        <f t="shared" si="112"/>
        <v>-9.2040350489652756E-4</v>
      </c>
      <c r="F3592" s="2"/>
    </row>
    <row r="3593" spans="1:6" x14ac:dyDescent="0.3">
      <c r="A3593" s="3">
        <v>41186</v>
      </c>
      <c r="B3593" s="4">
        <v>7812.7919920000004</v>
      </c>
      <c r="C3593" s="5">
        <f t="shared" si="113"/>
        <v>-1.7760236789414741E-3</v>
      </c>
      <c r="D3593" s="57">
        <v>271.33</v>
      </c>
      <c r="E3593" s="34">
        <f t="shared" si="112"/>
        <v>-1.4740022847048451E-4</v>
      </c>
      <c r="F3593" s="2"/>
    </row>
    <row r="3594" spans="1:6" x14ac:dyDescent="0.3">
      <c r="A3594" s="3">
        <v>41187</v>
      </c>
      <c r="B3594" s="4">
        <v>7954.3916019999997</v>
      </c>
      <c r="C3594" s="5">
        <f t="shared" si="113"/>
        <v>1.8124072693217919E-2</v>
      </c>
      <c r="D3594" s="57">
        <v>274.11</v>
      </c>
      <c r="E3594" s="34">
        <f t="shared" si="112"/>
        <v>1.024582611580005E-2</v>
      </c>
      <c r="F3594" s="2"/>
    </row>
    <row r="3595" spans="1:6" x14ac:dyDescent="0.3">
      <c r="A3595" s="3">
        <v>41190</v>
      </c>
      <c r="B3595" s="4">
        <v>7890.9921880000002</v>
      </c>
      <c r="C3595" s="5">
        <f t="shared" si="113"/>
        <v>-7.970366204256174E-3</v>
      </c>
      <c r="D3595" s="57">
        <v>271.43</v>
      </c>
      <c r="E3595" s="34">
        <f t="shared" si="112"/>
        <v>-9.7770967859618363E-3</v>
      </c>
      <c r="F3595" s="2"/>
    </row>
    <row r="3596" spans="1:6" x14ac:dyDescent="0.3">
      <c r="A3596" s="3">
        <v>41191</v>
      </c>
      <c r="B3596" s="4">
        <v>7745.3920900000003</v>
      </c>
      <c r="C3596" s="5">
        <f t="shared" si="113"/>
        <v>-1.8451431015407249E-2</v>
      </c>
      <c r="D3596" s="57">
        <v>270.2</v>
      </c>
      <c r="E3596" s="34">
        <f t="shared" si="112"/>
        <v>-4.5315550970784768E-3</v>
      </c>
      <c r="F3596" s="2"/>
    </row>
    <row r="3597" spans="1:6" x14ac:dyDescent="0.3">
      <c r="A3597" s="3">
        <v>41192</v>
      </c>
      <c r="B3597" s="4">
        <v>7667.9921880000002</v>
      </c>
      <c r="C3597" s="5">
        <f t="shared" si="113"/>
        <v>-9.9930256726358246E-3</v>
      </c>
      <c r="D3597" s="57">
        <v>268.70999999999998</v>
      </c>
      <c r="E3597" s="34">
        <f t="shared" si="112"/>
        <v>-5.5144337527757159E-3</v>
      </c>
      <c r="F3597" s="2"/>
    </row>
    <row r="3598" spans="1:6" x14ac:dyDescent="0.3">
      <c r="A3598" s="3">
        <v>41193</v>
      </c>
      <c r="B3598" s="4">
        <v>7734.6923829999996</v>
      </c>
      <c r="C3598" s="5">
        <f t="shared" si="113"/>
        <v>8.698521511847801E-3</v>
      </c>
      <c r="D3598" s="57">
        <v>270.83999999999997</v>
      </c>
      <c r="E3598" s="34">
        <f t="shared" si="112"/>
        <v>7.9267611923634629E-3</v>
      </c>
      <c r="F3598" s="2"/>
    </row>
    <row r="3599" spans="1:6" x14ac:dyDescent="0.3">
      <c r="A3599" s="3">
        <v>41194</v>
      </c>
      <c r="B3599" s="4">
        <v>7652.3920900000003</v>
      </c>
      <c r="C3599" s="5">
        <f t="shared" si="113"/>
        <v>-1.0640409330419653E-2</v>
      </c>
      <c r="D3599" s="57">
        <v>269.43</v>
      </c>
      <c r="E3599" s="34">
        <f t="shared" si="112"/>
        <v>-5.2060256978289088E-3</v>
      </c>
      <c r="F3599" s="2"/>
    </row>
    <row r="3600" spans="1:6" x14ac:dyDescent="0.3">
      <c r="A3600" s="3">
        <v>41197</v>
      </c>
      <c r="B3600" s="4">
        <v>7678.4921880000002</v>
      </c>
      <c r="C3600" s="5">
        <f t="shared" si="113"/>
        <v>3.4107110159851128E-3</v>
      </c>
      <c r="D3600" s="57">
        <v>270.8</v>
      </c>
      <c r="E3600" s="34">
        <f t="shared" si="112"/>
        <v>5.0848086701555939E-3</v>
      </c>
      <c r="F3600" s="2"/>
    </row>
    <row r="3601" spans="1:6" x14ac:dyDescent="0.3">
      <c r="A3601" s="3">
        <v>41198</v>
      </c>
      <c r="B3601" s="4">
        <v>7940.1923829999996</v>
      </c>
      <c r="C3601" s="5">
        <f t="shared" si="113"/>
        <v>3.4082237579011521E-2</v>
      </c>
      <c r="D3601" s="57">
        <v>274.38</v>
      </c>
      <c r="E3601" s="34">
        <f t="shared" si="112"/>
        <v>1.3220088626292315E-2</v>
      </c>
      <c r="F3601" s="2"/>
    </row>
    <row r="3602" spans="1:6" x14ac:dyDescent="0.3">
      <c r="A3602" s="3">
        <v>41199</v>
      </c>
      <c r="B3602" s="4">
        <v>8128.1918949999999</v>
      </c>
      <c r="C3602" s="5">
        <f t="shared" si="113"/>
        <v>2.3676946720146086E-2</v>
      </c>
      <c r="D3602" s="57">
        <v>275.66000000000003</v>
      </c>
      <c r="E3602" s="34">
        <f t="shared" si="112"/>
        <v>4.6650630512428126E-3</v>
      </c>
      <c r="F3602" s="2"/>
    </row>
    <row r="3603" spans="1:6" x14ac:dyDescent="0.3">
      <c r="A3603" s="3">
        <v>41200</v>
      </c>
      <c r="B3603" s="4">
        <v>8100.2915039999998</v>
      </c>
      <c r="C3603" s="5">
        <f t="shared" si="113"/>
        <v>-3.4325458060558978E-3</v>
      </c>
      <c r="D3603" s="57">
        <v>276.18</v>
      </c>
      <c r="E3603" s="34">
        <f t="shared" si="112"/>
        <v>1.8863817746499478E-3</v>
      </c>
      <c r="F3603" s="2"/>
    </row>
    <row r="3604" spans="1:6" x14ac:dyDescent="0.3">
      <c r="A3604" s="3">
        <v>41201</v>
      </c>
      <c r="B3604" s="4">
        <v>7913.3920900000003</v>
      </c>
      <c r="C3604" s="5">
        <f t="shared" si="113"/>
        <v>-2.3073171367685608E-2</v>
      </c>
      <c r="D3604" s="57">
        <v>274.08</v>
      </c>
      <c r="E3604" s="34">
        <f t="shared" si="112"/>
        <v>-7.6037366934608164E-3</v>
      </c>
      <c r="F3604" s="2"/>
    </row>
    <row r="3605" spans="1:6" x14ac:dyDescent="0.3">
      <c r="A3605" s="3">
        <v>41204</v>
      </c>
      <c r="B3605" s="4">
        <v>7877.0922849999997</v>
      </c>
      <c r="C3605" s="5">
        <f t="shared" si="113"/>
        <v>-4.587135906720996E-3</v>
      </c>
      <c r="D3605" s="57">
        <v>272.95</v>
      </c>
      <c r="E3605" s="34">
        <f t="shared" si="112"/>
        <v>-4.1228838295388481E-3</v>
      </c>
      <c r="F3605" s="2"/>
    </row>
    <row r="3606" spans="1:6" x14ac:dyDescent="0.3">
      <c r="A3606" s="3">
        <v>41205</v>
      </c>
      <c r="B3606" s="4">
        <v>7747.6923829999996</v>
      </c>
      <c r="C3606" s="5">
        <f t="shared" si="113"/>
        <v>-1.6427369049161755E-2</v>
      </c>
      <c r="D3606" s="57">
        <v>268.39999999999998</v>
      </c>
      <c r="E3606" s="34">
        <f t="shared" si="112"/>
        <v>-1.6669719728888088E-2</v>
      </c>
      <c r="F3606" s="2"/>
    </row>
    <row r="3607" spans="1:6" x14ac:dyDescent="0.3">
      <c r="A3607" s="3">
        <v>41206</v>
      </c>
      <c r="B3607" s="4">
        <v>7791.4921880000002</v>
      </c>
      <c r="C3607" s="5">
        <f t="shared" si="113"/>
        <v>5.6532710431438371E-3</v>
      </c>
      <c r="D3607" s="57">
        <v>269.52</v>
      </c>
      <c r="E3607" s="34">
        <f t="shared" si="112"/>
        <v>4.1728763040238537E-3</v>
      </c>
      <c r="F3607" s="2"/>
    </row>
    <row r="3608" spans="1:6" x14ac:dyDescent="0.3">
      <c r="A3608" s="3">
        <v>41207</v>
      </c>
      <c r="B3608" s="4">
        <v>7779.1923829999996</v>
      </c>
      <c r="C3608" s="5">
        <f t="shared" si="113"/>
        <v>-1.5786199489417063E-3</v>
      </c>
      <c r="D3608" s="57">
        <v>270.23</v>
      </c>
      <c r="E3608" s="34">
        <f t="shared" si="112"/>
        <v>2.6343128524786152E-3</v>
      </c>
      <c r="F3608" s="2"/>
    </row>
    <row r="3609" spans="1:6" x14ac:dyDescent="0.3">
      <c r="A3609" s="3">
        <v>41208</v>
      </c>
      <c r="B3609" s="4">
        <v>7775.5922849999997</v>
      </c>
      <c r="C3609" s="5">
        <f t="shared" si="113"/>
        <v>-4.6278557242873664E-4</v>
      </c>
      <c r="D3609" s="57">
        <v>270.51</v>
      </c>
      <c r="E3609" s="34">
        <f t="shared" si="112"/>
        <v>1.0361543870036627E-3</v>
      </c>
      <c r="F3609" s="2"/>
    </row>
    <row r="3610" spans="1:6" x14ac:dyDescent="0.3">
      <c r="A3610" s="3">
        <v>41211</v>
      </c>
      <c r="B3610" s="4">
        <v>7728.5922849999997</v>
      </c>
      <c r="C3610" s="5">
        <f t="shared" si="113"/>
        <v>-6.0445556141964785E-3</v>
      </c>
      <c r="D3610" s="57">
        <v>269.45999999999998</v>
      </c>
      <c r="E3610" s="34">
        <f t="shared" si="112"/>
        <v>-3.8815570588888182E-3</v>
      </c>
      <c r="F3610" s="2"/>
    </row>
    <row r="3611" spans="1:6" x14ac:dyDescent="0.3">
      <c r="A3611" s="3">
        <v>41212</v>
      </c>
      <c r="B3611" s="4">
        <v>7833.8920900000003</v>
      </c>
      <c r="C3611" s="5">
        <f t="shared" si="113"/>
        <v>1.3624706947521492E-2</v>
      </c>
      <c r="D3611" s="57">
        <v>271.76</v>
      </c>
      <c r="E3611" s="34">
        <f t="shared" si="112"/>
        <v>8.5355896979144585E-3</v>
      </c>
      <c r="F3611" s="2"/>
    </row>
    <row r="3612" spans="1:6" x14ac:dyDescent="0.3">
      <c r="A3612" s="3">
        <v>41213</v>
      </c>
      <c r="B3612" s="4">
        <v>7842.8920900000003</v>
      </c>
      <c r="C3612" s="5">
        <f t="shared" si="113"/>
        <v>1.1488542217077402E-3</v>
      </c>
      <c r="D3612" s="57">
        <v>270.3</v>
      </c>
      <c r="E3612" s="34">
        <f t="shared" si="112"/>
        <v>-5.3723874006476047E-3</v>
      </c>
      <c r="F3612" s="2"/>
    </row>
    <row r="3613" spans="1:6" x14ac:dyDescent="0.3">
      <c r="A3613" s="3">
        <v>41214</v>
      </c>
      <c r="B3613" s="4">
        <v>7886.3920900000003</v>
      </c>
      <c r="C3613" s="5">
        <f t="shared" si="113"/>
        <v>5.546423373013587E-3</v>
      </c>
      <c r="D3613" s="57">
        <v>273.7</v>
      </c>
      <c r="E3613" s="34">
        <f t="shared" si="112"/>
        <v>1.2578616352201255E-2</v>
      </c>
      <c r="F3613" s="2"/>
    </row>
    <row r="3614" spans="1:6" x14ac:dyDescent="0.3">
      <c r="A3614" s="3">
        <v>41215</v>
      </c>
      <c r="B3614" s="4">
        <v>7968.8916019999997</v>
      </c>
      <c r="C3614" s="5">
        <f t="shared" si="113"/>
        <v>1.0460995479112611E-2</v>
      </c>
      <c r="D3614" s="57">
        <v>274.85000000000002</v>
      </c>
      <c r="E3614" s="34">
        <f t="shared" si="112"/>
        <v>4.2016806722691147E-3</v>
      </c>
      <c r="F3614" s="2"/>
    </row>
    <row r="3615" spans="1:6" x14ac:dyDescent="0.3">
      <c r="A3615" s="3">
        <v>41218</v>
      </c>
      <c r="B3615" s="4">
        <v>7818.5922849999997</v>
      </c>
      <c r="C3615" s="5">
        <f t="shared" si="113"/>
        <v>-1.886075561151801E-2</v>
      </c>
      <c r="D3615" s="57">
        <v>273.20999999999998</v>
      </c>
      <c r="E3615" s="34">
        <f t="shared" si="112"/>
        <v>-5.9668910314718548E-3</v>
      </c>
      <c r="F3615" s="2"/>
    </row>
    <row r="3616" spans="1:6" x14ac:dyDescent="0.3">
      <c r="A3616" s="3">
        <v>41219</v>
      </c>
      <c r="B3616" s="4">
        <v>7837.5922849999997</v>
      </c>
      <c r="C3616" s="5">
        <f t="shared" si="113"/>
        <v>2.4301049738137959E-3</v>
      </c>
      <c r="D3616" s="57">
        <v>274.74</v>
      </c>
      <c r="E3616" s="34">
        <f t="shared" si="112"/>
        <v>5.6000878445152669E-3</v>
      </c>
      <c r="F3616" s="2"/>
    </row>
    <row r="3617" spans="1:6" x14ac:dyDescent="0.3">
      <c r="A3617" s="3">
        <v>41220</v>
      </c>
      <c r="B3617" s="4">
        <v>7660.6923829999996</v>
      </c>
      <c r="C3617" s="5">
        <f t="shared" si="113"/>
        <v>-2.2570694617345732E-2</v>
      </c>
      <c r="D3617" s="57">
        <v>271.04000000000002</v>
      </c>
      <c r="E3617" s="34">
        <f t="shared" si="112"/>
        <v>-1.3467278153890927E-2</v>
      </c>
      <c r="F3617" s="2"/>
    </row>
    <row r="3618" spans="1:6" x14ac:dyDescent="0.3">
      <c r="A3618" s="3">
        <v>41221</v>
      </c>
      <c r="B3618" s="4">
        <v>7624.0922849999997</v>
      </c>
      <c r="C3618" s="5">
        <f t="shared" si="113"/>
        <v>-4.7776488299177133E-3</v>
      </c>
      <c r="D3618" s="57">
        <v>270.58</v>
      </c>
      <c r="E3618" s="34">
        <f t="shared" si="112"/>
        <v>-1.6971664698939293E-3</v>
      </c>
      <c r="F3618" s="2"/>
    </row>
    <row r="3619" spans="1:6" x14ac:dyDescent="0.3">
      <c r="A3619" s="3">
        <v>41222</v>
      </c>
      <c r="B3619" s="4">
        <v>7636.5922849999997</v>
      </c>
      <c r="C3619" s="5">
        <f t="shared" si="113"/>
        <v>1.6395394405959163E-3</v>
      </c>
      <c r="D3619" s="57">
        <v>270.27</v>
      </c>
      <c r="E3619" s="34">
        <f t="shared" si="112"/>
        <v>-1.1456870426491683E-3</v>
      </c>
      <c r="F3619" s="2"/>
    </row>
    <row r="3620" spans="1:6" x14ac:dyDescent="0.3">
      <c r="A3620" s="3">
        <v>41225</v>
      </c>
      <c r="B3620" s="4">
        <v>7567.7919920000004</v>
      </c>
      <c r="C3620" s="5">
        <f t="shared" si="113"/>
        <v>-9.0092924215868786E-3</v>
      </c>
      <c r="D3620" s="57">
        <v>269.52999999999997</v>
      </c>
      <c r="E3620" s="34">
        <f t="shared" si="112"/>
        <v>-2.7380027380027316E-3</v>
      </c>
      <c r="F3620" s="2"/>
    </row>
    <row r="3621" spans="1:6" x14ac:dyDescent="0.3">
      <c r="A3621" s="3">
        <v>41226</v>
      </c>
      <c r="B3621" s="4">
        <v>7693.3920900000003</v>
      </c>
      <c r="C3621" s="5">
        <f t="shared" si="113"/>
        <v>1.6596663615064067E-2</v>
      </c>
      <c r="D3621" s="57">
        <v>270.60000000000002</v>
      </c>
      <c r="E3621" s="34">
        <f t="shared" si="112"/>
        <v>3.9698734834714422E-3</v>
      </c>
      <c r="F3621" s="2"/>
    </row>
    <row r="3622" spans="1:6" x14ac:dyDescent="0.3">
      <c r="A3622" s="3">
        <v>41227</v>
      </c>
      <c r="B3622" s="4">
        <v>7672.9921880000002</v>
      </c>
      <c r="C3622" s="5">
        <f t="shared" si="113"/>
        <v>-2.6516134575431671E-3</v>
      </c>
      <c r="D3622" s="57">
        <v>268.14</v>
      </c>
      <c r="E3622" s="34">
        <f t="shared" si="112"/>
        <v>-9.0909090909092605E-3</v>
      </c>
      <c r="F3622" s="2"/>
    </row>
    <row r="3623" spans="1:6" x14ac:dyDescent="0.3">
      <c r="A3623" s="3">
        <v>41228</v>
      </c>
      <c r="B3623" s="4">
        <v>7695.4921880000002</v>
      </c>
      <c r="C3623" s="5">
        <f t="shared" si="113"/>
        <v>2.9323632096469598E-3</v>
      </c>
      <c r="D3623" s="57">
        <v>265.52</v>
      </c>
      <c r="E3623" s="34">
        <f t="shared" si="112"/>
        <v>-9.7710151413440416E-3</v>
      </c>
      <c r="F3623" s="2"/>
    </row>
    <row r="3624" spans="1:6" x14ac:dyDescent="0.3">
      <c r="A3624" s="3">
        <v>41229</v>
      </c>
      <c r="B3624" s="4">
        <v>7588.1923829999996</v>
      </c>
      <c r="C3624" s="5">
        <f t="shared" si="113"/>
        <v>-1.3943202381170527E-2</v>
      </c>
      <c r="D3624" s="57">
        <v>262.86</v>
      </c>
      <c r="E3624" s="34">
        <f t="shared" si="112"/>
        <v>-1.0018077734257225E-2</v>
      </c>
      <c r="F3624" s="2"/>
    </row>
    <row r="3625" spans="1:6" x14ac:dyDescent="0.3">
      <c r="A3625" s="3">
        <v>41232</v>
      </c>
      <c r="B3625" s="4">
        <v>7763.7919920000004</v>
      </c>
      <c r="C3625" s="5">
        <f t="shared" si="113"/>
        <v>2.3141164606395703E-2</v>
      </c>
      <c r="D3625" s="57">
        <v>268.58</v>
      </c>
      <c r="E3625" s="34">
        <f t="shared" si="112"/>
        <v>2.1760633036597365E-2</v>
      </c>
      <c r="F3625" s="2"/>
    </row>
    <row r="3626" spans="1:6" x14ac:dyDescent="0.3">
      <c r="A3626" s="3">
        <v>41233</v>
      </c>
      <c r="B3626" s="4">
        <v>7778.6923829999996</v>
      </c>
      <c r="C3626" s="5">
        <f t="shared" si="113"/>
        <v>1.9192156378420311E-3</v>
      </c>
      <c r="D3626" s="57">
        <v>269.49</v>
      </c>
      <c r="E3626" s="34">
        <f t="shared" si="112"/>
        <v>3.3881897386254245E-3</v>
      </c>
      <c r="F3626" s="2"/>
    </row>
    <row r="3627" spans="1:6" x14ac:dyDescent="0.3">
      <c r="A3627" s="3">
        <v>41234</v>
      </c>
      <c r="B3627" s="4">
        <v>7805.3920900000003</v>
      </c>
      <c r="C3627" s="5">
        <f t="shared" si="113"/>
        <v>3.4324158464411614E-3</v>
      </c>
      <c r="D3627" s="57">
        <v>270.11</v>
      </c>
      <c r="E3627" s="34">
        <f t="shared" si="112"/>
        <v>2.3006419533193601E-3</v>
      </c>
      <c r="F3627" s="2"/>
    </row>
    <row r="3628" spans="1:6" x14ac:dyDescent="0.3">
      <c r="A3628" s="3">
        <v>41235</v>
      </c>
      <c r="B3628" s="4">
        <v>7875.5922849999997</v>
      </c>
      <c r="C3628" s="5">
        <f t="shared" si="113"/>
        <v>8.9938076384321608E-3</v>
      </c>
      <c r="D3628" s="57">
        <v>271.7</v>
      </c>
      <c r="E3628" s="34">
        <f t="shared" si="112"/>
        <v>5.8864906889783963E-3</v>
      </c>
      <c r="F3628" s="2"/>
    </row>
    <row r="3629" spans="1:6" x14ac:dyDescent="0.3">
      <c r="A3629" s="3">
        <v>41236</v>
      </c>
      <c r="B3629" s="4">
        <v>7909.5922849999997</v>
      </c>
      <c r="C3629" s="5">
        <f t="shared" si="113"/>
        <v>4.317135622263768E-3</v>
      </c>
      <c r="D3629" s="57">
        <v>273.33</v>
      </c>
      <c r="E3629" s="34">
        <f t="shared" si="112"/>
        <v>5.9992638940007392E-3</v>
      </c>
      <c r="F3629" s="2"/>
    </row>
    <row r="3630" spans="1:6" x14ac:dyDescent="0.3">
      <c r="A3630" s="3">
        <v>41239</v>
      </c>
      <c r="B3630" s="4">
        <v>7874.7919920000004</v>
      </c>
      <c r="C3630" s="5">
        <f t="shared" si="113"/>
        <v>-4.3997581349415338E-3</v>
      </c>
      <c r="D3630" s="57">
        <v>272</v>
      </c>
      <c r="E3630" s="34">
        <f t="shared" si="112"/>
        <v>-4.8659129989389038E-3</v>
      </c>
      <c r="F3630" s="2"/>
    </row>
    <row r="3631" spans="1:6" x14ac:dyDescent="0.3">
      <c r="A3631" s="3">
        <v>41240</v>
      </c>
      <c r="B3631" s="4">
        <v>7863.6923829999996</v>
      </c>
      <c r="C3631" s="5">
        <f t="shared" si="113"/>
        <v>-1.4095113891613442E-3</v>
      </c>
      <c r="D3631" s="57">
        <v>272.86</v>
      </c>
      <c r="E3631" s="34">
        <f t="shared" si="112"/>
        <v>3.1617647058823639E-3</v>
      </c>
      <c r="F3631" s="2"/>
    </row>
    <row r="3632" spans="1:6" x14ac:dyDescent="0.3">
      <c r="A3632" s="3">
        <v>41241</v>
      </c>
      <c r="B3632" s="4">
        <v>7837.5922849999997</v>
      </c>
      <c r="C3632" s="5">
        <f t="shared" si="113"/>
        <v>-3.3190639624235407E-3</v>
      </c>
      <c r="D3632" s="57">
        <v>273.14999999999998</v>
      </c>
      <c r="E3632" s="34">
        <f t="shared" si="112"/>
        <v>1.0628160961663191E-3</v>
      </c>
      <c r="F3632" s="2"/>
    </row>
    <row r="3633" spans="1:6" x14ac:dyDescent="0.3">
      <c r="A3633" s="3">
        <v>41242</v>
      </c>
      <c r="B3633" s="4">
        <v>7973.6918949999999</v>
      </c>
      <c r="C3633" s="5">
        <f t="shared" si="113"/>
        <v>1.7364977030059903E-2</v>
      </c>
      <c r="D3633" s="57">
        <v>276.31</v>
      </c>
      <c r="E3633" s="34">
        <f t="shared" si="112"/>
        <v>1.1568735127219565E-2</v>
      </c>
      <c r="F3633" s="2"/>
    </row>
    <row r="3634" spans="1:6" x14ac:dyDescent="0.3">
      <c r="A3634" s="3">
        <v>41243</v>
      </c>
      <c r="B3634" s="4">
        <v>7934.5922849999997</v>
      </c>
      <c r="C3634" s="5">
        <f t="shared" si="113"/>
        <v>-4.9035767264242747E-3</v>
      </c>
      <c r="D3634" s="57">
        <v>275.77999999999997</v>
      </c>
      <c r="E3634" s="34">
        <f t="shared" si="112"/>
        <v>-1.9181354275995544E-3</v>
      </c>
      <c r="F3634" s="2"/>
    </row>
    <row r="3635" spans="1:6" x14ac:dyDescent="0.3">
      <c r="A3635" s="3">
        <v>41246</v>
      </c>
      <c r="B3635" s="4">
        <v>7889.1923829999996</v>
      </c>
      <c r="C3635" s="5">
        <f t="shared" si="113"/>
        <v>-5.7217687272762552E-3</v>
      </c>
      <c r="D3635" s="57">
        <v>276.13</v>
      </c>
      <c r="E3635" s="34">
        <f t="shared" si="112"/>
        <v>1.2691275654508338E-3</v>
      </c>
      <c r="F3635" s="2"/>
    </row>
    <row r="3636" spans="1:6" x14ac:dyDescent="0.3">
      <c r="A3636" s="3">
        <v>41247</v>
      </c>
      <c r="B3636" s="4">
        <v>7902.3920900000003</v>
      </c>
      <c r="C3636" s="5">
        <f t="shared" si="113"/>
        <v>1.673137928344115E-3</v>
      </c>
      <c r="D3636" s="57">
        <v>276.24</v>
      </c>
      <c r="E3636" s="34">
        <f t="shared" si="112"/>
        <v>3.9836308984897428E-4</v>
      </c>
      <c r="F3636" s="2"/>
    </row>
    <row r="3637" spans="1:6" x14ac:dyDescent="0.3">
      <c r="A3637" s="3">
        <v>41248</v>
      </c>
      <c r="B3637" s="4">
        <v>7883.1923829999996</v>
      </c>
      <c r="C3637" s="5">
        <f t="shared" si="113"/>
        <v>-2.4296069824599753E-3</v>
      </c>
      <c r="D3637" s="57">
        <v>276.91000000000003</v>
      </c>
      <c r="E3637" s="34">
        <f t="shared" si="112"/>
        <v>2.4254271647843328E-3</v>
      </c>
      <c r="F3637" s="2"/>
    </row>
    <row r="3638" spans="1:6" x14ac:dyDescent="0.3">
      <c r="A3638" s="3">
        <v>41249</v>
      </c>
      <c r="B3638" s="4">
        <v>7910.7919920000004</v>
      </c>
      <c r="C3638" s="5">
        <f t="shared" si="113"/>
        <v>3.5010700816484608E-3</v>
      </c>
      <c r="D3638" s="57">
        <v>278.82</v>
      </c>
      <c r="E3638" s="34">
        <f t="shared" si="112"/>
        <v>6.8975479397637152E-3</v>
      </c>
      <c r="F3638" s="2"/>
    </row>
    <row r="3639" spans="1:6" x14ac:dyDescent="0.3">
      <c r="A3639" s="3">
        <v>41250</v>
      </c>
      <c r="B3639" s="4">
        <v>7848.4921880000002</v>
      </c>
      <c r="C3639" s="5">
        <f t="shared" si="113"/>
        <v>-7.8752928989920257E-3</v>
      </c>
      <c r="D3639" s="57">
        <v>279.17</v>
      </c>
      <c r="E3639" s="34">
        <f t="shared" si="112"/>
        <v>1.2552901513522841E-3</v>
      </c>
      <c r="F3639" s="2"/>
    </row>
    <row r="3640" spans="1:6" x14ac:dyDescent="0.3">
      <c r="A3640" s="3">
        <v>41253</v>
      </c>
      <c r="B3640" s="4">
        <v>7804.3920900000003</v>
      </c>
      <c r="C3640" s="5">
        <f t="shared" si="113"/>
        <v>-5.6189261508633459E-3</v>
      </c>
      <c r="D3640" s="57">
        <v>279.55</v>
      </c>
      <c r="E3640" s="34">
        <f t="shared" si="112"/>
        <v>1.3611777769817479E-3</v>
      </c>
      <c r="F3640" s="2"/>
    </row>
    <row r="3641" spans="1:6" x14ac:dyDescent="0.3">
      <c r="A3641" s="3">
        <v>41254</v>
      </c>
      <c r="B3641" s="4">
        <v>7920.8920900000003</v>
      </c>
      <c r="C3641" s="5">
        <f t="shared" si="113"/>
        <v>1.4927491937427817E-2</v>
      </c>
      <c r="D3641" s="57">
        <v>280.49</v>
      </c>
      <c r="E3641" s="34">
        <f t="shared" si="112"/>
        <v>3.3625469504561245E-3</v>
      </c>
      <c r="F3641" s="2"/>
    </row>
    <row r="3642" spans="1:6" x14ac:dyDescent="0.3">
      <c r="A3642" s="3">
        <v>41255</v>
      </c>
      <c r="B3642" s="4">
        <v>7986.7915039999998</v>
      </c>
      <c r="C3642" s="5">
        <f t="shared" si="113"/>
        <v>8.3196959700027051E-3</v>
      </c>
      <c r="D3642" s="57">
        <v>280.64</v>
      </c>
      <c r="E3642" s="34">
        <f t="shared" si="112"/>
        <v>5.3477842347304794E-4</v>
      </c>
      <c r="F3642" s="2"/>
    </row>
    <row r="3643" spans="1:6" x14ac:dyDescent="0.3">
      <c r="A3643" s="3">
        <v>41256</v>
      </c>
      <c r="B3643" s="4">
        <v>8017.091797</v>
      </c>
      <c r="C3643" s="5">
        <f t="shared" si="113"/>
        <v>3.7938004247168866E-3</v>
      </c>
      <c r="D3643" s="57">
        <v>279.63</v>
      </c>
      <c r="E3643" s="34">
        <f t="shared" si="112"/>
        <v>-3.5989167616875539E-3</v>
      </c>
      <c r="F3643" s="2"/>
    </row>
    <row r="3644" spans="1:6" x14ac:dyDescent="0.3">
      <c r="A3644" s="3">
        <v>41257</v>
      </c>
      <c r="B3644" s="4">
        <v>8024.091797</v>
      </c>
      <c r="C3644" s="5">
        <f t="shared" si="113"/>
        <v>8.7313457014670526E-4</v>
      </c>
      <c r="D3644" s="57">
        <v>279.39999999999998</v>
      </c>
      <c r="E3644" s="34">
        <f t="shared" si="112"/>
        <v>-8.2251546686695765E-4</v>
      </c>
      <c r="F3644" s="2"/>
    </row>
    <row r="3645" spans="1:6" x14ac:dyDescent="0.3">
      <c r="A3645" s="3">
        <v>41260</v>
      </c>
      <c r="B3645" s="4">
        <v>8040.2915039999998</v>
      </c>
      <c r="C3645" s="5">
        <f t="shared" si="113"/>
        <v>2.0188835583929698E-3</v>
      </c>
      <c r="D3645" s="57">
        <v>279.18</v>
      </c>
      <c r="E3645" s="34">
        <f t="shared" si="112"/>
        <v>-7.8740157480305939E-4</v>
      </c>
      <c r="F3645" s="2"/>
    </row>
    <row r="3646" spans="1:6" x14ac:dyDescent="0.3">
      <c r="A3646" s="3">
        <v>41261</v>
      </c>
      <c r="B3646" s="4">
        <v>8168.7915039999998</v>
      </c>
      <c r="C3646" s="5">
        <f t="shared" si="113"/>
        <v>1.5982007609558924E-2</v>
      </c>
      <c r="D3646" s="57">
        <v>280.45999999999998</v>
      </c>
      <c r="E3646" s="34">
        <f t="shared" si="112"/>
        <v>4.584855648685382E-3</v>
      </c>
      <c r="F3646" s="2"/>
    </row>
    <row r="3647" spans="1:6" x14ac:dyDescent="0.3">
      <c r="A3647" s="3">
        <v>41262</v>
      </c>
      <c r="B3647" s="4">
        <v>8264.1914059999999</v>
      </c>
      <c r="C3647" s="5">
        <f t="shared" si="113"/>
        <v>1.1678582070957066E-2</v>
      </c>
      <c r="D3647" s="57">
        <v>281.64999999999998</v>
      </c>
      <c r="E3647" s="34">
        <f t="shared" si="112"/>
        <v>4.243029308992341E-3</v>
      </c>
      <c r="F3647" s="2"/>
    </row>
    <row r="3648" spans="1:6" x14ac:dyDescent="0.3">
      <c r="A3648" s="3">
        <v>41263</v>
      </c>
      <c r="B3648" s="4">
        <v>8264.1914059999999</v>
      </c>
      <c r="C3648" s="5">
        <f t="shared" si="113"/>
        <v>0</v>
      </c>
      <c r="D3648" s="57">
        <v>281.81</v>
      </c>
      <c r="E3648" s="34">
        <f t="shared" si="112"/>
        <v>5.680809515355989E-4</v>
      </c>
      <c r="F3648" s="2"/>
    </row>
    <row r="3649" spans="1:6" x14ac:dyDescent="0.3">
      <c r="A3649" s="3">
        <v>41264</v>
      </c>
      <c r="B3649" s="4">
        <v>8290.9912110000005</v>
      </c>
      <c r="C3649" s="5">
        <f t="shared" si="113"/>
        <v>3.2428829008659399E-3</v>
      </c>
      <c r="D3649" s="57">
        <v>280.95</v>
      </c>
      <c r="E3649" s="34">
        <f t="shared" si="112"/>
        <v>-3.0517015010114168E-3</v>
      </c>
      <c r="F3649" s="2"/>
    </row>
    <row r="3650" spans="1:6" x14ac:dyDescent="0.3">
      <c r="A3650" s="3">
        <v>41267</v>
      </c>
      <c r="B3650" s="4">
        <v>8299.4912110000005</v>
      </c>
      <c r="C3650" s="5">
        <f t="shared" si="113"/>
        <v>1.0252091437177313E-3</v>
      </c>
      <c r="D3650" s="57">
        <v>280.5</v>
      </c>
      <c r="E3650" s="34">
        <f t="shared" ref="E3650:E3713" si="114">D3650/D3649-1</f>
        <v>-1.6017084890549427E-3</v>
      </c>
      <c r="F3650" s="2"/>
    </row>
    <row r="3651" spans="1:6" x14ac:dyDescent="0.3">
      <c r="A3651" s="3">
        <v>41270</v>
      </c>
      <c r="B3651" s="4">
        <v>8280.8916019999997</v>
      </c>
      <c r="C3651" s="5">
        <f t="shared" ref="C3651:C3714" si="115">B3651/B3650-1</f>
        <v>-2.2410541233357506E-3</v>
      </c>
      <c r="D3651" s="57">
        <v>280.60000000000002</v>
      </c>
      <c r="E3651" s="34">
        <f t="shared" si="114"/>
        <v>3.5650623885929988E-4</v>
      </c>
      <c r="F3651" s="2"/>
    </row>
    <row r="3652" spans="1:6" x14ac:dyDescent="0.3">
      <c r="A3652" s="3">
        <v>41271</v>
      </c>
      <c r="B3652" s="4">
        <v>8130.9916990000002</v>
      </c>
      <c r="C3652" s="5">
        <f t="shared" si="115"/>
        <v>-1.8101903780964324E-2</v>
      </c>
      <c r="D3652" s="57">
        <v>278.77999999999997</v>
      </c>
      <c r="E3652" s="34">
        <f t="shared" si="114"/>
        <v>-6.4861012116894656E-3</v>
      </c>
      <c r="F3652" s="2"/>
    </row>
    <row r="3653" spans="1:6" x14ac:dyDescent="0.3">
      <c r="A3653" s="3">
        <v>41274</v>
      </c>
      <c r="B3653" s="4">
        <v>8167.4916990000002</v>
      </c>
      <c r="C3653" s="5">
        <f t="shared" si="115"/>
        <v>4.4889973266715177E-3</v>
      </c>
      <c r="D3653" s="57">
        <v>279.68</v>
      </c>
      <c r="E3653" s="34">
        <f t="shared" si="114"/>
        <v>3.2283521056031272E-3</v>
      </c>
      <c r="F3653" s="2"/>
    </row>
    <row r="3654" spans="1:6" x14ac:dyDescent="0.3">
      <c r="A3654" s="3">
        <v>41276</v>
      </c>
      <c r="B3654" s="4">
        <v>8447.5908199999994</v>
      </c>
      <c r="C3654" s="5">
        <f t="shared" si="115"/>
        <v>3.4294386982271829E-2</v>
      </c>
      <c r="D3654" s="57">
        <v>285.33</v>
      </c>
      <c r="E3654" s="34">
        <f t="shared" si="114"/>
        <v>2.0201659038901587E-2</v>
      </c>
      <c r="F3654" s="2"/>
    </row>
    <row r="3655" spans="1:6" x14ac:dyDescent="0.3">
      <c r="A3655" s="3">
        <v>41277</v>
      </c>
      <c r="B3655" s="4">
        <v>8403.3916019999997</v>
      </c>
      <c r="C3655" s="5">
        <f t="shared" si="115"/>
        <v>-5.232168430241213E-3</v>
      </c>
      <c r="D3655" s="57">
        <v>286.83</v>
      </c>
      <c r="E3655" s="34">
        <f t="shared" si="114"/>
        <v>5.2570707601724553E-3</v>
      </c>
      <c r="F3655" s="2"/>
    </row>
    <row r="3656" spans="1:6" x14ac:dyDescent="0.3">
      <c r="A3656" s="3">
        <v>41278</v>
      </c>
      <c r="B3656" s="4">
        <v>8435.7910159999992</v>
      </c>
      <c r="C3656" s="5">
        <f t="shared" si="115"/>
        <v>3.8555163836810902E-3</v>
      </c>
      <c r="D3656" s="57">
        <v>287.83</v>
      </c>
      <c r="E3656" s="34">
        <f t="shared" si="114"/>
        <v>3.4863856639821833E-3</v>
      </c>
      <c r="F3656" s="2"/>
    </row>
    <row r="3657" spans="1:6" x14ac:dyDescent="0.3">
      <c r="A3657" s="3">
        <v>41281</v>
      </c>
      <c r="B3657" s="4">
        <v>8418.9912110000005</v>
      </c>
      <c r="C3657" s="5">
        <f t="shared" si="115"/>
        <v>-1.9914913691122527E-3</v>
      </c>
      <c r="D3657" s="57">
        <v>286.63</v>
      </c>
      <c r="E3657" s="34">
        <f t="shared" si="114"/>
        <v>-4.1691276100475072E-3</v>
      </c>
      <c r="F3657" s="2"/>
    </row>
    <row r="3658" spans="1:6" x14ac:dyDescent="0.3">
      <c r="A3658" s="3">
        <v>41282</v>
      </c>
      <c r="B3658" s="4">
        <v>8452.9912110000005</v>
      </c>
      <c r="C3658" s="5">
        <f t="shared" si="115"/>
        <v>4.038488596540768E-3</v>
      </c>
      <c r="D3658" s="57">
        <v>286.25</v>
      </c>
      <c r="E3658" s="34">
        <f t="shared" si="114"/>
        <v>-1.3257509681470214E-3</v>
      </c>
      <c r="F3658" s="2"/>
    </row>
    <row r="3659" spans="1:6" x14ac:dyDescent="0.3">
      <c r="A3659" s="3">
        <v>41283</v>
      </c>
      <c r="B3659" s="4">
        <v>8606.3916019999997</v>
      </c>
      <c r="C3659" s="5">
        <f t="shared" si="115"/>
        <v>1.8147468413356016E-2</v>
      </c>
      <c r="D3659" s="57">
        <v>288.22000000000003</v>
      </c>
      <c r="E3659" s="34">
        <f t="shared" si="114"/>
        <v>6.8820960698690037E-3</v>
      </c>
      <c r="F3659" s="2"/>
    </row>
    <row r="3660" spans="1:6" x14ac:dyDescent="0.3">
      <c r="A3660" s="3">
        <v>41284</v>
      </c>
      <c r="B3660" s="4">
        <v>8618.8916019999997</v>
      </c>
      <c r="C3660" s="5">
        <f t="shared" si="115"/>
        <v>1.4524089279293051E-3</v>
      </c>
      <c r="D3660" s="57">
        <v>287.44</v>
      </c>
      <c r="E3660" s="34">
        <f t="shared" si="114"/>
        <v>-2.706266046769934E-3</v>
      </c>
      <c r="F3660" s="2"/>
    </row>
    <row r="3661" spans="1:6" x14ac:dyDescent="0.3">
      <c r="A3661" s="3">
        <v>41285</v>
      </c>
      <c r="B3661" s="4">
        <v>8664.6914059999999</v>
      </c>
      <c r="C3661" s="5">
        <f t="shared" si="115"/>
        <v>5.3138856032686199E-3</v>
      </c>
      <c r="D3661" s="57">
        <v>287.08</v>
      </c>
      <c r="E3661" s="34">
        <f t="shared" si="114"/>
        <v>-1.2524352908434011E-3</v>
      </c>
      <c r="F3661" s="2"/>
    </row>
    <row r="3662" spans="1:6" x14ac:dyDescent="0.3">
      <c r="A3662" s="3">
        <v>41288</v>
      </c>
      <c r="B3662" s="4">
        <v>8632.0908199999994</v>
      </c>
      <c r="C3662" s="5">
        <f t="shared" si="115"/>
        <v>-3.762463597656307E-3</v>
      </c>
      <c r="D3662" s="57">
        <v>286.01</v>
      </c>
      <c r="E3662" s="34">
        <f t="shared" si="114"/>
        <v>-3.7271840601922346E-3</v>
      </c>
      <c r="F3662" s="2"/>
    </row>
    <row r="3663" spans="1:6" x14ac:dyDescent="0.3">
      <c r="A3663" s="3">
        <v>41289</v>
      </c>
      <c r="B3663" s="4">
        <v>8600.9912110000005</v>
      </c>
      <c r="C3663" s="5">
        <f t="shared" si="115"/>
        <v>-3.6027898279225035E-3</v>
      </c>
      <c r="D3663" s="57">
        <v>285.97000000000003</v>
      </c>
      <c r="E3663" s="34">
        <f t="shared" si="114"/>
        <v>-1.3985524981630082E-4</v>
      </c>
      <c r="F3663" s="2"/>
    </row>
    <row r="3664" spans="1:6" x14ac:dyDescent="0.3">
      <c r="A3664" s="3">
        <v>41290</v>
      </c>
      <c r="B3664" s="4">
        <v>8581.0908199999994</v>
      </c>
      <c r="C3664" s="5">
        <f t="shared" si="115"/>
        <v>-2.3137322794318793E-3</v>
      </c>
      <c r="D3664" s="57">
        <v>286.02999999999997</v>
      </c>
      <c r="E3664" s="34">
        <f t="shared" si="114"/>
        <v>2.0981221806470884E-4</v>
      </c>
      <c r="F3664" s="2"/>
    </row>
    <row r="3665" spans="1:6" x14ac:dyDescent="0.3">
      <c r="A3665" s="3">
        <v>41291</v>
      </c>
      <c r="B3665" s="4">
        <v>8628.8916019999997</v>
      </c>
      <c r="C3665" s="5">
        <f t="shared" si="115"/>
        <v>5.570478509397736E-3</v>
      </c>
      <c r="D3665" s="57">
        <v>287.35000000000002</v>
      </c>
      <c r="E3665" s="34">
        <f t="shared" si="114"/>
        <v>4.6149005349092054E-3</v>
      </c>
      <c r="F3665" s="2"/>
    </row>
    <row r="3666" spans="1:6" x14ac:dyDescent="0.3">
      <c r="A3666" s="3">
        <v>41292</v>
      </c>
      <c r="B3666" s="4">
        <v>8603.9912110000005</v>
      </c>
      <c r="C3666" s="5">
        <f t="shared" si="115"/>
        <v>-2.8856998266414413E-3</v>
      </c>
      <c r="D3666" s="57">
        <v>287.02999999999997</v>
      </c>
      <c r="E3666" s="34">
        <f t="shared" si="114"/>
        <v>-1.1136244997391742E-3</v>
      </c>
      <c r="F3666" s="2"/>
    </row>
    <row r="3667" spans="1:6" x14ac:dyDescent="0.3">
      <c r="A3667" s="3">
        <v>41295</v>
      </c>
      <c r="B3667" s="4">
        <v>8665.8916019999997</v>
      </c>
      <c r="C3667" s="5">
        <f t="shared" si="115"/>
        <v>7.1943810124841523E-3</v>
      </c>
      <c r="D3667" s="57">
        <v>287.77999999999997</v>
      </c>
      <c r="E3667" s="34">
        <f t="shared" si="114"/>
        <v>2.6129672856496367E-3</v>
      </c>
      <c r="F3667" s="2"/>
    </row>
    <row r="3668" spans="1:6" x14ac:dyDescent="0.3">
      <c r="A3668" s="3">
        <v>41296</v>
      </c>
      <c r="B3668" s="4">
        <v>8632.0908199999994</v>
      </c>
      <c r="C3668" s="5">
        <f t="shared" si="115"/>
        <v>-3.9004390491336194E-3</v>
      </c>
      <c r="D3668" s="57">
        <v>287.66000000000003</v>
      </c>
      <c r="E3668" s="34">
        <f t="shared" si="114"/>
        <v>-4.1698519702537684E-4</v>
      </c>
      <c r="F3668" s="2"/>
    </row>
    <row r="3669" spans="1:6" x14ac:dyDescent="0.3">
      <c r="A3669" s="3">
        <v>41297</v>
      </c>
      <c r="B3669" s="4">
        <v>8613.2910159999992</v>
      </c>
      <c r="C3669" s="5">
        <f t="shared" si="115"/>
        <v>-2.1778969188370745E-3</v>
      </c>
      <c r="D3669" s="57">
        <v>288.22000000000003</v>
      </c>
      <c r="E3669" s="34">
        <f t="shared" si="114"/>
        <v>1.9467426823334133E-3</v>
      </c>
      <c r="F3669" s="2"/>
    </row>
    <row r="3670" spans="1:6" x14ac:dyDescent="0.3">
      <c r="A3670" s="3">
        <v>41298</v>
      </c>
      <c r="B3670" s="4">
        <v>8665.5908199999994</v>
      </c>
      <c r="C3670" s="5">
        <f t="shared" si="115"/>
        <v>6.0719885004290042E-3</v>
      </c>
      <c r="D3670" s="57">
        <v>288.89</v>
      </c>
      <c r="E3670" s="34">
        <f t="shared" si="114"/>
        <v>2.32461314273813E-3</v>
      </c>
      <c r="F3670" s="2"/>
    </row>
    <row r="3671" spans="1:6" x14ac:dyDescent="0.3">
      <c r="A3671" s="3">
        <v>41299</v>
      </c>
      <c r="B3671" s="4">
        <v>8724.5908199999994</v>
      </c>
      <c r="C3671" s="5">
        <f t="shared" si="115"/>
        <v>6.8085374933499754E-3</v>
      </c>
      <c r="D3671" s="57">
        <v>289.72000000000003</v>
      </c>
      <c r="E3671" s="34">
        <f t="shared" si="114"/>
        <v>2.8730658728237657E-3</v>
      </c>
      <c r="F3671" s="2"/>
    </row>
    <row r="3672" spans="1:6" x14ac:dyDescent="0.3">
      <c r="A3672" s="3">
        <v>41302</v>
      </c>
      <c r="B3672" s="4">
        <v>8672.4912110000005</v>
      </c>
      <c r="C3672" s="5">
        <f t="shared" si="115"/>
        <v>-5.9715819429110306E-3</v>
      </c>
      <c r="D3672" s="57">
        <v>289.36</v>
      </c>
      <c r="E3672" s="34">
        <f t="shared" si="114"/>
        <v>-1.2425790418335581E-3</v>
      </c>
      <c r="F3672" s="2"/>
    </row>
    <row r="3673" spans="1:6" x14ac:dyDescent="0.3">
      <c r="A3673" s="3">
        <v>41303</v>
      </c>
      <c r="B3673" s="4">
        <v>8642.9912110000005</v>
      </c>
      <c r="C3673" s="5">
        <f t="shared" si="115"/>
        <v>-3.4015600918203548E-3</v>
      </c>
      <c r="D3673" s="57">
        <v>290.3</v>
      </c>
      <c r="E3673" s="34">
        <f t="shared" si="114"/>
        <v>3.2485485208737508E-3</v>
      </c>
      <c r="F3673" s="2"/>
    </row>
    <row r="3674" spans="1:6" x14ac:dyDescent="0.3">
      <c r="A3674" s="3">
        <v>41304</v>
      </c>
      <c r="B3674" s="4">
        <v>8571.8916019999997</v>
      </c>
      <c r="C3674" s="5">
        <f t="shared" si="115"/>
        <v>-8.2262734352328559E-3</v>
      </c>
      <c r="D3674" s="57">
        <v>288.63</v>
      </c>
      <c r="E3674" s="34">
        <f t="shared" si="114"/>
        <v>-5.752669652084097E-3</v>
      </c>
      <c r="F3674" s="2"/>
    </row>
    <row r="3675" spans="1:6" x14ac:dyDescent="0.3">
      <c r="A3675" s="3">
        <v>41305</v>
      </c>
      <c r="B3675" s="4">
        <v>8362.2910159999992</v>
      </c>
      <c r="C3675" s="5">
        <f t="shared" si="115"/>
        <v>-2.4452080792890185E-2</v>
      </c>
      <c r="D3675" s="57">
        <v>287.22000000000003</v>
      </c>
      <c r="E3675" s="34">
        <f t="shared" si="114"/>
        <v>-4.8851470741085867E-3</v>
      </c>
      <c r="F3675" s="2"/>
    </row>
    <row r="3676" spans="1:6" x14ac:dyDescent="0.3">
      <c r="A3676" s="3">
        <v>41306</v>
      </c>
      <c r="B3676" s="4">
        <v>8229.6914059999999</v>
      </c>
      <c r="C3676" s="5">
        <f t="shared" si="115"/>
        <v>-1.5856851877827483E-2</v>
      </c>
      <c r="D3676" s="57">
        <v>288.2</v>
      </c>
      <c r="E3676" s="34">
        <f t="shared" si="114"/>
        <v>3.4120186616528603E-3</v>
      </c>
      <c r="F3676" s="2"/>
    </row>
    <row r="3677" spans="1:6" x14ac:dyDescent="0.3">
      <c r="A3677" s="3">
        <v>41309</v>
      </c>
      <c r="B3677" s="4">
        <v>7919.5922849999997</v>
      </c>
      <c r="C3677" s="5">
        <f t="shared" si="115"/>
        <v>-3.7680528430740101E-2</v>
      </c>
      <c r="D3677" s="57">
        <v>283.89999999999998</v>
      </c>
      <c r="E3677" s="34">
        <f t="shared" si="114"/>
        <v>-1.4920194309507306E-2</v>
      </c>
      <c r="F3677" s="2"/>
    </row>
    <row r="3678" spans="1:6" x14ac:dyDescent="0.3">
      <c r="A3678" s="3">
        <v>41310</v>
      </c>
      <c r="B3678" s="4">
        <v>8093.591797</v>
      </c>
      <c r="C3678" s="5">
        <f t="shared" si="115"/>
        <v>2.1970766390280172E-2</v>
      </c>
      <c r="D3678" s="57">
        <v>285.56</v>
      </c>
      <c r="E3678" s="34">
        <f t="shared" si="114"/>
        <v>5.8471292708701661E-3</v>
      </c>
      <c r="F3678" s="2"/>
    </row>
    <row r="3679" spans="1:6" x14ac:dyDescent="0.3">
      <c r="A3679" s="3">
        <v>41311</v>
      </c>
      <c r="B3679" s="4">
        <v>8056.1918949999999</v>
      </c>
      <c r="C3679" s="5">
        <f t="shared" si="115"/>
        <v>-4.620927634855887E-3</v>
      </c>
      <c r="D3679" s="57">
        <v>284.52</v>
      </c>
      <c r="E3679" s="34">
        <f t="shared" si="114"/>
        <v>-3.6419666619975644E-3</v>
      </c>
      <c r="F3679" s="2"/>
    </row>
    <row r="3680" spans="1:6" x14ac:dyDescent="0.3">
      <c r="A3680" s="3">
        <v>41312</v>
      </c>
      <c r="B3680" s="4">
        <v>8014.591797</v>
      </c>
      <c r="C3680" s="5">
        <f t="shared" si="115"/>
        <v>-5.1637421926131744E-3</v>
      </c>
      <c r="D3680" s="57">
        <v>283.88</v>
      </c>
      <c r="E3680" s="34">
        <f t="shared" si="114"/>
        <v>-2.249402502460196E-3</v>
      </c>
      <c r="F3680" s="2"/>
    </row>
    <row r="3681" spans="1:6" x14ac:dyDescent="0.3">
      <c r="A3681" s="3">
        <v>41313</v>
      </c>
      <c r="B3681" s="4">
        <v>8174.8916019999997</v>
      </c>
      <c r="C3681" s="5">
        <f t="shared" si="115"/>
        <v>2.0000994318887466E-2</v>
      </c>
      <c r="D3681" s="57">
        <v>287.33999999999997</v>
      </c>
      <c r="E3681" s="34">
        <f t="shared" si="114"/>
        <v>1.2188248555727643E-2</v>
      </c>
      <c r="F3681" s="2"/>
    </row>
    <row r="3682" spans="1:6" x14ac:dyDescent="0.3">
      <c r="A3682" s="3">
        <v>41316</v>
      </c>
      <c r="B3682" s="4">
        <v>8078.591797</v>
      </c>
      <c r="C3682" s="5">
        <f t="shared" si="115"/>
        <v>-1.1779948859069855E-2</v>
      </c>
      <c r="D3682" s="57">
        <v>285.62</v>
      </c>
      <c r="E3682" s="34">
        <f t="shared" si="114"/>
        <v>-5.985940001391965E-3</v>
      </c>
      <c r="F3682" s="2"/>
    </row>
    <row r="3683" spans="1:6" x14ac:dyDescent="0.3">
      <c r="A3683" s="3">
        <v>41317</v>
      </c>
      <c r="B3683" s="4">
        <v>8234.6914059999999</v>
      </c>
      <c r="C3683" s="5">
        <f t="shared" si="115"/>
        <v>1.9322626136150101E-2</v>
      </c>
      <c r="D3683" s="57">
        <v>287.07</v>
      </c>
      <c r="E3683" s="34">
        <f t="shared" si="114"/>
        <v>5.0766753028499423E-3</v>
      </c>
      <c r="F3683" s="2"/>
    </row>
    <row r="3684" spans="1:6" x14ac:dyDescent="0.3">
      <c r="A3684" s="3">
        <v>41318</v>
      </c>
      <c r="B3684" s="4">
        <v>8306.1914059999999</v>
      </c>
      <c r="C3684" s="5">
        <f t="shared" si="115"/>
        <v>8.6827783185541296E-3</v>
      </c>
      <c r="D3684" s="57">
        <v>288.27</v>
      </c>
      <c r="E3684" s="34">
        <f t="shared" si="114"/>
        <v>4.1801651165220832E-3</v>
      </c>
      <c r="F3684" s="2"/>
    </row>
    <row r="3685" spans="1:6" x14ac:dyDescent="0.3">
      <c r="A3685" s="3">
        <v>41319</v>
      </c>
      <c r="B3685" s="4">
        <v>8247.3916019999997</v>
      </c>
      <c r="C3685" s="5">
        <f t="shared" si="115"/>
        <v>-7.0790331122788652E-3</v>
      </c>
      <c r="D3685" s="57">
        <v>287.79000000000002</v>
      </c>
      <c r="E3685" s="34">
        <f t="shared" si="114"/>
        <v>-1.6651056301383305E-3</v>
      </c>
      <c r="F3685" s="2"/>
    </row>
    <row r="3686" spans="1:6" x14ac:dyDescent="0.3">
      <c r="A3686" s="3">
        <v>41320</v>
      </c>
      <c r="B3686" s="4">
        <v>8150.1918949999999</v>
      </c>
      <c r="C3686" s="5">
        <f t="shared" si="115"/>
        <v>-1.1785508884582185E-2</v>
      </c>
      <c r="D3686" s="57">
        <v>287.33999999999997</v>
      </c>
      <c r="E3686" s="34">
        <f t="shared" si="114"/>
        <v>-1.5636401542793443E-3</v>
      </c>
      <c r="F3686" s="2"/>
    </row>
    <row r="3687" spans="1:6" x14ac:dyDescent="0.3">
      <c r="A3687" s="3">
        <v>41323</v>
      </c>
      <c r="B3687" s="4">
        <v>8108.8916019999997</v>
      </c>
      <c r="C3687" s="5">
        <f t="shared" si="115"/>
        <v>-5.0674012995126638E-3</v>
      </c>
      <c r="D3687" s="57">
        <v>286.76</v>
      </c>
      <c r="E3687" s="34">
        <f t="shared" si="114"/>
        <v>-2.0185146516321639E-3</v>
      </c>
      <c r="F3687" s="2"/>
    </row>
    <row r="3688" spans="1:6" x14ac:dyDescent="0.3">
      <c r="A3688" s="3">
        <v>41324</v>
      </c>
      <c r="B3688" s="4">
        <v>8225.2910159999992</v>
      </c>
      <c r="C3688" s="5">
        <f t="shared" si="115"/>
        <v>1.4354540634294644E-2</v>
      </c>
      <c r="D3688" s="57">
        <v>290.01</v>
      </c>
      <c r="E3688" s="34">
        <f t="shared" si="114"/>
        <v>1.1333519319291385E-2</v>
      </c>
      <c r="F3688" s="2"/>
    </row>
    <row r="3689" spans="1:6" x14ac:dyDescent="0.3">
      <c r="A3689" s="3">
        <v>41325</v>
      </c>
      <c r="B3689" s="4">
        <v>8162.9916990000002</v>
      </c>
      <c r="C3689" s="5">
        <f t="shared" si="115"/>
        <v>-7.574117059057639E-3</v>
      </c>
      <c r="D3689" s="57">
        <v>289.07</v>
      </c>
      <c r="E3689" s="34">
        <f t="shared" si="114"/>
        <v>-3.2412675424985382E-3</v>
      </c>
      <c r="F3689" s="2"/>
    </row>
    <row r="3690" spans="1:6" x14ac:dyDescent="0.3">
      <c r="A3690" s="3">
        <v>41326</v>
      </c>
      <c r="B3690" s="4">
        <v>8014.4916990000002</v>
      </c>
      <c r="C3690" s="5">
        <f t="shared" si="115"/>
        <v>-1.8191859734243199E-2</v>
      </c>
      <c r="D3690" s="57">
        <v>284.86</v>
      </c>
      <c r="E3690" s="34">
        <f t="shared" si="114"/>
        <v>-1.4563946448956977E-2</v>
      </c>
      <c r="F3690" s="2"/>
    </row>
    <row r="3691" spans="1:6" x14ac:dyDescent="0.3">
      <c r="A3691" s="3">
        <v>41327</v>
      </c>
      <c r="B3691" s="4">
        <v>8178.9916990000002</v>
      </c>
      <c r="C3691" s="5">
        <f t="shared" si="115"/>
        <v>2.052531915661282E-2</v>
      </c>
      <c r="D3691" s="57">
        <v>288.57</v>
      </c>
      <c r="E3691" s="34">
        <f t="shared" si="114"/>
        <v>1.3023941585340149E-2</v>
      </c>
      <c r="F3691" s="2"/>
    </row>
    <row r="3692" spans="1:6" x14ac:dyDescent="0.3">
      <c r="A3692" s="3">
        <v>41330</v>
      </c>
      <c r="B3692" s="4">
        <v>8244.4912110000005</v>
      </c>
      <c r="C3692" s="5">
        <f t="shared" si="115"/>
        <v>8.0082624375334976E-3</v>
      </c>
      <c r="D3692" s="57">
        <v>288.39999999999998</v>
      </c>
      <c r="E3692" s="34">
        <f t="shared" si="114"/>
        <v>-5.8911182728638156E-4</v>
      </c>
      <c r="F3692" s="2"/>
    </row>
    <row r="3693" spans="1:6" x14ac:dyDescent="0.3">
      <c r="A3693" s="3">
        <v>41331</v>
      </c>
      <c r="B3693" s="4">
        <v>7980.6918949999999</v>
      </c>
      <c r="C3693" s="5">
        <f t="shared" si="115"/>
        <v>-3.1997040114256303E-2</v>
      </c>
      <c r="D3693" s="57">
        <v>284.60000000000002</v>
      </c>
      <c r="E3693" s="34">
        <f t="shared" si="114"/>
        <v>-1.3176144244105292E-2</v>
      </c>
      <c r="F3693" s="2"/>
    </row>
    <row r="3694" spans="1:6" x14ac:dyDescent="0.3">
      <c r="A3694" s="3">
        <v>41332</v>
      </c>
      <c r="B3694" s="4">
        <v>8136.6918949999999</v>
      </c>
      <c r="C3694" s="5">
        <f t="shared" si="115"/>
        <v>1.9547177369137136E-2</v>
      </c>
      <c r="D3694" s="57">
        <v>287.17</v>
      </c>
      <c r="E3694" s="34">
        <f t="shared" si="114"/>
        <v>9.0302178496135532E-3</v>
      </c>
      <c r="F3694" s="2"/>
    </row>
    <row r="3695" spans="1:6" x14ac:dyDescent="0.3">
      <c r="A3695" s="3">
        <v>41333</v>
      </c>
      <c r="B3695" s="4">
        <v>8230.2910159999992</v>
      </c>
      <c r="C3695" s="5">
        <f t="shared" si="115"/>
        <v>1.1503338482991676E-2</v>
      </c>
      <c r="D3695" s="57">
        <v>289.94</v>
      </c>
      <c r="E3695" s="34">
        <f t="shared" si="114"/>
        <v>9.645854371974627E-3</v>
      </c>
      <c r="F3695" s="2"/>
    </row>
    <row r="3696" spans="1:6" x14ac:dyDescent="0.3">
      <c r="A3696" s="3">
        <v>41334</v>
      </c>
      <c r="B3696" s="4">
        <v>8187.091797</v>
      </c>
      <c r="C3696" s="5">
        <f t="shared" si="115"/>
        <v>-5.2488082032601246E-3</v>
      </c>
      <c r="D3696" s="57">
        <v>289.02</v>
      </c>
      <c r="E3696" s="34">
        <f t="shared" si="114"/>
        <v>-3.1730702904049224E-3</v>
      </c>
      <c r="F3696" s="2"/>
    </row>
    <row r="3697" spans="1:6" x14ac:dyDescent="0.3">
      <c r="A3697" s="3">
        <v>41337</v>
      </c>
      <c r="B3697" s="4">
        <v>8246.2910159999992</v>
      </c>
      <c r="C3697" s="5">
        <f t="shared" si="115"/>
        <v>7.2307994667522024E-3</v>
      </c>
      <c r="D3697" s="57">
        <v>288.89</v>
      </c>
      <c r="E3697" s="34">
        <f t="shared" si="114"/>
        <v>-4.497958618780995E-4</v>
      </c>
      <c r="F3697" s="2"/>
    </row>
    <row r="3698" spans="1:6" x14ac:dyDescent="0.3">
      <c r="A3698" s="3">
        <v>41338</v>
      </c>
      <c r="B3698" s="4">
        <v>8423.2910159999992</v>
      </c>
      <c r="C3698" s="5">
        <f t="shared" si="115"/>
        <v>2.1464195194733415E-2</v>
      </c>
      <c r="D3698" s="57">
        <v>294.11</v>
      </c>
      <c r="E3698" s="34">
        <f t="shared" si="114"/>
        <v>1.8069161272456835E-2</v>
      </c>
      <c r="F3698" s="2"/>
    </row>
    <row r="3699" spans="1:6" x14ac:dyDescent="0.3">
      <c r="A3699" s="3">
        <v>41339</v>
      </c>
      <c r="B3699" s="4">
        <v>8358.8916019999997</v>
      </c>
      <c r="C3699" s="5">
        <f t="shared" si="115"/>
        <v>-7.645398203347531E-3</v>
      </c>
      <c r="D3699" s="57">
        <v>293.38</v>
      </c>
      <c r="E3699" s="34">
        <f t="shared" si="114"/>
        <v>-2.4820645336779412E-3</v>
      </c>
      <c r="F3699" s="2"/>
    </row>
    <row r="3700" spans="1:6" x14ac:dyDescent="0.3">
      <c r="A3700" s="3">
        <v>41340</v>
      </c>
      <c r="B3700" s="4">
        <v>8389.0908199999994</v>
      </c>
      <c r="C3700" s="5">
        <f t="shared" si="115"/>
        <v>3.6128256517615753E-3</v>
      </c>
      <c r="D3700" s="57">
        <v>293.19</v>
      </c>
      <c r="E3700" s="34">
        <f t="shared" si="114"/>
        <v>-6.4762424159792165E-4</v>
      </c>
      <c r="F3700" s="2"/>
    </row>
    <row r="3701" spans="1:6" x14ac:dyDescent="0.3">
      <c r="A3701" s="3">
        <v>41341</v>
      </c>
      <c r="B3701" s="4">
        <v>8628.0908199999994</v>
      </c>
      <c r="C3701" s="5">
        <f t="shared" si="115"/>
        <v>2.8489380449930657E-2</v>
      </c>
      <c r="D3701" s="57">
        <v>295.55</v>
      </c>
      <c r="E3701" s="34">
        <f t="shared" si="114"/>
        <v>8.0493877690235305E-3</v>
      </c>
      <c r="F3701" s="2"/>
    </row>
    <row r="3702" spans="1:6" x14ac:dyDescent="0.3">
      <c r="A3702" s="3">
        <v>41344</v>
      </c>
      <c r="B3702" s="4">
        <v>8554.3916019999997</v>
      </c>
      <c r="C3702" s="5">
        <f t="shared" si="115"/>
        <v>-8.5417758734254168E-3</v>
      </c>
      <c r="D3702" s="57">
        <v>295.26</v>
      </c>
      <c r="E3702" s="34">
        <f t="shared" si="114"/>
        <v>-9.8122145153112239E-4</v>
      </c>
      <c r="F3702" s="2"/>
    </row>
    <row r="3703" spans="1:6" x14ac:dyDescent="0.3">
      <c r="A3703" s="3">
        <v>41345</v>
      </c>
      <c r="B3703" s="4">
        <v>8532.2910159999992</v>
      </c>
      <c r="C3703" s="5">
        <f t="shared" si="115"/>
        <v>-2.5835368578208673E-3</v>
      </c>
      <c r="D3703" s="57">
        <v>295.37</v>
      </c>
      <c r="E3703" s="34">
        <f t="shared" si="114"/>
        <v>3.7255300413208126E-4</v>
      </c>
      <c r="F3703" s="2"/>
    </row>
    <row r="3704" spans="1:6" x14ac:dyDescent="0.3">
      <c r="A3704" s="3">
        <v>41346</v>
      </c>
      <c r="B3704" s="4">
        <v>8498.2910159999992</v>
      </c>
      <c r="C3704" s="5">
        <f t="shared" si="115"/>
        <v>-3.9848617371632811E-3</v>
      </c>
      <c r="D3704" s="57">
        <v>295.32</v>
      </c>
      <c r="E3704" s="34">
        <f t="shared" si="114"/>
        <v>-1.6927920912757077E-4</v>
      </c>
      <c r="F3704" s="2"/>
    </row>
    <row r="3705" spans="1:6" x14ac:dyDescent="0.3">
      <c r="A3705" s="3">
        <v>41347</v>
      </c>
      <c r="B3705" s="4">
        <v>8657.8916019999997</v>
      </c>
      <c r="C3705" s="5">
        <f t="shared" si="115"/>
        <v>1.8780315442189055E-2</v>
      </c>
      <c r="D3705" s="57">
        <v>298.52</v>
      </c>
      <c r="E3705" s="34">
        <f t="shared" si="114"/>
        <v>1.083570364350539E-2</v>
      </c>
      <c r="F3705" s="2"/>
    </row>
    <row r="3706" spans="1:6" x14ac:dyDescent="0.3">
      <c r="A3706" s="3">
        <v>41348</v>
      </c>
      <c r="B3706" s="4">
        <v>8619.0908199999994</v>
      </c>
      <c r="C3706" s="5">
        <f t="shared" si="115"/>
        <v>-4.4815509114294327E-3</v>
      </c>
      <c r="D3706" s="57">
        <v>297.44</v>
      </c>
      <c r="E3706" s="34">
        <f t="shared" si="114"/>
        <v>-3.6178480503817889E-3</v>
      </c>
      <c r="F3706" s="2"/>
    </row>
    <row r="3707" spans="1:6" x14ac:dyDescent="0.3">
      <c r="A3707" s="3">
        <v>41351</v>
      </c>
      <c r="B3707" s="4">
        <v>8507.7910159999992</v>
      </c>
      <c r="C3707" s="5">
        <f t="shared" si="115"/>
        <v>-1.2913172203933287E-2</v>
      </c>
      <c r="D3707" s="57">
        <v>296.81</v>
      </c>
      <c r="E3707" s="34">
        <f t="shared" si="114"/>
        <v>-2.1180742334588887E-3</v>
      </c>
      <c r="F3707" s="2"/>
    </row>
    <row r="3708" spans="1:6" x14ac:dyDescent="0.3">
      <c r="A3708" s="3">
        <v>41352</v>
      </c>
      <c r="B3708" s="4">
        <v>8320.9912110000005</v>
      </c>
      <c r="C3708" s="5">
        <f t="shared" si="115"/>
        <v>-2.1956322698653219E-2</v>
      </c>
      <c r="D3708" s="57">
        <v>295.55</v>
      </c>
      <c r="E3708" s="34">
        <f t="shared" si="114"/>
        <v>-4.2451399885448104E-3</v>
      </c>
      <c r="F3708" s="2"/>
    </row>
    <row r="3709" spans="1:6" x14ac:dyDescent="0.3">
      <c r="A3709" s="3">
        <v>41353</v>
      </c>
      <c r="B3709" s="4">
        <v>8416.2910159999992</v>
      </c>
      <c r="C3709" s="5">
        <f t="shared" si="115"/>
        <v>1.1452939028948395E-2</v>
      </c>
      <c r="D3709" s="57">
        <v>296.5</v>
      </c>
      <c r="E3709" s="34">
        <f t="shared" si="114"/>
        <v>3.2143461343256963E-3</v>
      </c>
      <c r="F3709" s="2"/>
    </row>
    <row r="3710" spans="1:6" x14ac:dyDescent="0.3">
      <c r="A3710" s="3">
        <v>41354</v>
      </c>
      <c r="B3710" s="4">
        <v>8351.1914059999999</v>
      </c>
      <c r="C3710" s="5">
        <f t="shared" si="115"/>
        <v>-7.7349523532682651E-3</v>
      </c>
      <c r="D3710" s="57">
        <v>294.47000000000003</v>
      </c>
      <c r="E3710" s="34">
        <f t="shared" si="114"/>
        <v>-6.8465430016863005E-3</v>
      </c>
      <c r="F3710" s="2"/>
    </row>
    <row r="3711" spans="1:6" x14ac:dyDescent="0.3">
      <c r="A3711" s="3">
        <v>41355</v>
      </c>
      <c r="B3711" s="4">
        <v>8329.4912110000005</v>
      </c>
      <c r="C3711" s="5">
        <f t="shared" si="115"/>
        <v>-2.5984549922312139E-3</v>
      </c>
      <c r="D3711" s="57">
        <v>294.04000000000002</v>
      </c>
      <c r="E3711" s="34">
        <f t="shared" si="114"/>
        <v>-1.4602506197575194E-3</v>
      </c>
      <c r="F3711" s="2"/>
    </row>
    <row r="3712" spans="1:6" x14ac:dyDescent="0.3">
      <c r="A3712" s="3">
        <v>41358</v>
      </c>
      <c r="B3712" s="4">
        <v>8140.591797</v>
      </c>
      <c r="C3712" s="5">
        <f t="shared" si="115"/>
        <v>-2.2678385655841571E-2</v>
      </c>
      <c r="D3712" s="57">
        <v>293.25</v>
      </c>
      <c r="E3712" s="34">
        <f t="shared" si="114"/>
        <v>-2.68670929125292E-3</v>
      </c>
      <c r="F3712" s="2"/>
    </row>
    <row r="3713" spans="1:6" x14ac:dyDescent="0.3">
      <c r="A3713" s="3">
        <v>41359</v>
      </c>
      <c r="B3713" s="4">
        <v>7990.4916990000002</v>
      </c>
      <c r="C3713" s="5">
        <f t="shared" si="115"/>
        <v>-1.8438474958947793E-2</v>
      </c>
      <c r="D3713" s="57">
        <v>293.76</v>
      </c>
      <c r="E3713" s="34">
        <f t="shared" si="114"/>
        <v>1.7391304347826875E-3</v>
      </c>
      <c r="F3713" s="2"/>
    </row>
    <row r="3714" spans="1:6" x14ac:dyDescent="0.3">
      <c r="A3714" s="3">
        <v>41360</v>
      </c>
      <c r="B3714" s="4">
        <v>7900.3920900000003</v>
      </c>
      <c r="C3714" s="5">
        <f t="shared" si="115"/>
        <v>-1.1275852900426098E-2</v>
      </c>
      <c r="D3714" s="57">
        <v>292.44</v>
      </c>
      <c r="E3714" s="34">
        <f t="shared" ref="E3714:E3777" si="116">D3714/D3713-1</f>
        <v>-4.4934640522875657E-3</v>
      </c>
      <c r="F3714" s="2"/>
    </row>
    <row r="3715" spans="1:6" x14ac:dyDescent="0.3">
      <c r="A3715" s="3">
        <v>41361</v>
      </c>
      <c r="B3715" s="4">
        <v>7919.9921880000002</v>
      </c>
      <c r="C3715" s="5">
        <f t="shared" ref="C3715:C3778" si="117">B3715/B3714-1</f>
        <v>2.4809019320457537E-3</v>
      </c>
      <c r="D3715" s="57">
        <v>293.77999999999997</v>
      </c>
      <c r="E3715" s="34">
        <f t="shared" si="116"/>
        <v>4.5821365066338604E-3</v>
      </c>
      <c r="F3715" s="2"/>
    </row>
    <row r="3716" spans="1:6" x14ac:dyDescent="0.3">
      <c r="A3716" s="3">
        <v>41366</v>
      </c>
      <c r="B3716" s="4">
        <v>8050.3916019999997</v>
      </c>
      <c r="C3716" s="5">
        <f t="shared" si="117"/>
        <v>1.6464588714818928E-2</v>
      </c>
      <c r="D3716" s="57">
        <v>297.52</v>
      </c>
      <c r="E3716" s="34">
        <f t="shared" si="116"/>
        <v>1.273061474572823E-2</v>
      </c>
      <c r="F3716" s="2"/>
    </row>
    <row r="3717" spans="1:6" x14ac:dyDescent="0.3">
      <c r="A3717" s="3">
        <v>41367</v>
      </c>
      <c r="B3717" s="4">
        <v>7904.2919920000004</v>
      </c>
      <c r="C3717" s="5">
        <f t="shared" si="117"/>
        <v>-1.8148137037669487E-2</v>
      </c>
      <c r="D3717" s="57">
        <v>294.8</v>
      </c>
      <c r="E3717" s="34">
        <f t="shared" si="116"/>
        <v>-9.1422425383166361E-3</v>
      </c>
      <c r="F3717" s="2"/>
    </row>
    <row r="3718" spans="1:6" x14ac:dyDescent="0.3">
      <c r="A3718" s="3">
        <v>41368</v>
      </c>
      <c r="B3718" s="4">
        <v>7847.8920900000003</v>
      </c>
      <c r="C3718" s="5">
        <f t="shared" si="117"/>
        <v>-7.1353515352270414E-3</v>
      </c>
      <c r="D3718" s="57">
        <v>291.70999999999998</v>
      </c>
      <c r="E3718" s="34">
        <f t="shared" si="116"/>
        <v>-1.0481682496607969E-2</v>
      </c>
      <c r="F3718" s="2"/>
    </row>
    <row r="3719" spans="1:6" x14ac:dyDescent="0.3">
      <c r="A3719" s="3">
        <v>41369</v>
      </c>
      <c r="B3719" s="4">
        <v>7798.3920900000003</v>
      </c>
      <c r="C3719" s="5">
        <f t="shared" si="117"/>
        <v>-6.307426176651254E-3</v>
      </c>
      <c r="D3719" s="57">
        <v>287.13</v>
      </c>
      <c r="E3719" s="34">
        <f t="shared" si="116"/>
        <v>-1.5700524493503787E-2</v>
      </c>
      <c r="F3719" s="2"/>
    </row>
    <row r="3720" spans="1:6" x14ac:dyDescent="0.3">
      <c r="A3720" s="3">
        <v>41372</v>
      </c>
      <c r="B3720" s="4">
        <v>7787.0922849999997</v>
      </c>
      <c r="C3720" s="5">
        <f t="shared" si="117"/>
        <v>-1.4489916472000264E-3</v>
      </c>
      <c r="D3720" s="57">
        <v>287.64</v>
      </c>
      <c r="E3720" s="34">
        <f t="shared" si="116"/>
        <v>1.7761989342806039E-3</v>
      </c>
      <c r="F3720" s="2"/>
    </row>
    <row r="3721" spans="1:6" x14ac:dyDescent="0.3">
      <c r="A3721" s="3">
        <v>41373</v>
      </c>
      <c r="B3721" s="4">
        <v>7872.4921880000002</v>
      </c>
      <c r="C3721" s="5">
        <f t="shared" si="117"/>
        <v>1.0966853849222247E-2</v>
      </c>
      <c r="D3721" s="57">
        <v>288.07</v>
      </c>
      <c r="E3721" s="34">
        <f t="shared" si="116"/>
        <v>1.494924210819093E-3</v>
      </c>
      <c r="F3721" s="2"/>
    </row>
    <row r="3722" spans="1:6" x14ac:dyDescent="0.3">
      <c r="A3722" s="3">
        <v>41374</v>
      </c>
      <c r="B3722" s="4">
        <v>8136.3916019999997</v>
      </c>
      <c r="C3722" s="5">
        <f t="shared" si="117"/>
        <v>3.3521711765209572E-2</v>
      </c>
      <c r="D3722" s="57">
        <v>293.19</v>
      </c>
      <c r="E3722" s="34">
        <f t="shared" si="116"/>
        <v>1.7773457840108309E-2</v>
      </c>
      <c r="F3722" s="2"/>
    </row>
    <row r="3723" spans="1:6" x14ac:dyDescent="0.3">
      <c r="A3723" s="3">
        <v>41375</v>
      </c>
      <c r="B3723" s="4">
        <v>8159.4916990000002</v>
      </c>
      <c r="C3723" s="5">
        <f t="shared" si="117"/>
        <v>2.8391083086907187E-3</v>
      </c>
      <c r="D3723" s="57">
        <v>294.95999999999998</v>
      </c>
      <c r="E3723" s="34">
        <f t="shared" si="116"/>
        <v>6.0370408267675923E-3</v>
      </c>
      <c r="F3723" s="2"/>
    </row>
    <row r="3724" spans="1:6" x14ac:dyDescent="0.3">
      <c r="A3724" s="3">
        <v>41376</v>
      </c>
      <c r="B3724" s="4">
        <v>8040.3916019999997</v>
      </c>
      <c r="C3724" s="5">
        <f t="shared" si="117"/>
        <v>-1.4596509365233712E-2</v>
      </c>
      <c r="D3724" s="57">
        <v>292.39</v>
      </c>
      <c r="E3724" s="34">
        <f t="shared" si="116"/>
        <v>-8.7130458367236097E-3</v>
      </c>
      <c r="F3724" s="2"/>
    </row>
    <row r="3725" spans="1:6" x14ac:dyDescent="0.3">
      <c r="A3725" s="3">
        <v>41379</v>
      </c>
      <c r="B3725" s="4">
        <v>8014.091797</v>
      </c>
      <c r="C3725" s="5">
        <f t="shared" si="117"/>
        <v>-3.2709607071199631E-3</v>
      </c>
      <c r="D3725" s="57">
        <v>290.43</v>
      </c>
      <c r="E3725" s="34">
        <f t="shared" si="116"/>
        <v>-6.7033756284413659E-3</v>
      </c>
      <c r="F3725" s="2"/>
    </row>
    <row r="3726" spans="1:6" x14ac:dyDescent="0.3">
      <c r="A3726" s="3">
        <v>41380</v>
      </c>
      <c r="B3726" s="4">
        <v>7948.6923829999996</v>
      </c>
      <c r="C3726" s="5">
        <f t="shared" si="117"/>
        <v>-8.1605521444715334E-3</v>
      </c>
      <c r="D3726" s="57">
        <v>288.16000000000003</v>
      </c>
      <c r="E3726" s="34">
        <f t="shared" si="116"/>
        <v>-7.8159969700098975E-3</v>
      </c>
      <c r="F3726" s="2"/>
    </row>
    <row r="3727" spans="1:6" x14ac:dyDescent="0.3">
      <c r="A3727" s="3">
        <v>41381</v>
      </c>
      <c r="B3727" s="4">
        <v>7802.9921880000002</v>
      </c>
      <c r="C3727" s="5">
        <f t="shared" si="117"/>
        <v>-1.8330083487896776E-2</v>
      </c>
      <c r="D3727" s="57">
        <v>283.73</v>
      </c>
      <c r="E3727" s="34">
        <f t="shared" si="116"/>
        <v>-1.5373403664630803E-2</v>
      </c>
      <c r="F3727" s="2"/>
    </row>
    <row r="3728" spans="1:6" x14ac:dyDescent="0.3">
      <c r="A3728" s="3">
        <v>41382</v>
      </c>
      <c r="B3728" s="4">
        <v>7812.4921880000002</v>
      </c>
      <c r="C3728" s="5">
        <f t="shared" si="117"/>
        <v>1.2174816751207018E-3</v>
      </c>
      <c r="D3728" s="57">
        <v>283.73</v>
      </c>
      <c r="E3728" s="34">
        <f t="shared" si="116"/>
        <v>0</v>
      </c>
      <c r="F3728" s="2"/>
    </row>
    <row r="3729" spans="1:6" x14ac:dyDescent="0.3">
      <c r="A3729" s="3">
        <v>41383</v>
      </c>
      <c r="B3729" s="4">
        <v>7915.4921880000002</v>
      </c>
      <c r="C3729" s="5">
        <f t="shared" si="117"/>
        <v>1.3184013183169307E-2</v>
      </c>
      <c r="D3729" s="57">
        <v>285.20999999999998</v>
      </c>
      <c r="E3729" s="34">
        <f t="shared" si="116"/>
        <v>5.2162266943924784E-3</v>
      </c>
      <c r="F3729" s="2"/>
    </row>
    <row r="3730" spans="1:6" x14ac:dyDescent="0.3">
      <c r="A3730" s="3">
        <v>41386</v>
      </c>
      <c r="B3730" s="4">
        <v>8027.6918949999999</v>
      </c>
      <c r="C3730" s="5">
        <f t="shared" si="117"/>
        <v>1.417469745849731E-2</v>
      </c>
      <c r="D3730" s="57">
        <v>285.68</v>
      </c>
      <c r="E3730" s="34">
        <f t="shared" si="116"/>
        <v>1.6479085586060815E-3</v>
      </c>
      <c r="F3730" s="2"/>
    </row>
    <row r="3731" spans="1:6" x14ac:dyDescent="0.3">
      <c r="A3731" s="3">
        <v>41387</v>
      </c>
      <c r="B3731" s="4">
        <v>8289.2910159999992</v>
      </c>
      <c r="C3731" s="5">
        <f t="shared" si="117"/>
        <v>3.2587090339495361E-2</v>
      </c>
      <c r="D3731" s="57">
        <v>292.63</v>
      </c>
      <c r="E3731" s="34">
        <f t="shared" si="116"/>
        <v>2.432791935032208E-2</v>
      </c>
      <c r="F3731" s="2"/>
    </row>
    <row r="3732" spans="1:6" x14ac:dyDescent="0.3">
      <c r="A3732" s="3">
        <v>41388</v>
      </c>
      <c r="B3732" s="4">
        <v>8389.2910159999992</v>
      </c>
      <c r="C3732" s="5">
        <f t="shared" si="117"/>
        <v>1.2063757902452732E-2</v>
      </c>
      <c r="D3732" s="57">
        <v>294.63</v>
      </c>
      <c r="E3732" s="34">
        <f t="shared" si="116"/>
        <v>6.834569251273015E-3</v>
      </c>
      <c r="F3732" s="2"/>
    </row>
    <row r="3733" spans="1:6" x14ac:dyDescent="0.3">
      <c r="A3733" s="3">
        <v>41389</v>
      </c>
      <c r="B3733" s="4">
        <v>8365.0908199999994</v>
      </c>
      <c r="C3733" s="5">
        <f t="shared" si="117"/>
        <v>-2.8846532983354267E-3</v>
      </c>
      <c r="D3733" s="57">
        <v>296.88</v>
      </c>
      <c r="E3733" s="34">
        <f t="shared" si="116"/>
        <v>7.6366968740453345E-3</v>
      </c>
      <c r="F3733" s="2"/>
    </row>
    <row r="3734" spans="1:6" x14ac:dyDescent="0.3">
      <c r="A3734" s="3">
        <v>41390</v>
      </c>
      <c r="B3734" s="4">
        <v>8296.9912110000005</v>
      </c>
      <c r="C3734" s="5">
        <f t="shared" si="117"/>
        <v>-8.1409288273571745E-3</v>
      </c>
      <c r="D3734" s="57">
        <v>295.89</v>
      </c>
      <c r="E3734" s="34">
        <f t="shared" si="116"/>
        <v>-3.3346806790622852E-3</v>
      </c>
      <c r="F3734" s="2"/>
    </row>
    <row r="3735" spans="1:6" x14ac:dyDescent="0.3">
      <c r="A3735" s="3">
        <v>41393</v>
      </c>
      <c r="B3735" s="4">
        <v>8450.8916019999997</v>
      </c>
      <c r="C3735" s="5">
        <f t="shared" si="117"/>
        <v>1.854893986098971E-2</v>
      </c>
      <c r="D3735" s="57">
        <v>297.39</v>
      </c>
      <c r="E3735" s="34">
        <f t="shared" si="116"/>
        <v>5.0694514853493189E-3</v>
      </c>
      <c r="F3735" s="2"/>
    </row>
    <row r="3736" spans="1:6" x14ac:dyDescent="0.3">
      <c r="A3736" s="3">
        <v>41394</v>
      </c>
      <c r="B3736" s="4">
        <v>8418.9912110000005</v>
      </c>
      <c r="C3736" s="5">
        <f t="shared" si="117"/>
        <v>-3.7747959034819534E-3</v>
      </c>
      <c r="D3736" s="57">
        <v>296.72000000000003</v>
      </c>
      <c r="E3736" s="34">
        <f t="shared" si="116"/>
        <v>-2.2529338578969327E-3</v>
      </c>
      <c r="F3736" s="2"/>
    </row>
    <row r="3737" spans="1:6" x14ac:dyDescent="0.3">
      <c r="A3737" s="3">
        <v>41396</v>
      </c>
      <c r="B3737" s="4">
        <v>8406.3916019999997</v>
      </c>
      <c r="C3737" s="5">
        <f t="shared" si="117"/>
        <v>-1.4965699196286542E-3</v>
      </c>
      <c r="D3737" s="57">
        <v>297.88</v>
      </c>
      <c r="E3737" s="34">
        <f t="shared" si="116"/>
        <v>3.9094095443514831E-3</v>
      </c>
      <c r="F3737" s="2"/>
    </row>
    <row r="3738" spans="1:6" x14ac:dyDescent="0.3">
      <c r="A3738" s="3">
        <v>41397</v>
      </c>
      <c r="B3738" s="4">
        <v>8544.7910159999992</v>
      </c>
      <c r="C3738" s="5">
        <f t="shared" si="117"/>
        <v>1.6463593483685868E-2</v>
      </c>
      <c r="D3738" s="57">
        <v>301.04000000000002</v>
      </c>
      <c r="E3738" s="34">
        <f t="shared" si="116"/>
        <v>1.0608298643749237E-2</v>
      </c>
      <c r="F3738" s="2"/>
    </row>
    <row r="3739" spans="1:6" x14ac:dyDescent="0.3">
      <c r="A3739" s="3">
        <v>41400</v>
      </c>
      <c r="B3739" s="4">
        <v>8503.7910159999992</v>
      </c>
      <c r="C3739" s="5">
        <f t="shared" si="117"/>
        <v>-4.7982449100543167E-3</v>
      </c>
      <c r="D3739" s="57">
        <v>300.97000000000003</v>
      </c>
      <c r="E3739" s="34">
        <f t="shared" si="116"/>
        <v>-2.325272389051003E-4</v>
      </c>
      <c r="F3739" s="2"/>
    </row>
    <row r="3740" spans="1:6" x14ac:dyDescent="0.3">
      <c r="A3740" s="3">
        <v>41401</v>
      </c>
      <c r="B3740" s="4">
        <v>8543.9912110000005</v>
      </c>
      <c r="C3740" s="5">
        <f t="shared" si="117"/>
        <v>4.7273263094500528E-3</v>
      </c>
      <c r="D3740" s="57">
        <v>301.74</v>
      </c>
      <c r="E3740" s="34">
        <f t="shared" si="116"/>
        <v>2.5583945243712325E-3</v>
      </c>
      <c r="F3740" s="2"/>
    </row>
    <row r="3741" spans="1:6" x14ac:dyDescent="0.3">
      <c r="A3741" s="3">
        <v>41402</v>
      </c>
      <c r="B3741" s="4">
        <v>8596.9912110000005</v>
      </c>
      <c r="C3741" s="5">
        <f t="shared" si="117"/>
        <v>6.2031899016661285E-3</v>
      </c>
      <c r="D3741" s="57">
        <v>303.67</v>
      </c>
      <c r="E3741" s="34">
        <f t="shared" si="116"/>
        <v>6.3962351693511721E-3</v>
      </c>
      <c r="F3741" s="2"/>
    </row>
    <row r="3742" spans="1:6" x14ac:dyDescent="0.3">
      <c r="A3742" s="3">
        <v>41403</v>
      </c>
      <c r="B3742" s="4">
        <v>8572.6914059999999</v>
      </c>
      <c r="C3742" s="5">
        <f t="shared" si="117"/>
        <v>-2.8265476145780122E-3</v>
      </c>
      <c r="D3742" s="57">
        <v>303.74</v>
      </c>
      <c r="E3742" s="34">
        <f t="shared" si="116"/>
        <v>2.3051338624169304E-4</v>
      </c>
      <c r="F3742" s="2"/>
    </row>
    <row r="3743" spans="1:6" x14ac:dyDescent="0.3">
      <c r="A3743" s="3">
        <v>41404</v>
      </c>
      <c r="B3743" s="4">
        <v>8544.4912110000005</v>
      </c>
      <c r="C3743" s="5">
        <f t="shared" si="117"/>
        <v>-3.2895381000489499E-3</v>
      </c>
      <c r="D3743" s="57">
        <v>304.99</v>
      </c>
      <c r="E3743" s="34">
        <f t="shared" si="116"/>
        <v>4.1153618226115185E-3</v>
      </c>
      <c r="F3743" s="2"/>
    </row>
    <row r="3744" spans="1:6" x14ac:dyDescent="0.3">
      <c r="A3744" s="3">
        <v>41407</v>
      </c>
      <c r="B3744" s="4">
        <v>8457.7910159999992</v>
      </c>
      <c r="C3744" s="5">
        <f t="shared" si="117"/>
        <v>-1.0146911367687417E-2</v>
      </c>
      <c r="D3744" s="57">
        <v>304.45999999999998</v>
      </c>
      <c r="E3744" s="34">
        <f t="shared" si="116"/>
        <v>-1.7377618938326789E-3</v>
      </c>
      <c r="F3744" s="2"/>
    </row>
    <row r="3745" spans="1:6" x14ac:dyDescent="0.3">
      <c r="A3745" s="3">
        <v>41408</v>
      </c>
      <c r="B3745" s="4">
        <v>8474.5908199999994</v>
      </c>
      <c r="C3745" s="5">
        <f t="shared" si="117"/>
        <v>1.9863110791245031E-3</v>
      </c>
      <c r="D3745" s="57">
        <v>305.66000000000003</v>
      </c>
      <c r="E3745" s="34">
        <f t="shared" si="116"/>
        <v>3.9414044537871007E-3</v>
      </c>
      <c r="F3745" s="2"/>
    </row>
    <row r="3746" spans="1:6" x14ac:dyDescent="0.3">
      <c r="A3746" s="3">
        <v>41409</v>
      </c>
      <c r="B3746" s="4">
        <v>8582.4912110000005</v>
      </c>
      <c r="C3746" s="5">
        <f t="shared" si="117"/>
        <v>1.2732224279826676E-2</v>
      </c>
      <c r="D3746" s="57">
        <v>308.06</v>
      </c>
      <c r="E3746" s="34">
        <f t="shared" si="116"/>
        <v>7.8518615455080987E-3</v>
      </c>
      <c r="F3746" s="2"/>
    </row>
    <row r="3747" spans="1:6" x14ac:dyDescent="0.3">
      <c r="A3747" s="3">
        <v>41410</v>
      </c>
      <c r="B3747" s="4">
        <v>8542.2910159999992</v>
      </c>
      <c r="C3747" s="5">
        <f t="shared" si="117"/>
        <v>-4.683977415377627E-3</v>
      </c>
      <c r="D3747" s="57">
        <v>307.97000000000003</v>
      </c>
      <c r="E3747" s="34">
        <f t="shared" si="116"/>
        <v>-2.921508796986938E-4</v>
      </c>
      <c r="F3747" s="2"/>
    </row>
    <row r="3748" spans="1:6" x14ac:dyDescent="0.3">
      <c r="A3748" s="3">
        <v>41411</v>
      </c>
      <c r="B3748" s="4">
        <v>8582.3916019999997</v>
      </c>
      <c r="C3748" s="5">
        <f t="shared" si="117"/>
        <v>4.6943596190871517E-3</v>
      </c>
      <c r="D3748" s="57">
        <v>308.72000000000003</v>
      </c>
      <c r="E3748" s="34">
        <f t="shared" si="116"/>
        <v>2.4353021398189068E-3</v>
      </c>
      <c r="F3748" s="2"/>
    </row>
    <row r="3749" spans="1:6" x14ac:dyDescent="0.3">
      <c r="A3749" s="3">
        <v>41414</v>
      </c>
      <c r="B3749" s="4">
        <v>8515.1914059999999</v>
      </c>
      <c r="C3749" s="5">
        <f t="shared" si="117"/>
        <v>-7.8300081278439571E-3</v>
      </c>
      <c r="D3749" s="57">
        <v>309.77</v>
      </c>
      <c r="E3749" s="34">
        <f t="shared" si="116"/>
        <v>3.4011401917592998E-3</v>
      </c>
      <c r="F3749" s="2"/>
    </row>
    <row r="3750" spans="1:6" x14ac:dyDescent="0.3">
      <c r="A3750" s="3">
        <v>41415</v>
      </c>
      <c r="B3750" s="4">
        <v>8464.4912110000005</v>
      </c>
      <c r="C3750" s="5">
        <f t="shared" si="117"/>
        <v>-5.9540875339895161E-3</v>
      </c>
      <c r="D3750" s="57">
        <v>309.99</v>
      </c>
      <c r="E3750" s="34">
        <f t="shared" si="116"/>
        <v>7.1020434515944864E-4</v>
      </c>
      <c r="F3750" s="2"/>
    </row>
    <row r="3751" spans="1:6" x14ac:dyDescent="0.3">
      <c r="A3751" s="3">
        <v>41416</v>
      </c>
      <c r="B3751" s="4">
        <v>8462.3916019999997</v>
      </c>
      <c r="C3751" s="5">
        <f t="shared" si="117"/>
        <v>-2.4804904957220764E-4</v>
      </c>
      <c r="D3751" s="57">
        <v>310.58999999999997</v>
      </c>
      <c r="E3751" s="34">
        <f t="shared" si="116"/>
        <v>1.9355463079453461E-3</v>
      </c>
      <c r="F3751" s="2"/>
    </row>
    <row r="3752" spans="1:6" x14ac:dyDescent="0.3">
      <c r="A3752" s="3">
        <v>41417</v>
      </c>
      <c r="B3752" s="4">
        <v>8343.5908199999994</v>
      </c>
      <c r="C3752" s="5">
        <f t="shared" si="117"/>
        <v>-1.403867695887806E-2</v>
      </c>
      <c r="D3752" s="57">
        <v>303.99</v>
      </c>
      <c r="E3752" s="34">
        <f t="shared" si="116"/>
        <v>-2.1249879262049576E-2</v>
      </c>
      <c r="F3752" s="2"/>
    </row>
    <row r="3753" spans="1:6" x14ac:dyDescent="0.3">
      <c r="A3753" s="3">
        <v>41418</v>
      </c>
      <c r="B3753" s="4">
        <v>8264.5908199999994</v>
      </c>
      <c r="C3753" s="5">
        <f t="shared" si="117"/>
        <v>-9.4683454287610713E-3</v>
      </c>
      <c r="D3753" s="57">
        <v>303.35000000000002</v>
      </c>
      <c r="E3753" s="34">
        <f t="shared" si="116"/>
        <v>-2.1053324122503048E-3</v>
      </c>
      <c r="F3753" s="2"/>
    </row>
    <row r="3754" spans="1:6" x14ac:dyDescent="0.3">
      <c r="A3754" s="3">
        <v>41421</v>
      </c>
      <c r="B3754" s="4">
        <v>8363.5908199999994</v>
      </c>
      <c r="C3754" s="5">
        <f t="shared" si="117"/>
        <v>1.1978814457507481E-2</v>
      </c>
      <c r="D3754" s="57">
        <v>304.33999999999997</v>
      </c>
      <c r="E3754" s="34">
        <f t="shared" si="116"/>
        <v>3.2635569474204207E-3</v>
      </c>
      <c r="F3754" s="2"/>
    </row>
    <row r="3755" spans="1:6" x14ac:dyDescent="0.3">
      <c r="A3755" s="3">
        <v>41422</v>
      </c>
      <c r="B3755" s="4">
        <v>8511.2910159999992</v>
      </c>
      <c r="C3755" s="5">
        <f t="shared" si="117"/>
        <v>1.7659902209324008E-2</v>
      </c>
      <c r="D3755" s="57">
        <v>308.23</v>
      </c>
      <c r="E3755" s="34">
        <f t="shared" si="116"/>
        <v>1.2781757245186487E-2</v>
      </c>
      <c r="F3755" s="2"/>
    </row>
    <row r="3756" spans="1:6" x14ac:dyDescent="0.3">
      <c r="A3756" s="3">
        <v>41423</v>
      </c>
      <c r="B3756" s="4">
        <v>8441.6914059999999</v>
      </c>
      <c r="C3756" s="5">
        <f t="shared" si="117"/>
        <v>-8.1773270199740899E-3</v>
      </c>
      <c r="D3756" s="57">
        <v>302.5</v>
      </c>
      <c r="E3756" s="34">
        <f t="shared" si="116"/>
        <v>-1.859001395062132E-2</v>
      </c>
      <c r="F3756" s="2"/>
    </row>
    <row r="3757" spans="1:6" x14ac:dyDescent="0.3">
      <c r="A3757" s="3">
        <v>41424</v>
      </c>
      <c r="B3757" s="4">
        <v>8433.4912110000005</v>
      </c>
      <c r="C3757" s="5">
        <f t="shared" si="117"/>
        <v>-9.7139241481525307E-4</v>
      </c>
      <c r="D3757" s="57">
        <v>303.55</v>
      </c>
      <c r="E3757" s="34">
        <f t="shared" si="116"/>
        <v>3.4710743801653621E-3</v>
      </c>
      <c r="F3757" s="2"/>
    </row>
    <row r="3758" spans="1:6" x14ac:dyDescent="0.3">
      <c r="A3758" s="3">
        <v>41425</v>
      </c>
      <c r="B3758" s="4">
        <v>8320.5908199999994</v>
      </c>
      <c r="C3758" s="5">
        <f t="shared" si="117"/>
        <v>-1.3387147525895648E-2</v>
      </c>
      <c r="D3758" s="57">
        <v>300.88</v>
      </c>
      <c r="E3758" s="34">
        <f t="shared" si="116"/>
        <v>-8.7959150057651536E-3</v>
      </c>
      <c r="F3758" s="2"/>
    </row>
    <row r="3759" spans="1:6" x14ac:dyDescent="0.3">
      <c r="A3759" s="3">
        <v>41428</v>
      </c>
      <c r="B3759" s="4">
        <v>8284.3916019999997</v>
      </c>
      <c r="C3759" s="5">
        <f t="shared" si="117"/>
        <v>-4.350558606125543E-3</v>
      </c>
      <c r="D3759" s="57">
        <v>298.58999999999997</v>
      </c>
      <c r="E3759" s="34">
        <f t="shared" si="116"/>
        <v>-7.6110077107153229E-3</v>
      </c>
      <c r="F3759" s="2"/>
    </row>
    <row r="3760" spans="1:6" x14ac:dyDescent="0.3">
      <c r="A3760" s="3">
        <v>41429</v>
      </c>
      <c r="B3760" s="4">
        <v>8362.9912110000005</v>
      </c>
      <c r="C3760" s="5">
        <f t="shared" si="117"/>
        <v>9.4876742645804146E-3</v>
      </c>
      <c r="D3760" s="57">
        <v>299.58999999999997</v>
      </c>
      <c r="E3760" s="34">
        <f t="shared" si="116"/>
        <v>3.349073981044226E-3</v>
      </c>
      <c r="F3760" s="2"/>
    </row>
    <row r="3761" spans="1:6" x14ac:dyDescent="0.3">
      <c r="A3761" s="3">
        <v>41430</v>
      </c>
      <c r="B3761" s="4">
        <v>8290.6914059999999</v>
      </c>
      <c r="C3761" s="5">
        <f t="shared" si="117"/>
        <v>-8.6452087746909934E-3</v>
      </c>
      <c r="D3761" s="57">
        <v>295.12</v>
      </c>
      <c r="E3761" s="34">
        <f t="shared" si="116"/>
        <v>-1.4920391201308392E-2</v>
      </c>
      <c r="F3761" s="2"/>
    </row>
    <row r="3762" spans="1:6" x14ac:dyDescent="0.3">
      <c r="A3762" s="3">
        <v>41431</v>
      </c>
      <c r="B3762" s="4">
        <v>8216.6914059999999</v>
      </c>
      <c r="C3762" s="5">
        <f t="shared" si="117"/>
        <v>-8.9256729476682173E-3</v>
      </c>
      <c r="D3762" s="57">
        <v>291.69</v>
      </c>
      <c r="E3762" s="34">
        <f t="shared" si="116"/>
        <v>-1.1622390891840584E-2</v>
      </c>
      <c r="F3762" s="2"/>
    </row>
    <row r="3763" spans="1:6" x14ac:dyDescent="0.3">
      <c r="A3763" s="3">
        <v>41432</v>
      </c>
      <c r="B3763" s="4">
        <v>8266.5908199999994</v>
      </c>
      <c r="C3763" s="5">
        <f t="shared" si="117"/>
        <v>6.0729327090904839E-3</v>
      </c>
      <c r="D3763" s="57">
        <v>295.39999999999998</v>
      </c>
      <c r="E3763" s="34">
        <f t="shared" si="116"/>
        <v>1.2718982481401353E-2</v>
      </c>
      <c r="F3763" s="2"/>
    </row>
    <row r="3764" spans="1:6" x14ac:dyDescent="0.3">
      <c r="A3764" s="3">
        <v>41435</v>
      </c>
      <c r="B3764" s="4">
        <v>8227.3916019999997</v>
      </c>
      <c r="C3764" s="5">
        <f t="shared" si="117"/>
        <v>-4.7418843938860089E-3</v>
      </c>
      <c r="D3764" s="57">
        <v>295.22000000000003</v>
      </c>
      <c r="E3764" s="34">
        <f t="shared" si="116"/>
        <v>-6.0934326337147571E-4</v>
      </c>
      <c r="F3764" s="2"/>
    </row>
    <row r="3765" spans="1:6" x14ac:dyDescent="0.3">
      <c r="A3765" s="3">
        <v>41436</v>
      </c>
      <c r="B3765" s="4">
        <v>8089.2915039999998</v>
      </c>
      <c r="C3765" s="5">
        <f t="shared" si="117"/>
        <v>-1.6785404740723542E-2</v>
      </c>
      <c r="D3765" s="57">
        <v>291.74</v>
      </c>
      <c r="E3765" s="34">
        <f t="shared" si="116"/>
        <v>-1.1787819253438192E-2</v>
      </c>
      <c r="F3765" s="2"/>
    </row>
    <row r="3766" spans="1:6" x14ac:dyDescent="0.3">
      <c r="A3766" s="3">
        <v>41437</v>
      </c>
      <c r="B3766" s="4">
        <v>8123.7915039999998</v>
      </c>
      <c r="C3766" s="5">
        <f t="shared" si="117"/>
        <v>4.2648976097523494E-3</v>
      </c>
      <c r="D3766" s="57">
        <v>290.68</v>
      </c>
      <c r="E3766" s="34">
        <f t="shared" si="116"/>
        <v>-3.6333721807088049E-3</v>
      </c>
      <c r="F3766" s="2"/>
    </row>
    <row r="3767" spans="1:6" x14ac:dyDescent="0.3">
      <c r="A3767" s="3">
        <v>41438</v>
      </c>
      <c r="B3767" s="4">
        <v>8071.6918949999999</v>
      </c>
      <c r="C3767" s="5">
        <f t="shared" si="117"/>
        <v>-6.4132134575767274E-3</v>
      </c>
      <c r="D3767" s="57">
        <v>290.51</v>
      </c>
      <c r="E3767" s="34">
        <f t="shared" si="116"/>
        <v>-5.8483555800192821E-4</v>
      </c>
      <c r="F3767" s="2"/>
    </row>
    <row r="3768" spans="1:6" x14ac:dyDescent="0.3">
      <c r="A3768" s="3">
        <v>41439</v>
      </c>
      <c r="B3768" s="4">
        <v>8070.8916019999997</v>
      </c>
      <c r="C3768" s="5">
        <f t="shared" si="117"/>
        <v>-9.9148110509039711E-5</v>
      </c>
      <c r="D3768" s="57">
        <v>291.13</v>
      </c>
      <c r="E3768" s="34">
        <f t="shared" si="116"/>
        <v>2.1341778252039756E-3</v>
      </c>
      <c r="F3768" s="2"/>
    </row>
    <row r="3769" spans="1:6" x14ac:dyDescent="0.3">
      <c r="A3769" s="3">
        <v>41442</v>
      </c>
      <c r="B3769" s="4">
        <v>8136.2915039999998</v>
      </c>
      <c r="C3769" s="5">
        <f t="shared" si="117"/>
        <v>8.1031818075456563E-3</v>
      </c>
      <c r="D3769" s="57">
        <v>293.25</v>
      </c>
      <c r="E3769" s="34">
        <f t="shared" si="116"/>
        <v>7.2819702538384767E-3</v>
      </c>
      <c r="F3769" s="2"/>
    </row>
    <row r="3770" spans="1:6" x14ac:dyDescent="0.3">
      <c r="A3770" s="3">
        <v>41443</v>
      </c>
      <c r="B3770" s="4">
        <v>8180.1918949999999</v>
      </c>
      <c r="C3770" s="5">
        <f t="shared" si="117"/>
        <v>5.3956266166739209E-3</v>
      </c>
      <c r="D3770" s="57">
        <v>293.02</v>
      </c>
      <c r="E3770" s="34">
        <f t="shared" si="116"/>
        <v>-7.8431372549025991E-4</v>
      </c>
      <c r="F3770" s="2"/>
    </row>
    <row r="3771" spans="1:6" x14ac:dyDescent="0.3">
      <c r="A3771" s="3">
        <v>41444</v>
      </c>
      <c r="B3771" s="4">
        <v>8098.2915039999998</v>
      </c>
      <c r="C3771" s="5">
        <f t="shared" si="117"/>
        <v>-1.0012037865524959E-2</v>
      </c>
      <c r="D3771" s="57">
        <v>292.36</v>
      </c>
      <c r="E3771" s="34">
        <f t="shared" si="116"/>
        <v>-2.2524059791139139E-3</v>
      </c>
      <c r="F3771" s="2"/>
    </row>
    <row r="3772" spans="1:6" x14ac:dyDescent="0.3">
      <c r="A3772" s="3">
        <v>41445</v>
      </c>
      <c r="B3772" s="4">
        <v>7822.0922849999997</v>
      </c>
      <c r="C3772" s="5">
        <f t="shared" si="117"/>
        <v>-3.4105862806195208E-2</v>
      </c>
      <c r="D3772" s="57">
        <v>283.68</v>
      </c>
      <c r="E3772" s="34">
        <f t="shared" si="116"/>
        <v>-2.9689423997810938E-2</v>
      </c>
      <c r="F3772" s="2"/>
    </row>
    <row r="3773" spans="1:6" x14ac:dyDescent="0.3">
      <c r="A3773" s="3">
        <v>41446</v>
      </c>
      <c r="B3773" s="4">
        <v>7700.1923829999996</v>
      </c>
      <c r="C3773" s="5">
        <f t="shared" si="117"/>
        <v>-1.5584053161039946E-2</v>
      </c>
      <c r="D3773" s="57">
        <v>280.39999999999998</v>
      </c>
      <c r="E3773" s="34">
        <f t="shared" si="116"/>
        <v>-1.156232374506494E-2</v>
      </c>
      <c r="F3773" s="2"/>
    </row>
    <row r="3774" spans="1:6" x14ac:dyDescent="0.3">
      <c r="A3774" s="3">
        <v>41449</v>
      </c>
      <c r="B3774" s="4">
        <v>7553.1923829999996</v>
      </c>
      <c r="C3774" s="5">
        <f t="shared" si="117"/>
        <v>-1.9090432120181466E-2</v>
      </c>
      <c r="D3774" s="57">
        <v>275.66000000000003</v>
      </c>
      <c r="E3774" s="34">
        <f t="shared" si="116"/>
        <v>-1.6904422253922746E-2</v>
      </c>
      <c r="F3774" s="2"/>
    </row>
    <row r="3775" spans="1:6" x14ac:dyDescent="0.3">
      <c r="A3775" s="3">
        <v>41450</v>
      </c>
      <c r="B3775" s="4">
        <v>7607.6923829999996</v>
      </c>
      <c r="C3775" s="5">
        <f t="shared" si="117"/>
        <v>7.2154921040623599E-3</v>
      </c>
      <c r="D3775" s="57">
        <v>279.69</v>
      </c>
      <c r="E3775" s="34">
        <f t="shared" si="116"/>
        <v>1.4619458753536874E-2</v>
      </c>
      <c r="F3775" s="2"/>
    </row>
    <row r="3776" spans="1:6" x14ac:dyDescent="0.3">
      <c r="A3776" s="3">
        <v>41451</v>
      </c>
      <c r="B3776" s="4">
        <v>7822.9921880000002</v>
      </c>
      <c r="C3776" s="5">
        <f t="shared" si="117"/>
        <v>2.8300277424611053E-2</v>
      </c>
      <c r="D3776" s="57">
        <v>284.54000000000002</v>
      </c>
      <c r="E3776" s="34">
        <f t="shared" si="116"/>
        <v>1.7340627122886199E-2</v>
      </c>
      <c r="F3776" s="2"/>
    </row>
    <row r="3777" spans="1:6" x14ac:dyDescent="0.3">
      <c r="A3777" s="3">
        <v>41452</v>
      </c>
      <c r="B3777" s="4">
        <v>7844.3920900000003</v>
      </c>
      <c r="C3777" s="5">
        <f t="shared" si="117"/>
        <v>2.7355136609783504E-3</v>
      </c>
      <c r="D3777" s="57">
        <v>286.42</v>
      </c>
      <c r="E3777" s="34">
        <f t="shared" si="116"/>
        <v>6.6071554087299145E-3</v>
      </c>
      <c r="F3777" s="2"/>
    </row>
    <row r="3778" spans="1:6" x14ac:dyDescent="0.3">
      <c r="A3778" s="3">
        <v>41453</v>
      </c>
      <c r="B3778" s="4">
        <v>7762.6923829999996</v>
      </c>
      <c r="C3778" s="5">
        <f t="shared" si="117"/>
        <v>-1.0415046323876576E-2</v>
      </c>
      <c r="D3778" s="57">
        <v>285.02</v>
      </c>
      <c r="E3778" s="34">
        <f t="shared" ref="E3778:E3841" si="118">D3778/D3777-1</f>
        <v>-4.887926820752897E-3</v>
      </c>
      <c r="F3778" s="2"/>
    </row>
    <row r="3779" spans="1:6" x14ac:dyDescent="0.3">
      <c r="A3779" s="3">
        <v>41456</v>
      </c>
      <c r="B3779" s="4">
        <v>7907.0922849999997</v>
      </c>
      <c r="C3779" s="5">
        <f t="shared" ref="C3779:C3842" si="119">B3779/B3778-1</f>
        <v>1.8601780783717548E-2</v>
      </c>
      <c r="D3779" s="57">
        <v>288.29000000000002</v>
      </c>
      <c r="E3779" s="34">
        <f t="shared" si="118"/>
        <v>1.1472879096203981E-2</v>
      </c>
      <c r="F3779" s="2"/>
    </row>
    <row r="3780" spans="1:6" x14ac:dyDescent="0.3">
      <c r="A3780" s="3">
        <v>41457</v>
      </c>
      <c r="B3780" s="4">
        <v>7886.5922849999997</v>
      </c>
      <c r="C3780" s="5">
        <f t="shared" si="119"/>
        <v>-2.5926091742838331E-3</v>
      </c>
      <c r="D3780" s="57">
        <v>287.13</v>
      </c>
      <c r="E3780" s="34">
        <f t="shared" si="118"/>
        <v>-4.0237261091262688E-3</v>
      </c>
      <c r="F3780" s="2"/>
    </row>
    <row r="3781" spans="1:6" x14ac:dyDescent="0.3">
      <c r="A3781" s="3">
        <v>41458</v>
      </c>
      <c r="B3781" s="4">
        <v>7763.7919920000004</v>
      </c>
      <c r="C3781" s="5">
        <f t="shared" si="119"/>
        <v>-1.5570767267069296E-2</v>
      </c>
      <c r="D3781" s="57">
        <v>285.45999999999998</v>
      </c>
      <c r="E3781" s="34">
        <f t="shared" si="118"/>
        <v>-5.8161808240170254E-3</v>
      </c>
      <c r="F3781" s="2"/>
    </row>
    <row r="3782" spans="1:6" x14ac:dyDescent="0.3">
      <c r="A3782" s="3">
        <v>41459</v>
      </c>
      <c r="B3782" s="4">
        <v>8001.9916990000002</v>
      </c>
      <c r="C3782" s="5">
        <f t="shared" si="119"/>
        <v>3.0680846066644563E-2</v>
      </c>
      <c r="D3782" s="57">
        <v>292.14999999999998</v>
      </c>
      <c r="E3782" s="34">
        <f t="shared" si="118"/>
        <v>2.3435857913542968E-2</v>
      </c>
      <c r="F3782" s="2"/>
    </row>
    <row r="3783" spans="1:6" x14ac:dyDescent="0.3">
      <c r="A3783" s="3">
        <v>41460</v>
      </c>
      <c r="B3783" s="4">
        <v>7868.3920900000003</v>
      </c>
      <c r="C3783" s="5">
        <f t="shared" si="119"/>
        <v>-1.6695794500348637E-2</v>
      </c>
      <c r="D3783" s="57">
        <v>288.31</v>
      </c>
      <c r="E3783" s="34">
        <f t="shared" si="118"/>
        <v>-1.314393291117566E-2</v>
      </c>
      <c r="F3783" s="2"/>
    </row>
    <row r="3784" spans="1:6" x14ac:dyDescent="0.3">
      <c r="A3784" s="3">
        <v>41463</v>
      </c>
      <c r="B3784" s="4">
        <v>8017.591797</v>
      </c>
      <c r="C3784" s="5">
        <f t="shared" si="119"/>
        <v>1.8961905468541485E-2</v>
      </c>
      <c r="D3784" s="57">
        <v>292.37</v>
      </c>
      <c r="E3784" s="34">
        <f t="shared" si="118"/>
        <v>1.4082064444521425E-2</v>
      </c>
      <c r="F3784" s="2"/>
    </row>
    <row r="3785" spans="1:6" x14ac:dyDescent="0.3">
      <c r="A3785" s="3">
        <v>41464</v>
      </c>
      <c r="B3785" s="4">
        <v>8014.7915039999998</v>
      </c>
      <c r="C3785" s="5">
        <f t="shared" si="119"/>
        <v>-3.4926859222839113E-4</v>
      </c>
      <c r="D3785" s="57">
        <v>294.58</v>
      </c>
      <c r="E3785" s="34">
        <f t="shared" si="118"/>
        <v>7.5589150733659238E-3</v>
      </c>
      <c r="F3785" s="2"/>
    </row>
    <row r="3786" spans="1:6" x14ac:dyDescent="0.3">
      <c r="A3786" s="3">
        <v>41465</v>
      </c>
      <c r="B3786" s="4">
        <v>7994.9916990000002</v>
      </c>
      <c r="C3786" s="5">
        <f t="shared" si="119"/>
        <v>-2.470407993784729E-3</v>
      </c>
      <c r="D3786" s="57">
        <v>294.83999999999997</v>
      </c>
      <c r="E3786" s="34">
        <f t="shared" si="118"/>
        <v>8.8261253309784848E-4</v>
      </c>
      <c r="F3786" s="2"/>
    </row>
    <row r="3787" spans="1:6" x14ac:dyDescent="0.3">
      <c r="A3787" s="3">
        <v>41466</v>
      </c>
      <c r="B3787" s="4">
        <v>8030.6918949999999</v>
      </c>
      <c r="C3787" s="5">
        <f t="shared" si="119"/>
        <v>4.4653199583015724E-3</v>
      </c>
      <c r="D3787" s="57">
        <v>296.54000000000002</v>
      </c>
      <c r="E3787" s="34">
        <f t="shared" si="118"/>
        <v>5.7658390991726094E-3</v>
      </c>
      <c r="F3787" s="2"/>
    </row>
    <row r="3788" spans="1:6" x14ac:dyDescent="0.3">
      <c r="A3788" s="3">
        <v>41467</v>
      </c>
      <c r="B3788" s="4">
        <v>7844.6923829999996</v>
      </c>
      <c r="C3788" s="5">
        <f t="shared" si="119"/>
        <v>-2.3161081813611317E-2</v>
      </c>
      <c r="D3788" s="57">
        <v>296.2</v>
      </c>
      <c r="E3788" s="34">
        <f t="shared" si="118"/>
        <v>-1.1465569569030221E-3</v>
      </c>
      <c r="F3788" s="2"/>
    </row>
    <row r="3789" spans="1:6" x14ac:dyDescent="0.3">
      <c r="A3789" s="3">
        <v>41470</v>
      </c>
      <c r="B3789" s="4">
        <v>7855.0922849999997</v>
      </c>
      <c r="C3789" s="5">
        <f t="shared" si="119"/>
        <v>1.3257246418658664E-3</v>
      </c>
      <c r="D3789" s="57">
        <v>297.38</v>
      </c>
      <c r="E3789" s="34">
        <f t="shared" si="118"/>
        <v>3.9837947332883594E-3</v>
      </c>
      <c r="F3789" s="2"/>
    </row>
    <row r="3790" spans="1:6" x14ac:dyDescent="0.3">
      <c r="A3790" s="3">
        <v>41471</v>
      </c>
      <c r="B3790" s="4">
        <v>7798.1923829999996</v>
      </c>
      <c r="C3790" s="5">
        <f t="shared" si="119"/>
        <v>-7.2436961827495594E-3</v>
      </c>
      <c r="D3790" s="57">
        <v>295.31</v>
      </c>
      <c r="E3790" s="34">
        <f t="shared" si="118"/>
        <v>-6.9607909072566532E-3</v>
      </c>
      <c r="F3790" s="2"/>
    </row>
    <row r="3791" spans="1:6" x14ac:dyDescent="0.3">
      <c r="A3791" s="3">
        <v>41472</v>
      </c>
      <c r="B3791" s="4">
        <v>7812.6923829999996</v>
      </c>
      <c r="C3791" s="5">
        <f t="shared" si="119"/>
        <v>1.8594052682785467E-3</v>
      </c>
      <c r="D3791" s="57">
        <v>297.04000000000002</v>
      </c>
      <c r="E3791" s="34">
        <f t="shared" si="118"/>
        <v>5.8582506518574107E-3</v>
      </c>
      <c r="F3791" s="2"/>
    </row>
    <row r="3792" spans="1:6" x14ac:dyDescent="0.3">
      <c r="A3792" s="3">
        <v>41473</v>
      </c>
      <c r="B3792" s="4">
        <v>7957.2915039999998</v>
      </c>
      <c r="C3792" s="5">
        <f t="shared" si="119"/>
        <v>1.8508231722349722E-2</v>
      </c>
      <c r="D3792" s="57">
        <v>299.76</v>
      </c>
      <c r="E3792" s="34">
        <f t="shared" si="118"/>
        <v>9.1570158901157495E-3</v>
      </c>
      <c r="F3792" s="2"/>
    </row>
    <row r="3793" spans="1:6" x14ac:dyDescent="0.3">
      <c r="A3793" s="3">
        <v>41474</v>
      </c>
      <c r="B3793" s="4">
        <v>7943.1923829999996</v>
      </c>
      <c r="C3793" s="5">
        <f t="shared" si="119"/>
        <v>-1.7718492520869544E-3</v>
      </c>
      <c r="D3793" s="57">
        <v>299.85000000000002</v>
      </c>
      <c r="E3793" s="34">
        <f t="shared" si="118"/>
        <v>3.0024019215391107E-4</v>
      </c>
      <c r="F3793" s="2"/>
    </row>
    <row r="3794" spans="1:6" x14ac:dyDescent="0.3">
      <c r="A3794" s="3">
        <v>41477</v>
      </c>
      <c r="B3794" s="4">
        <v>7965.9916990000002</v>
      </c>
      <c r="C3794" s="5">
        <f t="shared" si="119"/>
        <v>2.8702963368727463E-3</v>
      </c>
      <c r="D3794" s="57">
        <v>300.3</v>
      </c>
      <c r="E3794" s="34">
        <f t="shared" si="118"/>
        <v>1.5007503751875984E-3</v>
      </c>
      <c r="F3794" s="2"/>
    </row>
    <row r="3795" spans="1:6" x14ac:dyDescent="0.3">
      <c r="A3795" s="3">
        <v>41478</v>
      </c>
      <c r="B3795" s="4">
        <v>8073.6918949999999</v>
      </c>
      <c r="C3795" s="5">
        <f t="shared" si="119"/>
        <v>1.3519998522408594E-2</v>
      </c>
      <c r="D3795" s="57">
        <v>299.44</v>
      </c>
      <c r="E3795" s="34">
        <f t="shared" si="118"/>
        <v>-2.8638028638029445E-3</v>
      </c>
      <c r="F3795" s="2"/>
    </row>
    <row r="3796" spans="1:6" x14ac:dyDescent="0.3">
      <c r="A3796" s="3">
        <v>41479</v>
      </c>
      <c r="B3796" s="4">
        <v>8192.4912110000005</v>
      </c>
      <c r="C3796" s="5">
        <f t="shared" si="119"/>
        <v>1.4714373243989165E-2</v>
      </c>
      <c r="D3796" s="57">
        <v>301.10000000000002</v>
      </c>
      <c r="E3796" s="34">
        <f t="shared" si="118"/>
        <v>5.5436815388727467E-3</v>
      </c>
      <c r="F3796" s="2"/>
    </row>
    <row r="3797" spans="1:6" x14ac:dyDescent="0.3">
      <c r="A3797" s="3">
        <v>41480</v>
      </c>
      <c r="B3797" s="4">
        <v>8282.0908199999994</v>
      </c>
      <c r="C3797" s="5">
        <f t="shared" si="119"/>
        <v>1.0936796475252253E-2</v>
      </c>
      <c r="D3797" s="57">
        <v>299.63</v>
      </c>
      <c r="E3797" s="34">
        <f t="shared" si="118"/>
        <v>-4.8820989704417839E-3</v>
      </c>
      <c r="F3797" s="2"/>
    </row>
    <row r="3798" spans="1:6" x14ac:dyDescent="0.3">
      <c r="A3798" s="3">
        <v>41481</v>
      </c>
      <c r="B3798" s="4">
        <v>8353.5908199999994</v>
      </c>
      <c r="C3798" s="5">
        <f t="shared" si="119"/>
        <v>8.6330857212213452E-3</v>
      </c>
      <c r="D3798" s="57">
        <v>298.91000000000003</v>
      </c>
      <c r="E3798" s="34">
        <f t="shared" si="118"/>
        <v>-2.4029636551745615E-3</v>
      </c>
      <c r="F3798" s="2"/>
    </row>
    <row r="3799" spans="1:6" x14ac:dyDescent="0.3">
      <c r="A3799" s="3">
        <v>41484</v>
      </c>
      <c r="B3799" s="4">
        <v>8376.0908199999994</v>
      </c>
      <c r="C3799" s="5">
        <f t="shared" si="119"/>
        <v>2.6934524906498947E-3</v>
      </c>
      <c r="D3799" s="57">
        <v>299.06</v>
      </c>
      <c r="E3799" s="34">
        <f t="shared" si="118"/>
        <v>5.018232912916698E-4</v>
      </c>
      <c r="F3799" s="2"/>
    </row>
    <row r="3800" spans="1:6" x14ac:dyDescent="0.3">
      <c r="A3800" s="3">
        <v>41485</v>
      </c>
      <c r="B3800" s="4">
        <v>8456.4912110000005</v>
      </c>
      <c r="C3800" s="5">
        <f t="shared" si="119"/>
        <v>9.5987964705475104E-3</v>
      </c>
      <c r="D3800" s="57">
        <v>299.43</v>
      </c>
      <c r="E3800" s="34">
        <f t="shared" si="118"/>
        <v>1.2372099244299939E-3</v>
      </c>
      <c r="F3800" s="2"/>
    </row>
    <row r="3801" spans="1:6" x14ac:dyDescent="0.3">
      <c r="A3801" s="3">
        <v>41486</v>
      </c>
      <c r="B3801" s="4">
        <v>8433.3916019999997</v>
      </c>
      <c r="C3801" s="5">
        <f t="shared" si="119"/>
        <v>-2.7315831618146547E-3</v>
      </c>
      <c r="D3801" s="57">
        <v>299.58</v>
      </c>
      <c r="E3801" s="34">
        <f t="shared" si="118"/>
        <v>5.0095180843601206E-4</v>
      </c>
      <c r="F3801" s="2"/>
    </row>
    <row r="3802" spans="1:6" x14ac:dyDescent="0.3">
      <c r="A3802" s="3">
        <v>41487</v>
      </c>
      <c r="B3802" s="4">
        <v>8540.1914059999999</v>
      </c>
      <c r="C3802" s="5">
        <f t="shared" si="119"/>
        <v>1.2663920880262802E-2</v>
      </c>
      <c r="D3802" s="57">
        <v>303.29000000000002</v>
      </c>
      <c r="E3802" s="34">
        <f t="shared" si="118"/>
        <v>1.2384004272648408E-2</v>
      </c>
      <c r="F3802" s="2"/>
    </row>
    <row r="3803" spans="1:6" x14ac:dyDescent="0.3">
      <c r="A3803" s="3">
        <v>41488</v>
      </c>
      <c r="B3803" s="4">
        <v>8573.9912110000005</v>
      </c>
      <c r="C3803" s="5">
        <f t="shared" si="119"/>
        <v>3.957733895314508E-3</v>
      </c>
      <c r="D3803" s="57">
        <v>304.14999999999998</v>
      </c>
      <c r="E3803" s="34">
        <f t="shared" si="118"/>
        <v>2.8355699165814041E-3</v>
      </c>
      <c r="F3803" s="2"/>
    </row>
    <row r="3804" spans="1:6" x14ac:dyDescent="0.3">
      <c r="A3804" s="3">
        <v>41491</v>
      </c>
      <c r="B3804" s="4">
        <v>8560.7910159999992</v>
      </c>
      <c r="C3804" s="5">
        <f t="shared" si="119"/>
        <v>-1.5395624599038316E-3</v>
      </c>
      <c r="D3804" s="57">
        <v>304.74</v>
      </c>
      <c r="E3804" s="34">
        <f t="shared" si="118"/>
        <v>1.9398323195791711E-3</v>
      </c>
      <c r="F3804" s="2"/>
    </row>
    <row r="3805" spans="1:6" x14ac:dyDescent="0.3">
      <c r="A3805" s="3">
        <v>41492</v>
      </c>
      <c r="B3805" s="4">
        <v>8529.4912110000005</v>
      </c>
      <c r="C3805" s="5">
        <f t="shared" si="119"/>
        <v>-3.6561814137852089E-3</v>
      </c>
      <c r="D3805" s="57">
        <v>303.5</v>
      </c>
      <c r="E3805" s="34">
        <f t="shared" si="118"/>
        <v>-4.0690424624270083E-3</v>
      </c>
      <c r="F3805" s="2"/>
    </row>
    <row r="3806" spans="1:6" x14ac:dyDescent="0.3">
      <c r="A3806" s="3">
        <v>41493</v>
      </c>
      <c r="B3806" s="4">
        <v>8574.0908199999994</v>
      </c>
      <c r="C3806" s="5">
        <f t="shared" si="119"/>
        <v>5.2288709721022286E-3</v>
      </c>
      <c r="D3806" s="57">
        <v>302.81</v>
      </c>
      <c r="E3806" s="34">
        <f t="shared" si="118"/>
        <v>-2.2734761120263292E-3</v>
      </c>
      <c r="F3806" s="2"/>
    </row>
    <row r="3807" spans="1:6" x14ac:dyDescent="0.3">
      <c r="A3807" s="3">
        <v>41494</v>
      </c>
      <c r="B3807" s="4">
        <v>8671.7910159999992</v>
      </c>
      <c r="C3807" s="5">
        <f t="shared" si="119"/>
        <v>1.1394817019211301E-2</v>
      </c>
      <c r="D3807" s="57">
        <v>304.17</v>
      </c>
      <c r="E3807" s="34">
        <f t="shared" si="118"/>
        <v>4.4912651497639455E-3</v>
      </c>
      <c r="F3807" s="2"/>
    </row>
    <row r="3808" spans="1:6" x14ac:dyDescent="0.3">
      <c r="A3808" s="3">
        <v>41495</v>
      </c>
      <c r="B3808" s="4">
        <v>8735.4912110000005</v>
      </c>
      <c r="C3808" s="5">
        <f t="shared" si="119"/>
        <v>7.3456792123416381E-3</v>
      </c>
      <c r="D3808" s="57">
        <v>305.92</v>
      </c>
      <c r="E3808" s="34">
        <f t="shared" si="118"/>
        <v>5.7533616069960214E-3</v>
      </c>
      <c r="F3808" s="2"/>
    </row>
    <row r="3809" spans="1:6" x14ac:dyDescent="0.3">
      <c r="A3809" s="3">
        <v>41498</v>
      </c>
      <c r="B3809" s="4">
        <v>8717.6914059999999</v>
      </c>
      <c r="C3809" s="5">
        <f t="shared" si="119"/>
        <v>-2.0376421394124877E-3</v>
      </c>
      <c r="D3809" s="57">
        <v>306.08</v>
      </c>
      <c r="E3809" s="34">
        <f t="shared" si="118"/>
        <v>5.2301255230124966E-4</v>
      </c>
      <c r="F3809" s="2"/>
    </row>
    <row r="3810" spans="1:6" x14ac:dyDescent="0.3">
      <c r="A3810" s="3">
        <v>41499</v>
      </c>
      <c r="B3810" s="4">
        <v>8758.4912110000005</v>
      </c>
      <c r="C3810" s="5">
        <f t="shared" si="119"/>
        <v>4.6801157668783233E-3</v>
      </c>
      <c r="D3810" s="57">
        <v>307.79000000000002</v>
      </c>
      <c r="E3810" s="34">
        <f t="shared" si="118"/>
        <v>5.5867746994251455E-3</v>
      </c>
      <c r="F3810" s="2"/>
    </row>
    <row r="3811" spans="1:6" x14ac:dyDescent="0.3">
      <c r="A3811" s="3">
        <v>41500</v>
      </c>
      <c r="B3811" s="4">
        <v>8789.2910159999992</v>
      </c>
      <c r="C3811" s="5">
        <f t="shared" si="119"/>
        <v>3.5165651546600341E-3</v>
      </c>
      <c r="D3811" s="57">
        <v>308.62</v>
      </c>
      <c r="E3811" s="34">
        <f t="shared" si="118"/>
        <v>2.6966438155884287E-3</v>
      </c>
      <c r="F3811" s="2"/>
    </row>
    <row r="3812" spans="1:6" x14ac:dyDescent="0.3">
      <c r="A3812" s="3">
        <v>41501</v>
      </c>
      <c r="B3812" s="4">
        <v>8737.5908199999994</v>
      </c>
      <c r="C3812" s="5">
        <f t="shared" si="119"/>
        <v>-5.8821804746121975E-3</v>
      </c>
      <c r="D3812" s="57">
        <v>305.33999999999997</v>
      </c>
      <c r="E3812" s="34">
        <f t="shared" si="118"/>
        <v>-1.0627956710517861E-2</v>
      </c>
      <c r="F3812" s="2"/>
    </row>
    <row r="3813" spans="1:6" x14ac:dyDescent="0.3">
      <c r="A3813" s="3">
        <v>41502</v>
      </c>
      <c r="B3813" s="4">
        <v>8821.2910159999992</v>
      </c>
      <c r="C3813" s="5">
        <f t="shared" si="119"/>
        <v>9.5793220035451654E-3</v>
      </c>
      <c r="D3813" s="57">
        <v>306.36</v>
      </c>
      <c r="E3813" s="34">
        <f t="shared" si="118"/>
        <v>3.3405384161919738E-3</v>
      </c>
      <c r="F3813" s="2"/>
    </row>
    <row r="3814" spans="1:6" x14ac:dyDescent="0.3">
      <c r="A3814" s="3">
        <v>41505</v>
      </c>
      <c r="B3814" s="4">
        <v>8657.0908199999994</v>
      </c>
      <c r="C3814" s="5">
        <f t="shared" si="119"/>
        <v>-1.8614077656226802E-2</v>
      </c>
      <c r="D3814" s="57">
        <v>304.77</v>
      </c>
      <c r="E3814" s="34">
        <f t="shared" si="118"/>
        <v>-5.1899725812770692E-3</v>
      </c>
      <c r="F3814" s="2"/>
    </row>
    <row r="3815" spans="1:6" x14ac:dyDescent="0.3">
      <c r="A3815" s="3">
        <v>41506</v>
      </c>
      <c r="B3815" s="4">
        <v>8502.3916019999997</v>
      </c>
      <c r="C3815" s="5">
        <f t="shared" si="119"/>
        <v>-1.7869654046207661E-2</v>
      </c>
      <c r="D3815" s="57">
        <v>302.25</v>
      </c>
      <c r="E3815" s="34">
        <f t="shared" si="118"/>
        <v>-8.2685303671620192E-3</v>
      </c>
      <c r="F3815" s="2"/>
    </row>
    <row r="3816" spans="1:6" x14ac:dyDescent="0.3">
      <c r="A3816" s="3">
        <v>41507</v>
      </c>
      <c r="B3816" s="4">
        <v>8461.7910159999992</v>
      </c>
      <c r="C3816" s="5">
        <f t="shared" si="119"/>
        <v>-4.7751959566824098E-3</v>
      </c>
      <c r="D3816" s="57">
        <v>300.61</v>
      </c>
      <c r="E3816" s="34">
        <f t="shared" si="118"/>
        <v>-5.4259718775847565E-3</v>
      </c>
      <c r="F3816" s="2"/>
    </row>
    <row r="3817" spans="1:6" x14ac:dyDescent="0.3">
      <c r="A3817" s="3">
        <v>41508</v>
      </c>
      <c r="B3817" s="4">
        <v>8629.6914059999999</v>
      </c>
      <c r="C3817" s="5">
        <f t="shared" si="119"/>
        <v>1.9842181127201819E-2</v>
      </c>
      <c r="D3817" s="57">
        <v>303.55</v>
      </c>
      <c r="E3817" s="34">
        <f t="shared" si="118"/>
        <v>9.7801137686703843E-3</v>
      </c>
      <c r="F3817" s="2"/>
    </row>
    <row r="3818" spans="1:6" x14ac:dyDescent="0.3">
      <c r="A3818" s="3">
        <v>41509</v>
      </c>
      <c r="B3818" s="4">
        <v>8686.7910159999992</v>
      </c>
      <c r="C3818" s="5">
        <f t="shared" si="119"/>
        <v>6.6166456381393512E-3</v>
      </c>
      <c r="D3818" s="57">
        <v>304.70999999999998</v>
      </c>
      <c r="E3818" s="34">
        <f t="shared" si="118"/>
        <v>3.8214462197330157E-3</v>
      </c>
      <c r="F3818" s="2"/>
    </row>
    <row r="3819" spans="1:6" x14ac:dyDescent="0.3">
      <c r="A3819" s="3">
        <v>41512</v>
      </c>
      <c r="B3819" s="4">
        <v>8649.8916019999997</v>
      </c>
      <c r="C3819" s="5">
        <f t="shared" si="119"/>
        <v>-4.247761219538404E-3</v>
      </c>
      <c r="D3819" s="57">
        <v>304.48</v>
      </c>
      <c r="E3819" s="34">
        <f t="shared" si="118"/>
        <v>-7.5481605460914203E-4</v>
      </c>
      <c r="F3819" s="2"/>
    </row>
    <row r="3820" spans="1:6" x14ac:dyDescent="0.3">
      <c r="A3820" s="3">
        <v>41513</v>
      </c>
      <c r="B3820" s="4">
        <v>8393.9912110000005</v>
      </c>
      <c r="C3820" s="5">
        <f t="shared" si="119"/>
        <v>-2.9584230967799718E-2</v>
      </c>
      <c r="D3820" s="57">
        <v>299.01</v>
      </c>
      <c r="E3820" s="34">
        <f t="shared" si="118"/>
        <v>-1.796505517603797E-2</v>
      </c>
      <c r="F3820" s="2"/>
    </row>
    <row r="3821" spans="1:6" x14ac:dyDescent="0.3">
      <c r="A3821" s="3">
        <v>41514</v>
      </c>
      <c r="B3821" s="4">
        <v>8398.0908199999994</v>
      </c>
      <c r="C3821" s="5">
        <f t="shared" si="119"/>
        <v>4.8839805724676388E-4</v>
      </c>
      <c r="D3821" s="57">
        <v>297.89</v>
      </c>
      <c r="E3821" s="34">
        <f t="shared" si="118"/>
        <v>-3.7456941239423225E-3</v>
      </c>
      <c r="F3821" s="2"/>
    </row>
    <row r="3822" spans="1:6" x14ac:dyDescent="0.3">
      <c r="A3822" s="3">
        <v>41515</v>
      </c>
      <c r="B3822" s="4">
        <v>8432.0908199999994</v>
      </c>
      <c r="C3822" s="5">
        <f t="shared" si="119"/>
        <v>4.048539213106439E-3</v>
      </c>
      <c r="D3822" s="57">
        <v>300.13</v>
      </c>
      <c r="E3822" s="34">
        <f t="shared" si="118"/>
        <v>7.5195541978583247E-3</v>
      </c>
      <c r="F3822" s="2"/>
    </row>
    <row r="3823" spans="1:6" x14ac:dyDescent="0.3">
      <c r="A3823" s="3">
        <v>41516</v>
      </c>
      <c r="B3823" s="4">
        <v>8290.4912110000005</v>
      </c>
      <c r="C3823" s="5">
        <f t="shared" si="119"/>
        <v>-1.6792941634848124E-2</v>
      </c>
      <c r="D3823" s="57">
        <v>297.32</v>
      </c>
      <c r="E3823" s="34">
        <f t="shared" si="118"/>
        <v>-9.3626095358677608E-3</v>
      </c>
      <c r="F3823" s="2"/>
    </row>
    <row r="3824" spans="1:6" x14ac:dyDescent="0.3">
      <c r="A3824" s="3">
        <v>41519</v>
      </c>
      <c r="B3824" s="4">
        <v>8429.5908199999994</v>
      </c>
      <c r="C3824" s="5">
        <f t="shared" si="119"/>
        <v>1.6778210779047509E-2</v>
      </c>
      <c r="D3824" s="57">
        <v>302.94</v>
      </c>
      <c r="E3824" s="34">
        <f t="shared" si="118"/>
        <v>1.8902192923449412E-2</v>
      </c>
      <c r="F3824" s="2"/>
    </row>
    <row r="3825" spans="1:6" x14ac:dyDescent="0.3">
      <c r="A3825" s="3">
        <v>41520</v>
      </c>
      <c r="B3825" s="4">
        <v>8445.1914059999999</v>
      </c>
      <c r="C3825" s="5">
        <f t="shared" si="119"/>
        <v>1.8506931514381542E-3</v>
      </c>
      <c r="D3825" s="57">
        <v>301.77999999999997</v>
      </c>
      <c r="E3825" s="34">
        <f t="shared" si="118"/>
        <v>-3.8291410840430862E-3</v>
      </c>
      <c r="F3825" s="2"/>
    </row>
    <row r="3826" spans="1:6" x14ac:dyDescent="0.3">
      <c r="A3826" s="3">
        <v>41521</v>
      </c>
      <c r="B3826" s="4">
        <v>8490.2910159999992</v>
      </c>
      <c r="C3826" s="5">
        <f t="shared" si="119"/>
        <v>5.3402709106105117E-3</v>
      </c>
      <c r="D3826" s="57">
        <v>302.33999999999997</v>
      </c>
      <c r="E3826" s="34">
        <f t="shared" si="118"/>
        <v>1.8556564384650809E-3</v>
      </c>
      <c r="F3826" s="2"/>
    </row>
    <row r="3827" spans="1:6" x14ac:dyDescent="0.3">
      <c r="A3827" s="3">
        <v>41522</v>
      </c>
      <c r="B3827" s="4">
        <v>8549.9912110000005</v>
      </c>
      <c r="C3827" s="5">
        <f t="shared" si="119"/>
        <v>7.0315840631960391E-3</v>
      </c>
      <c r="D3827" s="57">
        <v>304.56</v>
      </c>
      <c r="E3827" s="34">
        <f t="shared" si="118"/>
        <v>7.3427267314944977E-3</v>
      </c>
      <c r="F3827" s="2"/>
    </row>
    <row r="3828" spans="1:6" x14ac:dyDescent="0.3">
      <c r="A3828" s="3">
        <v>41523</v>
      </c>
      <c r="B3828" s="4">
        <v>8654.9912110000005</v>
      </c>
      <c r="C3828" s="5">
        <f t="shared" si="119"/>
        <v>1.2280714378385849E-2</v>
      </c>
      <c r="D3828" s="57">
        <v>306.10000000000002</v>
      </c>
      <c r="E3828" s="34">
        <f t="shared" si="118"/>
        <v>5.056474914630904E-3</v>
      </c>
      <c r="F3828" s="2"/>
    </row>
    <row r="3829" spans="1:6" x14ac:dyDescent="0.3">
      <c r="A3829" s="3">
        <v>41526</v>
      </c>
      <c r="B3829" s="4">
        <v>8632.4912110000005</v>
      </c>
      <c r="C3829" s="5">
        <f t="shared" si="119"/>
        <v>-2.5996560194542218E-3</v>
      </c>
      <c r="D3829" s="57">
        <v>305.83999999999997</v>
      </c>
      <c r="E3829" s="34">
        <f t="shared" si="118"/>
        <v>-8.4939562234576105E-4</v>
      </c>
      <c r="F3829" s="2"/>
    </row>
    <row r="3830" spans="1:6" x14ac:dyDescent="0.3">
      <c r="A3830" s="3">
        <v>41527</v>
      </c>
      <c r="B3830" s="4">
        <v>8801.5908199999994</v>
      </c>
      <c r="C3830" s="5">
        <f t="shared" si="119"/>
        <v>1.9588738044068021E-2</v>
      </c>
      <c r="D3830" s="57">
        <v>309.8</v>
      </c>
      <c r="E3830" s="34">
        <f t="shared" si="118"/>
        <v>1.2947946638765417E-2</v>
      </c>
      <c r="F3830" s="2"/>
    </row>
    <row r="3831" spans="1:6" x14ac:dyDescent="0.3">
      <c r="A3831" s="3">
        <v>41528</v>
      </c>
      <c r="B3831" s="4">
        <v>8875.1914059999999</v>
      </c>
      <c r="C3831" s="5">
        <f t="shared" si="119"/>
        <v>8.3621912794169528E-3</v>
      </c>
      <c r="D3831" s="57">
        <v>310.88</v>
      </c>
      <c r="E3831" s="34">
        <f t="shared" si="118"/>
        <v>3.4861200774691792E-3</v>
      </c>
      <c r="F3831" s="2"/>
    </row>
    <row r="3832" spans="1:6" x14ac:dyDescent="0.3">
      <c r="A3832" s="3">
        <v>41529</v>
      </c>
      <c r="B3832" s="4">
        <v>8924.1914059999999</v>
      </c>
      <c r="C3832" s="5">
        <f t="shared" si="119"/>
        <v>5.5210076896903271E-3</v>
      </c>
      <c r="D3832" s="57">
        <v>310.74</v>
      </c>
      <c r="E3832" s="34">
        <f t="shared" si="118"/>
        <v>-4.5033453422538283E-4</v>
      </c>
      <c r="F3832" s="2"/>
    </row>
    <row r="3833" spans="1:6" x14ac:dyDescent="0.3">
      <c r="A3833" s="3">
        <v>41530</v>
      </c>
      <c r="B3833" s="4">
        <v>8941.5908199999994</v>
      </c>
      <c r="C3833" s="5">
        <f t="shared" si="119"/>
        <v>1.9496908132541346E-3</v>
      </c>
      <c r="D3833" s="57">
        <v>311.45999999999998</v>
      </c>
      <c r="E3833" s="34">
        <f t="shared" si="118"/>
        <v>2.3170496234794502E-3</v>
      </c>
      <c r="F3833" s="2"/>
    </row>
    <row r="3834" spans="1:6" x14ac:dyDescent="0.3">
      <c r="A3834" s="3">
        <v>41533</v>
      </c>
      <c r="B3834" s="4">
        <v>8999.4912110000005</v>
      </c>
      <c r="C3834" s="5">
        <f t="shared" si="119"/>
        <v>6.475401543816206E-3</v>
      </c>
      <c r="D3834" s="57">
        <v>313.42</v>
      </c>
      <c r="E3834" s="34">
        <f t="shared" si="118"/>
        <v>6.2929429140179405E-3</v>
      </c>
      <c r="F3834" s="2"/>
    </row>
    <row r="3835" spans="1:6" x14ac:dyDescent="0.3">
      <c r="A3835" s="3">
        <v>41534</v>
      </c>
      <c r="B3835" s="4">
        <v>8991.9912110000005</v>
      </c>
      <c r="C3835" s="5">
        <f t="shared" si="119"/>
        <v>-8.3338044608927131E-4</v>
      </c>
      <c r="D3835" s="57">
        <v>311.95</v>
      </c>
      <c r="E3835" s="34">
        <f t="shared" si="118"/>
        <v>-4.6901920745326953E-3</v>
      </c>
      <c r="F3835" s="2"/>
    </row>
    <row r="3836" spans="1:6" x14ac:dyDescent="0.3">
      <c r="A3836" s="3">
        <v>41535</v>
      </c>
      <c r="B3836" s="4">
        <v>9062.4912110000005</v>
      </c>
      <c r="C3836" s="5">
        <f t="shared" si="119"/>
        <v>7.8403101544135545E-3</v>
      </c>
      <c r="D3836" s="57">
        <v>313.27999999999997</v>
      </c>
      <c r="E3836" s="34">
        <f t="shared" si="118"/>
        <v>4.2635037666292064E-3</v>
      </c>
      <c r="F3836" s="2"/>
    </row>
    <row r="3837" spans="1:6" x14ac:dyDescent="0.3">
      <c r="A3837" s="3">
        <v>41536</v>
      </c>
      <c r="B3837" s="4">
        <v>9153.6914059999999</v>
      </c>
      <c r="C3837" s="5">
        <f t="shared" si="119"/>
        <v>1.0063479552874011E-2</v>
      </c>
      <c r="D3837" s="57">
        <v>315.05</v>
      </c>
      <c r="E3837" s="34">
        <f t="shared" si="118"/>
        <v>5.6498978549541778E-3</v>
      </c>
      <c r="F3837" s="2"/>
    </row>
    <row r="3838" spans="1:6" x14ac:dyDescent="0.3">
      <c r="A3838" s="3">
        <v>41537</v>
      </c>
      <c r="B3838" s="4">
        <v>9171.7900389999995</v>
      </c>
      <c r="C3838" s="5">
        <f t="shared" si="119"/>
        <v>1.9771950131655114E-3</v>
      </c>
      <c r="D3838" s="57">
        <v>314.2</v>
      </c>
      <c r="E3838" s="34">
        <f t="shared" si="118"/>
        <v>-2.6979844469132708E-3</v>
      </c>
      <c r="F3838" s="2"/>
    </row>
    <row r="3839" spans="1:6" x14ac:dyDescent="0.3">
      <c r="A3839" s="3">
        <v>41540</v>
      </c>
      <c r="B3839" s="4">
        <v>9109.4912110000005</v>
      </c>
      <c r="C3839" s="5">
        <f t="shared" si="119"/>
        <v>-6.7924393967909724E-3</v>
      </c>
      <c r="D3839" s="57">
        <v>312.62</v>
      </c>
      <c r="E3839" s="34">
        <f t="shared" si="118"/>
        <v>-5.0286441756842715E-3</v>
      </c>
      <c r="F3839" s="2"/>
    </row>
    <row r="3840" spans="1:6" x14ac:dyDescent="0.3">
      <c r="A3840" s="3">
        <v>41541</v>
      </c>
      <c r="B3840" s="4">
        <v>9167.5898440000001</v>
      </c>
      <c r="C3840" s="5">
        <f t="shared" si="119"/>
        <v>6.3778131680771732E-3</v>
      </c>
      <c r="D3840" s="57">
        <v>313.2</v>
      </c>
      <c r="E3840" s="34">
        <f t="shared" si="118"/>
        <v>1.8552875695732052E-3</v>
      </c>
      <c r="F3840" s="2"/>
    </row>
    <row r="3841" spans="1:6" x14ac:dyDescent="0.3">
      <c r="A3841" s="3">
        <v>41542</v>
      </c>
      <c r="B3841" s="4">
        <v>9242.890625</v>
      </c>
      <c r="C3841" s="5">
        <f t="shared" si="119"/>
        <v>8.2138034403100857E-3</v>
      </c>
      <c r="D3841" s="57">
        <v>313.02</v>
      </c>
      <c r="E3841" s="34">
        <f t="shared" si="118"/>
        <v>-5.7471264367814356E-4</v>
      </c>
      <c r="F3841" s="2"/>
    </row>
    <row r="3842" spans="1:6" x14ac:dyDescent="0.3">
      <c r="A3842" s="3">
        <v>41543</v>
      </c>
      <c r="B3842" s="4">
        <v>9272.390625</v>
      </c>
      <c r="C3842" s="5">
        <f t="shared" si="119"/>
        <v>3.1916422250208853E-3</v>
      </c>
      <c r="D3842" s="57">
        <v>313.02</v>
      </c>
      <c r="E3842" s="34">
        <f t="shared" ref="E3842:E3905" si="120">D3842/D3841-1</f>
        <v>0</v>
      </c>
      <c r="F3842" s="2"/>
    </row>
    <row r="3843" spans="1:6" x14ac:dyDescent="0.3">
      <c r="A3843" s="3">
        <v>41544</v>
      </c>
      <c r="B3843" s="4">
        <v>9228.390625</v>
      </c>
      <c r="C3843" s="5">
        <f t="shared" ref="C3843:C3906" si="121">B3843/B3842-1</f>
        <v>-4.7452703169523769E-3</v>
      </c>
      <c r="D3843" s="57">
        <v>312.18</v>
      </c>
      <c r="E3843" s="34">
        <f t="shared" si="120"/>
        <v>-2.6835345984281833E-3</v>
      </c>
      <c r="F3843" s="2"/>
    </row>
    <row r="3844" spans="1:6" x14ac:dyDescent="0.3">
      <c r="A3844" s="3">
        <v>41547</v>
      </c>
      <c r="B3844" s="4">
        <v>9186.0898440000001</v>
      </c>
      <c r="C3844" s="5">
        <f t="shared" si="121"/>
        <v>-4.5837657635997564E-3</v>
      </c>
      <c r="D3844" s="57">
        <v>310.45999999999998</v>
      </c>
      <c r="E3844" s="34">
        <f t="shared" si="120"/>
        <v>-5.5096418732782926E-3</v>
      </c>
      <c r="F3844" s="2"/>
    </row>
    <row r="3845" spans="1:6" x14ac:dyDescent="0.3">
      <c r="A3845" s="3">
        <v>41548</v>
      </c>
      <c r="B3845" s="4">
        <v>9341.4902340000008</v>
      </c>
      <c r="C3845" s="5">
        <f t="shared" si="121"/>
        <v>1.6916924680581369E-2</v>
      </c>
      <c r="D3845" s="57">
        <v>312.86</v>
      </c>
      <c r="E3845" s="34">
        <f t="shared" si="120"/>
        <v>7.7304644720737059E-3</v>
      </c>
      <c r="F3845" s="2"/>
    </row>
    <row r="3846" spans="1:6" x14ac:dyDescent="0.3">
      <c r="A3846" s="3">
        <v>41549</v>
      </c>
      <c r="B3846" s="4">
        <v>9349.9902340000008</v>
      </c>
      <c r="C3846" s="5">
        <f t="shared" si="121"/>
        <v>9.0991905863835321E-4</v>
      </c>
      <c r="D3846" s="57">
        <v>310.79000000000002</v>
      </c>
      <c r="E3846" s="34">
        <f t="shared" si="120"/>
        <v>-6.6163779326215977E-3</v>
      </c>
      <c r="F3846" s="2"/>
    </row>
    <row r="3847" spans="1:6" x14ac:dyDescent="0.3">
      <c r="A3847" s="3">
        <v>41550</v>
      </c>
      <c r="B3847" s="4">
        <v>9295.6904300000006</v>
      </c>
      <c r="C3847" s="5">
        <f t="shared" si="121"/>
        <v>-5.807471734306846E-3</v>
      </c>
      <c r="D3847" s="57">
        <v>309.55</v>
      </c>
      <c r="E3847" s="34">
        <f t="shared" si="120"/>
        <v>-3.9898323626886834E-3</v>
      </c>
      <c r="F3847" s="2"/>
    </row>
    <row r="3848" spans="1:6" x14ac:dyDescent="0.3">
      <c r="A3848" s="3">
        <v>41551</v>
      </c>
      <c r="B3848" s="4">
        <v>9420.890625</v>
      </c>
      <c r="C3848" s="5">
        <f t="shared" si="121"/>
        <v>1.3468627848872927E-2</v>
      </c>
      <c r="D3848" s="57">
        <v>309.89</v>
      </c>
      <c r="E3848" s="34">
        <f t="shared" si="120"/>
        <v>1.098368599580013E-3</v>
      </c>
      <c r="F3848" s="2"/>
    </row>
    <row r="3849" spans="1:6" x14ac:dyDescent="0.3">
      <c r="A3849" s="3">
        <v>41554</v>
      </c>
      <c r="B3849" s="4">
        <v>9381.890625</v>
      </c>
      <c r="C3849" s="5">
        <f t="shared" si="121"/>
        <v>-4.1397359923176502E-3</v>
      </c>
      <c r="D3849" s="57">
        <v>309.18</v>
      </c>
      <c r="E3849" s="34">
        <f t="shared" si="120"/>
        <v>-2.2911355642324382E-3</v>
      </c>
      <c r="F3849" s="2"/>
    </row>
    <row r="3850" spans="1:6" x14ac:dyDescent="0.3">
      <c r="A3850" s="3">
        <v>41555</v>
      </c>
      <c r="B3850" s="4">
        <v>9318.890625</v>
      </c>
      <c r="C3850" s="5">
        <f t="shared" si="121"/>
        <v>-6.7150644276456894E-3</v>
      </c>
      <c r="D3850" s="57">
        <v>306.83999999999997</v>
      </c>
      <c r="E3850" s="34">
        <f t="shared" si="120"/>
        <v>-7.5684067533476895E-3</v>
      </c>
      <c r="F3850" s="2"/>
    </row>
    <row r="3851" spans="1:6" x14ac:dyDescent="0.3">
      <c r="A3851" s="3">
        <v>41556</v>
      </c>
      <c r="B3851" s="4">
        <v>9438.9902340000008</v>
      </c>
      <c r="C3851" s="5">
        <f t="shared" si="121"/>
        <v>1.2887758192783982E-2</v>
      </c>
      <c r="D3851" s="57">
        <v>305.13</v>
      </c>
      <c r="E3851" s="34">
        <f t="shared" si="120"/>
        <v>-5.5729370355884766E-3</v>
      </c>
      <c r="F3851" s="2"/>
    </row>
    <row r="3852" spans="1:6" x14ac:dyDescent="0.3">
      <c r="A3852" s="3">
        <v>41557</v>
      </c>
      <c r="B3852" s="4">
        <v>9660.4902340000008</v>
      </c>
      <c r="C3852" s="5">
        <f t="shared" si="121"/>
        <v>2.3466493185059001E-2</v>
      </c>
      <c r="D3852" s="57">
        <v>310.29000000000002</v>
      </c>
      <c r="E3852" s="34">
        <f t="shared" si="120"/>
        <v>1.6910824894307508E-2</v>
      </c>
      <c r="F3852" s="2"/>
    </row>
    <row r="3853" spans="1:6" x14ac:dyDescent="0.3">
      <c r="A3853" s="3">
        <v>41558</v>
      </c>
      <c r="B3853" s="4">
        <v>9668.4902340000008</v>
      </c>
      <c r="C3853" s="5">
        <f t="shared" si="121"/>
        <v>8.281153239868555E-4</v>
      </c>
      <c r="D3853" s="57">
        <v>311.61</v>
      </c>
      <c r="E3853" s="34">
        <f t="shared" si="120"/>
        <v>4.254084888330345E-3</v>
      </c>
      <c r="F3853" s="2"/>
    </row>
    <row r="3854" spans="1:6" x14ac:dyDescent="0.3">
      <c r="A3854" s="3">
        <v>41561</v>
      </c>
      <c r="B3854" s="4">
        <v>9695.9902340000008</v>
      </c>
      <c r="C3854" s="5">
        <f t="shared" si="121"/>
        <v>2.8442910252206577E-3</v>
      </c>
      <c r="D3854" s="57">
        <v>312.22000000000003</v>
      </c>
      <c r="E3854" s="34">
        <f t="shared" si="120"/>
        <v>1.9575751740958935E-3</v>
      </c>
      <c r="F3854" s="2"/>
    </row>
    <row r="3855" spans="1:6" x14ac:dyDescent="0.3">
      <c r="A3855" s="3">
        <v>41562</v>
      </c>
      <c r="B3855" s="4">
        <v>9805.2900389999995</v>
      </c>
      <c r="C3855" s="5">
        <f t="shared" si="121"/>
        <v>1.1272681011654351E-2</v>
      </c>
      <c r="D3855" s="57">
        <v>314.82</v>
      </c>
      <c r="E3855" s="34">
        <f t="shared" si="120"/>
        <v>8.3274614054191787E-3</v>
      </c>
      <c r="F3855" s="2"/>
    </row>
    <row r="3856" spans="1:6" x14ac:dyDescent="0.3">
      <c r="A3856" s="3">
        <v>41563</v>
      </c>
      <c r="B3856" s="4">
        <v>9878.9902340000008</v>
      </c>
      <c r="C3856" s="5">
        <f t="shared" si="121"/>
        <v>7.5163707250742728E-3</v>
      </c>
      <c r="D3856" s="57">
        <v>315.55</v>
      </c>
      <c r="E3856" s="34">
        <f t="shared" si="120"/>
        <v>2.3187853376533951E-3</v>
      </c>
      <c r="F3856" s="2"/>
    </row>
    <row r="3857" spans="1:6" x14ac:dyDescent="0.3">
      <c r="A3857" s="3">
        <v>41564</v>
      </c>
      <c r="B3857" s="4">
        <v>9917.9902340000008</v>
      </c>
      <c r="C3857" s="5">
        <f t="shared" si="121"/>
        <v>3.9477718953275787E-3</v>
      </c>
      <c r="D3857" s="57">
        <v>315.98</v>
      </c>
      <c r="E3857" s="34">
        <f t="shared" si="120"/>
        <v>1.3627000475360251E-3</v>
      </c>
      <c r="F3857" s="2"/>
    </row>
    <row r="3858" spans="1:6" x14ac:dyDescent="0.3">
      <c r="A3858" s="3">
        <v>41565</v>
      </c>
      <c r="B3858" s="4">
        <v>10001.790039</v>
      </c>
      <c r="C3858" s="5">
        <f t="shared" si="121"/>
        <v>8.4492727884246666E-3</v>
      </c>
      <c r="D3858" s="57">
        <v>318.47000000000003</v>
      </c>
      <c r="E3858" s="34">
        <f t="shared" si="120"/>
        <v>7.8802455851636477E-3</v>
      </c>
      <c r="F3858" s="2"/>
    </row>
    <row r="3859" spans="1:6" x14ac:dyDescent="0.3">
      <c r="A3859" s="3">
        <v>41568</v>
      </c>
      <c r="B3859" s="4">
        <v>10037.790039</v>
      </c>
      <c r="C3859" s="5">
        <f t="shared" si="121"/>
        <v>3.5993557012918842E-3</v>
      </c>
      <c r="D3859" s="57">
        <v>319.54000000000002</v>
      </c>
      <c r="E3859" s="34">
        <f t="shared" si="120"/>
        <v>3.359814111219217E-3</v>
      </c>
      <c r="F3859" s="2"/>
    </row>
    <row r="3860" spans="1:6" x14ac:dyDescent="0.3">
      <c r="A3860" s="3">
        <v>41569</v>
      </c>
      <c r="B3860" s="4">
        <v>10012.890625</v>
      </c>
      <c r="C3860" s="5">
        <f t="shared" si="121"/>
        <v>-2.4805673263992301E-3</v>
      </c>
      <c r="D3860" s="57">
        <v>320.97000000000003</v>
      </c>
      <c r="E3860" s="34">
        <f t="shared" si="120"/>
        <v>4.4751830756712963E-3</v>
      </c>
      <c r="F3860" s="2"/>
    </row>
    <row r="3861" spans="1:6" x14ac:dyDescent="0.3">
      <c r="A3861" s="3">
        <v>41570</v>
      </c>
      <c r="B3861" s="4">
        <v>9828.2900389999995</v>
      </c>
      <c r="C3861" s="5">
        <f t="shared" si="121"/>
        <v>-1.8436293065969722E-2</v>
      </c>
      <c r="D3861" s="57">
        <v>318.99</v>
      </c>
      <c r="E3861" s="34">
        <f t="shared" si="120"/>
        <v>-6.1688008225068147E-3</v>
      </c>
      <c r="F3861" s="2"/>
    </row>
    <row r="3862" spans="1:6" x14ac:dyDescent="0.3">
      <c r="A3862" s="3">
        <v>41571</v>
      </c>
      <c r="B3862" s="4">
        <v>9915.390625</v>
      </c>
      <c r="C3862" s="5">
        <f t="shared" si="121"/>
        <v>8.8622319502551505E-3</v>
      </c>
      <c r="D3862" s="57">
        <v>320.38</v>
      </c>
      <c r="E3862" s="34">
        <f t="shared" si="120"/>
        <v>4.3575033700116172E-3</v>
      </c>
      <c r="F3862" s="2"/>
    </row>
    <row r="3863" spans="1:6" x14ac:dyDescent="0.3">
      <c r="A3863" s="3">
        <v>41572</v>
      </c>
      <c r="B3863" s="4">
        <v>9815.4902340000008</v>
      </c>
      <c r="C3863" s="5">
        <f t="shared" si="121"/>
        <v>-1.0075285460576566E-2</v>
      </c>
      <c r="D3863" s="57">
        <v>320.08999999999997</v>
      </c>
      <c r="E3863" s="34">
        <f t="shared" si="120"/>
        <v>-9.051751045634493E-4</v>
      </c>
      <c r="F3863" s="2"/>
    </row>
    <row r="3864" spans="1:6" x14ac:dyDescent="0.3">
      <c r="A3864" s="3">
        <v>41575</v>
      </c>
      <c r="B3864" s="4">
        <v>9736.1904300000006</v>
      </c>
      <c r="C3864" s="5">
        <f t="shared" si="121"/>
        <v>-8.0790467016422784E-3</v>
      </c>
      <c r="D3864" s="57">
        <v>319.49</v>
      </c>
      <c r="E3864" s="34">
        <f t="shared" si="120"/>
        <v>-1.8744728045235748E-3</v>
      </c>
      <c r="F3864" s="2"/>
    </row>
    <row r="3865" spans="1:6" x14ac:dyDescent="0.3">
      <c r="A3865" s="3">
        <v>41576</v>
      </c>
      <c r="B3865" s="4">
        <v>9863.890625</v>
      </c>
      <c r="C3865" s="5">
        <f t="shared" si="121"/>
        <v>1.3116033002653626E-2</v>
      </c>
      <c r="D3865" s="57">
        <v>320.77</v>
      </c>
      <c r="E3865" s="34">
        <f t="shared" si="120"/>
        <v>4.0063851763747493E-3</v>
      </c>
      <c r="F3865" s="2"/>
    </row>
    <row r="3866" spans="1:6" x14ac:dyDescent="0.3">
      <c r="A3866" s="3">
        <v>41577</v>
      </c>
      <c r="B3866" s="4">
        <v>9778.6904300000006</v>
      </c>
      <c r="C3866" s="5">
        <f t="shared" si="121"/>
        <v>-8.6375851313740259E-3</v>
      </c>
      <c r="D3866" s="57">
        <v>320.8</v>
      </c>
      <c r="E3866" s="34">
        <f t="shared" si="120"/>
        <v>9.3524955575796653E-5</v>
      </c>
      <c r="F3866" s="2"/>
    </row>
    <row r="3867" spans="1:6" x14ac:dyDescent="0.3">
      <c r="A3867" s="3">
        <v>41578</v>
      </c>
      <c r="B3867" s="4">
        <v>9907.890625</v>
      </c>
      <c r="C3867" s="5">
        <f t="shared" si="121"/>
        <v>1.3212423066756074E-2</v>
      </c>
      <c r="D3867" s="57">
        <v>322.37</v>
      </c>
      <c r="E3867" s="34">
        <f t="shared" si="120"/>
        <v>4.8940149625935625E-3</v>
      </c>
      <c r="F3867" s="2"/>
    </row>
    <row r="3868" spans="1:6" x14ac:dyDescent="0.3">
      <c r="A3868" s="3">
        <v>41579</v>
      </c>
      <c r="B3868" s="4">
        <v>9838.2900389999995</v>
      </c>
      <c r="C3868" s="5">
        <f t="shared" si="121"/>
        <v>-7.0247632552968842E-3</v>
      </c>
      <c r="D3868" s="57">
        <v>321.5</v>
      </c>
      <c r="E3868" s="34">
        <f t="shared" si="120"/>
        <v>-2.6987622917765686E-3</v>
      </c>
      <c r="F3868" s="2"/>
    </row>
    <row r="3869" spans="1:6" x14ac:dyDescent="0.3">
      <c r="A3869" s="3">
        <v>41582</v>
      </c>
      <c r="B3869" s="4">
        <v>9873.7900389999995</v>
      </c>
      <c r="C3869" s="5">
        <f t="shared" si="121"/>
        <v>3.6083506238659968E-3</v>
      </c>
      <c r="D3869" s="57">
        <v>322.5</v>
      </c>
      <c r="E3869" s="34">
        <f t="shared" si="120"/>
        <v>3.1104199066873672E-3</v>
      </c>
      <c r="F3869" s="2"/>
    </row>
    <row r="3870" spans="1:6" x14ac:dyDescent="0.3">
      <c r="A3870" s="3">
        <v>41583</v>
      </c>
      <c r="B3870" s="4">
        <v>9795.6904300000006</v>
      </c>
      <c r="C3870" s="5">
        <f t="shared" si="121"/>
        <v>-7.9097903329438113E-3</v>
      </c>
      <c r="D3870" s="57">
        <v>321.89</v>
      </c>
      <c r="E3870" s="34">
        <f t="shared" si="120"/>
        <v>-1.8914728682171145E-3</v>
      </c>
      <c r="F3870" s="2"/>
    </row>
    <row r="3871" spans="1:6" x14ac:dyDescent="0.3">
      <c r="A3871" s="3">
        <v>41584</v>
      </c>
      <c r="B3871" s="4">
        <v>9837.0898440000001</v>
      </c>
      <c r="C3871" s="5">
        <f t="shared" si="121"/>
        <v>4.2262885190011978E-3</v>
      </c>
      <c r="D3871" s="57">
        <v>323.26</v>
      </c>
      <c r="E3871" s="34">
        <f t="shared" si="120"/>
        <v>4.2561123365125741E-3</v>
      </c>
      <c r="F3871" s="2"/>
    </row>
    <row r="3872" spans="1:6" x14ac:dyDescent="0.3">
      <c r="A3872" s="3">
        <v>41585</v>
      </c>
      <c r="B3872" s="4">
        <v>9740.390625</v>
      </c>
      <c r="C3872" s="5">
        <f t="shared" si="121"/>
        <v>-9.8300636197787838E-3</v>
      </c>
      <c r="D3872" s="57">
        <v>323.23</v>
      </c>
      <c r="E3872" s="34">
        <f t="shared" si="120"/>
        <v>-9.2804553610048579E-5</v>
      </c>
      <c r="F3872" s="2"/>
    </row>
    <row r="3873" spans="1:6" x14ac:dyDescent="0.3">
      <c r="A3873" s="3">
        <v>41586</v>
      </c>
      <c r="B3873" s="4">
        <v>9747.1904300000006</v>
      </c>
      <c r="C3873" s="5">
        <f t="shared" si="121"/>
        <v>6.9810393256175551E-4</v>
      </c>
      <c r="D3873" s="57">
        <v>322.72000000000003</v>
      </c>
      <c r="E3873" s="34">
        <f t="shared" si="120"/>
        <v>-1.577823840608783E-3</v>
      </c>
      <c r="F3873" s="2"/>
    </row>
    <row r="3874" spans="1:6" x14ac:dyDescent="0.3">
      <c r="A3874" s="3">
        <v>41589</v>
      </c>
      <c r="B3874" s="4">
        <v>9789.4902340000008</v>
      </c>
      <c r="C3874" s="5">
        <f t="shared" si="121"/>
        <v>4.3396919659852706E-3</v>
      </c>
      <c r="D3874" s="57">
        <v>323.57</v>
      </c>
      <c r="E3874" s="34">
        <f t="shared" si="120"/>
        <v>2.6338621715418231E-3</v>
      </c>
      <c r="F3874" s="2"/>
    </row>
    <row r="3875" spans="1:6" x14ac:dyDescent="0.3">
      <c r="A3875" s="3">
        <v>41590</v>
      </c>
      <c r="B3875" s="4">
        <v>9707.5898440000001</v>
      </c>
      <c r="C3875" s="5">
        <f t="shared" si="121"/>
        <v>-8.3661547273985448E-3</v>
      </c>
      <c r="D3875" s="57">
        <v>321.68</v>
      </c>
      <c r="E3875" s="34">
        <f t="shared" si="120"/>
        <v>-5.8410853911053939E-3</v>
      </c>
      <c r="F3875" s="2"/>
    </row>
    <row r="3876" spans="1:6" x14ac:dyDescent="0.3">
      <c r="A3876" s="3">
        <v>41591</v>
      </c>
      <c r="B3876" s="4">
        <v>9675.1904300000006</v>
      </c>
      <c r="C3876" s="5">
        <f t="shared" si="121"/>
        <v>-3.3375342923068763E-3</v>
      </c>
      <c r="D3876" s="57">
        <v>319.82</v>
      </c>
      <c r="E3876" s="34">
        <f t="shared" si="120"/>
        <v>-5.7821437453370317E-3</v>
      </c>
      <c r="F3876" s="2"/>
    </row>
    <row r="3877" spans="1:6" x14ac:dyDescent="0.3">
      <c r="A3877" s="3">
        <v>41592</v>
      </c>
      <c r="B3877" s="4">
        <v>9708.6904300000006</v>
      </c>
      <c r="C3877" s="5">
        <f t="shared" si="121"/>
        <v>3.462464149142308E-3</v>
      </c>
      <c r="D3877" s="57">
        <v>322.43</v>
      </c>
      <c r="E3877" s="34">
        <f t="shared" si="120"/>
        <v>8.1608404727659956E-3</v>
      </c>
      <c r="F3877" s="2"/>
    </row>
    <row r="3878" spans="1:6" x14ac:dyDescent="0.3">
      <c r="A3878" s="3">
        <v>41593</v>
      </c>
      <c r="B3878" s="4">
        <v>9695.890625</v>
      </c>
      <c r="C3878" s="5">
        <f t="shared" si="121"/>
        <v>-1.3183863562534759E-3</v>
      </c>
      <c r="D3878" s="57">
        <v>323</v>
      </c>
      <c r="E3878" s="34">
        <f t="shared" si="120"/>
        <v>1.767825574543247E-3</v>
      </c>
      <c r="F3878" s="2"/>
    </row>
    <row r="3879" spans="1:6" x14ac:dyDescent="0.3">
      <c r="A3879" s="3">
        <v>41596</v>
      </c>
      <c r="B3879" s="4">
        <v>9783.0898440000001</v>
      </c>
      <c r="C3879" s="5">
        <f t="shared" si="121"/>
        <v>8.9934202408559205E-3</v>
      </c>
      <c r="D3879" s="57">
        <v>324.7</v>
      </c>
      <c r="E3879" s="34">
        <f t="shared" si="120"/>
        <v>5.2631578947368585E-3</v>
      </c>
      <c r="F3879" s="2"/>
    </row>
    <row r="3880" spans="1:6" x14ac:dyDescent="0.3">
      <c r="A3880" s="3">
        <v>41597</v>
      </c>
      <c r="B3880" s="4">
        <v>9629.7900389999995</v>
      </c>
      <c r="C3880" s="5">
        <f t="shared" si="121"/>
        <v>-1.5669876025315221E-2</v>
      </c>
      <c r="D3880" s="57">
        <v>322.56</v>
      </c>
      <c r="E3880" s="34">
        <f t="shared" si="120"/>
        <v>-6.5906991068678256E-3</v>
      </c>
      <c r="F3880" s="2"/>
    </row>
    <row r="3881" spans="1:6" x14ac:dyDescent="0.3">
      <c r="A3881" s="3">
        <v>41598</v>
      </c>
      <c r="B3881" s="4">
        <v>9559.4902340000008</v>
      </c>
      <c r="C3881" s="5">
        <f t="shared" si="121"/>
        <v>-7.3002427586986718E-3</v>
      </c>
      <c r="D3881" s="57">
        <v>322.91000000000003</v>
      </c>
      <c r="E3881" s="34">
        <f t="shared" si="120"/>
        <v>1.0850694444444198E-3</v>
      </c>
      <c r="F3881" s="2"/>
    </row>
    <row r="3882" spans="1:6" x14ac:dyDescent="0.3">
      <c r="A3882" s="3">
        <v>41599</v>
      </c>
      <c r="B3882" s="4">
        <v>9599.2900389999995</v>
      </c>
      <c r="C3882" s="5">
        <f t="shared" si="121"/>
        <v>4.1633815220025738E-3</v>
      </c>
      <c r="D3882" s="57">
        <v>322.42</v>
      </c>
      <c r="E3882" s="34">
        <f t="shared" si="120"/>
        <v>-1.5174506828528056E-3</v>
      </c>
      <c r="F3882" s="2"/>
    </row>
    <row r="3883" spans="1:6" x14ac:dyDescent="0.3">
      <c r="A3883" s="3">
        <v>41600</v>
      </c>
      <c r="B3883" s="4">
        <v>9677.390625</v>
      </c>
      <c r="C3883" s="5">
        <f t="shared" si="121"/>
        <v>8.1360794061533515E-3</v>
      </c>
      <c r="D3883" s="57">
        <v>322.77</v>
      </c>
      <c r="E3883" s="34">
        <f t="shared" si="120"/>
        <v>1.0855405992182821E-3</v>
      </c>
      <c r="F3883" s="2"/>
    </row>
    <row r="3884" spans="1:6" x14ac:dyDescent="0.3">
      <c r="A3884" s="3">
        <v>41603</v>
      </c>
      <c r="B3884" s="4">
        <v>9689.0898440000001</v>
      </c>
      <c r="C3884" s="5">
        <f t="shared" si="121"/>
        <v>1.2089228856564382E-3</v>
      </c>
      <c r="D3884" s="57">
        <v>324.18</v>
      </c>
      <c r="E3884" s="34">
        <f t="shared" si="120"/>
        <v>4.3684357282276487E-3</v>
      </c>
      <c r="F3884" s="2"/>
    </row>
    <row r="3885" spans="1:6" x14ac:dyDescent="0.3">
      <c r="A3885" s="3">
        <v>41604</v>
      </c>
      <c r="B3885" s="4">
        <v>9714.5898440000001</v>
      </c>
      <c r="C3885" s="5">
        <f t="shared" si="121"/>
        <v>2.6318261478182059E-3</v>
      </c>
      <c r="D3885" s="57">
        <v>322.24</v>
      </c>
      <c r="E3885" s="34">
        <f t="shared" si="120"/>
        <v>-5.9843296933802526E-3</v>
      </c>
      <c r="F3885" s="2"/>
    </row>
    <row r="3886" spans="1:6" x14ac:dyDescent="0.3">
      <c r="A3886" s="3">
        <v>41605</v>
      </c>
      <c r="B3886" s="4">
        <v>9808.390625</v>
      </c>
      <c r="C3886" s="5">
        <f t="shared" si="121"/>
        <v>9.655660455694326E-3</v>
      </c>
      <c r="D3886" s="57">
        <v>324.04000000000002</v>
      </c>
      <c r="E3886" s="34">
        <f t="shared" si="120"/>
        <v>5.5858987090366963E-3</v>
      </c>
      <c r="F3886" s="2"/>
    </row>
    <row r="3887" spans="1:6" x14ac:dyDescent="0.3">
      <c r="A3887" s="3">
        <v>41606</v>
      </c>
      <c r="B3887" s="4">
        <v>9859.7900389999995</v>
      </c>
      <c r="C3887" s="5">
        <f t="shared" si="121"/>
        <v>5.2403514465453327E-3</v>
      </c>
      <c r="D3887" s="57">
        <v>325.19</v>
      </c>
      <c r="E3887" s="34">
        <f t="shared" si="120"/>
        <v>3.5489445747438619E-3</v>
      </c>
      <c r="F3887" s="2"/>
    </row>
    <row r="3888" spans="1:6" x14ac:dyDescent="0.3">
      <c r="A3888" s="3">
        <v>41607</v>
      </c>
      <c r="B3888" s="4">
        <v>9837.5898440000001</v>
      </c>
      <c r="C3888" s="5">
        <f t="shared" si="121"/>
        <v>-2.2515890208805178E-3</v>
      </c>
      <c r="D3888" s="57">
        <v>325.16000000000003</v>
      </c>
      <c r="E3888" s="34">
        <f t="shared" si="120"/>
        <v>-9.2253759340632513E-5</v>
      </c>
      <c r="F3888" s="2"/>
    </row>
    <row r="3889" spans="1:6" x14ac:dyDescent="0.3">
      <c r="A3889" s="3">
        <v>41610</v>
      </c>
      <c r="B3889" s="4">
        <v>9745.4902340000008</v>
      </c>
      <c r="C3889" s="5">
        <f t="shared" si="121"/>
        <v>-9.3620095430356765E-3</v>
      </c>
      <c r="D3889" s="57">
        <v>324.10000000000002</v>
      </c>
      <c r="E3889" s="34">
        <f t="shared" si="120"/>
        <v>-3.2599335711649413E-3</v>
      </c>
      <c r="F3889" s="2"/>
    </row>
    <row r="3890" spans="1:6" x14ac:dyDescent="0.3">
      <c r="A3890" s="3">
        <v>41611</v>
      </c>
      <c r="B3890" s="4">
        <v>9604.9902340000008</v>
      </c>
      <c r="C3890" s="5">
        <f t="shared" si="121"/>
        <v>-1.4416924816139542E-2</v>
      </c>
      <c r="D3890" s="57">
        <v>319.13</v>
      </c>
      <c r="E3890" s="34">
        <f t="shared" si="120"/>
        <v>-1.5334773218142583E-2</v>
      </c>
      <c r="F3890" s="2"/>
    </row>
    <row r="3891" spans="1:6" x14ac:dyDescent="0.3">
      <c r="A3891" s="3">
        <v>41612</v>
      </c>
      <c r="B3891" s="4">
        <v>9540.4902340000008</v>
      </c>
      <c r="C3891" s="5">
        <f t="shared" si="121"/>
        <v>-6.7152593004916605E-3</v>
      </c>
      <c r="D3891" s="57">
        <v>317.24</v>
      </c>
      <c r="E3891" s="34">
        <f t="shared" si="120"/>
        <v>-5.9223513928492455E-3</v>
      </c>
      <c r="F3891" s="2"/>
    </row>
    <row r="3892" spans="1:6" x14ac:dyDescent="0.3">
      <c r="A3892" s="3">
        <v>41613</v>
      </c>
      <c r="B3892" s="4">
        <v>9392.0898440000001</v>
      </c>
      <c r="C3892" s="5">
        <f t="shared" si="121"/>
        <v>-1.5554797118405683E-2</v>
      </c>
      <c r="D3892" s="57">
        <v>314.41000000000003</v>
      </c>
      <c r="E3892" s="34">
        <f t="shared" si="120"/>
        <v>-8.9206909595258566E-3</v>
      </c>
      <c r="F3892" s="2"/>
    </row>
    <row r="3893" spans="1:6" x14ac:dyDescent="0.3">
      <c r="A3893" s="3">
        <v>41614</v>
      </c>
      <c r="B3893" s="4">
        <v>9400.4902340000008</v>
      </c>
      <c r="C3893" s="5">
        <f t="shared" si="121"/>
        <v>8.9441116296051781E-4</v>
      </c>
      <c r="D3893" s="57">
        <v>316.5</v>
      </c>
      <c r="E3893" s="34">
        <f t="shared" si="120"/>
        <v>6.647371266817137E-3</v>
      </c>
      <c r="F3893" s="2"/>
    </row>
    <row r="3894" spans="1:6" x14ac:dyDescent="0.3">
      <c r="A3894" s="3">
        <v>41617</v>
      </c>
      <c r="B3894" s="4">
        <v>9487.390625</v>
      </c>
      <c r="C3894" s="5">
        <f t="shared" si="121"/>
        <v>9.2442403360726288E-3</v>
      </c>
      <c r="D3894" s="57">
        <v>317.14999999999998</v>
      </c>
      <c r="E3894" s="34">
        <f t="shared" si="120"/>
        <v>2.0537124802526563E-3</v>
      </c>
      <c r="F3894" s="2"/>
    </row>
    <row r="3895" spans="1:6" x14ac:dyDescent="0.3">
      <c r="A3895" s="3">
        <v>41618</v>
      </c>
      <c r="B3895" s="4">
        <v>9438.2900389999995</v>
      </c>
      <c r="C3895" s="5">
        <f t="shared" si="121"/>
        <v>-5.1753519951647231E-3</v>
      </c>
      <c r="D3895" s="57">
        <v>314.91000000000003</v>
      </c>
      <c r="E3895" s="34">
        <f t="shared" si="120"/>
        <v>-7.0629039886487277E-3</v>
      </c>
      <c r="F3895" s="2"/>
    </row>
    <row r="3896" spans="1:6" x14ac:dyDescent="0.3">
      <c r="A3896" s="3">
        <v>41619</v>
      </c>
      <c r="B3896" s="4">
        <v>9358.6904300000006</v>
      </c>
      <c r="C3896" s="5">
        <f t="shared" si="121"/>
        <v>-8.4336896483457879E-3</v>
      </c>
      <c r="D3896" s="57">
        <v>313.3</v>
      </c>
      <c r="E3896" s="34">
        <f t="shared" si="120"/>
        <v>-5.1125718459242853E-3</v>
      </c>
      <c r="F3896" s="2"/>
    </row>
    <row r="3897" spans="1:6" x14ac:dyDescent="0.3">
      <c r="A3897" s="3">
        <v>41620</v>
      </c>
      <c r="B3897" s="4">
        <v>9272.0898440000001</v>
      </c>
      <c r="C3897" s="5">
        <f t="shared" si="121"/>
        <v>-9.2534940275826871E-3</v>
      </c>
      <c r="D3897" s="57">
        <v>310.24</v>
      </c>
      <c r="E3897" s="34">
        <f t="shared" si="120"/>
        <v>-9.7669964889881555E-3</v>
      </c>
      <c r="F3897" s="2"/>
    </row>
    <row r="3898" spans="1:6" x14ac:dyDescent="0.3">
      <c r="A3898" s="3">
        <v>41621</v>
      </c>
      <c r="B3898" s="4">
        <v>9272.6904300000006</v>
      </c>
      <c r="C3898" s="5">
        <f t="shared" si="121"/>
        <v>6.4773531113893057E-5</v>
      </c>
      <c r="D3898" s="57">
        <v>309.75</v>
      </c>
      <c r="E3898" s="34">
        <f t="shared" si="120"/>
        <v>-1.5794223826715026E-3</v>
      </c>
      <c r="F3898" s="2"/>
    </row>
    <row r="3899" spans="1:6" x14ac:dyDescent="0.3">
      <c r="A3899" s="3">
        <v>41624</v>
      </c>
      <c r="B3899" s="4">
        <v>9429.4902340000008</v>
      </c>
      <c r="C3899" s="5">
        <f t="shared" si="121"/>
        <v>1.6909849971126434E-2</v>
      </c>
      <c r="D3899" s="57">
        <v>313.64</v>
      </c>
      <c r="E3899" s="34">
        <f t="shared" si="120"/>
        <v>1.2558514931396259E-2</v>
      </c>
      <c r="F3899" s="2"/>
    </row>
    <row r="3900" spans="1:6" x14ac:dyDescent="0.3">
      <c r="A3900" s="3">
        <v>41625</v>
      </c>
      <c r="B3900" s="4">
        <v>9343.390625</v>
      </c>
      <c r="C3900" s="5">
        <f t="shared" si="121"/>
        <v>-9.1308869157687989E-3</v>
      </c>
      <c r="D3900" s="57">
        <v>311.31</v>
      </c>
      <c r="E3900" s="34">
        <f t="shared" si="120"/>
        <v>-7.4288993750796228E-3</v>
      </c>
      <c r="F3900" s="2"/>
    </row>
    <row r="3901" spans="1:6" x14ac:dyDescent="0.3">
      <c r="A3901" s="3">
        <v>41626</v>
      </c>
      <c r="B3901" s="4">
        <v>9443.5898440000001</v>
      </c>
      <c r="C3901" s="5">
        <f t="shared" si="121"/>
        <v>1.0724074698525099E-2</v>
      </c>
      <c r="D3901" s="57">
        <v>313.99</v>
      </c>
      <c r="E3901" s="34">
        <f t="shared" si="120"/>
        <v>8.6087822427804994E-3</v>
      </c>
      <c r="F3901" s="2"/>
    </row>
    <row r="3902" spans="1:6" x14ac:dyDescent="0.3">
      <c r="A3902" s="3">
        <v>41627</v>
      </c>
      <c r="B3902" s="4">
        <v>9617.0898440000001</v>
      </c>
      <c r="C3902" s="5">
        <f t="shared" si="121"/>
        <v>1.8372250687087366E-2</v>
      </c>
      <c r="D3902" s="57">
        <v>319.44</v>
      </c>
      <c r="E3902" s="34">
        <f t="shared" si="120"/>
        <v>1.7357240676454611E-2</v>
      </c>
      <c r="F3902" s="2"/>
    </row>
    <row r="3903" spans="1:6" x14ac:dyDescent="0.3">
      <c r="A3903" s="3">
        <v>41628</v>
      </c>
      <c r="B3903" s="4">
        <v>9689.890625</v>
      </c>
      <c r="C3903" s="5">
        <f t="shared" si="121"/>
        <v>7.569938742479243E-3</v>
      </c>
      <c r="D3903" s="57">
        <v>321.14</v>
      </c>
      <c r="E3903" s="34">
        <f t="shared" si="120"/>
        <v>5.3218131730528029E-3</v>
      </c>
      <c r="F3903" s="2"/>
    </row>
    <row r="3904" spans="1:6" x14ac:dyDescent="0.3">
      <c r="A3904" s="3">
        <v>41631</v>
      </c>
      <c r="B3904" s="4">
        <v>9758.390625</v>
      </c>
      <c r="C3904" s="5">
        <f t="shared" si="121"/>
        <v>7.0692232400713095E-3</v>
      </c>
      <c r="D3904" s="57">
        <v>323.39999999999998</v>
      </c>
      <c r="E3904" s="34">
        <f t="shared" si="120"/>
        <v>7.0374291586223769E-3</v>
      </c>
      <c r="F3904" s="2"/>
    </row>
    <row r="3905" spans="1:6" x14ac:dyDescent="0.3">
      <c r="A3905" s="3">
        <v>41632</v>
      </c>
      <c r="B3905" s="4">
        <v>9819.4902340000008</v>
      </c>
      <c r="C3905" s="5">
        <f t="shared" si="121"/>
        <v>6.2612382869229322E-3</v>
      </c>
      <c r="D3905" s="57">
        <v>324.20999999999998</v>
      </c>
      <c r="E3905" s="34">
        <f t="shared" si="120"/>
        <v>2.5046382189239935E-3</v>
      </c>
      <c r="F3905" s="2"/>
    </row>
    <row r="3906" spans="1:6" x14ac:dyDescent="0.3">
      <c r="A3906" s="3">
        <v>41635</v>
      </c>
      <c r="B3906" s="4">
        <v>9900.0898440000001</v>
      </c>
      <c r="C3906" s="5">
        <f t="shared" si="121"/>
        <v>8.2081256846635586E-3</v>
      </c>
      <c r="D3906" s="57">
        <v>327.68</v>
      </c>
      <c r="E3906" s="34">
        <f t="shared" ref="E3906:E3969" si="122">D3906/D3905-1</f>
        <v>1.0702939452823967E-2</v>
      </c>
      <c r="F3906" s="2"/>
    </row>
    <row r="3907" spans="1:6" x14ac:dyDescent="0.3">
      <c r="A3907" s="3">
        <v>41638</v>
      </c>
      <c r="B3907" s="4">
        <v>9901.890625</v>
      </c>
      <c r="C3907" s="5">
        <f t="shared" ref="C3907:C3970" si="123">B3907/B3906-1</f>
        <v>1.8189541997859493E-4</v>
      </c>
      <c r="D3907" s="57">
        <v>327.13</v>
      </c>
      <c r="E3907" s="34">
        <f t="shared" si="122"/>
        <v>-1.678466796875E-3</v>
      </c>
      <c r="F3907" s="2"/>
    </row>
    <row r="3908" spans="1:6" x14ac:dyDescent="0.3">
      <c r="A3908" s="3">
        <v>41639</v>
      </c>
      <c r="B3908" s="4">
        <v>9916.6904300000006</v>
      </c>
      <c r="C3908" s="5">
        <f t="shared" si="123"/>
        <v>1.4946443624246353E-3</v>
      </c>
      <c r="D3908" s="57">
        <v>328.26</v>
      </c>
      <c r="E3908" s="34">
        <f t="shared" si="122"/>
        <v>3.4542842295111065E-3</v>
      </c>
      <c r="F3908" s="2"/>
    </row>
    <row r="3909" spans="1:6" x14ac:dyDescent="0.3">
      <c r="A3909" s="3">
        <v>41641</v>
      </c>
      <c r="B3909" s="4">
        <v>9760.2900389999995</v>
      </c>
      <c r="C3909" s="5">
        <f t="shared" si="123"/>
        <v>-1.5771430206882098E-2</v>
      </c>
      <c r="D3909" s="57">
        <v>325.82</v>
      </c>
      <c r="E3909" s="34">
        <f t="shared" si="122"/>
        <v>-7.4331322731980842E-3</v>
      </c>
      <c r="F3909" s="2"/>
    </row>
    <row r="3910" spans="1:6" x14ac:dyDescent="0.3">
      <c r="A3910" s="3">
        <v>41642</v>
      </c>
      <c r="B3910" s="4">
        <v>9797.9902340000008</v>
      </c>
      <c r="C3910" s="5">
        <f t="shared" si="123"/>
        <v>3.8626101119290102E-3</v>
      </c>
      <c r="D3910" s="57">
        <v>327.64</v>
      </c>
      <c r="E3910" s="34">
        <f t="shared" si="122"/>
        <v>5.5859063286476385E-3</v>
      </c>
      <c r="F3910" s="2"/>
    </row>
    <row r="3911" spans="1:6" x14ac:dyDescent="0.3">
      <c r="A3911" s="3">
        <v>41645</v>
      </c>
      <c r="B3911" s="4">
        <v>9888.4902340000008</v>
      </c>
      <c r="C3911" s="5">
        <f t="shared" si="123"/>
        <v>9.2365881000733285E-3</v>
      </c>
      <c r="D3911" s="57">
        <v>326.98</v>
      </c>
      <c r="E3911" s="34">
        <f t="shared" si="122"/>
        <v>-2.0144060554265764E-3</v>
      </c>
      <c r="F3911" s="2"/>
    </row>
    <row r="3912" spans="1:6" x14ac:dyDescent="0.3">
      <c r="A3912" s="3">
        <v>41646</v>
      </c>
      <c r="B3912" s="4">
        <v>10178.689453000001</v>
      </c>
      <c r="C3912" s="5">
        <f t="shared" si="123"/>
        <v>2.9347171522928317E-2</v>
      </c>
      <c r="D3912" s="57">
        <v>329.4</v>
      </c>
      <c r="E3912" s="34">
        <f t="shared" si="122"/>
        <v>7.4010642852773145E-3</v>
      </c>
      <c r="F3912" s="2"/>
    </row>
    <row r="3913" spans="1:6" x14ac:dyDescent="0.3">
      <c r="A3913" s="3">
        <v>41647</v>
      </c>
      <c r="B3913" s="4">
        <v>10253.588867</v>
      </c>
      <c r="C3913" s="5">
        <f t="shared" si="123"/>
        <v>7.3584535952144758E-3</v>
      </c>
      <c r="D3913" s="57">
        <v>329.75</v>
      </c>
      <c r="E3913" s="34">
        <f t="shared" si="122"/>
        <v>1.0625379477839925E-3</v>
      </c>
      <c r="F3913" s="2"/>
    </row>
    <row r="3914" spans="1:6" x14ac:dyDescent="0.3">
      <c r="A3914" s="3">
        <v>41648</v>
      </c>
      <c r="B3914" s="4">
        <v>10234.189453000001</v>
      </c>
      <c r="C3914" s="5">
        <f t="shared" si="123"/>
        <v>-1.8919633166133432E-3</v>
      </c>
      <c r="D3914" s="57">
        <v>328.41</v>
      </c>
      <c r="E3914" s="34">
        <f t="shared" si="122"/>
        <v>-4.0636846095526424E-3</v>
      </c>
      <c r="F3914" s="2"/>
    </row>
    <row r="3915" spans="1:6" x14ac:dyDescent="0.3">
      <c r="A3915" s="3">
        <v>41649</v>
      </c>
      <c r="B3915" s="4">
        <v>10290.588867</v>
      </c>
      <c r="C3915" s="5">
        <f t="shared" si="123"/>
        <v>5.5108823477434399E-3</v>
      </c>
      <c r="D3915" s="57">
        <v>329.95</v>
      </c>
      <c r="E3915" s="34">
        <f t="shared" si="122"/>
        <v>4.689260375749793E-3</v>
      </c>
      <c r="F3915" s="2"/>
    </row>
    <row r="3916" spans="1:6" x14ac:dyDescent="0.3">
      <c r="A3916" s="3">
        <v>41652</v>
      </c>
      <c r="B3916" s="4">
        <v>10365.489258</v>
      </c>
      <c r="C3916" s="5">
        <f t="shared" si="123"/>
        <v>7.2785330332445497E-3</v>
      </c>
      <c r="D3916" s="57">
        <v>330.72</v>
      </c>
      <c r="E3916" s="34">
        <f t="shared" si="122"/>
        <v>2.3336869222609913E-3</v>
      </c>
      <c r="F3916" s="2"/>
    </row>
    <row r="3917" spans="1:6" x14ac:dyDescent="0.3">
      <c r="A3917" s="3">
        <v>41653</v>
      </c>
      <c r="B3917" s="4">
        <v>10381.989258</v>
      </c>
      <c r="C3917" s="5">
        <f t="shared" si="123"/>
        <v>1.5918206646410304E-3</v>
      </c>
      <c r="D3917" s="57">
        <v>331.23</v>
      </c>
      <c r="E3917" s="34">
        <f t="shared" si="122"/>
        <v>1.5420899854861059E-3</v>
      </c>
      <c r="F3917" s="2"/>
    </row>
    <row r="3918" spans="1:6" x14ac:dyDescent="0.3">
      <c r="A3918" s="3">
        <v>41654</v>
      </c>
      <c r="B3918" s="4">
        <v>10524.989258</v>
      </c>
      <c r="C3918" s="5">
        <f t="shared" si="123"/>
        <v>1.3773853588782137E-2</v>
      </c>
      <c r="D3918" s="57">
        <v>334.51</v>
      </c>
      <c r="E3918" s="34">
        <f t="shared" si="122"/>
        <v>9.9024846783202225E-3</v>
      </c>
      <c r="F3918" s="2"/>
    </row>
    <row r="3919" spans="1:6" x14ac:dyDescent="0.3">
      <c r="A3919" s="3">
        <v>41655</v>
      </c>
      <c r="B3919" s="4">
        <v>10455.489258</v>
      </c>
      <c r="C3919" s="5">
        <f t="shared" si="123"/>
        <v>-6.6033321551538515E-3</v>
      </c>
      <c r="D3919" s="57">
        <v>333.99</v>
      </c>
      <c r="E3919" s="34">
        <f t="shared" si="122"/>
        <v>-1.5545125706256657E-3</v>
      </c>
      <c r="F3919" s="2"/>
    </row>
    <row r="3920" spans="1:6" x14ac:dyDescent="0.3">
      <c r="A3920" s="3">
        <v>41656</v>
      </c>
      <c r="B3920" s="4">
        <v>10465.689453000001</v>
      </c>
      <c r="C3920" s="5">
        <f t="shared" si="123"/>
        <v>9.7558275354714397E-4</v>
      </c>
      <c r="D3920" s="57">
        <v>335.82</v>
      </c>
      <c r="E3920" s="34">
        <f t="shared" si="122"/>
        <v>5.4792059642503332E-3</v>
      </c>
      <c r="F3920" s="2"/>
    </row>
    <row r="3921" spans="1:6" x14ac:dyDescent="0.3">
      <c r="A3921" s="3">
        <v>41659</v>
      </c>
      <c r="B3921" s="4">
        <v>10454.088867</v>
      </c>
      <c r="C3921" s="5">
        <f t="shared" si="123"/>
        <v>-1.1084397308077643E-3</v>
      </c>
      <c r="D3921" s="57">
        <v>335.5</v>
      </c>
      <c r="E3921" s="34">
        <f t="shared" si="122"/>
        <v>-9.5289142993271181E-4</v>
      </c>
      <c r="F3921" s="2"/>
    </row>
    <row r="3922" spans="1:6" x14ac:dyDescent="0.3">
      <c r="A3922" s="3">
        <v>41660</v>
      </c>
      <c r="B3922" s="4">
        <v>10357.389648</v>
      </c>
      <c r="C3922" s="5">
        <f t="shared" si="123"/>
        <v>-9.2498944891550305E-3</v>
      </c>
      <c r="D3922" s="57">
        <v>335.76</v>
      </c>
      <c r="E3922" s="34">
        <f t="shared" si="122"/>
        <v>7.7496274217581096E-4</v>
      </c>
      <c r="F3922" s="2"/>
    </row>
    <row r="3923" spans="1:6" x14ac:dyDescent="0.3">
      <c r="A3923" s="3">
        <v>41661</v>
      </c>
      <c r="B3923" s="4">
        <v>10279.689453000001</v>
      </c>
      <c r="C3923" s="5">
        <f t="shared" si="123"/>
        <v>-7.5019090369939923E-3</v>
      </c>
      <c r="D3923" s="57">
        <v>336.06</v>
      </c>
      <c r="E3923" s="34">
        <f t="shared" si="122"/>
        <v>8.9349535382421408E-4</v>
      </c>
      <c r="F3923" s="2"/>
    </row>
    <row r="3924" spans="1:6" x14ac:dyDescent="0.3">
      <c r="A3924" s="3">
        <v>41662</v>
      </c>
      <c r="B3924" s="4">
        <v>10241.189453000001</v>
      </c>
      <c r="C3924" s="5">
        <f t="shared" si="123"/>
        <v>-3.7452493264535924E-3</v>
      </c>
      <c r="D3924" s="57">
        <v>332.69</v>
      </c>
      <c r="E3924" s="34">
        <f t="shared" si="122"/>
        <v>-1.0027971195619823E-2</v>
      </c>
      <c r="F3924" s="2"/>
    </row>
    <row r="3925" spans="1:6" x14ac:dyDescent="0.3">
      <c r="A3925" s="3">
        <v>41663</v>
      </c>
      <c r="B3925" s="4">
        <v>9868.890625</v>
      </c>
      <c r="C3925" s="5">
        <f t="shared" si="123"/>
        <v>-3.6353084737724584E-2</v>
      </c>
      <c r="D3925" s="57">
        <v>324.75</v>
      </c>
      <c r="E3925" s="34">
        <f t="shared" si="122"/>
        <v>-2.3866061498692415E-2</v>
      </c>
      <c r="F3925" s="2"/>
    </row>
    <row r="3926" spans="1:6" x14ac:dyDescent="0.3">
      <c r="A3926" s="3">
        <v>41666</v>
      </c>
      <c r="B3926" s="4">
        <v>9758.390625</v>
      </c>
      <c r="C3926" s="5">
        <f t="shared" si="123"/>
        <v>-1.1196800552240371E-2</v>
      </c>
      <c r="D3926" s="57">
        <v>322.02</v>
      </c>
      <c r="E3926" s="34">
        <f t="shared" si="122"/>
        <v>-8.4064665127021598E-3</v>
      </c>
      <c r="F3926" s="2"/>
    </row>
    <row r="3927" spans="1:6" x14ac:dyDescent="0.3">
      <c r="A3927" s="3">
        <v>41667</v>
      </c>
      <c r="B3927" s="4">
        <v>9879.0898440000001</v>
      </c>
      <c r="C3927" s="5">
        <f t="shared" si="123"/>
        <v>1.236876280508592E-2</v>
      </c>
      <c r="D3927" s="57">
        <v>324.22000000000003</v>
      </c>
      <c r="E3927" s="34">
        <f t="shared" si="122"/>
        <v>6.8318737966588383E-3</v>
      </c>
      <c r="F3927" s="2"/>
    </row>
    <row r="3928" spans="1:6" x14ac:dyDescent="0.3">
      <c r="A3928" s="3">
        <v>41668</v>
      </c>
      <c r="B3928" s="4">
        <v>9896.1904300000006</v>
      </c>
      <c r="C3928" s="5">
        <f t="shared" si="123"/>
        <v>1.7309880029470204E-3</v>
      </c>
      <c r="D3928" s="57">
        <v>322.39</v>
      </c>
      <c r="E3928" s="34">
        <f t="shared" si="122"/>
        <v>-5.6443155881810148E-3</v>
      </c>
      <c r="F3928" s="2"/>
    </row>
    <row r="3929" spans="1:6" x14ac:dyDescent="0.3">
      <c r="A3929" s="3">
        <v>41669</v>
      </c>
      <c r="B3929" s="4">
        <v>9964.4902340000008</v>
      </c>
      <c r="C3929" s="5">
        <f t="shared" si="123"/>
        <v>6.9016258815060016E-3</v>
      </c>
      <c r="D3929" s="57">
        <v>323.32</v>
      </c>
      <c r="E3929" s="34">
        <f t="shared" si="122"/>
        <v>2.8847048605726844E-3</v>
      </c>
      <c r="F3929" s="2"/>
    </row>
    <row r="3930" spans="1:6" x14ac:dyDescent="0.3">
      <c r="A3930" s="3">
        <v>41670</v>
      </c>
      <c r="B3930" s="4">
        <v>9920.1904300000006</v>
      </c>
      <c r="C3930" s="5">
        <f t="shared" si="123"/>
        <v>-4.4457672153507266E-3</v>
      </c>
      <c r="D3930" s="57">
        <v>322.52</v>
      </c>
      <c r="E3930" s="34">
        <f t="shared" si="122"/>
        <v>-2.4743288383026751E-3</v>
      </c>
      <c r="F3930" s="2"/>
    </row>
    <row r="3931" spans="1:6" x14ac:dyDescent="0.3">
      <c r="A3931" s="3">
        <v>41673</v>
      </c>
      <c r="B3931" s="4">
        <v>9725.390625</v>
      </c>
      <c r="C3931" s="5">
        <f t="shared" si="123"/>
        <v>-1.9636700159595732E-2</v>
      </c>
      <c r="D3931" s="57">
        <v>318.20999999999998</v>
      </c>
      <c r="E3931" s="34">
        <f t="shared" si="122"/>
        <v>-1.3363512340319961E-2</v>
      </c>
      <c r="F3931" s="2"/>
    </row>
    <row r="3932" spans="1:6" x14ac:dyDescent="0.3">
      <c r="A3932" s="3">
        <v>41674</v>
      </c>
      <c r="B3932" s="4">
        <v>9754.2900389999995</v>
      </c>
      <c r="C3932" s="5">
        <f t="shared" si="123"/>
        <v>2.9715427497287727E-3</v>
      </c>
      <c r="D3932" s="57">
        <v>317.58</v>
      </c>
      <c r="E3932" s="34">
        <f t="shared" si="122"/>
        <v>-1.9798246441029566E-3</v>
      </c>
      <c r="F3932" s="2"/>
    </row>
    <row r="3933" spans="1:6" x14ac:dyDescent="0.3">
      <c r="A3933" s="3">
        <v>41675</v>
      </c>
      <c r="B3933" s="4">
        <v>9774.9902340000008</v>
      </c>
      <c r="C3933" s="5">
        <f t="shared" si="123"/>
        <v>2.1221631627967863E-3</v>
      </c>
      <c r="D3933" s="57">
        <v>318.04000000000002</v>
      </c>
      <c r="E3933" s="34">
        <f t="shared" si="122"/>
        <v>1.4484539328674106E-3</v>
      </c>
      <c r="F3933" s="2"/>
    </row>
    <row r="3934" spans="1:6" x14ac:dyDescent="0.3">
      <c r="A3934" s="3">
        <v>41676</v>
      </c>
      <c r="B3934" s="4">
        <v>9964.5898440000001</v>
      </c>
      <c r="C3934" s="5">
        <f t="shared" si="123"/>
        <v>1.9396398918182234E-2</v>
      </c>
      <c r="D3934" s="57">
        <v>322.77</v>
      </c>
      <c r="E3934" s="34">
        <f t="shared" si="122"/>
        <v>1.4872343101496543E-2</v>
      </c>
      <c r="F3934" s="2"/>
    </row>
    <row r="3935" spans="1:6" x14ac:dyDescent="0.3">
      <c r="A3935" s="3">
        <v>41677</v>
      </c>
      <c r="B3935" s="4">
        <v>10072.390625</v>
      </c>
      <c r="C3935" s="5">
        <f t="shared" si="123"/>
        <v>1.0818386174209715E-2</v>
      </c>
      <c r="D3935" s="57">
        <v>325.08999999999997</v>
      </c>
      <c r="E3935" s="34">
        <f t="shared" si="122"/>
        <v>7.1877807726863363E-3</v>
      </c>
      <c r="F3935" s="2"/>
    </row>
    <row r="3936" spans="1:6" x14ac:dyDescent="0.3">
      <c r="A3936" s="3">
        <v>41680</v>
      </c>
      <c r="B3936" s="4">
        <v>9982.6904300000006</v>
      </c>
      <c r="C3936" s="5">
        <f t="shared" si="123"/>
        <v>-8.9055516549726432E-3</v>
      </c>
      <c r="D3936" s="57">
        <v>325.3</v>
      </c>
      <c r="E3936" s="34">
        <f t="shared" si="122"/>
        <v>6.4597496078011574E-4</v>
      </c>
      <c r="F3936" s="2"/>
    </row>
    <row r="3937" spans="1:6" x14ac:dyDescent="0.3">
      <c r="A3937" s="3">
        <v>41681</v>
      </c>
      <c r="B3937" s="4">
        <v>10091.190430000001</v>
      </c>
      <c r="C3937" s="5">
        <f t="shared" si="123"/>
        <v>1.0868813448720704E-2</v>
      </c>
      <c r="D3937" s="57">
        <v>329.52</v>
      </c>
      <c r="E3937" s="34">
        <f t="shared" si="122"/>
        <v>1.2972640639409727E-2</v>
      </c>
      <c r="F3937" s="2"/>
    </row>
    <row r="3938" spans="1:6" x14ac:dyDescent="0.3">
      <c r="A3938" s="3">
        <v>41682</v>
      </c>
      <c r="B3938" s="4">
        <v>10080.790039</v>
      </c>
      <c r="C3938" s="5">
        <f t="shared" si="123"/>
        <v>-1.0306406436531024E-3</v>
      </c>
      <c r="D3938" s="57">
        <v>332</v>
      </c>
      <c r="E3938" s="34">
        <f t="shared" si="122"/>
        <v>7.5260985676135483E-3</v>
      </c>
      <c r="F3938" s="2"/>
    </row>
    <row r="3939" spans="1:6" x14ac:dyDescent="0.3">
      <c r="A3939" s="3">
        <v>41683</v>
      </c>
      <c r="B3939" s="4">
        <v>10098.890625</v>
      </c>
      <c r="C3939" s="5">
        <f t="shared" si="123"/>
        <v>1.7955523257575656E-3</v>
      </c>
      <c r="D3939" s="57">
        <v>331.48</v>
      </c>
      <c r="E3939" s="34">
        <f t="shared" si="122"/>
        <v>-1.5662650602409345E-3</v>
      </c>
      <c r="F3939" s="2"/>
    </row>
    <row r="3940" spans="1:6" x14ac:dyDescent="0.3">
      <c r="A3940" s="3">
        <v>41684</v>
      </c>
      <c r="B3940" s="4">
        <v>10132.789063</v>
      </c>
      <c r="C3940" s="5">
        <f t="shared" si="123"/>
        <v>3.3566496815089497E-3</v>
      </c>
      <c r="D3940" s="57">
        <v>333.32</v>
      </c>
      <c r="E3940" s="34">
        <f t="shared" si="122"/>
        <v>5.5508627971521118E-3</v>
      </c>
      <c r="F3940" s="2"/>
    </row>
    <row r="3941" spans="1:6" x14ac:dyDescent="0.3">
      <c r="A3941" s="3">
        <v>41687</v>
      </c>
      <c r="B3941" s="4">
        <v>10118.589844</v>
      </c>
      <c r="C3941" s="5">
        <f t="shared" si="123"/>
        <v>-1.4013139829238686E-3</v>
      </c>
      <c r="D3941" s="57">
        <v>334.56</v>
      </c>
      <c r="E3941" s="34">
        <f t="shared" si="122"/>
        <v>3.7201488059521726E-3</v>
      </c>
      <c r="F3941" s="2"/>
    </row>
    <row r="3942" spans="1:6" x14ac:dyDescent="0.3">
      <c r="A3942" s="3">
        <v>41688</v>
      </c>
      <c r="B3942" s="4">
        <v>10042.690430000001</v>
      </c>
      <c r="C3942" s="5">
        <f t="shared" si="123"/>
        <v>-7.5009873085235546E-3</v>
      </c>
      <c r="D3942" s="57">
        <v>334.6</v>
      </c>
      <c r="E3942" s="34">
        <f t="shared" si="122"/>
        <v>1.1956001912971637E-4</v>
      </c>
      <c r="F3942" s="2"/>
    </row>
    <row r="3943" spans="1:6" x14ac:dyDescent="0.3">
      <c r="A3943" s="3">
        <v>41689</v>
      </c>
      <c r="B3943" s="4">
        <v>10053.790039</v>
      </c>
      <c r="C3943" s="5">
        <f t="shared" si="123"/>
        <v>1.1052425719348946E-3</v>
      </c>
      <c r="D3943" s="57">
        <v>334.94</v>
      </c>
      <c r="E3943" s="34">
        <f t="shared" si="122"/>
        <v>1.0161386730422883E-3</v>
      </c>
      <c r="F3943" s="2"/>
    </row>
    <row r="3944" spans="1:6" x14ac:dyDescent="0.3">
      <c r="A3944" s="3">
        <v>41690</v>
      </c>
      <c r="B3944" s="4">
        <v>10062.190430000001</v>
      </c>
      <c r="C3944" s="5">
        <f t="shared" si="123"/>
        <v>8.3554470179048046E-4</v>
      </c>
      <c r="D3944" s="57">
        <v>334.78</v>
      </c>
      <c r="E3944" s="34">
        <f t="shared" si="122"/>
        <v>-4.776974980594817E-4</v>
      </c>
      <c r="F3944" s="2"/>
    </row>
    <row r="3945" spans="1:6" x14ac:dyDescent="0.3">
      <c r="A3945" s="3">
        <v>41691</v>
      </c>
      <c r="B3945" s="4">
        <v>10070.990234000001</v>
      </c>
      <c r="C3945" s="5">
        <f t="shared" si="123"/>
        <v>8.745415882573937E-4</v>
      </c>
      <c r="D3945" s="57">
        <v>336.09</v>
      </c>
      <c r="E3945" s="34">
        <f t="shared" si="122"/>
        <v>3.913017504032501E-3</v>
      </c>
      <c r="F3945" s="2"/>
    </row>
    <row r="3946" spans="1:6" x14ac:dyDescent="0.3">
      <c r="A3946" s="3">
        <v>41694</v>
      </c>
      <c r="B3946" s="4">
        <v>10193.088867</v>
      </c>
      <c r="C3946" s="5">
        <f t="shared" si="123"/>
        <v>1.2123796187170299E-2</v>
      </c>
      <c r="D3946" s="57">
        <v>338.19</v>
      </c>
      <c r="E3946" s="34">
        <f t="shared" si="122"/>
        <v>6.2483263411587942E-3</v>
      </c>
      <c r="F3946" s="2"/>
    </row>
    <row r="3947" spans="1:6" x14ac:dyDescent="0.3">
      <c r="A3947" s="3">
        <v>41695</v>
      </c>
      <c r="B3947" s="4">
        <v>10242.489258</v>
      </c>
      <c r="C3947" s="5">
        <f t="shared" si="123"/>
        <v>4.8464593652206567E-3</v>
      </c>
      <c r="D3947" s="57">
        <v>338.39</v>
      </c>
      <c r="E3947" s="34">
        <f t="shared" si="122"/>
        <v>5.9138354179610886E-4</v>
      </c>
      <c r="F3947" s="2"/>
    </row>
    <row r="3948" spans="1:6" x14ac:dyDescent="0.3">
      <c r="A3948" s="3">
        <v>41696</v>
      </c>
      <c r="B3948" s="4">
        <v>10224.289063</v>
      </c>
      <c r="C3948" s="5">
        <f t="shared" si="123"/>
        <v>-1.776930836005941E-3</v>
      </c>
      <c r="D3948" s="57">
        <v>337.7</v>
      </c>
      <c r="E3948" s="34">
        <f t="shared" si="122"/>
        <v>-2.0390673483259292E-3</v>
      </c>
      <c r="F3948" s="2"/>
    </row>
    <row r="3949" spans="1:6" x14ac:dyDescent="0.3">
      <c r="A3949" s="3">
        <v>41697</v>
      </c>
      <c r="B3949" s="4">
        <v>10164.088867</v>
      </c>
      <c r="C3949" s="5">
        <f t="shared" si="123"/>
        <v>-5.8879591166738354E-3</v>
      </c>
      <c r="D3949" s="57">
        <v>337.21</v>
      </c>
      <c r="E3949" s="34">
        <f t="shared" si="122"/>
        <v>-1.4509920047379721E-3</v>
      </c>
      <c r="F3949" s="2"/>
    </row>
    <row r="3950" spans="1:6" x14ac:dyDescent="0.3">
      <c r="A3950" s="3">
        <v>41698</v>
      </c>
      <c r="B3950" s="4">
        <v>10114.190430000001</v>
      </c>
      <c r="C3950" s="5">
        <f t="shared" si="123"/>
        <v>-4.9092877534755441E-3</v>
      </c>
      <c r="D3950" s="57">
        <v>338.02</v>
      </c>
      <c r="E3950" s="34">
        <f t="shared" si="122"/>
        <v>2.4020639957296197E-3</v>
      </c>
      <c r="F3950" s="2"/>
    </row>
    <row r="3951" spans="1:6" x14ac:dyDescent="0.3">
      <c r="A3951" s="3">
        <v>41701</v>
      </c>
      <c r="B3951" s="4">
        <v>9878.6904300000006</v>
      </c>
      <c r="C3951" s="5">
        <f t="shared" si="123"/>
        <v>-2.3284117659232217E-2</v>
      </c>
      <c r="D3951" s="57">
        <v>330.36</v>
      </c>
      <c r="E3951" s="34">
        <f t="shared" si="122"/>
        <v>-2.2661380983373669E-2</v>
      </c>
      <c r="F3951" s="2"/>
    </row>
    <row r="3952" spans="1:6" x14ac:dyDescent="0.3">
      <c r="A3952" s="3">
        <v>41702</v>
      </c>
      <c r="B3952" s="4">
        <v>10126.689453000001</v>
      </c>
      <c r="C3952" s="5">
        <f t="shared" si="123"/>
        <v>2.5104443221225736E-2</v>
      </c>
      <c r="D3952" s="57">
        <v>337.15</v>
      </c>
      <c r="E3952" s="34">
        <f t="shared" si="122"/>
        <v>2.0553335754933899E-2</v>
      </c>
      <c r="F3952" s="2"/>
    </row>
    <row r="3953" spans="1:6" x14ac:dyDescent="0.3">
      <c r="A3953" s="3">
        <v>41703</v>
      </c>
      <c r="B3953" s="4">
        <v>10215.189453000001</v>
      </c>
      <c r="C3953" s="5">
        <f t="shared" si="123"/>
        <v>8.7392825079455339E-3</v>
      </c>
      <c r="D3953" s="57">
        <v>337.06</v>
      </c>
      <c r="E3953" s="34">
        <f t="shared" si="122"/>
        <v>-2.669434969597706E-4</v>
      </c>
      <c r="F3953" s="2"/>
    </row>
    <row r="3954" spans="1:6" x14ac:dyDescent="0.3">
      <c r="A3954" s="3">
        <v>41704</v>
      </c>
      <c r="B3954" s="4">
        <v>10303.989258</v>
      </c>
      <c r="C3954" s="5">
        <f t="shared" si="123"/>
        <v>8.6929180715213938E-3</v>
      </c>
      <c r="D3954" s="57">
        <v>337.28</v>
      </c>
      <c r="E3954" s="34">
        <f t="shared" si="122"/>
        <v>6.5270278288731554E-4</v>
      </c>
      <c r="F3954" s="2"/>
    </row>
    <row r="3955" spans="1:6" x14ac:dyDescent="0.3">
      <c r="A3955" s="3">
        <v>41705</v>
      </c>
      <c r="B3955" s="4">
        <v>10164.189453000001</v>
      </c>
      <c r="C3955" s="5">
        <f t="shared" si="123"/>
        <v>-1.3567541803429006E-2</v>
      </c>
      <c r="D3955" s="57">
        <v>333.06</v>
      </c>
      <c r="E3955" s="34">
        <f t="shared" si="122"/>
        <v>-1.2511859582542639E-2</v>
      </c>
      <c r="F3955" s="2"/>
    </row>
    <row r="3956" spans="1:6" x14ac:dyDescent="0.3">
      <c r="A3956" s="3">
        <v>41708</v>
      </c>
      <c r="B3956" s="4">
        <v>10194.588867</v>
      </c>
      <c r="C3956" s="5">
        <f t="shared" si="123"/>
        <v>2.9908350430272179E-3</v>
      </c>
      <c r="D3956" s="57">
        <v>331.4</v>
      </c>
      <c r="E3956" s="34">
        <f t="shared" si="122"/>
        <v>-4.9840869513001484E-3</v>
      </c>
      <c r="F3956" s="2"/>
    </row>
    <row r="3957" spans="1:6" x14ac:dyDescent="0.3">
      <c r="A3957" s="3">
        <v>41709</v>
      </c>
      <c r="B3957" s="4">
        <v>10163.289063</v>
      </c>
      <c r="C3957" s="5">
        <f t="shared" si="123"/>
        <v>-3.0702370059588757E-3</v>
      </c>
      <c r="D3957" s="57">
        <v>331.49</v>
      </c>
      <c r="E3957" s="34">
        <f t="shared" si="122"/>
        <v>2.7157513578757175E-4</v>
      </c>
      <c r="F3957" s="2"/>
    </row>
    <row r="3958" spans="1:6" x14ac:dyDescent="0.3">
      <c r="A3958" s="3">
        <v>41710</v>
      </c>
      <c r="B3958" s="4">
        <v>10070.390625</v>
      </c>
      <c r="C3958" s="5">
        <f t="shared" si="123"/>
        <v>-9.1405879951010904E-3</v>
      </c>
      <c r="D3958" s="57">
        <v>327.95</v>
      </c>
      <c r="E3958" s="34">
        <f t="shared" si="122"/>
        <v>-1.0679055175118468E-2</v>
      </c>
      <c r="F3958" s="2"/>
    </row>
    <row r="3959" spans="1:6" x14ac:dyDescent="0.3">
      <c r="A3959" s="3">
        <v>41711</v>
      </c>
      <c r="B3959" s="4">
        <v>9950.2900389999995</v>
      </c>
      <c r="C3959" s="5">
        <f t="shared" si="123"/>
        <v>-1.1926109966563514E-2</v>
      </c>
      <c r="D3959" s="57">
        <v>324.51</v>
      </c>
      <c r="E3959" s="34">
        <f t="shared" si="122"/>
        <v>-1.0489403872541492E-2</v>
      </c>
      <c r="F3959" s="2"/>
    </row>
    <row r="3960" spans="1:6" x14ac:dyDescent="0.3">
      <c r="A3960" s="3">
        <v>41712</v>
      </c>
      <c r="B3960" s="4">
        <v>9811.9902340000008</v>
      </c>
      <c r="C3960" s="5">
        <f t="shared" si="123"/>
        <v>-1.3899072736365925E-2</v>
      </c>
      <c r="D3960" s="57">
        <v>322.23</v>
      </c>
      <c r="E3960" s="34">
        <f t="shared" si="122"/>
        <v>-7.0259776278079888E-3</v>
      </c>
      <c r="F3960" s="2"/>
    </row>
    <row r="3961" spans="1:6" x14ac:dyDescent="0.3">
      <c r="A3961" s="3">
        <v>41715</v>
      </c>
      <c r="B3961" s="4">
        <v>9974.9902340000008</v>
      </c>
      <c r="C3961" s="5">
        <f t="shared" si="123"/>
        <v>1.6612327989807829E-2</v>
      </c>
      <c r="D3961" s="57">
        <v>325.83</v>
      </c>
      <c r="E3961" s="34">
        <f t="shared" si="122"/>
        <v>1.1172144120659144E-2</v>
      </c>
      <c r="F3961" s="2"/>
    </row>
    <row r="3962" spans="1:6" x14ac:dyDescent="0.3">
      <c r="A3962" s="3">
        <v>41716</v>
      </c>
      <c r="B3962" s="4">
        <v>10051.390625</v>
      </c>
      <c r="C3962" s="5">
        <f t="shared" si="123"/>
        <v>7.6591945663853078E-3</v>
      </c>
      <c r="D3962" s="57">
        <v>327.93</v>
      </c>
      <c r="E3962" s="34">
        <f t="shared" si="122"/>
        <v>6.4450787220329264E-3</v>
      </c>
      <c r="F3962" s="2"/>
    </row>
    <row r="3963" spans="1:6" x14ac:dyDescent="0.3">
      <c r="A3963" s="3">
        <v>41717</v>
      </c>
      <c r="B3963" s="4">
        <v>10093.290039</v>
      </c>
      <c r="C3963" s="5">
        <f t="shared" si="123"/>
        <v>4.1685191197113891E-3</v>
      </c>
      <c r="D3963" s="57">
        <v>327.63</v>
      </c>
      <c r="E3963" s="34">
        <f t="shared" si="122"/>
        <v>-9.1482938431985961E-4</v>
      </c>
      <c r="F3963" s="2"/>
    </row>
    <row r="3964" spans="1:6" x14ac:dyDescent="0.3">
      <c r="A3964" s="3">
        <v>41718</v>
      </c>
      <c r="B3964" s="4">
        <v>10079.890625</v>
      </c>
      <c r="C3964" s="5">
        <f t="shared" si="123"/>
        <v>-1.3275566191226496E-3</v>
      </c>
      <c r="D3964" s="57">
        <v>327.67</v>
      </c>
      <c r="E3964" s="34">
        <f t="shared" si="122"/>
        <v>1.2208894179410734E-4</v>
      </c>
      <c r="F3964" s="2"/>
    </row>
    <row r="3965" spans="1:6" x14ac:dyDescent="0.3">
      <c r="A3965" s="3">
        <v>41719</v>
      </c>
      <c r="B3965" s="4">
        <v>10053.089844</v>
      </c>
      <c r="C3965" s="5">
        <f t="shared" si="123"/>
        <v>-2.6588364891112493E-3</v>
      </c>
      <c r="D3965" s="57">
        <v>327.91</v>
      </c>
      <c r="E3965" s="34">
        <f t="shared" si="122"/>
        <v>7.324442274239118E-4</v>
      </c>
      <c r="F3965" s="2"/>
    </row>
    <row r="3966" spans="1:6" x14ac:dyDescent="0.3">
      <c r="A3966" s="3">
        <v>41722</v>
      </c>
      <c r="B3966" s="4">
        <v>9913.0898440000001</v>
      </c>
      <c r="C3966" s="5">
        <f t="shared" si="123"/>
        <v>-1.3926066728982445E-2</v>
      </c>
      <c r="D3966" s="57">
        <v>324.39</v>
      </c>
      <c r="E3966" s="34">
        <f t="shared" si="122"/>
        <v>-1.0734652801073552E-2</v>
      </c>
      <c r="F3966" s="2"/>
    </row>
    <row r="3967" spans="1:6" x14ac:dyDescent="0.3">
      <c r="A3967" s="3">
        <v>41723</v>
      </c>
      <c r="B3967" s="4">
        <v>9990.4902340000008</v>
      </c>
      <c r="C3967" s="5">
        <f t="shared" si="123"/>
        <v>7.807897559492849E-3</v>
      </c>
      <c r="D3967" s="57">
        <v>328.57</v>
      </c>
      <c r="E3967" s="34">
        <f t="shared" si="122"/>
        <v>1.2885723974228602E-2</v>
      </c>
      <c r="F3967" s="2"/>
    </row>
    <row r="3968" spans="1:6" x14ac:dyDescent="0.3">
      <c r="A3968" s="3">
        <v>41724</v>
      </c>
      <c r="B3968" s="4">
        <v>10140.789063</v>
      </c>
      <c r="C3968" s="5">
        <f t="shared" si="123"/>
        <v>1.5044189572249067E-2</v>
      </c>
      <c r="D3968" s="57">
        <v>330.93</v>
      </c>
      <c r="E3968" s="34">
        <f t="shared" si="122"/>
        <v>7.1826399245213945E-3</v>
      </c>
      <c r="F3968" s="2"/>
    </row>
    <row r="3969" spans="1:6" x14ac:dyDescent="0.3">
      <c r="A3969" s="3">
        <v>41725</v>
      </c>
      <c r="B3969" s="4">
        <v>10198.989258</v>
      </c>
      <c r="C3969" s="5">
        <f t="shared" si="123"/>
        <v>5.7392175932688971E-3</v>
      </c>
      <c r="D3969" s="57">
        <v>331.4</v>
      </c>
      <c r="E3969" s="34">
        <f t="shared" si="122"/>
        <v>1.4202399298943735E-3</v>
      </c>
      <c r="F3969" s="2"/>
    </row>
    <row r="3970" spans="1:6" x14ac:dyDescent="0.3">
      <c r="A3970" s="3">
        <v>41726</v>
      </c>
      <c r="B3970" s="4">
        <v>10328.889648</v>
      </c>
      <c r="C3970" s="5">
        <f t="shared" si="123"/>
        <v>1.2736594452053884E-2</v>
      </c>
      <c r="D3970" s="57">
        <v>333.76</v>
      </c>
      <c r="E3970" s="34">
        <f t="shared" ref="E3970:E4033" si="124">D3970/D3969-1</f>
        <v>7.1213035606518815E-3</v>
      </c>
      <c r="F3970" s="2"/>
    </row>
    <row r="3971" spans="1:6" x14ac:dyDescent="0.3">
      <c r="A3971" s="3">
        <v>41729</v>
      </c>
      <c r="B3971" s="4">
        <v>10340.489258</v>
      </c>
      <c r="C3971" s="5">
        <f t="shared" ref="C3971:C4034" si="125">B3971/B3970-1</f>
        <v>1.1230258425933837E-3</v>
      </c>
      <c r="D3971" s="57">
        <v>334.31</v>
      </c>
      <c r="E3971" s="34">
        <f t="shared" si="124"/>
        <v>1.6478906999042309E-3</v>
      </c>
      <c r="F3971" s="2"/>
    </row>
    <row r="3972" spans="1:6" x14ac:dyDescent="0.3">
      <c r="A3972" s="3">
        <v>41730</v>
      </c>
      <c r="B3972" s="4">
        <v>10463.088867</v>
      </c>
      <c r="C3972" s="5">
        <f t="shared" si="125"/>
        <v>1.1856267720132374E-2</v>
      </c>
      <c r="D3972" s="57">
        <v>336.35</v>
      </c>
      <c r="E3972" s="34">
        <f t="shared" si="124"/>
        <v>6.1021207860967319E-3</v>
      </c>
      <c r="F3972" s="2"/>
    </row>
    <row r="3973" spans="1:6" x14ac:dyDescent="0.3">
      <c r="A3973" s="3">
        <v>41731</v>
      </c>
      <c r="B3973" s="4">
        <v>10435.789063</v>
      </c>
      <c r="C3973" s="5">
        <f t="shared" si="125"/>
        <v>-2.609153410337739E-3</v>
      </c>
      <c r="D3973" s="57">
        <v>336.93</v>
      </c>
      <c r="E3973" s="34">
        <f t="shared" si="124"/>
        <v>1.7243942321985006E-3</v>
      </c>
      <c r="F3973" s="2"/>
    </row>
    <row r="3974" spans="1:6" x14ac:dyDescent="0.3">
      <c r="A3974" s="3">
        <v>41732</v>
      </c>
      <c r="B3974" s="4">
        <v>10584.088867</v>
      </c>
      <c r="C3974" s="5">
        <f t="shared" si="125"/>
        <v>1.4210693901987259E-2</v>
      </c>
      <c r="D3974" s="57">
        <v>337.25</v>
      </c>
      <c r="E3974" s="34">
        <f t="shared" si="124"/>
        <v>9.4975217404202894E-4</v>
      </c>
      <c r="F3974" s="2"/>
    </row>
    <row r="3975" spans="1:6" x14ac:dyDescent="0.3">
      <c r="A3975" s="3">
        <v>41733</v>
      </c>
      <c r="B3975" s="4">
        <v>10677.189453000001</v>
      </c>
      <c r="C3975" s="5">
        <f t="shared" si="125"/>
        <v>8.796277806234043E-3</v>
      </c>
      <c r="D3975" s="57">
        <v>339.18</v>
      </c>
      <c r="E3975" s="34">
        <f t="shared" si="124"/>
        <v>5.722757598220829E-3</v>
      </c>
      <c r="F3975" s="2"/>
    </row>
    <row r="3976" spans="1:6" x14ac:dyDescent="0.3">
      <c r="A3976" s="3">
        <v>41736</v>
      </c>
      <c r="B3976" s="4">
        <v>10606.189453000001</v>
      </c>
      <c r="C3976" s="5">
        <f t="shared" si="125"/>
        <v>-6.6496900062076314E-3</v>
      </c>
      <c r="D3976" s="57">
        <v>334.96</v>
      </c>
      <c r="E3976" s="34">
        <f t="shared" si="124"/>
        <v>-1.2441771330856888E-2</v>
      </c>
      <c r="F3976" s="2"/>
    </row>
    <row r="3977" spans="1:6" x14ac:dyDescent="0.3">
      <c r="A3977" s="3">
        <v>41737</v>
      </c>
      <c r="B3977" s="4">
        <v>10480.489258</v>
      </c>
      <c r="C3977" s="5">
        <f t="shared" si="125"/>
        <v>-1.1851588693283843E-2</v>
      </c>
      <c r="D3977" s="57">
        <v>333.89</v>
      </c>
      <c r="E3977" s="34">
        <f t="shared" si="124"/>
        <v>-3.1944112729878071E-3</v>
      </c>
      <c r="F3977" s="2"/>
    </row>
    <row r="3978" spans="1:6" x14ac:dyDescent="0.3">
      <c r="A3978" s="3">
        <v>41738</v>
      </c>
      <c r="B3978" s="4">
        <v>10485.189453000001</v>
      </c>
      <c r="C3978" s="5">
        <f t="shared" si="125"/>
        <v>4.4847095248101709E-4</v>
      </c>
      <c r="D3978" s="57">
        <v>335.16</v>
      </c>
      <c r="E3978" s="34">
        <f t="shared" si="124"/>
        <v>3.8036479079937013E-3</v>
      </c>
      <c r="F3978" s="2"/>
    </row>
    <row r="3979" spans="1:6" x14ac:dyDescent="0.3">
      <c r="A3979" s="3">
        <v>41739</v>
      </c>
      <c r="B3979" s="4">
        <v>10336.088867</v>
      </c>
      <c r="C3979" s="5">
        <f t="shared" si="125"/>
        <v>-1.4220113682098523E-2</v>
      </c>
      <c r="D3979" s="57">
        <v>333.41</v>
      </c>
      <c r="E3979" s="34">
        <f t="shared" si="124"/>
        <v>-5.2213868003341268E-3</v>
      </c>
      <c r="F3979" s="2"/>
    </row>
    <row r="3980" spans="1:6" x14ac:dyDescent="0.3">
      <c r="A3980" s="3">
        <v>41740</v>
      </c>
      <c r="B3980" s="4">
        <v>10205.389648</v>
      </c>
      <c r="C3980" s="5">
        <f t="shared" si="125"/>
        <v>-1.264493955903212E-2</v>
      </c>
      <c r="D3980" s="57">
        <v>328.77</v>
      </c>
      <c r="E3980" s="34">
        <f t="shared" si="124"/>
        <v>-1.391679913619881E-2</v>
      </c>
      <c r="F3980" s="2"/>
    </row>
    <row r="3981" spans="1:6" x14ac:dyDescent="0.3">
      <c r="A3981" s="3">
        <v>41743</v>
      </c>
      <c r="B3981" s="4">
        <v>10188.189453000001</v>
      </c>
      <c r="C3981" s="5">
        <f t="shared" si="125"/>
        <v>-1.685403065758484E-3</v>
      </c>
      <c r="D3981" s="57">
        <v>329.79</v>
      </c>
      <c r="E3981" s="34">
        <f t="shared" si="124"/>
        <v>3.1024728533626256E-3</v>
      </c>
      <c r="F3981" s="2"/>
    </row>
    <row r="3982" spans="1:6" x14ac:dyDescent="0.3">
      <c r="A3982" s="3">
        <v>41744</v>
      </c>
      <c r="B3982" s="4">
        <v>10103.490234000001</v>
      </c>
      <c r="C3982" s="5">
        <f t="shared" si="125"/>
        <v>-8.3134711413380691E-3</v>
      </c>
      <c r="D3982" s="57">
        <v>326.58</v>
      </c>
      <c r="E3982" s="34">
        <f t="shared" si="124"/>
        <v>-9.7334667515692752E-3</v>
      </c>
      <c r="F3982" s="2"/>
    </row>
    <row r="3983" spans="1:6" x14ac:dyDescent="0.3">
      <c r="A3983" s="3">
        <v>41745</v>
      </c>
      <c r="B3983" s="4">
        <v>10267.889648</v>
      </c>
      <c r="C3983" s="5">
        <f t="shared" si="125"/>
        <v>1.627154678160303E-2</v>
      </c>
      <c r="D3983" s="57">
        <v>330.82</v>
      </c>
      <c r="E3983" s="34">
        <f t="shared" si="124"/>
        <v>1.2983036315757257E-2</v>
      </c>
      <c r="F3983" s="2"/>
    </row>
    <row r="3984" spans="1:6" x14ac:dyDescent="0.3">
      <c r="A3984" s="3">
        <v>41746</v>
      </c>
      <c r="B3984" s="4">
        <v>10292.389648</v>
      </c>
      <c r="C3984" s="5">
        <f t="shared" si="125"/>
        <v>2.3860794028665033E-3</v>
      </c>
      <c r="D3984" s="57">
        <v>332.43</v>
      </c>
      <c r="E3984" s="34">
        <f t="shared" si="124"/>
        <v>4.8666948793907316E-3</v>
      </c>
      <c r="F3984" s="2"/>
    </row>
    <row r="3985" spans="1:6" x14ac:dyDescent="0.3">
      <c r="A3985" s="3">
        <v>41751</v>
      </c>
      <c r="B3985" s="4">
        <v>10437.789063</v>
      </c>
      <c r="C3985" s="5">
        <f t="shared" si="125"/>
        <v>1.4126885978151149E-2</v>
      </c>
      <c r="D3985" s="57">
        <v>337.03</v>
      </c>
      <c r="E3985" s="34">
        <f t="shared" si="124"/>
        <v>1.3837499623980953E-2</v>
      </c>
      <c r="F3985" s="2"/>
    </row>
    <row r="3986" spans="1:6" x14ac:dyDescent="0.3">
      <c r="A3986" s="3">
        <v>41752</v>
      </c>
      <c r="B3986" s="4">
        <v>10424.389648</v>
      </c>
      <c r="C3986" s="5">
        <f t="shared" si="125"/>
        <v>-1.2837407346636409E-3</v>
      </c>
      <c r="D3986" s="57">
        <v>335.05</v>
      </c>
      <c r="E3986" s="34">
        <f t="shared" si="124"/>
        <v>-5.8748479363853745E-3</v>
      </c>
      <c r="F3986" s="2"/>
    </row>
    <row r="3987" spans="1:6" x14ac:dyDescent="0.3">
      <c r="A3987" s="3">
        <v>41753</v>
      </c>
      <c r="B3987" s="4">
        <v>10461.989258</v>
      </c>
      <c r="C3987" s="5">
        <f t="shared" si="125"/>
        <v>3.6068883905555627E-3</v>
      </c>
      <c r="D3987" s="57">
        <v>336.13</v>
      </c>
      <c r="E3987" s="34">
        <f t="shared" si="124"/>
        <v>3.2233994926129661E-3</v>
      </c>
      <c r="F3987" s="2"/>
    </row>
    <row r="3988" spans="1:6" x14ac:dyDescent="0.3">
      <c r="A3988" s="3">
        <v>41754</v>
      </c>
      <c r="B3988" s="4">
        <v>10306.189453000001</v>
      </c>
      <c r="C3988" s="5">
        <f t="shared" si="125"/>
        <v>-1.4891986710927174E-2</v>
      </c>
      <c r="D3988" s="57">
        <v>333.5</v>
      </c>
      <c r="E3988" s="34">
        <f t="shared" si="124"/>
        <v>-7.8243536726861906E-3</v>
      </c>
      <c r="F3988" s="2"/>
    </row>
    <row r="3989" spans="1:6" x14ac:dyDescent="0.3">
      <c r="A3989" s="3">
        <v>41757</v>
      </c>
      <c r="B3989" s="4">
        <v>10320.889648</v>
      </c>
      <c r="C3989" s="5">
        <f t="shared" si="125"/>
        <v>1.4263462812358352E-3</v>
      </c>
      <c r="D3989" s="57">
        <v>334.13</v>
      </c>
      <c r="E3989" s="34">
        <f t="shared" si="124"/>
        <v>1.889055472263923E-3</v>
      </c>
      <c r="F3989" s="2"/>
    </row>
    <row r="3990" spans="1:6" x14ac:dyDescent="0.3">
      <c r="A3990" s="3">
        <v>41758</v>
      </c>
      <c r="B3990" s="4">
        <v>10460.989258</v>
      </c>
      <c r="C3990" s="5">
        <f t="shared" si="125"/>
        <v>1.3574373409481089E-2</v>
      </c>
      <c r="D3990" s="57">
        <v>338.12</v>
      </c>
      <c r="E3990" s="34">
        <f t="shared" si="124"/>
        <v>1.194145991081319E-2</v>
      </c>
      <c r="F3990" s="2"/>
    </row>
    <row r="3991" spans="1:6" x14ac:dyDescent="0.3">
      <c r="A3991" s="3">
        <v>41759</v>
      </c>
      <c r="B3991" s="4">
        <v>10458.989258</v>
      </c>
      <c r="C3991" s="5">
        <f t="shared" si="125"/>
        <v>-1.9118650738225718E-4</v>
      </c>
      <c r="D3991" s="57">
        <v>337.89</v>
      </c>
      <c r="E3991" s="34">
        <f t="shared" si="124"/>
        <v>-6.8023187034194077E-4</v>
      </c>
      <c r="F3991" s="2"/>
    </row>
    <row r="3992" spans="1:6" x14ac:dyDescent="0.3">
      <c r="A3992" s="3">
        <v>41761</v>
      </c>
      <c r="B3992" s="4">
        <v>10474.489258</v>
      </c>
      <c r="C3992" s="5">
        <f t="shared" si="125"/>
        <v>1.4819787665565354E-3</v>
      </c>
      <c r="D3992" s="57">
        <v>337.76</v>
      </c>
      <c r="E3992" s="34">
        <f t="shared" si="124"/>
        <v>-3.8474059605198008E-4</v>
      </c>
      <c r="F3992" s="2"/>
    </row>
    <row r="3993" spans="1:6" x14ac:dyDescent="0.3">
      <c r="A3993" s="3">
        <v>41764</v>
      </c>
      <c r="B3993" s="4">
        <v>10476.989258</v>
      </c>
      <c r="C3993" s="5">
        <f t="shared" si="125"/>
        <v>2.3867512185282713E-4</v>
      </c>
      <c r="D3993" s="57">
        <v>336.89</v>
      </c>
      <c r="E3993" s="34">
        <f t="shared" si="124"/>
        <v>-2.5757934628138912E-3</v>
      </c>
      <c r="F3993" s="2"/>
    </row>
    <row r="3994" spans="1:6" x14ac:dyDescent="0.3">
      <c r="A3994" s="3">
        <v>41765</v>
      </c>
      <c r="B3994" s="4">
        <v>10481.389648</v>
      </c>
      <c r="C3994" s="5">
        <f t="shared" si="125"/>
        <v>4.200052029872392E-4</v>
      </c>
      <c r="D3994" s="57">
        <v>336.04</v>
      </c>
      <c r="E3994" s="34">
        <f t="shared" si="124"/>
        <v>-2.5230787497401153E-3</v>
      </c>
      <c r="F3994" s="2"/>
    </row>
    <row r="3995" spans="1:6" x14ac:dyDescent="0.3">
      <c r="A3995" s="3">
        <v>41766</v>
      </c>
      <c r="B3995" s="4">
        <v>10413.789063</v>
      </c>
      <c r="C3995" s="5">
        <f t="shared" si="125"/>
        <v>-6.449582285388944E-3</v>
      </c>
      <c r="D3995" s="57">
        <v>336.03</v>
      </c>
      <c r="E3995" s="34">
        <f t="shared" si="124"/>
        <v>-2.9758362099840951E-5</v>
      </c>
      <c r="F3995" s="2"/>
    </row>
    <row r="3996" spans="1:6" x14ac:dyDescent="0.3">
      <c r="A3996" s="3">
        <v>41767</v>
      </c>
      <c r="B3996" s="4">
        <v>10591.189453000001</v>
      </c>
      <c r="C3996" s="5">
        <f t="shared" si="125"/>
        <v>1.7035143397545971E-2</v>
      </c>
      <c r="D3996" s="57">
        <v>339.56</v>
      </c>
      <c r="E3996" s="34">
        <f t="shared" si="124"/>
        <v>1.050501443323526E-2</v>
      </c>
      <c r="F3996" s="2"/>
    </row>
    <row r="3997" spans="1:6" x14ac:dyDescent="0.3">
      <c r="A3997" s="3">
        <v>41768</v>
      </c>
      <c r="B3997" s="4">
        <v>10487.189453000001</v>
      </c>
      <c r="C3997" s="5">
        <f t="shared" si="125"/>
        <v>-9.819482548349856E-3</v>
      </c>
      <c r="D3997" s="57">
        <v>338.54</v>
      </c>
      <c r="E3997" s="34">
        <f t="shared" si="124"/>
        <v>-3.0038873836729652E-3</v>
      </c>
      <c r="F3997" s="2"/>
    </row>
    <row r="3998" spans="1:6" x14ac:dyDescent="0.3">
      <c r="A3998" s="3">
        <v>41771</v>
      </c>
      <c r="B3998" s="4">
        <v>10566.989258</v>
      </c>
      <c r="C3998" s="5">
        <f t="shared" si="125"/>
        <v>7.609265128434517E-3</v>
      </c>
      <c r="D3998" s="57">
        <v>340.96</v>
      </c>
      <c r="E3998" s="34">
        <f t="shared" si="124"/>
        <v>7.1483428841494501E-3</v>
      </c>
      <c r="F3998" s="2"/>
    </row>
    <row r="3999" spans="1:6" x14ac:dyDescent="0.3">
      <c r="A3999" s="3">
        <v>41772</v>
      </c>
      <c r="B3999" s="4">
        <v>10587.189453000001</v>
      </c>
      <c r="C3999" s="5">
        <f t="shared" si="125"/>
        <v>1.9116320180516677E-3</v>
      </c>
      <c r="D3999" s="57">
        <v>341.89</v>
      </c>
      <c r="E3999" s="34">
        <f t="shared" si="124"/>
        <v>2.7275926794931848E-3</v>
      </c>
      <c r="F3999" s="2"/>
    </row>
    <row r="4000" spans="1:6" x14ac:dyDescent="0.3">
      <c r="A4000" s="3">
        <v>41773</v>
      </c>
      <c r="B4000" s="4">
        <v>10613.889648</v>
      </c>
      <c r="C4000" s="5">
        <f t="shared" si="125"/>
        <v>2.5219341845661436E-3</v>
      </c>
      <c r="D4000" s="57">
        <v>341.59</v>
      </c>
      <c r="E4000" s="34">
        <f t="shared" si="124"/>
        <v>-8.7747521132530704E-4</v>
      </c>
      <c r="F4000" s="2"/>
    </row>
    <row r="4001" spans="1:6" x14ac:dyDescent="0.3">
      <c r="A4001" s="3">
        <v>41774</v>
      </c>
      <c r="B4001" s="4">
        <v>10364.989258</v>
      </c>
      <c r="C4001" s="5">
        <f t="shared" si="125"/>
        <v>-2.3450440720089949E-2</v>
      </c>
      <c r="D4001" s="57">
        <v>338.5</v>
      </c>
      <c r="E4001" s="34">
        <f t="shared" si="124"/>
        <v>-9.045932257970013E-3</v>
      </c>
      <c r="F4001" s="2"/>
    </row>
    <row r="4002" spans="1:6" x14ac:dyDescent="0.3">
      <c r="A4002" s="3">
        <v>41775</v>
      </c>
      <c r="B4002" s="4">
        <v>10478.689453000001</v>
      </c>
      <c r="C4002" s="5">
        <f t="shared" si="125"/>
        <v>1.096963944388496E-2</v>
      </c>
      <c r="D4002" s="57">
        <v>338.99</v>
      </c>
      <c r="E4002" s="34">
        <f t="shared" si="124"/>
        <v>1.4475627769572341E-3</v>
      </c>
      <c r="F4002" s="2"/>
    </row>
    <row r="4003" spans="1:6" x14ac:dyDescent="0.3">
      <c r="A4003" s="3">
        <v>41778</v>
      </c>
      <c r="B4003" s="4">
        <v>10425.489258</v>
      </c>
      <c r="C4003" s="5">
        <f t="shared" si="125"/>
        <v>-5.0769893733962901E-3</v>
      </c>
      <c r="D4003" s="57">
        <v>338.51</v>
      </c>
      <c r="E4003" s="34">
        <f t="shared" si="124"/>
        <v>-1.4159709725951597E-3</v>
      </c>
      <c r="F4003" s="2"/>
    </row>
    <row r="4004" spans="1:6" x14ac:dyDescent="0.3">
      <c r="A4004" s="3">
        <v>41779</v>
      </c>
      <c r="B4004" s="4">
        <v>10453.789063</v>
      </c>
      <c r="C4004" s="5">
        <f t="shared" si="125"/>
        <v>2.7144821983566825E-3</v>
      </c>
      <c r="D4004" s="57">
        <v>338.32</v>
      </c>
      <c r="E4004" s="34">
        <f t="shared" si="124"/>
        <v>-5.6128327080440243E-4</v>
      </c>
      <c r="F4004" s="2"/>
    </row>
    <row r="4005" spans="1:6" x14ac:dyDescent="0.3">
      <c r="A4005" s="3">
        <v>41780</v>
      </c>
      <c r="B4005" s="4">
        <v>10531.389648</v>
      </c>
      <c r="C4005" s="5">
        <f t="shared" si="125"/>
        <v>7.423201724497952E-3</v>
      </c>
      <c r="D4005" s="57">
        <v>340.34</v>
      </c>
      <c r="E4005" s="34">
        <f t="shared" si="124"/>
        <v>5.9706786474342799E-3</v>
      </c>
      <c r="F4005" s="2"/>
    </row>
    <row r="4006" spans="1:6" x14ac:dyDescent="0.3">
      <c r="A4006" s="3">
        <v>41781</v>
      </c>
      <c r="B4006" s="4">
        <v>10520.588867</v>
      </c>
      <c r="C4006" s="5">
        <f t="shared" si="125"/>
        <v>-1.0255798485293566E-3</v>
      </c>
      <c r="D4006" s="57">
        <v>341.02</v>
      </c>
      <c r="E4006" s="34">
        <f t="shared" si="124"/>
        <v>1.9980019980019303E-3</v>
      </c>
      <c r="F4006" s="2"/>
    </row>
    <row r="4007" spans="1:6" x14ac:dyDescent="0.3">
      <c r="A4007" s="3">
        <v>41782</v>
      </c>
      <c r="B4007" s="4">
        <v>10558.889648</v>
      </c>
      <c r="C4007" s="5">
        <f t="shared" si="125"/>
        <v>3.6405548666709198E-3</v>
      </c>
      <c r="D4007" s="57">
        <v>341.76</v>
      </c>
      <c r="E4007" s="34">
        <f t="shared" si="124"/>
        <v>2.169960706116969E-3</v>
      </c>
      <c r="F4007" s="2"/>
    </row>
    <row r="4008" spans="1:6" x14ac:dyDescent="0.3">
      <c r="A4008" s="3">
        <v>41785</v>
      </c>
      <c r="B4008" s="4">
        <v>10687.489258</v>
      </c>
      <c r="C4008" s="5">
        <f t="shared" si="125"/>
        <v>1.2179273984964656E-2</v>
      </c>
      <c r="D4008" s="57">
        <v>343.69</v>
      </c>
      <c r="E4008" s="34">
        <f t="shared" si="124"/>
        <v>5.6472378277154789E-3</v>
      </c>
      <c r="F4008" s="2"/>
    </row>
    <row r="4009" spans="1:6" x14ac:dyDescent="0.3">
      <c r="A4009" s="3">
        <v>41786</v>
      </c>
      <c r="B4009" s="4">
        <v>10714.189453000001</v>
      </c>
      <c r="C4009" s="5">
        <f t="shared" si="125"/>
        <v>2.4982663706552E-3</v>
      </c>
      <c r="D4009" s="57">
        <v>344.47</v>
      </c>
      <c r="E4009" s="34">
        <f t="shared" si="124"/>
        <v>2.2694870377375498E-3</v>
      </c>
      <c r="F4009" s="2"/>
    </row>
    <row r="4010" spans="1:6" x14ac:dyDescent="0.3">
      <c r="A4010" s="3">
        <v>41787</v>
      </c>
      <c r="B4010" s="4">
        <v>10757.189453000001</v>
      </c>
      <c r="C4010" s="5">
        <f t="shared" si="125"/>
        <v>4.0133693909958357E-3</v>
      </c>
      <c r="D4010" s="57">
        <v>344.29</v>
      </c>
      <c r="E4010" s="34">
        <f t="shared" si="124"/>
        <v>-5.2254187592537527E-4</v>
      </c>
      <c r="F4010" s="2"/>
    </row>
    <row r="4011" spans="1:6" x14ac:dyDescent="0.3">
      <c r="A4011" s="3">
        <v>41788</v>
      </c>
      <c r="B4011" s="4">
        <v>10734.789063</v>
      </c>
      <c r="C4011" s="5">
        <f t="shared" si="125"/>
        <v>-2.0823645523648793E-3</v>
      </c>
      <c r="D4011" s="57">
        <v>344.51</v>
      </c>
      <c r="E4011" s="34">
        <f t="shared" si="124"/>
        <v>6.389961950681311E-4</v>
      </c>
      <c r="F4011" s="2"/>
    </row>
    <row r="4012" spans="1:6" x14ac:dyDescent="0.3">
      <c r="A4012" s="3">
        <v>41789</v>
      </c>
      <c r="B4012" s="4">
        <v>10798.689453000001</v>
      </c>
      <c r="C4012" s="5">
        <f t="shared" si="125"/>
        <v>5.9526451451430429E-3</v>
      </c>
      <c r="D4012" s="57">
        <v>344.24</v>
      </c>
      <c r="E4012" s="34">
        <f t="shared" si="124"/>
        <v>-7.8372180778496503E-4</v>
      </c>
      <c r="F4012" s="2"/>
    </row>
    <row r="4013" spans="1:6" x14ac:dyDescent="0.3">
      <c r="A4013" s="3">
        <v>41792</v>
      </c>
      <c r="B4013" s="4">
        <v>10827.389648</v>
      </c>
      <c r="C4013" s="5">
        <f t="shared" si="125"/>
        <v>2.6577479725584663E-3</v>
      </c>
      <c r="D4013" s="57">
        <v>345.08</v>
      </c>
      <c r="E4013" s="34">
        <f t="shared" si="124"/>
        <v>2.4401580292818803E-3</v>
      </c>
      <c r="F4013" s="2"/>
    </row>
    <row r="4014" spans="1:6" x14ac:dyDescent="0.3">
      <c r="A4014" s="3">
        <v>41793</v>
      </c>
      <c r="B4014" s="4">
        <v>10776.689453000001</v>
      </c>
      <c r="C4014" s="5">
        <f t="shared" si="125"/>
        <v>-4.6825870914661838E-3</v>
      </c>
      <c r="D4014" s="57">
        <v>343.48</v>
      </c>
      <c r="E4014" s="34">
        <f t="shared" si="124"/>
        <v>-4.6366060044046309E-3</v>
      </c>
      <c r="F4014" s="2"/>
    </row>
    <row r="4015" spans="1:6" x14ac:dyDescent="0.3">
      <c r="A4015" s="3">
        <v>41794</v>
      </c>
      <c r="B4015" s="4">
        <v>10755.588867</v>
      </c>
      <c r="C4015" s="5">
        <f t="shared" si="125"/>
        <v>-1.9579840443603169E-3</v>
      </c>
      <c r="D4015" s="57">
        <v>343.56</v>
      </c>
      <c r="E4015" s="34">
        <f t="shared" si="124"/>
        <v>2.3291021311289128E-4</v>
      </c>
      <c r="F4015" s="2"/>
    </row>
    <row r="4016" spans="1:6" x14ac:dyDescent="0.3">
      <c r="A4016" s="3">
        <v>41795</v>
      </c>
      <c r="B4016" s="4">
        <v>10876.389648</v>
      </c>
      <c r="C4016" s="5">
        <f t="shared" si="125"/>
        <v>1.1231442786981072E-2</v>
      </c>
      <c r="D4016" s="57">
        <v>344.99</v>
      </c>
      <c r="E4016" s="34">
        <f t="shared" si="124"/>
        <v>4.1623006170683485E-3</v>
      </c>
      <c r="F4016" s="2"/>
    </row>
    <row r="4017" spans="1:6" x14ac:dyDescent="0.3">
      <c r="A4017" s="3">
        <v>41796</v>
      </c>
      <c r="B4017" s="4">
        <v>11064.289063</v>
      </c>
      <c r="C4017" s="5">
        <f t="shared" si="125"/>
        <v>1.7275899547654738E-2</v>
      </c>
      <c r="D4017" s="57">
        <v>347.3</v>
      </c>
      <c r="E4017" s="34">
        <f t="shared" si="124"/>
        <v>6.6958462564132848E-3</v>
      </c>
      <c r="F4017" s="2"/>
    </row>
    <row r="4018" spans="1:6" x14ac:dyDescent="0.3">
      <c r="A4018" s="3">
        <v>41799</v>
      </c>
      <c r="B4018" s="4">
        <v>11164.087890999999</v>
      </c>
      <c r="C4018" s="5">
        <f t="shared" si="125"/>
        <v>9.0199042551892816E-3</v>
      </c>
      <c r="D4018" s="57">
        <v>348.61</v>
      </c>
      <c r="E4018" s="34">
        <f t="shared" si="124"/>
        <v>3.7719550820616288E-3</v>
      </c>
      <c r="F4018" s="2"/>
    </row>
    <row r="4019" spans="1:6" x14ac:dyDescent="0.3">
      <c r="A4019" s="3">
        <v>41800</v>
      </c>
      <c r="B4019" s="4">
        <v>11153.488281</v>
      </c>
      <c r="C4019" s="5">
        <f t="shared" si="125"/>
        <v>-9.4943806457703506E-4</v>
      </c>
      <c r="D4019" s="57">
        <v>349.71</v>
      </c>
      <c r="E4019" s="34">
        <f t="shared" si="124"/>
        <v>3.1553885430708473E-3</v>
      </c>
      <c r="F4019" s="2"/>
    </row>
    <row r="4020" spans="1:6" x14ac:dyDescent="0.3">
      <c r="A4020" s="3">
        <v>41801</v>
      </c>
      <c r="B4020" s="4">
        <v>11074.889648</v>
      </c>
      <c r="C4020" s="5">
        <f t="shared" si="125"/>
        <v>-7.0470000971707414E-3</v>
      </c>
      <c r="D4020" s="57">
        <v>347.74</v>
      </c>
      <c r="E4020" s="34">
        <f t="shared" si="124"/>
        <v>-5.6332389694316864E-3</v>
      </c>
      <c r="F4020" s="2"/>
    </row>
    <row r="4021" spans="1:6" x14ac:dyDescent="0.3">
      <c r="A4021" s="3">
        <v>41802</v>
      </c>
      <c r="B4021" s="4">
        <v>11088.488281</v>
      </c>
      <c r="C4021" s="5">
        <f t="shared" si="125"/>
        <v>1.2278797741749337E-3</v>
      </c>
      <c r="D4021" s="57">
        <v>347.83</v>
      </c>
      <c r="E4021" s="34">
        <f t="shared" si="124"/>
        <v>2.5881405647898426E-4</v>
      </c>
      <c r="F4021" s="2"/>
    </row>
    <row r="4022" spans="1:6" x14ac:dyDescent="0.3">
      <c r="A4022" s="3">
        <v>41803</v>
      </c>
      <c r="B4022" s="4">
        <v>11113.688477</v>
      </c>
      <c r="C4022" s="5">
        <f t="shared" si="125"/>
        <v>2.2726448692902412E-3</v>
      </c>
      <c r="D4022" s="57">
        <v>347.07</v>
      </c>
      <c r="E4022" s="34">
        <f t="shared" si="124"/>
        <v>-2.1849754190265136E-3</v>
      </c>
      <c r="F4022" s="2"/>
    </row>
    <row r="4023" spans="1:6" x14ac:dyDescent="0.3">
      <c r="A4023" s="3">
        <v>41806</v>
      </c>
      <c r="B4023" s="4">
        <v>11008.189453000001</v>
      </c>
      <c r="C4023" s="5">
        <f t="shared" si="125"/>
        <v>-9.4927102031275856E-3</v>
      </c>
      <c r="D4023" s="57">
        <v>345.52</v>
      </c>
      <c r="E4023" s="34">
        <f t="shared" si="124"/>
        <v>-4.4659578759328467E-3</v>
      </c>
      <c r="F4023" s="2"/>
    </row>
    <row r="4024" spans="1:6" x14ac:dyDescent="0.3">
      <c r="A4024" s="3">
        <v>41807</v>
      </c>
      <c r="B4024" s="4">
        <v>11058.489258</v>
      </c>
      <c r="C4024" s="5">
        <f t="shared" si="125"/>
        <v>4.5693077153836636E-3</v>
      </c>
      <c r="D4024" s="57">
        <v>346.42</v>
      </c>
      <c r="E4024" s="34">
        <f t="shared" si="124"/>
        <v>2.6047696225979244E-3</v>
      </c>
      <c r="F4024" s="2"/>
    </row>
    <row r="4025" spans="1:6" x14ac:dyDescent="0.3">
      <c r="A4025" s="3">
        <v>41808</v>
      </c>
      <c r="B4025" s="4">
        <v>11112.288086</v>
      </c>
      <c r="C4025" s="5">
        <f t="shared" si="125"/>
        <v>4.8649346890743406E-3</v>
      </c>
      <c r="D4025" s="57">
        <v>346.13</v>
      </c>
      <c r="E4025" s="34">
        <f t="shared" si="124"/>
        <v>-8.3713411465857757E-4</v>
      </c>
      <c r="F4025" s="2"/>
    </row>
    <row r="4026" spans="1:6" x14ac:dyDescent="0.3">
      <c r="A4026" s="3">
        <v>41809</v>
      </c>
      <c r="B4026" s="4">
        <v>11187.788086</v>
      </c>
      <c r="C4026" s="5">
        <f t="shared" si="125"/>
        <v>6.7942802972431604E-3</v>
      </c>
      <c r="D4026" s="57">
        <v>348.15</v>
      </c>
      <c r="E4026" s="34">
        <f t="shared" si="124"/>
        <v>5.8359575881894443E-3</v>
      </c>
      <c r="F4026" s="2"/>
    </row>
    <row r="4027" spans="1:6" x14ac:dyDescent="0.3">
      <c r="A4027" s="3">
        <v>41810</v>
      </c>
      <c r="B4027" s="4">
        <v>11155.087890999999</v>
      </c>
      <c r="C4027" s="5">
        <f t="shared" si="125"/>
        <v>-2.9228471927280619E-3</v>
      </c>
      <c r="D4027" s="57">
        <v>348.09</v>
      </c>
      <c r="E4027" s="34">
        <f t="shared" si="124"/>
        <v>-1.7233950883244198E-4</v>
      </c>
      <c r="F4027" s="2"/>
    </row>
    <row r="4028" spans="1:6" x14ac:dyDescent="0.3">
      <c r="A4028" s="3">
        <v>41813</v>
      </c>
      <c r="B4028" s="4">
        <v>11118.288086</v>
      </c>
      <c r="C4028" s="5">
        <f t="shared" si="125"/>
        <v>-3.2989255987565524E-3</v>
      </c>
      <c r="D4028" s="57">
        <v>346.31</v>
      </c>
      <c r="E4028" s="34">
        <f t="shared" si="124"/>
        <v>-5.1136200407939647E-3</v>
      </c>
      <c r="F4028" s="2"/>
    </row>
    <row r="4029" spans="1:6" x14ac:dyDescent="0.3">
      <c r="A4029" s="3">
        <v>41814</v>
      </c>
      <c r="B4029" s="4">
        <v>11105.888671999999</v>
      </c>
      <c r="C4029" s="5">
        <f t="shared" si="125"/>
        <v>-1.11522690400645E-3</v>
      </c>
      <c r="D4029" s="57">
        <v>345.57</v>
      </c>
      <c r="E4029" s="34">
        <f t="shared" si="124"/>
        <v>-2.136813837313456E-3</v>
      </c>
      <c r="F4029" s="2"/>
    </row>
    <row r="4030" spans="1:6" x14ac:dyDescent="0.3">
      <c r="A4030" s="3">
        <v>41815</v>
      </c>
      <c r="B4030" s="4">
        <v>10966.689453000001</v>
      </c>
      <c r="C4030" s="5">
        <f t="shared" si="125"/>
        <v>-1.2533820850459731E-2</v>
      </c>
      <c r="D4030" s="57">
        <v>341.94</v>
      </c>
      <c r="E4030" s="34">
        <f t="shared" si="124"/>
        <v>-1.0504384061116423E-2</v>
      </c>
      <c r="F4030" s="2"/>
    </row>
    <row r="4031" spans="1:6" x14ac:dyDescent="0.3">
      <c r="A4031" s="3">
        <v>41816</v>
      </c>
      <c r="B4031" s="4">
        <v>10988.989258</v>
      </c>
      <c r="C4031" s="5">
        <f t="shared" si="125"/>
        <v>2.0334126443142253E-3</v>
      </c>
      <c r="D4031" s="57">
        <v>341.86</v>
      </c>
      <c r="E4031" s="34">
        <f t="shared" si="124"/>
        <v>-2.3395917412405431E-4</v>
      </c>
      <c r="F4031" s="2"/>
    </row>
    <row r="4032" spans="1:6" x14ac:dyDescent="0.3">
      <c r="A4032" s="3">
        <v>41817</v>
      </c>
      <c r="B4032" s="4">
        <v>10959.889648</v>
      </c>
      <c r="C4032" s="5">
        <f t="shared" si="125"/>
        <v>-2.6480697466161329E-3</v>
      </c>
      <c r="D4032" s="57">
        <v>341.97</v>
      </c>
      <c r="E4032" s="34">
        <f t="shared" si="124"/>
        <v>3.2176914526416134E-4</v>
      </c>
      <c r="F4032" s="2"/>
    </row>
    <row r="4033" spans="1:6" x14ac:dyDescent="0.3">
      <c r="A4033" s="3">
        <v>41820</v>
      </c>
      <c r="B4033" s="4">
        <v>10923.489258</v>
      </c>
      <c r="C4033" s="5">
        <f t="shared" si="125"/>
        <v>-3.3212369074029358E-3</v>
      </c>
      <c r="D4033" s="57">
        <v>341.86</v>
      </c>
      <c r="E4033" s="34">
        <f t="shared" si="124"/>
        <v>-3.2166564318514279E-4</v>
      </c>
      <c r="F4033" s="2"/>
    </row>
    <row r="4034" spans="1:6" x14ac:dyDescent="0.3">
      <c r="A4034" s="3">
        <v>41821</v>
      </c>
      <c r="B4034" s="4">
        <v>11007.789063</v>
      </c>
      <c r="C4034" s="5">
        <f t="shared" si="125"/>
        <v>7.7172964616833983E-3</v>
      </c>
      <c r="D4034" s="57">
        <v>344.89</v>
      </c>
      <c r="E4034" s="34">
        <f t="shared" ref="E4034:E4097" si="126">D4034/D4033-1</f>
        <v>8.8632773650030305E-3</v>
      </c>
      <c r="F4034" s="2"/>
    </row>
    <row r="4035" spans="1:6" x14ac:dyDescent="0.3">
      <c r="A4035" s="3">
        <v>41822</v>
      </c>
      <c r="B4035" s="4">
        <v>11016.189453000001</v>
      </c>
      <c r="C4035" s="5">
        <f t="shared" ref="C4035:C4098" si="127">B4035/B4034-1</f>
        <v>7.6313144737083505E-4</v>
      </c>
      <c r="D4035" s="57">
        <v>345.68</v>
      </c>
      <c r="E4035" s="34">
        <f t="shared" si="126"/>
        <v>2.2905854040420337E-3</v>
      </c>
      <c r="F4035" s="2"/>
    </row>
    <row r="4036" spans="1:6" x14ac:dyDescent="0.3">
      <c r="A4036" s="3">
        <v>41823</v>
      </c>
      <c r="B4036" s="4">
        <v>11089.988281</v>
      </c>
      <c r="C4036" s="5">
        <f t="shared" si="127"/>
        <v>6.6991248030781048E-3</v>
      </c>
      <c r="D4036" s="57">
        <v>348.91</v>
      </c>
      <c r="E4036" s="34">
        <f t="shared" si="126"/>
        <v>9.3439018745660185E-3</v>
      </c>
      <c r="F4036" s="2"/>
    </row>
    <row r="4037" spans="1:6" x14ac:dyDescent="0.3">
      <c r="A4037" s="3">
        <v>41824</v>
      </c>
      <c r="B4037" s="4">
        <v>11009.389648</v>
      </c>
      <c r="C4037" s="5">
        <f t="shared" si="127"/>
        <v>-7.2676932524884386E-3</v>
      </c>
      <c r="D4037" s="57">
        <v>347.95</v>
      </c>
      <c r="E4037" s="34">
        <f t="shared" si="126"/>
        <v>-2.7514258691354598E-3</v>
      </c>
      <c r="F4037" s="2"/>
    </row>
    <row r="4038" spans="1:6" x14ac:dyDescent="0.3">
      <c r="A4038" s="3">
        <v>41827</v>
      </c>
      <c r="B4038" s="4">
        <v>10888.489258</v>
      </c>
      <c r="C4038" s="5">
        <f t="shared" si="127"/>
        <v>-1.0981570628846193E-2</v>
      </c>
      <c r="D4038" s="57">
        <v>344.8</v>
      </c>
      <c r="E4038" s="34">
        <f t="shared" si="126"/>
        <v>-9.0530248598935659E-3</v>
      </c>
      <c r="F4038" s="2"/>
    </row>
    <row r="4039" spans="1:6" x14ac:dyDescent="0.3">
      <c r="A4039" s="3">
        <v>41828</v>
      </c>
      <c r="B4039" s="4">
        <v>10689.088867</v>
      </c>
      <c r="C4039" s="5">
        <f t="shared" si="127"/>
        <v>-1.8312952906069602E-2</v>
      </c>
      <c r="D4039" s="57">
        <v>339.99</v>
      </c>
      <c r="E4039" s="34">
        <f t="shared" si="126"/>
        <v>-1.3950116009280755E-2</v>
      </c>
      <c r="F4039" s="2"/>
    </row>
    <row r="4040" spans="1:6" x14ac:dyDescent="0.3">
      <c r="A4040" s="3">
        <v>41829</v>
      </c>
      <c r="B4040" s="4">
        <v>10746.889648</v>
      </c>
      <c r="C4040" s="5">
        <f t="shared" si="127"/>
        <v>5.4074563060697578E-3</v>
      </c>
      <c r="D4040" s="57">
        <v>339.96</v>
      </c>
      <c r="E4040" s="34">
        <f t="shared" si="126"/>
        <v>-8.8237889349751519E-5</v>
      </c>
      <c r="F4040" s="2"/>
    </row>
    <row r="4041" spans="1:6" x14ac:dyDescent="0.3">
      <c r="A4041" s="3">
        <v>41830</v>
      </c>
      <c r="B4041" s="4">
        <v>10533.588867</v>
      </c>
      <c r="C4041" s="5">
        <f t="shared" si="127"/>
        <v>-1.9847675744925408E-2</v>
      </c>
      <c r="D4041" s="57">
        <v>336.37</v>
      </c>
      <c r="E4041" s="34">
        <f t="shared" si="126"/>
        <v>-1.0560065890104608E-2</v>
      </c>
      <c r="F4041" s="2"/>
    </row>
    <row r="4042" spans="1:6" x14ac:dyDescent="0.3">
      <c r="A4042" s="3">
        <v>41831</v>
      </c>
      <c r="B4042" s="4">
        <v>10538.789063</v>
      </c>
      <c r="C4042" s="5">
        <f t="shared" si="127"/>
        <v>4.9367751728857101E-4</v>
      </c>
      <c r="D4042" s="57">
        <v>336.91</v>
      </c>
      <c r="E4042" s="34">
        <f t="shared" si="126"/>
        <v>1.6053750334452666E-3</v>
      </c>
      <c r="F4042" s="2"/>
    </row>
    <row r="4043" spans="1:6" x14ac:dyDescent="0.3">
      <c r="A4043" s="3">
        <v>41834</v>
      </c>
      <c r="B4043" s="4">
        <v>10606.289063</v>
      </c>
      <c r="C4043" s="5">
        <f t="shared" si="127"/>
        <v>6.4049104310268667E-3</v>
      </c>
      <c r="D4043" s="57">
        <v>339.79</v>
      </c>
      <c r="E4043" s="34">
        <f t="shared" si="126"/>
        <v>8.5482769879197118E-3</v>
      </c>
      <c r="F4043" s="2"/>
    </row>
    <row r="4044" spans="1:6" x14ac:dyDescent="0.3">
      <c r="A4044" s="3">
        <v>41835</v>
      </c>
      <c r="B4044" s="4">
        <v>10475.889648</v>
      </c>
      <c r="C4044" s="5">
        <f t="shared" si="127"/>
        <v>-1.2294537158608843E-2</v>
      </c>
      <c r="D4044" s="57">
        <v>338.42</v>
      </c>
      <c r="E4044" s="34">
        <f t="shared" si="126"/>
        <v>-4.0319020571529807E-3</v>
      </c>
      <c r="F4044" s="2"/>
    </row>
    <row r="4045" spans="1:6" x14ac:dyDescent="0.3">
      <c r="A4045" s="3">
        <v>41836</v>
      </c>
      <c r="B4045" s="4">
        <v>10668.389648</v>
      </c>
      <c r="C4045" s="5">
        <f t="shared" si="127"/>
        <v>1.8375527660961177E-2</v>
      </c>
      <c r="D4045" s="57">
        <v>342.97</v>
      </c>
      <c r="E4045" s="34">
        <f t="shared" si="126"/>
        <v>1.3444831865728979E-2</v>
      </c>
      <c r="F4045" s="2"/>
    </row>
    <row r="4046" spans="1:6" x14ac:dyDescent="0.3">
      <c r="A4046" s="3">
        <v>41837</v>
      </c>
      <c r="B4046" s="4">
        <v>10543.289063</v>
      </c>
      <c r="C4046" s="5">
        <f t="shared" si="127"/>
        <v>-1.1726285702683636E-2</v>
      </c>
      <c r="D4046" s="57">
        <v>339.74</v>
      </c>
      <c r="E4046" s="34">
        <f t="shared" si="126"/>
        <v>-9.4177333294457322E-3</v>
      </c>
      <c r="F4046" s="2"/>
    </row>
    <row r="4047" spans="1:6" x14ac:dyDescent="0.3">
      <c r="A4047" s="3">
        <v>41838</v>
      </c>
      <c r="B4047" s="4">
        <v>10526.989258</v>
      </c>
      <c r="C4047" s="5">
        <f t="shared" si="127"/>
        <v>-1.5459886286530722E-3</v>
      </c>
      <c r="D4047" s="57">
        <v>339.66</v>
      </c>
      <c r="E4047" s="34">
        <f t="shared" si="126"/>
        <v>-2.3547418614233706E-4</v>
      </c>
      <c r="F4047" s="2"/>
    </row>
    <row r="4048" spans="1:6" x14ac:dyDescent="0.3">
      <c r="A4048" s="3">
        <v>41841</v>
      </c>
      <c r="B4048" s="4">
        <v>10481.989258</v>
      </c>
      <c r="C4048" s="5">
        <f t="shared" si="127"/>
        <v>-4.2747265050928629E-3</v>
      </c>
      <c r="D4048" s="57">
        <v>337.95</v>
      </c>
      <c r="E4048" s="34">
        <f t="shared" si="126"/>
        <v>-5.0344462109168653E-3</v>
      </c>
      <c r="F4048" s="2"/>
    </row>
    <row r="4049" spans="1:6" x14ac:dyDescent="0.3">
      <c r="A4049" s="3">
        <v>41842</v>
      </c>
      <c r="B4049" s="4">
        <v>10648.889648</v>
      </c>
      <c r="C4049" s="5">
        <f t="shared" si="127"/>
        <v>1.5922587391760556E-2</v>
      </c>
      <c r="D4049" s="57">
        <v>342.44</v>
      </c>
      <c r="E4049" s="34">
        <f t="shared" si="126"/>
        <v>1.3285989051634806E-2</v>
      </c>
      <c r="F4049" s="2"/>
    </row>
    <row r="4050" spans="1:6" x14ac:dyDescent="0.3">
      <c r="A4050" s="3">
        <v>41843</v>
      </c>
      <c r="B4050" s="4">
        <v>10659.088867</v>
      </c>
      <c r="C4050" s="5">
        <f t="shared" si="127"/>
        <v>9.5777300142430022E-4</v>
      </c>
      <c r="D4050" s="57">
        <v>342.86</v>
      </c>
      <c r="E4050" s="34">
        <f t="shared" si="126"/>
        <v>1.2264922322158256E-3</v>
      </c>
      <c r="F4050" s="2"/>
    </row>
    <row r="4051" spans="1:6" x14ac:dyDescent="0.3">
      <c r="A4051" s="3">
        <v>41844</v>
      </c>
      <c r="B4051" s="4">
        <v>10860.689453000001</v>
      </c>
      <c r="C4051" s="5">
        <f t="shared" si="127"/>
        <v>1.891349143585308E-2</v>
      </c>
      <c r="D4051" s="57">
        <v>344.33</v>
      </c>
      <c r="E4051" s="34">
        <f t="shared" si="126"/>
        <v>4.2874642711310251E-3</v>
      </c>
      <c r="F4051" s="2"/>
    </row>
    <row r="4052" spans="1:6" x14ac:dyDescent="0.3">
      <c r="A4052" s="3">
        <v>41845</v>
      </c>
      <c r="B4052" s="4">
        <v>10888.088867</v>
      </c>
      <c r="C4052" s="5">
        <f t="shared" si="127"/>
        <v>2.522806136624256E-3</v>
      </c>
      <c r="D4052" s="57">
        <v>341.95</v>
      </c>
      <c r="E4052" s="34">
        <f t="shared" si="126"/>
        <v>-6.9119739784508916E-3</v>
      </c>
      <c r="F4052" s="2"/>
    </row>
    <row r="4053" spans="1:6" x14ac:dyDescent="0.3">
      <c r="A4053" s="3">
        <v>41848</v>
      </c>
      <c r="B4053" s="4">
        <v>10879.789063</v>
      </c>
      <c r="C4053" s="5">
        <f t="shared" si="127"/>
        <v>-7.622829039497514E-4</v>
      </c>
      <c r="D4053" s="57">
        <v>341.34</v>
      </c>
      <c r="E4053" s="34">
        <f t="shared" si="126"/>
        <v>-1.7838865331188947E-3</v>
      </c>
      <c r="F4053" s="2"/>
    </row>
    <row r="4054" spans="1:6" x14ac:dyDescent="0.3">
      <c r="A4054" s="3">
        <v>41849</v>
      </c>
      <c r="B4054" s="4">
        <v>10901.189453000001</v>
      </c>
      <c r="C4054" s="5">
        <f t="shared" si="127"/>
        <v>1.9669857454112094E-3</v>
      </c>
      <c r="D4054" s="57">
        <v>342.27</v>
      </c>
      <c r="E4054" s="34">
        <f t="shared" si="126"/>
        <v>2.7245561610125257E-3</v>
      </c>
      <c r="F4054" s="2"/>
    </row>
    <row r="4055" spans="1:6" x14ac:dyDescent="0.3">
      <c r="A4055" s="3">
        <v>41850</v>
      </c>
      <c r="B4055" s="4">
        <v>10937.389648</v>
      </c>
      <c r="C4055" s="5">
        <f t="shared" si="127"/>
        <v>3.3207564326878103E-3</v>
      </c>
      <c r="D4055" s="57">
        <v>340.44</v>
      </c>
      <c r="E4055" s="34">
        <f t="shared" si="126"/>
        <v>-5.3466561486544828E-3</v>
      </c>
      <c r="F4055" s="2"/>
    </row>
    <row r="4056" spans="1:6" x14ac:dyDescent="0.3">
      <c r="A4056" s="3">
        <v>41851</v>
      </c>
      <c r="B4056" s="4">
        <v>10707.189453000001</v>
      </c>
      <c r="C4056" s="5">
        <f t="shared" si="127"/>
        <v>-2.1047087322347835E-2</v>
      </c>
      <c r="D4056" s="57">
        <v>335.99</v>
      </c>
      <c r="E4056" s="34">
        <f t="shared" si="126"/>
        <v>-1.3071319468922482E-2</v>
      </c>
      <c r="F4056" s="2"/>
    </row>
    <row r="4057" spans="1:6" x14ac:dyDescent="0.3">
      <c r="A4057" s="3">
        <v>41852</v>
      </c>
      <c r="B4057" s="4">
        <v>10513.989258</v>
      </c>
      <c r="C4057" s="5">
        <f t="shared" si="127"/>
        <v>-1.8043969040434704E-2</v>
      </c>
      <c r="D4057" s="57">
        <v>331.91</v>
      </c>
      <c r="E4057" s="34">
        <f t="shared" si="126"/>
        <v>-1.214321854817102E-2</v>
      </c>
      <c r="F4057" s="2"/>
    </row>
    <row r="4058" spans="1:6" x14ac:dyDescent="0.3">
      <c r="A4058" s="3">
        <v>41855</v>
      </c>
      <c r="B4058" s="4">
        <v>10496.189453000001</v>
      </c>
      <c r="C4058" s="5">
        <f t="shared" si="127"/>
        <v>-1.6929639704981181E-3</v>
      </c>
      <c r="D4058" s="57">
        <v>331.15</v>
      </c>
      <c r="E4058" s="34">
        <f t="shared" si="126"/>
        <v>-2.2897773492815965E-3</v>
      </c>
      <c r="F4058" s="2"/>
    </row>
    <row r="4059" spans="1:6" x14ac:dyDescent="0.3">
      <c r="A4059" s="3">
        <v>41856</v>
      </c>
      <c r="B4059" s="4">
        <v>10353.789063</v>
      </c>
      <c r="C4059" s="5">
        <f t="shared" si="127"/>
        <v>-1.356686544556418E-2</v>
      </c>
      <c r="D4059" s="57">
        <v>332.1</v>
      </c>
      <c r="E4059" s="34">
        <f t="shared" si="126"/>
        <v>2.8687905782878165E-3</v>
      </c>
      <c r="F4059" s="2"/>
    </row>
    <row r="4060" spans="1:6" x14ac:dyDescent="0.3">
      <c r="A4060" s="3">
        <v>41857</v>
      </c>
      <c r="B4060" s="4">
        <v>10246.189453000001</v>
      </c>
      <c r="C4060" s="5">
        <f t="shared" si="127"/>
        <v>-1.0392293038353873E-2</v>
      </c>
      <c r="D4060" s="57">
        <v>329.19</v>
      </c>
      <c r="E4060" s="34">
        <f t="shared" si="126"/>
        <v>-8.7624209575429823E-3</v>
      </c>
      <c r="F4060" s="2"/>
    </row>
    <row r="4061" spans="1:6" x14ac:dyDescent="0.3">
      <c r="A4061" s="3">
        <v>41858</v>
      </c>
      <c r="B4061" s="4">
        <v>10078.589844</v>
      </c>
      <c r="C4061" s="5">
        <f t="shared" si="127"/>
        <v>-1.6357262352876822E-2</v>
      </c>
      <c r="D4061" s="57">
        <v>326.95999999999998</v>
      </c>
      <c r="E4061" s="34">
        <f t="shared" si="126"/>
        <v>-6.7742033476108077E-3</v>
      </c>
      <c r="F4061" s="2"/>
    </row>
    <row r="4062" spans="1:6" x14ac:dyDescent="0.3">
      <c r="A4062" s="3">
        <v>41859</v>
      </c>
      <c r="B4062" s="4">
        <v>10104.790039</v>
      </c>
      <c r="C4062" s="5">
        <f t="shared" si="127"/>
        <v>2.5995893677126514E-3</v>
      </c>
      <c r="D4062" s="57">
        <v>324.91000000000003</v>
      </c>
      <c r="E4062" s="34">
        <f t="shared" si="126"/>
        <v>-6.2698801076582766E-3</v>
      </c>
      <c r="F4062" s="2"/>
    </row>
    <row r="4063" spans="1:6" x14ac:dyDescent="0.3">
      <c r="A4063" s="3">
        <v>41862</v>
      </c>
      <c r="B4063" s="4">
        <v>10193.489258</v>
      </c>
      <c r="C4063" s="5">
        <f t="shared" si="127"/>
        <v>8.7779378549837084E-3</v>
      </c>
      <c r="D4063" s="57">
        <v>329.36</v>
      </c>
      <c r="E4063" s="34">
        <f t="shared" si="126"/>
        <v>1.3696100458588489E-2</v>
      </c>
      <c r="F4063" s="2"/>
    </row>
    <row r="4064" spans="1:6" x14ac:dyDescent="0.3">
      <c r="A4064" s="3">
        <v>41863</v>
      </c>
      <c r="B4064" s="4">
        <v>10241.489258</v>
      </c>
      <c r="C4064" s="5">
        <f t="shared" si="127"/>
        <v>4.7088880740546735E-3</v>
      </c>
      <c r="D4064" s="57">
        <v>328.74</v>
      </c>
      <c r="E4064" s="34">
        <f t="shared" si="126"/>
        <v>-1.8824386689336725E-3</v>
      </c>
      <c r="F4064" s="2"/>
    </row>
    <row r="4065" spans="1:6" x14ac:dyDescent="0.3">
      <c r="A4065" s="3">
        <v>41864</v>
      </c>
      <c r="B4065" s="4">
        <v>10303.989258</v>
      </c>
      <c r="C4065" s="5">
        <f t="shared" si="127"/>
        <v>6.102628087138795E-3</v>
      </c>
      <c r="D4065" s="57">
        <v>330.02</v>
      </c>
      <c r="E4065" s="34">
        <f t="shared" si="126"/>
        <v>3.8936545598344807E-3</v>
      </c>
      <c r="F4065" s="2"/>
    </row>
    <row r="4066" spans="1:6" x14ac:dyDescent="0.3">
      <c r="A4066" s="3">
        <v>41865</v>
      </c>
      <c r="B4066" s="4">
        <v>10294.789063</v>
      </c>
      <c r="C4066" s="5">
        <f t="shared" si="127"/>
        <v>-8.9287699837770074E-4</v>
      </c>
      <c r="D4066" s="57">
        <v>331.04</v>
      </c>
      <c r="E4066" s="34">
        <f t="shared" si="126"/>
        <v>3.0907217744380322E-3</v>
      </c>
      <c r="F4066" s="2"/>
    </row>
    <row r="4067" spans="1:6" x14ac:dyDescent="0.3">
      <c r="A4067" s="3">
        <v>41866</v>
      </c>
      <c r="B4067" s="4">
        <v>10222.189453000001</v>
      </c>
      <c r="C4067" s="5">
        <f t="shared" si="127"/>
        <v>-7.0520735836080428E-3</v>
      </c>
      <c r="D4067" s="57">
        <v>329.72</v>
      </c>
      <c r="E4067" s="34">
        <f t="shared" si="126"/>
        <v>-3.9874335427743102E-3</v>
      </c>
      <c r="F4067" s="2"/>
    </row>
    <row r="4068" spans="1:6" x14ac:dyDescent="0.3">
      <c r="A4068" s="3">
        <v>41869</v>
      </c>
      <c r="B4068" s="4">
        <v>10353.389648</v>
      </c>
      <c r="C4068" s="5">
        <f t="shared" si="127"/>
        <v>1.2834842829242854E-2</v>
      </c>
      <c r="D4068" s="57">
        <v>333.6</v>
      </c>
      <c r="E4068" s="34">
        <f t="shared" si="126"/>
        <v>1.1767560354239981E-2</v>
      </c>
      <c r="F4068" s="2"/>
    </row>
    <row r="4069" spans="1:6" x14ac:dyDescent="0.3">
      <c r="A4069" s="3">
        <v>41870</v>
      </c>
      <c r="B4069" s="4">
        <v>10386.489258</v>
      </c>
      <c r="C4069" s="5">
        <f t="shared" si="127"/>
        <v>3.1969829326758958E-3</v>
      </c>
      <c r="D4069" s="57">
        <v>335.49</v>
      </c>
      <c r="E4069" s="34">
        <f t="shared" si="126"/>
        <v>5.6654676258991454E-3</v>
      </c>
      <c r="F4069" s="2"/>
    </row>
    <row r="4070" spans="1:6" x14ac:dyDescent="0.3">
      <c r="A4070" s="3">
        <v>41871</v>
      </c>
      <c r="B4070" s="4">
        <v>10420.889648</v>
      </c>
      <c r="C4070" s="5">
        <f t="shared" si="127"/>
        <v>3.3120325015985053E-3</v>
      </c>
      <c r="D4070" s="57">
        <v>335.3</v>
      </c>
      <c r="E4070" s="34">
        <f t="shared" si="126"/>
        <v>-5.6633580732656785E-4</v>
      </c>
      <c r="F4070" s="2"/>
    </row>
    <row r="4071" spans="1:6" x14ac:dyDescent="0.3">
      <c r="A4071" s="3">
        <v>41872</v>
      </c>
      <c r="B4071" s="4">
        <v>10556.389648</v>
      </c>
      <c r="C4071" s="5">
        <f t="shared" si="127"/>
        <v>1.3002728613099368E-2</v>
      </c>
      <c r="D4071" s="57">
        <v>337.51</v>
      </c>
      <c r="E4071" s="34">
        <f t="shared" si="126"/>
        <v>6.5911124366238028E-3</v>
      </c>
      <c r="F4071" s="2"/>
    </row>
    <row r="4072" spans="1:6" x14ac:dyDescent="0.3">
      <c r="A4072" s="3">
        <v>41873</v>
      </c>
      <c r="B4072" s="4">
        <v>10500.189453000001</v>
      </c>
      <c r="C4072" s="5">
        <f t="shared" si="127"/>
        <v>-5.3238083164774963E-3</v>
      </c>
      <c r="D4072" s="57">
        <v>336.75</v>
      </c>
      <c r="E4072" s="34">
        <f t="shared" si="126"/>
        <v>-2.2517851322922944E-3</v>
      </c>
      <c r="F4072" s="2"/>
    </row>
    <row r="4073" spans="1:6" x14ac:dyDescent="0.3">
      <c r="A4073" s="3">
        <v>41876</v>
      </c>
      <c r="B4073" s="4">
        <v>10690.088867</v>
      </c>
      <c r="C4073" s="5">
        <f t="shared" si="127"/>
        <v>1.8085332159958556E-2</v>
      </c>
      <c r="D4073" s="57">
        <v>340.46</v>
      </c>
      <c r="E4073" s="34">
        <f t="shared" si="126"/>
        <v>1.1017074981440222E-2</v>
      </c>
      <c r="F4073" s="2"/>
    </row>
    <row r="4074" spans="1:6" x14ac:dyDescent="0.3">
      <c r="A4074" s="3">
        <v>41877</v>
      </c>
      <c r="B4074" s="4">
        <v>10826.889648</v>
      </c>
      <c r="C4074" s="5">
        <f t="shared" si="127"/>
        <v>1.279697322463802E-2</v>
      </c>
      <c r="D4074" s="57">
        <v>342.96</v>
      </c>
      <c r="E4074" s="34">
        <f t="shared" si="126"/>
        <v>7.3430065205897233E-3</v>
      </c>
      <c r="F4074" s="2"/>
    </row>
    <row r="4075" spans="1:6" x14ac:dyDescent="0.3">
      <c r="A4075" s="3">
        <v>41878</v>
      </c>
      <c r="B4075" s="4">
        <v>10837.389648</v>
      </c>
      <c r="C4075" s="5">
        <f t="shared" si="127"/>
        <v>9.6980761246978631E-4</v>
      </c>
      <c r="D4075" s="57">
        <v>343.33</v>
      </c>
      <c r="E4075" s="34">
        <f t="shared" si="126"/>
        <v>1.0788430137624871E-3</v>
      </c>
      <c r="F4075" s="2"/>
    </row>
    <row r="4076" spans="1:6" x14ac:dyDescent="0.3">
      <c r="A4076" s="3">
        <v>41879</v>
      </c>
      <c r="B4076" s="4">
        <v>10722.189453000001</v>
      </c>
      <c r="C4076" s="5">
        <f t="shared" si="127"/>
        <v>-1.0629884016513103E-2</v>
      </c>
      <c r="D4076" s="57">
        <v>341.05</v>
      </c>
      <c r="E4076" s="34">
        <f t="shared" si="126"/>
        <v>-6.6408411732151729E-3</v>
      </c>
      <c r="F4076" s="2"/>
    </row>
    <row r="4077" spans="1:6" x14ac:dyDescent="0.3">
      <c r="A4077" s="3">
        <v>41880</v>
      </c>
      <c r="B4077" s="4">
        <v>10728.789063</v>
      </c>
      <c r="C4077" s="5">
        <f t="shared" si="127"/>
        <v>6.1550954951217207E-4</v>
      </c>
      <c r="D4077" s="57">
        <v>342</v>
      </c>
      <c r="E4077" s="34">
        <f t="shared" si="126"/>
        <v>2.7855153203342198E-3</v>
      </c>
      <c r="F4077" s="2"/>
    </row>
    <row r="4078" spans="1:6" x14ac:dyDescent="0.3">
      <c r="A4078" s="3">
        <v>41883</v>
      </c>
      <c r="B4078" s="4">
        <v>10746.489258</v>
      </c>
      <c r="C4078" s="5">
        <f t="shared" si="127"/>
        <v>1.649784975365165E-3</v>
      </c>
      <c r="D4078" s="57">
        <v>342.86</v>
      </c>
      <c r="E4078" s="34">
        <f t="shared" si="126"/>
        <v>2.5146198830410249E-3</v>
      </c>
      <c r="F4078" s="2"/>
    </row>
    <row r="4079" spans="1:6" x14ac:dyDescent="0.3">
      <c r="A4079" s="3">
        <v>41884</v>
      </c>
      <c r="B4079" s="4">
        <v>10754.989258</v>
      </c>
      <c r="C4079" s="5">
        <f t="shared" si="127"/>
        <v>7.9095598533940326E-4</v>
      </c>
      <c r="D4079" s="57">
        <v>342.75</v>
      </c>
      <c r="E4079" s="34">
        <f t="shared" si="126"/>
        <v>-3.2083065974453095E-4</v>
      </c>
      <c r="F4079" s="2"/>
    </row>
    <row r="4080" spans="1:6" x14ac:dyDescent="0.3">
      <c r="A4080" s="3">
        <v>41885</v>
      </c>
      <c r="B4080" s="4">
        <v>10886.789063</v>
      </c>
      <c r="C4080" s="5">
        <f t="shared" si="127"/>
        <v>1.2254759334321186E-2</v>
      </c>
      <c r="D4080" s="57">
        <v>344.97</v>
      </c>
      <c r="E4080" s="34">
        <f t="shared" si="126"/>
        <v>6.4770240700220416E-3</v>
      </c>
      <c r="F4080" s="2"/>
    </row>
    <row r="4081" spans="1:6" x14ac:dyDescent="0.3">
      <c r="A4081" s="3">
        <v>41886</v>
      </c>
      <c r="B4081" s="4">
        <v>11100.087890999999</v>
      </c>
      <c r="C4081" s="5">
        <f t="shared" si="127"/>
        <v>1.9592446107449479E-2</v>
      </c>
      <c r="D4081" s="57">
        <v>348.89</v>
      </c>
      <c r="E4081" s="34">
        <f t="shared" si="126"/>
        <v>1.1363306954227825E-2</v>
      </c>
      <c r="F4081" s="2"/>
    </row>
    <row r="4082" spans="1:6" x14ac:dyDescent="0.3">
      <c r="A4082" s="3">
        <v>41887</v>
      </c>
      <c r="B4082" s="4">
        <v>11148.888671999999</v>
      </c>
      <c r="C4082" s="5">
        <f t="shared" si="127"/>
        <v>4.3964319453333456E-3</v>
      </c>
      <c r="D4082" s="57">
        <v>347.57</v>
      </c>
      <c r="E4082" s="34">
        <f t="shared" si="126"/>
        <v>-3.7834274413138802E-3</v>
      </c>
      <c r="F4082" s="2"/>
    </row>
    <row r="4083" spans="1:6" x14ac:dyDescent="0.3">
      <c r="A4083" s="3">
        <v>41890</v>
      </c>
      <c r="B4083" s="4">
        <v>11102.587890999999</v>
      </c>
      <c r="C4083" s="5">
        <f t="shared" si="127"/>
        <v>-4.1529503399099221E-3</v>
      </c>
      <c r="D4083" s="57">
        <v>346.09</v>
      </c>
      <c r="E4083" s="34">
        <f t="shared" si="126"/>
        <v>-4.258135051932066E-3</v>
      </c>
      <c r="F4083" s="2"/>
    </row>
    <row r="4084" spans="1:6" x14ac:dyDescent="0.3">
      <c r="A4084" s="3">
        <v>41891</v>
      </c>
      <c r="B4084" s="4">
        <v>10951.588867</v>
      </c>
      <c r="C4084" s="5">
        <f t="shared" si="127"/>
        <v>-1.3600344845943746E-2</v>
      </c>
      <c r="D4084" s="57">
        <v>344.87</v>
      </c>
      <c r="E4084" s="34">
        <f t="shared" si="126"/>
        <v>-3.5250946285647622E-3</v>
      </c>
      <c r="F4084" s="2"/>
    </row>
    <row r="4085" spans="1:6" x14ac:dyDescent="0.3">
      <c r="A4085" s="3">
        <v>41892</v>
      </c>
      <c r="B4085" s="4">
        <v>10937.789063</v>
      </c>
      <c r="C4085" s="5">
        <f t="shared" si="127"/>
        <v>-1.2600732339015375E-3</v>
      </c>
      <c r="D4085" s="57">
        <v>344.7</v>
      </c>
      <c r="E4085" s="34">
        <f t="shared" si="126"/>
        <v>-4.9293936845773434E-4</v>
      </c>
      <c r="F4085" s="2"/>
    </row>
    <row r="4086" spans="1:6" x14ac:dyDescent="0.3">
      <c r="A4086" s="3">
        <v>41893</v>
      </c>
      <c r="B4086" s="4">
        <v>10886.289063</v>
      </c>
      <c r="C4086" s="5">
        <f t="shared" si="127"/>
        <v>-4.7084469908286186E-3</v>
      </c>
      <c r="D4086" s="57">
        <v>344.27</v>
      </c>
      <c r="E4086" s="34">
        <f t="shared" si="126"/>
        <v>-1.2474615607774853E-3</v>
      </c>
      <c r="F4086" s="2"/>
    </row>
    <row r="4087" spans="1:6" x14ac:dyDescent="0.3">
      <c r="A4087" s="3">
        <v>41894</v>
      </c>
      <c r="B4087" s="4">
        <v>10888.889648</v>
      </c>
      <c r="C4087" s="5">
        <f t="shared" si="127"/>
        <v>2.3888627106538607E-4</v>
      </c>
      <c r="D4087" s="57">
        <v>344.27</v>
      </c>
      <c r="E4087" s="34">
        <f t="shared" si="126"/>
        <v>0</v>
      </c>
      <c r="F4087" s="2"/>
    </row>
    <row r="4088" spans="1:6" x14ac:dyDescent="0.3">
      <c r="A4088" s="3">
        <v>41897</v>
      </c>
      <c r="B4088" s="4">
        <v>10841.289063</v>
      </c>
      <c r="C4088" s="5">
        <f t="shared" si="127"/>
        <v>-4.3714819911636615E-3</v>
      </c>
      <c r="D4088" s="57">
        <v>343.91</v>
      </c>
      <c r="E4088" s="34">
        <f t="shared" si="126"/>
        <v>-1.045690882156336E-3</v>
      </c>
      <c r="F4088" s="2"/>
    </row>
    <row r="4089" spans="1:6" x14ac:dyDescent="0.3">
      <c r="A4089" s="3">
        <v>41898</v>
      </c>
      <c r="B4089" s="4">
        <v>10798.689453000001</v>
      </c>
      <c r="C4089" s="5">
        <f t="shared" si="127"/>
        <v>-3.9293860492463084E-3</v>
      </c>
      <c r="D4089" s="57">
        <v>342.84</v>
      </c>
      <c r="E4089" s="34">
        <f t="shared" si="126"/>
        <v>-3.1112791137217766E-3</v>
      </c>
      <c r="F4089" s="2"/>
    </row>
    <row r="4090" spans="1:6" x14ac:dyDescent="0.3">
      <c r="A4090" s="3">
        <v>41899</v>
      </c>
      <c r="B4090" s="4">
        <v>10907.389648</v>
      </c>
      <c r="C4090" s="5">
        <f t="shared" si="127"/>
        <v>1.0066054355309051E-2</v>
      </c>
      <c r="D4090" s="57">
        <v>344.39</v>
      </c>
      <c r="E4090" s="34">
        <f t="shared" si="126"/>
        <v>4.5210593863027615E-3</v>
      </c>
      <c r="F4090" s="2"/>
    </row>
    <row r="4091" spans="1:6" x14ac:dyDescent="0.3">
      <c r="A4091" s="3">
        <v>41900</v>
      </c>
      <c r="B4091" s="4">
        <v>10990.989258</v>
      </c>
      <c r="C4091" s="5">
        <f t="shared" si="127"/>
        <v>7.6644928528182277E-3</v>
      </c>
      <c r="D4091" s="57">
        <v>347.78</v>
      </c>
      <c r="E4091" s="34">
        <f t="shared" si="126"/>
        <v>9.8434913905744992E-3</v>
      </c>
      <c r="F4091" s="2"/>
    </row>
    <row r="4092" spans="1:6" x14ac:dyDescent="0.3">
      <c r="A4092" s="3">
        <v>41901</v>
      </c>
      <c r="B4092" s="4">
        <v>11001.889648</v>
      </c>
      <c r="C4092" s="5">
        <f t="shared" si="127"/>
        <v>9.917569514561464E-4</v>
      </c>
      <c r="D4092" s="57">
        <v>348.52</v>
      </c>
      <c r="E4092" s="34">
        <f t="shared" si="126"/>
        <v>2.1277819311058543E-3</v>
      </c>
      <c r="F4092" s="2"/>
    </row>
    <row r="4093" spans="1:6" x14ac:dyDescent="0.3">
      <c r="A4093" s="3">
        <v>41904</v>
      </c>
      <c r="B4093" s="4">
        <v>10947.889648</v>
      </c>
      <c r="C4093" s="5">
        <f t="shared" si="127"/>
        <v>-4.9082477399522428E-3</v>
      </c>
      <c r="D4093" s="57">
        <v>346.69</v>
      </c>
      <c r="E4093" s="34">
        <f t="shared" si="126"/>
        <v>-5.2507747044645559E-3</v>
      </c>
      <c r="F4093" s="2"/>
    </row>
    <row r="4094" spans="1:6" x14ac:dyDescent="0.3">
      <c r="A4094" s="3">
        <v>41905</v>
      </c>
      <c r="B4094" s="4">
        <v>10801.789063</v>
      </c>
      <c r="C4094" s="5">
        <f t="shared" si="127"/>
        <v>-1.3345091126917841E-2</v>
      </c>
      <c r="D4094" s="57">
        <v>341.89</v>
      </c>
      <c r="E4094" s="34">
        <f t="shared" si="126"/>
        <v>-1.3845221956214515E-2</v>
      </c>
      <c r="F4094" s="2"/>
    </row>
    <row r="4095" spans="1:6" x14ac:dyDescent="0.3">
      <c r="A4095" s="3">
        <v>41906</v>
      </c>
      <c r="B4095" s="4">
        <v>10856.889648</v>
      </c>
      <c r="C4095" s="5">
        <f t="shared" si="127"/>
        <v>5.1010610074528895E-3</v>
      </c>
      <c r="D4095" s="57">
        <v>344.35</v>
      </c>
      <c r="E4095" s="34">
        <f t="shared" si="126"/>
        <v>7.1952967328674511E-3</v>
      </c>
      <c r="F4095" s="2"/>
    </row>
    <row r="4096" spans="1:6" x14ac:dyDescent="0.3">
      <c r="A4096" s="3">
        <v>41907</v>
      </c>
      <c r="B4096" s="4">
        <v>10783.088867</v>
      </c>
      <c r="C4096" s="5">
        <f t="shared" si="127"/>
        <v>-6.7975988881489036E-3</v>
      </c>
      <c r="D4096" s="57">
        <v>341.44</v>
      </c>
      <c r="E4096" s="34">
        <f t="shared" si="126"/>
        <v>-8.4507042253522124E-3</v>
      </c>
      <c r="F4096" s="2"/>
    </row>
    <row r="4097" spans="1:6" x14ac:dyDescent="0.3">
      <c r="A4097" s="3">
        <v>41908</v>
      </c>
      <c r="B4097" s="4">
        <v>10851.389648</v>
      </c>
      <c r="C4097" s="5">
        <f t="shared" si="127"/>
        <v>6.3340645563094711E-3</v>
      </c>
      <c r="D4097" s="57">
        <v>342.3</v>
      </c>
      <c r="E4097" s="34">
        <f t="shared" si="126"/>
        <v>2.5187441424554535E-3</v>
      </c>
      <c r="F4097" s="2"/>
    </row>
    <row r="4098" spans="1:6" x14ac:dyDescent="0.3">
      <c r="A4098" s="3">
        <v>41911</v>
      </c>
      <c r="B4098" s="4">
        <v>10685.989258</v>
      </c>
      <c r="C4098" s="5">
        <f t="shared" si="127"/>
        <v>-1.5242323367356536E-2</v>
      </c>
      <c r="D4098" s="57">
        <v>340.99</v>
      </c>
      <c r="E4098" s="34">
        <f t="shared" ref="E4098:E4161" si="128">D4098/D4097-1</f>
        <v>-3.8270522933099294E-3</v>
      </c>
      <c r="F4098" s="2"/>
    </row>
    <row r="4099" spans="1:6" x14ac:dyDescent="0.3">
      <c r="A4099" s="3">
        <v>41912</v>
      </c>
      <c r="B4099" s="4">
        <v>10825.489258</v>
      </c>
      <c r="C4099" s="5">
        <f t="shared" ref="C4099:C4162" si="129">B4099/B4098-1</f>
        <v>1.3054476907279788E-2</v>
      </c>
      <c r="D4099" s="57">
        <v>343.08</v>
      </c>
      <c r="E4099" s="34">
        <f t="shared" si="128"/>
        <v>6.1292120003517692E-3</v>
      </c>
      <c r="F4099" s="2"/>
    </row>
    <row r="4100" spans="1:6" x14ac:dyDescent="0.3">
      <c r="A4100" s="3">
        <v>41913</v>
      </c>
      <c r="B4100" s="4">
        <v>10753.189453000001</v>
      </c>
      <c r="C4100" s="5">
        <f t="shared" si="129"/>
        <v>-6.6786639639930812E-3</v>
      </c>
      <c r="D4100" s="57">
        <v>340.22</v>
      </c>
      <c r="E4100" s="34">
        <f t="shared" si="128"/>
        <v>-8.3362481053980142E-3</v>
      </c>
      <c r="F4100" s="2"/>
    </row>
    <row r="4101" spans="1:6" x14ac:dyDescent="0.3">
      <c r="A4101" s="3">
        <v>41914</v>
      </c>
      <c r="B4101" s="4">
        <v>10418.088867</v>
      </c>
      <c r="C4101" s="5">
        <f t="shared" si="129"/>
        <v>-3.1162901710665158E-2</v>
      </c>
      <c r="D4101" s="57">
        <v>332.05</v>
      </c>
      <c r="E4101" s="34">
        <f t="shared" si="128"/>
        <v>-2.4013873376050876E-2</v>
      </c>
      <c r="F4101" s="2"/>
    </row>
    <row r="4102" spans="1:6" x14ac:dyDescent="0.3">
      <c r="A4102" s="3">
        <v>41915</v>
      </c>
      <c r="B4102" s="4">
        <v>10567.588867</v>
      </c>
      <c r="C4102" s="5">
        <f t="shared" si="129"/>
        <v>1.4350040771254235E-2</v>
      </c>
      <c r="D4102" s="57">
        <v>335.19</v>
      </c>
      <c r="E4102" s="34">
        <f t="shared" si="128"/>
        <v>9.4564071675951045E-3</v>
      </c>
      <c r="F4102" s="2"/>
    </row>
    <row r="4103" spans="1:6" x14ac:dyDescent="0.3">
      <c r="A4103" s="3">
        <v>41918</v>
      </c>
      <c r="B4103" s="4">
        <v>10645.689453000001</v>
      </c>
      <c r="C4103" s="5">
        <f t="shared" si="129"/>
        <v>7.3905776410254642E-3</v>
      </c>
      <c r="D4103" s="57">
        <v>336</v>
      </c>
      <c r="E4103" s="34">
        <f t="shared" si="128"/>
        <v>2.4165398729079079E-3</v>
      </c>
      <c r="F4103" s="2"/>
    </row>
    <row r="4104" spans="1:6" x14ac:dyDescent="0.3">
      <c r="A4104" s="3">
        <v>41919</v>
      </c>
      <c r="B4104" s="4">
        <v>10430.689453000001</v>
      </c>
      <c r="C4104" s="5">
        <f t="shared" si="129"/>
        <v>-2.0195967668342196E-2</v>
      </c>
      <c r="D4104" s="57">
        <v>330.85</v>
      </c>
      <c r="E4104" s="34">
        <f t="shared" si="128"/>
        <v>-1.5327380952380842E-2</v>
      </c>
      <c r="F4104" s="2"/>
    </row>
    <row r="4105" spans="1:6" x14ac:dyDescent="0.3">
      <c r="A4105" s="3">
        <v>41920</v>
      </c>
      <c r="B4105" s="4">
        <v>10338.989258</v>
      </c>
      <c r="C4105" s="5">
        <f t="shared" si="129"/>
        <v>-8.7913838690334423E-3</v>
      </c>
      <c r="D4105" s="57">
        <v>328</v>
      </c>
      <c r="E4105" s="34">
        <f t="shared" si="128"/>
        <v>-8.6141756082818155E-3</v>
      </c>
      <c r="F4105" s="2"/>
    </row>
    <row r="4106" spans="1:6" x14ac:dyDescent="0.3">
      <c r="A4106" s="3">
        <v>41921</v>
      </c>
      <c r="B4106" s="4">
        <v>10273.689453000001</v>
      </c>
      <c r="C4106" s="5">
        <f t="shared" si="129"/>
        <v>-6.3158789868624776E-3</v>
      </c>
      <c r="D4106" s="57">
        <v>326.67</v>
      </c>
      <c r="E4106" s="34">
        <f t="shared" si="128"/>
        <v>-4.0548780487804637E-3</v>
      </c>
      <c r="F4106" s="2"/>
    </row>
    <row r="4107" spans="1:6" x14ac:dyDescent="0.3">
      <c r="A4107" s="3">
        <v>41922</v>
      </c>
      <c r="B4107" s="4">
        <v>10150.489258</v>
      </c>
      <c r="C4107" s="5">
        <f t="shared" si="129"/>
        <v>-1.199181614001632E-2</v>
      </c>
      <c r="D4107" s="57">
        <v>321.62</v>
      </c>
      <c r="E4107" s="34">
        <f t="shared" si="128"/>
        <v>-1.5459025928306835E-2</v>
      </c>
      <c r="F4107" s="2"/>
    </row>
    <row r="4108" spans="1:6" x14ac:dyDescent="0.3">
      <c r="A4108" s="3">
        <v>41925</v>
      </c>
      <c r="B4108" s="4">
        <v>10187.289063</v>
      </c>
      <c r="C4108" s="5">
        <f t="shared" si="129"/>
        <v>3.6254217963924695E-3</v>
      </c>
      <c r="D4108" s="57">
        <v>321.56</v>
      </c>
      <c r="E4108" s="34">
        <f t="shared" si="128"/>
        <v>-1.8655556246505167E-4</v>
      </c>
      <c r="F4108" s="2"/>
    </row>
    <row r="4109" spans="1:6" x14ac:dyDescent="0.3">
      <c r="A4109" s="3">
        <v>41926</v>
      </c>
      <c r="B4109" s="4">
        <v>10204.889648</v>
      </c>
      <c r="C4109" s="5">
        <f t="shared" si="129"/>
        <v>1.7277005581322058E-3</v>
      </c>
      <c r="D4109" s="57">
        <v>321.52999999999997</v>
      </c>
      <c r="E4109" s="34">
        <f t="shared" si="128"/>
        <v>-9.3295185968456096E-5</v>
      </c>
      <c r="F4109" s="2"/>
    </row>
    <row r="4110" spans="1:6" x14ac:dyDescent="0.3">
      <c r="A4110" s="3">
        <v>41927</v>
      </c>
      <c r="B4110" s="4">
        <v>9838.4902340000008</v>
      </c>
      <c r="C4110" s="5">
        <f t="shared" si="129"/>
        <v>-3.5904299471950507E-2</v>
      </c>
      <c r="D4110" s="57">
        <v>311.36</v>
      </c>
      <c r="E4110" s="34">
        <f t="shared" si="128"/>
        <v>-3.1630018971790963E-2</v>
      </c>
      <c r="F4110" s="2"/>
    </row>
    <row r="4111" spans="1:6" x14ac:dyDescent="0.3">
      <c r="A4111" s="3">
        <v>41928</v>
      </c>
      <c r="B4111" s="4">
        <v>9669.6904300000006</v>
      </c>
      <c r="C4111" s="5">
        <f t="shared" si="129"/>
        <v>-1.7157084063229466E-2</v>
      </c>
      <c r="D4111" s="57">
        <v>310.02999999999997</v>
      </c>
      <c r="E4111" s="34">
        <f t="shared" si="128"/>
        <v>-4.2715827338131174E-3</v>
      </c>
      <c r="F4111" s="2"/>
    </row>
    <row r="4112" spans="1:6" x14ac:dyDescent="0.3">
      <c r="A4112" s="3">
        <v>41929</v>
      </c>
      <c r="B4112" s="4">
        <v>9956.7900389999995</v>
      </c>
      <c r="C4112" s="5">
        <f t="shared" si="129"/>
        <v>2.9690672217310921E-2</v>
      </c>
      <c r="D4112" s="57">
        <v>318.68</v>
      </c>
      <c r="E4112" s="34">
        <f t="shared" si="128"/>
        <v>2.7900525755572225E-2</v>
      </c>
      <c r="F4112" s="2"/>
    </row>
    <row r="4113" spans="1:6" x14ac:dyDescent="0.3">
      <c r="A4113" s="3">
        <v>41932</v>
      </c>
      <c r="B4113" s="4">
        <v>9915.1904300000006</v>
      </c>
      <c r="C4113" s="5">
        <f t="shared" si="129"/>
        <v>-4.1780140825563583E-3</v>
      </c>
      <c r="D4113" s="57">
        <v>317.01</v>
      </c>
      <c r="E4113" s="34">
        <f t="shared" si="128"/>
        <v>-5.2403665118614384E-3</v>
      </c>
      <c r="F4113" s="2"/>
    </row>
    <row r="4114" spans="1:6" x14ac:dyDescent="0.3">
      <c r="A4114" s="3">
        <v>41933</v>
      </c>
      <c r="B4114" s="4">
        <v>10152.088867</v>
      </c>
      <c r="C4114" s="5">
        <f t="shared" si="129"/>
        <v>2.389247475098677E-2</v>
      </c>
      <c r="D4114" s="57">
        <v>323.74</v>
      </c>
      <c r="E4114" s="34">
        <f t="shared" si="128"/>
        <v>2.1229614207753711E-2</v>
      </c>
      <c r="F4114" s="2"/>
    </row>
    <row r="4115" spans="1:6" x14ac:dyDescent="0.3">
      <c r="A4115" s="3">
        <v>41934</v>
      </c>
      <c r="B4115" s="4">
        <v>10249.889648</v>
      </c>
      <c r="C4115" s="5">
        <f t="shared" si="129"/>
        <v>9.6335623418257743E-3</v>
      </c>
      <c r="D4115" s="57">
        <v>326.11</v>
      </c>
      <c r="E4115" s="34">
        <f t="shared" si="128"/>
        <v>7.3206894421449231E-3</v>
      </c>
      <c r="F4115" s="2"/>
    </row>
    <row r="4116" spans="1:6" x14ac:dyDescent="0.3">
      <c r="A4116" s="3">
        <v>41935</v>
      </c>
      <c r="B4116" s="4">
        <v>10333.689453000001</v>
      </c>
      <c r="C4116" s="5">
        <f t="shared" si="129"/>
        <v>8.1756787514635221E-3</v>
      </c>
      <c r="D4116" s="57">
        <v>328.26</v>
      </c>
      <c r="E4116" s="34">
        <f t="shared" si="128"/>
        <v>6.5928674373676444E-3</v>
      </c>
      <c r="F4116" s="2"/>
    </row>
    <row r="4117" spans="1:6" x14ac:dyDescent="0.3">
      <c r="A4117" s="3">
        <v>41936</v>
      </c>
      <c r="B4117" s="4">
        <v>10339.289063</v>
      </c>
      <c r="C4117" s="5">
        <f t="shared" si="129"/>
        <v>5.4187906705216449E-4</v>
      </c>
      <c r="D4117" s="57">
        <v>327.17</v>
      </c>
      <c r="E4117" s="34">
        <f t="shared" si="128"/>
        <v>-3.320538597453182E-3</v>
      </c>
      <c r="F4117" s="2"/>
    </row>
    <row r="4118" spans="1:6" x14ac:dyDescent="0.3">
      <c r="A4118" s="3">
        <v>41939</v>
      </c>
      <c r="B4118" s="4">
        <v>10195.189453000001</v>
      </c>
      <c r="C4118" s="5">
        <f t="shared" si="129"/>
        <v>-1.3937090753722292E-2</v>
      </c>
      <c r="D4118" s="57">
        <v>325.10000000000002</v>
      </c>
      <c r="E4118" s="34">
        <f t="shared" si="128"/>
        <v>-6.3269859705963327E-3</v>
      </c>
      <c r="F4118" s="2"/>
    </row>
    <row r="4119" spans="1:6" x14ac:dyDescent="0.3">
      <c r="A4119" s="3">
        <v>41940</v>
      </c>
      <c r="B4119" s="4">
        <v>10394.789063</v>
      </c>
      <c r="C4119" s="5">
        <f t="shared" si="129"/>
        <v>1.9577822552504509E-2</v>
      </c>
      <c r="D4119" s="57">
        <v>328.25</v>
      </c>
      <c r="E4119" s="34">
        <f t="shared" si="128"/>
        <v>9.6893263611195213E-3</v>
      </c>
      <c r="F4119" s="2"/>
    </row>
    <row r="4120" spans="1:6" x14ac:dyDescent="0.3">
      <c r="A4120" s="3">
        <v>41941</v>
      </c>
      <c r="B4120" s="4">
        <v>10247.789063</v>
      </c>
      <c r="C4120" s="5">
        <f t="shared" si="129"/>
        <v>-1.4141701107071358E-2</v>
      </c>
      <c r="D4120" s="57">
        <v>328.78</v>
      </c>
      <c r="E4120" s="34">
        <f t="shared" si="128"/>
        <v>1.6146230007614282E-3</v>
      </c>
      <c r="F4120" s="2"/>
    </row>
    <row r="4121" spans="1:6" x14ac:dyDescent="0.3">
      <c r="A4121" s="3">
        <v>41942</v>
      </c>
      <c r="B4121" s="4">
        <v>10263.689453000001</v>
      </c>
      <c r="C4121" s="5">
        <f t="shared" si="129"/>
        <v>1.5515922412385752E-3</v>
      </c>
      <c r="D4121" s="57">
        <v>330.71</v>
      </c>
      <c r="E4121" s="34">
        <f t="shared" si="128"/>
        <v>5.8701867510189132E-3</v>
      </c>
      <c r="F4121" s="2"/>
    </row>
    <row r="4122" spans="1:6" x14ac:dyDescent="0.3">
      <c r="A4122" s="3">
        <v>41943</v>
      </c>
      <c r="B4122" s="4">
        <v>10477.789063</v>
      </c>
      <c r="C4122" s="5">
        <f t="shared" si="129"/>
        <v>2.0859907246844722E-2</v>
      </c>
      <c r="D4122" s="57">
        <v>336.8</v>
      </c>
      <c r="E4122" s="34">
        <f t="shared" si="128"/>
        <v>1.8414925463396958E-2</v>
      </c>
      <c r="F4122" s="2"/>
    </row>
    <row r="4123" spans="1:6" x14ac:dyDescent="0.3">
      <c r="A4123" s="3">
        <v>41946</v>
      </c>
      <c r="B4123" s="4">
        <v>10374.389648</v>
      </c>
      <c r="C4123" s="5">
        <f t="shared" si="129"/>
        <v>-9.8684383106291129E-3</v>
      </c>
      <c r="D4123" s="57">
        <v>334.25</v>
      </c>
      <c r="E4123" s="34">
        <f t="shared" si="128"/>
        <v>-7.5712589073634318E-3</v>
      </c>
      <c r="F4123" s="2"/>
    </row>
    <row r="4124" spans="1:6" x14ac:dyDescent="0.3">
      <c r="A4124" s="3">
        <v>41947</v>
      </c>
      <c r="B4124" s="4">
        <v>10154.389648</v>
      </c>
      <c r="C4124" s="5">
        <f t="shared" si="129"/>
        <v>-2.1206066811112367E-2</v>
      </c>
      <c r="D4124" s="57">
        <v>330.88</v>
      </c>
      <c r="E4124" s="34">
        <f t="shared" si="128"/>
        <v>-1.0082273747195281E-2</v>
      </c>
      <c r="F4124" s="2"/>
    </row>
    <row r="4125" spans="1:6" x14ac:dyDescent="0.3">
      <c r="A4125" s="3">
        <v>41948</v>
      </c>
      <c r="B4125" s="4">
        <v>10276.889648</v>
      </c>
      <c r="C4125" s="5">
        <f t="shared" si="129"/>
        <v>1.206374821593803E-2</v>
      </c>
      <c r="D4125" s="57">
        <v>336.36</v>
      </c>
      <c r="E4125" s="34">
        <f t="shared" si="128"/>
        <v>1.65618955512572E-2</v>
      </c>
      <c r="F4125" s="2"/>
    </row>
    <row r="4126" spans="1:6" x14ac:dyDescent="0.3">
      <c r="A4126" s="3">
        <v>41949</v>
      </c>
      <c r="B4126" s="4">
        <v>10261.789063</v>
      </c>
      <c r="C4126" s="5">
        <f t="shared" si="129"/>
        <v>-1.4693730804961058E-3</v>
      </c>
      <c r="D4126" s="57">
        <v>337.08</v>
      </c>
      <c r="E4126" s="34">
        <f t="shared" si="128"/>
        <v>2.1405636817695139E-3</v>
      </c>
      <c r="F4126" s="2"/>
    </row>
    <row r="4127" spans="1:6" x14ac:dyDescent="0.3">
      <c r="A4127" s="3">
        <v>41950</v>
      </c>
      <c r="B4127" s="4">
        <v>10126.289063</v>
      </c>
      <c r="C4127" s="5">
        <f t="shared" si="129"/>
        <v>-1.3204325207634593E-2</v>
      </c>
      <c r="D4127" s="57">
        <v>335.25</v>
      </c>
      <c r="E4127" s="34">
        <f t="shared" si="128"/>
        <v>-5.4289782840868384E-3</v>
      </c>
      <c r="F4127" s="2"/>
    </row>
    <row r="4128" spans="1:6" x14ac:dyDescent="0.3">
      <c r="A4128" s="3">
        <v>41953</v>
      </c>
      <c r="B4128" s="4">
        <v>10272.989258</v>
      </c>
      <c r="C4128" s="5">
        <f t="shared" si="129"/>
        <v>1.4487063729596628E-2</v>
      </c>
      <c r="D4128" s="57">
        <v>337.71</v>
      </c>
      <c r="E4128" s="34">
        <f t="shared" si="128"/>
        <v>7.337807606264013E-3</v>
      </c>
      <c r="F4128" s="2"/>
    </row>
    <row r="4129" spans="1:6" x14ac:dyDescent="0.3">
      <c r="A4129" s="3">
        <v>41954</v>
      </c>
      <c r="B4129" s="4">
        <v>10338.789063</v>
      </c>
      <c r="C4129" s="5">
        <f t="shared" si="129"/>
        <v>6.4051274023049221E-3</v>
      </c>
      <c r="D4129" s="57">
        <v>338.93</v>
      </c>
      <c r="E4129" s="34">
        <f t="shared" si="128"/>
        <v>3.6125669953510631E-3</v>
      </c>
      <c r="F4129" s="2"/>
    </row>
    <row r="4130" spans="1:6" x14ac:dyDescent="0.3">
      <c r="A4130" s="3">
        <v>41955</v>
      </c>
      <c r="B4130" s="4">
        <v>10157.289063</v>
      </c>
      <c r="C4130" s="5">
        <f t="shared" si="129"/>
        <v>-1.7555247417663677E-2</v>
      </c>
      <c r="D4130" s="57">
        <v>335.09</v>
      </c>
      <c r="E4130" s="34">
        <f t="shared" si="128"/>
        <v>-1.1329773109491681E-2</v>
      </c>
      <c r="F4130" s="2"/>
    </row>
    <row r="4131" spans="1:6" x14ac:dyDescent="0.3">
      <c r="A4131" s="3">
        <v>41956</v>
      </c>
      <c r="B4131" s="4">
        <v>10140.389648</v>
      </c>
      <c r="C4131" s="5">
        <f t="shared" si="129"/>
        <v>-1.6637721832254426E-3</v>
      </c>
      <c r="D4131" s="57">
        <v>335.86</v>
      </c>
      <c r="E4131" s="34">
        <f t="shared" si="128"/>
        <v>2.2978901190726653E-3</v>
      </c>
      <c r="F4131" s="2"/>
    </row>
    <row r="4132" spans="1:6" x14ac:dyDescent="0.3">
      <c r="A4132" s="3">
        <v>41957</v>
      </c>
      <c r="B4132" s="4">
        <v>10147.989258</v>
      </c>
      <c r="C4132" s="5">
        <f t="shared" si="129"/>
        <v>7.4943964322882195E-4</v>
      </c>
      <c r="D4132" s="57">
        <v>335.63</v>
      </c>
      <c r="E4132" s="34">
        <f t="shared" si="128"/>
        <v>-6.8480914666835258E-4</v>
      </c>
      <c r="F4132" s="2"/>
    </row>
    <row r="4133" spans="1:6" x14ac:dyDescent="0.3">
      <c r="A4133" s="3">
        <v>41960</v>
      </c>
      <c r="B4133" s="4">
        <v>10308.989258</v>
      </c>
      <c r="C4133" s="5">
        <f t="shared" si="129"/>
        <v>1.5865211906198828E-2</v>
      </c>
      <c r="D4133" s="57">
        <v>337.25</v>
      </c>
      <c r="E4133" s="34">
        <f t="shared" si="128"/>
        <v>4.8267437356612763E-3</v>
      </c>
      <c r="F4133" s="2"/>
    </row>
    <row r="4134" spans="1:6" x14ac:dyDescent="0.3">
      <c r="A4134" s="3">
        <v>41961</v>
      </c>
      <c r="B4134" s="4">
        <v>10432.889648</v>
      </c>
      <c r="C4134" s="5">
        <f t="shared" si="129"/>
        <v>1.201867485736785E-2</v>
      </c>
      <c r="D4134" s="57">
        <v>339.3</v>
      </c>
      <c r="E4134" s="34">
        <f t="shared" si="128"/>
        <v>6.0785767234989851E-3</v>
      </c>
      <c r="F4134" s="2"/>
    </row>
    <row r="4135" spans="1:6" x14ac:dyDescent="0.3">
      <c r="A4135" s="3">
        <v>41962</v>
      </c>
      <c r="B4135" s="4">
        <v>10376.789063</v>
      </c>
      <c r="C4135" s="5">
        <f t="shared" si="129"/>
        <v>-5.3772815483345004E-3</v>
      </c>
      <c r="D4135" s="57">
        <v>339.15</v>
      </c>
      <c r="E4135" s="34">
        <f t="shared" si="128"/>
        <v>-4.4208664898326422E-4</v>
      </c>
      <c r="F4135" s="2"/>
    </row>
    <row r="4136" spans="1:6" x14ac:dyDescent="0.3">
      <c r="A4136" s="3">
        <v>41963</v>
      </c>
      <c r="B4136" s="4">
        <v>10209.189453000001</v>
      </c>
      <c r="C4136" s="5">
        <f t="shared" si="129"/>
        <v>-1.6151394133817498E-2</v>
      </c>
      <c r="D4136" s="57">
        <v>338.28</v>
      </c>
      <c r="E4136" s="34">
        <f t="shared" si="128"/>
        <v>-2.5652366209641952E-3</v>
      </c>
      <c r="F4136" s="2"/>
    </row>
    <row r="4137" spans="1:6" x14ac:dyDescent="0.3">
      <c r="A4137" s="3">
        <v>41964</v>
      </c>
      <c r="B4137" s="4">
        <v>10520.789063</v>
      </c>
      <c r="C4137" s="5">
        <f t="shared" si="129"/>
        <v>3.0521483750939105E-2</v>
      </c>
      <c r="D4137" s="57">
        <v>345.24</v>
      </c>
      <c r="E4137" s="34">
        <f t="shared" si="128"/>
        <v>2.0574671869457273E-2</v>
      </c>
      <c r="F4137" s="2"/>
    </row>
    <row r="4138" spans="1:6" x14ac:dyDescent="0.3">
      <c r="A4138" s="3">
        <v>41967</v>
      </c>
      <c r="B4138" s="4">
        <v>10642.489258</v>
      </c>
      <c r="C4138" s="5">
        <f t="shared" si="129"/>
        <v>1.1567591962089674E-2</v>
      </c>
      <c r="D4138" s="57">
        <v>345.72</v>
      </c>
      <c r="E4138" s="34">
        <f t="shared" si="128"/>
        <v>1.3903371567605127E-3</v>
      </c>
      <c r="F4138" s="2"/>
    </row>
    <row r="4139" spans="1:6" x14ac:dyDescent="0.3">
      <c r="A4139" s="3">
        <v>41968</v>
      </c>
      <c r="B4139" s="4">
        <v>10699.588867</v>
      </c>
      <c r="C4139" s="5">
        <f t="shared" si="129"/>
        <v>5.3652493900409048E-3</v>
      </c>
      <c r="D4139" s="57">
        <v>346.28</v>
      </c>
      <c r="E4139" s="34">
        <f t="shared" si="128"/>
        <v>1.619807937058626E-3</v>
      </c>
      <c r="F4139" s="2"/>
    </row>
    <row r="4140" spans="1:6" x14ac:dyDescent="0.3">
      <c r="A4140" s="3">
        <v>41969</v>
      </c>
      <c r="B4140" s="4">
        <v>10646.989258</v>
      </c>
      <c r="C4140" s="5">
        <f t="shared" si="129"/>
        <v>-4.9160402005941073E-3</v>
      </c>
      <c r="D4140" s="57">
        <v>346.28</v>
      </c>
      <c r="E4140" s="34">
        <f t="shared" si="128"/>
        <v>0</v>
      </c>
      <c r="F4140" s="2"/>
    </row>
    <row r="4141" spans="1:6" x14ac:dyDescent="0.3">
      <c r="A4141" s="3">
        <v>41970</v>
      </c>
      <c r="B4141" s="4">
        <v>10727.588867</v>
      </c>
      <c r="C4141" s="5">
        <f t="shared" si="129"/>
        <v>7.5701784839727893E-3</v>
      </c>
      <c r="D4141" s="57">
        <v>347.49</v>
      </c>
      <c r="E4141" s="34">
        <f t="shared" si="128"/>
        <v>3.4942820838628208E-3</v>
      </c>
      <c r="F4141" s="2"/>
    </row>
    <row r="4142" spans="1:6" x14ac:dyDescent="0.3">
      <c r="A4142" s="3">
        <v>41971</v>
      </c>
      <c r="B4142" s="4">
        <v>10770.689453000001</v>
      </c>
      <c r="C4142" s="5">
        <f t="shared" si="129"/>
        <v>4.0177328320798456E-3</v>
      </c>
      <c r="D4142" s="57">
        <v>347.25</v>
      </c>
      <c r="E4142" s="34">
        <f t="shared" si="128"/>
        <v>-6.906673573340294E-4</v>
      </c>
      <c r="F4142" s="2"/>
    </row>
    <row r="4143" spans="1:6" x14ac:dyDescent="0.3">
      <c r="A4143" s="3">
        <v>41974</v>
      </c>
      <c r="B4143" s="4">
        <v>10672.789063</v>
      </c>
      <c r="C4143" s="5">
        <f t="shared" si="129"/>
        <v>-9.0895193318132339E-3</v>
      </c>
      <c r="D4143" s="57">
        <v>345.64</v>
      </c>
      <c r="E4143" s="34">
        <f t="shared" si="128"/>
        <v>-4.6364290856731882E-3</v>
      </c>
      <c r="F4143" s="2"/>
    </row>
    <row r="4144" spans="1:6" x14ac:dyDescent="0.3">
      <c r="A4144" s="3">
        <v>41975</v>
      </c>
      <c r="B4144" s="4">
        <v>10749.189453000001</v>
      </c>
      <c r="C4144" s="5">
        <f t="shared" si="129"/>
        <v>7.1584278063605566E-3</v>
      </c>
      <c r="D4144" s="57">
        <v>347.37</v>
      </c>
      <c r="E4144" s="34">
        <f t="shared" si="128"/>
        <v>5.0052077305868803E-3</v>
      </c>
      <c r="F4144" s="2"/>
    </row>
    <row r="4145" spans="1:6" x14ac:dyDescent="0.3">
      <c r="A4145" s="3">
        <v>41976</v>
      </c>
      <c r="B4145" s="4">
        <v>10875.889648</v>
      </c>
      <c r="C4145" s="5">
        <f t="shared" si="129"/>
        <v>1.1786953384158583E-2</v>
      </c>
      <c r="D4145" s="57">
        <v>349.34</v>
      </c>
      <c r="E4145" s="34">
        <f t="shared" si="128"/>
        <v>5.6711863430922715E-3</v>
      </c>
      <c r="F4145" s="2"/>
    </row>
    <row r="4146" spans="1:6" x14ac:dyDescent="0.3">
      <c r="A4146" s="3">
        <v>41977</v>
      </c>
      <c r="B4146" s="4">
        <v>10619.889648</v>
      </c>
      <c r="C4146" s="5">
        <f t="shared" si="129"/>
        <v>-2.3538304293762025E-2</v>
      </c>
      <c r="D4146" s="57">
        <v>344.84</v>
      </c>
      <c r="E4146" s="34">
        <f t="shared" si="128"/>
        <v>-1.2881433560428257E-2</v>
      </c>
      <c r="F4146" s="2"/>
    </row>
    <row r="4147" spans="1:6" x14ac:dyDescent="0.3">
      <c r="A4147" s="3">
        <v>41978</v>
      </c>
      <c r="B4147" s="4">
        <v>10900.689453000001</v>
      </c>
      <c r="C4147" s="5">
        <f t="shared" si="129"/>
        <v>2.6440934351223078E-2</v>
      </c>
      <c r="D4147" s="57">
        <v>350.97</v>
      </c>
      <c r="E4147" s="34">
        <f t="shared" si="128"/>
        <v>1.7776360051038331E-2</v>
      </c>
      <c r="F4147" s="2"/>
    </row>
    <row r="4148" spans="1:6" x14ac:dyDescent="0.3">
      <c r="A4148" s="3">
        <v>41981</v>
      </c>
      <c r="B4148" s="4">
        <v>10805.189453000001</v>
      </c>
      <c r="C4148" s="5">
        <f t="shared" si="129"/>
        <v>-8.7609137396090775E-3</v>
      </c>
      <c r="D4148" s="57">
        <v>348.61</v>
      </c>
      <c r="E4148" s="34">
        <f t="shared" si="128"/>
        <v>-6.7242214434282133E-3</v>
      </c>
      <c r="F4148" s="2"/>
    </row>
    <row r="4149" spans="1:6" x14ac:dyDescent="0.3">
      <c r="A4149" s="3">
        <v>41982</v>
      </c>
      <c r="B4149" s="4">
        <v>10461.588867</v>
      </c>
      <c r="C4149" s="5">
        <f t="shared" si="129"/>
        <v>-3.1799589215402602E-2</v>
      </c>
      <c r="D4149" s="57">
        <v>340.48</v>
      </c>
      <c r="E4149" s="34">
        <f t="shared" si="128"/>
        <v>-2.3321189868334202E-2</v>
      </c>
      <c r="F4149" s="2"/>
    </row>
    <row r="4150" spans="1:6" x14ac:dyDescent="0.3">
      <c r="A4150" s="3">
        <v>41983</v>
      </c>
      <c r="B4150" s="4">
        <v>10396.889648</v>
      </c>
      <c r="C4150" s="5">
        <f t="shared" si="129"/>
        <v>-6.1844543713706068E-3</v>
      </c>
      <c r="D4150" s="57">
        <v>339.32</v>
      </c>
      <c r="E4150" s="34">
        <f t="shared" si="128"/>
        <v>-3.4069548872180944E-3</v>
      </c>
      <c r="F4150" s="2"/>
    </row>
    <row r="4151" spans="1:6" x14ac:dyDescent="0.3">
      <c r="A4151" s="3">
        <v>41984</v>
      </c>
      <c r="B4151" s="4">
        <v>10431.789063</v>
      </c>
      <c r="C4151" s="5">
        <f t="shared" si="129"/>
        <v>3.3567168818333659E-3</v>
      </c>
      <c r="D4151" s="57">
        <v>339.31</v>
      </c>
      <c r="E4151" s="34">
        <f t="shared" si="128"/>
        <v>-2.9470706118139844E-5</v>
      </c>
      <c r="F4151" s="2"/>
    </row>
    <row r="4152" spans="1:6" x14ac:dyDescent="0.3">
      <c r="A4152" s="6">
        <v>41985</v>
      </c>
      <c r="B4152" s="7">
        <v>10144.989258</v>
      </c>
      <c r="C4152" s="8">
        <f t="shared" si="129"/>
        <v>-2.7492868506825641E-2</v>
      </c>
      <c r="D4152" s="67">
        <v>330.54</v>
      </c>
      <c r="E4152" s="46">
        <f t="shared" si="128"/>
        <v>-2.5846570982287487E-2</v>
      </c>
      <c r="F4152" s="73">
        <f>C4152-('Analyse Spain'!$G$11+'Analyse Spain'!$G$12*E4152)</f>
        <v>-2.1623969965489098E-3</v>
      </c>
    </row>
    <row r="4153" spans="1:6" x14ac:dyDescent="0.3">
      <c r="A4153" s="6">
        <v>41988</v>
      </c>
      <c r="B4153" s="7">
        <v>9903.890625</v>
      </c>
      <c r="C4153" s="8">
        <f t="shared" si="129"/>
        <v>-2.3765292093323565E-2</v>
      </c>
      <c r="D4153" s="67">
        <v>323.29000000000002</v>
      </c>
      <c r="E4153" s="46">
        <f t="shared" si="128"/>
        <v>-2.1933805288316122E-2</v>
      </c>
      <c r="F4153" s="73">
        <f>C4153-('Analyse Spain'!$G$11+'Analyse Spain'!$G$12*E4153)</f>
        <v>-2.1997432845414673E-3</v>
      </c>
    </row>
    <row r="4154" spans="1:6" x14ac:dyDescent="0.3">
      <c r="A4154" s="6">
        <v>41989</v>
      </c>
      <c r="B4154" s="7">
        <v>10081.890625</v>
      </c>
      <c r="C4154" s="8">
        <f t="shared" si="129"/>
        <v>1.7972734831166459E-2</v>
      </c>
      <c r="D4154" s="67">
        <v>328.88</v>
      </c>
      <c r="E4154" s="46">
        <f t="shared" si="128"/>
        <v>1.7290977141266373E-2</v>
      </c>
      <c r="F4154" s="73">
        <f>C4154-('Analyse Spain'!$G$11+'Analyse Spain'!$G$12*E4154)</f>
        <v>1.7956010004386708E-3</v>
      </c>
    </row>
    <row r="4155" spans="1:6" x14ac:dyDescent="0.3">
      <c r="A4155" s="6">
        <v>41990</v>
      </c>
      <c r="B4155" s="7">
        <v>10049.490234000001</v>
      </c>
      <c r="C4155" s="8">
        <f t="shared" si="129"/>
        <v>-3.2137217318799483E-3</v>
      </c>
      <c r="D4155" s="67">
        <v>329.34</v>
      </c>
      <c r="E4155" s="46">
        <f t="shared" si="128"/>
        <v>1.398686450985176E-3</v>
      </c>
      <c r="F4155" s="73">
        <f>C4155-('Analyse Spain'!$G$11+'Analyse Spain'!$G$12*E4155)</f>
        <v>-4.0990515860036235E-3</v>
      </c>
    </row>
    <row r="4156" spans="1:6" x14ac:dyDescent="0.3">
      <c r="A4156" s="6">
        <v>41991</v>
      </c>
      <c r="B4156" s="7">
        <v>10391.289063</v>
      </c>
      <c r="C4156" s="8">
        <f t="shared" si="129"/>
        <v>3.4011558899137651E-2</v>
      </c>
      <c r="D4156" s="67">
        <v>339.05</v>
      </c>
      <c r="E4156" s="46">
        <f t="shared" si="128"/>
        <v>2.9483208841926345E-2</v>
      </c>
      <c r="F4156" s="73">
        <f>C4156-('Analyse Spain'!$G$11+'Analyse Spain'!$G$12*E4156)</f>
        <v>6.1028741650622706E-3</v>
      </c>
    </row>
    <row r="4157" spans="1:6" x14ac:dyDescent="0.3">
      <c r="A4157" s="6">
        <v>41992</v>
      </c>
      <c r="B4157" s="7">
        <v>10363.588867</v>
      </c>
      <c r="C4157" s="8">
        <f t="shared" si="129"/>
        <v>-2.6657131595569927E-3</v>
      </c>
      <c r="D4157" s="67">
        <v>340.3</v>
      </c>
      <c r="E4157" s="46">
        <f t="shared" si="128"/>
        <v>3.6867718625570589E-3</v>
      </c>
      <c r="F4157" s="73">
        <f>C4157-('Analyse Spain'!$G$11+'Analyse Spain'!$G$12*E4157)</f>
        <v>-5.7526736204554351E-3</v>
      </c>
    </row>
    <row r="4158" spans="1:6" x14ac:dyDescent="0.3">
      <c r="A4158" s="6">
        <v>41995</v>
      </c>
      <c r="B4158" s="7">
        <v>10370.989258</v>
      </c>
      <c r="C4158" s="8">
        <f t="shared" si="129"/>
        <v>7.1407608840634573E-4</v>
      </c>
      <c r="D4158" s="67">
        <v>341.97</v>
      </c>
      <c r="E4158" s="46">
        <f t="shared" si="128"/>
        <v>4.907434616514994E-3</v>
      </c>
      <c r="F4158" s="73">
        <f>C4158-('Analyse Spain'!$G$11+'Analyse Spain'!$G$12*E4158)</f>
        <v>-3.5474246523575798E-3</v>
      </c>
    </row>
    <row r="4159" spans="1:6" x14ac:dyDescent="0.3">
      <c r="A4159" s="6">
        <v>41996</v>
      </c>
      <c r="B4159" s="7">
        <v>10477.689453000001</v>
      </c>
      <c r="C4159" s="8">
        <f t="shared" si="129"/>
        <v>1.0288333383210668E-2</v>
      </c>
      <c r="D4159" s="67">
        <v>344.06</v>
      </c>
      <c r="E4159" s="46">
        <f t="shared" si="128"/>
        <v>6.1116472205162697E-3</v>
      </c>
      <c r="F4159" s="73">
        <f>C4159-('Analyse Spain'!$G$11+'Analyse Spain'!$G$12*E4159)</f>
        <v>4.8681209472343726E-3</v>
      </c>
    </row>
    <row r="4160" spans="1:6" x14ac:dyDescent="0.3">
      <c r="A4160" s="6">
        <v>41997</v>
      </c>
      <c r="B4160" s="7">
        <v>10481.789063</v>
      </c>
      <c r="C4160" s="8">
        <f t="shared" si="129"/>
        <v>3.912704244948273E-4</v>
      </c>
      <c r="D4160" s="67">
        <v>343.89</v>
      </c>
      <c r="E4160" s="46">
        <f t="shared" si="128"/>
        <v>-4.9409986630244429E-4</v>
      </c>
      <c r="F4160" s="73">
        <f>C4160-('Analyse Spain'!$G$11+'Analyse Spain'!$G$12*E4160)</f>
        <v>1.3272083723288161E-3</v>
      </c>
    </row>
    <row r="4161" spans="1:6" x14ac:dyDescent="0.3">
      <c r="A4161" s="6">
        <v>42002</v>
      </c>
      <c r="B4161" s="7">
        <v>10394.189453000001</v>
      </c>
      <c r="C4161" s="8">
        <f t="shared" si="129"/>
        <v>-8.3573147173148232E-3</v>
      </c>
      <c r="D4161" s="67">
        <v>344.27</v>
      </c>
      <c r="E4161" s="46">
        <f t="shared" si="128"/>
        <v>1.1050045072551473E-3</v>
      </c>
      <c r="F4161" s="73">
        <f>C4161-('Analyse Spain'!$G$11+'Analyse Spain'!$G$12*E4161)</f>
        <v>-8.9600593354577547E-3</v>
      </c>
    </row>
    <row r="4162" spans="1:6" x14ac:dyDescent="0.3">
      <c r="A4162" s="6">
        <v>42003</v>
      </c>
      <c r="B4162" s="7">
        <v>10279.189453000001</v>
      </c>
      <c r="C4162" s="8">
        <f t="shared" si="129"/>
        <v>-1.1063873765241872E-2</v>
      </c>
      <c r="D4162" s="67">
        <v>341.02</v>
      </c>
      <c r="E4162" s="46">
        <f t="shared" ref="E4162:E4225" si="130">D4162/D4161-1</f>
        <v>-9.4402649083568102E-3</v>
      </c>
      <c r="F4162" s="73">
        <f>C4162-('Analyse Spain'!$G$11+'Analyse Spain'!$G$12*E4162)</f>
        <v>-1.5197996568288141E-3</v>
      </c>
    </row>
    <row r="4163" spans="1:6" x14ac:dyDescent="0.3">
      <c r="A4163" s="6">
        <v>42004</v>
      </c>
      <c r="B4163" s="7">
        <v>10279.489258</v>
      </c>
      <c r="C4163" s="8">
        <f t="shared" ref="C4163:C4226" si="131">B4163/B4162-1</f>
        <v>2.9166210173459106E-5</v>
      </c>
      <c r="D4163" s="67">
        <v>342.54</v>
      </c>
      <c r="E4163" s="46">
        <f t="shared" si="130"/>
        <v>4.45721658553766E-3</v>
      </c>
      <c r="F4163" s="73">
        <f>C4163-('Analyse Spain'!$G$11+'Analyse Spain'!$G$12*E4163)</f>
        <v>-3.7991278890426674E-3</v>
      </c>
    </row>
    <row r="4164" spans="1:6" x14ac:dyDescent="0.3">
      <c r="A4164" s="6">
        <v>42006</v>
      </c>
      <c r="B4164" s="7">
        <v>10350.789063</v>
      </c>
      <c r="C4164" s="8">
        <f t="shared" si="131"/>
        <v>6.936123304424946E-3</v>
      </c>
      <c r="D4164" s="67">
        <v>341.33</v>
      </c>
      <c r="E4164" s="46">
        <f t="shared" si="130"/>
        <v>-3.5324341682724247E-3</v>
      </c>
      <c r="F4164" s="73">
        <f>C4164-('Analyse Spain'!$G$11+'Analyse Spain'!$G$12*E4164)</f>
        <v>1.079559275986787E-2</v>
      </c>
    </row>
    <row r="4165" spans="1:6" x14ac:dyDescent="0.3">
      <c r="A4165" s="6">
        <v>42009</v>
      </c>
      <c r="B4165" s="7">
        <v>9993.2900389999995</v>
      </c>
      <c r="C4165" s="8">
        <f t="shared" si="131"/>
        <v>-3.4538335369804662E-2</v>
      </c>
      <c r="D4165" s="67">
        <v>333.99</v>
      </c>
      <c r="E4165" s="46">
        <f t="shared" si="130"/>
        <v>-2.1504116251135241E-2</v>
      </c>
      <c r="F4165" s="73">
        <f>C4165-('Analyse Spain'!$G$11+'Analyse Spain'!$G$12*E4165)</f>
        <v>-1.3386239892296203E-2</v>
      </c>
    </row>
    <row r="4166" spans="1:6" x14ac:dyDescent="0.3">
      <c r="A4166" s="6">
        <v>42010</v>
      </c>
      <c r="B4166" s="7">
        <v>9871.0898440000001</v>
      </c>
      <c r="C4166" s="8">
        <f t="shared" si="131"/>
        <v>-1.2228224591010473E-2</v>
      </c>
      <c r="D4166" s="67">
        <v>331.61</v>
      </c>
      <c r="E4166" s="46">
        <f t="shared" si="130"/>
        <v>-7.1259618551453574E-3</v>
      </c>
      <c r="F4166" s="73">
        <f>C4166-('Analyse Spain'!$G$11+'Analyse Spain'!$G$12*E4166)</f>
        <v>-4.9110081031799729E-3</v>
      </c>
    </row>
    <row r="4167" spans="1:6" x14ac:dyDescent="0.3">
      <c r="A4167" s="6">
        <v>42011</v>
      </c>
      <c r="B4167" s="7">
        <v>9891.390625</v>
      </c>
      <c r="C4167" s="8">
        <f t="shared" si="131"/>
        <v>2.0565896289901353E-3</v>
      </c>
      <c r="D4167" s="67">
        <v>333.2</v>
      </c>
      <c r="E4167" s="46">
        <f t="shared" si="130"/>
        <v>4.7947890594373099E-3</v>
      </c>
      <c r="F4167" s="73">
        <f>C4167-('Analyse Spain'!$G$11+'Analyse Spain'!$G$12*E4167)</f>
        <v>-2.0965218423325549E-3</v>
      </c>
    </row>
    <row r="4168" spans="1:6" x14ac:dyDescent="0.3">
      <c r="A4168" s="6">
        <v>42012</v>
      </c>
      <c r="B4168" s="7">
        <v>10114.990234000001</v>
      </c>
      <c r="C4168" s="8">
        <f t="shared" si="131"/>
        <v>2.2605477579144884E-2</v>
      </c>
      <c r="D4168" s="67">
        <v>342.35</v>
      </c>
      <c r="E4168" s="46">
        <f t="shared" si="130"/>
        <v>2.7460984393757659E-2</v>
      </c>
      <c r="F4168" s="73">
        <f>C4168-('Analyse Spain'!$G$11+'Analyse Spain'!$G$12*E4168)</f>
        <v>-3.3573920134416131E-3</v>
      </c>
    </row>
    <row r="4169" spans="1:6" x14ac:dyDescent="0.3">
      <c r="A4169" s="6">
        <v>42013</v>
      </c>
      <c r="B4169" s="7">
        <v>9718.9902340000008</v>
      </c>
      <c r="C4169" s="8">
        <f t="shared" si="131"/>
        <v>-3.9149815357102935E-2</v>
      </c>
      <c r="D4169" s="67">
        <v>337.93</v>
      </c>
      <c r="E4169" s="46">
        <f t="shared" si="130"/>
        <v>-1.2910763838177353E-2</v>
      </c>
      <c r="F4169" s="73">
        <f>C4169-('Analyse Spain'!$G$11+'Analyse Spain'!$G$12*E4169)</f>
        <v>-2.6266374358787418E-2</v>
      </c>
    </row>
    <row r="4170" spans="1:6" x14ac:dyDescent="0.3">
      <c r="A4170" s="6">
        <v>42016</v>
      </c>
      <c r="B4170" s="7">
        <v>9797.4902340000008</v>
      </c>
      <c r="C4170" s="8">
        <f t="shared" si="131"/>
        <v>8.0769707665084844E-3</v>
      </c>
      <c r="D4170" s="67">
        <v>339.87</v>
      </c>
      <c r="E4170" s="46">
        <f t="shared" si="130"/>
        <v>5.7408339005118325E-3</v>
      </c>
      <c r="F4170" s="73">
        <f>C4170-('Analyse Spain'!$G$11+'Analyse Spain'!$G$12*E4170)</f>
        <v>3.0135605506733873E-3</v>
      </c>
    </row>
    <row r="4171" spans="1:6" x14ac:dyDescent="0.3">
      <c r="A4171" s="6">
        <v>42017</v>
      </c>
      <c r="B4171" s="7">
        <v>9965.9902340000008</v>
      </c>
      <c r="C4171" s="8">
        <f t="shared" si="131"/>
        <v>1.7198282006473331E-2</v>
      </c>
      <c r="D4171" s="67">
        <v>344.77</v>
      </c>
      <c r="E4171" s="46">
        <f t="shared" si="130"/>
        <v>1.4417277194221256E-2</v>
      </c>
      <c r="F4171" s="73">
        <f>C4171-('Analyse Spain'!$G$11+'Analyse Spain'!$G$12*E4171)</f>
        <v>3.7862660013756252E-3</v>
      </c>
    </row>
    <row r="4172" spans="1:6" x14ac:dyDescent="0.3">
      <c r="A4172" s="6">
        <v>42018</v>
      </c>
      <c r="B4172" s="7">
        <v>9845.9902340000008</v>
      </c>
      <c r="C4172" s="8">
        <f t="shared" si="131"/>
        <v>-1.2040950992567523E-2</v>
      </c>
      <c r="D4172" s="67">
        <v>339.67</v>
      </c>
      <c r="E4172" s="46">
        <f t="shared" si="130"/>
        <v>-1.4792470342547159E-2</v>
      </c>
      <c r="F4172" s="73">
        <f>C4172-('Analyse Spain'!$G$11+'Analyse Spain'!$G$12*E4172)</f>
        <v>2.6530966430857398E-3</v>
      </c>
    </row>
    <row r="4173" spans="1:6" x14ac:dyDescent="0.3">
      <c r="A4173" s="6">
        <v>42019</v>
      </c>
      <c r="B4173" s="7">
        <v>9982.4902340000008</v>
      </c>
      <c r="C4173" s="8">
        <f t="shared" si="131"/>
        <v>1.3863511618023017E-2</v>
      </c>
      <c r="D4173" s="67">
        <v>348.45</v>
      </c>
      <c r="E4173" s="46">
        <f t="shared" si="130"/>
        <v>2.584861777607661E-2</v>
      </c>
      <c r="F4173" s="73">
        <f>C4173-('Analyse Spain'!$G$11+'Analyse Spain'!$G$12*E4173)</f>
        <v>-1.0547914275444829E-2</v>
      </c>
    </row>
    <row r="4174" spans="1:6" x14ac:dyDescent="0.3">
      <c r="A4174" s="6">
        <v>42020</v>
      </c>
      <c r="B4174" s="7">
        <v>10038.890625</v>
      </c>
      <c r="C4174" s="8">
        <f t="shared" si="131"/>
        <v>5.6499319987213248E-3</v>
      </c>
      <c r="D4174" s="67">
        <v>352.4</v>
      </c>
      <c r="E4174" s="46">
        <f t="shared" si="130"/>
        <v>1.133591620031571E-2</v>
      </c>
      <c r="F4174" s="73">
        <f>C4174-('Analyse Spain'!$G$11+'Analyse Spain'!$G$12*E4174)</f>
        <v>-4.7971515609377107E-3</v>
      </c>
    </row>
    <row r="4175" spans="1:6" x14ac:dyDescent="0.3">
      <c r="A4175" s="6">
        <v>42023</v>
      </c>
      <c r="B4175" s="7">
        <v>10157.489258</v>
      </c>
      <c r="C4175" s="8">
        <f t="shared" si="131"/>
        <v>1.1813918233619436E-2</v>
      </c>
      <c r="D4175" s="67">
        <v>353.18</v>
      </c>
      <c r="E4175" s="46">
        <f t="shared" si="130"/>
        <v>2.2133938706017098E-3</v>
      </c>
      <c r="F4175" s="73">
        <f>C4175-('Analyse Spain'!$G$11+'Analyse Spain'!$G$12*E4175)</f>
        <v>1.0144664500814143E-2</v>
      </c>
    </row>
    <row r="4176" spans="1:6" x14ac:dyDescent="0.3">
      <c r="A4176" s="6">
        <v>42024</v>
      </c>
      <c r="B4176" s="7">
        <v>10283.889648</v>
      </c>
      <c r="C4176" s="8">
        <f t="shared" si="131"/>
        <v>1.2444058446869466E-2</v>
      </c>
      <c r="D4176" s="67">
        <v>355.96</v>
      </c>
      <c r="E4176" s="46">
        <f t="shared" si="130"/>
        <v>7.8713403930006365E-3</v>
      </c>
      <c r="F4176" s="73">
        <f>C4176-('Analyse Spain'!$G$11+'Analyse Spain'!$G$12*E4176)</f>
        <v>5.3306424584905285E-3</v>
      </c>
    </row>
    <row r="4177" spans="1:6" x14ac:dyDescent="0.3">
      <c r="A4177" s="6">
        <v>42025</v>
      </c>
      <c r="B4177" s="7">
        <v>10335.289063</v>
      </c>
      <c r="C4177" s="8">
        <f t="shared" si="131"/>
        <v>4.9980519783188182E-3</v>
      </c>
      <c r="D4177" s="67">
        <v>358.12</v>
      </c>
      <c r="E4177" s="46">
        <f t="shared" si="130"/>
        <v>6.0680975390494662E-3</v>
      </c>
      <c r="F4177" s="73">
        <f>C4177-('Analyse Spain'!$G$11+'Analyse Spain'!$G$12*E4177)</f>
        <v>-3.8025629134109083E-4</v>
      </c>
    </row>
    <row r="4178" spans="1:6" x14ac:dyDescent="0.3">
      <c r="A4178" s="6">
        <v>42026</v>
      </c>
      <c r="B4178" s="7">
        <v>10510.588867</v>
      </c>
      <c r="C4178" s="8">
        <f t="shared" si="131"/>
        <v>1.696128699753241E-2</v>
      </c>
      <c r="D4178" s="67">
        <v>364.05</v>
      </c>
      <c r="E4178" s="46">
        <f t="shared" si="130"/>
        <v>1.6558695409359947E-2</v>
      </c>
      <c r="F4178" s="73">
        <f>C4178-('Analyse Spain'!$G$11+'Analyse Spain'!$G$12*E4178)</f>
        <v>1.488765794285014E-3</v>
      </c>
    </row>
    <row r="4179" spans="1:6" x14ac:dyDescent="0.3">
      <c r="A4179" s="6">
        <v>42027</v>
      </c>
      <c r="B4179" s="7">
        <v>10581.489258</v>
      </c>
      <c r="C4179" s="8">
        <f t="shared" si="131"/>
        <v>6.7456154833156479E-3</v>
      </c>
      <c r="D4179" s="67">
        <v>370.37</v>
      </c>
      <c r="E4179" s="46">
        <f t="shared" si="130"/>
        <v>1.7360252712539381E-2</v>
      </c>
      <c r="F4179" s="73">
        <f>C4179-('Analyse Spain'!$G$11+'Analyse Spain'!$G$12*E4179)</f>
        <v>-9.4981763564379873E-3</v>
      </c>
    </row>
    <row r="4180" spans="1:6" x14ac:dyDescent="0.3">
      <c r="A4180" s="6">
        <v>42030</v>
      </c>
      <c r="B4180" s="7">
        <v>10696.088867</v>
      </c>
      <c r="C4180" s="8">
        <f t="shared" si="131"/>
        <v>1.0830196601424369E-2</v>
      </c>
      <c r="D4180" s="67">
        <v>372.39</v>
      </c>
      <c r="E4180" s="46">
        <f t="shared" si="130"/>
        <v>5.4540054540053173E-3</v>
      </c>
      <c r="F4180" s="73">
        <f>C4180-('Analyse Spain'!$G$11+'Analyse Spain'!$G$12*E4180)</f>
        <v>6.0427770822340156E-3</v>
      </c>
    </row>
    <row r="4181" spans="1:6" x14ac:dyDescent="0.3">
      <c r="A4181" s="6">
        <v>42031</v>
      </c>
      <c r="B4181" s="7">
        <v>10598.889648</v>
      </c>
      <c r="C4181" s="8">
        <f t="shared" si="131"/>
        <v>-9.087360829609703E-3</v>
      </c>
      <c r="D4181" s="67">
        <v>368.7</v>
      </c>
      <c r="E4181" s="46">
        <f t="shared" si="130"/>
        <v>-9.908966406187103E-3</v>
      </c>
      <c r="F4181" s="73">
        <f>C4181-('Analyse Spain'!$G$11+'Analyse Spain'!$G$12*E4181)</f>
        <v>9.0770499346816934E-4</v>
      </c>
    </row>
    <row r="4182" spans="1:6" x14ac:dyDescent="0.3">
      <c r="A4182" s="6">
        <v>42032</v>
      </c>
      <c r="B4182" s="7">
        <v>10456.889648</v>
      </c>
      <c r="C4182" s="8">
        <f t="shared" si="131"/>
        <v>-1.339762981934578E-2</v>
      </c>
      <c r="D4182" s="67">
        <v>369.08</v>
      </c>
      <c r="E4182" s="46">
        <f t="shared" si="130"/>
        <v>1.0306482234878622E-3</v>
      </c>
      <c r="F4182" s="73">
        <f>C4182-('Analyse Spain'!$G$11+'Analyse Spain'!$G$12*E4182)</f>
        <v>-1.3928827689574428E-2</v>
      </c>
    </row>
    <row r="4183" spans="1:6" x14ac:dyDescent="0.3">
      <c r="A4183" s="6">
        <v>42033</v>
      </c>
      <c r="B4183" s="7">
        <v>10507.588867</v>
      </c>
      <c r="C4183" s="8">
        <f t="shared" si="131"/>
        <v>4.8484033691316153E-3</v>
      </c>
      <c r="D4183" s="67">
        <v>368.76</v>
      </c>
      <c r="E4183" s="46">
        <f t="shared" si="130"/>
        <v>-8.6702070011923649E-4</v>
      </c>
      <c r="F4183" s="73">
        <f>C4183-('Analyse Spain'!$G$11+'Analyse Spain'!$G$12*E4183)</f>
        <v>6.1431714189725817E-3</v>
      </c>
    </row>
    <row r="4184" spans="1:6" x14ac:dyDescent="0.3">
      <c r="A4184" s="6">
        <v>42034</v>
      </c>
      <c r="B4184" s="7">
        <v>10403.289063</v>
      </c>
      <c r="C4184" s="8">
        <f t="shared" si="131"/>
        <v>-9.9261405561424931E-3</v>
      </c>
      <c r="D4184" s="67">
        <v>367.05</v>
      </c>
      <c r="E4184" s="46">
        <f t="shared" si="130"/>
        <v>-4.6371623820370411E-3</v>
      </c>
      <c r="F4184" s="73">
        <f>C4184-('Analyse Spain'!$G$11+'Analyse Spain'!$G$12*E4184)</f>
        <v>-5.0036847998862141E-3</v>
      </c>
    </row>
    <row r="4185" spans="1:6" x14ac:dyDescent="0.3">
      <c r="A4185" s="6">
        <v>42037</v>
      </c>
      <c r="B4185" s="7">
        <v>10328.088867</v>
      </c>
      <c r="C4185" s="8">
        <f t="shared" si="131"/>
        <v>-7.2285020193714189E-3</v>
      </c>
      <c r="D4185" s="67">
        <v>367.28</v>
      </c>
      <c r="E4185" s="46">
        <f t="shared" si="130"/>
        <v>6.2661762702620472E-4</v>
      </c>
      <c r="F4185" s="73">
        <f>C4185-('Analyse Spain'!$G$11+'Analyse Spain'!$G$12*E4185)</f>
        <v>-7.3709355004978449E-3</v>
      </c>
    </row>
    <row r="4186" spans="1:6" x14ac:dyDescent="0.3">
      <c r="A4186" s="6">
        <v>42038</v>
      </c>
      <c r="B4186" s="7">
        <v>10598.189453000001</v>
      </c>
      <c r="C4186" s="8">
        <f t="shared" si="131"/>
        <v>2.6152039305453512E-2</v>
      </c>
      <c r="D4186" s="67">
        <v>370.28</v>
      </c>
      <c r="E4186" s="46">
        <f t="shared" si="130"/>
        <v>8.1681550860379648E-3</v>
      </c>
      <c r="F4186" s="73">
        <f>C4186-('Analyse Spain'!$G$11+'Analyse Spain'!$G$12*E4186)</f>
        <v>1.8753023702031135E-2</v>
      </c>
    </row>
    <row r="4187" spans="1:6" x14ac:dyDescent="0.3">
      <c r="A4187" s="6">
        <v>42039</v>
      </c>
      <c r="B4187" s="7">
        <v>10577.789063</v>
      </c>
      <c r="C4187" s="8">
        <f t="shared" si="131"/>
        <v>-1.9248938783809066E-3</v>
      </c>
      <c r="D4187" s="67">
        <v>372.1</v>
      </c>
      <c r="E4187" s="46">
        <f t="shared" si="130"/>
        <v>4.9151993086313794E-3</v>
      </c>
      <c r="F4187" s="73">
        <f>C4187-('Analyse Spain'!$G$11+'Analyse Spain'!$G$12*E4187)</f>
        <v>-6.1938659240747783E-3</v>
      </c>
    </row>
    <row r="4188" spans="1:6" x14ac:dyDescent="0.3">
      <c r="A4188" s="6">
        <v>42040</v>
      </c>
      <c r="B4188" s="7">
        <v>10535.489258</v>
      </c>
      <c r="C4188" s="8">
        <f t="shared" si="131"/>
        <v>-3.9989268785819432E-3</v>
      </c>
      <c r="D4188" s="67">
        <v>372.51</v>
      </c>
      <c r="E4188" s="46">
        <f t="shared" si="130"/>
        <v>1.1018543402310232E-3</v>
      </c>
      <c r="F4188" s="73">
        <f>C4188-('Analyse Spain'!$G$11+'Analyse Spain'!$G$12*E4188)</f>
        <v>-4.5986403580699602E-3</v>
      </c>
    </row>
    <row r="4189" spans="1:6" x14ac:dyDescent="0.3">
      <c r="A4189" s="6">
        <v>42041</v>
      </c>
      <c r="B4189" s="7">
        <v>10573.088867</v>
      </c>
      <c r="C4189" s="8">
        <f t="shared" si="131"/>
        <v>3.5688526730213166E-3</v>
      </c>
      <c r="D4189" s="67">
        <v>373.31</v>
      </c>
      <c r="E4189" s="46">
        <f t="shared" si="130"/>
        <v>2.1475933531986957E-3</v>
      </c>
      <c r="F4189" s="73">
        <f>C4189-('Analyse Spain'!$G$11+'Analyse Spain'!$G$12*E4189)</f>
        <v>1.9629131995192069E-3</v>
      </c>
    </row>
    <row r="4190" spans="1:6" x14ac:dyDescent="0.3">
      <c r="A4190" s="6">
        <v>42044</v>
      </c>
      <c r="B4190" s="7">
        <v>10364.889648</v>
      </c>
      <c r="C4190" s="8">
        <f t="shared" si="131"/>
        <v>-1.9691428079245288E-2</v>
      </c>
      <c r="D4190" s="67">
        <v>370.55</v>
      </c>
      <c r="E4190" s="46">
        <f t="shared" si="130"/>
        <v>-7.3933192253087254E-3</v>
      </c>
      <c r="F4190" s="73">
        <f>C4190-('Analyse Spain'!$G$11+'Analyse Spain'!$G$12*E4190)</f>
        <v>-1.2116956260769546E-2</v>
      </c>
    </row>
    <row r="4191" spans="1:6" x14ac:dyDescent="0.3">
      <c r="A4191" s="6">
        <v>42045</v>
      </c>
      <c r="B4191" s="7">
        <v>10500.088867</v>
      </c>
      <c r="C4191" s="8">
        <f t="shared" si="131"/>
        <v>1.3043961256846481E-2</v>
      </c>
      <c r="D4191" s="67">
        <v>372.94</v>
      </c>
      <c r="E4191" s="46">
        <f t="shared" si="130"/>
        <v>6.4498718121710485E-3</v>
      </c>
      <c r="F4191" s="73">
        <f>C4191-('Analyse Spain'!$G$11+'Analyse Spain'!$G$12*E4191)</f>
        <v>7.2983039711346596E-3</v>
      </c>
    </row>
    <row r="4192" spans="1:6" x14ac:dyDescent="0.3">
      <c r="A4192" s="6">
        <v>42046</v>
      </c>
      <c r="B4192" s="7">
        <v>10364.789063</v>
      </c>
      <c r="C4192" s="8">
        <f t="shared" si="131"/>
        <v>-1.288558656157901E-2</v>
      </c>
      <c r="D4192" s="67">
        <v>372.04</v>
      </c>
      <c r="E4192" s="46">
        <f t="shared" si="130"/>
        <v>-2.413256824153942E-3</v>
      </c>
      <c r="F4192" s="73">
        <f>C4192-('Analyse Spain'!$G$11+'Analyse Spain'!$G$12*E4192)</f>
        <v>-1.0103006580086013E-2</v>
      </c>
    </row>
    <row r="4193" spans="1:6" x14ac:dyDescent="0.3">
      <c r="A4193" s="6">
        <v>42047</v>
      </c>
      <c r="B4193" s="7">
        <v>10562.189453000001</v>
      </c>
      <c r="C4193" s="8">
        <f t="shared" si="131"/>
        <v>1.9045287733319816E-2</v>
      </c>
      <c r="D4193" s="67">
        <v>374.83</v>
      </c>
      <c r="E4193" s="46">
        <f t="shared" si="130"/>
        <v>7.4991936350929933E-3</v>
      </c>
      <c r="F4193" s="73">
        <f>C4193-('Analyse Spain'!$G$11+'Analyse Spain'!$G$12*E4193)</f>
        <v>1.2289957019326942E-2</v>
      </c>
    </row>
    <row r="4194" spans="1:6" x14ac:dyDescent="0.3">
      <c r="A4194" s="6">
        <v>42048</v>
      </c>
      <c r="B4194" s="7">
        <v>10739.489258</v>
      </c>
      <c r="C4194" s="8">
        <f t="shared" si="131"/>
        <v>1.6786273886579384E-2</v>
      </c>
      <c r="D4194" s="67">
        <v>377.07</v>
      </c>
      <c r="E4194" s="46">
        <f t="shared" si="130"/>
        <v>5.9760424725876504E-3</v>
      </c>
      <c r="F4194" s="73">
        <f>C4194-('Analyse Spain'!$G$11+'Analyse Spain'!$G$12*E4194)</f>
        <v>1.149654240291095E-2</v>
      </c>
    </row>
    <row r="4195" spans="1:6" x14ac:dyDescent="0.3">
      <c r="A4195" s="6">
        <v>42051</v>
      </c>
      <c r="B4195" s="7">
        <v>10689.489258</v>
      </c>
      <c r="C4195" s="8">
        <f t="shared" si="131"/>
        <v>-4.6557148853940689E-3</v>
      </c>
      <c r="D4195" s="67">
        <v>376.55</v>
      </c>
      <c r="E4195" s="46">
        <f t="shared" si="130"/>
        <v>-1.379054287002357E-3</v>
      </c>
      <c r="F4195" s="73">
        <f>C4195-('Analyse Spain'!$G$11+'Analyse Spain'!$G$12*E4195)</f>
        <v>-2.8682603253043001E-3</v>
      </c>
    </row>
    <row r="4196" spans="1:6" x14ac:dyDescent="0.3">
      <c r="A4196" s="6">
        <v>42052</v>
      </c>
      <c r="B4196" s="7">
        <v>10697.989258</v>
      </c>
      <c r="C4196" s="8">
        <f t="shared" si="131"/>
        <v>7.9517363223313708E-4</v>
      </c>
      <c r="D4196" s="67">
        <v>377.02</v>
      </c>
      <c r="E4196" s="46">
        <f t="shared" si="130"/>
        <v>1.2481742132517404E-3</v>
      </c>
      <c r="F4196" s="73">
        <f>C4196-('Analyse Spain'!$G$11+'Analyse Spain'!$G$12*E4196)</f>
        <v>5.4668943993651164E-5</v>
      </c>
    </row>
    <row r="4197" spans="1:6" x14ac:dyDescent="0.3">
      <c r="A4197" s="6">
        <v>42053</v>
      </c>
      <c r="B4197" s="7">
        <v>10805.289063</v>
      </c>
      <c r="C4197" s="8">
        <f t="shared" si="131"/>
        <v>1.0029903976559007E-2</v>
      </c>
      <c r="D4197" s="67">
        <v>380.37</v>
      </c>
      <c r="E4197" s="46">
        <f t="shared" si="130"/>
        <v>8.8854702668295094E-3</v>
      </c>
      <c r="F4197" s="73">
        <f>C4197-('Analyse Spain'!$G$11+'Analyse Spain'!$G$12*E4197)</f>
        <v>1.9406767889239996E-3</v>
      </c>
    </row>
    <row r="4198" spans="1:6" x14ac:dyDescent="0.3">
      <c r="A4198" s="6">
        <v>42054</v>
      </c>
      <c r="B4198" s="7">
        <v>10910.389648</v>
      </c>
      <c r="C4198" s="8">
        <f t="shared" si="131"/>
        <v>9.7267721749241254E-3</v>
      </c>
      <c r="D4198" s="67">
        <v>381.41</v>
      </c>
      <c r="E4198" s="46">
        <f t="shared" si="130"/>
        <v>2.7341798774878079E-3</v>
      </c>
      <c r="F4198" s="73">
        <f>C4198-('Analyse Spain'!$G$11+'Analyse Spain'!$G$12*E4198)</f>
        <v>7.5564102201347745E-3</v>
      </c>
    </row>
    <row r="4199" spans="1:6" x14ac:dyDescent="0.3">
      <c r="A4199" s="6">
        <v>42055</v>
      </c>
      <c r="B4199" s="7">
        <v>10879.289063</v>
      </c>
      <c r="C4199" s="8">
        <f t="shared" si="131"/>
        <v>-2.8505475976012828E-3</v>
      </c>
      <c r="D4199" s="67">
        <v>382.27</v>
      </c>
      <c r="E4199" s="46">
        <f t="shared" si="130"/>
        <v>2.2547914317925244E-3</v>
      </c>
      <c r="F4199" s="73">
        <f>C4199-('Analyse Spain'!$G$11+'Analyse Spain'!$G$12*E4199)</f>
        <v>-4.559634693838981E-3</v>
      </c>
    </row>
    <row r="4200" spans="1:6" x14ac:dyDescent="0.3">
      <c r="A4200" s="6">
        <v>42058</v>
      </c>
      <c r="B4200" s="7">
        <v>10990.088867</v>
      </c>
      <c r="C4200" s="8">
        <f t="shared" si="131"/>
        <v>1.01844710034249E-2</v>
      </c>
      <c r="D4200" s="67">
        <v>385.08</v>
      </c>
      <c r="E4200" s="46">
        <f t="shared" si="130"/>
        <v>7.3508253328800066E-3</v>
      </c>
      <c r="F4200" s="73">
        <f>C4200-('Analyse Spain'!$G$11+'Analyse Spain'!$G$12*E4200)</f>
        <v>3.5719025279285846E-3</v>
      </c>
    </row>
    <row r="4201" spans="1:6" x14ac:dyDescent="0.3">
      <c r="A4201" s="6">
        <v>42059</v>
      </c>
      <c r="B4201" s="7">
        <v>11064.489258</v>
      </c>
      <c r="C4201" s="8">
        <f t="shared" si="131"/>
        <v>6.769771555114712E-3</v>
      </c>
      <c r="D4201" s="67">
        <v>387.25</v>
      </c>
      <c r="E4201" s="46">
        <f t="shared" si="130"/>
        <v>5.635192687233781E-3</v>
      </c>
      <c r="F4201" s="73">
        <f>C4201-('Analyse Spain'!$G$11+'Analyse Spain'!$G$12*E4201)</f>
        <v>1.8080109225134845E-3</v>
      </c>
    </row>
    <row r="4202" spans="1:6" x14ac:dyDescent="0.3">
      <c r="A4202" s="6">
        <v>42060</v>
      </c>
      <c r="B4202" s="7">
        <v>11049.489258</v>
      </c>
      <c r="C4202" s="8">
        <f t="shared" si="131"/>
        <v>-1.3556884235894628E-3</v>
      </c>
      <c r="D4202" s="67">
        <v>386.76</v>
      </c>
      <c r="E4202" s="46">
        <f t="shared" si="130"/>
        <v>-1.2653324725629966E-3</v>
      </c>
      <c r="F4202" s="73">
        <f>C4202-('Analyse Spain'!$G$11+'Analyse Spain'!$G$12*E4202)</f>
        <v>3.2234127584545246E-4</v>
      </c>
    </row>
    <row r="4203" spans="1:6" x14ac:dyDescent="0.3">
      <c r="A4203" s="6">
        <v>42061</v>
      </c>
      <c r="B4203" s="7">
        <v>11139.488281</v>
      </c>
      <c r="C4203" s="8">
        <f t="shared" si="131"/>
        <v>8.1450844377117804E-3</v>
      </c>
      <c r="D4203" s="67">
        <v>390.69</v>
      </c>
      <c r="E4203" s="46">
        <f t="shared" si="130"/>
        <v>1.0161340366118488E-2</v>
      </c>
      <c r="F4203" s="73">
        <f>C4203-('Analyse Spain'!$G$11+'Analyse Spain'!$G$12*E4203)</f>
        <v>-1.1718043777003279E-3</v>
      </c>
    </row>
    <row r="4204" spans="1:6" x14ac:dyDescent="0.3">
      <c r="A4204" s="6">
        <v>42062</v>
      </c>
      <c r="B4204" s="7">
        <v>11178.288086</v>
      </c>
      <c r="C4204" s="8">
        <f t="shared" si="131"/>
        <v>3.4830868367785595E-3</v>
      </c>
      <c r="D4204" s="67">
        <v>392.21</v>
      </c>
      <c r="E4204" s="46">
        <f t="shared" si="130"/>
        <v>3.8905526120454059E-3</v>
      </c>
      <c r="F4204" s="73">
        <f>C4204-('Analyse Spain'!$G$11+'Analyse Spain'!$G$12*E4204)</f>
        <v>2.000454372595474E-4</v>
      </c>
    </row>
    <row r="4205" spans="1:6" x14ac:dyDescent="0.3">
      <c r="A4205" s="6">
        <v>42065</v>
      </c>
      <c r="B4205" s="7">
        <v>11178.488281</v>
      </c>
      <c r="C4205" s="8">
        <f t="shared" si="131"/>
        <v>1.7909271836646923E-5</v>
      </c>
      <c r="D4205" s="67">
        <v>391.29</v>
      </c>
      <c r="E4205" s="46">
        <f t="shared" si="130"/>
        <v>-2.3456821600672528E-3</v>
      </c>
      <c r="F4205" s="73">
        <f>C4205-('Analyse Spain'!$G$11+'Analyse Spain'!$G$12*E4205)</f>
        <v>2.7354678830856139E-3</v>
      </c>
    </row>
    <row r="4206" spans="1:6" x14ac:dyDescent="0.3">
      <c r="A4206" s="6">
        <v>42066</v>
      </c>
      <c r="B4206" s="7">
        <v>11014.689453000001</v>
      </c>
      <c r="C4206" s="8">
        <f t="shared" si="131"/>
        <v>-1.4653039291404601E-2</v>
      </c>
      <c r="D4206" s="67">
        <v>387.68</v>
      </c>
      <c r="E4206" s="46">
        <f t="shared" si="130"/>
        <v>-9.225893838329613E-3</v>
      </c>
      <c r="F4206" s="73">
        <f>C4206-('Analyse Spain'!$G$11+'Analyse Spain'!$G$12*E4206)</f>
        <v>-5.3152362892151094E-3</v>
      </c>
    </row>
    <row r="4207" spans="1:6" x14ac:dyDescent="0.3">
      <c r="A4207" s="6">
        <v>42067</v>
      </c>
      <c r="B4207" s="7">
        <v>11051.289063</v>
      </c>
      <c r="C4207" s="8">
        <f t="shared" si="131"/>
        <v>3.3227999896112692E-3</v>
      </c>
      <c r="D4207" s="67">
        <v>390.61</v>
      </c>
      <c r="E4207" s="46">
        <f t="shared" si="130"/>
        <v>7.5577796120511742E-3</v>
      </c>
      <c r="F4207" s="73">
        <f>C4207-('Analyse Spain'!$G$11+'Analyse Spain'!$G$12*E4207)</f>
        <v>-3.4889030430663003E-3</v>
      </c>
    </row>
    <row r="4208" spans="1:6" x14ac:dyDescent="0.3">
      <c r="A4208" s="6">
        <v>42068</v>
      </c>
      <c r="B4208" s="7">
        <v>11124.388671999999</v>
      </c>
      <c r="C4208" s="8">
        <f t="shared" si="131"/>
        <v>6.6145775921053751E-3</v>
      </c>
      <c r="D4208" s="67">
        <v>393.78</v>
      </c>
      <c r="E4208" s="46">
        <f t="shared" si="130"/>
        <v>8.1155116356466106E-3</v>
      </c>
      <c r="F4208" s="73">
        <f>C4208-('Analyse Spain'!$G$11+'Analyse Spain'!$G$12*E4208)</f>
        <v>-7.337836821378254E-4</v>
      </c>
    </row>
    <row r="4209" spans="1:6" x14ac:dyDescent="0.3">
      <c r="A4209" s="6">
        <v>42069</v>
      </c>
      <c r="B4209" s="7">
        <v>11091.888671999999</v>
      </c>
      <c r="C4209" s="8">
        <f t="shared" si="131"/>
        <v>-2.9215088539473744E-3</v>
      </c>
      <c r="D4209" s="67">
        <v>394.18</v>
      </c>
      <c r="E4209" s="46">
        <f t="shared" si="130"/>
        <v>1.0157956219210007E-3</v>
      </c>
      <c r="F4209" s="73">
        <f>C4209-('Analyse Spain'!$G$11+'Analyse Spain'!$G$12*E4209)</f>
        <v>-3.4384153248976325E-3</v>
      </c>
    </row>
    <row r="4210" spans="1:6" x14ac:dyDescent="0.3">
      <c r="A4210" s="6">
        <v>42072</v>
      </c>
      <c r="B4210" s="7">
        <v>11054.189453000001</v>
      </c>
      <c r="C4210" s="8">
        <f t="shared" si="131"/>
        <v>-3.3988097171553378E-3</v>
      </c>
      <c r="D4210" s="67">
        <v>393.19</v>
      </c>
      <c r="E4210" s="46">
        <f t="shared" si="130"/>
        <v>-2.511542949921397E-3</v>
      </c>
      <c r="F4210" s="73">
        <f>C4210-('Analyse Spain'!$G$11+'Analyse Spain'!$G$12*E4210)</f>
        <v>-5.2165732957270726E-4</v>
      </c>
    </row>
    <row r="4211" spans="1:6" x14ac:dyDescent="0.3">
      <c r="A4211" s="6">
        <v>42073</v>
      </c>
      <c r="B4211" s="7">
        <v>10902.189453000001</v>
      </c>
      <c r="C4211" s="8">
        <f t="shared" si="131"/>
        <v>-1.375044282045923E-2</v>
      </c>
      <c r="D4211" s="67">
        <v>389.66</v>
      </c>
      <c r="E4211" s="46">
        <f t="shared" si="130"/>
        <v>-8.9778478598132594E-3</v>
      </c>
      <c r="F4211" s="73">
        <f>C4211-('Analyse Spain'!$G$11+'Analyse Spain'!$G$12*E4211)</f>
        <v>-4.651313433960436E-3</v>
      </c>
    </row>
    <row r="4212" spans="1:6" x14ac:dyDescent="0.3">
      <c r="A4212" s="6">
        <v>42074</v>
      </c>
      <c r="B4212" s="7">
        <v>11021.789063</v>
      </c>
      <c r="C4212" s="8">
        <f t="shared" si="131"/>
        <v>1.0970237722945475E-2</v>
      </c>
      <c r="D4212" s="67">
        <v>395.48</v>
      </c>
      <c r="E4212" s="46">
        <f t="shared" si="130"/>
        <v>1.4936098136837161E-2</v>
      </c>
      <c r="F4212" s="73">
        <f>C4212-('Analyse Spain'!$G$11+'Analyse Spain'!$G$12*E4212)</f>
        <v>-2.9409956893880033E-3</v>
      </c>
    </row>
    <row r="4213" spans="1:6" x14ac:dyDescent="0.3">
      <c r="A4213" s="6">
        <v>42075</v>
      </c>
      <c r="B4213" s="7">
        <v>11011.789063</v>
      </c>
      <c r="C4213" s="8">
        <f t="shared" si="131"/>
        <v>-9.0729371999775932E-4</v>
      </c>
      <c r="D4213" s="67">
        <v>395.36</v>
      </c>
      <c r="E4213" s="46">
        <f t="shared" si="130"/>
        <v>-3.0342874481648074E-4</v>
      </c>
      <c r="F4213" s="73">
        <f>C4213-('Analyse Spain'!$G$11+'Analyse Spain'!$G$12*E4213)</f>
        <v>-1.5482242719706276E-4</v>
      </c>
    </row>
    <row r="4214" spans="1:6" x14ac:dyDescent="0.3">
      <c r="A4214" s="6">
        <v>42076</v>
      </c>
      <c r="B4214" s="7">
        <v>11033.789063</v>
      </c>
      <c r="C4214" s="8">
        <f t="shared" si="131"/>
        <v>1.9978588287639099E-3</v>
      </c>
      <c r="D4214" s="67">
        <v>396.61</v>
      </c>
      <c r="E4214" s="46">
        <f t="shared" si="130"/>
        <v>3.1616754350465293E-3</v>
      </c>
      <c r="F4214" s="73">
        <f>C4214-('Analyse Spain'!$G$11+'Analyse Spain'!$G$12*E4214)</f>
        <v>-5.8384585782273943E-4</v>
      </c>
    </row>
    <row r="4215" spans="1:6" x14ac:dyDescent="0.3">
      <c r="A4215" s="6">
        <v>42079</v>
      </c>
      <c r="B4215" s="7">
        <v>11114.688477</v>
      </c>
      <c r="C4215" s="8">
        <f t="shared" si="131"/>
        <v>7.3319703266108149E-3</v>
      </c>
      <c r="D4215" s="67">
        <v>400.18</v>
      </c>
      <c r="E4215" s="46">
        <f t="shared" si="130"/>
        <v>9.0012858979853227E-3</v>
      </c>
      <c r="F4215" s="73">
        <f>C4215-('Analyse Spain'!$G$11+'Analyse Spain'!$G$12*E4215)</f>
        <v>-8.6869642399068497E-4</v>
      </c>
    </row>
    <row r="4216" spans="1:6" x14ac:dyDescent="0.3">
      <c r="A4216" s="6">
        <v>42080</v>
      </c>
      <c r="B4216" s="7">
        <v>11028.088867</v>
      </c>
      <c r="C4216" s="8">
        <f t="shared" si="131"/>
        <v>-7.791456339887759E-3</v>
      </c>
      <c r="D4216" s="67">
        <v>397.33</v>
      </c>
      <c r="E4216" s="46">
        <f t="shared" si="130"/>
        <v>-7.1217951921636047E-3</v>
      </c>
      <c r="F4216" s="73">
        <f>C4216-('Analyse Spain'!$G$11+'Analyse Spain'!$G$12*E4216)</f>
        <v>-4.7824907859327428E-4</v>
      </c>
    </row>
    <row r="4217" spans="1:6" x14ac:dyDescent="0.3">
      <c r="A4217" s="6">
        <v>42081</v>
      </c>
      <c r="B4217" s="7">
        <v>11049.989258</v>
      </c>
      <c r="C4217" s="8">
        <f t="shared" si="131"/>
        <v>1.9858736417632805E-3</v>
      </c>
      <c r="D4217" s="67">
        <v>398.65</v>
      </c>
      <c r="E4217" s="46">
        <f t="shared" si="130"/>
        <v>3.3221755216066295E-3</v>
      </c>
      <c r="F4217" s="73">
        <f>C4217-('Analyse Spain'!$G$11+'Analyse Spain'!$G$12*E4217)</f>
        <v>-7.5026667085970706E-4</v>
      </c>
    </row>
    <row r="4218" spans="1:6" x14ac:dyDescent="0.3">
      <c r="A4218" s="6">
        <v>42082</v>
      </c>
      <c r="B4218" s="7">
        <v>11090.988281</v>
      </c>
      <c r="C4218" s="8">
        <f t="shared" si="131"/>
        <v>3.7103224304328997E-3</v>
      </c>
      <c r="D4218" s="67">
        <v>400.83</v>
      </c>
      <c r="E4218" s="46">
        <f t="shared" si="130"/>
        <v>5.4684560391320414E-3</v>
      </c>
      <c r="F4218" s="73">
        <f>C4218-('Analyse Spain'!$G$11+'Analyse Spain'!$G$12*E4218)</f>
        <v>-1.0910016616986103E-3</v>
      </c>
    </row>
    <row r="4219" spans="1:6" x14ac:dyDescent="0.3">
      <c r="A4219" s="6">
        <v>42083</v>
      </c>
      <c r="B4219" s="7">
        <v>11419.587890999999</v>
      </c>
      <c r="C4219" s="8">
        <f t="shared" si="131"/>
        <v>2.9627622144630994E-2</v>
      </c>
      <c r="D4219" s="67">
        <v>404.01</v>
      </c>
      <c r="E4219" s="46">
        <f t="shared" si="130"/>
        <v>7.9335379088392166E-3</v>
      </c>
      <c r="F4219" s="73">
        <f>C4219-('Analyse Spain'!$G$11+'Analyse Spain'!$G$12*E4219)</f>
        <v>2.2454358759890439E-2</v>
      </c>
    </row>
    <row r="4220" spans="1:6" x14ac:dyDescent="0.3">
      <c r="A4220" s="6">
        <v>42086</v>
      </c>
      <c r="B4220" s="7">
        <v>11452.788086</v>
      </c>
      <c r="C4220" s="8">
        <f t="shared" si="131"/>
        <v>2.9073023752606009E-3</v>
      </c>
      <c r="D4220" s="67">
        <v>401.24</v>
      </c>
      <c r="E4220" s="46">
        <f t="shared" si="130"/>
        <v>-6.8562659340114518E-3</v>
      </c>
      <c r="F4220" s="73">
        <f>C4220-('Analyse Spain'!$G$11+'Analyse Spain'!$G$12*E4220)</f>
        <v>9.9650133431101792E-3</v>
      </c>
    </row>
    <row r="4221" spans="1:6" x14ac:dyDescent="0.3">
      <c r="A4221" s="6">
        <v>42087</v>
      </c>
      <c r="B4221" s="7">
        <v>11579.288086</v>
      </c>
      <c r="C4221" s="8">
        <f t="shared" si="131"/>
        <v>1.1045345382286076E-2</v>
      </c>
      <c r="D4221" s="67">
        <v>402.49</v>
      </c>
      <c r="E4221" s="46">
        <f t="shared" si="130"/>
        <v>3.1153424384409156E-3</v>
      </c>
      <c r="F4221" s="73">
        <f>C4221-('Analyse Spain'!$G$11+'Analyse Spain'!$G$12*E4221)</f>
        <v>8.5082230102033387E-3</v>
      </c>
    </row>
    <row r="4222" spans="1:6" x14ac:dyDescent="0.3">
      <c r="A4222" s="6">
        <v>42088</v>
      </c>
      <c r="B4222" s="7">
        <v>11464.688477</v>
      </c>
      <c r="C4222" s="8">
        <f t="shared" si="131"/>
        <v>-9.8969477353757496E-3</v>
      </c>
      <c r="D4222" s="67">
        <v>397.95</v>
      </c>
      <c r="E4222" s="46">
        <f t="shared" si="130"/>
        <v>-1.1279783348654648E-2</v>
      </c>
      <c r="F4222" s="73">
        <f>C4222-('Analyse Spain'!$G$11+'Analyse Spain'!$G$12*E4222)</f>
        <v>1.4171390130392619E-3</v>
      </c>
    </row>
    <row r="4223" spans="1:6" x14ac:dyDescent="0.3">
      <c r="A4223" s="6">
        <v>42089</v>
      </c>
      <c r="B4223" s="7">
        <v>11453.788086</v>
      </c>
      <c r="C4223" s="8">
        <f t="shared" si="131"/>
        <v>-9.5077951937960758E-4</v>
      </c>
      <c r="D4223" s="67">
        <v>394.54</v>
      </c>
      <c r="E4223" s="46">
        <f t="shared" si="130"/>
        <v>-8.5689156929261712E-3</v>
      </c>
      <c r="F4223" s="73">
        <f>C4223-('Analyse Spain'!$G$11+'Analyse Spain'!$G$12*E4223)</f>
        <v>7.7548691123536396E-3</v>
      </c>
    </row>
    <row r="4224" spans="1:6" x14ac:dyDescent="0.3">
      <c r="A4224" s="6">
        <v>42090</v>
      </c>
      <c r="B4224" s="7">
        <v>11427.388671999999</v>
      </c>
      <c r="C4224" s="8">
        <f t="shared" si="131"/>
        <v>-2.3048631423755461E-3</v>
      </c>
      <c r="D4224" s="67">
        <v>395.54</v>
      </c>
      <c r="E4224" s="46">
        <f t="shared" si="130"/>
        <v>2.5345972524966065E-3</v>
      </c>
      <c r="F4224" s="73">
        <f>C4224-('Analyse Spain'!$G$11+'Analyse Spain'!$G$12*E4224)</f>
        <v>-4.2831836578292853E-3</v>
      </c>
    </row>
    <row r="4225" spans="1:6" x14ac:dyDescent="0.3">
      <c r="A4225" s="6">
        <v>42093</v>
      </c>
      <c r="B4225" s="7">
        <v>11529.087890999999</v>
      </c>
      <c r="C4225" s="8">
        <f t="shared" si="131"/>
        <v>8.8996026930623362E-3</v>
      </c>
      <c r="D4225" s="67">
        <v>399.84</v>
      </c>
      <c r="E4225" s="46">
        <f t="shared" si="130"/>
        <v>1.0871214036507038E-2</v>
      </c>
      <c r="F4225" s="73">
        <f>C4225-('Analyse Spain'!$G$11+'Analyse Spain'!$G$12*E4225)</f>
        <v>-1.1003373719957812E-3</v>
      </c>
    </row>
    <row r="4226" spans="1:6" x14ac:dyDescent="0.3">
      <c r="A4226" s="6">
        <v>42094</v>
      </c>
      <c r="B4226" s="7">
        <v>11521.087890999999</v>
      </c>
      <c r="C4226" s="8">
        <f t="shared" si="131"/>
        <v>-6.9389704334243962E-4</v>
      </c>
      <c r="D4226" s="67">
        <v>397.3</v>
      </c>
      <c r="E4226" s="46">
        <f t="shared" ref="E4226:E4289" si="132">D4226/D4225-1</f>
        <v>-6.3525410164064766E-3</v>
      </c>
      <c r="F4226" s="73">
        <f>C4226-('Analyse Spain'!$G$11+'Analyse Spain'!$G$12*E4226)</f>
        <v>5.8791221422924474E-3</v>
      </c>
    </row>
    <row r="4227" spans="1:6" x14ac:dyDescent="0.3">
      <c r="A4227" s="6">
        <v>42095</v>
      </c>
      <c r="B4227" s="7">
        <v>11569.788086</v>
      </c>
      <c r="C4227" s="8">
        <f t="shared" ref="C4227:C4290" si="133">B4227/B4226-1</f>
        <v>4.2270483014059668E-3</v>
      </c>
      <c r="D4227" s="67">
        <v>398.52</v>
      </c>
      <c r="E4227" s="46">
        <f t="shared" si="132"/>
        <v>3.0707274100174597E-3</v>
      </c>
      <c r="F4227" s="73">
        <f>C4227-('Analyse Spain'!$G$11+'Analyse Spain'!$G$12*E4227)</f>
        <v>1.7328551886954687E-3</v>
      </c>
    </row>
    <row r="4228" spans="1:6" x14ac:dyDescent="0.3">
      <c r="A4228" s="6">
        <v>42096</v>
      </c>
      <c r="B4228" s="7">
        <v>11633.988281</v>
      </c>
      <c r="C4228" s="8">
        <f t="shared" si="133"/>
        <v>5.5489516767972535E-3</v>
      </c>
      <c r="D4228" s="67">
        <v>397.8</v>
      </c>
      <c r="E4228" s="46">
        <f t="shared" si="132"/>
        <v>-1.8066847335139746E-3</v>
      </c>
      <c r="F4228" s="73">
        <f>C4228-('Analyse Spain'!$G$11+'Analyse Spain'!$G$12*E4228)</f>
        <v>7.7478787608877553E-3</v>
      </c>
    </row>
    <row r="4229" spans="1:6" x14ac:dyDescent="0.3">
      <c r="A4229" s="6">
        <v>42101</v>
      </c>
      <c r="B4229" s="7">
        <v>11730.488281</v>
      </c>
      <c r="C4229" s="8">
        <f t="shared" si="133"/>
        <v>8.2946619567769719E-3</v>
      </c>
      <c r="D4229" s="67">
        <v>404.34</v>
      </c>
      <c r="E4229" s="46">
        <f t="shared" si="132"/>
        <v>1.6440422322775206E-2</v>
      </c>
      <c r="F4229" s="73">
        <f>C4229-('Analyse Spain'!$G$11+'Analyse Spain'!$G$12*E4229)</f>
        <v>-7.0640550824887117E-3</v>
      </c>
    </row>
    <row r="4230" spans="1:6" x14ac:dyDescent="0.3">
      <c r="A4230" s="6">
        <v>42102</v>
      </c>
      <c r="B4230" s="7">
        <v>11655.488281</v>
      </c>
      <c r="C4230" s="8">
        <f t="shared" si="133"/>
        <v>-6.3935957483950423E-3</v>
      </c>
      <c r="D4230" s="67">
        <v>404.66</v>
      </c>
      <c r="E4230" s="46">
        <f t="shared" si="132"/>
        <v>7.9141316713671195E-4</v>
      </c>
      <c r="F4230" s="73">
        <f>C4230-('Analyse Spain'!$G$11+'Analyse Spain'!$G$12*E4230)</f>
        <v>-6.6945980063391215E-3</v>
      </c>
    </row>
    <row r="4231" spans="1:6" x14ac:dyDescent="0.3">
      <c r="A4231" s="6">
        <v>42103</v>
      </c>
      <c r="B4231" s="7">
        <v>11734.587890999999</v>
      </c>
      <c r="C4231" s="8">
        <f t="shared" si="133"/>
        <v>6.7864690086765211E-3</v>
      </c>
      <c r="D4231" s="67">
        <v>409.15</v>
      </c>
      <c r="E4231" s="46">
        <f t="shared" si="132"/>
        <v>1.1095734690851566E-2</v>
      </c>
      <c r="F4231" s="73">
        <f>C4231-('Analyse Spain'!$G$11+'Analyse Spain'!$G$12*E4231)</f>
        <v>-3.4295082471079794E-3</v>
      </c>
    </row>
    <row r="4232" spans="1:6" x14ac:dyDescent="0.3">
      <c r="A4232" s="6">
        <v>42104</v>
      </c>
      <c r="B4232" s="7">
        <v>11749.288086</v>
      </c>
      <c r="C4232" s="8">
        <f t="shared" si="133"/>
        <v>1.2527235840362749E-3</v>
      </c>
      <c r="D4232" s="67">
        <v>412.93</v>
      </c>
      <c r="E4232" s="46">
        <f t="shared" si="132"/>
        <v>9.2386655260907613E-3</v>
      </c>
      <c r="F4232" s="73">
        <f>C4232-('Analyse Spain'!$G$11+'Analyse Spain'!$G$12*E4232)</f>
        <v>-7.1763534575528809E-3</v>
      </c>
    </row>
    <row r="4233" spans="1:6" x14ac:dyDescent="0.3">
      <c r="A4233" s="6">
        <v>42107</v>
      </c>
      <c r="B4233" s="7">
        <v>11866.388671999999</v>
      </c>
      <c r="C4233" s="8">
        <f t="shared" si="133"/>
        <v>9.9666111804281865E-3</v>
      </c>
      <c r="D4233" s="67">
        <v>413.63</v>
      </c>
      <c r="E4233" s="46">
        <f t="shared" si="132"/>
        <v>1.6952025767078549E-3</v>
      </c>
      <c r="F4233" s="73">
        <f>C4233-('Analyse Spain'!$G$11+'Analyse Spain'!$G$12*E4233)</f>
        <v>8.7959689972753052E-3</v>
      </c>
    </row>
    <row r="4234" spans="1:6" x14ac:dyDescent="0.3">
      <c r="A4234" s="6">
        <v>42108</v>
      </c>
      <c r="B4234" s="7">
        <v>11704.688477</v>
      </c>
      <c r="C4234" s="8">
        <f t="shared" si="133"/>
        <v>-1.3626740154024097E-2</v>
      </c>
      <c r="D4234" s="67">
        <v>411.7</v>
      </c>
      <c r="E4234" s="46">
        <f t="shared" si="132"/>
        <v>-4.6660058506394764E-3</v>
      </c>
      <c r="F4234" s="73">
        <f>C4234-('Analyse Spain'!$G$11+'Analyse Spain'!$G$12*E4234)</f>
        <v>-8.6765307732923052E-3</v>
      </c>
    </row>
    <row r="4235" spans="1:6" x14ac:dyDescent="0.3">
      <c r="A4235" s="6">
        <v>42109</v>
      </c>
      <c r="B4235" s="7">
        <v>11778.388671999999</v>
      </c>
      <c r="C4235" s="8">
        <f t="shared" si="133"/>
        <v>6.2966387482095154E-3</v>
      </c>
      <c r="D4235" s="67">
        <v>414.06</v>
      </c>
      <c r="E4235" s="46">
        <f t="shared" si="132"/>
        <v>5.7323293660431762E-3</v>
      </c>
      <c r="F4235" s="73">
        <f>C4235-('Analyse Spain'!$G$11+'Analyse Spain'!$G$12*E4235)</f>
        <v>1.2414117248758291E-3</v>
      </c>
    </row>
    <row r="4236" spans="1:6" x14ac:dyDescent="0.3">
      <c r="A4236" s="6">
        <v>42110</v>
      </c>
      <c r="B4236" s="7">
        <v>11611.688477</v>
      </c>
      <c r="C4236" s="8">
        <f t="shared" si="133"/>
        <v>-1.415305604545769E-2</v>
      </c>
      <c r="D4236" s="67">
        <v>410.93</v>
      </c>
      <c r="E4236" s="46">
        <f t="shared" si="132"/>
        <v>-7.5592909240206341E-3</v>
      </c>
      <c r="F4236" s="73">
        <f>C4236-('Analyse Spain'!$G$11+'Analyse Spain'!$G$12*E4236)</f>
        <v>-6.4188837324573554E-3</v>
      </c>
    </row>
    <row r="4237" spans="1:6" x14ac:dyDescent="0.3">
      <c r="A4237" s="6">
        <v>42111</v>
      </c>
      <c r="B4237" s="7">
        <v>11359.388671999999</v>
      </c>
      <c r="C4237" s="8">
        <f t="shared" si="133"/>
        <v>-2.1728089373026727E-2</v>
      </c>
      <c r="D4237" s="67">
        <v>403.69</v>
      </c>
      <c r="E4237" s="46">
        <f t="shared" si="132"/>
        <v>-1.7618572506266306E-2</v>
      </c>
      <c r="F4237" s="73">
        <f>C4237-('Analyse Spain'!$G$11+'Analyse Spain'!$G$12*E4237)</f>
        <v>-4.3147232232791793E-3</v>
      </c>
    </row>
    <row r="4238" spans="1:6" x14ac:dyDescent="0.3">
      <c r="A4238" s="6">
        <v>42114</v>
      </c>
      <c r="B4238" s="7">
        <v>11384.587890999999</v>
      </c>
      <c r="C4238" s="8">
        <f t="shared" si="133"/>
        <v>2.2183604881937935E-3</v>
      </c>
      <c r="D4238" s="67">
        <v>406.87</v>
      </c>
      <c r="E4238" s="46">
        <f t="shared" si="132"/>
        <v>7.8773316158438078E-3</v>
      </c>
      <c r="F4238" s="73">
        <f>C4238-('Analyse Spain'!$G$11+'Analyse Spain'!$G$12*E4238)</f>
        <v>-4.9008203459888992E-3</v>
      </c>
    </row>
    <row r="4239" spans="1:6" x14ac:dyDescent="0.3">
      <c r="A4239" s="6">
        <v>42115</v>
      </c>
      <c r="B4239" s="7">
        <v>11422.288086</v>
      </c>
      <c r="C4239" s="8">
        <f t="shared" si="133"/>
        <v>3.3115116120983057E-3</v>
      </c>
      <c r="D4239" s="67">
        <v>409.12</v>
      </c>
      <c r="E4239" s="46">
        <f t="shared" si="132"/>
        <v>5.5300218743088436E-3</v>
      </c>
      <c r="F4239" s="73">
        <f>C4239-('Analyse Spain'!$G$11+'Analyse Spain'!$G$12*E4239)</f>
        <v>-1.5490520636481271E-3</v>
      </c>
    </row>
    <row r="4240" spans="1:6" x14ac:dyDescent="0.3">
      <c r="A4240" s="6">
        <v>42116</v>
      </c>
      <c r="B4240" s="7">
        <v>11399.188477</v>
      </c>
      <c r="C4240" s="8">
        <f t="shared" si="133"/>
        <v>-2.0223276480229035E-3</v>
      </c>
      <c r="D4240" s="67">
        <v>408.99</v>
      </c>
      <c r="E4240" s="46">
        <f t="shared" si="132"/>
        <v>-3.1775518185372942E-4</v>
      </c>
      <c r="F4240" s="73">
        <f>C4240-('Analyse Spain'!$G$11+'Analyse Spain'!$G$12*E4240)</f>
        <v>-1.2560712394622277E-3</v>
      </c>
    </row>
    <row r="4241" spans="1:6" x14ac:dyDescent="0.3">
      <c r="A4241" s="6">
        <v>42117</v>
      </c>
      <c r="B4241" s="7">
        <v>11425.788086</v>
      </c>
      <c r="C4241" s="8">
        <f t="shared" si="133"/>
        <v>2.3334651456698996E-3</v>
      </c>
      <c r="D4241" s="67">
        <v>407.18</v>
      </c>
      <c r="E4241" s="46">
        <f t="shared" si="132"/>
        <v>-4.4255360766767282E-3</v>
      </c>
      <c r="F4241" s="73">
        <f>C4241-('Analyse Spain'!$G$11+'Analyse Spain'!$G$12*E4241)</f>
        <v>7.0522908500393281E-3</v>
      </c>
    </row>
    <row r="4242" spans="1:6" x14ac:dyDescent="0.3">
      <c r="A4242" s="6">
        <v>42118</v>
      </c>
      <c r="B4242" s="7">
        <v>11505.388671999999</v>
      </c>
      <c r="C4242" s="8">
        <f t="shared" si="133"/>
        <v>6.966747974044285E-3</v>
      </c>
      <c r="D4242" s="67">
        <v>408.42</v>
      </c>
      <c r="E4242" s="46">
        <f t="shared" si="132"/>
        <v>3.0453362149418517E-3</v>
      </c>
      <c r="F4242" s="73">
        <f>C4242-('Analyse Spain'!$G$11+'Analyse Spain'!$G$12*E4242)</f>
        <v>4.4969866556795425E-3</v>
      </c>
    </row>
    <row r="4243" spans="1:6" x14ac:dyDescent="0.3">
      <c r="A4243" s="6">
        <v>42121</v>
      </c>
      <c r="B4243" s="7">
        <v>11640.188477</v>
      </c>
      <c r="C4243" s="8">
        <f t="shared" si="133"/>
        <v>1.1716232179800778E-2</v>
      </c>
      <c r="D4243" s="67">
        <v>412.42</v>
      </c>
      <c r="E4243" s="46">
        <f t="shared" si="132"/>
        <v>9.7938396748444845E-3</v>
      </c>
      <c r="F4243" s="73">
        <f>C4243-('Analyse Spain'!$G$11+'Analyse Spain'!$G$12*E4243)</f>
        <v>2.7529581227485368E-3</v>
      </c>
    </row>
    <row r="4244" spans="1:6" x14ac:dyDescent="0.3">
      <c r="A4244" s="6">
        <v>42122</v>
      </c>
      <c r="B4244" s="7">
        <v>11607.688477</v>
      </c>
      <c r="C4244" s="8">
        <f t="shared" si="133"/>
        <v>-2.7920510105328145E-3</v>
      </c>
      <c r="D4244" s="67">
        <v>406.28</v>
      </c>
      <c r="E4244" s="46">
        <f t="shared" si="132"/>
        <v>-1.4887735803307378E-2</v>
      </c>
      <c r="F4244" s="73">
        <f>C4244-('Analyse Spain'!$G$11+'Analyse Spain'!$G$12*E4244)</f>
        <v>1.1993662501366785E-2</v>
      </c>
    </row>
    <row r="4245" spans="1:6" x14ac:dyDescent="0.3">
      <c r="A4245" s="6">
        <v>42123</v>
      </c>
      <c r="B4245" s="7">
        <v>11378.888671999999</v>
      </c>
      <c r="C4245" s="8">
        <f t="shared" si="133"/>
        <v>-1.9711056637448099E-2</v>
      </c>
      <c r="D4245" s="67">
        <v>397.3</v>
      </c>
      <c r="E4245" s="46">
        <f t="shared" si="132"/>
        <v>-2.2102983164320134E-2</v>
      </c>
      <c r="F4245" s="73">
        <f>C4245-('Analyse Spain'!$G$11+'Analyse Spain'!$G$12*E4245)</f>
        <v>2.017277698445813E-3</v>
      </c>
    </row>
    <row r="4246" spans="1:6" x14ac:dyDescent="0.3">
      <c r="A4246" s="6">
        <v>42124</v>
      </c>
      <c r="B4246" s="7">
        <v>11384.988281</v>
      </c>
      <c r="C4246" s="8">
        <f t="shared" si="133"/>
        <v>5.3604610923119189E-4</v>
      </c>
      <c r="D4246" s="67">
        <v>395.79</v>
      </c>
      <c r="E4246" s="46">
        <f t="shared" si="132"/>
        <v>-3.8006544173169177E-3</v>
      </c>
      <c r="F4246" s="73">
        <f>C4246-('Analyse Spain'!$G$11+'Analyse Spain'!$G$12*E4246)</f>
        <v>4.6536011705114542E-3</v>
      </c>
    </row>
    <row r="4247" spans="1:6" x14ac:dyDescent="0.3">
      <c r="A4247" s="6">
        <v>42128</v>
      </c>
      <c r="B4247" s="7">
        <v>11429.087890999999</v>
      </c>
      <c r="C4247" s="8">
        <f t="shared" si="133"/>
        <v>3.8734875180852502E-3</v>
      </c>
      <c r="D4247" s="67">
        <v>396.82</v>
      </c>
      <c r="E4247" s="46">
        <f t="shared" si="132"/>
        <v>2.6023901563960727E-3</v>
      </c>
      <c r="F4247" s="73">
        <f>C4247-('Analyse Spain'!$G$11+'Analyse Spain'!$G$12*E4247)</f>
        <v>1.8299356387181031E-3</v>
      </c>
    </row>
    <row r="4248" spans="1:6" x14ac:dyDescent="0.3">
      <c r="A4248" s="6">
        <v>42129</v>
      </c>
      <c r="B4248" s="7">
        <v>11115.587890999999</v>
      </c>
      <c r="C4248" s="8">
        <f t="shared" si="133"/>
        <v>-2.7430010425142481E-2</v>
      </c>
      <c r="D4248" s="67">
        <v>391.01</v>
      </c>
      <c r="E4248" s="46">
        <f t="shared" si="132"/>
        <v>-1.4641399123028087E-2</v>
      </c>
      <c r="F4248" s="73">
        <f>C4248-('Analyse Spain'!$G$11+'Analyse Spain'!$G$12*E4248)</f>
        <v>-1.2881325816155031E-2</v>
      </c>
    </row>
    <row r="4249" spans="1:6" x14ac:dyDescent="0.3">
      <c r="A4249" s="6">
        <v>42130</v>
      </c>
      <c r="B4249" s="7">
        <v>11163.587890999999</v>
      </c>
      <c r="C4249" s="8">
        <f t="shared" si="133"/>
        <v>4.3182601289910583E-3</v>
      </c>
      <c r="D4249" s="67">
        <v>388.68</v>
      </c>
      <c r="E4249" s="46">
        <f t="shared" si="132"/>
        <v>-5.9589268816654384E-3</v>
      </c>
      <c r="F4249" s="73">
        <f>C4249-('Analyse Spain'!$G$11+'Analyse Spain'!$G$12*E4249)</f>
        <v>1.0512537803525753E-2</v>
      </c>
    </row>
    <row r="4250" spans="1:6" x14ac:dyDescent="0.3">
      <c r="A4250" s="6">
        <v>42131</v>
      </c>
      <c r="B4250" s="7">
        <v>11180.288086</v>
      </c>
      <c r="C4250" s="8">
        <f t="shared" si="133"/>
        <v>1.4959523016309095E-3</v>
      </c>
      <c r="D4250" s="67">
        <v>388.98</v>
      </c>
      <c r="E4250" s="46">
        <f t="shared" si="132"/>
        <v>7.7184316146960974E-4</v>
      </c>
      <c r="F4250" s="73">
        <f>C4250-('Analyse Spain'!$G$11+'Analyse Spain'!$G$12*E4250)</f>
        <v>1.213780600987507E-3</v>
      </c>
    </row>
    <row r="4251" spans="1:6" x14ac:dyDescent="0.3">
      <c r="A4251" s="6">
        <v>42132</v>
      </c>
      <c r="B4251" s="7">
        <v>11424.688477</v>
      </c>
      <c r="C4251" s="8">
        <f t="shared" si="133"/>
        <v>2.1859936803063196E-2</v>
      </c>
      <c r="D4251" s="67">
        <v>400.16</v>
      </c>
      <c r="E4251" s="46">
        <f t="shared" si="132"/>
        <v>2.8741837626613309E-2</v>
      </c>
      <c r="F4251" s="73">
        <f>C4251-('Analyse Spain'!$G$11+'Analyse Spain'!$G$12*E4251)</f>
        <v>-5.3353892642595893E-3</v>
      </c>
    </row>
    <row r="4252" spans="1:6" x14ac:dyDescent="0.3">
      <c r="A4252" s="6">
        <v>42135</v>
      </c>
      <c r="B4252" s="7">
        <v>11445.788086</v>
      </c>
      <c r="C4252" s="8">
        <f t="shared" si="133"/>
        <v>1.8468432677598567E-3</v>
      </c>
      <c r="D4252" s="67">
        <v>401.34</v>
      </c>
      <c r="E4252" s="46">
        <f t="shared" si="132"/>
        <v>2.9488204718111088E-3</v>
      </c>
      <c r="F4252" s="73">
        <f>C4252-('Analyse Spain'!$G$11+'Analyse Spain'!$G$12*E4252)</f>
        <v>-5.3004913363282431E-4</v>
      </c>
    </row>
    <row r="4253" spans="1:6" x14ac:dyDescent="0.3">
      <c r="A4253" s="6">
        <v>42136</v>
      </c>
      <c r="B4253" s="7">
        <v>11322.587890999999</v>
      </c>
      <c r="C4253" s="8">
        <f t="shared" si="133"/>
        <v>-1.076380185220227E-2</v>
      </c>
      <c r="D4253" s="67">
        <v>396.09</v>
      </c>
      <c r="E4253" s="46">
        <f t="shared" si="132"/>
        <v>-1.3081178053520714E-2</v>
      </c>
      <c r="F4253" s="73">
        <f>C4253-('Analyse Spain'!$G$11+'Analyse Spain'!$G$12*E4253)</f>
        <v>2.2836142977539792E-3</v>
      </c>
    </row>
    <row r="4254" spans="1:6" x14ac:dyDescent="0.3">
      <c r="A4254" s="6">
        <v>42137</v>
      </c>
      <c r="B4254" s="7">
        <v>11324.587890999999</v>
      </c>
      <c r="C4254" s="8">
        <f t="shared" si="133"/>
        <v>1.7663806359946577E-4</v>
      </c>
      <c r="D4254" s="67">
        <v>395.46</v>
      </c>
      <c r="E4254" s="46">
        <f t="shared" si="132"/>
        <v>-1.5905476028175158E-3</v>
      </c>
      <c r="F4254" s="73">
        <f>C4254-('Analyse Spain'!$G$11+'Analyse Spain'!$G$12*E4254)</f>
        <v>2.1675947110116889E-3</v>
      </c>
    </row>
    <row r="4255" spans="1:6" x14ac:dyDescent="0.3">
      <c r="A4255" s="6">
        <v>42138</v>
      </c>
      <c r="B4255" s="7">
        <v>11398.688477</v>
      </c>
      <c r="C4255" s="8">
        <f t="shared" si="133"/>
        <v>6.5433362090721037E-3</v>
      </c>
      <c r="D4255" s="67">
        <v>397.99</v>
      </c>
      <c r="E4255" s="46">
        <f t="shared" si="132"/>
        <v>6.3976129064886589E-3</v>
      </c>
      <c r="F4255" s="73">
        <f>C4255-('Analyse Spain'!$G$11+'Analyse Spain'!$G$12*E4255)</f>
        <v>8.4796323776787502E-4</v>
      </c>
    </row>
    <row r="4256" spans="1:6" x14ac:dyDescent="0.3">
      <c r="A4256" s="6">
        <v>42139</v>
      </c>
      <c r="B4256" s="7">
        <v>11317.288086</v>
      </c>
      <c r="C4256" s="8">
        <f t="shared" si="133"/>
        <v>-7.1412067418323844E-3</v>
      </c>
      <c r="D4256" s="67">
        <v>396.45</v>
      </c>
      <c r="E4256" s="46">
        <f t="shared" si="132"/>
        <v>-3.8694439558782934E-3</v>
      </c>
      <c r="F4256" s="73">
        <f>C4256-('Analyse Spain'!$G$11+'Analyse Spain'!$G$12*E4256)</f>
        <v>-2.9574613395986372E-3</v>
      </c>
    </row>
    <row r="4257" spans="1:6" x14ac:dyDescent="0.3">
      <c r="A4257" s="6">
        <v>42142</v>
      </c>
      <c r="B4257" s="7">
        <v>11344.988281</v>
      </c>
      <c r="C4257" s="8">
        <f t="shared" si="133"/>
        <v>2.4476000601474368E-3</v>
      </c>
      <c r="D4257" s="67">
        <v>398.09</v>
      </c>
      <c r="E4257" s="46">
        <f t="shared" si="132"/>
        <v>4.1367133308110038E-3</v>
      </c>
      <c r="F4257" s="73">
        <f>C4257-('Analyse Spain'!$G$11+'Analyse Spain'!$G$12*E4257)</f>
        <v>-1.0723009294371839E-3</v>
      </c>
    </row>
    <row r="4258" spans="1:6" x14ac:dyDescent="0.3">
      <c r="A4258" s="6">
        <v>42143</v>
      </c>
      <c r="B4258" s="7">
        <v>11497.688477</v>
      </c>
      <c r="C4258" s="8">
        <f t="shared" si="133"/>
        <v>1.345970504489058E-2</v>
      </c>
      <c r="D4258" s="67">
        <v>404.78</v>
      </c>
      <c r="E4258" s="46">
        <f t="shared" si="132"/>
        <v>1.68052450450904E-2</v>
      </c>
      <c r="F4258" s="73">
        <f>C4258-('Analyse Spain'!$G$11+'Analyse Spain'!$G$12*E4258)</f>
        <v>-2.2500499702451729E-3</v>
      </c>
    </row>
    <row r="4259" spans="1:6" x14ac:dyDescent="0.3">
      <c r="A4259" s="6">
        <v>42144</v>
      </c>
      <c r="B4259" s="7">
        <v>11574.087890999999</v>
      </c>
      <c r="C4259" s="8">
        <f t="shared" si="133"/>
        <v>6.6447629149832821E-3</v>
      </c>
      <c r="D4259" s="67">
        <v>406.42</v>
      </c>
      <c r="E4259" s="46">
        <f t="shared" si="132"/>
        <v>4.0515835762637842E-3</v>
      </c>
      <c r="F4259" s="73">
        <f>C4259-('Analyse Spain'!$G$11+'Analyse Spain'!$G$12*E4259)</f>
        <v>3.2067750708653876E-3</v>
      </c>
    </row>
    <row r="4260" spans="1:6" x14ac:dyDescent="0.3">
      <c r="A4260" s="6">
        <v>42145</v>
      </c>
      <c r="B4260" s="7">
        <v>11595.388671999999</v>
      </c>
      <c r="C4260" s="8">
        <f t="shared" si="133"/>
        <v>1.8403852813804189E-3</v>
      </c>
      <c r="D4260" s="67">
        <v>407.87</v>
      </c>
      <c r="E4260" s="46">
        <f t="shared" si="132"/>
        <v>3.5677378081786504E-3</v>
      </c>
      <c r="F4260" s="73">
        <f>C4260-('Analyse Spain'!$G$11+'Analyse Spain'!$G$12*E4260)</f>
        <v>-1.1320388007436152E-3</v>
      </c>
    </row>
    <row r="4261" spans="1:6" x14ac:dyDescent="0.3">
      <c r="A4261" s="6">
        <v>42146</v>
      </c>
      <c r="B4261" s="7">
        <v>11554.188477</v>
      </c>
      <c r="C4261" s="8">
        <f t="shared" si="133"/>
        <v>-3.5531534272316145E-3</v>
      </c>
      <c r="D4261" s="67">
        <v>407.74</v>
      </c>
      <c r="E4261" s="46">
        <f t="shared" si="132"/>
        <v>-3.1872900679141836E-4</v>
      </c>
      <c r="F4261" s="73">
        <f>C4261-('Analyse Spain'!$G$11+'Analyse Spain'!$G$12*E4261)</f>
        <v>-2.7859599894946617E-3</v>
      </c>
    </row>
    <row r="4262" spans="1:6" x14ac:dyDescent="0.3">
      <c r="A4262" s="6">
        <v>42149</v>
      </c>
      <c r="B4262" s="7">
        <v>11322.288086</v>
      </c>
      <c r="C4262" s="8">
        <f t="shared" si="133"/>
        <v>-2.0070677526303538E-2</v>
      </c>
      <c r="D4262" s="67">
        <v>406.56</v>
      </c>
      <c r="E4262" s="46">
        <f t="shared" si="132"/>
        <v>-2.8940010791190796E-3</v>
      </c>
      <c r="F4262" s="73">
        <f>C4262-('Analyse Spain'!$G$11+'Analyse Spain'!$G$12*E4262)</f>
        <v>-1.6825518105944549E-2</v>
      </c>
    </row>
    <row r="4263" spans="1:6" x14ac:dyDescent="0.3">
      <c r="A4263" s="6">
        <v>42150</v>
      </c>
      <c r="B4263" s="7">
        <v>11240.288086</v>
      </c>
      <c r="C4263" s="8">
        <f t="shared" si="133"/>
        <v>-7.2423523741100837E-3</v>
      </c>
      <c r="D4263" s="67">
        <v>403.61</v>
      </c>
      <c r="E4263" s="46">
        <f t="shared" si="132"/>
        <v>-7.2560015741833794E-3</v>
      </c>
      <c r="F4263" s="73">
        <f>C4263-('Analyse Spain'!$G$11+'Analyse Spain'!$G$12*E4263)</f>
        <v>1.9999031053219256E-4</v>
      </c>
    </row>
    <row r="4264" spans="1:6" x14ac:dyDescent="0.3">
      <c r="A4264" s="6">
        <v>42151</v>
      </c>
      <c r="B4264" s="7">
        <v>11431.087890999999</v>
      </c>
      <c r="C4264" s="8">
        <f t="shared" si="133"/>
        <v>1.6974636552033129E-2</v>
      </c>
      <c r="D4264" s="67">
        <v>408.88</v>
      </c>
      <c r="E4264" s="46">
        <f t="shared" si="132"/>
        <v>1.3057159138772478E-2</v>
      </c>
      <c r="F4264" s="73">
        <f>C4264-('Analyse Spain'!$G$11+'Analyse Spain'!$G$12*E4264)</f>
        <v>4.8713468403502498E-3</v>
      </c>
    </row>
    <row r="4265" spans="1:6" x14ac:dyDescent="0.3">
      <c r="A4265" s="6">
        <v>42152</v>
      </c>
      <c r="B4265" s="7">
        <v>11382.788086</v>
      </c>
      <c r="C4265" s="8">
        <f t="shared" si="133"/>
        <v>-4.2253025661735943E-3</v>
      </c>
      <c r="D4265" s="67">
        <v>406.83</v>
      </c>
      <c r="E4265" s="46">
        <f t="shared" si="132"/>
        <v>-5.0136959499119671E-3</v>
      </c>
      <c r="F4265" s="73">
        <f>C4265-('Analyse Spain'!$G$11+'Analyse Spain'!$G$12*E4265)</f>
        <v>1.0594595197847903E-3</v>
      </c>
    </row>
    <row r="4266" spans="1:6" x14ac:dyDescent="0.3">
      <c r="A4266" s="6">
        <v>42153</v>
      </c>
      <c r="B4266" s="7">
        <v>11217.587890999999</v>
      </c>
      <c r="C4266" s="8">
        <f t="shared" si="133"/>
        <v>-1.4513157387440523E-2</v>
      </c>
      <c r="D4266" s="67">
        <v>399.87</v>
      </c>
      <c r="E4266" s="46">
        <f t="shared" si="132"/>
        <v>-1.7107882899491167E-2</v>
      </c>
      <c r="F4266" s="73">
        <f>C4266-('Analyse Spain'!$G$11+'Analyse Spain'!$G$12*E4266)</f>
        <v>2.40881545017297E-3</v>
      </c>
    </row>
    <row r="4267" spans="1:6" x14ac:dyDescent="0.3">
      <c r="A4267" s="6">
        <v>42156</v>
      </c>
      <c r="B4267" s="7">
        <v>11238.087890999999</v>
      </c>
      <c r="C4267" s="8">
        <f t="shared" si="133"/>
        <v>1.8274873528245639E-3</v>
      </c>
      <c r="D4267" s="67">
        <v>400.57</v>
      </c>
      <c r="E4267" s="46">
        <f t="shared" si="132"/>
        <v>1.7505689349037734E-3</v>
      </c>
      <c r="F4267" s="73">
        <f>C4267-('Analyse Spain'!$G$11+'Analyse Spain'!$G$12*E4267)</f>
        <v>6.0357081716136689E-4</v>
      </c>
    </row>
    <row r="4268" spans="1:6" x14ac:dyDescent="0.3">
      <c r="A4268" s="6">
        <v>42157</v>
      </c>
      <c r="B4268" s="7">
        <v>11271.388671999999</v>
      </c>
      <c r="C4268" s="8">
        <f t="shared" si="133"/>
        <v>2.9632070262297638E-3</v>
      </c>
      <c r="D4268" s="67">
        <v>396.45</v>
      </c>
      <c r="E4268" s="46">
        <f t="shared" si="132"/>
        <v>-1.0285343385675438E-2</v>
      </c>
      <c r="F4268" s="73">
        <f>C4268-('Analyse Spain'!$G$11+'Analyse Spain'!$G$12*E4268)</f>
        <v>1.332042850728095E-2</v>
      </c>
    </row>
    <row r="4269" spans="1:6" x14ac:dyDescent="0.3">
      <c r="A4269" s="6">
        <v>42158</v>
      </c>
      <c r="B4269" s="7">
        <v>11267.587890999999</v>
      </c>
      <c r="C4269" s="8">
        <f t="shared" si="133"/>
        <v>-3.372060986097658E-4</v>
      </c>
      <c r="D4269" s="67">
        <v>395.93</v>
      </c>
      <c r="E4269" s="46">
        <f t="shared" si="132"/>
        <v>-1.3116408122082479E-3</v>
      </c>
      <c r="F4269" s="73">
        <f>C4269-('Analyse Spain'!$G$11+'Analyse Spain'!$G$12*E4269)</f>
        <v>1.3853821900265315E-3</v>
      </c>
    </row>
    <row r="4270" spans="1:6" x14ac:dyDescent="0.3">
      <c r="A4270" s="6">
        <v>42159</v>
      </c>
      <c r="B4270" s="7">
        <v>11146.087890999999</v>
      </c>
      <c r="C4270" s="8">
        <f t="shared" si="133"/>
        <v>-1.0783141979930577E-2</v>
      </c>
      <c r="D4270" s="67">
        <v>392.65</v>
      </c>
      <c r="E4270" s="46">
        <f t="shared" si="132"/>
        <v>-8.2842926779986836E-3</v>
      </c>
      <c r="F4270" s="73">
        <f>C4270-('Analyse Spain'!$G$11+'Analyse Spain'!$G$12*E4270)</f>
        <v>-2.3513619450109321E-3</v>
      </c>
    </row>
    <row r="4271" spans="1:6" x14ac:dyDescent="0.3">
      <c r="A4271" s="6">
        <v>42160</v>
      </c>
      <c r="B4271" s="7">
        <v>11061.989258</v>
      </c>
      <c r="C4271" s="8">
        <f t="shared" si="133"/>
        <v>-7.5451255922632798E-3</v>
      </c>
      <c r="D4271" s="67">
        <v>389</v>
      </c>
      <c r="E4271" s="46">
        <f t="shared" si="132"/>
        <v>-9.2958105182732176E-3</v>
      </c>
      <c r="F4271" s="73">
        <f>C4271-('Analyse Spain'!$G$11+'Analyse Spain'!$G$12*E4271)</f>
        <v>1.8599523034723269E-3</v>
      </c>
    </row>
    <row r="4272" spans="1:6" x14ac:dyDescent="0.3">
      <c r="A4272" s="6">
        <v>42163</v>
      </c>
      <c r="B4272" s="7">
        <v>10917.289063</v>
      </c>
      <c r="C4272" s="8">
        <f t="shared" si="133"/>
        <v>-1.3080847542439322E-2</v>
      </c>
      <c r="D4272" s="67">
        <v>385.39</v>
      </c>
      <c r="E4272" s="46">
        <f t="shared" si="132"/>
        <v>-9.2802056555270074E-3</v>
      </c>
      <c r="F4272" s="73">
        <f>C4272-('Analyse Spain'!$G$11+'Analyse Spain'!$G$12*E4272)</f>
        <v>-3.6907848831379941E-3</v>
      </c>
    </row>
    <row r="4273" spans="1:6" x14ac:dyDescent="0.3">
      <c r="A4273" s="6">
        <v>42164</v>
      </c>
      <c r="B4273" s="7">
        <v>10938.088867</v>
      </c>
      <c r="C4273" s="8">
        <f t="shared" si="133"/>
        <v>1.9052169343480863E-3</v>
      </c>
      <c r="D4273" s="67">
        <v>383.87</v>
      </c>
      <c r="E4273" s="46">
        <f t="shared" si="132"/>
        <v>-3.9440566698668578E-3</v>
      </c>
      <c r="F4273" s="73">
        <f>C4273-('Analyse Spain'!$G$11+'Analyse Spain'!$G$12*E4273)</f>
        <v>6.1607558255577996E-3</v>
      </c>
    </row>
    <row r="4274" spans="1:6" x14ac:dyDescent="0.3">
      <c r="A4274" s="6">
        <v>42165</v>
      </c>
      <c r="B4274" s="7">
        <v>11097.488281</v>
      </c>
      <c r="C4274" s="8">
        <f t="shared" si="133"/>
        <v>1.4572876115580335E-2</v>
      </c>
      <c r="D4274" s="67">
        <v>390.78</v>
      </c>
      <c r="E4274" s="46">
        <f t="shared" si="132"/>
        <v>1.8000885716518589E-2</v>
      </c>
      <c r="F4274" s="73">
        <f>C4274-('Analyse Spain'!$G$11+'Analyse Spain'!$G$12*E4274)</f>
        <v>-2.2873425507845199E-3</v>
      </c>
    </row>
    <row r="4275" spans="1:6" x14ac:dyDescent="0.3">
      <c r="A4275" s="6">
        <v>42166</v>
      </c>
      <c r="B4275" s="7">
        <v>11156.688477</v>
      </c>
      <c r="C4275" s="8">
        <f t="shared" si="133"/>
        <v>5.334558100084319E-3</v>
      </c>
      <c r="D4275" s="67">
        <v>393</v>
      </c>
      <c r="E4275" s="46">
        <f t="shared" si="132"/>
        <v>5.6809458007063274E-3</v>
      </c>
      <c r="F4275" s="73">
        <f>C4275-('Analyse Spain'!$G$11+'Analyse Spain'!$G$12*E4275)</f>
        <v>3.287731253554093E-4</v>
      </c>
    </row>
    <row r="4276" spans="1:6" x14ac:dyDescent="0.3">
      <c r="A4276" s="6">
        <v>42167</v>
      </c>
      <c r="B4276" s="7">
        <v>11030.489258</v>
      </c>
      <c r="C4276" s="8">
        <f t="shared" si="133"/>
        <v>-1.1311530232305467E-2</v>
      </c>
      <c r="D4276" s="67">
        <v>389.38</v>
      </c>
      <c r="E4276" s="46">
        <f t="shared" si="132"/>
        <v>-9.2111959287531908E-3</v>
      </c>
      <c r="F4276" s="73">
        <f>C4276-('Analyse Spain'!$G$11+'Analyse Spain'!$G$12*E4276)</f>
        <v>-1.9878697824068127E-3</v>
      </c>
    </row>
    <row r="4277" spans="1:6" x14ac:dyDescent="0.3">
      <c r="A4277" s="6">
        <v>42170</v>
      </c>
      <c r="B4277" s="7">
        <v>10842.088867</v>
      </c>
      <c r="C4277" s="8">
        <f t="shared" si="133"/>
        <v>-1.7079966862155183E-2</v>
      </c>
      <c r="D4277" s="67">
        <v>383.02</v>
      </c>
      <c r="E4277" s="46">
        <f t="shared" si="132"/>
        <v>-1.6333658636807247E-2</v>
      </c>
      <c r="F4277" s="73">
        <f>C4277-('Analyse Spain'!$G$11+'Analyse Spain'!$G$12*E4277)</f>
        <v>-9.0296439348501456E-4</v>
      </c>
    </row>
    <row r="4278" spans="1:6" x14ac:dyDescent="0.3">
      <c r="A4278" s="6">
        <v>42171</v>
      </c>
      <c r="B4278" s="7">
        <v>10871.389648</v>
      </c>
      <c r="C4278" s="8">
        <f t="shared" si="133"/>
        <v>2.7025033053531544E-3</v>
      </c>
      <c r="D4278" s="67">
        <v>385.49</v>
      </c>
      <c r="E4278" s="46">
        <f t="shared" si="132"/>
        <v>6.4487494125633482E-3</v>
      </c>
      <c r="F4278" s="73">
        <f>C4278-('Analyse Spain'!$G$11+'Analyse Spain'!$G$12*E4278)</f>
        <v>-3.0420739903736574E-3</v>
      </c>
    </row>
    <row r="4279" spans="1:6" x14ac:dyDescent="0.3">
      <c r="A4279" s="6">
        <v>42172</v>
      </c>
      <c r="B4279" s="7">
        <v>10813.389648</v>
      </c>
      <c r="C4279" s="8">
        <f t="shared" si="133"/>
        <v>-5.3351045154259591E-3</v>
      </c>
      <c r="D4279" s="67">
        <v>383.74</v>
      </c>
      <c r="E4279" s="46">
        <f t="shared" si="132"/>
        <v>-4.5396767750136569E-3</v>
      </c>
      <c r="F4279" s="73">
        <f>C4279-('Analyse Spain'!$G$11+'Analyse Spain'!$G$12*E4279)</f>
        <v>-5.0645089394018954E-4</v>
      </c>
    </row>
    <row r="4280" spans="1:6" x14ac:dyDescent="0.3">
      <c r="A4280" s="6">
        <v>42173</v>
      </c>
      <c r="B4280" s="7">
        <v>10871.889648</v>
      </c>
      <c r="C4280" s="8">
        <f t="shared" si="133"/>
        <v>5.4099594950618446E-3</v>
      </c>
      <c r="D4280" s="67">
        <v>384.22</v>
      </c>
      <c r="E4280" s="46">
        <f t="shared" si="132"/>
        <v>1.2508469276073519E-3</v>
      </c>
      <c r="F4280" s="73">
        <f>C4280-('Analyse Spain'!$G$11+'Analyse Spain'!$G$12*E4280)</f>
        <v>4.6668830803917273E-3</v>
      </c>
    </row>
    <row r="4281" spans="1:6" x14ac:dyDescent="0.3">
      <c r="A4281" s="6">
        <v>42174</v>
      </c>
      <c r="B4281" s="7">
        <v>10944.289063</v>
      </c>
      <c r="C4281" s="8">
        <f t="shared" si="133"/>
        <v>6.6593220998447666E-3</v>
      </c>
      <c r="D4281" s="67">
        <v>385.59</v>
      </c>
      <c r="E4281" s="46">
        <f t="shared" si="132"/>
        <v>3.5656655041380603E-3</v>
      </c>
      <c r="F4281" s="73">
        <f>C4281-('Analyse Spain'!$G$11+'Analyse Spain'!$G$12*E4281)</f>
        <v>3.6888920202082409E-3</v>
      </c>
    </row>
    <row r="4282" spans="1:6" x14ac:dyDescent="0.3">
      <c r="A4282" s="6">
        <v>42177</v>
      </c>
      <c r="B4282" s="7">
        <v>11368.188477</v>
      </c>
      <c r="C4282" s="8">
        <f t="shared" si="133"/>
        <v>3.8732476048453535E-2</v>
      </c>
      <c r="D4282" s="67">
        <v>394.25</v>
      </c>
      <c r="E4282" s="46">
        <f t="shared" si="132"/>
        <v>2.2459088669312122E-2</v>
      </c>
      <c r="F4282" s="73">
        <f>C4282-('Analyse Spain'!$G$11+'Analyse Spain'!$G$12*E4282)</f>
        <v>1.7582506648814739E-2</v>
      </c>
    </row>
    <row r="4283" spans="1:6" x14ac:dyDescent="0.3">
      <c r="A4283" s="6">
        <v>42178</v>
      </c>
      <c r="B4283" s="7">
        <v>11402.488281</v>
      </c>
      <c r="C4283" s="8">
        <f t="shared" si="133"/>
        <v>3.0171741143627528E-3</v>
      </c>
      <c r="D4283" s="67">
        <v>398.83</v>
      </c>
      <c r="E4283" s="46">
        <f t="shared" si="132"/>
        <v>1.1616994292961369E-2</v>
      </c>
      <c r="F4283" s="73">
        <f>C4283-('Analyse Spain'!$G$11+'Analyse Spain'!$G$12*E4283)</f>
        <v>-7.7003670639379882E-3</v>
      </c>
    </row>
    <row r="4284" spans="1:6" x14ac:dyDescent="0.3">
      <c r="A4284" s="6">
        <v>42179</v>
      </c>
      <c r="B4284" s="7">
        <v>11321.888671999999</v>
      </c>
      <c r="C4284" s="8">
        <f t="shared" si="133"/>
        <v>-7.0685982755451793E-3</v>
      </c>
      <c r="D4284" s="67">
        <v>397.32</v>
      </c>
      <c r="E4284" s="46">
        <f t="shared" si="132"/>
        <v>-3.7860742672316539E-3</v>
      </c>
      <c r="F4284" s="73">
        <f>C4284-('Analyse Spain'!$G$11+'Analyse Spain'!$G$12*E4284)</f>
        <v>-2.9650724565811089E-3</v>
      </c>
    </row>
    <row r="4285" spans="1:6" x14ac:dyDescent="0.3">
      <c r="A4285" s="6">
        <v>42180</v>
      </c>
      <c r="B4285" s="7">
        <v>11308.388671999999</v>
      </c>
      <c r="C4285" s="8">
        <f t="shared" si="133"/>
        <v>-1.1923805639766361E-3</v>
      </c>
      <c r="D4285" s="67">
        <v>396.39</v>
      </c>
      <c r="E4285" s="46">
        <f t="shared" si="132"/>
        <v>-2.3406825732407155E-3</v>
      </c>
      <c r="F4285" s="73">
        <f>C4285-('Analyse Spain'!$G$11+'Analyse Spain'!$G$12*E4285)</f>
        <v>1.520367368736091E-3</v>
      </c>
    </row>
    <row r="4286" spans="1:6" x14ac:dyDescent="0.3">
      <c r="A4286" s="6">
        <v>42181</v>
      </c>
      <c r="B4286" s="7">
        <v>11372.288086</v>
      </c>
      <c r="C4286" s="8">
        <f t="shared" si="133"/>
        <v>5.6506206015203286E-3</v>
      </c>
      <c r="D4286" s="67">
        <v>396.85</v>
      </c>
      <c r="E4286" s="46">
        <f t="shared" si="132"/>
        <v>1.1604732712733323E-3</v>
      </c>
      <c r="F4286" s="73">
        <f>C4286-('Analyse Spain'!$G$11+'Analyse Spain'!$G$12*E4286)</f>
        <v>4.99450309442632E-3</v>
      </c>
    </row>
    <row r="4287" spans="1:6" x14ac:dyDescent="0.3">
      <c r="A4287" s="6">
        <v>42184</v>
      </c>
      <c r="B4287" s="7">
        <v>10853.889648</v>
      </c>
      <c r="C4287" s="8">
        <f t="shared" si="133"/>
        <v>-4.5584356822456984E-2</v>
      </c>
      <c r="D4287" s="67">
        <v>386.17</v>
      </c>
      <c r="E4287" s="46">
        <f t="shared" si="132"/>
        <v>-2.6911931460249505E-2</v>
      </c>
      <c r="F4287" s="73">
        <f>C4287-('Analyse Spain'!$G$11+'Analyse Spain'!$G$12*E4287)</f>
        <v>-1.9228779245917618E-2</v>
      </c>
    </row>
    <row r="4288" spans="1:6" x14ac:dyDescent="0.3">
      <c r="A4288" s="6">
        <v>42185</v>
      </c>
      <c r="B4288" s="7">
        <v>10769.489258</v>
      </c>
      <c r="C4288" s="8">
        <f t="shared" si="133"/>
        <v>-7.7760501292319928E-3</v>
      </c>
      <c r="D4288" s="67">
        <v>381.31</v>
      </c>
      <c r="E4288" s="46">
        <f t="shared" si="132"/>
        <v>-1.2585130900898633E-2</v>
      </c>
      <c r="F4288" s="73">
        <f>C4288-('Analyse Spain'!$G$11+'Analyse Spain'!$G$12*E4288)</f>
        <v>4.7940619008286708E-3</v>
      </c>
    </row>
    <row r="4289" spans="1:6" x14ac:dyDescent="0.3">
      <c r="A4289" s="6">
        <v>42186</v>
      </c>
      <c r="B4289" s="7">
        <v>10911.489258</v>
      </c>
      <c r="C4289" s="8">
        <f t="shared" si="133"/>
        <v>1.3185397802826904E-2</v>
      </c>
      <c r="D4289" s="67">
        <v>387.07</v>
      </c>
      <c r="E4289" s="46">
        <f t="shared" si="132"/>
        <v>1.5105819412027044E-2</v>
      </c>
      <c r="F4289" s="73">
        <f>C4289-('Analyse Spain'!$G$11+'Analyse Spain'!$G$12*E4289)</f>
        <v>-8.8914400358535567E-4</v>
      </c>
    </row>
    <row r="4290" spans="1:6" x14ac:dyDescent="0.3">
      <c r="A4290" s="6">
        <v>42187</v>
      </c>
      <c r="B4290" s="7">
        <v>10846.389648</v>
      </c>
      <c r="C4290" s="8">
        <f t="shared" si="133"/>
        <v>-5.96615259940525E-3</v>
      </c>
      <c r="D4290" s="67">
        <v>385.46</v>
      </c>
      <c r="E4290" s="46">
        <f t="shared" ref="E4290:E4353" si="134">D4290/D4289-1</f>
        <v>-4.1594543622600622E-3</v>
      </c>
      <c r="F4290" s="73">
        <f>C4290-('Analyse Spain'!$G$11+'Analyse Spain'!$G$12*E4290)</f>
        <v>-1.5033547703066103E-3</v>
      </c>
    </row>
    <row r="4291" spans="1:6" x14ac:dyDescent="0.3">
      <c r="A4291" s="6">
        <v>42188</v>
      </c>
      <c r="B4291" s="7">
        <v>10779.789063</v>
      </c>
      <c r="C4291" s="8">
        <f t="shared" ref="C4291:C4354" si="135">B4291/B4290-1</f>
        <v>-6.1403459733055943E-3</v>
      </c>
      <c r="D4291" s="67">
        <v>383.42</v>
      </c>
      <c r="E4291" s="46">
        <f t="shared" si="134"/>
        <v>-5.2923779380479319E-3</v>
      </c>
      <c r="F4291" s="73">
        <f>C4291-('Analyse Spain'!$G$11+'Analyse Spain'!$G$12*E4291)</f>
        <v>-5.8743183693250184E-4</v>
      </c>
    </row>
    <row r="4292" spans="1:6" x14ac:dyDescent="0.3">
      <c r="A4292" s="6">
        <v>42191</v>
      </c>
      <c r="B4292" s="7">
        <v>10540.088867</v>
      </c>
      <c r="C4292" s="8">
        <f t="shared" si="135"/>
        <v>-2.2236074806206929E-2</v>
      </c>
      <c r="D4292" s="67">
        <v>378.68</v>
      </c>
      <c r="E4292" s="46">
        <f t="shared" si="134"/>
        <v>-1.2362422408846774E-2</v>
      </c>
      <c r="F4292" s="73">
        <f>C4292-('Analyse Spain'!$G$11+'Analyse Spain'!$G$12*E4292)</f>
        <v>-9.8802562767342471E-3</v>
      </c>
    </row>
    <row r="4293" spans="1:6" x14ac:dyDescent="0.3">
      <c r="A4293" s="6">
        <v>42192</v>
      </c>
      <c r="B4293" s="7">
        <v>10345.989258</v>
      </c>
      <c r="C4293" s="8">
        <f t="shared" si="135"/>
        <v>-1.8415367408116223E-2</v>
      </c>
      <c r="D4293" s="67">
        <v>372.74</v>
      </c>
      <c r="E4293" s="46">
        <f t="shared" si="134"/>
        <v>-1.5686067391993186E-2</v>
      </c>
      <c r="F4293" s="73">
        <f>C4293-('Analyse Spain'!$G$11+'Analyse Spain'!$G$12*E4293)</f>
        <v>-2.8614870912902594E-3</v>
      </c>
    </row>
    <row r="4294" spans="1:6" x14ac:dyDescent="0.3">
      <c r="A4294" s="6">
        <v>42193</v>
      </c>
      <c r="B4294" s="7">
        <v>10430.289063</v>
      </c>
      <c r="C4294" s="8">
        <f t="shared" si="135"/>
        <v>8.1480661633990259E-3</v>
      </c>
      <c r="D4294" s="67">
        <v>372.88</v>
      </c>
      <c r="E4294" s="46">
        <f t="shared" si="134"/>
        <v>3.7559693083655254E-4</v>
      </c>
      <c r="F4294" s="73">
        <f>C4294-('Analyse Spain'!$G$11+'Analyse Spain'!$G$12*E4294)</f>
        <v>8.2471686165825793E-3</v>
      </c>
    </row>
    <row r="4295" spans="1:6" x14ac:dyDescent="0.3">
      <c r="A4295" s="6">
        <v>42194</v>
      </c>
      <c r="B4295" s="7">
        <v>10706.389648</v>
      </c>
      <c r="C4295" s="8">
        <f t="shared" si="135"/>
        <v>2.647103865792455E-2</v>
      </c>
      <c r="D4295" s="67">
        <v>381.06</v>
      </c>
      <c r="E4295" s="46">
        <f t="shared" si="134"/>
        <v>2.1937352499463714E-2</v>
      </c>
      <c r="F4295" s="73">
        <f>C4295-('Analyse Spain'!$G$11+'Analyse Spain'!$G$12*E4295)</f>
        <v>5.8230917415332574E-3</v>
      </c>
    </row>
    <row r="4296" spans="1:6" x14ac:dyDescent="0.3">
      <c r="A4296" s="6">
        <v>42195</v>
      </c>
      <c r="B4296" s="7">
        <v>11036.088867</v>
      </c>
      <c r="C4296" s="8">
        <f t="shared" si="135"/>
        <v>3.0794621701591973E-2</v>
      </c>
      <c r="D4296" s="67">
        <v>388.8</v>
      </c>
      <c r="E4296" s="46">
        <f t="shared" si="134"/>
        <v>2.0311761927255478E-2</v>
      </c>
      <c r="F4296" s="73">
        <f>C4296-('Analyse Spain'!$G$11+'Analyse Spain'!$G$12*E4296)</f>
        <v>1.171084277462878E-2</v>
      </c>
    </row>
    <row r="4297" spans="1:6" x14ac:dyDescent="0.3">
      <c r="A4297" s="6">
        <v>42198</v>
      </c>
      <c r="B4297" s="7">
        <v>11224.188477</v>
      </c>
      <c r="C4297" s="8">
        <f t="shared" si="135"/>
        <v>1.7044046334426799E-2</v>
      </c>
      <c r="D4297" s="67">
        <v>396.46</v>
      </c>
      <c r="E4297" s="46">
        <f t="shared" si="134"/>
        <v>1.9701646090534819E-2</v>
      </c>
      <c r="F4297" s="73">
        <f>C4297-('Analyse Spain'!$G$11+'Analyse Spain'!$G$12*E4297)</f>
        <v>-1.4526698487206356E-3</v>
      </c>
    </row>
    <row r="4298" spans="1:6" x14ac:dyDescent="0.3">
      <c r="A4298" s="6">
        <v>42199</v>
      </c>
      <c r="B4298" s="7">
        <v>11258.288086</v>
      </c>
      <c r="C4298" s="8">
        <f t="shared" si="135"/>
        <v>3.0380467211394979E-3</v>
      </c>
      <c r="D4298" s="67">
        <v>398.3</v>
      </c>
      <c r="E4298" s="46">
        <f t="shared" si="134"/>
        <v>4.6410735004793757E-3</v>
      </c>
      <c r="F4298" s="73">
        <f>C4298-('Analyse Spain'!$G$11+'Analyse Spain'!$G$12*E4298)</f>
        <v>-9.6715729986350182E-4</v>
      </c>
    </row>
    <row r="4299" spans="1:6" x14ac:dyDescent="0.3">
      <c r="A4299" s="6">
        <v>42200</v>
      </c>
      <c r="B4299" s="7">
        <v>11335.688477</v>
      </c>
      <c r="C4299" s="8">
        <f t="shared" si="135"/>
        <v>6.874969836333289E-3</v>
      </c>
      <c r="D4299" s="67">
        <v>400.03</v>
      </c>
      <c r="E4299" s="46">
        <f t="shared" si="134"/>
        <v>4.3434597037408373E-3</v>
      </c>
      <c r="F4299" s="73">
        <f>C4299-('Analyse Spain'!$G$11+'Analyse Spain'!$G$12*E4299)</f>
        <v>3.1561343401170778E-3</v>
      </c>
    </row>
    <row r="4300" spans="1:6" x14ac:dyDescent="0.3">
      <c r="A4300" s="6">
        <v>42201</v>
      </c>
      <c r="B4300" s="7">
        <v>11510.587890999999</v>
      </c>
      <c r="C4300" s="8">
        <f t="shared" si="135"/>
        <v>1.5429094964533263E-2</v>
      </c>
      <c r="D4300" s="67">
        <v>405.43</v>
      </c>
      <c r="E4300" s="46">
        <f t="shared" si="134"/>
        <v>1.3498987575931931E-2</v>
      </c>
      <c r="F4300" s="73">
        <f>C4300-('Analyse Spain'!$G$11+'Analyse Spain'!$G$12*E4300)</f>
        <v>2.9006712061604694E-3</v>
      </c>
    </row>
    <row r="4301" spans="1:6" x14ac:dyDescent="0.3">
      <c r="A4301" s="6">
        <v>42202</v>
      </c>
      <c r="B4301" s="7">
        <v>11480.688477</v>
      </c>
      <c r="C4301" s="8">
        <f t="shared" si="135"/>
        <v>-2.5975575081944591E-3</v>
      </c>
      <c r="D4301" s="67">
        <v>405.68</v>
      </c>
      <c r="E4301" s="46">
        <f t="shared" si="134"/>
        <v>6.1662925782512978E-4</v>
      </c>
      <c r="F4301" s="73">
        <f>C4301-('Analyse Spain'!$G$11+'Analyse Spain'!$G$12*E4301)</f>
        <v>-2.7303800284565584E-3</v>
      </c>
    </row>
    <row r="4302" spans="1:6" x14ac:dyDescent="0.3">
      <c r="A4302" s="6">
        <v>42205</v>
      </c>
      <c r="B4302" s="7">
        <v>11556.087890999999</v>
      </c>
      <c r="C4302" s="8">
        <f t="shared" si="135"/>
        <v>6.5674993403967985E-3</v>
      </c>
      <c r="D4302" s="67">
        <v>406.8</v>
      </c>
      <c r="E4302" s="46">
        <f t="shared" si="134"/>
        <v>2.7607966870439871E-3</v>
      </c>
      <c r="F4302" s="73">
        <f>C4302-('Analyse Spain'!$G$11+'Analyse Spain'!$G$12*E4302)</f>
        <v>4.3715262863551164E-3</v>
      </c>
    </row>
    <row r="4303" spans="1:6" x14ac:dyDescent="0.3">
      <c r="A4303" s="6">
        <v>42206</v>
      </c>
      <c r="B4303" s="7">
        <v>11458.587890999999</v>
      </c>
      <c r="C4303" s="8">
        <f t="shared" si="135"/>
        <v>-8.4371113234552597E-3</v>
      </c>
      <c r="D4303" s="67">
        <v>402.66</v>
      </c>
      <c r="E4303" s="46">
        <f t="shared" si="134"/>
        <v>-1.017699115044246E-2</v>
      </c>
      <c r="F4303" s="73">
        <f>C4303-('Analyse Spain'!$G$11+'Analyse Spain'!$G$12*E4303)</f>
        <v>1.8158519877763384E-3</v>
      </c>
    </row>
    <row r="4304" spans="1:6" x14ac:dyDescent="0.3">
      <c r="A4304" s="6">
        <v>42207</v>
      </c>
      <c r="B4304" s="7">
        <v>11484.288086</v>
      </c>
      <c r="C4304" s="8">
        <f t="shared" si="135"/>
        <v>2.2428762814821201E-3</v>
      </c>
      <c r="D4304" s="67">
        <v>400.28</v>
      </c>
      <c r="E4304" s="46">
        <f t="shared" si="134"/>
        <v>-5.9106938856604563E-3</v>
      </c>
      <c r="F4304" s="73">
        <f>C4304-('Analyse Spain'!$G$11+'Analyse Spain'!$G$12*E4304)</f>
        <v>8.3907434331735881E-3</v>
      </c>
    </row>
    <row r="4305" spans="1:6" x14ac:dyDescent="0.3">
      <c r="A4305" s="6">
        <v>42208</v>
      </c>
      <c r="B4305" s="7">
        <v>11441.888671999999</v>
      </c>
      <c r="C4305" s="8">
        <f t="shared" si="135"/>
        <v>-3.6919497040212024E-3</v>
      </c>
      <c r="D4305" s="67">
        <v>398.1</v>
      </c>
      <c r="E4305" s="46">
        <f t="shared" si="134"/>
        <v>-5.4461876686318078E-3</v>
      </c>
      <c r="F4305" s="73">
        <f>C4305-('Analyse Spain'!$G$11+'Analyse Spain'!$G$12*E4305)</f>
        <v>2.0089624960433188E-3</v>
      </c>
    </row>
    <row r="4306" spans="1:6" x14ac:dyDescent="0.3">
      <c r="A4306" s="6">
        <v>42209</v>
      </c>
      <c r="B4306" s="7">
        <v>11309.288086</v>
      </c>
      <c r="C4306" s="8">
        <f t="shared" si="135"/>
        <v>-1.1589047035957645E-2</v>
      </c>
      <c r="D4306" s="67">
        <v>394.64</v>
      </c>
      <c r="E4306" s="46">
        <f t="shared" si="134"/>
        <v>-8.6912835970862634E-3</v>
      </c>
      <c r="F4306" s="73">
        <f>C4306-('Analyse Spain'!$G$11+'Analyse Spain'!$G$12*E4306)</f>
        <v>-2.7656541444501699E-3</v>
      </c>
    </row>
    <row r="4307" spans="1:6" x14ac:dyDescent="0.3">
      <c r="A4307" s="6">
        <v>42212</v>
      </c>
      <c r="B4307" s="7">
        <v>11145.388671999999</v>
      </c>
      <c r="C4307" s="8">
        <f t="shared" si="135"/>
        <v>-1.4492460776810101E-2</v>
      </c>
      <c r="D4307" s="67">
        <v>385.91</v>
      </c>
      <c r="E4307" s="46">
        <f t="shared" si="134"/>
        <v>-2.2121427123454218E-2</v>
      </c>
      <c r="F4307" s="73">
        <f>C4307-('Analyse Spain'!$G$11+'Analyse Spain'!$G$12*E4307)</f>
        <v>7.2536206172724334E-3</v>
      </c>
    </row>
    <row r="4308" spans="1:6" x14ac:dyDescent="0.3">
      <c r="A4308" s="6">
        <v>42213</v>
      </c>
      <c r="B4308" s="7">
        <v>11252.388671999999</v>
      </c>
      <c r="C4308" s="8">
        <f t="shared" si="135"/>
        <v>9.6003830058264406E-3</v>
      </c>
      <c r="D4308" s="67">
        <v>390.02</v>
      </c>
      <c r="E4308" s="46">
        <f t="shared" si="134"/>
        <v>1.0650151589748802E-2</v>
      </c>
      <c r="F4308" s="73">
        <f>C4308-('Analyse Spain'!$G$11+'Analyse Spain'!$G$12*E4308)</f>
        <v>-1.8684740847738253E-4</v>
      </c>
    </row>
    <row r="4309" spans="1:6" x14ac:dyDescent="0.3">
      <c r="A4309" s="6">
        <v>42214</v>
      </c>
      <c r="B4309" s="7">
        <v>11282.888671999999</v>
      </c>
      <c r="C4309" s="8">
        <f t="shared" si="135"/>
        <v>2.710535592846508E-3</v>
      </c>
      <c r="D4309" s="67">
        <v>394.01</v>
      </c>
      <c r="E4309" s="46">
        <f t="shared" si="134"/>
        <v>1.0230244602840832E-2</v>
      </c>
      <c r="F4309" s="73">
        <f>C4309-('Analyse Spain'!$G$11+'Analyse Spain'!$G$12*E4309)</f>
        <v>-6.6726539278352311E-3</v>
      </c>
    </row>
    <row r="4310" spans="1:6" x14ac:dyDescent="0.3">
      <c r="A4310" s="6">
        <v>42215</v>
      </c>
      <c r="B4310" s="7">
        <v>11168.587890999999</v>
      </c>
      <c r="C4310" s="8">
        <f t="shared" si="135"/>
        <v>-1.0130453673947271E-2</v>
      </c>
      <c r="D4310" s="67">
        <v>396.24</v>
      </c>
      <c r="E4310" s="46">
        <f t="shared" si="134"/>
        <v>5.6597548285577393E-3</v>
      </c>
      <c r="F4310" s="73">
        <f>C4310-('Analyse Spain'!$G$11+'Analyse Spain'!$G$12*E4310)</f>
        <v>-1.5115848372756544E-2</v>
      </c>
    </row>
    <row r="4311" spans="1:6" x14ac:dyDescent="0.3">
      <c r="A4311" s="6">
        <v>42216</v>
      </c>
      <c r="B4311" s="7">
        <v>11180.688477</v>
      </c>
      <c r="C4311" s="8">
        <f t="shared" si="135"/>
        <v>1.0834481599730772E-3</v>
      </c>
      <c r="D4311" s="67">
        <v>396.37</v>
      </c>
      <c r="E4311" s="46">
        <f t="shared" si="134"/>
        <v>3.2808398950123774E-4</v>
      </c>
      <c r="F4311" s="73">
        <f>C4311-('Analyse Spain'!$G$11+'Analyse Spain'!$G$12*E4311)</f>
        <v>1.2282682884377561E-3</v>
      </c>
    </row>
    <row r="4312" spans="1:6" x14ac:dyDescent="0.3">
      <c r="A4312" s="6">
        <v>42219</v>
      </c>
      <c r="B4312" s="7">
        <v>11265.888671999999</v>
      </c>
      <c r="C4312" s="8">
        <f t="shared" si="135"/>
        <v>7.6202995169094567E-3</v>
      </c>
      <c r="D4312" s="67">
        <v>399.44</v>
      </c>
      <c r="E4312" s="46">
        <f t="shared" si="134"/>
        <v>7.7452884930746535E-3</v>
      </c>
      <c r="F4312" s="73">
        <f>C4312-('Analyse Spain'!$G$11+'Analyse Spain'!$G$12*E4312)</f>
        <v>6.2817258509965425E-4</v>
      </c>
    </row>
    <row r="4313" spans="1:6" x14ac:dyDescent="0.3">
      <c r="A4313" s="6">
        <v>42220</v>
      </c>
      <c r="B4313" s="7">
        <v>11150.488281</v>
      </c>
      <c r="C4313" s="8">
        <f t="shared" si="135"/>
        <v>-1.0243345585937869E-2</v>
      </c>
      <c r="D4313" s="67">
        <v>398.75</v>
      </c>
      <c r="E4313" s="46">
        <f t="shared" si="134"/>
        <v>-1.7274183857399761E-3</v>
      </c>
      <c r="F4313" s="73">
        <f>C4313-('Analyse Spain'!$G$11+'Analyse Spain'!$G$12*E4313)</f>
        <v>-8.1206897880781552E-3</v>
      </c>
    </row>
    <row r="4314" spans="1:6" x14ac:dyDescent="0.3">
      <c r="A4314" s="6">
        <v>42221</v>
      </c>
      <c r="B4314" s="7">
        <v>11279.488281</v>
      </c>
      <c r="C4314" s="8">
        <f t="shared" si="135"/>
        <v>1.1569000096597559E-2</v>
      </c>
      <c r="D4314" s="67">
        <v>403.93</v>
      </c>
      <c r="E4314" s="46">
        <f t="shared" si="134"/>
        <v>1.2990595611285238E-2</v>
      </c>
      <c r="F4314" s="73">
        <f>C4314-('Analyse Spain'!$G$11+'Analyse Spain'!$G$12*E4314)</f>
        <v>-4.7024117586638194E-4</v>
      </c>
    </row>
    <row r="4315" spans="1:6" x14ac:dyDescent="0.3">
      <c r="A4315" s="6">
        <v>42222</v>
      </c>
      <c r="B4315" s="7">
        <v>11253.587890999999</v>
      </c>
      <c r="C4315" s="8">
        <f t="shared" si="135"/>
        <v>-2.296238034453113E-3</v>
      </c>
      <c r="D4315" s="67">
        <v>400.7</v>
      </c>
      <c r="E4315" s="46">
        <f t="shared" si="134"/>
        <v>-7.9964350258708849E-3</v>
      </c>
      <c r="F4315" s="73">
        <f>C4315-('Analyse Spain'!$G$11+'Analyse Spain'!$G$12*E4315)</f>
        <v>5.858560986508882E-3</v>
      </c>
    </row>
    <row r="4316" spans="1:6" x14ac:dyDescent="0.3">
      <c r="A4316" s="6">
        <v>42223</v>
      </c>
      <c r="B4316" s="7">
        <v>11178.188477</v>
      </c>
      <c r="C4316" s="8">
        <f t="shared" si="135"/>
        <v>-6.7000333342843721E-3</v>
      </c>
      <c r="D4316" s="67">
        <v>397.07</v>
      </c>
      <c r="E4316" s="46">
        <f t="shared" si="134"/>
        <v>-9.0591464936361499E-3</v>
      </c>
      <c r="F4316" s="73">
        <f>C4316-('Analyse Spain'!$G$11+'Analyse Spain'!$G$12*E4316)</f>
        <v>2.4773228350120479E-3</v>
      </c>
    </row>
    <row r="4317" spans="1:6" x14ac:dyDescent="0.3">
      <c r="A4317" s="6">
        <v>42226</v>
      </c>
      <c r="B4317" s="7">
        <v>11311.688477</v>
      </c>
      <c r="C4317" s="8">
        <f t="shared" si="135"/>
        <v>1.1942901148489948E-2</v>
      </c>
      <c r="D4317" s="67">
        <v>399.82</v>
      </c>
      <c r="E4317" s="46">
        <f t="shared" si="134"/>
        <v>6.9257309794243938E-3</v>
      </c>
      <c r="F4317" s="73">
        <f>C4317-('Analyse Spain'!$G$11+'Analyse Spain'!$G$12*E4317)</f>
        <v>5.7393649296575387E-3</v>
      </c>
    </row>
    <row r="4318" spans="1:6" x14ac:dyDescent="0.3">
      <c r="A4318" s="6">
        <v>42227</v>
      </c>
      <c r="B4318" s="7">
        <v>11152.288086</v>
      </c>
      <c r="C4318" s="8">
        <f t="shared" si="135"/>
        <v>-1.4091653189009512E-2</v>
      </c>
      <c r="D4318" s="67">
        <v>393.61</v>
      </c>
      <c r="E4318" s="46">
        <f t="shared" si="134"/>
        <v>-1.5531989395227819E-2</v>
      </c>
      <c r="F4318" s="73">
        <f>C4318-('Analyse Spain'!$G$11+'Analyse Spain'!$G$12*E4318)</f>
        <v>1.313970934322289E-3</v>
      </c>
    </row>
    <row r="4319" spans="1:6" x14ac:dyDescent="0.3">
      <c r="A4319" s="6">
        <v>42228</v>
      </c>
      <c r="B4319" s="7">
        <v>10880.088867</v>
      </c>
      <c r="C4319" s="8">
        <f t="shared" si="135"/>
        <v>-2.4407477362578645E-2</v>
      </c>
      <c r="D4319" s="67">
        <v>382.99</v>
      </c>
      <c r="E4319" s="46">
        <f t="shared" si="134"/>
        <v>-2.6981021823632489E-2</v>
      </c>
      <c r="F4319" s="73">
        <f>C4319-('Analyse Spain'!$G$11+'Analyse Spain'!$G$12*E4319)</f>
        <v>2.0145800131359942E-3</v>
      </c>
    </row>
    <row r="4320" spans="1:6" x14ac:dyDescent="0.3">
      <c r="A4320" s="6">
        <v>42229</v>
      </c>
      <c r="B4320" s="7">
        <v>10947.889648</v>
      </c>
      <c r="C4320" s="8">
        <f t="shared" si="135"/>
        <v>6.2316385306047106E-3</v>
      </c>
      <c r="D4320" s="67">
        <v>386.69</v>
      </c>
      <c r="E4320" s="46">
        <f t="shared" si="134"/>
        <v>9.660826653437482E-3</v>
      </c>
      <c r="F4320" s="73">
        <f>C4320-('Analyse Spain'!$G$11+'Analyse Spain'!$G$12*E4320)</f>
        <v>-2.6036483728438271E-3</v>
      </c>
    </row>
    <row r="4321" spans="1:6" x14ac:dyDescent="0.3">
      <c r="A4321" s="6">
        <v>42230</v>
      </c>
      <c r="B4321" s="7">
        <v>10879.289063</v>
      </c>
      <c r="C4321" s="8">
        <f t="shared" si="135"/>
        <v>-6.2661012492515322E-3</v>
      </c>
      <c r="D4321" s="67">
        <v>386.24</v>
      </c>
      <c r="E4321" s="46">
        <f t="shared" si="134"/>
        <v>-1.1637228787917397E-3</v>
      </c>
      <c r="F4321" s="73">
        <f>C4321-('Analyse Spain'!$G$11+'Analyse Spain'!$G$12*E4321)</f>
        <v>-4.6858418474013848E-3</v>
      </c>
    </row>
    <row r="4322" spans="1:6" x14ac:dyDescent="0.3">
      <c r="A4322" s="6">
        <v>42233</v>
      </c>
      <c r="B4322" s="7">
        <v>10900.289063</v>
      </c>
      <c r="C4322" s="8">
        <f t="shared" si="135"/>
        <v>1.9302731895800562E-3</v>
      </c>
      <c r="D4322" s="67">
        <v>387.26</v>
      </c>
      <c r="E4322" s="46">
        <f t="shared" si="134"/>
        <v>2.6408450704225039E-3</v>
      </c>
      <c r="F4322" s="73">
        <f>C4322-('Analyse Spain'!$G$11+'Analyse Spain'!$G$12*E4322)</f>
        <v>-1.5028059333199425E-4</v>
      </c>
    </row>
    <row r="4323" spans="1:6" x14ac:dyDescent="0.3">
      <c r="A4323" s="6">
        <v>42234</v>
      </c>
      <c r="B4323" s="7">
        <v>10897.889648</v>
      </c>
      <c r="C4323" s="8">
        <f t="shared" si="135"/>
        <v>-2.2012397892678948E-4</v>
      </c>
      <c r="D4323" s="67">
        <v>388.13</v>
      </c>
      <c r="E4323" s="46">
        <f t="shared" si="134"/>
        <v>2.2465527036099608E-3</v>
      </c>
      <c r="F4323" s="73">
        <f>C4323-('Analyse Spain'!$G$11+'Analyse Spain'!$G$12*E4323)</f>
        <v>-1.9212836455170215E-3</v>
      </c>
    </row>
    <row r="4324" spans="1:6" x14ac:dyDescent="0.3">
      <c r="A4324" s="6">
        <v>42235</v>
      </c>
      <c r="B4324" s="7">
        <v>10782.389648</v>
      </c>
      <c r="C4324" s="8">
        <f t="shared" si="135"/>
        <v>-1.0598382230930126E-2</v>
      </c>
      <c r="D4324" s="67">
        <v>381.31</v>
      </c>
      <c r="E4324" s="46">
        <f t="shared" si="134"/>
        <v>-1.7571432252080466E-2</v>
      </c>
      <c r="F4324" s="73">
        <f>C4324-('Analyse Spain'!$G$11+'Analyse Spain'!$G$12*E4324)</f>
        <v>6.7696248487836737E-3</v>
      </c>
    </row>
    <row r="4325" spans="1:6" x14ac:dyDescent="0.3">
      <c r="A4325" s="6">
        <v>42236</v>
      </c>
      <c r="B4325" s="7">
        <v>10586.989258</v>
      </c>
      <c r="C4325" s="8">
        <f t="shared" si="135"/>
        <v>-1.8122178513206078E-2</v>
      </c>
      <c r="D4325" s="67">
        <v>373.44</v>
      </c>
      <c r="E4325" s="46">
        <f t="shared" si="134"/>
        <v>-2.0639374786918796E-2</v>
      </c>
      <c r="F4325" s="73">
        <f>C4325-('Analyse Spain'!$G$11+'Analyse Spain'!$G$12*E4325)</f>
        <v>2.1978495664082449E-3</v>
      </c>
    </row>
    <row r="4326" spans="1:6" x14ac:dyDescent="0.3">
      <c r="A4326" s="6">
        <v>42237</v>
      </c>
      <c r="B4326" s="7">
        <v>10271.689453000001</v>
      </c>
      <c r="C4326" s="8">
        <f t="shared" si="135"/>
        <v>-2.9781819676613419E-2</v>
      </c>
      <c r="D4326" s="67">
        <v>361.28</v>
      </c>
      <c r="E4326" s="46">
        <f t="shared" si="134"/>
        <v>-3.2562125107112316E-2</v>
      </c>
      <c r="F4326" s="73">
        <f>C4326-('Analyse Spain'!$G$11+'Analyse Spain'!$G$12*E4326)</f>
        <v>2.0104602206630212E-3</v>
      </c>
    </row>
    <row r="4327" spans="1:6" x14ac:dyDescent="0.3">
      <c r="A4327" s="6">
        <v>42240</v>
      </c>
      <c r="B4327" s="7">
        <v>9756.5898440000001</v>
      </c>
      <c r="C4327" s="8">
        <f t="shared" si="135"/>
        <v>-5.0147506051164581E-2</v>
      </c>
      <c r="D4327" s="67">
        <v>342.01</v>
      </c>
      <c r="E4327" s="46">
        <f t="shared" si="134"/>
        <v>-5.3338131089459617E-2</v>
      </c>
      <c r="F4327" s="73">
        <f>C4327-('Analyse Spain'!$G$11+'Analyse Spain'!$G$12*E4327)</f>
        <v>1.6357630049684754E-3</v>
      </c>
    </row>
    <row r="4328" spans="1:6" x14ac:dyDescent="0.3">
      <c r="A4328" s="6">
        <v>42241</v>
      </c>
      <c r="B4328" s="7">
        <v>10115.390625</v>
      </c>
      <c r="C4328" s="8">
        <f t="shared" si="135"/>
        <v>3.6775224411083718E-2</v>
      </c>
      <c r="D4328" s="67">
        <v>356.36</v>
      </c>
      <c r="E4328" s="46">
        <f t="shared" si="134"/>
        <v>4.1957837490131933E-2</v>
      </c>
      <c r="F4328" s="73">
        <f>C4328-('Analyse Spain'!$G$11+'Analyse Spain'!$G$12*E4328)</f>
        <v>-3.1367378672381499E-3</v>
      </c>
    </row>
    <row r="4329" spans="1:6" x14ac:dyDescent="0.3">
      <c r="A4329" s="6">
        <v>42242</v>
      </c>
      <c r="B4329" s="7">
        <v>9984.4902340000008</v>
      </c>
      <c r="C4329" s="8">
        <f t="shared" si="135"/>
        <v>-1.2940715376476009E-2</v>
      </c>
      <c r="D4329" s="67">
        <v>350.14</v>
      </c>
      <c r="E4329" s="46">
        <f t="shared" si="134"/>
        <v>-1.745425973734438E-2</v>
      </c>
      <c r="F4329" s="73">
        <f>C4329-('Analyse Spain'!$G$11+'Analyse Spain'!$G$12*E4329)</f>
        <v>4.3145465262391276E-3</v>
      </c>
    </row>
    <row r="4330" spans="1:6" x14ac:dyDescent="0.3">
      <c r="A4330" s="6">
        <v>42243</v>
      </c>
      <c r="B4330" s="7">
        <v>10290.189453000001</v>
      </c>
      <c r="C4330" s="8">
        <f t="shared" si="135"/>
        <v>3.0617408784577416E-2</v>
      </c>
      <c r="D4330" s="67">
        <v>362.27</v>
      </c>
      <c r="E4330" s="46">
        <f t="shared" si="134"/>
        <v>3.4643285542925728E-2</v>
      </c>
      <c r="F4330" s="73">
        <f>C4330-('Analyse Spain'!$G$11+'Analyse Spain'!$G$12*E4330)</f>
        <v>-2.2563802855380469E-3</v>
      </c>
    </row>
    <row r="4331" spans="1:6" x14ac:dyDescent="0.3">
      <c r="A4331" s="6">
        <v>42244</v>
      </c>
      <c r="B4331" s="7">
        <v>10352.889648</v>
      </c>
      <c r="C4331" s="8">
        <f t="shared" si="135"/>
        <v>6.0932012268948288E-3</v>
      </c>
      <c r="D4331" s="67">
        <v>363.28</v>
      </c>
      <c r="E4331" s="46">
        <f t="shared" si="134"/>
        <v>2.7879758191404758E-3</v>
      </c>
      <c r="F4331" s="73">
        <f>C4331-('Analyse Spain'!$G$11+'Analyse Spain'!$G$12*E4331)</f>
        <v>3.8710759982942015E-3</v>
      </c>
    </row>
    <row r="4332" spans="1:6" x14ac:dyDescent="0.3">
      <c r="A4332" s="6">
        <v>42247</v>
      </c>
      <c r="B4332" s="7">
        <v>10258.989258</v>
      </c>
      <c r="C4332" s="8">
        <f t="shared" si="135"/>
        <v>-9.0699691769766666E-3</v>
      </c>
      <c r="D4332" s="67">
        <v>362.79</v>
      </c>
      <c r="E4332" s="46">
        <f t="shared" si="134"/>
        <v>-1.34882184540841E-3</v>
      </c>
      <c r="F4332" s="73">
        <f>C4332-('Analyse Spain'!$G$11+'Analyse Spain'!$G$12*E4332)</f>
        <v>-7.3116047323144671E-3</v>
      </c>
    </row>
    <row r="4333" spans="1:6" x14ac:dyDescent="0.3">
      <c r="A4333" s="6">
        <v>42248</v>
      </c>
      <c r="B4333" s="7">
        <v>9992.7900389999995</v>
      </c>
      <c r="C4333" s="8">
        <f t="shared" si="135"/>
        <v>-2.5947899184358469E-2</v>
      </c>
      <c r="D4333" s="67">
        <v>352.89</v>
      </c>
      <c r="E4333" s="46">
        <f t="shared" si="134"/>
        <v>-2.7288514016373222E-2</v>
      </c>
      <c r="F4333" s="73">
        <f>C4333-('Analyse Spain'!$G$11+'Analyse Spain'!$G$12*E4333)</f>
        <v>7.7003185912156991E-4</v>
      </c>
    </row>
    <row r="4334" spans="1:6" x14ac:dyDescent="0.3">
      <c r="A4334" s="6">
        <v>42249</v>
      </c>
      <c r="B4334" s="7">
        <v>9938.2900389999995</v>
      </c>
      <c r="C4334" s="8">
        <f t="shared" si="135"/>
        <v>-5.453932263891903E-3</v>
      </c>
      <c r="D4334" s="67">
        <v>353.86</v>
      </c>
      <c r="E4334" s="46">
        <f t="shared" si="134"/>
        <v>2.7487318994587895E-3</v>
      </c>
      <c r="F4334" s="73">
        <f>C4334-('Analyse Spain'!$G$11+'Analyse Spain'!$G$12*E4334)</f>
        <v>-7.6382963956977846E-3</v>
      </c>
    </row>
    <row r="4335" spans="1:6" x14ac:dyDescent="0.3">
      <c r="A4335" s="6">
        <v>42250</v>
      </c>
      <c r="B4335" s="7">
        <v>10042.390625</v>
      </c>
      <c r="C4335" s="8">
        <f t="shared" si="135"/>
        <v>1.047469792001321E-2</v>
      </c>
      <c r="D4335" s="67">
        <v>362.24</v>
      </c>
      <c r="E4335" s="46">
        <f t="shared" si="134"/>
        <v>2.3681682021138295E-2</v>
      </c>
      <c r="F4335" s="73">
        <f>C4335-('Analyse Spain'!$G$11+'Analyse Spain'!$G$12*E4335)</f>
        <v>-1.1851669410142825E-2</v>
      </c>
    </row>
    <row r="4336" spans="1:6" x14ac:dyDescent="0.3">
      <c r="A4336" s="6">
        <v>42251</v>
      </c>
      <c r="B4336" s="7">
        <v>9821.7900389999995</v>
      </c>
      <c r="C4336" s="8">
        <f t="shared" si="135"/>
        <v>-2.1966939371072414E-2</v>
      </c>
      <c r="D4336" s="67">
        <v>353.11</v>
      </c>
      <c r="E4336" s="46">
        <f t="shared" si="134"/>
        <v>-2.5204284452296832E-2</v>
      </c>
      <c r="F4336" s="73">
        <f>C4336-('Analyse Spain'!$G$11+'Analyse Spain'!$G$12*E4336)</f>
        <v>2.7455142646988645E-3</v>
      </c>
    </row>
    <row r="4337" spans="1:6" x14ac:dyDescent="0.3">
      <c r="A4337" s="6">
        <v>42254</v>
      </c>
      <c r="B4337" s="7">
        <v>9805.390625</v>
      </c>
      <c r="C4337" s="8">
        <f t="shared" si="135"/>
        <v>-1.6696970648814036E-3</v>
      </c>
      <c r="D4337" s="67">
        <v>354.81</v>
      </c>
      <c r="E4337" s="46">
        <f t="shared" si="134"/>
        <v>4.8143637959843222E-3</v>
      </c>
      <c r="F4337" s="73">
        <f>C4337-('Analyse Spain'!$G$11+'Analyse Spain'!$G$12*E4337)</f>
        <v>-5.8416436456294237E-3</v>
      </c>
    </row>
    <row r="4338" spans="1:6" x14ac:dyDescent="0.3">
      <c r="A4338" s="6">
        <v>42255</v>
      </c>
      <c r="B4338" s="7">
        <v>9866.1904300000006</v>
      </c>
      <c r="C4338" s="8">
        <f t="shared" si="135"/>
        <v>6.2006509812047028E-3</v>
      </c>
      <c r="D4338" s="67">
        <v>359</v>
      </c>
      <c r="E4338" s="46">
        <f t="shared" si="134"/>
        <v>1.1809137284743976E-2</v>
      </c>
      <c r="F4338" s="73">
        <f>C4338-('Analyse Spain'!$G$11+'Analyse Spain'!$G$12*E4338)</f>
        <v>-4.7017731081300477E-3</v>
      </c>
    </row>
    <row r="4339" spans="1:6" x14ac:dyDescent="0.3">
      <c r="A4339" s="6">
        <v>42256</v>
      </c>
      <c r="B4339" s="7">
        <v>10037.790039</v>
      </c>
      <c r="C4339" s="8">
        <f t="shared" si="135"/>
        <v>1.739269176056224E-2</v>
      </c>
      <c r="D4339" s="67">
        <v>363.77</v>
      </c>
      <c r="E4339" s="46">
        <f t="shared" si="134"/>
        <v>1.3286908077994486E-2</v>
      </c>
      <c r="F4339" s="73">
        <f>C4339-('Analyse Spain'!$G$11+'Analyse Spain'!$G$12*E4339)</f>
        <v>5.0683341228714273E-3</v>
      </c>
    </row>
    <row r="4340" spans="1:6" x14ac:dyDescent="0.3">
      <c r="A4340" s="6">
        <v>42257</v>
      </c>
      <c r="B4340" s="7">
        <v>9858.9902340000008</v>
      </c>
      <c r="C4340" s="8">
        <f t="shared" si="135"/>
        <v>-1.7812666364339647E-2</v>
      </c>
      <c r="D4340" s="67">
        <v>359.34</v>
      </c>
      <c r="E4340" s="46">
        <f t="shared" si="134"/>
        <v>-1.2178024575968394E-2</v>
      </c>
      <c r="F4340" s="73">
        <f>C4340-('Analyse Spain'!$G$11+'Analyse Spain'!$G$12*E4340)</f>
        <v>-5.6342782361250548E-3</v>
      </c>
    </row>
    <row r="4341" spans="1:6" x14ac:dyDescent="0.3">
      <c r="A4341" s="6">
        <v>42258</v>
      </c>
      <c r="B4341" s="7">
        <v>9737.890625</v>
      </c>
      <c r="C4341" s="8">
        <f t="shared" si="135"/>
        <v>-1.2283165529708429E-2</v>
      </c>
      <c r="D4341" s="67">
        <v>355.72</v>
      </c>
      <c r="E4341" s="46">
        <f t="shared" si="134"/>
        <v>-1.007402460065665E-2</v>
      </c>
      <c r="F4341" s="73">
        <f>C4341-('Analyse Spain'!$G$11+'Analyse Spain'!$G$12*E4341)</f>
        <v>-2.1292781997911386E-3</v>
      </c>
    </row>
    <row r="4342" spans="1:6" x14ac:dyDescent="0.3">
      <c r="A4342" s="6">
        <v>42261</v>
      </c>
      <c r="B4342" s="7">
        <v>9696.390625</v>
      </c>
      <c r="C4342" s="8">
        <f t="shared" si="135"/>
        <v>-4.2617032371936592E-3</v>
      </c>
      <c r="D4342" s="67">
        <v>353.63</v>
      </c>
      <c r="E4342" s="46">
        <f t="shared" si="134"/>
        <v>-5.8754076239739828E-3</v>
      </c>
      <c r="F4342" s="73">
        <f>C4342-('Analyse Spain'!$G$11+'Analyse Spain'!$G$12*E4342)</f>
        <v>1.8522109364600553E-3</v>
      </c>
    </row>
    <row r="4343" spans="1:6" x14ac:dyDescent="0.3">
      <c r="A4343" s="6">
        <v>42262</v>
      </c>
      <c r="B4343" s="7">
        <v>9782.4902340000008</v>
      </c>
      <c r="C4343" s="8">
        <f t="shared" si="135"/>
        <v>8.879552436554361E-3</v>
      </c>
      <c r="D4343" s="67">
        <v>356.43</v>
      </c>
      <c r="E4343" s="46">
        <f t="shared" si="134"/>
        <v>7.9178802703390172E-3</v>
      </c>
      <c r="F4343" s="73">
        <f>C4343-('Analyse Spain'!$G$11+'Analyse Spain'!$G$12*E4343)</f>
        <v>1.7213550698817991E-3</v>
      </c>
    </row>
    <row r="4344" spans="1:6" x14ac:dyDescent="0.3">
      <c r="A4344" s="6">
        <v>42263</v>
      </c>
      <c r="B4344" s="7">
        <v>9976.7900389999995</v>
      </c>
      <c r="C4344" s="8">
        <f t="shared" si="135"/>
        <v>1.9861998361592192E-2</v>
      </c>
      <c r="D4344" s="67">
        <v>361.87</v>
      </c>
      <c r="E4344" s="46">
        <f t="shared" si="134"/>
        <v>1.5262463877900201E-2</v>
      </c>
      <c r="F4344" s="73">
        <f>C4344-('Analyse Spain'!$G$11+'Analyse Spain'!$G$12*E4344)</f>
        <v>5.6367308660496031E-3</v>
      </c>
    </row>
    <row r="4345" spans="1:6" x14ac:dyDescent="0.3">
      <c r="A4345" s="6">
        <v>42264</v>
      </c>
      <c r="B4345" s="7">
        <v>10106.589844</v>
      </c>
      <c r="C4345" s="8">
        <f t="shared" si="135"/>
        <v>1.3010177070240436E-2</v>
      </c>
      <c r="D4345" s="67">
        <v>361.21</v>
      </c>
      <c r="E4345" s="46">
        <f t="shared" si="134"/>
        <v>-1.8238593970211214E-3</v>
      </c>
      <c r="F4345" s="73">
        <f>C4345-('Analyse Spain'!$G$11+'Analyse Spain'!$G$12*E4345)</f>
        <v>1.5225629876949139E-2</v>
      </c>
    </row>
    <row r="4346" spans="1:6" x14ac:dyDescent="0.3">
      <c r="A4346" s="6">
        <v>42265</v>
      </c>
      <c r="B4346" s="7">
        <v>9847.1904300000006</v>
      </c>
      <c r="C4346" s="8">
        <f t="shared" si="135"/>
        <v>-2.5666364026239563E-2</v>
      </c>
      <c r="D4346" s="67">
        <v>354.77</v>
      </c>
      <c r="E4346" s="46">
        <f t="shared" si="134"/>
        <v>-1.7828963760693206E-2</v>
      </c>
      <c r="F4346" s="73">
        <f>C4346-('Analyse Spain'!$G$11+'Analyse Spain'!$G$12*E4346)</f>
        <v>-8.0505562094102846E-3</v>
      </c>
    </row>
    <row r="4347" spans="1:6" x14ac:dyDescent="0.3">
      <c r="A4347" s="6">
        <v>42268</v>
      </c>
      <c r="B4347" s="7">
        <v>9856.7900389999995</v>
      </c>
      <c r="C4347" s="8">
        <f t="shared" si="135"/>
        <v>9.7485765795224388E-4</v>
      </c>
      <c r="D4347" s="67">
        <v>357.83</v>
      </c>
      <c r="E4347" s="46">
        <f t="shared" si="134"/>
        <v>8.6253065366292958E-3</v>
      </c>
      <c r="F4347" s="73">
        <f>C4347-('Analyse Spain'!$G$11+'Analyse Spain'!$G$12*E4347)</f>
        <v>-6.8640360288944394E-3</v>
      </c>
    </row>
    <row r="4348" spans="1:6" x14ac:dyDescent="0.3">
      <c r="A4348" s="6">
        <v>42269</v>
      </c>
      <c r="B4348" s="7">
        <v>9550.1904300000006</v>
      </c>
      <c r="C4348" s="8">
        <f t="shared" si="135"/>
        <v>-3.1105421520280729E-2</v>
      </c>
      <c r="D4348" s="67">
        <v>346.67</v>
      </c>
      <c r="E4348" s="46">
        <f t="shared" si="134"/>
        <v>-3.118799429896868E-2</v>
      </c>
      <c r="F4348" s="73">
        <f>C4348-('Analyse Spain'!$G$11+'Analyse Spain'!$G$12*E4348)</f>
        <v>-6.3535120033069228E-4</v>
      </c>
    </row>
    <row r="4349" spans="1:6" x14ac:dyDescent="0.3">
      <c r="A4349" s="6">
        <v>42270</v>
      </c>
      <c r="B4349" s="7">
        <v>9474.5898440000001</v>
      </c>
      <c r="C4349" s="8">
        <f t="shared" si="135"/>
        <v>-7.9161338775525225E-3</v>
      </c>
      <c r="D4349" s="67">
        <v>346.97</v>
      </c>
      <c r="E4349" s="46">
        <f t="shared" si="134"/>
        <v>8.6537629445881947E-4</v>
      </c>
      <c r="F4349" s="73">
        <f>C4349-('Analyse Spain'!$G$11+'Analyse Spain'!$G$12*E4349)</f>
        <v>-8.2883045822956507E-3</v>
      </c>
    </row>
    <row r="4350" spans="1:6" x14ac:dyDescent="0.3">
      <c r="A4350" s="6">
        <v>42271</v>
      </c>
      <c r="B4350" s="7">
        <v>9291.390625</v>
      </c>
      <c r="C4350" s="8">
        <f t="shared" si="135"/>
        <v>-1.9335846935476075E-2</v>
      </c>
      <c r="D4350" s="67">
        <v>339.63</v>
      </c>
      <c r="E4350" s="46">
        <f t="shared" si="134"/>
        <v>-2.1154566677234476E-2</v>
      </c>
      <c r="F4350" s="73">
        <f>C4350-('Analyse Spain'!$G$11+'Analyse Spain'!$G$12*E4350)</f>
        <v>1.4799066220179957E-3</v>
      </c>
    </row>
    <row r="4351" spans="1:6" x14ac:dyDescent="0.3">
      <c r="A4351" s="6">
        <v>42272</v>
      </c>
      <c r="B4351" s="7">
        <v>9519.4902340000008</v>
      </c>
      <c r="C4351" s="8">
        <f t="shared" si="135"/>
        <v>2.4549566174331572E-2</v>
      </c>
      <c r="D4351" s="67">
        <v>349.28</v>
      </c>
      <c r="E4351" s="46">
        <f t="shared" si="134"/>
        <v>2.8413273267968053E-2</v>
      </c>
      <c r="F4351" s="73">
        <f>C4351-('Analyse Spain'!$G$11+'Analyse Spain'!$G$12*E4351)</f>
        <v>-2.329610266482398E-3</v>
      </c>
    </row>
    <row r="4352" spans="1:6" x14ac:dyDescent="0.3">
      <c r="A4352" s="6">
        <v>42275</v>
      </c>
      <c r="B4352" s="7">
        <v>9394.1904300000006</v>
      </c>
      <c r="C4352" s="8">
        <f t="shared" si="135"/>
        <v>-1.3162448925308712E-2</v>
      </c>
      <c r="D4352" s="67">
        <v>341.57</v>
      </c>
      <c r="E4352" s="46">
        <f t="shared" si="134"/>
        <v>-2.207398076042133E-2</v>
      </c>
      <c r="F4352" s="73">
        <f>C4352-('Analyse Spain'!$G$11+'Analyse Spain'!$G$12*E4352)</f>
        <v>8.5379788561485877E-3</v>
      </c>
    </row>
    <row r="4353" spans="1:6" x14ac:dyDescent="0.3">
      <c r="A4353" s="6">
        <v>42276</v>
      </c>
      <c r="B4353" s="7">
        <v>9393.890625</v>
      </c>
      <c r="C4353" s="8">
        <f t="shared" si="135"/>
        <v>-3.191387296586079E-5</v>
      </c>
      <c r="D4353" s="67">
        <v>339.23</v>
      </c>
      <c r="E4353" s="46">
        <f t="shared" si="134"/>
        <v>-6.8507187399361458E-3</v>
      </c>
      <c r="F4353" s="73">
        <f>C4353-('Analyse Spain'!$G$11+'Analyse Spain'!$G$12*E4353)</f>
        <v>7.0204595003183455E-3</v>
      </c>
    </row>
    <row r="4354" spans="1:6" x14ac:dyDescent="0.3">
      <c r="A4354" s="6">
        <v>42277</v>
      </c>
      <c r="B4354" s="7">
        <v>9559.890625</v>
      </c>
      <c r="C4354" s="8">
        <f t="shared" si="135"/>
        <v>1.7671059481810802E-2</v>
      </c>
      <c r="D4354" s="67">
        <v>347.77</v>
      </c>
      <c r="E4354" s="46">
        <f t="shared" ref="E4354:E4417" si="136">D4354/D4353-1</f>
        <v>2.5174660260000481E-2</v>
      </c>
      <c r="F4354" s="73">
        <f>C4354-('Analyse Spain'!$G$11+'Analyse Spain'!$G$12*E4354)</f>
        <v>-6.0918742323201949E-3</v>
      </c>
    </row>
    <row r="4355" spans="1:6" x14ac:dyDescent="0.3">
      <c r="A4355" s="6">
        <v>42278</v>
      </c>
      <c r="B4355" s="7">
        <v>9567.2900389999995</v>
      </c>
      <c r="C4355" s="8">
        <f t="shared" ref="C4355:C4418" si="137">B4355/B4354-1</f>
        <v>7.7400613566114274E-4</v>
      </c>
      <c r="D4355" s="67">
        <v>346.23</v>
      </c>
      <c r="E4355" s="46">
        <f t="shared" si="136"/>
        <v>-4.4282140495154332E-3</v>
      </c>
      <c r="F4355" s="73">
        <f>C4355-('Analyse Spain'!$G$11+'Analyse Spain'!$G$12*E4355)</f>
        <v>5.4954086262536655E-3</v>
      </c>
    </row>
    <row r="4356" spans="1:6" x14ac:dyDescent="0.3">
      <c r="A4356" s="6">
        <v>42279</v>
      </c>
      <c r="B4356" s="7">
        <v>9603.5898440000001</v>
      </c>
      <c r="C4356" s="8">
        <f t="shared" si="137"/>
        <v>3.7941574732267558E-3</v>
      </c>
      <c r="D4356" s="67">
        <v>347.86</v>
      </c>
      <c r="E4356" s="46">
        <f t="shared" si="136"/>
        <v>4.7078531611934871E-3</v>
      </c>
      <c r="F4356" s="73">
        <f>C4356-('Analyse Spain'!$G$11+'Analyse Spain'!$G$12*E4356)</f>
        <v>-2.7530295367553942E-4</v>
      </c>
    </row>
    <row r="4357" spans="1:6" x14ac:dyDescent="0.3">
      <c r="A4357" s="6">
        <v>42282</v>
      </c>
      <c r="B4357" s="7">
        <v>9971.2900389999995</v>
      </c>
      <c r="C4357" s="8">
        <f t="shared" si="137"/>
        <v>3.8287786231283816E-2</v>
      </c>
      <c r="D4357" s="67">
        <v>358.33</v>
      </c>
      <c r="E4357" s="46">
        <f t="shared" si="136"/>
        <v>3.0098315414247123E-2</v>
      </c>
      <c r="F4357" s="73">
        <f>C4357-('Analyse Spain'!$G$11+'Analyse Spain'!$G$12*E4357)</f>
        <v>9.787236591641206E-3</v>
      </c>
    </row>
    <row r="4358" spans="1:6" x14ac:dyDescent="0.3">
      <c r="A4358" s="6">
        <v>42283</v>
      </c>
      <c r="B4358" s="7">
        <v>10103.290039</v>
      </c>
      <c r="C4358" s="8">
        <f t="shared" si="137"/>
        <v>1.3238006264356672E-2</v>
      </c>
      <c r="D4358" s="67">
        <v>360.41</v>
      </c>
      <c r="E4358" s="46">
        <f t="shared" si="136"/>
        <v>5.8047051600480515E-3</v>
      </c>
      <c r="F4358" s="73">
        <f>C4358-('Analyse Spain'!$G$11+'Analyse Spain'!$G$12*E4358)</f>
        <v>8.113138150500368E-3</v>
      </c>
    </row>
    <row r="4359" spans="1:6" x14ac:dyDescent="0.3">
      <c r="A4359" s="6">
        <v>42284</v>
      </c>
      <c r="B4359" s="7">
        <v>10169.989258</v>
      </c>
      <c r="C4359" s="8">
        <f t="shared" si="137"/>
        <v>6.6017325784504255E-3</v>
      </c>
      <c r="D4359" s="67">
        <v>360.93</v>
      </c>
      <c r="E4359" s="46">
        <f t="shared" si="136"/>
        <v>1.4428012541272128E-3</v>
      </c>
      <c r="F4359" s="73">
        <f>C4359-('Analyse Spain'!$G$11+'Analyse Spain'!$G$12*E4359)</f>
        <v>5.673954789333524E-3</v>
      </c>
    </row>
    <row r="4360" spans="1:6" x14ac:dyDescent="0.3">
      <c r="A4360" s="6">
        <v>42285</v>
      </c>
      <c r="B4360" s="7">
        <v>10181.189453000001</v>
      </c>
      <c r="C4360" s="8">
        <f t="shared" si="137"/>
        <v>1.1012986067011621E-3</v>
      </c>
      <c r="D4360" s="67">
        <v>361.61</v>
      </c>
      <c r="E4360" s="46">
        <f t="shared" si="136"/>
        <v>1.8840218324882585E-3</v>
      </c>
      <c r="F4360" s="73">
        <f>C4360-('Analyse Spain'!$G$11+'Analyse Spain'!$G$12*E4360)</f>
        <v>-2.510283381184546E-4</v>
      </c>
    </row>
    <row r="4361" spans="1:6" x14ac:dyDescent="0.3">
      <c r="A4361" s="6">
        <v>42286</v>
      </c>
      <c r="B4361" s="7">
        <v>10309.588867</v>
      </c>
      <c r="C4361" s="8">
        <f t="shared" si="137"/>
        <v>1.2611435490198497E-2</v>
      </c>
      <c r="D4361" s="67">
        <v>362.82</v>
      </c>
      <c r="E4361" s="46">
        <f t="shared" si="136"/>
        <v>3.3461464008184283E-3</v>
      </c>
      <c r="F4361" s="73">
        <f>C4361-('Analyse Spain'!$G$11+'Analyse Spain'!$G$12*E4361)</f>
        <v>9.8522300327705606E-3</v>
      </c>
    </row>
    <row r="4362" spans="1:6" x14ac:dyDescent="0.3">
      <c r="A4362" s="6">
        <v>42289</v>
      </c>
      <c r="B4362" s="7">
        <v>10246.389648</v>
      </c>
      <c r="C4362" s="8">
        <f t="shared" si="137"/>
        <v>-6.130139602588347E-3</v>
      </c>
      <c r="D4362" s="67">
        <v>361.79</v>
      </c>
      <c r="E4362" s="46">
        <f t="shared" si="136"/>
        <v>-2.8388732704921482E-3</v>
      </c>
      <c r="F4362" s="73">
        <f>C4362-('Analyse Spain'!$G$11+'Analyse Spain'!$G$12*E4362)</f>
        <v>-2.9380249987137649E-3</v>
      </c>
    </row>
    <row r="4363" spans="1:6" x14ac:dyDescent="0.3">
      <c r="A4363" s="6">
        <v>42290</v>
      </c>
      <c r="B4363" s="7">
        <v>10115.290039</v>
      </c>
      <c r="C4363" s="8">
        <f t="shared" si="137"/>
        <v>-1.2794712430791666E-2</v>
      </c>
      <c r="D4363" s="67">
        <v>358.47</v>
      </c>
      <c r="E4363" s="46">
        <f t="shared" si="136"/>
        <v>-9.1765941568312526E-3</v>
      </c>
      <c r="F4363" s="73">
        <f>C4363-('Analyse Spain'!$G$11+'Analyse Spain'!$G$12*E4363)</f>
        <v>-3.5043463324616643E-3</v>
      </c>
    </row>
    <row r="4364" spans="1:6" x14ac:dyDescent="0.3">
      <c r="A4364" s="6">
        <v>42291</v>
      </c>
      <c r="B4364" s="7">
        <v>10037.589844</v>
      </c>
      <c r="C4364" s="8">
        <f t="shared" si="137"/>
        <v>-7.681459918640221E-3</v>
      </c>
      <c r="D4364" s="67">
        <v>355.81</v>
      </c>
      <c r="E4364" s="46">
        <f t="shared" si="136"/>
        <v>-7.4204256981058592E-3</v>
      </c>
      <c r="F4364" s="73">
        <f>C4364-('Analyse Spain'!$G$11+'Analyse Spain'!$G$12*E4364)</f>
        <v>-8.0905839489218631E-5</v>
      </c>
    </row>
    <row r="4365" spans="1:6" x14ac:dyDescent="0.3">
      <c r="A4365" s="6">
        <v>42292</v>
      </c>
      <c r="B4365" s="7">
        <v>10101.690430000001</v>
      </c>
      <c r="C4365" s="8">
        <f t="shared" si="137"/>
        <v>6.3860535244242289E-3</v>
      </c>
      <c r="D4365" s="67">
        <v>360.99</v>
      </c>
      <c r="E4365" s="46">
        <f t="shared" si="136"/>
        <v>1.4558331693881543E-2</v>
      </c>
      <c r="F4365" s="73">
        <f>C4365-('Analyse Spain'!$G$11+'Analyse Spain'!$G$12*E4365)</f>
        <v>-7.1616872670406274E-3</v>
      </c>
    </row>
    <row r="4366" spans="1:6" x14ac:dyDescent="0.3">
      <c r="A4366" s="6">
        <v>42293</v>
      </c>
      <c r="B4366" s="7">
        <v>10231.489258</v>
      </c>
      <c r="C4366" s="8">
        <f t="shared" si="137"/>
        <v>1.2849218544108476E-2</v>
      </c>
      <c r="D4366" s="67">
        <v>363.13</v>
      </c>
      <c r="E4366" s="46">
        <f t="shared" si="136"/>
        <v>5.9281420537964369E-3</v>
      </c>
      <c r="F4366" s="73">
        <f>C4366-('Analyse Spain'!$G$11+'Analyse Spain'!$G$12*E4366)</f>
        <v>7.6055775724264869E-3</v>
      </c>
    </row>
    <row r="4367" spans="1:6" x14ac:dyDescent="0.3">
      <c r="A4367" s="6">
        <v>42296</v>
      </c>
      <c r="B4367" s="7">
        <v>10207.289063</v>
      </c>
      <c r="C4367" s="8">
        <f t="shared" si="137"/>
        <v>-2.3652661298625421E-3</v>
      </c>
      <c r="D4367" s="67">
        <v>364.25</v>
      </c>
      <c r="E4367" s="46">
        <f t="shared" si="136"/>
        <v>3.0842948806213411E-3</v>
      </c>
      <c r="F4367" s="73">
        <f>C4367-('Analyse Spain'!$G$11+'Analyse Spain'!$G$12*E4367)</f>
        <v>-4.8725140692796633E-3</v>
      </c>
    </row>
    <row r="4368" spans="1:6" x14ac:dyDescent="0.3">
      <c r="A4368" s="6">
        <v>42297</v>
      </c>
      <c r="B4368" s="7">
        <v>10100.589844</v>
      </c>
      <c r="C4368" s="8">
        <f t="shared" si="137"/>
        <v>-1.0453237714876717E-2</v>
      </c>
      <c r="D4368" s="67">
        <v>362.67</v>
      </c>
      <c r="E4368" s="46">
        <f t="shared" si="136"/>
        <v>-4.3376801647220242E-3</v>
      </c>
      <c r="F4368" s="73">
        <f>C4368-('Analyse Spain'!$G$11+'Analyse Spain'!$G$12*E4368)</f>
        <v>-5.8189483061225414E-3</v>
      </c>
    </row>
    <row r="4369" spans="1:6" x14ac:dyDescent="0.3">
      <c r="A4369" s="6">
        <v>42298</v>
      </c>
      <c r="B4369" s="7">
        <v>10157.489258</v>
      </c>
      <c r="C4369" s="8">
        <f t="shared" si="137"/>
        <v>5.6332763609641123E-3</v>
      </c>
      <c r="D4369" s="67">
        <v>362.64</v>
      </c>
      <c r="E4369" s="46">
        <f t="shared" si="136"/>
        <v>-8.2719827942834279E-5</v>
      </c>
      <c r="F4369" s="73">
        <f>C4369-('Analyse Spain'!$G$11+'Analyse Spain'!$G$12*E4369)</f>
        <v>6.1733781748460528E-3</v>
      </c>
    </row>
    <row r="4370" spans="1:6" x14ac:dyDescent="0.3">
      <c r="A4370" s="6">
        <v>42299</v>
      </c>
      <c r="B4370" s="7">
        <v>10365.389648</v>
      </c>
      <c r="C4370" s="8">
        <f t="shared" si="137"/>
        <v>2.0467694793401714E-2</v>
      </c>
      <c r="D4370" s="67">
        <v>369.99</v>
      </c>
      <c r="E4370" s="46">
        <f t="shared" si="136"/>
        <v>2.0268034414295144E-2</v>
      </c>
      <c r="F4370" s="73">
        <f>C4370-('Analyse Spain'!$G$11+'Analyse Spain'!$G$12*E4370)</f>
        <v>1.4259911449245079E-3</v>
      </c>
    </row>
    <row r="4371" spans="1:6" x14ac:dyDescent="0.3">
      <c r="A4371" s="6">
        <v>42300</v>
      </c>
      <c r="B4371" s="7">
        <v>10476.289063</v>
      </c>
      <c r="C4371" s="8">
        <f t="shared" si="137"/>
        <v>1.0699010723769442E-2</v>
      </c>
      <c r="D4371" s="67">
        <v>377.36</v>
      </c>
      <c r="E4371" s="46">
        <f t="shared" si="136"/>
        <v>1.9919457282629338E-2</v>
      </c>
      <c r="F4371" s="73">
        <f>C4371-('Analyse Spain'!$G$11+'Analyse Spain'!$G$12*E4371)</f>
        <v>-8.0072867034120393E-3</v>
      </c>
    </row>
    <row r="4372" spans="1:6" x14ac:dyDescent="0.3">
      <c r="A4372" s="6">
        <v>42303</v>
      </c>
      <c r="B4372" s="7">
        <v>10478.289063</v>
      </c>
      <c r="C4372" s="8">
        <f t="shared" si="137"/>
        <v>1.9090729436466169E-4</v>
      </c>
      <c r="D4372" s="67">
        <v>375.89</v>
      </c>
      <c r="E4372" s="46">
        <f t="shared" si="136"/>
        <v>-3.8954844180624226E-3</v>
      </c>
      <c r="F4372" s="73">
        <f>C4372-('Analyse Spain'!$G$11+'Analyse Spain'!$G$12*E4372)</f>
        <v>4.3997092256375745E-3</v>
      </c>
    </row>
    <row r="4373" spans="1:6" x14ac:dyDescent="0.3">
      <c r="A4373" s="6">
        <v>42304</v>
      </c>
      <c r="B4373" s="7">
        <v>10322.389648</v>
      </c>
      <c r="C4373" s="8">
        <f t="shared" si="137"/>
        <v>-1.4878327374122313E-2</v>
      </c>
      <c r="D4373" s="67">
        <v>371.88</v>
      </c>
      <c r="E4373" s="46">
        <f t="shared" si="136"/>
        <v>-1.066801457873312E-2</v>
      </c>
      <c r="F4373" s="73">
        <f>C4373-('Analyse Spain'!$G$11+'Analyse Spain'!$G$12*E4373)</f>
        <v>-4.1528938470059302E-3</v>
      </c>
    </row>
    <row r="4374" spans="1:6" x14ac:dyDescent="0.3">
      <c r="A4374" s="6">
        <v>42305</v>
      </c>
      <c r="B4374" s="7">
        <v>10421.889648</v>
      </c>
      <c r="C4374" s="8">
        <f t="shared" si="137"/>
        <v>9.6392408534275997E-3</v>
      </c>
      <c r="D4374" s="67">
        <v>375.83</v>
      </c>
      <c r="E4374" s="46">
        <f t="shared" si="136"/>
        <v>1.062170592664291E-2</v>
      </c>
      <c r="F4374" s="73">
        <f>C4374-('Analyse Spain'!$G$11+'Analyse Spain'!$G$12*E4374)</f>
        <v>-1.2061871090392716E-4</v>
      </c>
    </row>
    <row r="4375" spans="1:6" x14ac:dyDescent="0.3">
      <c r="A4375" s="6">
        <v>42306</v>
      </c>
      <c r="B4375" s="7">
        <v>10397.189453000001</v>
      </c>
      <c r="C4375" s="8">
        <f t="shared" si="137"/>
        <v>-2.370030372058296E-3</v>
      </c>
      <c r="D4375" s="67">
        <v>375.7</v>
      </c>
      <c r="E4375" s="46">
        <f t="shared" si="136"/>
        <v>-3.4590107229326428E-4</v>
      </c>
      <c r="F4375" s="73">
        <f>C4375-('Analyse Spain'!$G$11+'Analyse Spain'!$G$12*E4375)</f>
        <v>-1.576691559347314E-3</v>
      </c>
    </row>
    <row r="4376" spans="1:6" x14ac:dyDescent="0.3">
      <c r="A4376" s="6">
        <v>42307</v>
      </c>
      <c r="B4376" s="7">
        <v>10360.689453000001</v>
      </c>
      <c r="C4376" s="8">
        <f t="shared" si="137"/>
        <v>-3.5105640966721641E-3</v>
      </c>
      <c r="D4376" s="67">
        <v>375.47</v>
      </c>
      <c r="E4376" s="46">
        <f t="shared" si="136"/>
        <v>-6.1219057758843398E-4</v>
      </c>
      <c r="F4376" s="73">
        <f>C4376-('Analyse Spain'!$G$11+'Analyse Spain'!$G$12*E4376)</f>
        <v>-2.4609974691446029E-3</v>
      </c>
    </row>
    <row r="4377" spans="1:6" x14ac:dyDescent="0.3">
      <c r="A4377" s="6">
        <v>42310</v>
      </c>
      <c r="B4377" s="7">
        <v>10418.189453000001</v>
      </c>
      <c r="C4377" s="8">
        <f t="shared" si="137"/>
        <v>5.5498237121034411E-3</v>
      </c>
      <c r="D4377" s="67">
        <v>376.75</v>
      </c>
      <c r="E4377" s="46">
        <f t="shared" si="136"/>
        <v>3.4090606439927118E-3</v>
      </c>
      <c r="F4377" s="73">
        <f>C4377-('Analyse Spain'!$G$11+'Analyse Spain'!$G$12*E4377)</f>
        <v>2.7300812123631649E-3</v>
      </c>
    </row>
    <row r="4378" spans="1:6" x14ac:dyDescent="0.3">
      <c r="A4378" s="6">
        <v>42311</v>
      </c>
      <c r="B4378" s="7">
        <v>10465.189453000001</v>
      </c>
      <c r="C4378" s="8">
        <f t="shared" si="137"/>
        <v>4.5113404984649108E-3</v>
      </c>
      <c r="D4378" s="67">
        <v>378.36</v>
      </c>
      <c r="E4378" s="46">
        <f t="shared" si="136"/>
        <v>4.2733908427339262E-3</v>
      </c>
      <c r="F4378" s="73">
        <f>C4378-('Analyse Spain'!$G$11+'Analyse Spain'!$G$12*E4378)</f>
        <v>8.5992632673006315E-4</v>
      </c>
    </row>
    <row r="4379" spans="1:6" x14ac:dyDescent="0.3">
      <c r="A4379" s="6">
        <v>42312</v>
      </c>
      <c r="B4379" s="7">
        <v>10473.489258</v>
      </c>
      <c r="C4379" s="8">
        <f t="shared" si="137"/>
        <v>7.9308693237467587E-4</v>
      </c>
      <c r="D4379" s="67">
        <v>380.28</v>
      </c>
      <c r="E4379" s="46">
        <f t="shared" si="136"/>
        <v>5.0745321915635078E-3</v>
      </c>
      <c r="F4379" s="73">
        <f>C4379-('Analyse Spain'!$G$11+'Analyse Spain'!$G$12*E4379)</f>
        <v>-3.6291976382603203E-3</v>
      </c>
    </row>
    <row r="4380" spans="1:6" x14ac:dyDescent="0.3">
      <c r="A4380" s="6">
        <v>42313</v>
      </c>
      <c r="B4380" s="7">
        <v>10431.189453000001</v>
      </c>
      <c r="C4380" s="8">
        <f t="shared" si="137"/>
        <v>-4.0387500247530683E-3</v>
      </c>
      <c r="D4380" s="67">
        <v>378.76</v>
      </c>
      <c r="E4380" s="46">
        <f t="shared" si="136"/>
        <v>-3.9970548017249641E-3</v>
      </c>
      <c r="F4380" s="73">
        <f>C4380-('Analyse Spain'!$G$11+'Analyse Spain'!$G$12*E4380)</f>
        <v>2.6778447554124361E-4</v>
      </c>
    </row>
    <row r="4381" spans="1:6" x14ac:dyDescent="0.3">
      <c r="A4381" s="6">
        <v>42314</v>
      </c>
      <c r="B4381" s="7">
        <v>10453.189453000001</v>
      </c>
      <c r="C4381" s="8">
        <f t="shared" si="137"/>
        <v>2.1090595755284269E-3</v>
      </c>
      <c r="D4381" s="67">
        <v>379.95</v>
      </c>
      <c r="E4381" s="46">
        <f t="shared" si="136"/>
        <v>3.1418312387792025E-3</v>
      </c>
      <c r="F4381" s="73">
        <f>C4381-('Analyse Spain'!$G$11+'Analyse Spain'!$G$12*E4381)</f>
        <v>-4.5355072338893604E-4</v>
      </c>
    </row>
    <row r="4382" spans="1:6" x14ac:dyDescent="0.3">
      <c r="A4382" s="6">
        <v>42317</v>
      </c>
      <c r="B4382" s="7">
        <v>10325.189453000001</v>
      </c>
      <c r="C4382" s="8">
        <f t="shared" si="137"/>
        <v>-1.2245066501044288E-2</v>
      </c>
      <c r="D4382" s="67">
        <v>375.88</v>
      </c>
      <c r="E4382" s="46">
        <f t="shared" si="136"/>
        <v>-1.0711935781023807E-2</v>
      </c>
      <c r="F4382" s="73">
        <f>C4382-('Analyse Spain'!$G$11+'Analyse Spain'!$G$12*E4382)</f>
        <v>-1.4773713246203773E-3</v>
      </c>
    </row>
    <row r="4383" spans="1:6" x14ac:dyDescent="0.3">
      <c r="A4383" s="6">
        <v>42318</v>
      </c>
      <c r="B4383" s="7">
        <v>10336.789063</v>
      </c>
      <c r="C4383" s="8">
        <f t="shared" si="137"/>
        <v>1.1234282966718911E-3</v>
      </c>
      <c r="D4383" s="67">
        <v>376.27</v>
      </c>
      <c r="E4383" s="46">
        <f t="shared" si="136"/>
        <v>1.0375651803766761E-3</v>
      </c>
      <c r="F4383" s="73">
        <f>C4383-('Analyse Spain'!$G$11+'Analyse Spain'!$G$12*E4383)</f>
        <v>5.8557482525146217E-4</v>
      </c>
    </row>
    <row r="4384" spans="1:6" x14ac:dyDescent="0.3">
      <c r="A4384" s="6">
        <v>42319</v>
      </c>
      <c r="B4384" s="7">
        <v>10377.189453000001</v>
      </c>
      <c r="C4384" s="8">
        <f t="shared" si="137"/>
        <v>3.9084080901496954E-3</v>
      </c>
      <c r="D4384" s="67">
        <v>378.71</v>
      </c>
      <c r="E4384" s="46">
        <f t="shared" si="136"/>
        <v>6.4847051319532056E-3</v>
      </c>
      <c r="F4384" s="73">
        <f>C4384-('Analyse Spain'!$G$11+'Analyse Spain'!$G$12*E4384)</f>
        <v>-1.870766346005949E-3</v>
      </c>
    </row>
    <row r="4385" spans="1:6" x14ac:dyDescent="0.3">
      <c r="A4385" s="6">
        <v>42320</v>
      </c>
      <c r="B4385" s="7">
        <v>10143.989258</v>
      </c>
      <c r="C4385" s="8">
        <f t="shared" si="137"/>
        <v>-2.2472384845261151E-2</v>
      </c>
      <c r="D4385" s="67">
        <v>372.56</v>
      </c>
      <c r="E4385" s="46">
        <f t="shared" si="136"/>
        <v>-1.6239338808058834E-2</v>
      </c>
      <c r="F4385" s="73">
        <f>C4385-('Analyse Spain'!$G$11+'Analyse Spain'!$G$12*E4385)</f>
        <v>-6.3861383513234109E-3</v>
      </c>
    </row>
    <row r="4386" spans="1:6" x14ac:dyDescent="0.3">
      <c r="A4386" s="6">
        <v>42321</v>
      </c>
      <c r="B4386" s="7">
        <v>10111.390625</v>
      </c>
      <c r="C4386" s="8">
        <f t="shared" si="137"/>
        <v>-3.213591041048347E-3</v>
      </c>
      <c r="D4386" s="67">
        <v>369.53</v>
      </c>
      <c r="E4386" s="46">
        <f t="shared" si="136"/>
        <v>-8.1329181876745871E-3</v>
      </c>
      <c r="F4386" s="73">
        <f>C4386-('Analyse Spain'!$G$11+'Analyse Spain'!$G$12*E4386)</f>
        <v>5.072534155421228E-3</v>
      </c>
    </row>
    <row r="4387" spans="1:6" x14ac:dyDescent="0.3">
      <c r="A4387" s="6">
        <v>42324</v>
      </c>
      <c r="B4387" s="7">
        <v>10124.489258</v>
      </c>
      <c r="C4387" s="8">
        <f t="shared" si="137"/>
        <v>1.2954333865426992E-3</v>
      </c>
      <c r="D4387" s="67">
        <v>370.64</v>
      </c>
      <c r="E4387" s="46">
        <f t="shared" si="136"/>
        <v>3.0038156577274489E-3</v>
      </c>
      <c r="F4387" s="73">
        <f>C4387-('Analyse Spain'!$G$11+'Analyse Spain'!$G$12*E4387)</f>
        <v>-1.1343762197437899E-3</v>
      </c>
    </row>
    <row r="4388" spans="1:6" x14ac:dyDescent="0.3">
      <c r="A4388" s="6">
        <v>42325</v>
      </c>
      <c r="B4388" s="7">
        <v>10363.789063</v>
      </c>
      <c r="C4388" s="8">
        <f t="shared" si="137"/>
        <v>2.3635740915119774E-2</v>
      </c>
      <c r="D4388" s="67">
        <v>379.88</v>
      </c>
      <c r="E4388" s="46">
        <f t="shared" si="136"/>
        <v>2.492985106842216E-2</v>
      </c>
      <c r="F4388" s="73">
        <f>C4388-('Analyse Spain'!$G$11+'Analyse Spain'!$G$12*E4388)</f>
        <v>1.0836633102507751E-4</v>
      </c>
    </row>
    <row r="4389" spans="1:6" x14ac:dyDescent="0.3">
      <c r="A4389" s="6">
        <v>42326</v>
      </c>
      <c r="B4389" s="7">
        <v>10261.088867</v>
      </c>
      <c r="C4389" s="8">
        <f t="shared" si="137"/>
        <v>-9.9095220267124695E-3</v>
      </c>
      <c r="D4389" s="67">
        <v>379.33</v>
      </c>
      <c r="E4389" s="46">
        <f t="shared" si="136"/>
        <v>-1.4478256291460267E-3</v>
      </c>
      <c r="F4389" s="73">
        <f>C4389-('Analyse Spain'!$G$11+'Analyse Spain'!$G$12*E4389)</f>
        <v>-8.0558946345392745E-3</v>
      </c>
    </row>
    <row r="4390" spans="1:6" x14ac:dyDescent="0.3">
      <c r="A4390" s="6">
        <v>42327</v>
      </c>
      <c r="B4390" s="7">
        <v>10354.689453000001</v>
      </c>
      <c r="C4390" s="8">
        <f t="shared" si="137"/>
        <v>9.1218960495531576E-3</v>
      </c>
      <c r="D4390" s="67">
        <v>380.96</v>
      </c>
      <c r="E4390" s="46">
        <f t="shared" si="136"/>
        <v>4.2970500619512464E-3</v>
      </c>
      <c r="F4390" s="73">
        <f>C4390-('Analyse Spain'!$G$11+'Analyse Spain'!$G$12*E4390)</f>
        <v>5.4477166170033911E-3</v>
      </c>
    </row>
    <row r="4391" spans="1:6" x14ac:dyDescent="0.3">
      <c r="A4391" s="6">
        <v>42328</v>
      </c>
      <c r="B4391" s="7">
        <v>10290.289063</v>
      </c>
      <c r="C4391" s="8">
        <f t="shared" si="137"/>
        <v>-6.219441953552951E-3</v>
      </c>
      <c r="D4391" s="67">
        <v>381.79</v>
      </c>
      <c r="E4391" s="46">
        <f t="shared" si="136"/>
        <v>2.1787064258715905E-3</v>
      </c>
      <c r="F4391" s="73">
        <f>C4391-('Analyse Spain'!$G$11+'Analyse Spain'!$G$12*E4391)</f>
        <v>-7.8553188991096531E-3</v>
      </c>
    </row>
    <row r="4392" spans="1:6" x14ac:dyDescent="0.3">
      <c r="A4392" s="6">
        <v>42331</v>
      </c>
      <c r="B4392" s="7">
        <v>10277.389648</v>
      </c>
      <c r="C4392" s="8">
        <f t="shared" si="137"/>
        <v>-1.2535522492153062E-3</v>
      </c>
      <c r="D4392" s="67">
        <v>380.37</v>
      </c>
      <c r="E4392" s="46">
        <f t="shared" si="136"/>
        <v>-3.7193221404437926E-3</v>
      </c>
      <c r="F4392" s="73">
        <f>C4392-('Analyse Spain'!$G$11+'Analyse Spain'!$G$12*E4392)</f>
        <v>2.7857436574123609E-3</v>
      </c>
    </row>
    <row r="4393" spans="1:6" x14ac:dyDescent="0.3">
      <c r="A4393" s="6">
        <v>42332</v>
      </c>
      <c r="B4393" s="7">
        <v>10207.189453000001</v>
      </c>
      <c r="C4393" s="8">
        <f t="shared" si="137"/>
        <v>-6.8305471918796989E-3</v>
      </c>
      <c r="D4393" s="67">
        <v>375.64</v>
      </c>
      <c r="E4393" s="46">
        <f t="shared" si="136"/>
        <v>-1.2435260404343174E-2</v>
      </c>
      <c r="F4393" s="73">
        <f>C4393-('Analyse Spain'!$G$11+'Analyse Spain'!$G$12*E4393)</f>
        <v>5.5953571654252712E-3</v>
      </c>
    </row>
    <row r="4394" spans="1:6" x14ac:dyDescent="0.3">
      <c r="A4394" s="6">
        <v>42333</v>
      </c>
      <c r="B4394" s="7">
        <v>10227.289063</v>
      </c>
      <c r="C4394" s="8">
        <f t="shared" si="137"/>
        <v>1.9691620394184373E-3</v>
      </c>
      <c r="D4394" s="67">
        <v>380.84</v>
      </c>
      <c r="E4394" s="46">
        <f t="shared" si="136"/>
        <v>1.3843041209668838E-2</v>
      </c>
      <c r="F4394" s="73">
        <f>C4394-('Analyse Spain'!$G$11+'Analyse Spain'!$G$12*E4394)</f>
        <v>-1.0890315361697033E-2</v>
      </c>
    </row>
    <row r="4395" spans="1:6" x14ac:dyDescent="0.3">
      <c r="A4395" s="6">
        <v>42334</v>
      </c>
      <c r="B4395" s="7">
        <v>10332.289063</v>
      </c>
      <c r="C4395" s="8">
        <f t="shared" si="137"/>
        <v>1.0266650268042854E-2</v>
      </c>
      <c r="D4395" s="67">
        <v>384.37</v>
      </c>
      <c r="E4395" s="46">
        <f t="shared" si="136"/>
        <v>9.2689843503834801E-3</v>
      </c>
      <c r="F4395" s="73">
        <f>C4395-('Analyse Spain'!$G$11+'Analyse Spain'!$G$12*E4395)</f>
        <v>1.808399992278659E-3</v>
      </c>
    </row>
    <row r="4396" spans="1:6" x14ac:dyDescent="0.3">
      <c r="A4396" s="6">
        <v>42335</v>
      </c>
      <c r="B4396" s="7">
        <v>10310.689453000001</v>
      </c>
      <c r="C4396" s="8">
        <f t="shared" si="137"/>
        <v>-2.0904961009412526E-3</v>
      </c>
      <c r="D4396" s="67">
        <v>383.67</v>
      </c>
      <c r="E4396" s="46">
        <f t="shared" si="136"/>
        <v>-1.8211619012930003E-3</v>
      </c>
      <c r="F4396" s="73">
        <f>C4396-('Analyse Spain'!$G$11+'Analyse Spain'!$G$12*E4396)</f>
        <v>1.2236113432302805E-4</v>
      </c>
    </row>
    <row r="4397" spans="1:6" x14ac:dyDescent="0.3">
      <c r="A4397" s="6">
        <v>42338</v>
      </c>
      <c r="B4397" s="7">
        <v>10386.889648</v>
      </c>
      <c r="C4397" s="8">
        <f t="shared" si="137"/>
        <v>7.3904073386505953E-3</v>
      </c>
      <c r="D4397" s="67">
        <v>385.43</v>
      </c>
      <c r="E4397" s="46">
        <f t="shared" si="136"/>
        <v>4.5872755232361229E-3</v>
      </c>
      <c r="F4397" s="73">
        <f>C4397-('Analyse Spain'!$G$11+'Analyse Spain'!$G$12*E4397)</f>
        <v>3.4369685501351149E-3</v>
      </c>
    </row>
    <row r="4398" spans="1:6" x14ac:dyDescent="0.3">
      <c r="A4398" s="6">
        <v>42339</v>
      </c>
      <c r="B4398" s="7">
        <v>10379.189453000001</v>
      </c>
      <c r="C4398" s="8">
        <f t="shared" si="137"/>
        <v>-7.4133790392993948E-4</v>
      </c>
      <c r="D4398" s="67">
        <v>384.24</v>
      </c>
      <c r="E4398" s="46">
        <f t="shared" si="136"/>
        <v>-3.0874607581142799E-3</v>
      </c>
      <c r="F4398" s="73">
        <f>C4398-('Analyse Spain'!$G$11+'Analyse Spain'!$G$12*E4398)</f>
        <v>2.6899713639384759E-3</v>
      </c>
    </row>
    <row r="4399" spans="1:6" x14ac:dyDescent="0.3">
      <c r="A4399" s="6">
        <v>42340</v>
      </c>
      <c r="B4399" s="7">
        <v>10341.989258</v>
      </c>
      <c r="C4399" s="8">
        <f t="shared" si="137"/>
        <v>-3.5841136890750747E-3</v>
      </c>
      <c r="D4399" s="67">
        <v>384.17</v>
      </c>
      <c r="E4399" s="46">
        <f t="shared" si="136"/>
        <v>-1.8217780553819729E-4</v>
      </c>
      <c r="F4399" s="73">
        <f>C4399-('Analyse Spain'!$G$11+'Analyse Spain'!$G$12*E4399)</f>
        <v>-2.9483118954395631E-3</v>
      </c>
    </row>
    <row r="4400" spans="1:6" x14ac:dyDescent="0.3">
      <c r="A4400" s="6">
        <v>42341</v>
      </c>
      <c r="B4400" s="7">
        <v>10092.890625</v>
      </c>
      <c r="C4400" s="8">
        <f t="shared" si="137"/>
        <v>-2.4086143079998901E-2</v>
      </c>
      <c r="D4400" s="67">
        <v>372.11</v>
      </c>
      <c r="E4400" s="46">
        <f t="shared" si="136"/>
        <v>-3.1392352344014385E-2</v>
      </c>
      <c r="F4400" s="73">
        <f>C4400-('Analyse Spain'!$G$11+'Analyse Spain'!$G$12*E4400)</f>
        <v>6.5805636611432072E-3</v>
      </c>
    </row>
    <row r="4401" spans="1:6" x14ac:dyDescent="0.3">
      <c r="A4401" s="6">
        <v>42342</v>
      </c>
      <c r="B4401" s="7">
        <v>10078.690430000001</v>
      </c>
      <c r="C4401" s="8">
        <f t="shared" si="137"/>
        <v>-1.4069502511823151E-3</v>
      </c>
      <c r="D4401" s="67">
        <v>370.59</v>
      </c>
      <c r="E4401" s="46">
        <f>D4401/D4400-1</f>
        <v>-4.0848136303782701E-3</v>
      </c>
      <c r="F4401" s="73">
        <f>C4401-('Analyse Spain'!$G$11+'Analyse Spain'!$G$12*E4401)</f>
        <v>2.9840271296970745E-3</v>
      </c>
    </row>
    <row r="4402" spans="1:6" x14ac:dyDescent="0.3">
      <c r="A4402" s="9">
        <v>42345</v>
      </c>
      <c r="B4402" s="10">
        <v>10042.390625</v>
      </c>
      <c r="C4402" s="11">
        <f t="shared" si="137"/>
        <v>-3.6016390474650217E-3</v>
      </c>
      <c r="D4402" s="65">
        <v>372.48</v>
      </c>
      <c r="E4402" s="49">
        <f t="shared" si="136"/>
        <v>5.0999757144014612E-3</v>
      </c>
      <c r="F4402" s="74">
        <f>C4402-('Analyse Spain'!$G$11+'Analyse Spain'!$G$12*E4402)</f>
        <v>-8.0484057630151092E-3</v>
      </c>
    </row>
    <row r="4403" spans="1:6" x14ac:dyDescent="0.3">
      <c r="A4403" s="9">
        <v>42346</v>
      </c>
      <c r="B4403" s="10">
        <v>9837.0898440000001</v>
      </c>
      <c r="C4403" s="11">
        <f t="shared" si="137"/>
        <v>-2.0443417176873702E-2</v>
      </c>
      <c r="D4403" s="65">
        <v>365.75</v>
      </c>
      <c r="E4403" s="49">
        <f t="shared" si="136"/>
        <v>-1.8068084192439882E-2</v>
      </c>
      <c r="F4403" s="74">
        <f>C4403-('Analyse Spain'!$G$11+'Analyse Spain'!$G$12*E4403)</f>
        <v>-2.5975240412988224E-3</v>
      </c>
    </row>
    <row r="4404" spans="1:6" x14ac:dyDescent="0.3">
      <c r="A4404" s="9">
        <v>42347</v>
      </c>
      <c r="B4404" s="10">
        <v>9835.4902340000008</v>
      </c>
      <c r="C4404" s="11">
        <f t="shared" si="137"/>
        <v>-1.6261008340545668E-4</v>
      </c>
      <c r="D4404" s="65">
        <v>364.19</v>
      </c>
      <c r="E4404" s="49">
        <f t="shared" si="136"/>
        <v>-4.2652084757347497E-3</v>
      </c>
      <c r="F4404" s="74">
        <f>C4404-('Analyse Spain'!$G$11+'Analyse Spain'!$G$12*E4404)</f>
        <v>4.4019459632145524E-3</v>
      </c>
    </row>
    <row r="4405" spans="1:6" x14ac:dyDescent="0.3">
      <c r="A4405" s="9">
        <v>42348</v>
      </c>
      <c r="B4405" s="10">
        <v>9778.6904300000006</v>
      </c>
      <c r="C4405" s="11">
        <f t="shared" si="137"/>
        <v>-5.7749845354582163E-3</v>
      </c>
      <c r="D4405" s="65">
        <v>363.21</v>
      </c>
      <c r="E4405" s="49">
        <f t="shared" si="136"/>
        <v>-2.6909031000302841E-3</v>
      </c>
      <c r="F4405" s="74">
        <f>C4405-('Analyse Spain'!$G$11+'Analyse Spain'!$G$12*E4405)</f>
        <v>-2.7252490816498534E-3</v>
      </c>
    </row>
    <row r="4406" spans="1:6" x14ac:dyDescent="0.3">
      <c r="A4406" s="9">
        <v>42349</v>
      </c>
      <c r="B4406" s="10">
        <v>9630.6904300000006</v>
      </c>
      <c r="C4406" s="11">
        <f t="shared" si="137"/>
        <v>-1.5134950948641479E-2</v>
      </c>
      <c r="D4406" s="65">
        <v>355.79</v>
      </c>
      <c r="E4406" s="49">
        <f t="shared" si="136"/>
        <v>-2.0428952947330603E-2</v>
      </c>
      <c r="F4406" s="74">
        <f>C4406-('Analyse Spain'!$G$11+'Analyse Spain'!$G$12*E4406)</f>
        <v>4.9826060343834237E-3</v>
      </c>
    </row>
    <row r="4407" spans="1:6" x14ac:dyDescent="0.3">
      <c r="A4407" s="9">
        <v>42352</v>
      </c>
      <c r="B4407" s="10">
        <v>9428.4902340000008</v>
      </c>
      <c r="C4407" s="11">
        <f t="shared" si="137"/>
        <v>-2.0995399807488102E-2</v>
      </c>
      <c r="D4407" s="65">
        <v>349.54</v>
      </c>
      <c r="E4407" s="49">
        <f t="shared" si="136"/>
        <v>-1.756654206132835E-2</v>
      </c>
      <c r="F4407" s="74">
        <f>C4407-('Analyse Spain'!$G$11+'Analyse Spain'!$G$12*E4407)</f>
        <v>-3.632098143742768E-3</v>
      </c>
    </row>
    <row r="4408" spans="1:6" x14ac:dyDescent="0.3">
      <c r="A4408" s="9">
        <v>42353</v>
      </c>
      <c r="B4408" s="10">
        <v>9711.5898440000001</v>
      </c>
      <c r="C4408" s="11">
        <f t="shared" si="137"/>
        <v>3.0025974782167841E-2</v>
      </c>
      <c r="D4408" s="65">
        <v>359.58</v>
      </c>
      <c r="E4408" s="49">
        <f t="shared" si="136"/>
        <v>2.8723465125593428E-2</v>
      </c>
      <c r="F4408" s="74">
        <f>C4408-('Analyse Spain'!$G$11+'Analyse Spain'!$G$12*E4408)</f>
        <v>2.8483270149486269E-3</v>
      </c>
    </row>
    <row r="4409" spans="1:6" x14ac:dyDescent="0.3">
      <c r="A4409" s="9">
        <v>42354</v>
      </c>
      <c r="B4409" s="10">
        <v>9710.9902340000008</v>
      </c>
      <c r="C4409" s="11">
        <f t="shared" si="137"/>
        <v>-6.1741693134775844E-5</v>
      </c>
      <c r="D4409" s="65">
        <v>360.43</v>
      </c>
      <c r="E4409" s="49">
        <f t="shared" si="136"/>
        <v>2.3638689582290429E-3</v>
      </c>
      <c r="F4409" s="74">
        <f>C4409-('Analyse Spain'!$G$11+'Analyse Spain'!$G$12*E4409)</f>
        <v>-1.8757848454267556E-3</v>
      </c>
    </row>
    <row r="4410" spans="1:6" x14ac:dyDescent="0.3">
      <c r="A4410" s="9">
        <v>42355</v>
      </c>
      <c r="B4410" s="10">
        <v>9878.4902340000008</v>
      </c>
      <c r="C4410" s="11">
        <f t="shared" si="137"/>
        <v>1.7248498450091132E-2</v>
      </c>
      <c r="D4410" s="65">
        <v>364.9</v>
      </c>
      <c r="E4410" s="49">
        <f t="shared" si="136"/>
        <v>1.2401853341841518E-2</v>
      </c>
      <c r="F4410" s="74">
        <f>C4410-('Analyse Spain'!$G$11+'Analyse Spain'!$G$12*E4410)</f>
        <v>5.7757539497117899E-3</v>
      </c>
    </row>
    <row r="4411" spans="1:6" x14ac:dyDescent="0.3">
      <c r="A4411" s="9">
        <v>42356</v>
      </c>
      <c r="B4411" s="10">
        <v>9717.0898440000001</v>
      </c>
      <c r="C4411" s="11">
        <f t="shared" si="137"/>
        <v>-1.633856856430238E-2</v>
      </c>
      <c r="D4411" s="65">
        <v>361.23</v>
      </c>
      <c r="E4411" s="49">
        <f t="shared" si="136"/>
        <v>-1.0057550013702232E-2</v>
      </c>
      <c r="F4411" s="74">
        <f>C4411-('Analyse Spain'!$G$11+'Analyse Spain'!$G$12*E4411)</f>
        <v>-6.2005333326893668E-3</v>
      </c>
    </row>
    <row r="4412" spans="1:6" x14ac:dyDescent="0.3">
      <c r="A4412" s="12">
        <v>42359</v>
      </c>
      <c r="B4412" s="13">
        <v>9365.7900389999995</v>
      </c>
      <c r="C4412" s="14">
        <f t="shared" si="137"/>
        <v>-3.6152779344416297E-2</v>
      </c>
      <c r="D4412" s="64">
        <v>357.15</v>
      </c>
      <c r="E4412" s="35">
        <f t="shared" si="136"/>
        <v>-1.1294742961548199E-2</v>
      </c>
      <c r="F4412" s="75">
        <f>C4412-('Analyse Spain'!$G$11+'Analyse Spain'!$G$12*E4412)</f>
        <v>-2.4824298228795685E-2</v>
      </c>
    </row>
    <row r="4413" spans="1:6" x14ac:dyDescent="0.3">
      <c r="A4413" s="15">
        <v>42360</v>
      </c>
      <c r="B4413" s="16">
        <v>9415.5898440000001</v>
      </c>
      <c r="C4413" s="17">
        <f t="shared" si="137"/>
        <v>5.3172027979091485E-3</v>
      </c>
      <c r="D4413" s="66">
        <v>356.87</v>
      </c>
      <c r="E4413" s="52">
        <f t="shared" si="136"/>
        <v>-7.8398432031356879E-4</v>
      </c>
      <c r="F4413" s="76">
        <f>C4413-('Analyse Spain'!$G$11+'Analyse Spain'!$G$12*E4413)</f>
        <v>6.5320719793200508E-3</v>
      </c>
    </row>
    <row r="4414" spans="1:6" x14ac:dyDescent="0.3">
      <c r="A4414" s="15">
        <v>42361</v>
      </c>
      <c r="B4414" s="16">
        <v>9640.9902340000008</v>
      </c>
      <c r="C4414" s="17">
        <f t="shared" si="137"/>
        <v>2.3939062101737019E-2</v>
      </c>
      <c r="D4414" s="66">
        <v>366.39</v>
      </c>
      <c r="E4414" s="52">
        <f t="shared" si="136"/>
        <v>2.6676380754896645E-2</v>
      </c>
      <c r="F4414" s="76">
        <f>C4414-('Analyse Spain'!$G$11+'Analyse Spain'!$G$12*E4414)</f>
        <v>-1.2688499281785295E-3</v>
      </c>
    </row>
    <row r="4415" spans="1:6" x14ac:dyDescent="0.3">
      <c r="A4415" s="15">
        <v>42362</v>
      </c>
      <c r="B4415" s="16">
        <v>9682.890625</v>
      </c>
      <c r="C4415" s="17">
        <f t="shared" si="137"/>
        <v>4.346067155242217E-3</v>
      </c>
      <c r="D4415" s="66">
        <v>366.28</v>
      </c>
      <c r="E4415" s="52">
        <f t="shared" si="136"/>
        <v>-3.0022653456707182E-4</v>
      </c>
      <c r="F4415" s="76">
        <f>C4415-('Analyse Spain'!$G$11+'Analyse Spain'!$G$12*E4415)</f>
        <v>5.0954572326045514E-3</v>
      </c>
    </row>
    <row r="4416" spans="1:6" x14ac:dyDescent="0.3">
      <c r="A4416" s="15">
        <v>42366</v>
      </c>
      <c r="B4416" s="16">
        <v>9552.4902340000008</v>
      </c>
      <c r="C4416" s="17">
        <f t="shared" si="137"/>
        <v>-1.3467093252434559E-2</v>
      </c>
      <c r="D4416" s="66">
        <v>364.49</v>
      </c>
      <c r="E4416" s="52">
        <f t="shared" si="136"/>
        <v>-4.8869717156272419E-3</v>
      </c>
      <c r="F4416" s="76">
        <f>C4416-('Analyse Spain'!$G$11+'Analyse Spain'!$G$12*E4416)</f>
        <v>-8.3042671533979564E-3</v>
      </c>
    </row>
    <row r="4417" spans="1:6" x14ac:dyDescent="0.3">
      <c r="A4417" s="15">
        <v>42367</v>
      </c>
      <c r="B4417" s="16">
        <v>9670.390625</v>
      </c>
      <c r="C4417" s="17">
        <f t="shared" si="137"/>
        <v>1.234237231464097E-2</v>
      </c>
      <c r="D4417" s="66">
        <v>369.68</v>
      </c>
      <c r="E4417" s="52">
        <f t="shared" si="136"/>
        <v>1.423907377431477E-2</v>
      </c>
      <c r="F4417" s="76">
        <f>C4417-('Analyse Spain'!$G$11+'Analyse Spain'!$G$12*E4417)</f>
        <v>-8.9817364763673281E-4</v>
      </c>
    </row>
    <row r="4418" spans="1:6" x14ac:dyDescent="0.3">
      <c r="A4418" s="15">
        <v>42368</v>
      </c>
      <c r="B4418" s="16">
        <v>9641.890625</v>
      </c>
      <c r="C4418" s="17">
        <f t="shared" si="137"/>
        <v>-2.9471405142954543E-3</v>
      </c>
      <c r="D4418" s="66">
        <v>367.7</v>
      </c>
      <c r="E4418" s="52">
        <f t="shared" ref="E4418:E4481" si="138">D4418/D4417-1</f>
        <v>-5.3559835533434352E-3</v>
      </c>
      <c r="F4418" s="76">
        <f>C4418-('Analyse Spain'!$G$11+'Analyse Spain'!$G$12*E4418)</f>
        <v>2.6669759131674273E-3</v>
      </c>
    </row>
    <row r="4419" spans="1:6" x14ac:dyDescent="0.3">
      <c r="A4419" s="15">
        <v>42373</v>
      </c>
      <c r="B4419" s="16">
        <v>9313.1904300000006</v>
      </c>
      <c r="C4419" s="17">
        <f t="shared" ref="C4419:C4482" si="139">B4419/B4418-1</f>
        <v>-3.409084460548939E-2</v>
      </c>
      <c r="D4419" s="66">
        <v>356.66</v>
      </c>
      <c r="E4419" s="52">
        <f t="shared" si="138"/>
        <v>-3.0024476475387418E-2</v>
      </c>
      <c r="F4419" s="76">
        <f>C4419-('Analyse Spain'!$G$11+'Analyse Spain'!$G$12*E4419)</f>
        <v>-4.7403288436730293E-3</v>
      </c>
    </row>
    <row r="4420" spans="1:6" x14ac:dyDescent="0.3">
      <c r="A4420" s="15">
        <v>42374</v>
      </c>
      <c r="B4420" s="16">
        <v>9335.1904300000006</v>
      </c>
      <c r="C4420" s="17">
        <f t="shared" si="139"/>
        <v>2.3622409705199576E-3</v>
      </c>
      <c r="D4420" s="66">
        <v>358.88</v>
      </c>
      <c r="E4420" s="52">
        <f t="shared" si="138"/>
        <v>6.22441540963381E-3</v>
      </c>
      <c r="F4420" s="76">
        <f>C4420-('Analyse Spain'!$G$11+'Analyse Spain'!$G$12*E4420)</f>
        <v>-3.1664787333127338E-3</v>
      </c>
    </row>
    <row r="4421" spans="1:6" x14ac:dyDescent="0.3">
      <c r="A4421" s="15">
        <v>42375</v>
      </c>
      <c r="B4421" s="16">
        <v>9197.390625</v>
      </c>
      <c r="C4421" s="17">
        <f t="shared" si="139"/>
        <v>-1.4761327691523163E-2</v>
      </c>
      <c r="D4421" s="66">
        <v>354.35</v>
      </c>
      <c r="E4421" s="52">
        <f t="shared" si="138"/>
        <v>-1.2622603655818021E-2</v>
      </c>
      <c r="F4421" s="76">
        <f>C4421-('Analyse Spain'!$G$11+'Analyse Spain'!$G$12*E4421)</f>
        <v>-2.1551588063584686E-3</v>
      </c>
    </row>
    <row r="4422" spans="1:6" x14ac:dyDescent="0.3">
      <c r="A4422" s="15">
        <v>42376</v>
      </c>
      <c r="B4422" s="16">
        <v>9059.2910159999992</v>
      </c>
      <c r="C4422" s="17">
        <f t="shared" si="139"/>
        <v>-1.5015085759717994E-2</v>
      </c>
      <c r="D4422" s="66">
        <v>346.51</v>
      </c>
      <c r="E4422" s="52">
        <f t="shared" si="138"/>
        <v>-2.2125017637928734E-2</v>
      </c>
      <c r="F4422" s="76">
        <f>C4422-('Analyse Spain'!$G$11+'Analyse Spain'!$G$12*E4422)</f>
        <v>6.734450482038138E-3</v>
      </c>
    </row>
    <row r="4423" spans="1:6" x14ac:dyDescent="0.3">
      <c r="A4423" s="3">
        <v>42377</v>
      </c>
      <c r="B4423" s="4">
        <v>8909.1914059999999</v>
      </c>
      <c r="C4423" s="5">
        <f t="shared" si="139"/>
        <v>-1.6568582434861812E-2</v>
      </c>
      <c r="D4423" s="57">
        <v>341.35</v>
      </c>
      <c r="E4423" s="34">
        <f t="shared" si="138"/>
        <v>-1.4891345127124644E-2</v>
      </c>
      <c r="F4423" s="77"/>
    </row>
    <row r="4424" spans="1:6" x14ac:dyDescent="0.3">
      <c r="A4424" s="3">
        <v>42380</v>
      </c>
      <c r="B4424" s="4">
        <v>8886.0908199999994</v>
      </c>
      <c r="C4424" s="5">
        <f t="shared" si="139"/>
        <v>-2.5928936698389471E-3</v>
      </c>
      <c r="D4424" s="57">
        <v>340.23</v>
      </c>
      <c r="E4424" s="34">
        <f t="shared" si="138"/>
        <v>-3.2810897905375391E-3</v>
      </c>
      <c r="F4424" s="77"/>
    </row>
    <row r="4425" spans="1:6" x14ac:dyDescent="0.3">
      <c r="A4425" s="3">
        <v>42381</v>
      </c>
      <c r="B4425" s="4">
        <v>8915.3916019999997</v>
      </c>
      <c r="C4425" s="5">
        <f t="shared" si="139"/>
        <v>3.2973759320638063E-3</v>
      </c>
      <c r="D4425" s="57">
        <v>343.22</v>
      </c>
      <c r="E4425" s="34">
        <f t="shared" si="138"/>
        <v>8.788172706698516E-3</v>
      </c>
      <c r="F4425" s="77"/>
    </row>
    <row r="4426" spans="1:6" x14ac:dyDescent="0.3">
      <c r="A4426" s="3">
        <v>42382</v>
      </c>
      <c r="B4426" s="4">
        <v>8934.4912110000005</v>
      </c>
      <c r="C4426" s="5">
        <f t="shared" si="139"/>
        <v>2.1423185713700388E-3</v>
      </c>
      <c r="D4426" s="57">
        <v>344.63</v>
      </c>
      <c r="E4426" s="34">
        <f t="shared" si="138"/>
        <v>4.1081522055823605E-3</v>
      </c>
      <c r="F4426" s="77"/>
    </row>
    <row r="4427" spans="1:6" x14ac:dyDescent="0.3">
      <c r="A4427" s="3">
        <v>42383</v>
      </c>
      <c r="B4427" s="4">
        <v>8787.6914059999999</v>
      </c>
      <c r="C4427" s="5">
        <f t="shared" si="139"/>
        <v>-1.6430684359425296E-2</v>
      </c>
      <c r="D4427" s="57">
        <v>339.42</v>
      </c>
      <c r="E4427" s="34">
        <f t="shared" si="138"/>
        <v>-1.5117662420566891E-2</v>
      </c>
      <c r="F4427" s="77"/>
    </row>
    <row r="4428" spans="1:6" x14ac:dyDescent="0.3">
      <c r="A4428" s="3">
        <v>42384</v>
      </c>
      <c r="B4428" s="4">
        <v>8543.5908199999994</v>
      </c>
      <c r="C4428" s="5">
        <f t="shared" si="139"/>
        <v>-2.7777555528786024E-2</v>
      </c>
      <c r="D4428" s="57">
        <v>329.84</v>
      </c>
      <c r="E4428" s="34">
        <f t="shared" si="138"/>
        <v>-2.8224618466796469E-2</v>
      </c>
      <c r="F4428" s="77"/>
    </row>
    <row r="4429" spans="1:6" x14ac:dyDescent="0.3">
      <c r="A4429" s="3">
        <v>42387</v>
      </c>
      <c r="B4429" s="4">
        <v>8469.2910159999992</v>
      </c>
      <c r="C4429" s="5">
        <f t="shared" si="139"/>
        <v>-8.6965545945937306E-3</v>
      </c>
      <c r="D4429" s="57">
        <v>328.64</v>
      </c>
      <c r="E4429" s="34">
        <f t="shared" si="138"/>
        <v>-3.6381275770069887E-3</v>
      </c>
      <c r="F4429" s="77"/>
    </row>
    <row r="4430" spans="1:6" x14ac:dyDescent="0.3">
      <c r="A4430" s="3">
        <v>42388</v>
      </c>
      <c r="B4430" s="4">
        <v>8554.8916019999997</v>
      </c>
      <c r="C4430" s="5">
        <f t="shared" si="139"/>
        <v>1.0107172588388558E-2</v>
      </c>
      <c r="D4430" s="57">
        <v>332.93</v>
      </c>
      <c r="E4430" s="34">
        <f t="shared" si="138"/>
        <v>1.3053797468354444E-2</v>
      </c>
      <c r="F4430" s="77"/>
    </row>
    <row r="4431" spans="1:6" x14ac:dyDescent="0.3">
      <c r="A4431" s="3">
        <v>42389</v>
      </c>
      <c r="B4431" s="4">
        <v>8281.3916019999997</v>
      </c>
      <c r="C4431" s="5">
        <f t="shared" si="139"/>
        <v>-3.1970013499184491E-2</v>
      </c>
      <c r="D4431" s="57">
        <v>322.29000000000002</v>
      </c>
      <c r="E4431" s="34">
        <f t="shared" si="138"/>
        <v>-3.1958669990688637E-2</v>
      </c>
      <c r="F4431" s="77"/>
    </row>
    <row r="4432" spans="1:6" x14ac:dyDescent="0.3">
      <c r="A4432" s="6">
        <v>42390</v>
      </c>
      <c r="B4432" s="7">
        <v>8444.1914059999999</v>
      </c>
      <c r="C4432" s="8">
        <f t="shared" si="139"/>
        <v>1.9658508113622242E-2</v>
      </c>
      <c r="D4432" s="67">
        <v>328.51</v>
      </c>
      <c r="E4432" s="46">
        <f t="shared" si="138"/>
        <v>1.9299388749262958E-2</v>
      </c>
      <c r="F4432" s="73">
        <f>C4432-('Analyse Spain'!$H$11+'Analyse Spain'!$H$12*E4432)</f>
        <v>-3.0701784864391075E-3</v>
      </c>
    </row>
    <row r="4433" spans="1:6" x14ac:dyDescent="0.3">
      <c r="A4433" s="6">
        <v>42391</v>
      </c>
      <c r="B4433" s="7">
        <v>8722.8916019999997</v>
      </c>
      <c r="C4433" s="8">
        <f t="shared" si="139"/>
        <v>3.3004959575166692E-2</v>
      </c>
      <c r="D4433" s="67">
        <v>338.36</v>
      </c>
      <c r="E4433" s="46">
        <f t="shared" si="138"/>
        <v>2.9983866548963567E-2</v>
      </c>
      <c r="F4433" s="73">
        <f>C4433-('Analyse Spain'!$H$11+'Analyse Spain'!$H$12*E4433)</f>
        <v>-2.3608329344590936E-3</v>
      </c>
    </row>
    <row r="4434" spans="1:6" x14ac:dyDescent="0.3">
      <c r="A4434" s="6">
        <v>42394</v>
      </c>
      <c r="B4434" s="7">
        <v>8567.6914059999999</v>
      </c>
      <c r="C4434" s="8">
        <f t="shared" si="139"/>
        <v>-1.7792287590093991E-2</v>
      </c>
      <c r="D4434" s="67">
        <v>336.27</v>
      </c>
      <c r="E4434" s="46">
        <f t="shared" si="138"/>
        <v>-6.1768530559168644E-3</v>
      </c>
      <c r="F4434" s="73">
        <f>C4434-('Analyse Spain'!$H$11+'Analyse Spain'!$H$12*E4434)</f>
        <v>-1.0388854314465054E-2</v>
      </c>
    </row>
    <row r="4435" spans="1:6" x14ac:dyDescent="0.3">
      <c r="A4435" s="6">
        <v>42395</v>
      </c>
      <c r="B4435" s="7">
        <v>8692.4912110000005</v>
      </c>
      <c r="C4435" s="8">
        <f t="shared" si="139"/>
        <v>1.4566328207456625E-2</v>
      </c>
      <c r="D4435" s="67">
        <v>339.2</v>
      </c>
      <c r="E4435" s="46">
        <f t="shared" si="138"/>
        <v>8.7132363874267149E-3</v>
      </c>
      <c r="F4435" s="73">
        <f>C4435-('Analyse Spain'!$H$11+'Analyse Spain'!$H$12*E4435)</f>
        <v>4.3584527391343358E-3</v>
      </c>
    </row>
    <row r="4436" spans="1:6" x14ac:dyDescent="0.3">
      <c r="A4436" s="6">
        <v>42396</v>
      </c>
      <c r="B4436" s="7">
        <v>8740.9912110000005</v>
      </c>
      <c r="C4436" s="8">
        <f t="shared" si="139"/>
        <v>5.5795282184036843E-3</v>
      </c>
      <c r="D4436" s="67">
        <v>340.24</v>
      </c>
      <c r="E4436" s="46">
        <f t="shared" si="138"/>
        <v>3.0660377358491253E-3</v>
      </c>
      <c r="F4436" s="73">
        <f>C4436-('Analyse Spain'!$H$11+'Analyse Spain'!$H$12*E4436)</f>
        <v>2.0508979869740349E-3</v>
      </c>
    </row>
    <row r="4437" spans="1:6" x14ac:dyDescent="0.3">
      <c r="A4437" s="6">
        <v>42397</v>
      </c>
      <c r="B4437" s="7">
        <v>8590.5908199999994</v>
      </c>
      <c r="C4437" s="8">
        <f t="shared" si="139"/>
        <v>-1.7206331338113112E-2</v>
      </c>
      <c r="D4437" s="67">
        <v>334.89</v>
      </c>
      <c r="E4437" s="46">
        <f t="shared" si="138"/>
        <v>-1.5724194686103976E-2</v>
      </c>
      <c r="F4437" s="73">
        <f>C4437-('Analyse Spain'!$H$11+'Analyse Spain'!$H$12*E4437)</f>
        <v>1.4892558075766359E-3</v>
      </c>
    </row>
    <row r="4438" spans="1:6" x14ac:dyDescent="0.3">
      <c r="A4438" s="6">
        <v>42398</v>
      </c>
      <c r="B4438" s="7">
        <v>8815.7910159999992</v>
      </c>
      <c r="C4438" s="8">
        <f t="shared" si="139"/>
        <v>2.6214750617117533E-2</v>
      </c>
      <c r="D4438" s="67">
        <v>342.27</v>
      </c>
      <c r="E4438" s="46">
        <f t="shared" si="138"/>
        <v>2.2037086804622463E-2</v>
      </c>
      <c r="F4438" s="73">
        <f>C4438-('Analyse Spain'!$H$11+'Analyse Spain'!$H$12*E4438)</f>
        <v>2.4804144613034193E-4</v>
      </c>
    </row>
    <row r="4439" spans="1:6" x14ac:dyDescent="0.3">
      <c r="A4439" s="6">
        <v>42401</v>
      </c>
      <c r="B4439" s="7">
        <v>8788.4912110000005</v>
      </c>
      <c r="C4439" s="8">
        <f t="shared" si="139"/>
        <v>-3.0966937567430408E-3</v>
      </c>
      <c r="D4439" s="67">
        <v>341.61</v>
      </c>
      <c r="E4439" s="46">
        <f t="shared" si="138"/>
        <v>-1.9283022175474729E-3</v>
      </c>
      <c r="F4439" s="73">
        <f>C4439-('Analyse Spain'!$H$11+'Analyse Spain'!$H$12*E4439)</f>
        <v>-7.1824980798108375E-4</v>
      </c>
    </row>
    <row r="4440" spans="1:6" x14ac:dyDescent="0.3">
      <c r="A4440" s="6">
        <v>42402</v>
      </c>
      <c r="B4440" s="7">
        <v>8528.6914059999999</v>
      </c>
      <c r="C4440" s="8">
        <f t="shared" si="139"/>
        <v>-2.9561365968577835E-2</v>
      </c>
      <c r="D4440" s="67">
        <v>334.59</v>
      </c>
      <c r="E4440" s="46">
        <f t="shared" si="138"/>
        <v>-2.0549749714586896E-2</v>
      </c>
      <c r="F4440" s="73">
        <f>C4440-('Analyse Spain'!$H$11+'Analyse Spain'!$H$12*E4440)</f>
        <v>-5.1583356412401617E-3</v>
      </c>
    </row>
    <row r="4441" spans="1:6" x14ac:dyDescent="0.3">
      <c r="A4441" s="6">
        <v>42403</v>
      </c>
      <c r="B4441" s="7">
        <v>8314.4912110000005</v>
      </c>
      <c r="C4441" s="8">
        <f t="shared" si="139"/>
        <v>-2.5115247439871924E-2</v>
      </c>
      <c r="D4441" s="67">
        <v>329.43</v>
      </c>
      <c r="E4441" s="46">
        <f t="shared" si="138"/>
        <v>-1.5421859589348053E-2</v>
      </c>
      <c r="F4441" s="73">
        <f>C4441-('Analyse Spain'!$H$11+'Analyse Spain'!$H$12*E4441)</f>
        <v>-6.7772482558502746E-3</v>
      </c>
    </row>
    <row r="4442" spans="1:6" x14ac:dyDescent="0.3">
      <c r="A4442" s="6">
        <v>42404</v>
      </c>
      <c r="B4442" s="7">
        <v>8468.0908199999994</v>
      </c>
      <c r="C4442" s="8">
        <f t="shared" si="139"/>
        <v>1.8473723178249024E-2</v>
      </c>
      <c r="D4442" s="67">
        <v>328.76</v>
      </c>
      <c r="E4442" s="46">
        <f t="shared" si="138"/>
        <v>-2.0338159851865933E-3</v>
      </c>
      <c r="F4442" s="73">
        <f>C4442-('Analyse Spain'!$H$11+'Analyse Spain'!$H$12*E4442)</f>
        <v>2.0976963928648784E-2</v>
      </c>
    </row>
    <row r="4443" spans="1:6" x14ac:dyDescent="0.3">
      <c r="A4443" s="6">
        <v>42405</v>
      </c>
      <c r="B4443" s="7">
        <v>8499.4912110000005</v>
      </c>
      <c r="C4443" s="8">
        <f t="shared" si="139"/>
        <v>3.7080838724401488E-3</v>
      </c>
      <c r="D4443" s="67">
        <v>325.89999999999998</v>
      </c>
      <c r="E4443" s="46">
        <f t="shared" si="138"/>
        <v>-8.699355152695043E-3</v>
      </c>
      <c r="F4443" s="73">
        <f>C4443-('Analyse Spain'!$H$11+'Analyse Spain'!$H$12*E4443)</f>
        <v>1.4095015897533232E-2</v>
      </c>
    </row>
    <row r="4444" spans="1:6" x14ac:dyDescent="0.3">
      <c r="A4444" s="6">
        <v>42408</v>
      </c>
      <c r="B4444" s="7">
        <v>8122.091797</v>
      </c>
      <c r="C4444" s="8">
        <f t="shared" si="139"/>
        <v>-4.4402588888093897E-2</v>
      </c>
      <c r="D4444" s="67">
        <v>314.36</v>
      </c>
      <c r="E4444" s="46">
        <f t="shared" si="138"/>
        <v>-3.5409634857318073E-2</v>
      </c>
      <c r="F4444" s="73">
        <f>C4444-('Analyse Spain'!$H$11+'Analyse Spain'!$H$12*E4444)</f>
        <v>-2.4239740658435413E-3</v>
      </c>
    </row>
    <row r="4445" spans="1:6" x14ac:dyDescent="0.3">
      <c r="A4445" s="6">
        <v>42409</v>
      </c>
      <c r="B4445" s="7">
        <v>7927.5922849999997</v>
      </c>
      <c r="C4445" s="8">
        <f t="shared" si="139"/>
        <v>-2.3946972881030648E-2</v>
      </c>
      <c r="D4445" s="67">
        <v>309.39</v>
      </c>
      <c r="E4445" s="46">
        <f t="shared" si="138"/>
        <v>-1.5809899478305245E-2</v>
      </c>
      <c r="F4445" s="73">
        <f>C4445-('Analyse Spain'!$H$11+'Analyse Spain'!$H$12*E4445)</f>
        <v>-5.1500180731763531E-3</v>
      </c>
    </row>
    <row r="4446" spans="1:6" x14ac:dyDescent="0.3">
      <c r="A4446" s="6">
        <v>42410</v>
      </c>
      <c r="B4446" s="7">
        <v>8143.6918949999999</v>
      </c>
      <c r="C4446" s="8">
        <f t="shared" si="139"/>
        <v>2.7259173054205554E-2</v>
      </c>
      <c r="D4446" s="67">
        <v>315.19</v>
      </c>
      <c r="E4446" s="46">
        <f t="shared" si="138"/>
        <v>1.8746565823071215E-2</v>
      </c>
      <c r="F4446" s="73">
        <f>C4446-('Analyse Spain'!$H$11+'Analyse Spain'!$H$12*E4446)</f>
        <v>5.1843398289639041E-3</v>
      </c>
    </row>
    <row r="4447" spans="1:6" x14ac:dyDescent="0.3">
      <c r="A4447" s="6">
        <v>42411</v>
      </c>
      <c r="B4447" s="7">
        <v>7746.2919920000004</v>
      </c>
      <c r="C4447" s="8">
        <f t="shared" si="139"/>
        <v>-4.8798494359050149E-2</v>
      </c>
      <c r="D4447" s="67">
        <v>303.58</v>
      </c>
      <c r="E4447" s="46">
        <f t="shared" si="138"/>
        <v>-3.6834924965893578E-2</v>
      </c>
      <c r="F4447" s="73">
        <f>C4447-('Analyse Spain'!$H$11+'Analyse Spain'!$H$12*E4447)</f>
        <v>-5.1341123527051252E-3</v>
      </c>
    </row>
    <row r="4448" spans="1:6" x14ac:dyDescent="0.3">
      <c r="A4448" s="6">
        <v>42412</v>
      </c>
      <c r="B4448" s="7">
        <v>7920.7919920000004</v>
      </c>
      <c r="C4448" s="8">
        <f t="shared" si="139"/>
        <v>2.2526907090542947E-2</v>
      </c>
      <c r="D4448" s="67">
        <v>312.41000000000003</v>
      </c>
      <c r="E4448" s="46">
        <f t="shared" si="138"/>
        <v>2.9086237565057127E-2</v>
      </c>
      <c r="F4448" s="73">
        <f>C4448-('Analyse Spain'!$H$11+'Analyse Spain'!$H$12*E4448)</f>
        <v>-1.1777211395347369E-2</v>
      </c>
    </row>
    <row r="4449" spans="1:6" x14ac:dyDescent="0.3">
      <c r="A4449" s="6">
        <v>42415</v>
      </c>
      <c r="B4449" s="7">
        <v>8179.1918949999999</v>
      </c>
      <c r="C4449" s="8">
        <f t="shared" si="139"/>
        <v>3.2622988112928963E-2</v>
      </c>
      <c r="D4449" s="67">
        <v>321.76</v>
      </c>
      <c r="E4449" s="46">
        <f t="shared" si="138"/>
        <v>2.9928619442399329E-2</v>
      </c>
      <c r="F4449" s="73">
        <f>C4449-('Analyse Spain'!$H$11+'Analyse Spain'!$H$12*E4449)</f>
        <v>-2.677460675652367E-3</v>
      </c>
    </row>
    <row r="4450" spans="1:6" x14ac:dyDescent="0.3">
      <c r="A4450" s="6">
        <v>42416</v>
      </c>
      <c r="B4450" s="7">
        <v>8137.591797</v>
      </c>
      <c r="C4450" s="8">
        <f t="shared" si="139"/>
        <v>-5.0860890090413946E-3</v>
      </c>
      <c r="D4450" s="67">
        <v>320.37</v>
      </c>
      <c r="E4450" s="46">
        <f t="shared" si="138"/>
        <v>-4.3199900546990744E-3</v>
      </c>
      <c r="F4450" s="73">
        <f>C4450-('Analyse Spain'!$H$11+'Analyse Spain'!$H$12*E4450)</f>
        <v>1.211326364226684E-4</v>
      </c>
    </row>
    <row r="4451" spans="1:6" x14ac:dyDescent="0.3">
      <c r="A4451" s="6">
        <v>42417</v>
      </c>
      <c r="B4451" s="7">
        <v>8364.8916019999997</v>
      </c>
      <c r="C4451" s="8">
        <f t="shared" si="139"/>
        <v>2.7932072616839276E-2</v>
      </c>
      <c r="D4451" s="67">
        <v>328.77</v>
      </c>
      <c r="E4451" s="46">
        <f t="shared" si="138"/>
        <v>2.6219683490963597E-2</v>
      </c>
      <c r="F4451" s="73">
        <f>C4451-('Analyse Spain'!$H$11+'Analyse Spain'!$H$12*E4451)</f>
        <v>-2.981618362071857E-3</v>
      </c>
    </row>
    <row r="4452" spans="1:6" x14ac:dyDescent="0.3">
      <c r="A4452" s="6">
        <v>42418</v>
      </c>
      <c r="B4452" s="7">
        <v>8295.3916019999997</v>
      </c>
      <c r="C4452" s="8">
        <f t="shared" si="139"/>
        <v>-8.3085356400055543E-3</v>
      </c>
      <c r="D4452" s="67">
        <v>328.91</v>
      </c>
      <c r="E4452" s="46">
        <f t="shared" si="138"/>
        <v>4.2582960732429065E-4</v>
      </c>
      <c r="F4452" s="73">
        <f>C4452-('Analyse Spain'!$H$11+'Analyse Spain'!$H$12*E4452)</f>
        <v>-8.7144498745526846E-3</v>
      </c>
    </row>
    <row r="4453" spans="1:6" x14ac:dyDescent="0.3">
      <c r="A4453" s="6">
        <v>42419</v>
      </c>
      <c r="B4453" s="7">
        <v>8194.1914059999999</v>
      </c>
      <c r="C4453" s="8">
        <f t="shared" si="139"/>
        <v>-1.219956824890589E-2</v>
      </c>
      <c r="D4453" s="67">
        <v>326.37</v>
      </c>
      <c r="E4453" s="46">
        <f t="shared" si="138"/>
        <v>-7.7224772734183489E-3</v>
      </c>
      <c r="F4453" s="73">
        <f>C4453-('Analyse Spain'!$H$11+'Analyse Spain'!$H$12*E4453)</f>
        <v>-2.9680421736923788E-3</v>
      </c>
    </row>
    <row r="4454" spans="1:6" x14ac:dyDescent="0.3">
      <c r="A4454" s="6">
        <v>42422</v>
      </c>
      <c r="B4454" s="7">
        <v>8386.9912110000005</v>
      </c>
      <c r="C4454" s="8">
        <f t="shared" si="139"/>
        <v>2.3528838349910597E-2</v>
      </c>
      <c r="D4454" s="67">
        <v>331.82</v>
      </c>
      <c r="E4454" s="46">
        <f t="shared" si="138"/>
        <v>1.6698838741305844E-2</v>
      </c>
      <c r="F4454" s="73">
        <f>C4454-('Analyse Spain'!$H$11+'Analyse Spain'!$H$12*E4454)</f>
        <v>3.8759619569324194E-3</v>
      </c>
    </row>
    <row r="4455" spans="1:6" x14ac:dyDescent="0.3">
      <c r="A4455" s="6">
        <v>42423</v>
      </c>
      <c r="B4455" s="7">
        <v>8267.5908199999994</v>
      </c>
      <c r="C4455" s="8">
        <f t="shared" si="139"/>
        <v>-1.4236379649879782E-2</v>
      </c>
      <c r="D4455" s="67">
        <v>327.78</v>
      </c>
      <c r="E4455" s="46">
        <f t="shared" si="138"/>
        <v>-1.2175275751913794E-2</v>
      </c>
      <c r="F4455" s="73">
        <f>C4455-('Analyse Spain'!$H$11+'Analyse Spain'!$H$12*E4455)</f>
        <v>2.6171040923484747E-4</v>
      </c>
    </row>
    <row r="4456" spans="1:6" x14ac:dyDescent="0.3">
      <c r="A4456" s="6">
        <v>42424</v>
      </c>
      <c r="B4456" s="7">
        <v>8013.6918949999999</v>
      </c>
      <c r="C4456" s="8">
        <f t="shared" si="139"/>
        <v>-3.0710146465618093E-2</v>
      </c>
      <c r="D4456" s="67">
        <v>320.23</v>
      </c>
      <c r="E4456" s="46">
        <f t="shared" si="138"/>
        <v>-2.3033742144120906E-2</v>
      </c>
      <c r="F4456" s="73">
        <f>C4456-('Analyse Spain'!$H$11+'Analyse Spain'!$H$12*E4456)</f>
        <v>-3.3691648411700303E-3</v>
      </c>
    </row>
    <row r="4457" spans="1:6" x14ac:dyDescent="0.3">
      <c r="A4457" s="6">
        <v>42425</v>
      </c>
      <c r="B4457" s="7">
        <v>8215.5908199999994</v>
      </c>
      <c r="C4457" s="8">
        <f t="shared" si="139"/>
        <v>2.5194246003639176E-2</v>
      </c>
      <c r="D4457" s="67">
        <v>326.54000000000002</v>
      </c>
      <c r="E4457" s="46">
        <f t="shared" si="138"/>
        <v>1.970458732785807E-2</v>
      </c>
      <c r="F4457" s="73">
        <f>C4457-('Analyse Spain'!$H$11+'Analyse Spain'!$H$12*E4457)</f>
        <v>1.9863092756721955E-3</v>
      </c>
    </row>
    <row r="4458" spans="1:6" x14ac:dyDescent="0.3">
      <c r="A4458" s="6">
        <v>42426</v>
      </c>
      <c r="B4458" s="7">
        <v>8349.1914059999999</v>
      </c>
      <c r="C4458" s="8">
        <f t="shared" si="139"/>
        <v>1.6261835445207984E-2</v>
      </c>
      <c r="D4458" s="67">
        <v>331.54</v>
      </c>
      <c r="E4458" s="46">
        <f t="shared" si="138"/>
        <v>1.5312059778281428E-2</v>
      </c>
      <c r="F4458" s="73">
        <f>C4458-('Analyse Spain'!$H$11+'Analyse Spain'!$H$12*E4458)</f>
        <v>-1.7508229645023035E-3</v>
      </c>
    </row>
    <row r="4459" spans="1:6" x14ac:dyDescent="0.3">
      <c r="A4459" s="6">
        <v>42429</v>
      </c>
      <c r="B4459" s="7">
        <v>8461.3916019999997</v>
      </c>
      <c r="C4459" s="8">
        <f t="shared" si="139"/>
        <v>1.3438450568922011E-2</v>
      </c>
      <c r="D4459" s="67">
        <v>333.92</v>
      </c>
      <c r="E4459" s="46">
        <f t="shared" si="138"/>
        <v>7.1786209808770707E-3</v>
      </c>
      <c r="F4459" s="73">
        <f>C4459-('Analyse Spain'!$H$11+'Analyse Spain'!$H$12*E4459)</f>
        <v>5.0456471880311327E-3</v>
      </c>
    </row>
    <row r="4460" spans="1:6" x14ac:dyDescent="0.3">
      <c r="A4460" s="6">
        <v>42430</v>
      </c>
      <c r="B4460" s="7">
        <v>8610.9912110000005</v>
      </c>
      <c r="C4460" s="8">
        <f t="shared" si="139"/>
        <v>1.7680260651763202E-2</v>
      </c>
      <c r="D4460" s="67">
        <v>338.72</v>
      </c>
      <c r="E4460" s="46">
        <f t="shared" si="138"/>
        <v>1.4374700527072459E-2</v>
      </c>
      <c r="F4460" s="73">
        <f>C4460-('Analyse Spain'!$H$11+'Analyse Spain'!$H$12*E4460)</f>
        <v>7.7626738740701681E-4</v>
      </c>
    </row>
    <row r="4461" spans="1:6" x14ac:dyDescent="0.3">
      <c r="A4461" s="6">
        <v>42431</v>
      </c>
      <c r="B4461" s="7">
        <v>8764.4912110000005</v>
      </c>
      <c r="C4461" s="8">
        <f t="shared" si="139"/>
        <v>1.7826054659527912E-2</v>
      </c>
      <c r="D4461" s="67">
        <v>340.97</v>
      </c>
      <c r="E4461" s="46">
        <f t="shared" si="138"/>
        <v>6.6426547000473235E-3</v>
      </c>
      <c r="F4461" s="73">
        <f>C4461-('Analyse Spain'!$H$11+'Analyse Spain'!$H$12*E4461)</f>
        <v>1.006716739337599E-2</v>
      </c>
    </row>
    <row r="4462" spans="1:6" x14ac:dyDescent="0.3">
      <c r="A4462" s="6">
        <v>42432</v>
      </c>
      <c r="B4462" s="7">
        <v>8766.9912110000005</v>
      </c>
      <c r="C4462" s="8">
        <f t="shared" si="139"/>
        <v>2.8524188567402575E-4</v>
      </c>
      <c r="D4462" s="67">
        <v>339.42</v>
      </c>
      <c r="E4462" s="46">
        <f t="shared" si="138"/>
        <v>-4.5458544740006879E-3</v>
      </c>
      <c r="F4462" s="73">
        <f>C4462-('Analyse Spain'!$H$11+'Analyse Spain'!$H$12*E4462)</f>
        <v>5.7596055142490219E-3</v>
      </c>
    </row>
    <row r="4463" spans="1:6" x14ac:dyDescent="0.3">
      <c r="A4463" s="6">
        <v>42433</v>
      </c>
      <c r="B4463" s="7">
        <v>8811.5908199999994</v>
      </c>
      <c r="C4463" s="8">
        <f t="shared" si="139"/>
        <v>5.0872195405009535E-3</v>
      </c>
      <c r="D4463" s="67">
        <v>341.8</v>
      </c>
      <c r="E4463" s="46">
        <f t="shared" si="138"/>
        <v>7.0119615815213976E-3</v>
      </c>
      <c r="F4463" s="73">
        <f>C4463-('Analyse Spain'!$H$11+'Analyse Spain'!$H$12*E4463)</f>
        <v>-3.108466815116024E-3</v>
      </c>
    </row>
    <row r="4464" spans="1:6" x14ac:dyDescent="0.3">
      <c r="A4464" s="6">
        <v>42436</v>
      </c>
      <c r="B4464" s="7">
        <v>8786.7910159999992</v>
      </c>
      <c r="C4464" s="8">
        <f t="shared" si="139"/>
        <v>-2.8144525212985272E-3</v>
      </c>
      <c r="D4464" s="67">
        <v>340.93</v>
      </c>
      <c r="E4464" s="46">
        <f t="shared" si="138"/>
        <v>-2.5453481568168401E-3</v>
      </c>
      <c r="F4464" s="73">
        <f>C4464-('Analyse Spain'!$H$11+'Analyse Spain'!$H$12*E4464)</f>
        <v>2.9380481018505961E-4</v>
      </c>
    </row>
    <row r="4465" spans="1:6" x14ac:dyDescent="0.3">
      <c r="A4465" s="6">
        <v>42437</v>
      </c>
      <c r="B4465" s="7">
        <v>8740.2910159999992</v>
      </c>
      <c r="C4465" s="8">
        <f t="shared" si="139"/>
        <v>-5.2920343633219291E-3</v>
      </c>
      <c r="D4465" s="67">
        <v>337.48</v>
      </c>
      <c r="E4465" s="46">
        <f t="shared" si="138"/>
        <v>-1.0119379344733503E-2</v>
      </c>
      <c r="F4465" s="73">
        <f>C4465-('Analyse Spain'!$H$11+'Analyse Spain'!$H$12*E4465)</f>
        <v>6.7744365634698905E-3</v>
      </c>
    </row>
    <row r="4466" spans="1:6" x14ac:dyDescent="0.3">
      <c r="A4466" s="6">
        <v>42438</v>
      </c>
      <c r="B4466" s="7">
        <v>8761.0908199999994</v>
      </c>
      <c r="C4466" s="8">
        <f t="shared" si="139"/>
        <v>2.3797610356364185E-3</v>
      </c>
      <c r="D4466" s="67">
        <v>339.14</v>
      </c>
      <c r="E4466" s="46">
        <f t="shared" si="138"/>
        <v>4.9188100035557625E-3</v>
      </c>
      <c r="F4466" s="73">
        <f>C4466-('Analyse Spain'!$H$11+'Analyse Spain'!$H$12*E4466)</f>
        <v>-3.3402424956627593E-3</v>
      </c>
    </row>
    <row r="4467" spans="1:6" x14ac:dyDescent="0.3">
      <c r="A4467" s="6">
        <v>42439</v>
      </c>
      <c r="B4467" s="7">
        <v>8766.8916019999997</v>
      </c>
      <c r="C4467" s="8">
        <f t="shared" si="139"/>
        <v>6.6210727855464668E-4</v>
      </c>
      <c r="D4467" s="67">
        <v>333.5</v>
      </c>
      <c r="E4467" s="46">
        <f t="shared" si="138"/>
        <v>-1.663030017102074E-2</v>
      </c>
      <c r="F4467" s="73">
        <f>C4467-('Analyse Spain'!$H$11+'Analyse Spain'!$H$12*E4467)</f>
        <v>2.0429394061118669E-2</v>
      </c>
    </row>
    <row r="4468" spans="1:6" x14ac:dyDescent="0.3">
      <c r="A4468" s="6">
        <v>42440</v>
      </c>
      <c r="B4468" s="7">
        <v>9090.5908199999994</v>
      </c>
      <c r="C4468" s="8">
        <f t="shared" si="139"/>
        <v>3.6922917802035382E-2</v>
      </c>
      <c r="D4468" s="67">
        <v>342.23</v>
      </c>
      <c r="E4468" s="46">
        <f t="shared" si="138"/>
        <v>2.6176911544227854E-2</v>
      </c>
      <c r="F4468" s="73">
        <f>C4468-('Analyse Spain'!$H$11+'Analyse Spain'!$H$12*E4468)</f>
        <v>6.0598155024205805E-3</v>
      </c>
    </row>
    <row r="4469" spans="1:6" x14ac:dyDescent="0.3">
      <c r="A4469" s="6">
        <v>42443</v>
      </c>
      <c r="B4469" s="7">
        <v>9142.6914059999999</v>
      </c>
      <c r="C4469" s="8">
        <f t="shared" si="139"/>
        <v>5.731265110445305E-3</v>
      </c>
      <c r="D4469" s="67">
        <v>344.66</v>
      </c>
      <c r="E4469" s="46">
        <f t="shared" si="138"/>
        <v>7.1004879759226647E-3</v>
      </c>
      <c r="F4469" s="73">
        <f>C4469-('Analyse Spain'!$H$11+'Analyse Spain'!$H$12*E4469)</f>
        <v>-2.569126167846698E-3</v>
      </c>
    </row>
    <row r="4470" spans="1:6" x14ac:dyDescent="0.3">
      <c r="A4470" s="6">
        <v>42444</v>
      </c>
      <c r="B4470" s="7">
        <v>8988.2910159999992</v>
      </c>
      <c r="C4470" s="8">
        <f t="shared" si="139"/>
        <v>-1.6887848790201221E-2</v>
      </c>
      <c r="D4470" s="67">
        <v>340.86</v>
      </c>
      <c r="E4470" s="46">
        <f t="shared" si="138"/>
        <v>-1.1025358324145529E-2</v>
      </c>
      <c r="F4470" s="73">
        <f>C4470-('Analyse Spain'!$H$11+'Analyse Spain'!$H$12*E4470)</f>
        <v>-3.7498278513919993E-3</v>
      </c>
    </row>
    <row r="4471" spans="1:6" x14ac:dyDescent="0.3">
      <c r="A4471" s="6">
        <v>42445</v>
      </c>
      <c r="B4471" s="7">
        <v>8962.7910159999992</v>
      </c>
      <c r="C4471" s="8">
        <f t="shared" si="139"/>
        <v>-2.8370242969000259E-3</v>
      </c>
      <c r="D4471" s="67">
        <v>341</v>
      </c>
      <c r="E4471" s="46">
        <f t="shared" si="138"/>
        <v>4.107258111833989E-4</v>
      </c>
      <c r="F4471" s="73">
        <f>C4471-('Analyse Spain'!$H$11+'Analyse Spain'!$H$12*E4471)</f>
        <v>-3.2250744603107761E-3</v>
      </c>
    </row>
    <row r="4472" spans="1:6" x14ac:dyDescent="0.3">
      <c r="A4472" s="6">
        <v>42446</v>
      </c>
      <c r="B4472" s="7">
        <v>8978.7910159999992</v>
      </c>
      <c r="C4472" s="8">
        <f t="shared" si="139"/>
        <v>1.785158213712279E-3</v>
      </c>
      <c r="D4472" s="67">
        <v>340.68</v>
      </c>
      <c r="E4472" s="46">
        <f t="shared" si="138"/>
        <v>-9.3841642228742472E-4</v>
      </c>
      <c r="F4472" s="73">
        <f>C4472-('Analyse Spain'!$H$11+'Analyse Spain'!$H$12*E4472)</f>
        <v>2.9928110515202539E-3</v>
      </c>
    </row>
    <row r="4473" spans="1:6" x14ac:dyDescent="0.3">
      <c r="A4473" s="6">
        <v>42447</v>
      </c>
      <c r="B4473" s="7">
        <v>9051.0908199999994</v>
      </c>
      <c r="C4473" s="8">
        <f t="shared" si="139"/>
        <v>8.0522872033845783E-3</v>
      </c>
      <c r="D4473" s="67">
        <v>341.71</v>
      </c>
      <c r="E4473" s="46">
        <f t="shared" si="138"/>
        <v>3.023365034636516E-3</v>
      </c>
      <c r="F4473" s="73">
        <f>C4473-('Analyse Spain'!$H$11+'Analyse Spain'!$H$12*E4473)</f>
        <v>4.5741282682391568E-3</v>
      </c>
    </row>
    <row r="4474" spans="1:6" x14ac:dyDescent="0.3">
      <c r="A4474" s="6">
        <v>42450</v>
      </c>
      <c r="B4474" s="7">
        <v>9020.9912110000005</v>
      </c>
      <c r="C4474" s="8">
        <f t="shared" si="139"/>
        <v>-3.3255228125087521E-3</v>
      </c>
      <c r="D4474" s="67">
        <v>340.82</v>
      </c>
      <c r="E4474" s="46">
        <f t="shared" si="138"/>
        <v>-2.6045477158993524E-3</v>
      </c>
      <c r="F4474" s="73">
        <f>C4474-('Analyse Spain'!$H$11+'Analyse Spain'!$H$12*E4474)</f>
        <v>-1.4724698204469228E-4</v>
      </c>
    </row>
    <row r="4475" spans="1:6" x14ac:dyDescent="0.3">
      <c r="A4475" s="6">
        <v>42451</v>
      </c>
      <c r="B4475" s="7">
        <v>8991.9912110000005</v>
      </c>
      <c r="C4475" s="8">
        <f t="shared" si="139"/>
        <v>-3.2147243381235313E-3</v>
      </c>
      <c r="D4475" s="67">
        <v>340.3</v>
      </c>
      <c r="E4475" s="46">
        <f t="shared" si="138"/>
        <v>-1.5257320579777911E-3</v>
      </c>
      <c r="F4475" s="73">
        <f>C4475-('Analyse Spain'!$H$11+'Analyse Spain'!$H$12*E4475)</f>
        <v>-1.312421744875914E-3</v>
      </c>
    </row>
    <row r="4476" spans="1:6" x14ac:dyDescent="0.3">
      <c r="A4476" s="6">
        <v>42452</v>
      </c>
      <c r="B4476" s="7">
        <v>8927.0908199999994</v>
      </c>
      <c r="C4476" s="8">
        <f t="shared" si="139"/>
        <v>-7.2175772281235506E-3</v>
      </c>
      <c r="D4476" s="67">
        <v>340.07</v>
      </c>
      <c r="E4476" s="46">
        <f t="shared" si="138"/>
        <v>-6.758742286218089E-4</v>
      </c>
      <c r="F4476" s="73">
        <f>C4476-('Analyse Spain'!$H$11+'Analyse Spain'!$H$12*E4476)</f>
        <v>-6.320447147653771E-3</v>
      </c>
    </row>
    <row r="4477" spans="1:6" x14ac:dyDescent="0.3">
      <c r="A4477" s="6">
        <v>42453</v>
      </c>
      <c r="B4477" s="7">
        <v>8789.7910159999992</v>
      </c>
      <c r="C4477" s="8">
        <f t="shared" si="139"/>
        <v>-1.5380128506410795E-2</v>
      </c>
      <c r="D4477" s="67">
        <v>335.1</v>
      </c>
      <c r="E4477" s="46">
        <f t="shared" si="138"/>
        <v>-1.4614638162731119E-2</v>
      </c>
      <c r="F4477" s="73">
        <f>C4477-('Analyse Spain'!$H$11+'Analyse Spain'!$H$12*E4477)</f>
        <v>2.0031265289624546E-3</v>
      </c>
    </row>
    <row r="4478" spans="1:6" x14ac:dyDescent="0.3">
      <c r="A4478" s="6">
        <v>42458</v>
      </c>
      <c r="B4478" s="7">
        <v>8808.2910159999992</v>
      </c>
      <c r="C4478" s="8">
        <f t="shared" si="139"/>
        <v>2.104714431358401E-3</v>
      </c>
      <c r="D4478" s="67">
        <v>336.79</v>
      </c>
      <c r="E4478" s="46">
        <f t="shared" si="138"/>
        <v>5.0432706654730541E-3</v>
      </c>
      <c r="F4478" s="73">
        <f>C4478-('Analyse Spain'!$H$11+'Analyse Spain'!$H$12*E4478)</f>
        <v>-3.7624954113495927E-3</v>
      </c>
    </row>
    <row r="4479" spans="1:6" x14ac:dyDescent="0.3">
      <c r="A4479" s="6">
        <v>42459</v>
      </c>
      <c r="B4479" s="7">
        <v>8870.1914059999999</v>
      </c>
      <c r="C4479" s="8">
        <f t="shared" si="139"/>
        <v>7.0275141781261929E-3</v>
      </c>
      <c r="D4479" s="67">
        <v>341.18</v>
      </c>
      <c r="E4479" s="46">
        <f t="shared" si="138"/>
        <v>1.3034828825083888E-2</v>
      </c>
      <c r="F4479" s="73">
        <f>C4479-('Analyse Spain'!$H$11+'Analyse Spain'!$H$12*E4479)</f>
        <v>-8.2917408406479407E-3</v>
      </c>
    </row>
    <row r="4480" spans="1:6" x14ac:dyDescent="0.3">
      <c r="A4480" s="6">
        <v>42460</v>
      </c>
      <c r="B4480" s="7">
        <v>8723.0908199999994</v>
      </c>
      <c r="C4480" s="8">
        <f t="shared" si="139"/>
        <v>-1.6583699186073719E-2</v>
      </c>
      <c r="D4480" s="67">
        <v>337.54</v>
      </c>
      <c r="E4480" s="46">
        <f t="shared" si="138"/>
        <v>-1.0668855149774226E-2</v>
      </c>
      <c r="F4480" s="73">
        <f>C4480-('Analyse Spain'!$H$11+'Analyse Spain'!$H$12*E4480)</f>
        <v>-3.8673337044691832E-3</v>
      </c>
    </row>
    <row r="4481" spans="1:6" x14ac:dyDescent="0.3">
      <c r="A4481" s="6">
        <v>42461</v>
      </c>
      <c r="B4481" s="7">
        <v>8602.2910159999992</v>
      </c>
      <c r="C4481" s="8">
        <f t="shared" si="139"/>
        <v>-1.3848279983860179E-2</v>
      </c>
      <c r="D4481" s="67">
        <v>333.15</v>
      </c>
      <c r="E4481" s="46">
        <f t="shared" si="138"/>
        <v>-1.30058659714406E-2</v>
      </c>
      <c r="F4481" s="73">
        <f>C4481-('Analyse Spain'!$H$11+'Analyse Spain'!$H$12*E4481)</f>
        <v>1.6321937507488907E-3</v>
      </c>
    </row>
    <row r="4482" spans="1:6" x14ac:dyDescent="0.3">
      <c r="A4482" s="6">
        <v>42464</v>
      </c>
      <c r="B4482" s="7">
        <v>8597.4912110000005</v>
      </c>
      <c r="C4482" s="8">
        <f t="shared" si="139"/>
        <v>-5.5796821928844054E-4</v>
      </c>
      <c r="D4482" s="67">
        <v>334.49</v>
      </c>
      <c r="E4482" s="46">
        <f t="shared" ref="E4482:E4545" si="140">D4482/D4481-1</f>
        <v>4.0222122167192786E-3</v>
      </c>
      <c r="F4482" s="73">
        <f>C4482-('Analyse Spain'!$H$11+'Analyse Spain'!$H$12*E4482)</f>
        <v>-5.2175173790271088E-3</v>
      </c>
    </row>
    <row r="4483" spans="1:6" x14ac:dyDescent="0.3">
      <c r="A4483" s="6">
        <v>42465</v>
      </c>
      <c r="B4483" s="7">
        <v>8387.6914059999999</v>
      </c>
      <c r="C4483" s="8">
        <f t="shared" ref="C4483:C4546" si="141">B4483/B4482-1</f>
        <v>-2.4402444835485704E-2</v>
      </c>
      <c r="D4483" s="67">
        <v>328.15</v>
      </c>
      <c r="E4483" s="46">
        <f t="shared" si="140"/>
        <v>-1.8954228825973973E-2</v>
      </c>
      <c r="F4483" s="73">
        <f>C4483-('Analyse Spain'!$H$11+'Analyse Spain'!$H$12*E4483)</f>
        <v>-1.8865227813187439E-3</v>
      </c>
    </row>
    <row r="4484" spans="1:6" x14ac:dyDescent="0.3">
      <c r="A4484" s="6">
        <v>42466</v>
      </c>
      <c r="B4484" s="7">
        <v>8398.5908199999994</v>
      </c>
      <c r="C4484" s="8">
        <f t="shared" si="141"/>
        <v>1.2994533862085156E-3</v>
      </c>
      <c r="D4484" s="67">
        <v>330.65</v>
      </c>
      <c r="E4484" s="46">
        <f t="shared" si="140"/>
        <v>7.6184671644066171E-3</v>
      </c>
      <c r="F4484" s="73">
        <f>C4484-('Analyse Spain'!$H$11+'Analyse Spain'!$H$12*E4484)</f>
        <v>-7.6135797063615201E-3</v>
      </c>
    </row>
    <row r="4485" spans="1:6" x14ac:dyDescent="0.3">
      <c r="A4485" s="6">
        <v>42467</v>
      </c>
      <c r="B4485" s="7">
        <v>8292.8916019999997</v>
      </c>
      <c r="C4485" s="8">
        <f t="shared" si="141"/>
        <v>-1.2585351550678303E-2</v>
      </c>
      <c r="D4485" s="67">
        <v>328.1</v>
      </c>
      <c r="E4485" s="46">
        <f t="shared" si="140"/>
        <v>-7.7120822622106511E-3</v>
      </c>
      <c r="F4485" s="73">
        <f>C4485-('Analyse Spain'!$H$11+'Analyse Spain'!$H$12*E4485)</f>
        <v>-3.3661202136846102E-3</v>
      </c>
    </row>
    <row r="4486" spans="1:6" x14ac:dyDescent="0.3">
      <c r="A4486" s="6">
        <v>42468</v>
      </c>
      <c r="B4486" s="7">
        <v>8427.5908199999994</v>
      </c>
      <c r="C4486" s="8">
        <f t="shared" si="141"/>
        <v>1.6242732265729254E-2</v>
      </c>
      <c r="D4486" s="67">
        <v>331.86</v>
      </c>
      <c r="E4486" s="46">
        <f t="shared" si="140"/>
        <v>1.1459920755866992E-2</v>
      </c>
      <c r="F4486" s="73">
        <f>C4486-('Analyse Spain'!$H$11+'Analyse Spain'!$H$12*E4486)</f>
        <v>2.7862056312173093E-3</v>
      </c>
    </row>
    <row r="4487" spans="1:6" x14ac:dyDescent="0.3">
      <c r="A4487" s="6">
        <v>42471</v>
      </c>
      <c r="B4487" s="7">
        <v>8497.5908199999994</v>
      </c>
      <c r="C4487" s="8">
        <f t="shared" si="141"/>
        <v>8.3060510999037884E-3</v>
      </c>
      <c r="D4487" s="67">
        <v>332.87</v>
      </c>
      <c r="E4487" s="46">
        <f t="shared" si="140"/>
        <v>3.0434520580968627E-3</v>
      </c>
      <c r="F4487" s="73">
        <f>C4487-('Analyse Spain'!$H$11+'Analyse Spain'!$H$12*E4487)</f>
        <v>4.8041341629509763E-3</v>
      </c>
    </row>
    <row r="4488" spans="1:6" x14ac:dyDescent="0.3">
      <c r="A4488" s="6">
        <v>42472</v>
      </c>
      <c r="B4488" s="7">
        <v>8546.2910159999992</v>
      </c>
      <c r="C4488" s="8">
        <f t="shared" si="141"/>
        <v>5.7310591944930156E-3</v>
      </c>
      <c r="D4488" s="67">
        <v>334.64</v>
      </c>
      <c r="E4488" s="46">
        <f t="shared" si="140"/>
        <v>5.3173911737314228E-3</v>
      </c>
      <c r="F4488" s="73">
        <f>C4488-('Analyse Spain'!$H$11+'Analyse Spain'!$H$12*E4488)</f>
        <v>-4.6036770025861644E-4</v>
      </c>
    </row>
    <row r="4489" spans="1:6" x14ac:dyDescent="0.3">
      <c r="A4489" s="6">
        <v>42473</v>
      </c>
      <c r="B4489" s="7">
        <v>8820.6914059999999</v>
      </c>
      <c r="C4489" s="8">
        <f t="shared" si="141"/>
        <v>3.2107541094292147E-2</v>
      </c>
      <c r="D4489" s="67">
        <v>343.06</v>
      </c>
      <c r="E4489" s="46">
        <f t="shared" si="140"/>
        <v>2.5161367439636706E-2</v>
      </c>
      <c r="F4489" s="73">
        <f>C4489-('Analyse Spain'!$H$11+'Analyse Spain'!$H$12*E4489)</f>
        <v>2.44557736655137E-3</v>
      </c>
    </row>
    <row r="4490" spans="1:6" x14ac:dyDescent="0.3">
      <c r="A4490" s="6">
        <v>42474</v>
      </c>
      <c r="B4490" s="7">
        <v>8861.4912110000005</v>
      </c>
      <c r="C4490" s="8">
        <f t="shared" si="141"/>
        <v>4.6254656377897607E-3</v>
      </c>
      <c r="D4490" s="67">
        <v>343.99</v>
      </c>
      <c r="E4490" s="46">
        <f t="shared" si="140"/>
        <v>2.7108960531685433E-3</v>
      </c>
      <c r="F4490" s="73">
        <f>C4490-('Analyse Spain'!$H$11+'Analyse Spain'!$H$12*E4490)</f>
        <v>1.5168805541970224E-3</v>
      </c>
    </row>
    <row r="4491" spans="1:6" x14ac:dyDescent="0.3">
      <c r="A4491" s="6">
        <v>42475</v>
      </c>
      <c r="B4491" s="7">
        <v>8850.8916019999997</v>
      </c>
      <c r="C4491" s="8">
        <f t="shared" si="141"/>
        <v>-1.1961428102352789E-3</v>
      </c>
      <c r="D4491" s="67">
        <v>342.79</v>
      </c>
      <c r="E4491" s="46">
        <f t="shared" si="140"/>
        <v>-3.4884735021366575E-3</v>
      </c>
      <c r="F4491" s="73">
        <f>C4491-('Analyse Spain'!$H$11+'Analyse Spain'!$H$12*E4491)</f>
        <v>3.0275995358865545E-3</v>
      </c>
    </row>
    <row r="4492" spans="1:6" x14ac:dyDescent="0.3">
      <c r="A4492" s="6">
        <v>42478</v>
      </c>
      <c r="B4492" s="7">
        <v>8881.5908199999994</v>
      </c>
      <c r="C4492" s="8">
        <f t="shared" si="141"/>
        <v>3.4684887557614452E-3</v>
      </c>
      <c r="D4492" s="67">
        <v>344.2</v>
      </c>
      <c r="E4492" s="46">
        <f t="shared" si="140"/>
        <v>4.1133055223314674E-3</v>
      </c>
      <c r="F4492" s="73">
        <f>C4492-('Analyse Spain'!$H$11+'Analyse Spain'!$H$12*E4492)</f>
        <v>-1.2988013504468586E-3</v>
      </c>
    </row>
    <row r="4493" spans="1:6" x14ac:dyDescent="0.3">
      <c r="A4493" s="6">
        <v>42479</v>
      </c>
      <c r="B4493" s="7">
        <v>8971.2910159999992</v>
      </c>
      <c r="C4493" s="8">
        <f t="shared" si="141"/>
        <v>1.009956412290558E-2</v>
      </c>
      <c r="D4493" s="67">
        <v>349.24</v>
      </c>
      <c r="E4493" s="46">
        <f t="shared" si="140"/>
        <v>1.4642649622312653E-2</v>
      </c>
      <c r="F4493" s="73">
        <f>C4493-('Analyse Spain'!$H$11+'Analyse Spain'!$H$12*E4493)</f>
        <v>-7.1213469317629383E-3</v>
      </c>
    </row>
    <row r="4494" spans="1:6" x14ac:dyDescent="0.3">
      <c r="A4494" s="6">
        <v>42480</v>
      </c>
      <c r="B4494" s="7">
        <v>9147.1914059999999</v>
      </c>
      <c r="C4494" s="8">
        <f t="shared" si="141"/>
        <v>1.9607031996430324E-2</v>
      </c>
      <c r="D4494" s="67">
        <v>350.75</v>
      </c>
      <c r="E4494" s="46">
        <f t="shared" si="140"/>
        <v>4.323674264116395E-3</v>
      </c>
      <c r="F4494" s="73">
        <f>C4494-('Analyse Spain'!$H$11+'Analyse Spain'!$H$12*E4494)</f>
        <v>1.4590927477404163E-2</v>
      </c>
    </row>
    <row r="4495" spans="1:6" x14ac:dyDescent="0.3">
      <c r="A4495" s="6">
        <v>42481</v>
      </c>
      <c r="B4495" s="7">
        <v>9197.1904300000006</v>
      </c>
      <c r="C4495" s="8">
        <f t="shared" si="141"/>
        <v>5.4660520132119306E-3</v>
      </c>
      <c r="D4495" s="67">
        <v>349.59</v>
      </c>
      <c r="E4495" s="46">
        <f t="shared" si="140"/>
        <v>-3.3071988595866353E-3</v>
      </c>
      <c r="F4495" s="73">
        <f>C4495-('Analyse Spain'!$H$11+'Analyse Spain'!$H$12*E4495)</f>
        <v>9.4753911007405128E-3</v>
      </c>
    </row>
    <row r="4496" spans="1:6" x14ac:dyDescent="0.3">
      <c r="A4496" s="6">
        <v>42482</v>
      </c>
      <c r="B4496" s="7">
        <v>9232.7900389999995</v>
      </c>
      <c r="C4496" s="8">
        <f t="shared" si="141"/>
        <v>3.8707047843522524E-3</v>
      </c>
      <c r="D4496" s="67">
        <v>348.46</v>
      </c>
      <c r="E4496" s="46">
        <f t="shared" si="140"/>
        <v>-3.2323579049743367E-3</v>
      </c>
      <c r="F4496" s="73">
        <f>C4496-('Analyse Spain'!$H$11+'Analyse Spain'!$H$12*E4496)</f>
        <v>7.7915254540845977E-3</v>
      </c>
    </row>
    <row r="4497" spans="1:6" x14ac:dyDescent="0.3">
      <c r="A4497" s="6">
        <v>42485</v>
      </c>
      <c r="B4497" s="7">
        <v>9139.9912110000005</v>
      </c>
      <c r="C4497" s="8">
        <f t="shared" si="141"/>
        <v>-1.0051005991472794E-2</v>
      </c>
      <c r="D4497" s="67">
        <v>346.68</v>
      </c>
      <c r="E4497" s="46">
        <f t="shared" si="140"/>
        <v>-5.1081903231360304E-3</v>
      </c>
      <c r="F4497" s="73">
        <f>C4497-('Analyse Spain'!$H$11+'Analyse Spain'!$H$12*E4497)</f>
        <v>-3.9115375430377863E-3</v>
      </c>
    </row>
    <row r="4498" spans="1:6" x14ac:dyDescent="0.3">
      <c r="A4498" s="6">
        <v>42486</v>
      </c>
      <c r="B4498" s="7">
        <v>9282.9902340000008</v>
      </c>
      <c r="C4498" s="8">
        <f t="shared" si="141"/>
        <v>1.5645422375012874E-2</v>
      </c>
      <c r="D4498" s="67">
        <v>347.31</v>
      </c>
      <c r="E4498" s="46">
        <f t="shared" si="140"/>
        <v>1.8172377985461452E-3</v>
      </c>
      <c r="F4498" s="73">
        <f>C4498-('Analyse Spain'!$H$11+'Analyse Spain'!$H$12*E4498)</f>
        <v>1.3593814920306799E-2</v>
      </c>
    </row>
    <row r="4499" spans="1:6" x14ac:dyDescent="0.3">
      <c r="A4499" s="6">
        <v>42487</v>
      </c>
      <c r="B4499" s="7">
        <v>9332.5898440000001</v>
      </c>
      <c r="C4499" s="8">
        <f t="shared" si="141"/>
        <v>5.3430638996403435E-3</v>
      </c>
      <c r="D4499" s="67">
        <v>348.32</v>
      </c>
      <c r="E4499" s="46">
        <f t="shared" si="140"/>
        <v>2.9080648412080912E-3</v>
      </c>
      <c r="F4499" s="73">
        <f>C4499-('Analyse Spain'!$H$11+'Analyse Spain'!$H$12*E4499)</f>
        <v>2.0012766976823968E-3</v>
      </c>
    </row>
    <row r="4500" spans="1:6" x14ac:dyDescent="0.3">
      <c r="A4500" s="6">
        <v>42488</v>
      </c>
      <c r="B4500" s="7">
        <v>9268.9902340000008</v>
      </c>
      <c r="C4500" s="8">
        <f t="shared" si="141"/>
        <v>-6.8147867915665516E-3</v>
      </c>
      <c r="D4500" s="67">
        <v>348.9</v>
      </c>
      <c r="E4500" s="46">
        <f t="shared" si="140"/>
        <v>1.6651355075791852E-3</v>
      </c>
      <c r="F4500" s="73">
        <f>C4500-('Analyse Spain'!$H$11+'Analyse Spain'!$H$12*E4500)</f>
        <v>-8.6864946951601962E-3</v>
      </c>
    </row>
    <row r="4501" spans="1:6" x14ac:dyDescent="0.3">
      <c r="A4501" s="6">
        <v>42489</v>
      </c>
      <c r="B4501" s="7">
        <v>9025.6914059999999</v>
      </c>
      <c r="C4501" s="8">
        <f t="shared" si="141"/>
        <v>-2.6248687489986322E-2</v>
      </c>
      <c r="D4501" s="67">
        <v>341.48</v>
      </c>
      <c r="E4501" s="46">
        <f t="shared" si="140"/>
        <v>-2.1266838635712104E-2</v>
      </c>
      <c r="F4501" s="73">
        <f>C4501-('Analyse Spain'!$H$11+'Analyse Spain'!$H$12*E4501)</f>
        <v>-9.9751757054911822E-4</v>
      </c>
    </row>
    <row r="4502" spans="1:6" x14ac:dyDescent="0.3">
      <c r="A4502" s="6">
        <v>42492</v>
      </c>
      <c r="B4502" s="7">
        <v>9022.0908199999994</v>
      </c>
      <c r="C4502" s="8">
        <f t="shared" si="141"/>
        <v>-3.9892633572724545E-4</v>
      </c>
      <c r="D4502" s="67">
        <v>341.24</v>
      </c>
      <c r="E4502" s="46">
        <f t="shared" si="140"/>
        <v>-7.0282300573976109E-4</v>
      </c>
      <c r="F4502" s="73">
        <f>C4502-('Analyse Spain'!$H$11+'Analyse Spain'!$H$12*E4502)</f>
        <v>5.3007751124353731E-4</v>
      </c>
    </row>
    <row r="4503" spans="1:6" x14ac:dyDescent="0.3">
      <c r="A4503" s="6">
        <v>42493</v>
      </c>
      <c r="B4503" s="7">
        <v>8764.8916019999997</v>
      </c>
      <c r="C4503" s="8">
        <f t="shared" si="141"/>
        <v>-2.8507717682230038E-2</v>
      </c>
      <c r="D4503" s="67">
        <v>335.56</v>
      </c>
      <c r="E4503" s="46">
        <f t="shared" si="140"/>
        <v>-1.6645176415426066E-2</v>
      </c>
      <c r="F4503" s="73">
        <f>C4503-('Analyse Spain'!$H$11+'Analyse Spain'!$H$12*E4503)</f>
        <v>-8.7228359661923431E-3</v>
      </c>
    </row>
    <row r="4504" spans="1:6" x14ac:dyDescent="0.3">
      <c r="A4504" s="6">
        <v>42494</v>
      </c>
      <c r="B4504" s="7">
        <v>8654.2910159999992</v>
      </c>
      <c r="C4504" s="8">
        <f t="shared" si="141"/>
        <v>-1.2618591423853243E-2</v>
      </c>
      <c r="D4504" s="67">
        <v>331.8</v>
      </c>
      <c r="E4504" s="46">
        <f t="shared" si="140"/>
        <v>-1.1205149600667541E-2</v>
      </c>
      <c r="F4504" s="73">
        <f>C4504-('Analyse Spain'!$H$11+'Analyse Spain'!$H$12*E4504)</f>
        <v>7.32078316855133E-4</v>
      </c>
    </row>
    <row r="4505" spans="1:6" x14ac:dyDescent="0.3">
      <c r="A4505" s="6">
        <v>42495</v>
      </c>
      <c r="B4505" s="7">
        <v>8689.3916019999997</v>
      </c>
      <c r="C4505" s="8">
        <f t="shared" si="141"/>
        <v>4.0558592188668641E-3</v>
      </c>
      <c r="D4505" s="67">
        <v>332.86</v>
      </c>
      <c r="E4505" s="46">
        <f t="shared" si="140"/>
        <v>3.1946955997588233E-3</v>
      </c>
      <c r="F4505" s="73">
        <f>C4505-('Analyse Spain'!$H$11+'Analyse Spain'!$H$12*E4505)</f>
        <v>3.7505841974033206E-4</v>
      </c>
    </row>
    <row r="4506" spans="1:6" x14ac:dyDescent="0.3">
      <c r="A4506" s="6">
        <v>42496</v>
      </c>
      <c r="B4506" s="7">
        <v>8702.0908199999994</v>
      </c>
      <c r="C4506" s="8">
        <f t="shared" si="141"/>
        <v>1.4614622728106319E-3</v>
      </c>
      <c r="D4506" s="67">
        <v>331.67</v>
      </c>
      <c r="E4506" s="46">
        <f t="shared" si="140"/>
        <v>-3.5750766087844221E-3</v>
      </c>
      <c r="F4506" s="73">
        <f>C4506-('Analyse Spain'!$H$11+'Analyse Spain'!$H$12*E4506)</f>
        <v>5.7876347658541777E-3</v>
      </c>
    </row>
    <row r="4507" spans="1:6" x14ac:dyDescent="0.3">
      <c r="A4507" s="6">
        <v>42499</v>
      </c>
      <c r="B4507" s="7">
        <v>8660.7910159999992</v>
      </c>
      <c r="C4507" s="8">
        <f t="shared" si="141"/>
        <v>-4.7459633384979716E-3</v>
      </c>
      <c r="D4507" s="67">
        <v>333.22</v>
      </c>
      <c r="E4507" s="46">
        <f t="shared" si="140"/>
        <v>4.673319866131953E-3</v>
      </c>
      <c r="F4507" s="73">
        <f>C4507-('Analyse Spain'!$H$11+'Analyse Spain'!$H$12*E4507)</f>
        <v>-1.0175612495485552E-2</v>
      </c>
    </row>
    <row r="4508" spans="1:6" x14ac:dyDescent="0.3">
      <c r="A4508" s="6">
        <v>42500</v>
      </c>
      <c r="B4508" s="7">
        <v>8775.1914059999999</v>
      </c>
      <c r="C4508" s="8">
        <f t="shared" si="141"/>
        <v>1.3209000169690732E-2</v>
      </c>
      <c r="D4508" s="67">
        <v>336.24</v>
      </c>
      <c r="E4508" s="46">
        <f t="shared" si="140"/>
        <v>9.0630814476921895E-3</v>
      </c>
      <c r="F4508" s="73">
        <f>C4508-('Analyse Spain'!$H$11+'Analyse Spain'!$H$12*E4508)</f>
        <v>2.587344153419097E-3</v>
      </c>
    </row>
    <row r="4509" spans="1:6" x14ac:dyDescent="0.3">
      <c r="A4509" s="6">
        <v>42501</v>
      </c>
      <c r="B4509" s="7">
        <v>8663.8916019999997</v>
      </c>
      <c r="C4509" s="8">
        <f t="shared" si="141"/>
        <v>-1.2683461687673203E-2</v>
      </c>
      <c r="D4509" s="67">
        <v>334.74</v>
      </c>
      <c r="E4509" s="46">
        <f t="shared" si="140"/>
        <v>-4.4610992148464979E-3</v>
      </c>
      <c r="F4509" s="73">
        <f>C4509-('Analyse Spain'!$H$11+'Analyse Spain'!$H$12*E4509)</f>
        <v>-7.3093426575149955E-3</v>
      </c>
    </row>
    <row r="4510" spans="1:6" x14ac:dyDescent="0.3">
      <c r="A4510" s="6">
        <v>42502</v>
      </c>
      <c r="B4510" s="7">
        <v>8663.0908199999994</v>
      </c>
      <c r="C4510" s="8">
        <f t="shared" si="141"/>
        <v>-9.2427518347037996E-5</v>
      </c>
      <c r="D4510" s="67">
        <v>333.11</v>
      </c>
      <c r="E4510" s="46">
        <f t="shared" si="140"/>
        <v>-4.8694509171296474E-3</v>
      </c>
      <c r="F4510" s="73">
        <f>C4510-('Analyse Spain'!$H$11+'Analyse Spain'!$H$12*E4510)</f>
        <v>5.7646710085019377E-3</v>
      </c>
    </row>
    <row r="4511" spans="1:6" x14ac:dyDescent="0.3">
      <c r="A4511" s="6">
        <v>42503</v>
      </c>
      <c r="B4511" s="7">
        <v>8721.4912110000005</v>
      </c>
      <c r="C4511" s="8">
        <f t="shared" si="141"/>
        <v>6.7412880937569586E-3</v>
      </c>
      <c r="D4511" s="67">
        <v>334.68</v>
      </c>
      <c r="E4511" s="46">
        <f t="shared" si="140"/>
        <v>4.7131578157364462E-3</v>
      </c>
      <c r="F4511" s="73">
        <f>C4511-('Analyse Spain'!$H$11+'Analyse Spain'!$H$12*E4511)</f>
        <v>1.2645204535070521E-3</v>
      </c>
    </row>
    <row r="4512" spans="1:6" x14ac:dyDescent="0.3">
      <c r="A4512" s="6">
        <v>42506</v>
      </c>
      <c r="B4512" s="7">
        <v>8682.0908199999994</v>
      </c>
      <c r="C4512" s="8">
        <f t="shared" si="141"/>
        <v>-4.5176209029835768E-3</v>
      </c>
      <c r="D4512" s="67">
        <v>334.73</v>
      </c>
      <c r="E4512" s="46">
        <f t="shared" si="140"/>
        <v>1.4939643838896011E-4</v>
      </c>
      <c r="F4512" s="73">
        <f>C4512-('Analyse Spain'!$H$11+'Analyse Spain'!$H$12*E4512)</f>
        <v>-4.596582777458399E-3</v>
      </c>
    </row>
    <row r="4513" spans="1:6" x14ac:dyDescent="0.3">
      <c r="A4513" s="6">
        <v>42507</v>
      </c>
      <c r="B4513" s="7">
        <v>8698.6914059999999</v>
      </c>
      <c r="C4513" s="8">
        <f t="shared" si="141"/>
        <v>1.9120493374429337E-3</v>
      </c>
      <c r="D4513" s="67">
        <v>334.72</v>
      </c>
      <c r="E4513" s="46">
        <f t="shared" si="140"/>
        <v>-2.9874824485354168E-5</v>
      </c>
      <c r="F4513" s="73">
        <f>C4513-('Analyse Spain'!$H$11+'Analyse Spain'!$H$12*E4513)</f>
        <v>2.0451212167887757E-3</v>
      </c>
    </row>
    <row r="4514" spans="1:6" x14ac:dyDescent="0.3">
      <c r="A4514" s="6">
        <v>42508</v>
      </c>
      <c r="B4514" s="7">
        <v>8775.0908199999994</v>
      </c>
      <c r="C4514" s="8">
        <f t="shared" si="141"/>
        <v>8.7828628967459021E-3</v>
      </c>
      <c r="D4514" s="67">
        <v>337.58</v>
      </c>
      <c r="E4514" s="46">
        <f t="shared" si="140"/>
        <v>8.5444550669215857E-3</v>
      </c>
      <c r="F4514" s="73">
        <f>C4514-('Analyse Spain'!$H$11+'Analyse Spain'!$H$12*E4514)</f>
        <v>-1.2253858361603396E-3</v>
      </c>
    </row>
    <row r="4515" spans="1:6" x14ac:dyDescent="0.3">
      <c r="A4515" s="6">
        <v>42509</v>
      </c>
      <c r="B4515" s="7">
        <v>8674.6914059999999</v>
      </c>
      <c r="C4515" s="8">
        <f t="shared" si="141"/>
        <v>-1.1441410244002359E-2</v>
      </c>
      <c r="D4515" s="67">
        <v>333.91</v>
      </c>
      <c r="E4515" s="46">
        <f t="shared" si="140"/>
        <v>-1.0871497126606955E-2</v>
      </c>
      <c r="F4515" s="73">
        <f>C4515-('Analyse Spain'!$H$11+'Analyse Spain'!$H$12*E4515)</f>
        <v>1.5146307903961993E-3</v>
      </c>
    </row>
    <row r="4516" spans="1:6" x14ac:dyDescent="0.3">
      <c r="A4516" s="6">
        <v>42510</v>
      </c>
      <c r="B4516" s="7">
        <v>8771.1914059999999</v>
      </c>
      <c r="C4516" s="8">
        <f t="shared" si="141"/>
        <v>1.1124315031339815E-2</v>
      </c>
      <c r="D4516" s="67">
        <v>338.01</v>
      </c>
      <c r="E4516" s="46">
        <f t="shared" si="140"/>
        <v>1.2278757749093927E-2</v>
      </c>
      <c r="F4516" s="73">
        <f>C4516-('Analyse Spain'!$H$11+'Analyse Spain'!$H$12*E4516)</f>
        <v>-3.3006941064881098E-3</v>
      </c>
    </row>
    <row r="4517" spans="1:6" x14ac:dyDescent="0.3">
      <c r="A4517" s="6">
        <v>42513</v>
      </c>
      <c r="B4517" s="7">
        <v>8713.9912110000005</v>
      </c>
      <c r="C4517" s="8">
        <f t="shared" si="141"/>
        <v>-6.5213711971752186E-3</v>
      </c>
      <c r="D4517" s="67">
        <v>336.69</v>
      </c>
      <c r="E4517" s="46">
        <f t="shared" si="140"/>
        <v>-3.905209905032403E-3</v>
      </c>
      <c r="F4517" s="73">
        <f>C4517-('Analyse Spain'!$H$11+'Analyse Spain'!$H$12*E4517)</f>
        <v>-1.8047323184861106E-3</v>
      </c>
    </row>
    <row r="4518" spans="1:6" x14ac:dyDescent="0.3">
      <c r="A4518" s="6">
        <v>42514</v>
      </c>
      <c r="B4518" s="7">
        <v>8918.0908199999994</v>
      </c>
      <c r="C4518" s="8">
        <f t="shared" si="141"/>
        <v>2.3422058165764037E-2</v>
      </c>
      <c r="D4518" s="67">
        <v>344.12</v>
      </c>
      <c r="E4518" s="46">
        <f t="shared" si="140"/>
        <v>2.2067777480768713E-2</v>
      </c>
      <c r="F4518" s="73">
        <f>C4518-('Analyse Spain'!$H$11+'Analyse Spain'!$H$12*E4518)</f>
        <v>-2.5809505167357499E-3</v>
      </c>
    </row>
    <row r="4519" spans="1:6" x14ac:dyDescent="0.3">
      <c r="A4519" s="6">
        <v>42515</v>
      </c>
      <c r="B4519" s="7">
        <v>9124.9912110000005</v>
      </c>
      <c r="C4519" s="8">
        <f t="shared" si="141"/>
        <v>2.32000766953393E-2</v>
      </c>
      <c r="D4519" s="67">
        <v>348.56</v>
      </c>
      <c r="E4519" s="46">
        <f t="shared" si="140"/>
        <v>1.2902475880506747E-2</v>
      </c>
      <c r="F4519" s="73">
        <f>C4519-('Analyse Spain'!$H$11+'Analyse Spain'!$H$12*E4519)</f>
        <v>8.0373626146829757E-3</v>
      </c>
    </row>
    <row r="4520" spans="1:6" x14ac:dyDescent="0.3">
      <c r="A4520" s="6">
        <v>42516</v>
      </c>
      <c r="B4520" s="7">
        <v>9079.1914059999999</v>
      </c>
      <c r="C4520" s="8">
        <f t="shared" si="141"/>
        <v>-5.0191615466752548E-3</v>
      </c>
      <c r="D4520" s="67">
        <v>348.91</v>
      </c>
      <c r="E4520" s="46">
        <f t="shared" si="140"/>
        <v>1.0041312829929261E-3</v>
      </c>
      <c r="F4520" s="73">
        <f>C4520-('Analyse Spain'!$H$11+'Analyse Spain'!$H$12*E4520)</f>
        <v>-6.1090642418758292E-3</v>
      </c>
    </row>
    <row r="4521" spans="1:6" x14ac:dyDescent="0.3">
      <c r="A4521" s="6">
        <v>42517</v>
      </c>
      <c r="B4521" s="7">
        <v>9107.2910159999992</v>
      </c>
      <c r="C4521" s="8">
        <f t="shared" si="141"/>
        <v>3.0949463166323188E-3</v>
      </c>
      <c r="D4521" s="67">
        <v>349.64</v>
      </c>
      <c r="E4521" s="46">
        <f t="shared" si="140"/>
        <v>2.0922300879882005E-3</v>
      </c>
      <c r="F4521" s="73">
        <f>C4521-('Analyse Spain'!$H$11+'Analyse Spain'!$H$12*E4521)</f>
        <v>7.1809070744084397E-4</v>
      </c>
    </row>
    <row r="4522" spans="1:6" x14ac:dyDescent="0.3">
      <c r="A4522" s="6">
        <v>42520</v>
      </c>
      <c r="B4522" s="7">
        <v>9116.8916019999997</v>
      </c>
      <c r="C4522" s="8">
        <f t="shared" si="141"/>
        <v>1.0541648425568262E-3</v>
      </c>
      <c r="D4522" s="67">
        <v>350.14</v>
      </c>
      <c r="E4522" s="46">
        <f t="shared" si="140"/>
        <v>1.430042329253034E-3</v>
      </c>
      <c r="F4522" s="73">
        <f>C4522-('Analyse Spain'!$H$11+'Analyse Spain'!$H$12*E4522)</f>
        <v>-5.3948572881914732E-4</v>
      </c>
    </row>
    <row r="4523" spans="1:6" x14ac:dyDescent="0.3">
      <c r="A4523" s="6">
        <v>42521</v>
      </c>
      <c r="B4523" s="7">
        <v>9033.9912110000005</v>
      </c>
      <c r="C4523" s="8">
        <f t="shared" si="141"/>
        <v>-9.0930543675448172E-3</v>
      </c>
      <c r="D4523" s="67">
        <v>347.45</v>
      </c>
      <c r="E4523" s="46">
        <f t="shared" si="140"/>
        <v>-7.6826412292225754E-3</v>
      </c>
      <c r="F4523" s="73">
        <f>C4523-('Analyse Spain'!$H$11+'Analyse Spain'!$H$12*E4523)</f>
        <v>9.1355478035629739E-5</v>
      </c>
    </row>
    <row r="4524" spans="1:6" x14ac:dyDescent="0.3">
      <c r="A4524" s="6">
        <v>42522</v>
      </c>
      <c r="B4524" s="7">
        <v>8916.8916019999997</v>
      </c>
      <c r="C4524" s="8">
        <f t="shared" si="141"/>
        <v>-1.2962112344919841E-2</v>
      </c>
      <c r="D4524" s="67">
        <v>344.12</v>
      </c>
      <c r="E4524" s="46">
        <f t="shared" si="140"/>
        <v>-9.5841128219886773E-3</v>
      </c>
      <c r="F4524" s="73">
        <f>C4524-('Analyse Spain'!$H$11+'Analyse Spain'!$H$12*E4524)</f>
        <v>-1.5287298913859455E-3</v>
      </c>
    </row>
    <row r="4525" spans="1:6" x14ac:dyDescent="0.3">
      <c r="A4525" s="6">
        <v>42523</v>
      </c>
      <c r="B4525" s="7">
        <v>8957.8916019999997</v>
      </c>
      <c r="C4525" s="8">
        <f t="shared" si="141"/>
        <v>4.5980148497941631E-3</v>
      </c>
      <c r="D4525" s="67">
        <v>344.35</v>
      </c>
      <c r="E4525" s="46">
        <f t="shared" si="140"/>
        <v>6.6837149831466824E-4</v>
      </c>
      <c r="F4525" s="73">
        <f>C4525-('Analyse Spain'!$H$11+'Analyse Spain'!$H$12*E4525)</f>
        <v>3.9052332903846691E-3</v>
      </c>
    </row>
    <row r="4526" spans="1:6" x14ac:dyDescent="0.3">
      <c r="A4526" s="6">
        <v>42524</v>
      </c>
      <c r="B4526" s="7">
        <v>8801.5908199999994</v>
      </c>
      <c r="C4526" s="8">
        <f t="shared" si="141"/>
        <v>-1.7448389525622665E-2</v>
      </c>
      <c r="D4526" s="67">
        <v>341.29</v>
      </c>
      <c r="E4526" s="46">
        <f t="shared" si="140"/>
        <v>-8.8863075359373322E-3</v>
      </c>
      <c r="F4526" s="73">
        <f>C4526-('Analyse Spain'!$H$11+'Analyse Spain'!$H$12*E4526)</f>
        <v>-6.8403388729870642E-3</v>
      </c>
    </row>
    <row r="4527" spans="1:6" x14ac:dyDescent="0.3">
      <c r="A4527" s="6">
        <v>42527</v>
      </c>
      <c r="B4527" s="7">
        <v>8823.4912110000005</v>
      </c>
      <c r="C4527" s="8">
        <f t="shared" si="141"/>
        <v>2.4882309854983298E-3</v>
      </c>
      <c r="D4527" s="67">
        <v>342.41</v>
      </c>
      <c r="E4527" s="46">
        <f t="shared" si="140"/>
        <v>3.2816666178323572E-3</v>
      </c>
      <c r="F4527" s="73">
        <f>C4527-('Analyse Spain'!$H$11+'Analyse Spain'!$H$12*E4527)</f>
        <v>-1.2954351091589477E-3</v>
      </c>
    </row>
    <row r="4528" spans="1:6" x14ac:dyDescent="0.3">
      <c r="A4528" s="6">
        <v>42528</v>
      </c>
      <c r="B4528" s="7">
        <v>8894.4912110000005</v>
      </c>
      <c r="C4528" s="8">
        <f t="shared" si="141"/>
        <v>8.0467015042171575E-3</v>
      </c>
      <c r="D4528" s="67">
        <v>346.26</v>
      </c>
      <c r="E4528" s="46">
        <f t="shared" si="140"/>
        <v>1.1243830495604623E-2</v>
      </c>
      <c r="F4528" s="73">
        <f>C4528-('Analyse Spain'!$H$11+'Analyse Spain'!$H$12*E4528)</f>
        <v>-5.1542435701892077E-3</v>
      </c>
    </row>
    <row r="4529" spans="1:6" x14ac:dyDescent="0.3">
      <c r="A4529" s="6">
        <v>42529</v>
      </c>
      <c r="B4529" s="7">
        <v>8831.3916019999997</v>
      </c>
      <c r="C4529" s="8">
        <f t="shared" si="141"/>
        <v>-7.0942347913014459E-3</v>
      </c>
      <c r="D4529" s="67">
        <v>344.56</v>
      </c>
      <c r="E4529" s="46">
        <f t="shared" si="140"/>
        <v>-4.9096054987580739E-3</v>
      </c>
      <c r="F4529" s="73">
        <f>C4529-('Analyse Spain'!$H$11+'Analyse Spain'!$H$12*E4529)</f>
        <v>-1.1896432834846123E-3</v>
      </c>
    </row>
    <row r="4530" spans="1:6" x14ac:dyDescent="0.3">
      <c r="A4530" s="6">
        <v>42530</v>
      </c>
      <c r="B4530" s="7">
        <v>8769.4912110000005</v>
      </c>
      <c r="C4530" s="8">
        <f t="shared" si="141"/>
        <v>-7.0091321718743771E-3</v>
      </c>
      <c r="D4530" s="67">
        <v>341.25</v>
      </c>
      <c r="E4530" s="46">
        <f t="shared" si="140"/>
        <v>-9.6064546087764047E-3</v>
      </c>
      <c r="F4530" s="73">
        <f>C4530-('Analyse Spain'!$H$11+'Analyse Spain'!$H$12*E4530)</f>
        <v>4.4506751131897331E-3</v>
      </c>
    </row>
    <row r="4531" spans="1:6" x14ac:dyDescent="0.3">
      <c r="A4531" s="6">
        <v>42531</v>
      </c>
      <c r="B4531" s="7">
        <v>8490.4912110000005</v>
      </c>
      <c r="C4531" s="8">
        <f t="shared" si="141"/>
        <v>-3.1814844588707314E-2</v>
      </c>
      <c r="D4531" s="67">
        <v>332.92</v>
      </c>
      <c r="E4531" s="46">
        <f t="shared" si="140"/>
        <v>-2.4410256410256403E-2</v>
      </c>
      <c r="F4531" s="73">
        <f>C4531-('Analyse Spain'!$H$11+'Analyse Spain'!$H$12*E4531)</f>
        <v>-2.8457855894653168E-3</v>
      </c>
    </row>
    <row r="4532" spans="1:6" x14ac:dyDescent="0.3">
      <c r="A4532" s="9">
        <v>42534</v>
      </c>
      <c r="B4532" s="10">
        <v>8303.7910159999992</v>
      </c>
      <c r="C4532" s="11">
        <f t="shared" si="141"/>
        <v>-2.1989327868111919E-2</v>
      </c>
      <c r="D4532" s="65">
        <v>326.8</v>
      </c>
      <c r="E4532" s="49">
        <f t="shared" si="140"/>
        <v>-1.838279466538506E-2</v>
      </c>
      <c r="F4532" s="74">
        <f>C4532-('Analyse Spain'!$H$11+'Analyse Spain'!$H$12*E4532)</f>
        <v>-1.4927169556132325E-4</v>
      </c>
    </row>
    <row r="4533" spans="1:6" x14ac:dyDescent="0.3">
      <c r="A4533" s="9">
        <v>42535</v>
      </c>
      <c r="B4533" s="10">
        <v>8126.6918949999999</v>
      </c>
      <c r="C4533" s="11">
        <f t="shared" si="141"/>
        <v>-2.1327502180481073E-2</v>
      </c>
      <c r="D4533" s="65">
        <v>320.52999999999997</v>
      </c>
      <c r="E4533" s="49">
        <f t="shared" si="140"/>
        <v>-1.918604651162803E-2</v>
      </c>
      <c r="F4533" s="74">
        <f>C4533-('Analyse Spain'!$H$11+'Analyse Spain'!$H$12*E4533)</f>
        <v>1.4626031047467909E-3</v>
      </c>
    </row>
    <row r="4534" spans="1:6" x14ac:dyDescent="0.3">
      <c r="A4534" s="9">
        <v>42536</v>
      </c>
      <c r="B4534" s="10">
        <v>8250.7910159999992</v>
      </c>
      <c r="C4534" s="11">
        <f t="shared" si="141"/>
        <v>1.5270558131575296E-2</v>
      </c>
      <c r="D4534" s="65">
        <v>323.63</v>
      </c>
      <c r="E4534" s="49">
        <f t="shared" si="140"/>
        <v>9.6714816085858857E-3</v>
      </c>
      <c r="F4534" s="74">
        <f>C4534-('Analyse Spain'!$H$11+'Analyse Spain'!$H$12*E4534)</f>
        <v>3.9293145591551403E-3</v>
      </c>
    </row>
    <row r="4535" spans="1:6" x14ac:dyDescent="0.3">
      <c r="A4535" s="9">
        <v>42537</v>
      </c>
      <c r="B4535" s="10">
        <v>8199.8916019999997</v>
      </c>
      <c r="C4535" s="11">
        <f t="shared" si="141"/>
        <v>-6.1690344478844139E-3</v>
      </c>
      <c r="D4535" s="65">
        <v>321.29000000000002</v>
      </c>
      <c r="E4535" s="49">
        <f t="shared" si="140"/>
        <v>-7.2304792509964022E-3</v>
      </c>
      <c r="F4535" s="74">
        <f>C4535-('Analyse Spain'!$H$11+'Analyse Spain'!$H$12*E4535)</f>
        <v>2.4805791339719951E-3</v>
      </c>
    </row>
    <row r="4536" spans="1:6" x14ac:dyDescent="0.3">
      <c r="A4536" s="9">
        <v>42538</v>
      </c>
      <c r="B4536" s="10">
        <v>8361.9912110000005</v>
      </c>
      <c r="C4536" s="11">
        <f t="shared" si="141"/>
        <v>1.9768506325188895E-2</v>
      </c>
      <c r="D4536" s="65">
        <v>325.77999999999997</v>
      </c>
      <c r="E4536" s="49">
        <f t="shared" si="140"/>
        <v>1.3974913629431152E-2</v>
      </c>
      <c r="F4536" s="74">
        <f>C4536-('Analyse Spain'!$H$11+'Analyse Spain'!$H$12*E4536)</f>
        <v>3.3373625029356237E-3</v>
      </c>
    </row>
    <row r="4537" spans="1:6" x14ac:dyDescent="0.3">
      <c r="A4537" s="9">
        <v>42541</v>
      </c>
      <c r="B4537" s="10">
        <v>8647.0908199999994</v>
      </c>
      <c r="C4537" s="11">
        <f t="shared" si="141"/>
        <v>3.4094703259787806E-2</v>
      </c>
      <c r="D4537" s="65">
        <v>337.67</v>
      </c>
      <c r="E4537" s="49">
        <f t="shared" si="140"/>
        <v>3.6497022530542322E-2</v>
      </c>
      <c r="F4537" s="74">
        <f>C4537-('Analyse Spain'!$H$11+'Analyse Spain'!$H$12*E4537)</f>
        <v>-8.9745487438555663E-3</v>
      </c>
    </row>
    <row r="4538" spans="1:6" x14ac:dyDescent="0.3">
      <c r="A4538" s="9">
        <v>42542</v>
      </c>
      <c r="B4538" s="10">
        <v>8667.2910159999992</v>
      </c>
      <c r="C4538" s="11">
        <f t="shared" si="141"/>
        <v>2.3360684443465285E-3</v>
      </c>
      <c r="D4538" s="65">
        <v>340.04</v>
      </c>
      <c r="E4538" s="49">
        <f t="shared" si="140"/>
        <v>7.01868688364371E-3</v>
      </c>
      <c r="F4538" s="74">
        <f>C4538-('Analyse Spain'!$H$11+'Analyse Spain'!$H$12*E4538)</f>
        <v>-5.8675722874025095E-3</v>
      </c>
    </row>
    <row r="4539" spans="1:6" x14ac:dyDescent="0.3">
      <c r="A4539" s="9">
        <v>42543</v>
      </c>
      <c r="B4539" s="10">
        <v>8701.9912110000005</v>
      </c>
      <c r="C4539" s="11">
        <f t="shared" si="141"/>
        <v>4.0035802346942706E-3</v>
      </c>
      <c r="D4539" s="65">
        <v>341.32</v>
      </c>
      <c r="E4539" s="49">
        <f t="shared" si="140"/>
        <v>3.7642630278789113E-3</v>
      </c>
      <c r="F4539" s="74">
        <f>C4539-('Analyse Spain'!$H$11+'Analyse Spain'!$H$12*E4539)</f>
        <v>-3.5087856126889399E-4</v>
      </c>
    </row>
    <row r="4540" spans="1:6" x14ac:dyDescent="0.3">
      <c r="A4540" s="9">
        <v>42544</v>
      </c>
      <c r="B4540" s="10">
        <v>8885.2910159999992</v>
      </c>
      <c r="C4540" s="11">
        <f t="shared" si="141"/>
        <v>2.1064122056144274E-2</v>
      </c>
      <c r="D4540" s="65">
        <v>346.34</v>
      </c>
      <c r="E4540" s="49">
        <f t="shared" si="140"/>
        <v>1.4707605765850174E-2</v>
      </c>
      <c r="F4540" s="74">
        <f>C4540-('Analyse Spain'!$H$11+'Analyse Spain'!$H$12*E4540)</f>
        <v>3.766383880792E-3</v>
      </c>
    </row>
    <row r="4541" spans="1:6" x14ac:dyDescent="0.3">
      <c r="A4541" s="9">
        <v>42545</v>
      </c>
      <c r="B4541" s="10">
        <v>7787.7001950000003</v>
      </c>
      <c r="C4541" s="11">
        <f t="shared" si="141"/>
        <v>-0.12352896703366667</v>
      </c>
      <c r="D4541" s="65">
        <v>321.98</v>
      </c>
      <c r="E4541" s="49">
        <f t="shared" si="140"/>
        <v>-7.033550845989478E-2</v>
      </c>
      <c r="F4541" s="74">
        <f>C4541-('Analyse Spain'!$H$11+'Analyse Spain'!$H$12*E4541)</f>
        <v>-4.0241645134296455E-2</v>
      </c>
    </row>
    <row r="4542" spans="1:6" x14ac:dyDescent="0.3">
      <c r="A4542" s="12">
        <v>42548</v>
      </c>
      <c r="B4542" s="13">
        <v>7645.5</v>
      </c>
      <c r="C4542" s="14">
        <f t="shared" si="141"/>
        <v>-1.8259587739561156E-2</v>
      </c>
      <c r="D4542" s="64">
        <v>308.75</v>
      </c>
      <c r="E4542" s="35">
        <f t="shared" si="140"/>
        <v>-4.10895086651345E-2</v>
      </c>
      <c r="F4542" s="75">
        <f>C4542-('Analyse Spain'!$H$11+'Analyse Spain'!$H$12*E4542)</f>
        <v>3.0436918982314702E-2</v>
      </c>
    </row>
    <row r="4543" spans="1:6" x14ac:dyDescent="0.3">
      <c r="A4543" s="15">
        <v>42549</v>
      </c>
      <c r="B4543" s="16">
        <v>7835</v>
      </c>
      <c r="C4543" s="17">
        <f t="shared" si="141"/>
        <v>2.4785821725197721E-2</v>
      </c>
      <c r="D4543" s="66">
        <v>316.7</v>
      </c>
      <c r="E4543" s="52">
        <f t="shared" si="140"/>
        <v>2.5748987854250949E-2</v>
      </c>
      <c r="F4543" s="76">
        <f>C4543-('Analyse Spain'!$H$11+'Analyse Spain'!$H$12*E4543)</f>
        <v>-5.5711522363899937E-3</v>
      </c>
    </row>
    <row r="4544" spans="1:6" x14ac:dyDescent="0.3">
      <c r="A4544" s="15">
        <v>42550</v>
      </c>
      <c r="B4544" s="16">
        <v>8105.2998049999997</v>
      </c>
      <c r="C4544" s="17">
        <f t="shared" si="141"/>
        <v>3.4499017868538484E-2</v>
      </c>
      <c r="D4544" s="66">
        <v>326.49</v>
      </c>
      <c r="E4544" s="52">
        <f t="shared" si="140"/>
        <v>3.0912535522576556E-2</v>
      </c>
      <c r="F4544" s="76">
        <f>C4544-('Analyse Spain'!$H$11+'Analyse Spain'!$H$12*E4544)</f>
        <v>-1.9651613282497468E-3</v>
      </c>
    </row>
    <row r="4545" spans="1:6" x14ac:dyDescent="0.3">
      <c r="A4545" s="15">
        <v>42551</v>
      </c>
      <c r="B4545" s="16">
        <v>8163.2998049999997</v>
      </c>
      <c r="C4545" s="17">
        <f t="shared" si="141"/>
        <v>7.1558118015846439E-3</v>
      </c>
      <c r="D4545" s="66">
        <v>329.88</v>
      </c>
      <c r="E4545" s="52">
        <f t="shared" si="140"/>
        <v>1.0383166406321642E-2</v>
      </c>
      <c r="F4545" s="76">
        <f>C4545-('Analyse Spain'!$H$11+'Analyse Spain'!$H$12*E4545)</f>
        <v>-5.0271796158697073E-3</v>
      </c>
    </row>
    <row r="4546" spans="1:6" x14ac:dyDescent="0.3">
      <c r="A4546" s="15">
        <v>42552</v>
      </c>
      <c r="B4546" s="16">
        <v>8268.9003909999992</v>
      </c>
      <c r="C4546" s="17">
        <f t="shared" si="141"/>
        <v>1.2936017115936282E-2</v>
      </c>
      <c r="D4546" s="66">
        <v>332.24</v>
      </c>
      <c r="E4546" s="52">
        <f t="shared" ref="E4546:E4609" si="142">D4546/D4545-1</f>
        <v>7.1541166484783147E-3</v>
      </c>
      <c r="F4546" s="76">
        <f>C4546-('Analyse Spain'!$H$11+'Analyse Spain'!$H$12*E4546)</f>
        <v>4.5721963254509845E-3</v>
      </c>
    </row>
    <row r="4547" spans="1:6" x14ac:dyDescent="0.3">
      <c r="A4547" s="15">
        <v>42555</v>
      </c>
      <c r="B4547" s="16">
        <v>8255.9003909999992</v>
      </c>
      <c r="C4547" s="17">
        <f t="shared" ref="C4547:C4610" si="143">B4547/B4546-1</f>
        <v>-1.5721558351518006E-3</v>
      </c>
      <c r="D4547" s="66">
        <v>329.78</v>
      </c>
      <c r="E4547" s="52">
        <f t="shared" si="142"/>
        <v>-7.4042860582712589E-3</v>
      </c>
      <c r="F4547" s="76">
        <f>C4547-('Analyse Spain'!$H$11+'Analyse Spain'!$H$12*E4547)</f>
        <v>7.2830283953138602E-3</v>
      </c>
    </row>
    <row r="4548" spans="1:6" x14ac:dyDescent="0.3">
      <c r="A4548" s="15">
        <v>42556</v>
      </c>
      <c r="B4548" s="16">
        <v>8067.6000979999999</v>
      </c>
      <c r="C4548" s="17">
        <f t="shared" si="143"/>
        <v>-2.280796570720145E-2</v>
      </c>
      <c r="D4548" s="66">
        <v>324.17</v>
      </c>
      <c r="E4548" s="52">
        <f t="shared" si="142"/>
        <v>-1.7011340893929194E-2</v>
      </c>
      <c r="F4548" s="76">
        <f>C4548-('Analyse Spain'!$H$11+'Analyse Spain'!$H$12*E4548)</f>
        <v>-2.5900015905157663E-3</v>
      </c>
    </row>
    <row r="4549" spans="1:6" x14ac:dyDescent="0.3">
      <c r="A4549" s="15">
        <v>42557</v>
      </c>
      <c r="B4549" s="16">
        <v>7926.2001950000003</v>
      </c>
      <c r="C4549" s="17">
        <f t="shared" si="143"/>
        <v>-1.7526885478006404E-2</v>
      </c>
      <c r="D4549" s="66">
        <v>318.76</v>
      </c>
      <c r="E4549" s="52">
        <f t="shared" si="142"/>
        <v>-1.6688774408489482E-2</v>
      </c>
      <c r="F4549" s="76">
        <f>C4549-('Analyse Spain'!$H$11+'Analyse Spain'!$H$12*E4549)</f>
        <v>2.3095619266981053E-3</v>
      </c>
    </row>
    <row r="4550" spans="1:6" x14ac:dyDescent="0.3">
      <c r="A4550" s="15">
        <v>42558</v>
      </c>
      <c r="B4550" s="16">
        <v>8008.2001950000003</v>
      </c>
      <c r="C4550" s="17">
        <f t="shared" si="143"/>
        <v>1.0345436398607077E-2</v>
      </c>
      <c r="D4550" s="66">
        <v>322.12</v>
      </c>
      <c r="E4550" s="52">
        <f t="shared" si="142"/>
        <v>1.0540845777387453E-2</v>
      </c>
      <c r="F4550" s="76">
        <f>C4550-('Analyse Spain'!$H$11+'Analyse Spain'!$H$12*E4550)</f>
        <v>-2.0240508822172171E-3</v>
      </c>
    </row>
    <row r="4551" spans="1:6" x14ac:dyDescent="0.3">
      <c r="A4551" s="15">
        <v>42559</v>
      </c>
      <c r="B4551" s="16">
        <v>8185.8999020000001</v>
      </c>
      <c r="C4551" s="17">
        <f t="shared" si="143"/>
        <v>2.2189718372793488E-2</v>
      </c>
      <c r="D4551" s="66">
        <v>327.35000000000002</v>
      </c>
      <c r="E4551" s="52">
        <f t="shared" si="142"/>
        <v>1.6236185272569204E-2</v>
      </c>
      <c r="F4551" s="76">
        <f>C4551-('Analyse Spain'!$H$11+'Analyse Spain'!$H$12*E4551)</f>
        <v>3.0840470930138322E-3</v>
      </c>
    </row>
    <row r="4552" spans="1:6" x14ac:dyDescent="0.3">
      <c r="A4552" s="15">
        <v>42562</v>
      </c>
      <c r="B4552" s="16">
        <v>8305.0996090000008</v>
      </c>
      <c r="C4552" s="17">
        <f t="shared" si="143"/>
        <v>1.4561588637417522E-2</v>
      </c>
      <c r="D4552" s="66">
        <v>332.72</v>
      </c>
      <c r="E4552" s="52">
        <f t="shared" si="142"/>
        <v>1.640446005804197E-2</v>
      </c>
      <c r="F4552" s="76">
        <f>C4552-('Analyse Spain'!$H$11+'Analyse Spain'!$H$12*E4552)</f>
        <v>-4.7431102715821752E-3</v>
      </c>
    </row>
    <row r="4553" spans="1:6" x14ac:dyDescent="0.3">
      <c r="A4553" s="3">
        <v>42563</v>
      </c>
      <c r="B4553" s="4">
        <v>8506</v>
      </c>
      <c r="C4553" s="5">
        <f t="shared" si="143"/>
        <v>2.4190003787827985E-2</v>
      </c>
      <c r="D4553" s="57">
        <v>336.26</v>
      </c>
      <c r="E4553" s="34">
        <f t="shared" si="142"/>
        <v>1.0639576821351193E-2</v>
      </c>
      <c r="F4553" s="77"/>
    </row>
    <row r="4554" spans="1:6" x14ac:dyDescent="0.3">
      <c r="A4554" s="3">
        <v>42564</v>
      </c>
      <c r="B4554" s="4">
        <v>8473.9003909999992</v>
      </c>
      <c r="C4554" s="5">
        <f t="shared" si="143"/>
        <v>-3.7737607571126652E-3</v>
      </c>
      <c r="D4554" s="57">
        <v>335.83</v>
      </c>
      <c r="E4554" s="34">
        <f t="shared" si="142"/>
        <v>-1.2787723785165905E-3</v>
      </c>
      <c r="F4554" s="77"/>
    </row>
    <row r="4555" spans="1:6" x14ac:dyDescent="0.3">
      <c r="A4555" s="3">
        <v>42565</v>
      </c>
      <c r="B4555" s="4">
        <v>8552.2998050000006</v>
      </c>
      <c r="C4555" s="5">
        <f t="shared" si="143"/>
        <v>9.2518687242615361E-3</v>
      </c>
      <c r="D4555" s="57">
        <v>338.5</v>
      </c>
      <c r="E4555" s="34">
        <f t="shared" si="142"/>
        <v>7.9504511211030415E-3</v>
      </c>
      <c r="F4555" s="77"/>
    </row>
    <row r="4556" spans="1:6" x14ac:dyDescent="0.3">
      <c r="A4556" s="3">
        <v>42566</v>
      </c>
      <c r="B4556" s="4">
        <v>8531</v>
      </c>
      <c r="C4556" s="5">
        <f t="shared" si="143"/>
        <v>-2.4905353513855477E-3</v>
      </c>
      <c r="D4556" s="57">
        <v>337.92</v>
      </c>
      <c r="E4556" s="34">
        <f t="shared" si="142"/>
        <v>-1.7134416543573838E-3</v>
      </c>
      <c r="F4556" s="77"/>
    </row>
    <row r="4557" spans="1:6" x14ac:dyDescent="0.3">
      <c r="A4557" s="3">
        <v>42569</v>
      </c>
      <c r="B4557" s="4">
        <v>8524.4003909999992</v>
      </c>
      <c r="C4557" s="5">
        <f t="shared" si="143"/>
        <v>-7.7360321181585423E-4</v>
      </c>
      <c r="D4557" s="57">
        <v>338.7</v>
      </c>
      <c r="E4557" s="34">
        <f t="shared" si="142"/>
        <v>2.3082386363635354E-3</v>
      </c>
      <c r="F4557" s="77"/>
    </row>
    <row r="4558" spans="1:6" x14ac:dyDescent="0.3">
      <c r="A4558" s="3">
        <v>42570</v>
      </c>
      <c r="B4558" s="4">
        <v>8485.2001949999994</v>
      </c>
      <c r="C4558" s="5">
        <f t="shared" si="143"/>
        <v>-4.59858690370607E-3</v>
      </c>
      <c r="D4558" s="57">
        <v>337.32</v>
      </c>
      <c r="E4558" s="34">
        <f t="shared" si="142"/>
        <v>-4.074402125775034E-3</v>
      </c>
      <c r="F4558" s="77"/>
    </row>
    <row r="4559" spans="1:6" x14ac:dyDescent="0.3">
      <c r="A4559" s="3">
        <v>42571</v>
      </c>
      <c r="B4559" s="4">
        <v>8575.5</v>
      </c>
      <c r="C4559" s="5">
        <f t="shared" si="143"/>
        <v>1.064203588893653E-2</v>
      </c>
      <c r="D4559" s="57">
        <v>340.81</v>
      </c>
      <c r="E4559" s="34">
        <f t="shared" si="142"/>
        <v>1.0346258745405068E-2</v>
      </c>
      <c r="F4559" s="77"/>
    </row>
    <row r="4560" spans="1:6" x14ac:dyDescent="0.3">
      <c r="A4560" s="3">
        <v>42572</v>
      </c>
      <c r="B4560" s="4">
        <v>8583.5996090000008</v>
      </c>
      <c r="C4560" s="5">
        <f t="shared" si="143"/>
        <v>9.4450574310545043E-4</v>
      </c>
      <c r="D4560" s="57">
        <v>340.58</v>
      </c>
      <c r="E4560" s="34">
        <f t="shared" si="142"/>
        <v>-6.7486282679507514E-4</v>
      </c>
      <c r="F4560" s="77"/>
    </row>
    <row r="4561" spans="1:6" x14ac:dyDescent="0.3">
      <c r="A4561" s="3">
        <v>42573</v>
      </c>
      <c r="B4561" s="4">
        <v>8599.9003909999992</v>
      </c>
      <c r="C4561" s="5">
        <f t="shared" si="143"/>
        <v>1.8990613195548622E-3</v>
      </c>
      <c r="D4561" s="57">
        <v>340.33</v>
      </c>
      <c r="E4561" s="34">
        <f t="shared" si="142"/>
        <v>-7.3404192847492666E-4</v>
      </c>
      <c r="F4561" s="77"/>
    </row>
    <row r="4562" spans="1:6" x14ac:dyDescent="0.3">
      <c r="A4562" s="3">
        <v>42576</v>
      </c>
      <c r="B4562" s="4">
        <v>8575.7001949999994</v>
      </c>
      <c r="C4562" s="5">
        <f t="shared" si="143"/>
        <v>-2.8140088721638756E-3</v>
      </c>
      <c r="D4562" s="57">
        <v>340.93</v>
      </c>
      <c r="E4562" s="34">
        <f t="shared" si="142"/>
        <v>1.7629947403989821E-3</v>
      </c>
      <c r="F4562" s="77"/>
    </row>
    <row r="4563" spans="1:6" x14ac:dyDescent="0.3">
      <c r="A4563" s="3">
        <v>42577</v>
      </c>
      <c r="B4563" s="4">
        <v>8560.2001949999994</v>
      </c>
      <c r="C4563" s="5">
        <f t="shared" si="143"/>
        <v>-1.8074325883077336E-3</v>
      </c>
      <c r="D4563" s="57">
        <v>341.26</v>
      </c>
      <c r="E4563" s="34">
        <f t="shared" si="142"/>
        <v>9.6794063297456212E-4</v>
      </c>
      <c r="F4563" s="77"/>
    </row>
    <row r="4564" spans="1:6" x14ac:dyDescent="0.3">
      <c r="A4564" s="3">
        <v>42578</v>
      </c>
      <c r="B4564" s="4">
        <v>8661.4003909999992</v>
      </c>
      <c r="C4564" s="5">
        <f t="shared" si="143"/>
        <v>1.1822176315351873E-2</v>
      </c>
      <c r="D4564" s="57">
        <v>342.74</v>
      </c>
      <c r="E4564" s="34">
        <f t="shared" si="142"/>
        <v>4.3368692492529171E-3</v>
      </c>
      <c r="F4564" s="77"/>
    </row>
    <row r="4565" spans="1:6" x14ac:dyDescent="0.3">
      <c r="A4565" s="3">
        <v>42579</v>
      </c>
      <c r="B4565" s="4">
        <v>8479.2001949999994</v>
      </c>
      <c r="C4565" s="5">
        <f t="shared" si="143"/>
        <v>-2.1035881933055833E-2</v>
      </c>
      <c r="D4565" s="57">
        <v>339.47</v>
      </c>
      <c r="E4565" s="34">
        <f t="shared" si="142"/>
        <v>-9.5407597595844607E-3</v>
      </c>
      <c r="F4565" s="77"/>
    </row>
    <row r="4566" spans="1:6" x14ac:dyDescent="0.3">
      <c r="A4566" s="3">
        <v>42580</v>
      </c>
      <c r="B4566" s="4">
        <v>8587.2001949999994</v>
      </c>
      <c r="C4566" s="5">
        <f t="shared" si="143"/>
        <v>1.2737050372237269E-2</v>
      </c>
      <c r="D4566" s="57">
        <v>341.89</v>
      </c>
      <c r="E4566" s="34">
        <f t="shared" si="142"/>
        <v>7.1287595369251555E-3</v>
      </c>
      <c r="F4566" s="77"/>
    </row>
    <row r="4567" spans="1:6" x14ac:dyDescent="0.3">
      <c r="A4567" s="3">
        <v>42583</v>
      </c>
      <c r="B4567" s="4">
        <v>8513.4003909999992</v>
      </c>
      <c r="C4567" s="5">
        <f t="shared" si="143"/>
        <v>-8.594163676651112E-3</v>
      </c>
      <c r="D4567" s="57">
        <v>339.86</v>
      </c>
      <c r="E4567" s="34">
        <f t="shared" si="142"/>
        <v>-5.9375822633009889E-3</v>
      </c>
      <c r="F4567" s="77"/>
    </row>
    <row r="4568" spans="1:6" x14ac:dyDescent="0.3">
      <c r="A4568" s="3">
        <v>42584</v>
      </c>
      <c r="B4568" s="4">
        <v>8277.2998050000006</v>
      </c>
      <c r="C4568" s="5">
        <f t="shared" si="143"/>
        <v>-2.7732818281352545E-2</v>
      </c>
      <c r="D4568" s="57">
        <v>335.47</v>
      </c>
      <c r="E4568" s="34">
        <f t="shared" si="142"/>
        <v>-1.291708350497256E-2</v>
      </c>
      <c r="F4568" s="77"/>
    </row>
    <row r="4569" spans="1:6" x14ac:dyDescent="0.3">
      <c r="A4569" s="3">
        <v>42585</v>
      </c>
      <c r="B4569" s="4">
        <v>8263.5</v>
      </c>
      <c r="C4569" s="5">
        <f t="shared" si="143"/>
        <v>-1.6671868030760928E-3</v>
      </c>
      <c r="D4569" s="57">
        <v>335.58</v>
      </c>
      <c r="E4569" s="34">
        <f t="shared" si="142"/>
        <v>3.2789817271283717E-4</v>
      </c>
      <c r="F4569" s="77"/>
    </row>
    <row r="4570" spans="1:6" x14ac:dyDescent="0.3">
      <c r="A4570" s="3">
        <v>42586</v>
      </c>
      <c r="B4570" s="4">
        <v>8385.5</v>
      </c>
      <c r="C4570" s="5">
        <f t="shared" si="143"/>
        <v>1.4763719973376999E-2</v>
      </c>
      <c r="D4570" s="57">
        <v>337.84</v>
      </c>
      <c r="E4570" s="34">
        <f t="shared" si="142"/>
        <v>6.7346087371118468E-3</v>
      </c>
      <c r="F4570" s="77"/>
    </row>
    <row r="4571" spans="1:6" x14ac:dyDescent="0.3">
      <c r="A4571" s="3">
        <v>42587</v>
      </c>
      <c r="B4571" s="4">
        <v>8539.4003909999992</v>
      </c>
      <c r="C4571" s="5">
        <f t="shared" si="143"/>
        <v>1.8353156162423057E-2</v>
      </c>
      <c r="D4571" s="57">
        <v>341.38</v>
      </c>
      <c r="E4571" s="34">
        <f t="shared" si="142"/>
        <v>1.0478332938669288E-2</v>
      </c>
      <c r="F4571" s="77"/>
    </row>
    <row r="4572" spans="1:6" x14ac:dyDescent="0.3">
      <c r="A4572" s="3">
        <v>42590</v>
      </c>
      <c r="B4572" s="4">
        <v>8562.5</v>
      </c>
      <c r="C4572" s="5">
        <f t="shared" si="143"/>
        <v>2.7050621756004034E-3</v>
      </c>
      <c r="D4572" s="57">
        <v>341.53</v>
      </c>
      <c r="E4572" s="34">
        <f t="shared" si="142"/>
        <v>4.3939305173124055E-4</v>
      </c>
      <c r="F4572" s="77"/>
    </row>
    <row r="4573" spans="1:6" x14ac:dyDescent="0.3">
      <c r="A4573" s="3">
        <v>42591</v>
      </c>
      <c r="B4573" s="4">
        <v>8665.4003909999992</v>
      </c>
      <c r="C4573" s="5">
        <f t="shared" si="143"/>
        <v>1.2017563912408713E-2</v>
      </c>
      <c r="D4573" s="57">
        <v>344.67</v>
      </c>
      <c r="E4573" s="34">
        <f t="shared" si="142"/>
        <v>9.1939214710274886E-3</v>
      </c>
      <c r="F4573" s="77"/>
    </row>
    <row r="4574" spans="1:6" x14ac:dyDescent="0.3">
      <c r="A4574" s="3">
        <v>42592</v>
      </c>
      <c r="B4574" s="4">
        <v>8658.9003909999992</v>
      </c>
      <c r="C4574" s="5">
        <f t="shared" si="143"/>
        <v>-7.5010959756127704E-4</v>
      </c>
      <c r="D4574" s="57">
        <v>343.98</v>
      </c>
      <c r="E4574" s="34">
        <f t="shared" si="142"/>
        <v>-2.0019148750979321E-3</v>
      </c>
      <c r="F4574" s="77"/>
    </row>
    <row r="4575" spans="1:6" x14ac:dyDescent="0.3">
      <c r="A4575" s="3">
        <v>42593</v>
      </c>
      <c r="B4575" s="4">
        <v>8719.5</v>
      </c>
      <c r="C4575" s="5">
        <f t="shared" si="143"/>
        <v>6.9985340243650107E-3</v>
      </c>
      <c r="D4575" s="57">
        <v>346.66</v>
      </c>
      <c r="E4575" s="34">
        <f t="shared" si="142"/>
        <v>7.7911506482934989E-3</v>
      </c>
      <c r="F4575" s="77"/>
    </row>
    <row r="4576" spans="1:6" x14ac:dyDescent="0.3">
      <c r="A4576" s="3">
        <v>42594</v>
      </c>
      <c r="B4576" s="4">
        <v>8716.4003909999992</v>
      </c>
      <c r="C4576" s="5">
        <f t="shared" si="143"/>
        <v>-3.5548013074149232E-4</v>
      </c>
      <c r="D4576" s="57">
        <v>346.09</v>
      </c>
      <c r="E4576" s="34">
        <f t="shared" si="142"/>
        <v>-1.6442623896615327E-3</v>
      </c>
      <c r="F4576" s="77"/>
    </row>
    <row r="4577" spans="1:6" x14ac:dyDescent="0.3">
      <c r="A4577" s="3">
        <v>42597</v>
      </c>
      <c r="B4577" s="4">
        <v>8720.5996090000008</v>
      </c>
      <c r="C4577" s="5">
        <f t="shared" si="143"/>
        <v>4.817605676235015E-4</v>
      </c>
      <c r="D4577" s="57">
        <v>346.05</v>
      </c>
      <c r="E4577" s="34">
        <f t="shared" si="142"/>
        <v>-1.1557687306762432E-4</v>
      </c>
      <c r="F4577" s="77"/>
    </row>
    <row r="4578" spans="1:6" x14ac:dyDescent="0.3">
      <c r="A4578" s="3">
        <v>42598</v>
      </c>
      <c r="B4578" s="4">
        <v>8621.7001949999994</v>
      </c>
      <c r="C4578" s="5">
        <f t="shared" si="143"/>
        <v>-1.1340896089063968E-2</v>
      </c>
      <c r="D4578" s="57">
        <v>343.32</v>
      </c>
      <c r="E4578" s="34">
        <f t="shared" si="142"/>
        <v>-7.8890333766796772E-3</v>
      </c>
      <c r="F4578" s="77"/>
    </row>
    <row r="4579" spans="1:6" x14ac:dyDescent="0.3">
      <c r="A4579" s="3">
        <v>42599</v>
      </c>
      <c r="B4579" s="4">
        <v>8487</v>
      </c>
      <c r="C4579" s="5">
        <f t="shared" si="143"/>
        <v>-1.562339120514955E-2</v>
      </c>
      <c r="D4579" s="57">
        <v>340.47</v>
      </c>
      <c r="E4579" s="34">
        <f t="shared" si="142"/>
        <v>-8.3012932541068896E-3</v>
      </c>
      <c r="F4579" s="77"/>
    </row>
    <row r="4580" spans="1:6" x14ac:dyDescent="0.3">
      <c r="A4580" s="3">
        <v>42600</v>
      </c>
      <c r="B4580" s="4">
        <v>8550.0996090000008</v>
      </c>
      <c r="C4580" s="5">
        <f t="shared" si="143"/>
        <v>7.4348543655002874E-3</v>
      </c>
      <c r="D4580" s="57">
        <v>342.91</v>
      </c>
      <c r="E4580" s="34">
        <f t="shared" si="142"/>
        <v>7.166563867594844E-3</v>
      </c>
      <c r="F4580" s="77"/>
    </row>
    <row r="4581" spans="1:6" x14ac:dyDescent="0.3">
      <c r="A4581" s="3">
        <v>42601</v>
      </c>
      <c r="B4581" s="4">
        <v>8450.5996090000008</v>
      </c>
      <c r="C4581" s="5">
        <f t="shared" si="143"/>
        <v>-1.1637291324099186E-2</v>
      </c>
      <c r="D4581" s="57">
        <v>340.14</v>
      </c>
      <c r="E4581" s="34">
        <f t="shared" si="142"/>
        <v>-8.077921320463255E-3</v>
      </c>
      <c r="F4581" s="77"/>
    </row>
    <row r="4582" spans="1:6" x14ac:dyDescent="0.3">
      <c r="A4582" s="3">
        <v>42604</v>
      </c>
      <c r="B4582" s="4">
        <v>8468</v>
      </c>
      <c r="C4582" s="5">
        <f t="shared" si="143"/>
        <v>2.0590717588213625E-3</v>
      </c>
      <c r="D4582" s="57">
        <v>340.43</v>
      </c>
      <c r="E4582" s="34">
        <f t="shared" si="142"/>
        <v>8.5259010995475393E-4</v>
      </c>
      <c r="F4582" s="77"/>
    </row>
    <row r="4583" spans="1:6" x14ac:dyDescent="0.3">
      <c r="A4583" s="3">
        <v>42605</v>
      </c>
      <c r="B4583" s="4">
        <v>8580.9003909999992</v>
      </c>
      <c r="C4583" s="5">
        <f t="shared" si="143"/>
        <v>1.3332592229569951E-2</v>
      </c>
      <c r="D4583" s="57">
        <v>343.6</v>
      </c>
      <c r="E4583" s="34">
        <f t="shared" si="142"/>
        <v>9.3117527832446978E-3</v>
      </c>
      <c r="F4583" s="77"/>
    </row>
    <row r="4584" spans="1:6" x14ac:dyDescent="0.3">
      <c r="A4584" s="3">
        <v>42606</v>
      </c>
      <c r="B4584" s="4">
        <v>8655.5</v>
      </c>
      <c r="C4584" s="5">
        <f t="shared" si="143"/>
        <v>8.6936808028028612E-3</v>
      </c>
      <c r="D4584" s="57">
        <v>344.93</v>
      </c>
      <c r="E4584" s="34">
        <f t="shared" si="142"/>
        <v>3.8707799767170314E-3</v>
      </c>
      <c r="F4584" s="77"/>
    </row>
    <row r="4585" spans="1:6" x14ac:dyDescent="0.3">
      <c r="A4585" s="3">
        <v>42607</v>
      </c>
      <c r="B4585" s="4">
        <v>8599.5</v>
      </c>
      <c r="C4585" s="5">
        <f t="shared" si="143"/>
        <v>-6.4698746461787637E-3</v>
      </c>
      <c r="D4585" s="57">
        <v>342.02</v>
      </c>
      <c r="E4585" s="34">
        <f t="shared" si="142"/>
        <v>-8.4364943611747734E-3</v>
      </c>
      <c r="F4585" s="77"/>
    </row>
    <row r="4586" spans="1:6" x14ac:dyDescent="0.3">
      <c r="A4586" s="3">
        <v>42608</v>
      </c>
      <c r="B4586" s="4">
        <v>8659.5</v>
      </c>
      <c r="C4586" s="5">
        <f t="shared" si="143"/>
        <v>6.9771498342927618E-3</v>
      </c>
      <c r="D4586" s="57">
        <v>343.72</v>
      </c>
      <c r="E4586" s="34">
        <f t="shared" si="142"/>
        <v>4.9704695631835882E-3</v>
      </c>
      <c r="F4586" s="77"/>
    </row>
    <row r="4587" spans="1:6" x14ac:dyDescent="0.3">
      <c r="A4587" s="3">
        <v>42611</v>
      </c>
      <c r="B4587" s="4">
        <v>8616.4003909999992</v>
      </c>
      <c r="C4587" s="5">
        <f t="shared" si="143"/>
        <v>-4.9771475258387765E-3</v>
      </c>
      <c r="D4587" s="57">
        <v>343.2</v>
      </c>
      <c r="E4587" s="34">
        <f t="shared" si="142"/>
        <v>-1.5128593040848459E-3</v>
      </c>
      <c r="F4587" s="77"/>
    </row>
    <row r="4588" spans="1:6" x14ac:dyDescent="0.3">
      <c r="A4588" s="3">
        <v>42612</v>
      </c>
      <c r="B4588" s="4">
        <v>8685.4003909999992</v>
      </c>
      <c r="C4588" s="5">
        <f t="shared" si="143"/>
        <v>8.0079844098321917E-3</v>
      </c>
      <c r="D4588" s="57">
        <v>344.75</v>
      </c>
      <c r="E4588" s="34">
        <f t="shared" si="142"/>
        <v>4.5163170163169397E-3</v>
      </c>
      <c r="F4588" s="77"/>
    </row>
    <row r="4589" spans="1:6" x14ac:dyDescent="0.3">
      <c r="A4589" s="3">
        <v>42613</v>
      </c>
      <c r="B4589" s="4">
        <v>8716.7998050000006</v>
      </c>
      <c r="C4589" s="5">
        <f t="shared" si="143"/>
        <v>3.6151947620675084E-3</v>
      </c>
      <c r="D4589" s="57">
        <v>343.53</v>
      </c>
      <c r="E4589" s="34">
        <f t="shared" si="142"/>
        <v>-3.5387962291516528E-3</v>
      </c>
      <c r="F4589" s="77"/>
    </row>
    <row r="4590" spans="1:6" x14ac:dyDescent="0.3">
      <c r="A4590" s="3">
        <v>42614</v>
      </c>
      <c r="B4590" s="4">
        <v>8762.7998050000006</v>
      </c>
      <c r="C4590" s="5">
        <f t="shared" si="143"/>
        <v>5.277166050505544E-3</v>
      </c>
      <c r="D4590" s="57">
        <v>343.66</v>
      </c>
      <c r="E4590" s="34">
        <f t="shared" si="142"/>
        <v>3.7842400954812838E-4</v>
      </c>
      <c r="F4590" s="77"/>
    </row>
    <row r="4591" spans="1:6" x14ac:dyDescent="0.3">
      <c r="A4591" s="3">
        <v>42615</v>
      </c>
      <c r="B4591" s="4">
        <v>8908.9003909999992</v>
      </c>
      <c r="C4591" s="5">
        <f t="shared" si="143"/>
        <v>1.6672820245948516E-2</v>
      </c>
      <c r="D4591" s="57">
        <v>350.44</v>
      </c>
      <c r="E4591" s="34">
        <f t="shared" si="142"/>
        <v>1.9728801722632694E-2</v>
      </c>
      <c r="F4591" s="77"/>
    </row>
    <row r="4592" spans="1:6" x14ac:dyDescent="0.3">
      <c r="A4592" s="3">
        <v>42618</v>
      </c>
      <c r="B4592" s="4">
        <v>8953.2998050000006</v>
      </c>
      <c r="C4592" s="5">
        <f t="shared" si="143"/>
        <v>4.9837142690307701E-3</v>
      </c>
      <c r="D4592" s="57">
        <v>350.62</v>
      </c>
      <c r="E4592" s="34">
        <f t="shared" si="142"/>
        <v>5.1363999543441174E-4</v>
      </c>
      <c r="F4592" s="77"/>
    </row>
    <row r="4593" spans="1:6" x14ac:dyDescent="0.3">
      <c r="A4593" s="3">
        <v>42619</v>
      </c>
      <c r="B4593" s="4">
        <v>8899.5</v>
      </c>
      <c r="C4593" s="5">
        <f t="shared" si="143"/>
        <v>-6.0089359422496047E-3</v>
      </c>
      <c r="D4593" s="57">
        <v>349.46</v>
      </c>
      <c r="E4593" s="34">
        <f t="shared" si="142"/>
        <v>-3.30842507558049E-3</v>
      </c>
      <c r="F4593" s="77"/>
    </row>
    <row r="4594" spans="1:6" x14ac:dyDescent="0.3">
      <c r="A4594" s="3">
        <v>42620</v>
      </c>
      <c r="B4594" s="4">
        <v>9015.2998050000006</v>
      </c>
      <c r="C4594" s="5">
        <f t="shared" si="143"/>
        <v>1.3011945053092999E-2</v>
      </c>
      <c r="D4594" s="57">
        <v>350.46</v>
      </c>
      <c r="E4594" s="34">
        <f t="shared" si="142"/>
        <v>2.8615578320838608E-3</v>
      </c>
      <c r="F4594" s="77"/>
    </row>
    <row r="4595" spans="1:6" x14ac:dyDescent="0.3">
      <c r="A4595" s="3">
        <v>42621</v>
      </c>
      <c r="B4595" s="4">
        <v>9101.0996090000008</v>
      </c>
      <c r="C4595" s="5">
        <f t="shared" si="143"/>
        <v>9.5171326362784026E-3</v>
      </c>
      <c r="D4595" s="57">
        <v>349.32</v>
      </c>
      <c r="E4595" s="34">
        <f t="shared" si="142"/>
        <v>-3.2528676596472739E-3</v>
      </c>
      <c r="F4595" s="77"/>
    </row>
    <row r="4596" spans="1:6" x14ac:dyDescent="0.3">
      <c r="A4596" s="3">
        <v>42622</v>
      </c>
      <c r="B4596" s="4">
        <v>9025.5</v>
      </c>
      <c r="C4596" s="5">
        <f t="shared" si="143"/>
        <v>-8.3066455975540077E-3</v>
      </c>
      <c r="D4596" s="57">
        <v>345.52</v>
      </c>
      <c r="E4596" s="34">
        <f t="shared" si="142"/>
        <v>-1.0878277796862457E-2</v>
      </c>
      <c r="F4596" s="77"/>
    </row>
    <row r="4597" spans="1:6" x14ac:dyDescent="0.3">
      <c r="A4597" s="3">
        <v>42625</v>
      </c>
      <c r="B4597" s="4">
        <v>8866.5996090000008</v>
      </c>
      <c r="C4597" s="5">
        <f t="shared" si="143"/>
        <v>-1.7605716137609972E-2</v>
      </c>
      <c r="D4597" s="57">
        <v>342.23</v>
      </c>
      <c r="E4597" s="34">
        <f t="shared" si="142"/>
        <v>-9.5218800648296797E-3</v>
      </c>
      <c r="F4597" s="77"/>
    </row>
    <row r="4598" spans="1:6" x14ac:dyDescent="0.3">
      <c r="A4598" s="3">
        <v>42626</v>
      </c>
      <c r="B4598" s="4">
        <v>8724.2001949999994</v>
      </c>
      <c r="C4598" s="5">
        <f t="shared" si="143"/>
        <v>-1.6060205747360001E-2</v>
      </c>
      <c r="D4598" s="57">
        <v>338.72</v>
      </c>
      <c r="E4598" s="34">
        <f t="shared" si="142"/>
        <v>-1.0256260409665985E-2</v>
      </c>
      <c r="F4598" s="77"/>
    </row>
    <row r="4599" spans="1:6" x14ac:dyDescent="0.3">
      <c r="A4599" s="3">
        <v>42627</v>
      </c>
      <c r="B4599" s="4">
        <v>8702.4003909999992</v>
      </c>
      <c r="C4599" s="5">
        <f t="shared" si="143"/>
        <v>-2.498773929155651E-3</v>
      </c>
      <c r="D4599" s="57">
        <v>338.42</v>
      </c>
      <c r="E4599" s="34">
        <f t="shared" si="142"/>
        <v>-8.8568729333970975E-4</v>
      </c>
      <c r="F4599" s="77"/>
    </row>
    <row r="4600" spans="1:6" x14ac:dyDescent="0.3">
      <c r="A4600" s="3">
        <v>42628</v>
      </c>
      <c r="B4600" s="4">
        <v>8720.5</v>
      </c>
      <c r="C4600" s="5">
        <f t="shared" si="143"/>
        <v>2.0798409848756805E-3</v>
      </c>
      <c r="D4600" s="57">
        <v>340.34</v>
      </c>
      <c r="E4600" s="34">
        <f t="shared" si="142"/>
        <v>5.673423556527224E-3</v>
      </c>
      <c r="F4600" s="77"/>
    </row>
    <row r="4601" spans="1:6" x14ac:dyDescent="0.3">
      <c r="A4601" s="3">
        <v>42629</v>
      </c>
      <c r="B4601" s="4">
        <v>8633.4003909999992</v>
      </c>
      <c r="C4601" s="5">
        <f t="shared" si="143"/>
        <v>-9.9879145691188498E-3</v>
      </c>
      <c r="D4601" s="57">
        <v>337.82</v>
      </c>
      <c r="E4601" s="34">
        <f t="shared" si="142"/>
        <v>-7.4043603455367091E-3</v>
      </c>
      <c r="F4601" s="77"/>
    </row>
    <row r="4602" spans="1:6" x14ac:dyDescent="0.3">
      <c r="A4602" s="3">
        <v>42632</v>
      </c>
      <c r="B4602" s="4">
        <v>8715.5</v>
      </c>
      <c r="C4602" s="5">
        <f t="shared" si="143"/>
        <v>9.5095333567045692E-3</v>
      </c>
      <c r="D4602" s="57">
        <v>341.27</v>
      </c>
      <c r="E4602" s="34">
        <f t="shared" si="142"/>
        <v>1.0212539222070882E-2</v>
      </c>
      <c r="F4602" s="77"/>
    </row>
    <row r="4603" spans="1:6" x14ac:dyDescent="0.3">
      <c r="A4603" s="3">
        <v>42633</v>
      </c>
      <c r="B4603" s="4">
        <v>8686.0996090000008</v>
      </c>
      <c r="C4603" s="5">
        <f t="shared" si="143"/>
        <v>-3.3733453043427453E-3</v>
      </c>
      <c r="D4603" s="57">
        <v>341</v>
      </c>
      <c r="E4603" s="34">
        <f t="shared" si="142"/>
        <v>-7.9116242271515258E-4</v>
      </c>
      <c r="F4603" s="77"/>
    </row>
    <row r="4604" spans="1:6" x14ac:dyDescent="0.3">
      <c r="A4604" s="3">
        <v>42634</v>
      </c>
      <c r="B4604" s="4">
        <v>8758.5</v>
      </c>
      <c r="C4604" s="5">
        <f t="shared" si="143"/>
        <v>8.3352015587043748E-3</v>
      </c>
      <c r="D4604" s="57">
        <v>342.46</v>
      </c>
      <c r="E4604" s="34">
        <f t="shared" si="142"/>
        <v>4.2815249266860977E-3</v>
      </c>
      <c r="F4604" s="77"/>
    </row>
    <row r="4605" spans="1:6" x14ac:dyDescent="0.3">
      <c r="A4605" s="3">
        <v>42635</v>
      </c>
      <c r="B4605" s="4">
        <v>8934.9003909999992</v>
      </c>
      <c r="C4605" s="5">
        <f t="shared" si="143"/>
        <v>2.0140479648341536E-2</v>
      </c>
      <c r="D4605" s="57">
        <v>347.86</v>
      </c>
      <c r="E4605" s="34">
        <f t="shared" si="142"/>
        <v>1.576826490685046E-2</v>
      </c>
      <c r="F4605" s="77"/>
    </row>
    <row r="4606" spans="1:6" x14ac:dyDescent="0.3">
      <c r="A4606" s="3">
        <v>42636</v>
      </c>
      <c r="B4606" s="4">
        <v>8823.5996090000008</v>
      </c>
      <c r="C4606" s="5">
        <f t="shared" si="143"/>
        <v>-1.2456857617809569E-2</v>
      </c>
      <c r="D4606" s="57">
        <v>345.34</v>
      </c>
      <c r="E4606" s="34">
        <f t="shared" si="142"/>
        <v>-7.2442936813661429E-3</v>
      </c>
      <c r="F4606" s="77"/>
    </row>
    <row r="4607" spans="1:6" x14ac:dyDescent="0.3">
      <c r="A4607" s="3">
        <v>42639</v>
      </c>
      <c r="B4607" s="4">
        <v>8711.4003909999992</v>
      </c>
      <c r="C4607" s="5">
        <f t="shared" si="143"/>
        <v>-1.2715810210331746E-2</v>
      </c>
      <c r="D4607" s="57">
        <v>340</v>
      </c>
      <c r="E4607" s="34">
        <f t="shared" si="142"/>
        <v>-1.5463021949383093E-2</v>
      </c>
      <c r="F4607" s="77"/>
    </row>
    <row r="4608" spans="1:6" x14ac:dyDescent="0.3">
      <c r="A4608" s="3">
        <v>42640</v>
      </c>
      <c r="B4608" s="4">
        <v>8688.2001949999994</v>
      </c>
      <c r="C4608" s="5">
        <f t="shared" si="143"/>
        <v>-2.6631993661970776E-3</v>
      </c>
      <c r="D4608" s="57">
        <v>340.19</v>
      </c>
      <c r="E4608" s="34">
        <f t="shared" si="142"/>
        <v>5.5882352941183377E-4</v>
      </c>
      <c r="F4608" s="77"/>
    </row>
    <row r="4609" spans="1:6" x14ac:dyDescent="0.3">
      <c r="A4609" s="3">
        <v>42641</v>
      </c>
      <c r="B4609" s="4">
        <v>8740.4003909999992</v>
      </c>
      <c r="C4609" s="5">
        <f t="shared" si="143"/>
        <v>6.0081714081634541E-3</v>
      </c>
      <c r="D4609" s="57">
        <v>342.57</v>
      </c>
      <c r="E4609" s="34">
        <f t="shared" si="142"/>
        <v>6.996090420059442E-3</v>
      </c>
      <c r="F4609" s="77"/>
    </row>
    <row r="4610" spans="1:6" x14ac:dyDescent="0.3">
      <c r="A4610" s="3">
        <v>42642</v>
      </c>
      <c r="B4610" s="4">
        <v>8796.2998050000006</v>
      </c>
      <c r="C4610" s="5">
        <f t="shared" si="143"/>
        <v>6.3955209715060857E-3</v>
      </c>
      <c r="D4610" s="57">
        <v>342.72</v>
      </c>
      <c r="E4610" s="34">
        <f t="shared" ref="E4610:E4673" si="144">D4610/D4609-1</f>
        <v>4.3786671337264771E-4</v>
      </c>
      <c r="F4610" s="77"/>
    </row>
    <row r="4611" spans="1:6" x14ac:dyDescent="0.3">
      <c r="A4611" s="3">
        <v>42643</v>
      </c>
      <c r="B4611" s="4">
        <v>8779.4003909999992</v>
      </c>
      <c r="C4611" s="5">
        <f t="shared" ref="C4611:C4674" si="145">B4611/B4610-1</f>
        <v>-1.9211957726128492E-3</v>
      </c>
      <c r="D4611" s="57">
        <v>342.92</v>
      </c>
      <c r="E4611" s="34">
        <f t="shared" si="144"/>
        <v>5.835667600373462E-4</v>
      </c>
      <c r="F4611" s="77"/>
    </row>
    <row r="4612" spans="1:6" x14ac:dyDescent="0.3">
      <c r="A4612" s="3">
        <v>42646</v>
      </c>
      <c r="B4612" s="4">
        <v>8751.5996090000008</v>
      </c>
      <c r="C4612" s="5">
        <f t="shared" si="145"/>
        <v>-3.1665923368181526E-3</v>
      </c>
      <c r="D4612" s="57">
        <v>343.23</v>
      </c>
      <c r="E4612" s="34">
        <f t="shared" si="144"/>
        <v>9.0400093316223007E-4</v>
      </c>
      <c r="F4612" s="77"/>
    </row>
    <row r="4613" spans="1:6" x14ac:dyDescent="0.3">
      <c r="A4613" s="3">
        <v>42647</v>
      </c>
      <c r="B4613" s="4">
        <v>8769</v>
      </c>
      <c r="C4613" s="5">
        <f t="shared" si="145"/>
        <v>1.9882526369356945E-3</v>
      </c>
      <c r="D4613" s="57">
        <v>346.1</v>
      </c>
      <c r="E4613" s="34">
        <f t="shared" si="144"/>
        <v>8.3617399411473059E-3</v>
      </c>
      <c r="F4613" s="77"/>
    </row>
    <row r="4614" spans="1:6" x14ac:dyDescent="0.3">
      <c r="A4614" s="3">
        <v>42648</v>
      </c>
      <c r="B4614" s="4">
        <v>8778.2998050000006</v>
      </c>
      <c r="C4614" s="5">
        <f t="shared" si="145"/>
        <v>1.0605319876839658E-3</v>
      </c>
      <c r="D4614" s="57">
        <v>344.2</v>
      </c>
      <c r="E4614" s="34">
        <f t="shared" si="144"/>
        <v>-5.489742848887702E-3</v>
      </c>
      <c r="F4614" s="77"/>
    </row>
    <row r="4615" spans="1:6" x14ac:dyDescent="0.3">
      <c r="A4615" s="3">
        <v>42649</v>
      </c>
      <c r="B4615" s="4">
        <v>8757.4003909999992</v>
      </c>
      <c r="C4615" s="5">
        <f t="shared" si="145"/>
        <v>-2.3808043088363595E-3</v>
      </c>
      <c r="D4615" s="57">
        <v>342.82</v>
      </c>
      <c r="E4615" s="34">
        <f t="shared" si="144"/>
        <v>-4.009296920395089E-3</v>
      </c>
      <c r="F4615" s="77"/>
    </row>
    <row r="4616" spans="1:6" x14ac:dyDescent="0.3">
      <c r="A4616" s="3">
        <v>42650</v>
      </c>
      <c r="B4616" s="4">
        <v>8624.2998050000006</v>
      </c>
      <c r="C4616" s="5">
        <f t="shared" si="145"/>
        <v>-1.5198641155745984E-2</v>
      </c>
      <c r="D4616" s="57">
        <v>339.64</v>
      </c>
      <c r="E4616" s="34">
        <f t="shared" si="144"/>
        <v>-9.276004900530932E-3</v>
      </c>
      <c r="F4616" s="77"/>
    </row>
    <row r="4617" spans="1:6" x14ac:dyDescent="0.3">
      <c r="A4617" s="3">
        <v>42653</v>
      </c>
      <c r="B4617" s="4">
        <v>8701.5</v>
      </c>
      <c r="C4617" s="5">
        <f t="shared" si="145"/>
        <v>8.9514739451941328E-3</v>
      </c>
      <c r="D4617" s="57">
        <v>341.98</v>
      </c>
      <c r="E4617" s="34">
        <f t="shared" si="144"/>
        <v>6.8896478624427271E-3</v>
      </c>
      <c r="F4617" s="77"/>
    </row>
    <row r="4618" spans="1:6" x14ac:dyDescent="0.3">
      <c r="A4618" s="3">
        <v>42654</v>
      </c>
      <c r="B4618" s="4">
        <v>8693.2001949999994</v>
      </c>
      <c r="C4618" s="5">
        <f t="shared" si="145"/>
        <v>-9.5383612020927266E-4</v>
      </c>
      <c r="D4618" s="57">
        <v>340.17</v>
      </c>
      <c r="E4618" s="34">
        <f t="shared" si="144"/>
        <v>-5.29270717585828E-3</v>
      </c>
      <c r="F4618" s="77"/>
    </row>
    <row r="4619" spans="1:6" x14ac:dyDescent="0.3">
      <c r="A4619" s="3">
        <v>42655</v>
      </c>
      <c r="B4619" s="4">
        <v>8686.5</v>
      </c>
      <c r="C4619" s="5">
        <f t="shared" si="145"/>
        <v>-7.7073975632735436E-4</v>
      </c>
      <c r="D4619" s="57">
        <v>338.56</v>
      </c>
      <c r="E4619" s="34">
        <f t="shared" si="144"/>
        <v>-4.7329276538201626E-3</v>
      </c>
      <c r="F4619" s="77"/>
    </row>
    <row r="4620" spans="1:6" x14ac:dyDescent="0.3">
      <c r="A4620" s="3">
        <v>42656</v>
      </c>
      <c r="B4620" s="4">
        <v>8608.7001949999994</v>
      </c>
      <c r="C4620" s="5">
        <f t="shared" si="145"/>
        <v>-8.9564041904104386E-3</v>
      </c>
      <c r="D4620" s="57">
        <v>335.62</v>
      </c>
      <c r="E4620" s="34">
        <f t="shared" si="144"/>
        <v>-8.6838374291114961E-3</v>
      </c>
      <c r="F4620" s="77"/>
    </row>
    <row r="4621" spans="1:6" x14ac:dyDescent="0.3">
      <c r="A4621" s="3">
        <v>42657</v>
      </c>
      <c r="B4621" s="4">
        <v>8767.9003909999992</v>
      </c>
      <c r="C4621" s="5">
        <f t="shared" si="145"/>
        <v>1.8492942301842952E-2</v>
      </c>
      <c r="D4621" s="57">
        <v>339.95</v>
      </c>
      <c r="E4621" s="34">
        <f t="shared" si="144"/>
        <v>1.290149573922883E-2</v>
      </c>
      <c r="F4621" s="77"/>
    </row>
    <row r="4622" spans="1:6" x14ac:dyDescent="0.3">
      <c r="A4622" s="3">
        <v>42660</v>
      </c>
      <c r="B4622" s="4">
        <v>8740.7001949999994</v>
      </c>
      <c r="C4622" s="5">
        <f t="shared" si="145"/>
        <v>-3.1022473781658899E-3</v>
      </c>
      <c r="D4622" s="57">
        <v>337.42</v>
      </c>
      <c r="E4622" s="34">
        <f t="shared" si="144"/>
        <v>-7.442270922194405E-3</v>
      </c>
      <c r="F4622" s="77"/>
    </row>
    <row r="4623" spans="1:6" x14ac:dyDescent="0.3">
      <c r="A4623" s="3">
        <v>42661</v>
      </c>
      <c r="B4623" s="4">
        <v>8865.2998050000006</v>
      </c>
      <c r="C4623" s="5">
        <f t="shared" si="145"/>
        <v>1.4255106252388794E-2</v>
      </c>
      <c r="D4623" s="57">
        <v>342.48</v>
      </c>
      <c r="E4623" s="34">
        <f t="shared" si="144"/>
        <v>1.4996147234900059E-2</v>
      </c>
      <c r="F4623" s="77"/>
    </row>
    <row r="4624" spans="1:6" x14ac:dyDescent="0.3">
      <c r="A4624" s="3">
        <v>42662</v>
      </c>
      <c r="B4624" s="4">
        <v>8950.0996090000008</v>
      </c>
      <c r="C4624" s="5">
        <f t="shared" si="145"/>
        <v>9.5653622398843563E-3</v>
      </c>
      <c r="D4624" s="57">
        <v>343.64</v>
      </c>
      <c r="E4624" s="34">
        <f t="shared" si="144"/>
        <v>3.3870590983413607E-3</v>
      </c>
      <c r="F4624" s="77"/>
    </row>
    <row r="4625" spans="1:6" x14ac:dyDescent="0.3">
      <c r="A4625" s="3">
        <v>42663</v>
      </c>
      <c r="B4625" s="4">
        <v>9061.2001949999994</v>
      </c>
      <c r="C4625" s="5">
        <f t="shared" si="145"/>
        <v>1.2413335141910453E-2</v>
      </c>
      <c r="D4625" s="57">
        <v>344.29</v>
      </c>
      <c r="E4625" s="34">
        <f t="shared" si="144"/>
        <v>1.8915143755093844E-3</v>
      </c>
      <c r="F4625" s="77"/>
    </row>
    <row r="4626" spans="1:6" x14ac:dyDescent="0.3">
      <c r="A4626" s="3">
        <v>42664</v>
      </c>
      <c r="B4626" s="4">
        <v>9100.4003909999992</v>
      </c>
      <c r="C4626" s="5">
        <f t="shared" si="145"/>
        <v>4.3261593559791311E-3</v>
      </c>
      <c r="D4626" s="57">
        <v>344.29</v>
      </c>
      <c r="E4626" s="34">
        <f t="shared" si="144"/>
        <v>0</v>
      </c>
      <c r="F4626" s="77"/>
    </row>
    <row r="4627" spans="1:6" x14ac:dyDescent="0.3">
      <c r="A4627" s="3">
        <v>42667</v>
      </c>
      <c r="B4627" s="4">
        <v>9216.2001949999994</v>
      </c>
      <c r="C4627" s="5">
        <f t="shared" si="145"/>
        <v>1.2724693312892388E-2</v>
      </c>
      <c r="D4627" s="57">
        <v>344.26</v>
      </c>
      <c r="E4627" s="34">
        <f t="shared" si="144"/>
        <v>-8.7135844782149086E-5</v>
      </c>
      <c r="F4627" s="77"/>
    </row>
    <row r="4628" spans="1:6" x14ac:dyDescent="0.3">
      <c r="A4628" s="3">
        <v>42668</v>
      </c>
      <c r="B4628" s="4">
        <v>9139.7001949999994</v>
      </c>
      <c r="C4628" s="5">
        <f t="shared" si="145"/>
        <v>-8.3006009397997849E-3</v>
      </c>
      <c r="D4628" s="57">
        <v>343.07</v>
      </c>
      <c r="E4628" s="34">
        <f t="shared" si="144"/>
        <v>-3.4566897112647821E-3</v>
      </c>
      <c r="F4628" s="77"/>
    </row>
    <row r="4629" spans="1:6" x14ac:dyDescent="0.3">
      <c r="A4629" s="3">
        <v>42669</v>
      </c>
      <c r="B4629" s="4">
        <v>9173.2998050000006</v>
      </c>
      <c r="C4629" s="5">
        <f t="shared" si="145"/>
        <v>3.6762267123797709E-3</v>
      </c>
      <c r="D4629" s="57">
        <v>341.76</v>
      </c>
      <c r="E4629" s="34">
        <f t="shared" si="144"/>
        <v>-3.8184627044043351E-3</v>
      </c>
      <c r="F4629" s="77"/>
    </row>
    <row r="4630" spans="1:6" x14ac:dyDescent="0.3">
      <c r="A4630" s="3">
        <v>42670</v>
      </c>
      <c r="B4630" s="4">
        <v>9197.2001949999994</v>
      </c>
      <c r="C4630" s="5">
        <f t="shared" si="145"/>
        <v>2.6054299443012408E-3</v>
      </c>
      <c r="D4630" s="57">
        <v>341.71</v>
      </c>
      <c r="E4630" s="34">
        <f t="shared" si="144"/>
        <v>-1.4630149812733251E-4</v>
      </c>
      <c r="F4630" s="77"/>
    </row>
    <row r="4631" spans="1:6" x14ac:dyDescent="0.3">
      <c r="A4631" s="3">
        <v>42671</v>
      </c>
      <c r="B4631" s="4">
        <v>9201.2998050000006</v>
      </c>
      <c r="C4631" s="5">
        <f t="shared" si="145"/>
        <v>4.4574543481501472E-4</v>
      </c>
      <c r="D4631" s="57">
        <v>340.8</v>
      </c>
      <c r="E4631" s="34">
        <f t="shared" si="144"/>
        <v>-2.6630768780544489E-3</v>
      </c>
      <c r="F4631" s="77"/>
    </row>
    <row r="4632" spans="1:6" x14ac:dyDescent="0.3">
      <c r="A4632" s="3">
        <v>42674</v>
      </c>
      <c r="B4632" s="4">
        <v>9143.2998050000006</v>
      </c>
      <c r="C4632" s="5">
        <f t="shared" si="145"/>
        <v>-6.3034572537765676E-3</v>
      </c>
      <c r="D4632" s="57">
        <v>338.97</v>
      </c>
      <c r="E4632" s="34">
        <f t="shared" si="144"/>
        <v>-5.3697183098591061E-3</v>
      </c>
      <c r="F4632" s="77"/>
    </row>
    <row r="4633" spans="1:6" x14ac:dyDescent="0.3">
      <c r="A4633" s="3">
        <v>42675</v>
      </c>
      <c r="B4633" s="4">
        <v>9040.7001949999994</v>
      </c>
      <c r="C4633" s="5">
        <f t="shared" si="145"/>
        <v>-1.1221289051890682E-2</v>
      </c>
      <c r="D4633" s="57">
        <v>335.33</v>
      </c>
      <c r="E4633" s="34">
        <f t="shared" si="144"/>
        <v>-1.0738413428917126E-2</v>
      </c>
      <c r="F4633" s="77"/>
    </row>
    <row r="4634" spans="1:6" x14ac:dyDescent="0.3">
      <c r="A4634" s="3">
        <v>42676</v>
      </c>
      <c r="B4634" s="4">
        <v>8873.4003909999992</v>
      </c>
      <c r="C4634" s="5">
        <f t="shared" si="145"/>
        <v>-1.8505182164156531E-2</v>
      </c>
      <c r="D4634" s="57">
        <v>331.55</v>
      </c>
      <c r="E4634" s="34">
        <f t="shared" si="144"/>
        <v>-1.1272477857632746E-2</v>
      </c>
      <c r="F4634" s="77"/>
    </row>
    <row r="4635" spans="1:6" x14ac:dyDescent="0.3">
      <c r="A4635" s="3">
        <v>42677</v>
      </c>
      <c r="B4635" s="4">
        <v>8879.9003909999992</v>
      </c>
      <c r="C4635" s="5">
        <f t="shared" si="145"/>
        <v>7.3252639502130457E-4</v>
      </c>
      <c r="D4635" s="57">
        <v>331.56</v>
      </c>
      <c r="E4635" s="34">
        <f t="shared" si="144"/>
        <v>3.0161363293590426E-5</v>
      </c>
      <c r="F4635" s="77"/>
    </row>
    <row r="4636" spans="1:6" x14ac:dyDescent="0.3">
      <c r="A4636" s="3">
        <v>42678</v>
      </c>
      <c r="B4636" s="4">
        <v>8791.5996090000008</v>
      </c>
      <c r="C4636" s="5">
        <f t="shared" si="145"/>
        <v>-9.9438932996921414E-3</v>
      </c>
      <c r="D4636" s="57">
        <v>328.8</v>
      </c>
      <c r="E4636" s="34">
        <f t="shared" si="144"/>
        <v>-8.3242851972493703E-3</v>
      </c>
      <c r="F4636" s="77"/>
    </row>
    <row r="4637" spans="1:6" x14ac:dyDescent="0.3">
      <c r="A4637" s="3">
        <v>42681</v>
      </c>
      <c r="B4637" s="4">
        <v>8918.7998050000006</v>
      </c>
      <c r="C4637" s="5">
        <f t="shared" si="145"/>
        <v>1.446837909562948E-2</v>
      </c>
      <c r="D4637" s="57">
        <v>333.84</v>
      </c>
      <c r="E4637" s="34">
        <f t="shared" si="144"/>
        <v>1.5328467153284508E-2</v>
      </c>
      <c r="F4637" s="77"/>
    </row>
    <row r="4638" spans="1:6" x14ac:dyDescent="0.3">
      <c r="A4638" s="3">
        <v>42682</v>
      </c>
      <c r="B4638" s="4">
        <v>8937</v>
      </c>
      <c r="C4638" s="5">
        <f t="shared" si="145"/>
        <v>2.0406551775942194E-3</v>
      </c>
      <c r="D4638" s="57">
        <v>334.91</v>
      </c>
      <c r="E4638" s="34">
        <f t="shared" si="144"/>
        <v>3.2051282051284158E-3</v>
      </c>
      <c r="F4638" s="77"/>
    </row>
    <row r="4639" spans="1:6" x14ac:dyDescent="0.3">
      <c r="A4639" s="3">
        <v>42683</v>
      </c>
      <c r="B4639" s="4">
        <v>8901.5</v>
      </c>
      <c r="C4639" s="5">
        <f t="shared" si="145"/>
        <v>-3.9722501958151524E-3</v>
      </c>
      <c r="D4639" s="57">
        <v>339.81</v>
      </c>
      <c r="E4639" s="34">
        <f t="shared" si="144"/>
        <v>1.4630796333343188E-2</v>
      </c>
      <c r="F4639" s="77"/>
    </row>
    <row r="4640" spans="1:6" x14ac:dyDescent="0.3">
      <c r="A4640" s="3">
        <v>42684</v>
      </c>
      <c r="B4640" s="4">
        <v>8756.7998050000006</v>
      </c>
      <c r="C4640" s="5">
        <f t="shared" si="145"/>
        <v>-1.6255709150143183E-2</v>
      </c>
      <c r="D4640" s="57">
        <v>338.88</v>
      </c>
      <c r="E4640" s="34">
        <f t="shared" si="144"/>
        <v>-2.7368235190253776E-3</v>
      </c>
      <c r="F4640" s="77"/>
    </row>
    <row r="4641" spans="1:6" x14ac:dyDescent="0.3">
      <c r="A4641" s="3">
        <v>42685</v>
      </c>
      <c r="B4641" s="4">
        <v>8639.2001949999994</v>
      </c>
      <c r="C4641" s="5">
        <f t="shared" si="145"/>
        <v>-1.3429519073035467E-2</v>
      </c>
      <c r="D4641" s="57">
        <v>337.5</v>
      </c>
      <c r="E4641" s="34">
        <f t="shared" si="144"/>
        <v>-4.0722379603399528E-3</v>
      </c>
      <c r="F4641" s="77"/>
    </row>
    <row r="4642" spans="1:6" x14ac:dyDescent="0.3">
      <c r="A4642" s="3">
        <v>42688</v>
      </c>
      <c r="B4642" s="4">
        <v>8658.2001949999994</v>
      </c>
      <c r="C4642" s="5">
        <f t="shared" si="145"/>
        <v>2.1992776612580478E-3</v>
      </c>
      <c r="D4642" s="57">
        <v>338.23</v>
      </c>
      <c r="E4642" s="34">
        <f t="shared" si="144"/>
        <v>2.1629629629629221E-3</v>
      </c>
      <c r="F4642" s="77"/>
    </row>
    <row r="4643" spans="1:6" x14ac:dyDescent="0.3">
      <c r="A4643" s="3">
        <v>42689</v>
      </c>
      <c r="B4643" s="4">
        <v>8687.0996090000008</v>
      </c>
      <c r="C4643" s="5">
        <f t="shared" si="145"/>
        <v>3.337808476256976E-3</v>
      </c>
      <c r="D4643" s="57">
        <v>339.16</v>
      </c>
      <c r="E4643" s="34">
        <f t="shared" si="144"/>
        <v>2.7496082547380229E-3</v>
      </c>
      <c r="F4643" s="77"/>
    </row>
    <row r="4644" spans="1:6" x14ac:dyDescent="0.3">
      <c r="A4644" s="3">
        <v>42690</v>
      </c>
      <c r="B4644" s="4">
        <v>8638.5</v>
      </c>
      <c r="C4644" s="5">
        <f t="shared" si="145"/>
        <v>-5.5944574354426235E-3</v>
      </c>
      <c r="D4644" s="57">
        <v>338.47</v>
      </c>
      <c r="E4644" s="34">
        <f t="shared" si="144"/>
        <v>-2.0344380233517922E-3</v>
      </c>
      <c r="F4644" s="77"/>
    </row>
    <row r="4645" spans="1:6" x14ac:dyDescent="0.3">
      <c r="A4645" s="3">
        <v>42691</v>
      </c>
      <c r="B4645" s="4">
        <v>8718</v>
      </c>
      <c r="C4645" s="5">
        <f t="shared" si="145"/>
        <v>9.2029866296232665E-3</v>
      </c>
      <c r="D4645" s="57">
        <v>340.6</v>
      </c>
      <c r="E4645" s="34">
        <f t="shared" si="144"/>
        <v>6.2930244925694101E-3</v>
      </c>
      <c r="F4645" s="77"/>
    </row>
    <row r="4646" spans="1:6" x14ac:dyDescent="0.3">
      <c r="A4646" s="3">
        <v>42692</v>
      </c>
      <c r="B4646" s="4">
        <v>8622.9003909999992</v>
      </c>
      <c r="C4646" s="5">
        <f t="shared" si="145"/>
        <v>-1.0908420394585949E-2</v>
      </c>
      <c r="D4646" s="57">
        <v>339.39</v>
      </c>
      <c r="E4646" s="34">
        <f t="shared" si="144"/>
        <v>-3.5525543159131701E-3</v>
      </c>
      <c r="F4646" s="77"/>
    </row>
    <row r="4647" spans="1:6" x14ac:dyDescent="0.3">
      <c r="A4647" s="3">
        <v>42695</v>
      </c>
      <c r="B4647" s="4">
        <v>8614.5996090000008</v>
      </c>
      <c r="C4647" s="5">
        <f t="shared" si="145"/>
        <v>-9.6264384645594614E-4</v>
      </c>
      <c r="D4647" s="57">
        <v>340.23</v>
      </c>
      <c r="E4647" s="34">
        <f t="shared" si="144"/>
        <v>2.4750287280121963E-3</v>
      </c>
      <c r="F4647" s="77"/>
    </row>
    <row r="4648" spans="1:6" x14ac:dyDescent="0.3">
      <c r="A4648" s="3">
        <v>42696</v>
      </c>
      <c r="B4648" s="4">
        <v>8651.5</v>
      </c>
      <c r="C4648" s="5">
        <f t="shared" si="145"/>
        <v>4.2834713944741587E-3</v>
      </c>
      <c r="D4648" s="57">
        <v>341.02</v>
      </c>
      <c r="E4648" s="34">
        <f t="shared" si="144"/>
        <v>2.3219586750138355E-3</v>
      </c>
      <c r="F4648" s="77"/>
    </row>
    <row r="4649" spans="1:6" x14ac:dyDescent="0.3">
      <c r="A4649" s="3">
        <v>42697</v>
      </c>
      <c r="B4649" s="4">
        <v>8627.5</v>
      </c>
      <c r="C4649" s="5">
        <f t="shared" si="145"/>
        <v>-2.77408541871349E-3</v>
      </c>
      <c r="D4649" s="57">
        <v>340.77</v>
      </c>
      <c r="E4649" s="34">
        <f t="shared" si="144"/>
        <v>-7.3309483314765167E-4</v>
      </c>
      <c r="F4649" s="77"/>
    </row>
    <row r="4650" spans="1:6" x14ac:dyDescent="0.3">
      <c r="A4650" s="3">
        <v>42698</v>
      </c>
      <c r="B4650" s="4">
        <v>8657.2001949999994</v>
      </c>
      <c r="C4650" s="5">
        <f t="shared" si="145"/>
        <v>3.44250304259619E-3</v>
      </c>
      <c r="D4650" s="57">
        <v>341.84</v>
      </c>
      <c r="E4650" s="34">
        <f t="shared" si="144"/>
        <v>3.1399477653548669E-3</v>
      </c>
      <c r="F4650" s="77"/>
    </row>
    <row r="4651" spans="1:6" x14ac:dyDescent="0.3">
      <c r="A4651" s="3">
        <v>42699</v>
      </c>
      <c r="B4651" s="4">
        <v>8674.4003909999992</v>
      </c>
      <c r="C4651" s="5">
        <f t="shared" si="145"/>
        <v>1.9868081611342792E-3</v>
      </c>
      <c r="D4651" s="57">
        <v>342.45</v>
      </c>
      <c r="E4651" s="34">
        <f t="shared" si="144"/>
        <v>1.784460566346846E-3</v>
      </c>
      <c r="F4651" s="77"/>
    </row>
    <row r="4652" spans="1:6" x14ac:dyDescent="0.3">
      <c r="A4652" s="3">
        <v>42702</v>
      </c>
      <c r="B4652" s="4">
        <v>8619.2998050000006</v>
      </c>
      <c r="C4652" s="5">
        <f t="shared" si="145"/>
        <v>-6.3520916162882468E-3</v>
      </c>
      <c r="D4652" s="57">
        <v>339.83</v>
      </c>
      <c r="E4652" s="34">
        <f t="shared" si="144"/>
        <v>-7.650751934588973E-3</v>
      </c>
      <c r="F4652" s="77"/>
    </row>
    <row r="4653" spans="1:6" x14ac:dyDescent="0.3">
      <c r="A4653" s="3">
        <v>42703</v>
      </c>
      <c r="B4653" s="4">
        <v>8667</v>
      </c>
      <c r="C4653" s="5">
        <f t="shared" si="145"/>
        <v>5.5341148444945087E-3</v>
      </c>
      <c r="D4653" s="57">
        <v>340.95</v>
      </c>
      <c r="E4653" s="34">
        <f t="shared" si="144"/>
        <v>3.295765529823802E-3</v>
      </c>
      <c r="F4653" s="77"/>
    </row>
    <row r="4654" spans="1:6" x14ac:dyDescent="0.3">
      <c r="A4654" s="3">
        <v>42704</v>
      </c>
      <c r="B4654" s="4">
        <v>8688.2001949999994</v>
      </c>
      <c r="C4654" s="5">
        <f t="shared" si="145"/>
        <v>2.4460822660665738E-3</v>
      </c>
      <c r="D4654" s="57">
        <v>341.99</v>
      </c>
      <c r="E4654" s="34">
        <f t="shared" si="144"/>
        <v>3.0503006305910851E-3</v>
      </c>
      <c r="F4654" s="77"/>
    </row>
    <row r="4655" spans="1:6" x14ac:dyDescent="0.3">
      <c r="A4655" s="3">
        <v>42705</v>
      </c>
      <c r="B4655" s="4">
        <v>8669.2001949999994</v>
      </c>
      <c r="C4655" s="5">
        <f t="shared" si="145"/>
        <v>-2.1868741020648619E-3</v>
      </c>
      <c r="D4655" s="57">
        <v>340.86</v>
      </c>
      <c r="E4655" s="34">
        <f t="shared" si="144"/>
        <v>-3.3041901809994778E-3</v>
      </c>
      <c r="F4655" s="77"/>
    </row>
    <row r="4656" spans="1:6" x14ac:dyDescent="0.3">
      <c r="A4656" s="3">
        <v>42706</v>
      </c>
      <c r="B4656" s="4">
        <v>8607.0996090000008</v>
      </c>
      <c r="C4656" s="5">
        <f t="shared" si="145"/>
        <v>-7.163358164899214E-3</v>
      </c>
      <c r="D4656" s="57">
        <v>339.36</v>
      </c>
      <c r="E4656" s="34">
        <f t="shared" si="144"/>
        <v>-4.4006336912515431E-3</v>
      </c>
      <c r="F4656" s="77"/>
    </row>
    <row r="4657" spans="1:6" x14ac:dyDescent="0.3">
      <c r="A4657" s="3">
        <v>42709</v>
      </c>
      <c r="B4657" s="4">
        <v>8664.7001949999994</v>
      </c>
      <c r="C4657" s="5">
        <f t="shared" si="145"/>
        <v>6.6922178918167319E-3</v>
      </c>
      <c r="D4657" s="57">
        <v>341.27</v>
      </c>
      <c r="E4657" s="34">
        <f t="shared" si="144"/>
        <v>5.6282413955679456E-3</v>
      </c>
      <c r="F4657" s="77"/>
    </row>
    <row r="4658" spans="1:6" x14ac:dyDescent="0.3">
      <c r="A4658" s="3">
        <v>42710</v>
      </c>
      <c r="B4658" s="4">
        <v>8893.2998050000006</v>
      </c>
      <c r="C4658" s="5">
        <f t="shared" si="145"/>
        <v>2.6382864364068226E-2</v>
      </c>
      <c r="D4658" s="57">
        <v>344.57</v>
      </c>
      <c r="E4658" s="34">
        <f t="shared" si="144"/>
        <v>9.669762944296334E-3</v>
      </c>
      <c r="F4658" s="77"/>
    </row>
    <row r="4659" spans="1:6" x14ac:dyDescent="0.3">
      <c r="A4659" s="3">
        <v>42711</v>
      </c>
      <c r="B4659" s="4">
        <v>8960.4003909999992</v>
      </c>
      <c r="C4659" s="5">
        <f t="shared" si="145"/>
        <v>7.5450718486149704E-3</v>
      </c>
      <c r="D4659" s="57">
        <v>347.7</v>
      </c>
      <c r="E4659" s="34">
        <f t="shared" si="144"/>
        <v>9.0837855878340701E-3</v>
      </c>
      <c r="F4659" s="77"/>
    </row>
    <row r="4660" spans="1:6" x14ac:dyDescent="0.3">
      <c r="A4660" s="3">
        <v>42712</v>
      </c>
      <c r="B4660" s="4">
        <v>9145.4003909999992</v>
      </c>
      <c r="C4660" s="5">
        <f t="shared" si="145"/>
        <v>2.0646398813362943E-2</v>
      </c>
      <c r="D4660" s="57">
        <v>351.96</v>
      </c>
      <c r="E4660" s="34">
        <f t="shared" si="144"/>
        <v>1.2251941328731641E-2</v>
      </c>
      <c r="F4660" s="77"/>
    </row>
    <row r="4661" spans="1:6" x14ac:dyDescent="0.3">
      <c r="A4661" s="3">
        <v>42713</v>
      </c>
      <c r="B4661" s="4">
        <v>9169.5996090000008</v>
      </c>
      <c r="C4661" s="5">
        <f t="shared" si="145"/>
        <v>2.6460534219820975E-3</v>
      </c>
      <c r="D4661" s="57">
        <v>355.38</v>
      </c>
      <c r="E4661" s="34">
        <f t="shared" si="144"/>
        <v>9.7170132969655043E-3</v>
      </c>
      <c r="F4661" s="77"/>
    </row>
    <row r="4662" spans="1:6" x14ac:dyDescent="0.3">
      <c r="A4662" s="3">
        <v>42716</v>
      </c>
      <c r="B4662" s="4">
        <v>9186.4003909999992</v>
      </c>
      <c r="C4662" s="5">
        <f t="shared" si="145"/>
        <v>1.8322263475396561E-3</v>
      </c>
      <c r="D4662" s="57">
        <v>353.74</v>
      </c>
      <c r="E4662" s="34">
        <f t="shared" si="144"/>
        <v>-4.6147785469075053E-3</v>
      </c>
      <c r="F4662" s="77"/>
    </row>
    <row r="4663" spans="1:6" x14ac:dyDescent="0.3">
      <c r="A4663" s="3">
        <v>42717</v>
      </c>
      <c r="B4663" s="4">
        <v>9331.2998050000006</v>
      </c>
      <c r="C4663" s="5">
        <f t="shared" si="145"/>
        <v>1.5773252616112954E-2</v>
      </c>
      <c r="D4663" s="57">
        <v>357.5</v>
      </c>
      <c r="E4663" s="34">
        <f t="shared" si="144"/>
        <v>1.0629275739243438E-2</v>
      </c>
      <c r="F4663" s="77"/>
    </row>
    <row r="4664" spans="1:6" x14ac:dyDescent="0.3">
      <c r="A4664" s="3">
        <v>42718</v>
      </c>
      <c r="B4664" s="4">
        <v>9218.4003909999992</v>
      </c>
      <c r="C4664" s="5">
        <f t="shared" si="145"/>
        <v>-1.2099001892480921E-2</v>
      </c>
      <c r="D4664" s="57">
        <v>355.72</v>
      </c>
      <c r="E4664" s="34">
        <f t="shared" si="144"/>
        <v>-4.9790209790209206E-3</v>
      </c>
      <c r="F4664" s="77"/>
    </row>
    <row r="4665" spans="1:6" x14ac:dyDescent="0.3">
      <c r="A4665" s="3">
        <v>42719</v>
      </c>
      <c r="B4665" s="4">
        <v>9340.7998050000006</v>
      </c>
      <c r="C4665" s="5">
        <f t="shared" si="145"/>
        <v>1.327772810991168E-2</v>
      </c>
      <c r="D4665" s="57">
        <v>358.79</v>
      </c>
      <c r="E4665" s="34">
        <f t="shared" si="144"/>
        <v>8.630383447655543E-3</v>
      </c>
      <c r="F4665" s="77"/>
    </row>
    <row r="4666" spans="1:6" x14ac:dyDescent="0.3">
      <c r="A4666" s="3">
        <v>42720</v>
      </c>
      <c r="B4666" s="4">
        <v>9412.7998050000006</v>
      </c>
      <c r="C4666" s="5">
        <f t="shared" si="145"/>
        <v>7.7081193798265168E-3</v>
      </c>
      <c r="D4666" s="57">
        <v>360.02</v>
      </c>
      <c r="E4666" s="34">
        <f t="shared" si="144"/>
        <v>3.4281891914489382E-3</v>
      </c>
      <c r="F4666" s="77"/>
    </row>
    <row r="4667" spans="1:6" x14ac:dyDescent="0.3">
      <c r="A4667" s="3">
        <v>42723</v>
      </c>
      <c r="B4667" s="4">
        <v>9336.7001949999994</v>
      </c>
      <c r="C4667" s="5">
        <f t="shared" si="145"/>
        <v>-8.0846944136193644E-3</v>
      </c>
      <c r="D4667" s="57">
        <v>359.59</v>
      </c>
      <c r="E4667" s="34">
        <f t="shared" si="144"/>
        <v>-1.1943780901061407E-3</v>
      </c>
      <c r="F4667" s="77"/>
    </row>
    <row r="4668" spans="1:6" x14ac:dyDescent="0.3">
      <c r="A4668" s="3">
        <v>42724</v>
      </c>
      <c r="B4668" s="4">
        <v>9407.9003909999992</v>
      </c>
      <c r="C4668" s="5">
        <f t="shared" si="145"/>
        <v>7.6258415192691498E-3</v>
      </c>
      <c r="D4668" s="57">
        <v>361.32</v>
      </c>
      <c r="E4668" s="34">
        <f t="shared" si="144"/>
        <v>4.8110347896215266E-3</v>
      </c>
      <c r="F4668" s="77"/>
    </row>
    <row r="4669" spans="1:6" x14ac:dyDescent="0.3">
      <c r="A4669" s="3">
        <v>42725</v>
      </c>
      <c r="B4669" s="4">
        <v>9371.7001949999994</v>
      </c>
      <c r="C4669" s="5">
        <f t="shared" si="145"/>
        <v>-3.8478506888349751E-3</v>
      </c>
      <c r="D4669" s="57">
        <v>360.56</v>
      </c>
      <c r="E4669" s="34">
        <f t="shared" si="144"/>
        <v>-2.1033986493966816E-3</v>
      </c>
      <c r="F4669" s="77"/>
    </row>
    <row r="4670" spans="1:6" x14ac:dyDescent="0.3">
      <c r="A4670" s="3">
        <v>42726</v>
      </c>
      <c r="B4670" s="4">
        <v>9333.5996090000008</v>
      </c>
      <c r="C4670" s="5">
        <f t="shared" si="145"/>
        <v>-4.0654934758077577E-3</v>
      </c>
      <c r="D4670" s="57">
        <v>359.82</v>
      </c>
      <c r="E4670" s="34">
        <f t="shared" si="144"/>
        <v>-2.0523629909030561E-3</v>
      </c>
      <c r="F4670" s="77"/>
    </row>
    <row r="4671" spans="1:6" x14ac:dyDescent="0.3">
      <c r="A4671" s="3">
        <v>42727</v>
      </c>
      <c r="B4671" s="4">
        <v>9367.7001949999994</v>
      </c>
      <c r="C4671" s="5">
        <f t="shared" si="145"/>
        <v>3.6535299807713972E-3</v>
      </c>
      <c r="D4671" s="57">
        <v>359.98</v>
      </c>
      <c r="E4671" s="34">
        <f t="shared" si="144"/>
        <v>4.4466677783350228E-4</v>
      </c>
      <c r="F4671" s="77"/>
    </row>
    <row r="4672" spans="1:6" x14ac:dyDescent="0.3">
      <c r="A4672" s="3">
        <v>42731</v>
      </c>
      <c r="B4672" s="4">
        <v>9376.5996090000008</v>
      </c>
      <c r="C4672" s="5">
        <f t="shared" si="145"/>
        <v>9.500105484536725E-4</v>
      </c>
      <c r="D4672" s="57">
        <v>360.48</v>
      </c>
      <c r="E4672" s="34">
        <f t="shared" si="144"/>
        <v>1.3889660536696713E-3</v>
      </c>
      <c r="F4672" s="77"/>
    </row>
    <row r="4673" spans="1:6" x14ac:dyDescent="0.3">
      <c r="A4673" s="3">
        <v>42732</v>
      </c>
      <c r="B4673" s="4">
        <v>9344.9003909999992</v>
      </c>
      <c r="C4673" s="5">
        <f t="shared" si="145"/>
        <v>-3.3806730927888884E-3</v>
      </c>
      <c r="D4673" s="57">
        <v>361.53</v>
      </c>
      <c r="E4673" s="34">
        <f t="shared" si="144"/>
        <v>2.9127829560584573E-3</v>
      </c>
      <c r="F4673" s="77"/>
    </row>
    <row r="4674" spans="1:6" x14ac:dyDescent="0.3">
      <c r="A4674" s="3">
        <v>42733</v>
      </c>
      <c r="B4674" s="4">
        <v>9327.0996090000008</v>
      </c>
      <c r="C4674" s="5">
        <f t="shared" si="145"/>
        <v>-1.9048658899716298E-3</v>
      </c>
      <c r="D4674" s="57">
        <v>360.26</v>
      </c>
      <c r="E4674" s="34">
        <f t="shared" ref="E4674:E4737" si="146">D4674/D4673-1</f>
        <v>-3.5128481730423156E-3</v>
      </c>
      <c r="F4674" s="77"/>
    </row>
    <row r="4675" spans="1:6" x14ac:dyDescent="0.3">
      <c r="A4675" s="3">
        <v>42734</v>
      </c>
      <c r="B4675" s="4">
        <v>9352.0996090000008</v>
      </c>
      <c r="C4675" s="5">
        <f t="shared" ref="C4675:C4738" si="147">B4675/B4674-1</f>
        <v>2.6803616395258967E-3</v>
      </c>
      <c r="D4675" s="57">
        <v>361.42</v>
      </c>
      <c r="E4675" s="34">
        <f t="shared" si="146"/>
        <v>3.2198967412424562E-3</v>
      </c>
      <c r="F4675" s="77"/>
    </row>
    <row r="4676" spans="1:6" x14ac:dyDescent="0.3">
      <c r="A4676" s="3">
        <v>42738</v>
      </c>
      <c r="B4676" s="4">
        <v>9494.7001949999994</v>
      </c>
      <c r="C4676" s="5">
        <f t="shared" si="147"/>
        <v>1.5247975530838787E-2</v>
      </c>
      <c r="D4676" s="57">
        <v>365.71</v>
      </c>
      <c r="E4676" s="34">
        <f t="shared" si="146"/>
        <v>1.1869846715732324E-2</v>
      </c>
      <c r="F4676" s="77"/>
    </row>
    <row r="4677" spans="1:6" x14ac:dyDescent="0.3">
      <c r="A4677" s="3">
        <v>42739</v>
      </c>
      <c r="B4677" s="4">
        <v>9462.9003909999992</v>
      </c>
      <c r="C4677" s="5">
        <f t="shared" si="147"/>
        <v>-3.3492162308343953E-3</v>
      </c>
      <c r="D4677" s="57">
        <v>365.26</v>
      </c>
      <c r="E4677" s="34">
        <f t="shared" si="146"/>
        <v>-1.2304831697246277E-3</v>
      </c>
      <c r="F4677" s="77"/>
    </row>
    <row r="4678" spans="1:6" x14ac:dyDescent="0.3">
      <c r="A4678" s="3">
        <v>42740</v>
      </c>
      <c r="B4678" s="4">
        <v>9488.2001949999994</v>
      </c>
      <c r="C4678" s="5">
        <f t="shared" si="147"/>
        <v>2.6735781794831048E-3</v>
      </c>
      <c r="D4678" s="57">
        <v>365.64</v>
      </c>
      <c r="E4678" s="34">
        <f t="shared" si="146"/>
        <v>1.0403548157476017E-3</v>
      </c>
      <c r="F4678" s="77"/>
    </row>
    <row r="4679" spans="1:6" x14ac:dyDescent="0.3">
      <c r="A4679" s="3">
        <v>42741</v>
      </c>
      <c r="B4679" s="4">
        <v>9515.9003909999992</v>
      </c>
      <c r="C4679" s="5">
        <f t="shared" si="147"/>
        <v>2.9194362925222261E-3</v>
      </c>
      <c r="D4679" s="57">
        <v>365.45</v>
      </c>
      <c r="E4679" s="34">
        <f t="shared" si="146"/>
        <v>-5.1963680122524281E-4</v>
      </c>
      <c r="F4679" s="77"/>
    </row>
    <row r="4680" spans="1:6" x14ac:dyDescent="0.3">
      <c r="A4680" s="3">
        <v>42744</v>
      </c>
      <c r="B4680" s="4">
        <v>9492.7998050000006</v>
      </c>
      <c r="C4680" s="5">
        <f t="shared" si="147"/>
        <v>-2.4275775334772209E-3</v>
      </c>
      <c r="D4680" s="57">
        <v>363.67</v>
      </c>
      <c r="E4680" s="34">
        <f t="shared" si="146"/>
        <v>-4.8707073471062623E-3</v>
      </c>
      <c r="F4680" s="77"/>
    </row>
    <row r="4681" spans="1:6" x14ac:dyDescent="0.3">
      <c r="A4681" s="3">
        <v>42745</v>
      </c>
      <c r="B4681" s="4">
        <v>9452</v>
      </c>
      <c r="C4681" s="5">
        <f t="shared" si="147"/>
        <v>-4.2979738157451486E-3</v>
      </c>
      <c r="D4681" s="57">
        <v>364.07</v>
      </c>
      <c r="E4681" s="34">
        <f t="shared" si="146"/>
        <v>1.0998982594110362E-3</v>
      </c>
      <c r="F4681" s="77"/>
    </row>
    <row r="4682" spans="1:6" x14ac:dyDescent="0.3">
      <c r="A4682" s="3">
        <v>42746</v>
      </c>
      <c r="B4682" s="4">
        <v>9408.5996090000008</v>
      </c>
      <c r="C4682" s="5">
        <f t="shared" si="147"/>
        <v>-4.591662187896639E-3</v>
      </c>
      <c r="D4682" s="57">
        <v>364.9</v>
      </c>
      <c r="E4682" s="34">
        <f t="shared" si="146"/>
        <v>2.2797813607273731E-3</v>
      </c>
      <c r="F4682" s="77"/>
    </row>
    <row r="4683" spans="1:6" x14ac:dyDescent="0.3">
      <c r="A4683" s="3">
        <v>42747</v>
      </c>
      <c r="B4683" s="4">
        <v>9407.4003909999992</v>
      </c>
      <c r="C4683" s="5">
        <f t="shared" si="147"/>
        <v>-1.2745977614503357E-4</v>
      </c>
      <c r="D4683" s="57">
        <v>362.51</v>
      </c>
      <c r="E4683" s="34">
        <f t="shared" si="146"/>
        <v>-6.5497396546998488E-3</v>
      </c>
      <c r="F4683" s="77"/>
    </row>
    <row r="4684" spans="1:6" x14ac:dyDescent="0.3">
      <c r="A4684" s="3">
        <v>42748</v>
      </c>
      <c r="B4684" s="4">
        <v>9511.5996090000008</v>
      </c>
      <c r="C4684" s="5">
        <f t="shared" si="147"/>
        <v>1.107630308790597E-2</v>
      </c>
      <c r="D4684" s="57">
        <v>365.94</v>
      </c>
      <c r="E4684" s="34">
        <f t="shared" si="146"/>
        <v>9.4618079501256336E-3</v>
      </c>
      <c r="F4684" s="77"/>
    </row>
    <row r="4685" spans="1:6" x14ac:dyDescent="0.3">
      <c r="A4685" s="3">
        <v>42751</v>
      </c>
      <c r="B4685" s="4">
        <v>9410</v>
      </c>
      <c r="C4685" s="5">
        <f t="shared" si="147"/>
        <v>-1.0681653263018509E-2</v>
      </c>
      <c r="D4685" s="57">
        <v>362.97</v>
      </c>
      <c r="E4685" s="34">
        <f t="shared" si="146"/>
        <v>-8.1160846040333467E-3</v>
      </c>
      <c r="F4685" s="77"/>
    </row>
    <row r="4686" spans="1:6" x14ac:dyDescent="0.3">
      <c r="A4686" s="3">
        <v>42752</v>
      </c>
      <c r="B4686" s="4">
        <v>9394.9003909999992</v>
      </c>
      <c r="C4686" s="5">
        <f t="shared" si="147"/>
        <v>-1.6046343251860939E-3</v>
      </c>
      <c r="D4686" s="57">
        <v>362.42</v>
      </c>
      <c r="E4686" s="34">
        <f t="shared" si="146"/>
        <v>-1.5152767446345861E-3</v>
      </c>
      <c r="F4686" s="77"/>
    </row>
    <row r="4687" spans="1:6" x14ac:dyDescent="0.3">
      <c r="A4687" s="3">
        <v>42753</v>
      </c>
      <c r="B4687" s="4">
        <v>9386.2001949999994</v>
      </c>
      <c r="C4687" s="5">
        <f t="shared" si="147"/>
        <v>-9.2605516162092005E-4</v>
      </c>
      <c r="D4687" s="57">
        <v>363.07</v>
      </c>
      <c r="E4687" s="34">
        <f t="shared" si="146"/>
        <v>1.7934992550079354E-3</v>
      </c>
      <c r="F4687" s="77"/>
    </row>
    <row r="4688" spans="1:6" x14ac:dyDescent="0.3">
      <c r="A4688" s="3">
        <v>42754</v>
      </c>
      <c r="B4688" s="4">
        <v>9379.0996090000008</v>
      </c>
      <c r="C4688" s="5">
        <f t="shared" si="147"/>
        <v>-7.5649206840711081E-4</v>
      </c>
      <c r="D4688" s="57">
        <v>362.85</v>
      </c>
      <c r="E4688" s="34">
        <f t="shared" si="146"/>
        <v>-6.0594375740208317E-4</v>
      </c>
      <c r="F4688" s="77"/>
    </row>
    <row r="4689" spans="1:6" x14ac:dyDescent="0.3">
      <c r="A4689" s="3">
        <v>42755</v>
      </c>
      <c r="B4689" s="4">
        <v>9380.0996090000008</v>
      </c>
      <c r="C4689" s="5">
        <f t="shared" si="147"/>
        <v>1.0662004261474678E-4</v>
      </c>
      <c r="D4689" s="57">
        <v>362.58</v>
      </c>
      <c r="E4689" s="34">
        <f t="shared" si="146"/>
        <v>-7.4410913600675421E-4</v>
      </c>
      <c r="F4689" s="77"/>
    </row>
    <row r="4690" spans="1:6" x14ac:dyDescent="0.3">
      <c r="A4690" s="3">
        <v>42758</v>
      </c>
      <c r="B4690" s="4">
        <v>9304.7998050000006</v>
      </c>
      <c r="C4690" s="5">
        <f t="shared" si="147"/>
        <v>-8.0276124069889043E-3</v>
      </c>
      <c r="D4690" s="57">
        <v>361.01</v>
      </c>
      <c r="E4690" s="34">
        <f t="shared" si="146"/>
        <v>-4.3300788791439393E-3</v>
      </c>
      <c r="F4690" s="77"/>
    </row>
    <row r="4691" spans="1:6" x14ac:dyDescent="0.3">
      <c r="A4691" s="3">
        <v>42759</v>
      </c>
      <c r="B4691" s="4">
        <v>9387.2001949999994</v>
      </c>
      <c r="C4691" s="5">
        <f t="shared" si="147"/>
        <v>8.8556864980287031E-3</v>
      </c>
      <c r="D4691" s="57">
        <v>361.92</v>
      </c>
      <c r="E4691" s="34">
        <f t="shared" si="146"/>
        <v>2.5207057976233127E-3</v>
      </c>
      <c r="F4691" s="77"/>
    </row>
    <row r="4692" spans="1:6" x14ac:dyDescent="0.3">
      <c r="A4692" s="3">
        <v>42760</v>
      </c>
      <c r="B4692" s="4">
        <v>9549.2998050000006</v>
      </c>
      <c r="C4692" s="5">
        <f t="shared" si="147"/>
        <v>1.7268153084275539E-2</v>
      </c>
      <c r="D4692" s="57">
        <v>366.59</v>
      </c>
      <c r="E4692" s="34">
        <f t="shared" si="146"/>
        <v>1.2903404067197144E-2</v>
      </c>
      <c r="F4692" s="77"/>
    </row>
    <row r="4693" spans="1:6" x14ac:dyDescent="0.3">
      <c r="A4693" s="3">
        <v>42761</v>
      </c>
      <c r="B4693" s="4">
        <v>9512.7998050000006</v>
      </c>
      <c r="C4693" s="5">
        <f t="shared" si="147"/>
        <v>-3.8222697732129829E-3</v>
      </c>
      <c r="D4693" s="57">
        <v>367.5</v>
      </c>
      <c r="E4693" s="34">
        <f t="shared" si="146"/>
        <v>2.4823372159634705E-3</v>
      </c>
      <c r="F4693" s="77"/>
    </row>
    <row r="4694" spans="1:6" x14ac:dyDescent="0.3">
      <c r="A4694" s="3">
        <v>42762</v>
      </c>
      <c r="B4694" s="4">
        <v>9504.0996090000008</v>
      </c>
      <c r="C4694" s="5">
        <f t="shared" si="147"/>
        <v>-9.1457785072135422E-4</v>
      </c>
      <c r="D4694" s="57">
        <v>366.38</v>
      </c>
      <c r="E4694" s="34">
        <f t="shared" si="146"/>
        <v>-3.0476190476190768E-3</v>
      </c>
      <c r="F4694" s="77"/>
    </row>
    <row r="4695" spans="1:6" x14ac:dyDescent="0.3">
      <c r="A4695" s="3">
        <v>42765</v>
      </c>
      <c r="B4695" s="4">
        <v>9361.2998050000006</v>
      </c>
      <c r="C4695" s="5">
        <f t="shared" si="147"/>
        <v>-1.5025074428383967E-2</v>
      </c>
      <c r="D4695" s="57">
        <v>362.55</v>
      </c>
      <c r="E4695" s="34">
        <f t="shared" si="146"/>
        <v>-1.0453627381407204E-2</v>
      </c>
      <c r="F4695" s="77"/>
    </row>
    <row r="4696" spans="1:6" x14ac:dyDescent="0.3">
      <c r="A4696" s="3">
        <v>42766</v>
      </c>
      <c r="B4696" s="4">
        <v>9315.2001949999994</v>
      </c>
      <c r="C4696" s="5">
        <f t="shared" si="147"/>
        <v>-4.9244881544525665E-3</v>
      </c>
      <c r="D4696" s="57">
        <v>360.12</v>
      </c>
      <c r="E4696" s="34">
        <f t="shared" si="146"/>
        <v>-6.7025237898220569E-3</v>
      </c>
      <c r="F4696" s="77"/>
    </row>
    <row r="4697" spans="1:6" x14ac:dyDescent="0.3">
      <c r="A4697" s="3">
        <v>42767</v>
      </c>
      <c r="B4697" s="4">
        <v>9330.7998050000006</v>
      </c>
      <c r="C4697" s="5">
        <f t="shared" si="147"/>
        <v>1.6746403376681762E-3</v>
      </c>
      <c r="D4697" s="57">
        <v>363.2</v>
      </c>
      <c r="E4697" s="34">
        <f t="shared" si="146"/>
        <v>8.5527046540041507E-3</v>
      </c>
      <c r="F4697" s="77"/>
    </row>
    <row r="4698" spans="1:6" x14ac:dyDescent="0.3">
      <c r="A4698" s="3">
        <v>42768</v>
      </c>
      <c r="B4698" s="4">
        <v>9406.4003909999992</v>
      </c>
      <c r="C4698" s="5">
        <f t="shared" si="147"/>
        <v>8.1022621404316375E-3</v>
      </c>
      <c r="D4698" s="57">
        <v>361.95</v>
      </c>
      <c r="E4698" s="34">
        <f t="shared" si="146"/>
        <v>-3.4416299559471009E-3</v>
      </c>
      <c r="F4698" s="77"/>
    </row>
    <row r="4699" spans="1:6" x14ac:dyDescent="0.3">
      <c r="A4699" s="3">
        <v>42769</v>
      </c>
      <c r="B4699" s="4">
        <v>9462.7001949999994</v>
      </c>
      <c r="C4699" s="5">
        <f t="shared" si="147"/>
        <v>5.9852655277004008E-3</v>
      </c>
      <c r="D4699" s="57">
        <v>364.07</v>
      </c>
      <c r="E4699" s="34">
        <f t="shared" si="146"/>
        <v>5.8571625915182501E-3</v>
      </c>
      <c r="F4699" s="77"/>
    </row>
    <row r="4700" spans="1:6" x14ac:dyDescent="0.3">
      <c r="A4700" s="3">
        <v>42772</v>
      </c>
      <c r="B4700" s="4">
        <v>9357.2998050000006</v>
      </c>
      <c r="C4700" s="5">
        <f t="shared" si="147"/>
        <v>-1.1138510977626859E-2</v>
      </c>
      <c r="D4700" s="57">
        <v>361.6</v>
      </c>
      <c r="E4700" s="34">
        <f t="shared" si="146"/>
        <v>-6.7844095915620128E-3</v>
      </c>
      <c r="F4700" s="77"/>
    </row>
    <row r="4701" spans="1:6" x14ac:dyDescent="0.3">
      <c r="A4701" s="3">
        <v>42773</v>
      </c>
      <c r="B4701" s="4">
        <v>9331.5</v>
      </c>
      <c r="C4701" s="5">
        <f t="shared" si="147"/>
        <v>-2.7571848222940343E-3</v>
      </c>
      <c r="D4701" s="57">
        <v>362.74</v>
      </c>
      <c r="E4701" s="34">
        <f t="shared" si="146"/>
        <v>3.1526548672566879E-3</v>
      </c>
      <c r="F4701" s="77"/>
    </row>
    <row r="4702" spans="1:6" x14ac:dyDescent="0.3">
      <c r="A4702" s="3">
        <v>42774</v>
      </c>
      <c r="B4702" s="4">
        <v>9329.7001949999994</v>
      </c>
      <c r="C4702" s="5">
        <f t="shared" si="147"/>
        <v>-1.9287413599100578E-4</v>
      </c>
      <c r="D4702" s="57">
        <v>363.94</v>
      </c>
      <c r="E4702" s="34">
        <f t="shared" si="146"/>
        <v>3.308154601091573E-3</v>
      </c>
      <c r="F4702" s="77"/>
    </row>
    <row r="4703" spans="1:6" x14ac:dyDescent="0.3">
      <c r="A4703" s="3">
        <v>42775</v>
      </c>
      <c r="B4703" s="4">
        <v>9438.4003909999992</v>
      </c>
      <c r="C4703" s="5">
        <f t="shared" si="147"/>
        <v>1.1650984889981286E-2</v>
      </c>
      <c r="D4703" s="57">
        <v>366.79</v>
      </c>
      <c r="E4703" s="34">
        <f t="shared" si="146"/>
        <v>7.8309611474418617E-3</v>
      </c>
      <c r="F4703" s="77"/>
    </row>
    <row r="4704" spans="1:6" x14ac:dyDescent="0.3">
      <c r="A4704" s="3">
        <v>42776</v>
      </c>
      <c r="B4704" s="4">
        <v>9378.0996090000008</v>
      </c>
      <c r="C4704" s="5">
        <f t="shared" si="147"/>
        <v>-6.3888772993248022E-3</v>
      </c>
      <c r="D4704" s="57">
        <v>367.39</v>
      </c>
      <c r="E4704" s="34">
        <f t="shared" si="146"/>
        <v>1.6358134082170572E-3</v>
      </c>
      <c r="F4704" s="77"/>
    </row>
    <row r="4705" spans="1:6" x14ac:dyDescent="0.3">
      <c r="A4705" s="3">
        <v>42779</v>
      </c>
      <c r="B4705" s="4">
        <v>9484.0996090000008</v>
      </c>
      <c r="C4705" s="5">
        <f t="shared" si="147"/>
        <v>1.1302929636007875E-2</v>
      </c>
      <c r="D4705" s="57">
        <v>370.13</v>
      </c>
      <c r="E4705" s="34">
        <f t="shared" si="146"/>
        <v>7.4580146438389949E-3</v>
      </c>
      <c r="F4705" s="77"/>
    </row>
    <row r="4706" spans="1:6" x14ac:dyDescent="0.3">
      <c r="A4706" s="3">
        <v>42780</v>
      </c>
      <c r="B4706" s="4">
        <v>9510.2001949999994</v>
      </c>
      <c r="C4706" s="5">
        <f t="shared" si="147"/>
        <v>2.7520362581632263E-3</v>
      </c>
      <c r="D4706" s="57">
        <v>370.2</v>
      </c>
      <c r="E4706" s="34">
        <f t="shared" si="146"/>
        <v>1.8912274065874257E-4</v>
      </c>
      <c r="F4706" s="77"/>
    </row>
    <row r="4707" spans="1:6" x14ac:dyDescent="0.3">
      <c r="A4707" s="3">
        <v>42781</v>
      </c>
      <c r="B4707" s="4">
        <v>9584.0996090000008</v>
      </c>
      <c r="C4707" s="5">
        <f t="shared" si="147"/>
        <v>7.7705424160108283E-3</v>
      </c>
      <c r="D4707" s="57">
        <v>371.47</v>
      </c>
      <c r="E4707" s="34">
        <f t="shared" si="146"/>
        <v>3.4305780659105167E-3</v>
      </c>
      <c r="F4707" s="77"/>
    </row>
    <row r="4708" spans="1:6" x14ac:dyDescent="0.3">
      <c r="A4708" s="3">
        <v>42782</v>
      </c>
      <c r="B4708" s="4">
        <v>9554.7001949999994</v>
      </c>
      <c r="C4708" s="5">
        <f t="shared" si="147"/>
        <v>-3.067519662712348E-3</v>
      </c>
      <c r="D4708" s="57">
        <v>370.1</v>
      </c>
      <c r="E4708" s="34">
        <f t="shared" si="146"/>
        <v>-3.6880501790185205E-3</v>
      </c>
      <c r="F4708" s="77"/>
    </row>
    <row r="4709" spans="1:6" x14ac:dyDescent="0.3">
      <c r="A4709" s="3">
        <v>42783</v>
      </c>
      <c r="B4709" s="4">
        <v>9500.2998050000006</v>
      </c>
      <c r="C4709" s="5">
        <f t="shared" si="147"/>
        <v>-5.6935737270402687E-3</v>
      </c>
      <c r="D4709" s="57">
        <v>370.22</v>
      </c>
      <c r="E4709" s="34">
        <f t="shared" si="146"/>
        <v>3.2423669278580647E-4</v>
      </c>
      <c r="F4709" s="77"/>
    </row>
    <row r="4710" spans="1:6" x14ac:dyDescent="0.3">
      <c r="A4710" s="3">
        <v>42786</v>
      </c>
      <c r="B4710" s="4">
        <v>9526.5996090000008</v>
      </c>
      <c r="C4710" s="5">
        <f t="shared" si="147"/>
        <v>2.7683130574636117E-3</v>
      </c>
      <c r="D4710" s="57">
        <v>371.04</v>
      </c>
      <c r="E4710" s="34">
        <f t="shared" si="146"/>
        <v>2.2148992490951258E-3</v>
      </c>
      <c r="F4710" s="77"/>
    </row>
    <row r="4711" spans="1:6" x14ac:dyDescent="0.3">
      <c r="A4711" s="3">
        <v>42787</v>
      </c>
      <c r="B4711" s="4">
        <v>9561</v>
      </c>
      <c r="C4711" s="5">
        <f t="shared" si="147"/>
        <v>3.6109831851756091E-3</v>
      </c>
      <c r="D4711" s="57">
        <v>373.4</v>
      </c>
      <c r="E4711" s="34">
        <f t="shared" si="146"/>
        <v>6.3605002156099655E-3</v>
      </c>
      <c r="F4711" s="77"/>
    </row>
    <row r="4712" spans="1:6" x14ac:dyDescent="0.3">
      <c r="A4712" s="3">
        <v>42788</v>
      </c>
      <c r="B4712" s="4">
        <v>9477.2001949999994</v>
      </c>
      <c r="C4712" s="5">
        <f t="shared" si="147"/>
        <v>-8.7647531638950227E-3</v>
      </c>
      <c r="D4712" s="57">
        <v>373.38</v>
      </c>
      <c r="E4712" s="34">
        <f t="shared" si="146"/>
        <v>-5.3561863952777955E-5</v>
      </c>
      <c r="F4712" s="77"/>
    </row>
    <row r="4713" spans="1:6" x14ac:dyDescent="0.3">
      <c r="A4713" s="3">
        <v>42789</v>
      </c>
      <c r="B4713" s="4">
        <v>9493.4003909999992</v>
      </c>
      <c r="C4713" s="5">
        <f t="shared" si="147"/>
        <v>1.7093862814616667E-3</v>
      </c>
      <c r="D4713" s="57">
        <v>372.85</v>
      </c>
      <c r="E4713" s="34">
        <f t="shared" si="146"/>
        <v>-1.4194654239647608E-3</v>
      </c>
      <c r="F4713" s="77"/>
    </row>
    <row r="4714" spans="1:6" x14ac:dyDescent="0.3">
      <c r="A4714" s="3">
        <v>42790</v>
      </c>
      <c r="B4714" s="4">
        <v>9453.5</v>
      </c>
      <c r="C4714" s="5">
        <f t="shared" si="147"/>
        <v>-4.2029609367183474E-3</v>
      </c>
      <c r="D4714" s="57">
        <v>370.01</v>
      </c>
      <c r="E4714" s="34">
        <f t="shared" si="146"/>
        <v>-7.6170041571678171E-3</v>
      </c>
      <c r="F4714" s="77"/>
    </row>
    <row r="4715" spans="1:6" x14ac:dyDescent="0.3">
      <c r="A4715" s="3">
        <v>42793</v>
      </c>
      <c r="B4715" s="4">
        <v>9464.2998050000006</v>
      </c>
      <c r="C4715" s="5">
        <f t="shared" si="147"/>
        <v>1.1424133918656043E-3</v>
      </c>
      <c r="D4715" s="57">
        <v>369.52</v>
      </c>
      <c r="E4715" s="34">
        <f t="shared" si="146"/>
        <v>-1.324288532742357E-3</v>
      </c>
      <c r="F4715" s="77"/>
    </row>
    <row r="4716" spans="1:6" x14ac:dyDescent="0.3">
      <c r="A4716" s="3">
        <v>42794</v>
      </c>
      <c r="B4716" s="4">
        <v>9555.5</v>
      </c>
      <c r="C4716" s="5">
        <f t="shared" si="147"/>
        <v>9.6362326721537439E-3</v>
      </c>
      <c r="D4716" s="57">
        <v>370.24</v>
      </c>
      <c r="E4716" s="34">
        <f t="shared" si="146"/>
        <v>1.9484736956052462E-3</v>
      </c>
      <c r="F4716" s="77"/>
    </row>
    <row r="4717" spans="1:6" x14ac:dyDescent="0.3">
      <c r="A4717" s="3">
        <v>42795</v>
      </c>
      <c r="B4717" s="4">
        <v>9751.5</v>
      </c>
      <c r="C4717" s="5">
        <f t="shared" si="147"/>
        <v>2.0511747161320759E-2</v>
      </c>
      <c r="D4717" s="57">
        <v>375.69</v>
      </c>
      <c r="E4717" s="34">
        <f t="shared" si="146"/>
        <v>1.4720181503889318E-2</v>
      </c>
      <c r="F4717" s="77"/>
    </row>
    <row r="4718" spans="1:6" x14ac:dyDescent="0.3">
      <c r="A4718" s="3">
        <v>42796</v>
      </c>
      <c r="B4718" s="4">
        <v>9716</v>
      </c>
      <c r="C4718" s="5">
        <f t="shared" si="147"/>
        <v>-3.6404655693995647E-3</v>
      </c>
      <c r="D4718" s="57">
        <v>375.61</v>
      </c>
      <c r="E4718" s="34">
        <f t="shared" si="146"/>
        <v>-2.1294152093476182E-4</v>
      </c>
      <c r="F4718" s="77"/>
    </row>
    <row r="4719" spans="1:6" x14ac:dyDescent="0.3">
      <c r="A4719" s="3">
        <v>42797</v>
      </c>
      <c r="B4719" s="4">
        <v>9798.5</v>
      </c>
      <c r="C4719" s="5">
        <f t="shared" si="147"/>
        <v>8.4911486208316678E-3</v>
      </c>
      <c r="D4719" s="57">
        <v>375.23</v>
      </c>
      <c r="E4719" s="34">
        <f t="shared" si="146"/>
        <v>-1.011687654748239E-3</v>
      </c>
      <c r="F4719" s="77"/>
    </row>
    <row r="4720" spans="1:6" x14ac:dyDescent="0.3">
      <c r="A4720" s="3">
        <v>42800</v>
      </c>
      <c r="B4720" s="4">
        <v>9804.0996090000008</v>
      </c>
      <c r="C4720" s="5">
        <f t="shared" si="147"/>
        <v>5.7147614430785865E-4</v>
      </c>
      <c r="D4720" s="57">
        <v>373.27</v>
      </c>
      <c r="E4720" s="34">
        <f t="shared" si="146"/>
        <v>-5.2234629427285739E-3</v>
      </c>
      <c r="F4720" s="77"/>
    </row>
    <row r="4721" spans="1:6" x14ac:dyDescent="0.3">
      <c r="A4721" s="3">
        <v>42801</v>
      </c>
      <c r="B4721" s="4">
        <v>9801.7001949999994</v>
      </c>
      <c r="C4721" s="5">
        <f t="shared" si="147"/>
        <v>-2.4473578356942749E-4</v>
      </c>
      <c r="D4721" s="57">
        <v>372.27</v>
      </c>
      <c r="E4721" s="34">
        <f t="shared" si="146"/>
        <v>-2.6790259061805211E-3</v>
      </c>
      <c r="F4721" s="77"/>
    </row>
    <row r="4722" spans="1:6" x14ac:dyDescent="0.3">
      <c r="A4722" s="3">
        <v>42802</v>
      </c>
      <c r="B4722" s="4">
        <v>9850.5</v>
      </c>
      <c r="C4722" s="5">
        <f t="shared" si="147"/>
        <v>4.9787081862484595E-3</v>
      </c>
      <c r="D4722" s="57">
        <v>372.58</v>
      </c>
      <c r="E4722" s="34">
        <f t="shared" si="146"/>
        <v>8.3272893330099684E-4</v>
      </c>
      <c r="F4722" s="77"/>
    </row>
    <row r="4723" spans="1:6" x14ac:dyDescent="0.3">
      <c r="A4723" s="3">
        <v>42803</v>
      </c>
      <c r="B4723" s="4">
        <v>9998.4003909999992</v>
      </c>
      <c r="C4723" s="5">
        <f t="shared" si="147"/>
        <v>1.5014505964164204E-2</v>
      </c>
      <c r="D4723" s="57">
        <v>372.89</v>
      </c>
      <c r="E4723" s="34">
        <f t="shared" si="146"/>
        <v>8.3203607278981018E-4</v>
      </c>
      <c r="F4723" s="77"/>
    </row>
    <row r="4724" spans="1:6" x14ac:dyDescent="0.3">
      <c r="A4724" s="3">
        <v>42804</v>
      </c>
      <c r="B4724" s="4">
        <v>10006.400390999999</v>
      </c>
      <c r="C4724" s="5">
        <f t="shared" si="147"/>
        <v>8.0012798919315564E-4</v>
      </c>
      <c r="D4724" s="57">
        <v>373.23</v>
      </c>
      <c r="E4724" s="34">
        <f t="shared" si="146"/>
        <v>9.1179704470500944E-4</v>
      </c>
      <c r="F4724" s="77"/>
    </row>
    <row r="4725" spans="1:6" x14ac:dyDescent="0.3">
      <c r="A4725" s="3">
        <v>42807</v>
      </c>
      <c r="B4725" s="4">
        <v>9995.9003909999992</v>
      </c>
      <c r="C4725" s="5">
        <f t="shared" si="147"/>
        <v>-1.0493283888024507E-3</v>
      </c>
      <c r="D4725" s="57">
        <v>374.64</v>
      </c>
      <c r="E4725" s="34">
        <f t="shared" si="146"/>
        <v>3.7778313640381977E-3</v>
      </c>
      <c r="F4725" s="77"/>
    </row>
    <row r="4726" spans="1:6" x14ac:dyDescent="0.3">
      <c r="A4726" s="3">
        <v>42808</v>
      </c>
      <c r="B4726" s="4">
        <v>9905.0996090000008</v>
      </c>
      <c r="C4726" s="5">
        <f t="shared" si="147"/>
        <v>-9.0838022037267319E-3</v>
      </c>
      <c r="D4726" s="57">
        <v>373.46</v>
      </c>
      <c r="E4726" s="34">
        <f t="shared" si="146"/>
        <v>-3.1496903694213652E-3</v>
      </c>
      <c r="F4726" s="77"/>
    </row>
    <row r="4727" spans="1:6" x14ac:dyDescent="0.3">
      <c r="A4727" s="3">
        <v>42809</v>
      </c>
      <c r="B4727" s="4">
        <v>9983.2001949999994</v>
      </c>
      <c r="C4727" s="5">
        <f t="shared" si="147"/>
        <v>7.8848864810037167E-3</v>
      </c>
      <c r="D4727" s="57">
        <v>375.1</v>
      </c>
      <c r="E4727" s="34">
        <f t="shared" si="146"/>
        <v>4.3913672146951299E-3</v>
      </c>
      <c r="F4727" s="77"/>
    </row>
    <row r="4728" spans="1:6" x14ac:dyDescent="0.3">
      <c r="A4728" s="3">
        <v>42810</v>
      </c>
      <c r="B4728" s="4">
        <v>10168</v>
      </c>
      <c r="C4728" s="5">
        <f t="shared" si="147"/>
        <v>1.8511078751336285E-2</v>
      </c>
      <c r="D4728" s="57">
        <v>377.73</v>
      </c>
      <c r="E4728" s="34">
        <f t="shared" si="146"/>
        <v>7.0114636097040606E-3</v>
      </c>
      <c r="F4728" s="77"/>
    </row>
    <row r="4729" spans="1:6" x14ac:dyDescent="0.3">
      <c r="A4729" s="3">
        <v>42811</v>
      </c>
      <c r="B4729" s="4">
        <v>10245.799805000001</v>
      </c>
      <c r="C4729" s="5">
        <f t="shared" si="147"/>
        <v>7.6514363690007858E-3</v>
      </c>
      <c r="D4729" s="57">
        <v>378.32</v>
      </c>
      <c r="E4729" s="34">
        <f t="shared" si="146"/>
        <v>1.5619622481666262E-3</v>
      </c>
      <c r="F4729" s="77"/>
    </row>
    <row r="4730" spans="1:6" x14ac:dyDescent="0.3">
      <c r="A4730" s="3">
        <v>42814</v>
      </c>
      <c r="B4730" s="4">
        <v>10214</v>
      </c>
      <c r="C4730" s="5">
        <f t="shared" si="147"/>
        <v>-3.1036918156923665E-3</v>
      </c>
      <c r="D4730" s="57">
        <v>377.68</v>
      </c>
      <c r="E4730" s="34">
        <f t="shared" si="146"/>
        <v>-1.6916895749629068E-3</v>
      </c>
      <c r="F4730" s="77"/>
    </row>
    <row r="4731" spans="1:6" x14ac:dyDescent="0.3">
      <c r="A4731" s="3">
        <v>42815</v>
      </c>
      <c r="B4731" s="4">
        <v>10211.900390999999</v>
      </c>
      <c r="C4731" s="5">
        <f t="shared" si="147"/>
        <v>-2.0556187585674124E-4</v>
      </c>
      <c r="D4731" s="57">
        <v>375.67</v>
      </c>
      <c r="E4731" s="34">
        <f t="shared" si="146"/>
        <v>-5.3219656852361297E-3</v>
      </c>
      <c r="F4731" s="77"/>
    </row>
    <row r="4732" spans="1:6" x14ac:dyDescent="0.3">
      <c r="A4732" s="3">
        <v>42816</v>
      </c>
      <c r="B4732" s="4">
        <v>10229.299805000001</v>
      </c>
      <c r="C4732" s="5">
        <f t="shared" si="147"/>
        <v>1.703837026782562E-3</v>
      </c>
      <c r="D4732" s="57">
        <v>374.03</v>
      </c>
      <c r="E4732" s="34">
        <f t="shared" si="146"/>
        <v>-4.3655335800037998E-3</v>
      </c>
      <c r="F4732" s="77"/>
    </row>
    <row r="4733" spans="1:6" x14ac:dyDescent="0.3">
      <c r="A4733" s="3">
        <v>42817</v>
      </c>
      <c r="B4733" s="4">
        <v>10324.900390999999</v>
      </c>
      <c r="C4733" s="5">
        <f t="shared" si="147"/>
        <v>9.3457604941122874E-3</v>
      </c>
      <c r="D4733" s="57">
        <v>377.2</v>
      </c>
      <c r="E4733" s="34">
        <f t="shared" si="146"/>
        <v>8.4752559955083573E-3</v>
      </c>
      <c r="F4733" s="77"/>
    </row>
    <row r="4734" spans="1:6" x14ac:dyDescent="0.3">
      <c r="A4734" s="3">
        <v>42818</v>
      </c>
      <c r="B4734" s="4">
        <v>10309.400390999999</v>
      </c>
      <c r="C4734" s="5">
        <f t="shared" si="147"/>
        <v>-1.5012251366135487E-3</v>
      </c>
      <c r="D4734" s="57">
        <v>376.51</v>
      </c>
      <c r="E4734" s="34">
        <f t="shared" si="146"/>
        <v>-1.8292682926829285E-3</v>
      </c>
      <c r="F4734" s="77"/>
    </row>
    <row r="4735" spans="1:6" x14ac:dyDescent="0.3">
      <c r="A4735" s="3">
        <v>42821</v>
      </c>
      <c r="B4735" s="4">
        <v>10302.900390999999</v>
      </c>
      <c r="C4735" s="5">
        <f t="shared" si="147"/>
        <v>-6.3049253627533997E-4</v>
      </c>
      <c r="D4735" s="57">
        <v>375.01</v>
      </c>
      <c r="E4735" s="34">
        <f t="shared" si="146"/>
        <v>-3.9839579294043137E-3</v>
      </c>
      <c r="F4735" s="77"/>
    </row>
    <row r="4736" spans="1:6" x14ac:dyDescent="0.3">
      <c r="A4736" s="3">
        <v>42822</v>
      </c>
      <c r="B4736" s="4">
        <v>10389</v>
      </c>
      <c r="C4736" s="5">
        <f t="shared" si="147"/>
        <v>8.3568321280882429E-3</v>
      </c>
      <c r="D4736" s="57">
        <v>377.3</v>
      </c>
      <c r="E4736" s="34">
        <f t="shared" si="146"/>
        <v>6.1065038265646354E-3</v>
      </c>
      <c r="F4736" s="77"/>
    </row>
    <row r="4737" spans="1:6" x14ac:dyDescent="0.3">
      <c r="A4737" s="3">
        <v>42823</v>
      </c>
      <c r="B4737" s="4">
        <v>10367.599609000001</v>
      </c>
      <c r="C4737" s="5">
        <f t="shared" si="147"/>
        <v>-2.0599086533833466E-3</v>
      </c>
      <c r="D4737" s="57">
        <v>378.53</v>
      </c>
      <c r="E4737" s="34">
        <f t="shared" si="146"/>
        <v>3.2600053008216001E-3</v>
      </c>
      <c r="F4737" s="77"/>
    </row>
    <row r="4738" spans="1:6" x14ac:dyDescent="0.3">
      <c r="A4738" s="3">
        <v>42824</v>
      </c>
      <c r="B4738" s="4">
        <v>10405.900390999999</v>
      </c>
      <c r="C4738" s="5">
        <f t="shared" si="147"/>
        <v>3.6942767317855729E-3</v>
      </c>
      <c r="D4738" s="57">
        <v>380.46</v>
      </c>
      <c r="E4738" s="34">
        <f t="shared" ref="E4738:E4801" si="148">D4738/D4737-1</f>
        <v>5.0986711753362446E-3</v>
      </c>
      <c r="F4738" s="77"/>
    </row>
    <row r="4739" spans="1:6" x14ac:dyDescent="0.3">
      <c r="A4739" s="3">
        <v>42825</v>
      </c>
      <c r="B4739" s="4">
        <v>10462.900390999999</v>
      </c>
      <c r="C4739" s="5">
        <f t="shared" ref="C4739:C4802" si="149">B4739/B4738-1</f>
        <v>5.4776615053224731E-3</v>
      </c>
      <c r="D4739" s="57">
        <v>381.14</v>
      </c>
      <c r="E4739" s="34">
        <f t="shared" si="148"/>
        <v>1.7873100983021306E-3</v>
      </c>
      <c r="F4739" s="77"/>
    </row>
    <row r="4740" spans="1:6" x14ac:dyDescent="0.3">
      <c r="A4740" s="3">
        <v>42828</v>
      </c>
      <c r="B4740" s="4">
        <v>10325.299805000001</v>
      </c>
      <c r="C4740" s="5">
        <f t="shared" si="149"/>
        <v>-1.3151285098571774E-2</v>
      </c>
      <c r="D4740" s="57">
        <v>379.29</v>
      </c>
      <c r="E4740" s="34">
        <f t="shared" si="148"/>
        <v>-4.8538594742089103E-3</v>
      </c>
      <c r="F4740" s="77"/>
    </row>
    <row r="4741" spans="1:6" x14ac:dyDescent="0.3">
      <c r="A4741" s="3">
        <v>42829</v>
      </c>
      <c r="B4741" s="4">
        <v>10361.200194999999</v>
      </c>
      <c r="C4741" s="5">
        <f t="shared" si="149"/>
        <v>3.4769343920275642E-3</v>
      </c>
      <c r="D4741" s="57">
        <v>380.03</v>
      </c>
      <c r="E4741" s="34">
        <f t="shared" si="148"/>
        <v>1.9510137361911095E-3</v>
      </c>
      <c r="F4741" s="77"/>
    </row>
    <row r="4742" spans="1:6" x14ac:dyDescent="0.3">
      <c r="A4742" s="3">
        <v>42830</v>
      </c>
      <c r="B4742" s="4">
        <v>10402.700194999999</v>
      </c>
      <c r="C4742" s="5">
        <f t="shared" si="149"/>
        <v>4.0053274928542049E-3</v>
      </c>
      <c r="D4742" s="57">
        <v>380.09</v>
      </c>
      <c r="E4742" s="34">
        <f t="shared" si="148"/>
        <v>1.5788227245217001E-4</v>
      </c>
      <c r="F4742" s="77"/>
    </row>
    <row r="4743" spans="1:6" x14ac:dyDescent="0.3">
      <c r="A4743" s="3">
        <v>42831</v>
      </c>
      <c r="B4743" s="4">
        <v>10518.900390999999</v>
      </c>
      <c r="C4743" s="5">
        <f t="shared" si="149"/>
        <v>1.1170195605161304E-2</v>
      </c>
      <c r="D4743" s="57">
        <v>380.77</v>
      </c>
      <c r="E4743" s="34">
        <f t="shared" si="148"/>
        <v>1.7890499618511413E-3</v>
      </c>
      <c r="F4743" s="77"/>
    </row>
    <row r="4744" spans="1:6" x14ac:dyDescent="0.3">
      <c r="A4744" s="3">
        <v>42832</v>
      </c>
      <c r="B4744" s="4">
        <v>10529</v>
      </c>
      <c r="C4744" s="5">
        <f t="shared" si="149"/>
        <v>9.6013923742854779E-4</v>
      </c>
      <c r="D4744" s="57">
        <v>381.26</v>
      </c>
      <c r="E4744" s="34">
        <f t="shared" si="148"/>
        <v>1.2868660871392379E-3</v>
      </c>
      <c r="F4744" s="77"/>
    </row>
    <row r="4745" spans="1:6" x14ac:dyDescent="0.3">
      <c r="A4745" s="3">
        <v>42835</v>
      </c>
      <c r="B4745" s="4">
        <v>10437.700194999999</v>
      </c>
      <c r="C4745" s="5">
        <f t="shared" si="149"/>
        <v>-8.6712703010732861E-3</v>
      </c>
      <c r="D4745" s="57">
        <v>381.25</v>
      </c>
      <c r="E4745" s="34">
        <f t="shared" si="148"/>
        <v>-2.6228820227625071E-5</v>
      </c>
      <c r="F4745" s="77"/>
    </row>
    <row r="4746" spans="1:6" x14ac:dyDescent="0.3">
      <c r="A4746" s="3">
        <v>42836</v>
      </c>
      <c r="B4746" s="4">
        <v>10416.299805000001</v>
      </c>
      <c r="C4746" s="5">
        <f t="shared" si="149"/>
        <v>-2.0502974410253616E-3</v>
      </c>
      <c r="D4746" s="57">
        <v>381.18</v>
      </c>
      <c r="E4746" s="34">
        <f t="shared" si="148"/>
        <v>-1.8360655737703624E-4</v>
      </c>
      <c r="F4746" s="77"/>
    </row>
    <row r="4747" spans="1:6" x14ac:dyDescent="0.3">
      <c r="A4747" s="3">
        <v>42837</v>
      </c>
      <c r="B4747" s="4">
        <v>10360.5</v>
      </c>
      <c r="C4747" s="5">
        <f t="shared" si="149"/>
        <v>-5.3569699456246234E-3</v>
      </c>
      <c r="D4747" s="57">
        <v>381.9</v>
      </c>
      <c r="E4747" s="34">
        <f t="shared" si="148"/>
        <v>1.8888713993387984E-3</v>
      </c>
      <c r="F4747" s="77"/>
    </row>
    <row r="4748" spans="1:6" x14ac:dyDescent="0.3">
      <c r="A4748" s="3">
        <v>42838</v>
      </c>
      <c r="B4748" s="4">
        <v>10326.099609000001</v>
      </c>
      <c r="C4748" s="5">
        <f t="shared" si="149"/>
        <v>-3.3203408136671664E-3</v>
      </c>
      <c r="D4748" s="57">
        <v>380.58</v>
      </c>
      <c r="E4748" s="34">
        <f t="shared" si="148"/>
        <v>-3.4564021995286964E-3</v>
      </c>
      <c r="F4748" s="77"/>
    </row>
    <row r="4749" spans="1:6" x14ac:dyDescent="0.3">
      <c r="A4749" s="3">
        <v>42843</v>
      </c>
      <c r="B4749" s="4">
        <v>10264.5</v>
      </c>
      <c r="C4749" s="5">
        <f t="shared" si="149"/>
        <v>-5.96542850955184E-3</v>
      </c>
      <c r="D4749" s="57">
        <v>376.35</v>
      </c>
      <c r="E4749" s="34">
        <f t="shared" si="148"/>
        <v>-1.11146145357085E-2</v>
      </c>
      <c r="F4749" s="77"/>
    </row>
    <row r="4750" spans="1:6" x14ac:dyDescent="0.3">
      <c r="A4750" s="3">
        <v>42844</v>
      </c>
      <c r="B4750" s="4">
        <v>10370.299805000001</v>
      </c>
      <c r="C4750" s="5">
        <f t="shared" si="149"/>
        <v>1.0307351064348103E-2</v>
      </c>
      <c r="D4750" s="57">
        <v>377.24</v>
      </c>
      <c r="E4750" s="34">
        <f t="shared" si="148"/>
        <v>2.3648199814001458E-3</v>
      </c>
      <c r="F4750" s="2"/>
    </row>
    <row r="4751" spans="1:6" x14ac:dyDescent="0.3">
      <c r="A4751" s="3">
        <v>42845</v>
      </c>
      <c r="B4751" s="4">
        <v>10372.5</v>
      </c>
      <c r="C4751" s="5">
        <f t="shared" si="149"/>
        <v>2.1216310438187946E-4</v>
      </c>
      <c r="D4751" s="57">
        <v>378.06</v>
      </c>
      <c r="E4751" s="34">
        <f t="shared" si="148"/>
        <v>2.1736825363163348E-3</v>
      </c>
      <c r="F4751" s="2"/>
    </row>
    <row r="4752" spans="1:6" x14ac:dyDescent="0.3">
      <c r="A4752" s="3">
        <v>42846</v>
      </c>
      <c r="B4752" s="4">
        <v>10377</v>
      </c>
      <c r="C4752" s="5">
        <f t="shared" si="149"/>
        <v>4.3383947939257261E-4</v>
      </c>
      <c r="D4752" s="57">
        <v>378.12</v>
      </c>
      <c r="E4752" s="34">
        <f t="shared" si="148"/>
        <v>1.5870496746539509E-4</v>
      </c>
      <c r="F4752" s="2"/>
    </row>
    <row r="4753" spans="1:6" x14ac:dyDescent="0.3">
      <c r="A4753" s="3">
        <v>42849</v>
      </c>
      <c r="B4753" s="4">
        <v>10766.799805000001</v>
      </c>
      <c r="C4753" s="5">
        <f t="shared" si="149"/>
        <v>3.7563824323022077E-2</v>
      </c>
      <c r="D4753" s="57">
        <v>386.09</v>
      </c>
      <c r="E4753" s="34">
        <f t="shared" si="148"/>
        <v>2.1077964667301385E-2</v>
      </c>
      <c r="F4753" s="2"/>
    </row>
    <row r="4754" spans="1:6" x14ac:dyDescent="0.3">
      <c r="A4754" s="3">
        <v>42850</v>
      </c>
      <c r="B4754" s="4">
        <v>10783.099609000001</v>
      </c>
      <c r="C4754" s="5">
        <f t="shared" si="149"/>
        <v>1.5138949637041321E-3</v>
      </c>
      <c r="D4754" s="57">
        <v>386.91</v>
      </c>
      <c r="E4754" s="34">
        <f t="shared" si="148"/>
        <v>2.123857131757001E-3</v>
      </c>
      <c r="F4754" s="2"/>
    </row>
    <row r="4755" spans="1:6" x14ac:dyDescent="0.3">
      <c r="A4755" s="3">
        <v>42851</v>
      </c>
      <c r="B4755" s="4">
        <v>10763.400390999999</v>
      </c>
      <c r="C4755" s="5">
        <f t="shared" si="149"/>
        <v>-1.8268604310730518E-3</v>
      </c>
      <c r="D4755" s="57">
        <v>388.73</v>
      </c>
      <c r="E4755" s="34">
        <f t="shared" si="148"/>
        <v>4.7039363159391279E-3</v>
      </c>
      <c r="F4755" s="2"/>
    </row>
    <row r="4756" spans="1:6" x14ac:dyDescent="0.3">
      <c r="A4756" s="3">
        <v>42852</v>
      </c>
      <c r="B4756" s="4">
        <v>10683.900390999999</v>
      </c>
      <c r="C4756" s="5">
        <f t="shared" si="149"/>
        <v>-7.3861416570989435E-3</v>
      </c>
      <c r="D4756" s="57">
        <v>387.79</v>
      </c>
      <c r="E4756" s="34">
        <f t="shared" si="148"/>
        <v>-2.4181308363131482E-3</v>
      </c>
      <c r="F4756" s="2"/>
    </row>
    <row r="4757" spans="1:6" x14ac:dyDescent="0.3">
      <c r="A4757" s="3">
        <v>42853</v>
      </c>
      <c r="B4757" s="4">
        <v>10715.799805000001</v>
      </c>
      <c r="C4757" s="5">
        <f t="shared" si="149"/>
        <v>2.9857461069997537E-3</v>
      </c>
      <c r="D4757" s="57">
        <v>387.09</v>
      </c>
      <c r="E4757" s="34">
        <f t="shared" si="148"/>
        <v>-1.8051006988319962E-3</v>
      </c>
      <c r="F4757" s="2"/>
    </row>
    <row r="4758" spans="1:6" x14ac:dyDescent="0.3">
      <c r="A4758" s="3">
        <v>42857</v>
      </c>
      <c r="B4758" s="4">
        <v>10820.299805000001</v>
      </c>
      <c r="C4758" s="5">
        <f t="shared" si="149"/>
        <v>9.7519552344791371E-3</v>
      </c>
      <c r="D4758" s="57">
        <v>389.53</v>
      </c>
      <c r="E4758" s="34">
        <f t="shared" si="148"/>
        <v>6.3034436435971397E-3</v>
      </c>
      <c r="F4758" s="2"/>
    </row>
    <row r="4759" spans="1:6" x14ac:dyDescent="0.3">
      <c r="A4759" s="3">
        <v>42858</v>
      </c>
      <c r="B4759" s="4">
        <v>10837</v>
      </c>
      <c r="C4759" s="5">
        <f t="shared" si="149"/>
        <v>1.5434133342850931E-3</v>
      </c>
      <c r="D4759" s="57">
        <v>389.37</v>
      </c>
      <c r="E4759" s="34">
        <f t="shared" si="148"/>
        <v>-4.1075141837587648E-4</v>
      </c>
      <c r="F4759" s="2"/>
    </row>
    <row r="4760" spans="1:6" x14ac:dyDescent="0.3">
      <c r="A4760" s="3">
        <v>42859</v>
      </c>
      <c r="B4760" s="4">
        <v>11012.900390999999</v>
      </c>
      <c r="C4760" s="5">
        <f t="shared" si="149"/>
        <v>1.6231465442465565E-2</v>
      </c>
      <c r="D4760" s="57">
        <v>391.98</v>
      </c>
      <c r="E4760" s="34">
        <f t="shared" si="148"/>
        <v>6.7031358348101922E-3</v>
      </c>
      <c r="F4760" s="2"/>
    </row>
    <row r="4761" spans="1:6" x14ac:dyDescent="0.3">
      <c r="A4761" s="3">
        <v>42860</v>
      </c>
      <c r="B4761" s="4">
        <v>11135.400390999999</v>
      </c>
      <c r="C4761" s="5">
        <f t="shared" si="149"/>
        <v>1.1123318621869105E-2</v>
      </c>
      <c r="D4761" s="57">
        <v>394.54</v>
      </c>
      <c r="E4761" s="34">
        <f t="shared" si="148"/>
        <v>6.5309454564008718E-3</v>
      </c>
      <c r="F4761" s="2"/>
    </row>
    <row r="4762" spans="1:6" x14ac:dyDescent="0.3">
      <c r="A4762" s="3">
        <v>42863</v>
      </c>
      <c r="B4762" s="4">
        <v>11096.299805000001</v>
      </c>
      <c r="C4762" s="5">
        <f t="shared" si="149"/>
        <v>-3.5113767468658574E-3</v>
      </c>
      <c r="D4762" s="57">
        <v>394.04</v>
      </c>
      <c r="E4762" s="34">
        <f t="shared" si="148"/>
        <v>-1.2672986262483033E-3</v>
      </c>
      <c r="F4762" s="2"/>
    </row>
    <row r="4763" spans="1:6" x14ac:dyDescent="0.3">
      <c r="A4763" s="3">
        <v>42864</v>
      </c>
      <c r="B4763" s="4">
        <v>11049.200194999999</v>
      </c>
      <c r="C4763" s="5">
        <f t="shared" si="149"/>
        <v>-4.2446230570282184E-3</v>
      </c>
      <c r="D4763" s="57">
        <v>395.81</v>
      </c>
      <c r="E4763" s="34">
        <f t="shared" si="148"/>
        <v>4.491929753324575E-3</v>
      </c>
      <c r="F4763" s="2"/>
    </row>
    <row r="4764" spans="1:6" x14ac:dyDescent="0.3">
      <c r="A4764" s="3">
        <v>42865</v>
      </c>
      <c r="B4764" s="4">
        <v>11034.799805000001</v>
      </c>
      <c r="C4764" s="5">
        <f t="shared" si="149"/>
        <v>-1.3032970482800277E-3</v>
      </c>
      <c r="D4764" s="57">
        <v>396.45</v>
      </c>
      <c r="E4764" s="34">
        <f t="shared" si="148"/>
        <v>1.616937419469E-3</v>
      </c>
      <c r="F4764" s="2"/>
    </row>
    <row r="4765" spans="1:6" x14ac:dyDescent="0.3">
      <c r="A4765" s="3">
        <v>42866</v>
      </c>
      <c r="B4765" s="4">
        <v>10861.400390999999</v>
      </c>
      <c r="C4765" s="5">
        <f t="shared" si="149"/>
        <v>-1.5713870397669694E-2</v>
      </c>
      <c r="D4765" s="57">
        <v>394.39</v>
      </c>
      <c r="E4765" s="34">
        <f t="shared" si="148"/>
        <v>-5.1961155252869817E-3</v>
      </c>
      <c r="F4765" s="2"/>
    </row>
    <row r="4766" spans="1:6" x14ac:dyDescent="0.3">
      <c r="A4766" s="3">
        <v>42867</v>
      </c>
      <c r="B4766" s="4">
        <v>10897</v>
      </c>
      <c r="C4766" s="5">
        <f t="shared" si="149"/>
        <v>3.27762606279558E-3</v>
      </c>
      <c r="D4766" s="57">
        <v>395.63</v>
      </c>
      <c r="E4766" s="34">
        <f t="shared" si="148"/>
        <v>3.1440959456376927E-3</v>
      </c>
      <c r="F4766" s="2"/>
    </row>
    <row r="4767" spans="1:6" x14ac:dyDescent="0.3">
      <c r="A4767" s="3">
        <v>42870</v>
      </c>
      <c r="B4767" s="4">
        <v>10957.799805000001</v>
      </c>
      <c r="C4767" s="5">
        <f t="shared" si="149"/>
        <v>5.5794994035056611E-3</v>
      </c>
      <c r="D4767" s="57">
        <v>395.97</v>
      </c>
      <c r="E4767" s="34">
        <f t="shared" si="148"/>
        <v>8.5938882289005036E-4</v>
      </c>
      <c r="F4767" s="2"/>
    </row>
    <row r="4768" spans="1:6" x14ac:dyDescent="0.3">
      <c r="A4768" s="3">
        <v>42871</v>
      </c>
      <c r="B4768" s="4">
        <v>10982.400390999999</v>
      </c>
      <c r="C4768" s="5">
        <f t="shared" si="149"/>
        <v>2.2450296991896046E-3</v>
      </c>
      <c r="D4768" s="57">
        <v>395.91</v>
      </c>
      <c r="E4768" s="34">
        <f t="shared" si="148"/>
        <v>-1.5152663080542084E-4</v>
      </c>
      <c r="F4768" s="2"/>
    </row>
    <row r="4769" spans="1:6" x14ac:dyDescent="0.3">
      <c r="A4769" s="3">
        <v>42872</v>
      </c>
      <c r="B4769" s="4">
        <v>10786.099609000001</v>
      </c>
      <c r="C4769" s="5">
        <f t="shared" si="149"/>
        <v>-1.7874123598777714E-2</v>
      </c>
      <c r="D4769" s="57">
        <v>391.14</v>
      </c>
      <c r="E4769" s="34">
        <f t="shared" si="148"/>
        <v>-1.2048192771084487E-2</v>
      </c>
      <c r="F4769" s="2"/>
    </row>
    <row r="4770" spans="1:6" x14ac:dyDescent="0.3">
      <c r="A4770" s="3">
        <v>42873</v>
      </c>
      <c r="B4770" s="4">
        <v>10684.900390999999</v>
      </c>
      <c r="C4770" s="5">
        <f t="shared" si="149"/>
        <v>-9.382373765170926E-3</v>
      </c>
      <c r="D4770" s="57">
        <v>389.19</v>
      </c>
      <c r="E4770" s="34">
        <f t="shared" si="148"/>
        <v>-4.9854272127626276E-3</v>
      </c>
      <c r="F4770" s="2"/>
    </row>
    <row r="4771" spans="1:6" x14ac:dyDescent="0.3">
      <c r="A4771" s="3">
        <v>42874</v>
      </c>
      <c r="B4771" s="4">
        <v>10835.400390999999</v>
      </c>
      <c r="C4771" s="5">
        <f t="shared" si="149"/>
        <v>1.4085297428394261E-2</v>
      </c>
      <c r="D4771" s="57">
        <v>391.51</v>
      </c>
      <c r="E4771" s="34">
        <f t="shared" si="148"/>
        <v>5.9610986921554421E-3</v>
      </c>
      <c r="F4771" s="2"/>
    </row>
    <row r="4772" spans="1:6" x14ac:dyDescent="0.3">
      <c r="A4772" s="3">
        <v>42877</v>
      </c>
      <c r="B4772" s="4">
        <v>10793.400390999999</v>
      </c>
      <c r="C4772" s="5">
        <f t="shared" si="149"/>
        <v>-3.8761834804817985E-3</v>
      </c>
      <c r="D4772" s="57">
        <v>391.14</v>
      </c>
      <c r="E4772" s="34">
        <f t="shared" si="148"/>
        <v>-9.4505887461371341E-4</v>
      </c>
      <c r="F4772" s="2"/>
    </row>
    <row r="4773" spans="1:6" x14ac:dyDescent="0.3">
      <c r="A4773" s="3">
        <v>42878</v>
      </c>
      <c r="B4773" s="4">
        <v>10916.299805000001</v>
      </c>
      <c r="C4773" s="5">
        <f t="shared" si="149"/>
        <v>1.1386533395210563E-2</v>
      </c>
      <c r="D4773" s="57">
        <v>392.02</v>
      </c>
      <c r="E4773" s="34">
        <f t="shared" si="148"/>
        <v>2.249833819092828E-3</v>
      </c>
      <c r="F4773" s="2"/>
    </row>
    <row r="4774" spans="1:6" x14ac:dyDescent="0.3">
      <c r="A4774" s="3">
        <v>42879</v>
      </c>
      <c r="B4774" s="4">
        <v>10907.400390999999</v>
      </c>
      <c r="C4774" s="5">
        <f t="shared" si="149"/>
        <v>-8.1524089288254054E-4</v>
      </c>
      <c r="D4774" s="57">
        <v>392.37</v>
      </c>
      <c r="E4774" s="34">
        <f t="shared" si="148"/>
        <v>8.9281159124543485E-4</v>
      </c>
      <c r="F4774" s="2"/>
    </row>
    <row r="4775" spans="1:6" x14ac:dyDescent="0.3">
      <c r="A4775" s="3">
        <v>42880</v>
      </c>
      <c r="B4775" s="4">
        <v>10937.700194999999</v>
      </c>
      <c r="C4775" s="5">
        <f t="shared" si="149"/>
        <v>2.7779125102074254E-3</v>
      </c>
      <c r="D4775" s="57">
        <v>392.14</v>
      </c>
      <c r="E4775" s="34">
        <f t="shared" si="148"/>
        <v>-5.861814104034524E-4</v>
      </c>
      <c r="F4775" s="2"/>
    </row>
    <row r="4776" spans="1:6" x14ac:dyDescent="0.3">
      <c r="A4776" s="3">
        <v>42881</v>
      </c>
      <c r="B4776" s="4">
        <v>10904.200194999999</v>
      </c>
      <c r="C4776" s="5">
        <f t="shared" si="149"/>
        <v>-3.0628010827462582E-3</v>
      </c>
      <c r="D4776" s="57">
        <v>391.35</v>
      </c>
      <c r="E4776" s="34">
        <f t="shared" si="148"/>
        <v>-2.014586627224868E-3</v>
      </c>
      <c r="F4776" s="2"/>
    </row>
    <row r="4777" spans="1:6" x14ac:dyDescent="0.3">
      <c r="A4777" s="3">
        <v>42884</v>
      </c>
      <c r="B4777" s="4">
        <v>10884</v>
      </c>
      <c r="C4777" s="5">
        <f t="shared" si="149"/>
        <v>-1.8525150528015955E-3</v>
      </c>
      <c r="D4777" s="57">
        <v>391.25</v>
      </c>
      <c r="E4777" s="34">
        <f t="shared" si="148"/>
        <v>-2.555257442188319E-4</v>
      </c>
      <c r="F4777" s="2"/>
    </row>
    <row r="4778" spans="1:6" x14ac:dyDescent="0.3">
      <c r="A4778" s="3">
        <v>42885</v>
      </c>
      <c r="B4778" s="4">
        <v>10876.900390999999</v>
      </c>
      <c r="C4778" s="5">
        <f t="shared" si="149"/>
        <v>-6.5229777655284593E-4</v>
      </c>
      <c r="D4778" s="57">
        <v>390.5</v>
      </c>
      <c r="E4778" s="34">
        <f t="shared" si="148"/>
        <v>-1.9169329073482899E-3</v>
      </c>
      <c r="F4778" s="2"/>
    </row>
    <row r="4779" spans="1:6" x14ac:dyDescent="0.3">
      <c r="A4779" s="3">
        <v>42886</v>
      </c>
      <c r="B4779" s="4">
        <v>10880</v>
      </c>
      <c r="C4779" s="5">
        <f t="shared" si="149"/>
        <v>2.8497171883312689E-4</v>
      </c>
      <c r="D4779" s="57">
        <v>389.99</v>
      </c>
      <c r="E4779" s="34">
        <f t="shared" si="148"/>
        <v>-1.3060179257362581E-3</v>
      </c>
      <c r="F4779" s="2"/>
    </row>
    <row r="4780" spans="1:6" x14ac:dyDescent="0.3">
      <c r="A4780" s="3">
        <v>42887</v>
      </c>
      <c r="B4780" s="4">
        <v>10881</v>
      </c>
      <c r="C4780" s="5">
        <f t="shared" si="149"/>
        <v>9.191176470579876E-5</v>
      </c>
      <c r="D4780" s="57">
        <v>391.66</v>
      </c>
      <c r="E4780" s="34">
        <f t="shared" si="148"/>
        <v>4.2821610810535038E-3</v>
      </c>
      <c r="F4780" s="2"/>
    </row>
    <row r="4781" spans="1:6" x14ac:dyDescent="0.3">
      <c r="A4781" s="3">
        <v>42888</v>
      </c>
      <c r="B4781" s="4">
        <v>10905.900390999999</v>
      </c>
      <c r="C4781" s="5">
        <f t="shared" si="149"/>
        <v>2.2884285451703068E-3</v>
      </c>
      <c r="D4781" s="57">
        <v>392.55</v>
      </c>
      <c r="E4781" s="34">
        <f t="shared" si="148"/>
        <v>2.2723791043250952E-3</v>
      </c>
      <c r="F4781" s="2"/>
    </row>
    <row r="4782" spans="1:6" x14ac:dyDescent="0.3">
      <c r="A4782" s="3">
        <v>42891</v>
      </c>
      <c r="B4782" s="4">
        <v>10884.700194999999</v>
      </c>
      <c r="C4782" s="5">
        <f t="shared" si="149"/>
        <v>-1.9439198268760283E-3</v>
      </c>
      <c r="D4782" s="57">
        <v>392.04</v>
      </c>
      <c r="E4782" s="34">
        <f t="shared" si="148"/>
        <v>-1.2991975544516254E-3</v>
      </c>
      <c r="F4782" s="2"/>
    </row>
    <row r="4783" spans="1:6" x14ac:dyDescent="0.3">
      <c r="A4783" s="3">
        <v>42892</v>
      </c>
      <c r="B4783" s="4">
        <v>10879.700194999999</v>
      </c>
      <c r="C4783" s="5">
        <f t="shared" si="149"/>
        <v>-4.5936037836824539E-4</v>
      </c>
      <c r="D4783" s="57">
        <v>389.4</v>
      </c>
      <c r="E4783" s="34">
        <f t="shared" si="148"/>
        <v>-6.7340067340068144E-3</v>
      </c>
      <c r="F4783" s="2"/>
    </row>
    <row r="4784" spans="1:6" x14ac:dyDescent="0.3">
      <c r="A4784" s="3">
        <v>42893</v>
      </c>
      <c r="B4784" s="4">
        <v>10871.700194999999</v>
      </c>
      <c r="C4784" s="5">
        <f t="shared" si="149"/>
        <v>-7.3531437968088476E-4</v>
      </c>
      <c r="D4784" s="57">
        <v>389.18</v>
      </c>
      <c r="E4784" s="34">
        <f t="shared" si="148"/>
        <v>-5.6497175141234646E-4</v>
      </c>
      <c r="F4784" s="2"/>
    </row>
    <row r="4785" spans="1:6" x14ac:dyDescent="0.3">
      <c r="A4785" s="3">
        <v>42894</v>
      </c>
      <c r="B4785" s="4">
        <v>10953.099609000001</v>
      </c>
      <c r="C4785" s="5">
        <f t="shared" si="149"/>
        <v>7.487275452779496E-3</v>
      </c>
      <c r="D4785" s="57">
        <v>389.15</v>
      </c>
      <c r="E4785" s="34">
        <f t="shared" si="148"/>
        <v>-7.7085153399547579E-5</v>
      </c>
      <c r="F4785" s="2"/>
    </row>
    <row r="4786" spans="1:6" x14ac:dyDescent="0.3">
      <c r="A4786" s="3">
        <v>42895</v>
      </c>
      <c r="B4786" s="4">
        <v>10978.299805000001</v>
      </c>
      <c r="C4786" s="5">
        <f t="shared" si="149"/>
        <v>2.3007364946534548E-3</v>
      </c>
      <c r="D4786" s="57">
        <v>390.39</v>
      </c>
      <c r="E4786" s="34">
        <f t="shared" si="148"/>
        <v>3.1864319671077723E-3</v>
      </c>
      <c r="F4786" s="2"/>
    </row>
    <row r="4787" spans="1:6" x14ac:dyDescent="0.3">
      <c r="A4787" s="3">
        <v>42898</v>
      </c>
      <c r="B4787" s="4">
        <v>10842.400390999999</v>
      </c>
      <c r="C4787" s="5">
        <f t="shared" si="149"/>
        <v>-1.2378912619794402E-2</v>
      </c>
      <c r="D4787" s="57">
        <v>386.62</v>
      </c>
      <c r="E4787" s="34">
        <f t="shared" si="148"/>
        <v>-9.6570096570096631E-3</v>
      </c>
      <c r="F4787" s="2"/>
    </row>
    <row r="4788" spans="1:6" x14ac:dyDescent="0.3">
      <c r="A4788" s="3">
        <v>42899</v>
      </c>
      <c r="B4788" s="4">
        <v>10882.099609000001</v>
      </c>
      <c r="C4788" s="5">
        <f t="shared" si="149"/>
        <v>3.6614786918360842E-3</v>
      </c>
      <c r="D4788" s="57">
        <v>388.75</v>
      </c>
      <c r="E4788" s="34">
        <f t="shared" si="148"/>
        <v>5.509285603434888E-3</v>
      </c>
      <c r="F4788" s="2"/>
    </row>
    <row r="4789" spans="1:6" x14ac:dyDescent="0.3">
      <c r="A4789" s="3">
        <v>42900</v>
      </c>
      <c r="B4789" s="4">
        <v>10775.799805000001</v>
      </c>
      <c r="C4789" s="5">
        <f t="shared" si="149"/>
        <v>-9.7683174956499919E-3</v>
      </c>
      <c r="D4789" s="57">
        <v>387.58</v>
      </c>
      <c r="E4789" s="34">
        <f t="shared" si="148"/>
        <v>-3.0096463022508679E-3</v>
      </c>
      <c r="F4789" s="2"/>
    </row>
    <row r="4790" spans="1:6" x14ac:dyDescent="0.3">
      <c r="A4790" s="3">
        <v>42901</v>
      </c>
      <c r="B4790" s="4">
        <v>10699.599609000001</v>
      </c>
      <c r="C4790" s="5">
        <f t="shared" si="149"/>
        <v>-7.0714190481381278E-3</v>
      </c>
      <c r="D4790" s="57">
        <v>386.05</v>
      </c>
      <c r="E4790" s="34">
        <f t="shared" si="148"/>
        <v>-3.9475721141440934E-3</v>
      </c>
      <c r="F4790" s="2"/>
    </row>
    <row r="4791" spans="1:6" x14ac:dyDescent="0.3">
      <c r="A4791" s="3">
        <v>42902</v>
      </c>
      <c r="B4791" s="4">
        <v>10759.400390999999</v>
      </c>
      <c r="C4791" s="5">
        <f t="shared" si="149"/>
        <v>5.5890672721712331E-3</v>
      </c>
      <c r="D4791" s="57">
        <v>388.6</v>
      </c>
      <c r="E4791" s="34">
        <f t="shared" si="148"/>
        <v>6.605361999741044E-3</v>
      </c>
      <c r="F4791" s="2"/>
    </row>
    <row r="4792" spans="1:6" x14ac:dyDescent="0.3">
      <c r="A4792" s="3">
        <v>42905</v>
      </c>
      <c r="B4792" s="4">
        <v>10848.900390999999</v>
      </c>
      <c r="C4792" s="5">
        <f t="shared" si="149"/>
        <v>8.3183074100361409E-3</v>
      </c>
      <c r="D4792" s="57">
        <v>391.94</v>
      </c>
      <c r="E4792" s="34">
        <f t="shared" si="148"/>
        <v>8.5949562532166013E-3</v>
      </c>
      <c r="F4792" s="2"/>
    </row>
    <row r="4793" spans="1:6" x14ac:dyDescent="0.3">
      <c r="A4793" s="3">
        <v>42906</v>
      </c>
      <c r="B4793" s="4">
        <v>10746.099609000001</v>
      </c>
      <c r="C4793" s="5">
        <f t="shared" si="149"/>
        <v>-9.4756867788443611E-3</v>
      </c>
      <c r="D4793" s="57">
        <v>389.21</v>
      </c>
      <c r="E4793" s="34">
        <f t="shared" si="148"/>
        <v>-6.9653518395673686E-3</v>
      </c>
      <c r="F4793" s="2"/>
    </row>
    <row r="4794" spans="1:6" x14ac:dyDescent="0.3">
      <c r="A4794" s="3">
        <v>42907</v>
      </c>
      <c r="B4794" s="4">
        <v>10740.700194999999</v>
      </c>
      <c r="C4794" s="5">
        <f t="shared" si="149"/>
        <v>-5.0245337345278251E-4</v>
      </c>
      <c r="D4794" s="57">
        <v>388.5</v>
      </c>
      <c r="E4794" s="34">
        <f t="shared" si="148"/>
        <v>-1.824208011099393E-3</v>
      </c>
      <c r="F4794" s="2"/>
    </row>
    <row r="4795" spans="1:6" x14ac:dyDescent="0.3">
      <c r="A4795" s="3">
        <v>42908</v>
      </c>
      <c r="B4795" s="4">
        <v>10709.900390999999</v>
      </c>
      <c r="C4795" s="5">
        <f t="shared" si="149"/>
        <v>-2.8675787835823474E-3</v>
      </c>
      <c r="D4795" s="57">
        <v>388.53</v>
      </c>
      <c r="E4795" s="34">
        <f t="shared" si="148"/>
        <v>7.7220077220108152E-5</v>
      </c>
      <c r="F4795" s="2"/>
    </row>
    <row r="4796" spans="1:6" x14ac:dyDescent="0.3">
      <c r="A4796" s="3">
        <v>42909</v>
      </c>
      <c r="B4796" s="4">
        <v>10630.799805000001</v>
      </c>
      <c r="C4796" s="5">
        <f t="shared" si="149"/>
        <v>-7.3857443218118268E-3</v>
      </c>
      <c r="D4796" s="57">
        <v>387.62</v>
      </c>
      <c r="E4796" s="34">
        <f t="shared" si="148"/>
        <v>-2.3421614804518542E-3</v>
      </c>
      <c r="F4796" s="2"/>
    </row>
    <row r="4797" spans="1:6" x14ac:dyDescent="0.3">
      <c r="A4797" s="3">
        <v>42912</v>
      </c>
      <c r="B4797" s="4">
        <v>10696.599609000001</v>
      </c>
      <c r="C4797" s="5">
        <f t="shared" si="149"/>
        <v>6.1895440801220669E-3</v>
      </c>
      <c r="D4797" s="57">
        <v>389.05</v>
      </c>
      <c r="E4797" s="34">
        <f t="shared" si="148"/>
        <v>3.6891801248646328E-3</v>
      </c>
      <c r="F4797" s="2"/>
    </row>
    <row r="4798" spans="1:6" x14ac:dyDescent="0.3">
      <c r="A4798" s="3">
        <v>42913</v>
      </c>
      <c r="B4798" s="4">
        <v>10647.900390999999</v>
      </c>
      <c r="C4798" s="5">
        <f t="shared" si="149"/>
        <v>-4.552775627782335E-3</v>
      </c>
      <c r="D4798" s="57">
        <v>385.98</v>
      </c>
      <c r="E4798" s="34">
        <f t="shared" si="148"/>
        <v>-7.8910165788459441E-3</v>
      </c>
      <c r="F4798" s="2"/>
    </row>
    <row r="4799" spans="1:6" x14ac:dyDescent="0.3">
      <c r="A4799" s="3">
        <v>42914</v>
      </c>
      <c r="B4799" s="4">
        <v>10702.700194999999</v>
      </c>
      <c r="C4799" s="5">
        <f t="shared" si="149"/>
        <v>5.1465361233393736E-3</v>
      </c>
      <c r="D4799" s="57">
        <v>385.82</v>
      </c>
      <c r="E4799" s="34">
        <f t="shared" si="148"/>
        <v>-4.1452925022023024E-4</v>
      </c>
      <c r="F4799" s="2"/>
    </row>
    <row r="4800" spans="1:6" x14ac:dyDescent="0.3">
      <c r="A4800" s="3">
        <v>42915</v>
      </c>
      <c r="B4800" s="4">
        <v>10531.099609000001</v>
      </c>
      <c r="C4800" s="5">
        <f t="shared" si="149"/>
        <v>-1.6033391842571243E-2</v>
      </c>
      <c r="D4800" s="57">
        <v>380.66</v>
      </c>
      <c r="E4800" s="34">
        <f t="shared" si="148"/>
        <v>-1.3374112280337913E-2</v>
      </c>
      <c r="F4800" s="2"/>
    </row>
    <row r="4801" spans="1:6" x14ac:dyDescent="0.3">
      <c r="A4801" s="3">
        <v>42916</v>
      </c>
      <c r="B4801" s="4">
        <v>10444.5</v>
      </c>
      <c r="C4801" s="5">
        <f t="shared" si="149"/>
        <v>-8.2232257043691748E-3</v>
      </c>
      <c r="D4801" s="57">
        <v>379.37</v>
      </c>
      <c r="E4801" s="34">
        <f t="shared" si="148"/>
        <v>-3.3888509430989311E-3</v>
      </c>
      <c r="F4801" s="2"/>
    </row>
    <row r="4802" spans="1:6" x14ac:dyDescent="0.3">
      <c r="A4802" s="3">
        <v>42919</v>
      </c>
      <c r="B4802" s="4">
        <v>10604.200194999999</v>
      </c>
      <c r="C4802" s="5">
        <f t="shared" si="149"/>
        <v>1.529036287041019E-2</v>
      </c>
      <c r="D4802" s="57">
        <v>383.41</v>
      </c>
      <c r="E4802" s="34">
        <f t="shared" ref="E4802:E4865" si="150">D4802/D4801-1</f>
        <v>1.0649234256794315E-2</v>
      </c>
      <c r="F4802" s="2"/>
    </row>
    <row r="4803" spans="1:6" x14ac:dyDescent="0.3">
      <c r="A4803" s="3">
        <v>42920</v>
      </c>
      <c r="B4803" s="4">
        <v>10566.700194999999</v>
      </c>
      <c r="C4803" s="5">
        <f t="shared" ref="C4803:C4866" si="151">B4803/B4802-1</f>
        <v>-3.5363345948222769E-3</v>
      </c>
      <c r="D4803" s="57">
        <v>382.3</v>
      </c>
      <c r="E4803" s="34">
        <f t="shared" si="150"/>
        <v>-2.8950731592811696E-3</v>
      </c>
      <c r="F4803" s="2"/>
    </row>
    <row r="4804" spans="1:6" x14ac:dyDescent="0.3">
      <c r="A4804" s="3">
        <v>42921</v>
      </c>
      <c r="B4804" s="4">
        <v>10523.599609000001</v>
      </c>
      <c r="C4804" s="5">
        <f t="shared" si="151"/>
        <v>-4.0789068682380858E-3</v>
      </c>
      <c r="D4804" s="57">
        <v>382.99</v>
      </c>
      <c r="E4804" s="34">
        <f t="shared" si="150"/>
        <v>1.804865289040114E-3</v>
      </c>
      <c r="F4804" s="2"/>
    </row>
    <row r="4805" spans="1:6" x14ac:dyDescent="0.3">
      <c r="A4805" s="3">
        <v>42922</v>
      </c>
      <c r="B4805" s="4">
        <v>10498.400390999999</v>
      </c>
      <c r="C4805" s="5">
        <f t="shared" si="151"/>
        <v>-2.3945435911919555E-3</v>
      </c>
      <c r="D4805" s="57">
        <v>380.43</v>
      </c>
      <c r="E4805" s="34">
        <f t="shared" si="150"/>
        <v>-6.6842476304864729E-3</v>
      </c>
      <c r="F4805" s="2"/>
    </row>
    <row r="4806" spans="1:6" x14ac:dyDescent="0.3">
      <c r="A4806" s="3">
        <v>42923</v>
      </c>
      <c r="B4806" s="4">
        <v>10488.799805000001</v>
      </c>
      <c r="C4806" s="5">
        <f t="shared" si="151"/>
        <v>-9.1448083921708001E-4</v>
      </c>
      <c r="D4806" s="57">
        <v>380.18</v>
      </c>
      <c r="E4806" s="34">
        <f t="shared" si="150"/>
        <v>-6.5715111847119978E-4</v>
      </c>
      <c r="F4806" s="2"/>
    </row>
    <row r="4807" spans="1:6" x14ac:dyDescent="0.3">
      <c r="A4807" s="3">
        <v>42926</v>
      </c>
      <c r="B4807" s="4">
        <v>10509.5</v>
      </c>
      <c r="C4807" s="5">
        <f t="shared" si="151"/>
        <v>1.9735523019641654E-3</v>
      </c>
      <c r="D4807" s="57">
        <v>381.64</v>
      </c>
      <c r="E4807" s="34">
        <f t="shared" si="150"/>
        <v>3.8402861802304677E-3</v>
      </c>
      <c r="F4807" s="2"/>
    </row>
    <row r="4808" spans="1:6" x14ac:dyDescent="0.3">
      <c r="A4808" s="3">
        <v>42927</v>
      </c>
      <c r="B4808" s="4">
        <v>10449.099609000001</v>
      </c>
      <c r="C4808" s="5">
        <f t="shared" si="151"/>
        <v>-5.7472183262761156E-3</v>
      </c>
      <c r="D4808" s="57">
        <v>379.15</v>
      </c>
      <c r="E4808" s="34">
        <f t="shared" si="150"/>
        <v>-6.5244733256472065E-3</v>
      </c>
      <c r="F4808" s="2"/>
    </row>
    <row r="4809" spans="1:6" x14ac:dyDescent="0.3">
      <c r="A4809" s="3">
        <v>42928</v>
      </c>
      <c r="B4809" s="4">
        <v>10560.400390999999</v>
      </c>
      <c r="C4809" s="5">
        <f t="shared" si="151"/>
        <v>1.0651710306611717E-2</v>
      </c>
      <c r="D4809" s="57">
        <v>384.9</v>
      </c>
      <c r="E4809" s="34">
        <f t="shared" si="150"/>
        <v>1.5165501780298074E-2</v>
      </c>
      <c r="F4809" s="2"/>
    </row>
    <row r="4810" spans="1:6" x14ac:dyDescent="0.3">
      <c r="A4810" s="3">
        <v>42929</v>
      </c>
      <c r="B4810" s="4">
        <v>10658.299805000001</v>
      </c>
      <c r="C4810" s="5">
        <f t="shared" si="151"/>
        <v>9.2704263451446334E-3</v>
      </c>
      <c r="D4810" s="57">
        <v>386.14</v>
      </c>
      <c r="E4810" s="34">
        <f t="shared" si="150"/>
        <v>3.2216160041569353E-3</v>
      </c>
      <c r="F4810" s="2"/>
    </row>
    <row r="4811" spans="1:6" x14ac:dyDescent="0.3">
      <c r="A4811" s="3">
        <v>42930</v>
      </c>
      <c r="B4811" s="4">
        <v>10655.099609000001</v>
      </c>
      <c r="C4811" s="5">
        <f t="shared" si="151"/>
        <v>-3.0025389213561571E-4</v>
      </c>
      <c r="D4811" s="57">
        <v>386.84</v>
      </c>
      <c r="E4811" s="34">
        <f t="shared" si="150"/>
        <v>1.8128140052831032E-3</v>
      </c>
      <c r="F4811" s="2"/>
    </row>
    <row r="4812" spans="1:6" x14ac:dyDescent="0.3">
      <c r="A4812" s="3">
        <v>42933</v>
      </c>
      <c r="B4812" s="4">
        <v>10651.200194999999</v>
      </c>
      <c r="C4812" s="5">
        <f t="shared" si="151"/>
        <v>-3.6596692129542419E-4</v>
      </c>
      <c r="D4812" s="57">
        <v>386.86</v>
      </c>
      <c r="E4812" s="34">
        <f t="shared" si="150"/>
        <v>5.1700961638090348E-5</v>
      </c>
      <c r="F4812" s="2"/>
    </row>
    <row r="4813" spans="1:6" x14ac:dyDescent="0.3">
      <c r="A4813" s="3">
        <v>42934</v>
      </c>
      <c r="B4813" s="4">
        <v>10524.5</v>
      </c>
      <c r="C4813" s="5">
        <f t="shared" si="151"/>
        <v>-1.1895391381290144E-2</v>
      </c>
      <c r="D4813" s="57">
        <v>382.58</v>
      </c>
      <c r="E4813" s="34">
        <f t="shared" si="150"/>
        <v>-1.1063433800341249E-2</v>
      </c>
      <c r="F4813" s="2"/>
    </row>
    <row r="4814" spans="1:6" x14ac:dyDescent="0.3">
      <c r="A4814" s="3">
        <v>42935</v>
      </c>
      <c r="B4814" s="4">
        <v>10588.099609000001</v>
      </c>
      <c r="C4814" s="5">
        <f t="shared" si="151"/>
        <v>6.0430052734097295E-3</v>
      </c>
      <c r="D4814" s="57">
        <v>385.54</v>
      </c>
      <c r="E4814" s="34">
        <f t="shared" si="150"/>
        <v>7.7369439071568458E-3</v>
      </c>
      <c r="F4814" s="2"/>
    </row>
    <row r="4815" spans="1:6" x14ac:dyDescent="0.3">
      <c r="A4815" s="3">
        <v>42936</v>
      </c>
      <c r="B4815" s="4">
        <v>10564.799805000001</v>
      </c>
      <c r="C4815" s="5">
        <f t="shared" si="151"/>
        <v>-2.2005652440401091E-3</v>
      </c>
      <c r="D4815" s="57">
        <v>384.07</v>
      </c>
      <c r="E4815" s="34">
        <f t="shared" si="150"/>
        <v>-3.8128339471910078E-3</v>
      </c>
      <c r="F4815" s="2"/>
    </row>
    <row r="4816" spans="1:6" x14ac:dyDescent="0.3">
      <c r="A4816" s="3">
        <v>42937</v>
      </c>
      <c r="B4816" s="4">
        <v>10426.599609000001</v>
      </c>
      <c r="C4816" s="5">
        <f t="shared" si="151"/>
        <v>-1.3081194017002917E-2</v>
      </c>
      <c r="D4816" s="57">
        <v>380.16</v>
      </c>
      <c r="E4816" s="34">
        <f t="shared" si="150"/>
        <v>-1.0180435858046621E-2</v>
      </c>
      <c r="F4816" s="2"/>
    </row>
    <row r="4817" spans="1:6" x14ac:dyDescent="0.3">
      <c r="A4817" s="3">
        <v>42940</v>
      </c>
      <c r="B4817" s="4">
        <v>10446.5</v>
      </c>
      <c r="C4817" s="5">
        <f t="shared" si="151"/>
        <v>1.90861754994609E-3</v>
      </c>
      <c r="D4817" s="57">
        <v>379.23</v>
      </c>
      <c r="E4817" s="34">
        <f t="shared" si="150"/>
        <v>-2.4463383838384534E-3</v>
      </c>
      <c r="F4817" s="2"/>
    </row>
    <row r="4818" spans="1:6" x14ac:dyDescent="0.3">
      <c r="A4818" s="3">
        <v>42941</v>
      </c>
      <c r="B4818" s="4">
        <v>10523.400390999999</v>
      </c>
      <c r="C4818" s="5">
        <f t="shared" si="151"/>
        <v>7.361354616378657E-3</v>
      </c>
      <c r="D4818" s="57">
        <v>380.77</v>
      </c>
      <c r="E4818" s="34">
        <f t="shared" si="150"/>
        <v>4.060860164016411E-3</v>
      </c>
      <c r="F4818" s="2"/>
    </row>
    <row r="4819" spans="1:6" x14ac:dyDescent="0.3">
      <c r="A4819" s="3">
        <v>42942</v>
      </c>
      <c r="B4819" s="4">
        <v>10575.400390999999</v>
      </c>
      <c r="C4819" s="5">
        <f t="shared" si="151"/>
        <v>4.9413685755483883E-3</v>
      </c>
      <c r="D4819" s="57">
        <v>382.74</v>
      </c>
      <c r="E4819" s="34">
        <f t="shared" si="150"/>
        <v>5.173726921763766E-3</v>
      </c>
      <c r="F4819" s="2"/>
    </row>
    <row r="4820" spans="1:6" x14ac:dyDescent="0.3">
      <c r="A4820" s="3">
        <v>42943</v>
      </c>
      <c r="B4820" s="4">
        <v>10603.400390999999</v>
      </c>
      <c r="C4820" s="5">
        <f t="shared" si="151"/>
        <v>2.6476538915565229E-3</v>
      </c>
      <c r="D4820" s="57">
        <v>382.32</v>
      </c>
      <c r="E4820" s="34">
        <f t="shared" si="150"/>
        <v>-1.0973506819250689E-3</v>
      </c>
      <c r="F4820" s="2"/>
    </row>
    <row r="4821" spans="1:6" x14ac:dyDescent="0.3">
      <c r="A4821" s="3">
        <v>42944</v>
      </c>
      <c r="B4821" s="4">
        <v>10536.099609000001</v>
      </c>
      <c r="C4821" s="5">
        <f t="shared" si="151"/>
        <v>-6.347094282804111E-3</v>
      </c>
      <c r="D4821" s="57">
        <v>378.34</v>
      </c>
      <c r="E4821" s="34">
        <f t="shared" si="150"/>
        <v>-1.0410127641766076E-2</v>
      </c>
      <c r="F4821" s="2"/>
    </row>
    <row r="4822" spans="1:6" x14ac:dyDescent="0.3">
      <c r="A4822" s="3">
        <v>42947</v>
      </c>
      <c r="B4822" s="4">
        <v>10502.200194999999</v>
      </c>
      <c r="C4822" s="5">
        <f t="shared" si="151"/>
        <v>-3.2174538261809937E-3</v>
      </c>
      <c r="D4822" s="57">
        <v>377.85</v>
      </c>
      <c r="E4822" s="34">
        <f t="shared" si="150"/>
        <v>-1.2951313633238204E-3</v>
      </c>
      <c r="F4822" s="2"/>
    </row>
    <row r="4823" spans="1:6" x14ac:dyDescent="0.3">
      <c r="A4823" s="3">
        <v>42948</v>
      </c>
      <c r="B4823" s="4">
        <v>10586.700194999999</v>
      </c>
      <c r="C4823" s="5">
        <f t="shared" si="151"/>
        <v>8.0459330836437637E-3</v>
      </c>
      <c r="D4823" s="57">
        <v>380.26</v>
      </c>
      <c r="E4823" s="34">
        <f t="shared" si="150"/>
        <v>6.3781924043933014E-3</v>
      </c>
      <c r="F4823" s="2"/>
    </row>
    <row r="4824" spans="1:6" x14ac:dyDescent="0.3">
      <c r="A4824" s="3">
        <v>42949</v>
      </c>
      <c r="B4824" s="4">
        <v>10513.900390999999</v>
      </c>
      <c r="C4824" s="5">
        <f t="shared" si="151"/>
        <v>-6.8765340152338039E-3</v>
      </c>
      <c r="D4824" s="57">
        <v>378.63</v>
      </c>
      <c r="E4824" s="34">
        <f t="shared" si="150"/>
        <v>-4.2865407878819317E-3</v>
      </c>
      <c r="F4824" s="2"/>
    </row>
    <row r="4825" spans="1:6" x14ac:dyDescent="0.3">
      <c r="A4825" s="3">
        <v>42950</v>
      </c>
      <c r="B4825" s="4">
        <v>10549.099609000001</v>
      </c>
      <c r="C4825" s="5">
        <f t="shared" si="151"/>
        <v>3.3478744035022601E-3</v>
      </c>
      <c r="D4825" s="57">
        <v>378.93</v>
      </c>
      <c r="E4825" s="34">
        <f t="shared" si="150"/>
        <v>7.9233024324532053E-4</v>
      </c>
      <c r="F4825" s="2"/>
    </row>
    <row r="4826" spans="1:6" x14ac:dyDescent="0.3">
      <c r="A4826" s="3">
        <v>42951</v>
      </c>
      <c r="B4826" s="4">
        <v>10658.400390999999</v>
      </c>
      <c r="C4826" s="5">
        <f t="shared" si="151"/>
        <v>1.0361147970083362E-2</v>
      </c>
      <c r="D4826" s="57">
        <v>382.53</v>
      </c>
      <c r="E4826" s="34">
        <f t="shared" si="150"/>
        <v>9.500435436624155E-3</v>
      </c>
      <c r="F4826" s="2"/>
    </row>
    <row r="4827" spans="1:6" x14ac:dyDescent="0.3">
      <c r="A4827" s="3">
        <v>42954</v>
      </c>
      <c r="B4827" s="4">
        <v>10676.5</v>
      </c>
      <c r="C4827" s="5">
        <f t="shared" si="151"/>
        <v>1.6981543511243036E-3</v>
      </c>
      <c r="D4827" s="57">
        <v>382.01</v>
      </c>
      <c r="E4827" s="34">
        <f t="shared" si="150"/>
        <v>-1.35937050688828E-3</v>
      </c>
      <c r="F4827" s="2"/>
    </row>
    <row r="4828" spans="1:6" x14ac:dyDescent="0.3">
      <c r="A4828" s="3">
        <v>42955</v>
      </c>
      <c r="B4828" s="4">
        <v>10734.700194999999</v>
      </c>
      <c r="C4828" s="5">
        <f t="shared" si="151"/>
        <v>5.4512429166861942E-3</v>
      </c>
      <c r="D4828" s="57">
        <v>382.65</v>
      </c>
      <c r="E4828" s="34">
        <f t="shared" si="150"/>
        <v>1.6753488128582461E-3</v>
      </c>
      <c r="F4828" s="2"/>
    </row>
    <row r="4829" spans="1:6" x14ac:dyDescent="0.3">
      <c r="A4829" s="3">
        <v>42956</v>
      </c>
      <c r="B4829" s="4">
        <v>10596</v>
      </c>
      <c r="C4829" s="5">
        <f t="shared" si="151"/>
        <v>-1.2920732994909589E-2</v>
      </c>
      <c r="D4829" s="57">
        <v>379.84</v>
      </c>
      <c r="E4829" s="34">
        <f t="shared" si="150"/>
        <v>-7.3435254148700446E-3</v>
      </c>
      <c r="F4829" s="2"/>
    </row>
    <row r="4830" spans="1:6" x14ac:dyDescent="0.3">
      <c r="A4830" s="3">
        <v>42957</v>
      </c>
      <c r="B4830" s="4">
        <v>10450</v>
      </c>
      <c r="C4830" s="5">
        <f t="shared" si="151"/>
        <v>-1.3778784446961123E-2</v>
      </c>
      <c r="D4830" s="57">
        <v>376.05</v>
      </c>
      <c r="E4830" s="34">
        <f t="shared" si="150"/>
        <v>-9.9778854254422011E-3</v>
      </c>
      <c r="F4830" s="2"/>
    </row>
    <row r="4831" spans="1:6" x14ac:dyDescent="0.3">
      <c r="A4831" s="3">
        <v>42958</v>
      </c>
      <c r="B4831" s="4">
        <v>10282.900390999999</v>
      </c>
      <c r="C4831" s="5">
        <f t="shared" si="151"/>
        <v>-1.5990393205741693E-2</v>
      </c>
      <c r="D4831" s="57">
        <v>372.14</v>
      </c>
      <c r="E4831" s="34">
        <f t="shared" si="150"/>
        <v>-1.0397553516819591E-2</v>
      </c>
      <c r="F4831" s="2"/>
    </row>
    <row r="4832" spans="1:6" x14ac:dyDescent="0.3">
      <c r="A4832" s="3">
        <v>42961</v>
      </c>
      <c r="B4832" s="4">
        <v>10461.200194999999</v>
      </c>
      <c r="C4832" s="5">
        <f t="shared" si="151"/>
        <v>1.7339446772824507E-2</v>
      </c>
      <c r="D4832" s="57">
        <v>376.16</v>
      </c>
      <c r="E4832" s="34">
        <f t="shared" si="150"/>
        <v>1.080238619874252E-2</v>
      </c>
      <c r="F4832" s="2"/>
    </row>
    <row r="4833" spans="1:6" x14ac:dyDescent="0.3">
      <c r="A4833" s="3">
        <v>42962</v>
      </c>
      <c r="B4833" s="4">
        <v>10481.5</v>
      </c>
      <c r="C4833" s="5">
        <f t="shared" si="151"/>
        <v>1.94048528100077E-3</v>
      </c>
      <c r="D4833" s="57">
        <v>376.5</v>
      </c>
      <c r="E4833" s="34">
        <f t="shared" si="150"/>
        <v>9.0387069332198422E-4</v>
      </c>
      <c r="F4833" s="2"/>
    </row>
    <row r="4834" spans="1:6" x14ac:dyDescent="0.3">
      <c r="A4834" s="3">
        <v>42963</v>
      </c>
      <c r="B4834" s="4">
        <v>10544.299805000001</v>
      </c>
      <c r="C4834" s="5">
        <f t="shared" si="151"/>
        <v>5.9914902447169016E-3</v>
      </c>
      <c r="D4834" s="57">
        <v>379.09</v>
      </c>
      <c r="E4834" s="34">
        <f t="shared" si="150"/>
        <v>6.8791500664009408E-3</v>
      </c>
      <c r="F4834" s="2"/>
    </row>
    <row r="4835" spans="1:6" x14ac:dyDescent="0.3">
      <c r="A4835" s="3">
        <v>42964</v>
      </c>
      <c r="B4835" s="4">
        <v>10443.799805000001</v>
      </c>
      <c r="C4835" s="5">
        <f t="shared" si="151"/>
        <v>-9.5312160938694213E-3</v>
      </c>
      <c r="D4835" s="57">
        <v>376.87</v>
      </c>
      <c r="E4835" s="34">
        <f t="shared" si="150"/>
        <v>-5.8561291513887781E-3</v>
      </c>
      <c r="F4835" s="2"/>
    </row>
    <row r="4836" spans="1:6" x14ac:dyDescent="0.3">
      <c r="A4836" s="3">
        <v>42965</v>
      </c>
      <c r="B4836" s="4">
        <v>10385.700194999999</v>
      </c>
      <c r="C4836" s="5">
        <f t="shared" si="151"/>
        <v>-5.5630719742622015E-3</v>
      </c>
      <c r="D4836" s="57">
        <v>374.2</v>
      </c>
      <c r="E4836" s="34">
        <f t="shared" si="150"/>
        <v>-7.0846711067477086E-3</v>
      </c>
      <c r="F4836" s="2"/>
    </row>
    <row r="4837" spans="1:6" x14ac:dyDescent="0.3">
      <c r="A4837" s="3">
        <v>42968</v>
      </c>
      <c r="B4837" s="4">
        <v>10360.200194999999</v>
      </c>
      <c r="C4837" s="5">
        <f t="shared" si="151"/>
        <v>-2.4552990671035113E-3</v>
      </c>
      <c r="D4837" s="57">
        <v>372.72</v>
      </c>
      <c r="E4837" s="34">
        <f t="shared" si="150"/>
        <v>-3.9551042223409105E-3</v>
      </c>
      <c r="F4837" s="2"/>
    </row>
    <row r="4838" spans="1:6" x14ac:dyDescent="0.3">
      <c r="A4838" s="3">
        <v>42969</v>
      </c>
      <c r="B4838" s="4">
        <v>10409.799805000001</v>
      </c>
      <c r="C4838" s="5">
        <f t="shared" si="151"/>
        <v>4.7875146296825211E-3</v>
      </c>
      <c r="D4838" s="57">
        <v>375.8</v>
      </c>
      <c r="E4838" s="34">
        <f t="shared" si="150"/>
        <v>8.2635758746512078E-3</v>
      </c>
      <c r="F4838" s="2"/>
    </row>
    <row r="4839" spans="1:6" x14ac:dyDescent="0.3">
      <c r="A4839" s="3">
        <v>42970</v>
      </c>
      <c r="B4839" s="4">
        <v>10338.099609000001</v>
      </c>
      <c r="C4839" s="5">
        <f t="shared" si="151"/>
        <v>-6.8877593559062422E-3</v>
      </c>
      <c r="D4839" s="57">
        <v>373.92</v>
      </c>
      <c r="E4839" s="34">
        <f t="shared" si="150"/>
        <v>-5.0026609898882191E-3</v>
      </c>
      <c r="F4839" s="2"/>
    </row>
    <row r="4840" spans="1:6" x14ac:dyDescent="0.3">
      <c r="A4840" s="3">
        <v>42971</v>
      </c>
      <c r="B4840" s="4">
        <v>10357.400390999999</v>
      </c>
      <c r="C4840" s="5">
        <f t="shared" si="151"/>
        <v>1.8669564745918965E-3</v>
      </c>
      <c r="D4840" s="57">
        <v>374.51</v>
      </c>
      <c r="E4840" s="34">
        <f t="shared" si="150"/>
        <v>1.5778776208814627E-3</v>
      </c>
      <c r="F4840" s="2"/>
    </row>
    <row r="4841" spans="1:6" x14ac:dyDescent="0.3">
      <c r="A4841" s="3">
        <v>42972</v>
      </c>
      <c r="B4841" s="4">
        <v>10345.299805000001</v>
      </c>
      <c r="C4841" s="5">
        <f t="shared" si="151"/>
        <v>-1.1683033911205065E-3</v>
      </c>
      <c r="D4841" s="57">
        <v>374.07</v>
      </c>
      <c r="E4841" s="34">
        <f t="shared" si="150"/>
        <v>-1.174868494833281E-3</v>
      </c>
      <c r="F4841" s="2"/>
    </row>
    <row r="4842" spans="1:6" x14ac:dyDescent="0.3">
      <c r="A4842" s="3">
        <v>42975</v>
      </c>
      <c r="B4842" s="4">
        <v>10285.900390999999</v>
      </c>
      <c r="C4842" s="5">
        <f t="shared" si="151"/>
        <v>-5.7416812581200238E-3</v>
      </c>
      <c r="D4842" s="57">
        <v>372.29</v>
      </c>
      <c r="E4842" s="34">
        <f t="shared" si="150"/>
        <v>-4.7584676664794712E-3</v>
      </c>
      <c r="F4842" s="2"/>
    </row>
    <row r="4843" spans="1:6" x14ac:dyDescent="0.3">
      <c r="A4843" s="3">
        <v>42976</v>
      </c>
      <c r="B4843" s="4">
        <v>10192.599609000001</v>
      </c>
      <c r="C4843" s="5">
        <f t="shared" si="151"/>
        <v>-9.070745238952016E-3</v>
      </c>
      <c r="D4843" s="57">
        <v>368.42</v>
      </c>
      <c r="E4843" s="34">
        <f t="shared" si="150"/>
        <v>-1.0395122082247688E-2</v>
      </c>
      <c r="F4843" s="2"/>
    </row>
    <row r="4844" spans="1:6" x14ac:dyDescent="0.3">
      <c r="A4844" s="3">
        <v>42977</v>
      </c>
      <c r="B4844" s="4">
        <v>10245.799805000001</v>
      </c>
      <c r="C4844" s="5">
        <f t="shared" si="151"/>
        <v>5.2194923808273064E-3</v>
      </c>
      <c r="D4844" s="57">
        <v>371.01</v>
      </c>
      <c r="E4844" s="34">
        <f t="shared" si="150"/>
        <v>7.0300200857715822E-3</v>
      </c>
      <c r="F4844" s="2"/>
    </row>
    <row r="4845" spans="1:6" x14ac:dyDescent="0.3">
      <c r="A4845" s="3">
        <v>42978</v>
      </c>
      <c r="B4845" s="4">
        <v>10299.5</v>
      </c>
      <c r="C4845" s="5">
        <f t="shared" si="151"/>
        <v>5.2411911243661624E-3</v>
      </c>
      <c r="D4845" s="57">
        <v>373.88</v>
      </c>
      <c r="E4845" s="34">
        <f t="shared" si="150"/>
        <v>7.7356405487722935E-3</v>
      </c>
      <c r="F4845" s="2"/>
    </row>
    <row r="4846" spans="1:6" x14ac:dyDescent="0.3">
      <c r="A4846" s="3">
        <v>42979</v>
      </c>
      <c r="B4846" s="4">
        <v>10325.5</v>
      </c>
      <c r="C4846" s="5">
        <f t="shared" si="151"/>
        <v>2.5243943880770559E-3</v>
      </c>
      <c r="D4846" s="57">
        <v>376.14</v>
      </c>
      <c r="E4846" s="34">
        <f t="shared" si="150"/>
        <v>6.0447202310902615E-3</v>
      </c>
      <c r="F4846" s="2"/>
    </row>
    <row r="4847" spans="1:6" x14ac:dyDescent="0.3">
      <c r="A4847" s="3">
        <v>42982</v>
      </c>
      <c r="B4847" s="4">
        <v>10243.200194999999</v>
      </c>
      <c r="C4847" s="5">
        <f t="shared" si="151"/>
        <v>-7.970539441189306E-3</v>
      </c>
      <c r="D4847" s="57">
        <v>374.18</v>
      </c>
      <c r="E4847" s="34">
        <f t="shared" si="150"/>
        <v>-5.2108257563672211E-3</v>
      </c>
      <c r="F4847" s="2"/>
    </row>
    <row r="4848" spans="1:6" x14ac:dyDescent="0.3">
      <c r="A4848" s="3">
        <v>42983</v>
      </c>
      <c r="B4848" s="4">
        <v>10179.799805000001</v>
      </c>
      <c r="C4848" s="5">
        <f t="shared" si="151"/>
        <v>-6.1895099961969402E-3</v>
      </c>
      <c r="D4848" s="57">
        <v>373.71</v>
      </c>
      <c r="E4848" s="34">
        <f t="shared" si="150"/>
        <v>-1.256079961515888E-3</v>
      </c>
      <c r="F4848" s="2"/>
    </row>
    <row r="4849" spans="1:6" x14ac:dyDescent="0.3">
      <c r="A4849" s="3">
        <v>42984</v>
      </c>
      <c r="B4849" s="4">
        <v>10131</v>
      </c>
      <c r="C4849" s="5">
        <f t="shared" si="151"/>
        <v>-4.7937882802009391E-3</v>
      </c>
      <c r="D4849" s="57">
        <v>373.95</v>
      </c>
      <c r="E4849" s="34">
        <f t="shared" si="150"/>
        <v>6.4220919964674827E-4</v>
      </c>
      <c r="F4849" s="2"/>
    </row>
    <row r="4850" spans="1:6" x14ac:dyDescent="0.3">
      <c r="A4850" s="3">
        <v>42985</v>
      </c>
      <c r="B4850" s="4">
        <v>10124.900390999999</v>
      </c>
      <c r="C4850" s="5">
        <f t="shared" si="151"/>
        <v>-6.0207373408360798E-4</v>
      </c>
      <c r="D4850" s="57">
        <v>374.95</v>
      </c>
      <c r="E4850" s="34">
        <f t="shared" si="150"/>
        <v>2.6741542987029909E-3</v>
      </c>
      <c r="F4850" s="2"/>
    </row>
    <row r="4851" spans="1:6" x14ac:dyDescent="0.3">
      <c r="A4851" s="3">
        <v>42986</v>
      </c>
      <c r="B4851" s="4">
        <v>10129.599609000001</v>
      </c>
      <c r="C4851" s="5">
        <f t="shared" si="151"/>
        <v>4.6412486232250139E-4</v>
      </c>
      <c r="D4851" s="57">
        <v>375.51</v>
      </c>
      <c r="E4851" s="34">
        <f t="shared" si="150"/>
        <v>1.4935324709961506E-3</v>
      </c>
      <c r="F4851" s="2"/>
    </row>
    <row r="4852" spans="1:6" x14ac:dyDescent="0.3">
      <c r="A4852" s="3">
        <v>42989</v>
      </c>
      <c r="B4852" s="4">
        <v>10322.599609000001</v>
      </c>
      <c r="C4852" s="5">
        <f t="shared" si="151"/>
        <v>1.9053072919932745E-2</v>
      </c>
      <c r="D4852" s="57">
        <v>379.43</v>
      </c>
      <c r="E4852" s="34">
        <f t="shared" si="150"/>
        <v>1.043913610822611E-2</v>
      </c>
      <c r="F4852" s="2"/>
    </row>
    <row r="4853" spans="1:6" x14ac:dyDescent="0.3">
      <c r="A4853" s="3">
        <v>42990</v>
      </c>
      <c r="B4853" s="4">
        <v>10336.200194999999</v>
      </c>
      <c r="C4853" s="5">
        <f t="shared" si="151"/>
        <v>1.3175543482419894E-3</v>
      </c>
      <c r="D4853" s="57">
        <v>381.42</v>
      </c>
      <c r="E4853" s="34">
        <f t="shared" si="150"/>
        <v>5.2447091690166481E-3</v>
      </c>
      <c r="F4853" s="2"/>
    </row>
    <row r="4854" spans="1:6" x14ac:dyDescent="0.3">
      <c r="A4854" s="3">
        <v>42991</v>
      </c>
      <c r="B4854" s="4">
        <v>10371</v>
      </c>
      <c r="C4854" s="5">
        <f t="shared" si="151"/>
        <v>3.3667889885524716E-3</v>
      </c>
      <c r="D4854" s="57">
        <v>381.34</v>
      </c>
      <c r="E4854" s="34">
        <f t="shared" si="150"/>
        <v>-2.0974254103101053E-4</v>
      </c>
      <c r="F4854" s="2"/>
    </row>
    <row r="4855" spans="1:6" x14ac:dyDescent="0.3">
      <c r="A4855" s="3">
        <v>42992</v>
      </c>
      <c r="B4855" s="4">
        <v>10361.099609000001</v>
      </c>
      <c r="C4855" s="5">
        <f t="shared" si="151"/>
        <v>-9.5462260148482248E-4</v>
      </c>
      <c r="D4855" s="57">
        <v>381.79</v>
      </c>
      <c r="E4855" s="34">
        <f t="shared" si="150"/>
        <v>1.1800492998375045E-3</v>
      </c>
      <c r="F4855" s="2"/>
    </row>
    <row r="4856" spans="1:6" x14ac:dyDescent="0.3">
      <c r="A4856" s="3">
        <v>42993</v>
      </c>
      <c r="B4856" s="4">
        <v>10317.400390999999</v>
      </c>
      <c r="C4856" s="5">
        <f t="shared" si="151"/>
        <v>-4.2176235775248649E-3</v>
      </c>
      <c r="D4856" s="57">
        <v>380.71</v>
      </c>
      <c r="E4856" s="34">
        <f t="shared" si="150"/>
        <v>-2.8287802194925105E-3</v>
      </c>
      <c r="F4856" s="2"/>
    </row>
    <row r="4857" spans="1:6" x14ac:dyDescent="0.3">
      <c r="A4857" s="3">
        <v>42996</v>
      </c>
      <c r="B4857" s="4">
        <v>10338.400390999999</v>
      </c>
      <c r="C4857" s="5">
        <f t="shared" si="151"/>
        <v>2.0353964374899558E-3</v>
      </c>
      <c r="D4857" s="57">
        <v>381.95</v>
      </c>
      <c r="E4857" s="34">
        <f t="shared" si="150"/>
        <v>3.2570723122586909E-3</v>
      </c>
      <c r="F4857" s="2"/>
    </row>
    <row r="4858" spans="1:6" x14ac:dyDescent="0.3">
      <c r="A4858" s="3">
        <v>42997</v>
      </c>
      <c r="B4858" s="4">
        <v>10378.400390999999</v>
      </c>
      <c r="C4858" s="5">
        <f t="shared" si="151"/>
        <v>3.8690705029011951E-3</v>
      </c>
      <c r="D4858" s="57">
        <v>382.12</v>
      </c>
      <c r="E4858" s="34">
        <f t="shared" si="150"/>
        <v>4.4508443513557872E-4</v>
      </c>
      <c r="F4858" s="2"/>
    </row>
    <row r="4859" spans="1:6" x14ac:dyDescent="0.3">
      <c r="A4859" s="3">
        <v>42998</v>
      </c>
      <c r="B4859" s="4">
        <v>10292.099609000001</v>
      </c>
      <c r="C4859" s="5">
        <f t="shared" si="151"/>
        <v>-8.3154222952158685E-3</v>
      </c>
      <c r="D4859" s="57">
        <v>381.98</v>
      </c>
      <c r="E4859" s="34">
        <f t="shared" si="150"/>
        <v>-3.6637705432840395E-4</v>
      </c>
      <c r="F4859" s="2"/>
    </row>
    <row r="4860" spans="1:6" x14ac:dyDescent="0.3">
      <c r="A4860" s="3">
        <v>42999</v>
      </c>
      <c r="B4860" s="4">
        <v>10297</v>
      </c>
      <c r="C4860" s="5">
        <f t="shared" si="151"/>
        <v>4.7613132268109482E-4</v>
      </c>
      <c r="D4860" s="57">
        <v>382.88</v>
      </c>
      <c r="E4860" s="34">
        <f t="shared" si="150"/>
        <v>2.3561443007487082E-3</v>
      </c>
      <c r="F4860" s="2"/>
    </row>
    <row r="4861" spans="1:6" x14ac:dyDescent="0.3">
      <c r="A4861" s="3">
        <v>43000</v>
      </c>
      <c r="B4861" s="4">
        <v>10305</v>
      </c>
      <c r="C4861" s="5">
        <f t="shared" si="151"/>
        <v>7.769253180538449E-4</v>
      </c>
      <c r="D4861" s="57">
        <v>383.22</v>
      </c>
      <c r="E4861" s="34">
        <f t="shared" si="150"/>
        <v>8.8800668616806355E-4</v>
      </c>
      <c r="F4861" s="2"/>
    </row>
    <row r="4862" spans="1:6" x14ac:dyDescent="0.3">
      <c r="A4862" s="3">
        <v>43003</v>
      </c>
      <c r="B4862" s="4">
        <v>10216.5</v>
      </c>
      <c r="C4862" s="5">
        <f t="shared" si="151"/>
        <v>-8.5880640465793023E-3</v>
      </c>
      <c r="D4862" s="57">
        <v>383.9</v>
      </c>
      <c r="E4862" s="34">
        <f t="shared" si="150"/>
        <v>1.774437659829653E-3</v>
      </c>
      <c r="F4862" s="2"/>
    </row>
    <row r="4863" spans="1:6" x14ac:dyDescent="0.3">
      <c r="A4863" s="3">
        <v>43004</v>
      </c>
      <c r="B4863" s="4">
        <v>10189.599609000001</v>
      </c>
      <c r="C4863" s="5">
        <f t="shared" si="151"/>
        <v>-2.6330339157244476E-3</v>
      </c>
      <c r="D4863" s="57">
        <v>384.03</v>
      </c>
      <c r="E4863" s="34">
        <f t="shared" si="150"/>
        <v>3.3862985152377512E-4</v>
      </c>
      <c r="F4863" s="2"/>
    </row>
    <row r="4864" spans="1:6" x14ac:dyDescent="0.3">
      <c r="A4864" s="3">
        <v>43005</v>
      </c>
      <c r="B4864" s="4">
        <v>10368.900390999999</v>
      </c>
      <c r="C4864" s="5">
        <f t="shared" si="151"/>
        <v>1.7596450192373547E-2</v>
      </c>
      <c r="D4864" s="57">
        <v>385.62</v>
      </c>
      <c r="E4864" s="34">
        <f t="shared" si="150"/>
        <v>4.1403015389422926E-3</v>
      </c>
      <c r="F4864" s="2"/>
    </row>
    <row r="4865" spans="1:6" x14ac:dyDescent="0.3">
      <c r="A4865" s="3">
        <v>43006</v>
      </c>
      <c r="B4865" s="4">
        <v>10328.5</v>
      </c>
      <c r="C4865" s="5">
        <f t="shared" si="151"/>
        <v>-3.8963042826668515E-3</v>
      </c>
      <c r="D4865" s="57">
        <v>386.36</v>
      </c>
      <c r="E4865" s="34">
        <f t="shared" si="150"/>
        <v>1.9189876043774756E-3</v>
      </c>
      <c r="F4865" s="2"/>
    </row>
    <row r="4866" spans="1:6" x14ac:dyDescent="0.3">
      <c r="A4866" s="3">
        <v>43007</v>
      </c>
      <c r="B4866" s="4">
        <v>10381.5</v>
      </c>
      <c r="C4866" s="5">
        <f t="shared" si="151"/>
        <v>5.131432444207773E-3</v>
      </c>
      <c r="D4866" s="57">
        <v>388.16</v>
      </c>
      <c r="E4866" s="34">
        <f t="shared" ref="E4866:E4929" si="152">D4866/D4865-1</f>
        <v>4.6588673775753708E-3</v>
      </c>
      <c r="F4866" s="2"/>
    </row>
    <row r="4867" spans="1:6" x14ac:dyDescent="0.3">
      <c r="A4867" s="3">
        <v>43010</v>
      </c>
      <c r="B4867" s="4">
        <v>10255.700194999999</v>
      </c>
      <c r="C4867" s="5">
        <f t="shared" ref="C4867:C4930" si="153">B4867/B4866-1</f>
        <v>-1.2117690603477449E-2</v>
      </c>
      <c r="D4867" s="57">
        <v>390.13</v>
      </c>
      <c r="E4867" s="34">
        <f t="shared" si="152"/>
        <v>5.0752267106346505E-3</v>
      </c>
      <c r="F4867" s="2"/>
    </row>
    <row r="4868" spans="1:6" x14ac:dyDescent="0.3">
      <c r="A4868" s="3">
        <v>43012</v>
      </c>
      <c r="B4868" s="4">
        <v>9964.9003909999992</v>
      </c>
      <c r="C4868" s="5">
        <f t="shared" si="153"/>
        <v>-2.8354943930768872E-2</v>
      </c>
      <c r="D4868" s="57">
        <v>390.4</v>
      </c>
      <c r="E4868" s="34">
        <f t="shared" si="152"/>
        <v>6.9207699997431149E-4</v>
      </c>
      <c r="F4868" s="2"/>
    </row>
    <row r="4869" spans="1:6" x14ac:dyDescent="0.3">
      <c r="A4869" s="3">
        <v>43013</v>
      </c>
      <c r="B4869" s="4">
        <v>10214.700194999999</v>
      </c>
      <c r="C4869" s="5">
        <f t="shared" si="153"/>
        <v>2.5067967987478568E-2</v>
      </c>
      <c r="D4869" s="57">
        <v>391.03</v>
      </c>
      <c r="E4869" s="34">
        <f t="shared" si="152"/>
        <v>1.6137295081966041E-3</v>
      </c>
      <c r="F4869" s="2"/>
    </row>
    <row r="4870" spans="1:6" x14ac:dyDescent="0.3">
      <c r="A4870" s="3">
        <v>43014</v>
      </c>
      <c r="B4870" s="4">
        <v>10185.5</v>
      </c>
      <c r="C4870" s="5">
        <f t="shared" si="153"/>
        <v>-2.8586443500605574E-3</v>
      </c>
      <c r="D4870" s="57">
        <v>389.47</v>
      </c>
      <c r="E4870" s="34">
        <f t="shared" si="152"/>
        <v>-3.9894637240107667E-3</v>
      </c>
      <c r="F4870" s="2"/>
    </row>
    <row r="4871" spans="1:6" x14ac:dyDescent="0.3">
      <c r="A4871" s="3">
        <v>43017</v>
      </c>
      <c r="B4871" s="4">
        <v>10236</v>
      </c>
      <c r="C4871" s="5">
        <f t="shared" si="153"/>
        <v>4.9580285700259186E-3</v>
      </c>
      <c r="D4871" s="57">
        <v>390.21</v>
      </c>
      <c r="E4871" s="34">
        <f t="shared" si="152"/>
        <v>1.9000179731427647E-3</v>
      </c>
      <c r="F4871" s="2"/>
    </row>
    <row r="4872" spans="1:6" x14ac:dyDescent="0.3">
      <c r="A4872" s="3">
        <v>43018</v>
      </c>
      <c r="B4872" s="4">
        <v>10142.299805000001</v>
      </c>
      <c r="C4872" s="5">
        <f t="shared" si="153"/>
        <v>-9.1539854435325196E-3</v>
      </c>
      <c r="D4872" s="57">
        <v>390.16</v>
      </c>
      <c r="E4872" s="34">
        <f t="shared" si="152"/>
        <v>-1.2813613182638406E-4</v>
      </c>
      <c r="F4872" s="2"/>
    </row>
    <row r="4873" spans="1:6" x14ac:dyDescent="0.3">
      <c r="A4873" s="3">
        <v>43019</v>
      </c>
      <c r="B4873" s="4">
        <v>10278.400390999999</v>
      </c>
      <c r="C4873" s="5">
        <f t="shared" si="153"/>
        <v>1.3419104997557163E-2</v>
      </c>
      <c r="D4873" s="57">
        <v>390.15</v>
      </c>
      <c r="E4873" s="34">
        <f t="shared" si="152"/>
        <v>-2.5630510559926378E-5</v>
      </c>
      <c r="F4873" s="2"/>
    </row>
    <row r="4874" spans="1:6" x14ac:dyDescent="0.3">
      <c r="A4874" s="3">
        <v>43020</v>
      </c>
      <c r="B4874" s="4">
        <v>10275.900390999999</v>
      </c>
      <c r="C4874" s="5">
        <f t="shared" si="153"/>
        <v>-2.432285088046493E-4</v>
      </c>
      <c r="D4874" s="57">
        <v>390.28</v>
      </c>
      <c r="E4874" s="34">
        <f t="shared" si="152"/>
        <v>3.3320517749579892E-4</v>
      </c>
      <c r="F4874" s="2"/>
    </row>
    <row r="4875" spans="1:6" x14ac:dyDescent="0.3">
      <c r="A4875" s="3">
        <v>43021</v>
      </c>
      <c r="B4875" s="4">
        <v>10258</v>
      </c>
      <c r="C4875" s="5">
        <f t="shared" si="153"/>
        <v>-1.7419778626578397E-3</v>
      </c>
      <c r="D4875" s="57">
        <v>391.42</v>
      </c>
      <c r="E4875" s="34">
        <f t="shared" si="152"/>
        <v>2.9209798093676742E-3</v>
      </c>
      <c r="F4875" s="2"/>
    </row>
    <row r="4876" spans="1:6" x14ac:dyDescent="0.3">
      <c r="A4876" s="3">
        <v>43024</v>
      </c>
      <c r="B4876" s="4">
        <v>10181.400390999999</v>
      </c>
      <c r="C4876" s="5">
        <f t="shared" si="153"/>
        <v>-7.4673044453110737E-3</v>
      </c>
      <c r="D4876" s="57">
        <v>391.41</v>
      </c>
      <c r="E4876" s="34">
        <f t="shared" si="152"/>
        <v>-2.5548004700781668E-5</v>
      </c>
      <c r="F4876" s="2"/>
    </row>
    <row r="4877" spans="1:6" x14ac:dyDescent="0.3">
      <c r="A4877" s="3">
        <v>43025</v>
      </c>
      <c r="B4877" s="4">
        <v>10216.799805000001</v>
      </c>
      <c r="C4877" s="5">
        <f t="shared" si="153"/>
        <v>3.4768708272481241E-3</v>
      </c>
      <c r="D4877" s="57">
        <v>390.44</v>
      </c>
      <c r="E4877" s="34">
        <f t="shared" si="152"/>
        <v>-2.4782197695512043E-3</v>
      </c>
      <c r="F4877" s="2"/>
    </row>
    <row r="4878" spans="1:6" x14ac:dyDescent="0.3">
      <c r="A4878" s="3">
        <v>43026</v>
      </c>
      <c r="B4878" s="4">
        <v>10273.400390999999</v>
      </c>
      <c r="C4878" s="5">
        <f t="shared" si="153"/>
        <v>5.5399525370261049E-3</v>
      </c>
      <c r="D4878" s="57">
        <v>391.56</v>
      </c>
      <c r="E4878" s="34">
        <f t="shared" si="152"/>
        <v>2.8685585493288812E-3</v>
      </c>
      <c r="F4878" s="2"/>
    </row>
    <row r="4879" spans="1:6" x14ac:dyDescent="0.3">
      <c r="A4879" s="3">
        <v>43027</v>
      </c>
      <c r="B4879" s="4">
        <v>10197.5</v>
      </c>
      <c r="C4879" s="5">
        <f t="shared" si="153"/>
        <v>-7.3880495367912857E-3</v>
      </c>
      <c r="D4879" s="57">
        <v>389.11</v>
      </c>
      <c r="E4879" s="34">
        <f t="shared" si="152"/>
        <v>-6.2570231892941086E-3</v>
      </c>
      <c r="F4879" s="2"/>
    </row>
    <row r="4880" spans="1:6" x14ac:dyDescent="0.3">
      <c r="A4880" s="3">
        <v>43028</v>
      </c>
      <c r="B4880" s="4">
        <v>10222.700194999999</v>
      </c>
      <c r="C4880" s="5">
        <f t="shared" si="153"/>
        <v>2.471213042412268E-3</v>
      </c>
      <c r="D4880" s="57">
        <v>390.13</v>
      </c>
      <c r="E4880" s="34">
        <f t="shared" si="152"/>
        <v>2.6213667086427694E-3</v>
      </c>
      <c r="F4880" s="2"/>
    </row>
    <row r="4881" spans="1:6" x14ac:dyDescent="0.3">
      <c r="A4881" s="3">
        <v>43031</v>
      </c>
      <c r="B4881" s="4">
        <v>10161.400390999999</v>
      </c>
      <c r="C4881" s="5">
        <f t="shared" si="153"/>
        <v>-5.9964395737617249E-3</v>
      </c>
      <c r="D4881" s="57">
        <v>390.74</v>
      </c>
      <c r="E4881" s="34">
        <f t="shared" si="152"/>
        <v>1.563581370312539E-3</v>
      </c>
      <c r="F4881" s="2"/>
    </row>
    <row r="4882" spans="1:6" x14ac:dyDescent="0.3">
      <c r="A4882" s="3">
        <v>43032</v>
      </c>
      <c r="B4882" s="4">
        <v>10205.700194999999</v>
      </c>
      <c r="C4882" s="5">
        <f t="shared" si="153"/>
        <v>4.3596160268655204E-3</v>
      </c>
      <c r="D4882" s="57">
        <v>389.33</v>
      </c>
      <c r="E4882" s="34">
        <f t="shared" si="152"/>
        <v>-3.6085376465169183E-3</v>
      </c>
      <c r="F4882" s="2"/>
    </row>
    <row r="4883" spans="1:6" x14ac:dyDescent="0.3">
      <c r="A4883" s="3">
        <v>43033</v>
      </c>
      <c r="B4883" s="4">
        <v>10153.299805000001</v>
      </c>
      <c r="C4883" s="5">
        <f t="shared" si="153"/>
        <v>-5.1344238022660305E-3</v>
      </c>
      <c r="D4883" s="57">
        <v>387.13</v>
      </c>
      <c r="E4883" s="34">
        <f t="shared" si="152"/>
        <v>-5.6507333110727975E-3</v>
      </c>
      <c r="F4883" s="2"/>
    </row>
    <row r="4884" spans="1:6" x14ac:dyDescent="0.3">
      <c r="A4884" s="3">
        <v>43034</v>
      </c>
      <c r="B4884" s="4">
        <v>10347.799805000001</v>
      </c>
      <c r="C4884" s="5">
        <f t="shared" si="153"/>
        <v>1.9156333776750856E-2</v>
      </c>
      <c r="D4884" s="57">
        <v>391.27</v>
      </c>
      <c r="E4884" s="34">
        <f t="shared" si="152"/>
        <v>1.0694082091287083E-2</v>
      </c>
      <c r="F4884" s="2"/>
    </row>
    <row r="4885" spans="1:6" x14ac:dyDescent="0.3">
      <c r="A4885" s="3">
        <v>43035</v>
      </c>
      <c r="B4885" s="4">
        <v>10197.5</v>
      </c>
      <c r="C4885" s="5">
        <f t="shared" si="153"/>
        <v>-1.452480796230482E-2</v>
      </c>
      <c r="D4885" s="57">
        <v>393.43</v>
      </c>
      <c r="E4885" s="34">
        <f t="shared" si="152"/>
        <v>5.5204845758682897E-3</v>
      </c>
      <c r="F4885" s="2"/>
    </row>
    <row r="4886" spans="1:6" x14ac:dyDescent="0.3">
      <c r="A4886" s="3">
        <v>43038</v>
      </c>
      <c r="B4886" s="4">
        <v>10446</v>
      </c>
      <c r="C4886" s="5">
        <f t="shared" si="153"/>
        <v>2.4368717822995878E-2</v>
      </c>
      <c r="D4886" s="57">
        <v>393.91</v>
      </c>
      <c r="E4886" s="34">
        <f t="shared" si="152"/>
        <v>1.2200391429224577E-3</v>
      </c>
      <c r="F4886" s="2"/>
    </row>
    <row r="4887" spans="1:6" x14ac:dyDescent="0.3">
      <c r="A4887" s="3">
        <v>43039</v>
      </c>
      <c r="B4887" s="4">
        <v>10523.5</v>
      </c>
      <c r="C4887" s="5">
        <f t="shared" si="153"/>
        <v>7.4191077924563587E-3</v>
      </c>
      <c r="D4887" s="57">
        <v>396.77</v>
      </c>
      <c r="E4887" s="34">
        <f t="shared" si="152"/>
        <v>7.2605417481148571E-3</v>
      </c>
      <c r="F4887" s="2"/>
    </row>
    <row r="4888" spans="1:6" x14ac:dyDescent="0.3">
      <c r="A4888" s="3">
        <v>43041</v>
      </c>
      <c r="B4888" s="4">
        <v>10457.799805000001</v>
      </c>
      <c r="C4888" s="5">
        <f t="shared" si="153"/>
        <v>-6.2431885779445917E-3</v>
      </c>
      <c r="D4888" s="57">
        <v>394.94</v>
      </c>
      <c r="E4888" s="34">
        <f t="shared" si="152"/>
        <v>-4.6122438692440815E-3</v>
      </c>
      <c r="F4888" s="2"/>
    </row>
    <row r="4889" spans="1:6" x14ac:dyDescent="0.3">
      <c r="A4889" s="3">
        <v>43042</v>
      </c>
      <c r="B4889" s="4">
        <v>10357.799805000001</v>
      </c>
      <c r="C4889" s="5">
        <f t="shared" si="153"/>
        <v>-9.5622408025241024E-3</v>
      </c>
      <c r="D4889" s="57">
        <v>396.06</v>
      </c>
      <c r="E4889" s="34">
        <f t="shared" si="152"/>
        <v>2.8358738036158293E-3</v>
      </c>
      <c r="F4889" s="2"/>
    </row>
    <row r="4890" spans="1:6" x14ac:dyDescent="0.3">
      <c r="A4890" s="3">
        <v>43045</v>
      </c>
      <c r="B4890" s="4">
        <v>10316.5</v>
      </c>
      <c r="C4890" s="5">
        <f t="shared" si="153"/>
        <v>-3.9873144661537463E-3</v>
      </c>
      <c r="D4890" s="57">
        <v>396.59</v>
      </c>
      <c r="E4890" s="34">
        <f t="shared" si="152"/>
        <v>1.338181083674117E-3</v>
      </c>
      <c r="F4890" s="2"/>
    </row>
    <row r="4891" spans="1:6" x14ac:dyDescent="0.3">
      <c r="A4891" s="3">
        <v>43046</v>
      </c>
      <c r="B4891" s="4">
        <v>10230.700194999999</v>
      </c>
      <c r="C4891" s="5">
        <f t="shared" si="153"/>
        <v>-8.316755197983916E-3</v>
      </c>
      <c r="D4891" s="57">
        <v>394.65</v>
      </c>
      <c r="E4891" s="34">
        <f t="shared" si="152"/>
        <v>-4.8917017574825472E-3</v>
      </c>
      <c r="F4891" s="2"/>
    </row>
    <row r="4892" spans="1:6" x14ac:dyDescent="0.3">
      <c r="A4892" s="3">
        <v>43047</v>
      </c>
      <c r="B4892" s="4">
        <v>10228.700194999999</v>
      </c>
      <c r="C4892" s="5">
        <f t="shared" si="153"/>
        <v>-1.9549004094343569E-4</v>
      </c>
      <c r="D4892" s="57">
        <v>394.45</v>
      </c>
      <c r="E4892" s="34">
        <f t="shared" si="152"/>
        <v>-5.0677815786137614E-4</v>
      </c>
      <c r="F4892" s="2"/>
    </row>
    <row r="4893" spans="1:6" x14ac:dyDescent="0.3">
      <c r="A4893" s="3">
        <v>43048</v>
      </c>
      <c r="B4893" s="4">
        <v>10141.099609000001</v>
      </c>
      <c r="C4893" s="5">
        <f t="shared" si="153"/>
        <v>-8.5641952867892002E-3</v>
      </c>
      <c r="D4893" s="57">
        <v>390.07</v>
      </c>
      <c r="E4893" s="34">
        <f t="shared" si="152"/>
        <v>-1.1104068956775293E-2</v>
      </c>
      <c r="F4893" s="2"/>
    </row>
    <row r="4894" spans="1:6" x14ac:dyDescent="0.3">
      <c r="A4894" s="3">
        <v>43049</v>
      </c>
      <c r="B4894" s="4">
        <v>10092.700194999999</v>
      </c>
      <c r="C4894" s="5">
        <f t="shared" si="153"/>
        <v>-4.7726001978175558E-3</v>
      </c>
      <c r="D4894" s="57">
        <v>388.69</v>
      </c>
      <c r="E4894" s="34">
        <f t="shared" si="152"/>
        <v>-3.5378265439536261E-3</v>
      </c>
      <c r="F4894" s="2"/>
    </row>
    <row r="4895" spans="1:6" x14ac:dyDescent="0.3">
      <c r="A4895" s="3">
        <v>43052</v>
      </c>
      <c r="B4895" s="4">
        <v>10049.900390999999</v>
      </c>
      <c r="C4895" s="5">
        <f t="shared" si="153"/>
        <v>-4.2406693127775563E-3</v>
      </c>
      <c r="D4895" s="57">
        <v>386.13</v>
      </c>
      <c r="E4895" s="34">
        <f t="shared" si="152"/>
        <v>-6.5862255267694625E-3</v>
      </c>
      <c r="F4895" s="2"/>
    </row>
    <row r="4896" spans="1:6" x14ac:dyDescent="0.3">
      <c r="A4896" s="3">
        <v>43053</v>
      </c>
      <c r="B4896" s="4">
        <v>9990.4003909999992</v>
      </c>
      <c r="C4896" s="5">
        <f t="shared" si="153"/>
        <v>-5.9204566896289279E-3</v>
      </c>
      <c r="D4896" s="57">
        <v>383.86</v>
      </c>
      <c r="E4896" s="34">
        <f t="shared" si="152"/>
        <v>-5.8788490922745407E-3</v>
      </c>
      <c r="F4896" s="2"/>
    </row>
    <row r="4897" spans="1:6" x14ac:dyDescent="0.3">
      <c r="A4897" s="3">
        <v>43054</v>
      </c>
      <c r="B4897" s="4">
        <v>10013.900390999999</v>
      </c>
      <c r="C4897" s="5">
        <f t="shared" si="153"/>
        <v>2.3522580757795453E-3</v>
      </c>
      <c r="D4897" s="57">
        <v>381.96</v>
      </c>
      <c r="E4897" s="34">
        <f t="shared" si="152"/>
        <v>-4.949721252540118E-3</v>
      </c>
      <c r="F4897" s="2"/>
    </row>
    <row r="4898" spans="1:6" x14ac:dyDescent="0.3">
      <c r="A4898" s="3">
        <v>43055</v>
      </c>
      <c r="B4898" s="4">
        <v>10088.700194999999</v>
      </c>
      <c r="C4898" s="5">
        <f t="shared" si="153"/>
        <v>7.46959736759778E-3</v>
      </c>
      <c r="D4898" s="57">
        <v>384.93</v>
      </c>
      <c r="E4898" s="34">
        <f t="shared" si="152"/>
        <v>7.7756833176250151E-3</v>
      </c>
      <c r="F4898" s="2"/>
    </row>
    <row r="4899" spans="1:6" x14ac:dyDescent="0.3">
      <c r="A4899" s="3">
        <v>43056</v>
      </c>
      <c r="B4899" s="4">
        <v>10010.400390999999</v>
      </c>
      <c r="C4899" s="5">
        <f t="shared" si="153"/>
        <v>-7.761138946205004E-3</v>
      </c>
      <c r="D4899" s="57">
        <v>383.8</v>
      </c>
      <c r="E4899" s="34">
        <f t="shared" si="152"/>
        <v>-2.9355986802794831E-3</v>
      </c>
      <c r="F4899" s="2"/>
    </row>
    <row r="4900" spans="1:6" x14ac:dyDescent="0.3">
      <c r="A4900" s="3">
        <v>43059</v>
      </c>
      <c r="B4900" s="4">
        <v>10025.5</v>
      </c>
      <c r="C4900" s="5">
        <f t="shared" si="153"/>
        <v>1.5083921132241773E-3</v>
      </c>
      <c r="D4900" s="57">
        <v>386.39</v>
      </c>
      <c r="E4900" s="34">
        <f t="shared" si="152"/>
        <v>6.7483064095883449E-3</v>
      </c>
      <c r="F4900" s="2"/>
    </row>
    <row r="4901" spans="1:6" x14ac:dyDescent="0.3">
      <c r="A4901" s="3">
        <v>43060</v>
      </c>
      <c r="B4901" s="4">
        <v>9993.4003909999992</v>
      </c>
      <c r="C4901" s="5">
        <f t="shared" si="153"/>
        <v>-3.2017963193856636E-3</v>
      </c>
      <c r="D4901" s="57">
        <v>388.1</v>
      </c>
      <c r="E4901" s="34">
        <f t="shared" si="152"/>
        <v>4.4255803721628961E-3</v>
      </c>
      <c r="F4901" s="2"/>
    </row>
    <row r="4902" spans="1:6" x14ac:dyDescent="0.3">
      <c r="A4902" s="3">
        <v>43061</v>
      </c>
      <c r="B4902" s="4">
        <v>10013.900390999999</v>
      </c>
      <c r="C4902" s="5">
        <f t="shared" si="153"/>
        <v>2.0513538133088982E-3</v>
      </c>
      <c r="D4902" s="57">
        <v>387.06</v>
      </c>
      <c r="E4902" s="34">
        <f t="shared" si="152"/>
        <v>-2.6797217212058966E-3</v>
      </c>
      <c r="F4902" s="2"/>
    </row>
    <row r="4903" spans="1:6" x14ac:dyDescent="0.3">
      <c r="A4903" s="3">
        <v>43062</v>
      </c>
      <c r="B4903" s="4">
        <v>10032.799805000001</v>
      </c>
      <c r="C4903" s="5">
        <f t="shared" si="153"/>
        <v>1.8873179542495677E-3</v>
      </c>
      <c r="D4903" s="57">
        <v>387.12</v>
      </c>
      <c r="E4903" s="34">
        <f t="shared" si="152"/>
        <v>1.550147263991164E-4</v>
      </c>
      <c r="F4903" s="2"/>
    </row>
    <row r="4904" spans="1:6" x14ac:dyDescent="0.3">
      <c r="A4904" s="3">
        <v>43063</v>
      </c>
      <c r="B4904" s="4">
        <v>10053.5</v>
      </c>
      <c r="C4904" s="5">
        <f t="shared" si="153"/>
        <v>2.0632520734324977E-3</v>
      </c>
      <c r="D4904" s="57">
        <v>386.63</v>
      </c>
      <c r="E4904" s="34">
        <f t="shared" si="152"/>
        <v>-1.2657573878900319E-3</v>
      </c>
      <c r="F4904" s="2"/>
    </row>
    <row r="4905" spans="1:6" x14ac:dyDescent="0.3">
      <c r="A4905" s="3">
        <v>43066</v>
      </c>
      <c r="B4905" s="4">
        <v>10063.099609000001</v>
      </c>
      <c r="C4905" s="5">
        <f t="shared" si="153"/>
        <v>9.5485243944892773E-4</v>
      </c>
      <c r="D4905" s="57">
        <v>384.87</v>
      </c>
      <c r="E4905" s="34">
        <f t="shared" si="152"/>
        <v>-4.5521558078782665E-3</v>
      </c>
      <c r="F4905" s="2"/>
    </row>
    <row r="4906" spans="1:6" x14ac:dyDescent="0.3">
      <c r="A4906" s="3">
        <v>43067</v>
      </c>
      <c r="B4906" s="4">
        <v>10144.400390999999</v>
      </c>
      <c r="C4906" s="5">
        <f t="shared" si="153"/>
        <v>8.0790993986870063E-3</v>
      </c>
      <c r="D4906" s="57">
        <v>387.02</v>
      </c>
      <c r="E4906" s="34">
        <f t="shared" si="152"/>
        <v>5.5863018681632237E-3</v>
      </c>
      <c r="F4906" s="2"/>
    </row>
    <row r="4907" spans="1:6" x14ac:dyDescent="0.3">
      <c r="A4907" s="3">
        <v>43068</v>
      </c>
      <c r="B4907" s="4">
        <v>10267.700194999999</v>
      </c>
      <c r="C4907" s="5">
        <f t="shared" si="153"/>
        <v>1.2154469386814748E-2</v>
      </c>
      <c r="D4907" s="57">
        <v>387.96</v>
      </c>
      <c r="E4907" s="34">
        <f t="shared" si="152"/>
        <v>2.4288150483178228E-3</v>
      </c>
      <c r="F4907" s="2"/>
    </row>
    <row r="4908" spans="1:6" x14ac:dyDescent="0.3">
      <c r="A4908" s="3">
        <v>43069</v>
      </c>
      <c r="B4908" s="4">
        <v>10211</v>
      </c>
      <c r="C4908" s="5">
        <f t="shared" si="153"/>
        <v>-5.5221903564743879E-3</v>
      </c>
      <c r="D4908" s="57">
        <v>386.69</v>
      </c>
      <c r="E4908" s="34">
        <f t="shared" si="152"/>
        <v>-3.2735333539539724E-3</v>
      </c>
      <c r="F4908" s="2"/>
    </row>
    <row r="4909" spans="1:6" x14ac:dyDescent="0.3">
      <c r="A4909" s="3">
        <v>43070</v>
      </c>
      <c r="B4909" s="4">
        <v>10085</v>
      </c>
      <c r="C4909" s="5">
        <f t="shared" si="153"/>
        <v>-1.2339633728332244E-2</v>
      </c>
      <c r="D4909" s="57">
        <v>383.97</v>
      </c>
      <c r="E4909" s="34">
        <f t="shared" si="152"/>
        <v>-7.0340582895859205E-3</v>
      </c>
      <c r="F4909" s="2"/>
    </row>
    <row r="4910" spans="1:6" x14ac:dyDescent="0.3">
      <c r="A4910" s="3">
        <v>43073</v>
      </c>
      <c r="B4910" s="4">
        <v>10208.599609000001</v>
      </c>
      <c r="C4910" s="5">
        <f t="shared" si="153"/>
        <v>1.2255786712940031E-2</v>
      </c>
      <c r="D4910" s="57">
        <v>387.47</v>
      </c>
      <c r="E4910" s="34">
        <f t="shared" si="152"/>
        <v>9.1152954657915952E-3</v>
      </c>
      <c r="F4910" s="2"/>
    </row>
    <row r="4911" spans="1:6" x14ac:dyDescent="0.3">
      <c r="A4911" s="3">
        <v>43074</v>
      </c>
      <c r="B4911" s="4">
        <v>10211.299805000001</v>
      </c>
      <c r="C4911" s="5">
        <f t="shared" si="153"/>
        <v>2.6450209660677793E-4</v>
      </c>
      <c r="D4911" s="57">
        <v>386.74</v>
      </c>
      <c r="E4911" s="34">
        <f t="shared" si="152"/>
        <v>-1.8840168271092583E-3</v>
      </c>
      <c r="F4911" s="2"/>
    </row>
    <row r="4912" spans="1:6" x14ac:dyDescent="0.3">
      <c r="A4912" s="3">
        <v>43075</v>
      </c>
      <c r="B4912" s="4">
        <v>10184</v>
      </c>
      <c r="C4912" s="5">
        <f t="shared" si="153"/>
        <v>-2.6734897144664593E-3</v>
      </c>
      <c r="D4912" s="57">
        <v>386.32</v>
      </c>
      <c r="E4912" s="34">
        <f t="shared" si="152"/>
        <v>-1.0860009308579777E-3</v>
      </c>
      <c r="F4912" s="2"/>
    </row>
    <row r="4913" spans="1:6" x14ac:dyDescent="0.3">
      <c r="A4913" s="3">
        <v>43076</v>
      </c>
      <c r="B4913" s="4">
        <v>10262.599609000001</v>
      </c>
      <c r="C4913" s="5">
        <f t="shared" si="153"/>
        <v>7.7179506087980965E-3</v>
      </c>
      <c r="D4913" s="57">
        <v>386.41</v>
      </c>
      <c r="E4913" s="34">
        <f t="shared" si="152"/>
        <v>2.3296748809276124E-4</v>
      </c>
      <c r="F4913" s="2"/>
    </row>
    <row r="4914" spans="1:6" x14ac:dyDescent="0.3">
      <c r="A4914" s="3">
        <v>43077</v>
      </c>
      <c r="B4914" s="4">
        <v>10321.099609000001</v>
      </c>
      <c r="C4914" s="5">
        <f t="shared" si="153"/>
        <v>5.7003100801766848E-3</v>
      </c>
      <c r="D4914" s="57">
        <v>389.25</v>
      </c>
      <c r="E4914" s="34">
        <f t="shared" si="152"/>
        <v>7.349706270541656E-3</v>
      </c>
      <c r="F4914" s="2"/>
    </row>
    <row r="4915" spans="1:6" x14ac:dyDescent="0.3">
      <c r="A4915" s="3">
        <v>43080</v>
      </c>
      <c r="B4915" s="4">
        <v>10306.900390999999</v>
      </c>
      <c r="C4915" s="5">
        <f t="shared" si="153"/>
        <v>-1.3757466295180043E-3</v>
      </c>
      <c r="D4915" s="57">
        <v>389.05</v>
      </c>
      <c r="E4915" s="34">
        <f t="shared" si="152"/>
        <v>-5.138086062941305E-4</v>
      </c>
      <c r="F4915" s="2"/>
    </row>
    <row r="4916" spans="1:6" x14ac:dyDescent="0.3">
      <c r="A4916" s="3">
        <v>43081</v>
      </c>
      <c r="B4916" s="4">
        <v>10288.299805000001</v>
      </c>
      <c r="C4916" s="5">
        <f t="shared" si="153"/>
        <v>-1.8046731116408976E-3</v>
      </c>
      <c r="D4916" s="57">
        <v>391.63</v>
      </c>
      <c r="E4916" s="34">
        <f t="shared" si="152"/>
        <v>6.6315383626782687E-3</v>
      </c>
      <c r="F4916" s="2"/>
    </row>
    <row r="4917" spans="1:6" x14ac:dyDescent="0.3">
      <c r="A4917" s="3">
        <v>43082</v>
      </c>
      <c r="B4917" s="4">
        <v>10260.5</v>
      </c>
      <c r="C4917" s="5">
        <f t="shared" si="153"/>
        <v>-2.7020795978835999E-3</v>
      </c>
      <c r="D4917" s="57">
        <v>390.7</v>
      </c>
      <c r="E4917" s="34">
        <f t="shared" si="152"/>
        <v>-2.3746903965478072E-3</v>
      </c>
      <c r="F4917" s="2"/>
    </row>
    <row r="4918" spans="1:6" x14ac:dyDescent="0.3">
      <c r="A4918" s="3">
        <v>43083</v>
      </c>
      <c r="B4918" s="4">
        <v>10176.5</v>
      </c>
      <c r="C4918" s="5">
        <f t="shared" si="153"/>
        <v>-8.1867355392037933E-3</v>
      </c>
      <c r="D4918" s="57">
        <v>388.91</v>
      </c>
      <c r="E4918" s="34">
        <f t="shared" si="152"/>
        <v>-4.5815203480931155E-3</v>
      </c>
      <c r="F4918" s="2"/>
    </row>
    <row r="4919" spans="1:6" x14ac:dyDescent="0.3">
      <c r="A4919" s="3">
        <v>43084</v>
      </c>
      <c r="B4919" s="4">
        <v>10150.400390999999</v>
      </c>
      <c r="C4919" s="5">
        <f t="shared" si="153"/>
        <v>-2.5646940500172466E-3</v>
      </c>
      <c r="D4919" s="57">
        <v>388.19</v>
      </c>
      <c r="E4919" s="34">
        <f t="shared" si="152"/>
        <v>-1.8513280707619373E-3</v>
      </c>
      <c r="F4919" s="2"/>
    </row>
    <row r="4920" spans="1:6" x14ac:dyDescent="0.3">
      <c r="A4920" s="3">
        <v>43087</v>
      </c>
      <c r="B4920" s="4">
        <v>10244.099609000001</v>
      </c>
      <c r="C4920" s="5">
        <f t="shared" si="153"/>
        <v>9.23108590702304E-3</v>
      </c>
      <c r="D4920" s="57">
        <v>392.66</v>
      </c>
      <c r="E4920" s="34">
        <f t="shared" si="152"/>
        <v>1.1514979777943912E-2</v>
      </c>
      <c r="F4920" s="2"/>
    </row>
    <row r="4921" spans="1:6" x14ac:dyDescent="0.3">
      <c r="A4921" s="3">
        <v>43088</v>
      </c>
      <c r="B4921" s="4">
        <v>10234.299805000001</v>
      </c>
      <c r="C4921" s="5">
        <f t="shared" si="153"/>
        <v>-9.5662912057103977E-4</v>
      </c>
      <c r="D4921" s="57">
        <v>391.02</v>
      </c>
      <c r="E4921" s="34">
        <f t="shared" si="152"/>
        <v>-4.176641369123546E-3</v>
      </c>
      <c r="F4921" s="2"/>
    </row>
    <row r="4922" spans="1:6" x14ac:dyDescent="0.3">
      <c r="A4922" s="3">
        <v>43089</v>
      </c>
      <c r="B4922" s="4">
        <v>10207.700194999999</v>
      </c>
      <c r="C4922" s="5">
        <f t="shared" si="153"/>
        <v>-2.5990649586995485E-3</v>
      </c>
      <c r="D4922" s="57">
        <v>388.37</v>
      </c>
      <c r="E4922" s="34">
        <f t="shared" si="152"/>
        <v>-6.7771469490051084E-3</v>
      </c>
      <c r="F4922" s="2"/>
    </row>
    <row r="4923" spans="1:6" x14ac:dyDescent="0.3">
      <c r="A4923" s="3">
        <v>43090</v>
      </c>
      <c r="B4923" s="4">
        <v>10304.599609000001</v>
      </c>
      <c r="C4923" s="5">
        <f t="shared" si="153"/>
        <v>9.492776252134183E-3</v>
      </c>
      <c r="D4923" s="57">
        <v>390.69</v>
      </c>
      <c r="E4923" s="34">
        <f t="shared" si="152"/>
        <v>5.9736848881222215E-3</v>
      </c>
      <c r="F4923" s="2"/>
    </row>
    <row r="4924" spans="1:6" x14ac:dyDescent="0.3">
      <c r="A4924" s="3">
        <v>43091</v>
      </c>
      <c r="B4924" s="4">
        <v>10182</v>
      </c>
      <c r="C4924" s="5">
        <f t="shared" si="153"/>
        <v>-1.1897561637710052E-2</v>
      </c>
      <c r="D4924" s="57">
        <v>390.28</v>
      </c>
      <c r="E4924" s="34">
        <f t="shared" si="152"/>
        <v>-1.0494253756175853E-3</v>
      </c>
      <c r="F4924" s="2"/>
    </row>
    <row r="4925" spans="1:6" x14ac:dyDescent="0.3">
      <c r="A4925" s="3">
        <v>43096</v>
      </c>
      <c r="B4925" s="4">
        <v>10165.200194999999</v>
      </c>
      <c r="C4925" s="5">
        <f t="shared" si="153"/>
        <v>-1.6499513847967329E-3</v>
      </c>
      <c r="D4925" s="57">
        <v>390.54</v>
      </c>
      <c r="E4925" s="34">
        <f t="shared" si="152"/>
        <v>6.6618837757514981E-4</v>
      </c>
      <c r="F4925" s="2"/>
    </row>
    <row r="4926" spans="1:6" x14ac:dyDescent="0.3">
      <c r="A4926" s="3">
        <v>43097</v>
      </c>
      <c r="B4926" s="4">
        <v>10093.099609000001</v>
      </c>
      <c r="C4926" s="5">
        <f t="shared" si="153"/>
        <v>-7.0928840177159058E-3</v>
      </c>
      <c r="D4926" s="57">
        <v>389.54</v>
      </c>
      <c r="E4926" s="34">
        <f t="shared" si="152"/>
        <v>-2.5605571772417957E-3</v>
      </c>
      <c r="F4926" s="2"/>
    </row>
    <row r="4927" spans="1:6" x14ac:dyDescent="0.3">
      <c r="A4927" s="3">
        <v>43098</v>
      </c>
      <c r="B4927" s="4">
        <v>10043.900390999999</v>
      </c>
      <c r="C4927" s="5">
        <f t="shared" si="153"/>
        <v>-4.8745400229807112E-3</v>
      </c>
      <c r="D4927" s="57">
        <v>389.18</v>
      </c>
      <c r="E4927" s="34">
        <f t="shared" si="152"/>
        <v>-9.2416696616526295E-4</v>
      </c>
      <c r="F4927" s="2"/>
    </row>
    <row r="4928" spans="1:6" x14ac:dyDescent="0.3">
      <c r="A4928" s="3">
        <v>43102</v>
      </c>
      <c r="B4928" s="4">
        <v>10079.099609000001</v>
      </c>
      <c r="C4928" s="5">
        <f t="shared" si="153"/>
        <v>3.5045367466548516E-3</v>
      </c>
      <c r="D4928" s="57">
        <v>388.35</v>
      </c>
      <c r="E4928" s="34">
        <f t="shared" si="152"/>
        <v>-2.1326892440515222E-3</v>
      </c>
      <c r="F4928" s="2"/>
    </row>
    <row r="4929" spans="1:6" x14ac:dyDescent="0.3">
      <c r="A4929" s="3">
        <v>43103</v>
      </c>
      <c r="B4929" s="4">
        <v>10116</v>
      </c>
      <c r="C4929" s="5">
        <f t="shared" si="153"/>
        <v>3.6610800995606763E-3</v>
      </c>
      <c r="D4929" s="57">
        <v>390.22</v>
      </c>
      <c r="E4929" s="34">
        <f t="shared" si="152"/>
        <v>4.8152439809450165E-3</v>
      </c>
      <c r="F4929" s="2"/>
    </row>
    <row r="4930" spans="1:6" x14ac:dyDescent="0.3">
      <c r="A4930" s="3">
        <v>43104</v>
      </c>
      <c r="B4930" s="4">
        <v>10314.400390999999</v>
      </c>
      <c r="C4930" s="5">
        <f t="shared" si="153"/>
        <v>1.9612533708975866E-2</v>
      </c>
      <c r="D4930" s="57">
        <v>393.68</v>
      </c>
      <c r="E4930" s="34">
        <f t="shared" ref="E4930:E4993" si="154">D4930/D4929-1</f>
        <v>8.8667930910768522E-3</v>
      </c>
      <c r="F4930" s="2"/>
    </row>
    <row r="4931" spans="1:6" x14ac:dyDescent="0.3">
      <c r="A4931" s="3">
        <v>43105</v>
      </c>
      <c r="B4931" s="4">
        <v>10411.400390999999</v>
      </c>
      <c r="C4931" s="5">
        <f t="shared" ref="C4931:C4994" si="155">B4931/B4930-1</f>
        <v>9.4043275733837195E-3</v>
      </c>
      <c r="D4931" s="57">
        <v>397.35</v>
      </c>
      <c r="E4931" s="34">
        <f t="shared" si="154"/>
        <v>9.3222922170290712E-3</v>
      </c>
      <c r="F4931" s="2"/>
    </row>
    <row r="4932" spans="1:6" x14ac:dyDescent="0.3">
      <c r="A4932" s="3">
        <v>43108</v>
      </c>
      <c r="B4932" s="4">
        <v>10398.400390999999</v>
      </c>
      <c r="C4932" s="5">
        <f t="shared" si="155"/>
        <v>-1.2486312610969774E-3</v>
      </c>
      <c r="D4932" s="57">
        <v>398.41</v>
      </c>
      <c r="E4932" s="34">
        <f t="shared" si="154"/>
        <v>2.6676733358499405E-3</v>
      </c>
      <c r="F4932" s="2"/>
    </row>
    <row r="4933" spans="1:6" x14ac:dyDescent="0.3">
      <c r="A4933" s="3">
        <v>43109</v>
      </c>
      <c r="B4933" s="4">
        <v>10426.5</v>
      </c>
      <c r="C4933" s="5">
        <f t="shared" si="155"/>
        <v>2.7023011178066714E-3</v>
      </c>
      <c r="D4933" s="57">
        <v>400.11</v>
      </c>
      <c r="E4933" s="34">
        <f t="shared" si="154"/>
        <v>4.2669611706533939E-3</v>
      </c>
      <c r="F4933" s="2"/>
    </row>
    <row r="4934" spans="1:6" x14ac:dyDescent="0.3">
      <c r="A4934" s="3">
        <v>43110</v>
      </c>
      <c r="B4934" s="4">
        <v>10428.299805000001</v>
      </c>
      <c r="C4934" s="5">
        <f t="shared" si="155"/>
        <v>1.7261832829817969E-4</v>
      </c>
      <c r="D4934" s="57">
        <v>398.6</v>
      </c>
      <c r="E4934" s="34">
        <f t="shared" si="154"/>
        <v>-3.7739621604058193E-3</v>
      </c>
      <c r="F4934" s="2"/>
    </row>
    <row r="4935" spans="1:6" x14ac:dyDescent="0.3">
      <c r="A4935" s="3">
        <v>43111</v>
      </c>
      <c r="B4935" s="4">
        <v>10435.200194999999</v>
      </c>
      <c r="C4935" s="5">
        <f t="shared" si="155"/>
        <v>6.6169846753827422E-4</v>
      </c>
      <c r="D4935" s="57">
        <v>397.25</v>
      </c>
      <c r="E4935" s="34">
        <f t="shared" si="154"/>
        <v>-3.3868539889614357E-3</v>
      </c>
      <c r="F4935" s="2"/>
    </row>
    <row r="4936" spans="1:6" x14ac:dyDescent="0.3">
      <c r="A4936" s="3">
        <v>43112</v>
      </c>
      <c r="B4936" s="4">
        <v>10462.400390999999</v>
      </c>
      <c r="C4936" s="5">
        <f t="shared" si="155"/>
        <v>2.6065811380440174E-3</v>
      </c>
      <c r="D4936" s="57">
        <v>398.49</v>
      </c>
      <c r="E4936" s="34">
        <f t="shared" si="154"/>
        <v>3.1214600377595936E-3</v>
      </c>
      <c r="F4936" s="2"/>
    </row>
    <row r="4937" spans="1:6" x14ac:dyDescent="0.3">
      <c r="A4937" s="3">
        <v>43115</v>
      </c>
      <c r="B4937" s="4">
        <v>10467.200194999999</v>
      </c>
      <c r="C4937" s="5">
        <f t="shared" si="155"/>
        <v>4.5876699615976513E-4</v>
      </c>
      <c r="D4937" s="57">
        <v>397.83</v>
      </c>
      <c r="E4937" s="34">
        <f t="shared" si="154"/>
        <v>-1.6562523526312267E-3</v>
      </c>
      <c r="F4937" s="2"/>
    </row>
    <row r="4938" spans="1:6" x14ac:dyDescent="0.3">
      <c r="A4938" s="3">
        <v>43116</v>
      </c>
      <c r="B4938" s="4">
        <v>10520.400390999999</v>
      </c>
      <c r="C4938" s="5">
        <f t="shared" si="155"/>
        <v>5.0825621951333666E-3</v>
      </c>
      <c r="D4938" s="57">
        <v>398.35</v>
      </c>
      <c r="E4938" s="34">
        <f t="shared" si="154"/>
        <v>1.307090968504232E-3</v>
      </c>
      <c r="F4938" s="2"/>
    </row>
    <row r="4939" spans="1:6" x14ac:dyDescent="0.3">
      <c r="A4939" s="3">
        <v>43117</v>
      </c>
      <c r="B4939" s="4">
        <v>10474.599609000001</v>
      </c>
      <c r="C4939" s="5">
        <f t="shared" si="155"/>
        <v>-4.3535208069818143E-3</v>
      </c>
      <c r="D4939" s="57">
        <v>397.97</v>
      </c>
      <c r="E4939" s="34">
        <f t="shared" si="154"/>
        <v>-9.5393498179996428E-4</v>
      </c>
      <c r="F4939" s="2"/>
    </row>
    <row r="4940" spans="1:6" x14ac:dyDescent="0.3">
      <c r="A4940" s="3">
        <v>43118</v>
      </c>
      <c r="B4940" s="4">
        <v>10432.700194999999</v>
      </c>
      <c r="C4940" s="5">
        <f t="shared" si="155"/>
        <v>-4.0000969549233156E-3</v>
      </c>
      <c r="D4940" s="57">
        <v>398.73</v>
      </c>
      <c r="E4940" s="34">
        <f t="shared" si="154"/>
        <v>1.9096916853029722E-3</v>
      </c>
      <c r="F4940" s="2"/>
    </row>
    <row r="4941" spans="1:6" x14ac:dyDescent="0.3">
      <c r="A4941" s="3">
        <v>43119</v>
      </c>
      <c r="B4941" s="4">
        <v>10479.5</v>
      </c>
      <c r="C4941" s="5">
        <f t="shared" si="155"/>
        <v>4.4858765348618768E-3</v>
      </c>
      <c r="D4941" s="57">
        <v>400.88</v>
      </c>
      <c r="E4941" s="34">
        <f t="shared" si="154"/>
        <v>5.3921199809394693E-3</v>
      </c>
      <c r="F4941" s="2"/>
    </row>
    <row r="4942" spans="1:6" x14ac:dyDescent="0.3">
      <c r="A4942" s="3">
        <v>43122</v>
      </c>
      <c r="B4942" s="4">
        <v>10584</v>
      </c>
      <c r="C4942" s="5">
        <f t="shared" si="155"/>
        <v>9.9718498019942814E-3</v>
      </c>
      <c r="D4942" s="57">
        <v>402.11</v>
      </c>
      <c r="E4942" s="34">
        <f t="shared" si="154"/>
        <v>3.0682498503293854E-3</v>
      </c>
      <c r="F4942" s="2"/>
    </row>
    <row r="4943" spans="1:6" x14ac:dyDescent="0.3">
      <c r="A4943" s="3">
        <v>43123</v>
      </c>
      <c r="B4943" s="4">
        <v>10609.5</v>
      </c>
      <c r="C4943" s="5">
        <f t="shared" si="155"/>
        <v>2.4092970521540913E-3</v>
      </c>
      <c r="D4943" s="57">
        <v>402.81</v>
      </c>
      <c r="E4943" s="34">
        <f t="shared" si="154"/>
        <v>1.7408171893262825E-3</v>
      </c>
      <c r="F4943" s="2"/>
    </row>
    <row r="4944" spans="1:6" x14ac:dyDescent="0.3">
      <c r="A4944" s="3">
        <v>43124</v>
      </c>
      <c r="B4944" s="4">
        <v>10563</v>
      </c>
      <c r="C4944" s="5">
        <f t="shared" si="155"/>
        <v>-4.3828644139686235E-3</v>
      </c>
      <c r="D4944" s="57">
        <v>400.79</v>
      </c>
      <c r="E4944" s="34">
        <f t="shared" si="154"/>
        <v>-5.0147712320944837E-3</v>
      </c>
      <c r="F4944" s="2"/>
    </row>
    <row r="4945" spans="1:6" x14ac:dyDescent="0.3">
      <c r="A4945" s="3">
        <v>43125</v>
      </c>
      <c r="B4945" s="4">
        <v>10595.299805000001</v>
      </c>
      <c r="C4945" s="5">
        <f t="shared" si="155"/>
        <v>3.0578249550317071E-3</v>
      </c>
      <c r="D4945" s="57">
        <v>398.56</v>
      </c>
      <c r="E4945" s="34">
        <f t="shared" si="154"/>
        <v>-5.5640110781207675E-3</v>
      </c>
      <c r="F4945" s="2"/>
    </row>
    <row r="4946" spans="1:6" x14ac:dyDescent="0.3">
      <c r="A4946" s="3">
        <v>43126</v>
      </c>
      <c r="B4946" s="4">
        <v>10595.400390999999</v>
      </c>
      <c r="C4946" s="5">
        <f t="shared" si="155"/>
        <v>9.4934548195979573E-6</v>
      </c>
      <c r="D4946" s="57">
        <v>400.57</v>
      </c>
      <c r="E4946" s="34">
        <f t="shared" si="154"/>
        <v>5.0431553592933387E-3</v>
      </c>
      <c r="F4946" s="2"/>
    </row>
    <row r="4947" spans="1:6" x14ac:dyDescent="0.3">
      <c r="A4947" s="3">
        <v>43129</v>
      </c>
      <c r="B4947" s="4">
        <v>10555.599609000001</v>
      </c>
      <c r="C4947" s="5">
        <f t="shared" si="155"/>
        <v>-3.7564207610131239E-3</v>
      </c>
      <c r="D4947" s="57">
        <v>399.8</v>
      </c>
      <c r="E4947" s="34">
        <f t="shared" si="154"/>
        <v>-1.9222607783907497E-3</v>
      </c>
      <c r="F4947" s="2"/>
    </row>
    <row r="4948" spans="1:6" x14ac:dyDescent="0.3">
      <c r="A4948" s="3">
        <v>43130</v>
      </c>
      <c r="B4948" s="4">
        <v>10428.200194999999</v>
      </c>
      <c r="C4948" s="5">
        <f t="shared" si="155"/>
        <v>-1.2069367797105213E-2</v>
      </c>
      <c r="D4948" s="57">
        <v>396.12</v>
      </c>
      <c r="E4948" s="34">
        <f t="shared" si="154"/>
        <v>-9.2046023011506106E-3</v>
      </c>
      <c r="F4948" s="2"/>
    </row>
    <row r="4949" spans="1:6" x14ac:dyDescent="0.3">
      <c r="A4949" s="3">
        <v>43131</v>
      </c>
      <c r="B4949" s="4">
        <v>10451.5</v>
      </c>
      <c r="C4949" s="5">
        <f t="shared" si="155"/>
        <v>2.2343074130062313E-3</v>
      </c>
      <c r="D4949" s="57">
        <v>395.46</v>
      </c>
      <c r="E4949" s="34">
        <f t="shared" si="154"/>
        <v>-1.666161769160901E-3</v>
      </c>
      <c r="F4949" s="2"/>
    </row>
    <row r="4950" spans="1:6" x14ac:dyDescent="0.3">
      <c r="A4950" s="3">
        <v>43132</v>
      </c>
      <c r="B4950" s="4">
        <v>10399</v>
      </c>
      <c r="C4950" s="5">
        <f t="shared" si="155"/>
        <v>-5.0232024111371842E-3</v>
      </c>
      <c r="D4950" s="57">
        <v>393.49</v>
      </c>
      <c r="E4950" s="34">
        <f t="shared" si="154"/>
        <v>-4.9815404844989475E-3</v>
      </c>
      <c r="F4950" s="2"/>
    </row>
    <row r="4951" spans="1:6" x14ac:dyDescent="0.3">
      <c r="A4951" s="3">
        <v>43133</v>
      </c>
      <c r="B4951" s="4">
        <v>10211.200194999999</v>
      </c>
      <c r="C4951" s="5">
        <f t="shared" si="155"/>
        <v>-1.8059410039426904E-2</v>
      </c>
      <c r="D4951" s="57">
        <v>388.07</v>
      </c>
      <c r="E4951" s="34">
        <f t="shared" si="154"/>
        <v>-1.3774174693130692E-2</v>
      </c>
      <c r="F4951" s="2"/>
    </row>
    <row r="4952" spans="1:6" x14ac:dyDescent="0.3">
      <c r="A4952" s="3">
        <v>43136</v>
      </c>
      <c r="B4952" s="4">
        <v>10064.5</v>
      </c>
      <c r="C4952" s="5">
        <f t="shared" si="155"/>
        <v>-1.4366596697597989E-2</v>
      </c>
      <c r="D4952" s="57">
        <v>382</v>
      </c>
      <c r="E4952" s="34">
        <f t="shared" si="154"/>
        <v>-1.5641507975365232E-2</v>
      </c>
      <c r="F4952" s="2"/>
    </row>
    <row r="4953" spans="1:6" x14ac:dyDescent="0.3">
      <c r="A4953" s="3">
        <v>43137</v>
      </c>
      <c r="B4953" s="4">
        <v>9810</v>
      </c>
      <c r="C4953" s="5">
        <f t="shared" si="155"/>
        <v>-2.528689949823637E-2</v>
      </c>
      <c r="D4953" s="57">
        <v>372.79</v>
      </c>
      <c r="E4953" s="34">
        <f t="shared" si="154"/>
        <v>-2.4109947643979002E-2</v>
      </c>
      <c r="F4953" s="2"/>
    </row>
    <row r="4954" spans="1:6" x14ac:dyDescent="0.3">
      <c r="A4954" s="3">
        <v>43138</v>
      </c>
      <c r="B4954" s="4">
        <v>9976.9003909999992</v>
      </c>
      <c r="C4954" s="5">
        <f t="shared" si="155"/>
        <v>1.7013291641182482E-2</v>
      </c>
      <c r="D4954" s="57">
        <v>380.13</v>
      </c>
      <c r="E4954" s="34">
        <f t="shared" si="154"/>
        <v>1.9689369350036179E-2</v>
      </c>
      <c r="F4954" s="2"/>
    </row>
    <row r="4955" spans="1:6" x14ac:dyDescent="0.3">
      <c r="A4955" s="3">
        <v>43139</v>
      </c>
      <c r="B4955" s="4">
        <v>9756.2998050000006</v>
      </c>
      <c r="C4955" s="5">
        <f t="shared" si="155"/>
        <v>-2.2111134456047954E-2</v>
      </c>
      <c r="D4955" s="57">
        <v>374.03</v>
      </c>
      <c r="E4955" s="34">
        <f t="shared" si="154"/>
        <v>-1.6047141767290163E-2</v>
      </c>
      <c r="F4955" s="2"/>
    </row>
    <row r="4956" spans="1:6" x14ac:dyDescent="0.3">
      <c r="A4956" s="3">
        <v>43140</v>
      </c>
      <c r="B4956" s="4">
        <v>9639.5996090000008</v>
      </c>
      <c r="C4956" s="5">
        <f t="shared" si="155"/>
        <v>-1.1961522127496793E-2</v>
      </c>
      <c r="D4956" s="57">
        <v>368.61</v>
      </c>
      <c r="E4956" s="34">
        <f t="shared" si="154"/>
        <v>-1.4490816244686178E-2</v>
      </c>
      <c r="F4956" s="2"/>
    </row>
    <row r="4957" spans="1:6" x14ac:dyDescent="0.3">
      <c r="A4957" s="3">
        <v>43143</v>
      </c>
      <c r="B4957" s="4">
        <v>9771.0996090000008</v>
      </c>
      <c r="C4957" s="5">
        <f t="shared" si="155"/>
        <v>1.3641645434860683E-2</v>
      </c>
      <c r="D4957" s="57">
        <v>372.93</v>
      </c>
      <c r="E4957" s="34">
        <f t="shared" si="154"/>
        <v>1.1719703751932986E-2</v>
      </c>
      <c r="F4957" s="2"/>
    </row>
    <row r="4958" spans="1:6" x14ac:dyDescent="0.3">
      <c r="A4958" s="3">
        <v>43144</v>
      </c>
      <c r="B4958" s="4">
        <v>9650.7001949999994</v>
      </c>
      <c r="C4958" s="5">
        <f t="shared" si="155"/>
        <v>-1.2321992285198258E-2</v>
      </c>
      <c r="D4958" s="57">
        <v>370.58</v>
      </c>
      <c r="E4958" s="34">
        <f t="shared" si="154"/>
        <v>-6.3014506743893639E-3</v>
      </c>
      <c r="F4958" s="2"/>
    </row>
    <row r="4959" spans="1:6" x14ac:dyDescent="0.3">
      <c r="A4959" s="3">
        <v>43145</v>
      </c>
      <c r="B4959" s="4">
        <v>9686.2001949999994</v>
      </c>
      <c r="C4959" s="5">
        <f t="shared" si="155"/>
        <v>3.6784895689114805E-3</v>
      </c>
      <c r="D4959" s="57">
        <v>374.53</v>
      </c>
      <c r="E4959" s="34">
        <f t="shared" si="154"/>
        <v>1.0658967024663957E-2</v>
      </c>
      <c r="F4959" s="2"/>
    </row>
    <row r="4960" spans="1:6" x14ac:dyDescent="0.3">
      <c r="A4960" s="3">
        <v>43146</v>
      </c>
      <c r="B4960" s="4">
        <v>9714.9003909999992</v>
      </c>
      <c r="C4960" s="5">
        <f t="shared" si="155"/>
        <v>2.9629984330505899E-3</v>
      </c>
      <c r="D4960" s="57">
        <v>376.51</v>
      </c>
      <c r="E4960" s="34">
        <f t="shared" si="154"/>
        <v>5.2866259044670461E-3</v>
      </c>
      <c r="F4960" s="2"/>
    </row>
    <row r="4961" spans="1:6" x14ac:dyDescent="0.3">
      <c r="A4961" s="3">
        <v>43147</v>
      </c>
      <c r="B4961" s="4">
        <v>9832.0996090000008</v>
      </c>
      <c r="C4961" s="5">
        <f t="shared" si="155"/>
        <v>1.2063862034918715E-2</v>
      </c>
      <c r="D4961" s="57">
        <v>380.62</v>
      </c>
      <c r="E4961" s="34">
        <f t="shared" si="154"/>
        <v>1.0916044726567709E-2</v>
      </c>
      <c r="F4961" s="2"/>
    </row>
    <row r="4962" spans="1:6" x14ac:dyDescent="0.3">
      <c r="A4962" s="3">
        <v>43150</v>
      </c>
      <c r="B4962" s="4">
        <v>9806.2001949999994</v>
      </c>
      <c r="C4962" s="5">
        <f t="shared" si="155"/>
        <v>-2.6341692039301146E-3</v>
      </c>
      <c r="D4962" s="57">
        <v>378.24</v>
      </c>
      <c r="E4962" s="34">
        <f t="shared" si="154"/>
        <v>-6.2529557038516481E-3</v>
      </c>
      <c r="F4962" s="2"/>
    </row>
    <row r="4963" spans="1:6" x14ac:dyDescent="0.3">
      <c r="A4963" s="3">
        <v>43151</v>
      </c>
      <c r="B4963" s="4">
        <v>9895.2998050000006</v>
      </c>
      <c r="C4963" s="5">
        <f t="shared" si="155"/>
        <v>9.0860484416208642E-3</v>
      </c>
      <c r="D4963" s="57">
        <v>380.51</v>
      </c>
      <c r="E4963" s="34">
        <f t="shared" si="154"/>
        <v>6.0014805414552175E-3</v>
      </c>
      <c r="F4963" s="2"/>
    </row>
    <row r="4964" spans="1:6" x14ac:dyDescent="0.3">
      <c r="A4964" s="3">
        <v>43152</v>
      </c>
      <c r="B4964" s="4">
        <v>9823.2998050000006</v>
      </c>
      <c r="C4964" s="5">
        <f t="shared" si="155"/>
        <v>-7.2761817649646954E-3</v>
      </c>
      <c r="D4964" s="57">
        <v>381.1</v>
      </c>
      <c r="E4964" s="34">
        <f t="shared" si="154"/>
        <v>1.5505505768573791E-3</v>
      </c>
      <c r="F4964" s="2"/>
    </row>
    <row r="4965" spans="1:6" x14ac:dyDescent="0.3">
      <c r="A4965" s="3">
        <v>43153</v>
      </c>
      <c r="B4965" s="4">
        <v>9876.5</v>
      </c>
      <c r="C4965" s="5">
        <f t="shared" si="155"/>
        <v>5.4157152948666187E-3</v>
      </c>
      <c r="D4965" s="57">
        <v>380.34</v>
      </c>
      <c r="E4965" s="34">
        <f t="shared" si="154"/>
        <v>-1.9942272369457559E-3</v>
      </c>
      <c r="F4965" s="2"/>
    </row>
    <row r="4966" spans="1:6" x14ac:dyDescent="0.3">
      <c r="A4966" s="3">
        <v>43154</v>
      </c>
      <c r="B4966" s="4">
        <v>9822.4003909999992</v>
      </c>
      <c r="C4966" s="5">
        <f t="shared" si="155"/>
        <v>-5.4776093757911148E-3</v>
      </c>
      <c r="D4966" s="57">
        <v>381.16</v>
      </c>
      <c r="E4966" s="34">
        <f t="shared" si="154"/>
        <v>2.1559657148868538E-3</v>
      </c>
      <c r="F4966" s="2"/>
    </row>
    <row r="4967" spans="1:6" x14ac:dyDescent="0.3">
      <c r="A4967" s="3">
        <v>43157</v>
      </c>
      <c r="B4967" s="4">
        <v>9902.4003909999992</v>
      </c>
      <c r="C4967" s="5">
        <f t="shared" si="155"/>
        <v>8.1446486414158414E-3</v>
      </c>
      <c r="D4967" s="57">
        <v>383.06</v>
      </c>
      <c r="E4967" s="34">
        <f t="shared" si="154"/>
        <v>4.9847832931051439E-3</v>
      </c>
      <c r="F4967" s="2"/>
    </row>
    <row r="4968" spans="1:6" x14ac:dyDescent="0.3">
      <c r="A4968" s="3">
        <v>43158</v>
      </c>
      <c r="B4968" s="4">
        <v>9900.2001949999994</v>
      </c>
      <c r="C4968" s="5">
        <f t="shared" si="155"/>
        <v>-2.2218814763330652E-4</v>
      </c>
      <c r="D4968" s="57">
        <v>382.36</v>
      </c>
      <c r="E4968" s="34">
        <f t="shared" si="154"/>
        <v>-1.8273899650185221E-3</v>
      </c>
      <c r="F4968" s="2"/>
    </row>
    <row r="4969" spans="1:6" x14ac:dyDescent="0.3">
      <c r="A4969" s="3">
        <v>43159</v>
      </c>
      <c r="B4969" s="4">
        <v>9840.2998050000006</v>
      </c>
      <c r="C4969" s="5">
        <f t="shared" si="155"/>
        <v>-6.0504220945200027E-3</v>
      </c>
      <c r="D4969" s="57">
        <v>379.63</v>
      </c>
      <c r="E4969" s="34">
        <f t="shared" si="154"/>
        <v>-7.1398681870489256E-3</v>
      </c>
      <c r="F4969" s="2"/>
    </row>
    <row r="4970" spans="1:6" x14ac:dyDescent="0.3">
      <c r="A4970" s="3">
        <v>43160</v>
      </c>
      <c r="B4970" s="4">
        <v>9738.5996090000008</v>
      </c>
      <c r="C4970" s="5">
        <f t="shared" si="155"/>
        <v>-1.0335070883544017E-2</v>
      </c>
      <c r="D4970" s="57">
        <v>374.86</v>
      </c>
      <c r="E4970" s="34">
        <f t="shared" si="154"/>
        <v>-1.2564865790374746E-2</v>
      </c>
      <c r="F4970" s="2"/>
    </row>
    <row r="4971" spans="1:6" x14ac:dyDescent="0.3">
      <c r="A4971" s="3">
        <v>43161</v>
      </c>
      <c r="B4971" s="4">
        <v>9531.0996090000008</v>
      </c>
      <c r="C4971" s="5">
        <f t="shared" si="155"/>
        <v>-2.1306964895469904E-2</v>
      </c>
      <c r="D4971" s="57">
        <v>367.04</v>
      </c>
      <c r="E4971" s="34">
        <f t="shared" si="154"/>
        <v>-2.0861121485354461E-2</v>
      </c>
      <c r="F4971" s="2"/>
    </row>
    <row r="4972" spans="1:6" x14ac:dyDescent="0.3">
      <c r="A4972" s="3">
        <v>43164</v>
      </c>
      <c r="B4972" s="4">
        <v>9590.7998050000006</v>
      </c>
      <c r="C4972" s="5">
        <f t="shared" si="155"/>
        <v>6.263725954938737E-3</v>
      </c>
      <c r="D4972" s="57">
        <v>370.87</v>
      </c>
      <c r="E4972" s="34">
        <f t="shared" si="154"/>
        <v>1.0434829991281536E-2</v>
      </c>
      <c r="F4972" s="2"/>
    </row>
    <row r="4973" spans="1:6" x14ac:dyDescent="0.3">
      <c r="A4973" s="3">
        <v>43165</v>
      </c>
      <c r="B4973" s="4">
        <v>9586.7998050000006</v>
      </c>
      <c r="C4973" s="5">
        <f t="shared" si="155"/>
        <v>-4.1706636373695094E-4</v>
      </c>
      <c r="D4973" s="57">
        <v>371.37</v>
      </c>
      <c r="E4973" s="34">
        <f t="shared" si="154"/>
        <v>1.348181303421736E-3</v>
      </c>
      <c r="F4973" s="2"/>
    </row>
    <row r="4974" spans="1:6" x14ac:dyDescent="0.3">
      <c r="A4974" s="3">
        <v>43166</v>
      </c>
      <c r="B4974" s="4">
        <v>9599.2998050000006</v>
      </c>
      <c r="C4974" s="5">
        <f t="shared" si="155"/>
        <v>1.3038761895789452E-3</v>
      </c>
      <c r="D4974" s="57">
        <v>372.71</v>
      </c>
      <c r="E4974" s="34">
        <f t="shared" si="154"/>
        <v>3.6082613027437205E-3</v>
      </c>
      <c r="F4974" s="2"/>
    </row>
    <row r="4975" spans="1:6" x14ac:dyDescent="0.3">
      <c r="A4975" s="3">
        <v>43167</v>
      </c>
      <c r="B4975" s="4">
        <v>9646.2001949999994</v>
      </c>
      <c r="C4975" s="5">
        <f t="shared" si="155"/>
        <v>4.8858136481548797E-3</v>
      </c>
      <c r="D4975" s="57">
        <v>376.62</v>
      </c>
      <c r="E4975" s="34">
        <f t="shared" si="154"/>
        <v>1.0490730058222208E-2</v>
      </c>
      <c r="F4975" s="2"/>
    </row>
    <row r="4976" spans="1:6" x14ac:dyDescent="0.3">
      <c r="A4976" s="3">
        <v>43168</v>
      </c>
      <c r="B4976" s="4">
        <v>9686.0996090000008</v>
      </c>
      <c r="C4976" s="5">
        <f t="shared" si="155"/>
        <v>4.1362830123183869E-3</v>
      </c>
      <c r="D4976" s="57">
        <v>378.24</v>
      </c>
      <c r="E4976" s="34">
        <f t="shared" si="154"/>
        <v>4.3014178747808884E-3</v>
      </c>
      <c r="F4976" s="2"/>
    </row>
    <row r="4977" spans="1:6" x14ac:dyDescent="0.3">
      <c r="A4977" s="3">
        <v>43171</v>
      </c>
      <c r="B4977" s="4">
        <v>9727.5</v>
      </c>
      <c r="C4977" s="5">
        <f t="shared" si="155"/>
        <v>4.2742066126939537E-3</v>
      </c>
      <c r="D4977" s="57">
        <v>379.2</v>
      </c>
      <c r="E4977" s="34">
        <f t="shared" si="154"/>
        <v>2.5380710659896888E-3</v>
      </c>
      <c r="F4977" s="2"/>
    </row>
    <row r="4978" spans="1:6" x14ac:dyDescent="0.3">
      <c r="A4978" s="3">
        <v>43172</v>
      </c>
      <c r="B4978" s="4">
        <v>9691.7001949999994</v>
      </c>
      <c r="C4978" s="5">
        <f t="shared" si="155"/>
        <v>-3.6802677974814291E-3</v>
      </c>
      <c r="D4978" s="57">
        <v>375.49</v>
      </c>
      <c r="E4978" s="34">
        <f t="shared" si="154"/>
        <v>-9.783755274261563E-3</v>
      </c>
      <c r="F4978" s="2"/>
    </row>
    <row r="4979" spans="1:6" x14ac:dyDescent="0.3">
      <c r="A4979" s="3">
        <v>43173</v>
      </c>
      <c r="B4979" s="4">
        <v>9688.5</v>
      </c>
      <c r="C4979" s="5">
        <f t="shared" si="155"/>
        <v>-3.3019954555035813E-4</v>
      </c>
      <c r="D4979" s="57">
        <v>374.94</v>
      </c>
      <c r="E4979" s="34">
        <f t="shared" si="154"/>
        <v>-1.4647527231085311E-3</v>
      </c>
      <c r="F4979" s="2"/>
    </row>
    <row r="4980" spans="1:6" x14ac:dyDescent="0.3">
      <c r="A4980" s="3">
        <v>43174</v>
      </c>
      <c r="B4980" s="4">
        <v>9684.2001949999994</v>
      </c>
      <c r="C4980" s="5">
        <f t="shared" si="155"/>
        <v>-4.4380502657792587E-4</v>
      </c>
      <c r="D4980" s="57">
        <v>376.88</v>
      </c>
      <c r="E4980" s="34">
        <f t="shared" si="154"/>
        <v>5.1741611991251713E-3</v>
      </c>
      <c r="F4980" s="2"/>
    </row>
    <row r="4981" spans="1:6" x14ac:dyDescent="0.3">
      <c r="A4981" s="3">
        <v>43175</v>
      </c>
      <c r="B4981" s="4">
        <v>9761</v>
      </c>
      <c r="C4981" s="5">
        <f t="shared" si="155"/>
        <v>7.9304231070782549E-3</v>
      </c>
      <c r="D4981" s="57">
        <v>377.71</v>
      </c>
      <c r="E4981" s="34">
        <f t="shared" si="154"/>
        <v>2.2022925068987398E-3</v>
      </c>
      <c r="F4981" s="2"/>
    </row>
    <row r="4982" spans="1:6" x14ac:dyDescent="0.3">
      <c r="A4982" s="3">
        <v>43178</v>
      </c>
      <c r="B4982" s="4">
        <v>9664.0996090000008</v>
      </c>
      <c r="C4982" s="5">
        <f t="shared" si="155"/>
        <v>-9.9273016084416854E-3</v>
      </c>
      <c r="D4982" s="57">
        <v>373.68</v>
      </c>
      <c r="E4982" s="34">
        <f t="shared" si="154"/>
        <v>-1.0669561303645603E-2</v>
      </c>
      <c r="F4982" s="2"/>
    </row>
    <row r="4983" spans="1:6" x14ac:dyDescent="0.3">
      <c r="A4983" s="3">
        <v>43179</v>
      </c>
      <c r="B4983" s="4">
        <v>9681.5996090000008</v>
      </c>
      <c r="C4983" s="5">
        <f t="shared" si="155"/>
        <v>1.8108257062772193E-3</v>
      </c>
      <c r="D4983" s="57">
        <v>375.57</v>
      </c>
      <c r="E4983" s="34">
        <f t="shared" si="154"/>
        <v>5.0578034682080553E-3</v>
      </c>
      <c r="F4983" s="2"/>
    </row>
    <row r="4984" spans="1:6" x14ac:dyDescent="0.3">
      <c r="A4984" s="3">
        <v>43180</v>
      </c>
      <c r="B4984" s="4">
        <v>9630.9003909999992</v>
      </c>
      <c r="C4984" s="5">
        <f t="shared" si="155"/>
        <v>-5.2366571690148911E-3</v>
      </c>
      <c r="D4984" s="57">
        <v>374.96</v>
      </c>
      <c r="E4984" s="34">
        <f t="shared" si="154"/>
        <v>-1.6241978858801964E-3</v>
      </c>
      <c r="F4984" s="2"/>
    </row>
    <row r="4985" spans="1:6" x14ac:dyDescent="0.3">
      <c r="A4985" s="3">
        <v>43181</v>
      </c>
      <c r="B4985" s="4">
        <v>9487.4003909999992</v>
      </c>
      <c r="C4985" s="5">
        <f t="shared" si="155"/>
        <v>-1.4899956823777316E-2</v>
      </c>
      <c r="D4985" s="57">
        <v>369.15</v>
      </c>
      <c r="E4985" s="34">
        <f t="shared" si="154"/>
        <v>-1.5494986131854072E-2</v>
      </c>
      <c r="F4985" s="2"/>
    </row>
    <row r="4986" spans="1:6" x14ac:dyDescent="0.3">
      <c r="A4986" s="3">
        <v>43182</v>
      </c>
      <c r="B4986" s="4">
        <v>9393.0996090000008</v>
      </c>
      <c r="C4986" s="5">
        <f t="shared" si="155"/>
        <v>-9.9395807190191254E-3</v>
      </c>
      <c r="D4986" s="57">
        <v>365.82</v>
      </c>
      <c r="E4986" s="34">
        <f t="shared" si="154"/>
        <v>-9.0207232832181239E-3</v>
      </c>
      <c r="F4986" s="2"/>
    </row>
    <row r="4987" spans="1:6" x14ac:dyDescent="0.3">
      <c r="A4987" s="3">
        <v>43185</v>
      </c>
      <c r="B4987" s="4">
        <v>9381</v>
      </c>
      <c r="C4987" s="5">
        <f t="shared" si="155"/>
        <v>-1.2881380485316729E-3</v>
      </c>
      <c r="D4987" s="57">
        <v>363.18</v>
      </c>
      <c r="E4987" s="34">
        <f t="shared" si="154"/>
        <v>-7.2166639330818461E-3</v>
      </c>
      <c r="F4987" s="2"/>
    </row>
    <row r="4988" spans="1:6" x14ac:dyDescent="0.3">
      <c r="A4988" s="3">
        <v>43186</v>
      </c>
      <c r="B4988" s="4">
        <v>9473.5996090000008</v>
      </c>
      <c r="C4988" s="5">
        <f t="shared" si="155"/>
        <v>9.870974203176619E-3</v>
      </c>
      <c r="D4988" s="57">
        <v>367.57</v>
      </c>
      <c r="E4988" s="34">
        <f t="shared" si="154"/>
        <v>1.2087670025882513E-2</v>
      </c>
      <c r="F4988" s="2"/>
    </row>
    <row r="4989" spans="1:6" x14ac:dyDescent="0.3">
      <c r="A4989" s="3">
        <v>43187</v>
      </c>
      <c r="B4989" s="4">
        <v>9555</v>
      </c>
      <c r="C4989" s="5">
        <f t="shared" si="155"/>
        <v>8.5923402254268755E-3</v>
      </c>
      <c r="D4989" s="57">
        <v>369.26</v>
      </c>
      <c r="E4989" s="34">
        <f t="shared" si="154"/>
        <v>4.5977636912697406E-3</v>
      </c>
      <c r="F4989" s="2"/>
    </row>
    <row r="4990" spans="1:6" x14ac:dyDescent="0.3">
      <c r="A4990" s="3">
        <v>43188</v>
      </c>
      <c r="B4990" s="4">
        <v>9600.4003909999992</v>
      </c>
      <c r="C4990" s="5">
        <f t="shared" si="155"/>
        <v>4.7514799581369616E-3</v>
      </c>
      <c r="D4990" s="57">
        <v>370.87</v>
      </c>
      <c r="E4990" s="34">
        <f t="shared" si="154"/>
        <v>4.3600714943401453E-3</v>
      </c>
      <c r="F4990" s="2"/>
    </row>
    <row r="4991" spans="1:6" x14ac:dyDescent="0.3">
      <c r="A4991" s="3">
        <v>43193</v>
      </c>
      <c r="B4991" s="4">
        <v>9549.5996090000008</v>
      </c>
      <c r="C4991" s="5">
        <f t="shared" si="155"/>
        <v>-5.2915274291708281E-3</v>
      </c>
      <c r="D4991" s="57">
        <v>369.07</v>
      </c>
      <c r="E4991" s="34">
        <f t="shared" si="154"/>
        <v>-4.8534526923180721E-3</v>
      </c>
      <c r="F4991" s="2"/>
    </row>
    <row r="4992" spans="1:6" x14ac:dyDescent="0.3">
      <c r="A4992" s="3">
        <v>43194</v>
      </c>
      <c r="B4992" s="4">
        <v>9513.2998050000006</v>
      </c>
      <c r="C4992" s="5">
        <f t="shared" si="155"/>
        <v>-3.8011859644659918E-3</v>
      </c>
      <c r="D4992" s="57">
        <v>367.33</v>
      </c>
      <c r="E4992" s="34">
        <f t="shared" si="154"/>
        <v>-4.7145527948627697E-3</v>
      </c>
      <c r="F4992" s="2"/>
    </row>
    <row r="4993" spans="1:6" x14ac:dyDescent="0.3">
      <c r="A4993" s="3">
        <v>43195</v>
      </c>
      <c r="B4993" s="4">
        <v>9740.9003909999992</v>
      </c>
      <c r="C4993" s="5">
        <f t="shared" si="155"/>
        <v>2.392446266440329E-2</v>
      </c>
      <c r="D4993" s="57">
        <v>376.13</v>
      </c>
      <c r="E4993" s="34">
        <f t="shared" si="154"/>
        <v>2.3956660223777071E-2</v>
      </c>
      <c r="F4993" s="2"/>
    </row>
    <row r="4994" spans="1:6" x14ac:dyDescent="0.3">
      <c r="A4994" s="3">
        <v>43196</v>
      </c>
      <c r="B4994" s="4">
        <v>9682.7998050000006</v>
      </c>
      <c r="C4994" s="5">
        <f t="shared" si="155"/>
        <v>-5.9646011834471047E-3</v>
      </c>
      <c r="D4994" s="57">
        <v>374.82</v>
      </c>
      <c r="E4994" s="34">
        <f t="shared" ref="E4994:E5057" si="156">D4994/D4993-1</f>
        <v>-3.4828383803472418E-3</v>
      </c>
      <c r="F4994" s="2"/>
    </row>
    <row r="4995" spans="1:6" x14ac:dyDescent="0.3">
      <c r="A4995" s="3">
        <v>43199</v>
      </c>
      <c r="B4995" s="4">
        <v>9742.7998050000006</v>
      </c>
      <c r="C4995" s="5">
        <f t="shared" ref="C4995:C5058" si="157">B4995/B4994-1</f>
        <v>6.1965548403692949E-3</v>
      </c>
      <c r="D4995" s="57">
        <v>375.3</v>
      </c>
      <c r="E4995" s="34">
        <f t="shared" si="156"/>
        <v>1.2806146950536945E-3</v>
      </c>
      <c r="F4995" s="2"/>
    </row>
    <row r="4996" spans="1:6" x14ac:dyDescent="0.3">
      <c r="A4996" s="3">
        <v>43200</v>
      </c>
      <c r="B4996" s="4">
        <v>9763.5</v>
      </c>
      <c r="C4996" s="5">
        <f t="shared" si="157"/>
        <v>2.1246659496561016E-3</v>
      </c>
      <c r="D4996" s="57">
        <v>378.42</v>
      </c>
      <c r="E4996" s="34">
        <f t="shared" si="156"/>
        <v>8.3133493205436171E-3</v>
      </c>
      <c r="F4996" s="2"/>
    </row>
    <row r="4997" spans="1:6" x14ac:dyDescent="0.3">
      <c r="A4997" s="3">
        <v>43201</v>
      </c>
      <c r="B4997" s="4">
        <v>9735.7998050000006</v>
      </c>
      <c r="C4997" s="5">
        <f t="shared" si="157"/>
        <v>-2.8371173247297987E-3</v>
      </c>
      <c r="D4997" s="57">
        <v>376.18</v>
      </c>
      <c r="E4997" s="34">
        <f t="shared" si="156"/>
        <v>-5.9193488716241527E-3</v>
      </c>
      <c r="F4997" s="2"/>
    </row>
    <row r="4998" spans="1:6" x14ac:dyDescent="0.3">
      <c r="A4998" s="3">
        <v>43202</v>
      </c>
      <c r="B4998" s="4">
        <v>9747</v>
      </c>
      <c r="C4998" s="5">
        <f t="shared" si="157"/>
        <v>1.1504134456674642E-3</v>
      </c>
      <c r="D4998" s="57">
        <v>378.82</v>
      </c>
      <c r="E4998" s="34">
        <f t="shared" si="156"/>
        <v>7.0179169546493725E-3</v>
      </c>
      <c r="F4998" s="2"/>
    </row>
    <row r="4999" spans="1:6" x14ac:dyDescent="0.3">
      <c r="A4999" s="3">
        <v>43203</v>
      </c>
      <c r="B4999" s="4">
        <v>9767.2998050000006</v>
      </c>
      <c r="C4999" s="5">
        <f t="shared" si="157"/>
        <v>2.0826721042372931E-3</v>
      </c>
      <c r="D4999" s="57">
        <v>379.2</v>
      </c>
      <c r="E4999" s="34">
        <f t="shared" si="156"/>
        <v>1.0031149358533664E-3</v>
      </c>
      <c r="F4999" s="2"/>
    </row>
    <row r="5000" spans="1:6" x14ac:dyDescent="0.3">
      <c r="A5000" s="6">
        <v>43206</v>
      </c>
      <c r="B5000" s="7">
        <v>9766.0996090000008</v>
      </c>
      <c r="C5000" s="8">
        <f t="shared" si="157"/>
        <v>-1.2287899664809032E-4</v>
      </c>
      <c r="D5000" s="67">
        <v>377.74</v>
      </c>
      <c r="E5000" s="46">
        <f t="shared" si="156"/>
        <v>-3.8502109704641185E-3</v>
      </c>
      <c r="F5000" s="73">
        <f>C5000-('Analyse Spain'!$I$11+'Analyse Spain'!$I$12*E5000)</f>
        <v>3.7430754924564213E-3</v>
      </c>
    </row>
    <row r="5001" spans="1:6" x14ac:dyDescent="0.3">
      <c r="A5001" s="6">
        <v>43207</v>
      </c>
      <c r="B5001" s="7">
        <v>9803.9003909999992</v>
      </c>
      <c r="C5001" s="8">
        <f t="shared" si="157"/>
        <v>3.8706119652069937E-3</v>
      </c>
      <c r="D5001" s="67">
        <v>380.77</v>
      </c>
      <c r="E5001" s="46">
        <f t="shared" si="156"/>
        <v>8.0213903743315829E-3</v>
      </c>
      <c r="F5001" s="73">
        <f>C5001-('Analyse Spain'!$I$11+'Analyse Spain'!$I$12*E5001)</f>
        <v>-3.5156800181609339E-3</v>
      </c>
    </row>
    <row r="5002" spans="1:6" x14ac:dyDescent="0.3">
      <c r="A5002" s="6">
        <v>43208</v>
      </c>
      <c r="B5002" s="7">
        <v>9857.2998050000006</v>
      </c>
      <c r="C5002" s="8">
        <f t="shared" si="157"/>
        <v>5.446751993627208E-3</v>
      </c>
      <c r="D5002" s="67">
        <v>381.86</v>
      </c>
      <c r="E5002" s="46">
        <f t="shared" si="156"/>
        <v>2.8626204795547672E-3</v>
      </c>
      <c r="F5002" s="73">
        <f>C5002-('Analyse Spain'!$I$11+'Analyse Spain'!$I$12*E5002)</f>
        <v>2.9500910435862658E-3</v>
      </c>
    </row>
    <row r="5003" spans="1:6" x14ac:dyDescent="0.3">
      <c r="A5003" s="6">
        <v>43209</v>
      </c>
      <c r="B5003" s="7">
        <v>9868</v>
      </c>
      <c r="C5003" s="8">
        <f t="shared" si="157"/>
        <v>1.0855097452318052E-3</v>
      </c>
      <c r="D5003" s="67">
        <v>381.95</v>
      </c>
      <c r="E5003" s="46">
        <f t="shared" si="156"/>
        <v>2.3568847221477895E-4</v>
      </c>
      <c r="F5003" s="73">
        <f>C5003-('Analyse Spain'!$I$11+'Analyse Spain'!$I$12*E5003)</f>
        <v>1.0787307878989841E-3</v>
      </c>
    </row>
    <row r="5004" spans="1:6" x14ac:dyDescent="0.3">
      <c r="A5004" s="6">
        <v>43210</v>
      </c>
      <c r="B5004" s="7">
        <v>9884.2001949999994</v>
      </c>
      <c r="C5004" s="8">
        <f t="shared" si="157"/>
        <v>1.6416898054316675E-3</v>
      </c>
      <c r="D5004" s="67">
        <v>381.84</v>
      </c>
      <c r="E5004" s="46">
        <f t="shared" si="156"/>
        <v>-2.8799581097005422E-4</v>
      </c>
      <c r="F5004" s="73">
        <f>C5004-('Analyse Spain'!$I$11+'Analyse Spain'!$I$12*E5004)</f>
        <v>2.1312739297937198E-3</v>
      </c>
    </row>
    <row r="5005" spans="1:6" x14ac:dyDescent="0.3">
      <c r="A5005" s="6">
        <v>43213</v>
      </c>
      <c r="B5005" s="7">
        <v>9922</v>
      </c>
      <c r="C5005" s="8">
        <f t="shared" si="157"/>
        <v>3.8242654189786229E-3</v>
      </c>
      <c r="D5005" s="67">
        <v>383.18</v>
      </c>
      <c r="E5005" s="46">
        <f t="shared" si="156"/>
        <v>3.5093232767651195E-3</v>
      </c>
      <c r="F5005" s="73">
        <f>C5005-('Analyse Spain'!$I$11+'Analyse Spain'!$I$12*E5005)</f>
        <v>7.1464088826300731E-4</v>
      </c>
    </row>
    <row r="5006" spans="1:6" x14ac:dyDescent="0.3">
      <c r="A5006" s="6">
        <v>43214</v>
      </c>
      <c r="B5006" s="7">
        <v>9883.4003909999992</v>
      </c>
      <c r="C5006" s="8">
        <f t="shared" si="157"/>
        <v>-3.8903052811933847E-3</v>
      </c>
      <c r="D5006" s="67">
        <v>383.11</v>
      </c>
      <c r="E5006" s="46">
        <f t="shared" si="156"/>
        <v>-1.8268176835944949E-4</v>
      </c>
      <c r="F5006" s="73">
        <f>C5006-('Analyse Spain'!$I$11+'Analyse Spain'!$I$12*E5006)</f>
        <v>-3.5005408466987388E-3</v>
      </c>
    </row>
    <row r="5007" spans="1:6" x14ac:dyDescent="0.3">
      <c r="A5007" s="6">
        <v>43215</v>
      </c>
      <c r="B5007" s="7">
        <v>9858</v>
      </c>
      <c r="C5007" s="8">
        <f t="shared" si="157"/>
        <v>-2.5700052608542689E-3</v>
      </c>
      <c r="D5007" s="67">
        <v>380.17</v>
      </c>
      <c r="E5007" s="46">
        <f t="shared" si="156"/>
        <v>-7.6740361775990973E-3</v>
      </c>
      <c r="F5007" s="73">
        <f>C5007-('Analyse Spain'!$I$11+'Analyse Spain'!$I$12*E5007)</f>
        <v>4.9202811484926508E-3</v>
      </c>
    </row>
    <row r="5008" spans="1:6" x14ac:dyDescent="0.3">
      <c r="A5008" s="6">
        <v>43216</v>
      </c>
      <c r="B5008" s="7">
        <v>9902.2998050000006</v>
      </c>
      <c r="C5008" s="8">
        <f t="shared" si="157"/>
        <v>4.4937923513896916E-3</v>
      </c>
      <c r="D5008" s="67">
        <v>383.75</v>
      </c>
      <c r="E5008" s="46">
        <f t="shared" si="156"/>
        <v>9.4168398348106752E-3</v>
      </c>
      <c r="F5008" s="73">
        <f>C5008-('Analyse Spain'!$I$11+'Analyse Spain'!$I$12*E5008)</f>
        <v>-4.2151469154530045E-3</v>
      </c>
    </row>
    <row r="5009" spans="1:6" x14ac:dyDescent="0.3">
      <c r="A5009" s="6">
        <v>43217</v>
      </c>
      <c r="B5009" s="7">
        <v>9925.4003909999992</v>
      </c>
      <c r="C5009" s="8">
        <f t="shared" si="157"/>
        <v>2.3328505958115642E-3</v>
      </c>
      <c r="D5009" s="67">
        <v>384.64</v>
      </c>
      <c r="E5009" s="46">
        <f t="shared" si="156"/>
        <v>2.319218241042309E-3</v>
      </c>
      <c r="F5009" s="73">
        <f>C5009-('Analyse Spain'!$I$11+'Analyse Spain'!$I$12*E5009)</f>
        <v>3.5124197475704978E-4</v>
      </c>
    </row>
    <row r="5010" spans="1:6" x14ac:dyDescent="0.3">
      <c r="A5010" s="6">
        <v>43220</v>
      </c>
      <c r="B5010" s="7">
        <v>9980.5996090000008</v>
      </c>
      <c r="C5010" s="8">
        <f t="shared" si="157"/>
        <v>5.5614096989029527E-3</v>
      </c>
      <c r="D5010" s="67">
        <v>385.32</v>
      </c>
      <c r="E5010" s="46">
        <f t="shared" si="156"/>
        <v>1.7678868552413185E-3</v>
      </c>
      <c r="F5010" s="73">
        <f>C5010-('Analyse Spain'!$I$11+'Analyse Spain'!$I$12*E5010)</f>
        <v>4.10236888153923E-3</v>
      </c>
    </row>
    <row r="5011" spans="1:6" x14ac:dyDescent="0.3">
      <c r="A5011" s="6">
        <v>43222</v>
      </c>
      <c r="B5011" s="7">
        <v>10088.900390999999</v>
      </c>
      <c r="C5011" s="8">
        <f t="shared" si="157"/>
        <v>1.085112981612224E-2</v>
      </c>
      <c r="D5011" s="67">
        <v>387.44</v>
      </c>
      <c r="E5011" s="46">
        <f t="shared" si="156"/>
        <v>5.5019204816775247E-3</v>
      </c>
      <c r="F5011" s="73">
        <f>C5011-('Analyse Spain'!$I$11+'Analyse Spain'!$I$12*E5011)</f>
        <v>5.8528641308699531E-3</v>
      </c>
    </row>
    <row r="5012" spans="1:6" x14ac:dyDescent="0.3">
      <c r="A5012" s="6">
        <v>43223</v>
      </c>
      <c r="B5012" s="7">
        <v>10038.799805000001</v>
      </c>
      <c r="C5012" s="8">
        <f t="shared" si="157"/>
        <v>-4.9659114530153925E-3</v>
      </c>
      <c r="D5012" s="67">
        <v>384.62</v>
      </c>
      <c r="E5012" s="46">
        <f t="shared" si="156"/>
        <v>-7.2785463555646857E-3</v>
      </c>
      <c r="F5012" s="73">
        <f>C5012-('Analyse Spain'!$I$11+'Analyse Spain'!$I$12*E5012)</f>
        <v>2.1495182857243795E-3</v>
      </c>
    </row>
    <row r="5013" spans="1:6" x14ac:dyDescent="0.3">
      <c r="A5013" s="6">
        <v>43224</v>
      </c>
      <c r="B5013" s="7">
        <v>10104.099609000001</v>
      </c>
      <c r="C5013" s="8">
        <f t="shared" si="157"/>
        <v>6.5047421273882744E-3</v>
      </c>
      <c r="D5013" s="67">
        <v>387.03</v>
      </c>
      <c r="E5013" s="46">
        <f t="shared" si="156"/>
        <v>6.2659248089023123E-3</v>
      </c>
      <c r="F5013" s="73">
        <f>C5013-('Analyse Spain'!$I$11+'Analyse Spain'!$I$12*E5013)</f>
        <v>7.823310849691999E-4</v>
      </c>
    </row>
    <row r="5014" spans="1:6" x14ac:dyDescent="0.3">
      <c r="A5014" s="6">
        <v>43227</v>
      </c>
      <c r="B5014" s="7">
        <v>10140.900390999999</v>
      </c>
      <c r="C5014" s="8">
        <f t="shared" si="157"/>
        <v>3.6421634211938336E-3</v>
      </c>
      <c r="D5014" s="67">
        <v>389.51</v>
      </c>
      <c r="E5014" s="46">
        <f t="shared" si="156"/>
        <v>6.4077720073378863E-3</v>
      </c>
      <c r="F5014" s="73">
        <f>C5014-('Analyse Spain'!$I$11+'Analyse Spain'!$I$12*E5014)</f>
        <v>-2.2146944908488135E-3</v>
      </c>
    </row>
    <row r="5015" spans="1:6" x14ac:dyDescent="0.3">
      <c r="A5015" s="6">
        <v>43228</v>
      </c>
      <c r="B5015" s="7">
        <v>10168.099609000001</v>
      </c>
      <c r="C5015" s="8">
        <f t="shared" si="157"/>
        <v>2.6821304767119525E-3</v>
      </c>
      <c r="D5015" s="67">
        <v>390</v>
      </c>
      <c r="E5015" s="46">
        <f t="shared" si="156"/>
        <v>1.2579908089651592E-3</v>
      </c>
      <c r="F5015" s="73">
        <f>C5015-('Analyse Spain'!$I$11+'Analyse Spain'!$I$12*E5015)</f>
        <v>1.7063838520523815E-3</v>
      </c>
    </row>
    <row r="5016" spans="1:6" x14ac:dyDescent="0.3">
      <c r="A5016" s="6">
        <v>43229</v>
      </c>
      <c r="B5016" s="7">
        <v>10221.200194999999</v>
      </c>
      <c r="C5016" s="8">
        <f t="shared" si="157"/>
        <v>5.2222724050616787E-3</v>
      </c>
      <c r="D5016" s="67">
        <v>392.44</v>
      </c>
      <c r="E5016" s="46">
        <f t="shared" si="156"/>
        <v>6.2564102564102164E-3</v>
      </c>
      <c r="F5016" s="73">
        <f>C5016-('Analyse Spain'!$I$11+'Analyse Spain'!$I$12*E5016)</f>
        <v>-4.9112046983248309E-4</v>
      </c>
    </row>
    <row r="5017" spans="1:6" x14ac:dyDescent="0.3">
      <c r="A5017" s="6">
        <v>43230</v>
      </c>
      <c r="B5017" s="7">
        <v>10246.599609000001</v>
      </c>
      <c r="C5017" s="8">
        <f t="shared" si="157"/>
        <v>2.4849737325784993E-3</v>
      </c>
      <c r="D5017" s="67">
        <v>391.97</v>
      </c>
      <c r="E5017" s="46">
        <f t="shared" si="156"/>
        <v>-1.1976353073080981E-3</v>
      </c>
      <c r="F5017" s="73">
        <f>C5017-('Analyse Spain'!$I$11+'Analyse Spain'!$I$12*E5017)</f>
        <v>3.8367404316930649E-3</v>
      </c>
    </row>
    <row r="5018" spans="1:6" x14ac:dyDescent="0.3">
      <c r="A5018" s="6">
        <v>43231</v>
      </c>
      <c r="B5018" s="7">
        <v>10271.400390999999</v>
      </c>
      <c r="C5018" s="8">
        <f t="shared" si="157"/>
        <v>2.4203914416851546E-3</v>
      </c>
      <c r="D5018" s="67">
        <v>392.4</v>
      </c>
      <c r="E5018" s="46">
        <f t="shared" si="156"/>
        <v>1.0970227313313874E-3</v>
      </c>
      <c r="F5018" s="73">
        <f>C5018-('Analyse Spain'!$I$11+'Analyse Spain'!$I$12*E5018)</f>
        <v>1.5972150079484198E-3</v>
      </c>
    </row>
    <row r="5019" spans="1:6" x14ac:dyDescent="0.3">
      <c r="A5019" s="6">
        <v>43234</v>
      </c>
      <c r="B5019" s="7">
        <v>10257.799805000001</v>
      </c>
      <c r="C5019" s="8">
        <f t="shared" si="157"/>
        <v>-1.3241218803928811E-3</v>
      </c>
      <c r="D5019" s="67">
        <v>392.19</v>
      </c>
      <c r="E5019" s="46">
        <f t="shared" si="156"/>
        <v>-5.3516819571863827E-4</v>
      </c>
      <c r="F5019" s="73">
        <f>C5019-('Analyse Spain'!$I$11+'Analyse Spain'!$I$12*E5019)</f>
        <v>-6.0026063421700522E-4</v>
      </c>
    </row>
    <row r="5020" spans="1:6" x14ac:dyDescent="0.3">
      <c r="A5020" s="6">
        <v>43235</v>
      </c>
      <c r="B5020" s="7">
        <v>10207.599609000001</v>
      </c>
      <c r="C5020" s="8">
        <f t="shared" si="157"/>
        <v>-4.8938560855448232E-3</v>
      </c>
      <c r="D5020" s="67">
        <v>392.37</v>
      </c>
      <c r="E5020" s="46">
        <f t="shared" si="156"/>
        <v>4.5896121777722065E-4</v>
      </c>
      <c r="F5020" s="73">
        <f>C5020-('Analyse Spain'!$I$11+'Analyse Spain'!$I$12*E5020)</f>
        <v>-5.1122593967189711E-3</v>
      </c>
    </row>
    <row r="5021" spans="1:6" x14ac:dyDescent="0.3">
      <c r="A5021" s="6">
        <v>43236</v>
      </c>
      <c r="B5021" s="7">
        <v>10111</v>
      </c>
      <c r="C5021" s="8">
        <f t="shared" si="157"/>
        <v>-9.4634990301568633E-3</v>
      </c>
      <c r="D5021" s="67">
        <v>393.21</v>
      </c>
      <c r="E5021" s="46">
        <f t="shared" si="156"/>
        <v>2.1408364553865411E-3</v>
      </c>
      <c r="F5021" s="73">
        <f>C5021-('Analyse Spain'!$I$11+'Analyse Spain'!$I$12*E5021)</f>
        <v>-1.1276032245113921E-2</v>
      </c>
    </row>
    <row r="5022" spans="1:6" x14ac:dyDescent="0.3">
      <c r="A5022" s="6">
        <v>43237</v>
      </c>
      <c r="B5022" s="7">
        <v>10216.400390999999</v>
      </c>
      <c r="C5022" s="8">
        <f t="shared" si="157"/>
        <v>1.0424329047571845E-2</v>
      </c>
      <c r="D5022" s="67">
        <v>395.79</v>
      </c>
      <c r="E5022" s="46">
        <f t="shared" si="156"/>
        <v>6.5613794155796601E-3</v>
      </c>
      <c r="F5022" s="73">
        <f>C5022-('Analyse Spain'!$I$11+'Analyse Spain'!$I$12*E5022)</f>
        <v>4.4218775995491641E-3</v>
      </c>
    </row>
    <row r="5023" spans="1:6" x14ac:dyDescent="0.3">
      <c r="A5023" s="6">
        <v>43238</v>
      </c>
      <c r="B5023" s="7">
        <v>10112.400390999999</v>
      </c>
      <c r="C5023" s="8">
        <f t="shared" si="157"/>
        <v>-1.0179710663221209E-2</v>
      </c>
      <c r="D5023" s="67">
        <v>394.67</v>
      </c>
      <c r="E5023" s="46">
        <f t="shared" si="156"/>
        <v>-2.8297834710325764E-3</v>
      </c>
      <c r="F5023" s="73">
        <f>C5023-('Analyse Spain'!$I$11+'Analyse Spain'!$I$12*E5023)</f>
        <v>-7.2809468165085083E-3</v>
      </c>
    </row>
    <row r="5024" spans="1:6" x14ac:dyDescent="0.3">
      <c r="A5024" s="6">
        <v>43242</v>
      </c>
      <c r="B5024" s="7">
        <v>10138.799805000001</v>
      </c>
      <c r="C5024" s="8">
        <f t="shared" si="157"/>
        <v>2.610598174445089E-3</v>
      </c>
      <c r="D5024" s="67">
        <v>396.94</v>
      </c>
      <c r="E5024" s="46">
        <f t="shared" si="156"/>
        <v>5.751640611143527E-3</v>
      </c>
      <c r="F5024" s="73">
        <f>C5024-('Analyse Spain'!$I$11+'Analyse Spain'!$I$12*E5024)</f>
        <v>-2.6243594586143068E-3</v>
      </c>
    </row>
    <row r="5025" spans="1:6" x14ac:dyDescent="0.3">
      <c r="A5025" s="6">
        <v>43243</v>
      </c>
      <c r="B5025" s="7">
        <v>10025</v>
      </c>
      <c r="C5025" s="8">
        <f t="shared" si="157"/>
        <v>-1.1224188975886396E-2</v>
      </c>
      <c r="D5025" s="67">
        <v>392.58</v>
      </c>
      <c r="E5025" s="46">
        <f t="shared" si="156"/>
        <v>-1.0984027812767749E-2</v>
      </c>
      <c r="F5025" s="73">
        <f>C5025-('Analyse Spain'!$I$11+'Analyse Spain'!$I$12*E5025)</f>
        <v>-5.9659693952166665E-4</v>
      </c>
    </row>
    <row r="5026" spans="1:6" x14ac:dyDescent="0.3">
      <c r="A5026" s="6">
        <v>43244</v>
      </c>
      <c r="B5026" s="7">
        <v>9996</v>
      </c>
      <c r="C5026" s="8">
        <f t="shared" si="157"/>
        <v>-2.8927680798005451E-3</v>
      </c>
      <c r="D5026" s="67">
        <v>390.54</v>
      </c>
      <c r="E5026" s="46">
        <f t="shared" si="156"/>
        <v>-5.1963930918538237E-3</v>
      </c>
      <c r="F5026" s="73">
        <f>C5026-('Analyse Spain'!$I$11+'Analyse Spain'!$I$12*E5026)</f>
        <v>2.2491366865050461E-3</v>
      </c>
    </row>
    <row r="5027" spans="1:6" x14ac:dyDescent="0.3">
      <c r="A5027" s="6">
        <v>43245</v>
      </c>
      <c r="B5027" s="7">
        <v>9826.5</v>
      </c>
      <c r="C5027" s="8">
        <f t="shared" si="157"/>
        <v>-1.6956782713085206E-2</v>
      </c>
      <c r="D5027" s="67">
        <v>391.08</v>
      </c>
      <c r="E5027" s="46">
        <f t="shared" si="156"/>
        <v>1.3827008757103521E-3</v>
      </c>
      <c r="F5027" s="73">
        <f>C5027-('Analyse Spain'!$I$11+'Analyse Spain'!$I$12*E5027)</f>
        <v>-1.8050733139225238E-2</v>
      </c>
    </row>
    <row r="5028" spans="1:6" x14ac:dyDescent="0.3">
      <c r="A5028" s="6">
        <v>43248</v>
      </c>
      <c r="B5028" s="7">
        <v>9764.4003909999992</v>
      </c>
      <c r="C5028" s="8">
        <f t="shared" si="157"/>
        <v>-6.3196060652318531E-3</v>
      </c>
      <c r="D5028" s="67">
        <v>389.82</v>
      </c>
      <c r="E5028" s="46">
        <f t="shared" si="156"/>
        <v>-3.2218471923902703E-3</v>
      </c>
      <c r="F5028" s="73">
        <f>C5028-('Analyse Spain'!$I$11+'Analyse Spain'!$I$12*E5028)</f>
        <v>-3.0492329050405206E-3</v>
      </c>
    </row>
    <row r="5029" spans="1:6" x14ac:dyDescent="0.3">
      <c r="A5029" s="6">
        <v>43249</v>
      </c>
      <c r="B5029" s="7">
        <v>9521.2998050000006</v>
      </c>
      <c r="C5029" s="8">
        <f t="shared" si="157"/>
        <v>-2.4896622041847838E-2</v>
      </c>
      <c r="D5029" s="67">
        <v>384.47</v>
      </c>
      <c r="E5029" s="46">
        <f t="shared" si="156"/>
        <v>-1.3724283002411242E-2</v>
      </c>
      <c r="F5029" s="73">
        <f>C5029-('Analyse Spain'!$I$11+'Analyse Spain'!$I$12*E5029)</f>
        <v>-1.1671737029093082E-2</v>
      </c>
    </row>
    <row r="5030" spans="1:6" x14ac:dyDescent="0.3">
      <c r="A5030" s="6">
        <v>43250</v>
      </c>
      <c r="B5030" s="7">
        <v>9566.2001949999994</v>
      </c>
      <c r="C5030" s="8">
        <f t="shared" si="157"/>
        <v>4.7157836555486998E-3</v>
      </c>
      <c r="D5030" s="67">
        <v>385.49</v>
      </c>
      <c r="E5030" s="46">
        <f t="shared" si="156"/>
        <v>2.6530028350715273E-3</v>
      </c>
      <c r="F5030" s="73">
        <f>C5030-('Analyse Spain'!$I$11+'Analyse Spain'!$I$12*E5030)</f>
        <v>2.4178043603409975E-3</v>
      </c>
    </row>
    <row r="5031" spans="1:6" x14ac:dyDescent="0.3">
      <c r="A5031" s="6">
        <v>43251</v>
      </c>
      <c r="B5031" s="7">
        <v>9465.5</v>
      </c>
      <c r="C5031" s="8">
        <f t="shared" si="157"/>
        <v>-1.0526666068794266E-2</v>
      </c>
      <c r="D5031" s="67">
        <v>383.06</v>
      </c>
      <c r="E5031" s="46">
        <f t="shared" si="156"/>
        <v>-6.3036654647332657E-3</v>
      </c>
      <c r="F5031" s="73">
        <f>C5031-('Analyse Spain'!$I$11+'Analyse Spain'!$I$12*E5031)</f>
        <v>-4.3352565819430493E-3</v>
      </c>
    </row>
    <row r="5032" spans="1:6" x14ac:dyDescent="0.3">
      <c r="A5032" s="6">
        <v>43252</v>
      </c>
      <c r="B5032" s="7">
        <v>9632.4003909999992</v>
      </c>
      <c r="C5032" s="8">
        <f t="shared" si="157"/>
        <v>1.7632496011832366E-2</v>
      </c>
      <c r="D5032" s="67">
        <v>386.91</v>
      </c>
      <c r="E5032" s="46">
        <f t="shared" si="156"/>
        <v>1.0050644807602094E-2</v>
      </c>
      <c r="F5032" s="73">
        <f>C5032-('Analyse Spain'!$I$11+'Analyse Spain'!$I$12*E5032)</f>
        <v>8.3228180946428778E-3</v>
      </c>
    </row>
    <row r="5033" spans="1:6" x14ac:dyDescent="0.3">
      <c r="A5033" s="6">
        <v>43255</v>
      </c>
      <c r="B5033" s="7">
        <v>9750.2998050000006</v>
      </c>
      <c r="C5033" s="8">
        <f t="shared" si="157"/>
        <v>1.2239878868631759E-2</v>
      </c>
      <c r="D5033" s="67">
        <v>388.11</v>
      </c>
      <c r="E5033" s="46">
        <f t="shared" si="156"/>
        <v>3.1014964720477156E-3</v>
      </c>
      <c r="F5033" s="73">
        <f>C5033-('Analyse Spain'!$I$11+'Analyse Spain'!$I$12*E5033)</f>
        <v>9.5168043568630671E-3</v>
      </c>
    </row>
    <row r="5034" spans="1:6" x14ac:dyDescent="0.3">
      <c r="A5034" s="6">
        <v>43256</v>
      </c>
      <c r="B5034" s="7">
        <v>9686.4003909999992</v>
      </c>
      <c r="C5034" s="8">
        <f t="shared" si="157"/>
        <v>-6.5535845335989995E-3</v>
      </c>
      <c r="D5034" s="67">
        <v>386.89</v>
      </c>
      <c r="E5034" s="46">
        <f t="shared" si="156"/>
        <v>-3.1434387158280064E-3</v>
      </c>
      <c r="F5034" s="73">
        <f>C5034-('Analyse Spain'!$I$11+'Analyse Spain'!$I$12*E5034)</f>
        <v>-3.3575291910453399E-3</v>
      </c>
    </row>
    <row r="5035" spans="1:6" x14ac:dyDescent="0.3">
      <c r="A5035" s="6">
        <v>43257</v>
      </c>
      <c r="B5035" s="7">
        <v>9791.5996090000008</v>
      </c>
      <c r="C5035" s="8">
        <f t="shared" si="157"/>
        <v>1.0860506870823405E-2</v>
      </c>
      <c r="D5035" s="67">
        <v>386.88</v>
      </c>
      <c r="E5035" s="46">
        <f t="shared" si="156"/>
        <v>-2.5847140013968151E-5</v>
      </c>
      <c r="F5035" s="73">
        <f>C5035-('Analyse Spain'!$I$11+'Analyse Spain'!$I$12*E5035)</f>
        <v>1.1101618916958026E-2</v>
      </c>
    </row>
    <row r="5036" spans="1:6" x14ac:dyDescent="0.3">
      <c r="A5036" s="6">
        <v>43258</v>
      </c>
      <c r="B5036" s="7">
        <v>9829</v>
      </c>
      <c r="C5036" s="8">
        <f t="shared" si="157"/>
        <v>3.8196405585888549E-3</v>
      </c>
      <c r="D5036" s="67">
        <v>385.94</v>
      </c>
      <c r="E5036" s="46">
        <f t="shared" si="156"/>
        <v>-2.4296939619520286E-3</v>
      </c>
      <c r="F5036" s="73">
        <f>C5036-('Analyse Spain'!$I$11+'Analyse Spain'!$I$12*E5036)</f>
        <v>6.3391880185250252E-3</v>
      </c>
    </row>
    <row r="5037" spans="1:6" x14ac:dyDescent="0.3">
      <c r="A5037" s="6">
        <v>43259</v>
      </c>
      <c r="B5037" s="7">
        <v>9746.2998050000006</v>
      </c>
      <c r="C5037" s="8">
        <f t="shared" si="157"/>
        <v>-8.4138971411129582E-3</v>
      </c>
      <c r="D5037" s="67">
        <v>385.12</v>
      </c>
      <c r="E5037" s="46">
        <f t="shared" si="156"/>
        <v>-2.1246825931491298E-3</v>
      </c>
      <c r="F5037" s="73">
        <f>C5037-('Analyse Spain'!$I$11+'Analyse Spain'!$I$12*E5037)</f>
        <v>-6.1834482618144341E-3</v>
      </c>
    </row>
    <row r="5038" spans="1:6" x14ac:dyDescent="0.3">
      <c r="A5038" s="6">
        <v>43262</v>
      </c>
      <c r="B5038" s="7">
        <v>9898.2998050000006</v>
      </c>
      <c r="C5038" s="8">
        <f t="shared" si="157"/>
        <v>1.5595662255538434E-2</v>
      </c>
      <c r="D5038" s="67">
        <v>387.94</v>
      </c>
      <c r="E5038" s="46">
        <f t="shared" si="156"/>
        <v>7.3223930203571985E-3</v>
      </c>
      <c r="F5038" s="73">
        <f>C5038-('Analyse Spain'!$I$11+'Analyse Spain'!$I$12*E5038)</f>
        <v>8.8719001434227826E-3</v>
      </c>
    </row>
    <row r="5039" spans="1:6" x14ac:dyDescent="0.3">
      <c r="A5039" s="6">
        <v>43263</v>
      </c>
      <c r="B5039" s="7">
        <v>9914.4003909999992</v>
      </c>
      <c r="C5039" s="8">
        <f t="shared" si="157"/>
        <v>1.626601165572561E-3</v>
      </c>
      <c r="D5039" s="67">
        <v>387.53</v>
      </c>
      <c r="E5039" s="46">
        <f t="shared" si="156"/>
        <v>-1.0568644635768898E-3</v>
      </c>
      <c r="F5039" s="73">
        <f>C5039-('Analyse Spain'!$I$11+'Analyse Spain'!$I$12*E5039)</f>
        <v>2.8449411951253284E-3</v>
      </c>
    </row>
    <row r="5040" spans="1:6" x14ac:dyDescent="0.3">
      <c r="A5040" s="6">
        <v>43264</v>
      </c>
      <c r="B5040" s="7">
        <v>9899.0996090000008</v>
      </c>
      <c r="C5040" s="8">
        <f t="shared" si="157"/>
        <v>-1.5432886908509635E-3</v>
      </c>
      <c r="D5040" s="67">
        <v>388.25</v>
      </c>
      <c r="E5040" s="46">
        <f t="shared" si="156"/>
        <v>1.8579206771089929E-3</v>
      </c>
      <c r="F5040" s="73">
        <f>C5040-('Analyse Spain'!$I$11+'Analyse Spain'!$I$12*E5040)</f>
        <v>-3.087666163741606E-3</v>
      </c>
    </row>
    <row r="5041" spans="1:6" x14ac:dyDescent="0.3">
      <c r="A5041" s="6">
        <v>43265</v>
      </c>
      <c r="B5041" s="7">
        <v>9957.7001949999994</v>
      </c>
      <c r="C5041" s="8">
        <f t="shared" si="157"/>
        <v>5.9197895075953078E-3</v>
      </c>
      <c r="D5041" s="67">
        <v>393.04</v>
      </c>
      <c r="E5041" s="46">
        <f t="shared" si="156"/>
        <v>1.2337411461687209E-2</v>
      </c>
      <c r="F5041" s="73">
        <f>C5041-('Analyse Spain'!$I$11+'Analyse Spain'!$I$12*E5041)</f>
        <v>-5.5573518603507181E-3</v>
      </c>
    </row>
    <row r="5042" spans="1:6" x14ac:dyDescent="0.3">
      <c r="A5042" s="6">
        <v>43266</v>
      </c>
      <c r="B5042" s="7">
        <v>9851</v>
      </c>
      <c r="C5042" s="8">
        <f t="shared" si="157"/>
        <v>-1.0715345201252058E-2</v>
      </c>
      <c r="D5042" s="67">
        <v>389.13</v>
      </c>
      <c r="E5042" s="46">
        <f t="shared" si="156"/>
        <v>-9.9480968858132179E-3</v>
      </c>
      <c r="F5042" s="73">
        <f>C5042-('Analyse Spain'!$I$11+'Analyse Spain'!$I$12*E5042)</f>
        <v>-1.0696384034494591E-3</v>
      </c>
    </row>
    <row r="5043" spans="1:6" x14ac:dyDescent="0.3">
      <c r="A5043" s="6">
        <v>43269</v>
      </c>
      <c r="B5043" s="7">
        <v>9769.4003909999992</v>
      </c>
      <c r="C5043" s="8">
        <f t="shared" si="157"/>
        <v>-8.2833833113390432E-3</v>
      </c>
      <c r="D5043" s="67">
        <v>385.91</v>
      </c>
      <c r="E5043" s="46">
        <f t="shared" si="156"/>
        <v>-8.2748695808597672E-3</v>
      </c>
      <c r="F5043" s="73">
        <f>C5043-('Analyse Spain'!$I$11+'Analyse Spain'!$I$12*E5043)</f>
        <v>-2.2360965709341749E-4</v>
      </c>
    </row>
    <row r="5044" spans="1:6" x14ac:dyDescent="0.3">
      <c r="A5044" s="6">
        <v>43270</v>
      </c>
      <c r="B5044" s="7">
        <v>9755.4003909999992</v>
      </c>
      <c r="C5044" s="8">
        <f t="shared" si="157"/>
        <v>-1.4330459843674426E-3</v>
      </c>
      <c r="D5044" s="67">
        <v>383.21</v>
      </c>
      <c r="E5044" s="46">
        <f t="shared" si="156"/>
        <v>-6.9964499494702403E-3</v>
      </c>
      <c r="F5044" s="73">
        <f>C5044-('Analyse Spain'!$I$11+'Analyse Spain'!$I$12*E5044)</f>
        <v>5.4150046369152811E-3</v>
      </c>
    </row>
    <row r="5045" spans="1:6" x14ac:dyDescent="0.3">
      <c r="A5045" s="6">
        <v>43271</v>
      </c>
      <c r="B5045" s="7">
        <v>9788.9003909999992</v>
      </c>
      <c r="C5045" s="8">
        <f t="shared" si="157"/>
        <v>3.4339953930446754E-3</v>
      </c>
      <c r="D5045" s="67">
        <v>384.29</v>
      </c>
      <c r="E5045" s="46">
        <f t="shared" si="156"/>
        <v>2.8182980611153319E-3</v>
      </c>
      <c r="F5045" s="73">
        <f>C5045-('Analyse Spain'!$I$11+'Analyse Spain'!$I$12*E5045)</f>
        <v>9.7934451073189346E-4</v>
      </c>
    </row>
    <row r="5046" spans="1:6" x14ac:dyDescent="0.3">
      <c r="A5046" s="6">
        <v>43272</v>
      </c>
      <c r="B5046" s="7">
        <v>9702.0996090000008</v>
      </c>
      <c r="C5046" s="8">
        <f t="shared" si="157"/>
        <v>-8.8672658350680278E-3</v>
      </c>
      <c r="D5046" s="67">
        <v>380.85</v>
      </c>
      <c r="E5046" s="46">
        <f t="shared" si="156"/>
        <v>-8.9515730307840879E-3</v>
      </c>
      <c r="F5046" s="73">
        <f>C5046-('Analyse Spain'!$I$11+'Analyse Spain'!$I$12*E5046)</f>
        <v>-1.660931154251373E-4</v>
      </c>
    </row>
    <row r="5047" spans="1:6" x14ac:dyDescent="0.3">
      <c r="A5047" s="6">
        <v>43273</v>
      </c>
      <c r="B5047" s="7">
        <v>9792.0996090000008</v>
      </c>
      <c r="C5047" s="8">
        <f t="shared" si="157"/>
        <v>9.2763426090278767E-3</v>
      </c>
      <c r="D5047" s="67">
        <v>385.01</v>
      </c>
      <c r="E5047" s="46">
        <f t="shared" si="156"/>
        <v>1.0922935538925982E-2</v>
      </c>
      <c r="F5047" s="73">
        <f>C5047-('Analyse Spain'!$I$11+'Analyse Spain'!$I$12*E5047)</f>
        <v>-8.601176452228583E-4</v>
      </c>
    </row>
    <row r="5048" spans="1:6" x14ac:dyDescent="0.3">
      <c r="A5048" s="6">
        <v>43276</v>
      </c>
      <c r="B5048" s="7">
        <v>9617.9003909999992</v>
      </c>
      <c r="C5048" s="8">
        <f t="shared" si="157"/>
        <v>-1.77897718523915E-2</v>
      </c>
      <c r="D5048" s="67">
        <v>377.17</v>
      </c>
      <c r="E5048" s="46">
        <f t="shared" si="156"/>
        <v>-2.0363107451754403E-2</v>
      </c>
      <c r="F5048" s="73">
        <f>C5048-('Analyse Spain'!$I$11+'Analyse Spain'!$I$12*E5048)</f>
        <v>1.7275826277812524E-3</v>
      </c>
    </row>
    <row r="5049" spans="1:6" x14ac:dyDescent="0.3">
      <c r="A5049" s="6">
        <v>43277</v>
      </c>
      <c r="B5049" s="7">
        <v>9637.4003909999992</v>
      </c>
      <c r="C5049" s="8">
        <f t="shared" si="157"/>
        <v>2.0274695315254387E-3</v>
      </c>
      <c r="D5049" s="67">
        <v>377.25</v>
      </c>
      <c r="E5049" s="46">
        <f t="shared" si="156"/>
        <v>2.1210594692044893E-4</v>
      </c>
      <c r="F5049" s="73">
        <f>C5049-('Analyse Spain'!$I$11+'Analyse Spain'!$I$12*E5049)</f>
        <v>2.043042772463784E-3</v>
      </c>
    </row>
    <row r="5050" spans="1:6" x14ac:dyDescent="0.3">
      <c r="A5050" s="6">
        <v>43278</v>
      </c>
      <c r="B5050" s="7">
        <v>9658.5996090000008</v>
      </c>
      <c r="C5050" s="8">
        <f t="shared" si="157"/>
        <v>2.1996821902094954E-3</v>
      </c>
      <c r="D5050" s="67">
        <v>379.97</v>
      </c>
      <c r="E5050" s="46">
        <f t="shared" si="156"/>
        <v>7.2100728959576532E-3</v>
      </c>
      <c r="F5050" s="73">
        <f>C5050-('Analyse Spain'!$I$11+'Analyse Spain'!$I$12*E5050)</f>
        <v>-4.4176196654626149E-3</v>
      </c>
    </row>
    <row r="5051" spans="1:6" x14ac:dyDescent="0.3">
      <c r="A5051" s="6">
        <v>43279</v>
      </c>
      <c r="B5051" s="7">
        <v>9589</v>
      </c>
      <c r="C5051" s="8">
        <f t="shared" si="157"/>
        <v>-7.205973103507346E-3</v>
      </c>
      <c r="D5051" s="67">
        <v>376.87</v>
      </c>
      <c r="E5051" s="46">
        <f t="shared" si="156"/>
        <v>-8.158538832013118E-3</v>
      </c>
      <c r="F5051" s="73">
        <f>C5051-('Analyse Spain'!$I$11+'Analyse Spain'!$I$12*E5051)</f>
        <v>7.4353890866219949E-4</v>
      </c>
    </row>
    <row r="5052" spans="1:6" x14ac:dyDescent="0.3">
      <c r="A5052" s="6">
        <v>43280</v>
      </c>
      <c r="B5052" s="7">
        <v>9622.7001949999994</v>
      </c>
      <c r="C5052" s="8">
        <f t="shared" si="157"/>
        <v>3.5144639691311319E-3</v>
      </c>
      <c r="D5052" s="67">
        <v>379.93</v>
      </c>
      <c r="E5052" s="46">
        <f t="shared" si="156"/>
        <v>8.1195107066096561E-3</v>
      </c>
      <c r="F5052" s="73">
        <f>C5052-('Analyse Spain'!$I$11+'Analyse Spain'!$I$12*E5052)</f>
        <v>-3.9648292977778558E-3</v>
      </c>
    </row>
    <row r="5053" spans="1:6" x14ac:dyDescent="0.3">
      <c r="A5053" s="6">
        <v>43283</v>
      </c>
      <c r="B5053" s="7">
        <v>9558.2998050000006</v>
      </c>
      <c r="C5053" s="8">
        <f t="shared" si="157"/>
        <v>-6.6925487331987998E-3</v>
      </c>
      <c r="D5053" s="67">
        <v>376.75</v>
      </c>
      <c r="E5053" s="46">
        <f t="shared" si="156"/>
        <v>-8.3699628879003729E-3</v>
      </c>
      <c r="F5053" s="73">
        <f>C5053-('Analyse Spain'!$I$11+'Analyse Spain'!$I$12*E5053)</f>
        <v>1.457357102681486E-3</v>
      </c>
    </row>
    <row r="5054" spans="1:6" x14ac:dyDescent="0.3">
      <c r="A5054" s="6">
        <v>43284</v>
      </c>
      <c r="B5054" s="7">
        <v>9660.9003909999992</v>
      </c>
      <c r="C5054" s="8">
        <f t="shared" si="157"/>
        <v>1.0734187888344682E-2</v>
      </c>
      <c r="D5054" s="67">
        <v>379.81</v>
      </c>
      <c r="E5054" s="46">
        <f t="shared" si="156"/>
        <v>8.1220968812210081E-3</v>
      </c>
      <c r="F5054" s="73">
        <f>C5054-('Analyse Spain'!$I$11+'Analyse Spain'!$I$12*E5054)</f>
        <v>3.2524433704795167E-3</v>
      </c>
    </row>
    <row r="5055" spans="1:6" x14ac:dyDescent="0.3">
      <c r="A5055" s="6">
        <v>43285</v>
      </c>
      <c r="B5055" s="7">
        <v>9757.5</v>
      </c>
      <c r="C5055" s="8">
        <f t="shared" si="157"/>
        <v>9.9990275326709011E-3</v>
      </c>
      <c r="D5055" s="67">
        <v>380.05</v>
      </c>
      <c r="E5055" s="46">
        <f t="shared" si="156"/>
        <v>6.3189489481585426E-4</v>
      </c>
      <c r="F5055" s="73">
        <f>C5055-('Analyse Spain'!$I$11+'Analyse Spain'!$I$12*E5055)</f>
        <v>9.6167126900265111E-3</v>
      </c>
    </row>
    <row r="5056" spans="1:6" x14ac:dyDescent="0.3">
      <c r="A5056" s="6">
        <v>43286</v>
      </c>
      <c r="B5056" s="7">
        <v>9866.2001949999994</v>
      </c>
      <c r="C5056" s="8">
        <f t="shared" si="157"/>
        <v>1.1140168588265276E-2</v>
      </c>
      <c r="D5056" s="67">
        <v>381.59</v>
      </c>
      <c r="E5056" s="46">
        <f t="shared" si="156"/>
        <v>4.0520984081040545E-3</v>
      </c>
      <c r="F5056" s="73">
        <f>C5056-('Analyse Spain'!$I$11+'Analyse Spain'!$I$12*E5056)</f>
        <v>7.5160861188460753E-3</v>
      </c>
    </row>
    <row r="5057" spans="1:6" x14ac:dyDescent="0.3">
      <c r="A5057" s="6">
        <v>43287</v>
      </c>
      <c r="B5057" s="7">
        <v>9905</v>
      </c>
      <c r="C5057" s="8">
        <f t="shared" si="157"/>
        <v>3.9325985924818507E-3</v>
      </c>
      <c r="D5057" s="67">
        <v>382.36</v>
      </c>
      <c r="E5057" s="46">
        <f t="shared" si="156"/>
        <v>2.0178725857595836E-3</v>
      </c>
      <c r="F5057" s="73">
        <f>C5057-('Analyse Spain'!$I$11+'Analyse Spain'!$I$12*E5057)</f>
        <v>2.236614082966124E-3</v>
      </c>
    </row>
    <row r="5058" spans="1:6" x14ac:dyDescent="0.3">
      <c r="A5058" s="6">
        <v>43290</v>
      </c>
      <c r="B5058" s="7">
        <v>9927</v>
      </c>
      <c r="C5058" s="8">
        <f t="shared" si="157"/>
        <v>2.2211004543160051E-3</v>
      </c>
      <c r="D5058" s="67">
        <v>384.59</v>
      </c>
      <c r="E5058" s="46">
        <f t="shared" ref="E5058:E5121" si="158">D5058/D5057-1</f>
        <v>5.8322000209225511E-3</v>
      </c>
      <c r="F5058" s="73">
        <f>C5058-('Analyse Spain'!$I$11+'Analyse Spain'!$I$12*E5058)</f>
        <v>-3.0902137129785855E-3</v>
      </c>
    </row>
    <row r="5059" spans="1:6" x14ac:dyDescent="0.3">
      <c r="A5059" s="6">
        <v>43291</v>
      </c>
      <c r="B5059" s="7">
        <v>9889.2998050000006</v>
      </c>
      <c r="C5059" s="8">
        <f t="shared" ref="C5059:C5122" si="159">B5059/B5058-1</f>
        <v>-3.7977430240756505E-3</v>
      </c>
      <c r="D5059" s="67">
        <v>386.25</v>
      </c>
      <c r="E5059" s="46">
        <f t="shared" si="158"/>
        <v>4.3162848748017346E-3</v>
      </c>
      <c r="F5059" s="73">
        <f>C5059-('Analyse Spain'!$I$11+'Analyse Spain'!$I$12*E5059)</f>
        <v>-7.6722290533547087E-3</v>
      </c>
    </row>
    <row r="5060" spans="1:6" x14ac:dyDescent="0.3">
      <c r="A5060" s="6">
        <v>43292</v>
      </c>
      <c r="B5060" s="7">
        <v>9733.5996090000008</v>
      </c>
      <c r="C5060" s="8">
        <f t="shared" si="159"/>
        <v>-1.5744309412207169E-2</v>
      </c>
      <c r="D5060" s="67">
        <v>381.4</v>
      </c>
      <c r="E5060" s="46">
        <f t="shared" si="158"/>
        <v>-1.255663430420717E-2</v>
      </c>
      <c r="F5060" s="73">
        <f>C5060-('Analyse Spain'!$I$11+'Analyse Spain'!$I$12*E5060)</f>
        <v>-3.6261555441276464E-3</v>
      </c>
    </row>
    <row r="5061" spans="1:6" x14ac:dyDescent="0.3">
      <c r="A5061" s="6">
        <v>43293</v>
      </c>
      <c r="B5061" s="7">
        <v>9767.4003909999992</v>
      </c>
      <c r="C5061" s="8">
        <f t="shared" si="159"/>
        <v>3.4725880822903399E-3</v>
      </c>
      <c r="D5061" s="67">
        <v>384.37</v>
      </c>
      <c r="E5061" s="46">
        <f t="shared" si="158"/>
        <v>7.7871001573153187E-3</v>
      </c>
      <c r="F5061" s="73">
        <f>C5061-('Analyse Spain'!$I$11+'Analyse Spain'!$I$12*E5061)</f>
        <v>-3.6916368697320848E-3</v>
      </c>
    </row>
    <row r="5062" spans="1:6" x14ac:dyDescent="0.3">
      <c r="A5062" s="6">
        <v>43294</v>
      </c>
      <c r="B5062" s="7">
        <v>9734.7998050000006</v>
      </c>
      <c r="C5062" s="8">
        <f t="shared" si="159"/>
        <v>-3.3376932136454096E-3</v>
      </c>
      <c r="D5062" s="67">
        <v>385.03</v>
      </c>
      <c r="E5062" s="46">
        <f t="shared" si="158"/>
        <v>1.7170955069334415E-3</v>
      </c>
      <c r="F5062" s="73">
        <f>C5062-('Analyse Spain'!$I$11+'Analyse Spain'!$I$12*E5062)</f>
        <v>-4.7485925248019704E-3</v>
      </c>
    </row>
    <row r="5063" spans="1:6" x14ac:dyDescent="0.3">
      <c r="A5063" s="6">
        <v>43297</v>
      </c>
      <c r="B5063" s="7">
        <v>9716.9003909999992</v>
      </c>
      <c r="C5063" s="8">
        <f t="shared" si="159"/>
        <v>-1.8387038622825758E-3</v>
      </c>
      <c r="D5063" s="67">
        <v>384.05</v>
      </c>
      <c r="E5063" s="46">
        <f t="shared" si="158"/>
        <v>-2.5452562138014168E-3</v>
      </c>
      <c r="F5063" s="73">
        <f>C5063-('Analyse Spain'!$I$11+'Analyse Spain'!$I$12*E5063)</f>
        <v>7.9037683609015086E-4</v>
      </c>
    </row>
    <row r="5064" spans="1:6" x14ac:dyDescent="0.3">
      <c r="A5064" s="6">
        <v>43298</v>
      </c>
      <c r="B5064" s="7">
        <v>9719.4003909999992</v>
      </c>
      <c r="C5064" s="8">
        <f t="shared" si="159"/>
        <v>2.5728369123911854E-4</v>
      </c>
      <c r="D5064" s="67">
        <v>384.98</v>
      </c>
      <c r="E5064" s="46">
        <f t="shared" si="158"/>
        <v>2.4215596927483762E-3</v>
      </c>
      <c r="F5064" s="73">
        <f>C5064-('Analyse Spain'!$I$11+'Analyse Spain'!$I$12*E5064)</f>
        <v>-1.821327112208602E-3</v>
      </c>
    </row>
    <row r="5065" spans="1:6" x14ac:dyDescent="0.3">
      <c r="A5065" s="6">
        <v>43299</v>
      </c>
      <c r="B5065" s="7">
        <v>9753.2001949999994</v>
      </c>
      <c r="C5065" s="8">
        <f t="shared" si="159"/>
        <v>3.4775606148809146E-3</v>
      </c>
      <c r="D5065" s="67">
        <v>387.06</v>
      </c>
      <c r="E5065" s="46">
        <f t="shared" si="158"/>
        <v>5.4028780715880131E-3</v>
      </c>
      <c r="F5065" s="73">
        <f>C5065-('Analyse Spain'!$I$11+'Analyse Spain'!$I$12*E5065)</f>
        <v>-1.4268298148614293E-3</v>
      </c>
    </row>
    <row r="5066" spans="1:6" x14ac:dyDescent="0.3">
      <c r="A5066" s="6">
        <v>43300</v>
      </c>
      <c r="B5066" s="7">
        <v>9721.0996090000008</v>
      </c>
      <c r="C5066" s="8">
        <f t="shared" si="159"/>
        <v>-3.2912875116062335E-3</v>
      </c>
      <c r="D5066" s="67">
        <v>386.18</v>
      </c>
      <c r="E5066" s="46">
        <f t="shared" si="158"/>
        <v>-2.2735493205188195E-3</v>
      </c>
      <c r="F5066" s="73">
        <f>C5066-('Analyse Spain'!$I$11+'Analyse Spain'!$I$12*E5066)</f>
        <v>-9.1973845051560119E-4</v>
      </c>
    </row>
    <row r="5067" spans="1:6" x14ac:dyDescent="0.3">
      <c r="A5067" s="6">
        <v>43301</v>
      </c>
      <c r="B5067" s="7">
        <v>9724.7998050000006</v>
      </c>
      <c r="C5067" s="8">
        <f t="shared" si="159"/>
        <v>3.8063554009615252E-4</v>
      </c>
      <c r="D5067" s="67">
        <v>385.62</v>
      </c>
      <c r="E5067" s="46">
        <f t="shared" si="158"/>
        <v>-1.4501009891760841E-3</v>
      </c>
      <c r="F5067" s="73">
        <f>C5067-('Analyse Spain'!$I$11+'Analyse Spain'!$I$12*E5067)</f>
        <v>1.9716965008449968E-3</v>
      </c>
    </row>
    <row r="5068" spans="1:6" x14ac:dyDescent="0.3">
      <c r="A5068" s="6">
        <v>43304</v>
      </c>
      <c r="B5068" s="7">
        <v>9726.0996090000008</v>
      </c>
      <c r="C5068" s="8">
        <f t="shared" si="159"/>
        <v>1.3365868974823947E-4</v>
      </c>
      <c r="D5068" s="67">
        <v>384.88</v>
      </c>
      <c r="E5068" s="46">
        <f t="shared" si="158"/>
        <v>-1.9189876043773646E-3</v>
      </c>
      <c r="F5068" s="73">
        <f>C5068-('Analyse Spain'!$I$11+'Analyse Spain'!$I$12*E5068)</f>
        <v>2.1691439205388896E-3</v>
      </c>
    </row>
    <row r="5069" spans="1:6" x14ac:dyDescent="0.3">
      <c r="A5069" s="6">
        <v>43305</v>
      </c>
      <c r="B5069" s="7">
        <v>9773.0996090000008</v>
      </c>
      <c r="C5069" s="8">
        <f t="shared" si="159"/>
        <v>4.8323584879295112E-3</v>
      </c>
      <c r="D5069" s="67">
        <v>388.18</v>
      </c>
      <c r="E5069" s="46">
        <f t="shared" si="158"/>
        <v>8.5741010184992028E-3</v>
      </c>
      <c r="F5069" s="73">
        <f>C5069-('Analyse Spain'!$I$11+'Analyse Spain'!$I$12*E5069)</f>
        <v>-3.0778086000265176E-3</v>
      </c>
    </row>
    <row r="5070" spans="1:6" x14ac:dyDescent="0.3">
      <c r="A5070" s="6">
        <v>43306</v>
      </c>
      <c r="B5070" s="7">
        <v>9703.0996090000008</v>
      </c>
      <c r="C5070" s="8">
        <f t="shared" si="159"/>
        <v>-7.1625178091438979E-3</v>
      </c>
      <c r="D5070" s="67">
        <v>387.17</v>
      </c>
      <c r="E5070" s="46">
        <f t="shared" si="158"/>
        <v>-2.6018857231181469E-3</v>
      </c>
      <c r="F5070" s="73">
        <f>C5070-('Analyse Spain'!$I$11+'Analyse Spain'!$I$12*E5070)</f>
        <v>-4.4797620270196131E-3</v>
      </c>
    </row>
    <row r="5071" spans="1:6" x14ac:dyDescent="0.3">
      <c r="A5071" s="6">
        <v>43307</v>
      </c>
      <c r="B5071" s="7">
        <v>9780</v>
      </c>
      <c r="C5071" s="8">
        <f t="shared" si="159"/>
        <v>7.9253428387637825E-3</v>
      </c>
      <c r="D5071" s="67">
        <v>390.53</v>
      </c>
      <c r="E5071" s="46">
        <f t="shared" si="158"/>
        <v>8.6783583438798662E-3</v>
      </c>
      <c r="F5071" s="73">
        <f>C5071-('Analyse Spain'!$I$11+'Analyse Spain'!$I$12*E5071)</f>
        <v>-8.3642351963045605E-5</v>
      </c>
    </row>
    <row r="5072" spans="1:6" x14ac:dyDescent="0.3">
      <c r="A5072" s="6">
        <v>43308</v>
      </c>
      <c r="B5072" s="7">
        <v>9867.9003909999992</v>
      </c>
      <c r="C5072" s="8">
        <f t="shared" si="159"/>
        <v>8.9877700408997896E-3</v>
      </c>
      <c r="D5072" s="67">
        <v>392.08</v>
      </c>
      <c r="E5072" s="46">
        <f t="shared" si="158"/>
        <v>3.9689652523493546E-3</v>
      </c>
      <c r="F5072" s="73">
        <f>C5072-('Analyse Spain'!$I$11+'Analyse Spain'!$I$12*E5072)</f>
        <v>5.4424835764522693E-3</v>
      </c>
    </row>
    <row r="5073" spans="1:6" x14ac:dyDescent="0.3">
      <c r="A5073" s="6">
        <v>43311</v>
      </c>
      <c r="B5073" s="7">
        <v>9854.0996090000008</v>
      </c>
      <c r="C5073" s="8">
        <f t="shared" si="159"/>
        <v>-1.3985530308540106E-3</v>
      </c>
      <c r="D5073" s="67">
        <v>390.92</v>
      </c>
      <c r="E5073" s="46">
        <f t="shared" si="158"/>
        <v>-2.9585798816567088E-3</v>
      </c>
      <c r="F5073" s="73">
        <f>C5073-('Analyse Spain'!$I$11+'Analyse Spain'!$I$12*E5073)</f>
        <v>1.622287772035106E-3</v>
      </c>
    </row>
    <row r="5074" spans="1:6" x14ac:dyDescent="0.3">
      <c r="A5074" s="6">
        <v>43312</v>
      </c>
      <c r="B5074" s="7">
        <v>9870.7001949999994</v>
      </c>
      <c r="C5074" s="8">
        <f t="shared" si="159"/>
        <v>1.6846375273937841E-3</v>
      </c>
      <c r="D5074" s="67">
        <v>391.61</v>
      </c>
      <c r="E5074" s="46">
        <f t="shared" si="158"/>
        <v>1.765067021385347E-3</v>
      </c>
      <c r="F5074" s="73">
        <f>C5074-('Analyse Spain'!$I$11+'Analyse Spain'!$I$12*E5074)</f>
        <v>2.282694299637312E-4</v>
      </c>
    </row>
    <row r="5075" spans="1:6" x14ac:dyDescent="0.3">
      <c r="A5075" s="6">
        <v>43313</v>
      </c>
      <c r="B5075" s="7">
        <v>9799.2998050000006</v>
      </c>
      <c r="C5075" s="8">
        <f t="shared" si="159"/>
        <v>-7.2335689048854679E-3</v>
      </c>
      <c r="D5075" s="67">
        <v>389.84</v>
      </c>
      <c r="E5075" s="46">
        <f t="shared" si="158"/>
        <v>-4.5198028650954569E-3</v>
      </c>
      <c r="F5075" s="73">
        <f>C5075-('Analyse Spain'!$I$11+'Analyse Spain'!$I$12*E5075)</f>
        <v>-2.7329558877918431E-3</v>
      </c>
    </row>
    <row r="5076" spans="1:6" x14ac:dyDescent="0.3">
      <c r="A5076" s="6">
        <v>43314</v>
      </c>
      <c r="B5076" s="7">
        <v>9698.2001949999994</v>
      </c>
      <c r="C5076" s="8">
        <f t="shared" si="159"/>
        <v>-1.0317023870258124E-2</v>
      </c>
      <c r="D5076" s="67">
        <v>386.64</v>
      </c>
      <c r="E5076" s="46">
        <f t="shared" si="158"/>
        <v>-8.2084957931458646E-3</v>
      </c>
      <c r="F5076" s="73">
        <f>C5076-('Analyse Spain'!$I$11+'Analyse Spain'!$I$12*E5076)</f>
        <v>-2.320161208133692E-3</v>
      </c>
    </row>
    <row r="5077" spans="1:6" x14ac:dyDescent="0.3">
      <c r="A5077" s="6">
        <v>43315</v>
      </c>
      <c r="B5077" s="7">
        <v>9739.7998050000006</v>
      </c>
      <c r="C5077" s="8">
        <f t="shared" si="159"/>
        <v>4.2894154754042901E-3</v>
      </c>
      <c r="D5077" s="67">
        <v>389.16</v>
      </c>
      <c r="E5077" s="46">
        <f t="shared" si="158"/>
        <v>6.5176908752329066E-3</v>
      </c>
      <c r="F5077" s="73">
        <f>C5077-('Analyse Spain'!$I$11+'Analyse Spain'!$I$12*E5077)</f>
        <v>-1.6716267128457215E-3</v>
      </c>
    </row>
    <row r="5078" spans="1:6" x14ac:dyDescent="0.3">
      <c r="A5078" s="6">
        <v>43318</v>
      </c>
      <c r="B5078" s="7">
        <v>9722.7001949999994</v>
      </c>
      <c r="C5078" s="8">
        <f t="shared" si="159"/>
        <v>-1.7556428614911024E-3</v>
      </c>
      <c r="D5078" s="67">
        <v>388.66</v>
      </c>
      <c r="E5078" s="46">
        <f t="shared" si="158"/>
        <v>-1.2848185836159542E-3</v>
      </c>
      <c r="F5078" s="73">
        <f>C5078-('Analyse Spain'!$I$11+'Analyse Spain'!$I$12*E5078)</f>
        <v>-3.2124133622279949E-4</v>
      </c>
    </row>
    <row r="5079" spans="1:6" x14ac:dyDescent="0.3">
      <c r="A5079" s="6">
        <v>43319</v>
      </c>
      <c r="B5079" s="7">
        <v>9772.7998050000006</v>
      </c>
      <c r="C5079" s="8">
        <f t="shared" si="159"/>
        <v>5.1528494137631498E-3</v>
      </c>
      <c r="D5079" s="67">
        <v>390.49</v>
      </c>
      <c r="E5079" s="46">
        <f t="shared" si="158"/>
        <v>4.708485565790177E-3</v>
      </c>
      <c r="F5079" s="73">
        <f>C5079-('Analyse Spain'!$I$11+'Analyse Spain'!$I$12*E5079)</f>
        <v>9.0662424723529905E-4</v>
      </c>
    </row>
    <row r="5080" spans="1:6" x14ac:dyDescent="0.3">
      <c r="A5080" s="6">
        <v>43320</v>
      </c>
      <c r="B5080" s="7">
        <v>9747.0996090000008</v>
      </c>
      <c r="C5080" s="8">
        <f t="shared" si="159"/>
        <v>-2.6297679797810947E-3</v>
      </c>
      <c r="D5080" s="67">
        <v>389.69</v>
      </c>
      <c r="E5080" s="46">
        <f t="shared" si="158"/>
        <v>-2.048708033496438E-3</v>
      </c>
      <c r="F5080" s="73">
        <f>C5080-('Analyse Spain'!$I$11+'Analyse Spain'!$I$12*E5080)</f>
        <v>-4.7132998140929708E-4</v>
      </c>
    </row>
    <row r="5081" spans="1:6" x14ac:dyDescent="0.3">
      <c r="A5081" s="6">
        <v>43321</v>
      </c>
      <c r="B5081" s="7">
        <v>9754.5996090000008</v>
      </c>
      <c r="C5081" s="8">
        <f t="shared" si="159"/>
        <v>7.694596650140717E-4</v>
      </c>
      <c r="D5081" s="67">
        <v>390.05</v>
      </c>
      <c r="E5081" s="46">
        <f t="shared" si="158"/>
        <v>9.2381123457108139E-4</v>
      </c>
      <c r="F5081" s="73">
        <f>C5081-('Analyse Spain'!$I$11+'Analyse Spain'!$I$12*E5081)</f>
        <v>1.1045808830007875E-4</v>
      </c>
    </row>
    <row r="5082" spans="1:6" x14ac:dyDescent="0.3">
      <c r="A5082" s="6">
        <v>43322</v>
      </c>
      <c r="B5082" s="7">
        <v>9602.0996090000008</v>
      </c>
      <c r="C5082" s="8">
        <f t="shared" si="159"/>
        <v>-1.5633650391892795E-2</v>
      </c>
      <c r="D5082" s="67">
        <v>385.86</v>
      </c>
      <c r="E5082" s="46">
        <f t="shared" si="158"/>
        <v>-1.0742212536854256E-2</v>
      </c>
      <c r="F5082" s="73">
        <f>C5082-('Analyse Spain'!$I$11+'Analyse Spain'!$I$12*E5082)</f>
        <v>-5.2352578549351419E-3</v>
      </c>
    </row>
    <row r="5083" spans="1:6" x14ac:dyDescent="0.3">
      <c r="A5083" s="6">
        <v>43325</v>
      </c>
      <c r="B5083" s="7">
        <v>9530.4003909999992</v>
      </c>
      <c r="C5083" s="8">
        <f t="shared" si="159"/>
        <v>-7.4670354317922794E-3</v>
      </c>
      <c r="D5083" s="67">
        <v>384.91</v>
      </c>
      <c r="E5083" s="46">
        <f t="shared" si="158"/>
        <v>-2.4620328616596909E-3</v>
      </c>
      <c r="F5083" s="73">
        <f>C5083-('Analyse Spain'!$I$11+'Analyse Spain'!$I$12*E5083)</f>
        <v>-4.91683622913071E-3</v>
      </c>
    </row>
    <row r="5084" spans="1:6" x14ac:dyDescent="0.3">
      <c r="A5084" s="6">
        <v>43326</v>
      </c>
      <c r="B5084" s="7">
        <v>9507</v>
      </c>
      <c r="C5084" s="8">
        <f t="shared" si="159"/>
        <v>-2.4553418576304109E-3</v>
      </c>
      <c r="D5084" s="67">
        <v>384.92</v>
      </c>
      <c r="E5084" s="46">
        <f t="shared" si="158"/>
        <v>2.5980099243927413E-5</v>
      </c>
      <c r="F5084" s="73">
        <f>C5084-('Analyse Spain'!$I$11+'Analyse Spain'!$I$12*E5084)</f>
        <v>-2.2633531650502197E-3</v>
      </c>
    </row>
    <row r="5085" spans="1:6" x14ac:dyDescent="0.3">
      <c r="A5085" s="6">
        <v>43327</v>
      </c>
      <c r="B5085" s="7">
        <v>9386.7998050000006</v>
      </c>
      <c r="C5085" s="8">
        <f t="shared" si="159"/>
        <v>-1.2643335962974622E-2</v>
      </c>
      <c r="D5085" s="67">
        <v>379.7</v>
      </c>
      <c r="E5085" s="46">
        <f t="shared" si="158"/>
        <v>-1.3561259482489985E-2</v>
      </c>
      <c r="F5085" s="73">
        <f>C5085-('Analyse Spain'!$I$11+'Analyse Spain'!$I$12*E5085)</f>
        <v>4.2703065131924171E-4</v>
      </c>
    </row>
    <row r="5086" spans="1:6" x14ac:dyDescent="0.3">
      <c r="A5086" s="6">
        <v>43328</v>
      </c>
      <c r="B5086" s="7">
        <v>9427.4003909999992</v>
      </c>
      <c r="C5086" s="8">
        <f t="shared" si="159"/>
        <v>4.3252851710304796E-3</v>
      </c>
      <c r="D5086" s="67">
        <v>381.43</v>
      </c>
      <c r="E5086" s="46">
        <f t="shared" si="158"/>
        <v>4.55622860152749E-3</v>
      </c>
      <c r="F5086" s="73">
        <f>C5086-('Analyse Spain'!$I$11+'Analyse Spain'!$I$12*E5086)</f>
        <v>2.2337355069370225E-4</v>
      </c>
    </row>
    <row r="5087" spans="1:6" x14ac:dyDescent="0.3">
      <c r="A5087" s="6">
        <v>43329</v>
      </c>
      <c r="B5087" s="7">
        <v>9417.2998050000006</v>
      </c>
      <c r="C5087" s="8">
        <f t="shared" si="159"/>
        <v>-1.0714073425417414E-3</v>
      </c>
      <c r="D5087" s="67">
        <v>381.06</v>
      </c>
      <c r="E5087" s="46">
        <f t="shared" si="158"/>
        <v>-9.7003382009808181E-4</v>
      </c>
      <c r="F5087" s="73">
        <f>C5087-('Analyse Spain'!$I$11+'Analyse Spain'!$I$12*E5087)</f>
        <v>6.4632096432717511E-5</v>
      </c>
    </row>
    <row r="5088" spans="1:6" x14ac:dyDescent="0.3">
      <c r="A5088" s="6">
        <v>43332</v>
      </c>
      <c r="B5088" s="7">
        <v>9468.5996090000008</v>
      </c>
      <c r="C5088" s="8">
        <f t="shared" si="159"/>
        <v>5.4474005354234745E-3</v>
      </c>
      <c r="D5088" s="67">
        <v>383.23</v>
      </c>
      <c r="E5088" s="46">
        <f t="shared" si="158"/>
        <v>5.6946412638430033E-3</v>
      </c>
      <c r="F5088" s="73">
        <f>C5088-('Analyse Spain'!$I$11+'Analyse Spain'!$I$12*E5088)</f>
        <v>2.6646852923342419E-4</v>
      </c>
    </row>
    <row r="5089" spans="1:6" x14ac:dyDescent="0.3">
      <c r="A5089" s="6">
        <v>43333</v>
      </c>
      <c r="B5089" s="7">
        <v>9549</v>
      </c>
      <c r="C5089" s="8">
        <f t="shared" si="159"/>
        <v>8.4912652683695189E-3</v>
      </c>
      <c r="D5089" s="67">
        <v>384.15</v>
      </c>
      <c r="E5089" s="46">
        <f t="shared" si="158"/>
        <v>2.4006471309656607E-3</v>
      </c>
      <c r="F5089" s="73">
        <f>C5089-('Analyse Spain'!$I$11+'Analyse Spain'!$I$12*E5089)</f>
        <v>6.4324759946982413E-3</v>
      </c>
    </row>
    <row r="5090" spans="1:6" x14ac:dyDescent="0.3">
      <c r="A5090" s="6">
        <v>43334</v>
      </c>
      <c r="B5090" s="7">
        <v>9580.2001949999994</v>
      </c>
      <c r="C5090" s="8">
        <f t="shared" si="159"/>
        <v>3.2673782595036283E-3</v>
      </c>
      <c r="D5090" s="67">
        <v>384.02</v>
      </c>
      <c r="E5090" s="46">
        <f t="shared" si="158"/>
        <v>-3.3840947546526223E-4</v>
      </c>
      <c r="F5090" s="73">
        <f>C5090-('Analyse Spain'!$I$11+'Analyse Spain'!$I$12*E5090)</f>
        <v>3.8047459104519482E-3</v>
      </c>
    </row>
    <row r="5091" spans="1:6" x14ac:dyDescent="0.3">
      <c r="A5091" s="6">
        <v>43335</v>
      </c>
      <c r="B5091" s="7">
        <v>9567.2998050000006</v>
      </c>
      <c r="C5091" s="8">
        <f t="shared" si="159"/>
        <v>-1.3465678939289516E-3</v>
      </c>
      <c r="D5091" s="67">
        <v>383.38</v>
      </c>
      <c r="E5091" s="46">
        <f t="shared" si="158"/>
        <v>-1.6665798656320119E-3</v>
      </c>
      <c r="F5091" s="73">
        <f>C5091-('Analyse Spain'!$I$11+'Analyse Spain'!$I$12*E5091)</f>
        <v>4.4967799539179557E-4</v>
      </c>
    </row>
    <row r="5092" spans="1:6" x14ac:dyDescent="0.3">
      <c r="A5092" s="6">
        <v>43336</v>
      </c>
      <c r="B5092" s="7">
        <v>9589.5</v>
      </c>
      <c r="C5092" s="8">
        <f t="shared" si="159"/>
        <v>2.3204243049221862E-3</v>
      </c>
      <c r="D5092" s="67">
        <v>383.56</v>
      </c>
      <c r="E5092" s="46">
        <f t="shared" si="158"/>
        <v>4.6950805988843491E-4</v>
      </c>
      <c r="F5092" s="73">
        <f>C5092-('Analyse Spain'!$I$11+'Analyse Spain'!$I$12*E5092)</f>
        <v>2.0920243923212506E-3</v>
      </c>
    </row>
    <row r="5093" spans="1:6" x14ac:dyDescent="0.3">
      <c r="A5093" s="6">
        <v>43339</v>
      </c>
      <c r="B5093" s="7">
        <v>9659.7998050000006</v>
      </c>
      <c r="C5093" s="8">
        <f t="shared" si="159"/>
        <v>7.330914541946898E-3</v>
      </c>
      <c r="D5093" s="67">
        <v>385.57</v>
      </c>
      <c r="E5093" s="46">
        <f t="shared" si="158"/>
        <v>5.2403796016269322E-3</v>
      </c>
      <c r="F5093" s="73">
        <f>C5093-('Analyse Spain'!$I$11+'Analyse Spain'!$I$12*E5093)</f>
        <v>2.5805448531556734E-3</v>
      </c>
    </row>
    <row r="5094" spans="1:6" x14ac:dyDescent="0.3">
      <c r="A5094" s="6">
        <v>43340</v>
      </c>
      <c r="B5094" s="7">
        <v>9606.5</v>
      </c>
      <c r="C5094" s="8">
        <f t="shared" si="159"/>
        <v>-5.5176925066720006E-3</v>
      </c>
      <c r="D5094" s="67">
        <v>385.46</v>
      </c>
      <c r="E5094" s="46">
        <f t="shared" si="158"/>
        <v>-2.8529190549064776E-4</v>
      </c>
      <c r="F5094" s="73">
        <f>C5094-('Analyse Spain'!$I$11+'Analyse Spain'!$I$12*E5094)</f>
        <v>-5.0306712219816063E-3</v>
      </c>
    </row>
    <row r="5095" spans="1:6" x14ac:dyDescent="0.3">
      <c r="A5095" s="6">
        <v>43341</v>
      </c>
      <c r="B5095" s="7">
        <v>9569.5</v>
      </c>
      <c r="C5095" s="8">
        <f t="shared" si="159"/>
        <v>-3.8515588403684742E-3</v>
      </c>
      <c r="D5095" s="67">
        <v>386.58</v>
      </c>
      <c r="E5095" s="46">
        <f t="shared" si="158"/>
        <v>2.905619260104908E-3</v>
      </c>
      <c r="F5095" s="73">
        <f>C5095-('Analyse Spain'!$I$11+'Analyse Spain'!$I$12*E5095)</f>
        <v>-6.3889752759343776E-3</v>
      </c>
    </row>
    <row r="5096" spans="1:6" x14ac:dyDescent="0.3">
      <c r="A5096" s="6">
        <v>43342</v>
      </c>
      <c r="B5096" s="7">
        <v>9467.5996090000008</v>
      </c>
      <c r="C5096" s="8">
        <f t="shared" si="159"/>
        <v>-1.064845509169754E-2</v>
      </c>
      <c r="D5096" s="67">
        <v>385.36</v>
      </c>
      <c r="E5096" s="46">
        <f t="shared" si="158"/>
        <v>-3.1558797661543903E-3</v>
      </c>
      <c r="F5096" s="73">
        <f>C5096-('Analyse Spain'!$I$11+'Analyse Spain'!$I$12*E5096)</f>
        <v>-7.440607762487398E-3</v>
      </c>
    </row>
    <row r="5097" spans="1:6" x14ac:dyDescent="0.3">
      <c r="A5097" s="6">
        <v>43343</v>
      </c>
      <c r="B5097" s="7">
        <v>9399.0996090000008</v>
      </c>
      <c r="C5097" s="8">
        <f t="shared" si="159"/>
        <v>-7.2352024619718458E-3</v>
      </c>
      <c r="D5097" s="67">
        <v>382.26</v>
      </c>
      <c r="E5097" s="46">
        <f t="shared" si="158"/>
        <v>-8.0444259912809679E-3</v>
      </c>
      <c r="F5097" s="73">
        <f>C5097-('Analyse Spain'!$I$11+'Analyse Spain'!$I$12*E5097)</f>
        <v>6.0615010546069721E-4</v>
      </c>
    </row>
    <row r="5098" spans="1:6" x14ac:dyDescent="0.3">
      <c r="A5098" s="6">
        <v>43346</v>
      </c>
      <c r="B5098" s="7">
        <v>9376.0996090000008</v>
      </c>
      <c r="C5098" s="8">
        <f t="shared" si="159"/>
        <v>-2.4470429037667385E-3</v>
      </c>
      <c r="D5098" s="67">
        <v>382.51</v>
      </c>
      <c r="E5098" s="46">
        <f t="shared" si="158"/>
        <v>6.5400512740021455E-4</v>
      </c>
      <c r="F5098" s="73">
        <f>C5098-('Analyse Spain'!$I$11+'Analyse Spain'!$I$12*E5098)</f>
        <v>-2.8503144631485877E-3</v>
      </c>
    </row>
    <row r="5099" spans="1:6" x14ac:dyDescent="0.3">
      <c r="A5099" s="6">
        <v>43347</v>
      </c>
      <c r="B5099" s="7">
        <v>9376.2998050000006</v>
      </c>
      <c r="C5099" s="8">
        <f t="shared" si="159"/>
        <v>2.135173562023418E-5</v>
      </c>
      <c r="D5099" s="67">
        <v>379.83</v>
      </c>
      <c r="E5099" s="46">
        <f t="shared" si="158"/>
        <v>-7.0063527750908738E-3</v>
      </c>
      <c r="F5099" s="73">
        <f>C5099-('Analyse Spain'!$I$11+'Analyse Spain'!$I$12*E5099)</f>
        <v>6.8787885409080443E-3</v>
      </c>
    </row>
    <row r="5100" spans="1:6" x14ac:dyDescent="0.3">
      <c r="A5100" s="6">
        <v>43348</v>
      </c>
      <c r="B5100" s="7">
        <v>9301.2998050000006</v>
      </c>
      <c r="C5100" s="8">
        <f t="shared" si="159"/>
        <v>-7.9988909868267122E-3</v>
      </c>
      <c r="D5100" s="67">
        <v>375.68</v>
      </c>
      <c r="E5100" s="46">
        <f t="shared" si="158"/>
        <v>-1.0925940552352298E-2</v>
      </c>
      <c r="F5100" s="73">
        <f>C5100-('Analyse Spain'!$I$11+'Analyse Spain'!$I$12*E5100)</f>
        <v>2.5736442672116885E-3</v>
      </c>
    </row>
    <row r="5101" spans="1:6" x14ac:dyDescent="0.3">
      <c r="A5101" s="6">
        <v>43349</v>
      </c>
      <c r="B5101" s="7">
        <v>9208.7001949999994</v>
      </c>
      <c r="C5101" s="8">
        <f t="shared" si="159"/>
        <v>-9.9555558837296498E-3</v>
      </c>
      <c r="D5101" s="67">
        <v>373.47</v>
      </c>
      <c r="E5101" s="46">
        <f t="shared" si="158"/>
        <v>-5.8826660988073876E-3</v>
      </c>
      <c r="F5101" s="73">
        <f>C5101-('Analyse Spain'!$I$11+'Analyse Spain'!$I$12*E5101)</f>
        <v>-4.1631817496136647E-3</v>
      </c>
    </row>
    <row r="5102" spans="1:6" x14ac:dyDescent="0.3">
      <c r="A5102" s="6">
        <v>43350</v>
      </c>
      <c r="B5102" s="7">
        <v>9171.2001949999994</v>
      </c>
      <c r="C5102" s="8">
        <f t="shared" si="159"/>
        <v>-4.0722359514279161E-3</v>
      </c>
      <c r="D5102" s="67">
        <v>373.77</v>
      </c>
      <c r="E5102" s="46">
        <f t="shared" si="158"/>
        <v>8.0327737167640301E-4</v>
      </c>
      <c r="F5102" s="73">
        <f>C5102-('Analyse Spain'!$I$11+'Analyse Spain'!$I$12*E5102)</f>
        <v>-4.6169920532326044E-3</v>
      </c>
    </row>
    <row r="5103" spans="1:6" x14ac:dyDescent="0.3">
      <c r="A5103" s="6">
        <v>43353</v>
      </c>
      <c r="B5103" s="7">
        <v>9270.7998050000006</v>
      </c>
      <c r="C5103" s="8">
        <f t="shared" si="159"/>
        <v>1.0860040985072095E-2</v>
      </c>
      <c r="D5103" s="67">
        <v>375.51</v>
      </c>
      <c r="E5103" s="46">
        <f t="shared" si="158"/>
        <v>4.6552692832491083E-3</v>
      </c>
      <c r="F5103" s="73">
        <f>C5103-('Analyse Spain'!$I$11+'Analyse Spain'!$I$12*E5103)</f>
        <v>6.6642557474223601E-3</v>
      </c>
    </row>
    <row r="5104" spans="1:6" x14ac:dyDescent="0.3">
      <c r="A5104" s="6">
        <v>43354</v>
      </c>
      <c r="B5104" s="7">
        <v>9284.0996090000008</v>
      </c>
      <c r="C5104" s="8">
        <f t="shared" si="159"/>
        <v>1.434590788254031E-3</v>
      </c>
      <c r="D5104" s="67">
        <v>375.31</v>
      </c>
      <c r="E5104" s="46">
        <f t="shared" si="158"/>
        <v>-5.3260898511353627E-4</v>
      </c>
      <c r="F5104" s="73">
        <f>C5104-('Analyse Spain'!$I$11+'Analyse Spain'!$I$12*E5104)</f>
        <v>2.1560263407372697E-3</v>
      </c>
    </row>
    <row r="5105" spans="1:6" x14ac:dyDescent="0.3">
      <c r="A5105" s="6">
        <v>43355</v>
      </c>
      <c r="B5105" s="7">
        <v>9306.7998050000006</v>
      </c>
      <c r="C5105" s="8">
        <f t="shared" si="159"/>
        <v>2.4450616598290509E-3</v>
      </c>
      <c r="D5105" s="67">
        <v>377.08</v>
      </c>
      <c r="E5105" s="46">
        <f t="shared" si="158"/>
        <v>4.7161013562122545E-3</v>
      </c>
      <c r="F5105" s="73">
        <f>C5105-('Analyse Spain'!$I$11+'Analyse Spain'!$I$12*E5105)</f>
        <v>-1.8083819727189275E-3</v>
      </c>
    </row>
    <row r="5106" spans="1:6" x14ac:dyDescent="0.3">
      <c r="A5106" s="6">
        <v>43356</v>
      </c>
      <c r="B5106" s="7">
        <v>9329.2001949999994</v>
      </c>
      <c r="C5106" s="8">
        <f t="shared" si="159"/>
        <v>2.4068842641231658E-3</v>
      </c>
      <c r="D5106" s="67">
        <v>376.52</v>
      </c>
      <c r="E5106" s="46">
        <f t="shared" si="158"/>
        <v>-1.4850960008486735E-3</v>
      </c>
      <c r="F5106" s="73">
        <f>C5106-('Analyse Spain'!$I$11+'Analyse Spain'!$I$12*E5106)</f>
        <v>4.0311145071963064E-3</v>
      </c>
    </row>
    <row r="5107" spans="1:6" x14ac:dyDescent="0.3">
      <c r="A5107" s="6">
        <v>43357</v>
      </c>
      <c r="B5107" s="7">
        <v>9365.2998050000006</v>
      </c>
      <c r="C5107" s="8">
        <f t="shared" si="159"/>
        <v>3.8695289248213971E-3</v>
      </c>
      <c r="D5107" s="67">
        <v>377.85</v>
      </c>
      <c r="E5107" s="46">
        <f t="shared" si="158"/>
        <v>3.5323488792096125E-3</v>
      </c>
      <c r="F5107" s="73">
        <f>C5107-('Analyse Spain'!$I$11+'Analyse Spain'!$I$12*E5107)</f>
        <v>7.3808006338933752E-4</v>
      </c>
    </row>
    <row r="5108" spans="1:6" x14ac:dyDescent="0.3">
      <c r="A5108" s="6">
        <v>43360</v>
      </c>
      <c r="B5108" s="7">
        <v>9404.5996090000008</v>
      </c>
      <c r="C5108" s="8">
        <f t="shared" si="159"/>
        <v>4.1963209740514262E-3</v>
      </c>
      <c r="D5108" s="67">
        <v>378.31</v>
      </c>
      <c r="E5108" s="46">
        <f t="shared" si="158"/>
        <v>1.21741431785094E-3</v>
      </c>
      <c r="F5108" s="73">
        <f>C5108-('Analyse Spain'!$I$11+'Analyse Spain'!$I$12*E5108)</f>
        <v>3.2590339190610674E-3</v>
      </c>
    </row>
    <row r="5109" spans="1:6" x14ac:dyDescent="0.3">
      <c r="A5109" s="6">
        <v>43361</v>
      </c>
      <c r="B5109" s="7">
        <v>9447.5</v>
      </c>
      <c r="C5109" s="8">
        <f t="shared" si="159"/>
        <v>4.561639281160268E-3</v>
      </c>
      <c r="D5109" s="67">
        <v>378.73</v>
      </c>
      <c r="E5109" s="46">
        <f t="shared" si="158"/>
        <v>1.1102006291137112E-3</v>
      </c>
      <c r="F5109" s="73">
        <f>C5109-('Analyse Spain'!$I$11+'Analyse Spain'!$I$12*E5109)</f>
        <v>3.7259724554764718E-3</v>
      </c>
    </row>
    <row r="5110" spans="1:6" x14ac:dyDescent="0.3">
      <c r="A5110" s="6">
        <v>43362</v>
      </c>
      <c r="B5110" s="7">
        <v>9486.2998050000006</v>
      </c>
      <c r="C5110" s="8">
        <f t="shared" si="159"/>
        <v>4.1068859486637077E-3</v>
      </c>
      <c r="D5110" s="67">
        <v>379.98</v>
      </c>
      <c r="E5110" s="46">
        <f t="shared" si="158"/>
        <v>3.3005043170597492E-3</v>
      </c>
      <c r="F5110" s="73">
        <f>C5110-('Analyse Spain'!$I$11+'Analyse Spain'!$I$12*E5110)</f>
        <v>1.1951860562918635E-3</v>
      </c>
    </row>
    <row r="5111" spans="1:6" x14ac:dyDescent="0.3">
      <c r="A5111" s="6">
        <v>43363</v>
      </c>
      <c r="B5111" s="7">
        <v>9583.7001949999994</v>
      </c>
      <c r="C5111" s="8">
        <f t="shared" si="159"/>
        <v>1.0267479628744303E-2</v>
      </c>
      <c r="D5111" s="67">
        <v>382.63</v>
      </c>
      <c r="E5111" s="46">
        <f t="shared" si="158"/>
        <v>6.9740512658560405E-3</v>
      </c>
      <c r="F5111" s="73">
        <f>C5111-('Analyse Spain'!$I$11+'Analyse Spain'!$I$12*E5111)</f>
        <v>3.873885887723659E-3</v>
      </c>
    </row>
    <row r="5112" spans="1:6" x14ac:dyDescent="0.3">
      <c r="A5112" s="6">
        <v>43364</v>
      </c>
      <c r="B5112" s="7">
        <v>9590.4003909999992</v>
      </c>
      <c r="C5112" s="8">
        <f t="shared" si="159"/>
        <v>6.9912412363404286E-4</v>
      </c>
      <c r="D5112" s="67">
        <v>384.29</v>
      </c>
      <c r="E5112" s="46">
        <f t="shared" si="158"/>
        <v>4.3383947939263923E-3</v>
      </c>
      <c r="F5112" s="73">
        <f>C5112-('Analyse Spain'!$I$11+'Analyse Spain'!$I$12*E5112)</f>
        <v>-3.196318325276319E-3</v>
      </c>
    </row>
    <row r="5113" spans="1:6" x14ac:dyDescent="0.3">
      <c r="A5113" s="6">
        <v>43367</v>
      </c>
      <c r="B5113" s="7">
        <v>9512.7998050000006</v>
      </c>
      <c r="C5113" s="8">
        <f t="shared" si="159"/>
        <v>-8.0914855309713873E-3</v>
      </c>
      <c r="D5113" s="67">
        <v>382.14</v>
      </c>
      <c r="E5113" s="46">
        <f t="shared" si="158"/>
        <v>-5.5947331442400827E-3</v>
      </c>
      <c r="F5113" s="73">
        <f>C5113-('Analyse Spain'!$I$11+'Analyse Spain'!$I$12*E5113)</f>
        <v>-2.5720225634486794E-3</v>
      </c>
    </row>
    <row r="5114" spans="1:6" x14ac:dyDescent="0.3">
      <c r="A5114" s="6">
        <v>43368</v>
      </c>
      <c r="B5114" s="7">
        <v>9493.5996090000008</v>
      </c>
      <c r="C5114" s="8">
        <f t="shared" si="159"/>
        <v>-2.0183538383629074E-3</v>
      </c>
      <c r="D5114" s="67">
        <v>383.89</v>
      </c>
      <c r="E5114" s="46">
        <f t="shared" si="158"/>
        <v>4.579473491390651E-3</v>
      </c>
      <c r="F5114" s="73">
        <f>C5114-('Analyse Spain'!$I$11+'Analyse Spain'!$I$12*E5114)</f>
        <v>-6.1422976363620877E-3</v>
      </c>
    </row>
    <row r="5115" spans="1:6" x14ac:dyDescent="0.3">
      <c r="A5115" s="6">
        <v>43369</v>
      </c>
      <c r="B5115" s="7">
        <v>9524.7998050000006</v>
      </c>
      <c r="C5115" s="8">
        <f t="shared" si="159"/>
        <v>3.2864453194783039E-3</v>
      </c>
      <c r="D5115" s="67">
        <v>385.04</v>
      </c>
      <c r="E5115" s="46">
        <f t="shared" si="158"/>
        <v>2.9956497955143657E-3</v>
      </c>
      <c r="F5115" s="73">
        <f>C5115-('Analyse Spain'!$I$11+'Analyse Spain'!$I$12*E5115)</f>
        <v>6.6369534338545349E-4</v>
      </c>
    </row>
    <row r="5116" spans="1:6" x14ac:dyDescent="0.3">
      <c r="A5116" s="6">
        <v>43370</v>
      </c>
      <c r="B5116" s="7">
        <v>9527.5</v>
      </c>
      <c r="C5116" s="8">
        <f t="shared" si="159"/>
        <v>2.8349099774072073E-4</v>
      </c>
      <c r="D5116" s="67">
        <v>386.38</v>
      </c>
      <c r="E5116" s="46">
        <f t="shared" si="158"/>
        <v>3.4801579056720211E-3</v>
      </c>
      <c r="F5116" s="73">
        <f>C5116-('Analyse Spain'!$I$11+'Analyse Spain'!$I$12*E5116)</f>
        <v>-2.7984897522860723E-3</v>
      </c>
    </row>
    <row r="5117" spans="1:6" x14ac:dyDescent="0.3">
      <c r="A5117" s="6">
        <v>43371</v>
      </c>
      <c r="B5117" s="7">
        <v>9389.2001949999994</v>
      </c>
      <c r="C5117" s="8">
        <f t="shared" si="159"/>
        <v>-1.4515854631330427E-2</v>
      </c>
      <c r="D5117" s="67">
        <v>383.18</v>
      </c>
      <c r="E5117" s="46">
        <f t="shared" si="158"/>
        <v>-8.2820021740255267E-3</v>
      </c>
      <c r="F5117" s="73">
        <f>C5117-('Analyse Spain'!$I$11+'Analyse Spain'!$I$12*E5117)</f>
        <v>-6.4493204993734954E-3</v>
      </c>
    </row>
    <row r="5118" spans="1:6" x14ac:dyDescent="0.3">
      <c r="A5118" s="6">
        <v>43374</v>
      </c>
      <c r="B5118" s="7">
        <v>9407</v>
      </c>
      <c r="C5118" s="8">
        <f t="shared" si="159"/>
        <v>1.8957743610024114E-3</v>
      </c>
      <c r="D5118" s="67">
        <v>383.94</v>
      </c>
      <c r="E5118" s="46">
        <f t="shared" si="158"/>
        <v>1.9834020564748478E-3</v>
      </c>
      <c r="F5118" s="73">
        <f>C5118-('Analyse Spain'!$I$11+'Analyse Spain'!$I$12*E5118)</f>
        <v>2.3246201426264067E-4</v>
      </c>
    </row>
    <row r="5119" spans="1:6" x14ac:dyDescent="0.3">
      <c r="A5119" s="6">
        <v>43375</v>
      </c>
      <c r="B5119" s="7">
        <v>9305.5</v>
      </c>
      <c r="C5119" s="8">
        <f t="shared" si="159"/>
        <v>-1.0789837355161036E-2</v>
      </c>
      <c r="D5119" s="67">
        <v>381.94</v>
      </c>
      <c r="E5119" s="46">
        <f t="shared" si="158"/>
        <v>-5.209147262593139E-3</v>
      </c>
      <c r="F5119" s="73">
        <f>C5119-('Analyse Spain'!$I$11+'Analyse Spain'!$I$12*E5119)</f>
        <v>-5.635843817632203E-3</v>
      </c>
    </row>
    <row r="5120" spans="1:6" x14ac:dyDescent="0.3">
      <c r="A5120" s="6">
        <v>43377</v>
      </c>
      <c r="B5120" s="7">
        <v>9314.5</v>
      </c>
      <c r="C5120" s="8">
        <f t="shared" si="159"/>
        <v>9.671699532534106E-4</v>
      </c>
      <c r="D5120" s="67">
        <v>379.68</v>
      </c>
      <c r="E5120" s="46">
        <f t="shared" si="158"/>
        <v>-5.9171597633136397E-3</v>
      </c>
      <c r="F5120" s="73">
        <f>C5120-('Analyse Spain'!$I$11+'Analyse Spain'!$I$12*E5120)</f>
        <v>6.7922381783761896E-3</v>
      </c>
    </row>
    <row r="5121" spans="1:6" x14ac:dyDescent="0.3">
      <c r="A5121" s="6">
        <v>43378</v>
      </c>
      <c r="B5121" s="7">
        <v>9253.9003909999992</v>
      </c>
      <c r="C5121" s="8">
        <f t="shared" si="159"/>
        <v>-6.5059433141876344E-3</v>
      </c>
      <c r="D5121" s="67">
        <v>376.41</v>
      </c>
      <c r="E5121" s="46">
        <f t="shared" si="158"/>
        <v>-8.6125158027812176E-3</v>
      </c>
      <c r="F5121" s="73">
        <f>C5121-('Analyse Spain'!$I$11+'Analyse Spain'!$I$12*E5121)</f>
        <v>1.8738611766076722E-3</v>
      </c>
    </row>
    <row r="5122" spans="1:6" x14ac:dyDescent="0.3">
      <c r="A5122" s="6">
        <v>43381</v>
      </c>
      <c r="B5122" s="7">
        <v>9199.2001949999994</v>
      </c>
      <c r="C5122" s="8">
        <f t="shared" si="159"/>
        <v>-5.9110422296310139E-3</v>
      </c>
      <c r="D5122" s="67">
        <v>372.21</v>
      </c>
      <c r="E5122" s="46">
        <f t="shared" ref="E5122:E5185" si="160">D5122/D5121-1</f>
        <v>-1.1158045747987733E-2</v>
      </c>
      <c r="F5122" s="73">
        <f>C5122-('Analyse Spain'!$I$11+'Analyse Spain'!$I$12*E5122)</f>
        <v>4.8814890294093805E-3</v>
      </c>
    </row>
    <row r="5123" spans="1:6" x14ac:dyDescent="0.3">
      <c r="A5123" s="6">
        <v>43382</v>
      </c>
      <c r="B5123" s="7">
        <v>9260.5</v>
      </c>
      <c r="C5123" s="8">
        <f t="shared" ref="C5123:C5186" si="161">B5123/B5122-1</f>
        <v>6.663601584985468E-3</v>
      </c>
      <c r="D5123" s="67">
        <v>372.93</v>
      </c>
      <c r="E5123" s="46">
        <f t="shared" si="160"/>
        <v>1.934391875554109E-3</v>
      </c>
      <c r="F5123" s="73">
        <f>C5123-('Analyse Spain'!$I$11+'Analyse Spain'!$I$12*E5123)</f>
        <v>5.0467425025833151E-3</v>
      </c>
    </row>
    <row r="5124" spans="1:6" x14ac:dyDescent="0.3">
      <c r="A5124" s="6">
        <v>43383</v>
      </c>
      <c r="B5124" s="7">
        <v>9162.9003909999992</v>
      </c>
      <c r="C5124" s="8">
        <f t="shared" si="161"/>
        <v>-1.0539345499703145E-2</v>
      </c>
      <c r="D5124" s="67">
        <v>366.93</v>
      </c>
      <c r="E5124" s="46">
        <f t="shared" si="160"/>
        <v>-1.6088810232483319E-2</v>
      </c>
      <c r="F5124" s="73">
        <f>C5124-('Analyse Spain'!$I$11+'Analyse Spain'!$I$12*E5124)</f>
        <v>4.926706682576493E-3</v>
      </c>
    </row>
    <row r="5125" spans="1:6" x14ac:dyDescent="0.3">
      <c r="A5125" s="6">
        <v>43384</v>
      </c>
      <c r="B5125" s="7">
        <v>9007.9003909999992</v>
      </c>
      <c r="C5125" s="8">
        <f t="shared" si="161"/>
        <v>-1.6916041142632565E-2</v>
      </c>
      <c r="D5125" s="67">
        <v>359.65</v>
      </c>
      <c r="E5125" s="46">
        <f t="shared" si="160"/>
        <v>-1.984029651432162E-2</v>
      </c>
      <c r="F5125" s="73">
        <f>C5125-('Analyse Spain'!$I$11+'Analyse Spain'!$I$12*E5125)</f>
        <v>2.1057780381614766E-3</v>
      </c>
    </row>
    <row r="5126" spans="1:6" x14ac:dyDescent="0.3">
      <c r="A5126" s="6">
        <v>43385</v>
      </c>
      <c r="B5126" s="7">
        <v>8902</v>
      </c>
      <c r="C5126" s="8">
        <f t="shared" si="161"/>
        <v>-1.1756390102382386E-2</v>
      </c>
      <c r="D5126" s="67">
        <v>358.95</v>
      </c>
      <c r="E5126" s="46">
        <f t="shared" si="160"/>
        <v>-1.9463367162518841E-3</v>
      </c>
      <c r="F5126" s="73">
        <f>C5126-('Analyse Spain'!$I$11+'Analyse Spain'!$I$12*E5126)</f>
        <v>-9.6949825938233512E-3</v>
      </c>
    </row>
    <row r="5127" spans="1:6" x14ac:dyDescent="0.3">
      <c r="A5127" s="6">
        <v>43388</v>
      </c>
      <c r="B5127" s="7">
        <v>8923.7001949999994</v>
      </c>
      <c r="C5127" s="8">
        <f t="shared" si="161"/>
        <v>2.4376763648616961E-3</v>
      </c>
      <c r="D5127" s="67">
        <v>359.31</v>
      </c>
      <c r="E5127" s="46">
        <f t="shared" si="160"/>
        <v>1.0029251984955412E-3</v>
      </c>
      <c r="F5127" s="73">
        <f>C5127-('Analyse Spain'!$I$11+'Analyse Spain'!$I$12*E5127)</f>
        <v>1.7036882892216281E-3</v>
      </c>
    </row>
    <row r="5128" spans="1:6" x14ac:dyDescent="0.3">
      <c r="A5128" s="6">
        <v>43389</v>
      </c>
      <c r="B5128" s="7">
        <v>9074.7001949999994</v>
      </c>
      <c r="C5128" s="8">
        <f t="shared" si="161"/>
        <v>1.6921231854540197E-2</v>
      </c>
      <c r="D5128" s="67">
        <v>364.99</v>
      </c>
      <c r="E5128" s="46">
        <f t="shared" si="160"/>
        <v>1.580807659124428E-2</v>
      </c>
      <c r="F5128" s="73">
        <f>C5128-('Analyse Spain'!$I$11+'Analyse Spain'!$I$12*E5128)</f>
        <v>2.1544938831577105E-3</v>
      </c>
    </row>
    <row r="5129" spans="1:6" x14ac:dyDescent="0.3">
      <c r="A5129" s="6">
        <v>43390</v>
      </c>
      <c r="B5129" s="7">
        <v>8997.2001949999994</v>
      </c>
      <c r="C5129" s="8">
        <f t="shared" si="161"/>
        <v>-8.5402270416273796E-3</v>
      </c>
      <c r="D5129" s="67">
        <v>363.54</v>
      </c>
      <c r="E5129" s="46">
        <f t="shared" si="160"/>
        <v>-3.97271158113921E-3</v>
      </c>
      <c r="F5129" s="73">
        <f>C5129-('Analyse Spain'!$I$11+'Analyse Spain'!$I$12*E5129)</f>
        <v>-4.5581629372898067E-3</v>
      </c>
    </row>
    <row r="5130" spans="1:6" x14ac:dyDescent="0.3">
      <c r="A5130" s="6">
        <v>43391</v>
      </c>
      <c r="B5130" s="7">
        <v>8889.5996090000008</v>
      </c>
      <c r="C5130" s="8">
        <f t="shared" si="161"/>
        <v>-1.1959341091442588E-2</v>
      </c>
      <c r="D5130" s="67">
        <v>361.67</v>
      </c>
      <c r="E5130" s="46">
        <f t="shared" si="160"/>
        <v>-5.1438631237278321E-3</v>
      </c>
      <c r="F5130" s="73">
        <f>C5130-('Analyse Spain'!$I$11+'Analyse Spain'!$I$12*E5130)</f>
        <v>-6.867225745399488E-3</v>
      </c>
    </row>
    <row r="5131" spans="1:6" x14ac:dyDescent="0.3">
      <c r="A5131" s="6">
        <v>43392</v>
      </c>
      <c r="B5131" s="7">
        <v>8892.0996090000008</v>
      </c>
      <c r="C5131" s="8">
        <f t="shared" si="161"/>
        <v>2.8122751416925773E-4</v>
      </c>
      <c r="D5131" s="67">
        <v>361.24</v>
      </c>
      <c r="E5131" s="46">
        <f t="shared" si="160"/>
        <v>-1.1889291342936925E-3</v>
      </c>
      <c r="F5131" s="73">
        <f>C5131-('Analyse Spain'!$I$11+'Analyse Spain'!$I$12*E5131)</f>
        <v>1.6247422511647431E-3</v>
      </c>
    </row>
    <row r="5132" spans="1:6" x14ac:dyDescent="0.3">
      <c r="A5132" s="6">
        <v>43395</v>
      </c>
      <c r="B5132" s="7">
        <v>8806.5</v>
      </c>
      <c r="C5132" s="8">
        <f t="shared" si="161"/>
        <v>-9.6264788704528703E-3</v>
      </c>
      <c r="D5132" s="67">
        <v>359.74</v>
      </c>
      <c r="E5132" s="46">
        <f t="shared" si="160"/>
        <v>-4.1523640792824335E-3</v>
      </c>
      <c r="F5132" s="73">
        <f>C5132-('Analyse Spain'!$I$11+'Analyse Spain'!$I$12*E5132)</f>
        <v>-5.4741349420383938E-3</v>
      </c>
    </row>
    <row r="5133" spans="1:6" x14ac:dyDescent="0.3">
      <c r="A5133" s="6">
        <v>43396</v>
      </c>
      <c r="B5133" s="7">
        <v>8726.0996090000008</v>
      </c>
      <c r="C5133" s="8">
        <f t="shared" si="161"/>
        <v>-9.12966456594555E-3</v>
      </c>
      <c r="D5133" s="67">
        <v>354.06</v>
      </c>
      <c r="E5133" s="46">
        <f t="shared" si="160"/>
        <v>-1.5789181075220982E-2</v>
      </c>
      <c r="F5133" s="73">
        <f>C5133-('Analyse Spain'!$I$11+'Analyse Spain'!$I$12*E5133)</f>
        <v>6.0523904511721165E-3</v>
      </c>
    </row>
    <row r="5134" spans="1:6" x14ac:dyDescent="0.3">
      <c r="A5134" s="6">
        <v>43397</v>
      </c>
      <c r="B5134" s="7">
        <v>8677.4003909999992</v>
      </c>
      <c r="C5134" s="8">
        <f t="shared" si="161"/>
        <v>-5.5808689084609897E-3</v>
      </c>
      <c r="D5134" s="67">
        <v>353.27</v>
      </c>
      <c r="E5134" s="46">
        <f t="shared" si="160"/>
        <v>-2.2312602383777191E-3</v>
      </c>
      <c r="F5134" s="73">
        <f>C5134-('Analyse Spain'!$I$11+'Analyse Spain'!$I$12*E5134)</f>
        <v>-3.2494026602551494E-3</v>
      </c>
    </row>
    <row r="5135" spans="1:6" x14ac:dyDescent="0.3">
      <c r="A5135" s="6">
        <v>43398</v>
      </c>
      <c r="B5135" s="7">
        <v>8785.2001949999994</v>
      </c>
      <c r="C5135" s="8">
        <f t="shared" si="161"/>
        <v>1.2423052889412256E-2</v>
      </c>
      <c r="D5135" s="67">
        <v>355.07</v>
      </c>
      <c r="E5135" s="46">
        <f t="shared" si="160"/>
        <v>5.0952529226937493E-3</v>
      </c>
      <c r="F5135" s="73">
        <f>C5135-('Analyse Spain'!$I$11+'Analyse Spain'!$I$12*E5135)</f>
        <v>7.8102384565346258E-3</v>
      </c>
    </row>
    <row r="5136" spans="1:6" x14ac:dyDescent="0.3">
      <c r="A5136" s="6">
        <v>43399</v>
      </c>
      <c r="B5136" s="7">
        <v>8730.4003909999992</v>
      </c>
      <c r="C5136" s="8">
        <f t="shared" si="161"/>
        <v>-6.2377410626555108E-3</v>
      </c>
      <c r="D5136" s="67">
        <v>352.34</v>
      </c>
      <c r="E5136" s="46">
        <f t="shared" si="160"/>
        <v>-7.6886247782127493E-3</v>
      </c>
      <c r="F5136" s="73">
        <f>C5136-('Analyse Spain'!$I$11+'Analyse Spain'!$I$12*E5136)</f>
        <v>1.2663728435071808E-3</v>
      </c>
    </row>
    <row r="5137" spans="1:6" x14ac:dyDescent="0.3">
      <c r="A5137" s="6">
        <v>43402</v>
      </c>
      <c r="B5137" s="7">
        <v>8821.2001949999994</v>
      </c>
      <c r="C5137" s="8">
        <f t="shared" si="161"/>
        <v>1.0400416926307665E-2</v>
      </c>
      <c r="D5137" s="67">
        <v>355.51</v>
      </c>
      <c r="E5137" s="46">
        <f t="shared" si="160"/>
        <v>8.996991542260302E-3</v>
      </c>
      <c r="F5137" s="73">
        <f>C5137-('Analyse Spain'!$I$11+'Analyse Spain'!$I$12*E5137)</f>
        <v>2.0894219916248874E-3</v>
      </c>
    </row>
    <row r="5138" spans="1:6" x14ac:dyDescent="0.3">
      <c r="A5138" s="6">
        <v>43403</v>
      </c>
      <c r="B5138" s="7">
        <v>8806.0996090000008</v>
      </c>
      <c r="C5138" s="8">
        <f t="shared" si="161"/>
        <v>-1.7118516376669612E-3</v>
      </c>
      <c r="D5138" s="67">
        <v>355.53</v>
      </c>
      <c r="E5138" s="46">
        <f t="shared" si="160"/>
        <v>5.6257207954768518E-5</v>
      </c>
      <c r="F5138" s="73">
        <f>C5138-('Analyse Spain'!$I$11+'Analyse Spain'!$I$12*E5138)</f>
        <v>-1.5485604627841257E-3</v>
      </c>
    </row>
    <row r="5139" spans="1:6" x14ac:dyDescent="0.3">
      <c r="A5139" s="6">
        <v>43404</v>
      </c>
      <c r="B5139" s="7">
        <v>8893.5</v>
      </c>
      <c r="C5139" s="8">
        <f t="shared" si="161"/>
        <v>9.9249832366958834E-3</v>
      </c>
      <c r="D5139" s="67">
        <v>361.61</v>
      </c>
      <c r="E5139" s="46">
        <f t="shared" si="160"/>
        <v>1.7101229150845443E-2</v>
      </c>
      <c r="F5139" s="73">
        <f>C5139-('Analyse Spain'!$I$11+'Analyse Spain'!$I$12*E5139)</f>
        <v>-6.0674420623292001E-3</v>
      </c>
    </row>
    <row r="5140" spans="1:6" x14ac:dyDescent="0.3">
      <c r="A5140" s="6">
        <v>43405</v>
      </c>
      <c r="B5140" s="7">
        <v>8954.7998050000006</v>
      </c>
      <c r="C5140" s="8">
        <f t="shared" si="161"/>
        <v>6.8926524990162719E-3</v>
      </c>
      <c r="D5140" s="67">
        <v>363.08</v>
      </c>
      <c r="E5140" s="46">
        <f t="shared" si="160"/>
        <v>4.0651530654571832E-3</v>
      </c>
      <c r="F5140" s="73">
        <f>C5140-('Analyse Spain'!$I$11+'Analyse Spain'!$I$12*E5140)</f>
        <v>3.2561964484865945E-3</v>
      </c>
    </row>
    <row r="5141" spans="1:6" x14ac:dyDescent="0.3">
      <c r="A5141" s="6">
        <v>43406</v>
      </c>
      <c r="B5141" s="7">
        <v>8993</v>
      </c>
      <c r="C5141" s="8">
        <f t="shared" si="161"/>
        <v>4.2658904533712239E-3</v>
      </c>
      <c r="D5141" s="67">
        <v>364.08</v>
      </c>
      <c r="E5141" s="46">
        <f t="shared" si="160"/>
        <v>2.7542139473393235E-3</v>
      </c>
      <c r="F5141" s="73">
        <f>C5141-('Analyse Spain'!$I$11+'Analyse Spain'!$I$12*E5141)</f>
        <v>1.8719803441213552E-3</v>
      </c>
    </row>
    <row r="5142" spans="1:6" x14ac:dyDescent="0.3">
      <c r="A5142" s="6">
        <v>43409</v>
      </c>
      <c r="B5142" s="7">
        <v>9010.7001949999994</v>
      </c>
      <c r="C5142" s="8">
        <f t="shared" si="161"/>
        <v>1.9682191704657459E-3</v>
      </c>
      <c r="D5142" s="67">
        <v>363.5</v>
      </c>
      <c r="E5142" s="46">
        <f t="shared" si="160"/>
        <v>-1.593056471105192E-3</v>
      </c>
      <c r="F5142" s="73">
        <f>C5142-('Analyse Spain'!$I$11+'Analyse Spain'!$I$12*E5142)</f>
        <v>3.6947774639280555E-3</v>
      </c>
    </row>
    <row r="5143" spans="1:6" x14ac:dyDescent="0.3">
      <c r="A5143" s="6">
        <v>43410</v>
      </c>
      <c r="B5143" s="7">
        <v>8988.9003909999992</v>
      </c>
      <c r="C5143" s="8">
        <f t="shared" si="161"/>
        <v>-2.4193240845030717E-3</v>
      </c>
      <c r="D5143" s="67">
        <v>362.55</v>
      </c>
      <c r="E5143" s="46">
        <f t="shared" si="160"/>
        <v>-2.6134800550206005E-3</v>
      </c>
      <c r="F5143" s="73">
        <f>C5143-('Analyse Spain'!$I$11+'Analyse Spain'!$I$12*E5143)</f>
        <v>2.7442114011182097E-4</v>
      </c>
    </row>
    <row r="5144" spans="1:6" x14ac:dyDescent="0.3">
      <c r="A5144" s="6">
        <v>43411</v>
      </c>
      <c r="B5144" s="7">
        <v>9167.9003909999992</v>
      </c>
      <c r="C5144" s="8">
        <f t="shared" si="161"/>
        <v>1.9913447942889739E-2</v>
      </c>
      <c r="D5144" s="67">
        <v>366.39</v>
      </c>
      <c r="E5144" s="46">
        <f t="shared" si="160"/>
        <v>1.059164253206446E-2</v>
      </c>
      <c r="F5144" s="73">
        <f>C5144-('Analyse Spain'!$I$11+'Analyse Spain'!$I$12*E5144)</f>
        <v>1.009099676454573E-2</v>
      </c>
    </row>
    <row r="5145" spans="1:6" x14ac:dyDescent="0.3">
      <c r="A5145" s="6">
        <v>43412</v>
      </c>
      <c r="B5145" s="7">
        <v>9177</v>
      </c>
      <c r="C5145" s="8">
        <f t="shared" si="161"/>
        <v>9.925510326151965E-4</v>
      </c>
      <c r="D5145" s="67">
        <v>367.08</v>
      </c>
      <c r="E5145" s="46">
        <f t="shared" si="160"/>
        <v>1.8832391713747842E-3</v>
      </c>
      <c r="F5145" s="73">
        <f>C5145-('Analyse Spain'!$I$11+'Analyse Spain'!$I$12*E5145)</f>
        <v>-5.7582404005295657E-4</v>
      </c>
    </row>
    <row r="5146" spans="1:6" x14ac:dyDescent="0.3">
      <c r="A5146" s="6">
        <v>43413</v>
      </c>
      <c r="B5146" s="7">
        <v>9134.7998050000006</v>
      </c>
      <c r="C5146" s="8">
        <f t="shared" si="161"/>
        <v>-4.598473902146627E-3</v>
      </c>
      <c r="D5146" s="67">
        <v>365.74</v>
      </c>
      <c r="E5146" s="46">
        <f t="shared" si="160"/>
        <v>-3.6504304238856866E-3</v>
      </c>
      <c r="F5146" s="73">
        <f>C5146-('Analyse Spain'!$I$11+'Analyse Spain'!$I$12*E5146)</f>
        <v>-9.2187718249680216E-4</v>
      </c>
    </row>
    <row r="5147" spans="1:6" x14ac:dyDescent="0.3">
      <c r="A5147" s="6">
        <v>43416</v>
      </c>
      <c r="B5147" s="7">
        <v>9076.2998050000006</v>
      </c>
      <c r="C5147" s="8">
        <f t="shared" si="161"/>
        <v>-6.4040812331738195E-3</v>
      </c>
      <c r="D5147" s="67">
        <v>362.03</v>
      </c>
      <c r="E5147" s="46">
        <f t="shared" si="160"/>
        <v>-1.0143818012796069E-2</v>
      </c>
      <c r="F5147" s="73">
        <f>C5147-('Analyse Spain'!$I$11+'Analyse Spain'!$I$12*E5147)</f>
        <v>3.427135699000548E-3</v>
      </c>
    </row>
    <row r="5148" spans="1:6" x14ac:dyDescent="0.3">
      <c r="A5148" s="6">
        <v>43417</v>
      </c>
      <c r="B5148" s="7">
        <v>9145.4003909999992</v>
      </c>
      <c r="C5148" s="8">
        <f t="shared" si="161"/>
        <v>7.6132991951116669E-3</v>
      </c>
      <c r="D5148" s="67">
        <v>364.44</v>
      </c>
      <c r="E5148" s="46">
        <f t="shared" si="160"/>
        <v>6.6569068861697112E-3</v>
      </c>
      <c r="F5148" s="73">
        <f>C5148-('Analyse Spain'!$I$11+'Analyse Spain'!$I$12*E5148)</f>
        <v>1.5203040527084176E-3</v>
      </c>
    </row>
    <row r="5149" spans="1:6" x14ac:dyDescent="0.3">
      <c r="A5149" s="6">
        <v>43418</v>
      </c>
      <c r="B5149" s="7">
        <v>9106.5996090000008</v>
      </c>
      <c r="C5149" s="8">
        <f t="shared" si="161"/>
        <v>-4.2426553612876505E-3</v>
      </c>
      <c r="D5149" s="67">
        <v>362.27</v>
      </c>
      <c r="E5149" s="46">
        <f t="shared" si="160"/>
        <v>-5.9543409065964115E-3</v>
      </c>
      <c r="F5149" s="73">
        <f>C5149-('Analyse Spain'!$I$11+'Analyse Spain'!$I$12*E5149)</f>
        <v>1.6176542248103661E-3</v>
      </c>
    </row>
    <row r="5150" spans="1:6" x14ac:dyDescent="0.3">
      <c r="A5150" s="6">
        <v>43419</v>
      </c>
      <c r="B5150" s="7">
        <v>9073.5</v>
      </c>
      <c r="C5150" s="8">
        <f t="shared" si="161"/>
        <v>-3.6346836822922501E-3</v>
      </c>
      <c r="D5150" s="67">
        <v>358.43</v>
      </c>
      <c r="E5150" s="46">
        <f t="shared" si="160"/>
        <v>-1.0599828856929894E-2</v>
      </c>
      <c r="F5150" s="73">
        <f>C5150-('Analyse Spain'!$I$11+'Analyse Spain'!$I$12*E5150)</f>
        <v>6.6287534923992232E-3</v>
      </c>
    </row>
    <row r="5151" spans="1:6" x14ac:dyDescent="0.3">
      <c r="A5151" s="6">
        <v>43420</v>
      </c>
      <c r="B5151" s="7">
        <v>9056.7998050000006</v>
      </c>
      <c r="C5151" s="8">
        <f t="shared" si="161"/>
        <v>-1.8405460957733322E-3</v>
      </c>
      <c r="D5151" s="67">
        <v>357.71</v>
      </c>
      <c r="E5151" s="46">
        <f t="shared" si="160"/>
        <v>-2.0087604274197091E-3</v>
      </c>
      <c r="F5151" s="73">
        <f>C5151-('Analyse Spain'!$I$11+'Analyse Spain'!$I$12*E5151)</f>
        <v>2.800284083228897E-4</v>
      </c>
    </row>
    <row r="5152" spans="1:6" x14ac:dyDescent="0.3">
      <c r="A5152" s="6">
        <v>43423</v>
      </c>
      <c r="B5152" s="7">
        <v>9006.2998050000006</v>
      </c>
      <c r="C5152" s="8">
        <f t="shared" si="161"/>
        <v>-5.5759209751020666E-3</v>
      </c>
      <c r="D5152" s="67">
        <v>355.11</v>
      </c>
      <c r="E5152" s="46">
        <f t="shared" si="160"/>
        <v>-7.2684576891894892E-3</v>
      </c>
      <c r="F5152" s="73">
        <f>C5152-('Analyse Spain'!$I$11+'Analyse Spain'!$I$12*E5152)</f>
        <v>1.52994643440046E-3</v>
      </c>
    </row>
    <row r="5153" spans="1:6" x14ac:dyDescent="0.3">
      <c r="A5153" s="6">
        <v>43424</v>
      </c>
      <c r="B5153" s="7">
        <v>8866.5</v>
      </c>
      <c r="C5153" s="8">
        <f t="shared" si="161"/>
        <v>-1.552244629058297E-2</v>
      </c>
      <c r="D5153" s="67">
        <v>351.06</v>
      </c>
      <c r="E5153" s="46">
        <f t="shared" si="160"/>
        <v>-1.1404916786347918E-2</v>
      </c>
      <c r="F5153" s="73">
        <f>C5153-('Analyse Spain'!$I$11+'Analyse Spain'!$I$12*E5153)</f>
        <v>-4.4959235345351581E-3</v>
      </c>
    </row>
    <row r="5154" spans="1:6" x14ac:dyDescent="0.3">
      <c r="A5154" s="6">
        <v>43425</v>
      </c>
      <c r="B5154" s="7">
        <v>8960.5996090000008</v>
      </c>
      <c r="C5154" s="8">
        <f t="shared" si="161"/>
        <v>1.0612937348446483E-2</v>
      </c>
      <c r="D5154" s="67">
        <v>355.07</v>
      </c>
      <c r="E5154" s="46">
        <f t="shared" si="160"/>
        <v>1.1422548852048076E-2</v>
      </c>
      <c r="F5154" s="73">
        <f>C5154-('Analyse Spain'!$I$11+'Analyse Spain'!$I$12*E5154)</f>
        <v>2.9291728243126258E-6</v>
      </c>
    </row>
    <row r="5155" spans="1:6" x14ac:dyDescent="0.3">
      <c r="A5155" s="6">
        <v>43426</v>
      </c>
      <c r="B5155" s="7">
        <v>8906.2001949999994</v>
      </c>
      <c r="C5155" s="8">
        <f t="shared" si="161"/>
        <v>-6.0709568972775463E-3</v>
      </c>
      <c r="D5155" s="67">
        <v>352.57</v>
      </c>
      <c r="E5155" s="46">
        <f t="shared" si="160"/>
        <v>-7.0408651815134782E-3</v>
      </c>
      <c r="F5155" s="73">
        <f>C5155-('Analyse Spain'!$I$11+'Analyse Spain'!$I$12*E5155)</f>
        <v>8.1919176314643096E-4</v>
      </c>
    </row>
    <row r="5156" spans="1:6" x14ac:dyDescent="0.3">
      <c r="A5156" s="6">
        <v>43427</v>
      </c>
      <c r="B5156" s="7">
        <v>8916.7001949999994</v>
      </c>
      <c r="C5156" s="8">
        <f t="shared" si="161"/>
        <v>1.1789539612969691E-3</v>
      </c>
      <c r="D5156" s="67">
        <v>353.98</v>
      </c>
      <c r="E5156" s="46">
        <f t="shared" si="160"/>
        <v>3.9992058314661794E-3</v>
      </c>
      <c r="F5156" s="73">
        <f>C5156-('Analyse Spain'!$I$11+'Analyse Spain'!$I$12*E5156)</f>
        <v>-2.3949953970441359E-3</v>
      </c>
    </row>
    <row r="5157" spans="1:6" x14ac:dyDescent="0.3">
      <c r="A5157" s="6">
        <v>43430</v>
      </c>
      <c r="B5157" s="7">
        <v>9091.2001949999994</v>
      </c>
      <c r="C5157" s="8">
        <f t="shared" si="161"/>
        <v>1.9570019871011368E-2</v>
      </c>
      <c r="D5157" s="67">
        <v>358.33</v>
      </c>
      <c r="E5157" s="46">
        <f t="shared" si="160"/>
        <v>1.2288829877394214E-2</v>
      </c>
      <c r="F5157" s="73">
        <f>C5157-('Analyse Spain'!$I$11+'Analyse Spain'!$I$12*E5157)</f>
        <v>8.1389255311461513E-3</v>
      </c>
    </row>
    <row r="5158" spans="1:6" x14ac:dyDescent="0.3">
      <c r="A5158" s="6">
        <v>43431</v>
      </c>
      <c r="B5158" s="7">
        <v>9085.5996090000008</v>
      </c>
      <c r="C5158" s="8">
        <f t="shared" si="161"/>
        <v>-6.1604473335419296E-4</v>
      </c>
      <c r="D5158" s="67">
        <v>357.4</v>
      </c>
      <c r="E5158" s="46">
        <f t="shared" si="160"/>
        <v>-2.5953729802138392E-3</v>
      </c>
      <c r="F5158" s="73">
        <f>C5158-('Analyse Spain'!$I$11+'Analyse Spain'!$I$12*E5158)</f>
        <v>2.060538083030871E-3</v>
      </c>
    </row>
    <row r="5159" spans="1:6" x14ac:dyDescent="0.3">
      <c r="A5159" s="6">
        <v>43432</v>
      </c>
      <c r="B5159" s="7">
        <v>9102.7001949999994</v>
      </c>
      <c r="C5159" s="8">
        <f t="shared" si="161"/>
        <v>1.8821637245669542E-3</v>
      </c>
      <c r="D5159" s="67">
        <v>357.39</v>
      </c>
      <c r="E5159" s="46">
        <f t="shared" si="160"/>
        <v>-2.7979854504756041E-5</v>
      </c>
      <c r="F5159" s="73">
        <f>C5159-('Analyse Spain'!$I$11+'Analyse Spain'!$I$12*E5159)</f>
        <v>2.1252972190646704E-3</v>
      </c>
    </row>
    <row r="5160" spans="1:6" x14ac:dyDescent="0.3">
      <c r="A5160" s="6">
        <v>43433</v>
      </c>
      <c r="B5160" s="7">
        <v>9098.9003909999992</v>
      </c>
      <c r="C5160" s="8">
        <f t="shared" si="161"/>
        <v>-4.1743701523722088E-4</v>
      </c>
      <c r="D5160" s="67">
        <v>358.1</v>
      </c>
      <c r="E5160" s="46">
        <f t="shared" si="160"/>
        <v>1.9866252553233377E-3</v>
      </c>
      <c r="F5160" s="73">
        <f>C5160-('Analyse Spain'!$I$11+'Analyse Spain'!$I$12*E5160)</f>
        <v>-2.0838044028951988E-3</v>
      </c>
    </row>
    <row r="5161" spans="1:6" x14ac:dyDescent="0.3">
      <c r="A5161" s="6">
        <v>43434</v>
      </c>
      <c r="B5161" s="7">
        <v>9077.2001949999994</v>
      </c>
      <c r="C5161" s="8">
        <f t="shared" si="161"/>
        <v>-2.3849251082541656E-3</v>
      </c>
      <c r="D5161" s="67">
        <v>357.49</v>
      </c>
      <c r="E5161" s="46">
        <f t="shared" si="160"/>
        <v>-1.7034347947501027E-3</v>
      </c>
      <c r="F5161" s="73">
        <f>C5161-('Analyse Spain'!$I$11+'Analyse Spain'!$I$12*E5161)</f>
        <v>-5.5374705316084925E-4</v>
      </c>
    </row>
    <row r="5162" spans="1:6" x14ac:dyDescent="0.3">
      <c r="A5162" s="6">
        <v>43437</v>
      </c>
      <c r="B5162" s="7">
        <v>9179.5996090000008</v>
      </c>
      <c r="C5162" s="8">
        <f t="shared" si="161"/>
        <v>1.1280946966048644E-2</v>
      </c>
      <c r="D5162" s="67">
        <v>361.18</v>
      </c>
      <c r="E5162" s="46">
        <f t="shared" si="160"/>
        <v>1.0321967048029235E-2</v>
      </c>
      <c r="F5162" s="73">
        <f>C5162-('Analyse Spain'!$I$11+'Analyse Spain'!$I$12*E5162)</f>
        <v>1.714101996657896E-3</v>
      </c>
    </row>
    <row r="5163" spans="1:6" x14ac:dyDescent="0.3">
      <c r="A5163" s="6">
        <v>43438</v>
      </c>
      <c r="B5163" s="7">
        <v>9061.7001949999994</v>
      </c>
      <c r="C5163" s="8">
        <f t="shared" si="161"/>
        <v>-1.2843633602974247E-2</v>
      </c>
      <c r="D5163" s="67">
        <v>358.43</v>
      </c>
      <c r="E5163" s="46">
        <f t="shared" si="160"/>
        <v>-7.6139321114125913E-3</v>
      </c>
      <c r="F5163" s="73">
        <f>C5163-('Analyse Spain'!$I$11+'Analyse Spain'!$I$12*E5163)</f>
        <v>-5.4103155626860503E-3</v>
      </c>
    </row>
    <row r="5164" spans="1:6" x14ac:dyDescent="0.3">
      <c r="A5164" s="6">
        <v>43439</v>
      </c>
      <c r="B5164" s="7">
        <v>9012.2001949999994</v>
      </c>
      <c r="C5164" s="8">
        <f t="shared" si="161"/>
        <v>-5.4625510593820925E-3</v>
      </c>
      <c r="D5164" s="67">
        <v>354.27</v>
      </c>
      <c r="E5164" s="46">
        <f t="shared" si="160"/>
        <v>-1.1606171358424344E-2</v>
      </c>
      <c r="F5164" s="73">
        <f>C5164-('Analyse Spain'!$I$11+'Analyse Spain'!$I$12*E5164)</f>
        <v>5.7547265900406257E-3</v>
      </c>
    </row>
    <row r="5165" spans="1:6" x14ac:dyDescent="0.3">
      <c r="A5165" s="6">
        <v>43440</v>
      </c>
      <c r="B5165" s="7">
        <v>8764.5</v>
      </c>
      <c r="C5165" s="8">
        <f t="shared" si="161"/>
        <v>-2.7484985868092893E-2</v>
      </c>
      <c r="D5165" s="67">
        <v>343.31</v>
      </c>
      <c r="E5165" s="46">
        <f t="shared" si="160"/>
        <v>-3.0936856070228891E-2</v>
      </c>
      <c r="F5165" s="73">
        <f>C5165-('Analyse Spain'!$I$11+'Analyse Spain'!$I$12*E5165)</f>
        <v>2.0544728032046676E-3</v>
      </c>
    </row>
    <row r="5166" spans="1:6" x14ac:dyDescent="0.3">
      <c r="A5166" s="6">
        <v>43441</v>
      </c>
      <c r="B5166" s="7">
        <v>8815.5</v>
      </c>
      <c r="C5166" s="8">
        <f t="shared" si="161"/>
        <v>5.8189286325518452E-3</v>
      </c>
      <c r="D5166" s="67">
        <v>345.45</v>
      </c>
      <c r="E5166" s="46">
        <f t="shared" si="160"/>
        <v>6.2334333401299347E-3</v>
      </c>
      <c r="F5166" s="73">
        <f>C5166-('Analyse Spain'!$I$11+'Analyse Spain'!$I$12*E5166)</f>
        <v>1.2731394222218004E-4</v>
      </c>
    </row>
    <row r="5167" spans="1:6" x14ac:dyDescent="0.3">
      <c r="A5167" s="6">
        <v>43444</v>
      </c>
      <c r="B5167" s="7">
        <v>8660</v>
      </c>
      <c r="C5167" s="8">
        <f t="shared" si="161"/>
        <v>-1.763938517384156E-2</v>
      </c>
      <c r="D5167" s="67">
        <v>338.99</v>
      </c>
      <c r="E5167" s="46">
        <f t="shared" si="160"/>
        <v>-1.8700246055869063E-2</v>
      </c>
      <c r="F5167" s="73">
        <f>C5167-('Analyse Spain'!$I$11+'Analyse Spain'!$I$12*E5167)</f>
        <v>3.0186127063944884E-4</v>
      </c>
    </row>
    <row r="5168" spans="1:6" x14ac:dyDescent="0.3">
      <c r="A5168" s="6">
        <v>43445</v>
      </c>
      <c r="B5168" s="7">
        <v>8735.5</v>
      </c>
      <c r="C5168" s="8">
        <f t="shared" si="161"/>
        <v>8.7182448036950966E-3</v>
      </c>
      <c r="D5168" s="67">
        <v>344.18</v>
      </c>
      <c r="E5168" s="46">
        <f t="shared" si="160"/>
        <v>1.5310186141184179E-2</v>
      </c>
      <c r="F5168" s="73">
        <f>C5168-('Analyse Spain'!$I$11+'Analyse Spain'!$I$12*E5168)</f>
        <v>-5.5765782256629523E-3</v>
      </c>
    </row>
    <row r="5169" spans="1:6" x14ac:dyDescent="0.3">
      <c r="A5169" s="6">
        <v>43446</v>
      </c>
      <c r="B5169" s="7">
        <v>8853.4003909999992</v>
      </c>
      <c r="C5169" s="8">
        <f t="shared" si="161"/>
        <v>1.3496696353958004E-2</v>
      </c>
      <c r="D5169" s="67">
        <v>350</v>
      </c>
      <c r="E5169" s="46">
        <f t="shared" si="160"/>
        <v>1.6909756522749619E-2</v>
      </c>
      <c r="F5169" s="73">
        <f>C5169-('Analyse Spain'!$I$11+'Analyse Spain'!$I$12*E5169)</f>
        <v>-2.3142456605891384E-3</v>
      </c>
    </row>
    <row r="5170" spans="1:6" x14ac:dyDescent="0.3">
      <c r="A5170" s="6">
        <v>43447</v>
      </c>
      <c r="B5170" s="7">
        <v>8926.2998050000006</v>
      </c>
      <c r="C5170" s="8">
        <f t="shared" si="161"/>
        <v>8.2340581901285681E-3</v>
      </c>
      <c r="D5170" s="67">
        <v>349.42</v>
      </c>
      <c r="E5170" s="46">
        <f t="shared" si="160"/>
        <v>-1.6571428571428015E-3</v>
      </c>
      <c r="F5170" s="73">
        <f>C5170-('Analyse Spain'!$I$11+'Analyse Spain'!$I$12*E5170)</f>
        <v>1.0021359410368934E-2</v>
      </c>
    </row>
    <row r="5171" spans="1:6" x14ac:dyDescent="0.3">
      <c r="A5171" s="6">
        <v>43448</v>
      </c>
      <c r="B5171" s="7">
        <v>8886.0996090000008</v>
      </c>
      <c r="C5171" s="8">
        <f t="shared" si="161"/>
        <v>-4.5035677579955413E-3</v>
      </c>
      <c r="D5171" s="67">
        <v>347.21</v>
      </c>
      <c r="E5171" s="46">
        <f t="shared" si="160"/>
        <v>-6.3247667563391952E-3</v>
      </c>
      <c r="F5171" s="73">
        <f>C5171-('Analyse Spain'!$I$11+'Analyse Spain'!$I$12*E5171)</f>
        <v>1.7078421422069478E-3</v>
      </c>
    </row>
    <row r="5172" spans="1:6" x14ac:dyDescent="0.3">
      <c r="A5172" s="6">
        <v>43451</v>
      </c>
      <c r="B5172" s="7">
        <v>8812.5</v>
      </c>
      <c r="C5172" s="8">
        <f t="shared" si="161"/>
        <v>-8.2825550284691962E-3</v>
      </c>
      <c r="D5172" s="67">
        <v>343.26</v>
      </c>
      <c r="E5172" s="46">
        <f t="shared" si="160"/>
        <v>-1.1376400449295776E-2</v>
      </c>
      <c r="F5172" s="73">
        <f>C5172-('Analyse Spain'!$I$11+'Analyse Spain'!$I$12*E5172)</f>
        <v>2.7169391200905901E-3</v>
      </c>
    </row>
    <row r="5173" spans="1:6" x14ac:dyDescent="0.3">
      <c r="A5173" s="6">
        <v>43452</v>
      </c>
      <c r="B5173" s="7">
        <v>8700.7998050000006</v>
      </c>
      <c r="C5173" s="8">
        <f t="shared" si="161"/>
        <v>-1.2675199432624074E-2</v>
      </c>
      <c r="D5173" s="67">
        <v>340.46</v>
      </c>
      <c r="E5173" s="46">
        <f t="shared" si="160"/>
        <v>-8.1570820952048262E-3</v>
      </c>
      <c r="F5173" s="73">
        <f>C5173-('Analyse Spain'!$I$11+'Analyse Spain'!$I$12*E5173)</f>
        <v>-4.7270681576555475E-3</v>
      </c>
    </row>
    <row r="5174" spans="1:6" x14ac:dyDescent="0.3">
      <c r="A5174" s="6">
        <v>43453</v>
      </c>
      <c r="B5174" s="7">
        <v>8769.0996090000008</v>
      </c>
      <c r="C5174" s="8">
        <f t="shared" si="161"/>
        <v>7.849830536355018E-3</v>
      </c>
      <c r="D5174" s="67">
        <v>341.52</v>
      </c>
      <c r="E5174" s="46">
        <f t="shared" si="160"/>
        <v>3.1134347647301386E-3</v>
      </c>
      <c r="F5174" s="73">
        <f>C5174-('Analyse Spain'!$I$11+'Analyse Spain'!$I$12*E5174)</f>
        <v>5.115440566138758E-3</v>
      </c>
    </row>
    <row r="5175" spans="1:6" x14ac:dyDescent="0.3">
      <c r="A5175" s="6">
        <v>43454</v>
      </c>
      <c r="B5175" s="7">
        <v>8596.5</v>
      </c>
      <c r="C5175" s="8">
        <f t="shared" si="161"/>
        <v>-1.9682705944274681E-2</v>
      </c>
      <c r="D5175" s="67">
        <v>336.58</v>
      </c>
      <c r="E5175" s="46">
        <f t="shared" si="160"/>
        <v>-1.4464745842117543E-2</v>
      </c>
      <c r="F5175" s="73">
        <f>C5175-('Analyse Spain'!$I$11+'Analyse Spain'!$I$12*E5175)</f>
        <v>-5.7559888758356506E-3</v>
      </c>
    </row>
    <row r="5176" spans="1:6" x14ac:dyDescent="0.3">
      <c r="A5176" s="6">
        <v>43455</v>
      </c>
      <c r="B5176" s="7">
        <v>8556.7998050000006</v>
      </c>
      <c r="C5176" s="8">
        <f t="shared" si="161"/>
        <v>-4.6181812365496677E-3</v>
      </c>
      <c r="D5176" s="67">
        <v>336.67</v>
      </c>
      <c r="E5176" s="46">
        <f t="shared" si="160"/>
        <v>2.673955671756989E-4</v>
      </c>
      <c r="F5176" s="73">
        <f>C5176-('Analyse Spain'!$I$11+'Analyse Spain'!$I$12*E5176)</f>
        <v>-4.6550130938295348E-3</v>
      </c>
    </row>
    <row r="5177" spans="1:6" x14ac:dyDescent="0.3">
      <c r="A5177" s="6">
        <v>43461</v>
      </c>
      <c r="B5177" s="7">
        <v>8363.9003909999992</v>
      </c>
      <c r="C5177" s="8">
        <f t="shared" si="161"/>
        <v>-2.2543406226155249E-2</v>
      </c>
      <c r="D5177" s="67">
        <v>329.58</v>
      </c>
      <c r="E5177" s="46">
        <f t="shared" si="160"/>
        <v>-2.1059197433688892E-2</v>
      </c>
      <c r="F5177" s="73">
        <f>C5177-('Analyse Spain'!$I$11+'Analyse Spain'!$I$12*E5177)</f>
        <v>-2.3662775658817303E-3</v>
      </c>
    </row>
    <row r="5178" spans="1:6" x14ac:dyDescent="0.3">
      <c r="A5178" s="6">
        <v>43462</v>
      </c>
      <c r="B5178" s="7">
        <v>8493.7001949999994</v>
      </c>
      <c r="C5178" s="8">
        <f t="shared" si="161"/>
        <v>1.5519051869588463E-2</v>
      </c>
      <c r="D5178" s="67">
        <v>336.23</v>
      </c>
      <c r="E5178" s="46">
        <f t="shared" si="160"/>
        <v>2.0177195218156641E-2</v>
      </c>
      <c r="F5178" s="73">
        <f>C5178-('Analyse Spain'!$I$11+'Analyse Spain'!$I$12*E5178)</f>
        <v>-3.3888628672217279E-3</v>
      </c>
    </row>
    <row r="5179" spans="1:6" x14ac:dyDescent="0.3">
      <c r="A5179" s="6">
        <v>43467</v>
      </c>
      <c r="B5179" s="7">
        <v>8550</v>
      </c>
      <c r="C5179" s="8">
        <f t="shared" si="161"/>
        <v>6.6284191468333198E-3</v>
      </c>
      <c r="D5179" s="67">
        <v>337.21</v>
      </c>
      <c r="E5179" s="46">
        <f t="shared" si="160"/>
        <v>2.9146715046246552E-3</v>
      </c>
      <c r="F5179" s="73">
        <f>C5179-('Analyse Spain'!$I$11+'Analyse Spain'!$I$12*E5179)</f>
        <v>4.0824227325849333E-3</v>
      </c>
    </row>
    <row r="5180" spans="1:6" x14ac:dyDescent="0.3">
      <c r="A5180" s="6">
        <v>43468</v>
      </c>
      <c r="B5180" s="7">
        <v>8523.2998050000006</v>
      </c>
      <c r="C5180" s="8">
        <f t="shared" si="161"/>
        <v>-3.1228298245613573E-3</v>
      </c>
      <c r="D5180" s="67">
        <v>333.92</v>
      </c>
      <c r="E5180" s="46">
        <f t="shared" si="160"/>
        <v>-9.7565315382105444E-3</v>
      </c>
      <c r="F5180" s="73">
        <f>C5180-('Analyse Spain'!$I$11+'Analyse Spain'!$I$12*E5180)</f>
        <v>6.3413058065380154E-3</v>
      </c>
    </row>
    <row r="5181" spans="1:6" x14ac:dyDescent="0.3">
      <c r="A5181" s="6">
        <v>43469</v>
      </c>
      <c r="B5181" s="7">
        <v>8737.7998050000006</v>
      </c>
      <c r="C5181" s="8">
        <f t="shared" si="161"/>
        <v>2.5166309399813569E-2</v>
      </c>
      <c r="D5181" s="67">
        <v>343.38</v>
      </c>
      <c r="E5181" s="46">
        <f t="shared" si="160"/>
        <v>2.8330138955438455E-2</v>
      </c>
      <c r="F5181" s="73">
        <f>C5181-('Analyse Spain'!$I$11+'Analyse Spain'!$I$12*E5181)</f>
        <v>-1.4692007762009789E-3</v>
      </c>
    </row>
    <row r="5182" spans="1:6" x14ac:dyDescent="0.3">
      <c r="A5182" s="6">
        <v>43472</v>
      </c>
      <c r="B5182" s="7">
        <v>8776.2998050000006</v>
      </c>
      <c r="C5182" s="8">
        <f t="shared" si="161"/>
        <v>4.4061435211606437E-3</v>
      </c>
      <c r="D5182" s="67">
        <v>342.88</v>
      </c>
      <c r="E5182" s="46">
        <f t="shared" si="160"/>
        <v>-1.4561127613722524E-3</v>
      </c>
      <c r="F5182" s="73">
        <f>C5182-('Analyse Spain'!$I$11+'Analyse Spain'!$I$12*E5182)</f>
        <v>6.0029026131491539E-3</v>
      </c>
    </row>
    <row r="5183" spans="1:6" x14ac:dyDescent="0.3">
      <c r="A5183" s="6">
        <v>43473</v>
      </c>
      <c r="B5183" s="7">
        <v>8847.2998050000006</v>
      </c>
      <c r="C5183" s="8">
        <f t="shared" si="161"/>
        <v>8.0899697569072337E-3</v>
      </c>
      <c r="D5183" s="67">
        <v>345.85</v>
      </c>
      <c r="E5183" s="46">
        <f t="shared" si="160"/>
        <v>8.6619225384976239E-3</v>
      </c>
      <c r="F5183" s="73">
        <f>C5183-('Analyse Spain'!$I$11+'Analyse Spain'!$I$12*E5183)</f>
        <v>9.6562897002275966E-5</v>
      </c>
    </row>
    <row r="5184" spans="1:6" x14ac:dyDescent="0.3">
      <c r="A5184" s="6">
        <v>43474</v>
      </c>
      <c r="B5184" s="7">
        <v>8823.5996090000008</v>
      </c>
      <c r="C5184" s="8">
        <f t="shared" si="161"/>
        <v>-2.6788055703284019E-3</v>
      </c>
      <c r="D5184" s="67">
        <v>347.7</v>
      </c>
      <c r="E5184" s="46">
        <f t="shared" si="160"/>
        <v>5.3491398004914537E-3</v>
      </c>
      <c r="F5184" s="73">
        <f>C5184-('Analyse Spain'!$I$11+'Analyse Spain'!$I$12*E5184)</f>
        <v>-7.5322613153705979E-3</v>
      </c>
    </row>
    <row r="5185" spans="1:6" x14ac:dyDescent="0.3">
      <c r="A5185" s="6">
        <v>43475</v>
      </c>
      <c r="B5185" s="7">
        <v>8856.7998050000006</v>
      </c>
      <c r="C5185" s="8">
        <f t="shared" si="161"/>
        <v>3.7626589454644588E-3</v>
      </c>
      <c r="D5185" s="67">
        <v>348.88</v>
      </c>
      <c r="E5185" s="46">
        <f t="shared" si="160"/>
        <v>3.3937302272073477E-3</v>
      </c>
      <c r="F5185" s="73">
        <f>C5185-('Analyse Spain'!$I$11+'Analyse Spain'!$I$12*E5185)</f>
        <v>7.6259684414249542E-4</v>
      </c>
    </row>
    <row r="5186" spans="1:6" x14ac:dyDescent="0.3">
      <c r="A5186" s="6">
        <v>43476</v>
      </c>
      <c r="B5186" s="7">
        <v>8877.0996090000008</v>
      </c>
      <c r="C5186" s="8">
        <f t="shared" si="161"/>
        <v>2.2920021279628777E-3</v>
      </c>
      <c r="D5186" s="67">
        <v>349.2</v>
      </c>
      <c r="E5186" s="46">
        <f t="shared" ref="E5186:E5249" si="162">D5186/D5185-1</f>
        <v>9.1722082091272306E-4</v>
      </c>
      <c r="F5186" s="73">
        <f>C5186-('Analyse Spain'!$I$11+'Analyse Spain'!$I$12*E5186)</f>
        <v>1.63924713557105E-3</v>
      </c>
    </row>
    <row r="5187" spans="1:6" x14ac:dyDescent="0.3">
      <c r="A5187" s="6">
        <v>43479</v>
      </c>
      <c r="B5187" s="7">
        <v>8818.5996090000008</v>
      </c>
      <c r="C5187" s="8">
        <f t="shared" ref="C5187:C5250" si="163">B5187/B5186-1</f>
        <v>-6.5899902644654951E-3</v>
      </c>
      <c r="D5187" s="67">
        <v>347.51</v>
      </c>
      <c r="E5187" s="46">
        <f t="shared" si="162"/>
        <v>-4.8396334478808534E-3</v>
      </c>
      <c r="F5187" s="73">
        <f>C5187-('Analyse Spain'!$I$11+'Analyse Spain'!$I$12*E5187)</f>
        <v>-1.7862325879099486E-3</v>
      </c>
    </row>
    <row r="5188" spans="1:6" x14ac:dyDescent="0.3">
      <c r="A5188" s="6">
        <v>43480</v>
      </c>
      <c r="B5188" s="7">
        <v>8850.0996090000008</v>
      </c>
      <c r="C5188" s="8">
        <f t="shared" si="163"/>
        <v>3.5719957132254176E-3</v>
      </c>
      <c r="D5188" s="67">
        <v>348.71</v>
      </c>
      <c r="E5188" s="46">
        <f t="shared" si="162"/>
        <v>3.4531380391931155E-3</v>
      </c>
      <c r="F5188" s="73">
        <f>C5188-('Analyse Spain'!$I$11+'Analyse Spain'!$I$12*E5188)</f>
        <v>5.1562517267615422E-4</v>
      </c>
    </row>
    <row r="5189" spans="1:6" x14ac:dyDescent="0.3">
      <c r="A5189" s="6">
        <v>43481</v>
      </c>
      <c r="B5189" s="7">
        <v>8912.7001949999994</v>
      </c>
      <c r="C5189" s="8">
        <f t="shared" si="163"/>
        <v>7.0734329290866871E-3</v>
      </c>
      <c r="D5189" s="67">
        <v>350.59</v>
      </c>
      <c r="E5189" s="46">
        <f t="shared" si="162"/>
        <v>5.3912993605000903E-3</v>
      </c>
      <c r="F5189" s="73">
        <f>C5189-('Analyse Spain'!$I$11+'Analyse Spain'!$I$12*E5189)</f>
        <v>2.1800171359759859E-3</v>
      </c>
    </row>
    <row r="5190" spans="1:6" x14ac:dyDescent="0.3">
      <c r="A5190" s="6">
        <v>43482</v>
      </c>
      <c r="B5190" s="7">
        <v>8908.5996090000008</v>
      </c>
      <c r="C5190" s="8">
        <f t="shared" si="163"/>
        <v>-4.6008346632131492E-4</v>
      </c>
      <c r="D5190" s="67">
        <v>350.73</v>
      </c>
      <c r="E5190" s="46">
        <f t="shared" si="162"/>
        <v>3.9932684902610482E-4</v>
      </c>
      <c r="F5190" s="73">
        <f>C5190-('Analyse Spain'!$I$11+'Analyse Spain'!$I$12*E5190)</f>
        <v>-6.2196360122556359E-4</v>
      </c>
    </row>
    <row r="5191" spans="1:6" x14ac:dyDescent="0.3">
      <c r="A5191" s="6">
        <v>43483</v>
      </c>
      <c r="B5191" s="7">
        <v>9069.0996090000008</v>
      </c>
      <c r="C5191" s="8">
        <f t="shared" si="163"/>
        <v>1.8016299648022427E-2</v>
      </c>
      <c r="D5191" s="67">
        <v>357.05</v>
      </c>
      <c r="E5191" s="46">
        <f t="shared" si="162"/>
        <v>1.8019559205086466E-2</v>
      </c>
      <c r="F5191" s="73">
        <f>C5191-('Analyse Spain'!$I$11+'Analyse Spain'!$I$12*E5191)</f>
        <v>1.1534546125791488E-3</v>
      </c>
    </row>
    <row r="5192" spans="1:6" x14ac:dyDescent="0.3">
      <c r="A5192" s="6">
        <v>43486</v>
      </c>
      <c r="B5192" s="7">
        <v>9053.7998050000006</v>
      </c>
      <c r="C5192" s="8">
        <f t="shared" si="163"/>
        <v>-1.6870256871825973E-3</v>
      </c>
      <c r="D5192" s="67">
        <v>356.36</v>
      </c>
      <c r="E5192" s="46">
        <f t="shared" si="162"/>
        <v>-1.9325024506371413E-3</v>
      </c>
      <c r="F5192" s="73">
        <f>C5192-('Analyse Spain'!$I$11+'Analyse Spain'!$I$12*E5192)</f>
        <v>3.612693050493135E-4</v>
      </c>
    </row>
    <row r="5193" spans="1:6" x14ac:dyDescent="0.3">
      <c r="A5193" s="6">
        <v>43487</v>
      </c>
      <c r="B5193" s="7">
        <v>9037.5</v>
      </c>
      <c r="C5193" s="8">
        <f t="shared" si="163"/>
        <v>-1.8003275255764617E-3</v>
      </c>
      <c r="D5193" s="67">
        <v>355.09</v>
      </c>
      <c r="E5193" s="46">
        <f t="shared" si="162"/>
        <v>-3.563811875631484E-3</v>
      </c>
      <c r="F5193" s="73">
        <f>C5193-('Analyse Spain'!$I$11+'Analyse Spain'!$I$12*E5193)</f>
        <v>1.7941696334718522E-3</v>
      </c>
    </row>
    <row r="5194" spans="1:6" x14ac:dyDescent="0.3">
      <c r="A5194" s="6">
        <v>43488</v>
      </c>
      <c r="B5194" s="7">
        <v>9128.7998050000006</v>
      </c>
      <c r="C5194" s="8">
        <f t="shared" si="163"/>
        <v>1.0102329737206039E-2</v>
      </c>
      <c r="D5194" s="67">
        <v>354.89</v>
      </c>
      <c r="E5194" s="46">
        <f t="shared" si="162"/>
        <v>-5.632374890872649E-4</v>
      </c>
      <c r="F5194" s="73">
        <f>C5194-('Analyse Spain'!$I$11+'Analyse Spain'!$I$12*E5194)</f>
        <v>1.0852795869961129E-2</v>
      </c>
    </row>
    <row r="5195" spans="1:6" x14ac:dyDescent="0.3">
      <c r="A5195" s="6">
        <v>43489</v>
      </c>
      <c r="B5195" s="7">
        <v>9150</v>
      </c>
      <c r="C5195" s="8">
        <f t="shared" si="163"/>
        <v>2.3223419784479393E-3</v>
      </c>
      <c r="D5195" s="67">
        <v>355.67</v>
      </c>
      <c r="E5195" s="46">
        <f t="shared" si="162"/>
        <v>2.1978641269126964E-3</v>
      </c>
      <c r="F5195" s="73">
        <f>C5195-('Analyse Spain'!$I$11+'Analyse Spain'!$I$12*E5195)</f>
        <v>4.5575629010279951E-4</v>
      </c>
    </row>
    <row r="5196" spans="1:6" x14ac:dyDescent="0.3">
      <c r="A5196" s="6">
        <v>43490</v>
      </c>
      <c r="B5196" s="7">
        <v>9185.2001949999994</v>
      </c>
      <c r="C5196" s="8">
        <f t="shared" si="163"/>
        <v>3.8470158469945392E-3</v>
      </c>
      <c r="D5196" s="67">
        <v>357.84</v>
      </c>
      <c r="E5196" s="46">
        <f t="shared" si="162"/>
        <v>6.1011611887422657E-3</v>
      </c>
      <c r="F5196" s="73">
        <f>C5196-('Analyse Spain'!$I$11+'Analyse Spain'!$I$12*E5196)</f>
        <v>-1.7192274797228606E-3</v>
      </c>
    </row>
    <row r="5197" spans="1:6" x14ac:dyDescent="0.3">
      <c r="A5197" s="6">
        <v>43493</v>
      </c>
      <c r="B5197" s="7">
        <v>9062.4003909999992</v>
      </c>
      <c r="C5197" s="8">
        <f t="shared" si="163"/>
        <v>-1.3369311652765781E-2</v>
      </c>
      <c r="D5197" s="67">
        <v>354.38</v>
      </c>
      <c r="E5197" s="46">
        <f t="shared" si="162"/>
        <v>-9.6691258663088586E-3</v>
      </c>
      <c r="F5197" s="73">
        <f>C5197-('Analyse Spain'!$I$11+'Analyse Spain'!$I$12*E5197)</f>
        <v>-3.9880216407842516E-3</v>
      </c>
    </row>
    <row r="5198" spans="1:6" x14ac:dyDescent="0.3">
      <c r="A5198" s="6">
        <v>43494</v>
      </c>
      <c r="B5198" s="7">
        <v>9119.0996090000008</v>
      </c>
      <c r="C5198" s="8">
        <f t="shared" si="163"/>
        <v>6.2565342021645431E-3</v>
      </c>
      <c r="D5198" s="67">
        <v>357.23</v>
      </c>
      <c r="E5198" s="46">
        <f t="shared" si="162"/>
        <v>8.042214571928552E-3</v>
      </c>
      <c r="F5198" s="73">
        <f>C5198-('Analyse Spain'!$I$11+'Analyse Spain'!$I$12*E5198)</f>
        <v>-1.1494955568536165E-3</v>
      </c>
    </row>
    <row r="5199" spans="1:6" x14ac:dyDescent="0.3">
      <c r="A5199" s="6">
        <v>43495</v>
      </c>
      <c r="B5199" s="7">
        <v>9071.5</v>
      </c>
      <c r="C5199" s="8">
        <f t="shared" si="163"/>
        <v>-5.2197707055445797E-3</v>
      </c>
      <c r="D5199" s="67">
        <v>358.51</v>
      </c>
      <c r="E5199" s="46">
        <f t="shared" si="162"/>
        <v>3.5831257173248865E-3</v>
      </c>
      <c r="F5199" s="73">
        <f>C5199-('Analyse Spain'!$I$11+'Analyse Spain'!$I$12*E5199)</f>
        <v>-8.3993473200043613E-3</v>
      </c>
    </row>
    <row r="5200" spans="1:6" x14ac:dyDescent="0.3">
      <c r="A5200" s="6">
        <v>43496</v>
      </c>
      <c r="B5200" s="7">
        <v>9056.7001949999994</v>
      </c>
      <c r="C5200" s="8">
        <f t="shared" si="163"/>
        <v>-1.6314617207738857E-3</v>
      </c>
      <c r="D5200" s="67">
        <v>358.67</v>
      </c>
      <c r="E5200" s="46">
        <f t="shared" si="162"/>
        <v>4.4629159577147526E-4</v>
      </c>
      <c r="F5200" s="73">
        <f>C5200-('Analyse Spain'!$I$11+'Analyse Spain'!$I$12*E5200)</f>
        <v>-1.8378563984552823E-3</v>
      </c>
    </row>
    <row r="5201" spans="1:6" x14ac:dyDescent="0.3">
      <c r="A5201" s="6">
        <v>43497</v>
      </c>
      <c r="B5201" s="7">
        <v>9019.4003909999992</v>
      </c>
      <c r="C5201" s="8">
        <f t="shared" si="163"/>
        <v>-4.1184761775147072E-3</v>
      </c>
      <c r="D5201" s="67">
        <v>359.71</v>
      </c>
      <c r="E5201" s="46">
        <f t="shared" si="162"/>
        <v>2.8996013048205871E-3</v>
      </c>
      <c r="F5201" s="73">
        <f>C5201-('Analyse Spain'!$I$11+'Analyse Spain'!$I$12*E5201)</f>
        <v>-6.6501886213314963E-3</v>
      </c>
    </row>
    <row r="5202" spans="1:6" x14ac:dyDescent="0.3">
      <c r="A5202" s="6">
        <v>43500</v>
      </c>
      <c r="B5202" s="7">
        <v>8975.2001949999994</v>
      </c>
      <c r="C5202" s="8">
        <f t="shared" si="163"/>
        <v>-4.9005692267641843E-3</v>
      </c>
      <c r="D5202" s="67">
        <v>359.92</v>
      </c>
      <c r="E5202" s="46">
        <f t="shared" si="162"/>
        <v>5.8380361958243476E-4</v>
      </c>
      <c r="F5202" s="73">
        <f>C5202-('Analyse Spain'!$I$11+'Analyse Spain'!$I$12*E5202)</f>
        <v>-5.2373017704090245E-3</v>
      </c>
    </row>
    <row r="5203" spans="1:6" x14ac:dyDescent="0.3">
      <c r="A5203" s="6">
        <v>43501</v>
      </c>
      <c r="B5203" s="7">
        <v>9092</v>
      </c>
      <c r="C5203" s="8">
        <f t="shared" si="163"/>
        <v>1.3013615569830828E-2</v>
      </c>
      <c r="D5203" s="67">
        <v>364.99</v>
      </c>
      <c r="E5203" s="46">
        <f t="shared" si="162"/>
        <v>1.4086463658590676E-2</v>
      </c>
      <c r="F5203" s="73">
        <f>C5203-('Analyse Spain'!$I$11+'Analyse Spain'!$I$12*E5203)</f>
        <v>-1.213279632295873E-4</v>
      </c>
    </row>
    <row r="5204" spans="1:6" x14ac:dyDescent="0.3">
      <c r="A5204" s="6">
        <v>43502</v>
      </c>
      <c r="B5204" s="7">
        <v>9100.9003909999992</v>
      </c>
      <c r="C5204" s="8">
        <f t="shared" si="163"/>
        <v>9.7892553893519363E-4</v>
      </c>
      <c r="D5204" s="67">
        <v>365.52</v>
      </c>
      <c r="E5204" s="46">
        <f t="shared" si="162"/>
        <v>1.4520945779334937E-3</v>
      </c>
      <c r="F5204" s="73">
        <f>C5204-('Analyse Spain'!$I$11+'Analyse Spain'!$I$12*E5204)</f>
        <v>-1.8079824147893952E-4</v>
      </c>
    </row>
    <row r="5205" spans="1:6" x14ac:dyDescent="0.3">
      <c r="A5205" s="6">
        <v>43503</v>
      </c>
      <c r="B5205" s="7">
        <v>8938.2998050000006</v>
      </c>
      <c r="C5205" s="8">
        <f t="shared" si="163"/>
        <v>-1.7866428486657981E-2</v>
      </c>
      <c r="D5205" s="67">
        <v>360.08</v>
      </c>
      <c r="E5205" s="46">
        <f t="shared" si="162"/>
        <v>-1.4882906544101515E-2</v>
      </c>
      <c r="F5205" s="73">
        <f>C5205-('Analyse Spain'!$I$11+'Analyse Spain'!$I$12*E5205)</f>
        <v>-3.5433666331164387E-3</v>
      </c>
    </row>
    <row r="5206" spans="1:6" x14ac:dyDescent="0.3">
      <c r="A5206" s="6">
        <v>43504</v>
      </c>
      <c r="B5206" s="7">
        <v>8856.7998050000006</v>
      </c>
      <c r="C5206" s="8">
        <f t="shared" si="163"/>
        <v>-9.1180651553453007E-3</v>
      </c>
      <c r="D5206" s="67">
        <v>358.07</v>
      </c>
      <c r="E5206" s="46">
        <f t="shared" si="162"/>
        <v>-5.5820928682515092E-3</v>
      </c>
      <c r="F5206" s="73">
        <f>C5206-('Analyse Spain'!$I$11+'Analyse Spain'!$I$12*E5206)</f>
        <v>-3.6105830063130877E-3</v>
      </c>
    </row>
    <row r="5207" spans="1:6" x14ac:dyDescent="0.3">
      <c r="A5207" s="6">
        <v>43507</v>
      </c>
      <c r="B5207" s="7">
        <v>8936.4003909999992</v>
      </c>
      <c r="C5207" s="8">
        <f t="shared" si="163"/>
        <v>8.9875110370070121E-3</v>
      </c>
      <c r="D5207" s="67">
        <v>361.12</v>
      </c>
      <c r="E5207" s="46">
        <f t="shared" si="162"/>
        <v>8.5178875638842744E-3</v>
      </c>
      <c r="F5207" s="73">
        <f>C5207-('Analyse Spain'!$I$11+'Analyse Spain'!$I$12*E5207)</f>
        <v>1.1306246841452094E-3</v>
      </c>
    </row>
    <row r="5208" spans="1:6" x14ac:dyDescent="0.3">
      <c r="A5208" s="6">
        <v>43508</v>
      </c>
      <c r="B5208" s="7">
        <v>8983.0996090000008</v>
      </c>
      <c r="C5208" s="8">
        <f t="shared" si="163"/>
        <v>5.2257302668570205E-3</v>
      </c>
      <c r="D5208" s="67">
        <v>362.78</v>
      </c>
      <c r="E5208" s="46">
        <f t="shared" si="162"/>
        <v>4.596809924678702E-3</v>
      </c>
      <c r="F5208" s="73">
        <f>C5208-('Analyse Spain'!$I$11+'Analyse Spain'!$I$12*E5208)</f>
        <v>1.0853544969068743E-3</v>
      </c>
    </row>
    <row r="5209" spans="1:6" x14ac:dyDescent="0.3">
      <c r="A5209" s="6">
        <v>43509</v>
      </c>
      <c r="B5209" s="7">
        <v>8982.4003909999992</v>
      </c>
      <c r="C5209" s="8">
        <f t="shared" si="163"/>
        <v>-7.7837052958940056E-5</v>
      </c>
      <c r="D5209" s="67">
        <v>364.97</v>
      </c>
      <c r="E5209" s="46">
        <f t="shared" si="162"/>
        <v>6.0367164672805451E-3</v>
      </c>
      <c r="F5209" s="73">
        <f>C5209-('Analyse Spain'!$I$11+'Analyse Spain'!$I$12*E5209)</f>
        <v>-5.5829978122386281E-3</v>
      </c>
    </row>
    <row r="5210" spans="1:6" x14ac:dyDescent="0.3">
      <c r="A5210" s="6">
        <v>43510</v>
      </c>
      <c r="B5210" s="7">
        <v>8952.5</v>
      </c>
      <c r="C5210" s="8">
        <f t="shared" si="163"/>
        <v>-3.3287751267421228E-3</v>
      </c>
      <c r="D5210" s="67">
        <v>363.8</v>
      </c>
      <c r="E5210" s="46">
        <f t="shared" si="162"/>
        <v>-3.2057429377757574E-3</v>
      </c>
      <c r="F5210" s="73">
        <f>C5210-('Analyse Spain'!$I$11+'Analyse Spain'!$I$12*E5210)</f>
        <v>-7.3666043983561594E-5</v>
      </c>
    </row>
    <row r="5211" spans="1:6" x14ac:dyDescent="0.3">
      <c r="A5211" s="6">
        <v>43511</v>
      </c>
      <c r="B5211" s="7">
        <v>9123.2001949999994</v>
      </c>
      <c r="C5211" s="8">
        <f t="shared" si="163"/>
        <v>1.9067321418598127E-2</v>
      </c>
      <c r="D5211" s="67">
        <v>368.94</v>
      </c>
      <c r="E5211" s="46">
        <f t="shared" si="162"/>
        <v>1.4128642111050027E-2</v>
      </c>
      <c r="F5211" s="73">
        <f>C5211-('Analyse Spain'!$I$11+'Analyse Spain'!$I$12*E5211)</f>
        <v>5.8923999306590182E-3</v>
      </c>
    </row>
    <row r="5212" spans="1:6" x14ac:dyDescent="0.3">
      <c r="A5212" s="6">
        <v>43514</v>
      </c>
      <c r="B5212" s="7">
        <v>9155.5</v>
      </c>
      <c r="C5212" s="8">
        <f t="shared" si="163"/>
        <v>3.5404029627348343E-3</v>
      </c>
      <c r="D5212" s="67">
        <v>369.78</v>
      </c>
      <c r="E5212" s="46">
        <f t="shared" si="162"/>
        <v>2.2767929744673676E-3</v>
      </c>
      <c r="F5212" s="73">
        <f>C5212-('Analyse Spain'!$I$11+'Analyse Spain'!$I$12*E5212)</f>
        <v>1.5990062341029768E-3</v>
      </c>
    </row>
    <row r="5213" spans="1:6" x14ac:dyDescent="0.3">
      <c r="A5213" s="6">
        <v>43515</v>
      </c>
      <c r="B5213" s="7">
        <v>9136.4003909999992</v>
      </c>
      <c r="C5213" s="8">
        <f t="shared" si="163"/>
        <v>-2.0861350008192225E-3</v>
      </c>
      <c r="D5213" s="67">
        <v>368.97</v>
      </c>
      <c r="E5213" s="46">
        <f t="shared" si="162"/>
        <v>-2.1904916436799038E-3</v>
      </c>
      <c r="F5213" s="73">
        <f>C5213-('Analyse Spain'!$I$11+'Analyse Spain'!$I$12*E5213)</f>
        <v>2.0668959639508905E-4</v>
      </c>
    </row>
    <row r="5214" spans="1:6" x14ac:dyDescent="0.3">
      <c r="A5214" s="6">
        <v>43516</v>
      </c>
      <c r="B5214" s="7">
        <v>9181.0996090000008</v>
      </c>
      <c r="C5214" s="8">
        <f t="shared" si="163"/>
        <v>4.8924320396501741E-3</v>
      </c>
      <c r="D5214" s="67">
        <v>371.46</v>
      </c>
      <c r="E5214" s="46">
        <f t="shared" si="162"/>
        <v>6.7485161395233195E-3</v>
      </c>
      <c r="F5214" s="73">
        <f>C5214-('Analyse Spain'!$I$11+'Analyse Spain'!$I$12*E5214)</f>
        <v>-1.2873929977230457E-3</v>
      </c>
    </row>
    <row r="5215" spans="1:6" x14ac:dyDescent="0.3">
      <c r="A5215" s="6">
        <v>43517</v>
      </c>
      <c r="B5215" s="7">
        <v>9191.2001949999994</v>
      </c>
      <c r="C5215" s="8">
        <f t="shared" si="163"/>
        <v>1.1001499199614351E-3</v>
      </c>
      <c r="D5215" s="67">
        <v>370.41</v>
      </c>
      <c r="E5215" s="46">
        <f t="shared" si="162"/>
        <v>-2.826683895977955E-3</v>
      </c>
      <c r="F5215" s="73">
        <f>C5215-('Analyse Spain'!$I$11+'Analyse Spain'!$I$12*E5215)</f>
        <v>3.9959758999566167E-3</v>
      </c>
    </row>
    <row r="5216" spans="1:6" x14ac:dyDescent="0.3">
      <c r="A5216" s="6">
        <v>43518</v>
      </c>
      <c r="B5216" s="7">
        <v>9204.5996090000008</v>
      </c>
      <c r="C5216" s="8">
        <f t="shared" si="163"/>
        <v>1.4578524801680537E-3</v>
      </c>
      <c r="D5216" s="67">
        <v>371.23</v>
      </c>
      <c r="E5216" s="46">
        <f t="shared" si="162"/>
        <v>2.2137631273453362E-3</v>
      </c>
      <c r="F5216" s="73">
        <f>C5216-('Analyse Spain'!$I$11+'Analyse Spain'!$I$12*E5216)</f>
        <v>-4.2380273977085333E-4</v>
      </c>
    </row>
    <row r="5217" spans="1:6" x14ac:dyDescent="0.3">
      <c r="A5217" s="6">
        <v>43521</v>
      </c>
      <c r="B5217" s="7">
        <v>9204.2998050000006</v>
      </c>
      <c r="C5217" s="8">
        <f t="shared" si="163"/>
        <v>-3.257110713505984E-5</v>
      </c>
      <c r="D5217" s="67">
        <v>372.18</v>
      </c>
      <c r="E5217" s="46">
        <f t="shared" si="162"/>
        <v>2.5590604207634815E-3</v>
      </c>
      <c r="F5217" s="73">
        <f>C5217-('Analyse Spain'!$I$11+'Analyse Spain'!$I$12*E5217)</f>
        <v>-2.2415090700648177E-3</v>
      </c>
    </row>
    <row r="5218" spans="1:6" x14ac:dyDescent="0.3">
      <c r="A5218" s="6">
        <v>43522</v>
      </c>
      <c r="B5218" s="7">
        <v>9227.2001949999994</v>
      </c>
      <c r="C5218" s="8">
        <f t="shared" si="163"/>
        <v>2.4880100045805431E-3</v>
      </c>
      <c r="D5218" s="67">
        <v>373.64</v>
      </c>
      <c r="E5218" s="46">
        <f t="shared" si="162"/>
        <v>3.9228330377774068E-3</v>
      </c>
      <c r="F5218" s="73">
        <f>C5218-('Analyse Spain'!$I$11+'Analyse Spain'!$I$12*E5218)</f>
        <v>-1.0135510151179326E-3</v>
      </c>
    </row>
    <row r="5219" spans="1:6" x14ac:dyDescent="0.3">
      <c r="A5219" s="6">
        <v>43523</v>
      </c>
      <c r="B5219" s="7">
        <v>9211.7001949999994</v>
      </c>
      <c r="C5219" s="8">
        <f t="shared" si="163"/>
        <v>-1.6798161600958261E-3</v>
      </c>
      <c r="D5219" s="67">
        <v>372.58</v>
      </c>
      <c r="E5219" s="46">
        <f t="shared" si="162"/>
        <v>-2.8369553580986917E-3</v>
      </c>
      <c r="F5219" s="73">
        <f>C5219-('Analyse Spain'!$I$11+'Analyse Spain'!$I$12*E5219)</f>
        <v>1.2257454082213017E-3</v>
      </c>
    </row>
    <row r="5220" spans="1:6" x14ac:dyDescent="0.3">
      <c r="A5220" s="6">
        <v>43524</v>
      </c>
      <c r="B5220" s="7">
        <v>9277.7001949999994</v>
      </c>
      <c r="C5220" s="8">
        <f t="shared" si="163"/>
        <v>7.1648011336522544E-3</v>
      </c>
      <c r="D5220" s="67">
        <v>372.8</v>
      </c>
      <c r="E5220" s="46">
        <f t="shared" si="162"/>
        <v>5.9047721294769318E-4</v>
      </c>
      <c r="F5220" s="73">
        <f>C5220-('Analyse Spain'!$I$11+'Analyse Spain'!$I$12*E5220)</f>
        <v>6.8217431655577584E-3</v>
      </c>
    </row>
    <row r="5221" spans="1:6" x14ac:dyDescent="0.3">
      <c r="A5221" s="6">
        <v>43525</v>
      </c>
      <c r="B5221" s="7">
        <v>9267.7001949999994</v>
      </c>
      <c r="C5221" s="8">
        <f t="shared" si="163"/>
        <v>-1.0778533246190714E-3</v>
      </c>
      <c r="D5221" s="67">
        <v>374.24</v>
      </c>
      <c r="E5221" s="46">
        <f t="shared" si="162"/>
        <v>3.8626609442060644E-3</v>
      </c>
      <c r="F5221" s="73">
        <f>C5221-('Analyse Spain'!$I$11+'Analyse Spain'!$I$12*E5221)</f>
        <v>-4.5223814969396125E-3</v>
      </c>
    </row>
    <row r="5222" spans="1:6" x14ac:dyDescent="0.3">
      <c r="A5222" s="6">
        <v>43528</v>
      </c>
      <c r="B5222" s="7">
        <v>9259.7998050000006</v>
      </c>
      <c r="C5222" s="8">
        <f t="shared" si="163"/>
        <v>-8.5246499495761352E-4</v>
      </c>
      <c r="D5222" s="67">
        <v>375.09</v>
      </c>
      <c r="E5222" s="46">
        <f t="shared" si="162"/>
        <v>2.2712697734073028E-3</v>
      </c>
      <c r="F5222" s="73">
        <f>C5222-('Analyse Spain'!$I$11+'Analyse Spain'!$I$12*E5222)</f>
        <v>-2.7886266741770247E-3</v>
      </c>
    </row>
    <row r="5223" spans="1:6" x14ac:dyDescent="0.3">
      <c r="A5223" s="6">
        <v>43529</v>
      </c>
      <c r="B5223" s="7">
        <v>9258.2001949999994</v>
      </c>
      <c r="C5223" s="8">
        <f t="shared" si="163"/>
        <v>-1.7274779516696093E-4</v>
      </c>
      <c r="D5223" s="67">
        <v>375.64</v>
      </c>
      <c r="E5223" s="46">
        <f t="shared" si="162"/>
        <v>1.4663147511264629E-3</v>
      </c>
      <c r="F5223" s="73">
        <f>C5223-('Analyse Spain'!$I$11+'Analyse Spain'!$I$12*E5223)</f>
        <v>-1.3459498662515164E-3</v>
      </c>
    </row>
    <row r="5224" spans="1:6" x14ac:dyDescent="0.3">
      <c r="A5224" s="6">
        <v>43530</v>
      </c>
      <c r="B5224" s="7">
        <v>9296.7001949999994</v>
      </c>
      <c r="C5224" s="8">
        <f t="shared" si="163"/>
        <v>4.1584756420358637E-3</v>
      </c>
      <c r="D5224" s="67">
        <v>375.48</v>
      </c>
      <c r="E5224" s="46">
        <f t="shared" si="162"/>
        <v>-4.2593972952820192E-4</v>
      </c>
      <c r="F5224" s="73">
        <f>C5224-('Analyse Spain'!$I$11+'Analyse Spain'!$I$12*E5224)</f>
        <v>4.7788069946709906E-3</v>
      </c>
    </row>
    <row r="5225" spans="1:6" x14ac:dyDescent="0.3">
      <c r="A5225" s="6">
        <v>43531</v>
      </c>
      <c r="B5225" s="7">
        <v>9249.9003909999992</v>
      </c>
      <c r="C5225" s="8">
        <f t="shared" si="163"/>
        <v>-5.0340231499742538E-3</v>
      </c>
      <c r="D5225" s="67">
        <v>373.88</v>
      </c>
      <c r="E5225" s="46">
        <f t="shared" si="162"/>
        <v>-4.2612123149036174E-3</v>
      </c>
      <c r="F5225" s="73">
        <f>C5225-('Analyse Spain'!$I$11+'Analyse Spain'!$I$12*E5225)</f>
        <v>-7.7850972152933295E-4</v>
      </c>
    </row>
    <row r="5226" spans="1:6" x14ac:dyDescent="0.3">
      <c r="A5226" s="6">
        <v>43532</v>
      </c>
      <c r="B5226" s="7">
        <v>9129.2998050000006</v>
      </c>
      <c r="C5226" s="8">
        <f t="shared" si="163"/>
        <v>-1.3038041589868432E-2</v>
      </c>
      <c r="D5226" s="67">
        <v>370.57</v>
      </c>
      <c r="E5226" s="46">
        <f t="shared" si="162"/>
        <v>-8.8531079490745679E-3</v>
      </c>
      <c r="F5226" s="73">
        <f>C5226-('Analyse Spain'!$I$11+'Analyse Spain'!$I$12*E5226)</f>
        <v>-4.4301969172302006E-3</v>
      </c>
    </row>
    <row r="5227" spans="1:6" x14ac:dyDescent="0.3">
      <c r="A5227" s="6">
        <v>43535</v>
      </c>
      <c r="B5227" s="7">
        <v>9171.9003909999992</v>
      </c>
      <c r="C5227" s="8">
        <f t="shared" si="163"/>
        <v>4.666358528029324E-3</v>
      </c>
      <c r="D5227" s="67">
        <v>373.47</v>
      </c>
      <c r="E5227" s="46">
        <f t="shared" si="162"/>
        <v>7.8257819035540965E-3</v>
      </c>
      <c r="F5227" s="73">
        <f>C5227-('Analyse Spain'!$I$11+'Analyse Spain'!$I$12*E5227)</f>
        <v>-2.5345300997705201E-3</v>
      </c>
    </row>
    <row r="5228" spans="1:6" x14ac:dyDescent="0.3">
      <c r="A5228" s="6">
        <v>43536</v>
      </c>
      <c r="B5228" s="7">
        <v>9161.7001949999994</v>
      </c>
      <c r="C5228" s="8">
        <f t="shared" si="163"/>
        <v>-1.1121136912922713E-3</v>
      </c>
      <c r="D5228" s="67">
        <v>373.25</v>
      </c>
      <c r="E5228" s="46">
        <f t="shared" si="162"/>
        <v>-5.8907007256281396E-4</v>
      </c>
      <c r="F5228" s="73">
        <f>C5228-('Analyse Spain'!$I$11+'Analyse Spain'!$I$12*E5228)</f>
        <v>-3.3716269016556848E-4</v>
      </c>
    </row>
    <row r="5229" spans="1:6" x14ac:dyDescent="0.3">
      <c r="A5229" s="6">
        <v>43537</v>
      </c>
      <c r="B5229" s="7">
        <v>9192.7001949999994</v>
      </c>
      <c r="C5229" s="8">
        <f t="shared" si="163"/>
        <v>3.3836514337064472E-3</v>
      </c>
      <c r="D5229" s="67">
        <v>375.6</v>
      </c>
      <c r="E5229" s="46">
        <f t="shared" si="162"/>
        <v>6.2960482250502547E-3</v>
      </c>
      <c r="F5229" s="73">
        <f>C5229-('Analyse Spain'!$I$11+'Analyse Spain'!$I$12*E5229)</f>
        <v>-2.3673114521619602E-3</v>
      </c>
    </row>
    <row r="5230" spans="1:6" x14ac:dyDescent="0.3">
      <c r="A5230" s="6">
        <v>43538</v>
      </c>
      <c r="B5230" s="7">
        <v>9209.7998050000006</v>
      </c>
      <c r="C5230" s="8">
        <f t="shared" si="163"/>
        <v>1.8601291935205211E-3</v>
      </c>
      <c r="D5230" s="67">
        <v>378.52</v>
      </c>
      <c r="E5230" s="46">
        <f t="shared" si="162"/>
        <v>7.7742279020234228E-3</v>
      </c>
      <c r="F5230" s="73">
        <f>C5230-('Analyse Spain'!$I$11+'Analyse Spain'!$I$12*E5230)</f>
        <v>-5.291895063330776E-3</v>
      </c>
    </row>
    <row r="5231" spans="1:6" x14ac:dyDescent="0.3">
      <c r="A5231" s="6">
        <v>43539</v>
      </c>
      <c r="B5231" s="7">
        <v>9342.2001949999994</v>
      </c>
      <c r="C5231" s="8">
        <f t="shared" si="163"/>
        <v>1.4376033442998315E-2</v>
      </c>
      <c r="D5231" s="67">
        <v>381.1</v>
      </c>
      <c r="E5231" s="46">
        <f t="shared" si="162"/>
        <v>6.8160202895488631E-3</v>
      </c>
      <c r="F5231" s="73">
        <f>C5231-('Analyse Spain'!$I$11+'Analyse Spain'!$I$12*E5231)</f>
        <v>8.1322260234728203E-3</v>
      </c>
    </row>
    <row r="5232" spans="1:6" x14ac:dyDescent="0.3">
      <c r="A5232" s="6">
        <v>43542</v>
      </c>
      <c r="B5232" s="7">
        <v>9409.0996090000008</v>
      </c>
      <c r="C5232" s="8">
        <f t="shared" si="163"/>
        <v>7.1609912658268104E-3</v>
      </c>
      <c r="D5232" s="67">
        <v>382.11</v>
      </c>
      <c r="E5232" s="46">
        <f t="shared" si="162"/>
        <v>2.6502230385725412E-3</v>
      </c>
      <c r="F5232" s="73">
        <f>C5232-('Analyse Spain'!$I$11+'Analyse Spain'!$I$12*E5232)</f>
        <v>4.8656467419899993E-3</v>
      </c>
    </row>
    <row r="5233" spans="1:6" x14ac:dyDescent="0.3">
      <c r="A5233" s="6">
        <v>43543</v>
      </c>
      <c r="B5233" s="7">
        <v>9492.2998050000006</v>
      </c>
      <c r="C5233" s="8">
        <f t="shared" si="163"/>
        <v>8.8425247321664013E-3</v>
      </c>
      <c r="D5233" s="67">
        <v>384.29</v>
      </c>
      <c r="E5233" s="46">
        <f t="shared" si="162"/>
        <v>5.7051634346130253E-3</v>
      </c>
      <c r="F5233" s="73">
        <f>C5233-('Analyse Spain'!$I$11+'Analyse Spain'!$I$12*E5233)</f>
        <v>3.651619508758976E-3</v>
      </c>
    </row>
    <row r="5234" spans="1:6" x14ac:dyDescent="0.3">
      <c r="A5234" s="6">
        <v>43544</v>
      </c>
      <c r="B5234" s="7">
        <v>9405.5996090000008</v>
      </c>
      <c r="C5234" s="8">
        <f t="shared" si="163"/>
        <v>-9.1337397449594571E-3</v>
      </c>
      <c r="D5234" s="67">
        <v>380.84</v>
      </c>
      <c r="E5234" s="46">
        <f t="shared" si="162"/>
        <v>-8.9775950454085152E-3</v>
      </c>
      <c r="F5234" s="73">
        <f>C5234-('Analyse Spain'!$I$11+'Analyse Spain'!$I$12*E5234)</f>
        <v>-4.0790260863341268E-4</v>
      </c>
    </row>
    <row r="5235" spans="1:6" x14ac:dyDescent="0.3">
      <c r="A5235" s="6">
        <v>43545</v>
      </c>
      <c r="B5235" s="7">
        <v>9355.5996090000008</v>
      </c>
      <c r="C5235" s="8">
        <f t="shared" si="163"/>
        <v>-5.3159821891797243E-3</v>
      </c>
      <c r="D5235" s="67">
        <v>380.69</v>
      </c>
      <c r="E5235" s="46">
        <f t="shared" si="162"/>
        <v>-3.9386619052617089E-4</v>
      </c>
      <c r="F5235" s="73">
        <f>C5235-('Analyse Spain'!$I$11+'Analyse Spain'!$I$12*E5235)</f>
        <v>-4.7260510627325772E-3</v>
      </c>
    </row>
    <row r="5236" spans="1:6" x14ac:dyDescent="0.3">
      <c r="A5236" s="6">
        <v>43546</v>
      </c>
      <c r="B5236" s="7">
        <v>9199.4003909999992</v>
      </c>
      <c r="C5236" s="8">
        <f t="shared" si="163"/>
        <v>-1.6695799791361265E-2</v>
      </c>
      <c r="D5236" s="67">
        <v>376.03</v>
      </c>
      <c r="E5236" s="46">
        <f t="shared" si="162"/>
        <v>-1.2240930941185835E-2</v>
      </c>
      <c r="F5236" s="73">
        <f>C5236-('Analyse Spain'!$I$11+'Analyse Spain'!$I$12*E5236)</f>
        <v>-4.8768786847037567E-3</v>
      </c>
    </row>
    <row r="5237" spans="1:6" x14ac:dyDescent="0.3">
      <c r="A5237" s="6">
        <v>43549</v>
      </c>
      <c r="B5237" s="7">
        <v>9179.9003909999992</v>
      </c>
      <c r="C5237" s="8">
        <f t="shared" si="163"/>
        <v>-2.119703368827941E-3</v>
      </c>
      <c r="D5237" s="67">
        <v>374.33</v>
      </c>
      <c r="E5237" s="46">
        <f t="shared" si="162"/>
        <v>-4.5209158843708686E-3</v>
      </c>
      <c r="F5237" s="73">
        <f>C5237-('Analyse Spain'!$I$11+'Analyse Spain'!$I$12*E5237)</f>
        <v>2.3819646000663554E-3</v>
      </c>
    </row>
    <row r="5238" spans="1:6" x14ac:dyDescent="0.3">
      <c r="A5238" s="6">
        <v>43550</v>
      </c>
      <c r="B5238" s="7">
        <v>9183.0996090000008</v>
      </c>
      <c r="C5238" s="8">
        <f t="shared" si="163"/>
        <v>3.4850247429019099E-4</v>
      </c>
      <c r="D5238" s="67">
        <v>377.2</v>
      </c>
      <c r="E5238" s="46">
        <f t="shared" si="162"/>
        <v>7.6670317634173202E-3</v>
      </c>
      <c r="F5238" s="73">
        <f>C5238-('Analyse Spain'!$I$11+'Analyse Spain'!$I$12*E5238)</f>
        <v>-6.7019181877754743E-3</v>
      </c>
    </row>
    <row r="5239" spans="1:6" x14ac:dyDescent="0.3">
      <c r="A5239" s="6">
        <v>43551</v>
      </c>
      <c r="B5239" s="7">
        <v>9229.9003909999992</v>
      </c>
      <c r="C5239" s="8">
        <f t="shared" si="163"/>
        <v>5.0964036101852628E-3</v>
      </c>
      <c r="D5239" s="67">
        <v>377.28</v>
      </c>
      <c r="E5239" s="46">
        <f t="shared" si="162"/>
        <v>2.1208907741243621E-4</v>
      </c>
      <c r="F5239" s="73">
        <f>C5239-('Analyse Spain'!$I$11+'Analyse Spain'!$I$12*E5239)</f>
        <v>5.1119928405303034E-3</v>
      </c>
    </row>
    <row r="5240" spans="1:6" x14ac:dyDescent="0.3">
      <c r="A5240" s="6">
        <v>43552</v>
      </c>
      <c r="B5240" s="7">
        <v>9174.7001949999994</v>
      </c>
      <c r="C5240" s="8">
        <f t="shared" si="163"/>
        <v>-5.9805841516800129E-3</v>
      </c>
      <c r="D5240" s="67">
        <v>376.84</v>
      </c>
      <c r="E5240" s="46">
        <f t="shared" si="162"/>
        <v>-1.1662425784563224E-3</v>
      </c>
      <c r="F5240" s="73">
        <f>C5240-('Analyse Spain'!$I$11+'Analyse Spain'!$I$12*E5240)</f>
        <v>-4.6585723872389004E-3</v>
      </c>
    </row>
    <row r="5241" spans="1:6" x14ac:dyDescent="0.3">
      <c r="A5241" s="6">
        <v>43553</v>
      </c>
      <c r="B5241" s="7">
        <v>9240.2998050000006</v>
      </c>
      <c r="C5241" s="8">
        <f t="shared" si="163"/>
        <v>7.1500548907037498E-3</v>
      </c>
      <c r="D5241" s="67">
        <v>379.09</v>
      </c>
      <c r="E5241" s="46">
        <f t="shared" si="162"/>
        <v>5.9707037469483026E-3</v>
      </c>
      <c r="F5241" s="73">
        <f>C5241-('Analyse Spain'!$I$11+'Analyse Spain'!$I$12*E5241)</f>
        <v>1.707462893457367E-3</v>
      </c>
    </row>
    <row r="5242" spans="1:6" x14ac:dyDescent="0.3">
      <c r="A5242" s="6">
        <v>43556</v>
      </c>
      <c r="B5242" s="7">
        <v>9341.7001949999994</v>
      </c>
      <c r="C5242" s="8">
        <f t="shared" si="163"/>
        <v>1.0973712124051405E-2</v>
      </c>
      <c r="D5242" s="67">
        <v>383.67</v>
      </c>
      <c r="E5242" s="46">
        <f t="shared" si="162"/>
        <v>1.2081563744757329E-2</v>
      </c>
      <c r="F5242" s="73">
        <f>C5242-('Analyse Spain'!$I$11+'Analyse Spain'!$I$12*E5242)</f>
        <v>-2.6092939179367391E-4</v>
      </c>
    </row>
    <row r="5243" spans="1:6" x14ac:dyDescent="0.3">
      <c r="A5243" s="6">
        <v>43557</v>
      </c>
      <c r="B5243" s="7">
        <v>9363.5</v>
      </c>
      <c r="C5243" s="8">
        <f t="shared" si="163"/>
        <v>2.3336014370991531E-3</v>
      </c>
      <c r="D5243" s="67">
        <v>385.03</v>
      </c>
      <c r="E5243" s="46">
        <f t="shared" si="162"/>
        <v>3.5447129043186809E-3</v>
      </c>
      <c r="F5243" s="73">
        <f>C5243-('Analyse Spain'!$I$11+'Analyse Spain'!$I$12*E5243)</f>
        <v>-8.0956640426479726E-4</v>
      </c>
    </row>
    <row r="5244" spans="1:6" x14ac:dyDescent="0.3">
      <c r="A5244" s="6">
        <v>43558</v>
      </c>
      <c r="B5244" s="7">
        <v>9487.7998050000006</v>
      </c>
      <c r="C5244" s="8">
        <f t="shared" si="163"/>
        <v>1.3274929780530798E-2</v>
      </c>
      <c r="D5244" s="67">
        <v>388.92</v>
      </c>
      <c r="E5244" s="46">
        <f t="shared" si="162"/>
        <v>1.0103108848661169E-2</v>
      </c>
      <c r="F5244" s="73">
        <f>C5244-('Analyse Spain'!$I$11+'Analyse Spain'!$I$12*E5244)</f>
        <v>3.9155249306560714E-3</v>
      </c>
    </row>
    <row r="5245" spans="1:6" x14ac:dyDescent="0.3">
      <c r="A5245" s="6">
        <v>43559</v>
      </c>
      <c r="B5245" s="7">
        <v>9534.0996090000008</v>
      </c>
      <c r="C5245" s="8">
        <f t="shared" si="163"/>
        <v>4.8799305372779767E-3</v>
      </c>
      <c r="D5245" s="67">
        <v>387.87</v>
      </c>
      <c r="E5245" s="46">
        <f t="shared" si="162"/>
        <v>-2.6997840172786614E-3</v>
      </c>
      <c r="F5245" s="73">
        <f>C5245-('Analyse Spain'!$I$11+'Analyse Spain'!$I$12*E5245)</f>
        <v>7.6554771488055442E-3</v>
      </c>
    </row>
    <row r="5246" spans="1:6" x14ac:dyDescent="0.3">
      <c r="A5246" s="6">
        <v>43560</v>
      </c>
      <c r="B5246" s="7">
        <v>9510.2998050000006</v>
      </c>
      <c r="C5246" s="8">
        <f t="shared" si="163"/>
        <v>-2.4962822894710746E-3</v>
      </c>
      <c r="D5246" s="67">
        <v>388.23</v>
      </c>
      <c r="E5246" s="46">
        <f t="shared" si="162"/>
        <v>9.2814602830859627E-4</v>
      </c>
      <c r="F5246" s="73">
        <f>C5246-('Analyse Spain'!$I$11+'Analyse Spain'!$I$12*E5246)</f>
        <v>-3.1593925088294087E-3</v>
      </c>
    </row>
    <row r="5247" spans="1:6" x14ac:dyDescent="0.3">
      <c r="A5247" s="6">
        <v>43563</v>
      </c>
      <c r="B5247" s="7">
        <v>9437.7001949999994</v>
      </c>
      <c r="C5247" s="8">
        <f t="shared" si="163"/>
        <v>-7.6337877342028682E-3</v>
      </c>
      <c r="D5247" s="67">
        <v>387.51</v>
      </c>
      <c r="E5247" s="46">
        <f t="shared" si="162"/>
        <v>-1.854570744146633E-3</v>
      </c>
      <c r="F5247" s="73">
        <f>C5247-('Analyse Spain'!$I$11+'Analyse Spain'!$I$12*E5247)</f>
        <v>-5.6593586631708808E-3</v>
      </c>
    </row>
    <row r="5248" spans="1:6" x14ac:dyDescent="0.3">
      <c r="A5248" s="6">
        <v>43564</v>
      </c>
      <c r="B5248" s="7">
        <v>9407.7998050000006</v>
      </c>
      <c r="C5248" s="8">
        <f t="shared" si="163"/>
        <v>-3.1681860392047678E-3</v>
      </c>
      <c r="D5248" s="67">
        <v>385.68</v>
      </c>
      <c r="E5248" s="46">
        <f t="shared" si="162"/>
        <v>-4.7224587752573433E-3</v>
      </c>
      <c r="F5248" s="73">
        <f>C5248-('Analyse Spain'!$I$11+'Analyse Spain'!$I$12*E5248)</f>
        <v>1.5245100999559938E-3</v>
      </c>
    </row>
    <row r="5249" spans="1:6" x14ac:dyDescent="0.3">
      <c r="A5249" s="6">
        <v>43565</v>
      </c>
      <c r="B5249" s="7">
        <v>9406.5</v>
      </c>
      <c r="C5249" s="8">
        <f t="shared" si="163"/>
        <v>-1.381624850594898E-4</v>
      </c>
      <c r="D5249" s="67">
        <v>386.68</v>
      </c>
      <c r="E5249" s="46">
        <f t="shared" si="162"/>
        <v>2.5928230657539242E-3</v>
      </c>
      <c r="F5249" s="73">
        <f>C5249-('Analyse Spain'!$I$11+'Analyse Spain'!$I$12*E5249)</f>
        <v>-2.3791016575953625E-3</v>
      </c>
    </row>
    <row r="5250" spans="1:6" x14ac:dyDescent="0.3">
      <c r="A5250" s="9">
        <v>43566</v>
      </c>
      <c r="B5250" s="10">
        <v>9445.4003909999992</v>
      </c>
      <c r="C5250" s="11">
        <f t="shared" si="163"/>
        <v>4.1354798277786209E-3</v>
      </c>
      <c r="D5250" s="65">
        <v>386.91</v>
      </c>
      <c r="E5250" s="49">
        <f t="shared" ref="E5250:E5313" si="164">D5250/D5249-1</f>
        <v>5.9480707561809787E-4</v>
      </c>
      <c r="F5250" s="74">
        <f>C5250-('Analyse Spain'!$I$11+'Analyse Spain'!$I$12*E5250)</f>
        <v>3.7883178908475435E-3</v>
      </c>
    </row>
    <row r="5251" spans="1:6" x14ac:dyDescent="0.3">
      <c r="A5251" s="9">
        <v>43567</v>
      </c>
      <c r="B5251" s="10">
        <v>9468.5</v>
      </c>
      <c r="C5251" s="11">
        <f t="shared" ref="C5251:C5314" si="165">B5251/B5250-1</f>
        <v>2.4455934151834668E-3</v>
      </c>
      <c r="D5251" s="65">
        <v>387.53</v>
      </c>
      <c r="E5251" s="49">
        <f t="shared" si="164"/>
        <v>1.6024398438911902E-3</v>
      </c>
      <c r="F5251" s="74">
        <f>C5251-('Analyse Spain'!$I$11+'Analyse Spain'!$I$12*E5251)</f>
        <v>1.143368051420004E-3</v>
      </c>
    </row>
    <row r="5252" spans="1:6" x14ac:dyDescent="0.3">
      <c r="A5252" s="9">
        <v>43570</v>
      </c>
      <c r="B5252" s="10">
        <v>9497.0996090000008</v>
      </c>
      <c r="C5252" s="11">
        <f t="shared" si="165"/>
        <v>3.0205005016634701E-3</v>
      </c>
      <c r="D5252" s="65">
        <v>388.1</v>
      </c>
      <c r="E5252" s="49">
        <f t="shared" si="164"/>
        <v>1.4708538693779527E-3</v>
      </c>
      <c r="F5252" s="74">
        <f>C5252-('Analyse Spain'!$I$11+'Analyse Spain'!$I$12*E5252)</f>
        <v>1.8429961232616415E-3</v>
      </c>
    </row>
    <row r="5253" spans="1:6" x14ac:dyDescent="0.3">
      <c r="A5253" s="9">
        <v>43571</v>
      </c>
      <c r="B5253" s="10">
        <v>9497.2998050000006</v>
      </c>
      <c r="C5253" s="11">
        <f t="shared" si="165"/>
        <v>2.1079698880877018E-5</v>
      </c>
      <c r="D5253" s="65">
        <v>389.21</v>
      </c>
      <c r="E5253" s="49">
        <f t="shared" si="164"/>
        <v>2.8600876062869762E-3</v>
      </c>
      <c r="F5253" s="74">
        <f>C5253-('Analyse Spain'!$I$11+'Analyse Spain'!$I$12*E5253)</f>
        <v>-2.4731805207560565E-3</v>
      </c>
    </row>
    <row r="5254" spans="1:6" x14ac:dyDescent="0.3">
      <c r="A5254" s="9">
        <v>43572</v>
      </c>
      <c r="B5254" s="10">
        <v>9549.7998050000006</v>
      </c>
      <c r="C5254" s="11">
        <f t="shared" si="165"/>
        <v>5.5278869866106639E-3</v>
      </c>
      <c r="D5254" s="65">
        <v>389.59</v>
      </c>
      <c r="E5254" s="49">
        <f t="shared" si="164"/>
        <v>9.7633668199681445E-4</v>
      </c>
      <c r="F5254" s="74">
        <f>C5254-('Analyse Spain'!$I$11+'Analyse Spain'!$I$12*E5254)</f>
        <v>4.8191002744843925E-3</v>
      </c>
    </row>
    <row r="5255" spans="1:6" x14ac:dyDescent="0.3">
      <c r="A5255" s="9">
        <v>43573</v>
      </c>
      <c r="B5255" s="10">
        <v>9581.9003909999992</v>
      </c>
      <c r="C5255" s="11">
        <f t="shared" si="165"/>
        <v>3.3613883699625813E-3</v>
      </c>
      <c r="D5255" s="65">
        <v>390.46</v>
      </c>
      <c r="E5255" s="49">
        <f t="shared" si="164"/>
        <v>2.2331168664493362E-3</v>
      </c>
      <c r="F5255" s="74">
        <f>C5255-('Analyse Spain'!$I$11+'Analyse Spain'!$I$12*E5255)</f>
        <v>1.4613891173833259E-3</v>
      </c>
    </row>
    <row r="5256" spans="1:6" x14ac:dyDescent="0.3">
      <c r="A5256" s="9">
        <v>43578</v>
      </c>
      <c r="B5256" s="10">
        <v>9527.2001949999994</v>
      </c>
      <c r="C5256" s="11">
        <f t="shared" si="165"/>
        <v>-5.7087001291913353E-3</v>
      </c>
      <c r="D5256" s="65">
        <v>391.35</v>
      </c>
      <c r="E5256" s="49">
        <f t="shared" si="164"/>
        <v>2.2793628028481283E-3</v>
      </c>
      <c r="F5256" s="74">
        <f>C5256-('Analyse Spain'!$I$11+'Analyse Spain'!$I$12*E5256)</f>
        <v>-7.6525326153501208E-3</v>
      </c>
    </row>
    <row r="5257" spans="1:6" x14ac:dyDescent="0.3">
      <c r="A5257" s="9">
        <v>43579</v>
      </c>
      <c r="B5257" s="10">
        <v>9456.4003909999992</v>
      </c>
      <c r="C5257" s="11">
        <f t="shared" si="165"/>
        <v>-7.4313337130416102E-3</v>
      </c>
      <c r="D5257" s="65">
        <v>390.98</v>
      </c>
      <c r="E5257" s="49">
        <f t="shared" si="164"/>
        <v>-9.4544525360928944E-4</v>
      </c>
      <c r="F5257" s="74">
        <f>C5257-('Analyse Spain'!$I$11+'Analyse Spain'!$I$12*E5257)</f>
        <v>-6.3186000272255453E-3</v>
      </c>
    </row>
    <row r="5258" spans="1:6" x14ac:dyDescent="0.3">
      <c r="A5258" s="9">
        <v>43580</v>
      </c>
      <c r="B5258" s="10">
        <v>9501.2001949999994</v>
      </c>
      <c r="C5258" s="11">
        <f t="shared" si="165"/>
        <v>4.737511330700217E-3</v>
      </c>
      <c r="D5258" s="65">
        <v>390.15</v>
      </c>
      <c r="E5258" s="49">
        <f t="shared" si="164"/>
        <v>-2.12287073507611E-3</v>
      </c>
      <c r="F5258" s="74">
        <f>C5258-('Analyse Spain'!$I$11+'Analyse Spain'!$I$12*E5258)</f>
        <v>6.9662428786111188E-3</v>
      </c>
    </row>
    <row r="5259" spans="1:6" x14ac:dyDescent="0.3">
      <c r="A5259" s="9">
        <v>43581</v>
      </c>
      <c r="B5259" s="10">
        <v>9506</v>
      </c>
      <c r="C5259" s="11">
        <f t="shared" si="165"/>
        <v>5.0517880914946467E-4</v>
      </c>
      <c r="D5259" s="65">
        <v>391.01</v>
      </c>
      <c r="E5259" s="49">
        <f t="shared" si="164"/>
        <v>2.2042804049724474E-3</v>
      </c>
      <c r="F5259" s="74">
        <f>C5259-('Analyse Spain'!$I$11+'Analyse Spain'!$I$12*E5259)</f>
        <v>-1.3674884127704093E-3</v>
      </c>
    </row>
    <row r="5260" spans="1:6" x14ac:dyDescent="0.3">
      <c r="A5260" s="12">
        <v>43584</v>
      </c>
      <c r="B5260" s="13">
        <v>9517.2001949999994</v>
      </c>
      <c r="C5260" s="14">
        <f t="shared" si="165"/>
        <v>1.1782237534188056E-3</v>
      </c>
      <c r="D5260" s="64">
        <v>391.32</v>
      </c>
      <c r="E5260" s="35">
        <f t="shared" si="164"/>
        <v>7.9281859798974175E-4</v>
      </c>
      <c r="F5260" s="75">
        <f>C5260-('Analyse Spain'!$I$11+'Analyse Spain'!$I$12*E5260)</f>
        <v>6.4338077924569069E-4</v>
      </c>
    </row>
    <row r="5261" spans="1:6" x14ac:dyDescent="0.3">
      <c r="A5261" s="15">
        <v>43585</v>
      </c>
      <c r="B5261" s="16">
        <v>9570.5996090000008</v>
      </c>
      <c r="C5261" s="17">
        <f t="shared" si="165"/>
        <v>5.6108322727155269E-3</v>
      </c>
      <c r="D5261" s="66">
        <v>391.35</v>
      </c>
      <c r="E5261" s="52">
        <f t="shared" si="164"/>
        <v>7.6663600122817144E-5</v>
      </c>
      <c r="F5261" s="76">
        <f>C5261-('Analyse Spain'!$I$11+'Analyse Spain'!$I$12*E5261)</f>
        <v>5.7547816799951674E-3</v>
      </c>
    </row>
    <row r="5262" spans="1:6" x14ac:dyDescent="0.3">
      <c r="A5262" s="15">
        <v>43587</v>
      </c>
      <c r="B5262" s="16">
        <v>9418.2001949999994</v>
      </c>
      <c r="C5262" s="17">
        <f t="shared" si="165"/>
        <v>-1.5923705956384149E-2</v>
      </c>
      <c r="D5262" s="66">
        <v>388.84</v>
      </c>
      <c r="E5262" s="52">
        <f t="shared" si="164"/>
        <v>-6.4136961798902936E-3</v>
      </c>
      <c r="F5262" s="76">
        <f>C5262-('Analyse Spain'!$I$11+'Analyse Spain'!$I$12*E5262)</f>
        <v>-9.6280061812617501E-3</v>
      </c>
    </row>
    <row r="5263" spans="1:6" x14ac:dyDescent="0.3">
      <c r="A5263" s="15">
        <v>43588</v>
      </c>
      <c r="B5263" s="16">
        <v>9409.5996090000008</v>
      </c>
      <c r="C5263" s="17">
        <f t="shared" si="165"/>
        <v>-9.1318785138638781E-4</v>
      </c>
      <c r="D5263" s="66">
        <v>390.37</v>
      </c>
      <c r="E5263" s="52">
        <f t="shared" si="164"/>
        <v>3.9347803723897012E-3</v>
      </c>
      <c r="F5263" s="76">
        <f>C5263-('Analyse Spain'!$I$11+'Analyse Spain'!$I$12*E5263)</f>
        <v>-4.4260728997345938E-3</v>
      </c>
    </row>
    <row r="5264" spans="1:6" x14ac:dyDescent="0.3">
      <c r="A5264" s="15">
        <v>43591</v>
      </c>
      <c r="B5264" s="16">
        <v>9331</v>
      </c>
      <c r="C5264" s="17">
        <f t="shared" si="165"/>
        <v>-8.3531300231757255E-3</v>
      </c>
      <c r="D5264" s="66">
        <v>386.95</v>
      </c>
      <c r="E5264" s="52">
        <f t="shared" si="164"/>
        <v>-8.7609191280068055E-3</v>
      </c>
      <c r="F5264" s="76">
        <f>C5264-('Analyse Spain'!$I$11+'Analyse Spain'!$I$12*E5264)</f>
        <v>1.6733542348168484E-4</v>
      </c>
    </row>
    <row r="5265" spans="1:6" x14ac:dyDescent="0.3">
      <c r="A5265" s="15">
        <v>43592</v>
      </c>
      <c r="B5265" s="16">
        <v>9235.0996090000008</v>
      </c>
      <c r="C5265" s="17">
        <f t="shared" si="165"/>
        <v>-1.0277611295680944E-2</v>
      </c>
      <c r="D5265" s="66">
        <v>381.64</v>
      </c>
      <c r="E5265" s="52">
        <f t="shared" si="164"/>
        <v>-1.3722703191626828E-2</v>
      </c>
      <c r="F5265" s="76">
        <f>C5265-('Analyse Spain'!$I$11+'Analyse Spain'!$I$12*E5265)</f>
        <v>2.945776326805238E-3</v>
      </c>
    </row>
    <row r="5266" spans="1:6" x14ac:dyDescent="0.3">
      <c r="A5266" s="15">
        <v>43593</v>
      </c>
      <c r="B5266" s="16">
        <v>9227</v>
      </c>
      <c r="C5266" s="17">
        <f t="shared" si="165"/>
        <v>-8.7704619797579486E-4</v>
      </c>
      <c r="D5266" s="66">
        <v>382.23</v>
      </c>
      <c r="E5266" s="52">
        <f t="shared" si="164"/>
        <v>1.545959543024944E-3</v>
      </c>
      <c r="F5266" s="76">
        <f>C5266-('Analyse Spain'!$I$11+'Analyse Spain'!$I$12*E5266)</f>
        <v>-2.1257379020645246E-3</v>
      </c>
    </row>
    <row r="5267" spans="1:6" x14ac:dyDescent="0.3">
      <c r="A5267" s="15">
        <v>43594</v>
      </c>
      <c r="B5267" s="16">
        <v>9095.2001949999994</v>
      </c>
      <c r="C5267" s="17">
        <f t="shared" si="165"/>
        <v>-1.4284144900834517E-2</v>
      </c>
      <c r="D5267" s="66">
        <v>375.92</v>
      </c>
      <c r="E5267" s="52">
        <f t="shared" si="164"/>
        <v>-1.650838500379348E-2</v>
      </c>
      <c r="F5267" s="76">
        <f>C5267-('Analyse Spain'!$I$11+'Analyse Spain'!$I$12*E5267)</f>
        <v>1.5795923622773586E-3</v>
      </c>
    </row>
    <row r="5268" spans="1:6" x14ac:dyDescent="0.3">
      <c r="A5268" s="15">
        <v>43595</v>
      </c>
      <c r="B5268" s="16">
        <v>9117.5</v>
      </c>
      <c r="C5268" s="17">
        <f t="shared" si="165"/>
        <v>2.4518212377842019E-3</v>
      </c>
      <c r="D5268" s="66">
        <v>377.14</v>
      </c>
      <c r="E5268" s="52">
        <f t="shared" si="164"/>
        <v>3.2453713556075403E-3</v>
      </c>
      <c r="F5268" s="76">
        <f>C5268-('Analyse Spain'!$I$11+'Analyse Spain'!$I$12*E5268)</f>
        <v>-4.0762204210549081E-4</v>
      </c>
    </row>
    <row r="5269" spans="1:6" x14ac:dyDescent="0.3">
      <c r="A5269" s="15">
        <v>43598</v>
      </c>
      <c r="B5269" s="16">
        <v>9046.7998050000006</v>
      </c>
      <c r="C5269" s="17">
        <f t="shared" si="165"/>
        <v>-7.7543400054839173E-3</v>
      </c>
      <c r="D5269" s="66">
        <v>372.57</v>
      </c>
      <c r="E5269" s="52">
        <f t="shared" si="164"/>
        <v>-1.2117516041788123E-2</v>
      </c>
      <c r="F5269" s="76">
        <f>C5269-('Analyse Spain'!$I$11+'Analyse Spain'!$I$12*E5269)</f>
        <v>3.9476048966948906E-3</v>
      </c>
    </row>
    <row r="5270" spans="1:6" x14ac:dyDescent="0.3">
      <c r="A5270" s="15">
        <v>43599</v>
      </c>
      <c r="B5270" s="16">
        <v>9127.5996090000008</v>
      </c>
      <c r="C5270" s="17">
        <f t="shared" si="165"/>
        <v>8.9313133640189779E-3</v>
      </c>
      <c r="D5270" s="66">
        <v>376.34</v>
      </c>
      <c r="E5270" s="52">
        <f t="shared" si="164"/>
        <v>1.011890383015257E-2</v>
      </c>
      <c r="F5270" s="76">
        <f>C5270-('Analyse Spain'!$I$11+'Analyse Spain'!$I$12*E5270)</f>
        <v>-4.4306242529411517E-4</v>
      </c>
    </row>
    <row r="5271" spans="1:6" x14ac:dyDescent="0.3">
      <c r="A5271" s="3">
        <v>43600</v>
      </c>
      <c r="B5271" s="4">
        <v>9177.0996090000008</v>
      </c>
      <c r="C5271" s="5">
        <f t="shared" si="165"/>
        <v>5.4231125509922595E-3</v>
      </c>
      <c r="D5271" s="57">
        <v>378.06</v>
      </c>
      <c r="E5271" s="34">
        <f t="shared" si="164"/>
        <v>4.5703353350694531E-3</v>
      </c>
      <c r="F5271" s="77"/>
    </row>
    <row r="5272" spans="1:6" x14ac:dyDescent="0.3">
      <c r="A5272" s="3">
        <v>43601</v>
      </c>
      <c r="B5272" s="4">
        <v>9304.2998050000006</v>
      </c>
      <c r="C5272" s="5">
        <f t="shared" si="165"/>
        <v>1.3860609715432792E-2</v>
      </c>
      <c r="D5272" s="57">
        <v>382.88</v>
      </c>
      <c r="E5272" s="34">
        <f t="shared" si="164"/>
        <v>1.2749299053060437E-2</v>
      </c>
      <c r="F5272" s="77"/>
    </row>
    <row r="5273" spans="1:6" x14ac:dyDescent="0.3">
      <c r="A5273" s="3">
        <v>43602</v>
      </c>
      <c r="B5273" s="4">
        <v>9280.0996090000008</v>
      </c>
      <c r="C5273" s="5">
        <f t="shared" si="165"/>
        <v>-2.6009690688378884E-3</v>
      </c>
      <c r="D5273" s="57">
        <v>381.51</v>
      </c>
      <c r="E5273" s="34">
        <f t="shared" si="164"/>
        <v>-3.5781445883827923E-3</v>
      </c>
      <c r="F5273" s="77"/>
    </row>
    <row r="5274" spans="1:6" x14ac:dyDescent="0.3">
      <c r="A5274" s="3">
        <v>43605</v>
      </c>
      <c r="B5274" s="4">
        <v>9199.7001949999994</v>
      </c>
      <c r="C5274" s="5">
        <f t="shared" si="165"/>
        <v>-8.6636369637701494E-3</v>
      </c>
      <c r="D5274" s="57">
        <v>377.46</v>
      </c>
      <c r="E5274" s="34">
        <f t="shared" si="164"/>
        <v>-1.0615711252653925E-2</v>
      </c>
      <c r="F5274" s="77"/>
    </row>
    <row r="5275" spans="1:6" x14ac:dyDescent="0.3">
      <c r="A5275" s="3">
        <v>43606</v>
      </c>
      <c r="B5275" s="4">
        <v>9239.0996090000008</v>
      </c>
      <c r="C5275" s="5">
        <f t="shared" si="165"/>
        <v>4.2826845619832188E-3</v>
      </c>
      <c r="D5275" s="57">
        <v>379.5</v>
      </c>
      <c r="E5275" s="34">
        <f t="shared" si="164"/>
        <v>5.4045461770784176E-3</v>
      </c>
      <c r="F5275" s="77"/>
    </row>
    <row r="5276" spans="1:6" x14ac:dyDescent="0.3">
      <c r="A5276" s="3">
        <v>43607</v>
      </c>
      <c r="B5276" s="4">
        <v>9232.2001949999994</v>
      </c>
      <c r="C5276" s="5">
        <f t="shared" si="165"/>
        <v>-7.4676259505634945E-4</v>
      </c>
      <c r="D5276" s="57">
        <v>379.19</v>
      </c>
      <c r="E5276" s="34">
        <f t="shared" si="164"/>
        <v>-8.1686429512517478E-4</v>
      </c>
      <c r="F5276" s="77"/>
    </row>
    <row r="5277" spans="1:6" x14ac:dyDescent="0.3">
      <c r="A5277" s="3">
        <v>43608</v>
      </c>
      <c r="B5277" s="4">
        <v>9114</v>
      </c>
      <c r="C5277" s="5">
        <f t="shared" si="165"/>
        <v>-1.2803036383896238E-2</v>
      </c>
      <c r="D5277" s="57">
        <v>373.79</v>
      </c>
      <c r="E5277" s="34">
        <f t="shared" si="164"/>
        <v>-1.424088187979633E-2</v>
      </c>
      <c r="F5277" s="77"/>
    </row>
    <row r="5278" spans="1:6" x14ac:dyDescent="0.3">
      <c r="A5278" s="3">
        <v>43609</v>
      </c>
      <c r="B5278" s="4">
        <v>9174.5996090000008</v>
      </c>
      <c r="C5278" s="5">
        <f t="shared" si="165"/>
        <v>6.6490683563749098E-3</v>
      </c>
      <c r="D5278" s="57">
        <v>375.89</v>
      </c>
      <c r="E5278" s="34">
        <f t="shared" si="164"/>
        <v>5.6181278257845246E-3</v>
      </c>
      <c r="F5278" s="77"/>
    </row>
    <row r="5279" spans="1:6" x14ac:dyDescent="0.3">
      <c r="A5279" s="3">
        <v>43612</v>
      </c>
      <c r="B5279" s="4">
        <v>9216.4003909999992</v>
      </c>
      <c r="C5279" s="5">
        <f t="shared" si="165"/>
        <v>4.5561423693076808E-3</v>
      </c>
      <c r="D5279" s="57">
        <v>376.71</v>
      </c>
      <c r="E5279" s="34">
        <f t="shared" si="164"/>
        <v>2.1814892654765661E-3</v>
      </c>
      <c r="F5279" s="77"/>
    </row>
    <row r="5280" spans="1:6" x14ac:dyDescent="0.3">
      <c r="A5280" s="3">
        <v>43613</v>
      </c>
      <c r="B5280" s="4">
        <v>9191.7998050000006</v>
      </c>
      <c r="C5280" s="5">
        <f t="shared" si="165"/>
        <v>-2.6692184536624142E-3</v>
      </c>
      <c r="D5280" s="57">
        <v>375.9</v>
      </c>
      <c r="E5280" s="34">
        <f t="shared" si="164"/>
        <v>-2.1501951102970152E-3</v>
      </c>
      <c r="F5280" s="77"/>
    </row>
    <row r="5281" spans="1:6" x14ac:dyDescent="0.3">
      <c r="A5281" s="3">
        <v>43614</v>
      </c>
      <c r="B5281" s="4">
        <v>9080.5</v>
      </c>
      <c r="C5281" s="5">
        <f t="shared" si="165"/>
        <v>-1.2108597593635362E-2</v>
      </c>
      <c r="D5281" s="57">
        <v>370.51</v>
      </c>
      <c r="E5281" s="34">
        <f t="shared" si="164"/>
        <v>-1.4338919925512061E-2</v>
      </c>
      <c r="F5281" s="77"/>
    </row>
    <row r="5282" spans="1:6" x14ac:dyDescent="0.3">
      <c r="A5282" s="3">
        <v>43615</v>
      </c>
      <c r="B5282" s="4">
        <v>9157.7998050000006</v>
      </c>
      <c r="C5282" s="5">
        <f t="shared" si="165"/>
        <v>8.512725620835937E-3</v>
      </c>
      <c r="D5282" s="57">
        <v>372.07</v>
      </c>
      <c r="E5282" s="34">
        <f t="shared" si="164"/>
        <v>4.2104126744217929E-3</v>
      </c>
      <c r="F5282" s="77"/>
    </row>
    <row r="5283" spans="1:6" x14ac:dyDescent="0.3">
      <c r="A5283" s="3">
        <v>43616</v>
      </c>
      <c r="B5283" s="4">
        <v>9004.2001949999994</v>
      </c>
      <c r="C5283" s="5">
        <f t="shared" si="165"/>
        <v>-1.6772545073123202E-2</v>
      </c>
      <c r="D5283" s="57">
        <v>369.06</v>
      </c>
      <c r="E5283" s="34">
        <f t="shared" si="164"/>
        <v>-8.0898755610503414E-3</v>
      </c>
      <c r="F5283" s="77"/>
    </row>
    <row r="5284" spans="1:6" x14ac:dyDescent="0.3">
      <c r="A5284" s="3">
        <v>43619</v>
      </c>
      <c r="B5284" s="4">
        <v>9022.7998050000006</v>
      </c>
      <c r="C5284" s="5">
        <f t="shared" si="165"/>
        <v>2.065659314230972E-3</v>
      </c>
      <c r="D5284" s="57">
        <v>370.49</v>
      </c>
      <c r="E5284" s="34">
        <f t="shared" si="164"/>
        <v>3.8747087194495045E-3</v>
      </c>
      <c r="F5284" s="77"/>
    </row>
    <row r="5285" spans="1:6" x14ac:dyDescent="0.3">
      <c r="A5285" s="3">
        <v>43620</v>
      </c>
      <c r="B5285" s="4">
        <v>9117.5996090000008</v>
      </c>
      <c r="C5285" s="5">
        <f t="shared" si="165"/>
        <v>1.0506694822982388E-2</v>
      </c>
      <c r="D5285" s="57">
        <v>372.67</v>
      </c>
      <c r="E5285" s="34">
        <f t="shared" si="164"/>
        <v>5.8840994358821952E-3</v>
      </c>
      <c r="F5285" s="77"/>
    </row>
    <row r="5286" spans="1:6" x14ac:dyDescent="0.3">
      <c r="A5286" s="3">
        <v>43621</v>
      </c>
      <c r="B5286" s="4">
        <v>9150.5</v>
      </c>
      <c r="C5286" s="5">
        <f t="shared" si="165"/>
        <v>3.6084487596410586E-3</v>
      </c>
      <c r="D5286" s="57">
        <v>374.08</v>
      </c>
      <c r="E5286" s="34">
        <f t="shared" si="164"/>
        <v>3.7835081976009821E-3</v>
      </c>
      <c r="F5286" s="77"/>
    </row>
    <row r="5287" spans="1:6" x14ac:dyDescent="0.3">
      <c r="A5287" s="6">
        <v>43622</v>
      </c>
      <c r="B5287" s="7">
        <v>9169.2001949999994</v>
      </c>
      <c r="C5287" s="8">
        <f t="shared" si="165"/>
        <v>2.0436254849460767E-3</v>
      </c>
      <c r="D5287" s="67">
        <v>374.01</v>
      </c>
      <c r="E5287" s="46">
        <f t="shared" si="164"/>
        <v>-1.8712574850299202E-4</v>
      </c>
      <c r="F5287" s="73">
        <f>C5287-('Analyse Spain'!$J$11+'Analyse Spain'!$J$12*E5287)</f>
        <v>2.4689365706962738E-3</v>
      </c>
    </row>
    <row r="5288" spans="1:6" x14ac:dyDescent="0.3">
      <c r="A5288" s="6">
        <v>43623</v>
      </c>
      <c r="B5288" s="7">
        <v>9236.0996090000008</v>
      </c>
      <c r="C5288" s="8">
        <f t="shared" si="165"/>
        <v>7.2961013585985945E-3</v>
      </c>
      <c r="D5288" s="67">
        <v>377.48</v>
      </c>
      <c r="E5288" s="46">
        <f t="shared" si="164"/>
        <v>9.2778267960751393E-3</v>
      </c>
      <c r="F5288" s="73">
        <f>C5288-('Analyse Spain'!$J$11+'Analyse Spain'!$J$12*E5288)</f>
        <v>-8.5937158313816042E-4</v>
      </c>
    </row>
    <row r="5289" spans="1:6" x14ac:dyDescent="0.3">
      <c r="A5289" s="6">
        <v>43627</v>
      </c>
      <c r="B5289" s="7">
        <v>9282.0996090000008</v>
      </c>
      <c r="C5289" s="8">
        <f t="shared" si="165"/>
        <v>4.9804573301890365E-3</v>
      </c>
      <c r="D5289" s="67">
        <v>380.89</v>
      </c>
      <c r="E5289" s="46">
        <f t="shared" si="164"/>
        <v>9.0335911836387783E-3</v>
      </c>
      <c r="F5289" s="73">
        <f>C5289-('Analyse Spain'!$J$11+'Analyse Spain'!$J$12*E5289)</f>
        <v>-2.9535952682055912E-3</v>
      </c>
    </row>
    <row r="5290" spans="1:6" x14ac:dyDescent="0.3">
      <c r="A5290" s="6">
        <v>43628</v>
      </c>
      <c r="B5290" s="7">
        <v>9238.5</v>
      </c>
      <c r="C5290" s="8">
        <f t="shared" si="165"/>
        <v>-4.6971709889566116E-3</v>
      </c>
      <c r="D5290" s="67">
        <v>379.74</v>
      </c>
      <c r="E5290" s="46">
        <f t="shared" si="164"/>
        <v>-3.0192444012706598E-3</v>
      </c>
      <c r="F5290" s="73">
        <f>C5290-('Analyse Spain'!$J$11+'Analyse Spain'!$J$12*E5290)</f>
        <v>-1.7043036069482129E-3</v>
      </c>
    </row>
    <row r="5291" spans="1:6" x14ac:dyDescent="0.3">
      <c r="A5291" s="6">
        <v>43629</v>
      </c>
      <c r="B5291" s="7">
        <v>9247.0996090000008</v>
      </c>
      <c r="C5291" s="8">
        <f t="shared" si="165"/>
        <v>9.308447258755681E-4</v>
      </c>
      <c r="D5291" s="67">
        <v>380.33</v>
      </c>
      <c r="E5291" s="46">
        <f t="shared" si="164"/>
        <v>1.5536946331700108E-3</v>
      </c>
      <c r="F5291" s="73">
        <f>C5291-('Analyse Spain'!$J$11+'Analyse Spain'!$J$12*E5291)</f>
        <v>-2.2204583866568175E-4</v>
      </c>
    </row>
    <row r="5292" spans="1:6" x14ac:dyDescent="0.3">
      <c r="A5292" s="6">
        <v>43630</v>
      </c>
      <c r="B5292" s="7">
        <v>9194.2001949999994</v>
      </c>
      <c r="C5292" s="8">
        <f t="shared" si="165"/>
        <v>-5.7206493102459621E-3</v>
      </c>
      <c r="D5292" s="67">
        <v>378.81</v>
      </c>
      <c r="E5292" s="46">
        <f t="shared" si="164"/>
        <v>-3.996529329792553E-3</v>
      </c>
      <c r="F5292" s="73">
        <f>C5292-('Analyse Spain'!$J$11+'Analyse Spain'!$J$12*E5292)</f>
        <v>-1.8417900687466124E-3</v>
      </c>
    </row>
    <row r="5293" spans="1:6" x14ac:dyDescent="0.3">
      <c r="A5293" s="6">
        <v>43633</v>
      </c>
      <c r="B5293" s="7">
        <v>9131.7001949999994</v>
      </c>
      <c r="C5293" s="8">
        <f t="shared" si="165"/>
        <v>-6.7977636634438676E-3</v>
      </c>
      <c r="D5293" s="67">
        <v>378.46</v>
      </c>
      <c r="E5293" s="46">
        <f t="shared" si="164"/>
        <v>-9.2394604155121574E-4</v>
      </c>
      <c r="F5293" s="73">
        <f>C5293-('Analyse Spain'!$J$11+'Analyse Spain'!$J$12*E5293)</f>
        <v>-5.7044623503852187E-3</v>
      </c>
    </row>
    <row r="5294" spans="1:6" x14ac:dyDescent="0.3">
      <c r="A5294" s="6">
        <v>43634</v>
      </c>
      <c r="B5294" s="7">
        <v>9240.7001949999994</v>
      </c>
      <c r="C5294" s="8">
        <f t="shared" si="165"/>
        <v>1.1936440933494774E-2</v>
      </c>
      <c r="D5294" s="67">
        <v>384.78</v>
      </c>
      <c r="E5294" s="46">
        <f t="shared" si="164"/>
        <v>1.6699254875019776E-2</v>
      </c>
      <c r="F5294" s="73">
        <f>C5294-('Analyse Spain'!$J$11+'Analyse Spain'!$J$12*E5294)</f>
        <v>-2.9471874026850801E-3</v>
      </c>
    </row>
    <row r="5295" spans="1:6" x14ac:dyDescent="0.3">
      <c r="A5295" s="6">
        <v>43635</v>
      </c>
      <c r="B5295" s="7">
        <v>9231.2001949999994</v>
      </c>
      <c r="C5295" s="8">
        <f t="shared" si="165"/>
        <v>-1.0280606230619327E-3</v>
      </c>
      <c r="D5295" s="67">
        <v>384.77</v>
      </c>
      <c r="E5295" s="46">
        <f t="shared" si="164"/>
        <v>-2.59888767607519E-5</v>
      </c>
      <c r="F5295" s="73">
        <f>C5295-('Analyse Spain'!$J$11+'Analyse Spain'!$J$12*E5295)</f>
        <v>-7.4883380860341531E-4</v>
      </c>
    </row>
    <row r="5296" spans="1:6" x14ac:dyDescent="0.3">
      <c r="A5296" s="6">
        <v>43636</v>
      </c>
      <c r="B5296" s="7">
        <v>9208.5</v>
      </c>
      <c r="C5296" s="8">
        <f t="shared" si="165"/>
        <v>-2.4590729829795377E-3</v>
      </c>
      <c r="D5296" s="67">
        <v>386.16</v>
      </c>
      <c r="E5296" s="46">
        <f t="shared" si="164"/>
        <v>3.6125477558022201E-3</v>
      </c>
      <c r="F5296" s="73">
        <f>C5296-('Analyse Spain'!$J$11+'Analyse Spain'!$J$12*E5296)</f>
        <v>-5.4784889111100799E-3</v>
      </c>
    </row>
    <row r="5297" spans="1:6" x14ac:dyDescent="0.3">
      <c r="A5297" s="6">
        <v>43637</v>
      </c>
      <c r="B5297" s="7">
        <v>9227.2001949999994</v>
      </c>
      <c r="C5297" s="8">
        <f t="shared" si="165"/>
        <v>2.0307536515176139E-3</v>
      </c>
      <c r="D5297" s="67">
        <v>384.76</v>
      </c>
      <c r="E5297" s="46">
        <f t="shared" si="164"/>
        <v>-3.6254402320282653E-3</v>
      </c>
      <c r="F5297" s="73">
        <f>C5297-('Analyse Spain'!$J$11+'Analyse Spain'!$J$12*E5297)</f>
        <v>5.5731890823456261E-3</v>
      </c>
    </row>
    <row r="5298" spans="1:6" x14ac:dyDescent="0.3">
      <c r="A5298" s="6">
        <v>43640</v>
      </c>
      <c r="B5298" s="7">
        <v>9192.5</v>
      </c>
      <c r="C5298" s="8">
        <f t="shared" si="165"/>
        <v>-3.7606418270628161E-3</v>
      </c>
      <c r="D5298" s="67">
        <v>383.79</v>
      </c>
      <c r="E5298" s="46">
        <f t="shared" si="164"/>
        <v>-2.5210520844162199E-3</v>
      </c>
      <c r="F5298" s="73">
        <f>C5298-('Analyse Spain'!$J$11+'Analyse Spain'!$J$12*E5298)</f>
        <v>-1.2194281279384487E-3</v>
      </c>
    </row>
    <row r="5299" spans="1:6" x14ac:dyDescent="0.3">
      <c r="A5299" s="6">
        <v>43641</v>
      </c>
      <c r="B5299" s="7">
        <v>9159.7998050000006</v>
      </c>
      <c r="C5299" s="8">
        <f t="shared" si="165"/>
        <v>-3.5572689692683346E-3</v>
      </c>
      <c r="D5299" s="67">
        <v>383.4</v>
      </c>
      <c r="E5299" s="46">
        <f t="shared" si="164"/>
        <v>-1.0161807238334708E-3</v>
      </c>
      <c r="F5299" s="73">
        <f>C5299-('Analyse Spain'!$J$11+'Analyse Spain'!$J$12*E5299)</f>
        <v>-2.3803490765305644E-3</v>
      </c>
    </row>
    <row r="5300" spans="1:6" x14ac:dyDescent="0.3">
      <c r="A5300" s="6">
        <v>43642</v>
      </c>
      <c r="B5300" s="7">
        <v>9157.4003909999992</v>
      </c>
      <c r="C5300" s="8">
        <f t="shared" si="165"/>
        <v>-2.6195048484478622E-4</v>
      </c>
      <c r="D5300" s="67">
        <v>382.2</v>
      </c>
      <c r="E5300" s="46">
        <f t="shared" si="164"/>
        <v>-3.12989045383405E-3</v>
      </c>
      <c r="F5300" s="73">
        <f>C5300-('Analyse Spain'!$J$11+'Analyse Spain'!$J$12*E5300)</f>
        <v>2.8312269490174159E-3</v>
      </c>
    </row>
    <row r="5301" spans="1:6" x14ac:dyDescent="0.3">
      <c r="A5301" s="6">
        <v>43643</v>
      </c>
      <c r="B5301" s="7">
        <v>9147.7998050000006</v>
      </c>
      <c r="C5301" s="8">
        <f t="shared" si="165"/>
        <v>-1.0483964433218862E-3</v>
      </c>
      <c r="D5301" s="67">
        <v>382.21</v>
      </c>
      <c r="E5301" s="46">
        <f t="shared" si="164"/>
        <v>2.6164311878629221E-5</v>
      </c>
      <c r="F5301" s="73">
        <f>C5301-('Analyse Spain'!$J$11+'Analyse Spain'!$J$12*E5301)</f>
        <v>-8.1645092752298748E-4</v>
      </c>
    </row>
    <row r="5302" spans="1:6" x14ac:dyDescent="0.3">
      <c r="A5302" s="6">
        <v>43644</v>
      </c>
      <c r="B5302" s="7">
        <v>9198.7998050000006</v>
      </c>
      <c r="C5302" s="8">
        <f t="shared" si="165"/>
        <v>5.5751110744819421E-3</v>
      </c>
      <c r="D5302" s="67">
        <v>384.87</v>
      </c>
      <c r="E5302" s="46">
        <f t="shared" si="164"/>
        <v>6.959524868527911E-3</v>
      </c>
      <c r="F5302" s="73">
        <f>C5302-('Analyse Spain'!$J$11+'Analyse Spain'!$J$12*E5302)</f>
        <v>-4.7862410818017009E-4</v>
      </c>
    </row>
    <row r="5303" spans="1:6" x14ac:dyDescent="0.3">
      <c r="A5303" s="6">
        <v>43647</v>
      </c>
      <c r="B5303" s="7">
        <v>9264.5996090000008</v>
      </c>
      <c r="C5303" s="8">
        <f t="shared" si="165"/>
        <v>7.153085771497647E-3</v>
      </c>
      <c r="D5303" s="67">
        <v>387.87</v>
      </c>
      <c r="E5303" s="46">
        <f t="shared" si="164"/>
        <v>7.7948398160416765E-3</v>
      </c>
      <c r="F5303" s="73">
        <f>C5303-('Analyse Spain'!$J$11+'Analyse Spain'!$J$12*E5303)</f>
        <v>3.4206658494973473E-4</v>
      </c>
    </row>
    <row r="5304" spans="1:6" x14ac:dyDescent="0.3">
      <c r="A5304" s="6">
        <v>43648</v>
      </c>
      <c r="B5304" s="7">
        <v>9281.5</v>
      </c>
      <c r="C5304" s="8">
        <f t="shared" si="165"/>
        <v>1.8241901121751614E-3</v>
      </c>
      <c r="D5304" s="67">
        <v>389.29</v>
      </c>
      <c r="E5304" s="46">
        <f t="shared" si="164"/>
        <v>3.6610204449945005E-3</v>
      </c>
      <c r="F5304" s="73">
        <f>C5304-('Analyse Spain'!$J$11+'Analyse Spain'!$J$12*E5304)</f>
        <v>-1.2391704290140824E-3</v>
      </c>
    </row>
    <row r="5305" spans="1:6" x14ac:dyDescent="0.3">
      <c r="A5305" s="6">
        <v>43649</v>
      </c>
      <c r="B5305" s="7">
        <v>9394.4003909999992</v>
      </c>
      <c r="C5305" s="8">
        <f t="shared" si="165"/>
        <v>1.2164024241771099E-2</v>
      </c>
      <c r="D5305" s="67">
        <v>392.58</v>
      </c>
      <c r="E5305" s="46">
        <f t="shared" si="164"/>
        <v>8.4512831051399839E-3</v>
      </c>
      <c r="F5305" s="73">
        <f>C5305-('Analyse Spain'!$J$11+'Analyse Spain'!$J$12*E5305)</f>
        <v>4.7578834142517875E-3</v>
      </c>
    </row>
    <row r="5306" spans="1:6" x14ac:dyDescent="0.3">
      <c r="A5306" s="6">
        <v>43650</v>
      </c>
      <c r="B5306" s="7">
        <v>9401</v>
      </c>
      <c r="C5306" s="8">
        <f t="shared" si="165"/>
        <v>7.0250454795628414E-4</v>
      </c>
      <c r="D5306" s="67">
        <v>392.94</v>
      </c>
      <c r="E5306" s="46">
        <f t="shared" si="164"/>
        <v>9.1701054562132178E-4</v>
      </c>
      <c r="F5306" s="73">
        <f>C5306-('Analyse Spain'!$J$11+'Analyse Spain'!$J$12*E5306)</f>
        <v>1.2682222859767276E-4</v>
      </c>
    </row>
    <row r="5307" spans="1:6" x14ac:dyDescent="0.3">
      <c r="A5307" s="6">
        <v>43651</v>
      </c>
      <c r="B5307" s="7">
        <v>9335</v>
      </c>
      <c r="C5307" s="8">
        <f t="shared" si="165"/>
        <v>-7.0205297308797432E-3</v>
      </c>
      <c r="D5307" s="67">
        <v>390.11</v>
      </c>
      <c r="E5307" s="46">
        <f t="shared" si="164"/>
        <v>-7.2021173716088072E-3</v>
      </c>
      <c r="F5307" s="73">
        <f>C5307-('Analyse Spain'!$J$11+'Analyse Spain'!$J$12*E5307)</f>
        <v>-2.3553244607062672E-4</v>
      </c>
    </row>
    <row r="5308" spans="1:6" x14ac:dyDescent="0.3">
      <c r="A5308" s="6">
        <v>43654</v>
      </c>
      <c r="B5308" s="7">
        <v>9284.7001949999994</v>
      </c>
      <c r="C5308" s="8">
        <f t="shared" si="165"/>
        <v>-5.3883026245313825E-3</v>
      </c>
      <c r="D5308" s="67">
        <v>389.9</v>
      </c>
      <c r="E5308" s="46">
        <f t="shared" si="164"/>
        <v>-5.3830970751844731E-4</v>
      </c>
      <c r="F5308" s="73">
        <f>C5308-('Analyse Spain'!$J$11+'Analyse Spain'!$J$12*E5308)</f>
        <v>-4.6446134283747408E-3</v>
      </c>
    </row>
    <row r="5309" spans="1:6" x14ac:dyDescent="0.3">
      <c r="A5309" s="6">
        <v>43655</v>
      </c>
      <c r="B5309" s="7">
        <v>9273.9003909999992</v>
      </c>
      <c r="C5309" s="8">
        <f t="shared" si="165"/>
        <v>-1.1631828463148919E-3</v>
      </c>
      <c r="D5309" s="67">
        <v>387.92</v>
      </c>
      <c r="E5309" s="46">
        <f t="shared" si="164"/>
        <v>-5.0782251859450289E-3</v>
      </c>
      <c r="F5309" s="73">
        <f>C5309-('Analyse Spain'!$J$11+'Analyse Spain'!$J$12*E5309)</f>
        <v>3.696325635775626E-3</v>
      </c>
    </row>
    <row r="5310" spans="1:6" x14ac:dyDescent="0.3">
      <c r="A5310" s="6">
        <v>43656</v>
      </c>
      <c r="B5310" s="7">
        <v>9252.9003909999992</v>
      </c>
      <c r="C5310" s="8">
        <f t="shared" si="165"/>
        <v>-2.2644194044157961E-3</v>
      </c>
      <c r="D5310" s="67">
        <v>387.15</v>
      </c>
      <c r="E5310" s="46">
        <f t="shared" si="164"/>
        <v>-1.9849453495567326E-3</v>
      </c>
      <c r="F5310" s="73">
        <f>C5310-('Analyse Spain'!$J$11+'Analyse Spain'!$J$12*E5310)</f>
        <v>-2.0923203092215173E-4</v>
      </c>
    </row>
    <row r="5311" spans="1:6" x14ac:dyDescent="0.3">
      <c r="A5311" s="6">
        <v>43657</v>
      </c>
      <c r="B5311" s="7">
        <v>9280.2998050000006</v>
      </c>
      <c r="C5311" s="8">
        <f t="shared" si="165"/>
        <v>2.9611703187306659E-3</v>
      </c>
      <c r="D5311" s="67">
        <v>386.7</v>
      </c>
      <c r="E5311" s="46">
        <f t="shared" si="164"/>
        <v>-1.1623401782254739E-3</v>
      </c>
      <c r="F5311" s="73">
        <f>C5311-('Analyse Spain'!$J$11+'Analyse Spain'!$J$12*E5311)</f>
        <v>4.2705961808123111E-3</v>
      </c>
    </row>
    <row r="5312" spans="1:6" x14ac:dyDescent="0.3">
      <c r="A5312" s="6">
        <v>43658</v>
      </c>
      <c r="B5312" s="7">
        <v>9293.2001949999994</v>
      </c>
      <c r="C5312" s="8">
        <f t="shared" si="165"/>
        <v>1.3900833239297583E-3</v>
      </c>
      <c r="D5312" s="67">
        <v>386.85</v>
      </c>
      <c r="E5312" s="46">
        <f t="shared" si="164"/>
        <v>3.8789759503510268E-4</v>
      </c>
      <c r="F5312" s="73">
        <f>C5312-('Analyse Spain'!$J$11+'Analyse Spain'!$J$12*E5312)</f>
        <v>1.2940868702681191E-3</v>
      </c>
    </row>
    <row r="5313" spans="1:6" x14ac:dyDescent="0.3">
      <c r="A5313" s="6">
        <v>43661</v>
      </c>
      <c r="B5313" s="7">
        <v>9323.5996090000008</v>
      </c>
      <c r="C5313" s="8">
        <f t="shared" si="165"/>
        <v>3.2711459305867496E-3</v>
      </c>
      <c r="D5313" s="67">
        <v>387.75</v>
      </c>
      <c r="E5313" s="46">
        <f t="shared" si="164"/>
        <v>2.3264831329972147E-3</v>
      </c>
      <c r="F5313" s="73">
        <f>C5313-('Analyse Spain'!$J$11+'Analyse Spain'!$J$12*E5313)</f>
        <v>1.4176569018998528E-3</v>
      </c>
    </row>
    <row r="5314" spans="1:6" x14ac:dyDescent="0.3">
      <c r="A5314" s="6">
        <v>43662</v>
      </c>
      <c r="B5314" s="7">
        <v>9377.0996090000008</v>
      </c>
      <c r="C5314" s="8">
        <f t="shared" si="165"/>
        <v>5.738127144408578E-3</v>
      </c>
      <c r="D5314" s="67">
        <v>389.1</v>
      </c>
      <c r="E5314" s="46">
        <f t="shared" ref="E5314:E5377" si="166">D5314/D5313-1</f>
        <v>3.4816247582205584E-3</v>
      </c>
      <c r="F5314" s="73">
        <f>C5314-('Analyse Spain'!$J$11+'Analyse Spain'!$J$12*E5314)</f>
        <v>2.8374040423844878E-3</v>
      </c>
    </row>
    <row r="5315" spans="1:6" x14ac:dyDescent="0.3">
      <c r="A5315" s="6">
        <v>43663</v>
      </c>
      <c r="B5315" s="7">
        <v>9284.2001949999994</v>
      </c>
      <c r="C5315" s="8">
        <f t="shared" ref="C5315:C5378" si="167">B5315/B5314-1</f>
        <v>-9.907052060195487E-3</v>
      </c>
      <c r="D5315" s="67">
        <v>387.66</v>
      </c>
      <c r="E5315" s="46">
        <f t="shared" si="166"/>
        <v>-3.7008481110254454E-3</v>
      </c>
      <c r="F5315" s="73">
        <f>C5315-('Analyse Spain'!$J$11+'Analyse Spain'!$J$12*E5315)</f>
        <v>-6.2962529771887505E-3</v>
      </c>
    </row>
    <row r="5316" spans="1:6" x14ac:dyDescent="0.3">
      <c r="A5316" s="6">
        <v>43664</v>
      </c>
      <c r="B5316" s="7">
        <v>9225.7001949999994</v>
      </c>
      <c r="C5316" s="8">
        <f t="shared" si="167"/>
        <v>-6.3010274198422866E-3</v>
      </c>
      <c r="D5316" s="67">
        <v>386.8</v>
      </c>
      <c r="E5316" s="46">
        <f t="shared" si="166"/>
        <v>-2.2184388381571996E-3</v>
      </c>
      <c r="F5316" s="73">
        <f>C5316-('Analyse Spain'!$J$11+'Analyse Spain'!$J$12*E5316)</f>
        <v>-4.0341583513724948E-3</v>
      </c>
    </row>
    <row r="5317" spans="1:6" x14ac:dyDescent="0.3">
      <c r="A5317" s="6">
        <v>43665</v>
      </c>
      <c r="B5317" s="7">
        <v>9170.5</v>
      </c>
      <c r="C5317" s="8">
        <f t="shared" si="167"/>
        <v>-5.983306831270796E-3</v>
      </c>
      <c r="D5317" s="67">
        <v>387.25</v>
      </c>
      <c r="E5317" s="46">
        <f t="shared" si="166"/>
        <v>1.1633919338158716E-3</v>
      </c>
      <c r="F5317" s="73">
        <f>C5317-('Analyse Spain'!$J$11+'Analyse Spain'!$J$12*E5317)</f>
        <v>-6.7823548220929068E-3</v>
      </c>
    </row>
    <row r="5318" spans="1:6" x14ac:dyDescent="0.3">
      <c r="A5318" s="6">
        <v>43668</v>
      </c>
      <c r="B5318" s="7">
        <v>9163.5</v>
      </c>
      <c r="C5318" s="8">
        <f t="shared" si="167"/>
        <v>-7.6331715827926416E-4</v>
      </c>
      <c r="D5318" s="67">
        <v>387.74</v>
      </c>
      <c r="E5318" s="46">
        <f t="shared" si="166"/>
        <v>1.2653324725628856E-3</v>
      </c>
      <c r="F5318" s="73">
        <f>C5318-('Analyse Spain'!$J$11+'Analyse Spain'!$J$12*E5318)</f>
        <v>-1.6547829126890932E-3</v>
      </c>
    </row>
    <row r="5319" spans="1:6" x14ac:dyDescent="0.3">
      <c r="A5319" s="6">
        <v>43669</v>
      </c>
      <c r="B5319" s="7">
        <v>9281.5996090000008</v>
      </c>
      <c r="C5319" s="8">
        <f t="shared" si="167"/>
        <v>1.2888045943144188E-2</v>
      </c>
      <c r="D5319" s="67">
        <v>391.54</v>
      </c>
      <c r="E5319" s="46">
        <f t="shared" si="166"/>
        <v>9.8003816990768211E-3</v>
      </c>
      <c r="F5319" s="73">
        <f>C5319-('Analyse Spain'!$J$11+'Analyse Spain'!$J$12*E5319)</f>
        <v>4.2588325632971144E-3</v>
      </c>
    </row>
    <row r="5320" spans="1:6" x14ac:dyDescent="0.3">
      <c r="A5320" s="6">
        <v>43670</v>
      </c>
      <c r="B5320" s="7">
        <v>9329.7001949999994</v>
      </c>
      <c r="C5320" s="8">
        <f t="shared" si="167"/>
        <v>5.1823595098152708E-3</v>
      </c>
      <c r="D5320" s="67">
        <v>391.73</v>
      </c>
      <c r="E5320" s="46">
        <f t="shared" si="166"/>
        <v>4.8526331920117904E-4</v>
      </c>
      <c r="F5320" s="73">
        <f>C5320-('Analyse Spain'!$J$11+'Analyse Spain'!$J$12*E5320)</f>
        <v>4.9980927508547889E-3</v>
      </c>
    </row>
    <row r="5321" spans="1:6" x14ac:dyDescent="0.3">
      <c r="A5321" s="6">
        <v>43671</v>
      </c>
      <c r="B5321" s="7">
        <v>9289.9003909999992</v>
      </c>
      <c r="C5321" s="8">
        <f t="shared" si="167"/>
        <v>-4.2659252889315491E-3</v>
      </c>
      <c r="D5321" s="67">
        <v>389.52</v>
      </c>
      <c r="E5321" s="46">
        <f t="shared" si="166"/>
        <v>-5.6416409261481615E-3</v>
      </c>
      <c r="F5321" s="73">
        <f>C5321-('Analyse Spain'!$J$11+'Analyse Spain'!$J$12*E5321)</f>
        <v>1.1043674534708904E-3</v>
      </c>
    </row>
    <row r="5322" spans="1:6" x14ac:dyDescent="0.3">
      <c r="A5322" s="6">
        <v>43672</v>
      </c>
      <c r="B5322" s="7">
        <v>9225.5</v>
      </c>
      <c r="C5322" s="8">
        <f t="shared" si="167"/>
        <v>-6.9323015629306761E-3</v>
      </c>
      <c r="D5322" s="67">
        <v>390.73</v>
      </c>
      <c r="E5322" s="46">
        <f t="shared" si="166"/>
        <v>3.1063873485315252E-3</v>
      </c>
      <c r="F5322" s="73">
        <f>C5322-('Analyse Spain'!$J$11+'Analyse Spain'!$J$12*E5322)</f>
        <v>-9.4928400569062373E-3</v>
      </c>
    </row>
    <row r="5323" spans="1:6" x14ac:dyDescent="0.3">
      <c r="A5323" s="6">
        <v>43675</v>
      </c>
      <c r="B5323" s="7">
        <v>9215.4003909999992</v>
      </c>
      <c r="C5323" s="8">
        <f t="shared" si="167"/>
        <v>-1.0947492276842663E-3</v>
      </c>
      <c r="D5323" s="67">
        <v>390.85</v>
      </c>
      <c r="E5323" s="46">
        <f t="shared" si="166"/>
        <v>3.0711744683031839E-4</v>
      </c>
      <c r="F5323" s="73">
        <f>C5323-('Analyse Spain'!$J$11+'Analyse Spain'!$J$12*E5323)</f>
        <v>-1.1175116104734945E-3</v>
      </c>
    </row>
    <row r="5324" spans="1:6" x14ac:dyDescent="0.3">
      <c r="A5324" s="6">
        <v>43676</v>
      </c>
      <c r="B5324" s="7">
        <v>8986.5996090000008</v>
      </c>
      <c r="C5324" s="8">
        <f t="shared" si="167"/>
        <v>-2.4828089100008222E-2</v>
      </c>
      <c r="D5324" s="67">
        <v>385.11</v>
      </c>
      <c r="E5324" s="46">
        <f t="shared" si="166"/>
        <v>-1.468594089804276E-2</v>
      </c>
      <c r="F5324" s="73">
        <f>C5324-('Analyse Spain'!$J$11+'Analyse Spain'!$J$12*E5324)</f>
        <v>-1.1258369643830016E-2</v>
      </c>
    </row>
    <row r="5325" spans="1:6" x14ac:dyDescent="0.3">
      <c r="A5325" s="6">
        <v>43677</v>
      </c>
      <c r="B5325" s="7">
        <v>8971</v>
      </c>
      <c r="C5325" s="8">
        <f t="shared" si="167"/>
        <v>-1.7358744885416222E-3</v>
      </c>
      <c r="D5325" s="67">
        <v>385.77</v>
      </c>
      <c r="E5325" s="46">
        <f t="shared" si="166"/>
        <v>1.7137960582689349E-3</v>
      </c>
      <c r="F5325" s="73">
        <f>C5325-('Analyse Spain'!$J$11+'Analyse Spain'!$J$12*E5325)</f>
        <v>-3.0339106039767019E-3</v>
      </c>
    </row>
    <row r="5326" spans="1:6" x14ac:dyDescent="0.3">
      <c r="A5326" s="6">
        <v>43678</v>
      </c>
      <c r="B5326" s="7">
        <v>9038.2001949999994</v>
      </c>
      <c r="C5326" s="8">
        <f t="shared" si="167"/>
        <v>7.4908254375207761E-3</v>
      </c>
      <c r="D5326" s="67">
        <v>387.68</v>
      </c>
      <c r="E5326" s="46">
        <f t="shared" si="166"/>
        <v>4.9511366876637819E-3</v>
      </c>
      <c r="F5326" s="73">
        <f>C5326-('Analyse Spain'!$J$11+'Analyse Spain'!$J$12*E5326)</f>
        <v>3.2578648590825907E-3</v>
      </c>
    </row>
    <row r="5327" spans="1:6" x14ac:dyDescent="0.3">
      <c r="A5327" s="6">
        <v>43679</v>
      </c>
      <c r="B5327" s="7">
        <v>8897.5996090000008</v>
      </c>
      <c r="C5327" s="8">
        <f t="shared" si="167"/>
        <v>-1.5556259317842991E-2</v>
      </c>
      <c r="D5327" s="67">
        <v>378.15</v>
      </c>
      <c r="E5327" s="46">
        <f t="shared" si="166"/>
        <v>-2.4582129591415702E-2</v>
      </c>
      <c r="F5327" s="73">
        <f>C5327-('Analyse Spain'!$J$11+'Analyse Spain'!$J$12*E5327)</f>
        <v>6.9851963909099944E-3</v>
      </c>
    </row>
    <row r="5328" spans="1:6" x14ac:dyDescent="0.3">
      <c r="A5328" s="6">
        <v>43682</v>
      </c>
      <c r="B5328" s="7">
        <v>8777.2001949999994</v>
      </c>
      <c r="C5328" s="8">
        <f t="shared" si="167"/>
        <v>-1.3531673630067131E-2</v>
      </c>
      <c r="D5328" s="67">
        <v>369.43</v>
      </c>
      <c r="E5328" s="46">
        <f t="shared" si="166"/>
        <v>-2.3059632420996845E-2</v>
      </c>
      <c r="F5328" s="73">
        <f>C5328-('Analyse Spain'!$J$11+'Analyse Spain'!$J$12*E5328)</f>
        <v>7.6295089774426894E-3</v>
      </c>
    </row>
    <row r="5329" spans="1:6" x14ac:dyDescent="0.3">
      <c r="A5329" s="6">
        <v>43683</v>
      </c>
      <c r="B5329" s="7">
        <v>8699.4003909999992</v>
      </c>
      <c r="C5329" s="8">
        <f t="shared" si="167"/>
        <v>-8.8638520566409751E-3</v>
      </c>
      <c r="D5329" s="67">
        <v>367.71</v>
      </c>
      <c r="E5329" s="46">
        <f t="shared" si="166"/>
        <v>-4.6558211298487473E-3</v>
      </c>
      <c r="F5329" s="73">
        <f>C5329-('Analyse Spain'!$J$11+'Analyse Spain'!$J$12*E5329)</f>
        <v>-4.3872887568559889E-3</v>
      </c>
    </row>
    <row r="5330" spans="1:6" x14ac:dyDescent="0.3">
      <c r="A5330" s="6">
        <v>43684</v>
      </c>
      <c r="B5330" s="7">
        <v>8746.0996090000008</v>
      </c>
      <c r="C5330" s="8">
        <f t="shared" si="167"/>
        <v>5.3680961791704451E-3</v>
      </c>
      <c r="D5330" s="67">
        <v>368.6</v>
      </c>
      <c r="E5330" s="46">
        <f t="shared" si="166"/>
        <v>2.4203856299802595E-3</v>
      </c>
      <c r="F5330" s="73">
        <f>C5330-('Analyse Spain'!$J$11+'Analyse Spain'!$J$12*E5330)</f>
        <v>3.4294765550095304E-3</v>
      </c>
    </row>
    <row r="5331" spans="1:6" x14ac:dyDescent="0.3">
      <c r="A5331" s="6">
        <v>43685</v>
      </c>
      <c r="B5331" s="7">
        <v>8869</v>
      </c>
      <c r="C5331" s="8">
        <f t="shared" si="167"/>
        <v>1.4052022786652296E-2</v>
      </c>
      <c r="D5331" s="67">
        <v>374.71</v>
      </c>
      <c r="E5331" s="46">
        <f t="shared" si="166"/>
        <v>1.6576234400433876E-2</v>
      </c>
      <c r="F5331" s="73">
        <f>C5331-('Analyse Spain'!$J$11+'Analyse Spain'!$J$12*E5331)</f>
        <v>-7.2007703225197492E-4</v>
      </c>
    </row>
    <row r="5332" spans="1:6" x14ac:dyDescent="0.3">
      <c r="A5332" s="6">
        <v>43686</v>
      </c>
      <c r="B5332" s="7">
        <v>8757.7998050000006</v>
      </c>
      <c r="C5332" s="8">
        <f t="shared" si="167"/>
        <v>-1.2538075882286503E-2</v>
      </c>
      <c r="D5332" s="67">
        <v>371.56</v>
      </c>
      <c r="E5332" s="46">
        <f t="shared" si="166"/>
        <v>-8.4065010274612106E-3</v>
      </c>
      <c r="F5332" s="73">
        <f>C5332-('Analyse Spain'!$J$11+'Analyse Spain'!$J$12*E5332)</f>
        <v>-4.6612024376730104E-3</v>
      </c>
    </row>
    <row r="5333" spans="1:6" x14ac:dyDescent="0.3">
      <c r="A5333" s="6">
        <v>43689</v>
      </c>
      <c r="B5333" s="7">
        <v>8676.4003909999992</v>
      </c>
      <c r="C5333" s="8">
        <f t="shared" si="167"/>
        <v>-9.2945049912569466E-3</v>
      </c>
      <c r="D5333" s="67">
        <v>370.41</v>
      </c>
      <c r="E5333" s="46">
        <f t="shared" si="166"/>
        <v>-3.0950586715469131E-3</v>
      </c>
      <c r="F5333" s="73">
        <f>C5333-('Analyse Spain'!$J$11+'Analyse Spain'!$J$12*E5333)</f>
        <v>-6.2329055288310176E-3</v>
      </c>
    </row>
    <row r="5334" spans="1:6" x14ac:dyDescent="0.3">
      <c r="A5334" s="6">
        <v>43690</v>
      </c>
      <c r="B5334" s="7">
        <v>8695.0996090000008</v>
      </c>
      <c r="C5334" s="8">
        <f t="shared" si="167"/>
        <v>2.1551815450331357E-3</v>
      </c>
      <c r="D5334" s="67">
        <v>372.4</v>
      </c>
      <c r="E5334" s="46">
        <f t="shared" si="166"/>
        <v>5.3724251505087306E-3</v>
      </c>
      <c r="F5334" s="73">
        <f>C5334-('Analyse Spain'!$J$11+'Analyse Spain'!$J$12*E5334)</f>
        <v>-2.4597128355998915E-3</v>
      </c>
    </row>
    <row r="5335" spans="1:6" x14ac:dyDescent="0.3">
      <c r="A5335" s="6">
        <v>43691</v>
      </c>
      <c r="B5335" s="7">
        <v>8522.7001949999994</v>
      </c>
      <c r="C5335" s="8">
        <f t="shared" si="167"/>
        <v>-1.9827192528255377E-2</v>
      </c>
      <c r="D5335" s="67">
        <v>366.16</v>
      </c>
      <c r="E5335" s="46">
        <f t="shared" si="166"/>
        <v>-1.6756176154672286E-2</v>
      </c>
      <c r="F5335" s="73">
        <f>C5335-('Analyse Spain'!$J$11+'Analyse Spain'!$J$12*E5335)</f>
        <v>-4.3806288365080253E-3</v>
      </c>
    </row>
    <row r="5336" spans="1:6" x14ac:dyDescent="0.3">
      <c r="A5336" s="6">
        <v>43692</v>
      </c>
      <c r="B5336" s="7">
        <v>8519</v>
      </c>
      <c r="C5336" s="8">
        <f t="shared" si="167"/>
        <v>-4.3415759270404308E-4</v>
      </c>
      <c r="D5336" s="67">
        <v>365.09</v>
      </c>
      <c r="E5336" s="46">
        <f t="shared" si="166"/>
        <v>-2.9222197946254802E-3</v>
      </c>
      <c r="F5336" s="73">
        <f>C5336-('Analyse Spain'!$J$11+'Analyse Spain'!$J$12*E5336)</f>
        <v>2.4707487360340914E-3</v>
      </c>
    </row>
    <row r="5337" spans="1:6" x14ac:dyDescent="0.3">
      <c r="A5337" s="6">
        <v>43693</v>
      </c>
      <c r="B5337" s="7">
        <v>8670.4003909999992</v>
      </c>
      <c r="C5337" s="8">
        <f t="shared" si="167"/>
        <v>1.7772084869116078E-2</v>
      </c>
      <c r="D5337" s="67">
        <v>369.63</v>
      </c>
      <c r="E5337" s="46">
        <f t="shared" si="166"/>
        <v>1.2435289928510729E-2</v>
      </c>
      <c r="F5337" s="73">
        <f>C5337-('Analyse Spain'!$J$11+'Analyse Spain'!$J$12*E5337)</f>
        <v>6.7541032051668323E-3</v>
      </c>
    </row>
    <row r="5338" spans="1:6" x14ac:dyDescent="0.3">
      <c r="A5338" s="6">
        <v>43696</v>
      </c>
      <c r="B5338" s="7">
        <v>8733.2998050000006</v>
      </c>
      <c r="C5338" s="8">
        <f t="shared" si="167"/>
        <v>7.2544993499137345E-3</v>
      </c>
      <c r="D5338" s="67">
        <v>373.86</v>
      </c>
      <c r="E5338" s="46">
        <f t="shared" si="166"/>
        <v>1.1443876308741219E-2</v>
      </c>
      <c r="F5338" s="73">
        <f>C5338-('Analyse Spain'!$J$11+'Analyse Spain'!$J$12*E5338)</f>
        <v>-2.8646815949527303E-3</v>
      </c>
    </row>
    <row r="5339" spans="1:6" x14ac:dyDescent="0.3">
      <c r="A5339" s="6">
        <v>43697</v>
      </c>
      <c r="B5339" s="7">
        <v>8618.2998050000006</v>
      </c>
      <c r="C5339" s="8">
        <f t="shared" si="167"/>
        <v>-1.3167989484817677E-2</v>
      </c>
      <c r="D5339" s="67">
        <v>371.3</v>
      </c>
      <c r="E5339" s="46">
        <f t="shared" si="166"/>
        <v>-6.8474830150323518E-3</v>
      </c>
      <c r="F5339" s="73">
        <f>C5339-('Analyse Spain'!$J$11+'Analyse Spain'!$J$12*E5339)</f>
        <v>-6.7044983890969072E-3</v>
      </c>
    </row>
    <row r="5340" spans="1:6" x14ac:dyDescent="0.3">
      <c r="A5340" s="6">
        <v>43698</v>
      </c>
      <c r="B5340" s="7">
        <v>8701.5</v>
      </c>
      <c r="C5340" s="8">
        <f t="shared" si="167"/>
        <v>9.6538988991459185E-3</v>
      </c>
      <c r="D5340" s="67">
        <v>375.8</v>
      </c>
      <c r="E5340" s="46">
        <f t="shared" si="166"/>
        <v>1.2119579854565021E-2</v>
      </c>
      <c r="F5340" s="73">
        <f>C5340-('Analyse Spain'!$J$11+'Analyse Spain'!$J$12*E5340)</f>
        <v>-1.0778647465860165E-3</v>
      </c>
    </row>
    <row r="5341" spans="1:6" x14ac:dyDescent="0.3">
      <c r="A5341" s="6">
        <v>43699</v>
      </c>
      <c r="B5341" s="7">
        <v>8716.4003909999992</v>
      </c>
      <c r="C5341" s="8">
        <f t="shared" si="167"/>
        <v>1.7123933804514824E-3</v>
      </c>
      <c r="D5341" s="67">
        <v>374.29</v>
      </c>
      <c r="E5341" s="46">
        <f t="shared" si="166"/>
        <v>-4.0180947312400406E-3</v>
      </c>
      <c r="F5341" s="73">
        <f>C5341-('Analyse Spain'!$J$11+'Analyse Spain'!$J$12*E5341)</f>
        <v>5.6108034914787459E-3</v>
      </c>
    </row>
    <row r="5342" spans="1:6" x14ac:dyDescent="0.3">
      <c r="A5342" s="6">
        <v>43700</v>
      </c>
      <c r="B5342" s="7">
        <v>8649.5</v>
      </c>
      <c r="C5342" s="8">
        <f t="shared" si="167"/>
        <v>-7.6752315174823948E-3</v>
      </c>
      <c r="D5342" s="67">
        <v>371.36</v>
      </c>
      <c r="E5342" s="46">
        <f t="shared" si="166"/>
        <v>-7.8281546394507462E-3</v>
      </c>
      <c r="F5342" s="73">
        <f>C5342-('Analyse Spain'!$J$11+'Analyse Spain'!$J$12*E5342)</f>
        <v>-3.2267823456244831E-4</v>
      </c>
    </row>
    <row r="5343" spans="1:6" x14ac:dyDescent="0.3">
      <c r="A5343" s="6">
        <v>43703</v>
      </c>
      <c r="B5343" s="7">
        <v>8679.2001949999994</v>
      </c>
      <c r="C5343" s="8">
        <f t="shared" si="167"/>
        <v>3.4337470374008472E-3</v>
      </c>
      <c r="D5343" s="67">
        <v>371.28</v>
      </c>
      <c r="E5343" s="46">
        <f t="shared" si="166"/>
        <v>-2.1542438604060798E-4</v>
      </c>
      <c r="F5343" s="73">
        <f>C5343-('Analyse Spain'!$J$11+'Analyse Spain'!$J$12*E5343)</f>
        <v>3.884713243537413E-3</v>
      </c>
    </row>
    <row r="5344" spans="1:6" x14ac:dyDescent="0.3">
      <c r="A5344" s="6">
        <v>43704</v>
      </c>
      <c r="B5344" s="7">
        <v>8728.9003909999992</v>
      </c>
      <c r="C5344" s="8">
        <f t="shared" si="167"/>
        <v>5.7263566784220288E-3</v>
      </c>
      <c r="D5344" s="67">
        <v>373.62</v>
      </c>
      <c r="E5344" s="46">
        <f t="shared" si="166"/>
        <v>6.302521008403339E-3</v>
      </c>
      <c r="F5344" s="73">
        <f>C5344-('Analyse Spain'!$J$11+'Analyse Spain'!$J$12*E5344)</f>
        <v>2.6825134201663436E-4</v>
      </c>
    </row>
    <row r="5345" spans="1:6" x14ac:dyDescent="0.3">
      <c r="A5345" s="6">
        <v>43705</v>
      </c>
      <c r="B5345" s="7">
        <v>8747.0996090000008</v>
      </c>
      <c r="C5345" s="8">
        <f t="shared" si="167"/>
        <v>2.0849382149858986E-3</v>
      </c>
      <c r="D5345" s="67">
        <v>372.86</v>
      </c>
      <c r="E5345" s="46">
        <f t="shared" si="166"/>
        <v>-2.0341523473047518E-3</v>
      </c>
      <c r="F5345" s="73">
        <f>C5345-('Analyse Spain'!$J$11+'Analyse Spain'!$J$12*E5345)</f>
        <v>4.1847359146621778E-3</v>
      </c>
    </row>
    <row r="5346" spans="1:6" x14ac:dyDescent="0.3">
      <c r="A5346" s="6">
        <v>43706</v>
      </c>
      <c r="B5346" s="7">
        <v>8794.2998050000006</v>
      </c>
      <c r="C5346" s="8">
        <f t="shared" si="167"/>
        <v>5.3960967760600109E-3</v>
      </c>
      <c r="D5346" s="67">
        <v>376.74</v>
      </c>
      <c r="E5346" s="46">
        <f t="shared" si="166"/>
        <v>1.0406050528348532E-2</v>
      </c>
      <c r="F5346" s="73">
        <f>C5346-('Analyse Spain'!$J$11+'Analyse Spain'!$J$12*E5346)</f>
        <v>-3.7822068809632032E-3</v>
      </c>
    </row>
    <row r="5347" spans="1:6" x14ac:dyDescent="0.3">
      <c r="A5347" s="6">
        <v>43707</v>
      </c>
      <c r="B5347" s="7">
        <v>8812.9003909999992</v>
      </c>
      <c r="C5347" s="8">
        <f t="shared" si="167"/>
        <v>2.1150729918739675E-3</v>
      </c>
      <c r="D5347" s="67">
        <v>379.48</v>
      </c>
      <c r="E5347" s="46">
        <f t="shared" si="166"/>
        <v>7.27292031639859E-3</v>
      </c>
      <c r="F5347" s="73">
        <f>C5347-('Analyse Spain'!$J$11+'Analyse Spain'!$J$12*E5347)</f>
        <v>-4.2227818037191469E-3</v>
      </c>
    </row>
    <row r="5348" spans="1:6" x14ac:dyDescent="0.3">
      <c r="A5348" s="6">
        <v>43710</v>
      </c>
      <c r="B5348" s="7">
        <v>8815.5</v>
      </c>
      <c r="C5348" s="8">
        <f t="shared" si="167"/>
        <v>2.9497769005248919E-4</v>
      </c>
      <c r="D5348" s="67">
        <v>380.69</v>
      </c>
      <c r="E5348" s="46">
        <f t="shared" si="166"/>
        <v>3.1885738378834017E-3</v>
      </c>
      <c r="F5348" s="73">
        <f>C5348-('Analyse Spain'!$J$11+'Analyse Spain'!$J$12*E5348)</f>
        <v>-2.3400698425880139E-3</v>
      </c>
    </row>
    <row r="5349" spans="1:6" x14ac:dyDescent="0.3">
      <c r="A5349" s="6">
        <v>43711</v>
      </c>
      <c r="B5349" s="7">
        <v>8809.2001949999994</v>
      </c>
      <c r="C5349" s="8">
        <f t="shared" si="167"/>
        <v>-7.1462821167267432E-4</v>
      </c>
      <c r="D5349" s="67">
        <v>379.81</v>
      </c>
      <c r="E5349" s="46">
        <f t="shared" si="166"/>
        <v>-2.3115921090650637E-3</v>
      </c>
      <c r="F5349" s="73">
        <f>C5349-('Analyse Spain'!$J$11+'Analyse Spain'!$J$12*E5349)</f>
        <v>1.6366922151477988E-3</v>
      </c>
    </row>
    <row r="5350" spans="1:6" x14ac:dyDescent="0.3">
      <c r="A5350" s="6">
        <v>43712</v>
      </c>
      <c r="B5350" s="7">
        <v>8856.5996090000008</v>
      </c>
      <c r="C5350" s="8">
        <f t="shared" si="167"/>
        <v>5.380671678560045E-3</v>
      </c>
      <c r="D5350" s="67">
        <v>383.18</v>
      </c>
      <c r="E5350" s="46">
        <f t="shared" si="166"/>
        <v>8.8728574813723426E-3</v>
      </c>
      <c r="F5350" s="73">
        <f>C5350-('Analyse Spain'!$J$11+'Analyse Spain'!$J$12*E5350)</f>
        <v>-2.4076621559431842E-3</v>
      </c>
    </row>
    <row r="5351" spans="1:6" x14ac:dyDescent="0.3">
      <c r="A5351" s="6">
        <v>43713</v>
      </c>
      <c r="B5351" s="7">
        <v>8992.7001949999994</v>
      </c>
      <c r="C5351" s="8">
        <f t="shared" si="167"/>
        <v>1.5367137728761637E-2</v>
      </c>
      <c r="D5351" s="67">
        <v>385.92</v>
      </c>
      <c r="E5351" s="46">
        <f t="shared" si="166"/>
        <v>7.1506863615011795E-3</v>
      </c>
      <c r="F5351" s="73">
        <f>C5351-('Analyse Spain'!$J$11+'Analyse Spain'!$J$12*E5351)</f>
        <v>9.1400984034902509E-3</v>
      </c>
    </row>
    <row r="5352" spans="1:6" x14ac:dyDescent="0.3">
      <c r="A5352" s="6">
        <v>43714</v>
      </c>
      <c r="B5352" s="7">
        <v>8990.0996090000008</v>
      </c>
      <c r="C5352" s="8">
        <f t="shared" si="167"/>
        <v>-2.8918855778647945E-4</v>
      </c>
      <c r="D5352" s="67">
        <v>387.14</v>
      </c>
      <c r="E5352" s="46">
        <f t="shared" si="166"/>
        <v>3.1612769485902525E-3</v>
      </c>
      <c r="F5352" s="73">
        <f>C5352-('Analyse Spain'!$J$11+'Analyse Spain'!$J$12*E5352)</f>
        <v>-2.8994891399754552E-3</v>
      </c>
    </row>
    <row r="5353" spans="1:6" x14ac:dyDescent="0.3">
      <c r="A5353" s="6">
        <v>43717</v>
      </c>
      <c r="B5353" s="7">
        <v>9010.5996090000008</v>
      </c>
      <c r="C5353" s="8">
        <f t="shared" si="167"/>
        <v>2.2802861916544348E-3</v>
      </c>
      <c r="D5353" s="67">
        <v>386.06</v>
      </c>
      <c r="E5353" s="46">
        <f t="shared" si="166"/>
        <v>-2.7896884847857795E-3</v>
      </c>
      <c r="F5353" s="73">
        <f>C5353-('Analyse Spain'!$J$11+'Analyse Spain'!$J$12*E5353)</f>
        <v>5.0650416225134377E-3</v>
      </c>
    </row>
    <row r="5354" spans="1:6" x14ac:dyDescent="0.3">
      <c r="A5354" s="6">
        <v>43718</v>
      </c>
      <c r="B5354" s="7">
        <v>9078.2001949999994</v>
      </c>
      <c r="C5354" s="8">
        <f t="shared" si="167"/>
        <v>7.5023404582839071E-3</v>
      </c>
      <c r="D5354" s="67">
        <v>386.44</v>
      </c>
      <c r="E5354" s="46">
        <f t="shared" si="166"/>
        <v>9.8430295808937807E-4</v>
      </c>
      <c r="F5354" s="73">
        <f>C5354-('Analyse Spain'!$J$11+'Analyse Spain'!$J$12*E5354)</f>
        <v>6.8656518469911929E-3</v>
      </c>
    </row>
    <row r="5355" spans="1:6" x14ac:dyDescent="0.3">
      <c r="A5355" s="6">
        <v>43719</v>
      </c>
      <c r="B5355" s="7">
        <v>9059.5</v>
      </c>
      <c r="C5355" s="8">
        <f t="shared" si="167"/>
        <v>-2.0599011476194473E-3</v>
      </c>
      <c r="D5355" s="67">
        <v>389.71</v>
      </c>
      <c r="E5355" s="46">
        <f t="shared" si="166"/>
        <v>8.4618569506262897E-3</v>
      </c>
      <c r="F5355" s="73">
        <f>C5355-('Analyse Spain'!$J$11+'Analyse Spain'!$J$12*E5355)</f>
        <v>-9.475628064876734E-3</v>
      </c>
    </row>
    <row r="5356" spans="1:6" x14ac:dyDescent="0.3">
      <c r="A5356" s="6">
        <v>43720</v>
      </c>
      <c r="B5356" s="7">
        <v>9082.2998050000006</v>
      </c>
      <c r="C5356" s="8">
        <f t="shared" si="167"/>
        <v>2.5166736574866455E-3</v>
      </c>
      <c r="D5356" s="67">
        <v>390.48</v>
      </c>
      <c r="E5356" s="46">
        <f t="shared" si="166"/>
        <v>1.9758281799286959E-3</v>
      </c>
      <c r="F5356" s="73">
        <f>C5356-('Analyse Spain'!$J$11+'Analyse Spain'!$J$12*E5356)</f>
        <v>9.8108315034839974E-4</v>
      </c>
    </row>
    <row r="5357" spans="1:6" x14ac:dyDescent="0.3">
      <c r="A5357" s="6">
        <v>43721</v>
      </c>
      <c r="B5357" s="7">
        <v>9137.9003909999992</v>
      </c>
      <c r="C5357" s="8">
        <f t="shared" si="167"/>
        <v>6.1218619946226127E-3</v>
      </c>
      <c r="D5357" s="67">
        <v>391.79</v>
      </c>
      <c r="E5357" s="46">
        <f t="shared" si="166"/>
        <v>3.3548453185823224E-3</v>
      </c>
      <c r="F5357" s="73">
        <f>C5357-('Analyse Spain'!$J$11+'Analyse Spain'!$J$12*E5357)</f>
        <v>3.3360752312159509E-3</v>
      </c>
    </row>
    <row r="5358" spans="1:6" x14ac:dyDescent="0.3">
      <c r="A5358" s="6">
        <v>43724</v>
      </c>
      <c r="B5358" s="7">
        <v>9052</v>
      </c>
      <c r="C5358" s="8">
        <f t="shared" si="167"/>
        <v>-9.4004516709991215E-3</v>
      </c>
      <c r="D5358" s="67">
        <v>389.53</v>
      </c>
      <c r="E5358" s="46">
        <f t="shared" si="166"/>
        <v>-5.7683963347713307E-3</v>
      </c>
      <c r="F5358" s="73">
        <f>C5358-('Analyse Spain'!$J$11+'Analyse Spain'!$J$12*E5358)</f>
        <v>-3.9152443761371119E-3</v>
      </c>
    </row>
    <row r="5359" spans="1:6" x14ac:dyDescent="0.3">
      <c r="A5359" s="6">
        <v>43725</v>
      </c>
      <c r="B5359" s="7">
        <v>9004.2001949999994</v>
      </c>
      <c r="C5359" s="8">
        <f t="shared" si="167"/>
        <v>-5.2805794299602971E-3</v>
      </c>
      <c r="D5359" s="67">
        <v>389.33</v>
      </c>
      <c r="E5359" s="46">
        <f t="shared" si="166"/>
        <v>-5.1343927296998437E-4</v>
      </c>
      <c r="F5359" s="73">
        <f>C5359-('Analyse Spain'!$J$11+'Analyse Spain'!$J$12*E5359)</f>
        <v>-4.5594373967740983E-3</v>
      </c>
    </row>
    <row r="5360" spans="1:6" x14ac:dyDescent="0.3">
      <c r="A5360" s="6">
        <v>43726</v>
      </c>
      <c r="B5360" s="7">
        <v>9031.7001949999994</v>
      </c>
      <c r="C5360" s="8">
        <f t="shared" si="167"/>
        <v>3.0541302286093419E-3</v>
      </c>
      <c r="D5360" s="67">
        <v>389.41</v>
      </c>
      <c r="E5360" s="46">
        <f t="shared" si="166"/>
        <v>2.0548121131191976E-4</v>
      </c>
      <c r="F5360" s="73">
        <f>C5360-('Analyse Spain'!$J$11+'Analyse Spain'!$J$12*E5360)</f>
        <v>3.1235097326645185E-3</v>
      </c>
    </row>
    <row r="5361" spans="1:6" x14ac:dyDescent="0.3">
      <c r="A5361" s="6">
        <v>43727</v>
      </c>
      <c r="B5361" s="7">
        <v>9136</v>
      </c>
      <c r="C5361" s="8">
        <f t="shared" si="167"/>
        <v>1.1548191674668473E-2</v>
      </c>
      <c r="D5361" s="67">
        <v>391.8</v>
      </c>
      <c r="E5361" s="46">
        <f t="shared" si="166"/>
        <v>6.1374900490485107E-3</v>
      </c>
      <c r="F5361" s="73">
        <f>C5361-('Analyse Spain'!$J$11+'Analyse Spain'!$J$12*E5361)</f>
        <v>6.2397009309832444E-3</v>
      </c>
    </row>
    <row r="5362" spans="1:6" x14ac:dyDescent="0.3">
      <c r="A5362" s="6">
        <v>43728</v>
      </c>
      <c r="B5362" s="7">
        <v>9179</v>
      </c>
      <c r="C5362" s="8">
        <f t="shared" si="167"/>
        <v>4.706654991243342E-3</v>
      </c>
      <c r="D5362" s="67">
        <v>392.95</v>
      </c>
      <c r="E5362" s="46">
        <f t="shared" si="166"/>
        <v>2.9351710056151337E-3</v>
      </c>
      <c r="F5362" s="73">
        <f>C5362-('Analyse Spain'!$J$11+'Analyse Spain'!$J$12*E5362)</f>
        <v>2.3013386659603528E-3</v>
      </c>
    </row>
    <row r="5363" spans="1:6" x14ac:dyDescent="0.3">
      <c r="A5363" s="6">
        <v>43731</v>
      </c>
      <c r="B5363" s="7">
        <v>9093.5996090000008</v>
      </c>
      <c r="C5363" s="8">
        <f t="shared" si="167"/>
        <v>-9.3038883320621935E-3</v>
      </c>
      <c r="D5363" s="67">
        <v>389.8</v>
      </c>
      <c r="E5363" s="46">
        <f t="shared" si="166"/>
        <v>-8.0162870594222557E-3</v>
      </c>
      <c r="F5363" s="73">
        <f>C5363-('Analyse Spain'!$J$11+'Analyse Spain'!$J$12*E5363)</f>
        <v>-1.7807770186882288E-3</v>
      </c>
    </row>
    <row r="5364" spans="1:6" x14ac:dyDescent="0.3">
      <c r="A5364" s="6">
        <v>43732</v>
      </c>
      <c r="B5364" s="7">
        <v>9118.2001949999994</v>
      </c>
      <c r="C5364" s="8">
        <f t="shared" si="167"/>
        <v>2.7052638182629707E-3</v>
      </c>
      <c r="D5364" s="67">
        <v>389.84</v>
      </c>
      <c r="E5364" s="46">
        <f t="shared" si="166"/>
        <v>1.0261672652633891E-4</v>
      </c>
      <c r="F5364" s="73">
        <f>C5364-('Analyse Spain'!$J$11+'Analyse Spain'!$J$12*E5364)</f>
        <v>2.867898721527666E-3</v>
      </c>
    </row>
    <row r="5365" spans="1:6" x14ac:dyDescent="0.3">
      <c r="A5365" s="6">
        <v>43733</v>
      </c>
      <c r="B5365" s="7">
        <v>9085.2998050000006</v>
      </c>
      <c r="C5365" s="8">
        <f t="shared" si="167"/>
        <v>-3.6082109732620271E-3</v>
      </c>
      <c r="D5365" s="67">
        <v>387.59</v>
      </c>
      <c r="E5365" s="46">
        <f t="shared" si="166"/>
        <v>-5.7715986045556722E-3</v>
      </c>
      <c r="F5365" s="73">
        <f>C5365-('Analyse Spain'!$J$11+'Analyse Spain'!$J$12*E5365)</f>
        <v>1.8798994513608315E-3</v>
      </c>
    </row>
    <row r="5366" spans="1:6" x14ac:dyDescent="0.3">
      <c r="A5366" s="6">
        <v>43734</v>
      </c>
      <c r="B5366" s="7">
        <v>9129.7001949999994</v>
      </c>
      <c r="C5366" s="8">
        <f t="shared" si="167"/>
        <v>4.8870583198106221E-3</v>
      </c>
      <c r="D5366" s="67">
        <v>389.95</v>
      </c>
      <c r="E5366" s="46">
        <f t="shared" si="166"/>
        <v>6.088908382569258E-3</v>
      </c>
      <c r="F5366" s="73">
        <f>C5366-('Analyse Spain'!$J$11+'Analyse Spain'!$J$12*E5366)</f>
        <v>-3.7738901364190846E-4</v>
      </c>
    </row>
    <row r="5367" spans="1:6" x14ac:dyDescent="0.3">
      <c r="A5367" s="6">
        <v>43735</v>
      </c>
      <c r="B5367" s="7">
        <v>9184.0996090000008</v>
      </c>
      <c r="C5367" s="8">
        <f t="shared" si="167"/>
        <v>5.9585104481079121E-3</v>
      </c>
      <c r="D5367" s="67">
        <v>391.79</v>
      </c>
      <c r="E5367" s="46">
        <f t="shared" si="166"/>
        <v>4.7185536607257106E-3</v>
      </c>
      <c r="F5367" s="73">
        <f>C5367-('Analyse Spain'!$J$11+'Analyse Spain'!$J$12*E5367)</f>
        <v>1.9364061537572785E-3</v>
      </c>
    </row>
    <row r="5368" spans="1:6" x14ac:dyDescent="0.3">
      <c r="A5368" s="6">
        <v>43738</v>
      </c>
      <c r="B5368" s="7">
        <v>9244.5996090000008</v>
      </c>
      <c r="C5368" s="8">
        <f t="shared" si="167"/>
        <v>6.5874721067606945E-3</v>
      </c>
      <c r="D5368" s="67">
        <v>393.15</v>
      </c>
      <c r="E5368" s="46">
        <f t="shared" si="166"/>
        <v>3.4712473518976328E-3</v>
      </c>
      <c r="F5368" s="73">
        <f>C5368-('Analyse Spain'!$J$11+'Analyse Spain'!$J$12*E5368)</f>
        <v>3.6961570056751312E-3</v>
      </c>
    </row>
    <row r="5369" spans="1:6" x14ac:dyDescent="0.3">
      <c r="A5369" s="6">
        <v>43739</v>
      </c>
      <c r="B5369" s="7">
        <v>9165.9003909999992</v>
      </c>
      <c r="C5369" s="8">
        <f t="shared" si="167"/>
        <v>-8.5129936750731883E-3</v>
      </c>
      <c r="D5369" s="67">
        <v>387.99</v>
      </c>
      <c r="E5369" s="46">
        <f t="shared" si="166"/>
        <v>-1.3124761541396301E-2</v>
      </c>
      <c r="F5369" s="73">
        <f>C5369-('Analyse Spain'!$J$11+'Analyse Spain'!$J$12*E5369)</f>
        <v>3.6413839899591023E-3</v>
      </c>
    </row>
    <row r="5370" spans="1:6" x14ac:dyDescent="0.3">
      <c r="A5370" s="6">
        <v>43740</v>
      </c>
      <c r="B5370" s="7">
        <v>8912.2001949999994</v>
      </c>
      <c r="C5370" s="8">
        <f t="shared" si="167"/>
        <v>-2.767869878327589E-2</v>
      </c>
      <c r="D5370" s="67">
        <v>377.52</v>
      </c>
      <c r="E5370" s="46">
        <f t="shared" si="166"/>
        <v>-2.6985231578133484E-2</v>
      </c>
      <c r="F5370" s="73">
        <f>C5370-('Analyse Spain'!$J$11+'Analyse Spain'!$J$12*E5370)</f>
        <v>-2.9586268535823947E-3</v>
      </c>
    </row>
    <row r="5371" spans="1:6" x14ac:dyDescent="0.3">
      <c r="A5371" s="6">
        <v>43742</v>
      </c>
      <c r="B5371" s="7">
        <v>8961.7998050000006</v>
      </c>
      <c r="C5371" s="8">
        <f t="shared" si="167"/>
        <v>5.5653608440964231E-3</v>
      </c>
      <c r="D5371" s="67">
        <v>380.22</v>
      </c>
      <c r="E5371" s="46">
        <f t="shared" si="166"/>
        <v>7.1519389701208969E-3</v>
      </c>
      <c r="F5371" s="73">
        <f>C5371-('Analyse Spain'!$J$11+'Analyse Spain'!$J$12*E5371)</f>
        <v>-6.6281407736375978E-4</v>
      </c>
    </row>
    <row r="5372" spans="1:6" x14ac:dyDescent="0.3">
      <c r="A5372" s="6">
        <v>43745</v>
      </c>
      <c r="B5372" s="7">
        <v>9044.0996090000008</v>
      </c>
      <c r="C5372" s="8">
        <f t="shared" si="167"/>
        <v>9.1834013022789041E-3</v>
      </c>
      <c r="D5372" s="67">
        <v>382.91</v>
      </c>
      <c r="E5372" s="46">
        <f t="shared" si="166"/>
        <v>7.0748514018199593E-3</v>
      </c>
      <c r="F5372" s="73">
        <f>C5372-('Analyse Spain'!$J$11+'Analyse Spain'!$J$12*E5372)</f>
        <v>3.0251128141293047E-3</v>
      </c>
    </row>
    <row r="5373" spans="1:6" x14ac:dyDescent="0.3">
      <c r="A5373" s="6">
        <v>43746</v>
      </c>
      <c r="B5373" s="7">
        <v>8940.0996090000008</v>
      </c>
      <c r="C5373" s="8">
        <f t="shared" si="167"/>
        <v>-1.149920992649256E-2</v>
      </c>
      <c r="D5373" s="67">
        <v>378.71</v>
      </c>
      <c r="E5373" s="46">
        <f t="shared" si="166"/>
        <v>-1.0968634927267629E-2</v>
      </c>
      <c r="F5373" s="73">
        <f>C5373-('Analyse Spain'!$J$11+'Analyse Spain'!$J$12*E5373)</f>
        <v>-1.2995443135933801E-3</v>
      </c>
    </row>
    <row r="5374" spans="1:6" x14ac:dyDescent="0.3">
      <c r="A5374" s="6">
        <v>43747</v>
      </c>
      <c r="B5374" s="7">
        <v>8991.9003909999992</v>
      </c>
      <c r="C5374" s="8">
        <f t="shared" si="167"/>
        <v>5.7942063584897063E-3</v>
      </c>
      <c r="D5374" s="67">
        <v>380.3</v>
      </c>
      <c r="E5374" s="46">
        <f t="shared" si="166"/>
        <v>4.1984632040348302E-3</v>
      </c>
      <c r="F5374" s="73">
        <f>C5374-('Analyse Spain'!$J$11+'Analyse Spain'!$J$12*E5374)</f>
        <v>2.2436082721842415E-3</v>
      </c>
    </row>
    <row r="5375" spans="1:6" x14ac:dyDescent="0.3">
      <c r="A5375" s="6">
        <v>43748</v>
      </c>
      <c r="B5375" s="7">
        <v>9104.4003909999992</v>
      </c>
      <c r="C5375" s="8">
        <f t="shared" si="167"/>
        <v>1.2511259590086254E-2</v>
      </c>
      <c r="D5375" s="67">
        <v>382.76</v>
      </c>
      <c r="E5375" s="46">
        <f t="shared" si="166"/>
        <v>6.4685774388639761E-3</v>
      </c>
      <c r="F5375" s="73">
        <f>C5375-('Analyse Spain'!$J$11+'Analyse Spain'!$J$12*E5375)</f>
        <v>6.9026099842355399E-3</v>
      </c>
    </row>
    <row r="5376" spans="1:6" x14ac:dyDescent="0.3">
      <c r="A5376" s="6">
        <v>43749</v>
      </c>
      <c r="B5376" s="7">
        <v>9273.7998050000006</v>
      </c>
      <c r="C5376" s="8">
        <f t="shared" si="167"/>
        <v>1.8606322956474797E-2</v>
      </c>
      <c r="D5376" s="67">
        <v>391.61</v>
      </c>
      <c r="E5376" s="46">
        <f t="shared" si="166"/>
        <v>2.3121538300763023E-2</v>
      </c>
      <c r="F5376" s="73">
        <f>C5376-('Analyse Spain'!$J$11+'Analyse Spain'!$J$12*E5376)</f>
        <v>-2.0996512161012282E-3</v>
      </c>
    </row>
    <row r="5377" spans="1:7" x14ac:dyDescent="0.3">
      <c r="A5377" s="6">
        <v>43752</v>
      </c>
      <c r="B5377" s="7">
        <v>9246.5</v>
      </c>
      <c r="C5377" s="8">
        <f t="shared" si="167"/>
        <v>-2.9437561273731871E-3</v>
      </c>
      <c r="D5377" s="67">
        <v>389.69</v>
      </c>
      <c r="E5377" s="46">
        <f t="shared" si="166"/>
        <v>-4.9028370062051962E-3</v>
      </c>
      <c r="F5377" s="73">
        <f>C5377-('Analyse Spain'!$J$11+'Analyse Spain'!$J$12*E5377)</f>
        <v>1.7567480613272209E-3</v>
      </c>
    </row>
    <row r="5378" spans="1:7" x14ac:dyDescent="0.3">
      <c r="A5378" s="6">
        <v>43753</v>
      </c>
      <c r="B5378" s="7">
        <v>9356.0996090000008</v>
      </c>
      <c r="C5378" s="8">
        <f t="shared" si="167"/>
        <v>1.1853091331855303E-2</v>
      </c>
      <c r="D5378" s="67">
        <v>394.02</v>
      </c>
      <c r="E5378" s="46">
        <f t="shared" ref="E5378:E5441" si="168">D5378/D5377-1</f>
        <v>1.1111396238035365E-2</v>
      </c>
      <c r="F5378" s="73">
        <f>C5378-('Analyse Spain'!$J$11+'Analyse Spain'!$J$12*E5378)</f>
        <v>2.0353318327629953E-3</v>
      </c>
    </row>
    <row r="5379" spans="1:7" x14ac:dyDescent="0.3">
      <c r="A5379" s="6">
        <v>43754</v>
      </c>
      <c r="B5379" s="7">
        <v>9386.7001949999994</v>
      </c>
      <c r="C5379" s="8">
        <f t="shared" ref="C5379:C5442" si="169">B5379/B5378-1</f>
        <v>3.270656286147533E-3</v>
      </c>
      <c r="D5379" s="67">
        <v>393.46</v>
      </c>
      <c r="E5379" s="46">
        <f t="shared" si="168"/>
        <v>-1.4212476524034789E-3</v>
      </c>
      <c r="F5379" s="73">
        <f>C5379-('Analyse Spain'!$J$11+'Analyse Spain'!$J$12*E5379)</f>
        <v>4.8148037813868904E-3</v>
      </c>
    </row>
    <row r="5380" spans="1:7" x14ac:dyDescent="0.3">
      <c r="A5380" s="6">
        <v>43755</v>
      </c>
      <c r="B5380" s="7">
        <v>9340</v>
      </c>
      <c r="C5380" s="8">
        <f t="shared" si="169"/>
        <v>-4.9751450488293436E-3</v>
      </c>
      <c r="D5380" s="67">
        <v>393.08</v>
      </c>
      <c r="E5380" s="46">
        <f t="shared" si="168"/>
        <v>-9.657906775784042E-4</v>
      </c>
      <c r="F5380" s="73">
        <f>C5380-('Analyse Spain'!$J$11+'Analyse Spain'!$J$12*E5380)</f>
        <v>-3.8439080163080773E-3</v>
      </c>
    </row>
    <row r="5381" spans="1:7" x14ac:dyDescent="0.3">
      <c r="A5381" s="6">
        <v>43756</v>
      </c>
      <c r="B5381" s="7">
        <v>9329.7998050000006</v>
      </c>
      <c r="C5381" s="8">
        <f t="shared" si="169"/>
        <v>-1.0920979657387253E-3</v>
      </c>
      <c r="D5381" s="67">
        <v>391.84</v>
      </c>
      <c r="E5381" s="46">
        <f t="shared" si="168"/>
        <v>-3.154574132492094E-3</v>
      </c>
      <c r="F5381" s="73">
        <f>C5381-('Analyse Spain'!$J$11+'Analyse Spain'!$J$12*E5381)</f>
        <v>2.0234573210045135E-3</v>
      </c>
    </row>
    <row r="5382" spans="1:7" x14ac:dyDescent="0.3">
      <c r="A5382" s="6">
        <v>43759</v>
      </c>
      <c r="B5382" s="7">
        <v>9402.2998050000006</v>
      </c>
      <c r="C5382" s="8">
        <f t="shared" si="169"/>
        <v>7.7707991077307081E-3</v>
      </c>
      <c r="D5382" s="67">
        <v>394.22</v>
      </c>
      <c r="E5382" s="46">
        <f t="shared" si="168"/>
        <v>6.073907717435878E-3</v>
      </c>
      <c r="F5382" s="73">
        <f>C5382-('Analyse Spain'!$J$11+'Analyse Spain'!$J$12*E5382)</f>
        <v>2.5199511523175235E-3</v>
      </c>
    </row>
    <row r="5383" spans="1:7" x14ac:dyDescent="0.3">
      <c r="A5383" s="6">
        <v>43760</v>
      </c>
      <c r="B5383" s="7">
        <v>9380.2001949999994</v>
      </c>
      <c r="C5383" s="8">
        <f t="shared" si="169"/>
        <v>-2.3504472797440945E-3</v>
      </c>
      <c r="D5383" s="67">
        <v>394.59</v>
      </c>
      <c r="E5383" s="46">
        <f t="shared" si="168"/>
        <v>9.3856222413868373E-4</v>
      </c>
      <c r="F5383" s="73">
        <f>C5383-('Analyse Spain'!$J$11+'Analyse Spain'!$J$12*E5383)</f>
        <v>-2.9456680276279761E-3</v>
      </c>
    </row>
    <row r="5384" spans="1:7" x14ac:dyDescent="0.3">
      <c r="A5384" s="6">
        <v>43761</v>
      </c>
      <c r="B5384" s="7">
        <v>9385</v>
      </c>
      <c r="C5384" s="8">
        <f t="shared" si="169"/>
        <v>5.1169536899209334E-4</v>
      </c>
      <c r="D5384" s="67">
        <v>395.03</v>
      </c>
      <c r="E5384" s="46">
        <f t="shared" si="168"/>
        <v>1.115081476976032E-3</v>
      </c>
      <c r="F5384" s="73">
        <f>C5384-('Analyse Spain'!$J$11+'Analyse Spain'!$J$12*E5384)</f>
        <v>-2.4355508618897979E-4</v>
      </c>
    </row>
    <row r="5385" spans="1:7" x14ac:dyDescent="0.3">
      <c r="A5385" s="6">
        <v>43762</v>
      </c>
      <c r="B5385" s="7">
        <v>9391.7998050000006</v>
      </c>
      <c r="C5385" s="8">
        <f t="shared" si="169"/>
        <v>7.2453969099628424E-4</v>
      </c>
      <c r="D5385" s="67">
        <v>397.37</v>
      </c>
      <c r="E5385" s="46">
        <f t="shared" si="168"/>
        <v>5.9236007391845202E-3</v>
      </c>
      <c r="F5385" s="73">
        <f>C5385-('Analyse Spain'!$J$11+'Analyse Spain'!$J$12*E5385)</f>
        <v>-4.3900422121440977E-3</v>
      </c>
    </row>
    <row r="5386" spans="1:7" x14ac:dyDescent="0.3">
      <c r="A5386" s="6">
        <v>43763</v>
      </c>
      <c r="B5386" s="7">
        <v>9430.2001949999994</v>
      </c>
      <c r="C5386" s="8">
        <f t="shared" si="169"/>
        <v>4.0887147082879771E-3</v>
      </c>
      <c r="D5386" s="67">
        <v>398.01</v>
      </c>
      <c r="E5386" s="46">
        <f t="shared" si="168"/>
        <v>1.6105896267961661E-3</v>
      </c>
      <c r="F5386" s="73">
        <f>C5386-('Analyse Spain'!$J$11+'Analyse Spain'!$J$12*E5386)</f>
        <v>2.8842439958007191E-3</v>
      </c>
    </row>
    <row r="5387" spans="1:7" x14ac:dyDescent="0.3">
      <c r="A5387" s="9">
        <v>43766</v>
      </c>
      <c r="B5387" s="10">
        <v>9433</v>
      </c>
      <c r="C5387" s="11">
        <f t="shared" si="169"/>
        <v>2.9689772667662595E-4</v>
      </c>
      <c r="D5387" s="65">
        <v>398.99</v>
      </c>
      <c r="E5387" s="49">
        <f t="shared" si="168"/>
        <v>2.4622496922188652E-3</v>
      </c>
      <c r="F5387" s="74">
        <f>C5387-('Analyse Spain'!$J$11+'Analyse Spain'!$J$12*E5387)</f>
        <v>-1.679675228458835E-3</v>
      </c>
    </row>
    <row r="5388" spans="1:7" x14ac:dyDescent="0.3">
      <c r="A5388" s="9">
        <v>43767</v>
      </c>
      <c r="B5388" s="10">
        <v>9400.0996090000008</v>
      </c>
      <c r="C5388" s="11">
        <f t="shared" si="169"/>
        <v>-3.4877972013144243E-3</v>
      </c>
      <c r="D5388" s="65">
        <v>398.37</v>
      </c>
      <c r="E5388" s="49">
        <f t="shared" si="168"/>
        <v>-1.5539236572345017E-3</v>
      </c>
      <c r="F5388" s="74">
        <f>C5388-('Analyse Spain'!$J$11+'Analyse Spain'!$J$12*E5388)</f>
        <v>-1.8233676298868486E-3</v>
      </c>
    </row>
    <row r="5389" spans="1:7" x14ac:dyDescent="0.3">
      <c r="A5389" s="9">
        <v>43768</v>
      </c>
      <c r="B5389" s="10">
        <v>9284.5</v>
      </c>
      <c r="C5389" s="11">
        <f t="shared" si="169"/>
        <v>-1.2297700429612646E-2</v>
      </c>
      <c r="D5389" s="65">
        <v>398.7</v>
      </c>
      <c r="E5389" s="49">
        <f t="shared" si="168"/>
        <v>8.2837563069504405E-4</v>
      </c>
      <c r="F5389" s="74">
        <f>C5389-('Analyse Spain'!$J$11+'Analyse Spain'!$J$12*E5389)</f>
        <v>-1.279302766439001E-2</v>
      </c>
      <c r="G5389" s="72"/>
    </row>
    <row r="5390" spans="1:7" x14ac:dyDescent="0.3">
      <c r="A5390" s="9">
        <v>43769</v>
      </c>
      <c r="B5390" s="10">
        <v>9257.5</v>
      </c>
      <c r="C5390" s="11">
        <f t="shared" si="169"/>
        <v>-2.9080725941084129E-3</v>
      </c>
      <c r="D5390" s="65">
        <v>396.75</v>
      </c>
      <c r="E5390" s="49">
        <f t="shared" si="168"/>
        <v>-4.8908954100826962E-3</v>
      </c>
      <c r="F5390" s="74">
        <f>C5390-('Analyse Spain'!$J$11+'Analyse Spain'!$J$12*E5390)</f>
        <v>1.7816055226399126E-3</v>
      </c>
    </row>
    <row r="5391" spans="1:7" x14ac:dyDescent="0.3">
      <c r="A5391" s="9">
        <v>43770</v>
      </c>
      <c r="B5391" s="10">
        <v>9328</v>
      </c>
      <c r="C5391" s="11">
        <f t="shared" si="169"/>
        <v>7.615446934917669E-3</v>
      </c>
      <c r="D5391" s="65">
        <v>399.43</v>
      </c>
      <c r="E5391" s="49">
        <f t="shared" si="168"/>
        <v>6.7548834278512437E-3</v>
      </c>
      <c r="F5391" s="74">
        <f>C5391-('Analyse Spain'!$J$11+'Analyse Spain'!$J$12*E5391)</f>
        <v>1.7472366132889232E-3</v>
      </c>
    </row>
    <row r="5392" spans="1:7" x14ac:dyDescent="0.3">
      <c r="A5392" s="9">
        <v>43773</v>
      </c>
      <c r="B5392" s="10">
        <v>9416.4003909999992</v>
      </c>
      <c r="C5392" s="11">
        <f t="shared" si="169"/>
        <v>9.4768858276157442E-3</v>
      </c>
      <c r="D5392" s="65">
        <v>403.41</v>
      </c>
      <c r="E5392" s="49">
        <f t="shared" si="168"/>
        <v>9.9641989835514977E-3</v>
      </c>
      <c r="F5392" s="74">
        <f>C5392-('Analyse Spain'!$J$11+'Analyse Spain'!$J$12*E5392)</f>
        <v>6.9915815449291506E-4</v>
      </c>
    </row>
    <row r="5393" spans="1:6" x14ac:dyDescent="0.3">
      <c r="A5393" s="9">
        <v>43774</v>
      </c>
      <c r="B5393" s="10">
        <v>9407.9003909999992</v>
      </c>
      <c r="C5393" s="11">
        <f t="shared" si="169"/>
        <v>-9.0268039240604114E-4</v>
      </c>
      <c r="D5393" s="65">
        <v>404.23</v>
      </c>
      <c r="E5393" s="49">
        <f t="shared" si="168"/>
        <v>2.0326714756699893E-3</v>
      </c>
      <c r="F5393" s="74">
        <f>C5393-('Analyse Spain'!$J$11+'Analyse Spain'!$J$12*E5393)</f>
        <v>-2.4898041789632118E-3</v>
      </c>
    </row>
    <row r="5394" spans="1:6" x14ac:dyDescent="0.3">
      <c r="A5394" s="9">
        <v>43775</v>
      </c>
      <c r="B5394" s="10">
        <v>9398.4003909999992</v>
      </c>
      <c r="C5394" s="11">
        <f t="shared" si="169"/>
        <v>-1.0097896029052089E-3</v>
      </c>
      <c r="D5394" s="65">
        <v>405.07</v>
      </c>
      <c r="E5394" s="49">
        <f t="shared" si="168"/>
        <v>2.0780248868217388E-3</v>
      </c>
      <c r="F5394" s="74">
        <f>C5394-('Analyse Spain'!$J$11+'Analyse Spain'!$J$12*E5394)</f>
        <v>-2.6380301118305136E-3</v>
      </c>
    </row>
    <row r="5395" spans="1:6" x14ac:dyDescent="0.3">
      <c r="A5395" s="9">
        <v>43776</v>
      </c>
      <c r="B5395" s="10">
        <v>9447.2998050000006</v>
      </c>
      <c r="C5395" s="11">
        <f t="shared" si="169"/>
        <v>5.2029507113602325E-3</v>
      </c>
      <c r="D5395" s="65">
        <v>406.56</v>
      </c>
      <c r="E5395" s="49">
        <f t="shared" si="168"/>
        <v>3.678376576887965E-3</v>
      </c>
      <c r="F5395" s="74">
        <f>C5395-('Analyse Spain'!$J$11+'Analyse Spain'!$J$12*E5395)</f>
        <v>2.1238553612927644E-3</v>
      </c>
    </row>
    <row r="5396" spans="1:6" x14ac:dyDescent="0.3">
      <c r="A5396" s="9">
        <v>43777</v>
      </c>
      <c r="B5396" s="10">
        <v>9393.7001949999994</v>
      </c>
      <c r="C5396" s="11">
        <f t="shared" si="169"/>
        <v>-5.673537529912398E-3</v>
      </c>
      <c r="D5396" s="65">
        <v>405.42</v>
      </c>
      <c r="E5396" s="49">
        <f t="shared" si="168"/>
        <v>-2.8040141676505259E-3</v>
      </c>
      <c r="F5396" s="74">
        <f>C5396-('Analyse Spain'!$J$11+'Analyse Spain'!$J$12*E5396)</f>
        <v>-2.8757946498158306E-3</v>
      </c>
    </row>
    <row r="5397" spans="1:6" x14ac:dyDescent="0.3">
      <c r="A5397" s="12">
        <v>43780</v>
      </c>
      <c r="B5397" s="13">
        <v>9388.5</v>
      </c>
      <c r="C5397" s="14">
        <f t="shared" si="169"/>
        <v>-5.5358324111376422E-4</v>
      </c>
      <c r="D5397" s="64">
        <v>405.34</v>
      </c>
      <c r="E5397" s="35">
        <f t="shared" si="168"/>
        <v>-1.9732622958912316E-4</v>
      </c>
      <c r="F5397" s="75">
        <f>C5397-('Analyse Spain'!$J$11+'Analyse Spain'!$J$12*E5397)</f>
        <v>-1.1902455219130431E-4</v>
      </c>
    </row>
    <row r="5398" spans="1:6" x14ac:dyDescent="0.3">
      <c r="A5398" s="15">
        <v>43781</v>
      </c>
      <c r="B5398" s="16">
        <v>9306.7001949999994</v>
      </c>
      <c r="C5398" s="17">
        <f t="shared" si="169"/>
        <v>-8.7127661500773224E-3</v>
      </c>
      <c r="D5398" s="66">
        <v>406.9</v>
      </c>
      <c r="E5398" s="52">
        <f t="shared" si="168"/>
        <v>3.8486209108403724E-3</v>
      </c>
      <c r="F5398" s="76">
        <f>C5398-('Analyse Spain'!$J$11+'Analyse Spain'!$J$12*E5398)</f>
        <v>-1.1946202460088196E-2</v>
      </c>
    </row>
    <row r="5399" spans="1:6" x14ac:dyDescent="0.3">
      <c r="A5399" s="15">
        <v>43782</v>
      </c>
      <c r="B5399" s="16">
        <v>9194.5</v>
      </c>
      <c r="C5399" s="17">
        <f t="shared" si="169"/>
        <v>-1.2055851445636812E-2</v>
      </c>
      <c r="D5399" s="66">
        <v>405.86</v>
      </c>
      <c r="E5399" s="52">
        <f t="shared" si="168"/>
        <v>-2.5559105431308682E-3</v>
      </c>
      <c r="F5399" s="76">
        <f>C5399-('Analyse Spain'!$J$11+'Analyse Spain'!$J$12*E5399)</f>
        <v>-9.4830355906270654E-3</v>
      </c>
    </row>
    <row r="5400" spans="1:6" x14ac:dyDescent="0.3">
      <c r="A5400" s="15">
        <v>43783</v>
      </c>
      <c r="B5400" s="16">
        <v>9173.2998050000006</v>
      </c>
      <c r="C5400" s="17">
        <f t="shared" si="169"/>
        <v>-2.305747457719276E-3</v>
      </c>
      <c r="D5400" s="66">
        <v>404.41</v>
      </c>
      <c r="E5400" s="52">
        <f t="shared" si="168"/>
        <v>-3.5726605233331599E-3</v>
      </c>
      <c r="F5400" s="76">
        <f>C5400-('Analyse Spain'!$J$11+'Analyse Spain'!$J$12*E5400)</f>
        <v>1.1888386807627537E-3</v>
      </c>
    </row>
    <row r="5401" spans="1:6" x14ac:dyDescent="0.3">
      <c r="A5401" s="15">
        <v>43784</v>
      </c>
      <c r="B5401" s="16">
        <v>9261.4003909999992</v>
      </c>
      <c r="C5401" s="17">
        <f t="shared" si="169"/>
        <v>9.6040234019145743E-3</v>
      </c>
      <c r="D5401" s="66">
        <v>406.04</v>
      </c>
      <c r="E5401" s="52">
        <f t="shared" si="168"/>
        <v>4.0305630424568584E-3</v>
      </c>
      <c r="F5401" s="76">
        <f>C5401-('Analyse Spain'!$J$11+'Analyse Spain'!$J$12*E5401)</f>
        <v>6.2056410840342809E-3</v>
      </c>
    </row>
    <row r="5402" spans="1:6" x14ac:dyDescent="0.3">
      <c r="A5402" s="15">
        <v>43787</v>
      </c>
      <c r="B5402" s="16">
        <v>9258</v>
      </c>
      <c r="C5402" s="17">
        <f t="shared" si="169"/>
        <v>-3.6715732572190074E-4</v>
      </c>
      <c r="D5402" s="66">
        <v>405.99</v>
      </c>
      <c r="E5402" s="52">
        <f t="shared" si="168"/>
        <v>-1.2314057728302075E-4</v>
      </c>
      <c r="F5402" s="76">
        <f>C5402-('Analyse Spain'!$J$11+'Analyse Spain'!$J$12*E5402)</f>
        <v>1.4576340977577639E-7</v>
      </c>
    </row>
    <row r="5403" spans="1:6" x14ac:dyDescent="0.3">
      <c r="A5403" s="15">
        <v>43788</v>
      </c>
      <c r="B5403" s="16">
        <v>9259.2001949999994</v>
      </c>
      <c r="C5403" s="17">
        <f t="shared" si="169"/>
        <v>1.2963869086179969E-4</v>
      </c>
      <c r="D5403" s="66">
        <v>405.5</v>
      </c>
      <c r="E5403" s="52">
        <f t="shared" si="168"/>
        <v>-1.2069262789724533E-3</v>
      </c>
      <c r="F5403" s="76">
        <f>C5403-('Analyse Spain'!$J$11+'Analyse Spain'!$J$12*E5403)</f>
        <v>1.4794856432062552E-3</v>
      </c>
    </row>
    <row r="5404" spans="1:6" x14ac:dyDescent="0.3">
      <c r="A5404" s="15">
        <v>43789</v>
      </c>
      <c r="B5404" s="16">
        <v>9225.4003909999992</v>
      </c>
      <c r="C5404" s="17">
        <f t="shared" si="169"/>
        <v>-3.6504021176960721E-3</v>
      </c>
      <c r="D5404" s="66">
        <v>403.82</v>
      </c>
      <c r="E5404" s="52">
        <f t="shared" si="168"/>
        <v>-4.143033292231868E-3</v>
      </c>
      <c r="F5404" s="76">
        <f>C5404-('Analyse Spain'!$J$11+'Analyse Spain'!$J$12*E5404)</f>
        <v>3.6127541897613014E-4</v>
      </c>
    </row>
    <row r="5405" spans="1:6" x14ac:dyDescent="0.3">
      <c r="A5405" s="15">
        <v>43790</v>
      </c>
      <c r="B5405" s="16">
        <v>9214</v>
      </c>
      <c r="C5405" s="17">
        <f t="shared" si="169"/>
        <v>-1.2357611070323848E-3</v>
      </c>
      <c r="D5405" s="66">
        <v>402.22</v>
      </c>
      <c r="E5405" s="52">
        <f t="shared" si="168"/>
        <v>-3.9621613590212768E-3</v>
      </c>
      <c r="F5405" s="76">
        <f>C5405-('Analyse Spain'!$J$11+'Analyse Spain'!$J$12*E5405)</f>
        <v>2.6119406475950168E-3</v>
      </c>
    </row>
    <row r="5406" spans="1:6" x14ac:dyDescent="0.3">
      <c r="A5406" s="15">
        <v>43791</v>
      </c>
      <c r="B5406" s="16">
        <v>9254.7001949999994</v>
      </c>
      <c r="C5406" s="17">
        <f t="shared" si="169"/>
        <v>4.4172123941828012E-3</v>
      </c>
      <c r="D5406" s="66">
        <v>403.98</v>
      </c>
      <c r="E5406" s="52">
        <f t="shared" si="168"/>
        <v>4.3757147829546206E-3</v>
      </c>
      <c r="F5406" s="76">
        <f>C5406-('Analyse Spain'!$J$11+'Analyse Spain'!$J$12*E5406)</f>
        <v>7.0592068473677039E-4</v>
      </c>
    </row>
    <row r="5407" spans="1:6" x14ac:dyDescent="0.3">
      <c r="A5407" s="15">
        <v>43794</v>
      </c>
      <c r="B5407" s="16">
        <v>9319.9003909999992</v>
      </c>
      <c r="C5407" s="17">
        <f t="shared" si="169"/>
        <v>7.0450900219571899E-3</v>
      </c>
      <c r="D5407" s="66">
        <v>408.09</v>
      </c>
      <c r="E5407" s="52">
        <f t="shared" si="168"/>
        <v>1.0173770978761265E-2</v>
      </c>
      <c r="F5407" s="76">
        <f>C5407-('Analyse Spain'!$J$11+'Analyse Spain'!$J$12*E5407)</f>
        <v>-1.9226324789933472E-3</v>
      </c>
    </row>
    <row r="5408" spans="1:6" x14ac:dyDescent="0.3">
      <c r="A5408" s="3">
        <v>43795</v>
      </c>
      <c r="B5408" s="4">
        <v>9324.7998050000006</v>
      </c>
      <c r="C5408" s="5">
        <f t="shared" si="169"/>
        <v>5.2569381586220487E-4</v>
      </c>
      <c r="D5408" s="57">
        <v>408.49</v>
      </c>
      <c r="E5408" s="34">
        <f t="shared" si="168"/>
        <v>9.80175941581507E-4</v>
      </c>
      <c r="F5408" s="77">
        <f>C5408-('Analyse Spain'!$J$11+'Analyse Spain'!$J$12*IBEX35!E5408)</f>
        <v>-1.0725330415888089E-4</v>
      </c>
    </row>
    <row r="5409" spans="1:6" x14ac:dyDescent="0.3">
      <c r="A5409" s="3">
        <v>43796</v>
      </c>
      <c r="B5409" s="4">
        <v>9362.7001949999994</v>
      </c>
      <c r="C5409" s="5">
        <f t="shared" si="169"/>
        <v>4.064472245256745E-3</v>
      </c>
      <c r="D5409" s="57">
        <v>409.81</v>
      </c>
      <c r="E5409" s="34">
        <f t="shared" si="168"/>
        <v>3.2314132536903628E-3</v>
      </c>
      <c r="F5409" s="77">
        <f>C5409-('Analyse Spain'!$J$11+'Analyse Spain'!$J$12*IBEX35!E5409)</f>
        <v>1.3905871407243662E-3</v>
      </c>
    </row>
    <row r="5410" spans="1:6" x14ac:dyDescent="0.3">
      <c r="A5410" s="3">
        <v>43797</v>
      </c>
      <c r="B5410" s="4">
        <v>9359</v>
      </c>
      <c r="C5410" s="5">
        <f t="shared" si="169"/>
        <v>-3.952059686772591E-4</v>
      </c>
      <c r="D5410" s="57">
        <v>409.25</v>
      </c>
      <c r="E5410" s="34">
        <f t="shared" si="168"/>
        <v>-1.3664869085674436E-3</v>
      </c>
      <c r="F5410" s="77">
        <f>C5410-('Analyse Spain'!$J$11+'Analyse Spain'!$J$12*IBEX35!E5410)</f>
        <v>1.0992962574676718E-3</v>
      </c>
    </row>
    <row r="5411" spans="1:6" x14ac:dyDescent="0.3">
      <c r="A5411" s="3">
        <v>43798</v>
      </c>
      <c r="B5411" s="4">
        <v>9352</v>
      </c>
      <c r="C5411" s="5">
        <f t="shared" si="169"/>
        <v>-7.4794315632009667E-4</v>
      </c>
      <c r="D5411" s="57">
        <v>407.43</v>
      </c>
      <c r="E5411" s="34">
        <f t="shared" si="168"/>
        <v>-4.4471594379963397E-3</v>
      </c>
      <c r="F5411" s="77">
        <f>C5411-('Analyse Spain'!$J$11+'Analyse Spain'!$J$12*IBEX35!E5411)</f>
        <v>3.5394505830088057E-3</v>
      </c>
    </row>
    <row r="5412" spans="1:6" x14ac:dyDescent="0.3">
      <c r="A5412" s="3">
        <v>43801</v>
      </c>
      <c r="B5412" s="4">
        <v>9156.2998050000006</v>
      </c>
      <c r="C5412" s="5">
        <f t="shared" si="169"/>
        <v>-2.092602598374671E-2</v>
      </c>
      <c r="D5412" s="57">
        <v>401.01</v>
      </c>
      <c r="E5412" s="34">
        <f t="shared" si="168"/>
        <v>-1.5757308003828907E-2</v>
      </c>
      <c r="F5412" s="77">
        <f>C5412-('Analyse Spain'!$J$11+'Analyse Spain'!$J$12*IBEX35!E5412)</f>
        <v>-6.3850211771553245E-3</v>
      </c>
    </row>
    <row r="5413" spans="1:6" x14ac:dyDescent="0.3">
      <c r="A5413" s="3">
        <v>43802</v>
      </c>
      <c r="B5413" s="4">
        <v>9135.7001949999994</v>
      </c>
      <c r="C5413" s="5">
        <f t="shared" si="169"/>
        <v>-2.2497745201344177E-3</v>
      </c>
      <c r="D5413" s="57">
        <v>398.48</v>
      </c>
      <c r="E5413" s="34">
        <f t="shared" si="168"/>
        <v>-6.3090695992618073E-3</v>
      </c>
      <c r="F5413" s="77">
        <f>C5413-('Analyse Spain'!$J$11+'Analyse Spain'!$J$12*IBEX35!E5413)</f>
        <v>3.7255990476358202E-3</v>
      </c>
    </row>
    <row r="5414" spans="1:6" x14ac:dyDescent="0.3">
      <c r="A5414" s="3">
        <v>43803</v>
      </c>
      <c r="B5414" s="4">
        <v>9270.7998050000006</v>
      </c>
      <c r="C5414" s="5">
        <f t="shared" si="169"/>
        <v>1.4788095834618264E-2</v>
      </c>
      <c r="D5414" s="57">
        <v>403.19</v>
      </c>
      <c r="E5414" s="34">
        <f t="shared" si="168"/>
        <v>1.1819915679582405E-2</v>
      </c>
      <c r="F5414" s="77">
        <f>C5414-('Analyse Spain'!$J$11+'Analyse Spain'!$J$12*IBEX35!E5414)</f>
        <v>4.3280032357500414E-3</v>
      </c>
    </row>
    <row r="5415" spans="1:6" x14ac:dyDescent="0.3">
      <c r="A5415" s="3">
        <v>43804</v>
      </c>
      <c r="B5415" s="4">
        <v>9243.4003909999992</v>
      </c>
      <c r="C5415" s="5">
        <f t="shared" si="169"/>
        <v>-2.9554530975012261E-3</v>
      </c>
      <c r="D5415" s="57">
        <v>402.66</v>
      </c>
      <c r="E5415" s="34">
        <f t="shared" si="168"/>
        <v>-1.3145167290854465E-3</v>
      </c>
      <c r="F5415" s="77">
        <f>C5415-('Analyse Spain'!$J$11+'Analyse Spain'!$J$12*IBEX35!E5415)</f>
        <v>-1.5080662566584863E-3</v>
      </c>
    </row>
    <row r="5416" spans="1:6" x14ac:dyDescent="0.3">
      <c r="A5416" s="3">
        <v>43805</v>
      </c>
      <c r="B5416" s="4">
        <v>9382.7001949999994</v>
      </c>
      <c r="C5416" s="5">
        <f t="shared" si="169"/>
        <v>1.5070190417763474E-2</v>
      </c>
      <c r="D5416" s="57">
        <v>407.35</v>
      </c>
      <c r="E5416" s="34">
        <f t="shared" si="168"/>
        <v>1.1647543833507079E-2</v>
      </c>
      <c r="F5416" s="77">
        <f>C5416-('Analyse Spain'!$J$11+'Analyse Spain'!$J$12*IBEX35!E5416)</f>
        <v>4.7663675494221992E-3</v>
      </c>
    </row>
    <row r="5417" spans="1:6" x14ac:dyDescent="0.3">
      <c r="A5417" s="3">
        <v>43808</v>
      </c>
      <c r="B5417" s="4">
        <v>9354.5996090000008</v>
      </c>
      <c r="C5417" s="5">
        <f t="shared" si="169"/>
        <v>-2.9949359369889628E-3</v>
      </c>
      <c r="D5417" s="57">
        <v>406.39</v>
      </c>
      <c r="E5417" s="34">
        <f t="shared" si="168"/>
        <v>-2.3566957162146629E-3</v>
      </c>
      <c r="F5417" s="77">
        <f>C5417-('Analyse Spain'!$J$11+'Analyse Spain'!$J$12*IBEX35!E5417)</f>
        <v>-6.0272525636230131E-4</v>
      </c>
    </row>
    <row r="5418" spans="1:6" x14ac:dyDescent="0.3">
      <c r="A5418" s="3">
        <v>43809</v>
      </c>
      <c r="B5418" s="4">
        <v>9321.0996090000008</v>
      </c>
      <c r="C5418" s="5">
        <f t="shared" si="169"/>
        <v>-3.5811260128941758E-3</v>
      </c>
      <c r="D5418" s="57">
        <v>405.34</v>
      </c>
      <c r="E5418" s="34">
        <f t="shared" si="168"/>
        <v>-2.5837249932331163E-3</v>
      </c>
      <c r="F5418" s="77">
        <f>C5418-('Analyse Spain'!$J$11+'Analyse Spain'!$J$12*IBEX35!E5418)</f>
        <v>-9.830939945654261E-4</v>
      </c>
    </row>
    <row r="5419" spans="1:6" x14ac:dyDescent="0.3">
      <c r="A5419" s="3">
        <v>43810</v>
      </c>
      <c r="B5419" s="4">
        <v>9392.5</v>
      </c>
      <c r="C5419" s="5">
        <f t="shared" si="169"/>
        <v>7.660082393182277E-3</v>
      </c>
      <c r="D5419" s="57">
        <v>406.22</v>
      </c>
      <c r="E5419" s="34">
        <f t="shared" si="168"/>
        <v>2.1710169240638511E-3</v>
      </c>
      <c r="F5419" s="77">
        <f>C5419-('Analyse Spain'!$J$11+'Analyse Spain'!$J$12*IBEX35!E5419)</f>
        <v>5.9475366979295802E-3</v>
      </c>
    </row>
    <row r="5420" spans="1:6" x14ac:dyDescent="0.3">
      <c r="A5420" s="3">
        <v>43811</v>
      </c>
      <c r="B5420" s="4">
        <v>9468.5</v>
      </c>
      <c r="C5420" s="5">
        <f t="shared" si="169"/>
        <v>8.0915624168218514E-3</v>
      </c>
      <c r="D5420" s="57">
        <v>407.58</v>
      </c>
      <c r="E5420" s="34">
        <f t="shared" si="168"/>
        <v>3.3479395401505574E-3</v>
      </c>
      <c r="F5420" s="77">
        <f>C5420-('Analyse Spain'!$J$11+'Analyse Spain'!$J$12*IBEX35!E5420)</f>
        <v>5.3120363285728903E-3</v>
      </c>
    </row>
    <row r="5421" spans="1:6" x14ac:dyDescent="0.3">
      <c r="A5421" s="3">
        <v>43812</v>
      </c>
      <c r="B5421" s="4">
        <v>9563.7001949999994</v>
      </c>
      <c r="C5421" s="5">
        <f t="shared" si="169"/>
        <v>1.0054411469609725E-2</v>
      </c>
      <c r="D5421" s="57">
        <v>412.02</v>
      </c>
      <c r="E5421" s="34">
        <f t="shared" si="168"/>
        <v>1.0893566907110186E-2</v>
      </c>
      <c r="F5421" s="77">
        <f>C5421-('Analyse Spain'!$J$11+'Analyse Spain'!$J$12*IBEX35!E5421)</f>
        <v>4.3413277506637073E-4</v>
      </c>
    </row>
    <row r="5422" spans="1:6" x14ac:dyDescent="0.3">
      <c r="A5422" s="3">
        <v>43815</v>
      </c>
      <c r="B5422" s="4">
        <v>9680.5996090000008</v>
      </c>
      <c r="C5422" s="5">
        <f t="shared" si="169"/>
        <v>1.2223241174071697E-2</v>
      </c>
      <c r="D5422" s="57">
        <v>417.75</v>
      </c>
      <c r="E5422" s="34">
        <f t="shared" si="168"/>
        <v>1.3907091888743395E-2</v>
      </c>
      <c r="F5422" s="77">
        <f>C5422-('Analyse Spain'!$J$11+'Analyse Spain'!$J$12*IBEX35!E5422)</f>
        <v>-1.2905407386090695E-4</v>
      </c>
    </row>
    <row r="5423" spans="1:6" x14ac:dyDescent="0.3">
      <c r="A5423" s="3">
        <v>43816</v>
      </c>
      <c r="B5423" s="4">
        <v>9615.9003909999992</v>
      </c>
      <c r="C5423" s="5">
        <f t="shared" si="169"/>
        <v>-6.6833895226748874E-3</v>
      </c>
      <c r="D5423" s="57">
        <v>414.92</v>
      </c>
      <c r="E5423" s="34">
        <f t="shared" si="168"/>
        <v>-6.7743865948532989E-3</v>
      </c>
      <c r="F5423" s="77">
        <f>C5423-('Analyse Spain'!$J$11+'Analyse Spain'!$J$12*IBEX35!E5423)</f>
        <v>-2.8616654523413824E-4</v>
      </c>
    </row>
    <row r="5424" spans="1:6" x14ac:dyDescent="0.3">
      <c r="A5424" s="3">
        <v>43817</v>
      </c>
      <c r="B5424" s="4">
        <v>9621.7998050000006</v>
      </c>
      <c r="C5424" s="5">
        <f t="shared" si="169"/>
        <v>6.1350614712307738E-4</v>
      </c>
      <c r="D5424" s="57">
        <v>414.38</v>
      </c>
      <c r="E5424" s="34">
        <f t="shared" si="168"/>
        <v>-1.3014557023041107E-3</v>
      </c>
      <c r="F5424" s="77">
        <f>C5424-('Analyse Spain'!$J$11+'Analyse Spain'!$J$12*IBEX35!E5424)</f>
        <v>2.0490520569669537E-3</v>
      </c>
    </row>
    <row r="5425" spans="1:6" x14ac:dyDescent="0.3">
      <c r="A5425" s="3">
        <v>43818</v>
      </c>
      <c r="B5425" s="4">
        <v>9617.2001949999994</v>
      </c>
      <c r="C5425" s="5">
        <f t="shared" si="169"/>
        <v>-4.780405010724742E-4</v>
      </c>
      <c r="D5425" s="57">
        <v>415.07</v>
      </c>
      <c r="E5425" s="34">
        <f t="shared" si="168"/>
        <v>1.6651382788743785E-3</v>
      </c>
      <c r="F5425" s="77">
        <f>C5425-('Analyse Spain'!$J$11+'Analyse Spain'!$J$12*IBEX35!E5425)</f>
        <v>-1.7319642034473357E-3</v>
      </c>
    </row>
    <row r="5426" spans="1:6" x14ac:dyDescent="0.3">
      <c r="A5426" s="3">
        <v>43819</v>
      </c>
      <c r="B5426" s="4">
        <v>9675.5</v>
      </c>
      <c r="C5426" s="5">
        <f t="shared" si="169"/>
        <v>6.0620350848379356E-3</v>
      </c>
      <c r="D5426" s="57">
        <v>418.4</v>
      </c>
      <c r="E5426" s="34">
        <f t="shared" si="168"/>
        <v>8.0227431517574388E-3</v>
      </c>
      <c r="F5426" s="77">
        <f>C5426-('Analyse Spain'!$J$11+'Analyse Spain'!$J$12*IBEX35!E5426)</f>
        <v>-9.5559784791846014E-4</v>
      </c>
    </row>
    <row r="5427" spans="1:6" x14ac:dyDescent="0.3">
      <c r="A5427" s="3">
        <v>43822</v>
      </c>
      <c r="B5427" s="4">
        <v>9659.5996090000008</v>
      </c>
      <c r="C5427" s="5">
        <f t="shared" si="169"/>
        <v>-1.6433663376569374E-3</v>
      </c>
      <c r="D5427" s="57">
        <v>418.27</v>
      </c>
      <c r="E5427" s="34">
        <f t="shared" si="168"/>
        <v>-3.1070745697892033E-4</v>
      </c>
      <c r="F5427" s="77">
        <f>C5427-('Analyse Spain'!$J$11+'Analyse Spain'!$J$12*IBEX35!E5427)</f>
        <v>-1.1060179284034918E-3</v>
      </c>
    </row>
    <row r="5428" spans="1:6" x14ac:dyDescent="0.3">
      <c r="A5428" s="3">
        <v>43826</v>
      </c>
      <c r="B5428" s="4">
        <v>9700.5</v>
      </c>
      <c r="C5428" s="5">
        <f t="shared" si="169"/>
        <v>4.2341704268871183E-3</v>
      </c>
      <c r="D5428" s="57">
        <v>419.74</v>
      </c>
      <c r="E5428" s="34">
        <f t="shared" si="168"/>
        <v>3.5144762952161734E-3</v>
      </c>
      <c r="F5428" s="77">
        <f>C5428-('Analyse Spain'!$J$11+'Analyse Spain'!$J$12*IBEX35!E5428)</f>
        <v>1.3036646141095709E-3</v>
      </c>
    </row>
    <row r="5429" spans="1:6" x14ac:dyDescent="0.3">
      <c r="A5429" s="3">
        <v>43829</v>
      </c>
      <c r="B5429" s="4">
        <v>9612.5996090000008</v>
      </c>
      <c r="C5429" s="5">
        <f t="shared" si="169"/>
        <v>-9.0614288954177225E-3</v>
      </c>
      <c r="D5429" s="57">
        <v>416.17</v>
      </c>
      <c r="E5429" s="34">
        <f t="shared" si="168"/>
        <v>-8.5052651641491783E-3</v>
      </c>
      <c r="F5429" s="77">
        <f>C5429-('Analyse Spain'!$J$11+'Analyse Spain'!$J$12*IBEX35!E5429)</f>
        <v>-1.095017365685555E-3</v>
      </c>
    </row>
    <row r="5430" spans="1:6" x14ac:dyDescent="0.3">
      <c r="A5430" s="3">
        <v>43832</v>
      </c>
      <c r="B5430" s="4">
        <v>9691.2001949999994</v>
      </c>
      <c r="C5430" s="5">
        <f t="shared" si="169"/>
        <v>8.1768292862638425E-3</v>
      </c>
      <c r="D5430" s="57">
        <v>419.72</v>
      </c>
      <c r="E5430" s="34">
        <f t="shared" si="168"/>
        <v>8.5301679602085567E-3</v>
      </c>
      <c r="F5430" s="77">
        <f>C5430-('Analyse Spain'!$J$11+'Analyse Spain'!$J$12*IBEX35!E5430)</f>
        <v>6.9917263220499112E-4</v>
      </c>
    </row>
    <row r="5431" spans="1:6" x14ac:dyDescent="0.3">
      <c r="A5431" s="3">
        <v>43833</v>
      </c>
      <c r="B5431" s="4">
        <v>9646.5996090000008</v>
      </c>
      <c r="C5431" s="5">
        <f t="shared" si="169"/>
        <v>-4.6021736320140949E-3</v>
      </c>
      <c r="D5431" s="57">
        <v>418.33</v>
      </c>
      <c r="E5431" s="34">
        <f t="shared" si="168"/>
        <v>-3.3117316306109368E-3</v>
      </c>
      <c r="F5431" s="77">
        <f>C5431-('Analyse Spain'!$J$11+'Analyse Spain'!$J$12*IBEX35!E5431)</f>
        <v>-1.3441417144259959E-3</v>
      </c>
    </row>
    <row r="5432" spans="1:6" x14ac:dyDescent="0.3">
      <c r="A5432" s="3">
        <v>43836</v>
      </c>
      <c r="B5432" s="4">
        <v>9600.9003909999992</v>
      </c>
      <c r="C5432" s="5">
        <f t="shared" si="169"/>
        <v>-4.7373395654739525E-3</v>
      </c>
      <c r="D5432" s="57">
        <v>416.63</v>
      </c>
      <c r="E5432" s="34">
        <f t="shared" si="168"/>
        <v>-4.0637774006166971E-3</v>
      </c>
      <c r="F5432" s="77">
        <f>C5432-('Analyse Spain'!$J$11+'Analyse Spain'!$J$12*IBEX35!E5432)</f>
        <v>-7.9751423150986253E-4</v>
      </c>
    </row>
    <row r="5433" spans="1:6" x14ac:dyDescent="0.3">
      <c r="A5433" s="3">
        <v>43837</v>
      </c>
      <c r="B5433" s="4">
        <v>9579.7998050000006</v>
      </c>
      <c r="C5433" s="5">
        <f t="shared" si="169"/>
        <v>-2.1977715777343754E-3</v>
      </c>
      <c r="D5433" s="57">
        <v>417.67</v>
      </c>
      <c r="E5433" s="34">
        <f t="shared" si="168"/>
        <v>2.4962196673308235E-3</v>
      </c>
      <c r="F5433" s="77">
        <f>C5433-('Analyse Spain'!$J$11+'Analyse Spain'!$J$12*IBEX35!E5433)</f>
        <v>-4.2051412028459361E-3</v>
      </c>
    </row>
    <row r="5434" spans="1:6" x14ac:dyDescent="0.3">
      <c r="A5434" s="3">
        <v>43838</v>
      </c>
      <c r="B5434" s="4">
        <v>9591.4003909999992</v>
      </c>
      <c r="C5434" s="5">
        <f t="shared" si="169"/>
        <v>1.210942424281658E-3</v>
      </c>
      <c r="D5434" s="57">
        <v>418.36</v>
      </c>
      <c r="E5434" s="34">
        <f t="shared" si="168"/>
        <v>1.6520219311897399E-3</v>
      </c>
      <c r="F5434" s="77">
        <f>C5434-('Analyse Spain'!$J$11+'Analyse Spain'!$J$12*IBEX35!E5434)</f>
        <v>-3.1090193993074319E-5</v>
      </c>
    </row>
    <row r="5435" spans="1:6" x14ac:dyDescent="0.3">
      <c r="A5435" s="3">
        <v>43839</v>
      </c>
      <c r="B5435" s="4">
        <v>9581.7998050000006</v>
      </c>
      <c r="C5435" s="5">
        <f t="shared" si="169"/>
        <v>-1.0009576921642394E-3</v>
      </c>
      <c r="D5435" s="57">
        <v>419.64</v>
      </c>
      <c r="E5435" s="34">
        <f t="shared" si="168"/>
        <v>3.0595659240844064E-3</v>
      </c>
      <c r="F5435" s="77">
        <f>C5435-('Analyse Spain'!$J$11+'Analyse Spain'!$J$12*IBEX35!E5435)</f>
        <v>-3.5190485849344289E-3</v>
      </c>
    </row>
    <row r="5436" spans="1:6" x14ac:dyDescent="0.3">
      <c r="A5436" s="3">
        <v>43840</v>
      </c>
      <c r="B5436" s="4">
        <v>9573.5996090000008</v>
      </c>
      <c r="C5436" s="5">
        <f t="shared" si="169"/>
        <v>-8.5580957303243999E-4</v>
      </c>
      <c r="D5436" s="57">
        <v>419.14</v>
      </c>
      <c r="E5436" s="34">
        <f t="shared" si="168"/>
        <v>-1.1914974740253603E-3</v>
      </c>
      <c r="F5436" s="77">
        <f>C5436-('Analyse Spain'!$J$11+'Analyse Spain'!$J$12*IBEX35!E5436)</f>
        <v>4.8004985613853005E-4</v>
      </c>
    </row>
    <row r="5437" spans="1:6" x14ac:dyDescent="0.3">
      <c r="A5437" s="3">
        <v>43843</v>
      </c>
      <c r="B5437" s="4">
        <v>9543.9003909999992</v>
      </c>
      <c r="C5437" s="5">
        <f t="shared" si="169"/>
        <v>-3.1021997172392402E-3</v>
      </c>
      <c r="D5437" s="57">
        <v>418.39</v>
      </c>
      <c r="E5437" s="34">
        <f t="shared" si="168"/>
        <v>-1.7893782507037992E-3</v>
      </c>
      <c r="F5437" s="77">
        <f>C5437-('Analyse Spain'!$J$11+'Analyse Spain'!$J$12*IBEX35!E5437)</f>
        <v>-1.2243105425728579E-3</v>
      </c>
    </row>
    <row r="5438" spans="1:6" x14ac:dyDescent="0.3">
      <c r="A5438" s="3">
        <v>43844</v>
      </c>
      <c r="B5438" s="4">
        <v>9528.2998050000006</v>
      </c>
      <c r="C5438" s="5">
        <f t="shared" si="169"/>
        <v>-1.6346132462478069E-3</v>
      </c>
      <c r="D5438" s="57">
        <v>419.59</v>
      </c>
      <c r="E5438" s="34">
        <f t="shared" si="168"/>
        <v>2.8681373837806667E-3</v>
      </c>
      <c r="F5438" s="77">
        <f>C5438-('Analyse Spain'!$J$11+'Analyse Spain'!$J$12*IBEX35!E5438)</f>
        <v>-3.9791578953039253E-3</v>
      </c>
    </row>
    <row r="5439" spans="1:6" x14ac:dyDescent="0.3">
      <c r="A5439" s="3">
        <v>43845</v>
      </c>
      <c r="B5439" s="4">
        <v>9511.7001949999994</v>
      </c>
      <c r="C5439" s="5">
        <f t="shared" si="169"/>
        <v>-1.7421376677599909E-3</v>
      </c>
      <c r="D5439" s="57">
        <v>419.63</v>
      </c>
      <c r="E5439" s="34">
        <f t="shared" si="168"/>
        <v>9.5331156605205081E-5</v>
      </c>
      <c r="F5439" s="77">
        <f>C5439-('Analyse Spain'!$J$11+'Analyse Spain'!$J$12*IBEX35!E5439)</f>
        <v>-1.5728977760692082E-3</v>
      </c>
    </row>
    <row r="5440" spans="1:6" x14ac:dyDescent="0.3">
      <c r="A5440" s="3">
        <v>43846</v>
      </c>
      <c r="B5440" s="4">
        <v>9572.5</v>
      </c>
      <c r="C5440" s="5">
        <f t="shared" si="169"/>
        <v>6.3921069581189816E-3</v>
      </c>
      <c r="D5440" s="57">
        <v>420.54</v>
      </c>
      <c r="E5440" s="34">
        <f t="shared" si="168"/>
        <v>2.1685770798085535E-3</v>
      </c>
      <c r="F5440" s="77">
        <f>C5440-('Analyse Spain'!$J$11+'Analyse Spain'!$J$12*IBEX35!E5440)</f>
        <v>4.6817731890768819E-3</v>
      </c>
    </row>
    <row r="5441" spans="1:6" x14ac:dyDescent="0.3">
      <c r="A5441" s="3">
        <v>43847</v>
      </c>
      <c r="B5441" s="4">
        <v>9681.2998050000006</v>
      </c>
      <c r="C5441" s="5">
        <f t="shared" si="169"/>
        <v>1.1365871506920922E-2</v>
      </c>
      <c r="D5441" s="57">
        <v>424.56</v>
      </c>
      <c r="E5441" s="34">
        <f t="shared" si="168"/>
        <v>9.5591382508202205E-3</v>
      </c>
      <c r="F5441" s="77">
        <f>C5441-('Analyse Spain'!$J$11+'Analyse Spain'!$J$12*IBEX35!E5441)</f>
        <v>2.9553658192452061E-3</v>
      </c>
    </row>
    <row r="5442" spans="1:6" x14ac:dyDescent="0.3">
      <c r="A5442" s="3">
        <v>43850</v>
      </c>
      <c r="B5442" s="4">
        <v>9658.7998050000006</v>
      </c>
      <c r="C5442" s="5">
        <f t="shared" si="169"/>
        <v>-2.324068095523657E-3</v>
      </c>
      <c r="D5442" s="57">
        <v>423.98</v>
      </c>
      <c r="E5442" s="34">
        <f t="shared" ref="E5442:E5505" si="170">D5442/D5441-1</f>
        <v>-1.366120218579181E-3</v>
      </c>
      <c r="F5442" s="77">
        <f>C5442-('Analyse Spain'!$J$11+'Analyse Spain'!$J$12*IBEX35!E5442)</f>
        <v>-8.2989830502269843E-4</v>
      </c>
    </row>
    <row r="5443" spans="1:6" x14ac:dyDescent="0.3">
      <c r="A5443" s="3">
        <v>43851</v>
      </c>
      <c r="B5443" s="4">
        <v>9611.2998050000006</v>
      </c>
      <c r="C5443" s="5">
        <f t="shared" ref="C5443:C5506" si="171">B5443/B5442-1</f>
        <v>-4.9177952705273809E-3</v>
      </c>
      <c r="D5443" s="57">
        <v>423.38</v>
      </c>
      <c r="E5443" s="34">
        <f t="shared" si="170"/>
        <v>-1.4151610925043911E-3</v>
      </c>
      <c r="F5443" s="77">
        <f>C5443-('Analyse Spain'!$J$11+'Analyse Spain'!$J$12*IBEX35!E5443)</f>
        <v>-3.3791657592101253E-3</v>
      </c>
    </row>
    <row r="5444" spans="1:6" x14ac:dyDescent="0.3">
      <c r="A5444" s="3">
        <v>43852</v>
      </c>
      <c r="B5444" s="4">
        <v>9573.7001949999994</v>
      </c>
      <c r="C5444" s="5">
        <f t="shared" si="171"/>
        <v>-3.9120213460036579E-3</v>
      </c>
      <c r="D5444" s="57">
        <v>423.04</v>
      </c>
      <c r="E5444" s="34">
        <f t="shared" si="170"/>
        <v>-8.0306107988092901E-4</v>
      </c>
      <c r="F5444" s="77">
        <f>C5444-('Analyse Spain'!$J$11+'Analyse Spain'!$J$12*IBEX35!E5444)</f>
        <v>-2.9283125262383816E-3</v>
      </c>
    </row>
    <row r="5445" spans="1:6" x14ac:dyDescent="0.3">
      <c r="A5445" s="3">
        <v>43853</v>
      </c>
      <c r="B5445" s="4">
        <v>9518.5</v>
      </c>
      <c r="C5445" s="5">
        <f t="shared" si="171"/>
        <v>-5.7658161291522791E-3</v>
      </c>
      <c r="D5445" s="57">
        <v>420.03</v>
      </c>
      <c r="E5445" s="34">
        <f t="shared" si="170"/>
        <v>-7.1151664145235882E-3</v>
      </c>
      <c r="F5445" s="77">
        <f>C5445-('Analyse Spain'!$J$11+'Analyse Spain'!$J$12*IBEX35!E5445)</f>
        <v>9.403527219993494E-4</v>
      </c>
    </row>
    <row r="5446" spans="1:6" x14ac:dyDescent="0.3">
      <c r="A5446" s="3">
        <v>43854</v>
      </c>
      <c r="B5446" s="4">
        <v>9562</v>
      </c>
      <c r="C5446" s="5">
        <f t="shared" si="171"/>
        <v>4.5700478016494905E-3</v>
      </c>
      <c r="D5446" s="57">
        <v>423.64</v>
      </c>
      <c r="E5446" s="34">
        <f t="shared" si="170"/>
        <v>8.594624193509981E-3</v>
      </c>
      <c r="F5446" s="77">
        <f>C5446-('Analyse Spain'!$J$11+'Analyse Spain'!$J$12*IBEX35!E5446)</f>
        <v>-2.9660439068462333E-3</v>
      </c>
    </row>
    <row r="5447" spans="1:6" x14ac:dyDescent="0.3">
      <c r="A5447" s="3">
        <v>43857</v>
      </c>
      <c r="B5447" s="4">
        <v>9366.2998050000006</v>
      </c>
      <c r="C5447" s="5">
        <f t="shared" si="171"/>
        <v>-2.0466450010457993E-2</v>
      </c>
      <c r="D5447" s="57">
        <v>414.07</v>
      </c>
      <c r="E5447" s="34">
        <f t="shared" si="170"/>
        <v>-2.2589934850344662E-2</v>
      </c>
      <c r="F5447" s="77">
        <f>C5447-('Analyse Spain'!$J$11+'Analyse Spain'!$J$12*IBEX35!E5447)</f>
        <v>2.6891182372841549E-4</v>
      </c>
    </row>
    <row r="5448" spans="1:6" x14ac:dyDescent="0.3">
      <c r="A5448" s="3">
        <v>43858</v>
      </c>
      <c r="B5448" s="4">
        <v>9484.2001949999994</v>
      </c>
      <c r="C5448" s="5">
        <f t="shared" si="171"/>
        <v>1.2587723269018136E-2</v>
      </c>
      <c r="D5448" s="57">
        <v>417.56</v>
      </c>
      <c r="E5448" s="34">
        <f t="shared" si="170"/>
        <v>8.428526577631823E-3</v>
      </c>
      <c r="F5448" s="77">
        <f>C5448-('Analyse Spain'!$J$11+'Analyse Spain'!$J$12*IBEX35!E5448)</f>
        <v>5.2022131680495836E-3</v>
      </c>
    </row>
    <row r="5449" spans="1:6" x14ac:dyDescent="0.3">
      <c r="A5449" s="3">
        <v>43859</v>
      </c>
      <c r="B5449" s="4">
        <v>9546.7001949999994</v>
      </c>
      <c r="C5449" s="5">
        <f t="shared" si="171"/>
        <v>6.5899072894886057E-3</v>
      </c>
      <c r="D5449" s="57">
        <v>419.41</v>
      </c>
      <c r="E5449" s="34">
        <f t="shared" si="170"/>
        <v>4.4305010058436345E-3</v>
      </c>
      <c r="F5449" s="77">
        <f>C5449-('Analyse Spain'!$J$11+'Analyse Spain'!$J$12*IBEX35!E5449)</f>
        <v>2.8289472120208367E-3</v>
      </c>
    </row>
    <row r="5450" spans="1:6" x14ac:dyDescent="0.3">
      <c r="A5450" s="3">
        <v>43860</v>
      </c>
      <c r="B5450" s="4">
        <v>9477.9003909999992</v>
      </c>
      <c r="C5450" s="5">
        <f t="shared" si="171"/>
        <v>-7.2066580697730531E-3</v>
      </c>
      <c r="D5450" s="57">
        <v>415.16</v>
      </c>
      <c r="E5450" s="34">
        <f t="shared" si="170"/>
        <v>-1.0133282468229199E-2</v>
      </c>
      <c r="F5450" s="77">
        <f>C5450-('Analyse Spain'!$J$11+'Analyse Spain'!$J$12*IBEX35!E5450)</f>
        <v>2.235689531854641E-3</v>
      </c>
    </row>
    <row r="5451" spans="1:6" x14ac:dyDescent="0.3">
      <c r="A5451" s="3">
        <v>43861</v>
      </c>
      <c r="B5451" s="4">
        <v>9367.9003909999992</v>
      </c>
      <c r="C5451" s="5">
        <f t="shared" si="171"/>
        <v>-1.1605945986144062E-2</v>
      </c>
      <c r="D5451" s="57">
        <v>410.71</v>
      </c>
      <c r="E5451" s="34">
        <f t="shared" si="170"/>
        <v>-1.0718759032662173E-2</v>
      </c>
      <c r="F5451" s="77">
        <f>C5451-('Analyse Spain'!$J$11+'Analyse Spain'!$J$12*IBEX35!E5451)</f>
        <v>-1.6328141118120924E-3</v>
      </c>
    </row>
    <row r="5452" spans="1:6" x14ac:dyDescent="0.3">
      <c r="A5452" s="3">
        <v>43864</v>
      </c>
      <c r="B5452" s="4">
        <v>9404.7001949999994</v>
      </c>
      <c r="C5452" s="5">
        <f t="shared" si="171"/>
        <v>3.9282872857353546E-3</v>
      </c>
      <c r="D5452" s="57">
        <v>411.72</v>
      </c>
      <c r="E5452" s="34">
        <f t="shared" si="170"/>
        <v>2.4591560955420366E-3</v>
      </c>
      <c r="F5452" s="77">
        <f>C5452-('Analyse Spain'!$J$11+'Analyse Spain'!$J$12*IBEX35!E5452)</f>
        <v>1.9545189389512819E-3</v>
      </c>
    </row>
    <row r="5453" spans="1:6" x14ac:dyDescent="0.3">
      <c r="A5453" s="3">
        <v>43865</v>
      </c>
      <c r="B5453" s="4">
        <v>9562.9003909999992</v>
      </c>
      <c r="C5453" s="5">
        <f t="shared" si="171"/>
        <v>1.6821397037632968E-2</v>
      </c>
      <c r="D5453" s="57">
        <v>418.47</v>
      </c>
      <c r="E5453" s="34">
        <f t="shared" si="170"/>
        <v>1.6394637132031376E-2</v>
      </c>
      <c r="F5453" s="77">
        <f>C5453-('Analyse Spain'!$J$11+'Analyse Spain'!$J$12*IBEX35!E5453)</f>
        <v>2.2139305787803598E-3</v>
      </c>
    </row>
    <row r="5454" spans="1:6" x14ac:dyDescent="0.3">
      <c r="A5454" s="3">
        <v>43866</v>
      </c>
      <c r="B5454" s="4">
        <v>9717.7998050000006</v>
      </c>
      <c r="C5454" s="5">
        <f t="shared" si="171"/>
        <v>1.6197953305650215E-2</v>
      </c>
      <c r="D5454" s="57">
        <v>423.62</v>
      </c>
      <c r="E5454" s="34">
        <f t="shared" si="170"/>
        <v>1.2306736444667399E-2</v>
      </c>
      <c r="F5454" s="77">
        <f>C5454-('Analyse Spain'!$J$11+'Analyse Spain'!$J$12*IBEX35!E5454)</f>
        <v>5.2965163021887317E-3</v>
      </c>
    </row>
    <row r="5455" spans="1:6" x14ac:dyDescent="0.3">
      <c r="A5455" s="3">
        <v>43867</v>
      </c>
      <c r="B5455" s="4">
        <v>9811.2998050000006</v>
      </c>
      <c r="C5455" s="5">
        <f t="shared" si="171"/>
        <v>9.6215194669777571E-3</v>
      </c>
      <c r="D5455" s="57">
        <v>425.49</v>
      </c>
      <c r="E5455" s="34">
        <f t="shared" si="170"/>
        <v>4.4143336008686251E-3</v>
      </c>
      <c r="F5455" s="77">
        <f>C5455-('Analyse Spain'!$J$11+'Analyse Spain'!$J$12*IBEX35!E5455)</f>
        <v>5.8752165163917219E-3</v>
      </c>
    </row>
    <row r="5456" spans="1:6" x14ac:dyDescent="0.3">
      <c r="A5456" s="3">
        <v>43868</v>
      </c>
      <c r="B5456" s="4">
        <v>9811</v>
      </c>
      <c r="C5456" s="5">
        <f t="shared" si="171"/>
        <v>-3.0557113324336527E-5</v>
      </c>
      <c r="D5456" s="57">
        <v>424.36</v>
      </c>
      <c r="E5456" s="34">
        <f t="shared" si="170"/>
        <v>-2.6557615925169031E-3</v>
      </c>
      <c r="F5456" s="77">
        <f>C5456-('Analyse Spain'!$J$11+'Analyse Spain'!$J$12*IBEX35!E5456)</f>
        <v>2.632782205555316E-3</v>
      </c>
    </row>
    <row r="5457" spans="1:6" x14ac:dyDescent="0.3">
      <c r="A5457" s="3">
        <v>43871</v>
      </c>
      <c r="B5457" s="4">
        <v>9816</v>
      </c>
      <c r="C5457" s="5">
        <f t="shared" si="171"/>
        <v>5.0963204566301101E-4</v>
      </c>
      <c r="D5457" s="57">
        <v>424.64</v>
      </c>
      <c r="E5457" s="34">
        <f t="shared" si="170"/>
        <v>6.598171363936256E-4</v>
      </c>
      <c r="F5457" s="77">
        <f>C5457-('Analyse Spain'!$J$11+'Analyse Spain'!$J$12*IBEX35!E5457)</f>
        <v>1.6711741388463321E-4</v>
      </c>
    </row>
    <row r="5458" spans="1:6" x14ac:dyDescent="0.3">
      <c r="A5458" s="3">
        <v>43872</v>
      </c>
      <c r="B5458" s="4">
        <v>9882.5996090000008</v>
      </c>
      <c r="C5458" s="5">
        <f t="shared" si="171"/>
        <v>6.7848012428688431E-3</v>
      </c>
      <c r="D5458" s="57">
        <v>428.48</v>
      </c>
      <c r="E5458" s="34">
        <f t="shared" si="170"/>
        <v>9.042954031650341E-3</v>
      </c>
      <c r="F5458" s="77">
        <f>C5458-('Analyse Spain'!$J$11+'Analyse Spain'!$J$12*IBEX35!E5458)</f>
        <v>-1.1577395731149406E-3</v>
      </c>
    </row>
    <row r="5459" spans="1:6" x14ac:dyDescent="0.3">
      <c r="A5459" s="3">
        <v>43873</v>
      </c>
      <c r="B5459" s="4">
        <v>9940.4003909999992</v>
      </c>
      <c r="C5459" s="5">
        <f t="shared" si="171"/>
        <v>5.8487426676032683E-3</v>
      </c>
      <c r="D5459" s="57">
        <v>431.16</v>
      </c>
      <c r="E5459" s="34">
        <f t="shared" si="170"/>
        <v>6.2546676624346542E-3</v>
      </c>
      <c r="F5459" s="77">
        <f>C5459-('Analyse Spain'!$J$11+'Analyse Spain'!$J$12*IBEX35!E5459)</f>
        <v>4.3402045697858455E-4</v>
      </c>
    </row>
    <row r="5460" spans="1:6" x14ac:dyDescent="0.3">
      <c r="A5460" s="3">
        <v>43874</v>
      </c>
      <c r="B5460" s="4">
        <v>9909.7998050000006</v>
      </c>
      <c r="C5460" s="5">
        <f t="shared" si="171"/>
        <v>-3.0784057780715024E-3</v>
      </c>
      <c r="D5460" s="57">
        <v>431.08</v>
      </c>
      <c r="E5460" s="34">
        <f t="shared" si="170"/>
        <v>-1.8554596901387832E-4</v>
      </c>
      <c r="F5460" s="77">
        <f>C5460-('Analyse Spain'!$J$11+'Analyse Spain'!$J$12*IBEX35!E5460)</f>
        <v>-2.6545268967135926E-3</v>
      </c>
    </row>
    <row r="5461" spans="1:6" x14ac:dyDescent="0.3">
      <c r="A5461" s="3">
        <v>43875</v>
      </c>
      <c r="B5461" s="4">
        <v>9956.7998050000006</v>
      </c>
      <c r="C5461" s="5">
        <f t="shared" si="171"/>
        <v>4.7427799677937088E-3</v>
      </c>
      <c r="D5461" s="57">
        <v>430.52</v>
      </c>
      <c r="E5461" s="34">
        <f t="shared" si="170"/>
        <v>-1.2990628189663012E-3</v>
      </c>
      <c r="F5461" s="77">
        <f>C5461-('Analyse Spain'!$J$11+'Analyse Spain'!$J$12*IBEX35!E5461)</f>
        <v>6.1761565254904918E-3</v>
      </c>
    </row>
    <row r="5462" spans="1:6" x14ac:dyDescent="0.3">
      <c r="A5462" s="3">
        <v>43878</v>
      </c>
      <c r="B5462" s="4">
        <v>10022.200194999999</v>
      </c>
      <c r="C5462" s="5">
        <f t="shared" si="171"/>
        <v>6.5684146794993126E-3</v>
      </c>
      <c r="D5462" s="57">
        <v>431.98</v>
      </c>
      <c r="E5462" s="34">
        <f t="shared" si="170"/>
        <v>3.3912477933661922E-3</v>
      </c>
      <c r="F5462" s="77">
        <f>C5462-('Analyse Spain'!$J$11+'Analyse Spain'!$J$12*IBEX35!E5462)</f>
        <v>3.7496259783951018E-3</v>
      </c>
    </row>
    <row r="5463" spans="1:6" x14ac:dyDescent="0.3">
      <c r="A5463" s="3">
        <v>43879</v>
      </c>
      <c r="B5463" s="4">
        <v>10005.799805000001</v>
      </c>
      <c r="C5463" s="5">
        <f t="shared" si="171"/>
        <v>-1.6364061464448909E-3</v>
      </c>
      <c r="D5463" s="57">
        <v>430.33</v>
      </c>
      <c r="E5463" s="34">
        <f t="shared" si="170"/>
        <v>-3.8196212787630079E-3</v>
      </c>
      <c r="F5463" s="77">
        <f>C5463-('Analyse Spain'!$J$11+'Analyse Spain'!$J$12*IBEX35!E5463)</f>
        <v>2.082070909147173E-3</v>
      </c>
    </row>
    <row r="5464" spans="1:6" x14ac:dyDescent="0.3">
      <c r="A5464" s="3">
        <v>43880</v>
      </c>
      <c r="B5464" s="4">
        <v>10083.599609000001</v>
      </c>
      <c r="C5464" s="5">
        <f t="shared" si="171"/>
        <v>7.7754707785702148E-3</v>
      </c>
      <c r="D5464" s="57">
        <v>433.9</v>
      </c>
      <c r="E5464" s="34">
        <f t="shared" si="170"/>
        <v>8.2959589152511448E-3</v>
      </c>
      <c r="F5464" s="77">
        <f>C5464-('Analyse Spain'!$J$11+'Analyse Spain'!$J$12*IBEX35!E5464)</f>
        <v>5.1014453214925058E-4</v>
      </c>
    </row>
    <row r="5465" spans="1:6" x14ac:dyDescent="0.3">
      <c r="A5465" s="3">
        <v>43881</v>
      </c>
      <c r="B5465" s="4">
        <v>9931</v>
      </c>
      <c r="C5465" s="5">
        <f t="shared" si="171"/>
        <v>-1.5133445884126462E-2</v>
      </c>
      <c r="D5465" s="57">
        <v>430.19</v>
      </c>
      <c r="E5465" s="34">
        <f t="shared" si="170"/>
        <v>-8.5503572251670601E-3</v>
      </c>
      <c r="F5465" s="77">
        <f>C5465-('Analyse Spain'!$J$11+'Analyse Spain'!$J$12*IBEX35!E5465)</f>
        <v>-7.1261545681379594E-3</v>
      </c>
    </row>
    <row r="5466" spans="1:6" x14ac:dyDescent="0.3">
      <c r="A5466" s="3">
        <v>43882</v>
      </c>
      <c r="B5466" s="4">
        <v>9886.2001949999994</v>
      </c>
      <c r="C5466" s="5">
        <f t="shared" si="171"/>
        <v>-4.5111071392609503E-3</v>
      </c>
      <c r="D5466" s="57">
        <v>428.07</v>
      </c>
      <c r="E5466" s="34">
        <f t="shared" si="170"/>
        <v>-4.9280550454450234E-3</v>
      </c>
      <c r="F5466" s="77">
        <f>C5466-('Analyse Spain'!$J$11+'Analyse Spain'!$J$12*IBEX35!E5466)</f>
        <v>2.1225934560993413E-4</v>
      </c>
    </row>
    <row r="5467" spans="1:6" x14ac:dyDescent="0.3">
      <c r="A5467" s="3">
        <v>43885</v>
      </c>
      <c r="B5467" s="4">
        <v>9483.5</v>
      </c>
      <c r="C5467" s="5">
        <f t="shared" si="171"/>
        <v>-4.0733566694680867E-2</v>
      </c>
      <c r="D5467" s="57">
        <v>411.86</v>
      </c>
      <c r="E5467" s="34">
        <f t="shared" si="170"/>
        <v>-3.7867638470343579E-2</v>
      </c>
      <c r="F5467" s="77">
        <f>C5467-('Analyse Spain'!$J$11+'Analyse Spain'!$J$12*IBEX35!E5467)</f>
        <v>-6.1476678840294216E-3</v>
      </c>
    </row>
    <row r="5468" spans="1:6" x14ac:dyDescent="0.3">
      <c r="A5468" s="3">
        <v>43886</v>
      </c>
      <c r="B5468" s="4">
        <v>9250.7998050000006</v>
      </c>
      <c r="C5468" s="5">
        <f t="shared" si="171"/>
        <v>-2.4537374914324839E-2</v>
      </c>
      <c r="D5468" s="57">
        <v>404.6</v>
      </c>
      <c r="E5468" s="34">
        <f t="shared" si="170"/>
        <v>-1.7627349099208489E-2</v>
      </c>
      <c r="F5468" s="77">
        <f>C5468-('Analyse Spain'!$J$11+'Analyse Spain'!$J$12*IBEX35!E5468)</f>
        <v>-8.301018896366915E-3</v>
      </c>
    </row>
    <row r="5469" spans="1:6" x14ac:dyDescent="0.3">
      <c r="A5469" s="3">
        <v>43887</v>
      </c>
      <c r="B5469" s="4">
        <v>9316.7998050000006</v>
      </c>
      <c r="C5469" s="5">
        <f t="shared" si="171"/>
        <v>7.1345182461226564E-3</v>
      </c>
      <c r="D5469" s="57">
        <v>404.62</v>
      </c>
      <c r="E5469" s="34">
        <f t="shared" si="170"/>
        <v>4.9431537320732133E-5</v>
      </c>
      <c r="F5469" s="77">
        <f>C5469-('Analyse Spain'!$J$11+'Analyse Spain'!$J$12*IBEX35!E5469)</f>
        <v>7.3453700442830125E-3</v>
      </c>
    </row>
    <row r="5470" spans="1:6" x14ac:dyDescent="0.3">
      <c r="A5470" s="3">
        <v>43888</v>
      </c>
      <c r="B5470" s="4">
        <v>8985.9003909999992</v>
      </c>
      <c r="C5470" s="5">
        <f t="shared" si="171"/>
        <v>-3.5516424193468121E-2</v>
      </c>
      <c r="D5470" s="57">
        <v>389.45</v>
      </c>
      <c r="E5470" s="34">
        <f t="shared" si="170"/>
        <v>-3.7491967772230739E-2</v>
      </c>
      <c r="F5470" s="77">
        <f>C5470-('Analyse Spain'!$J$11+'Analyse Spain'!$J$12*IBEX35!E5470)</f>
        <v>-1.2711028036520369E-3</v>
      </c>
    </row>
    <row r="5471" spans="1:6" x14ac:dyDescent="0.3">
      <c r="A5471" s="3">
        <v>43889</v>
      </c>
      <c r="B5471" s="4">
        <v>8723.2001949999994</v>
      </c>
      <c r="C5471" s="5">
        <f t="shared" si="171"/>
        <v>-2.9234710442941458E-2</v>
      </c>
      <c r="D5471" s="57">
        <v>375.65</v>
      </c>
      <c r="E5471" s="34">
        <f t="shared" si="170"/>
        <v>-3.5434587238413195E-2</v>
      </c>
      <c r="F5471" s="77">
        <f>C5471-('Analyse Spain'!$J$11+'Analyse Spain'!$J$12*IBEX35!E5471)</f>
        <v>3.1454206102197388E-3</v>
      </c>
    </row>
    <row r="5472" spans="1:6" x14ac:dyDescent="0.3">
      <c r="A5472" s="3">
        <v>43892</v>
      </c>
      <c r="B5472" s="4">
        <v>8741.5</v>
      </c>
      <c r="C5472" s="5">
        <f t="shared" si="171"/>
        <v>2.0978315974553574E-3</v>
      </c>
      <c r="D5472" s="57">
        <v>375.97</v>
      </c>
      <c r="E5472" s="34">
        <f t="shared" si="170"/>
        <v>8.5185678157873035E-4</v>
      </c>
      <c r="F5472" s="77">
        <f>C5472-('Analyse Spain'!$J$11+'Analyse Spain'!$J$12*IBEX35!E5472)</f>
        <v>1.5812167034424313E-3</v>
      </c>
    </row>
    <row r="5473" spans="1:6" x14ac:dyDescent="0.3">
      <c r="A5473" s="3">
        <v>43893</v>
      </c>
      <c r="B5473" s="4">
        <v>8811.5996090000008</v>
      </c>
      <c r="C5473" s="5">
        <f t="shared" si="171"/>
        <v>8.0191739403994156E-3</v>
      </c>
      <c r="D5473" s="57">
        <v>381.13</v>
      </c>
      <c r="E5473" s="34">
        <f t="shared" si="170"/>
        <v>1.37244992951564E-2</v>
      </c>
      <c r="F5473" s="77">
        <f>C5473-('Analyse Spain'!$J$11+'Analyse Spain'!$J$12*IBEX35!E5473)</f>
        <v>-4.1675856005965271E-3</v>
      </c>
    </row>
    <row r="5474" spans="1:6" x14ac:dyDescent="0.3">
      <c r="A5474" s="3">
        <v>43894</v>
      </c>
      <c r="B5474" s="4">
        <v>8910</v>
      </c>
      <c r="C5474" s="5">
        <f t="shared" si="171"/>
        <v>1.1167142785232231E-2</v>
      </c>
      <c r="D5474" s="57">
        <v>386.3</v>
      </c>
      <c r="E5474" s="34">
        <f t="shared" si="170"/>
        <v>1.3564925353553914E-2</v>
      </c>
      <c r="F5474" s="77">
        <f>C5474-('Analyse Spain'!$J$11+'Analyse Spain'!$J$12*IBEX35!E5474)</f>
        <v>-8.7494941349688417E-4</v>
      </c>
    </row>
    <row r="5475" spans="1:6" x14ac:dyDescent="0.3">
      <c r="A5475" s="3">
        <v>43895</v>
      </c>
      <c r="B5475" s="4">
        <v>8683</v>
      </c>
      <c r="C5475" s="5">
        <f t="shared" si="171"/>
        <v>-2.5476992143658839E-2</v>
      </c>
      <c r="D5475" s="57">
        <v>380.76</v>
      </c>
      <c r="E5475" s="34">
        <f t="shared" si="170"/>
        <v>-1.4341185607041229E-2</v>
      </c>
      <c r="F5475" s="77">
        <f>C5475-('Analyse Spain'!$J$11+'Analyse Spain'!$J$12*IBEX35!E5475)</f>
        <v>-1.2219822663878789E-2</v>
      </c>
    </row>
    <row r="5476" spans="1:6" x14ac:dyDescent="0.3">
      <c r="A5476" s="3">
        <v>43896</v>
      </c>
      <c r="B5476" s="4">
        <v>8375.5996090000008</v>
      </c>
      <c r="C5476" s="5">
        <f t="shared" si="171"/>
        <v>-3.5402555683519465E-2</v>
      </c>
      <c r="D5476" s="57">
        <v>366.8</v>
      </c>
      <c r="E5476" s="34">
        <f t="shared" si="170"/>
        <v>-3.6663515075112896E-2</v>
      </c>
      <c r="F5476" s="77">
        <f>C5476-('Analyse Spain'!$J$11+'Analyse Spain'!$J$12*IBEX35!E5476)</f>
        <v>-1.9082970842959762E-3</v>
      </c>
    </row>
    <row r="5477" spans="1:6" x14ac:dyDescent="0.3">
      <c r="A5477" s="3">
        <v>43899</v>
      </c>
      <c r="B5477" s="4">
        <v>7708.7001950000003</v>
      </c>
      <c r="C5477" s="5">
        <f t="shared" si="171"/>
        <v>-7.9624080081787008E-2</v>
      </c>
      <c r="D5477" s="57">
        <v>339.5</v>
      </c>
      <c r="E5477" s="34">
        <f t="shared" si="170"/>
        <v>-7.4427480916030575E-2</v>
      </c>
      <c r="F5477" s="77">
        <f>C5477-('Analyse Spain'!$J$11+'Analyse Spain'!$J$12*IBEX35!E5477)</f>
        <v>-1.1893576411484558E-2</v>
      </c>
    </row>
    <row r="5478" spans="1:6" x14ac:dyDescent="0.3">
      <c r="A5478" s="3">
        <v>43900</v>
      </c>
      <c r="B5478" s="4">
        <v>7461.5</v>
      </c>
      <c r="C5478" s="5">
        <f t="shared" si="171"/>
        <v>-3.2067688293331065E-2</v>
      </c>
      <c r="D5478" s="57">
        <v>335.64</v>
      </c>
      <c r="E5478" s="34">
        <f t="shared" si="170"/>
        <v>-1.1369661266568576E-2</v>
      </c>
      <c r="F5478" s="77">
        <f>C5478-('Analyse Spain'!$J$11+'Analyse Spain'!$J$12*IBEX35!E5478)</f>
        <v>-2.1504458215563405E-2</v>
      </c>
    </row>
    <row r="5479" spans="1:6" x14ac:dyDescent="0.3">
      <c r="A5479" s="3">
        <v>43901</v>
      </c>
      <c r="B5479" s="4">
        <v>7436.3999020000001</v>
      </c>
      <c r="C5479" s="5">
        <f t="shared" si="171"/>
        <v>-3.3639479997319421E-3</v>
      </c>
      <c r="D5479" s="57">
        <v>333.17</v>
      </c>
      <c r="E5479" s="34">
        <f t="shared" si="170"/>
        <v>-7.3590751996185366E-3</v>
      </c>
      <c r="F5479" s="77">
        <f>C5479-('Analyse Spain'!$J$11+'Analyse Spain'!$J$12*IBEX35!E5479)</f>
        <v>3.5633448979956392E-3</v>
      </c>
    </row>
    <row r="5480" spans="1:6" x14ac:dyDescent="0.3">
      <c r="A5480" s="3">
        <v>43902</v>
      </c>
      <c r="B5480" s="4">
        <v>6390.8999020000001</v>
      </c>
      <c r="C5480" s="5">
        <f t="shared" si="171"/>
        <v>-0.14059222389570736</v>
      </c>
      <c r="D5480" s="57">
        <v>294.93</v>
      </c>
      <c r="E5480" s="34">
        <f t="shared" si="170"/>
        <v>-0.11477624035777534</v>
      </c>
      <c r="F5480" s="77">
        <f>C5480-('Analyse Spain'!$J$11+'Analyse Spain'!$J$12*IBEX35!E5480)</f>
        <v>-3.628214004093093E-2</v>
      </c>
    </row>
    <row r="5481" spans="1:6" x14ac:dyDescent="0.3">
      <c r="A5481" s="3">
        <v>43903</v>
      </c>
      <c r="B5481" s="4">
        <v>6629.6000979999999</v>
      </c>
      <c r="C5481" s="5">
        <f t="shared" si="171"/>
        <v>3.7350013247007707E-2</v>
      </c>
      <c r="D5481" s="57">
        <v>299.16000000000003</v>
      </c>
      <c r="E5481" s="34">
        <f t="shared" si="170"/>
        <v>1.4342386328959567E-2</v>
      </c>
      <c r="F5481" s="77">
        <f>C5481-('Analyse Spain'!$J$11+'Analyse Spain'!$J$12*IBEX35!E5481)</f>
        <v>2.4603086587848384E-2</v>
      </c>
    </row>
    <row r="5482" spans="1:6" x14ac:dyDescent="0.3">
      <c r="A5482" s="3">
        <v>43906</v>
      </c>
      <c r="B5482" s="4">
        <v>6107.2001950000003</v>
      </c>
      <c r="C5482" s="5">
        <f t="shared" si="171"/>
        <v>-7.8798101737327375E-2</v>
      </c>
      <c r="D5482" s="57">
        <v>284.63</v>
      </c>
      <c r="E5482" s="34">
        <f t="shared" si="170"/>
        <v>-4.8569327450193933E-2</v>
      </c>
      <c r="F5482" s="77">
        <f>C5482-('Analyse Spain'!$J$11+'Analyse Spain'!$J$12*IBEX35!E5482)</f>
        <v>-3.451021219476931E-2</v>
      </c>
    </row>
    <row r="5483" spans="1:6" x14ac:dyDescent="0.3">
      <c r="A5483" s="3">
        <v>43907</v>
      </c>
      <c r="B5483" s="4">
        <v>6498.5</v>
      </c>
      <c r="C5483" s="5">
        <f t="shared" si="171"/>
        <v>6.4071881141273046E-2</v>
      </c>
      <c r="D5483" s="57">
        <v>291.07</v>
      </c>
      <c r="E5483" s="34">
        <f t="shared" si="170"/>
        <v>2.2625865158275582E-2</v>
      </c>
      <c r="F5483" s="77">
        <f>C5483-('Analyse Spain'!$J$11+'Analyse Spain'!$J$12*IBEX35!E5483)</f>
        <v>4.3815276805880932E-2</v>
      </c>
    </row>
    <row r="5484" spans="1:6" x14ac:dyDescent="0.3">
      <c r="A5484" s="3">
        <v>43908</v>
      </c>
      <c r="B5484" s="4">
        <v>6274.7998049999997</v>
      </c>
      <c r="C5484" s="5">
        <f t="shared" si="171"/>
        <v>-3.4423358467338683E-2</v>
      </c>
      <c r="D5484" s="57">
        <v>279.66000000000003</v>
      </c>
      <c r="E5484" s="34">
        <f t="shared" si="170"/>
        <v>-3.9200192393582189E-2</v>
      </c>
      <c r="F5484" s="77">
        <f>C5484-('Analyse Spain'!$J$11+'Analyse Spain'!$J$12*IBEX35!E5484)</f>
        <v>1.3706137453121173E-3</v>
      </c>
    </row>
    <row r="5485" spans="1:6" x14ac:dyDescent="0.3">
      <c r="A5485" s="3">
        <v>43909</v>
      </c>
      <c r="B5485" s="4">
        <v>6395.7998049999997</v>
      </c>
      <c r="C5485" s="5">
        <f t="shared" si="171"/>
        <v>1.9283483738171681E-2</v>
      </c>
      <c r="D5485" s="57">
        <v>287.8</v>
      </c>
      <c r="E5485" s="34">
        <f t="shared" si="170"/>
        <v>2.9106772509475798E-2</v>
      </c>
      <c r="F5485" s="77">
        <f>C5485-('Analyse Spain'!$J$11+'Analyse Spain'!$J$12*IBEX35!E5485)</f>
        <v>-6.8486140052309956E-3</v>
      </c>
    </row>
    <row r="5486" spans="1:6" x14ac:dyDescent="0.3">
      <c r="A5486" s="3">
        <v>43910</v>
      </c>
      <c r="B5486" s="4">
        <v>6443.2998049999997</v>
      </c>
      <c r="C5486" s="5">
        <f t="shared" si="171"/>
        <v>7.4267490303350225E-3</v>
      </c>
      <c r="D5486" s="57">
        <v>293.04000000000002</v>
      </c>
      <c r="E5486" s="34">
        <f t="shared" si="170"/>
        <v>1.820708825573325E-2</v>
      </c>
      <c r="F5486" s="77">
        <f>C5486-('Analyse Spain'!$J$11+'Analyse Spain'!$J$12*IBEX35!E5486)</f>
        <v>-8.8238584352594227E-3</v>
      </c>
    </row>
    <row r="5487" spans="1:6" x14ac:dyDescent="0.3">
      <c r="A5487" s="3">
        <v>43913</v>
      </c>
      <c r="B5487" s="4">
        <v>6230.2001950000003</v>
      </c>
      <c r="C5487" s="5">
        <f t="shared" si="171"/>
        <v>-3.3073055181234046E-2</v>
      </c>
      <c r="D5487" s="57">
        <v>280.43</v>
      </c>
      <c r="E5487" s="34">
        <f t="shared" si="170"/>
        <v>-4.3031668031668024E-2</v>
      </c>
      <c r="F5487" s="77">
        <f>C5487-('Analyse Spain'!$J$11+'Analyse Spain'!$J$12*IBEX35!E5487)</f>
        <v>6.1944753828345328E-3</v>
      </c>
    </row>
    <row r="5488" spans="1:6" x14ac:dyDescent="0.3">
      <c r="A5488" s="3">
        <v>43914</v>
      </c>
      <c r="B5488" s="4">
        <v>6717.2998049999997</v>
      </c>
      <c r="C5488" s="5">
        <f t="shared" si="171"/>
        <v>7.818362087159203E-2</v>
      </c>
      <c r="D5488" s="57">
        <v>304</v>
      </c>
      <c r="E5488" s="34">
        <f t="shared" si="170"/>
        <v>8.4049495417751308E-2</v>
      </c>
      <c r="F5488" s="77">
        <f>C5488-('Analyse Spain'!$J$11+'Analyse Spain'!$J$12*IBEX35!E5488)</f>
        <v>2.2412745360781833E-3</v>
      </c>
    </row>
    <row r="5489" spans="1:6" x14ac:dyDescent="0.3">
      <c r="A5489" s="3">
        <v>43915</v>
      </c>
      <c r="B5489" s="4">
        <v>6942.3999020000001</v>
      </c>
      <c r="C5489" s="5">
        <f t="shared" si="171"/>
        <v>3.351050325793814E-2</v>
      </c>
      <c r="D5489" s="57">
        <v>313.38</v>
      </c>
      <c r="E5489" s="34">
        <f t="shared" si="170"/>
        <v>3.0855263157894663E-2</v>
      </c>
      <c r="F5489" s="77">
        <f>C5489-('Analyse Spain'!$J$11+'Analyse Spain'!$J$12*IBEX35!E5489)</f>
        <v>5.7932501154460726E-3</v>
      </c>
    </row>
    <row r="5490" spans="1:6" x14ac:dyDescent="0.3">
      <c r="A5490" s="3">
        <v>43916</v>
      </c>
      <c r="B5490" s="4">
        <v>7033.2001950000003</v>
      </c>
      <c r="C5490" s="5">
        <f t="shared" si="171"/>
        <v>1.3079092861510544E-2</v>
      </c>
      <c r="D5490" s="57">
        <v>321.38</v>
      </c>
      <c r="E5490" s="34">
        <f t="shared" si="170"/>
        <v>2.552811283425882E-2</v>
      </c>
      <c r="F5490" s="77">
        <f>C5490-('Analyse Spain'!$J$11+'Analyse Spain'!$J$12*IBEX35!E5490)</f>
        <v>-9.808645690835862E-3</v>
      </c>
    </row>
    <row r="5491" spans="1:6" x14ac:dyDescent="0.3">
      <c r="A5491" s="3">
        <v>43917</v>
      </c>
      <c r="B5491" s="4">
        <v>6777.8999020000001</v>
      </c>
      <c r="C5491" s="5">
        <f t="shared" si="171"/>
        <v>-3.629930698993844E-2</v>
      </c>
      <c r="D5491" s="57">
        <v>310.89999999999998</v>
      </c>
      <c r="E5491" s="34">
        <f t="shared" si="170"/>
        <v>-3.2609372082892607E-2</v>
      </c>
      <c r="F5491" s="77">
        <f>C5491-('Analyse Spain'!$J$11+'Analyse Spain'!$J$12*IBEX35!E5491)</f>
        <v>-6.4804736259655611E-3</v>
      </c>
    </row>
    <row r="5492" spans="1:6" x14ac:dyDescent="0.3">
      <c r="A5492" s="3">
        <v>43920</v>
      </c>
      <c r="B5492" s="4">
        <v>6659.8999020000001</v>
      </c>
      <c r="C5492" s="5">
        <f t="shared" si="171"/>
        <v>-1.7409522375091524E-2</v>
      </c>
      <c r="D5492" s="57">
        <v>314.88</v>
      </c>
      <c r="E5492" s="34">
        <f t="shared" si="170"/>
        <v>1.2801543904792601E-2</v>
      </c>
      <c r="F5492" s="77">
        <f>C5492-('Analyse Spain'!$J$11+'Analyse Spain'!$J$12*IBEX35!E5492)</f>
        <v>-2.875954440109027E-2</v>
      </c>
    </row>
    <row r="5493" spans="1:6" x14ac:dyDescent="0.3">
      <c r="A5493" s="3">
        <v>43921</v>
      </c>
      <c r="B5493" s="4">
        <v>6785.3999020000001</v>
      </c>
      <c r="C5493" s="5">
        <f t="shared" si="171"/>
        <v>1.8844127065980709E-2</v>
      </c>
      <c r="D5493" s="57">
        <v>320.06</v>
      </c>
      <c r="E5493" s="34">
        <f t="shared" si="170"/>
        <v>1.6450711382113736E-2</v>
      </c>
      <c r="F5493" s="77">
        <f>C5493-('Analyse Spain'!$J$11+'Analyse Spain'!$J$12*IBEX35!E5493)</f>
        <v>4.1858245329698986E-3</v>
      </c>
    </row>
    <row r="5494" spans="1:6" x14ac:dyDescent="0.3">
      <c r="A5494" s="3">
        <v>43922</v>
      </c>
      <c r="B5494" s="4">
        <v>6579.3999020000001</v>
      </c>
      <c r="C5494" s="5">
        <f t="shared" si="171"/>
        <v>-3.035930129030151E-2</v>
      </c>
      <c r="D5494" s="57">
        <v>310.77</v>
      </c>
      <c r="E5494" s="34">
        <f t="shared" si="170"/>
        <v>-2.9025807661063663E-2</v>
      </c>
      <c r="F5494" s="77">
        <f>C5494-('Analyse Spain'!$J$11+'Analyse Spain'!$J$12*IBEX35!E5494)</f>
        <v>-3.7892736871049937E-3</v>
      </c>
    </row>
    <row r="5495" spans="1:6" x14ac:dyDescent="0.3">
      <c r="A5495" s="3">
        <v>43923</v>
      </c>
      <c r="B5495" s="4">
        <v>6574.1000979999999</v>
      </c>
      <c r="C5495" s="5">
        <f t="shared" si="171"/>
        <v>-8.0551480058066449E-4</v>
      </c>
      <c r="D5495" s="57">
        <v>312.08</v>
      </c>
      <c r="E5495" s="34">
        <f t="shared" si="170"/>
        <v>4.2153361006531664E-3</v>
      </c>
      <c r="F5495" s="77">
        <f>C5495-('Analyse Spain'!$J$11+'Analyse Spain'!$J$12*IBEX35!E5495)</f>
        <v>-4.3714096019111821E-3</v>
      </c>
    </row>
    <row r="5496" spans="1:6" x14ac:dyDescent="0.3">
      <c r="A5496" s="3">
        <v>43924</v>
      </c>
      <c r="B5496" s="4">
        <v>6581.6000979999999</v>
      </c>
      <c r="C5496" s="5">
        <f t="shared" si="171"/>
        <v>1.1408405543265054E-3</v>
      </c>
      <c r="D5496" s="57">
        <v>309.06</v>
      </c>
      <c r="E5496" s="34">
        <f t="shared" si="170"/>
        <v>-9.6770058959240179E-3</v>
      </c>
      <c r="F5496" s="77">
        <f>C5496-('Analyse Spain'!$J$11+'Analyse Spain'!$J$12*IBEX35!E5496)</f>
        <v>1.0169534658452453E-2</v>
      </c>
    </row>
    <row r="5497" spans="1:6" x14ac:dyDescent="0.3">
      <c r="A5497" s="3">
        <v>43927</v>
      </c>
      <c r="B5497" s="4">
        <v>6844.2998049999997</v>
      </c>
      <c r="C5497" s="5">
        <f t="shared" si="171"/>
        <v>3.9914261439224941E-2</v>
      </c>
      <c r="D5497" s="57">
        <v>320.58</v>
      </c>
      <c r="E5497" s="34">
        <f t="shared" si="170"/>
        <v>3.727431566686068E-2</v>
      </c>
      <c r="F5497" s="77">
        <f>C5497-('Analyse Spain'!$J$11+'Analyse Spain'!$J$12*IBEX35!E5497)</f>
        <v>6.3775915610316675E-3</v>
      </c>
    </row>
    <row r="5498" spans="1:6" x14ac:dyDescent="0.3">
      <c r="A5498" s="3">
        <v>43928</v>
      </c>
      <c r="B5498" s="4">
        <v>7002</v>
      </c>
      <c r="C5498" s="5">
        <f t="shared" si="171"/>
        <v>2.304109981926783E-2</v>
      </c>
      <c r="D5498" s="57">
        <v>326.61</v>
      </c>
      <c r="E5498" s="34">
        <f t="shared" si="170"/>
        <v>1.8809657495789001E-2</v>
      </c>
      <c r="F5498" s="77">
        <f>C5498-('Analyse Spain'!$J$11+'Analyse Spain'!$J$12*IBEX35!E5498)</f>
        <v>6.2442121175947385E-3</v>
      </c>
    </row>
    <row r="5499" spans="1:6" x14ac:dyDescent="0.3">
      <c r="A5499" s="3">
        <v>43929</v>
      </c>
      <c r="B5499" s="4">
        <v>6951.7998049999997</v>
      </c>
      <c r="C5499" s="5">
        <f t="shared" si="171"/>
        <v>-7.1694080262783011E-3</v>
      </c>
      <c r="D5499" s="57">
        <v>326.67</v>
      </c>
      <c r="E5499" s="34">
        <f t="shared" si="170"/>
        <v>1.8370533664002764E-4</v>
      </c>
      <c r="F5499" s="77">
        <f>C5499-('Analyse Spain'!$J$11+'Analyse Spain'!$J$12*IBEX35!E5499)</f>
        <v>-7.0802868408265107E-3</v>
      </c>
    </row>
    <row r="5500" spans="1:6" x14ac:dyDescent="0.3">
      <c r="A5500" s="3">
        <v>43930</v>
      </c>
      <c r="B5500" s="4">
        <v>7070.6000979999999</v>
      </c>
      <c r="C5500" s="5">
        <f t="shared" si="171"/>
        <v>1.7089141852812739E-2</v>
      </c>
      <c r="D5500" s="57">
        <v>331.8</v>
      </c>
      <c r="E5500" s="34">
        <f t="shared" si="170"/>
        <v>1.5703921388557252E-2</v>
      </c>
      <c r="F5500" s="77">
        <f>C5500-('Analyse Spain'!$J$11+'Analyse Spain'!$J$12*IBEX35!E5500)</f>
        <v>3.1078679280718488E-3</v>
      </c>
    </row>
    <row r="5501" spans="1:6" x14ac:dyDescent="0.3">
      <c r="A5501" s="3">
        <v>43935</v>
      </c>
      <c r="B5501" s="4">
        <v>7108.6000979999999</v>
      </c>
      <c r="C5501" s="5">
        <f t="shared" si="171"/>
        <v>5.3743670230690377E-3</v>
      </c>
      <c r="D5501" s="57">
        <v>333.91</v>
      </c>
      <c r="E5501" s="34">
        <f t="shared" si="170"/>
        <v>6.3592525617841567E-3</v>
      </c>
      <c r="F5501" s="77">
        <f>C5501-('Analyse Spain'!$J$11+'Analyse Spain'!$J$12*IBEX35!E5501)</f>
        <v>-1.3517028880711667E-4</v>
      </c>
    </row>
    <row r="5502" spans="1:6" x14ac:dyDescent="0.3">
      <c r="A5502" s="3">
        <v>43936</v>
      </c>
      <c r="B5502" s="4">
        <v>6839.5</v>
      </c>
      <c r="C5502" s="5">
        <f t="shared" si="171"/>
        <v>-3.785556850718208E-2</v>
      </c>
      <c r="D5502" s="57">
        <v>323.06</v>
      </c>
      <c r="E5502" s="34">
        <f t="shared" si="170"/>
        <v>-3.2493785750651427E-2</v>
      </c>
      <c r="F5502" s="77">
        <f>C5502-('Analyse Spain'!$J$11+'Analyse Spain'!$J$12*IBEX35!E5502)</f>
        <v>-8.1415239785276698E-3</v>
      </c>
    </row>
    <row r="5503" spans="1:6" x14ac:dyDescent="0.3">
      <c r="A5503" s="3">
        <v>43937</v>
      </c>
      <c r="B5503" s="4">
        <v>6763.3999020000001</v>
      </c>
      <c r="C5503" s="5">
        <f t="shared" si="171"/>
        <v>-1.1126558666569197E-2</v>
      </c>
      <c r="D5503" s="57">
        <v>324.92</v>
      </c>
      <c r="E5503" s="34">
        <f t="shared" si="170"/>
        <v>5.7574444375658729E-3</v>
      </c>
      <c r="F5503" s="77">
        <f>C5503-('Analyse Spain'!$J$11+'Analyse Spain'!$J$12*IBEX35!E5503)</f>
        <v>-1.6090505758570212E-2</v>
      </c>
    </row>
    <row r="5504" spans="1:6" x14ac:dyDescent="0.3">
      <c r="A5504" s="3">
        <v>43938</v>
      </c>
      <c r="B5504" s="4">
        <v>6875.7998049999997</v>
      </c>
      <c r="C5504" s="5">
        <f t="shared" si="171"/>
        <v>1.6618846235421092E-2</v>
      </c>
      <c r="D5504" s="57">
        <v>333.47</v>
      </c>
      <c r="E5504" s="34">
        <f t="shared" si="170"/>
        <v>2.6314169641757923E-2</v>
      </c>
      <c r="F5504" s="77">
        <f>C5504-('Analyse Spain'!$J$11+'Analyse Spain'!$J$12*IBEX35!E5504)</f>
        <v>-6.9815196298165412E-3</v>
      </c>
    </row>
    <row r="5505" spans="1:6" x14ac:dyDescent="0.3">
      <c r="A5505" s="3">
        <v>43941</v>
      </c>
      <c r="B5505" s="4">
        <v>6831.5</v>
      </c>
      <c r="C5505" s="5">
        <f t="shared" si="171"/>
        <v>-6.4428584683029477E-3</v>
      </c>
      <c r="D5505" s="57">
        <v>335.7</v>
      </c>
      <c r="E5505" s="34">
        <f t="shared" si="170"/>
        <v>6.6872582241279677E-3</v>
      </c>
      <c r="F5505" s="77">
        <f>C5505-('Analyse Spain'!$J$11+'Analyse Spain'!$J$12*IBEX35!E5505)</f>
        <v>-1.2249760794436603E-2</v>
      </c>
    </row>
    <row r="5506" spans="1:6" x14ac:dyDescent="0.3">
      <c r="A5506" s="3">
        <v>43942</v>
      </c>
      <c r="B5506" s="4">
        <v>6634.8999020000001</v>
      </c>
      <c r="C5506" s="5">
        <f t="shared" si="171"/>
        <v>-2.8778467100929461E-2</v>
      </c>
      <c r="D5506" s="57">
        <v>324.31</v>
      </c>
      <c r="E5506" s="34">
        <f t="shared" ref="E5506:E5569" si="172">D5506/D5505-1</f>
        <v>-3.3929103366100666E-2</v>
      </c>
      <c r="F5506" s="77">
        <f>C5506-('Analyse Spain'!$J$11+'Analyse Spain'!$J$12*IBEX35!E5506)</f>
        <v>2.2368148518969941E-3</v>
      </c>
    </row>
    <row r="5507" spans="1:6" x14ac:dyDescent="0.3">
      <c r="A5507" s="3">
        <v>43943</v>
      </c>
      <c r="B5507" s="4">
        <v>6719.7998049999997</v>
      </c>
      <c r="C5507" s="5">
        <f t="shared" ref="C5507:C5570" si="173">B5507/B5506-1</f>
        <v>1.2795958379780092E-2</v>
      </c>
      <c r="D5507" s="57">
        <v>330.14</v>
      </c>
      <c r="E5507" s="34">
        <f t="shared" si="172"/>
        <v>1.7976627301039105E-2</v>
      </c>
      <c r="F5507" s="77">
        <f>C5507-('Analyse Spain'!$J$11+'Analyse Spain'!$J$12*IBEX35!E5507)</f>
        <v>-3.2457166405976332E-3</v>
      </c>
    </row>
    <row r="5508" spans="1:6" x14ac:dyDescent="0.3">
      <c r="A5508" s="3">
        <v>43944</v>
      </c>
      <c r="B5508" s="4">
        <v>6746.5</v>
      </c>
      <c r="C5508" s="5">
        <f t="shared" si="173"/>
        <v>3.9733616736816746E-3</v>
      </c>
      <c r="D5508" s="57">
        <v>333.24</v>
      </c>
      <c r="E5508" s="34">
        <f t="shared" si="172"/>
        <v>9.3899557763372776E-3</v>
      </c>
      <c r="F5508" s="77">
        <f>C5508-('Analyse Spain'!$J$11+'Analyse Spain'!$J$12*IBEX35!E5508)</f>
        <v>-4.2837657199205487E-3</v>
      </c>
    </row>
    <row r="5509" spans="1:6" x14ac:dyDescent="0.3">
      <c r="A5509" s="3">
        <v>43945</v>
      </c>
      <c r="B5509" s="4">
        <v>6613.8999020000001</v>
      </c>
      <c r="C5509" s="5">
        <f t="shared" si="173"/>
        <v>-1.9654650263099316E-2</v>
      </c>
      <c r="D5509" s="57">
        <v>329.59</v>
      </c>
      <c r="E5509" s="34">
        <f t="shared" si="172"/>
        <v>-1.095306685872055E-2</v>
      </c>
      <c r="F5509" s="77">
        <f>C5509-('Analyse Spain'!$J$11+'Analyse Spain'!$J$12*IBEX35!E5509)</f>
        <v>-9.4690984276647808E-3</v>
      </c>
    </row>
    <row r="5510" spans="1:6" x14ac:dyDescent="0.3">
      <c r="A5510" s="3">
        <v>43948</v>
      </c>
      <c r="B5510" s="4">
        <v>6731.7998049999997</v>
      </c>
      <c r="C5510" s="5">
        <f t="shared" si="173"/>
        <v>1.7826079128344219E-2</v>
      </c>
      <c r="D5510" s="57">
        <v>335.44</v>
      </c>
      <c r="E5510" s="34">
        <f t="shared" si="172"/>
        <v>1.7749324918838738E-2</v>
      </c>
      <c r="F5510" s="77">
        <f>C5510-('Analyse Spain'!$J$11+'Analyse Spain'!$J$12*IBEX35!E5510)</f>
        <v>1.9904730387306432E-3</v>
      </c>
    </row>
    <row r="5511" spans="1:6" x14ac:dyDescent="0.3">
      <c r="A5511" s="3">
        <v>43949</v>
      </c>
      <c r="B5511" s="4">
        <v>6836.3999020000001</v>
      </c>
      <c r="C5511" s="5">
        <f t="shared" si="173"/>
        <v>1.5538206724791337E-2</v>
      </c>
      <c r="D5511" s="57">
        <v>341.09</v>
      </c>
      <c r="E5511" s="34">
        <f t="shared" si="172"/>
        <v>1.6843548771762418E-2</v>
      </c>
      <c r="F5511" s="77">
        <f>C5511-('Analyse Spain'!$J$11+'Analyse Spain'!$J$12*IBEX35!E5511)</f>
        <v>5.237637058540523E-4</v>
      </c>
    </row>
    <row r="5512" spans="1:6" x14ac:dyDescent="0.3">
      <c r="A5512" s="3">
        <v>43950</v>
      </c>
      <c r="B5512" s="4">
        <v>7055.7001950000003</v>
      </c>
      <c r="C5512" s="5">
        <f t="shared" si="173"/>
        <v>3.2078330136281696E-2</v>
      </c>
      <c r="D5512" s="57">
        <v>347.06</v>
      </c>
      <c r="E5512" s="34">
        <f t="shared" si="172"/>
        <v>1.7502711894221479E-2</v>
      </c>
      <c r="F5512" s="77">
        <f>C5512-('Analyse Spain'!$J$11+'Analyse Spain'!$J$12*IBEX35!E5512)</f>
        <v>1.646629971623851E-2</v>
      </c>
    </row>
    <row r="5513" spans="1:6" x14ac:dyDescent="0.3">
      <c r="A5513" s="3">
        <v>43951</v>
      </c>
      <c r="B5513" s="4">
        <v>6922.2998049999997</v>
      </c>
      <c r="C5513" s="5">
        <f t="shared" si="173"/>
        <v>-1.8906754299812034E-2</v>
      </c>
      <c r="D5513" s="57">
        <v>340.03</v>
      </c>
      <c r="E5513" s="34">
        <f t="shared" si="172"/>
        <v>-2.0255863539445751E-2</v>
      </c>
      <c r="F5513" s="77">
        <f>C5513-('Analyse Spain'!$J$11+'Analyse Spain'!$J$12*IBEX35!E5513)</f>
        <v>-2.8742651114757253E-4</v>
      </c>
    </row>
    <row r="5514" spans="1:6" x14ac:dyDescent="0.3">
      <c r="A5514" s="3">
        <v>43955</v>
      </c>
      <c r="B5514" s="4">
        <v>6673.2998049999997</v>
      </c>
      <c r="C5514" s="5">
        <f t="shared" si="173"/>
        <v>-3.5970704392223274E-2</v>
      </c>
      <c r="D5514" s="57">
        <v>328.44</v>
      </c>
      <c r="E5514" s="34">
        <f t="shared" si="172"/>
        <v>-3.4085227774019899E-2</v>
      </c>
      <c r="F5514" s="77">
        <f>C5514-('Analyse Spain'!$J$11+'Analyse Spain'!$J$12*IBEX35!E5514)</f>
        <v>-4.8138823926332855E-3</v>
      </c>
    </row>
    <row r="5515" spans="1:6" x14ac:dyDescent="0.3">
      <c r="A5515" s="3">
        <v>43956</v>
      </c>
      <c r="B5515" s="4">
        <v>6747.7001950000003</v>
      </c>
      <c r="C5515" s="5">
        <f t="shared" si="173"/>
        <v>1.1148965605330075E-2</v>
      </c>
      <c r="D5515" s="57">
        <v>335.5</v>
      </c>
      <c r="E5515" s="34">
        <f t="shared" si="172"/>
        <v>2.1495554743636625E-2</v>
      </c>
      <c r="F5515" s="77">
        <f>C5515-('Analyse Spain'!$J$11+'Analyse Spain'!$J$12*IBEX35!E5515)</f>
        <v>-8.0829162598377163E-3</v>
      </c>
    </row>
    <row r="5516" spans="1:6" x14ac:dyDescent="0.3">
      <c r="A5516" s="3">
        <v>43957</v>
      </c>
      <c r="B5516" s="4">
        <v>6671.7001950000003</v>
      </c>
      <c r="C5516" s="5">
        <f t="shared" si="173"/>
        <v>-1.1263096729803634E-2</v>
      </c>
      <c r="D5516" s="57">
        <v>334.34</v>
      </c>
      <c r="E5516" s="34">
        <f t="shared" si="172"/>
        <v>-3.4575260804770025E-3</v>
      </c>
      <c r="F5516" s="77">
        <f>C5516-('Analyse Spain'!$J$11+'Analyse Spain'!$J$12*IBEX35!E5516)</f>
        <v>-7.8728897505007649E-3</v>
      </c>
    </row>
    <row r="5517" spans="1:6" x14ac:dyDescent="0.3">
      <c r="A5517" s="3">
        <v>43958</v>
      </c>
      <c r="B5517" s="4">
        <v>6730.8999020000001</v>
      </c>
      <c r="C5517" s="5">
        <f t="shared" si="173"/>
        <v>8.873256481813474E-3</v>
      </c>
      <c r="D5517" s="57">
        <v>337.98</v>
      </c>
      <c r="E5517" s="34">
        <f t="shared" si="172"/>
        <v>1.0887120894897517E-2</v>
      </c>
      <c r="F5517" s="77">
        <f>C5517-('Analyse Spain'!$J$11+'Analyse Spain'!$J$12*IBEX35!E5517)</f>
        <v>-7.4117835473112847E-4</v>
      </c>
    </row>
    <row r="5518" spans="1:6" x14ac:dyDescent="0.3">
      <c r="A5518" s="3">
        <v>43959</v>
      </c>
      <c r="B5518" s="4">
        <v>6783.1000979999999</v>
      </c>
      <c r="C5518" s="5">
        <f t="shared" si="173"/>
        <v>7.7553071298073206E-3</v>
      </c>
      <c r="D5518" s="57">
        <v>341.05</v>
      </c>
      <c r="E5518" s="34">
        <f t="shared" si="172"/>
        <v>9.0833777146577255E-3</v>
      </c>
      <c r="F5518" s="77">
        <f>C5518-('Analyse Spain'!$J$11+'Analyse Spain'!$J$12*IBEX35!E5518)</f>
        <v>-2.2388119094188946E-4</v>
      </c>
    </row>
    <row r="5519" spans="1:6" x14ac:dyDescent="0.3">
      <c r="A5519" s="3">
        <v>43962</v>
      </c>
      <c r="B5519" s="4">
        <v>6672.2001950000003</v>
      </c>
      <c r="C5519" s="5">
        <f t="shared" si="173"/>
        <v>-1.6349442201611941E-2</v>
      </c>
      <c r="D5519" s="57">
        <v>339.7</v>
      </c>
      <c r="E5519" s="34">
        <f t="shared" si="172"/>
        <v>-3.9583638762645812E-3</v>
      </c>
      <c r="F5519" s="77">
        <f>C5519-('Analyse Spain'!$J$11+'Analyse Spain'!$J$12*IBEX35!E5519)</f>
        <v>-1.2505183187899492E-2</v>
      </c>
    </row>
    <row r="5520" spans="1:6" x14ac:dyDescent="0.3">
      <c r="A5520" s="3">
        <v>43963</v>
      </c>
      <c r="B5520" s="4">
        <v>6762.7001950000003</v>
      </c>
      <c r="C5520" s="5">
        <f t="shared" si="173"/>
        <v>1.356374169765151E-2</v>
      </c>
      <c r="D5520" s="57">
        <v>340.57</v>
      </c>
      <c r="E5520" s="34">
        <f t="shared" si="172"/>
        <v>2.5610833088018925E-3</v>
      </c>
      <c r="F5520" s="77">
        <f>C5520-('Analyse Spain'!$J$11+'Analyse Spain'!$J$12*IBEX35!E5520)</f>
        <v>1.149756766796653E-2</v>
      </c>
    </row>
    <row r="5521" spans="1:6" x14ac:dyDescent="0.3">
      <c r="A5521" s="3">
        <v>43964</v>
      </c>
      <c r="B5521" s="4">
        <v>6631.3999020000001</v>
      </c>
      <c r="C5521" s="5">
        <f t="shared" si="173"/>
        <v>-1.9415365048575883E-2</v>
      </c>
      <c r="D5521" s="57">
        <v>333.97</v>
      </c>
      <c r="E5521" s="34">
        <f t="shared" si="172"/>
        <v>-1.9379275919781391E-2</v>
      </c>
      <c r="F5521" s="77">
        <f>C5521-('Analyse Spain'!$J$11+'Analyse Spain'!$J$12*IBEX35!E5521)</f>
        <v>-1.5907384493872752E-3</v>
      </c>
    </row>
    <row r="5522" spans="1:6" x14ac:dyDescent="0.3">
      <c r="A5522" s="3">
        <v>43965</v>
      </c>
      <c r="B5522" s="4">
        <v>6545.6000979999999</v>
      </c>
      <c r="C5522" s="5">
        <f t="shared" si="173"/>
        <v>-1.2938415005574244E-2</v>
      </c>
      <c r="D5522" s="57">
        <v>326.70999999999998</v>
      </c>
      <c r="E5522" s="34">
        <f t="shared" si="172"/>
        <v>-2.1738479504147201E-2</v>
      </c>
      <c r="F5522" s="77">
        <f>C5522-('Analyse Spain'!$J$11+'Analyse Spain'!$J$12*IBEX35!E5522)</f>
        <v>7.02503018134331E-3</v>
      </c>
    </row>
    <row r="5523" spans="1:6" x14ac:dyDescent="0.3">
      <c r="A5523" s="3">
        <v>43966</v>
      </c>
      <c r="B5523" s="4">
        <v>6474.8999020000001</v>
      </c>
      <c r="C5523" s="5">
        <f t="shared" si="173"/>
        <v>-1.0801178645423515E-2</v>
      </c>
      <c r="D5523" s="57">
        <v>328.24</v>
      </c>
      <c r="E5523" s="34">
        <f t="shared" si="172"/>
        <v>4.6830522481713377E-3</v>
      </c>
      <c r="F5523" s="77">
        <f>C5523-('Analyse Spain'!$J$11+'Analyse Spain'!$J$12*IBEX35!E5523)</f>
        <v>-1.4791097891580295E-2</v>
      </c>
    </row>
    <row r="5524" spans="1:6" x14ac:dyDescent="0.3">
      <c r="A5524" s="3">
        <v>43969</v>
      </c>
      <c r="B5524" s="4">
        <v>6779.2998049999997</v>
      </c>
      <c r="C5524" s="5">
        <f t="shared" si="173"/>
        <v>4.7012294801032306E-2</v>
      </c>
      <c r="D5524" s="57">
        <v>341.59</v>
      </c>
      <c r="E5524" s="34">
        <f t="shared" si="172"/>
        <v>4.0671459907384744E-2</v>
      </c>
      <c r="F5524" s="77">
        <f>C5524-('Analyse Spain'!$J$11+'Analyse Spain'!$J$12*IBEX35!E5524)</f>
        <v>1.0395824902620608E-2</v>
      </c>
    </row>
    <row r="5525" spans="1:6" x14ac:dyDescent="0.3">
      <c r="A5525" s="3">
        <v>43970</v>
      </c>
      <c r="B5525" s="4">
        <v>6609.1000979999999</v>
      </c>
      <c r="C5525" s="5">
        <f t="shared" si="173"/>
        <v>-2.5105794388156522E-2</v>
      </c>
      <c r="D5525" s="57">
        <v>339.49</v>
      </c>
      <c r="E5525" s="34">
        <f t="shared" si="172"/>
        <v>-6.1477209520184317E-3</v>
      </c>
      <c r="F5525" s="77">
        <f>C5525-('Analyse Spain'!$J$11+'Analyse Spain'!$J$12*IBEX35!E5525)</f>
        <v>-1.9276697084171217E-2</v>
      </c>
    </row>
    <row r="5526" spans="1:6" x14ac:dyDescent="0.3">
      <c r="A5526" s="3">
        <v>43971</v>
      </c>
      <c r="B5526" s="4">
        <v>6683.6000979999999</v>
      </c>
      <c r="C5526" s="5">
        <f t="shared" si="173"/>
        <v>1.1272336459625443E-2</v>
      </c>
      <c r="D5526" s="57">
        <v>342.82</v>
      </c>
      <c r="E5526" s="34">
        <f t="shared" si="172"/>
        <v>9.80883089339879E-3</v>
      </c>
      <c r="F5526" s="77">
        <f>C5526-('Analyse Spain'!$J$11+'Analyse Spain'!$J$12*IBEX35!E5526)</f>
        <v>2.6354631669217952E-3</v>
      </c>
    </row>
    <row r="5527" spans="1:6" x14ac:dyDescent="0.3">
      <c r="A5527" s="3">
        <v>43972</v>
      </c>
      <c r="B5527" s="4">
        <v>6686.1000979999999</v>
      </c>
      <c r="C5527" s="5">
        <f t="shared" si="173"/>
        <v>3.7404990773581837E-4</v>
      </c>
      <c r="D5527" s="57">
        <v>340.26</v>
      </c>
      <c r="E5527" s="34">
        <f t="shared" si="172"/>
        <v>-7.4674756431947209E-3</v>
      </c>
      <c r="F5527" s="77">
        <f>C5527-('Analyse Spain'!$J$11+'Analyse Spain'!$J$12*IBEX35!E5527)</f>
        <v>7.3996170218876382E-3</v>
      </c>
    </row>
    <row r="5528" spans="1:6" x14ac:dyDescent="0.3">
      <c r="A5528" s="3">
        <v>43973</v>
      </c>
      <c r="B5528" s="4">
        <v>6697.5</v>
      </c>
      <c r="C5528" s="5">
        <f t="shared" si="173"/>
        <v>1.7050151557571613E-3</v>
      </c>
      <c r="D5528" s="57">
        <v>340.17</v>
      </c>
      <c r="E5528" s="34">
        <f t="shared" si="172"/>
        <v>-2.6450361488261631E-4</v>
      </c>
      <c r="F5528" s="77">
        <f>C5528-('Analyse Spain'!$J$11+'Analyse Spain'!$J$12*IBEX35!E5528)</f>
        <v>2.2004758547023704E-3</v>
      </c>
    </row>
    <row r="5529" spans="1:6" x14ac:dyDescent="0.3">
      <c r="A5529" s="3">
        <v>43976</v>
      </c>
      <c r="B5529" s="4">
        <v>6856.7998049999997</v>
      </c>
      <c r="C5529" s="5">
        <f t="shared" si="173"/>
        <v>2.3784965285554183E-2</v>
      </c>
      <c r="D5529" s="57">
        <v>345.18</v>
      </c>
      <c r="E5529" s="34">
        <f t="shared" si="172"/>
        <v>1.4727930152570679E-2</v>
      </c>
      <c r="F5529" s="77">
        <f>C5529-('Analyse Spain'!$J$11+'Analyse Spain'!$J$12*IBEX35!E5529)</f>
        <v>1.0688510378053712E-2</v>
      </c>
    </row>
    <row r="5530" spans="1:6" x14ac:dyDescent="0.3">
      <c r="A5530" s="3">
        <v>43977</v>
      </c>
      <c r="B5530" s="4">
        <v>7003.8999020000001</v>
      </c>
      <c r="C5530" s="5">
        <f t="shared" si="173"/>
        <v>2.1453170747778749E-2</v>
      </c>
      <c r="D5530" s="57">
        <v>348.92</v>
      </c>
      <c r="E5530" s="34">
        <f t="shared" si="172"/>
        <v>1.083492670490771E-2</v>
      </c>
      <c r="F5530" s="77">
        <f>C5530-('Analyse Spain'!$J$11+'Analyse Spain'!$J$12*IBEX35!E5530)</f>
        <v>1.1886054381103149E-2</v>
      </c>
    </row>
    <row r="5531" spans="1:6" x14ac:dyDescent="0.3">
      <c r="A5531" s="3">
        <v>43978</v>
      </c>
      <c r="B5531" s="4">
        <v>7174.5</v>
      </c>
      <c r="C5531" s="5">
        <f t="shared" si="173"/>
        <v>2.4357872097984234E-2</v>
      </c>
      <c r="D5531" s="57">
        <v>349.75</v>
      </c>
      <c r="E5531" s="34">
        <f t="shared" si="172"/>
        <v>2.378768772211437E-3</v>
      </c>
      <c r="F5531" s="77">
        <f>C5531-('Analyse Spain'!$J$11+'Analyse Spain'!$J$12*IBEX35!E5531)</f>
        <v>2.2456981692932979E-2</v>
      </c>
    </row>
    <row r="5532" spans="1:6" x14ac:dyDescent="0.3">
      <c r="A5532" s="3">
        <v>43979</v>
      </c>
      <c r="B5532" s="4">
        <v>7224.1000979999999</v>
      </c>
      <c r="C5532" s="5">
        <f t="shared" si="173"/>
        <v>6.9133874137570217E-3</v>
      </c>
      <c r="D5532" s="57">
        <v>355.47</v>
      </c>
      <c r="E5532" s="34">
        <f t="shared" si="172"/>
        <v>1.6354538956397491E-2</v>
      </c>
      <c r="F5532" s="77">
        <f>C5532-('Analyse Spain'!$J$11+'Analyse Spain'!$J$12*IBEX35!E5532)</f>
        <v>-7.6577266404332205E-3</v>
      </c>
    </row>
    <row r="5533" spans="1:6" x14ac:dyDescent="0.3">
      <c r="A5533" s="3">
        <v>43980</v>
      </c>
      <c r="B5533" s="4">
        <v>7096.5</v>
      </c>
      <c r="C5533" s="5">
        <f t="shared" si="173"/>
        <v>-1.7663113227809002E-2</v>
      </c>
      <c r="D5533" s="57">
        <v>350.36</v>
      </c>
      <c r="E5533" s="34">
        <f t="shared" si="172"/>
        <v>-1.4375334064759326E-2</v>
      </c>
      <c r="F5533" s="77">
        <f>C5533-('Analyse Spain'!$J$11+'Analyse Spain'!$J$12*IBEX35!E5533)</f>
        <v>-4.3749852683988965E-3</v>
      </c>
    </row>
    <row r="5534" spans="1:6" x14ac:dyDescent="0.3">
      <c r="A5534" s="3">
        <v>43984</v>
      </c>
      <c r="B5534" s="4">
        <v>7408.1000979999999</v>
      </c>
      <c r="C5534" s="5">
        <f t="shared" si="173"/>
        <v>4.3908983019798509E-2</v>
      </c>
      <c r="D5534" s="57">
        <v>359.77</v>
      </c>
      <c r="E5534" s="34">
        <f t="shared" si="172"/>
        <v>2.6858088822924842E-2</v>
      </c>
      <c r="F5534" s="77">
        <f>C5534-('Analyse Spain'!$J$11+'Analyse Spain'!$J$12*IBEX35!E5534)</f>
        <v>1.9815508182274011E-2</v>
      </c>
    </row>
    <row r="5535" spans="1:6" x14ac:dyDescent="0.3">
      <c r="A5535" s="3">
        <v>43985</v>
      </c>
      <c r="B5535" s="4">
        <v>7626.3999020000001</v>
      </c>
      <c r="C5535" s="5">
        <f t="shared" si="173"/>
        <v>2.9467717918516767E-2</v>
      </c>
      <c r="D5535" s="57">
        <v>368.92</v>
      </c>
      <c r="E5535" s="34">
        <f t="shared" si="172"/>
        <v>2.5432915473774909E-2</v>
      </c>
      <c r="F5535" s="77">
        <f>C5535-('Analyse Spain'!$J$11+'Analyse Spain'!$J$12*IBEX35!E5535)</f>
        <v>6.6662838654747147E-3</v>
      </c>
    </row>
    <row r="5536" spans="1:6" x14ac:dyDescent="0.3">
      <c r="A5536" s="3">
        <v>43986</v>
      </c>
      <c r="B5536" s="4">
        <v>7566.7998049999997</v>
      </c>
      <c r="C5536" s="5">
        <f t="shared" si="173"/>
        <v>-7.8149713843842505E-3</v>
      </c>
      <c r="D5536" s="57">
        <v>366.25</v>
      </c>
      <c r="E5536" s="34">
        <f t="shared" si="172"/>
        <v>-7.2373414290362037E-3</v>
      </c>
      <c r="F5536" s="77">
        <f>C5536-('Analyse Spain'!$J$11+'Analyse Spain'!$J$12*IBEX35!E5536)</f>
        <v>-9.9804049737979832E-4</v>
      </c>
    </row>
    <row r="5537" spans="1:6" x14ac:dyDescent="0.3">
      <c r="A5537" s="3">
        <v>43987</v>
      </c>
      <c r="B5537" s="4">
        <v>7872.6000979999999</v>
      </c>
      <c r="C5537" s="5">
        <f t="shared" si="173"/>
        <v>4.0413424549428756E-2</v>
      </c>
      <c r="D5537" s="57">
        <v>375.32</v>
      </c>
      <c r="E5537" s="34">
        <f t="shared" si="172"/>
        <v>2.4764505119453828E-2</v>
      </c>
      <c r="F5537" s="77">
        <f>C5537-('Analyse Spain'!$J$11+'Analyse Spain'!$J$12*IBEX35!E5537)</f>
        <v>1.8217961299214522E-2</v>
      </c>
    </row>
    <row r="5538" spans="1:6" x14ac:dyDescent="0.3">
      <c r="A5538" s="3">
        <v>43990</v>
      </c>
      <c r="B5538" s="4">
        <v>7896.1000979999999</v>
      </c>
      <c r="C5538" s="5">
        <f t="shared" si="173"/>
        <v>2.9850366724419874E-3</v>
      </c>
      <c r="D5538" s="57">
        <v>374.12</v>
      </c>
      <c r="E5538" s="34">
        <f t="shared" si="172"/>
        <v>-3.1972716615155106E-3</v>
      </c>
      <c r="F5538" s="77">
        <f>C5538-('Analyse Spain'!$J$11+'Analyse Spain'!$J$12*IBEX35!E5538)</f>
        <v>6.1393008986470694E-3</v>
      </c>
    </row>
    <row r="5539" spans="1:6" x14ac:dyDescent="0.3">
      <c r="A5539" s="3">
        <v>43991</v>
      </c>
      <c r="B5539" s="4">
        <v>7752.2998049999997</v>
      </c>
      <c r="C5539" s="5">
        <f t="shared" si="173"/>
        <v>-1.8211559024742252E-2</v>
      </c>
      <c r="D5539" s="57">
        <v>369.54</v>
      </c>
      <c r="E5539" s="34">
        <f t="shared" si="172"/>
        <v>-1.2242061370683177E-2</v>
      </c>
      <c r="F5539" s="77">
        <f>C5539-('Analyse Spain'!$J$11+'Analyse Spain'!$J$12*IBEX35!E5539)</f>
        <v>-6.8574240962944125E-3</v>
      </c>
    </row>
    <row r="5540" spans="1:6" x14ac:dyDescent="0.3">
      <c r="A5540" s="3">
        <v>43992</v>
      </c>
      <c r="B5540" s="4">
        <v>7663.8999020000001</v>
      </c>
      <c r="C5540" s="5">
        <f t="shared" si="173"/>
        <v>-1.1403055251163585E-2</v>
      </c>
      <c r="D5540" s="57">
        <v>368.15</v>
      </c>
      <c r="E5540" s="34">
        <f t="shared" si="172"/>
        <v>-3.7614331330845241E-3</v>
      </c>
      <c r="F5540" s="77">
        <f>C5540-('Analyse Spain'!$J$11+'Analyse Spain'!$J$12*IBEX35!E5540)</f>
        <v>-7.737330695774286E-3</v>
      </c>
    </row>
    <row r="5541" spans="1:6" x14ac:dyDescent="0.3">
      <c r="A5541" s="3">
        <v>43993</v>
      </c>
      <c r="B5541" s="4">
        <v>7278</v>
      </c>
      <c r="C5541" s="5">
        <f t="shared" si="173"/>
        <v>-5.0352941313768218E-2</v>
      </c>
      <c r="D5541" s="57">
        <v>353.07</v>
      </c>
      <c r="E5541" s="34">
        <f t="shared" si="172"/>
        <v>-4.0961564579654941E-2</v>
      </c>
      <c r="F5541" s="77">
        <f>C5541-('Analyse Spain'!$J$11+'Analyse Spain'!$J$12*IBEX35!E5541)</f>
        <v>-1.2962135493180246E-2</v>
      </c>
    </row>
    <row r="5542" spans="1:6" x14ac:dyDescent="0.3">
      <c r="A5542" s="3">
        <v>43994</v>
      </c>
      <c r="B5542" s="4">
        <v>7292.7001950000003</v>
      </c>
      <c r="C5542" s="5">
        <f t="shared" si="173"/>
        <v>2.0198124484749336E-3</v>
      </c>
      <c r="D5542" s="57">
        <v>354.06</v>
      </c>
      <c r="E5542" s="34">
        <f t="shared" si="172"/>
        <v>2.8039765485599055E-3</v>
      </c>
      <c r="F5542" s="77">
        <f>C5542-('Analyse Spain'!$J$11+'Analyse Spain'!$J$12*IBEX35!E5542)</f>
        <v>-2.6656494961404664E-4</v>
      </c>
    </row>
    <row r="5543" spans="1:6" x14ac:dyDescent="0.3">
      <c r="A5543" s="3">
        <v>43997</v>
      </c>
      <c r="B5543" s="4">
        <v>7259.2998049999997</v>
      </c>
      <c r="C5543" s="5">
        <f t="shared" si="173"/>
        <v>-4.5799757438130806E-3</v>
      </c>
      <c r="D5543" s="57">
        <v>353.09</v>
      </c>
      <c r="E5543" s="34">
        <f t="shared" si="172"/>
        <v>-2.7396486471220616E-3</v>
      </c>
      <c r="F5543" s="77">
        <f>C5543-('Analyse Spain'!$J$11+'Analyse Spain'!$J$12*IBEX35!E5543)</f>
        <v>-1.8405856793138734E-3</v>
      </c>
    </row>
    <row r="5544" spans="1:6" x14ac:dyDescent="0.3">
      <c r="A5544" s="3">
        <v>43998</v>
      </c>
      <c r="B5544" s="4">
        <v>7495.2998049999997</v>
      </c>
      <c r="C5544" s="5">
        <f t="shared" si="173"/>
        <v>3.2510022500716884E-2</v>
      </c>
      <c r="D5544" s="57">
        <v>363.33</v>
      </c>
      <c r="E5544" s="34">
        <f t="shared" si="172"/>
        <v>2.900110453425464E-2</v>
      </c>
      <c r="F5544" s="77">
        <f>C5544-('Analyse Spain'!$J$11+'Analyse Spain'!$J$12*IBEX35!E5544)</f>
        <v>6.4737217589076294E-3</v>
      </c>
    </row>
    <row r="5545" spans="1:6" x14ac:dyDescent="0.3">
      <c r="A5545" s="3">
        <v>43999</v>
      </c>
      <c r="B5545" s="4">
        <v>7478.7001950000003</v>
      </c>
      <c r="C5545" s="5">
        <f t="shared" si="173"/>
        <v>-2.2146692503115517E-3</v>
      </c>
      <c r="D5545" s="57">
        <v>366.02</v>
      </c>
      <c r="E5545" s="34">
        <f t="shared" si="172"/>
        <v>7.4037376489692885E-3</v>
      </c>
      <c r="F5545" s="77">
        <f>C5545-('Analyse Spain'!$J$11+'Analyse Spain'!$J$12*IBEX35!E5545)</f>
        <v>-8.6711210776968771E-3</v>
      </c>
    </row>
    <row r="5546" spans="1:6" x14ac:dyDescent="0.3">
      <c r="A5546" s="3">
        <v>44000</v>
      </c>
      <c r="B5546" s="4">
        <v>7390.2001950000003</v>
      </c>
      <c r="C5546" s="5">
        <f t="shared" si="173"/>
        <v>-1.1833607136594093E-2</v>
      </c>
      <c r="D5546" s="57">
        <v>363.41</v>
      </c>
      <c r="E5546" s="34">
        <f t="shared" si="172"/>
        <v>-7.1307578820828388E-3</v>
      </c>
      <c r="F5546" s="77">
        <f>C5546-('Analyse Spain'!$J$11+'Analyse Spain'!$J$12*IBEX35!E5546)</f>
        <v>-5.1133032947843094E-3</v>
      </c>
    </row>
    <row r="5547" spans="1:6" x14ac:dyDescent="0.3">
      <c r="A5547" s="3">
        <v>44001</v>
      </c>
      <c r="B5547" s="4">
        <v>7414.2001950000003</v>
      </c>
      <c r="C5547" s="5">
        <f t="shared" si="173"/>
        <v>3.2475439591255206E-3</v>
      </c>
      <c r="D5547" s="57">
        <v>365.46</v>
      </c>
      <c r="E5547" s="34">
        <f t="shared" si="172"/>
        <v>5.641011529676998E-3</v>
      </c>
      <c r="F5547" s="77">
        <f>C5547-('Analyse Spain'!$J$11+'Analyse Spain'!$J$12*IBEX35!E5547)</f>
        <v>-1.6108468047712375E-3</v>
      </c>
    </row>
    <row r="5548" spans="1:6" x14ac:dyDescent="0.3">
      <c r="A5548" s="3">
        <v>44004</v>
      </c>
      <c r="B5548" s="4">
        <v>7345.7001950000003</v>
      </c>
      <c r="C5548" s="5">
        <f t="shared" si="173"/>
        <v>-9.239027568502256E-3</v>
      </c>
      <c r="D5548" s="57">
        <v>362.7</v>
      </c>
      <c r="E5548" s="34">
        <f t="shared" si="172"/>
        <v>-7.5521260876703078E-3</v>
      </c>
      <c r="F5548" s="77">
        <f>C5548-('Analyse Spain'!$J$11+'Analyse Spain'!$J$12*IBEX35!E5548)</f>
        <v>-2.1367176309231937E-3</v>
      </c>
    </row>
    <row r="5549" spans="1:6" x14ac:dyDescent="0.3">
      <c r="A5549" s="3">
        <v>44005</v>
      </c>
      <c r="B5549" s="4">
        <v>7438.3999020000001</v>
      </c>
      <c r="C5549" s="5">
        <f t="shared" si="173"/>
        <v>1.26195875871844E-2</v>
      </c>
      <c r="D5549" s="57">
        <v>367.4</v>
      </c>
      <c r="E5549" s="34">
        <f t="shared" si="172"/>
        <v>1.2958367797077486E-2</v>
      </c>
      <c r="F5549" s="77">
        <f>C5549-('Analyse Spain'!$J$11+'Analyse Spain'!$J$12*IBEX35!E5549)</f>
        <v>1.1273913723866477E-3</v>
      </c>
    </row>
    <row r="5550" spans="1:6" x14ac:dyDescent="0.3">
      <c r="A5550" s="3">
        <v>44006</v>
      </c>
      <c r="B5550" s="4">
        <v>7195.5</v>
      </c>
      <c r="C5550" s="5">
        <f t="shared" si="173"/>
        <v>-3.2654859270834669E-2</v>
      </c>
      <c r="D5550" s="57">
        <v>357.17</v>
      </c>
      <c r="E5550" s="34">
        <f t="shared" si="172"/>
        <v>-2.7844311377245412E-2</v>
      </c>
      <c r="F5550" s="77">
        <f>C5550-('Analyse Spain'!$J$11+'Analyse Spain'!$J$12*IBEX35!E5550)</f>
        <v>-7.1559584792068309E-3</v>
      </c>
    </row>
    <row r="5551" spans="1:6" x14ac:dyDescent="0.3">
      <c r="A5551" s="3">
        <v>44007</v>
      </c>
      <c r="B5551" s="4">
        <v>7270.2998049999997</v>
      </c>
      <c r="C5551" s="5">
        <f t="shared" si="173"/>
        <v>1.0395358904871088E-2</v>
      </c>
      <c r="D5551" s="57">
        <v>359.74</v>
      </c>
      <c r="E5551" s="34">
        <f t="shared" si="172"/>
        <v>7.195453145560915E-3</v>
      </c>
      <c r="F5551" s="77">
        <f>C5551-('Analyse Spain'!$J$11+'Analyse Spain'!$J$12*IBEX35!E5551)</f>
        <v>4.1277346845553222E-3</v>
      </c>
    </row>
    <row r="5552" spans="1:6" x14ac:dyDescent="0.3">
      <c r="A5552" s="3">
        <v>44008</v>
      </c>
      <c r="B5552" s="4">
        <v>7178.3999020000001</v>
      </c>
      <c r="C5552" s="5">
        <f t="shared" si="173"/>
        <v>-1.26404557535299E-2</v>
      </c>
      <c r="D5552" s="57">
        <v>358.32</v>
      </c>
      <c r="E5552" s="34">
        <f t="shared" si="172"/>
        <v>-3.9472952688053287E-3</v>
      </c>
      <c r="F5552" s="77">
        <f>C5552-('Analyse Spain'!$J$11+'Analyse Spain'!$J$12*IBEX35!E5552)</f>
        <v>-8.8062313733399712E-3</v>
      </c>
    </row>
    <row r="5553" spans="1:6" x14ac:dyDescent="0.3">
      <c r="A5553" s="3">
        <v>44011</v>
      </c>
      <c r="B5553" s="4">
        <v>7278.1000979999999</v>
      </c>
      <c r="C5553" s="5">
        <f t="shared" si="173"/>
        <v>1.3888916382635896E-2</v>
      </c>
      <c r="D5553" s="57">
        <v>359.89</v>
      </c>
      <c r="E5553" s="34">
        <f t="shared" si="172"/>
        <v>4.3815583835677963E-3</v>
      </c>
      <c r="F5553" s="77">
        <f>C5553-('Analyse Spain'!$J$11+'Analyse Spain'!$J$12*IBEX35!E5553)</f>
        <v>1.017232695251262E-2</v>
      </c>
    </row>
    <row r="5554" spans="1:6" x14ac:dyDescent="0.3">
      <c r="A5554" s="3">
        <v>44012</v>
      </c>
      <c r="B5554" s="4">
        <v>7231.3999020000001</v>
      </c>
      <c r="C5554" s="5">
        <f t="shared" si="173"/>
        <v>-6.4165366470890772E-3</v>
      </c>
      <c r="D5554" s="57">
        <v>360.34</v>
      </c>
      <c r="E5554" s="34">
        <f t="shared" si="172"/>
        <v>1.2503820611853289E-3</v>
      </c>
      <c r="F5554" s="77">
        <f>C5554-('Analyse Spain'!$J$11+'Analyse Spain'!$J$12*IBEX35!E5554)</f>
        <v>-7.2944485827609153E-3</v>
      </c>
    </row>
    <row r="5555" spans="1:6" x14ac:dyDescent="0.3">
      <c r="A5555" s="3">
        <v>44013</v>
      </c>
      <c r="B5555" s="4">
        <v>7227.3999020000001</v>
      </c>
      <c r="C5555" s="5">
        <f t="shared" si="173"/>
        <v>-5.5314324393729297E-4</v>
      </c>
      <c r="D5555" s="57">
        <v>361.19</v>
      </c>
      <c r="E5555" s="34">
        <f t="shared" si="172"/>
        <v>2.3588832769052548E-3</v>
      </c>
      <c r="F5555" s="77">
        <f>C5555-('Analyse Spain'!$J$11+'Analyse Spain'!$J$12*IBEX35!E5555)</f>
        <v>-2.4360057571741625E-3</v>
      </c>
    </row>
    <row r="5556" spans="1:6" x14ac:dyDescent="0.3">
      <c r="A5556" s="3">
        <v>44014</v>
      </c>
      <c r="B5556" s="4">
        <v>7498.6000979999999</v>
      </c>
      <c r="C5556" s="5">
        <f t="shared" si="173"/>
        <v>3.7523895132044904E-2</v>
      </c>
      <c r="D5556" s="57">
        <v>368.29</v>
      </c>
      <c r="E5556" s="34">
        <f t="shared" si="172"/>
        <v>1.9657244109748451E-2</v>
      </c>
      <c r="F5556" s="77">
        <f>C5556-('Analyse Spain'!$J$11+'Analyse Spain'!$J$12*IBEX35!E5556)</f>
        <v>1.9958598117729119E-2</v>
      </c>
    </row>
    <row r="5557" spans="1:6" x14ac:dyDescent="0.3">
      <c r="A5557" s="3">
        <v>44015</v>
      </c>
      <c r="B5557" s="4">
        <v>7403.5</v>
      </c>
      <c r="C5557" s="5">
        <f t="shared" si="173"/>
        <v>-1.2682380278602245E-2</v>
      </c>
      <c r="D5557" s="57">
        <v>365.43</v>
      </c>
      <c r="E5557" s="34">
        <f t="shared" si="172"/>
        <v>-7.7656194846452697E-3</v>
      </c>
      <c r="F5557" s="77">
        <f>C5557-('Analyse Spain'!$J$11+'Analyse Spain'!$J$12*IBEX35!E5557)</f>
        <v>-5.386520429165877E-3</v>
      </c>
    </row>
    <row r="5558" spans="1:6" x14ac:dyDescent="0.3">
      <c r="A5558" s="3">
        <v>44018</v>
      </c>
      <c r="B5558" s="4">
        <v>7556.2001950000003</v>
      </c>
      <c r="C5558" s="5">
        <f t="shared" si="173"/>
        <v>2.062540622678477E-2</v>
      </c>
      <c r="D5558" s="57">
        <v>371.21</v>
      </c>
      <c r="E5558" s="34">
        <f t="shared" si="172"/>
        <v>1.581698273267107E-2</v>
      </c>
      <c r="F5558" s="77">
        <f>C5558-('Analyse Spain'!$J$11+'Analyse Spain'!$J$12*IBEX35!E5558)</f>
        <v>6.541632583093487E-3</v>
      </c>
    </row>
    <row r="5559" spans="1:6" x14ac:dyDescent="0.3">
      <c r="A5559" s="3">
        <v>44019</v>
      </c>
      <c r="B5559" s="4">
        <v>7447.3999020000001</v>
      </c>
      <c r="C5559" s="5">
        <f t="shared" si="173"/>
        <v>-1.4398810273977936E-2</v>
      </c>
      <c r="D5559" s="57">
        <v>368.96</v>
      </c>
      <c r="E5559" s="34">
        <f t="shared" si="172"/>
        <v>-6.0612591255623238E-3</v>
      </c>
      <c r="F5559" s="77">
        <f>C5559-('Analyse Spain'!$J$11+'Analyse Spain'!$J$12*IBEX35!E5559)</f>
        <v>-8.6480979651574405E-3</v>
      </c>
    </row>
    <row r="5560" spans="1:6" x14ac:dyDescent="0.3">
      <c r="A5560" s="3">
        <v>44020</v>
      </c>
      <c r="B5560" s="4">
        <v>7326.3999020000001</v>
      </c>
      <c r="C5560" s="5">
        <f t="shared" si="173"/>
        <v>-1.6247281144054826E-2</v>
      </c>
      <c r="D5560" s="57">
        <v>366.48</v>
      </c>
      <c r="E5560" s="34">
        <f t="shared" si="172"/>
        <v>-6.7215958369469808E-3</v>
      </c>
      <c r="F5560" s="77">
        <f>C5560-('Analyse Spain'!$J$11+'Analyse Spain'!$J$12*IBEX35!E5560)</f>
        <v>-9.8979174760092364E-3</v>
      </c>
    </row>
    <row r="5561" spans="1:6" x14ac:dyDescent="0.3">
      <c r="A5561" s="3">
        <v>44021</v>
      </c>
      <c r="B5561" s="4">
        <v>7236.8999020000001</v>
      </c>
      <c r="C5561" s="5">
        <f t="shared" si="173"/>
        <v>-1.2216095380702341E-2</v>
      </c>
      <c r="D5561" s="57">
        <v>363.64</v>
      </c>
      <c r="E5561" s="34">
        <f t="shared" si="172"/>
        <v>-7.7493996943899246E-3</v>
      </c>
      <c r="F5561" s="77">
        <f>C5561-('Analyse Spain'!$J$11+'Analyse Spain'!$J$12*IBEX35!E5561)</f>
        <v>-4.9349401498572166E-3</v>
      </c>
    </row>
    <row r="5562" spans="1:6" x14ac:dyDescent="0.3">
      <c r="A5562" s="3">
        <v>44022</v>
      </c>
      <c r="B5562" s="4">
        <v>7321.1000979999999</v>
      </c>
      <c r="C5562" s="5">
        <f t="shared" si="173"/>
        <v>1.1634843253356397E-2</v>
      </c>
      <c r="D5562" s="57">
        <v>366.83</v>
      </c>
      <c r="E5562" s="34">
        <f t="shared" si="172"/>
        <v>8.7724122758772172E-3</v>
      </c>
      <c r="F5562" s="77">
        <f>C5562-('Analyse Spain'!$J$11+'Analyse Spain'!$J$12*IBEX35!E5562)</f>
        <v>3.9375715357407954E-3</v>
      </c>
    </row>
    <row r="5563" spans="1:6" x14ac:dyDescent="0.3">
      <c r="A5563" s="3">
        <v>44025</v>
      </c>
      <c r="B5563" s="4">
        <v>7426.8999020000001</v>
      </c>
      <c r="C5563" s="5">
        <f t="shared" si="173"/>
        <v>1.4451353291686786E-2</v>
      </c>
      <c r="D5563" s="57">
        <v>370.5</v>
      </c>
      <c r="E5563" s="34">
        <f t="shared" si="172"/>
        <v>1.000463429926679E-2</v>
      </c>
      <c r="F5563" s="77">
        <f>C5563-('Analyse Spain'!$J$11+'Analyse Spain'!$J$12*IBEX35!E5563)</f>
        <v>5.6369675677600001E-3</v>
      </c>
    </row>
    <row r="5564" spans="1:6" x14ac:dyDescent="0.3">
      <c r="A5564" s="3">
        <v>44026</v>
      </c>
      <c r="B5564" s="4">
        <v>7352</v>
      </c>
      <c r="C5564" s="5">
        <f t="shared" si="173"/>
        <v>-1.0084948361809731E-2</v>
      </c>
      <c r="D5564" s="57">
        <v>367.4</v>
      </c>
      <c r="E5564" s="34">
        <f t="shared" si="172"/>
        <v>-8.3670715249662964E-3</v>
      </c>
      <c r="F5564" s="77">
        <f>C5564-('Analyse Spain'!$J$11+'Analyse Spain'!$J$12*IBEX35!E5564)</f>
        <v>-2.2438211128191551E-3</v>
      </c>
    </row>
    <row r="5565" spans="1:6" x14ac:dyDescent="0.3">
      <c r="A5565" s="3">
        <v>44027</v>
      </c>
      <c r="B5565" s="4">
        <v>7487.6000979999999</v>
      </c>
      <c r="C5565" s="5">
        <f t="shared" si="173"/>
        <v>1.8443974156691967E-2</v>
      </c>
      <c r="D5565" s="57">
        <v>373.87</v>
      </c>
      <c r="E5565" s="34">
        <f t="shared" si="172"/>
        <v>1.7610234077300113E-2</v>
      </c>
      <c r="F5565" s="77">
        <f>C5565-('Analyse Spain'!$J$11+'Analyse Spain'!$J$12*IBEX35!E5565)</f>
        <v>2.734465738020022E-3</v>
      </c>
    </row>
    <row r="5566" spans="1:6" x14ac:dyDescent="0.3">
      <c r="A5566" s="3">
        <v>44028</v>
      </c>
      <c r="B5566" s="4">
        <v>7474.7001950000003</v>
      </c>
      <c r="C5566" s="5">
        <f t="shared" si="173"/>
        <v>-1.7228354654578171E-3</v>
      </c>
      <c r="D5566" s="57">
        <v>372.13</v>
      </c>
      <c r="E5566" s="34">
        <f t="shared" si="172"/>
        <v>-4.6540241260331072E-3</v>
      </c>
      <c r="F5566" s="77">
        <f>C5566-('Analyse Spain'!$J$11+'Analyse Spain'!$J$12*IBEX35!E5566)</f>
        <v>2.7520986976182476E-3</v>
      </c>
    </row>
    <row r="5567" spans="1:6" x14ac:dyDescent="0.3">
      <c r="A5567" s="3">
        <v>44029</v>
      </c>
      <c r="B5567" s="4">
        <v>7440.3999020000001</v>
      </c>
      <c r="C5567" s="5">
        <f t="shared" si="173"/>
        <v>-4.5888520081306394E-3</v>
      </c>
      <c r="D5567" s="57">
        <v>372.71</v>
      </c>
      <c r="E5567" s="34">
        <f t="shared" si="172"/>
        <v>1.5585951146104282E-3</v>
      </c>
      <c r="F5567" s="77">
        <f>C5567-('Analyse Spain'!$J$11+'Analyse Spain'!$J$12*IBEX35!E5567)</f>
        <v>-5.7461852756514218E-3</v>
      </c>
    </row>
    <row r="5568" spans="1:6" x14ac:dyDescent="0.3">
      <c r="A5568" s="3">
        <v>44032</v>
      </c>
      <c r="B5568" s="4">
        <v>7478</v>
      </c>
      <c r="C5568" s="5">
        <f t="shared" si="173"/>
        <v>5.0535049856517134E-3</v>
      </c>
      <c r="D5568" s="57">
        <v>375.51</v>
      </c>
      <c r="E5568" s="34">
        <f t="shared" si="172"/>
        <v>7.5125432642000334E-3</v>
      </c>
      <c r="F5568" s="77">
        <f>C5568-('Analyse Spain'!$J$11+'Analyse Spain'!$J$12*IBEX35!E5568)</f>
        <v>-1.5015883807033645E-3</v>
      </c>
    </row>
    <row r="5569" spans="1:6" x14ac:dyDescent="0.3">
      <c r="A5569" s="3">
        <v>44033</v>
      </c>
      <c r="B5569" s="4">
        <v>7494.5</v>
      </c>
      <c r="C5569" s="5">
        <f t="shared" si="173"/>
        <v>2.2064723188017776E-3</v>
      </c>
      <c r="D5569" s="57">
        <v>376.7</v>
      </c>
      <c r="E5569" s="34">
        <f t="shared" si="172"/>
        <v>3.1690234614258905E-3</v>
      </c>
      <c r="F5569" s="77">
        <f>C5569-('Analyse Spain'!$J$11+'Analyse Spain'!$J$12*IBEX35!E5569)</f>
        <v>-4.1085113574664163E-4</v>
      </c>
    </row>
    <row r="5570" spans="1:6" x14ac:dyDescent="0.3">
      <c r="A5570" s="3">
        <v>44034</v>
      </c>
      <c r="B5570" s="4">
        <v>7390.1000979999999</v>
      </c>
      <c r="C5570" s="5">
        <f t="shared" si="173"/>
        <v>-1.3930202415104453E-2</v>
      </c>
      <c r="D5570" s="57">
        <v>373.44</v>
      </c>
      <c r="E5570" s="34">
        <f t="shared" ref="E5570:E5633" si="174">D5570/D5569-1</f>
        <v>-8.6541014069551059E-3</v>
      </c>
      <c r="F5570" s="77">
        <f>C5570-('Analyse Spain'!$J$11+'Analyse Spain'!$J$12*IBEX35!E5570)</f>
        <v>-5.8288581797971417E-3</v>
      </c>
    </row>
    <row r="5571" spans="1:6" x14ac:dyDescent="0.3">
      <c r="A5571" s="3">
        <v>44035</v>
      </c>
      <c r="B5571" s="4">
        <v>7384.8999020000001</v>
      </c>
      <c r="C5571" s="5">
        <f t="shared" ref="C5571:C5634" si="175">B5571/B5570-1</f>
        <v>-7.0367057699360913E-4</v>
      </c>
      <c r="D5571" s="57">
        <v>373.65</v>
      </c>
      <c r="E5571" s="34">
        <f t="shared" si="174"/>
        <v>5.623393316194214E-4</v>
      </c>
      <c r="F5571" s="77">
        <f>C5571-('Analyse Spain'!$J$11+'Analyse Spain'!$J$12*IBEX35!E5571)</f>
        <v>-9.5781329287473039E-4</v>
      </c>
    </row>
    <row r="5572" spans="1:6" x14ac:dyDescent="0.3">
      <c r="A5572" s="3">
        <v>44036</v>
      </c>
      <c r="B5572" s="4">
        <v>7294.7001950000003</v>
      </c>
      <c r="C5572" s="5">
        <f t="shared" si="175"/>
        <v>-1.2214073067608133E-2</v>
      </c>
      <c r="D5572" s="57">
        <v>367.29</v>
      </c>
      <c r="E5572" s="34">
        <f t="shared" si="174"/>
        <v>-1.7021276595744594E-2</v>
      </c>
      <c r="F5572" s="77">
        <f>C5572-('Analyse Spain'!$J$11+'Analyse Spain'!$J$12*IBEX35!E5572)</f>
        <v>3.4728267082050693E-3</v>
      </c>
    </row>
    <row r="5573" spans="1:6" x14ac:dyDescent="0.3">
      <c r="A5573" s="3">
        <v>44039</v>
      </c>
      <c r="B5573" s="4">
        <v>7170.6000979999999</v>
      </c>
      <c r="C5573" s="5">
        <f t="shared" si="175"/>
        <v>-1.7012364275787784E-2</v>
      </c>
      <c r="D5573" s="57">
        <v>366.15</v>
      </c>
      <c r="E5573" s="34">
        <f t="shared" si="174"/>
        <v>-3.1038144245693067E-3</v>
      </c>
      <c r="F5573" s="77">
        <f>C5573-('Analyse Spain'!$J$11+'Analyse Spain'!$J$12*IBEX35!E5573)</f>
        <v>-1.3942826978985049E-2</v>
      </c>
    </row>
    <row r="5574" spans="1:6" x14ac:dyDescent="0.3">
      <c r="A5574" s="3">
        <v>44040</v>
      </c>
      <c r="B5574" s="4">
        <v>7246.3999020000001</v>
      </c>
      <c r="C5574" s="5">
        <f t="shared" si="175"/>
        <v>1.0570914981180124E-2</v>
      </c>
      <c r="D5574" s="57">
        <v>367.68</v>
      </c>
      <c r="E5574" s="34">
        <f t="shared" si="174"/>
        <v>4.178615321589696E-3</v>
      </c>
      <c r="F5574" s="77">
        <f>C5574-('Analyse Spain'!$J$11+'Analyse Spain'!$J$12*IBEX35!E5574)</f>
        <v>7.0383106874333133E-3</v>
      </c>
    </row>
    <row r="5575" spans="1:6" x14ac:dyDescent="0.3">
      <c r="A5575" s="3">
        <v>44041</v>
      </c>
      <c r="B5575" s="4">
        <v>7206.2001950000003</v>
      </c>
      <c r="C5575" s="5">
        <f t="shared" si="175"/>
        <v>-5.547541888890839E-3</v>
      </c>
      <c r="D5575" s="57">
        <v>367.45</v>
      </c>
      <c r="E5575" s="34">
        <f t="shared" si="174"/>
        <v>-6.2554395126201978E-4</v>
      </c>
      <c r="F5575" s="77">
        <f>C5575-('Analyse Spain'!$J$11+'Analyse Spain'!$J$12*IBEX35!E5575)</f>
        <v>-4.7247674356408025E-3</v>
      </c>
    </row>
    <row r="5576" spans="1:6" x14ac:dyDescent="0.3">
      <c r="A5576" s="3">
        <v>44042</v>
      </c>
      <c r="B5576" s="4">
        <v>6996.6000979999999</v>
      </c>
      <c r="C5576" s="5">
        <f t="shared" si="175"/>
        <v>-2.908607745111369E-2</v>
      </c>
      <c r="D5576" s="57">
        <v>359.52</v>
      </c>
      <c r="E5576" s="34">
        <f t="shared" si="174"/>
        <v>-2.1581167505783094E-2</v>
      </c>
      <c r="F5576" s="77">
        <f>C5576-('Analyse Spain'!$J$11+'Analyse Spain'!$J$12*IBEX35!E5576)</f>
        <v>-9.2652489626462511E-3</v>
      </c>
    </row>
    <row r="5577" spans="1:6" x14ac:dyDescent="0.3">
      <c r="A5577" s="3">
        <v>44043</v>
      </c>
      <c r="B5577" s="4">
        <v>6877.3999020000001</v>
      </c>
      <c r="C5577" s="5">
        <f t="shared" si="175"/>
        <v>-1.7036874243259059E-2</v>
      </c>
      <c r="D5577" s="57">
        <v>356.33</v>
      </c>
      <c r="E5577" s="34">
        <f t="shared" si="174"/>
        <v>-8.8729417000444899E-3</v>
      </c>
      <c r="F5577" s="77">
        <f>C5577-('Analyse Spain'!$J$11+'Analyse Spain'!$J$12*IBEX35!E5577)</f>
        <v>-8.7371326802665027E-3</v>
      </c>
    </row>
    <row r="5578" spans="1:6" x14ac:dyDescent="0.3">
      <c r="A5578" s="3">
        <v>44046</v>
      </c>
      <c r="B5578" s="4">
        <v>6975</v>
      </c>
      <c r="C5578" s="5">
        <f t="shared" si="175"/>
        <v>1.4191423996097186E-2</v>
      </c>
      <c r="D5578" s="57">
        <v>363.64</v>
      </c>
      <c r="E5578" s="34">
        <f t="shared" si="174"/>
        <v>2.051469143771234E-2</v>
      </c>
      <c r="F5578" s="77">
        <f>C5578-('Analyse Spain'!$J$11+'Analyse Spain'!$J$12*IBEX35!E5578)</f>
        <v>-4.1512219062929089E-3</v>
      </c>
    </row>
    <row r="5579" spans="1:6" x14ac:dyDescent="0.3">
      <c r="A5579" s="3">
        <v>44047</v>
      </c>
      <c r="B5579" s="4">
        <v>7021.6000979999999</v>
      </c>
      <c r="C5579" s="5">
        <f t="shared" si="175"/>
        <v>6.681017634408537E-3</v>
      </c>
      <c r="D5579" s="57">
        <v>363.39</v>
      </c>
      <c r="E5579" s="34">
        <f t="shared" si="174"/>
        <v>-6.8749312506877214E-4</v>
      </c>
      <c r="F5579" s="77">
        <f>C5579-('Analyse Spain'!$J$11+'Analyse Spain'!$J$12*IBEX35!E5579)</f>
        <v>7.5599542795568835E-3</v>
      </c>
    </row>
    <row r="5580" spans="1:6" x14ac:dyDescent="0.3">
      <c r="A5580" s="3">
        <v>44048</v>
      </c>
      <c r="B5580" s="4">
        <v>7039.7001950000003</v>
      </c>
      <c r="C5580" s="5">
        <f t="shared" si="175"/>
        <v>2.5777738332257716E-3</v>
      </c>
      <c r="D5580" s="57">
        <v>365.16</v>
      </c>
      <c r="E5580" s="34">
        <f t="shared" si="174"/>
        <v>4.8707999669777013E-3</v>
      </c>
      <c r="F5580" s="77">
        <f>C5580-('Analyse Spain'!$J$11+'Analyse Spain'!$J$12*IBEX35!E5580)</f>
        <v>-1.5823546790782114E-3</v>
      </c>
    </row>
    <row r="5581" spans="1:6" x14ac:dyDescent="0.3">
      <c r="A5581" s="3">
        <v>44049</v>
      </c>
      <c r="B5581" s="4">
        <v>6957.8999020000001</v>
      </c>
      <c r="C5581" s="5">
        <f t="shared" si="175"/>
        <v>-1.1619854643539984E-2</v>
      </c>
      <c r="D5581" s="57">
        <v>362.49</v>
      </c>
      <c r="E5581" s="34">
        <f t="shared" si="174"/>
        <v>-7.3118632928032001E-3</v>
      </c>
      <c r="F5581" s="77">
        <f>C5581-('Analyse Spain'!$J$11+'Analyse Spain'!$J$12*IBEX35!E5581)</f>
        <v>-4.7353633524765907E-3</v>
      </c>
    </row>
    <row r="5582" spans="1:6" x14ac:dyDescent="0.3">
      <c r="A5582" s="3">
        <v>44050</v>
      </c>
      <c r="B5582" s="4">
        <v>6950.5</v>
      </c>
      <c r="C5582" s="5">
        <f t="shared" si="175"/>
        <v>-1.063525216548844E-3</v>
      </c>
      <c r="D5582" s="57">
        <v>363.55</v>
      </c>
      <c r="E5582" s="34">
        <f t="shared" si="174"/>
        <v>2.9242185991338321E-3</v>
      </c>
      <c r="F5582" s="77">
        <f>C5582-('Analyse Spain'!$J$11+'Analyse Spain'!$J$12*IBEX35!E5582)</f>
        <v>-3.4589122543732145E-3</v>
      </c>
    </row>
    <row r="5583" spans="1:6" x14ac:dyDescent="0.3">
      <c r="A5583" s="3">
        <v>44053</v>
      </c>
      <c r="B5583" s="4">
        <v>7053.8999020000001</v>
      </c>
      <c r="C5583" s="5">
        <f t="shared" si="175"/>
        <v>1.4876613481044521E-2</v>
      </c>
      <c r="D5583" s="57">
        <v>364.65</v>
      </c>
      <c r="E5583" s="34">
        <f t="shared" si="174"/>
        <v>3.0257186081692478E-3</v>
      </c>
      <c r="F5583" s="77">
        <f>C5583-('Analyse Spain'!$J$11+'Analyse Spain'!$J$12*IBEX35!E5583)</f>
        <v>1.2389208057262178E-2</v>
      </c>
    </row>
    <row r="5584" spans="1:6" x14ac:dyDescent="0.3">
      <c r="A5584" s="3">
        <v>44054</v>
      </c>
      <c r="B5584" s="4">
        <v>7263.5</v>
      </c>
      <c r="C5584" s="5">
        <f t="shared" si="175"/>
        <v>2.9714073195250768E-2</v>
      </c>
      <c r="D5584" s="57">
        <v>370.76</v>
      </c>
      <c r="E5584" s="34">
        <f t="shared" si="174"/>
        <v>1.6755793226381543E-2</v>
      </c>
      <c r="F5584" s="77">
        <f>C5584-('Analyse Spain'!$J$11+'Analyse Spain'!$J$12*IBEX35!E5584)</f>
        <v>1.4779188037653102E-2</v>
      </c>
    </row>
    <row r="5585" spans="1:6" x14ac:dyDescent="0.3">
      <c r="A5585" s="3">
        <v>44055</v>
      </c>
      <c r="B5585" s="4">
        <v>7296</v>
      </c>
      <c r="C5585" s="5">
        <f t="shared" si="175"/>
        <v>4.4744269291663308E-3</v>
      </c>
      <c r="D5585" s="57">
        <v>374.88</v>
      </c>
      <c r="E5585" s="34">
        <f t="shared" si="174"/>
        <v>1.111230985003786E-2</v>
      </c>
      <c r="F5585" s="77">
        <f>C5585-('Analyse Spain'!$J$11+'Analyse Spain'!$J$12*IBEX35!E5585)</f>
        <v>-5.3441608368656589E-3</v>
      </c>
    </row>
    <row r="5586" spans="1:6" x14ac:dyDescent="0.3">
      <c r="A5586" s="3">
        <v>44056</v>
      </c>
      <c r="B5586" s="4">
        <v>7250.5</v>
      </c>
      <c r="C5586" s="5">
        <f t="shared" si="175"/>
        <v>-6.236293859649078E-3</v>
      </c>
      <c r="D5586" s="57">
        <v>372.53</v>
      </c>
      <c r="E5586" s="34">
        <f t="shared" si="174"/>
        <v>-6.2686726419121097E-3</v>
      </c>
      <c r="F5586" s="77">
        <f>C5586-('Analyse Spain'!$J$11+'Analyse Spain'!$J$12*IBEX35!E5586)</f>
        <v>-2.9754356756382227E-4</v>
      </c>
    </row>
    <row r="5587" spans="1:6" x14ac:dyDescent="0.3">
      <c r="A5587" s="3">
        <v>44057</v>
      </c>
      <c r="B5587" s="4">
        <v>7154.2998049999997</v>
      </c>
      <c r="C5587" s="5">
        <f t="shared" si="175"/>
        <v>-1.3268077373974285E-2</v>
      </c>
      <c r="D5587" s="57">
        <v>368.07</v>
      </c>
      <c r="E5587" s="34">
        <f t="shared" si="174"/>
        <v>-1.1972190159181717E-2</v>
      </c>
      <c r="F5587" s="77">
        <f>C5587-('Analyse Spain'!$J$11+'Analyse Spain'!$J$12*IBEX35!E5587)</f>
        <v>-2.1586036385143389E-3</v>
      </c>
    </row>
    <row r="5588" spans="1:6" x14ac:dyDescent="0.3">
      <c r="A5588" s="3">
        <v>44060</v>
      </c>
      <c r="B5588" s="4">
        <v>7090.1000979999999</v>
      </c>
      <c r="C5588" s="5">
        <f t="shared" si="175"/>
        <v>-8.9735835441411282E-3</v>
      </c>
      <c r="D5588" s="57">
        <v>369.26</v>
      </c>
      <c r="E5588" s="34">
        <f t="shared" si="174"/>
        <v>3.2330806640041843E-3</v>
      </c>
      <c r="F5588" s="77">
        <f>C5588-('Analyse Spain'!$J$11+'Analyse Spain'!$J$12*IBEX35!E5588)</f>
        <v>-1.1648980297857242E-2</v>
      </c>
    </row>
    <row r="5589" spans="1:6" x14ac:dyDescent="0.3">
      <c r="A5589" s="3">
        <v>44061</v>
      </c>
      <c r="B5589" s="4">
        <v>7043.5</v>
      </c>
      <c r="C5589" s="5">
        <f t="shared" si="175"/>
        <v>-6.5725585472544701E-3</v>
      </c>
      <c r="D5589" s="57">
        <v>367.18</v>
      </c>
      <c r="E5589" s="34">
        <f t="shared" si="174"/>
        <v>-5.6328873964144321E-3</v>
      </c>
      <c r="F5589" s="77">
        <f>C5589-('Analyse Spain'!$J$11+'Analyse Spain'!$J$12*IBEX35!E5589)</f>
        <v>-1.2102016236286758E-3</v>
      </c>
    </row>
    <row r="5590" spans="1:6" x14ac:dyDescent="0.3">
      <c r="A5590" s="3">
        <v>44062</v>
      </c>
      <c r="B5590" s="4">
        <v>7094.2998049999997</v>
      </c>
      <c r="C5590" s="5">
        <f t="shared" si="175"/>
        <v>7.2122957336551163E-3</v>
      </c>
      <c r="D5590" s="57">
        <v>369.58</v>
      </c>
      <c r="E5590" s="34">
        <f t="shared" si="174"/>
        <v>6.5363037202461616E-3</v>
      </c>
      <c r="F5590" s="77">
        <f>C5590-('Analyse Spain'!$J$11+'Analyse Spain'!$J$12*IBEX35!E5590)</f>
        <v>1.5422464968196442E-3</v>
      </c>
    </row>
    <row r="5591" spans="1:6" x14ac:dyDescent="0.3">
      <c r="A5591" s="3">
        <v>44063</v>
      </c>
      <c r="B5591" s="4">
        <v>6993.2998049999997</v>
      </c>
      <c r="C5591" s="5">
        <f t="shared" si="175"/>
        <v>-1.4236782032924E-2</v>
      </c>
      <c r="D5591" s="57">
        <v>365.64</v>
      </c>
      <c r="E5591" s="34">
        <f t="shared" si="174"/>
        <v>-1.0660750040586642E-2</v>
      </c>
      <c r="F5591" s="77">
        <f>C5591-('Analyse Spain'!$J$11+'Analyse Spain'!$J$12*IBEX35!E5591)</f>
        <v>-4.3162402408251921E-3</v>
      </c>
    </row>
    <row r="5592" spans="1:6" x14ac:dyDescent="0.3">
      <c r="A5592" s="3">
        <v>44064</v>
      </c>
      <c r="B5592" s="4">
        <v>6982.1000979999999</v>
      </c>
      <c r="C5592" s="5">
        <f t="shared" si="175"/>
        <v>-1.6014910431828566E-3</v>
      </c>
      <c r="D5592" s="57">
        <v>365.09</v>
      </c>
      <c r="E5592" s="34">
        <f t="shared" si="174"/>
        <v>-1.5042117930205157E-3</v>
      </c>
      <c r="F5592" s="77">
        <f>C5592-('Analyse Spain'!$J$11+'Analyse Spain'!$J$12*IBEX35!E5592)</f>
        <v>1.7870497695709857E-5</v>
      </c>
    </row>
    <row r="5593" spans="1:6" x14ac:dyDescent="0.3">
      <c r="A5593" s="3">
        <v>44067</v>
      </c>
      <c r="B5593" s="4">
        <v>7109.1000979999999</v>
      </c>
      <c r="C5593" s="5">
        <f t="shared" si="175"/>
        <v>1.8189369705023051E-2</v>
      </c>
      <c r="D5593" s="57">
        <v>370.85</v>
      </c>
      <c r="E5593" s="34">
        <f t="shared" si="174"/>
        <v>1.5776931715467457E-2</v>
      </c>
      <c r="F5593" s="77">
        <f>C5593-('Analyse Spain'!$J$11+'Analyse Spain'!$J$12*IBEX35!E5593)</f>
        <v>4.1419057128685034E-3</v>
      </c>
    </row>
    <row r="5594" spans="1:6" x14ac:dyDescent="0.3">
      <c r="A5594" s="3">
        <v>44068</v>
      </c>
      <c r="B5594" s="4">
        <v>7108.3999020000001</v>
      </c>
      <c r="C5594" s="5">
        <f t="shared" si="175"/>
        <v>-9.8492916170478395E-5</v>
      </c>
      <c r="D5594" s="57">
        <v>369.75</v>
      </c>
      <c r="E5594" s="34">
        <f t="shared" si="174"/>
        <v>-2.9661588243226067E-3</v>
      </c>
      <c r="F5594" s="77">
        <f>C5594-('Analyse Spain'!$J$11+'Analyse Spain'!$J$12*IBEX35!E5594)</f>
        <v>2.8462478779210354E-3</v>
      </c>
    </row>
    <row r="5595" spans="1:6" x14ac:dyDescent="0.3">
      <c r="A5595" s="3">
        <v>44069</v>
      </c>
      <c r="B5595" s="4">
        <v>7123</v>
      </c>
      <c r="C5595" s="5">
        <f t="shared" si="175"/>
        <v>2.0539218672674942E-3</v>
      </c>
      <c r="D5595" s="57">
        <v>373.12</v>
      </c>
      <c r="E5595" s="34">
        <f t="shared" si="174"/>
        <v>9.1142663962135995E-3</v>
      </c>
      <c r="F5595" s="77">
        <f>C5595-('Analyse Spain'!$J$11+'Analyse Spain'!$J$12*IBEX35!E5595)</f>
        <v>-5.9532696689311802E-3</v>
      </c>
    </row>
    <row r="5596" spans="1:6" x14ac:dyDescent="0.3">
      <c r="A5596" s="3">
        <v>44070</v>
      </c>
      <c r="B5596" s="4">
        <v>7090.7001950000003</v>
      </c>
      <c r="C5596" s="5">
        <f t="shared" si="175"/>
        <v>-4.5345788291449862E-3</v>
      </c>
      <c r="D5596" s="57">
        <v>370.72</v>
      </c>
      <c r="E5596" s="34">
        <f t="shared" si="174"/>
        <v>-6.4322469982847075E-3</v>
      </c>
      <c r="F5596" s="77">
        <f>C5596-('Analyse Spain'!$J$11+'Analyse Spain'!$J$12*IBEX35!E5596)</f>
        <v>1.5524655212419648E-3</v>
      </c>
    </row>
    <row r="5597" spans="1:6" x14ac:dyDescent="0.3">
      <c r="A5597" s="3">
        <v>44071</v>
      </c>
      <c r="B5597" s="4">
        <v>7133</v>
      </c>
      <c r="C5597" s="5">
        <f t="shared" si="175"/>
        <v>5.9655328580705547E-3</v>
      </c>
      <c r="D5597" s="57">
        <v>368.8</v>
      </c>
      <c r="E5597" s="34">
        <f t="shared" si="174"/>
        <v>-5.1791109192922402E-3</v>
      </c>
      <c r="F5597" s="77">
        <f>C5597-('Analyse Spain'!$J$11+'Analyse Spain'!$J$12*IBEX35!E5597)</f>
        <v>1.091650283299264E-2</v>
      </c>
    </row>
    <row r="5598" spans="1:6" x14ac:dyDescent="0.3">
      <c r="A5598" s="3">
        <v>44074</v>
      </c>
      <c r="B5598" s="4">
        <v>6969.5</v>
      </c>
      <c r="C5598" s="5">
        <f t="shared" si="175"/>
        <v>-2.2921631851955726E-2</v>
      </c>
      <c r="D5598" s="57">
        <v>366.51</v>
      </c>
      <c r="E5598" s="34">
        <f t="shared" si="174"/>
        <v>-6.2093275488069866E-3</v>
      </c>
      <c r="F5598" s="77">
        <f>C5598-('Analyse Spain'!$J$11+'Analyse Spain'!$J$12*IBEX35!E5598)</f>
        <v>-1.7036682931259053E-2</v>
      </c>
    </row>
    <row r="5599" spans="1:6" x14ac:dyDescent="0.3">
      <c r="A5599" s="3">
        <v>44075</v>
      </c>
      <c r="B5599" s="4">
        <v>6956.8999020000001</v>
      </c>
      <c r="C5599" s="5">
        <f t="shared" si="175"/>
        <v>-1.807891240404591E-3</v>
      </c>
      <c r="D5599" s="57">
        <v>365.23</v>
      </c>
      <c r="E5599" s="34">
        <f t="shared" si="174"/>
        <v>-3.4924012987366249E-3</v>
      </c>
      <c r="F5599" s="77">
        <f>C5599-('Analyse Spain'!$J$11+'Analyse Spain'!$J$12*IBEX35!E5599)</f>
        <v>1.6139330887357806E-3</v>
      </c>
    </row>
    <row r="5600" spans="1:6" x14ac:dyDescent="0.3">
      <c r="A5600" s="3">
        <v>44076</v>
      </c>
      <c r="B5600" s="4">
        <v>6996.8999020000001</v>
      </c>
      <c r="C5600" s="5">
        <f t="shared" si="175"/>
        <v>5.7496874417439781E-3</v>
      </c>
      <c r="D5600" s="57">
        <v>371.28</v>
      </c>
      <c r="E5600" s="34">
        <f t="shared" si="174"/>
        <v>1.6564904306874961E-2</v>
      </c>
      <c r="F5600" s="77">
        <f>C5600-('Analyse Spain'!$J$11+'Analyse Spain'!$J$12*IBEX35!E5600)</f>
        <v>-9.0121406842614254E-3</v>
      </c>
    </row>
    <row r="5601" spans="1:6" x14ac:dyDescent="0.3">
      <c r="A5601" s="3">
        <v>44077</v>
      </c>
      <c r="B5601" s="4">
        <v>7006</v>
      </c>
      <c r="C5601" s="5">
        <f t="shared" si="175"/>
        <v>1.3005899937770238E-3</v>
      </c>
      <c r="D5601" s="57">
        <v>366.08</v>
      </c>
      <c r="E5601" s="34">
        <f t="shared" si="174"/>
        <v>-1.4005602240896309E-2</v>
      </c>
      <c r="F5601" s="2"/>
    </row>
    <row r="5602" spans="1:6" x14ac:dyDescent="0.3">
      <c r="A5602" s="3">
        <v>44078</v>
      </c>
      <c r="B5602" s="4">
        <v>6989.7001950000003</v>
      </c>
      <c r="C5602" s="5">
        <f t="shared" si="175"/>
        <v>-2.3265493862403286E-3</v>
      </c>
      <c r="D5602" s="57">
        <v>361.93</v>
      </c>
      <c r="E5602" s="34">
        <f t="shared" si="174"/>
        <v>-1.1336319930069894E-2</v>
      </c>
      <c r="F5602" s="2"/>
    </row>
    <row r="5603" spans="1:6" x14ac:dyDescent="0.3">
      <c r="A5603" s="3">
        <v>44081</v>
      </c>
      <c r="B5603" s="4">
        <v>7080.7001950000003</v>
      </c>
      <c r="C5603" s="5">
        <f t="shared" si="175"/>
        <v>1.301915639602047E-2</v>
      </c>
      <c r="D5603" s="57">
        <v>367.97</v>
      </c>
      <c r="E5603" s="34">
        <f t="shared" si="174"/>
        <v>1.6688309894178577E-2</v>
      </c>
      <c r="F5603" s="2"/>
    </row>
    <row r="5604" spans="1:6" x14ac:dyDescent="0.3">
      <c r="A5604" s="3">
        <v>44082</v>
      </c>
      <c r="B5604" s="4">
        <v>6955</v>
      </c>
      <c r="C5604" s="5">
        <f t="shared" si="175"/>
        <v>-1.7752509149979723E-2</v>
      </c>
      <c r="D5604" s="57">
        <v>363.75</v>
      </c>
      <c r="E5604" s="34">
        <f t="shared" si="174"/>
        <v>-1.1468326222246472E-2</v>
      </c>
      <c r="F5604" s="2"/>
    </row>
    <row r="5605" spans="1:6" x14ac:dyDescent="0.3">
      <c r="A5605" s="3">
        <v>44083</v>
      </c>
      <c r="B5605" s="4">
        <v>7020.8999020000001</v>
      </c>
      <c r="C5605" s="5">
        <f t="shared" si="175"/>
        <v>9.475183608914417E-3</v>
      </c>
      <c r="D5605" s="57">
        <v>369.65</v>
      </c>
      <c r="E5605" s="34">
        <f t="shared" si="174"/>
        <v>1.6219931271477694E-2</v>
      </c>
      <c r="F5605" s="2"/>
    </row>
    <row r="5606" spans="1:6" x14ac:dyDescent="0.3">
      <c r="A5606" s="3">
        <v>44084</v>
      </c>
      <c r="B5606" s="4">
        <v>6999.2001950000003</v>
      </c>
      <c r="C5606" s="5">
        <f t="shared" si="175"/>
        <v>-3.0907301489683237E-3</v>
      </c>
      <c r="D5606" s="57">
        <v>367.48</v>
      </c>
      <c r="E5606" s="34">
        <f t="shared" si="174"/>
        <v>-5.8704179629378572E-3</v>
      </c>
      <c r="F5606" s="2"/>
    </row>
    <row r="5607" spans="1:6" x14ac:dyDescent="0.3">
      <c r="A5607" s="3">
        <v>44085</v>
      </c>
      <c r="B5607" s="4">
        <v>6943.2001950000003</v>
      </c>
      <c r="C5607" s="5">
        <f t="shared" si="175"/>
        <v>-8.0009141673079709E-3</v>
      </c>
      <c r="D5607" s="57">
        <v>367.96</v>
      </c>
      <c r="E5607" s="34">
        <f t="shared" si="174"/>
        <v>1.3061935343419151E-3</v>
      </c>
      <c r="F5607" s="2"/>
    </row>
    <row r="5608" spans="1:6" x14ac:dyDescent="0.3">
      <c r="A5608" s="3">
        <v>44088</v>
      </c>
      <c r="B5608" s="4">
        <v>6951.1000979999999</v>
      </c>
      <c r="C5608" s="5">
        <f t="shared" si="175"/>
        <v>1.13778989199953E-3</v>
      </c>
      <c r="D5608" s="57">
        <v>368.51</v>
      </c>
      <c r="E5608" s="34">
        <f t="shared" si="174"/>
        <v>1.4947276877921301E-3</v>
      </c>
      <c r="F5608" s="2"/>
    </row>
    <row r="5609" spans="1:6" x14ac:dyDescent="0.3">
      <c r="A5609" s="3">
        <v>44089</v>
      </c>
      <c r="B5609" s="4">
        <v>7036</v>
      </c>
      <c r="C5609" s="5">
        <f t="shared" si="175"/>
        <v>1.2213879933109739E-2</v>
      </c>
      <c r="D5609" s="57">
        <v>370.96</v>
      </c>
      <c r="E5609" s="34">
        <f t="shared" si="174"/>
        <v>6.6483948875200038E-3</v>
      </c>
      <c r="F5609" s="2"/>
    </row>
    <row r="5610" spans="1:6" x14ac:dyDescent="0.3">
      <c r="A5610" s="3">
        <v>44090</v>
      </c>
      <c r="B5610" s="4">
        <v>7110.7998049999997</v>
      </c>
      <c r="C5610" s="5">
        <f t="shared" si="175"/>
        <v>1.0631012649232385E-2</v>
      </c>
      <c r="D5610" s="57">
        <v>373.13</v>
      </c>
      <c r="E5610" s="34">
        <f t="shared" si="174"/>
        <v>5.8496872978219816E-3</v>
      </c>
      <c r="F5610" s="2"/>
    </row>
    <row r="5611" spans="1:6" x14ac:dyDescent="0.3">
      <c r="A5611" s="3">
        <v>44091</v>
      </c>
      <c r="B5611" s="4">
        <v>7086.2001950000003</v>
      </c>
      <c r="C5611" s="5">
        <f t="shared" si="175"/>
        <v>-3.4594716029977546E-3</v>
      </c>
      <c r="D5611" s="57">
        <v>371.23</v>
      </c>
      <c r="E5611" s="34">
        <f t="shared" si="174"/>
        <v>-5.0920590678851241E-3</v>
      </c>
      <c r="F5611" s="2"/>
    </row>
    <row r="5612" spans="1:6" x14ac:dyDescent="0.3">
      <c r="A5612" s="3">
        <v>44092</v>
      </c>
      <c r="B5612" s="4">
        <v>6929.7998049999997</v>
      </c>
      <c r="C5612" s="5">
        <f t="shared" si="175"/>
        <v>-2.2071122138259125E-2</v>
      </c>
      <c r="D5612" s="57">
        <v>368.78</v>
      </c>
      <c r="E5612" s="34">
        <f t="shared" si="174"/>
        <v>-6.5996821377584114E-3</v>
      </c>
      <c r="F5612" s="2"/>
    </row>
    <row r="5613" spans="1:6" x14ac:dyDescent="0.3">
      <c r="A5613" s="3">
        <v>44095</v>
      </c>
      <c r="B5613" s="4">
        <v>6692.2998049999997</v>
      </c>
      <c r="C5613" s="5">
        <f t="shared" si="175"/>
        <v>-3.4272274334481989E-2</v>
      </c>
      <c r="D5613" s="57">
        <v>356.82</v>
      </c>
      <c r="E5613" s="34">
        <f t="shared" si="174"/>
        <v>-3.2431259829708736E-2</v>
      </c>
      <c r="F5613" s="2"/>
    </row>
    <row r="5614" spans="1:6" x14ac:dyDescent="0.3">
      <c r="A5614" s="3">
        <v>44096</v>
      </c>
      <c r="B5614" s="4">
        <v>6648.6000979999999</v>
      </c>
      <c r="C5614" s="5">
        <f t="shared" si="175"/>
        <v>-6.5298489717018349E-3</v>
      </c>
      <c r="D5614" s="57">
        <v>357.55</v>
      </c>
      <c r="E5614" s="34">
        <f t="shared" si="174"/>
        <v>2.0458494479009826E-3</v>
      </c>
      <c r="F5614" s="2"/>
    </row>
    <row r="5615" spans="1:6" x14ac:dyDescent="0.3">
      <c r="A5615" s="3">
        <v>44097</v>
      </c>
      <c r="B5615" s="4">
        <v>6654.2001950000003</v>
      </c>
      <c r="C5615" s="5">
        <f t="shared" si="175"/>
        <v>8.4229716292982815E-4</v>
      </c>
      <c r="D5615" s="57">
        <v>359.53</v>
      </c>
      <c r="E5615" s="34">
        <f t="shared" si="174"/>
        <v>5.5376870367780384E-3</v>
      </c>
      <c r="F5615" s="2"/>
    </row>
    <row r="5616" spans="1:6" x14ac:dyDescent="0.3">
      <c r="A5616" s="3">
        <v>44098</v>
      </c>
      <c r="B5616" s="4">
        <v>6643.3999020000001</v>
      </c>
      <c r="C5616" s="5">
        <f t="shared" si="175"/>
        <v>-1.6230790603678491E-3</v>
      </c>
      <c r="D5616" s="57">
        <v>355.85</v>
      </c>
      <c r="E5616" s="34">
        <f t="shared" si="174"/>
        <v>-1.023558534753688E-2</v>
      </c>
      <c r="F5616" s="2"/>
    </row>
    <row r="5617" spans="1:6" x14ac:dyDescent="0.3">
      <c r="A5617" s="3">
        <v>44099</v>
      </c>
      <c r="B5617" s="4">
        <v>6628.2998049999997</v>
      </c>
      <c r="C5617" s="5">
        <f t="shared" si="175"/>
        <v>-2.2729471690323688E-3</v>
      </c>
      <c r="D5617" s="57">
        <v>355.51</v>
      </c>
      <c r="E5617" s="34">
        <f t="shared" si="174"/>
        <v>-9.554587607139009E-4</v>
      </c>
      <c r="F5617" s="2"/>
    </row>
    <row r="5618" spans="1:6" x14ac:dyDescent="0.3">
      <c r="A5618" s="3">
        <v>44102</v>
      </c>
      <c r="B5618" s="4">
        <v>6791.5</v>
      </c>
      <c r="C5618" s="5">
        <f t="shared" si="175"/>
        <v>2.462172801491147E-2</v>
      </c>
      <c r="D5618" s="57">
        <v>363.39</v>
      </c>
      <c r="E5618" s="34">
        <f t="shared" si="174"/>
        <v>2.2165339934179018E-2</v>
      </c>
      <c r="F5618" s="2"/>
    </row>
    <row r="5619" spans="1:6" x14ac:dyDescent="0.3">
      <c r="A5619" s="3">
        <v>44103</v>
      </c>
      <c r="B5619" s="4">
        <v>6713.6000979999999</v>
      </c>
      <c r="C5619" s="5">
        <f t="shared" si="175"/>
        <v>-1.1470205698299374E-2</v>
      </c>
      <c r="D5619" s="57">
        <v>361.49</v>
      </c>
      <c r="E5619" s="34">
        <f t="shared" si="174"/>
        <v>-5.2285423374335283E-3</v>
      </c>
      <c r="F5619" s="2"/>
    </row>
    <row r="5620" spans="1:6" x14ac:dyDescent="0.3">
      <c r="A5620" s="3">
        <v>44104</v>
      </c>
      <c r="B5620" s="4">
        <v>6716.6000979999999</v>
      </c>
      <c r="C5620" s="5">
        <f t="shared" si="175"/>
        <v>4.4685414028355908E-4</v>
      </c>
      <c r="D5620" s="57">
        <v>361.09</v>
      </c>
      <c r="E5620" s="34">
        <f t="shared" si="174"/>
        <v>-1.1065313010042432E-3</v>
      </c>
      <c r="F5620" s="2"/>
    </row>
    <row r="5621" spans="1:6" x14ac:dyDescent="0.3">
      <c r="A5621" s="3">
        <v>44105</v>
      </c>
      <c r="B5621" s="4">
        <v>6730.7001950000003</v>
      </c>
      <c r="C5621" s="5">
        <f t="shared" si="175"/>
        <v>2.0992908308177238E-3</v>
      </c>
      <c r="D5621" s="57">
        <v>361.8</v>
      </c>
      <c r="E5621" s="34">
        <f t="shared" si="174"/>
        <v>1.9662687972528126E-3</v>
      </c>
      <c r="F5621" s="2"/>
    </row>
    <row r="5622" spans="1:6" x14ac:dyDescent="0.3">
      <c r="A5622" s="3">
        <v>44106</v>
      </c>
      <c r="B5622" s="4">
        <v>6754.5</v>
      </c>
      <c r="C5622" s="5">
        <f t="shared" si="175"/>
        <v>3.5360072964889522E-3</v>
      </c>
      <c r="D5622" s="57">
        <v>362.69</v>
      </c>
      <c r="E5622" s="34">
        <f t="shared" si="174"/>
        <v>2.4599226091763793E-3</v>
      </c>
      <c r="F5622" s="2"/>
    </row>
    <row r="5623" spans="1:6" x14ac:dyDescent="0.3">
      <c r="A5623" s="3">
        <v>44109</v>
      </c>
      <c r="B5623" s="4">
        <v>6837.8999020000001</v>
      </c>
      <c r="C5623" s="5">
        <f t="shared" si="175"/>
        <v>1.2347309497372061E-2</v>
      </c>
      <c r="D5623" s="57">
        <v>365.63</v>
      </c>
      <c r="E5623" s="34">
        <f t="shared" si="174"/>
        <v>8.1060961151395716E-3</v>
      </c>
      <c r="F5623" s="2"/>
    </row>
    <row r="5624" spans="1:6" x14ac:dyDescent="0.3">
      <c r="A5624" s="3">
        <v>44110</v>
      </c>
      <c r="B5624" s="4">
        <v>6936.2001950000003</v>
      </c>
      <c r="C5624" s="5">
        <f t="shared" si="175"/>
        <v>1.4375801694793466E-2</v>
      </c>
      <c r="D5624" s="57">
        <v>365.88</v>
      </c>
      <c r="E5624" s="34">
        <f t="shared" si="174"/>
        <v>6.8375133331510796E-4</v>
      </c>
      <c r="F5624" s="2"/>
    </row>
    <row r="5625" spans="1:6" x14ac:dyDescent="0.3">
      <c r="A5625" s="3">
        <v>44111</v>
      </c>
      <c r="B5625" s="4">
        <v>6910.1000979999999</v>
      </c>
      <c r="C5625" s="5">
        <f t="shared" si="175"/>
        <v>-3.7628811548453545E-3</v>
      </c>
      <c r="D5625" s="57">
        <v>365.45</v>
      </c>
      <c r="E5625" s="34">
        <f t="shared" si="174"/>
        <v>-1.1752487154258473E-3</v>
      </c>
      <c r="F5625" s="2"/>
    </row>
    <row r="5626" spans="1:6" x14ac:dyDescent="0.3">
      <c r="A5626" s="3">
        <v>44112</v>
      </c>
      <c r="B5626" s="4">
        <v>6992.7998049999997</v>
      </c>
      <c r="C5626" s="5">
        <f t="shared" si="175"/>
        <v>1.1967946314400901E-2</v>
      </c>
      <c r="D5626" s="57">
        <v>368.31</v>
      </c>
      <c r="E5626" s="34">
        <f t="shared" si="174"/>
        <v>7.8259679846763852E-3</v>
      </c>
      <c r="F5626" s="2"/>
    </row>
    <row r="5627" spans="1:6" x14ac:dyDescent="0.3">
      <c r="A5627" s="3">
        <v>44113</v>
      </c>
      <c r="B5627" s="4">
        <v>6950.8999020000001</v>
      </c>
      <c r="C5627" s="5">
        <f t="shared" si="175"/>
        <v>-5.991863655247287E-3</v>
      </c>
      <c r="D5627" s="57">
        <v>370.35</v>
      </c>
      <c r="E5627" s="34">
        <f t="shared" si="174"/>
        <v>5.5388124134561068E-3</v>
      </c>
      <c r="F5627" s="2"/>
    </row>
    <row r="5628" spans="1:6" x14ac:dyDescent="0.3">
      <c r="A5628" s="3">
        <v>44116</v>
      </c>
      <c r="B5628" s="4">
        <v>6951</v>
      </c>
      <c r="C5628" s="5">
        <f t="shared" si="175"/>
        <v>1.440072528891001E-5</v>
      </c>
      <c r="D5628" s="57">
        <v>373</v>
      </c>
      <c r="E5628" s="34">
        <f t="shared" si="174"/>
        <v>7.1553935466450724E-3</v>
      </c>
      <c r="F5628" s="2"/>
    </row>
    <row r="5629" spans="1:6" x14ac:dyDescent="0.3">
      <c r="A5629" s="3">
        <v>44117</v>
      </c>
      <c r="B5629" s="4">
        <v>6875.2001950000003</v>
      </c>
      <c r="C5629" s="5">
        <f t="shared" si="175"/>
        <v>-1.0904877715436578E-2</v>
      </c>
      <c r="D5629" s="57">
        <v>370.96</v>
      </c>
      <c r="E5629" s="34">
        <f t="shared" si="174"/>
        <v>-5.4691689008043998E-3</v>
      </c>
      <c r="F5629" s="2"/>
    </row>
    <row r="5630" spans="1:6" x14ac:dyDescent="0.3">
      <c r="A5630" s="3">
        <v>44118</v>
      </c>
      <c r="B5630" s="4">
        <v>6916.6000979999999</v>
      </c>
      <c r="C5630" s="5">
        <f t="shared" si="175"/>
        <v>6.0216287272780722E-3</v>
      </c>
      <c r="D5630" s="57">
        <v>370.62</v>
      </c>
      <c r="E5630" s="34">
        <f t="shared" si="174"/>
        <v>-9.1654086693981895E-4</v>
      </c>
      <c r="F5630" s="2"/>
    </row>
    <row r="5631" spans="1:6" x14ac:dyDescent="0.3">
      <c r="A5631" s="3">
        <v>44119</v>
      </c>
      <c r="B5631" s="4">
        <v>6816.7998049999997</v>
      </c>
      <c r="C5631" s="5">
        <f t="shared" si="175"/>
        <v>-1.4429096895287929E-2</v>
      </c>
      <c r="D5631" s="57">
        <v>362.91</v>
      </c>
      <c r="E5631" s="34">
        <f t="shared" si="174"/>
        <v>-2.080297879229398E-2</v>
      </c>
      <c r="F5631" s="2"/>
    </row>
    <row r="5632" spans="1:6" x14ac:dyDescent="0.3">
      <c r="A5632" s="3">
        <v>44120</v>
      </c>
      <c r="B5632" s="4">
        <v>6849.7001950000003</v>
      </c>
      <c r="C5632" s="5">
        <f t="shared" si="175"/>
        <v>4.8263688154475126E-3</v>
      </c>
      <c r="D5632" s="57">
        <v>367.48</v>
      </c>
      <c r="E5632" s="34">
        <f t="shared" si="174"/>
        <v>1.2592653826017486E-2</v>
      </c>
      <c r="F5632" s="2"/>
    </row>
    <row r="5633" spans="1:6" x14ac:dyDescent="0.3">
      <c r="A5633" s="3">
        <v>44123</v>
      </c>
      <c r="B5633" s="4">
        <v>6860.2001950000003</v>
      </c>
      <c r="C5633" s="5">
        <f t="shared" si="175"/>
        <v>1.532913806602032E-3</v>
      </c>
      <c r="D5633" s="57">
        <v>366.81</v>
      </c>
      <c r="E5633" s="34">
        <f t="shared" si="174"/>
        <v>-1.8232284750191452E-3</v>
      </c>
      <c r="F5633" s="2"/>
    </row>
    <row r="5634" spans="1:6" x14ac:dyDescent="0.3">
      <c r="A5634" s="3">
        <v>44124</v>
      </c>
      <c r="B5634" s="4">
        <v>6927.2998049999997</v>
      </c>
      <c r="C5634" s="5">
        <f t="shared" si="175"/>
        <v>9.780998818212927E-3</v>
      </c>
      <c r="D5634" s="57">
        <v>365.51</v>
      </c>
      <c r="E5634" s="34">
        <f t="shared" ref="E5634:E5697" si="176">D5634/D5633-1</f>
        <v>-3.5440691366103172E-3</v>
      </c>
      <c r="F5634" s="2"/>
    </row>
    <row r="5635" spans="1:6" x14ac:dyDescent="0.3">
      <c r="A5635" s="3">
        <v>44125</v>
      </c>
      <c r="B5635" s="4">
        <v>6811.5</v>
      </c>
      <c r="C5635" s="5">
        <f t="shared" ref="C5635:C5698" si="177">B5635/B5634-1</f>
        <v>-1.6716441941262206E-2</v>
      </c>
      <c r="D5635" s="57">
        <v>360.79</v>
      </c>
      <c r="E5635" s="34">
        <f t="shared" si="176"/>
        <v>-1.291346337993482E-2</v>
      </c>
      <c r="F5635" s="2"/>
    </row>
    <row r="5636" spans="1:6" x14ac:dyDescent="0.3">
      <c r="A5636" s="3">
        <v>44126</v>
      </c>
      <c r="B5636" s="4">
        <v>6796.6000979999999</v>
      </c>
      <c r="C5636" s="5">
        <f t="shared" si="177"/>
        <v>-2.1874626734199598E-3</v>
      </c>
      <c r="D5636" s="57">
        <v>360.27</v>
      </c>
      <c r="E5636" s="34">
        <f t="shared" si="176"/>
        <v>-1.4412816319744337E-3</v>
      </c>
      <c r="F5636" s="2"/>
    </row>
    <row r="5637" spans="1:6" x14ac:dyDescent="0.3">
      <c r="A5637" s="3">
        <v>44127</v>
      </c>
      <c r="B5637" s="4">
        <v>6893.3999020000001</v>
      </c>
      <c r="C5637" s="5">
        <f t="shared" si="177"/>
        <v>1.4242386282000696E-2</v>
      </c>
      <c r="D5637" s="57">
        <v>362.5</v>
      </c>
      <c r="E5637" s="34">
        <f t="shared" si="176"/>
        <v>6.1898020928747854E-3</v>
      </c>
      <c r="F5637" s="2"/>
    </row>
    <row r="5638" spans="1:6" x14ac:dyDescent="0.3">
      <c r="A5638" s="3">
        <v>44130</v>
      </c>
      <c r="B5638" s="4">
        <v>6796.8999020000001</v>
      </c>
      <c r="C5638" s="5">
        <f t="shared" si="177"/>
        <v>-1.3998897695171042E-2</v>
      </c>
      <c r="D5638" s="57">
        <v>355.95</v>
      </c>
      <c r="E5638" s="34">
        <f t="shared" si="176"/>
        <v>-1.8068965517241464E-2</v>
      </c>
      <c r="F5638" s="2"/>
    </row>
    <row r="5639" spans="1:6" x14ac:dyDescent="0.3">
      <c r="A5639" s="3">
        <v>44131</v>
      </c>
      <c r="B5639" s="4">
        <v>6651.2998049999997</v>
      </c>
      <c r="C5639" s="5">
        <f t="shared" si="177"/>
        <v>-2.142154498364135E-2</v>
      </c>
      <c r="D5639" s="57">
        <v>352.58</v>
      </c>
      <c r="E5639" s="34">
        <f t="shared" si="176"/>
        <v>-9.4676218570024506E-3</v>
      </c>
      <c r="F5639" s="2"/>
    </row>
    <row r="5640" spans="1:6" x14ac:dyDescent="0.3">
      <c r="A5640" s="3">
        <v>44132</v>
      </c>
      <c r="B5640" s="4">
        <v>6474.3999020000001</v>
      </c>
      <c r="C5640" s="5">
        <f t="shared" si="177"/>
        <v>-2.6596290677954104E-2</v>
      </c>
      <c r="D5640" s="57">
        <v>342.17</v>
      </c>
      <c r="E5640" s="34">
        <f t="shared" si="176"/>
        <v>-2.9525214135798894E-2</v>
      </c>
      <c r="F5640" s="2"/>
    </row>
    <row r="5641" spans="1:6" x14ac:dyDescent="0.3">
      <c r="A5641" s="3">
        <v>44133</v>
      </c>
      <c r="B5641" s="4">
        <v>6411.7998049999997</v>
      </c>
      <c r="C5641" s="5">
        <f t="shared" si="177"/>
        <v>-9.6688647515675852E-3</v>
      </c>
      <c r="D5641" s="57">
        <v>341.76</v>
      </c>
      <c r="E5641" s="34">
        <f t="shared" si="176"/>
        <v>-1.1982347955695749E-3</v>
      </c>
      <c r="F5641" s="2"/>
    </row>
    <row r="5642" spans="1:6" x14ac:dyDescent="0.3">
      <c r="A5642" s="3">
        <v>44134</v>
      </c>
      <c r="B5642" s="4">
        <v>6452.2001950000003</v>
      </c>
      <c r="C5642" s="5">
        <f t="shared" si="177"/>
        <v>6.3009437644163668E-3</v>
      </c>
      <c r="D5642" s="57">
        <v>342.36</v>
      </c>
      <c r="E5642" s="34">
        <f t="shared" si="176"/>
        <v>1.7556179775282121E-3</v>
      </c>
      <c r="F5642" s="2"/>
    </row>
    <row r="5643" spans="1:6" x14ac:dyDescent="0.3">
      <c r="A5643" s="3">
        <v>44137</v>
      </c>
      <c r="B5643" s="4">
        <v>6585.6000979999999</v>
      </c>
      <c r="C5643" s="5">
        <f t="shared" si="177"/>
        <v>2.0675102905730602E-2</v>
      </c>
      <c r="D5643" s="57">
        <v>347.86</v>
      </c>
      <c r="E5643" s="34">
        <f t="shared" si="176"/>
        <v>1.6064960859913491E-2</v>
      </c>
      <c r="F5643" s="2"/>
    </row>
    <row r="5644" spans="1:6" x14ac:dyDescent="0.3">
      <c r="A5644" s="3">
        <v>44138</v>
      </c>
      <c r="B5644" s="4">
        <v>6751.6000979999999</v>
      </c>
      <c r="C5644" s="5">
        <f t="shared" si="177"/>
        <v>2.520651080080194E-2</v>
      </c>
      <c r="D5644" s="57">
        <v>356.01</v>
      </c>
      <c r="E5644" s="34">
        <f t="shared" si="176"/>
        <v>2.3428965675846625E-2</v>
      </c>
      <c r="F5644" s="2"/>
    </row>
    <row r="5645" spans="1:6" x14ac:dyDescent="0.3">
      <c r="A5645" s="3">
        <v>44139</v>
      </c>
      <c r="B5645" s="4">
        <v>6781.8999020000001</v>
      </c>
      <c r="C5645" s="5">
        <f t="shared" si="177"/>
        <v>4.4877960128260064E-3</v>
      </c>
      <c r="D5645" s="57">
        <v>363.31</v>
      </c>
      <c r="E5645" s="34">
        <f t="shared" si="176"/>
        <v>2.0505041993202466E-2</v>
      </c>
      <c r="F5645" s="2"/>
    </row>
    <row r="5646" spans="1:6" x14ac:dyDescent="0.3">
      <c r="A5646" s="3">
        <v>44140</v>
      </c>
      <c r="B5646" s="4">
        <v>6924.2001950000003</v>
      </c>
      <c r="C5646" s="5">
        <f t="shared" si="177"/>
        <v>2.0982364095057715E-2</v>
      </c>
      <c r="D5646" s="57">
        <v>367.12</v>
      </c>
      <c r="E5646" s="34">
        <f t="shared" si="176"/>
        <v>1.0486912003523141E-2</v>
      </c>
      <c r="F5646" s="2"/>
    </row>
    <row r="5647" spans="1:6" x14ac:dyDescent="0.3">
      <c r="A5647" s="3">
        <v>44141</v>
      </c>
      <c r="B5647" s="4">
        <v>6870.3999020000001</v>
      </c>
      <c r="C5647" s="5">
        <f t="shared" si="177"/>
        <v>-7.769892765210562E-3</v>
      </c>
      <c r="D5647" s="57">
        <v>366.4</v>
      </c>
      <c r="E5647" s="34">
        <f t="shared" si="176"/>
        <v>-1.9612115929397156E-3</v>
      </c>
      <c r="F5647" s="2"/>
    </row>
    <row r="5648" spans="1:6" x14ac:dyDescent="0.3">
      <c r="A5648" s="3">
        <v>44144</v>
      </c>
      <c r="B5648" s="4">
        <v>7459.3999020000001</v>
      </c>
      <c r="C5648" s="5">
        <f t="shared" si="177"/>
        <v>8.5730089718436986E-2</v>
      </c>
      <c r="D5648" s="57">
        <v>380.99</v>
      </c>
      <c r="E5648" s="34">
        <f t="shared" si="176"/>
        <v>3.9819868995633279E-2</v>
      </c>
      <c r="F5648" s="2"/>
    </row>
    <row r="5649" spans="1:6" x14ac:dyDescent="0.3">
      <c r="A5649" s="3">
        <v>44145</v>
      </c>
      <c r="B5649" s="4">
        <v>7711.3999020000001</v>
      </c>
      <c r="C5649" s="5">
        <f t="shared" si="177"/>
        <v>3.3782878423294305E-2</v>
      </c>
      <c r="D5649" s="57">
        <v>384.42</v>
      </c>
      <c r="E5649" s="34">
        <f t="shared" si="176"/>
        <v>9.0028609674794868E-3</v>
      </c>
      <c r="F5649" s="2"/>
    </row>
    <row r="5650" spans="1:6" x14ac:dyDescent="0.3">
      <c r="A5650" s="3">
        <v>44146</v>
      </c>
      <c r="B5650" s="4">
        <v>7793.7001950000003</v>
      </c>
      <c r="C5650" s="5">
        <f t="shared" si="177"/>
        <v>1.0672548959451023E-2</v>
      </c>
      <c r="D5650" s="57">
        <v>388.56</v>
      </c>
      <c r="E5650" s="34">
        <f t="shared" si="176"/>
        <v>1.0769470891212718E-2</v>
      </c>
      <c r="F5650" s="2"/>
    </row>
    <row r="5651" spans="1:6" x14ac:dyDescent="0.3">
      <c r="A5651" s="3">
        <v>44147</v>
      </c>
      <c r="B5651" s="4">
        <v>7726</v>
      </c>
      <c r="C5651" s="5">
        <f t="shared" si="177"/>
        <v>-8.6865280041735771E-3</v>
      </c>
      <c r="D5651" s="57">
        <v>385.16</v>
      </c>
      <c r="E5651" s="34">
        <f t="shared" si="176"/>
        <v>-8.7502573605104939E-3</v>
      </c>
      <c r="F5651" s="2"/>
    </row>
    <row r="5652" spans="1:6" x14ac:dyDescent="0.3">
      <c r="A5652" s="3">
        <v>44148</v>
      </c>
      <c r="B5652" s="4">
        <v>7783.7001950000003</v>
      </c>
      <c r="C5652" s="5">
        <f t="shared" si="177"/>
        <v>7.4683141340927683E-3</v>
      </c>
      <c r="D5652" s="57">
        <v>385.18</v>
      </c>
      <c r="E5652" s="34">
        <f t="shared" si="176"/>
        <v>5.1926472115493283E-5</v>
      </c>
      <c r="F5652" s="2"/>
    </row>
    <row r="5653" spans="1:6" x14ac:dyDescent="0.3">
      <c r="A5653" s="3">
        <v>44151</v>
      </c>
      <c r="B5653" s="4">
        <v>7986.2001950000003</v>
      </c>
      <c r="C5653" s="5">
        <f t="shared" si="177"/>
        <v>2.6015904380551458E-2</v>
      </c>
      <c r="D5653" s="57">
        <v>389.74</v>
      </c>
      <c r="E5653" s="34">
        <f t="shared" si="176"/>
        <v>1.1838620904512265E-2</v>
      </c>
      <c r="F5653" s="2"/>
    </row>
    <row r="5654" spans="1:6" x14ac:dyDescent="0.3">
      <c r="A5654" s="3">
        <v>44152</v>
      </c>
      <c r="B5654" s="4">
        <v>7934.2998049999997</v>
      </c>
      <c r="C5654" s="5">
        <f t="shared" si="177"/>
        <v>-6.4987589507828902E-3</v>
      </c>
      <c r="D5654" s="57">
        <v>388.82</v>
      </c>
      <c r="E5654" s="34">
        <f t="shared" si="176"/>
        <v>-2.3605480576794902E-3</v>
      </c>
      <c r="F5654" s="2"/>
    </row>
    <row r="5655" spans="1:6" x14ac:dyDescent="0.3">
      <c r="A5655" s="3">
        <v>44153</v>
      </c>
      <c r="B5655" s="4">
        <v>7981.5</v>
      </c>
      <c r="C5655" s="5">
        <f t="shared" si="177"/>
        <v>5.9488796944950906E-3</v>
      </c>
      <c r="D5655" s="57">
        <v>390.54</v>
      </c>
      <c r="E5655" s="34">
        <f t="shared" si="176"/>
        <v>4.4236407592201932E-3</v>
      </c>
      <c r="F5655" s="2"/>
    </row>
    <row r="5656" spans="1:6" x14ac:dyDescent="0.3">
      <c r="A5656" s="3">
        <v>44154</v>
      </c>
      <c r="B5656" s="4">
        <v>7930.2001950000003</v>
      </c>
      <c r="C5656" s="5">
        <f t="shared" si="177"/>
        <v>-6.4273388460814873E-3</v>
      </c>
      <c r="D5656" s="57">
        <v>387.6</v>
      </c>
      <c r="E5656" s="34">
        <f t="shared" si="176"/>
        <v>-7.5280381010908171E-3</v>
      </c>
      <c r="F5656" s="2"/>
    </row>
    <row r="5657" spans="1:6" x14ac:dyDescent="0.3">
      <c r="A5657" s="3">
        <v>44155</v>
      </c>
      <c r="B5657" s="4">
        <v>7977.8999020000001</v>
      </c>
      <c r="C5657" s="5">
        <f t="shared" si="177"/>
        <v>6.0149436113952071E-3</v>
      </c>
      <c r="D5657" s="57">
        <v>389.61</v>
      </c>
      <c r="E5657" s="34">
        <f t="shared" si="176"/>
        <v>5.1857585139318818E-3</v>
      </c>
      <c r="F5657" s="2"/>
    </row>
    <row r="5658" spans="1:6" x14ac:dyDescent="0.3">
      <c r="A5658" s="3">
        <v>44158</v>
      </c>
      <c r="B5658" s="4">
        <v>7981.2001950000003</v>
      </c>
      <c r="C5658" s="5">
        <f t="shared" si="177"/>
        <v>4.1367941946379716E-4</v>
      </c>
      <c r="D5658" s="57">
        <v>388.84</v>
      </c>
      <c r="E5658" s="34">
        <f t="shared" si="176"/>
        <v>-1.9763353096687863E-3</v>
      </c>
      <c r="F5658" s="2"/>
    </row>
    <row r="5659" spans="1:6" x14ac:dyDescent="0.3">
      <c r="A5659" s="3">
        <v>44159</v>
      </c>
      <c r="B5659" s="4">
        <v>8143.2001950000003</v>
      </c>
      <c r="C5659" s="5">
        <f t="shared" si="177"/>
        <v>2.0297699098124067E-2</v>
      </c>
      <c r="D5659" s="57">
        <v>392.39</v>
      </c>
      <c r="E5659" s="34">
        <f t="shared" si="176"/>
        <v>9.1297191646950715E-3</v>
      </c>
      <c r="F5659" s="2"/>
    </row>
    <row r="5660" spans="1:6" x14ac:dyDescent="0.3">
      <c r="A5660" s="3">
        <v>44160</v>
      </c>
      <c r="B5660" s="4">
        <v>8164.7001950000003</v>
      </c>
      <c r="C5660" s="5">
        <f t="shared" si="177"/>
        <v>2.6402396459810351E-3</v>
      </c>
      <c r="D5660" s="57">
        <v>392.09</v>
      </c>
      <c r="E5660" s="34">
        <f t="shared" si="176"/>
        <v>-7.6454547771354076E-4</v>
      </c>
      <c r="F5660" s="2"/>
    </row>
    <row r="5661" spans="1:6" x14ac:dyDescent="0.3">
      <c r="A5661" s="3">
        <v>44161</v>
      </c>
      <c r="B5661" s="4">
        <v>8104.6000979999999</v>
      </c>
      <c r="C5661" s="5">
        <f t="shared" si="177"/>
        <v>-7.3609680165360736E-3</v>
      </c>
      <c r="D5661" s="57">
        <v>391.63</v>
      </c>
      <c r="E5661" s="34">
        <f t="shared" si="176"/>
        <v>-1.1732000306051704E-3</v>
      </c>
      <c r="F5661" s="2"/>
    </row>
    <row r="5662" spans="1:6" x14ac:dyDescent="0.3">
      <c r="A5662" s="3">
        <v>44162</v>
      </c>
      <c r="B5662" s="4">
        <v>8190.7001950000003</v>
      </c>
      <c r="C5662" s="5">
        <f t="shared" si="177"/>
        <v>1.062360831612752E-2</v>
      </c>
      <c r="D5662" s="57">
        <v>393.23</v>
      </c>
      <c r="E5662" s="34">
        <f t="shared" si="176"/>
        <v>4.0854888542758427E-3</v>
      </c>
      <c r="F5662" s="2"/>
    </row>
    <row r="5663" spans="1:6" x14ac:dyDescent="0.3">
      <c r="A5663" s="3">
        <v>44165</v>
      </c>
      <c r="B5663" s="4">
        <v>8076.8999020000001</v>
      </c>
      <c r="C5663" s="5">
        <f t="shared" si="177"/>
        <v>-1.389384183167508E-2</v>
      </c>
      <c r="D5663" s="57">
        <v>389.36</v>
      </c>
      <c r="E5663" s="34">
        <f t="shared" si="176"/>
        <v>-9.841568547669266E-3</v>
      </c>
      <c r="F5663" s="2"/>
    </row>
    <row r="5664" spans="1:6" x14ac:dyDescent="0.3">
      <c r="A5664" s="3">
        <v>44166</v>
      </c>
      <c r="B5664" s="4">
        <v>8140.7998049999997</v>
      </c>
      <c r="C5664" s="5">
        <f t="shared" si="177"/>
        <v>7.9114392620089902E-3</v>
      </c>
      <c r="D5664" s="57">
        <v>391.9</v>
      </c>
      <c r="E5664" s="34">
        <f t="shared" si="176"/>
        <v>6.5235257859048712E-3</v>
      </c>
      <c r="F5664" s="2"/>
    </row>
    <row r="5665" spans="1:6" x14ac:dyDescent="0.3">
      <c r="A5665" s="3">
        <v>44167</v>
      </c>
      <c r="B5665" s="4">
        <v>8220.7998050000006</v>
      </c>
      <c r="C5665" s="5">
        <f t="shared" si="177"/>
        <v>9.8270442605485897E-3</v>
      </c>
      <c r="D5665" s="57">
        <v>391.69</v>
      </c>
      <c r="E5665" s="34">
        <f t="shared" si="176"/>
        <v>-5.3585098239339324E-4</v>
      </c>
      <c r="F5665" s="2"/>
    </row>
    <row r="5666" spans="1:6" x14ac:dyDescent="0.3">
      <c r="A5666" s="3">
        <v>44168</v>
      </c>
      <c r="B5666" s="4">
        <v>8200.7001949999994</v>
      </c>
      <c r="C5666" s="5">
        <f t="shared" si="177"/>
        <v>-2.4449701339006591E-3</v>
      </c>
      <c r="D5666" s="57">
        <v>391.72</v>
      </c>
      <c r="E5666" s="34">
        <f t="shared" si="176"/>
        <v>7.6591181801921593E-5</v>
      </c>
      <c r="F5666" s="2"/>
    </row>
    <row r="5667" spans="1:6" x14ac:dyDescent="0.3">
      <c r="A5667" s="3">
        <v>44169</v>
      </c>
      <c r="B5667" s="4">
        <v>8322.9003909999992</v>
      </c>
      <c r="C5667" s="5">
        <f t="shared" si="177"/>
        <v>1.4901190519622354E-2</v>
      </c>
      <c r="D5667" s="57">
        <v>394.04</v>
      </c>
      <c r="E5667" s="34">
        <f t="shared" si="176"/>
        <v>5.9225977739201241E-3</v>
      </c>
      <c r="F5667" s="2"/>
    </row>
    <row r="5668" spans="1:6" x14ac:dyDescent="0.3">
      <c r="A5668" s="3">
        <v>44172</v>
      </c>
      <c r="B5668" s="4">
        <v>8275.5996090000008</v>
      </c>
      <c r="C5668" s="5">
        <f t="shared" si="177"/>
        <v>-5.6832089509502026E-3</v>
      </c>
      <c r="D5668" s="57">
        <v>392.84</v>
      </c>
      <c r="E5668" s="34">
        <f t="shared" si="176"/>
        <v>-3.0453761039489491E-3</v>
      </c>
      <c r="F5668" s="2"/>
    </row>
    <row r="5669" spans="1:6" x14ac:dyDescent="0.3">
      <c r="A5669" s="3">
        <v>44173</v>
      </c>
      <c r="B5669" s="4">
        <v>8227.5996090000008</v>
      </c>
      <c r="C5669" s="5">
        <f t="shared" si="177"/>
        <v>-5.8001839465261495E-3</v>
      </c>
      <c r="D5669" s="57">
        <v>393.64</v>
      </c>
      <c r="E5669" s="34">
        <f t="shared" si="176"/>
        <v>2.0364524997453781E-3</v>
      </c>
      <c r="F5669" s="2"/>
    </row>
    <row r="5670" spans="1:6" x14ac:dyDescent="0.3">
      <c r="A5670" s="3">
        <v>44174</v>
      </c>
      <c r="B5670" s="4">
        <v>8235.2998050000006</v>
      </c>
      <c r="C5670" s="5">
        <f t="shared" si="177"/>
        <v>9.3589824079143291E-4</v>
      </c>
      <c r="D5670" s="57">
        <v>394.9</v>
      </c>
      <c r="E5670" s="34">
        <f t="shared" si="176"/>
        <v>3.2008942180672406E-3</v>
      </c>
      <c r="F5670" s="2"/>
    </row>
    <row r="5671" spans="1:6" x14ac:dyDescent="0.3">
      <c r="A5671" s="3">
        <v>44175</v>
      </c>
      <c r="B5671" s="4">
        <v>8182.2998049999997</v>
      </c>
      <c r="C5671" s="5">
        <f t="shared" si="177"/>
        <v>-6.4357098411672586E-3</v>
      </c>
      <c r="D5671" s="57">
        <v>393.15</v>
      </c>
      <c r="E5671" s="34">
        <f t="shared" si="176"/>
        <v>-4.4315016459863799E-3</v>
      </c>
      <c r="F5671" s="2"/>
    </row>
    <row r="5672" spans="1:6" x14ac:dyDescent="0.3">
      <c r="A5672" s="3">
        <v>44176</v>
      </c>
      <c r="B5672" s="4">
        <v>8063.1000979999999</v>
      </c>
      <c r="C5672" s="5">
        <f t="shared" si="177"/>
        <v>-1.456799553191146E-2</v>
      </c>
      <c r="D5672" s="57">
        <v>390.12</v>
      </c>
      <c r="E5672" s="34">
        <f t="shared" si="176"/>
        <v>-7.7069820679129819E-3</v>
      </c>
      <c r="F5672" s="2"/>
    </row>
    <row r="5673" spans="1:6" x14ac:dyDescent="0.3">
      <c r="A5673" s="3">
        <v>44179</v>
      </c>
      <c r="B5673" s="4">
        <v>8140.7998049999997</v>
      </c>
      <c r="C5673" s="5">
        <f t="shared" si="177"/>
        <v>9.6364557125208083E-3</v>
      </c>
      <c r="D5673" s="57">
        <v>391.85</v>
      </c>
      <c r="E5673" s="34">
        <f t="shared" si="176"/>
        <v>4.4345329642161424E-3</v>
      </c>
      <c r="F5673" s="2"/>
    </row>
    <row r="5674" spans="1:6" x14ac:dyDescent="0.3">
      <c r="A5674" s="3">
        <v>44180</v>
      </c>
      <c r="B5674" s="4">
        <v>8152.3999020000001</v>
      </c>
      <c r="C5674" s="5">
        <f t="shared" si="177"/>
        <v>1.4249333330706992E-3</v>
      </c>
      <c r="D5674" s="57">
        <v>392.84</v>
      </c>
      <c r="E5674" s="34">
        <f t="shared" si="176"/>
        <v>2.5264769682276089E-3</v>
      </c>
      <c r="F5674" s="2"/>
    </row>
    <row r="5675" spans="1:6" x14ac:dyDescent="0.3">
      <c r="A5675" s="3">
        <v>44181</v>
      </c>
      <c r="B5675" s="4">
        <v>8139.5</v>
      </c>
      <c r="C5675" s="5">
        <f t="shared" si="177"/>
        <v>-1.5823441140118133E-3</v>
      </c>
      <c r="D5675" s="57">
        <v>396.08</v>
      </c>
      <c r="E5675" s="34">
        <f t="shared" si="176"/>
        <v>8.2476326239691033E-3</v>
      </c>
      <c r="F5675" s="2"/>
    </row>
    <row r="5676" spans="1:6" x14ac:dyDescent="0.3">
      <c r="A5676" s="3">
        <v>44182</v>
      </c>
      <c r="B5676" s="4">
        <v>8153.3999020000001</v>
      </c>
      <c r="C5676" s="5">
        <f t="shared" si="177"/>
        <v>1.7077095644695284E-3</v>
      </c>
      <c r="D5676" s="57">
        <v>397.28</v>
      </c>
      <c r="E5676" s="34">
        <f t="shared" si="176"/>
        <v>3.0296909715208376E-3</v>
      </c>
      <c r="F5676" s="2"/>
    </row>
    <row r="5677" spans="1:6" x14ac:dyDescent="0.3">
      <c r="A5677" s="3">
        <v>44183</v>
      </c>
      <c r="B5677" s="4">
        <v>8037.3999020000001</v>
      </c>
      <c r="C5677" s="5">
        <f t="shared" si="177"/>
        <v>-1.4227193734425492E-2</v>
      </c>
      <c r="D5677" s="57">
        <v>395.9</v>
      </c>
      <c r="E5677" s="34">
        <f t="shared" si="176"/>
        <v>-3.4736206202174991E-3</v>
      </c>
      <c r="F5677" s="2"/>
    </row>
    <row r="5678" spans="1:6" x14ac:dyDescent="0.3">
      <c r="A5678" s="3">
        <v>44186</v>
      </c>
      <c r="B5678" s="4">
        <v>7789.7998049999997</v>
      </c>
      <c r="C5678" s="5">
        <f t="shared" si="177"/>
        <v>-3.0805994478187992E-2</v>
      </c>
      <c r="D5678" s="57">
        <v>386.69</v>
      </c>
      <c r="E5678" s="34">
        <f t="shared" si="176"/>
        <v>-2.3263450366254101E-2</v>
      </c>
      <c r="F5678" s="2"/>
    </row>
    <row r="5679" spans="1:6" x14ac:dyDescent="0.3">
      <c r="A5679" s="3">
        <v>44187</v>
      </c>
      <c r="B5679" s="4">
        <v>7934.2001950000003</v>
      </c>
      <c r="C5679" s="5">
        <f t="shared" si="177"/>
        <v>1.8537111814775464E-2</v>
      </c>
      <c r="D5679" s="57">
        <v>391.25</v>
      </c>
      <c r="E5679" s="34">
        <f t="shared" si="176"/>
        <v>1.179239183842351E-2</v>
      </c>
      <c r="F5679" s="2"/>
    </row>
    <row r="5680" spans="1:6" x14ac:dyDescent="0.3">
      <c r="A5680" s="3">
        <v>44188</v>
      </c>
      <c r="B5680" s="4">
        <v>8073.6000979999999</v>
      </c>
      <c r="C5680" s="5">
        <f t="shared" si="177"/>
        <v>1.7569496555915887E-2</v>
      </c>
      <c r="D5680" s="57">
        <v>395.49</v>
      </c>
      <c r="E5680" s="34">
        <f t="shared" si="176"/>
        <v>1.0837060702875378E-2</v>
      </c>
      <c r="F5680" s="2"/>
    </row>
    <row r="5681" spans="1:6" x14ac:dyDescent="0.3">
      <c r="A5681" s="3">
        <v>44193</v>
      </c>
      <c r="B5681" s="4">
        <v>8155.6000979999999</v>
      </c>
      <c r="C5681" s="5">
        <f t="shared" si="177"/>
        <v>1.0156559527925157E-2</v>
      </c>
      <c r="D5681" s="57">
        <v>398.58</v>
      </c>
      <c r="E5681" s="34">
        <f t="shared" si="176"/>
        <v>7.8130926192823136E-3</v>
      </c>
      <c r="F5681" s="2"/>
    </row>
    <row r="5682" spans="1:6" x14ac:dyDescent="0.3">
      <c r="A5682" s="3">
        <v>44194</v>
      </c>
      <c r="B5682" s="4">
        <v>8174.7998049999997</v>
      </c>
      <c r="C5682" s="5">
        <f t="shared" si="177"/>
        <v>2.354174649233709E-3</v>
      </c>
      <c r="D5682" s="57">
        <v>401.61</v>
      </c>
      <c r="E5682" s="34">
        <f t="shared" si="176"/>
        <v>7.6019870540420253E-3</v>
      </c>
      <c r="F5682" s="2"/>
    </row>
    <row r="5683" spans="1:6" x14ac:dyDescent="0.3">
      <c r="A5683" s="3">
        <v>44195</v>
      </c>
      <c r="B5683" s="4">
        <v>8154.3999020000001</v>
      </c>
      <c r="C5683" s="5">
        <f t="shared" si="177"/>
        <v>-2.4954620891782797E-3</v>
      </c>
      <c r="D5683" s="57">
        <v>400.25</v>
      </c>
      <c r="E5683" s="34">
        <f t="shared" si="176"/>
        <v>-3.3863698613082471E-3</v>
      </c>
      <c r="F5683" s="2"/>
    </row>
    <row r="5684" spans="1:6" x14ac:dyDescent="0.3">
      <c r="A5684" s="3">
        <v>44200</v>
      </c>
      <c r="B5684" s="4">
        <v>8099.2001950000003</v>
      </c>
      <c r="C5684" s="5">
        <f t="shared" si="177"/>
        <v>-6.7693156655783682E-3</v>
      </c>
      <c r="D5684" s="57">
        <v>401.69</v>
      </c>
      <c r="E5684" s="34">
        <f t="shared" si="176"/>
        <v>3.597751405371552E-3</v>
      </c>
      <c r="F5684" s="2"/>
    </row>
    <row r="5685" spans="1:6" x14ac:dyDescent="0.3">
      <c r="A5685" s="3">
        <v>44201</v>
      </c>
      <c r="B5685" s="4">
        <v>8091.5</v>
      </c>
      <c r="C5685" s="5">
        <f t="shared" si="177"/>
        <v>-9.507352349129583E-4</v>
      </c>
      <c r="D5685" s="57">
        <v>400.94</v>
      </c>
      <c r="E5685" s="34">
        <f t="shared" si="176"/>
        <v>-1.8671114541064515E-3</v>
      </c>
      <c r="F5685" s="2"/>
    </row>
    <row r="5686" spans="1:6" x14ac:dyDescent="0.3">
      <c r="A5686" s="3">
        <v>44202</v>
      </c>
      <c r="B5686" s="4">
        <v>8350.2998050000006</v>
      </c>
      <c r="C5686" s="5">
        <f t="shared" si="177"/>
        <v>3.1984156831242672E-2</v>
      </c>
      <c r="D5686" s="57">
        <v>406.41</v>
      </c>
      <c r="E5686" s="34">
        <f t="shared" si="176"/>
        <v>1.364293909313119E-2</v>
      </c>
      <c r="F5686" s="2"/>
    </row>
    <row r="5687" spans="1:6" x14ac:dyDescent="0.3">
      <c r="A5687" s="3">
        <v>44203</v>
      </c>
      <c r="B5687" s="4">
        <v>8385.7998050000006</v>
      </c>
      <c r="C5687" s="5">
        <f t="shared" si="177"/>
        <v>4.2513443623597436E-3</v>
      </c>
      <c r="D5687" s="57">
        <v>408.49</v>
      </c>
      <c r="E5687" s="34">
        <f t="shared" si="176"/>
        <v>5.117984301567402E-3</v>
      </c>
      <c r="F5687" s="2"/>
    </row>
    <row r="5688" spans="1:6" x14ac:dyDescent="0.3">
      <c r="A5688" s="3">
        <v>44204</v>
      </c>
      <c r="B5688" s="4">
        <v>8407.7001949999994</v>
      </c>
      <c r="C5688" s="5">
        <f t="shared" si="177"/>
        <v>2.6116042010615459E-3</v>
      </c>
      <c r="D5688" s="57">
        <v>411.17</v>
      </c>
      <c r="E5688" s="34">
        <f t="shared" si="176"/>
        <v>6.5607481211289453E-3</v>
      </c>
      <c r="F5688" s="2"/>
    </row>
    <row r="5689" spans="1:6" x14ac:dyDescent="0.3">
      <c r="A5689" s="3">
        <v>44207</v>
      </c>
      <c r="B5689" s="4">
        <v>8357.5</v>
      </c>
      <c r="C5689" s="5">
        <f t="shared" si="177"/>
        <v>-5.9707403731942277E-3</v>
      </c>
      <c r="D5689" s="57">
        <v>408.41</v>
      </c>
      <c r="E5689" s="34">
        <f t="shared" si="176"/>
        <v>-6.7125519857965665E-3</v>
      </c>
      <c r="F5689" s="2"/>
    </row>
    <row r="5690" spans="1:6" x14ac:dyDescent="0.3">
      <c r="A5690" s="3">
        <v>44208</v>
      </c>
      <c r="B5690" s="4">
        <v>8345.9003909999992</v>
      </c>
      <c r="C5690" s="5">
        <f t="shared" si="177"/>
        <v>-1.3879280885432665E-3</v>
      </c>
      <c r="D5690" s="57">
        <v>408.61</v>
      </c>
      <c r="E5690" s="34">
        <f t="shared" si="176"/>
        <v>4.8970397394776377E-4</v>
      </c>
      <c r="F5690" s="2"/>
    </row>
    <row r="5691" spans="1:6" x14ac:dyDescent="0.3">
      <c r="A5691" s="3">
        <v>44209</v>
      </c>
      <c r="B5691" s="4">
        <v>8361.0996090000008</v>
      </c>
      <c r="C5691" s="5">
        <f t="shared" si="177"/>
        <v>1.8211597656248024E-3</v>
      </c>
      <c r="D5691" s="57">
        <v>409.07</v>
      </c>
      <c r="E5691" s="34">
        <f t="shared" si="176"/>
        <v>1.1257678470912857E-3</v>
      </c>
      <c r="F5691" s="2"/>
    </row>
    <row r="5692" spans="1:6" x14ac:dyDescent="0.3">
      <c r="A5692" s="3">
        <v>44210</v>
      </c>
      <c r="B5692" s="4">
        <v>8372.4003909999992</v>
      </c>
      <c r="C5692" s="5">
        <f t="shared" si="177"/>
        <v>1.3515904041896398E-3</v>
      </c>
      <c r="D5692" s="57">
        <v>412</v>
      </c>
      <c r="E5692" s="34">
        <f t="shared" si="176"/>
        <v>7.1625883100692178E-3</v>
      </c>
      <c r="F5692" s="2"/>
    </row>
    <row r="5693" spans="1:6" x14ac:dyDescent="0.3">
      <c r="A5693" s="3">
        <v>44211</v>
      </c>
      <c r="B5693" s="4">
        <v>8230.7001949999994</v>
      </c>
      <c r="C5693" s="5">
        <f t="shared" si="177"/>
        <v>-1.692467982686563E-2</v>
      </c>
      <c r="D5693" s="57">
        <v>407.85</v>
      </c>
      <c r="E5693" s="34">
        <f t="shared" si="176"/>
        <v>-1.0072815533980539E-2</v>
      </c>
      <c r="F5693" s="2"/>
    </row>
    <row r="5694" spans="1:6" x14ac:dyDescent="0.3">
      <c r="A5694" s="3">
        <v>44214</v>
      </c>
      <c r="B5694" s="4">
        <v>8254.5</v>
      </c>
      <c r="C5694" s="5">
        <f t="shared" si="177"/>
        <v>2.8915893467311715E-3</v>
      </c>
      <c r="D5694" s="57">
        <v>408.68</v>
      </c>
      <c r="E5694" s="34">
        <f t="shared" si="176"/>
        <v>2.0350619100157896E-3</v>
      </c>
      <c r="F5694" s="2"/>
    </row>
    <row r="5695" spans="1:6" x14ac:dyDescent="0.3">
      <c r="A5695" s="3">
        <v>44215</v>
      </c>
      <c r="B5695" s="4">
        <v>8199</v>
      </c>
      <c r="C5695" s="5">
        <f t="shared" si="177"/>
        <v>-6.723605306196645E-3</v>
      </c>
      <c r="D5695" s="57">
        <v>407.92</v>
      </c>
      <c r="E5695" s="34">
        <f t="shared" si="176"/>
        <v>-1.8596456885582313E-3</v>
      </c>
      <c r="F5695" s="2"/>
    </row>
    <row r="5696" spans="1:6" x14ac:dyDescent="0.3">
      <c r="A5696" s="3">
        <v>44216</v>
      </c>
      <c r="B5696" s="4">
        <v>8204.0996090000008</v>
      </c>
      <c r="C5696" s="5">
        <f t="shared" si="177"/>
        <v>6.2197938773023154E-4</v>
      </c>
      <c r="D5696" s="57">
        <v>410.84</v>
      </c>
      <c r="E5696" s="34">
        <f t="shared" si="176"/>
        <v>7.1582663267306668E-3</v>
      </c>
      <c r="F5696" s="2"/>
    </row>
    <row r="5697" spans="1:6" x14ac:dyDescent="0.3">
      <c r="A5697" s="3">
        <v>44217</v>
      </c>
      <c r="B5697" s="4">
        <v>8122.1000979999999</v>
      </c>
      <c r="C5697" s="5">
        <f t="shared" si="177"/>
        <v>-9.9949433707565705E-3</v>
      </c>
      <c r="D5697" s="57">
        <v>410.89</v>
      </c>
      <c r="E5697" s="34">
        <f t="shared" si="176"/>
        <v>1.2170187907711849E-4</v>
      </c>
      <c r="F5697" s="2"/>
    </row>
    <row r="5698" spans="1:6" x14ac:dyDescent="0.3">
      <c r="A5698" s="3">
        <v>44218</v>
      </c>
      <c r="B5698" s="4">
        <v>8036.3999020000001</v>
      </c>
      <c r="C5698" s="5">
        <f t="shared" si="177"/>
        <v>-1.0551482371056076E-2</v>
      </c>
      <c r="D5698" s="57">
        <v>408.54</v>
      </c>
      <c r="E5698" s="34">
        <f t="shared" ref="E5698:E5761" si="178">D5698/D5697-1</f>
        <v>-5.7192922680034952E-3</v>
      </c>
      <c r="F5698" s="2"/>
    </row>
    <row r="5699" spans="1:6" x14ac:dyDescent="0.3">
      <c r="A5699" s="3">
        <v>44221</v>
      </c>
      <c r="B5699" s="4">
        <v>7897.2998049999997</v>
      </c>
      <c r="C5699" s="5">
        <f t="shared" ref="C5699:C5762" si="179">B5699/B5698-1</f>
        <v>-1.7308757490450799E-2</v>
      </c>
      <c r="D5699" s="57">
        <v>405.13</v>
      </c>
      <c r="E5699" s="34">
        <f t="shared" si="178"/>
        <v>-8.3467959073775244E-3</v>
      </c>
      <c r="F5699" s="2"/>
    </row>
    <row r="5700" spans="1:6" x14ac:dyDescent="0.3">
      <c r="A5700" s="3">
        <v>44222</v>
      </c>
      <c r="B5700" s="4">
        <v>7964.8999020000001</v>
      </c>
      <c r="C5700" s="5">
        <f t="shared" si="179"/>
        <v>8.5599000505465206E-3</v>
      </c>
      <c r="D5700" s="57">
        <v>407.7</v>
      </c>
      <c r="E5700" s="34">
        <f t="shared" si="178"/>
        <v>6.3436427813294838E-3</v>
      </c>
      <c r="F5700" s="2"/>
    </row>
    <row r="5701" spans="1:6" x14ac:dyDescent="0.3">
      <c r="A5701" s="3">
        <v>44223</v>
      </c>
      <c r="B5701" s="4">
        <v>7852.7001950000003</v>
      </c>
      <c r="C5701" s="5">
        <f t="shared" si="179"/>
        <v>-1.4086769247636854E-2</v>
      </c>
      <c r="D5701" s="57">
        <v>402.98</v>
      </c>
      <c r="E5701" s="34">
        <f t="shared" si="178"/>
        <v>-1.1577140053961155E-2</v>
      </c>
      <c r="F5701" s="2"/>
    </row>
    <row r="5702" spans="1:6" x14ac:dyDescent="0.3">
      <c r="A5702" s="3">
        <v>44224</v>
      </c>
      <c r="B5702" s="4">
        <v>7932.5</v>
      </c>
      <c r="C5702" s="5">
        <f t="shared" si="179"/>
        <v>1.0162084762997736E-2</v>
      </c>
      <c r="D5702" s="57">
        <v>403.39</v>
      </c>
      <c r="E5702" s="34">
        <f t="shared" si="178"/>
        <v>1.0174202193655724E-3</v>
      </c>
      <c r="F5702" s="2"/>
    </row>
    <row r="5703" spans="1:6" x14ac:dyDescent="0.3">
      <c r="A5703" s="3">
        <v>44225</v>
      </c>
      <c r="B5703" s="4">
        <v>7757.5</v>
      </c>
      <c r="C5703" s="5">
        <f t="shared" si="179"/>
        <v>-2.2061140876142415E-2</v>
      </c>
      <c r="D5703" s="57">
        <v>395.85</v>
      </c>
      <c r="E5703" s="34">
        <f t="shared" si="178"/>
        <v>-1.869158878504662E-2</v>
      </c>
      <c r="F5703" s="2"/>
    </row>
    <row r="5704" spans="1:6" x14ac:dyDescent="0.3">
      <c r="A5704" s="3">
        <v>44228</v>
      </c>
      <c r="B5704" s="4">
        <v>7798.2001950000003</v>
      </c>
      <c r="C5704" s="5">
        <f t="shared" si="179"/>
        <v>5.2465607476634979E-3</v>
      </c>
      <c r="D5704" s="57">
        <v>400.77</v>
      </c>
      <c r="E5704" s="34">
        <f t="shared" si="178"/>
        <v>1.2428950359984814E-2</v>
      </c>
      <c r="F5704" s="2"/>
    </row>
    <row r="5705" spans="1:6" x14ac:dyDescent="0.3">
      <c r="A5705" s="3">
        <v>44229</v>
      </c>
      <c r="B5705" s="4">
        <v>7950.8999020000001</v>
      </c>
      <c r="C5705" s="5">
        <f t="shared" si="179"/>
        <v>1.9581403808779818E-2</v>
      </c>
      <c r="D5705" s="57">
        <v>405.92</v>
      </c>
      <c r="E5705" s="34">
        <f t="shared" si="178"/>
        <v>1.2850263243256776E-2</v>
      </c>
      <c r="F5705" s="2"/>
    </row>
    <row r="5706" spans="1:6" x14ac:dyDescent="0.3">
      <c r="A5706" s="3">
        <v>44230</v>
      </c>
      <c r="B5706" s="4">
        <v>8012.7998049999997</v>
      </c>
      <c r="C5706" s="5">
        <f t="shared" si="179"/>
        <v>7.7852700653959772E-3</v>
      </c>
      <c r="D5706" s="57">
        <v>407.27</v>
      </c>
      <c r="E5706" s="34">
        <f t="shared" si="178"/>
        <v>3.3257784785178934E-3</v>
      </c>
      <c r="F5706" s="2"/>
    </row>
    <row r="5707" spans="1:6" x14ac:dyDescent="0.3">
      <c r="A5707" s="3">
        <v>44231</v>
      </c>
      <c r="B5707" s="4">
        <v>8122.6000979999999</v>
      </c>
      <c r="C5707" s="5">
        <f t="shared" si="179"/>
        <v>1.3703111979845639E-2</v>
      </c>
      <c r="D5707" s="57">
        <v>409.54</v>
      </c>
      <c r="E5707" s="34">
        <f t="shared" si="178"/>
        <v>5.5736980381566603E-3</v>
      </c>
      <c r="F5707" s="2"/>
    </row>
    <row r="5708" spans="1:6" x14ac:dyDescent="0.3">
      <c r="A5708" s="3">
        <v>44232</v>
      </c>
      <c r="B5708" s="4">
        <v>8214.7001949999994</v>
      </c>
      <c r="C5708" s="5">
        <f t="shared" si="179"/>
        <v>1.1338745708123321E-2</v>
      </c>
      <c r="D5708" s="57">
        <v>409.54</v>
      </c>
      <c r="E5708" s="34">
        <f t="shared" si="178"/>
        <v>0</v>
      </c>
      <c r="F5708" s="2"/>
    </row>
    <row r="5709" spans="1:6" x14ac:dyDescent="0.3">
      <c r="A5709" s="3">
        <v>44235</v>
      </c>
      <c r="B5709" s="4">
        <v>8219</v>
      </c>
      <c r="C5709" s="5">
        <f t="shared" si="179"/>
        <v>5.2342811033057046E-4</v>
      </c>
      <c r="D5709" s="57">
        <v>410.78</v>
      </c>
      <c r="E5709" s="34">
        <f t="shared" si="178"/>
        <v>3.0277872735262612E-3</v>
      </c>
      <c r="F5709" s="2"/>
    </row>
    <row r="5710" spans="1:6" x14ac:dyDescent="0.3">
      <c r="A5710" s="3">
        <v>44236</v>
      </c>
      <c r="B5710" s="4">
        <v>8101</v>
      </c>
      <c r="C5710" s="5">
        <f t="shared" si="179"/>
        <v>-1.4356977734517606E-2</v>
      </c>
      <c r="D5710" s="57">
        <v>410.42</v>
      </c>
      <c r="E5710" s="34">
        <f t="shared" si="178"/>
        <v>-8.7638151808744347E-4</v>
      </c>
      <c r="F5710" s="2"/>
    </row>
    <row r="5711" spans="1:6" x14ac:dyDescent="0.3">
      <c r="A5711" s="3">
        <v>44237</v>
      </c>
      <c r="B5711" s="4">
        <v>8065.3999020000001</v>
      </c>
      <c r="C5711" s="5">
        <f t="shared" si="179"/>
        <v>-4.3945312924330571E-3</v>
      </c>
      <c r="D5711" s="57">
        <v>409.47</v>
      </c>
      <c r="E5711" s="34">
        <f t="shared" si="178"/>
        <v>-2.3147020125724449E-3</v>
      </c>
      <c r="F5711" s="2"/>
    </row>
    <row r="5712" spans="1:6" x14ac:dyDescent="0.3">
      <c r="A5712" s="3">
        <v>44238</v>
      </c>
      <c r="B5712" s="4">
        <v>8037.6000979999999</v>
      </c>
      <c r="C5712" s="5">
        <f t="shared" si="179"/>
        <v>-3.4467979688281858E-3</v>
      </c>
      <c r="D5712" s="57">
        <v>411.35</v>
      </c>
      <c r="E5712" s="34">
        <f t="shared" si="178"/>
        <v>4.5913009500084812E-3</v>
      </c>
      <c r="F5712" s="2"/>
    </row>
    <row r="5713" spans="1:6" x14ac:dyDescent="0.3">
      <c r="A5713" s="3">
        <v>44239</v>
      </c>
      <c r="B5713" s="4">
        <v>8055</v>
      </c>
      <c r="C5713" s="5">
        <f t="shared" si="179"/>
        <v>2.1648131019020855E-3</v>
      </c>
      <c r="D5713" s="57">
        <v>414</v>
      </c>
      <c r="E5713" s="34">
        <f t="shared" si="178"/>
        <v>6.4422025039503339E-3</v>
      </c>
      <c r="F5713" s="2"/>
    </row>
    <row r="5714" spans="1:6" x14ac:dyDescent="0.3">
      <c r="A5714" s="3">
        <v>44242</v>
      </c>
      <c r="B5714" s="4">
        <v>8203.5</v>
      </c>
      <c r="C5714" s="5">
        <f t="shared" si="179"/>
        <v>1.8435754189944031E-2</v>
      </c>
      <c r="D5714" s="57">
        <v>419.47</v>
      </c>
      <c r="E5714" s="34">
        <f t="shared" si="178"/>
        <v>1.3212560386473449E-2</v>
      </c>
      <c r="F5714" s="2"/>
    </row>
    <row r="5715" spans="1:6" x14ac:dyDescent="0.3">
      <c r="A5715" s="3">
        <v>44243</v>
      </c>
      <c r="B5715" s="4">
        <v>8153.7001950000003</v>
      </c>
      <c r="C5715" s="5">
        <f t="shared" si="179"/>
        <v>-6.0705558603034726E-3</v>
      </c>
      <c r="D5715" s="57">
        <v>419.2</v>
      </c>
      <c r="E5715" s="34">
        <f t="shared" si="178"/>
        <v>-6.4366939232851639E-4</v>
      </c>
      <c r="F5715" s="2"/>
    </row>
    <row r="5716" spans="1:6" x14ac:dyDescent="0.3">
      <c r="A5716" s="3">
        <v>44244</v>
      </c>
      <c r="B5716" s="4">
        <v>8122.7001950000003</v>
      </c>
      <c r="C5716" s="5">
        <f t="shared" si="179"/>
        <v>-3.8019548497760791E-3</v>
      </c>
      <c r="D5716" s="57">
        <v>416.1</v>
      </c>
      <c r="E5716" s="34">
        <f t="shared" si="178"/>
        <v>-7.3950381679388499E-3</v>
      </c>
      <c r="F5716" s="2"/>
    </row>
    <row r="5717" spans="1:6" x14ac:dyDescent="0.3">
      <c r="A5717" s="3">
        <v>44245</v>
      </c>
      <c r="B5717" s="4">
        <v>8058.1000979999999</v>
      </c>
      <c r="C5717" s="5">
        <f t="shared" si="179"/>
        <v>-7.9530322982701573E-3</v>
      </c>
      <c r="D5717" s="57">
        <v>412.7</v>
      </c>
      <c r="E5717" s="34">
        <f t="shared" si="178"/>
        <v>-8.1711127132901851E-3</v>
      </c>
      <c r="F5717" s="2"/>
    </row>
    <row r="5718" spans="1:6" x14ac:dyDescent="0.3">
      <c r="A5718" s="3">
        <v>44246</v>
      </c>
      <c r="B5718" s="4">
        <v>8151.6000979999999</v>
      </c>
      <c r="C5718" s="5">
        <f t="shared" si="179"/>
        <v>1.1603231389891278E-2</v>
      </c>
      <c r="D5718" s="57">
        <v>414.88</v>
      </c>
      <c r="E5718" s="34">
        <f t="shared" si="178"/>
        <v>5.2822873758178179E-3</v>
      </c>
      <c r="F5718" s="2"/>
    </row>
    <row r="5719" spans="1:6" x14ac:dyDescent="0.3">
      <c r="A5719" s="3">
        <v>44249</v>
      </c>
      <c r="B5719" s="4">
        <v>8112.2001950000003</v>
      </c>
      <c r="C5719" s="5">
        <f t="shared" si="179"/>
        <v>-4.8333949809027388E-3</v>
      </c>
      <c r="D5719" s="57">
        <v>413.06</v>
      </c>
      <c r="E5719" s="34">
        <f t="shared" si="178"/>
        <v>-4.3868106440416721E-3</v>
      </c>
      <c r="F5719" s="2"/>
    </row>
    <row r="5720" spans="1:6" x14ac:dyDescent="0.3">
      <c r="A5720" s="3">
        <v>44250</v>
      </c>
      <c r="B5720" s="4">
        <v>8252.0996090000008</v>
      </c>
      <c r="C5720" s="5">
        <f t="shared" si="179"/>
        <v>1.724555738728295E-2</v>
      </c>
      <c r="D5720" s="57">
        <v>411.32</v>
      </c>
      <c r="E5720" s="34">
        <f t="shared" si="178"/>
        <v>-4.2124630804242225E-3</v>
      </c>
      <c r="F5720" s="2"/>
    </row>
    <row r="5721" spans="1:6" x14ac:dyDescent="0.3">
      <c r="A5721" s="3">
        <v>44251</v>
      </c>
      <c r="B5721" s="4">
        <v>8269.5996090000008</v>
      </c>
      <c r="C5721" s="5">
        <f t="shared" si="179"/>
        <v>2.1206724141955569E-3</v>
      </c>
      <c r="D5721" s="57">
        <v>413.21</v>
      </c>
      <c r="E5721" s="34">
        <f t="shared" si="178"/>
        <v>4.594962559564264E-3</v>
      </c>
      <c r="F5721" s="2"/>
    </row>
    <row r="5722" spans="1:6" x14ac:dyDescent="0.3">
      <c r="A5722" s="3">
        <v>44252</v>
      </c>
      <c r="B5722" s="4">
        <v>8317.7998050000006</v>
      </c>
      <c r="C5722" s="5">
        <f t="shared" si="179"/>
        <v>5.8286009334167499E-3</v>
      </c>
      <c r="D5722" s="57">
        <v>411.73</v>
      </c>
      <c r="E5722" s="34">
        <f t="shared" si="178"/>
        <v>-3.5817138985019259E-3</v>
      </c>
      <c r="F5722" s="2"/>
    </row>
    <row r="5723" spans="1:6" x14ac:dyDescent="0.3">
      <c r="A5723" s="3">
        <v>44253</v>
      </c>
      <c r="B5723" s="4">
        <v>8225</v>
      </c>
      <c r="C5723" s="5">
        <f t="shared" si="179"/>
        <v>-1.1156773086101079E-2</v>
      </c>
      <c r="D5723" s="57">
        <v>404.99</v>
      </c>
      <c r="E5723" s="34">
        <f t="shared" si="178"/>
        <v>-1.6369951181599562E-2</v>
      </c>
      <c r="F5723" s="2"/>
    </row>
    <row r="5724" spans="1:6" x14ac:dyDescent="0.3">
      <c r="A5724" s="3">
        <v>44256</v>
      </c>
      <c r="B5724" s="4">
        <v>8378.0996090000008</v>
      </c>
      <c r="C5724" s="5">
        <f t="shared" si="179"/>
        <v>1.8613934224924078E-2</v>
      </c>
      <c r="D5724" s="57">
        <v>412.44</v>
      </c>
      <c r="E5724" s="34">
        <f t="shared" si="178"/>
        <v>1.8395515938665064E-2</v>
      </c>
      <c r="F5724" s="2"/>
    </row>
    <row r="5725" spans="1:6" x14ac:dyDescent="0.3">
      <c r="A5725" s="3">
        <v>44257</v>
      </c>
      <c r="B5725" s="4">
        <v>8355.7998050000006</v>
      </c>
      <c r="C5725" s="5">
        <f t="shared" si="179"/>
        <v>-2.6616780702923837E-3</v>
      </c>
      <c r="D5725" s="57">
        <v>413.23</v>
      </c>
      <c r="E5725" s="34">
        <f t="shared" si="178"/>
        <v>1.9154301231694149E-3</v>
      </c>
      <c r="F5725" s="2"/>
    </row>
    <row r="5726" spans="1:6" x14ac:dyDescent="0.3">
      <c r="A5726" s="3">
        <v>44258</v>
      </c>
      <c r="B5726" s="4">
        <v>8329.2998050000006</v>
      </c>
      <c r="C5726" s="5">
        <f t="shared" si="179"/>
        <v>-3.1714498454286089E-3</v>
      </c>
      <c r="D5726" s="57">
        <v>413.42</v>
      </c>
      <c r="E5726" s="34">
        <f t="shared" si="178"/>
        <v>4.5979236744675411E-4</v>
      </c>
      <c r="F5726" s="2"/>
    </row>
    <row r="5727" spans="1:6" x14ac:dyDescent="0.3">
      <c r="A5727" s="3">
        <v>44259</v>
      </c>
      <c r="B5727" s="4">
        <v>8354</v>
      </c>
      <c r="C5727" s="5">
        <f t="shared" si="179"/>
        <v>2.9654587514273967E-3</v>
      </c>
      <c r="D5727" s="57">
        <v>411.91</v>
      </c>
      <c r="E5727" s="34">
        <f t="shared" si="178"/>
        <v>-3.6524599680711756E-3</v>
      </c>
      <c r="F5727" s="2"/>
    </row>
    <row r="5728" spans="1:6" x14ac:dyDescent="0.3">
      <c r="A5728" s="3">
        <v>44260</v>
      </c>
      <c r="B5728" s="4">
        <v>8286.7998050000006</v>
      </c>
      <c r="C5728" s="5">
        <f t="shared" si="179"/>
        <v>-8.0440740962413049E-3</v>
      </c>
      <c r="D5728" s="57">
        <v>408.68</v>
      </c>
      <c r="E5728" s="34">
        <f t="shared" si="178"/>
        <v>-7.8415187783739126E-3</v>
      </c>
      <c r="F5728" s="2"/>
    </row>
    <row r="5729" spans="1:6" x14ac:dyDescent="0.3">
      <c r="A5729" s="3">
        <v>44263</v>
      </c>
      <c r="B5729" s="4">
        <v>8444.2001949999994</v>
      </c>
      <c r="C5729" s="5">
        <f t="shared" si="179"/>
        <v>1.8994110356693739E-2</v>
      </c>
      <c r="D5729" s="57">
        <v>417.25</v>
      </c>
      <c r="E5729" s="34">
        <f t="shared" si="178"/>
        <v>2.09699520407165E-2</v>
      </c>
      <c r="F5729" s="2"/>
    </row>
    <row r="5730" spans="1:6" x14ac:dyDescent="0.3">
      <c r="A5730" s="3">
        <v>44264</v>
      </c>
      <c r="B5730" s="4">
        <v>8496.4003909999992</v>
      </c>
      <c r="C5730" s="5">
        <f t="shared" si="179"/>
        <v>6.1817809614352903E-3</v>
      </c>
      <c r="D5730" s="57">
        <v>420.41</v>
      </c>
      <c r="E5730" s="34">
        <f t="shared" si="178"/>
        <v>7.5733972438587482E-3</v>
      </c>
      <c r="F5730" s="2"/>
    </row>
    <row r="5731" spans="1:6" x14ac:dyDescent="0.3">
      <c r="A5731" s="3">
        <v>44265</v>
      </c>
      <c r="B5731" s="4">
        <v>8525.2001949999994</v>
      </c>
      <c r="C5731" s="5">
        <f t="shared" si="179"/>
        <v>3.389647694864717E-3</v>
      </c>
      <c r="D5731" s="57">
        <v>422.11</v>
      </c>
      <c r="E5731" s="34">
        <f t="shared" si="178"/>
        <v>4.0436716538616579E-3</v>
      </c>
      <c r="F5731" s="2"/>
    </row>
    <row r="5732" spans="1:6" x14ac:dyDescent="0.3">
      <c r="A5732" s="3">
        <v>44266</v>
      </c>
      <c r="B5732" s="4">
        <v>8593</v>
      </c>
      <c r="C5732" s="5">
        <f t="shared" si="179"/>
        <v>7.9528695454875731E-3</v>
      </c>
      <c r="D5732" s="57">
        <v>424.17</v>
      </c>
      <c r="E5732" s="34">
        <f t="shared" si="178"/>
        <v>4.880244486034524E-3</v>
      </c>
      <c r="F5732" s="2"/>
    </row>
    <row r="5733" spans="1:6" x14ac:dyDescent="0.3">
      <c r="A5733" s="3">
        <v>44267</v>
      </c>
      <c r="B5733" s="4">
        <v>8644.5</v>
      </c>
      <c r="C5733" s="5">
        <f t="shared" si="179"/>
        <v>5.9932503200279541E-3</v>
      </c>
      <c r="D5733" s="57">
        <v>423.08</v>
      </c>
      <c r="E5733" s="34">
        <f t="shared" si="178"/>
        <v>-2.5697244029516675E-3</v>
      </c>
      <c r="F5733" s="2"/>
    </row>
    <row r="5734" spans="1:6" x14ac:dyDescent="0.3">
      <c r="A5734" s="3">
        <v>44270</v>
      </c>
      <c r="B5734" s="4">
        <v>8635.4003909999992</v>
      </c>
      <c r="C5734" s="5">
        <f t="shared" si="179"/>
        <v>-1.0526472323443281E-3</v>
      </c>
      <c r="D5734" s="57">
        <v>423.08</v>
      </c>
      <c r="E5734" s="34">
        <f t="shared" si="178"/>
        <v>0</v>
      </c>
      <c r="F5734" s="2"/>
    </row>
    <row r="5735" spans="1:6" x14ac:dyDescent="0.3">
      <c r="A5735" s="3">
        <v>44271</v>
      </c>
      <c r="B5735" s="4">
        <v>8657.7001949999994</v>
      </c>
      <c r="C5735" s="5">
        <f t="shared" si="179"/>
        <v>2.5823705896996785E-3</v>
      </c>
      <c r="D5735" s="57">
        <v>426.82</v>
      </c>
      <c r="E5735" s="34">
        <f t="shared" si="178"/>
        <v>8.839935709558544E-3</v>
      </c>
      <c r="F5735" s="2"/>
    </row>
    <row r="5736" spans="1:6" x14ac:dyDescent="0.3">
      <c r="A5736" s="3">
        <v>44272</v>
      </c>
      <c r="B5736" s="4">
        <v>8599.5</v>
      </c>
      <c r="C5736" s="5">
        <f t="shared" si="179"/>
        <v>-6.7223620233016756E-3</v>
      </c>
      <c r="D5736" s="57">
        <v>424.91</v>
      </c>
      <c r="E5736" s="34">
        <f t="shared" si="178"/>
        <v>-4.4749543132935887E-3</v>
      </c>
      <c r="F5736" s="2"/>
    </row>
    <row r="5737" spans="1:6" x14ac:dyDescent="0.3">
      <c r="A5737" s="3">
        <v>44273</v>
      </c>
      <c r="B5737" s="4">
        <v>8624.5996090000008</v>
      </c>
      <c r="C5737" s="5">
        <f t="shared" si="179"/>
        <v>2.9187288795862187E-3</v>
      </c>
      <c r="D5737" s="57">
        <v>426.59</v>
      </c>
      <c r="E5737" s="34">
        <f t="shared" si="178"/>
        <v>3.9537784472005733E-3</v>
      </c>
      <c r="F5737" s="2"/>
    </row>
    <row r="5738" spans="1:6" x14ac:dyDescent="0.3">
      <c r="A5738" s="3">
        <v>44274</v>
      </c>
      <c r="B5738" s="4">
        <v>8493</v>
      </c>
      <c r="C5738" s="5">
        <f t="shared" si="179"/>
        <v>-1.5258634019679418E-2</v>
      </c>
      <c r="D5738" s="57">
        <v>423.35</v>
      </c>
      <c r="E5738" s="34">
        <f t="shared" si="178"/>
        <v>-7.5951147471809977E-3</v>
      </c>
      <c r="F5738" s="2"/>
    </row>
    <row r="5739" spans="1:6" x14ac:dyDescent="0.3">
      <c r="A5739" s="3">
        <v>44277</v>
      </c>
      <c r="B5739" s="4">
        <v>8343.5</v>
      </c>
      <c r="C5739" s="5">
        <f t="shared" si="179"/>
        <v>-1.7602731661368165E-2</v>
      </c>
      <c r="D5739" s="57">
        <v>424.17</v>
      </c>
      <c r="E5739" s="34">
        <f t="shared" si="178"/>
        <v>1.9369316168653672E-3</v>
      </c>
      <c r="F5739" s="2"/>
    </row>
    <row r="5740" spans="1:6" x14ac:dyDescent="0.3">
      <c r="A5740" s="3">
        <v>44278</v>
      </c>
      <c r="B5740" s="4">
        <v>8390.2998050000006</v>
      </c>
      <c r="C5740" s="5">
        <f t="shared" si="179"/>
        <v>5.6091334571823914E-3</v>
      </c>
      <c r="D5740" s="57">
        <v>423.31</v>
      </c>
      <c r="E5740" s="34">
        <f t="shared" si="178"/>
        <v>-2.0274889784756001E-3</v>
      </c>
      <c r="F5740" s="2"/>
    </row>
    <row r="5741" spans="1:6" x14ac:dyDescent="0.3">
      <c r="A5741" s="3">
        <v>44279</v>
      </c>
      <c r="B5741" s="4">
        <v>8443.7001949999994</v>
      </c>
      <c r="C5741" s="5">
        <f t="shared" si="179"/>
        <v>6.3645389605955227E-3</v>
      </c>
      <c r="D5741" s="57">
        <v>423.39</v>
      </c>
      <c r="E5741" s="34">
        <f t="shared" si="178"/>
        <v>1.889867945477075E-4</v>
      </c>
      <c r="F5741" s="2"/>
    </row>
    <row r="5742" spans="1:6" x14ac:dyDescent="0.3">
      <c r="A5742" s="3">
        <v>44280</v>
      </c>
      <c r="B5742" s="4">
        <v>8409.5</v>
      </c>
      <c r="C5742" s="5">
        <f t="shared" si="179"/>
        <v>-4.0503800715533389E-3</v>
      </c>
      <c r="D5742" s="57">
        <v>423.08</v>
      </c>
      <c r="E5742" s="34">
        <f t="shared" si="178"/>
        <v>-7.3218545549025293E-4</v>
      </c>
      <c r="F5742" s="2"/>
    </row>
    <row r="5743" spans="1:6" x14ac:dyDescent="0.3">
      <c r="A5743" s="3">
        <v>44281</v>
      </c>
      <c r="B5743" s="4">
        <v>8498.2001949999994</v>
      </c>
      <c r="C5743" s="5">
        <f t="shared" si="179"/>
        <v>1.0547618169926887E-2</v>
      </c>
      <c r="D5743" s="57">
        <v>426.93</v>
      </c>
      <c r="E5743" s="34">
        <f t="shared" si="178"/>
        <v>9.0999338186632528E-3</v>
      </c>
      <c r="F5743" s="2"/>
    </row>
    <row r="5744" spans="1:6" x14ac:dyDescent="0.3">
      <c r="A5744" s="3">
        <v>44284</v>
      </c>
      <c r="B5744" s="4">
        <v>8492.0996090000008</v>
      </c>
      <c r="C5744" s="5">
        <f t="shared" si="179"/>
        <v>-7.1786800263751172E-4</v>
      </c>
      <c r="D5744" s="57">
        <v>427.61</v>
      </c>
      <c r="E5744" s="34">
        <f t="shared" si="178"/>
        <v>1.5927669641393472E-3</v>
      </c>
      <c r="F5744" s="2"/>
    </row>
    <row r="5745" spans="1:6" x14ac:dyDescent="0.3">
      <c r="A5745" s="3">
        <v>44285</v>
      </c>
      <c r="B5745" s="4">
        <v>8595.2001949999994</v>
      </c>
      <c r="C5745" s="5">
        <f t="shared" si="179"/>
        <v>1.2140765034212686E-2</v>
      </c>
      <c r="D5745" s="57">
        <v>430.65</v>
      </c>
      <c r="E5745" s="34">
        <f t="shared" si="178"/>
        <v>7.1092818222211474E-3</v>
      </c>
      <c r="F5745" s="2"/>
    </row>
    <row r="5746" spans="1:6" x14ac:dyDescent="0.3">
      <c r="A5746" s="3">
        <v>44286</v>
      </c>
      <c r="B5746" s="4">
        <v>8580</v>
      </c>
      <c r="C5746" s="5">
        <f t="shared" si="179"/>
        <v>-1.7684515375036014E-3</v>
      </c>
      <c r="D5746" s="57">
        <v>429.6</v>
      </c>
      <c r="E5746" s="34">
        <f t="shared" si="178"/>
        <v>-2.4381748519678448E-3</v>
      </c>
      <c r="F5746" s="2"/>
    </row>
    <row r="5747" spans="1:6" x14ac:dyDescent="0.3">
      <c r="A5747" s="3">
        <v>44287</v>
      </c>
      <c r="B5747" s="4">
        <v>8577.5996090000008</v>
      </c>
      <c r="C5747" s="5">
        <f t="shared" si="179"/>
        <v>-2.7976585081579408E-4</v>
      </c>
      <c r="D5747" s="57">
        <v>432.22</v>
      </c>
      <c r="E5747" s="34">
        <f t="shared" si="178"/>
        <v>6.0986964618250372E-3</v>
      </c>
      <c r="F5747" s="2"/>
    </row>
    <row r="5748" spans="1:6" x14ac:dyDescent="0.3">
      <c r="A5748" s="3">
        <v>44292</v>
      </c>
      <c r="B5748" s="4">
        <v>8634.5996090000008</v>
      </c>
      <c r="C5748" s="5">
        <f t="shared" si="179"/>
        <v>6.6452157477940865E-3</v>
      </c>
      <c r="D5748" s="57">
        <v>435.26</v>
      </c>
      <c r="E5748" s="34">
        <f t="shared" si="178"/>
        <v>7.0334551848594273E-3</v>
      </c>
      <c r="F5748" s="2"/>
    </row>
    <row r="5749" spans="1:6" x14ac:dyDescent="0.3">
      <c r="A5749" s="3">
        <v>44293</v>
      </c>
      <c r="B5749" s="4">
        <v>8597.4003909999992</v>
      </c>
      <c r="C5749" s="5">
        <f t="shared" si="179"/>
        <v>-4.3081578399104536E-3</v>
      </c>
      <c r="D5749" s="57">
        <v>434.32</v>
      </c>
      <c r="E5749" s="34">
        <f t="shared" si="178"/>
        <v>-2.1596287276570703E-3</v>
      </c>
      <c r="F5749" s="2"/>
    </row>
    <row r="5750" spans="1:6" x14ac:dyDescent="0.3">
      <c r="A5750" s="3">
        <v>44294</v>
      </c>
      <c r="B5750" s="4">
        <v>8637.7998050000006</v>
      </c>
      <c r="C5750" s="5">
        <f t="shared" si="179"/>
        <v>4.6990267014075382E-3</v>
      </c>
      <c r="D5750" s="57">
        <v>436.86</v>
      </c>
      <c r="E5750" s="34">
        <f t="shared" si="178"/>
        <v>5.848222508749279E-3</v>
      </c>
      <c r="F5750" s="2"/>
    </row>
    <row r="5751" spans="1:6" x14ac:dyDescent="0.3">
      <c r="A5751" s="3">
        <v>44295</v>
      </c>
      <c r="B5751" s="4">
        <v>8565.7998050000006</v>
      </c>
      <c r="C5751" s="5">
        <f t="shared" si="179"/>
        <v>-8.3354559755277613E-3</v>
      </c>
      <c r="D5751" s="57">
        <v>437.23</v>
      </c>
      <c r="E5751" s="34">
        <f t="shared" si="178"/>
        <v>8.469532573365246E-4</v>
      </c>
      <c r="F5751" s="2"/>
    </row>
    <row r="5752" spans="1:6" x14ac:dyDescent="0.3">
      <c r="A5752" s="3">
        <v>44298</v>
      </c>
      <c r="B5752" s="4">
        <v>8532.5996090000008</v>
      </c>
      <c r="C5752" s="5">
        <f t="shared" si="179"/>
        <v>-3.8759014634710542E-3</v>
      </c>
      <c r="D5752" s="57">
        <v>435.24</v>
      </c>
      <c r="E5752" s="34">
        <f t="shared" si="178"/>
        <v>-4.5513802804015846E-3</v>
      </c>
      <c r="F5752" s="2"/>
    </row>
    <row r="5753" spans="1:6" x14ac:dyDescent="0.3">
      <c r="A5753" s="3">
        <v>44299</v>
      </c>
      <c r="B5753" s="4">
        <v>8525.0996090000008</v>
      </c>
      <c r="C5753" s="5">
        <f t="shared" si="179"/>
        <v>-8.789818277760153E-4</v>
      </c>
      <c r="D5753" s="57">
        <v>435.75</v>
      </c>
      <c r="E5753" s="34">
        <f t="shared" si="178"/>
        <v>1.1717673007995977E-3</v>
      </c>
      <c r="F5753" s="2"/>
    </row>
    <row r="5754" spans="1:6" x14ac:dyDescent="0.3">
      <c r="A5754" s="3">
        <v>44300</v>
      </c>
      <c r="B5754" s="4">
        <v>8588.4003909999992</v>
      </c>
      <c r="C5754" s="5">
        <f t="shared" si="179"/>
        <v>7.4252249127002568E-3</v>
      </c>
      <c r="D5754" s="57">
        <v>436.57</v>
      </c>
      <c r="E5754" s="34">
        <f t="shared" si="178"/>
        <v>1.8818129661501981E-3</v>
      </c>
      <c r="F5754" s="2"/>
    </row>
    <row r="5755" spans="1:6" x14ac:dyDescent="0.3">
      <c r="A5755" s="3">
        <v>44301</v>
      </c>
      <c r="B5755" s="4">
        <v>8571.5996090000008</v>
      </c>
      <c r="C5755" s="5">
        <f t="shared" si="179"/>
        <v>-1.9562178327880986E-3</v>
      </c>
      <c r="D5755" s="57">
        <v>438.55</v>
      </c>
      <c r="E5755" s="34">
        <f t="shared" si="178"/>
        <v>4.5353551549580651E-3</v>
      </c>
      <c r="F5755" s="2"/>
    </row>
    <row r="5756" spans="1:6" x14ac:dyDescent="0.3">
      <c r="A5756" s="3">
        <v>44302</v>
      </c>
      <c r="B5756" s="4">
        <v>8613.5</v>
      </c>
      <c r="C5756" s="5">
        <f t="shared" si="179"/>
        <v>4.8882814073589742E-3</v>
      </c>
      <c r="D5756" s="57">
        <v>442.49</v>
      </c>
      <c r="E5756" s="34">
        <f t="shared" si="178"/>
        <v>8.9841523201459328E-3</v>
      </c>
      <c r="F5756" s="2"/>
    </row>
    <row r="5757" spans="1:6" x14ac:dyDescent="0.3">
      <c r="A5757" s="3">
        <v>44305</v>
      </c>
      <c r="B5757" s="4">
        <v>8711.4003909999992</v>
      </c>
      <c r="C5757" s="5">
        <f t="shared" si="179"/>
        <v>1.1365924537063865E-2</v>
      </c>
      <c r="D5757" s="57">
        <v>442.18</v>
      </c>
      <c r="E5757" s="34">
        <f t="shared" si="178"/>
        <v>-7.0058080408597068E-4</v>
      </c>
      <c r="F5757" s="2"/>
    </row>
    <row r="5758" spans="1:6" x14ac:dyDescent="0.3">
      <c r="A5758" s="3">
        <v>44306</v>
      </c>
      <c r="B5758" s="4">
        <v>8459.4003909999992</v>
      </c>
      <c r="C5758" s="5">
        <f t="shared" si="179"/>
        <v>-2.8927610796118164E-2</v>
      </c>
      <c r="D5758" s="57">
        <v>433.8</v>
      </c>
      <c r="E5758" s="34">
        <f t="shared" si="178"/>
        <v>-1.8951558188972761E-2</v>
      </c>
      <c r="F5758" s="2"/>
    </row>
    <row r="5759" spans="1:6" x14ac:dyDescent="0.3">
      <c r="A5759" s="3">
        <v>44307</v>
      </c>
      <c r="B5759" s="4">
        <v>8519.7998050000006</v>
      </c>
      <c r="C5759" s="5">
        <f t="shared" si="179"/>
        <v>7.1399166853789442E-3</v>
      </c>
      <c r="D5759" s="57">
        <v>436.64</v>
      </c>
      <c r="E5759" s="34">
        <f t="shared" si="178"/>
        <v>6.5467957584139924E-3</v>
      </c>
      <c r="F5759" s="2"/>
    </row>
    <row r="5760" spans="1:6" x14ac:dyDescent="0.3">
      <c r="A5760" s="3">
        <v>44308</v>
      </c>
      <c r="B5760" s="4">
        <v>8656.7998050000006</v>
      </c>
      <c r="C5760" s="5">
        <f t="shared" si="179"/>
        <v>1.6080190043855191E-2</v>
      </c>
      <c r="D5760" s="57">
        <v>439.63</v>
      </c>
      <c r="E5760" s="34">
        <f t="shared" si="178"/>
        <v>6.8477464272627131E-3</v>
      </c>
      <c r="F5760" s="2"/>
    </row>
    <row r="5761" spans="1:6" x14ac:dyDescent="0.3">
      <c r="A5761" s="3">
        <v>44309</v>
      </c>
      <c r="B5761" s="4">
        <v>8618.5996090000008</v>
      </c>
      <c r="C5761" s="5">
        <f t="shared" si="179"/>
        <v>-4.4127387557161279E-3</v>
      </c>
      <c r="D5761" s="57">
        <v>439.04</v>
      </c>
      <c r="E5761" s="34">
        <f t="shared" si="178"/>
        <v>-1.3420376225461439E-3</v>
      </c>
      <c r="F5761" s="2"/>
    </row>
    <row r="5762" spans="1:6" x14ac:dyDescent="0.3">
      <c r="A5762" s="3">
        <v>44312</v>
      </c>
      <c r="B5762" s="4">
        <v>8701.9003909999992</v>
      </c>
      <c r="C5762" s="5">
        <f t="shared" si="179"/>
        <v>9.6652340030984885E-3</v>
      </c>
      <c r="D5762" s="57">
        <v>440.2</v>
      </c>
      <c r="E5762" s="34">
        <f t="shared" ref="E5762:E5825" si="180">D5762/D5761-1</f>
        <v>2.6421282798834156E-3</v>
      </c>
      <c r="F5762" s="2"/>
    </row>
    <row r="5763" spans="1:6" x14ac:dyDescent="0.3">
      <c r="A5763" s="3">
        <v>44313</v>
      </c>
      <c r="B5763" s="4">
        <v>8756.7001949999994</v>
      </c>
      <c r="C5763" s="5">
        <f t="shared" ref="C5763:C5826" si="181">B5763/B5762-1</f>
        <v>6.2974524572445567E-3</v>
      </c>
      <c r="D5763" s="57">
        <v>439.85</v>
      </c>
      <c r="E5763" s="34">
        <f t="shared" si="180"/>
        <v>-7.9509313948200599E-4</v>
      </c>
      <c r="F5763" s="2"/>
    </row>
    <row r="5764" spans="1:6" x14ac:dyDescent="0.3">
      <c r="A5764" s="3">
        <v>44314</v>
      </c>
      <c r="B5764" s="4">
        <v>8799.5996090000008</v>
      </c>
      <c r="C5764" s="5">
        <f t="shared" si="181"/>
        <v>4.8990387982561501E-3</v>
      </c>
      <c r="D5764" s="57">
        <v>439.92</v>
      </c>
      <c r="E5764" s="34">
        <f t="shared" si="180"/>
        <v>1.5914516312376392E-4</v>
      </c>
      <c r="F5764" s="2"/>
    </row>
    <row r="5765" spans="1:6" x14ac:dyDescent="0.3">
      <c r="A5765" s="3">
        <v>44315</v>
      </c>
      <c r="B5765" s="4">
        <v>8823.2001949999994</v>
      </c>
      <c r="C5765" s="5">
        <f t="shared" si="181"/>
        <v>2.6820068012936016E-3</v>
      </c>
      <c r="D5765" s="57">
        <v>438.77</v>
      </c>
      <c r="E5765" s="34">
        <f t="shared" si="180"/>
        <v>-2.6141116566649192E-3</v>
      </c>
      <c r="F5765" s="2"/>
    </row>
    <row r="5766" spans="1:6" x14ac:dyDescent="0.3">
      <c r="A5766" s="3">
        <v>44316</v>
      </c>
      <c r="B5766" s="4">
        <v>8815</v>
      </c>
      <c r="C5766" s="5">
        <f t="shared" si="181"/>
        <v>-9.2939011002457494E-4</v>
      </c>
      <c r="D5766" s="57">
        <v>437.39</v>
      </c>
      <c r="E5766" s="34">
        <f t="shared" si="180"/>
        <v>-3.1451557763748639E-3</v>
      </c>
      <c r="F5766" s="2"/>
    </row>
    <row r="5767" spans="1:6" x14ac:dyDescent="0.3">
      <c r="A5767" s="3">
        <v>44319</v>
      </c>
      <c r="B5767" s="4">
        <v>8893.7001949999994</v>
      </c>
      <c r="C5767" s="5">
        <f t="shared" si="181"/>
        <v>8.9279858196256168E-3</v>
      </c>
      <c r="D5767" s="57">
        <v>439.92</v>
      </c>
      <c r="E5767" s="34">
        <f t="shared" si="180"/>
        <v>5.7843114840303578E-3</v>
      </c>
      <c r="F5767" s="2"/>
    </row>
    <row r="5768" spans="1:6" x14ac:dyDescent="0.3">
      <c r="A5768" s="3">
        <v>44320</v>
      </c>
      <c r="B5768" s="4">
        <v>8830.4003909999992</v>
      </c>
      <c r="C5768" s="5">
        <f t="shared" si="181"/>
        <v>-7.1173755143654205E-3</v>
      </c>
      <c r="D5768" s="57">
        <v>433.65</v>
      </c>
      <c r="E5768" s="34">
        <f t="shared" si="180"/>
        <v>-1.4252591380251034E-2</v>
      </c>
      <c r="F5768" s="2"/>
    </row>
    <row r="5769" spans="1:6" x14ac:dyDescent="0.3">
      <c r="A5769" s="3">
        <v>44321</v>
      </c>
      <c r="B5769" s="4">
        <v>8967.7998050000006</v>
      </c>
      <c r="C5769" s="5">
        <f t="shared" si="181"/>
        <v>1.5559816986332686E-2</v>
      </c>
      <c r="D5769" s="57">
        <v>441.55</v>
      </c>
      <c r="E5769" s="34">
        <f t="shared" si="180"/>
        <v>1.8217456474115101E-2</v>
      </c>
      <c r="F5769" s="2"/>
    </row>
    <row r="5770" spans="1:6" x14ac:dyDescent="0.3">
      <c r="A5770" s="3">
        <v>44322</v>
      </c>
      <c r="B5770" s="4">
        <v>8982.2001949999994</v>
      </c>
      <c r="C5770" s="5">
        <f t="shared" si="181"/>
        <v>1.6057885226172797E-3</v>
      </c>
      <c r="D5770" s="57">
        <v>441.02</v>
      </c>
      <c r="E5770" s="34">
        <f t="shared" si="180"/>
        <v>-1.2003170648851036E-3</v>
      </c>
      <c r="F5770" s="2"/>
    </row>
    <row r="5771" spans="1:6" x14ac:dyDescent="0.3">
      <c r="A5771" s="3">
        <v>44323</v>
      </c>
      <c r="B5771" s="4">
        <v>9059.2001949999994</v>
      </c>
      <c r="C5771" s="5">
        <f t="shared" si="181"/>
        <v>8.5725098893767449E-3</v>
      </c>
      <c r="D5771" s="57">
        <v>444.93</v>
      </c>
      <c r="E5771" s="34">
        <f t="shared" si="180"/>
        <v>8.8658110743278229E-3</v>
      </c>
      <c r="F5771" s="2"/>
    </row>
    <row r="5772" spans="1:6" x14ac:dyDescent="0.3">
      <c r="A5772" s="3">
        <v>44326</v>
      </c>
      <c r="B5772" s="4">
        <v>9144.2998050000006</v>
      </c>
      <c r="C5772" s="5">
        <f t="shared" si="181"/>
        <v>9.3937222015436639E-3</v>
      </c>
      <c r="D5772" s="57">
        <v>445.39</v>
      </c>
      <c r="E5772" s="34">
        <f t="shared" si="180"/>
        <v>1.0338704964825141E-3</v>
      </c>
      <c r="F5772" s="2"/>
    </row>
    <row r="5773" spans="1:6" x14ac:dyDescent="0.3">
      <c r="A5773" s="3">
        <v>44327</v>
      </c>
      <c r="B5773" s="4">
        <v>8987.2001949999994</v>
      </c>
      <c r="C5773" s="5">
        <f t="shared" si="181"/>
        <v>-1.7180058982110502E-2</v>
      </c>
      <c r="D5773" s="57">
        <v>436.61</v>
      </c>
      <c r="E5773" s="34">
        <f t="shared" si="180"/>
        <v>-1.9713060463863119E-2</v>
      </c>
      <c r="F5773" s="2"/>
    </row>
    <row r="5774" spans="1:6" x14ac:dyDescent="0.3">
      <c r="A5774" s="3">
        <v>44328</v>
      </c>
      <c r="B5774" s="4">
        <v>9007.7001949999994</v>
      </c>
      <c r="C5774" s="5">
        <f t="shared" si="181"/>
        <v>2.2810218483177991E-3</v>
      </c>
      <c r="D5774" s="57">
        <v>437.93</v>
      </c>
      <c r="E5774" s="34">
        <f t="shared" si="180"/>
        <v>3.0232930991045404E-3</v>
      </c>
      <c r="F5774" s="2"/>
    </row>
    <row r="5775" spans="1:6" x14ac:dyDescent="0.3">
      <c r="A5775" s="3">
        <v>44329</v>
      </c>
      <c r="B5775" s="4">
        <v>8966.2001949999994</v>
      </c>
      <c r="C5775" s="5">
        <f t="shared" si="181"/>
        <v>-4.6071693219803533E-3</v>
      </c>
      <c r="D5775" s="57">
        <v>437.32</v>
      </c>
      <c r="E5775" s="34">
        <f t="shared" si="180"/>
        <v>-1.3929166761811329E-3</v>
      </c>
      <c r="F5775" s="2"/>
    </row>
    <row r="5776" spans="1:6" x14ac:dyDescent="0.3">
      <c r="A5776" s="3">
        <v>44330</v>
      </c>
      <c r="B5776" s="4">
        <v>9145.5996090000008</v>
      </c>
      <c r="C5776" s="5">
        <f t="shared" si="181"/>
        <v>2.000841048586488E-2</v>
      </c>
      <c r="D5776" s="57">
        <v>442.53</v>
      </c>
      <c r="E5776" s="34">
        <f t="shared" si="180"/>
        <v>1.1913472971736949E-2</v>
      </c>
      <c r="F5776" s="2"/>
    </row>
    <row r="5777" spans="1:6" x14ac:dyDescent="0.3">
      <c r="A5777" s="3">
        <v>44333</v>
      </c>
      <c r="B5777" s="4">
        <v>9155.5996090000008</v>
      </c>
      <c r="C5777" s="5">
        <f t="shared" si="181"/>
        <v>1.0934220201548328E-3</v>
      </c>
      <c r="D5777" s="57">
        <v>442.29</v>
      </c>
      <c r="E5777" s="34">
        <f t="shared" si="180"/>
        <v>-5.4233611280585237E-4</v>
      </c>
      <c r="F5777" s="2"/>
    </row>
    <row r="5778" spans="1:6" x14ac:dyDescent="0.3">
      <c r="A5778" s="3">
        <v>44334</v>
      </c>
      <c r="B5778" s="4">
        <v>9183.9003909999992</v>
      </c>
      <c r="C5778" s="5">
        <f t="shared" si="181"/>
        <v>3.0910899568148409E-3</v>
      </c>
      <c r="D5778" s="57">
        <v>443.04</v>
      </c>
      <c r="E5778" s="34">
        <f t="shared" si="180"/>
        <v>1.6957200027132302E-3</v>
      </c>
      <c r="F5778" s="2"/>
    </row>
    <row r="5779" spans="1:6" x14ac:dyDescent="0.3">
      <c r="A5779" s="3">
        <v>44335</v>
      </c>
      <c r="B5779" s="4">
        <v>9070.7001949999994</v>
      </c>
      <c r="C5779" s="5">
        <f t="shared" si="181"/>
        <v>-1.2325938999832031E-2</v>
      </c>
      <c r="D5779" s="57">
        <v>436.34</v>
      </c>
      <c r="E5779" s="34">
        <f t="shared" si="180"/>
        <v>-1.512278801011202E-2</v>
      </c>
      <c r="F5779" s="2"/>
    </row>
    <row r="5780" spans="1:6" x14ac:dyDescent="0.3">
      <c r="A5780" s="3">
        <v>44336</v>
      </c>
      <c r="B5780" s="4">
        <v>9124.2998050000006</v>
      </c>
      <c r="C5780" s="5">
        <f t="shared" si="181"/>
        <v>5.9090928867373549E-3</v>
      </c>
      <c r="D5780" s="57">
        <v>441.9</v>
      </c>
      <c r="E5780" s="34">
        <f t="shared" si="180"/>
        <v>1.2742356877664118E-2</v>
      </c>
      <c r="F5780" s="2"/>
    </row>
    <row r="5781" spans="1:6" x14ac:dyDescent="0.3">
      <c r="A5781" s="3">
        <v>44337</v>
      </c>
      <c r="B5781" s="4">
        <v>9204</v>
      </c>
      <c r="C5781" s="5">
        <f t="shared" si="181"/>
        <v>8.7349382093215855E-3</v>
      </c>
      <c r="D5781" s="57">
        <v>444.44</v>
      </c>
      <c r="E5781" s="34">
        <f t="shared" si="180"/>
        <v>5.74790676623671E-3</v>
      </c>
      <c r="F5781" s="2"/>
    </row>
    <row r="5782" spans="1:6" x14ac:dyDescent="0.3">
      <c r="A5782" s="3">
        <v>44341</v>
      </c>
      <c r="B5782" s="4">
        <v>9208.7001949999994</v>
      </c>
      <c r="C5782" s="5">
        <f t="shared" si="181"/>
        <v>5.1066873098637444E-4</v>
      </c>
      <c r="D5782" s="57">
        <v>445.2</v>
      </c>
      <c r="E5782" s="34">
        <f t="shared" si="180"/>
        <v>1.7100171001709352E-3</v>
      </c>
      <c r="F5782" s="2"/>
    </row>
    <row r="5783" spans="1:6" x14ac:dyDescent="0.3">
      <c r="A5783" s="3">
        <v>44342</v>
      </c>
      <c r="B5783" s="4">
        <v>9196.9003909999992</v>
      </c>
      <c r="C5783" s="5">
        <f t="shared" si="181"/>
        <v>-1.281375628496062E-3</v>
      </c>
      <c r="D5783" s="57">
        <v>445.22</v>
      </c>
      <c r="E5783" s="34">
        <f t="shared" si="180"/>
        <v>4.492362982944087E-5</v>
      </c>
      <c r="F5783" s="2"/>
    </row>
    <row r="5784" spans="1:6" x14ac:dyDescent="0.3">
      <c r="A5784" s="3">
        <v>44343</v>
      </c>
      <c r="B5784" s="4">
        <v>9186.0996090000008</v>
      </c>
      <c r="C5784" s="5">
        <f t="shared" si="181"/>
        <v>-1.1743937131870608E-3</v>
      </c>
      <c r="D5784" s="57">
        <v>446.44</v>
      </c>
      <c r="E5784" s="34">
        <f t="shared" si="180"/>
        <v>2.7402183190332607E-3</v>
      </c>
      <c r="F5784" s="2"/>
    </row>
    <row r="5785" spans="1:6" x14ac:dyDescent="0.3">
      <c r="A5785" s="3">
        <v>44344</v>
      </c>
      <c r="B5785" s="4">
        <v>9224.5996090000008</v>
      </c>
      <c r="C5785" s="5">
        <f t="shared" si="181"/>
        <v>4.1911150149385179E-3</v>
      </c>
      <c r="D5785" s="57">
        <v>448.98</v>
      </c>
      <c r="E5785" s="34">
        <f t="shared" si="180"/>
        <v>5.6894543499685923E-3</v>
      </c>
      <c r="F5785" s="2"/>
    </row>
    <row r="5786" spans="1:6" x14ac:dyDescent="0.3">
      <c r="A5786" s="3">
        <v>44347</v>
      </c>
      <c r="B5786" s="4">
        <v>9148.9003909999992</v>
      </c>
      <c r="C5786" s="5">
        <f t="shared" si="181"/>
        <v>-8.2062334636340273E-3</v>
      </c>
      <c r="D5786" s="57">
        <v>446.76</v>
      </c>
      <c r="E5786" s="34">
        <f t="shared" si="180"/>
        <v>-4.9445409595082479E-3</v>
      </c>
      <c r="F5786" s="2"/>
    </row>
    <row r="5787" spans="1:6" x14ac:dyDescent="0.3">
      <c r="A5787" s="3">
        <v>44348</v>
      </c>
      <c r="B5787" s="4">
        <v>9189.7001949999994</v>
      </c>
      <c r="C5787" s="5">
        <f t="shared" si="181"/>
        <v>4.4595309005808215E-3</v>
      </c>
      <c r="D5787" s="57">
        <v>450.1</v>
      </c>
      <c r="E5787" s="34">
        <f t="shared" si="180"/>
        <v>7.4760497806429793E-3</v>
      </c>
      <c r="F5787" s="2"/>
    </row>
    <row r="5788" spans="1:6" x14ac:dyDescent="0.3">
      <c r="A5788" s="3">
        <v>44349</v>
      </c>
      <c r="B5788" s="4">
        <v>9180.7001949999994</v>
      </c>
      <c r="C5788" s="5">
        <f t="shared" si="181"/>
        <v>-9.7935730317910696E-4</v>
      </c>
      <c r="D5788" s="57">
        <v>451.34</v>
      </c>
      <c r="E5788" s="34">
        <f t="shared" si="180"/>
        <v>2.7549433459230777E-3</v>
      </c>
      <c r="F5788" s="2"/>
    </row>
    <row r="5789" spans="1:6" x14ac:dyDescent="0.3">
      <c r="A5789" s="3">
        <v>44350</v>
      </c>
      <c r="B5789" s="4">
        <v>9142.4003909999992</v>
      </c>
      <c r="C5789" s="5">
        <f t="shared" si="181"/>
        <v>-4.1717737412729772E-3</v>
      </c>
      <c r="D5789" s="57">
        <v>450.79</v>
      </c>
      <c r="E5789" s="34">
        <f t="shared" si="180"/>
        <v>-1.2185935215136556E-3</v>
      </c>
      <c r="F5789" s="2"/>
    </row>
    <row r="5790" spans="1:6" x14ac:dyDescent="0.3">
      <c r="A5790" s="3">
        <v>44351</v>
      </c>
      <c r="B5790" s="4">
        <v>9088.2998050000006</v>
      </c>
      <c r="C5790" s="5">
        <f t="shared" si="181"/>
        <v>-5.9175472180431621E-3</v>
      </c>
      <c r="D5790" s="57">
        <v>452.57</v>
      </c>
      <c r="E5790" s="34">
        <f t="shared" si="180"/>
        <v>3.9486235275847381E-3</v>
      </c>
      <c r="F5790" s="2"/>
    </row>
    <row r="5791" spans="1:6" x14ac:dyDescent="0.3">
      <c r="A5791" s="3">
        <v>44354</v>
      </c>
      <c r="B5791" s="4">
        <v>9163.5996090000008</v>
      </c>
      <c r="C5791" s="5">
        <f t="shared" si="181"/>
        <v>8.2853565150406983E-3</v>
      </c>
      <c r="D5791" s="57">
        <v>453.56</v>
      </c>
      <c r="E5791" s="34">
        <f t="shared" si="180"/>
        <v>2.1875069050092399E-3</v>
      </c>
      <c r="F5791" s="2"/>
    </row>
    <row r="5792" spans="1:6" x14ac:dyDescent="0.3">
      <c r="A5792" s="3">
        <v>44355</v>
      </c>
      <c r="B5792" s="4">
        <v>9153.5996090000008</v>
      </c>
      <c r="C5792" s="5">
        <f t="shared" si="181"/>
        <v>-1.0912742182862534E-3</v>
      </c>
      <c r="D5792" s="57">
        <v>454.01</v>
      </c>
      <c r="E5792" s="34">
        <f t="shared" si="180"/>
        <v>9.9215098333194085E-4</v>
      </c>
      <c r="F5792" s="2"/>
    </row>
    <row r="5793" spans="1:6" x14ac:dyDescent="0.3">
      <c r="A5793" s="3">
        <v>44356</v>
      </c>
      <c r="B5793" s="4">
        <v>9156.0996090000008</v>
      </c>
      <c r="C5793" s="5">
        <f t="shared" si="181"/>
        <v>2.7311659967543811E-4</v>
      </c>
      <c r="D5793" s="57">
        <v>454.44</v>
      </c>
      <c r="E5793" s="34">
        <f t="shared" si="180"/>
        <v>9.4711570229732978E-4</v>
      </c>
      <c r="F5793" s="2"/>
    </row>
    <row r="5794" spans="1:6" x14ac:dyDescent="0.3">
      <c r="A5794" s="3">
        <v>44357</v>
      </c>
      <c r="B5794" s="4">
        <v>9133.7998050000006</v>
      </c>
      <c r="C5794" s="5">
        <f t="shared" si="181"/>
        <v>-2.4355134776035126E-3</v>
      </c>
      <c r="D5794" s="57">
        <v>454.56</v>
      </c>
      <c r="E5794" s="34">
        <f t="shared" si="180"/>
        <v>2.6406126221290016E-4</v>
      </c>
      <c r="F5794" s="2"/>
    </row>
    <row r="5795" spans="1:6" x14ac:dyDescent="0.3">
      <c r="A5795" s="3">
        <v>44358</v>
      </c>
      <c r="B5795" s="4">
        <v>9205</v>
      </c>
      <c r="C5795" s="5">
        <f t="shared" si="181"/>
        <v>7.795243657631179E-3</v>
      </c>
      <c r="D5795" s="57">
        <v>457.51</v>
      </c>
      <c r="E5795" s="34">
        <f t="shared" si="180"/>
        <v>6.4897923266455937E-3</v>
      </c>
      <c r="F5795" s="2"/>
    </row>
    <row r="5796" spans="1:6" x14ac:dyDescent="0.3">
      <c r="A5796" s="3">
        <v>44361</v>
      </c>
      <c r="B5796" s="4">
        <v>9281.0996090000008</v>
      </c>
      <c r="C5796" s="5">
        <f t="shared" si="181"/>
        <v>8.2672035850082093E-3</v>
      </c>
      <c r="D5796" s="57">
        <v>458.32</v>
      </c>
      <c r="E5796" s="34">
        <f t="shared" si="180"/>
        <v>1.7704531048501337E-3</v>
      </c>
      <c r="F5796" s="2"/>
    </row>
    <row r="5797" spans="1:6" x14ac:dyDescent="0.3">
      <c r="A5797" s="3">
        <v>44362</v>
      </c>
      <c r="B5797" s="4">
        <v>9230.7001949999994</v>
      </c>
      <c r="C5797" s="5">
        <f t="shared" si="181"/>
        <v>-5.4303278838995217E-3</v>
      </c>
      <c r="D5797" s="57">
        <v>458.81</v>
      </c>
      <c r="E5797" s="34">
        <f t="shared" si="180"/>
        <v>1.0691220108220989E-3</v>
      </c>
      <c r="F5797" s="2"/>
    </row>
    <row r="5798" spans="1:6" x14ac:dyDescent="0.3">
      <c r="A5798" s="3">
        <v>44363</v>
      </c>
      <c r="B5798" s="4">
        <v>9202.2001949999994</v>
      </c>
      <c r="C5798" s="5">
        <f t="shared" si="181"/>
        <v>-3.0875230911993068E-3</v>
      </c>
      <c r="D5798" s="57">
        <v>459.86</v>
      </c>
      <c r="E5798" s="34">
        <f t="shared" si="180"/>
        <v>2.2885290207275144E-3</v>
      </c>
      <c r="F5798" s="2"/>
    </row>
    <row r="5799" spans="1:6" x14ac:dyDescent="0.3">
      <c r="A5799" s="3">
        <v>44364</v>
      </c>
      <c r="B5799" s="4">
        <v>9195.9003909999992</v>
      </c>
      <c r="C5799" s="5">
        <f t="shared" si="181"/>
        <v>-6.845975817200145E-4</v>
      </c>
      <c r="D5799" s="57">
        <v>459.33</v>
      </c>
      <c r="E5799" s="34">
        <f t="shared" si="180"/>
        <v>-1.1525246814247936E-3</v>
      </c>
      <c r="F5799" s="2"/>
    </row>
    <row r="5800" spans="1:6" x14ac:dyDescent="0.3">
      <c r="A5800" s="3">
        <v>44365</v>
      </c>
      <c r="B5800" s="4">
        <v>9030.5996090000008</v>
      </c>
      <c r="C5800" s="5">
        <f t="shared" si="181"/>
        <v>-1.7975486354960712E-2</v>
      </c>
      <c r="D5800" s="57">
        <v>452.05</v>
      </c>
      <c r="E5800" s="34">
        <f t="shared" si="180"/>
        <v>-1.5849171619532698E-2</v>
      </c>
      <c r="F5800" s="2"/>
    </row>
    <row r="5801" spans="1:6" x14ac:dyDescent="0.3">
      <c r="A5801" s="3">
        <v>44368</v>
      </c>
      <c r="B5801" s="4">
        <v>9051.7001949999994</v>
      </c>
      <c r="C5801" s="5">
        <f t="shared" si="181"/>
        <v>2.3365653349274318E-3</v>
      </c>
      <c r="D5801" s="57">
        <v>455.23</v>
      </c>
      <c r="E5801" s="34">
        <f t="shared" si="180"/>
        <v>7.0346200641522305E-3</v>
      </c>
      <c r="F5801" s="2"/>
    </row>
    <row r="5802" spans="1:6" x14ac:dyDescent="0.3">
      <c r="A5802" s="3">
        <v>44369</v>
      </c>
      <c r="B5802" s="4">
        <v>9053.2998050000006</v>
      </c>
      <c r="C5802" s="5">
        <f t="shared" si="181"/>
        <v>1.7671928649209967E-4</v>
      </c>
      <c r="D5802" s="57">
        <v>456.42</v>
      </c>
      <c r="E5802" s="34">
        <f t="shared" si="180"/>
        <v>2.6140632207893866E-3</v>
      </c>
      <c r="F5802" s="2"/>
    </row>
    <row r="5803" spans="1:6" x14ac:dyDescent="0.3">
      <c r="A5803" s="3">
        <v>44370</v>
      </c>
      <c r="B5803" s="4">
        <v>8954.0996090000008</v>
      </c>
      <c r="C5803" s="5">
        <f t="shared" si="181"/>
        <v>-1.0957352361755768E-2</v>
      </c>
      <c r="D5803" s="57">
        <v>453.1</v>
      </c>
      <c r="E5803" s="34">
        <f t="shared" si="180"/>
        <v>-7.2740020156872864E-3</v>
      </c>
      <c r="F5803" s="2"/>
    </row>
    <row r="5804" spans="1:6" x14ac:dyDescent="0.3">
      <c r="A5804" s="3">
        <v>44371</v>
      </c>
      <c r="B5804" s="4">
        <v>9074.0996090000008</v>
      </c>
      <c r="C5804" s="5">
        <f t="shared" si="181"/>
        <v>1.3401682496293033E-2</v>
      </c>
      <c r="D5804" s="57">
        <v>457.04</v>
      </c>
      <c r="E5804" s="34">
        <f t="shared" si="180"/>
        <v>8.6956521739129933E-3</v>
      </c>
      <c r="F5804" s="2"/>
    </row>
    <row r="5805" spans="1:6" x14ac:dyDescent="0.3">
      <c r="A5805" s="3">
        <v>44372</v>
      </c>
      <c r="B5805" s="4">
        <v>9095</v>
      </c>
      <c r="C5805" s="5">
        <f t="shared" si="181"/>
        <v>2.3033019143043898E-3</v>
      </c>
      <c r="D5805" s="57">
        <v>457.63</v>
      </c>
      <c r="E5805" s="34">
        <f t="shared" si="180"/>
        <v>1.2909154559774816E-3</v>
      </c>
      <c r="F5805" s="2"/>
    </row>
    <row r="5806" spans="1:6" x14ac:dyDescent="0.3">
      <c r="A5806" s="3">
        <v>44375</v>
      </c>
      <c r="B5806" s="4">
        <v>8913.7001949999994</v>
      </c>
      <c r="C5806" s="5">
        <f t="shared" si="181"/>
        <v>-1.9934008246289214E-2</v>
      </c>
      <c r="D5806" s="57">
        <v>454.94</v>
      </c>
      <c r="E5806" s="34">
        <f t="shared" si="180"/>
        <v>-5.8781111378187756E-3</v>
      </c>
      <c r="F5806" s="2"/>
    </row>
    <row r="5807" spans="1:6" x14ac:dyDescent="0.3">
      <c r="A5807" s="3">
        <v>44376</v>
      </c>
      <c r="B5807" s="4">
        <v>8915.0996090000008</v>
      </c>
      <c r="C5807" s="5">
        <f t="shared" si="181"/>
        <v>1.5699585687056761E-4</v>
      </c>
      <c r="D5807" s="57">
        <v>456.37</v>
      </c>
      <c r="E5807" s="34">
        <f t="shared" si="180"/>
        <v>3.1432716402162164E-3</v>
      </c>
      <c r="F5807" s="2"/>
    </row>
    <row r="5808" spans="1:6" x14ac:dyDescent="0.3">
      <c r="A5808" s="3">
        <v>44377</v>
      </c>
      <c r="B5808" s="4">
        <v>8821.2001949999994</v>
      </c>
      <c r="C5808" s="5">
        <f t="shared" si="181"/>
        <v>-1.0532626456041805E-2</v>
      </c>
      <c r="D5808" s="57">
        <v>452.84</v>
      </c>
      <c r="E5808" s="34">
        <f t="shared" si="180"/>
        <v>-7.7349519030611713E-3</v>
      </c>
      <c r="F5808" s="2"/>
    </row>
    <row r="5809" spans="1:6" x14ac:dyDescent="0.3">
      <c r="A5809" s="3">
        <v>44378</v>
      </c>
      <c r="B5809" s="4">
        <v>8932.2998050000006</v>
      </c>
      <c r="C5809" s="5">
        <f t="shared" si="181"/>
        <v>1.2594613833044388E-2</v>
      </c>
      <c r="D5809" s="57">
        <v>455.63</v>
      </c>
      <c r="E5809" s="34">
        <f t="shared" si="180"/>
        <v>6.1611165091424169E-3</v>
      </c>
      <c r="F5809" s="2"/>
    </row>
    <row r="5810" spans="1:6" x14ac:dyDescent="0.3">
      <c r="A5810" s="3">
        <v>44379</v>
      </c>
      <c r="B5810" s="4">
        <v>8907.5996090000008</v>
      </c>
      <c r="C5810" s="5">
        <f t="shared" si="181"/>
        <v>-2.7652672367953768E-3</v>
      </c>
      <c r="D5810" s="57">
        <v>456.81</v>
      </c>
      <c r="E5810" s="34">
        <f t="shared" si="180"/>
        <v>2.5898206878387509E-3</v>
      </c>
      <c r="F5810" s="2"/>
    </row>
    <row r="5811" spans="1:6" x14ac:dyDescent="0.3">
      <c r="A5811" s="3">
        <v>44382</v>
      </c>
      <c r="B5811" s="4">
        <v>8946.4003909999992</v>
      </c>
      <c r="C5811" s="5">
        <f t="shared" si="181"/>
        <v>4.3559189572008883E-3</v>
      </c>
      <c r="D5811" s="57">
        <v>458.36</v>
      </c>
      <c r="E5811" s="34">
        <f t="shared" si="180"/>
        <v>3.3930955977321542E-3</v>
      </c>
      <c r="F5811" s="2"/>
    </row>
    <row r="5812" spans="1:6" x14ac:dyDescent="0.3">
      <c r="A5812" s="3">
        <v>44383</v>
      </c>
      <c r="B5812" s="4">
        <v>8860.7998050000006</v>
      </c>
      <c r="C5812" s="5">
        <f t="shared" si="181"/>
        <v>-9.5681595120773455E-3</v>
      </c>
      <c r="D5812" s="57">
        <v>455.98</v>
      </c>
      <c r="E5812" s="34">
        <f t="shared" si="180"/>
        <v>-5.1924251679902333E-3</v>
      </c>
      <c r="F5812" s="2"/>
    </row>
    <row r="5813" spans="1:6" x14ac:dyDescent="0.3">
      <c r="A5813" s="3">
        <v>44384</v>
      </c>
      <c r="B5813" s="4">
        <v>8854.5</v>
      </c>
      <c r="C5813" s="5">
        <f t="shared" si="181"/>
        <v>-7.1097475833337143E-4</v>
      </c>
      <c r="D5813" s="57">
        <v>459.53</v>
      </c>
      <c r="E5813" s="34">
        <f t="shared" si="180"/>
        <v>7.7854291854904112E-3</v>
      </c>
      <c r="F5813" s="2"/>
    </row>
    <row r="5814" spans="1:6" x14ac:dyDescent="0.3">
      <c r="A5814" s="3">
        <v>44385</v>
      </c>
      <c r="B5814" s="4">
        <v>8650.0996090000008</v>
      </c>
      <c r="C5814" s="5">
        <f t="shared" si="181"/>
        <v>-2.3084351572646544E-2</v>
      </c>
      <c r="D5814" s="57">
        <v>451.61</v>
      </c>
      <c r="E5814" s="34">
        <f t="shared" si="180"/>
        <v>-1.7235000979261339E-2</v>
      </c>
      <c r="F5814" s="2"/>
    </row>
    <row r="5815" spans="1:6" x14ac:dyDescent="0.3">
      <c r="A5815" s="3">
        <v>44386</v>
      </c>
      <c r="B5815" s="4">
        <v>8776.5996090000008</v>
      </c>
      <c r="C5815" s="5">
        <f t="shared" si="181"/>
        <v>1.4624109052846501E-2</v>
      </c>
      <c r="D5815" s="57">
        <v>457.67</v>
      </c>
      <c r="E5815" s="34">
        <f t="shared" si="180"/>
        <v>1.341865769137085E-2</v>
      </c>
      <c r="F5815" s="2"/>
    </row>
    <row r="5816" spans="1:6" x14ac:dyDescent="0.3">
      <c r="A5816" s="3">
        <v>44389</v>
      </c>
      <c r="B5816" s="4">
        <v>8816.7001949999994</v>
      </c>
      <c r="C5816" s="5">
        <f t="shared" si="181"/>
        <v>4.5690344537168137E-3</v>
      </c>
      <c r="D5816" s="57">
        <v>460.83</v>
      </c>
      <c r="E5816" s="34">
        <f t="shared" si="180"/>
        <v>6.9045382043830816E-3</v>
      </c>
      <c r="F5816" s="2"/>
    </row>
    <row r="5817" spans="1:6" x14ac:dyDescent="0.3">
      <c r="A5817" s="3">
        <v>44390</v>
      </c>
      <c r="B5817" s="4">
        <v>8694.7998050000006</v>
      </c>
      <c r="C5817" s="5">
        <f t="shared" si="181"/>
        <v>-1.3826078612623083E-2</v>
      </c>
      <c r="D5817" s="57">
        <v>460.96</v>
      </c>
      <c r="E5817" s="34">
        <f t="shared" si="180"/>
        <v>2.82099689690396E-4</v>
      </c>
      <c r="F5817" s="2"/>
    </row>
    <row r="5818" spans="1:6" x14ac:dyDescent="0.3">
      <c r="A5818" s="3">
        <v>44391</v>
      </c>
      <c r="B5818" s="4">
        <v>8658.2998050000006</v>
      </c>
      <c r="C5818" s="5">
        <f t="shared" si="181"/>
        <v>-4.1979114894641345E-3</v>
      </c>
      <c r="D5818" s="57">
        <v>460.56</v>
      </c>
      <c r="E5818" s="34">
        <f t="shared" si="180"/>
        <v>-8.6775425199581147E-4</v>
      </c>
      <c r="F5818" s="2"/>
    </row>
    <row r="5819" spans="1:6" x14ac:dyDescent="0.3">
      <c r="A5819" s="3">
        <v>44392</v>
      </c>
      <c r="B5819" s="4">
        <v>8527</v>
      </c>
      <c r="C5819" s="5">
        <f t="shared" si="181"/>
        <v>-1.5164617529665247E-2</v>
      </c>
      <c r="D5819" s="57">
        <v>456.2</v>
      </c>
      <c r="E5819" s="34">
        <f t="shared" si="180"/>
        <v>-9.4667361472989819E-3</v>
      </c>
      <c r="F5819" s="2"/>
    </row>
    <row r="5820" spans="1:6" x14ac:dyDescent="0.3">
      <c r="A5820" s="3">
        <v>44393</v>
      </c>
      <c r="B5820" s="4">
        <v>8506.2001949999994</v>
      </c>
      <c r="C5820" s="5">
        <f t="shared" si="181"/>
        <v>-2.4392875571713768E-3</v>
      </c>
      <c r="D5820" s="57">
        <v>454.74</v>
      </c>
      <c r="E5820" s="34">
        <f t="shared" si="180"/>
        <v>-3.2003507233668849E-3</v>
      </c>
      <c r="F5820" s="2"/>
    </row>
    <row r="5821" spans="1:6" x14ac:dyDescent="0.3">
      <c r="A5821" s="3">
        <v>44396</v>
      </c>
      <c r="B5821" s="4">
        <v>8301.7001949999994</v>
      </c>
      <c r="C5821" s="5">
        <f t="shared" si="181"/>
        <v>-2.4041286980314269E-2</v>
      </c>
      <c r="D5821" s="57">
        <v>444.29</v>
      </c>
      <c r="E5821" s="34">
        <f t="shared" si="180"/>
        <v>-2.2980164489598387E-2</v>
      </c>
      <c r="F5821" s="2"/>
    </row>
    <row r="5822" spans="1:6" x14ac:dyDescent="0.3">
      <c r="A5822" s="3">
        <v>44397</v>
      </c>
      <c r="B5822" s="4">
        <v>8358</v>
      </c>
      <c r="C5822" s="5">
        <f t="shared" si="181"/>
        <v>6.7817198498578701E-3</v>
      </c>
      <c r="D5822" s="57">
        <v>446.61</v>
      </c>
      <c r="E5822" s="34">
        <f t="shared" si="180"/>
        <v>5.2218145805666971E-3</v>
      </c>
      <c r="F5822" s="2"/>
    </row>
    <row r="5823" spans="1:6" x14ac:dyDescent="0.3">
      <c r="A5823" s="3">
        <v>44398</v>
      </c>
      <c r="B5823" s="4">
        <v>8567</v>
      </c>
      <c r="C5823" s="5">
        <f t="shared" si="181"/>
        <v>2.5005982292414464E-2</v>
      </c>
      <c r="D5823" s="57">
        <v>453.97</v>
      </c>
      <c r="E5823" s="34">
        <f t="shared" si="180"/>
        <v>1.6479702648843464E-2</v>
      </c>
      <c r="F5823" s="2"/>
    </row>
    <row r="5824" spans="1:6" x14ac:dyDescent="0.3">
      <c r="A5824" s="3">
        <v>44399</v>
      </c>
      <c r="B5824" s="4">
        <v>8621.7998050000006</v>
      </c>
      <c r="C5824" s="5">
        <f t="shared" si="181"/>
        <v>6.3966155013424064E-3</v>
      </c>
      <c r="D5824" s="57">
        <v>456.53</v>
      </c>
      <c r="E5824" s="34">
        <f t="shared" si="180"/>
        <v>5.6391391501640076E-3</v>
      </c>
      <c r="F5824" s="2"/>
    </row>
    <row r="5825" spans="1:6" x14ac:dyDescent="0.3">
      <c r="A5825" s="3">
        <v>44400</v>
      </c>
      <c r="B5825" s="4">
        <v>8717.2001949999994</v>
      </c>
      <c r="C5825" s="5">
        <f t="shared" si="181"/>
        <v>1.1065020315673912E-2</v>
      </c>
      <c r="D5825" s="57">
        <v>461.51</v>
      </c>
      <c r="E5825" s="34">
        <f t="shared" si="180"/>
        <v>1.0908374038945956E-2</v>
      </c>
      <c r="F5825" s="2"/>
    </row>
    <row r="5826" spans="1:6" x14ac:dyDescent="0.3">
      <c r="A5826" s="3">
        <v>44403</v>
      </c>
      <c r="B5826" s="4">
        <v>8775.2001949999994</v>
      </c>
      <c r="C5826" s="5">
        <f t="shared" si="181"/>
        <v>6.6535124469513374E-3</v>
      </c>
      <c r="D5826" s="57">
        <v>461.14</v>
      </c>
      <c r="E5826" s="34">
        <f t="shared" ref="E5826:E5889" si="182">D5826/D5825-1</f>
        <v>-8.017161058265776E-4</v>
      </c>
      <c r="F5826" s="2"/>
    </row>
    <row r="5827" spans="1:6" x14ac:dyDescent="0.3">
      <c r="A5827" s="3">
        <v>44404</v>
      </c>
      <c r="B5827" s="4">
        <v>8699.2001949999994</v>
      </c>
      <c r="C5827" s="5">
        <f t="shared" ref="C5827:C5890" si="183">B5827/B5826-1</f>
        <v>-8.6607710720154607E-3</v>
      </c>
      <c r="D5827" s="57">
        <v>458.65</v>
      </c>
      <c r="E5827" s="34">
        <f t="shared" si="182"/>
        <v>-5.3996617079412612E-3</v>
      </c>
      <c r="F5827" s="2"/>
    </row>
    <row r="5828" spans="1:6" x14ac:dyDescent="0.3">
      <c r="A5828" s="3">
        <v>44405</v>
      </c>
      <c r="B5828" s="4">
        <v>8733.7001949999994</v>
      </c>
      <c r="C5828" s="5">
        <f t="shared" si="183"/>
        <v>3.9658818312779953E-3</v>
      </c>
      <c r="D5828" s="57">
        <v>461.7</v>
      </c>
      <c r="E5828" s="34">
        <f t="shared" si="182"/>
        <v>6.6499509429849279E-3</v>
      </c>
      <c r="F5828" s="2"/>
    </row>
    <row r="5829" spans="1:6" x14ac:dyDescent="0.3">
      <c r="A5829" s="3">
        <v>44406</v>
      </c>
      <c r="B5829" s="4">
        <v>8786.2998050000006</v>
      </c>
      <c r="C5829" s="5">
        <f t="shared" si="183"/>
        <v>6.0226031150134585E-3</v>
      </c>
      <c r="D5829" s="57">
        <v>463.84</v>
      </c>
      <c r="E5829" s="34">
        <f t="shared" si="182"/>
        <v>4.6350444011262759E-3</v>
      </c>
      <c r="F5829" s="2"/>
    </row>
    <row r="5830" spans="1:6" x14ac:dyDescent="0.3">
      <c r="A5830" s="3">
        <v>44407</v>
      </c>
      <c r="B5830" s="4">
        <v>8675.7001949999994</v>
      </c>
      <c r="C5830" s="5">
        <f t="shared" si="183"/>
        <v>-1.258773459301521E-2</v>
      </c>
      <c r="D5830" s="57">
        <v>461.74</v>
      </c>
      <c r="E5830" s="34">
        <f t="shared" si="182"/>
        <v>-4.5274232493962563E-3</v>
      </c>
      <c r="F5830" s="2"/>
    </row>
    <row r="5831" spans="1:6" x14ac:dyDescent="0.3">
      <c r="A5831" s="3">
        <v>44410</v>
      </c>
      <c r="B5831" s="4">
        <v>8758.7001949999994</v>
      </c>
      <c r="C5831" s="5">
        <f t="shared" si="183"/>
        <v>9.5669511548859276E-3</v>
      </c>
      <c r="D5831" s="57">
        <v>464.45</v>
      </c>
      <c r="E5831" s="34">
        <f t="shared" si="182"/>
        <v>5.8691038246632132E-3</v>
      </c>
      <c r="F5831" s="2"/>
    </row>
    <row r="5832" spans="1:6" x14ac:dyDescent="0.3">
      <c r="A5832" s="3">
        <v>44411</v>
      </c>
      <c r="B5832" s="4">
        <v>8772.7998050000006</v>
      </c>
      <c r="C5832" s="5">
        <f t="shared" si="183"/>
        <v>1.6097833795076788E-3</v>
      </c>
      <c r="D5832" s="57">
        <v>465.38</v>
      </c>
      <c r="E5832" s="34">
        <f t="shared" si="182"/>
        <v>2.0023683927226088E-3</v>
      </c>
      <c r="F5832" s="2"/>
    </row>
    <row r="5833" spans="1:6" x14ac:dyDescent="0.3">
      <c r="A5833" s="3">
        <v>44412</v>
      </c>
      <c r="B5833" s="4">
        <v>8792.9003909999992</v>
      </c>
      <c r="C5833" s="5">
        <f t="shared" si="183"/>
        <v>2.2912395639693717E-3</v>
      </c>
      <c r="D5833" s="57">
        <v>468.22</v>
      </c>
      <c r="E5833" s="34">
        <f t="shared" si="182"/>
        <v>6.1025398598995029E-3</v>
      </c>
      <c r="F5833" s="2"/>
    </row>
    <row r="5834" spans="1:6" x14ac:dyDescent="0.3">
      <c r="A5834" s="3">
        <v>44413</v>
      </c>
      <c r="B5834" s="4">
        <v>8836.5</v>
      </c>
      <c r="C5834" s="5">
        <f t="shared" si="183"/>
        <v>4.9585014115054449E-3</v>
      </c>
      <c r="D5834" s="57">
        <v>469.96</v>
      </c>
      <c r="E5834" s="34">
        <f t="shared" si="182"/>
        <v>3.7162017854852625E-3</v>
      </c>
      <c r="F5834" s="2"/>
    </row>
    <row r="5835" spans="1:6" x14ac:dyDescent="0.3">
      <c r="A5835" s="3">
        <v>44414</v>
      </c>
      <c r="B5835" s="4">
        <v>8879</v>
      </c>
      <c r="C5835" s="5">
        <f t="shared" si="183"/>
        <v>4.8095965597239054E-3</v>
      </c>
      <c r="D5835" s="57">
        <v>469.97</v>
      </c>
      <c r="E5835" s="34">
        <f t="shared" si="182"/>
        <v>2.127840667309755E-5</v>
      </c>
      <c r="F5835" s="2"/>
    </row>
    <row r="5836" spans="1:6" x14ac:dyDescent="0.3">
      <c r="A5836" s="3">
        <v>44417</v>
      </c>
      <c r="B5836" s="4">
        <v>8865.9003909999992</v>
      </c>
      <c r="C5836" s="5">
        <f t="shared" si="183"/>
        <v>-1.4753473364118586E-3</v>
      </c>
      <c r="D5836" s="57">
        <v>470.68</v>
      </c>
      <c r="E5836" s="34">
        <f t="shared" si="182"/>
        <v>1.5107347277485417E-3</v>
      </c>
      <c r="F5836" s="2"/>
    </row>
    <row r="5837" spans="1:6" x14ac:dyDescent="0.3">
      <c r="A5837" s="3">
        <v>44418</v>
      </c>
      <c r="B5837" s="4">
        <v>8899</v>
      </c>
      <c r="C5837" s="5">
        <f t="shared" si="183"/>
        <v>3.73336125382151E-3</v>
      </c>
      <c r="D5837" s="57">
        <v>472.32</v>
      </c>
      <c r="E5837" s="34">
        <f t="shared" si="182"/>
        <v>3.4843205574912606E-3</v>
      </c>
      <c r="F5837" s="2"/>
    </row>
    <row r="5838" spans="1:6" x14ac:dyDescent="0.3">
      <c r="A5838" s="3">
        <v>44419</v>
      </c>
      <c r="B5838" s="4">
        <v>8975.7998050000006</v>
      </c>
      <c r="C5838" s="5">
        <f t="shared" si="183"/>
        <v>8.630161254073565E-3</v>
      </c>
      <c r="D5838" s="57">
        <v>474.32</v>
      </c>
      <c r="E5838" s="34">
        <f t="shared" si="182"/>
        <v>4.2344173441735133E-3</v>
      </c>
      <c r="F5838" s="2"/>
    </row>
    <row r="5839" spans="1:6" x14ac:dyDescent="0.3">
      <c r="A5839" s="3">
        <v>44420</v>
      </c>
      <c r="B5839" s="4">
        <v>8979.4003909999992</v>
      </c>
      <c r="C5839" s="5">
        <f t="shared" si="183"/>
        <v>4.0114375077671127E-4</v>
      </c>
      <c r="D5839" s="57">
        <v>474.84</v>
      </c>
      <c r="E5839" s="34">
        <f t="shared" si="182"/>
        <v>1.0963062911113486E-3</v>
      </c>
      <c r="F5839" s="2"/>
    </row>
    <row r="5840" spans="1:6" x14ac:dyDescent="0.3">
      <c r="A5840" s="3">
        <v>44421</v>
      </c>
      <c r="B5840" s="4">
        <v>8999.7998050000006</v>
      </c>
      <c r="C5840" s="5">
        <f t="shared" si="183"/>
        <v>2.2718013577440743E-3</v>
      </c>
      <c r="D5840" s="57">
        <v>475.83</v>
      </c>
      <c r="E5840" s="34">
        <f t="shared" si="182"/>
        <v>2.0849128127369276E-3</v>
      </c>
      <c r="F5840" s="2"/>
    </row>
    <row r="5841" spans="1:6" x14ac:dyDescent="0.3">
      <c r="A5841" s="3">
        <v>44424</v>
      </c>
      <c r="B5841" s="4">
        <v>8926.5996090000008</v>
      </c>
      <c r="C5841" s="5">
        <f t="shared" si="183"/>
        <v>-8.1335360325828221E-3</v>
      </c>
      <c r="D5841" s="57">
        <v>473.45</v>
      </c>
      <c r="E5841" s="34">
        <f t="shared" si="182"/>
        <v>-5.0017863522686667E-3</v>
      </c>
      <c r="F5841" s="2"/>
    </row>
    <row r="5842" spans="1:6" x14ac:dyDescent="0.3">
      <c r="A5842" s="3">
        <v>44425</v>
      </c>
      <c r="B5842" s="4">
        <v>8865.7001949999994</v>
      </c>
      <c r="C5842" s="5">
        <f t="shared" si="183"/>
        <v>-6.822241017576447E-3</v>
      </c>
      <c r="D5842" s="57">
        <v>473.78</v>
      </c>
      <c r="E5842" s="34">
        <f t="shared" si="182"/>
        <v>6.9701130003174683E-4</v>
      </c>
      <c r="F5842" s="2"/>
    </row>
    <row r="5843" spans="1:6" x14ac:dyDescent="0.3">
      <c r="A5843" s="3">
        <v>44426</v>
      </c>
      <c r="B5843" s="4">
        <v>8970.2001949999994</v>
      </c>
      <c r="C5843" s="5">
        <f t="shared" si="183"/>
        <v>1.1786999075260374E-2</v>
      </c>
      <c r="D5843" s="57">
        <v>474.42</v>
      </c>
      <c r="E5843" s="34">
        <f t="shared" si="182"/>
        <v>1.3508379416606875E-3</v>
      </c>
      <c r="F5843" s="2"/>
    </row>
    <row r="5844" spans="1:6" x14ac:dyDescent="0.3">
      <c r="A5844" s="3">
        <v>44427</v>
      </c>
      <c r="B5844" s="4">
        <v>8902.2001949999994</v>
      </c>
      <c r="C5844" s="5">
        <f t="shared" si="183"/>
        <v>-7.5806557849069645E-3</v>
      </c>
      <c r="D5844" s="57">
        <v>467.24</v>
      </c>
      <c r="E5844" s="34">
        <f t="shared" si="182"/>
        <v>-1.5134269212933704E-2</v>
      </c>
      <c r="F5844" s="2"/>
    </row>
    <row r="5845" spans="1:6" x14ac:dyDescent="0.3">
      <c r="A5845" s="3">
        <v>44428</v>
      </c>
      <c r="B5845" s="4">
        <v>8915.2998050000006</v>
      </c>
      <c r="C5845" s="5">
        <f t="shared" si="183"/>
        <v>1.4715025176987861E-3</v>
      </c>
      <c r="D5845" s="57">
        <v>468.8</v>
      </c>
      <c r="E5845" s="34">
        <f t="shared" si="182"/>
        <v>3.3387552435579781E-3</v>
      </c>
      <c r="F5845" s="2"/>
    </row>
    <row r="5846" spans="1:6" x14ac:dyDescent="0.3">
      <c r="A5846" s="3">
        <v>44431</v>
      </c>
      <c r="B5846" s="4">
        <v>8968.0996090000008</v>
      </c>
      <c r="C5846" s="5">
        <f t="shared" si="183"/>
        <v>5.9223812047675128E-3</v>
      </c>
      <c r="D5846" s="57">
        <v>471.88</v>
      </c>
      <c r="E5846" s="34">
        <f t="shared" si="182"/>
        <v>6.5699658703071151E-3</v>
      </c>
      <c r="F5846" s="2"/>
    </row>
    <row r="5847" spans="1:6" x14ac:dyDescent="0.3">
      <c r="A5847" s="3">
        <v>44432</v>
      </c>
      <c r="B5847" s="4">
        <v>8948.5996090000008</v>
      </c>
      <c r="C5847" s="5">
        <f t="shared" si="183"/>
        <v>-2.1743737079403802E-3</v>
      </c>
      <c r="D5847" s="57">
        <v>471.79</v>
      </c>
      <c r="E5847" s="34">
        <f t="shared" si="182"/>
        <v>-1.9072645587858705E-4</v>
      </c>
      <c r="F5847" s="2"/>
    </row>
    <row r="5848" spans="1:6" x14ac:dyDescent="0.3">
      <c r="A5848" s="3">
        <v>44433</v>
      </c>
      <c r="B5848" s="4">
        <v>8977.4003909999992</v>
      </c>
      <c r="C5848" s="5">
        <f t="shared" si="183"/>
        <v>3.2184680573965618E-3</v>
      </c>
      <c r="D5848" s="57">
        <v>471.84</v>
      </c>
      <c r="E5848" s="34">
        <f t="shared" si="182"/>
        <v>1.0597935522160817E-4</v>
      </c>
      <c r="F5848" s="2"/>
    </row>
    <row r="5849" spans="1:6" x14ac:dyDescent="0.3">
      <c r="A5849" s="3">
        <v>44434</v>
      </c>
      <c r="B5849" s="4">
        <v>8892.7001949999994</v>
      </c>
      <c r="C5849" s="5">
        <f t="shared" si="183"/>
        <v>-9.4348243713083813E-3</v>
      </c>
      <c r="D5849" s="57">
        <v>470.34</v>
      </c>
      <c r="E5849" s="34">
        <f t="shared" si="182"/>
        <v>-3.1790437436418628E-3</v>
      </c>
      <c r="F5849" s="2"/>
    </row>
    <row r="5850" spans="1:6" x14ac:dyDescent="0.3">
      <c r="A5850" s="3">
        <v>44435</v>
      </c>
      <c r="B5850" s="4">
        <v>8922.2001949999994</v>
      </c>
      <c r="C5850" s="5">
        <f t="shared" si="183"/>
        <v>3.3173276230078486E-3</v>
      </c>
      <c r="D5850" s="57">
        <v>472.34</v>
      </c>
      <c r="E5850" s="34">
        <f t="shared" si="182"/>
        <v>4.2522430582132564E-3</v>
      </c>
      <c r="F5850" s="2"/>
    </row>
    <row r="5851" spans="1:6" x14ac:dyDescent="0.3">
      <c r="A5851" s="3">
        <v>44438</v>
      </c>
      <c r="B5851" s="4">
        <v>8867.9003909999992</v>
      </c>
      <c r="C5851" s="5">
        <f t="shared" si="183"/>
        <v>-6.0859208281864863E-3</v>
      </c>
      <c r="D5851" s="57">
        <v>472.68</v>
      </c>
      <c r="E5851" s="34">
        <f t="shared" si="182"/>
        <v>7.1982046830676438E-4</v>
      </c>
      <c r="F5851" s="2"/>
    </row>
    <row r="5852" spans="1:6" x14ac:dyDescent="0.3">
      <c r="A5852" s="3">
        <v>44439</v>
      </c>
      <c r="B5852" s="4">
        <v>8846.5996090000008</v>
      </c>
      <c r="C5852" s="5">
        <f t="shared" si="183"/>
        <v>-2.402009614543732E-3</v>
      </c>
      <c r="D5852" s="57">
        <v>470.88</v>
      </c>
      <c r="E5852" s="34">
        <f t="shared" si="182"/>
        <v>-3.8080731150038627E-3</v>
      </c>
      <c r="F5852" s="2"/>
    </row>
    <row r="5853" spans="1:6" x14ac:dyDescent="0.3">
      <c r="A5853" s="3">
        <v>44440</v>
      </c>
      <c r="B5853" s="4">
        <v>8991.5</v>
      </c>
      <c r="C5853" s="5">
        <f t="shared" si="183"/>
        <v>1.6379218841619858E-2</v>
      </c>
      <c r="D5853" s="57">
        <v>473.12</v>
      </c>
      <c r="E5853" s="34">
        <f t="shared" si="182"/>
        <v>4.7570506286103154E-3</v>
      </c>
      <c r="F5853" s="2"/>
    </row>
    <row r="5854" spans="1:6" x14ac:dyDescent="0.3">
      <c r="A5854" s="3">
        <v>44441</v>
      </c>
      <c r="B5854" s="4">
        <v>8981.4003909999992</v>
      </c>
      <c r="C5854" s="5">
        <f t="shared" si="183"/>
        <v>-1.1232396151922286E-3</v>
      </c>
      <c r="D5854" s="57">
        <v>474.6</v>
      </c>
      <c r="E5854" s="34">
        <f t="shared" si="182"/>
        <v>3.1281704430166091E-3</v>
      </c>
      <c r="F5854" s="2"/>
    </row>
    <row r="5855" spans="1:6" x14ac:dyDescent="0.3">
      <c r="A5855" s="3">
        <v>44442</v>
      </c>
      <c r="B5855" s="4">
        <v>8864</v>
      </c>
      <c r="C5855" s="5">
        <f t="shared" si="183"/>
        <v>-1.3071501757971116E-2</v>
      </c>
      <c r="D5855" s="57">
        <v>471.93</v>
      </c>
      <c r="E5855" s="34">
        <f t="shared" si="182"/>
        <v>-5.6257901390645015E-3</v>
      </c>
      <c r="F5855" s="2"/>
    </row>
    <row r="5856" spans="1:6" x14ac:dyDescent="0.3">
      <c r="A5856" s="3">
        <v>44445</v>
      </c>
      <c r="B5856" s="4">
        <v>8882.2998050000006</v>
      </c>
      <c r="C5856" s="5">
        <f t="shared" si="183"/>
        <v>2.0645086868231743E-3</v>
      </c>
      <c r="D5856" s="57">
        <v>475.19</v>
      </c>
      <c r="E5856" s="34">
        <f t="shared" si="182"/>
        <v>6.9078041234929E-3</v>
      </c>
      <c r="F5856" s="2"/>
    </row>
    <row r="5857" spans="1:6" x14ac:dyDescent="0.3">
      <c r="A5857" s="3">
        <v>44446</v>
      </c>
      <c r="B5857" s="4">
        <v>8894.5</v>
      </c>
      <c r="C5857" s="5">
        <f t="shared" si="183"/>
        <v>1.3735401042342943E-3</v>
      </c>
      <c r="D5857" s="57">
        <v>472.87</v>
      </c>
      <c r="E5857" s="34">
        <f t="shared" si="182"/>
        <v>-4.8822576232664394E-3</v>
      </c>
      <c r="F5857" s="2"/>
    </row>
    <row r="5858" spans="1:6" x14ac:dyDescent="0.3">
      <c r="A5858" s="3">
        <v>44447</v>
      </c>
      <c r="B5858" s="4">
        <v>8838.7001949999994</v>
      </c>
      <c r="C5858" s="5">
        <f t="shared" si="183"/>
        <v>-6.2735179043229561E-3</v>
      </c>
      <c r="D5858" s="57">
        <v>467.87</v>
      </c>
      <c r="E5858" s="34">
        <f t="shared" si="182"/>
        <v>-1.0573730623638644E-2</v>
      </c>
      <c r="F5858" s="2"/>
    </row>
    <row r="5859" spans="1:6" x14ac:dyDescent="0.3">
      <c r="A5859" s="3">
        <v>44448</v>
      </c>
      <c r="B5859" s="4">
        <v>8800.5996090000008</v>
      </c>
      <c r="C5859" s="5">
        <f t="shared" si="183"/>
        <v>-4.3106548654689991E-3</v>
      </c>
      <c r="D5859" s="57">
        <v>467.57</v>
      </c>
      <c r="E5859" s="34">
        <f t="shared" si="182"/>
        <v>-6.4120375317933131E-4</v>
      </c>
      <c r="F5859" s="2"/>
    </row>
    <row r="5860" spans="1:6" x14ac:dyDescent="0.3">
      <c r="A5860" s="3">
        <v>44449</v>
      </c>
      <c r="B5860" s="4">
        <v>8695.2998050000006</v>
      </c>
      <c r="C5860" s="5">
        <f t="shared" si="183"/>
        <v>-1.196507154947879E-2</v>
      </c>
      <c r="D5860" s="57">
        <v>466.34</v>
      </c>
      <c r="E5860" s="34">
        <f t="shared" si="182"/>
        <v>-2.6306221528327178E-3</v>
      </c>
      <c r="F5860" s="2"/>
    </row>
    <row r="5861" spans="1:6" x14ac:dyDescent="0.3">
      <c r="A5861" s="3">
        <v>44452</v>
      </c>
      <c r="B5861" s="4">
        <v>8816.0996090000008</v>
      </c>
      <c r="C5861" s="5">
        <f t="shared" si="183"/>
        <v>1.3892540419427224E-2</v>
      </c>
      <c r="D5861" s="57">
        <v>467.69</v>
      </c>
      <c r="E5861" s="34">
        <f t="shared" si="182"/>
        <v>2.8948835613500368E-3</v>
      </c>
      <c r="F5861" s="2"/>
    </row>
    <row r="5862" spans="1:6" x14ac:dyDescent="0.3">
      <c r="A5862" s="3">
        <v>44453</v>
      </c>
      <c r="B5862" s="4">
        <v>8780</v>
      </c>
      <c r="C5862" s="5">
        <f t="shared" si="183"/>
        <v>-4.094736969980306E-3</v>
      </c>
      <c r="D5862" s="57">
        <v>467.65</v>
      </c>
      <c r="E5862" s="34">
        <f t="shared" si="182"/>
        <v>-8.5526737796493002E-5</v>
      </c>
      <c r="F5862" s="2"/>
    </row>
    <row r="5863" spans="1:6" x14ac:dyDescent="0.3">
      <c r="A5863" s="3">
        <v>44454</v>
      </c>
      <c r="B5863" s="4">
        <v>8635.4003909999992</v>
      </c>
      <c r="C5863" s="5">
        <f t="shared" si="183"/>
        <v>-1.6469203758542217E-2</v>
      </c>
      <c r="D5863" s="57">
        <v>463.91</v>
      </c>
      <c r="E5863" s="34">
        <f t="shared" si="182"/>
        <v>-7.9974339784025794E-3</v>
      </c>
      <c r="F5863" s="2"/>
    </row>
    <row r="5864" spans="1:6" x14ac:dyDescent="0.3">
      <c r="A5864" s="3">
        <v>44455</v>
      </c>
      <c r="B5864" s="4">
        <v>8733.7001949999994</v>
      </c>
      <c r="C5864" s="5">
        <f t="shared" si="183"/>
        <v>1.1383352195510232E-2</v>
      </c>
      <c r="D5864" s="57">
        <v>465.95</v>
      </c>
      <c r="E5864" s="34">
        <f t="shared" si="182"/>
        <v>4.397404669008953E-3</v>
      </c>
      <c r="F5864" s="2"/>
    </row>
    <row r="5865" spans="1:6" x14ac:dyDescent="0.3">
      <c r="A5865" s="3">
        <v>44456</v>
      </c>
      <c r="B5865" s="4">
        <v>8760.9003909999992</v>
      </c>
      <c r="C5865" s="5">
        <f t="shared" si="183"/>
        <v>3.1143954329428958E-3</v>
      </c>
      <c r="D5865" s="57">
        <v>461.84</v>
      </c>
      <c r="E5865" s="34">
        <f t="shared" si="182"/>
        <v>-8.8206889151196677E-3</v>
      </c>
      <c r="F5865" s="2"/>
    </row>
    <row r="5866" spans="1:6" x14ac:dyDescent="0.3">
      <c r="A5866" s="3">
        <v>44459</v>
      </c>
      <c r="B5866" s="4">
        <v>8655.4003909999992</v>
      </c>
      <c r="C5866" s="5">
        <f t="shared" si="183"/>
        <v>-1.2042141251643379E-2</v>
      </c>
      <c r="D5866" s="57">
        <v>454.12</v>
      </c>
      <c r="E5866" s="34">
        <f t="shared" si="182"/>
        <v>-1.6715745712800878E-2</v>
      </c>
      <c r="F5866" s="2"/>
    </row>
    <row r="5867" spans="1:6" x14ac:dyDescent="0.3">
      <c r="A5867" s="3">
        <v>44460</v>
      </c>
      <c r="B5867" s="4">
        <v>8756</v>
      </c>
      <c r="C5867" s="5">
        <f t="shared" si="183"/>
        <v>1.1622756251069122E-2</v>
      </c>
      <c r="D5867" s="57">
        <v>458.68</v>
      </c>
      <c r="E5867" s="34">
        <f t="shared" si="182"/>
        <v>1.004139874922938E-2</v>
      </c>
      <c r="F5867" s="2"/>
    </row>
    <row r="5868" spans="1:6" x14ac:dyDescent="0.3">
      <c r="A5868" s="3">
        <v>44461</v>
      </c>
      <c r="B5868" s="4">
        <v>8808.4003909999992</v>
      </c>
      <c r="C5868" s="5">
        <f t="shared" si="183"/>
        <v>5.9845124486066492E-3</v>
      </c>
      <c r="D5868" s="57">
        <v>463.2</v>
      </c>
      <c r="E5868" s="34">
        <f t="shared" si="182"/>
        <v>9.8543646987006017E-3</v>
      </c>
      <c r="F5868" s="2"/>
    </row>
    <row r="5869" spans="1:6" x14ac:dyDescent="0.3">
      <c r="A5869" s="3">
        <v>44462</v>
      </c>
      <c r="B5869" s="4">
        <v>8876.9003909999992</v>
      </c>
      <c r="C5869" s="5">
        <f t="shared" si="183"/>
        <v>7.7766673810593101E-3</v>
      </c>
      <c r="D5869" s="57">
        <v>467.5</v>
      </c>
      <c r="E5869" s="34">
        <f t="shared" si="182"/>
        <v>9.2832469775474546E-3</v>
      </c>
      <c r="F5869" s="2"/>
    </row>
    <row r="5870" spans="1:6" x14ac:dyDescent="0.3">
      <c r="A5870" s="3">
        <v>44463</v>
      </c>
      <c r="B5870" s="4">
        <v>8873.0996090000008</v>
      </c>
      <c r="C5870" s="5">
        <f t="shared" si="183"/>
        <v>-4.2816544430890335E-4</v>
      </c>
      <c r="D5870" s="57">
        <v>463.29</v>
      </c>
      <c r="E5870" s="34">
        <f t="shared" si="182"/>
        <v>-9.0053475935828464E-3</v>
      </c>
      <c r="F5870" s="2"/>
    </row>
    <row r="5871" spans="1:6" x14ac:dyDescent="0.3">
      <c r="A5871" s="3">
        <v>44466</v>
      </c>
      <c r="B5871" s="4">
        <v>9002.9003909999992</v>
      </c>
      <c r="C5871" s="5">
        <f t="shared" si="183"/>
        <v>1.4628572620591473E-2</v>
      </c>
      <c r="D5871" s="57">
        <v>462.42</v>
      </c>
      <c r="E5871" s="34">
        <f t="shared" si="182"/>
        <v>-1.8778734701806465E-3</v>
      </c>
      <c r="F5871" s="2"/>
    </row>
    <row r="5872" spans="1:6" x14ac:dyDescent="0.3">
      <c r="A5872" s="3">
        <v>44467</v>
      </c>
      <c r="B5872" s="4">
        <v>8769.4003909999992</v>
      </c>
      <c r="C5872" s="5">
        <f t="shared" si="183"/>
        <v>-2.5936086134355607E-2</v>
      </c>
      <c r="D5872" s="57">
        <v>452.35</v>
      </c>
      <c r="E5872" s="34">
        <f t="shared" si="182"/>
        <v>-2.1776739760390962E-2</v>
      </c>
      <c r="F5872" s="2"/>
    </row>
    <row r="5873" spans="1:6" x14ac:dyDescent="0.3">
      <c r="A5873" s="3">
        <v>44468</v>
      </c>
      <c r="B5873" s="4">
        <v>8879.4003909999992</v>
      </c>
      <c r="C5873" s="5">
        <f t="shared" si="183"/>
        <v>1.2543617020029485E-2</v>
      </c>
      <c r="D5873" s="57">
        <v>455.03</v>
      </c>
      <c r="E5873" s="34">
        <f t="shared" si="182"/>
        <v>5.9246158947716676E-3</v>
      </c>
      <c r="F5873" s="2"/>
    </row>
    <row r="5874" spans="1:6" x14ac:dyDescent="0.3">
      <c r="A5874" s="3">
        <v>44469</v>
      </c>
      <c r="B5874" s="4">
        <v>8796.2998050000006</v>
      </c>
      <c r="C5874" s="5">
        <f t="shared" si="183"/>
        <v>-9.3588060387758132E-3</v>
      </c>
      <c r="D5874" s="57">
        <v>454.81</v>
      </c>
      <c r="E5874" s="34">
        <f t="shared" si="182"/>
        <v>-4.8348460541058902E-4</v>
      </c>
      <c r="F5874" s="2"/>
    </row>
    <row r="5875" spans="1:6" x14ac:dyDescent="0.3">
      <c r="A5875" s="3">
        <v>44470</v>
      </c>
      <c r="B5875" s="4">
        <v>8799.5</v>
      </c>
      <c r="C5875" s="5">
        <f t="shared" si="183"/>
        <v>3.6381149698661019E-4</v>
      </c>
      <c r="D5875" s="57">
        <v>452.9</v>
      </c>
      <c r="E5875" s="34">
        <f t="shared" si="182"/>
        <v>-4.1995558584904114E-3</v>
      </c>
      <c r="F5875" s="2"/>
    </row>
    <row r="5876" spans="1:6" x14ac:dyDescent="0.3">
      <c r="A5876" s="3">
        <v>44473</v>
      </c>
      <c r="B5876" s="4">
        <v>8791.7001949999994</v>
      </c>
      <c r="C5876" s="5">
        <f t="shared" si="183"/>
        <v>-8.8639184044558839E-4</v>
      </c>
      <c r="D5876" s="57">
        <v>450.77</v>
      </c>
      <c r="E5876" s="34">
        <f t="shared" si="182"/>
        <v>-4.703024950320156E-3</v>
      </c>
      <c r="F5876" s="2"/>
    </row>
    <row r="5877" spans="1:6" x14ac:dyDescent="0.3">
      <c r="A5877" s="3">
        <v>44474</v>
      </c>
      <c r="B5877" s="4">
        <v>8927.4003909999992</v>
      </c>
      <c r="C5877" s="5">
        <f t="shared" si="183"/>
        <v>1.5435034520077773E-2</v>
      </c>
      <c r="D5877" s="57">
        <v>456.03</v>
      </c>
      <c r="E5877" s="34">
        <f t="shared" si="182"/>
        <v>1.1668922066685905E-2</v>
      </c>
      <c r="F5877" s="2"/>
    </row>
    <row r="5878" spans="1:6" x14ac:dyDescent="0.3">
      <c r="A5878" s="3">
        <v>44475</v>
      </c>
      <c r="B5878" s="4">
        <v>8775</v>
      </c>
      <c r="C5878" s="5">
        <f t="shared" si="183"/>
        <v>-1.7071082770482526E-2</v>
      </c>
      <c r="D5878" s="57">
        <v>451.33</v>
      </c>
      <c r="E5878" s="34">
        <f t="shared" si="182"/>
        <v>-1.030633949520865E-2</v>
      </c>
      <c r="F5878" s="2"/>
    </row>
    <row r="5879" spans="1:6" x14ac:dyDescent="0.3">
      <c r="A5879" s="3">
        <v>44476</v>
      </c>
      <c r="B5879" s="4">
        <v>8962.7998050000006</v>
      </c>
      <c r="C5879" s="5">
        <f t="shared" si="183"/>
        <v>2.1401687179487316E-2</v>
      </c>
      <c r="D5879" s="57">
        <v>458.57</v>
      </c>
      <c r="E5879" s="34">
        <f t="shared" si="182"/>
        <v>1.6041477411206984E-2</v>
      </c>
      <c r="F5879" s="2"/>
    </row>
    <row r="5880" spans="1:6" x14ac:dyDescent="0.3">
      <c r="A5880" s="3">
        <v>44477</v>
      </c>
      <c r="B5880" s="4">
        <v>8955</v>
      </c>
      <c r="C5880" s="5">
        <f t="shared" si="183"/>
        <v>-8.7024201920138378E-4</v>
      </c>
      <c r="D5880" s="57">
        <v>457.29</v>
      </c>
      <c r="E5880" s="34">
        <f t="shared" si="182"/>
        <v>-2.7912859541617818E-3</v>
      </c>
      <c r="F5880" s="2"/>
    </row>
    <row r="5881" spans="1:6" x14ac:dyDescent="0.3">
      <c r="A5881" s="3">
        <v>44480</v>
      </c>
      <c r="B5881" s="4">
        <v>8899</v>
      </c>
      <c r="C5881" s="5">
        <f t="shared" si="183"/>
        <v>-6.2534896705751519E-3</v>
      </c>
      <c r="D5881" s="57">
        <v>457.53</v>
      </c>
      <c r="E5881" s="34">
        <f t="shared" si="182"/>
        <v>5.2483106999923201E-4</v>
      </c>
      <c r="F5881" s="2"/>
    </row>
    <row r="5882" spans="1:6" x14ac:dyDescent="0.3">
      <c r="A5882" s="3">
        <v>44481</v>
      </c>
      <c r="B5882" s="4">
        <v>8935.9003909999992</v>
      </c>
      <c r="C5882" s="5">
        <f t="shared" si="183"/>
        <v>4.1465772558713088E-3</v>
      </c>
      <c r="D5882" s="57">
        <v>457.21</v>
      </c>
      <c r="E5882" s="34">
        <f t="shared" si="182"/>
        <v>-6.9940768911325168E-4</v>
      </c>
      <c r="F5882" s="2"/>
    </row>
    <row r="5883" spans="1:6" x14ac:dyDescent="0.3">
      <c r="A5883" s="3">
        <v>44482</v>
      </c>
      <c r="B5883" s="4">
        <v>8881.4003909999992</v>
      </c>
      <c r="C5883" s="5">
        <f t="shared" si="183"/>
        <v>-6.09899367890121E-3</v>
      </c>
      <c r="D5883" s="57">
        <v>460.39</v>
      </c>
      <c r="E5883" s="34">
        <f t="shared" si="182"/>
        <v>6.9552284508211937E-3</v>
      </c>
      <c r="F5883" s="2"/>
    </row>
    <row r="5884" spans="1:6" x14ac:dyDescent="0.3">
      <c r="A5884" s="3">
        <v>44483</v>
      </c>
      <c r="B5884" s="4">
        <v>8925</v>
      </c>
      <c r="C5884" s="5">
        <f t="shared" si="183"/>
        <v>4.9090917063239203E-3</v>
      </c>
      <c r="D5884" s="57">
        <v>465.92</v>
      </c>
      <c r="E5884" s="34">
        <f t="shared" si="182"/>
        <v>1.2011555420404552E-2</v>
      </c>
      <c r="F5884" s="2"/>
    </row>
    <row r="5885" spans="1:6" x14ac:dyDescent="0.3">
      <c r="A5885" s="3">
        <v>44484</v>
      </c>
      <c r="B5885" s="4">
        <v>8997</v>
      </c>
      <c r="C5885" s="5">
        <f t="shared" si="183"/>
        <v>8.0672268907562295E-3</v>
      </c>
      <c r="D5885" s="57">
        <v>469.39</v>
      </c>
      <c r="E5885" s="34">
        <f t="shared" si="182"/>
        <v>7.447630494505475E-3</v>
      </c>
      <c r="F5885" s="2"/>
    </row>
    <row r="5886" spans="1:6" x14ac:dyDescent="0.3">
      <c r="A5886" s="3">
        <v>44487</v>
      </c>
      <c r="B5886" s="4">
        <v>8936</v>
      </c>
      <c r="C5886" s="5">
        <f t="shared" si="183"/>
        <v>-6.7800377903746156E-3</v>
      </c>
      <c r="D5886" s="57">
        <v>467.04</v>
      </c>
      <c r="E5886" s="34">
        <f t="shared" si="182"/>
        <v>-5.0064977950105005E-3</v>
      </c>
      <c r="F5886" s="2"/>
    </row>
    <row r="5887" spans="1:6" x14ac:dyDescent="0.3">
      <c r="A5887" s="3">
        <v>44488</v>
      </c>
      <c r="B5887" s="4">
        <v>8996.2998050000006</v>
      </c>
      <c r="C5887" s="5">
        <f t="shared" si="183"/>
        <v>6.7479638540735021E-3</v>
      </c>
      <c r="D5887" s="57">
        <v>468.58</v>
      </c>
      <c r="E5887" s="34">
        <f t="shared" si="182"/>
        <v>3.2973621103116191E-3</v>
      </c>
      <c r="F5887" s="2"/>
    </row>
    <row r="5888" spans="1:6" x14ac:dyDescent="0.3">
      <c r="A5888" s="3">
        <v>44489</v>
      </c>
      <c r="B5888" s="4">
        <v>9017.9003909999992</v>
      </c>
      <c r="C5888" s="5">
        <f t="shared" si="183"/>
        <v>2.4010522623971742E-3</v>
      </c>
      <c r="D5888" s="57">
        <v>470.07</v>
      </c>
      <c r="E5888" s="34">
        <f t="shared" si="182"/>
        <v>3.1798198813437484E-3</v>
      </c>
      <c r="F5888" s="2"/>
    </row>
    <row r="5889" spans="1:6" x14ac:dyDescent="0.3">
      <c r="A5889" s="3">
        <v>44490</v>
      </c>
      <c r="B5889" s="4">
        <v>8944.2998050000006</v>
      </c>
      <c r="C5889" s="5">
        <f t="shared" si="183"/>
        <v>-8.1616099988699453E-3</v>
      </c>
      <c r="D5889" s="57">
        <v>469.71</v>
      </c>
      <c r="E5889" s="34">
        <f t="shared" si="182"/>
        <v>-7.6584338502783122E-4</v>
      </c>
      <c r="F5889" s="2"/>
    </row>
    <row r="5890" spans="1:6" x14ac:dyDescent="0.3">
      <c r="A5890" s="3">
        <v>44491</v>
      </c>
      <c r="B5890" s="4">
        <v>8906.4003909999992</v>
      </c>
      <c r="C5890" s="5">
        <f t="shared" si="183"/>
        <v>-4.2372700855594081E-3</v>
      </c>
      <c r="D5890" s="57">
        <v>471.88</v>
      </c>
      <c r="E5890" s="34">
        <f t="shared" ref="E5890:E5953" si="184">D5890/D5889-1</f>
        <v>4.6198718358136937E-3</v>
      </c>
      <c r="F5890" s="2"/>
    </row>
    <row r="5891" spans="1:6" x14ac:dyDescent="0.3">
      <c r="A5891" s="3">
        <v>44494</v>
      </c>
      <c r="B5891" s="4">
        <v>8920.9003909999992</v>
      </c>
      <c r="C5891" s="5">
        <f t="shared" ref="C5891:C5954" si="185">B5891/B5890-1</f>
        <v>1.628042684298503E-3</v>
      </c>
      <c r="D5891" s="57">
        <v>472.21</v>
      </c>
      <c r="E5891" s="34">
        <f t="shared" si="184"/>
        <v>6.9933033822144886E-4</v>
      </c>
      <c r="F5891" s="2"/>
    </row>
    <row r="5892" spans="1:6" x14ac:dyDescent="0.3">
      <c r="A5892" s="3">
        <v>44495</v>
      </c>
      <c r="B5892" s="4">
        <v>9001.5996090000008</v>
      </c>
      <c r="C5892" s="5">
        <f t="shared" si="185"/>
        <v>9.0460844155839659E-3</v>
      </c>
      <c r="D5892" s="57">
        <v>475.74</v>
      </c>
      <c r="E5892" s="34">
        <f t="shared" si="184"/>
        <v>7.4754876008555904E-3</v>
      </c>
      <c r="F5892" s="2"/>
    </row>
    <row r="5893" spans="1:6" x14ac:dyDescent="0.3">
      <c r="A5893" s="3">
        <v>44496</v>
      </c>
      <c r="B5893" s="4">
        <v>8972.2998050000006</v>
      </c>
      <c r="C5893" s="5">
        <f t="shared" si="185"/>
        <v>-3.2549552604745902E-3</v>
      </c>
      <c r="D5893" s="57">
        <v>474.04</v>
      </c>
      <c r="E5893" s="34">
        <f t="shared" si="184"/>
        <v>-3.5733804178752493E-3</v>
      </c>
      <c r="F5893" s="2"/>
    </row>
    <row r="5894" spans="1:6" x14ac:dyDescent="0.3">
      <c r="A5894" s="3">
        <v>44497</v>
      </c>
      <c r="B5894" s="4">
        <v>9025.7998050000006</v>
      </c>
      <c r="C5894" s="5">
        <f t="shared" si="185"/>
        <v>5.9627967369286772E-3</v>
      </c>
      <c r="D5894" s="57">
        <v>475.16</v>
      </c>
      <c r="E5894" s="34">
        <f t="shared" si="184"/>
        <v>2.3626698168930371E-3</v>
      </c>
      <c r="F5894" s="2"/>
    </row>
    <row r="5895" spans="1:6" x14ac:dyDescent="0.3">
      <c r="A5895" s="3">
        <v>44498</v>
      </c>
      <c r="B5895" s="4">
        <v>9057.7001949999994</v>
      </c>
      <c r="C5895" s="5">
        <f t="shared" si="185"/>
        <v>3.5343560337253166E-3</v>
      </c>
      <c r="D5895" s="57">
        <v>475.51</v>
      </c>
      <c r="E5895" s="34">
        <f t="shared" si="184"/>
        <v>7.3659398939307508E-4</v>
      </c>
      <c r="F5895" s="2"/>
    </row>
    <row r="5896" spans="1:6" x14ac:dyDescent="0.3">
      <c r="A5896" s="3">
        <v>44501</v>
      </c>
      <c r="B5896" s="4">
        <v>9182.5996090000008</v>
      </c>
      <c r="C5896" s="5">
        <f t="shared" si="185"/>
        <v>1.3789307584826771E-2</v>
      </c>
      <c r="D5896" s="57">
        <v>478.87</v>
      </c>
      <c r="E5896" s="34">
        <f t="shared" si="184"/>
        <v>7.0660974532608112E-3</v>
      </c>
      <c r="F5896" s="2"/>
    </row>
    <row r="5897" spans="1:6" x14ac:dyDescent="0.3">
      <c r="A5897" s="3">
        <v>44502</v>
      </c>
      <c r="B5897" s="4">
        <v>9105.7001949999994</v>
      </c>
      <c r="C5897" s="5">
        <f t="shared" si="185"/>
        <v>-8.3744709858231126E-3</v>
      </c>
      <c r="D5897" s="57">
        <v>479.53</v>
      </c>
      <c r="E5897" s="34">
        <f t="shared" si="184"/>
        <v>1.3782446175369945E-3</v>
      </c>
      <c r="F5897" s="2"/>
    </row>
    <row r="5898" spans="1:6" x14ac:dyDescent="0.3">
      <c r="A5898" s="3">
        <v>44503</v>
      </c>
      <c r="B5898" s="4">
        <v>9030.7998050000006</v>
      </c>
      <c r="C5898" s="5">
        <f t="shared" si="185"/>
        <v>-8.2256595754301998E-3</v>
      </c>
      <c r="D5898" s="57">
        <v>481.22</v>
      </c>
      <c r="E5898" s="34">
        <f t="shared" si="184"/>
        <v>3.5242841949409964E-3</v>
      </c>
      <c r="F5898" s="2"/>
    </row>
    <row r="5899" spans="1:6" x14ac:dyDescent="0.3">
      <c r="A5899" s="3">
        <v>44504</v>
      </c>
      <c r="B5899" s="4">
        <v>9039.4003909999992</v>
      </c>
      <c r="C5899" s="5">
        <f t="shared" si="185"/>
        <v>9.5236149463051589E-4</v>
      </c>
      <c r="D5899" s="57">
        <v>483.21</v>
      </c>
      <c r="E5899" s="34">
        <f t="shared" si="184"/>
        <v>4.1353227214162569E-3</v>
      </c>
      <c r="F5899" s="2"/>
    </row>
    <row r="5900" spans="1:6" x14ac:dyDescent="0.3">
      <c r="A5900" s="3">
        <v>44505</v>
      </c>
      <c r="B5900" s="4">
        <v>9130.5996090000008</v>
      </c>
      <c r="C5900" s="5">
        <f t="shared" si="185"/>
        <v>1.008907826350991E-2</v>
      </c>
      <c r="D5900" s="57">
        <v>483.44</v>
      </c>
      <c r="E5900" s="34">
        <f t="shared" si="184"/>
        <v>4.7598352683109191E-4</v>
      </c>
      <c r="F5900" s="2"/>
    </row>
    <row r="5901" spans="1:6" x14ac:dyDescent="0.3">
      <c r="A5901" s="3">
        <v>44508</v>
      </c>
      <c r="B5901" s="4">
        <v>9070.7998050000006</v>
      </c>
      <c r="C5901" s="5">
        <f t="shared" si="185"/>
        <v>-6.54938411066186E-3</v>
      </c>
      <c r="D5901" s="57">
        <v>483.61</v>
      </c>
      <c r="E5901" s="34">
        <f t="shared" si="184"/>
        <v>3.516465331789842E-4</v>
      </c>
      <c r="F5901" s="2"/>
    </row>
    <row r="5902" spans="1:6" x14ac:dyDescent="0.3">
      <c r="A5902" s="3">
        <v>44509</v>
      </c>
      <c r="B5902" s="4">
        <v>9074.9003909999992</v>
      </c>
      <c r="C5902" s="5">
        <f t="shared" si="185"/>
        <v>4.5206443622958226E-4</v>
      </c>
      <c r="D5902" s="57">
        <v>482.71</v>
      </c>
      <c r="E5902" s="34">
        <f t="shared" si="184"/>
        <v>-1.8610037013296887E-3</v>
      </c>
      <c r="F5902" s="2"/>
    </row>
    <row r="5903" spans="1:6" x14ac:dyDescent="0.3">
      <c r="A5903" s="3">
        <v>44510</v>
      </c>
      <c r="B5903" s="4">
        <v>9141.7998050000006</v>
      </c>
      <c r="C5903" s="5">
        <f t="shared" si="185"/>
        <v>7.3719171690687091E-3</v>
      </c>
      <c r="D5903" s="57">
        <v>483.76</v>
      </c>
      <c r="E5903" s="34">
        <f t="shared" si="184"/>
        <v>2.1752190756354484E-3</v>
      </c>
      <c r="F5903" s="2"/>
    </row>
    <row r="5904" spans="1:6" x14ac:dyDescent="0.3">
      <c r="A5904" s="3">
        <v>44511</v>
      </c>
      <c r="B5904" s="4">
        <v>9092.2001949999994</v>
      </c>
      <c r="C5904" s="5">
        <f t="shared" si="185"/>
        <v>-5.4255847927093814E-3</v>
      </c>
      <c r="D5904" s="57">
        <v>485.29</v>
      </c>
      <c r="E5904" s="34">
        <f t="shared" si="184"/>
        <v>3.1627253183397208E-3</v>
      </c>
      <c r="F5904" s="2"/>
    </row>
    <row r="5905" spans="1:6" x14ac:dyDescent="0.3">
      <c r="A5905" s="3">
        <v>44512</v>
      </c>
      <c r="B5905" s="4">
        <v>9080.7998050000006</v>
      </c>
      <c r="C5905" s="5">
        <f t="shared" si="185"/>
        <v>-1.2538648242994554E-3</v>
      </c>
      <c r="D5905" s="57">
        <v>486.75</v>
      </c>
      <c r="E5905" s="34">
        <f t="shared" si="184"/>
        <v>3.0085103752395259E-3</v>
      </c>
      <c r="F5905" s="2"/>
    </row>
    <row r="5906" spans="1:6" x14ac:dyDescent="0.3">
      <c r="A5906" s="3">
        <v>44515</v>
      </c>
      <c r="B5906" s="4">
        <v>9095.7001949999994</v>
      </c>
      <c r="C5906" s="5">
        <f t="shared" si="185"/>
        <v>1.6408675799453043E-3</v>
      </c>
      <c r="D5906" s="57">
        <v>488.43</v>
      </c>
      <c r="E5906" s="34">
        <f t="shared" si="184"/>
        <v>3.4514637904468071E-3</v>
      </c>
      <c r="F5906" s="2"/>
    </row>
    <row r="5907" spans="1:6" x14ac:dyDescent="0.3">
      <c r="A5907" s="3">
        <v>44516</v>
      </c>
      <c r="B5907" s="4">
        <v>9040.2001949999994</v>
      </c>
      <c r="C5907" s="5">
        <f t="shared" si="185"/>
        <v>-6.1017842288281221E-3</v>
      </c>
      <c r="D5907" s="57">
        <v>489.27</v>
      </c>
      <c r="E5907" s="34">
        <f t="shared" si="184"/>
        <v>1.7197960813217783E-3</v>
      </c>
      <c r="F5907" s="2"/>
    </row>
    <row r="5908" spans="1:6" x14ac:dyDescent="0.3">
      <c r="A5908" s="3">
        <v>44517</v>
      </c>
      <c r="B5908" s="4">
        <v>8993.4003909999992</v>
      </c>
      <c r="C5908" s="5">
        <f t="shared" si="185"/>
        <v>-5.1768548251712732E-3</v>
      </c>
      <c r="D5908" s="57">
        <v>489.95</v>
      </c>
      <c r="E5908" s="34">
        <f t="shared" si="184"/>
        <v>1.3898256586342139E-3</v>
      </c>
      <c r="F5908" s="2"/>
    </row>
    <row r="5909" spans="1:6" x14ac:dyDescent="0.3">
      <c r="A5909" s="3">
        <v>44518</v>
      </c>
      <c r="B5909" s="4">
        <v>8903.2001949999994</v>
      </c>
      <c r="C5909" s="5">
        <f t="shared" si="185"/>
        <v>-1.0029598603245371E-2</v>
      </c>
      <c r="D5909" s="57">
        <v>487.7</v>
      </c>
      <c r="E5909" s="34">
        <f t="shared" si="184"/>
        <v>-4.5923053372792788E-3</v>
      </c>
      <c r="F5909" s="2"/>
    </row>
    <row r="5910" spans="1:6" x14ac:dyDescent="0.3">
      <c r="A5910" s="3">
        <v>44519</v>
      </c>
      <c r="B5910" s="4">
        <v>8753.2001949999994</v>
      </c>
      <c r="C5910" s="5">
        <f t="shared" si="185"/>
        <v>-1.6847874552370468E-2</v>
      </c>
      <c r="D5910" s="57">
        <v>486.08</v>
      </c>
      <c r="E5910" s="34">
        <f t="shared" si="184"/>
        <v>-3.3217141685462082E-3</v>
      </c>
      <c r="F5910" s="2"/>
    </row>
    <row r="5911" spans="1:6" x14ac:dyDescent="0.3">
      <c r="A5911" s="3">
        <v>44522</v>
      </c>
      <c r="B5911" s="4">
        <v>8821.2998050000006</v>
      </c>
      <c r="C5911" s="5">
        <f t="shared" si="185"/>
        <v>7.7799671529164005E-3</v>
      </c>
      <c r="D5911" s="57">
        <v>485.46</v>
      </c>
      <c r="E5911" s="34">
        <f t="shared" si="184"/>
        <v>-1.2755102040816757E-3</v>
      </c>
      <c r="F5911" s="2"/>
    </row>
    <row r="5912" spans="1:6" x14ac:dyDescent="0.3">
      <c r="A5912" s="3">
        <v>44523</v>
      </c>
      <c r="B5912" s="4">
        <v>8815.0996090000008</v>
      </c>
      <c r="C5912" s="5">
        <f t="shared" si="185"/>
        <v>-7.0286648646555872E-4</v>
      </c>
      <c r="D5912" s="57">
        <v>479.25</v>
      </c>
      <c r="E5912" s="34">
        <f t="shared" si="184"/>
        <v>-1.2791991101223532E-2</v>
      </c>
      <c r="F5912" s="2"/>
    </row>
    <row r="5913" spans="1:6" x14ac:dyDescent="0.3">
      <c r="A5913" s="3">
        <v>44524</v>
      </c>
      <c r="B5913" s="4">
        <v>8792</v>
      </c>
      <c r="C5913" s="5">
        <f t="shared" si="185"/>
        <v>-2.6204592148245665E-3</v>
      </c>
      <c r="D5913" s="57">
        <v>479.69</v>
      </c>
      <c r="E5913" s="34">
        <f t="shared" si="184"/>
        <v>9.1810119979141014E-4</v>
      </c>
      <c r="F5913" s="2"/>
    </row>
    <row r="5914" spans="1:6" x14ac:dyDescent="0.3">
      <c r="A5914" s="3">
        <v>44525</v>
      </c>
      <c r="B5914" s="4">
        <v>8840.9003909999992</v>
      </c>
      <c r="C5914" s="5">
        <f t="shared" si="185"/>
        <v>5.5619189035485128E-3</v>
      </c>
      <c r="D5914" s="57">
        <v>481.72</v>
      </c>
      <c r="E5914" s="34">
        <f t="shared" si="184"/>
        <v>4.231899768600611E-3</v>
      </c>
      <c r="F5914" s="2"/>
    </row>
    <row r="5915" spans="1:6" x14ac:dyDescent="0.3">
      <c r="A5915" s="3">
        <v>44526</v>
      </c>
      <c r="B5915" s="4">
        <v>8402.7001949999994</v>
      </c>
      <c r="C5915" s="5">
        <f t="shared" si="185"/>
        <v>-4.9565109504693172E-2</v>
      </c>
      <c r="D5915" s="57">
        <v>464.05</v>
      </c>
      <c r="E5915" s="34">
        <f t="shared" si="184"/>
        <v>-3.6681059536660343E-2</v>
      </c>
      <c r="F5915" s="2"/>
    </row>
    <row r="5916" spans="1:6" x14ac:dyDescent="0.3">
      <c r="A5916" s="3">
        <v>44529</v>
      </c>
      <c r="B5916" s="4">
        <v>8455.2001949999994</v>
      </c>
      <c r="C5916" s="5">
        <f t="shared" si="185"/>
        <v>6.2479915719519941E-3</v>
      </c>
      <c r="D5916" s="57">
        <v>467.24</v>
      </c>
      <c r="E5916" s="34">
        <f t="shared" si="184"/>
        <v>6.8742592393060686E-3</v>
      </c>
      <c r="F5916" s="2"/>
    </row>
    <row r="5917" spans="1:6" x14ac:dyDescent="0.3">
      <c r="A5917" s="3">
        <v>44530</v>
      </c>
      <c r="B5917" s="4">
        <v>8305.0996090000008</v>
      </c>
      <c r="C5917" s="5">
        <f t="shared" si="185"/>
        <v>-1.7752457959394174E-2</v>
      </c>
      <c r="D5917" s="57">
        <v>462.96</v>
      </c>
      <c r="E5917" s="34">
        <f t="shared" si="184"/>
        <v>-9.1601746425820085E-3</v>
      </c>
      <c r="F5917" s="2"/>
    </row>
    <row r="5918" spans="1:6" x14ac:dyDescent="0.3">
      <c r="A5918" s="3">
        <v>44531</v>
      </c>
      <c r="B5918" s="4">
        <v>8452.5996090000008</v>
      </c>
      <c r="C5918" s="5">
        <f t="shared" si="185"/>
        <v>1.7760172297049737E-2</v>
      </c>
      <c r="D5918" s="57">
        <v>470.86</v>
      </c>
      <c r="E5918" s="34">
        <f t="shared" si="184"/>
        <v>1.7064109210298994E-2</v>
      </c>
      <c r="F5918" s="2"/>
    </row>
    <row r="5919" spans="1:6" x14ac:dyDescent="0.3">
      <c r="A5919" s="3">
        <v>44532</v>
      </c>
      <c r="B5919" s="4">
        <v>8300.7998050000006</v>
      </c>
      <c r="C5919" s="5">
        <f t="shared" si="185"/>
        <v>-1.795894884673932E-2</v>
      </c>
      <c r="D5919" s="57">
        <v>465.44</v>
      </c>
      <c r="E5919" s="34">
        <f t="shared" si="184"/>
        <v>-1.1510852482691236E-2</v>
      </c>
      <c r="F5919" s="2"/>
    </row>
    <row r="5920" spans="1:6" x14ac:dyDescent="0.3">
      <c r="A5920" s="3">
        <v>44533</v>
      </c>
      <c r="B5920" s="4">
        <v>8241.7001949999994</v>
      </c>
      <c r="C5920" s="5">
        <f t="shared" si="185"/>
        <v>-7.1197488661758346E-3</v>
      </c>
      <c r="D5920" s="57">
        <v>462.77</v>
      </c>
      <c r="E5920" s="34">
        <f t="shared" si="184"/>
        <v>-5.7365073908559605E-3</v>
      </c>
      <c r="F5920" s="2"/>
    </row>
    <row r="5921" spans="1:6" x14ac:dyDescent="0.3">
      <c r="A5921" s="3">
        <v>44536</v>
      </c>
      <c r="B5921" s="4">
        <v>8439.7001949999994</v>
      </c>
      <c r="C5921" s="5">
        <f t="shared" si="185"/>
        <v>2.4024169202383927E-2</v>
      </c>
      <c r="D5921" s="57">
        <v>468.71</v>
      </c>
      <c r="E5921" s="34">
        <f t="shared" si="184"/>
        <v>1.2835749940575125E-2</v>
      </c>
      <c r="F5921" s="2"/>
    </row>
    <row r="5922" spans="1:6" x14ac:dyDescent="0.3">
      <c r="A5922" s="3">
        <v>44537</v>
      </c>
      <c r="B5922" s="4">
        <v>8559.5</v>
      </c>
      <c r="C5922" s="5">
        <f t="shared" si="185"/>
        <v>1.4194793918269166E-2</v>
      </c>
      <c r="D5922" s="57">
        <v>480.18</v>
      </c>
      <c r="E5922" s="34">
        <f t="shared" si="184"/>
        <v>2.4471421561306661E-2</v>
      </c>
      <c r="F5922" s="2"/>
    </row>
    <row r="5923" spans="1:6" x14ac:dyDescent="0.3">
      <c r="A5923" s="3">
        <v>44538</v>
      </c>
      <c r="B5923" s="4">
        <v>8478.4003909999992</v>
      </c>
      <c r="C5923" s="5">
        <f t="shared" si="185"/>
        <v>-9.4748068228285298E-3</v>
      </c>
      <c r="D5923" s="57">
        <v>477.36</v>
      </c>
      <c r="E5923" s="34">
        <f t="shared" si="184"/>
        <v>-5.8727977008621313E-3</v>
      </c>
      <c r="F5923" s="2"/>
    </row>
    <row r="5924" spans="1:6" x14ac:dyDescent="0.3">
      <c r="A5924" s="3">
        <v>44539</v>
      </c>
      <c r="B5924" s="4">
        <v>8399.5996090000008</v>
      </c>
      <c r="C5924" s="5">
        <f t="shared" si="185"/>
        <v>-9.2942982598046564E-3</v>
      </c>
      <c r="D5924" s="57">
        <v>476.99</v>
      </c>
      <c r="E5924" s="34">
        <f t="shared" si="184"/>
        <v>-7.7509636333161769E-4</v>
      </c>
      <c r="F5924" s="2"/>
    </row>
    <row r="5925" spans="1:6" x14ac:dyDescent="0.3">
      <c r="A5925" s="3">
        <v>44540</v>
      </c>
      <c r="B5925" s="4">
        <v>8360.2001949999994</v>
      </c>
      <c r="C5925" s="5">
        <f t="shared" si="185"/>
        <v>-4.6906300102430576E-3</v>
      </c>
      <c r="D5925" s="57">
        <v>475.56</v>
      </c>
      <c r="E5925" s="34">
        <f t="shared" si="184"/>
        <v>-2.9979664143902074E-3</v>
      </c>
      <c r="F5925" s="2"/>
    </row>
    <row r="5926" spans="1:6" x14ac:dyDescent="0.3">
      <c r="A5926" s="3">
        <v>44543</v>
      </c>
      <c r="B5926" s="4">
        <v>8322.7001949999994</v>
      </c>
      <c r="C5926" s="5">
        <f t="shared" si="185"/>
        <v>-4.4855385188535823E-3</v>
      </c>
      <c r="D5926" s="57">
        <v>473.53</v>
      </c>
      <c r="E5926" s="34">
        <f t="shared" si="184"/>
        <v>-4.2686516948440278E-3</v>
      </c>
      <c r="F5926" s="2"/>
    </row>
    <row r="5927" spans="1:6" x14ac:dyDescent="0.3">
      <c r="A5927" s="3">
        <v>44544</v>
      </c>
      <c r="B5927" s="4">
        <v>8378.5</v>
      </c>
      <c r="C5927" s="5">
        <f t="shared" si="185"/>
        <v>6.7045314252125454E-3</v>
      </c>
      <c r="D5927" s="57">
        <v>469.56</v>
      </c>
      <c r="E5927" s="34">
        <f t="shared" si="184"/>
        <v>-8.3838405169682773E-3</v>
      </c>
      <c r="F5927" s="2"/>
    </row>
    <row r="5928" spans="1:6" x14ac:dyDescent="0.3">
      <c r="A5928" s="3">
        <v>44545</v>
      </c>
      <c r="B5928" s="4">
        <v>8275</v>
      </c>
      <c r="C5928" s="5">
        <f t="shared" si="185"/>
        <v>-1.2353046488034813E-2</v>
      </c>
      <c r="D5928" s="57">
        <v>470.76</v>
      </c>
      <c r="E5928" s="34">
        <f t="shared" si="184"/>
        <v>2.5555839509328049E-3</v>
      </c>
      <c r="F5928" s="2"/>
    </row>
    <row r="5929" spans="1:6" x14ac:dyDescent="0.3">
      <c r="A5929" s="3">
        <v>44546</v>
      </c>
      <c r="B5929" s="4">
        <v>8380</v>
      </c>
      <c r="C5929" s="5">
        <f t="shared" si="185"/>
        <v>1.2688821752265822E-2</v>
      </c>
      <c r="D5929" s="57">
        <v>476.56</v>
      </c>
      <c r="E5929" s="34">
        <f t="shared" si="184"/>
        <v>1.2320503016399087E-2</v>
      </c>
      <c r="F5929" s="2"/>
    </row>
    <row r="5930" spans="1:6" x14ac:dyDescent="0.3">
      <c r="A5930" s="3">
        <v>44547</v>
      </c>
      <c r="B5930" s="4">
        <v>8311.5996090000008</v>
      </c>
      <c r="C5930" s="5">
        <f t="shared" si="185"/>
        <v>-8.162337828162225E-3</v>
      </c>
      <c r="D5930" s="57">
        <v>473.9</v>
      </c>
      <c r="E5930" s="34">
        <f t="shared" si="184"/>
        <v>-5.5816686251469738E-3</v>
      </c>
      <c r="F5930" s="2"/>
    </row>
    <row r="5931" spans="1:6" x14ac:dyDescent="0.3">
      <c r="A5931" s="3">
        <v>44550</v>
      </c>
      <c r="B5931" s="4">
        <v>8242.4003909999992</v>
      </c>
      <c r="C5931" s="5">
        <f t="shared" si="185"/>
        <v>-8.325619766990533E-3</v>
      </c>
      <c r="D5931" s="57">
        <v>467.35</v>
      </c>
      <c r="E5931" s="34">
        <f t="shared" si="184"/>
        <v>-1.3821481325174023E-2</v>
      </c>
      <c r="F5931" s="2"/>
    </row>
    <row r="5932" spans="1:6" x14ac:dyDescent="0.3">
      <c r="A5932" s="3">
        <v>44551</v>
      </c>
      <c r="B5932" s="4">
        <v>8387.5</v>
      </c>
      <c r="C5932" s="5">
        <f t="shared" si="185"/>
        <v>1.7604047621665897E-2</v>
      </c>
      <c r="D5932" s="57">
        <v>473.99</v>
      </c>
      <c r="E5932" s="34">
        <f t="shared" si="184"/>
        <v>1.4207767198031407E-2</v>
      </c>
      <c r="F5932" s="2"/>
    </row>
    <row r="5933" spans="1:6" x14ac:dyDescent="0.3">
      <c r="A5933" s="3">
        <v>44552</v>
      </c>
      <c r="B5933" s="4">
        <v>8459.0996090000008</v>
      </c>
      <c r="C5933" s="5">
        <f t="shared" si="185"/>
        <v>8.5364660506708212E-3</v>
      </c>
      <c r="D5933" s="57">
        <v>478.36</v>
      </c>
      <c r="E5933" s="34">
        <f t="shared" si="184"/>
        <v>9.2196037891094651E-3</v>
      </c>
      <c r="F5933" s="2"/>
    </row>
    <row r="5934" spans="1:6" x14ac:dyDescent="0.3">
      <c r="A5934" s="3">
        <v>44553</v>
      </c>
      <c r="B5934" s="4">
        <v>8563.7001949999994</v>
      </c>
      <c r="C5934" s="5">
        <f t="shared" si="185"/>
        <v>1.236545150605739E-2</v>
      </c>
      <c r="D5934" s="57">
        <v>483.01</v>
      </c>
      <c r="E5934" s="34">
        <f t="shared" si="184"/>
        <v>9.7207124341500695E-3</v>
      </c>
      <c r="F5934" s="2"/>
    </row>
    <row r="5935" spans="1:6" x14ac:dyDescent="0.3">
      <c r="A5935" s="3">
        <v>44557</v>
      </c>
      <c r="B5935" s="4">
        <v>8622.0996090000008</v>
      </c>
      <c r="C5935" s="5">
        <f t="shared" si="185"/>
        <v>6.8194136494992286E-3</v>
      </c>
      <c r="D5935" s="57">
        <v>485.49</v>
      </c>
      <c r="E5935" s="34">
        <f t="shared" si="184"/>
        <v>5.1344692656467572E-3</v>
      </c>
      <c r="F5935" s="2"/>
    </row>
    <row r="5936" spans="1:6" x14ac:dyDescent="0.3">
      <c r="A5936" s="3">
        <v>44558</v>
      </c>
      <c r="B5936" s="4">
        <v>8688.9003909999992</v>
      </c>
      <c r="C5936" s="5">
        <f t="shared" si="185"/>
        <v>7.7476235521878323E-3</v>
      </c>
      <c r="D5936" s="57">
        <v>488.5</v>
      </c>
      <c r="E5936" s="34">
        <f t="shared" si="184"/>
        <v>6.1999217285628738E-3</v>
      </c>
      <c r="F5936" s="2"/>
    </row>
    <row r="5937" spans="1:6" x14ac:dyDescent="0.3">
      <c r="A5937" s="3">
        <v>44559</v>
      </c>
      <c r="B5937" s="4">
        <v>8673.7001949999994</v>
      </c>
      <c r="C5937" s="5">
        <f t="shared" si="185"/>
        <v>-1.7493808555734125E-3</v>
      </c>
      <c r="D5937" s="57">
        <v>487.98</v>
      </c>
      <c r="E5937" s="34">
        <f t="shared" si="184"/>
        <v>-1.0644831115659281E-3</v>
      </c>
      <c r="F5937" s="2"/>
    </row>
    <row r="5938" spans="1:6" x14ac:dyDescent="0.3">
      <c r="A5938" s="3">
        <v>44560</v>
      </c>
      <c r="B5938" s="4">
        <v>8713.7998050000006</v>
      </c>
      <c r="C5938" s="5">
        <f t="shared" si="185"/>
        <v>4.6231261282372316E-3</v>
      </c>
      <c r="D5938" s="57">
        <v>488.71</v>
      </c>
      <c r="E5938" s="34">
        <f t="shared" si="184"/>
        <v>1.4959629493012105E-3</v>
      </c>
      <c r="F5938" s="2"/>
    </row>
    <row r="5939" spans="1:6" x14ac:dyDescent="0.3">
      <c r="A5939" s="3">
        <v>44564</v>
      </c>
      <c r="B5939" s="4">
        <v>8761.2001949999994</v>
      </c>
      <c r="C5939" s="5">
        <f t="shared" si="185"/>
        <v>5.4396923340838121E-3</v>
      </c>
      <c r="D5939" s="57">
        <v>489.99</v>
      </c>
      <c r="E5939" s="34">
        <f t="shared" si="184"/>
        <v>2.6191401853861151E-3</v>
      </c>
      <c r="F5939" s="2"/>
    </row>
    <row r="5940" spans="1:6" x14ac:dyDescent="0.3">
      <c r="A5940" s="3">
        <v>44565</v>
      </c>
      <c r="B5940" s="4">
        <v>8795.7998050000006</v>
      </c>
      <c r="C5940" s="5">
        <f t="shared" si="185"/>
        <v>3.9491860966431869E-3</v>
      </c>
      <c r="D5940" s="57">
        <v>494.02</v>
      </c>
      <c r="E5940" s="34">
        <f t="shared" si="184"/>
        <v>8.2246576460742737E-3</v>
      </c>
      <c r="F5940" s="2"/>
    </row>
    <row r="5941" spans="1:6" x14ac:dyDescent="0.3">
      <c r="A5941" s="3">
        <v>44566</v>
      </c>
      <c r="B5941" s="4">
        <v>8790.7998050000006</v>
      </c>
      <c r="C5941" s="5">
        <f t="shared" si="185"/>
        <v>-5.6845313795772512E-4</v>
      </c>
      <c r="D5941" s="57">
        <v>494.35</v>
      </c>
      <c r="E5941" s="34">
        <f t="shared" si="184"/>
        <v>6.6798915023702499E-4</v>
      </c>
      <c r="F5941" s="2"/>
    </row>
    <row r="5942" spans="1:6" x14ac:dyDescent="0.3">
      <c r="A5942" s="3">
        <v>44567</v>
      </c>
      <c r="B5942" s="4">
        <v>8789.9003909999992</v>
      </c>
      <c r="C5942" s="5">
        <f t="shared" si="185"/>
        <v>-1.0231310232888813E-4</v>
      </c>
      <c r="D5942" s="57">
        <v>488.16</v>
      </c>
      <c r="E5942" s="34">
        <f t="shared" si="184"/>
        <v>-1.25214928694245E-2</v>
      </c>
      <c r="F5942" s="2"/>
    </row>
    <row r="5943" spans="1:6" x14ac:dyDescent="0.3">
      <c r="A5943" s="3">
        <v>44568</v>
      </c>
      <c r="B5943" s="4">
        <v>8751.7998050000006</v>
      </c>
      <c r="C5943" s="5">
        <f t="shared" si="185"/>
        <v>-4.3345867763200374E-3</v>
      </c>
      <c r="D5943" s="57">
        <v>486.25</v>
      </c>
      <c r="E5943" s="34">
        <f t="shared" si="184"/>
        <v>-3.9126515896428238E-3</v>
      </c>
      <c r="F5943" s="2"/>
    </row>
    <row r="5944" spans="1:6" x14ac:dyDescent="0.3">
      <c r="A5944" s="3">
        <v>44571</v>
      </c>
      <c r="B5944" s="4">
        <v>8706.9003909999992</v>
      </c>
      <c r="C5944" s="5">
        <f t="shared" si="185"/>
        <v>-5.1303063370290447E-3</v>
      </c>
      <c r="D5944" s="57">
        <v>479.04</v>
      </c>
      <c r="E5944" s="34">
        <f t="shared" si="184"/>
        <v>-1.4827763496143898E-2</v>
      </c>
      <c r="F5944" s="2"/>
    </row>
    <row r="5945" spans="1:6" x14ac:dyDescent="0.3">
      <c r="A5945" s="3">
        <v>44572</v>
      </c>
      <c r="B5945" s="4">
        <v>8755.9003909999992</v>
      </c>
      <c r="C5945" s="5">
        <f t="shared" si="185"/>
        <v>5.6277202907535351E-3</v>
      </c>
      <c r="D5945" s="57">
        <v>483.08</v>
      </c>
      <c r="E5945" s="34">
        <f t="shared" si="184"/>
        <v>8.4335337341348016E-3</v>
      </c>
      <c r="F5945" s="2"/>
    </row>
    <row r="5946" spans="1:6" x14ac:dyDescent="0.3">
      <c r="A5946" s="3">
        <v>44573</v>
      </c>
      <c r="B5946" s="4">
        <v>8770.2998050000006</v>
      </c>
      <c r="C5946" s="5">
        <f t="shared" si="185"/>
        <v>1.6445383520811152E-3</v>
      </c>
      <c r="D5946" s="57">
        <v>486.2</v>
      </c>
      <c r="E5946" s="34">
        <f t="shared" si="184"/>
        <v>6.4585575888052027E-3</v>
      </c>
      <c r="F5946" s="2"/>
    </row>
    <row r="5947" spans="1:6" x14ac:dyDescent="0.3">
      <c r="A5947" s="3">
        <v>44574</v>
      </c>
      <c r="B5947" s="4">
        <v>8816.9003909999992</v>
      </c>
      <c r="C5947" s="5">
        <f t="shared" si="185"/>
        <v>5.3134541619013209E-3</v>
      </c>
      <c r="D5947" s="57">
        <v>486.05</v>
      </c>
      <c r="E5947" s="34">
        <f t="shared" si="184"/>
        <v>-3.0851501439732587E-4</v>
      </c>
      <c r="F5947" s="2"/>
    </row>
    <row r="5948" spans="1:6" x14ac:dyDescent="0.3">
      <c r="A5948" s="3">
        <v>44575</v>
      </c>
      <c r="B5948" s="4">
        <v>8806.5996090000008</v>
      </c>
      <c r="C5948" s="5">
        <f t="shared" si="185"/>
        <v>-1.1682996907295129E-3</v>
      </c>
      <c r="D5948" s="57">
        <v>481.16</v>
      </c>
      <c r="E5948" s="34">
        <f t="shared" si="184"/>
        <v>-1.0060693344306149E-2</v>
      </c>
      <c r="F5948" s="2"/>
    </row>
    <row r="5949" spans="1:6" x14ac:dyDescent="0.3">
      <c r="A5949" s="3">
        <v>44578</v>
      </c>
      <c r="B5949" s="4">
        <v>8838.7001949999994</v>
      </c>
      <c r="C5949" s="5">
        <f t="shared" si="185"/>
        <v>3.6450602304201052E-3</v>
      </c>
      <c r="D5949" s="57">
        <v>484.51</v>
      </c>
      <c r="E5949" s="34">
        <f t="shared" si="184"/>
        <v>6.9623410092276572E-3</v>
      </c>
      <c r="F5949" s="2"/>
    </row>
    <row r="5950" spans="1:6" x14ac:dyDescent="0.3">
      <c r="A5950" s="3">
        <v>44579</v>
      </c>
      <c r="B5950" s="4">
        <v>8781.5996090000008</v>
      </c>
      <c r="C5950" s="5">
        <f t="shared" si="185"/>
        <v>-6.4602922081574699E-3</v>
      </c>
      <c r="D5950" s="57">
        <v>479.79</v>
      </c>
      <c r="E5950" s="34">
        <f t="shared" si="184"/>
        <v>-9.7418009948194717E-3</v>
      </c>
      <c r="F5950" s="2"/>
    </row>
    <row r="5951" spans="1:6" x14ac:dyDescent="0.3">
      <c r="A5951" s="3">
        <v>44580</v>
      </c>
      <c r="B5951" s="4">
        <v>8774.9003909999992</v>
      </c>
      <c r="C5951" s="5">
        <f t="shared" si="185"/>
        <v>-7.6286989822849094E-4</v>
      </c>
      <c r="D5951" s="57">
        <v>480.9</v>
      </c>
      <c r="E5951" s="34">
        <f t="shared" si="184"/>
        <v>2.3135121615704968E-3</v>
      </c>
      <c r="F5951" s="2"/>
    </row>
    <row r="5952" spans="1:6" x14ac:dyDescent="0.3">
      <c r="A5952" s="3">
        <v>44581</v>
      </c>
      <c r="B5952" s="4">
        <v>8814.5996090000008</v>
      </c>
      <c r="C5952" s="5">
        <f t="shared" si="185"/>
        <v>4.5241787634100472E-3</v>
      </c>
      <c r="D5952" s="57">
        <v>483.35</v>
      </c>
      <c r="E5952" s="34">
        <f t="shared" si="184"/>
        <v>5.0946142649199722E-3</v>
      </c>
      <c r="F5952" s="2"/>
    </row>
    <row r="5953" spans="1:6" x14ac:dyDescent="0.3">
      <c r="A5953" s="3">
        <v>44582</v>
      </c>
      <c r="B5953" s="4">
        <v>8694.7001949999994</v>
      </c>
      <c r="C5953" s="5">
        <f t="shared" si="185"/>
        <v>-1.3602366450948034E-2</v>
      </c>
      <c r="D5953" s="57">
        <v>474.44</v>
      </c>
      <c r="E5953" s="34">
        <f t="shared" si="184"/>
        <v>-1.8433847108720425E-2</v>
      </c>
      <c r="F5953" s="2"/>
    </row>
    <row r="5954" spans="1:6" x14ac:dyDescent="0.3">
      <c r="A5954" s="3">
        <v>44585</v>
      </c>
      <c r="B5954" s="4">
        <v>8417.7998050000006</v>
      </c>
      <c r="C5954" s="5">
        <f t="shared" si="185"/>
        <v>-3.1847031385766944E-2</v>
      </c>
      <c r="D5954" s="57">
        <v>456.36</v>
      </c>
      <c r="E5954" s="34">
        <f t="shared" ref="E5954:E6017" si="186">D5954/D5953-1</f>
        <v>-3.8108085321642338E-2</v>
      </c>
      <c r="F5954" s="2"/>
    </row>
    <row r="5955" spans="1:6" x14ac:dyDescent="0.3">
      <c r="A5955" s="3">
        <v>44586</v>
      </c>
      <c r="B5955" s="4">
        <v>8479.5</v>
      </c>
      <c r="C5955" s="5">
        <f t="shared" ref="C5955:C6018" si="187">B5955/B5954-1</f>
        <v>7.3297294339729202E-3</v>
      </c>
      <c r="D5955" s="57">
        <v>459.59</v>
      </c>
      <c r="E5955" s="34">
        <f t="shared" si="186"/>
        <v>7.077745639407329E-3</v>
      </c>
      <c r="F5955" s="2"/>
    </row>
    <row r="5956" spans="1:6" x14ac:dyDescent="0.3">
      <c r="A5956" s="3">
        <v>44587</v>
      </c>
      <c r="B5956" s="4">
        <v>8620.2001949999994</v>
      </c>
      <c r="C5956" s="5">
        <f t="shared" si="187"/>
        <v>1.659298248717489E-2</v>
      </c>
      <c r="D5956" s="57">
        <v>467.31</v>
      </c>
      <c r="E5956" s="34">
        <f t="shared" si="186"/>
        <v>1.679758045214208E-2</v>
      </c>
      <c r="F5956" s="2"/>
    </row>
    <row r="5957" spans="1:6" x14ac:dyDescent="0.3">
      <c r="A5957" s="3">
        <v>44588</v>
      </c>
      <c r="B5957" s="4">
        <v>8706</v>
      </c>
      <c r="C5957" s="5">
        <f t="shared" si="187"/>
        <v>9.9533425047098056E-3</v>
      </c>
      <c r="D5957" s="57">
        <v>470.33</v>
      </c>
      <c r="E5957" s="34">
        <f t="shared" si="186"/>
        <v>6.4625195266525548E-3</v>
      </c>
      <c r="F5957" s="2"/>
    </row>
    <row r="5958" spans="1:6" x14ac:dyDescent="0.3">
      <c r="A5958" s="3">
        <v>44589</v>
      </c>
      <c r="B5958" s="4">
        <v>8609.7998050000006</v>
      </c>
      <c r="C5958" s="5">
        <f t="shared" si="187"/>
        <v>-1.104987307603944E-2</v>
      </c>
      <c r="D5958" s="57">
        <v>465.55</v>
      </c>
      <c r="E5958" s="34">
        <f t="shared" si="186"/>
        <v>-1.0163076988497388E-2</v>
      </c>
      <c r="F5958" s="2"/>
    </row>
    <row r="5959" spans="1:6" x14ac:dyDescent="0.3">
      <c r="A5959" s="3">
        <v>44592</v>
      </c>
      <c r="B5959" s="4">
        <v>8612.7998050000006</v>
      </c>
      <c r="C5959" s="5">
        <f t="shared" si="187"/>
        <v>3.4844015748869417E-4</v>
      </c>
      <c r="D5959" s="57">
        <v>468.88</v>
      </c>
      <c r="E5959" s="34">
        <f t="shared" si="186"/>
        <v>7.1528299860379452E-3</v>
      </c>
      <c r="F5959" s="2"/>
    </row>
    <row r="5960" spans="1:6" x14ac:dyDescent="0.3">
      <c r="A5960" s="3">
        <v>44593</v>
      </c>
      <c r="B5960" s="4">
        <v>8726.7001949999994</v>
      </c>
      <c r="C5960" s="5">
        <f t="shared" si="187"/>
        <v>1.3224548646060041E-2</v>
      </c>
      <c r="D5960" s="57">
        <v>474.86</v>
      </c>
      <c r="E5960" s="34">
        <f t="shared" si="186"/>
        <v>1.275379628049822E-2</v>
      </c>
      <c r="F5960" s="2"/>
    </row>
    <row r="5961" spans="1:6" x14ac:dyDescent="0.3">
      <c r="A5961" s="3">
        <v>44594</v>
      </c>
      <c r="B5961" s="4">
        <v>8713.2001949999994</v>
      </c>
      <c r="C5961" s="5">
        <f t="shared" si="187"/>
        <v>-1.5469764857666268E-3</v>
      </c>
      <c r="D5961" s="57">
        <v>477.01</v>
      </c>
      <c r="E5961" s="34">
        <f t="shared" si="186"/>
        <v>4.5276502548119435E-3</v>
      </c>
      <c r="F5961" s="2"/>
    </row>
    <row r="5962" spans="1:6" x14ac:dyDescent="0.3">
      <c r="A5962" s="3">
        <v>44595</v>
      </c>
      <c r="B5962" s="4">
        <v>8689.4003909999992</v>
      </c>
      <c r="C5962" s="5">
        <f t="shared" si="187"/>
        <v>-2.7314653017679325E-3</v>
      </c>
      <c r="D5962" s="57">
        <v>468.63</v>
      </c>
      <c r="E5962" s="34">
        <f t="shared" si="186"/>
        <v>-1.7567765874929253E-2</v>
      </c>
      <c r="F5962" s="2"/>
    </row>
    <row r="5963" spans="1:6" x14ac:dyDescent="0.3">
      <c r="A5963" s="3">
        <v>44596</v>
      </c>
      <c r="B5963" s="4">
        <v>8589.2998050000006</v>
      </c>
      <c r="C5963" s="5">
        <f t="shared" si="187"/>
        <v>-1.1519849643903735E-2</v>
      </c>
      <c r="D5963" s="57">
        <v>462.15</v>
      </c>
      <c r="E5963" s="34">
        <f t="shared" si="186"/>
        <v>-1.3827539850201687E-2</v>
      </c>
      <c r="F5963" s="2"/>
    </row>
    <row r="5964" spans="1:6" x14ac:dyDescent="0.3">
      <c r="A5964" s="3">
        <v>44599</v>
      </c>
      <c r="B5964" s="4">
        <v>8558.4003909999992</v>
      </c>
      <c r="C5964" s="5">
        <f t="shared" si="187"/>
        <v>-3.5974310713912105E-3</v>
      </c>
      <c r="D5964" s="57">
        <v>465.28</v>
      </c>
      <c r="E5964" s="34">
        <f t="shared" si="186"/>
        <v>6.7726928486422366E-3</v>
      </c>
      <c r="F5964" s="2"/>
    </row>
    <row r="5965" spans="1:6" x14ac:dyDescent="0.3">
      <c r="A5965" s="3">
        <v>44600</v>
      </c>
      <c r="B5965" s="4">
        <v>8674.5996090000008</v>
      </c>
      <c r="C5965" s="5">
        <f t="shared" si="187"/>
        <v>1.3577212176494546E-2</v>
      </c>
      <c r="D5965" s="57">
        <v>465.34</v>
      </c>
      <c r="E5965" s="34">
        <f t="shared" si="186"/>
        <v>1.289546079779047E-4</v>
      </c>
      <c r="F5965" s="2"/>
    </row>
    <row r="5966" spans="1:6" x14ac:dyDescent="0.3">
      <c r="A5966" s="3">
        <v>44601</v>
      </c>
      <c r="B5966" s="4">
        <v>8846.4003909999992</v>
      </c>
      <c r="C5966" s="5">
        <f t="shared" si="187"/>
        <v>1.9805038819515453E-2</v>
      </c>
      <c r="D5966" s="57">
        <v>473.33</v>
      </c>
      <c r="E5966" s="34">
        <f t="shared" si="186"/>
        <v>1.7170241114024209E-2</v>
      </c>
      <c r="F5966" s="2"/>
    </row>
    <row r="5967" spans="1:6" x14ac:dyDescent="0.3">
      <c r="A5967" s="3">
        <v>44602</v>
      </c>
      <c r="B5967" s="4">
        <v>8886.2001949999994</v>
      </c>
      <c r="C5967" s="5">
        <f t="shared" si="187"/>
        <v>4.498982890316805E-3</v>
      </c>
      <c r="D5967" s="57">
        <v>472.35</v>
      </c>
      <c r="E5967" s="34">
        <f t="shared" si="186"/>
        <v>-2.0704371157542756E-3</v>
      </c>
      <c r="F5967" s="2"/>
    </row>
    <row r="5968" spans="1:6" x14ac:dyDescent="0.3">
      <c r="A5968" s="3">
        <v>44603</v>
      </c>
      <c r="B5968" s="4">
        <v>8798.0996090000008</v>
      </c>
      <c r="C5968" s="5">
        <f t="shared" si="187"/>
        <v>-9.9143147877278626E-3</v>
      </c>
      <c r="D5968" s="57">
        <v>469.57</v>
      </c>
      <c r="E5968" s="34">
        <f t="shared" si="186"/>
        <v>-5.8854662855933881E-3</v>
      </c>
      <c r="F5968" s="2"/>
    </row>
    <row r="5969" spans="1:6" x14ac:dyDescent="0.3">
      <c r="A5969" s="3">
        <v>44606</v>
      </c>
      <c r="B5969" s="4">
        <v>8573.7998050000006</v>
      </c>
      <c r="C5969" s="5">
        <f t="shared" si="187"/>
        <v>-2.5494119635853352E-2</v>
      </c>
      <c r="D5969" s="57">
        <v>460.96</v>
      </c>
      <c r="E5969" s="34">
        <f t="shared" si="186"/>
        <v>-1.8335924356326028E-2</v>
      </c>
      <c r="F5969" s="2"/>
    </row>
    <row r="5970" spans="1:6" x14ac:dyDescent="0.3">
      <c r="A5970" s="3">
        <v>44607</v>
      </c>
      <c r="B5970" s="4">
        <v>8718</v>
      </c>
      <c r="C5970" s="5">
        <f t="shared" si="187"/>
        <v>1.6818703291381576E-2</v>
      </c>
      <c r="D5970" s="57">
        <v>467.56</v>
      </c>
      <c r="E5970" s="34">
        <f t="shared" si="186"/>
        <v>1.4317945157931389E-2</v>
      </c>
      <c r="F5970" s="2"/>
    </row>
    <row r="5971" spans="1:6" x14ac:dyDescent="0.3">
      <c r="A5971" s="3">
        <v>44608</v>
      </c>
      <c r="B5971" s="4">
        <v>8737.2001949999994</v>
      </c>
      <c r="C5971" s="5">
        <f t="shared" si="187"/>
        <v>2.2023623537508197E-3</v>
      </c>
      <c r="D5971" s="57">
        <v>467.77</v>
      </c>
      <c r="E5971" s="34">
        <f t="shared" si="186"/>
        <v>4.4914021729836051E-4</v>
      </c>
      <c r="F5971" s="2"/>
    </row>
    <row r="5972" spans="1:6" x14ac:dyDescent="0.3">
      <c r="A5972" s="3">
        <v>44609</v>
      </c>
      <c r="B5972" s="4">
        <v>8671.0996090000008</v>
      </c>
      <c r="C5972" s="5">
        <f t="shared" si="187"/>
        <v>-7.5654196452801248E-3</v>
      </c>
      <c r="D5972" s="57">
        <v>464.55</v>
      </c>
      <c r="E5972" s="34">
        <f t="shared" si="186"/>
        <v>-6.8837249075399676E-3</v>
      </c>
      <c r="F5972" s="2"/>
    </row>
    <row r="5973" spans="1:6" x14ac:dyDescent="0.3">
      <c r="A5973" s="3">
        <v>44610</v>
      </c>
      <c r="B5973" s="4">
        <v>8590</v>
      </c>
      <c r="C5973" s="5">
        <f t="shared" si="187"/>
        <v>-9.3528632649803045E-3</v>
      </c>
      <c r="D5973" s="57">
        <v>460.81</v>
      </c>
      <c r="E5973" s="34">
        <f t="shared" si="186"/>
        <v>-8.0508018512539525E-3</v>
      </c>
      <c r="F5973" s="2"/>
    </row>
    <row r="5974" spans="1:6" x14ac:dyDescent="0.3">
      <c r="A5974" s="3">
        <v>44613</v>
      </c>
      <c r="B5974" s="4">
        <v>8488.9003909999992</v>
      </c>
      <c r="C5974" s="5">
        <f t="shared" si="187"/>
        <v>-1.1769453899883708E-2</v>
      </c>
      <c r="D5974" s="57">
        <v>454.81</v>
      </c>
      <c r="E5974" s="34">
        <f t="shared" si="186"/>
        <v>-1.3020550769297534E-2</v>
      </c>
      <c r="F5974" s="2"/>
    </row>
    <row r="5975" spans="1:6" x14ac:dyDescent="0.3">
      <c r="A5975" s="3">
        <v>44614</v>
      </c>
      <c r="B5975" s="4">
        <v>8493.2001949999994</v>
      </c>
      <c r="C5975" s="5">
        <f t="shared" si="187"/>
        <v>5.0652072729695519E-4</v>
      </c>
      <c r="D5975" s="57">
        <v>455.12</v>
      </c>
      <c r="E5975" s="34">
        <f t="shared" si="186"/>
        <v>6.8160330687550008E-4</v>
      </c>
      <c r="F5975" s="2"/>
    </row>
    <row r="5976" spans="1:6" x14ac:dyDescent="0.3">
      <c r="A5976" s="3">
        <v>44615</v>
      </c>
      <c r="B5976" s="4">
        <v>8440.0996090000008</v>
      </c>
      <c r="C5976" s="5">
        <f t="shared" si="187"/>
        <v>-6.2521293247342902E-3</v>
      </c>
      <c r="D5976" s="57">
        <v>453.86</v>
      </c>
      <c r="E5976" s="34">
        <f t="shared" si="186"/>
        <v>-2.7685006152223801E-3</v>
      </c>
      <c r="F5976" s="2"/>
    </row>
    <row r="5977" spans="1:6" x14ac:dyDescent="0.3">
      <c r="A5977" s="3">
        <v>44616</v>
      </c>
      <c r="B5977" s="4">
        <v>8198.5</v>
      </c>
      <c r="C5977" s="5">
        <f t="shared" si="187"/>
        <v>-2.8625208254932644E-2</v>
      </c>
      <c r="D5977" s="57">
        <v>438.96</v>
      </c>
      <c r="E5977" s="34">
        <f t="shared" si="186"/>
        <v>-3.2829506896399852E-2</v>
      </c>
      <c r="F5977" s="2"/>
    </row>
    <row r="5978" spans="1:6" x14ac:dyDescent="0.3">
      <c r="A5978" s="3">
        <v>44617</v>
      </c>
      <c r="B5978" s="4">
        <v>8486.5996090000008</v>
      </c>
      <c r="C5978" s="5">
        <f t="shared" si="187"/>
        <v>3.5140526803683736E-2</v>
      </c>
      <c r="D5978" s="57">
        <v>453.53</v>
      </c>
      <c r="E5978" s="34">
        <f t="shared" si="186"/>
        <v>3.3192090395480323E-2</v>
      </c>
      <c r="F5978" s="2"/>
    </row>
    <row r="5979" spans="1:6" x14ac:dyDescent="0.3">
      <c r="A5979" s="3">
        <v>44620</v>
      </c>
      <c r="B5979" s="4">
        <v>8479.2001949999994</v>
      </c>
      <c r="C5979" s="5">
        <f t="shared" si="187"/>
        <v>-8.7189384923425095E-4</v>
      </c>
      <c r="D5979" s="57">
        <v>453.11</v>
      </c>
      <c r="E5979" s="34">
        <f t="shared" si="186"/>
        <v>-9.2606883778356686E-4</v>
      </c>
      <c r="F5979" s="2"/>
    </row>
    <row r="5980" spans="1:6" x14ac:dyDescent="0.3">
      <c r="A5980" s="3">
        <v>44621</v>
      </c>
      <c r="B5980" s="4">
        <v>8188.2001950000003</v>
      </c>
      <c r="C5980" s="5">
        <f t="shared" si="187"/>
        <v>-3.4319274614083906E-2</v>
      </c>
      <c r="D5980" s="57">
        <v>442.37</v>
      </c>
      <c r="E5980" s="34">
        <f t="shared" si="186"/>
        <v>-2.3702853611705765E-2</v>
      </c>
      <c r="F5980" s="2"/>
    </row>
    <row r="5981" spans="1:6" x14ac:dyDescent="0.3">
      <c r="A5981" s="3">
        <v>44622</v>
      </c>
      <c r="B5981" s="4">
        <v>8321</v>
      </c>
      <c r="C5981" s="5">
        <f t="shared" si="187"/>
        <v>1.6218436510760048E-2</v>
      </c>
      <c r="D5981" s="57">
        <v>446.33</v>
      </c>
      <c r="E5981" s="34">
        <f t="shared" si="186"/>
        <v>8.9517824445599636E-3</v>
      </c>
      <c r="F5981" s="2"/>
    </row>
    <row r="5982" spans="1:6" x14ac:dyDescent="0.3">
      <c r="A5982" s="3">
        <v>44623</v>
      </c>
      <c r="B5982" s="4">
        <v>8011.3999020000001</v>
      </c>
      <c r="C5982" s="5">
        <f t="shared" si="187"/>
        <v>-3.7207078235788948E-2</v>
      </c>
      <c r="D5982" s="57">
        <v>437.36</v>
      </c>
      <c r="E5982" s="34">
        <f t="shared" si="186"/>
        <v>-2.0097237470033336E-2</v>
      </c>
      <c r="F5982" s="2"/>
    </row>
    <row r="5983" spans="1:6" x14ac:dyDescent="0.3">
      <c r="A5983" s="3">
        <v>44624</v>
      </c>
      <c r="B5983" s="4">
        <v>7720.8999020000001</v>
      </c>
      <c r="C5983" s="5">
        <f t="shared" si="187"/>
        <v>-3.6260828763207575E-2</v>
      </c>
      <c r="D5983" s="57">
        <v>421.78</v>
      </c>
      <c r="E5983" s="34">
        <f t="shared" si="186"/>
        <v>-3.5622827876349072E-2</v>
      </c>
      <c r="F5983" s="2"/>
    </row>
    <row r="5984" spans="1:6" x14ac:dyDescent="0.3">
      <c r="A5984" s="3">
        <v>44627</v>
      </c>
      <c r="B5984" s="4">
        <v>7644.6000979999999</v>
      </c>
      <c r="C5984" s="5">
        <f t="shared" si="187"/>
        <v>-9.8822423510808166E-3</v>
      </c>
      <c r="D5984" s="57">
        <v>417.13</v>
      </c>
      <c r="E5984" s="34">
        <f t="shared" si="186"/>
        <v>-1.102470482241924E-2</v>
      </c>
      <c r="F5984" s="2"/>
    </row>
    <row r="5985" spans="1:6" x14ac:dyDescent="0.3">
      <c r="A5985" s="3">
        <v>44628</v>
      </c>
      <c r="B5985" s="4">
        <v>7783.3999020000001</v>
      </c>
      <c r="C5985" s="5">
        <f t="shared" si="187"/>
        <v>1.8156581406568728E-2</v>
      </c>
      <c r="D5985" s="57">
        <v>415.01</v>
      </c>
      <c r="E5985" s="34">
        <f t="shared" si="186"/>
        <v>-5.0823484285474896E-3</v>
      </c>
      <c r="F5985" s="2"/>
    </row>
    <row r="5986" spans="1:6" x14ac:dyDescent="0.3">
      <c r="A5986" s="3">
        <v>44629</v>
      </c>
      <c r="B5986" s="4">
        <v>8163.1000979999999</v>
      </c>
      <c r="C5986" s="5">
        <f t="shared" si="187"/>
        <v>4.878333386190703E-2</v>
      </c>
      <c r="D5986" s="57">
        <v>434.45</v>
      </c>
      <c r="E5986" s="34">
        <f t="shared" si="186"/>
        <v>4.6842244765186392E-2</v>
      </c>
      <c r="F5986" s="2"/>
    </row>
    <row r="5987" spans="1:6" x14ac:dyDescent="0.3">
      <c r="A5987" s="3">
        <v>44630</v>
      </c>
      <c r="B5987" s="4">
        <v>8069.2998049999997</v>
      </c>
      <c r="C5987" s="5">
        <f t="shared" si="187"/>
        <v>-1.1490768442614319E-2</v>
      </c>
      <c r="D5987" s="57">
        <v>427.12</v>
      </c>
      <c r="E5987" s="34">
        <f t="shared" si="186"/>
        <v>-1.6871907008861764E-2</v>
      </c>
      <c r="F5987" s="2"/>
    </row>
    <row r="5988" spans="1:6" x14ac:dyDescent="0.3">
      <c r="A5988" s="3">
        <v>44631</v>
      </c>
      <c r="B5988" s="4">
        <v>8142.1000979999999</v>
      </c>
      <c r="C5988" s="5">
        <f t="shared" si="187"/>
        <v>9.0218847681047265E-3</v>
      </c>
      <c r="D5988" s="57">
        <v>431.17</v>
      </c>
      <c r="E5988" s="34">
        <f t="shared" si="186"/>
        <v>9.4821127551976137E-3</v>
      </c>
      <c r="F5988" s="2"/>
    </row>
    <row r="5989" spans="1:6" x14ac:dyDescent="0.3">
      <c r="A5989" s="3">
        <v>44634</v>
      </c>
      <c r="B5989" s="4">
        <v>8234.4003909999992</v>
      </c>
      <c r="C5989" s="5">
        <f t="shared" si="187"/>
        <v>1.133617763096173E-2</v>
      </c>
      <c r="D5989" s="57">
        <v>436.35</v>
      </c>
      <c r="E5989" s="34">
        <f t="shared" si="186"/>
        <v>1.2013822854094691E-2</v>
      </c>
      <c r="F5989" s="2"/>
    </row>
    <row r="5990" spans="1:6" x14ac:dyDescent="0.3">
      <c r="A5990" s="3">
        <v>44635</v>
      </c>
      <c r="B5990" s="4">
        <v>8236.0996090000008</v>
      </c>
      <c r="C5990" s="5">
        <f t="shared" si="187"/>
        <v>2.0635600885499095E-4</v>
      </c>
      <c r="D5990" s="57">
        <v>435.12</v>
      </c>
      <c r="E5990" s="34">
        <f t="shared" si="186"/>
        <v>-2.818838088690323E-3</v>
      </c>
      <c r="F5990" s="2"/>
    </row>
    <row r="5991" spans="1:6" x14ac:dyDescent="0.3">
      <c r="A5991" s="3">
        <v>44636</v>
      </c>
      <c r="B5991" s="4">
        <v>8380.4003909999992</v>
      </c>
      <c r="C5991" s="5">
        <f t="shared" si="187"/>
        <v>1.7520524137701443E-2</v>
      </c>
      <c r="D5991" s="57">
        <v>448.45</v>
      </c>
      <c r="E5991" s="34">
        <f t="shared" si="186"/>
        <v>3.0635227063798398E-2</v>
      </c>
      <c r="F5991" s="2"/>
    </row>
    <row r="5992" spans="1:6" x14ac:dyDescent="0.3">
      <c r="A5992" s="3">
        <v>44637</v>
      </c>
      <c r="B5992" s="4">
        <v>8412</v>
      </c>
      <c r="C5992" s="5">
        <f t="shared" si="187"/>
        <v>3.770656236656178E-3</v>
      </c>
      <c r="D5992" s="57">
        <v>450.49</v>
      </c>
      <c r="E5992" s="34">
        <f t="shared" si="186"/>
        <v>4.5490021184078078E-3</v>
      </c>
      <c r="F5992" s="2"/>
    </row>
    <row r="5993" spans="1:6" x14ac:dyDescent="0.3">
      <c r="A5993" s="3">
        <v>44638</v>
      </c>
      <c r="B5993" s="4">
        <v>8417.5996090000008</v>
      </c>
      <c r="C5993" s="5">
        <f t="shared" si="187"/>
        <v>6.6566916310040192E-4</v>
      </c>
      <c r="D5993" s="57">
        <v>454.6</v>
      </c>
      <c r="E5993" s="34">
        <f t="shared" si="186"/>
        <v>9.1233989655707948E-3</v>
      </c>
      <c r="F5993" s="2"/>
    </row>
    <row r="5994" spans="1:6" x14ac:dyDescent="0.3">
      <c r="A5994" s="3">
        <v>44641</v>
      </c>
      <c r="B5994" s="4">
        <v>8389.2001949999994</v>
      </c>
      <c r="C5994" s="5">
        <f t="shared" si="187"/>
        <v>-3.3738138328219813E-3</v>
      </c>
      <c r="D5994" s="57">
        <v>454.79</v>
      </c>
      <c r="E5994" s="34">
        <f t="shared" si="186"/>
        <v>4.1794984601839502E-4</v>
      </c>
      <c r="F5994" s="2"/>
    </row>
    <row r="5995" spans="1:6" x14ac:dyDescent="0.3">
      <c r="A5995" s="3">
        <v>44642</v>
      </c>
      <c r="B5995" s="4">
        <v>8487.2001949999994</v>
      </c>
      <c r="C5995" s="5">
        <f t="shared" si="187"/>
        <v>1.1681685705677625E-2</v>
      </c>
      <c r="D5995" s="57">
        <v>458.65</v>
      </c>
      <c r="E5995" s="34">
        <f t="shared" si="186"/>
        <v>8.4874337606366534E-3</v>
      </c>
      <c r="F5995" s="2"/>
    </row>
    <row r="5996" spans="1:6" x14ac:dyDescent="0.3">
      <c r="A5996" s="3">
        <v>44643</v>
      </c>
      <c r="B5996" s="4">
        <v>8328.4003909999992</v>
      </c>
      <c r="C5996" s="5">
        <f t="shared" si="187"/>
        <v>-1.8710505272816924E-2</v>
      </c>
      <c r="D5996" s="57">
        <v>454.03</v>
      </c>
      <c r="E5996" s="34">
        <f t="shared" si="186"/>
        <v>-1.0073040444783632E-2</v>
      </c>
      <c r="F5996" s="2"/>
    </row>
    <row r="5997" spans="1:6" x14ac:dyDescent="0.3">
      <c r="A5997" s="3">
        <v>44644</v>
      </c>
      <c r="B5997" s="4">
        <v>8305.0996090000008</v>
      </c>
      <c r="C5997" s="5">
        <f t="shared" si="187"/>
        <v>-2.7977499767155578E-3</v>
      </c>
      <c r="D5997" s="57">
        <v>453.07</v>
      </c>
      <c r="E5997" s="34">
        <f t="shared" si="186"/>
        <v>-2.1143977270223768E-3</v>
      </c>
      <c r="F5997" s="2"/>
    </row>
    <row r="5998" spans="1:6" x14ac:dyDescent="0.3">
      <c r="A5998" s="3">
        <v>44645</v>
      </c>
      <c r="B5998" s="4">
        <v>8330.5996090000008</v>
      </c>
      <c r="C5998" s="5">
        <f t="shared" si="187"/>
        <v>3.0704026683034957E-3</v>
      </c>
      <c r="D5998" s="57">
        <v>453.55</v>
      </c>
      <c r="E5998" s="34">
        <f t="shared" si="186"/>
        <v>1.0594389387954539E-3</v>
      </c>
      <c r="F5998" s="2"/>
    </row>
    <row r="5999" spans="1:6" x14ac:dyDescent="0.3">
      <c r="A5999" s="3">
        <v>44648</v>
      </c>
      <c r="B5999" s="4">
        <v>8365.5996090000008</v>
      </c>
      <c r="C5999" s="5">
        <f t="shared" si="187"/>
        <v>4.2013782491943097E-3</v>
      </c>
      <c r="D5999" s="57">
        <v>454.17</v>
      </c>
      <c r="E5999" s="34">
        <f t="shared" si="186"/>
        <v>1.366993716238607E-3</v>
      </c>
      <c r="F5999" s="2"/>
    </row>
    <row r="6000" spans="1:6" x14ac:dyDescent="0.3">
      <c r="A6000" s="3">
        <v>44649</v>
      </c>
      <c r="B6000" s="4">
        <v>8614.5996090000008</v>
      </c>
      <c r="C6000" s="5">
        <f t="shared" si="187"/>
        <v>2.9764752275750483E-2</v>
      </c>
      <c r="D6000" s="57">
        <v>462.09</v>
      </c>
      <c r="E6000" s="34">
        <f t="shared" si="186"/>
        <v>1.7438404121804529E-2</v>
      </c>
      <c r="F6000" s="2"/>
    </row>
    <row r="6001" spans="1:6" x14ac:dyDescent="0.3">
      <c r="A6001" s="3">
        <v>44650</v>
      </c>
      <c r="B6001" s="4">
        <v>8550.5996090000008</v>
      </c>
      <c r="C6001" s="5">
        <f t="shared" si="187"/>
        <v>-7.4292483580010726E-3</v>
      </c>
      <c r="D6001" s="57">
        <v>460.19</v>
      </c>
      <c r="E6001" s="34">
        <f t="shared" si="186"/>
        <v>-4.1117531216862124E-3</v>
      </c>
      <c r="F6001" s="2"/>
    </row>
    <row r="6002" spans="1:6" x14ac:dyDescent="0.3">
      <c r="A6002" s="3">
        <v>44651</v>
      </c>
      <c r="B6002" s="4">
        <v>8445.0996090000008</v>
      </c>
      <c r="C6002" s="5">
        <f t="shared" si="187"/>
        <v>-1.2338316004055994E-2</v>
      </c>
      <c r="D6002" s="57">
        <v>455.86</v>
      </c>
      <c r="E6002" s="34">
        <f t="shared" si="186"/>
        <v>-9.4091570872899544E-3</v>
      </c>
      <c r="F6002" s="2"/>
    </row>
    <row r="6003" spans="1:6" x14ac:dyDescent="0.3">
      <c r="A6003" s="3">
        <v>44652</v>
      </c>
      <c r="B6003" s="4">
        <v>8503.7001949999994</v>
      </c>
      <c r="C6003" s="5">
        <f t="shared" si="187"/>
        <v>6.9390047143491618E-3</v>
      </c>
      <c r="D6003" s="57">
        <v>458.34</v>
      </c>
      <c r="E6003" s="34">
        <f t="shared" si="186"/>
        <v>5.4402667485631273E-3</v>
      </c>
      <c r="F6003" s="2"/>
    </row>
    <row r="6004" spans="1:6" x14ac:dyDescent="0.3">
      <c r="A6004" s="3">
        <v>44655</v>
      </c>
      <c r="B6004" s="4">
        <v>8520.7998050000006</v>
      </c>
      <c r="C6004" s="5">
        <f t="shared" si="187"/>
        <v>2.0108434690648824E-3</v>
      </c>
      <c r="D6004" s="57">
        <v>462.19</v>
      </c>
      <c r="E6004" s="34">
        <f t="shared" si="186"/>
        <v>8.3998778199589896E-3</v>
      </c>
      <c r="F6004" s="2"/>
    </row>
    <row r="6005" spans="1:6" x14ac:dyDescent="0.3">
      <c r="A6005" s="3">
        <v>44656</v>
      </c>
      <c r="B6005" s="4">
        <v>8623.2998050000006</v>
      </c>
      <c r="C6005" s="5">
        <f t="shared" si="187"/>
        <v>1.2029387187321605E-2</v>
      </c>
      <c r="D6005" s="57">
        <v>463.07</v>
      </c>
      <c r="E6005" s="34">
        <f t="shared" si="186"/>
        <v>1.9039788831431981E-3</v>
      </c>
      <c r="F6005" s="2"/>
    </row>
    <row r="6006" spans="1:6" x14ac:dyDescent="0.3">
      <c r="A6006" s="3">
        <v>44657</v>
      </c>
      <c r="B6006" s="4">
        <v>8482.0996090000008</v>
      </c>
      <c r="C6006" s="5">
        <f t="shared" si="187"/>
        <v>-1.6374264978950226E-2</v>
      </c>
      <c r="D6006" s="57">
        <v>455.97</v>
      </c>
      <c r="E6006" s="34">
        <f t="shared" si="186"/>
        <v>-1.533245513637238E-2</v>
      </c>
      <c r="F6006" s="2"/>
    </row>
    <row r="6007" spans="1:6" x14ac:dyDescent="0.3">
      <c r="A6007" s="3">
        <v>44658</v>
      </c>
      <c r="B6007" s="4">
        <v>8467.4003909999992</v>
      </c>
      <c r="C6007" s="5">
        <f t="shared" si="187"/>
        <v>-1.7329692738345948E-3</v>
      </c>
      <c r="D6007" s="57">
        <v>455.02</v>
      </c>
      <c r="E6007" s="34">
        <f t="shared" si="186"/>
        <v>-2.0834704037547835E-3</v>
      </c>
      <c r="F6007" s="2"/>
    </row>
    <row r="6008" spans="1:6" x14ac:dyDescent="0.3">
      <c r="A6008" s="3">
        <v>44659</v>
      </c>
      <c r="B6008" s="4">
        <v>8606.4003909999992</v>
      </c>
      <c r="C6008" s="5">
        <f t="shared" si="187"/>
        <v>1.6415900226915303E-2</v>
      </c>
      <c r="D6008" s="57">
        <v>460.97</v>
      </c>
      <c r="E6008" s="34">
        <f t="shared" si="186"/>
        <v>1.30763482923828E-2</v>
      </c>
      <c r="F6008" s="2"/>
    </row>
    <row r="6009" spans="1:6" x14ac:dyDescent="0.3">
      <c r="A6009" s="3">
        <v>44662</v>
      </c>
      <c r="B6009" s="4">
        <v>8585</v>
      </c>
      <c r="C6009" s="5">
        <f t="shared" si="187"/>
        <v>-2.4865669766396259E-3</v>
      </c>
      <c r="D6009" s="57">
        <v>458.26</v>
      </c>
      <c r="E6009" s="34">
        <f t="shared" si="186"/>
        <v>-5.8789075210968766E-3</v>
      </c>
      <c r="F6009" s="2"/>
    </row>
    <row r="6010" spans="1:6" x14ac:dyDescent="0.3">
      <c r="A6010" s="3">
        <v>44663</v>
      </c>
      <c r="B6010" s="4">
        <v>8578</v>
      </c>
      <c r="C6010" s="5">
        <f t="shared" si="187"/>
        <v>-8.1537565521261346E-4</v>
      </c>
      <c r="D6010" s="57">
        <v>456.65</v>
      </c>
      <c r="E6010" s="34">
        <f t="shared" si="186"/>
        <v>-3.513289399031172E-3</v>
      </c>
      <c r="F6010" s="2"/>
    </row>
    <row r="6011" spans="1:6" x14ac:dyDescent="0.3">
      <c r="A6011" s="3">
        <v>44664</v>
      </c>
      <c r="B6011" s="4">
        <v>8617.7998050000006</v>
      </c>
      <c r="C6011" s="5">
        <f t="shared" si="187"/>
        <v>4.6397534390301143E-3</v>
      </c>
      <c r="D6011" s="57">
        <v>456.78</v>
      </c>
      <c r="E6011" s="34">
        <f t="shared" si="186"/>
        <v>2.8468192269781589E-4</v>
      </c>
      <c r="F6011" s="2"/>
    </row>
    <row r="6012" spans="1:6" x14ac:dyDescent="0.3">
      <c r="A6012" s="3">
        <v>44665</v>
      </c>
      <c r="B6012" s="4">
        <v>8699</v>
      </c>
      <c r="C6012" s="5">
        <f t="shared" si="187"/>
        <v>9.4223812153175768E-3</v>
      </c>
      <c r="D6012" s="57">
        <v>459.82</v>
      </c>
      <c r="E6012" s="34">
        <f t="shared" si="186"/>
        <v>6.6552826305881219E-3</v>
      </c>
      <c r="F6012" s="2"/>
    </row>
    <row r="6013" spans="1:6" x14ac:dyDescent="0.3">
      <c r="A6013" s="3">
        <v>44670</v>
      </c>
      <c r="B6013" s="4">
        <v>8694</v>
      </c>
      <c r="C6013" s="5">
        <f t="shared" si="187"/>
        <v>-5.7477871019662174E-4</v>
      </c>
      <c r="D6013" s="57">
        <v>456.28</v>
      </c>
      <c r="E6013" s="34">
        <f t="shared" si="186"/>
        <v>-7.6986646948806747E-3</v>
      </c>
      <c r="F6013" s="2"/>
    </row>
    <row r="6014" spans="1:6" x14ac:dyDescent="0.3">
      <c r="A6014" s="3">
        <v>44671</v>
      </c>
      <c r="B6014" s="4">
        <v>8769.5</v>
      </c>
      <c r="C6014" s="5">
        <f t="shared" si="187"/>
        <v>8.684149988497758E-3</v>
      </c>
      <c r="D6014" s="57">
        <v>460.1</v>
      </c>
      <c r="E6014" s="34">
        <f t="shared" si="186"/>
        <v>8.3720522486194771E-3</v>
      </c>
      <c r="F6014" s="2"/>
    </row>
    <row r="6015" spans="1:6" x14ac:dyDescent="0.3">
      <c r="A6015" s="3">
        <v>44672</v>
      </c>
      <c r="B6015" s="4">
        <v>8814.5996090000008</v>
      </c>
      <c r="C6015" s="5">
        <f t="shared" si="187"/>
        <v>5.142779976053502E-3</v>
      </c>
      <c r="D6015" s="57">
        <v>461.57</v>
      </c>
      <c r="E6015" s="34">
        <f t="shared" si="186"/>
        <v>3.194957617909111E-3</v>
      </c>
      <c r="F6015" s="2"/>
    </row>
    <row r="6016" spans="1:6" x14ac:dyDescent="0.3">
      <c r="A6016" s="3">
        <v>44673</v>
      </c>
      <c r="B6016" s="4">
        <v>8652.2998050000006</v>
      </c>
      <c r="C6016" s="5">
        <f t="shared" si="187"/>
        <v>-1.8412612166103015E-2</v>
      </c>
      <c r="D6016" s="57">
        <v>453.31</v>
      </c>
      <c r="E6016" s="34">
        <f t="shared" si="186"/>
        <v>-1.7895443811339562E-2</v>
      </c>
      <c r="F6016" s="2"/>
    </row>
    <row r="6017" spans="1:6" x14ac:dyDescent="0.3">
      <c r="A6017" s="3">
        <v>44676</v>
      </c>
      <c r="B6017" s="4">
        <v>8574.5996090000008</v>
      </c>
      <c r="C6017" s="5">
        <f t="shared" si="187"/>
        <v>-8.9802939971056484E-3</v>
      </c>
      <c r="D6017" s="57">
        <v>445.11</v>
      </c>
      <c r="E6017" s="34">
        <f t="shared" si="186"/>
        <v>-1.8089166354150588E-2</v>
      </c>
      <c r="F6017" s="2"/>
    </row>
    <row r="6018" spans="1:6" x14ac:dyDescent="0.3">
      <c r="A6018" s="3">
        <v>44677</v>
      </c>
      <c r="B6018" s="4">
        <v>8439.2998050000006</v>
      </c>
      <c r="C6018" s="5">
        <f t="shared" si="187"/>
        <v>-1.5779139571483691E-2</v>
      </c>
      <c r="D6018" s="57">
        <v>441.1</v>
      </c>
      <c r="E6018" s="34">
        <f t="shared" ref="E6018:E6081" si="188">D6018/D6017-1</f>
        <v>-9.009009009009028E-3</v>
      </c>
      <c r="F6018" s="2"/>
    </row>
    <row r="6019" spans="1:6" x14ac:dyDescent="0.3">
      <c r="A6019" s="3">
        <v>44678</v>
      </c>
      <c r="B6019" s="4">
        <v>8477.7001949999994</v>
      </c>
      <c r="C6019" s="5">
        <f t="shared" ref="C6019:C6082" si="189">B6019/B6018-1</f>
        <v>4.5501867319901468E-3</v>
      </c>
      <c r="D6019" s="57">
        <v>444.31</v>
      </c>
      <c r="E6019" s="34">
        <f t="shared" si="188"/>
        <v>7.2772613919744877E-3</v>
      </c>
      <c r="F6019" s="2"/>
    </row>
    <row r="6020" spans="1:6" x14ac:dyDescent="0.3">
      <c r="A6020" s="3">
        <v>44679</v>
      </c>
      <c r="B6020" s="4">
        <v>8512.2001949999994</v>
      </c>
      <c r="C6020" s="5">
        <f t="shared" si="189"/>
        <v>4.0694998887018663E-3</v>
      </c>
      <c r="D6020" s="57">
        <v>447.07</v>
      </c>
      <c r="E6020" s="34">
        <f t="shared" si="188"/>
        <v>6.2118790934257984E-3</v>
      </c>
      <c r="F6020" s="2"/>
    </row>
    <row r="6021" spans="1:6" x14ac:dyDescent="0.3">
      <c r="A6021" s="3">
        <v>44680</v>
      </c>
      <c r="B6021" s="4">
        <v>8584.2001949999994</v>
      </c>
      <c r="C6021" s="5">
        <f t="shared" si="189"/>
        <v>8.4584476810463105E-3</v>
      </c>
      <c r="D6021" s="57">
        <v>450.39</v>
      </c>
      <c r="E6021" s="34">
        <f t="shared" si="188"/>
        <v>7.426130136220177E-3</v>
      </c>
      <c r="F6021" s="2"/>
    </row>
    <row r="6022" spans="1:6" x14ac:dyDescent="0.3">
      <c r="A6022" s="3">
        <v>44683</v>
      </c>
      <c r="B6022" s="4">
        <v>8436</v>
      </c>
      <c r="C6022" s="5">
        <f t="shared" si="189"/>
        <v>-1.7264298552394086E-2</v>
      </c>
      <c r="D6022" s="57">
        <v>443.83</v>
      </c>
      <c r="E6022" s="34">
        <f t="shared" si="188"/>
        <v>-1.4565154643753186E-2</v>
      </c>
      <c r="F6022" s="2"/>
    </row>
    <row r="6023" spans="1:6" x14ac:dyDescent="0.3">
      <c r="A6023" s="3">
        <v>44684</v>
      </c>
      <c r="B6023" s="4">
        <v>8590.2001949999994</v>
      </c>
      <c r="C6023" s="5">
        <f t="shared" si="189"/>
        <v>1.8278828236130806E-2</v>
      </c>
      <c r="D6023" s="57">
        <v>446.2</v>
      </c>
      <c r="E6023" s="34">
        <f t="shared" si="188"/>
        <v>5.3398823874006851E-3</v>
      </c>
      <c r="F6023" s="2"/>
    </row>
    <row r="6024" spans="1:6" x14ac:dyDescent="0.3">
      <c r="A6024" s="3">
        <v>44685</v>
      </c>
      <c r="B6024" s="4">
        <v>8500.5</v>
      </c>
      <c r="C6024" s="5">
        <f t="shared" si="189"/>
        <v>-1.0442154194754361E-2</v>
      </c>
      <c r="D6024" s="57">
        <v>441.37</v>
      </c>
      <c r="E6024" s="34">
        <f t="shared" si="188"/>
        <v>-1.0824742268041199E-2</v>
      </c>
      <c r="F6024" s="2"/>
    </row>
    <row r="6025" spans="1:6" x14ac:dyDescent="0.3">
      <c r="A6025" s="3">
        <v>44686</v>
      </c>
      <c r="B6025" s="4">
        <v>8434.7001949999994</v>
      </c>
      <c r="C6025" s="5">
        <f t="shared" si="189"/>
        <v>-7.7406981942239605E-3</v>
      </c>
      <c r="D6025" s="57">
        <v>438.26</v>
      </c>
      <c r="E6025" s="34">
        <f t="shared" si="188"/>
        <v>-7.0462423816752828E-3</v>
      </c>
      <c r="F6025" s="2"/>
    </row>
    <row r="6026" spans="1:6" x14ac:dyDescent="0.3">
      <c r="A6026" s="3">
        <v>44687</v>
      </c>
      <c r="B6026" s="4">
        <v>8322</v>
      </c>
      <c r="C6026" s="5">
        <f t="shared" si="189"/>
        <v>-1.3361493875835295E-2</v>
      </c>
      <c r="D6026" s="57">
        <v>429.91</v>
      </c>
      <c r="E6026" s="34">
        <f t="shared" si="188"/>
        <v>-1.9052617167891084E-2</v>
      </c>
      <c r="F6026" s="2"/>
    </row>
    <row r="6027" spans="1:6" x14ac:dyDescent="0.3">
      <c r="A6027" s="3">
        <v>44690</v>
      </c>
      <c r="B6027" s="4">
        <v>8139.2001950000003</v>
      </c>
      <c r="C6027" s="5">
        <f t="shared" si="189"/>
        <v>-2.1965850156212441E-2</v>
      </c>
      <c r="D6027" s="57">
        <v>417.46</v>
      </c>
      <c r="E6027" s="34">
        <f t="shared" si="188"/>
        <v>-2.8959549673187479E-2</v>
      </c>
      <c r="F6027" s="2"/>
    </row>
    <row r="6028" spans="1:6" x14ac:dyDescent="0.3">
      <c r="A6028" s="3">
        <v>44691</v>
      </c>
      <c r="B6028" s="4">
        <v>8139.2001950000003</v>
      </c>
      <c r="C6028" s="5">
        <f t="shared" si="189"/>
        <v>0</v>
      </c>
      <c r="D6028" s="57">
        <v>420.29</v>
      </c>
      <c r="E6028" s="34">
        <f t="shared" si="188"/>
        <v>6.7790926076751745E-3</v>
      </c>
      <c r="F6028" s="2"/>
    </row>
    <row r="6029" spans="1:6" x14ac:dyDescent="0.3">
      <c r="A6029" s="3">
        <v>44692</v>
      </c>
      <c r="B6029" s="4">
        <v>8312.5996090000008</v>
      </c>
      <c r="C6029" s="5">
        <f t="shared" si="189"/>
        <v>2.1304232583752025E-2</v>
      </c>
      <c r="D6029" s="57">
        <v>427.59</v>
      </c>
      <c r="E6029" s="34">
        <f t="shared" si="188"/>
        <v>1.7368959527944927E-2</v>
      </c>
      <c r="F6029" s="2"/>
    </row>
    <row r="6030" spans="1:6" x14ac:dyDescent="0.3">
      <c r="A6030" s="3">
        <v>44693</v>
      </c>
      <c r="B6030" s="4">
        <v>8200.4003909999992</v>
      </c>
      <c r="C6030" s="5">
        <f t="shared" si="189"/>
        <v>-1.3497488544801817E-2</v>
      </c>
      <c r="D6030" s="57">
        <v>424.4</v>
      </c>
      <c r="E6030" s="34">
        <f t="shared" si="188"/>
        <v>-7.4604176898430685E-3</v>
      </c>
      <c r="F6030" s="2"/>
    </row>
    <row r="6031" spans="1:6" x14ac:dyDescent="0.3">
      <c r="A6031" s="3">
        <v>44694</v>
      </c>
      <c r="B6031" s="4">
        <v>8338.0996090000008</v>
      </c>
      <c r="C6031" s="5">
        <f t="shared" si="189"/>
        <v>1.6791767649678047E-2</v>
      </c>
      <c r="D6031" s="57">
        <v>433.48</v>
      </c>
      <c r="E6031" s="34">
        <f t="shared" si="188"/>
        <v>2.1394910461828509E-2</v>
      </c>
      <c r="F6031" s="2"/>
    </row>
    <row r="6032" spans="1:6" x14ac:dyDescent="0.3">
      <c r="A6032" s="3">
        <v>44697</v>
      </c>
      <c r="B6032" s="4">
        <v>8353.7001949999994</v>
      </c>
      <c r="C6032" s="5">
        <f t="shared" si="189"/>
        <v>1.8710001956752098E-3</v>
      </c>
      <c r="D6032" s="57">
        <v>433.67</v>
      </c>
      <c r="E6032" s="34">
        <f t="shared" si="188"/>
        <v>4.3831318630616067E-4</v>
      </c>
      <c r="F6032" s="2"/>
    </row>
    <row r="6033" spans="1:6" x14ac:dyDescent="0.3">
      <c r="A6033" s="3">
        <v>44698</v>
      </c>
      <c r="B6033" s="4">
        <v>8475.7001949999994</v>
      </c>
      <c r="C6033" s="5">
        <f t="shared" si="189"/>
        <v>1.460430673260471E-2</v>
      </c>
      <c r="D6033" s="57">
        <v>438.97</v>
      </c>
      <c r="E6033" s="34">
        <f t="shared" si="188"/>
        <v>1.2221274240782121E-2</v>
      </c>
      <c r="F6033" s="2"/>
    </row>
    <row r="6034" spans="1:6" x14ac:dyDescent="0.3">
      <c r="A6034" s="3">
        <v>44699</v>
      </c>
      <c r="B6034" s="4">
        <v>8476.4003909999992</v>
      </c>
      <c r="C6034" s="5">
        <f t="shared" si="189"/>
        <v>8.2612171725005012E-5</v>
      </c>
      <c r="D6034" s="57">
        <v>433.95</v>
      </c>
      <c r="E6034" s="34">
        <f t="shared" si="188"/>
        <v>-1.1435861220584598E-2</v>
      </c>
      <c r="F6034" s="2"/>
    </row>
    <row r="6035" spans="1:6" x14ac:dyDescent="0.3">
      <c r="A6035" s="3">
        <v>44700</v>
      </c>
      <c r="B6035" s="4">
        <v>8406</v>
      </c>
      <c r="C6035" s="5">
        <f t="shared" si="189"/>
        <v>-8.3054584201506243E-3</v>
      </c>
      <c r="D6035" s="57">
        <v>427.99</v>
      </c>
      <c r="E6035" s="34">
        <f t="shared" si="188"/>
        <v>-1.3734301186772657E-2</v>
      </c>
      <c r="F6035" s="2"/>
    </row>
    <row r="6036" spans="1:6" x14ac:dyDescent="0.3">
      <c r="A6036" s="3">
        <v>44701</v>
      </c>
      <c r="B6036" s="4">
        <v>8484.5</v>
      </c>
      <c r="C6036" s="5">
        <f t="shared" si="189"/>
        <v>9.3385676897455028E-3</v>
      </c>
      <c r="D6036" s="57">
        <v>431.1</v>
      </c>
      <c r="E6036" s="34">
        <f t="shared" si="188"/>
        <v>7.2665249188066383E-3</v>
      </c>
      <c r="F6036" s="2"/>
    </row>
    <row r="6037" spans="1:6" x14ac:dyDescent="0.3">
      <c r="A6037" s="3">
        <v>44704</v>
      </c>
      <c r="B6037" s="4">
        <v>8625.7998050000006</v>
      </c>
      <c r="C6037" s="5">
        <f t="shared" si="189"/>
        <v>1.6653875302021337E-2</v>
      </c>
      <c r="D6037" s="57">
        <v>436.54</v>
      </c>
      <c r="E6037" s="34">
        <f t="shared" si="188"/>
        <v>1.2618881929946646E-2</v>
      </c>
      <c r="F6037" s="2"/>
    </row>
    <row r="6038" spans="1:6" x14ac:dyDescent="0.3">
      <c r="A6038" s="3">
        <v>44705</v>
      </c>
      <c r="B6038" s="4">
        <v>8631.2001949999994</v>
      </c>
      <c r="C6038" s="5">
        <f t="shared" si="189"/>
        <v>6.2607411742487962E-4</v>
      </c>
      <c r="D6038" s="57">
        <v>431.58</v>
      </c>
      <c r="E6038" s="34">
        <f t="shared" si="188"/>
        <v>-1.1362074494891683E-2</v>
      </c>
      <c r="F6038" s="2"/>
    </row>
    <row r="6039" spans="1:6" x14ac:dyDescent="0.3">
      <c r="A6039" s="3">
        <v>44706</v>
      </c>
      <c r="B6039" s="4">
        <v>8760.2001949999994</v>
      </c>
      <c r="C6039" s="5">
        <f t="shared" si="189"/>
        <v>1.4945777769669766E-2</v>
      </c>
      <c r="D6039" s="57">
        <v>434.31</v>
      </c>
      <c r="E6039" s="34">
        <f t="shared" si="188"/>
        <v>6.3255943278186511E-3</v>
      </c>
      <c r="F6039" s="2"/>
    </row>
    <row r="6040" spans="1:6" x14ac:dyDescent="0.3">
      <c r="A6040" s="3">
        <v>44707</v>
      </c>
      <c r="B6040" s="4">
        <v>8888.7998050000006</v>
      </c>
      <c r="C6040" s="5">
        <f t="shared" si="189"/>
        <v>1.4679985289993924E-2</v>
      </c>
      <c r="D6040" s="57">
        <v>437.71</v>
      </c>
      <c r="E6040" s="34">
        <f t="shared" si="188"/>
        <v>7.8285095899242041E-3</v>
      </c>
      <c r="F6040" s="2"/>
    </row>
    <row r="6041" spans="1:6" x14ac:dyDescent="0.3">
      <c r="A6041" s="3">
        <v>44708</v>
      </c>
      <c r="B6041" s="4">
        <v>8933.5996090000008</v>
      </c>
      <c r="C6041" s="5">
        <f t="shared" si="189"/>
        <v>5.0400284608502766E-3</v>
      </c>
      <c r="D6041" s="57">
        <v>443.93</v>
      </c>
      <c r="E6041" s="34">
        <f t="shared" si="188"/>
        <v>1.4210321902629719E-2</v>
      </c>
      <c r="F6041" s="2"/>
    </row>
    <row r="6042" spans="1:6" x14ac:dyDescent="0.3">
      <c r="A6042" s="3">
        <v>44711</v>
      </c>
      <c r="B6042" s="4">
        <v>8930.7998050000006</v>
      </c>
      <c r="C6042" s="5">
        <f t="shared" si="189"/>
        <v>-3.134015539693058E-4</v>
      </c>
      <c r="D6042" s="57">
        <v>446.57</v>
      </c>
      <c r="E6042" s="34">
        <f t="shared" si="188"/>
        <v>5.9468835176716972E-3</v>
      </c>
      <c r="F6042" s="2"/>
    </row>
    <row r="6043" spans="1:6" x14ac:dyDescent="0.3">
      <c r="A6043" s="3">
        <v>44712</v>
      </c>
      <c r="B6043" s="4">
        <v>8851.5</v>
      </c>
      <c r="C6043" s="5">
        <f t="shared" si="189"/>
        <v>-8.8793620651538285E-3</v>
      </c>
      <c r="D6043" s="57">
        <v>443.35</v>
      </c>
      <c r="E6043" s="34">
        <f t="shared" si="188"/>
        <v>-7.2105157086234106E-3</v>
      </c>
      <c r="F6043" s="2"/>
    </row>
    <row r="6044" spans="1:6" x14ac:dyDescent="0.3">
      <c r="A6044" s="3">
        <v>44713</v>
      </c>
      <c r="B6044" s="4">
        <v>8747.2001949999994</v>
      </c>
      <c r="C6044" s="5">
        <f t="shared" si="189"/>
        <v>-1.1783291532508677E-2</v>
      </c>
      <c r="D6044" s="57">
        <v>438.72</v>
      </c>
      <c r="E6044" s="34">
        <f t="shared" si="188"/>
        <v>-1.0443216420435331E-2</v>
      </c>
      <c r="F6044" s="2"/>
    </row>
    <row r="6045" spans="1:6" x14ac:dyDescent="0.3">
      <c r="A6045" s="3">
        <v>44714</v>
      </c>
      <c r="B6045" s="4">
        <v>8744.0996090000008</v>
      </c>
      <c r="C6045" s="5">
        <f t="shared" si="189"/>
        <v>-3.5446610696887593E-4</v>
      </c>
      <c r="D6045" s="57">
        <v>441.23</v>
      </c>
      <c r="E6045" s="34">
        <f t="shared" si="188"/>
        <v>5.7211889132020577E-3</v>
      </c>
      <c r="F6045" s="2"/>
    </row>
    <row r="6046" spans="1:6" x14ac:dyDescent="0.3">
      <c r="A6046" s="3">
        <v>44715</v>
      </c>
      <c r="B6046" s="4">
        <v>8724.7998050000006</v>
      </c>
      <c r="C6046" s="5">
        <f t="shared" si="189"/>
        <v>-2.2071802544582075E-3</v>
      </c>
      <c r="D6046" s="57">
        <v>440.09</v>
      </c>
      <c r="E6046" s="34">
        <f t="shared" si="188"/>
        <v>-2.5836865127032427E-3</v>
      </c>
      <c r="F6046" s="2"/>
    </row>
    <row r="6047" spans="1:6" x14ac:dyDescent="0.3">
      <c r="A6047" s="3">
        <v>44718</v>
      </c>
      <c r="B6047" s="4">
        <v>8836.2998050000006</v>
      </c>
      <c r="C6047" s="5">
        <f t="shared" si="189"/>
        <v>1.2779662856688301E-2</v>
      </c>
      <c r="D6047" s="57">
        <v>444.12</v>
      </c>
      <c r="E6047" s="34">
        <f t="shared" si="188"/>
        <v>9.1572178418051209E-3</v>
      </c>
      <c r="F6047" s="2"/>
    </row>
    <row r="6048" spans="1:6" x14ac:dyDescent="0.3">
      <c r="A6048" s="3">
        <v>44719</v>
      </c>
      <c r="B6048" s="4">
        <v>8841.5996090000008</v>
      </c>
      <c r="C6048" s="5">
        <f t="shared" si="189"/>
        <v>5.9977639022634754E-4</v>
      </c>
      <c r="D6048" s="57">
        <v>442.88</v>
      </c>
      <c r="E6048" s="34">
        <f t="shared" si="188"/>
        <v>-2.7920381878772105E-3</v>
      </c>
      <c r="F6048" s="2"/>
    </row>
    <row r="6049" spans="1:6" x14ac:dyDescent="0.3">
      <c r="A6049" s="3">
        <v>44720</v>
      </c>
      <c r="B6049" s="4">
        <v>8842.7001949999994</v>
      </c>
      <c r="C6049" s="5">
        <f t="shared" si="189"/>
        <v>1.244781542559803E-4</v>
      </c>
      <c r="D6049" s="57">
        <v>440.37</v>
      </c>
      <c r="E6049" s="34">
        <f t="shared" si="188"/>
        <v>-5.6674494219652871E-3</v>
      </c>
      <c r="F6049" s="2"/>
    </row>
    <row r="6050" spans="1:6" x14ac:dyDescent="0.3">
      <c r="A6050" s="3">
        <v>44721</v>
      </c>
      <c r="B6050" s="4">
        <v>8711.2001949999994</v>
      </c>
      <c r="C6050" s="5">
        <f t="shared" si="189"/>
        <v>-1.487102322821654E-2</v>
      </c>
      <c r="D6050" s="57">
        <v>434.38</v>
      </c>
      <c r="E6050" s="34">
        <f t="shared" si="188"/>
        <v>-1.360219815155439E-2</v>
      </c>
      <c r="F6050" s="2"/>
    </row>
    <row r="6051" spans="1:6" x14ac:dyDescent="0.3">
      <c r="A6051" s="3">
        <v>44722</v>
      </c>
      <c r="B6051" s="4">
        <v>8390.5996090000008</v>
      </c>
      <c r="C6051" s="5">
        <f t="shared" si="189"/>
        <v>-3.6803262331637776E-2</v>
      </c>
      <c r="D6051" s="57">
        <v>422.71</v>
      </c>
      <c r="E6051" s="34">
        <f t="shared" si="188"/>
        <v>-2.6865877802845439E-2</v>
      </c>
      <c r="F6051" s="2"/>
    </row>
    <row r="6052" spans="1:6" x14ac:dyDescent="0.3">
      <c r="A6052" s="3">
        <v>44725</v>
      </c>
      <c r="B6052" s="4">
        <v>8183.2998049999997</v>
      </c>
      <c r="C6052" s="5">
        <f t="shared" si="189"/>
        <v>-2.4706196655796209E-2</v>
      </c>
      <c r="D6052" s="57">
        <v>412.52</v>
      </c>
      <c r="E6052" s="34">
        <f t="shared" si="188"/>
        <v>-2.4106361335194282E-2</v>
      </c>
      <c r="F6052" s="2"/>
    </row>
    <row r="6053" spans="1:6" x14ac:dyDescent="0.3">
      <c r="A6053" s="3">
        <v>44726</v>
      </c>
      <c r="B6053" s="4">
        <v>8066.3999020000001</v>
      </c>
      <c r="C6053" s="5">
        <f t="shared" si="189"/>
        <v>-1.4285179058033948E-2</v>
      </c>
      <c r="D6053" s="57">
        <v>407.32</v>
      </c>
      <c r="E6053" s="34">
        <f t="shared" si="188"/>
        <v>-1.2605449432754767E-2</v>
      </c>
      <c r="F6053" s="2"/>
    </row>
    <row r="6054" spans="1:6" x14ac:dyDescent="0.3">
      <c r="A6054" s="3">
        <v>44727</v>
      </c>
      <c r="B6054" s="4">
        <v>8174.7001950000003</v>
      </c>
      <c r="C6054" s="5">
        <f t="shared" si="189"/>
        <v>1.3426100158157039E-2</v>
      </c>
      <c r="D6054" s="57">
        <v>413.1</v>
      </c>
      <c r="E6054" s="34">
        <f t="shared" si="188"/>
        <v>1.4190317195325708E-2</v>
      </c>
      <c r="F6054" s="2"/>
    </row>
    <row r="6055" spans="1:6" x14ac:dyDescent="0.3">
      <c r="A6055" s="3">
        <v>44728</v>
      </c>
      <c r="B6055" s="4">
        <v>8078.1000979999999</v>
      </c>
      <c r="C6055" s="5">
        <f t="shared" si="189"/>
        <v>-1.1816958994910309E-2</v>
      </c>
      <c r="D6055" s="57">
        <v>402.88</v>
      </c>
      <c r="E6055" s="34">
        <f t="shared" si="188"/>
        <v>-2.4739772452190834E-2</v>
      </c>
      <c r="F6055" s="2"/>
    </row>
    <row r="6056" spans="1:6" x14ac:dyDescent="0.3">
      <c r="A6056" s="3">
        <v>44729</v>
      </c>
      <c r="B6056" s="4">
        <v>8145.8999020000001</v>
      </c>
      <c r="C6056" s="5">
        <f t="shared" si="189"/>
        <v>8.3930383601940051E-3</v>
      </c>
      <c r="D6056" s="57">
        <v>403.25</v>
      </c>
      <c r="E6056" s="34">
        <f t="shared" si="188"/>
        <v>9.1838760921358897E-4</v>
      </c>
      <c r="F6056" s="2"/>
    </row>
    <row r="6057" spans="1:6" x14ac:dyDescent="0.3">
      <c r="A6057" s="3">
        <v>44732</v>
      </c>
      <c r="B6057" s="4">
        <v>8286</v>
      </c>
      <c r="C6057" s="5">
        <f t="shared" si="189"/>
        <v>1.7198848461862593E-2</v>
      </c>
      <c r="D6057" s="57">
        <v>407.14</v>
      </c>
      <c r="E6057" s="34">
        <f t="shared" si="188"/>
        <v>9.6466212027277454E-3</v>
      </c>
      <c r="F6057" s="2"/>
    </row>
    <row r="6058" spans="1:6" x14ac:dyDescent="0.3">
      <c r="A6058" s="3">
        <v>44733</v>
      </c>
      <c r="B6058" s="4">
        <v>8235.5996090000008</v>
      </c>
      <c r="C6058" s="5">
        <f t="shared" si="189"/>
        <v>-6.0825960656528677E-3</v>
      </c>
      <c r="D6058" s="57">
        <v>408.58</v>
      </c>
      <c r="E6058" s="34">
        <f t="shared" si="188"/>
        <v>3.5368669253819096E-3</v>
      </c>
      <c r="F6058" s="2"/>
    </row>
    <row r="6059" spans="1:6" x14ac:dyDescent="0.3">
      <c r="A6059" s="3">
        <v>44734</v>
      </c>
      <c r="B6059" s="4">
        <v>8145.3999020000001</v>
      </c>
      <c r="C6059" s="5">
        <f t="shared" si="189"/>
        <v>-1.0952415280294669E-2</v>
      </c>
      <c r="D6059" s="57">
        <v>405.74</v>
      </c>
      <c r="E6059" s="34">
        <f t="shared" si="188"/>
        <v>-6.9509031279063604E-3</v>
      </c>
      <c r="F6059" s="2"/>
    </row>
    <row r="6060" spans="1:6" x14ac:dyDescent="0.3">
      <c r="A6060" s="3">
        <v>44735</v>
      </c>
      <c r="B6060" s="4">
        <v>8106.3999020000001</v>
      </c>
      <c r="C6060" s="5">
        <f t="shared" si="189"/>
        <v>-4.7879785485331894E-3</v>
      </c>
      <c r="D6060" s="57">
        <v>402.4</v>
      </c>
      <c r="E6060" s="34">
        <f t="shared" si="188"/>
        <v>-8.2318726277912369E-3</v>
      </c>
      <c r="F6060" s="2"/>
    </row>
    <row r="6061" spans="1:6" x14ac:dyDescent="0.3">
      <c r="A6061" s="3">
        <v>44736</v>
      </c>
      <c r="B6061" s="4">
        <v>8244.0996090000008</v>
      </c>
      <c r="C6061" s="5">
        <f t="shared" si="189"/>
        <v>1.6986542566944873E-2</v>
      </c>
      <c r="D6061" s="57">
        <v>412.93</v>
      </c>
      <c r="E6061" s="34">
        <f t="shared" si="188"/>
        <v>2.6167992047713806E-2</v>
      </c>
      <c r="F6061" s="2"/>
    </row>
    <row r="6062" spans="1:6" x14ac:dyDescent="0.3">
      <c r="A6062" s="3">
        <v>44739</v>
      </c>
      <c r="B6062" s="4">
        <v>8242.5996090000008</v>
      </c>
      <c r="C6062" s="5">
        <f t="shared" si="189"/>
        <v>-1.8194831105178277E-4</v>
      </c>
      <c r="D6062" s="57">
        <v>415.09</v>
      </c>
      <c r="E6062" s="34">
        <f t="shared" si="188"/>
        <v>5.2309108081272093E-3</v>
      </c>
      <c r="F6062" s="2"/>
    </row>
    <row r="6063" spans="1:6" x14ac:dyDescent="0.3">
      <c r="A6063" s="3">
        <v>44740</v>
      </c>
      <c r="B6063" s="4">
        <v>8317.5</v>
      </c>
      <c r="C6063" s="5">
        <f t="shared" si="189"/>
        <v>9.0869864548821511E-3</v>
      </c>
      <c r="D6063" s="57">
        <v>416.19</v>
      </c>
      <c r="E6063" s="34">
        <f t="shared" si="188"/>
        <v>2.6500277048351339E-3</v>
      </c>
      <c r="F6063" s="2"/>
    </row>
    <row r="6064" spans="1:6" x14ac:dyDescent="0.3">
      <c r="A6064" s="3">
        <v>44741</v>
      </c>
      <c r="B6064" s="4">
        <v>8188</v>
      </c>
      <c r="C6064" s="5">
        <f t="shared" si="189"/>
        <v>-1.5569582206191757E-2</v>
      </c>
      <c r="D6064" s="57">
        <v>413.42</v>
      </c>
      <c r="E6064" s="34">
        <f t="shared" si="188"/>
        <v>-6.655614022441636E-3</v>
      </c>
      <c r="F6064" s="2"/>
    </row>
    <row r="6065" spans="1:6" x14ac:dyDescent="0.3">
      <c r="A6065" s="3">
        <v>44742</v>
      </c>
      <c r="B6065" s="4">
        <v>8098.7001950000003</v>
      </c>
      <c r="C6065" s="5">
        <f t="shared" si="189"/>
        <v>-1.0906180385930608E-2</v>
      </c>
      <c r="D6065" s="57">
        <v>407.2</v>
      </c>
      <c r="E6065" s="34">
        <f t="shared" si="188"/>
        <v>-1.5045232451260326E-2</v>
      </c>
      <c r="F6065" s="2"/>
    </row>
    <row r="6066" spans="1:6" x14ac:dyDescent="0.3">
      <c r="A6066" s="3">
        <v>44743</v>
      </c>
      <c r="B6066" s="4">
        <v>8176.1000979999999</v>
      </c>
      <c r="C6066" s="5">
        <f t="shared" si="189"/>
        <v>9.5570772020656669E-3</v>
      </c>
      <c r="D6066" s="57">
        <v>407.13</v>
      </c>
      <c r="E6066" s="34">
        <f t="shared" si="188"/>
        <v>-1.7190569744596207E-4</v>
      </c>
      <c r="F6066" s="2"/>
    </row>
    <row r="6067" spans="1:6" x14ac:dyDescent="0.3">
      <c r="A6067" s="3">
        <v>44746</v>
      </c>
      <c r="B6067" s="4">
        <v>8161.7998049999997</v>
      </c>
      <c r="C6067" s="5">
        <f t="shared" si="189"/>
        <v>-1.7490359497308594E-3</v>
      </c>
      <c r="D6067" s="57">
        <v>409.31</v>
      </c>
      <c r="E6067" s="34">
        <f t="shared" si="188"/>
        <v>5.3545550561246991E-3</v>
      </c>
      <c r="F6067" s="2"/>
    </row>
    <row r="6068" spans="1:6" x14ac:dyDescent="0.3">
      <c r="A6068" s="3">
        <v>44747</v>
      </c>
      <c r="B6068" s="4">
        <v>7959.3999020000001</v>
      </c>
      <c r="C6068" s="5">
        <f t="shared" si="189"/>
        <v>-2.4798440029858093E-2</v>
      </c>
      <c r="D6068" s="57">
        <v>400.68</v>
      </c>
      <c r="E6068" s="34">
        <f t="shared" si="188"/>
        <v>-2.1084263760963506E-2</v>
      </c>
      <c r="F6068" s="2"/>
    </row>
    <row r="6069" spans="1:6" x14ac:dyDescent="0.3">
      <c r="A6069" s="3">
        <v>44748</v>
      </c>
      <c r="B6069" s="4">
        <v>7948.6000979999999</v>
      </c>
      <c r="C6069" s="5">
        <f t="shared" si="189"/>
        <v>-1.3568615891866864E-3</v>
      </c>
      <c r="D6069" s="57">
        <v>407.34</v>
      </c>
      <c r="E6069" s="34">
        <f t="shared" si="188"/>
        <v>1.6621743036837389E-2</v>
      </c>
      <c r="F6069" s="2"/>
    </row>
    <row r="6070" spans="1:6" x14ac:dyDescent="0.3">
      <c r="A6070" s="3">
        <v>44749</v>
      </c>
      <c r="B6070" s="4">
        <v>8122.5</v>
      </c>
      <c r="C6070" s="5">
        <f t="shared" si="189"/>
        <v>2.187805397880771E-2</v>
      </c>
      <c r="D6070" s="57">
        <v>415.01</v>
      </c>
      <c r="E6070" s="34">
        <f t="shared" si="188"/>
        <v>1.8829479059262466E-2</v>
      </c>
      <c r="F6070" s="2"/>
    </row>
    <row r="6071" spans="1:6" x14ac:dyDescent="0.3">
      <c r="A6071" s="3">
        <v>44750</v>
      </c>
      <c r="B6071" s="4">
        <v>8100.2998049999997</v>
      </c>
      <c r="C6071" s="5">
        <f t="shared" si="189"/>
        <v>-2.7331726685134727E-3</v>
      </c>
      <c r="D6071" s="57">
        <v>417.12</v>
      </c>
      <c r="E6071" s="34">
        <f t="shared" si="188"/>
        <v>5.0842148381966545E-3</v>
      </c>
      <c r="F6071" s="2"/>
    </row>
    <row r="6072" spans="1:6" x14ac:dyDescent="0.3">
      <c r="A6072" s="3">
        <v>44753</v>
      </c>
      <c r="B6072" s="4">
        <v>8065.2001950000003</v>
      </c>
      <c r="C6072" s="5">
        <f t="shared" si="189"/>
        <v>-4.3331248033972036E-3</v>
      </c>
      <c r="D6072" s="57">
        <v>415.02</v>
      </c>
      <c r="E6072" s="34">
        <f t="shared" si="188"/>
        <v>-5.0345224395857979E-3</v>
      </c>
      <c r="F6072" s="2"/>
    </row>
    <row r="6073" spans="1:6" x14ac:dyDescent="0.3">
      <c r="A6073" s="3">
        <v>44754</v>
      </c>
      <c r="B6073" s="4">
        <v>8014.7998049999997</v>
      </c>
      <c r="C6073" s="5">
        <f t="shared" si="189"/>
        <v>-6.249118283665922E-3</v>
      </c>
      <c r="D6073" s="57">
        <v>417.04</v>
      </c>
      <c r="E6073" s="34">
        <f t="shared" si="188"/>
        <v>4.8672353139609381E-3</v>
      </c>
      <c r="F6073" s="2"/>
    </row>
    <row r="6074" spans="1:6" x14ac:dyDescent="0.3">
      <c r="A6074" s="3">
        <v>44755</v>
      </c>
      <c r="B6074" s="4">
        <v>7944.8999020000001</v>
      </c>
      <c r="C6074" s="5">
        <f t="shared" si="189"/>
        <v>-8.721353583453495E-3</v>
      </c>
      <c r="D6074" s="57">
        <v>412.81</v>
      </c>
      <c r="E6074" s="34">
        <f t="shared" si="188"/>
        <v>-1.0142911950892008E-2</v>
      </c>
      <c r="F6074" s="2"/>
    </row>
    <row r="6075" spans="1:6" x14ac:dyDescent="0.3">
      <c r="A6075" s="3">
        <v>44756</v>
      </c>
      <c r="B6075" s="4">
        <v>7804.2998049999997</v>
      </c>
      <c r="C6075" s="5">
        <f t="shared" si="189"/>
        <v>-1.769689973873767E-2</v>
      </c>
      <c r="D6075" s="57">
        <v>406.5</v>
      </c>
      <c r="E6075" s="34">
        <f t="shared" si="188"/>
        <v>-1.52854824253289E-2</v>
      </c>
      <c r="F6075" s="2"/>
    </row>
    <row r="6076" spans="1:6" x14ac:dyDescent="0.3">
      <c r="A6076" s="3">
        <v>44757</v>
      </c>
      <c r="B6076" s="4">
        <v>7945.8999020000001</v>
      </c>
      <c r="C6076" s="5">
        <f t="shared" si="189"/>
        <v>1.8143856660821855E-2</v>
      </c>
      <c r="D6076" s="57">
        <v>413.78</v>
      </c>
      <c r="E6076" s="34">
        <f t="shared" si="188"/>
        <v>1.7908979089790833E-2</v>
      </c>
      <c r="F6076" s="2"/>
    </row>
    <row r="6077" spans="1:6" x14ac:dyDescent="0.3">
      <c r="A6077" s="3">
        <v>44760</v>
      </c>
      <c r="B6077" s="4">
        <v>7963.1000979999999</v>
      </c>
      <c r="C6077" s="5">
        <f t="shared" si="189"/>
        <v>2.1646630604634787E-3</v>
      </c>
      <c r="D6077" s="57">
        <v>417.63</v>
      </c>
      <c r="E6077" s="34">
        <f t="shared" si="188"/>
        <v>9.3044613079413807E-3</v>
      </c>
      <c r="F6077" s="2"/>
    </row>
    <row r="6078" spans="1:6" x14ac:dyDescent="0.3">
      <c r="A6078" s="3">
        <v>44761</v>
      </c>
      <c r="B6078" s="4">
        <v>8125.1000979999999</v>
      </c>
      <c r="C6078" s="5">
        <f t="shared" si="189"/>
        <v>2.034383569292153E-2</v>
      </c>
      <c r="D6078" s="57">
        <v>423.41</v>
      </c>
      <c r="E6078" s="34">
        <f t="shared" si="188"/>
        <v>1.3840001915571332E-2</v>
      </c>
      <c r="F6078" s="2"/>
    </row>
    <row r="6079" spans="1:6" x14ac:dyDescent="0.3">
      <c r="A6079" s="3">
        <v>44762</v>
      </c>
      <c r="B6079" s="4">
        <v>8028.8999020000001</v>
      </c>
      <c r="C6079" s="5">
        <f t="shared" si="189"/>
        <v>-1.183987825869115E-2</v>
      </c>
      <c r="D6079" s="57">
        <v>422.51</v>
      </c>
      <c r="E6079" s="34">
        <f t="shared" si="188"/>
        <v>-2.1255993009140495E-3</v>
      </c>
      <c r="F6079" s="2"/>
    </row>
    <row r="6080" spans="1:6" x14ac:dyDescent="0.3">
      <c r="A6080" s="3">
        <v>44763</v>
      </c>
      <c r="B6080" s="4">
        <v>8012.7001950000003</v>
      </c>
      <c r="C6080" s="5">
        <f t="shared" si="189"/>
        <v>-2.0176745504031368E-3</v>
      </c>
      <c r="D6080" s="57">
        <v>424.39</v>
      </c>
      <c r="E6080" s="34">
        <f t="shared" si="188"/>
        <v>4.4495988260633279E-3</v>
      </c>
      <c r="F6080" s="2"/>
    </row>
    <row r="6081" spans="1:6" x14ac:dyDescent="0.3">
      <c r="A6081" s="3">
        <v>44764</v>
      </c>
      <c r="B6081" s="4">
        <v>8051.6000979999999</v>
      </c>
      <c r="C6081" s="5">
        <f t="shared" si="189"/>
        <v>4.8547807921570652E-3</v>
      </c>
      <c r="D6081" s="57">
        <v>425.71</v>
      </c>
      <c r="E6081" s="34">
        <f t="shared" si="188"/>
        <v>3.1103466151416459E-3</v>
      </c>
      <c r="F6081" s="2"/>
    </row>
    <row r="6082" spans="1:6" x14ac:dyDescent="0.3">
      <c r="A6082" s="3">
        <v>44767</v>
      </c>
      <c r="B6082" s="4">
        <v>8085.6000979999999</v>
      </c>
      <c r="C6082" s="5">
        <f t="shared" si="189"/>
        <v>4.2227631261078091E-3</v>
      </c>
      <c r="D6082" s="57">
        <v>426.25</v>
      </c>
      <c r="E6082" s="34">
        <f t="shared" ref="E6082:E6145" si="190">D6082/D6081-1</f>
        <v>1.2684691456625874E-3</v>
      </c>
      <c r="F6082" s="2"/>
    </row>
    <row r="6083" spans="1:6" x14ac:dyDescent="0.3">
      <c r="A6083" s="3">
        <v>44768</v>
      </c>
      <c r="B6083" s="4">
        <v>8069.6000979999999</v>
      </c>
      <c r="C6083" s="5">
        <f t="shared" ref="C6083:C6146" si="191">B6083/B6082-1</f>
        <v>-1.9788265318684273E-3</v>
      </c>
      <c r="D6083" s="57">
        <v>426.13</v>
      </c>
      <c r="E6083" s="34">
        <f t="shared" si="190"/>
        <v>-2.8152492668620521E-4</v>
      </c>
      <c r="F6083" s="2"/>
    </row>
    <row r="6084" spans="1:6" x14ac:dyDescent="0.3">
      <c r="A6084" s="3">
        <v>44769</v>
      </c>
      <c r="B6084" s="4">
        <v>8124.3999020000001</v>
      </c>
      <c r="C6084" s="5">
        <f t="shared" si="191"/>
        <v>6.790894633500022E-3</v>
      </c>
      <c r="D6084" s="57">
        <v>428.12</v>
      </c>
      <c r="E6084" s="34">
        <f t="shared" si="190"/>
        <v>4.6699364043836233E-3</v>
      </c>
      <c r="F6084" s="2"/>
    </row>
    <row r="6085" spans="1:6" x14ac:dyDescent="0.3">
      <c r="A6085" s="3">
        <v>44770</v>
      </c>
      <c r="B6085" s="4">
        <v>8084.8999020000001</v>
      </c>
      <c r="C6085" s="5">
        <f t="shared" si="191"/>
        <v>-4.8618975526151242E-3</v>
      </c>
      <c r="D6085" s="57">
        <v>432.77</v>
      </c>
      <c r="E6085" s="34">
        <f t="shared" si="190"/>
        <v>1.0861440717555793E-2</v>
      </c>
      <c r="F6085" s="2"/>
    </row>
    <row r="6086" spans="1:6" x14ac:dyDescent="0.3">
      <c r="A6086" s="3">
        <v>44771</v>
      </c>
      <c r="B6086" s="4">
        <v>8156.2001950000003</v>
      </c>
      <c r="C6086" s="5">
        <f t="shared" si="191"/>
        <v>8.8189456720870751E-3</v>
      </c>
      <c r="D6086" s="57">
        <v>438.29</v>
      </c>
      <c r="E6086" s="34">
        <f t="shared" si="190"/>
        <v>1.2755043094484497E-2</v>
      </c>
      <c r="F6086" s="2"/>
    </row>
    <row r="6087" spans="1:6" x14ac:dyDescent="0.3">
      <c r="A6087" s="3">
        <v>44774</v>
      </c>
      <c r="B6087" s="4">
        <v>8085.1000979999999</v>
      </c>
      <c r="C6087" s="5">
        <f t="shared" si="191"/>
        <v>-8.7173065030438091E-3</v>
      </c>
      <c r="D6087" s="57">
        <v>437.46</v>
      </c>
      <c r="E6087" s="34">
        <f t="shared" si="190"/>
        <v>-1.8937233338658377E-3</v>
      </c>
      <c r="F6087" s="2"/>
    </row>
    <row r="6088" spans="1:6" x14ac:dyDescent="0.3">
      <c r="A6088" s="3">
        <v>44775</v>
      </c>
      <c r="B6088" s="4">
        <v>8096.8999020000001</v>
      </c>
      <c r="C6088" s="5">
        <f t="shared" si="191"/>
        <v>1.4594505766130084E-3</v>
      </c>
      <c r="D6088" s="57">
        <v>436.07</v>
      </c>
      <c r="E6088" s="34">
        <f t="shared" si="190"/>
        <v>-3.1774333653362685E-3</v>
      </c>
      <c r="F6088" s="2"/>
    </row>
    <row r="6089" spans="1:6" x14ac:dyDescent="0.3">
      <c r="A6089" s="3">
        <v>44776</v>
      </c>
      <c r="B6089" s="4">
        <v>8142.1000979999999</v>
      </c>
      <c r="C6089" s="5">
        <f t="shared" si="191"/>
        <v>5.5824076556554303E-3</v>
      </c>
      <c r="D6089" s="57">
        <v>438.29</v>
      </c>
      <c r="E6089" s="34">
        <f t="shared" si="190"/>
        <v>5.0909257687985487E-3</v>
      </c>
      <c r="F6089" s="2"/>
    </row>
    <row r="6090" spans="1:6" x14ac:dyDescent="0.3">
      <c r="A6090" s="3">
        <v>44777</v>
      </c>
      <c r="B6090" s="4">
        <v>8161.1000979999999</v>
      </c>
      <c r="C6090" s="5">
        <f t="shared" si="191"/>
        <v>2.3335502844858969E-3</v>
      </c>
      <c r="D6090" s="57">
        <v>439.06</v>
      </c>
      <c r="E6090" s="34">
        <f t="shared" si="190"/>
        <v>1.7568276711765751E-3</v>
      </c>
      <c r="F6090" s="2"/>
    </row>
    <row r="6091" spans="1:6" x14ac:dyDescent="0.3">
      <c r="A6091" s="3">
        <v>44778</v>
      </c>
      <c r="B6091" s="4">
        <v>8168</v>
      </c>
      <c r="C6091" s="5">
        <f t="shared" si="191"/>
        <v>8.4546224371040424E-4</v>
      </c>
      <c r="D6091" s="57">
        <v>435.72</v>
      </c>
      <c r="E6091" s="34">
        <f t="shared" si="190"/>
        <v>-7.6071607525166618E-3</v>
      </c>
      <c r="F6091" s="2"/>
    </row>
    <row r="6092" spans="1:6" x14ac:dyDescent="0.3">
      <c r="A6092" s="3">
        <v>44781</v>
      </c>
      <c r="B6092" s="4">
        <v>8272.5</v>
      </c>
      <c r="C6092" s="5">
        <f t="shared" si="191"/>
        <v>1.279382957884434E-2</v>
      </c>
      <c r="D6092" s="57">
        <v>438.93</v>
      </c>
      <c r="E6092" s="34">
        <f t="shared" si="190"/>
        <v>7.3671164968327485E-3</v>
      </c>
      <c r="F6092" s="2"/>
    </row>
    <row r="6093" spans="1:6" x14ac:dyDescent="0.3">
      <c r="A6093" s="3">
        <v>44782</v>
      </c>
      <c r="B6093" s="4">
        <v>8311.9003909999992</v>
      </c>
      <c r="C6093" s="5">
        <f t="shared" si="191"/>
        <v>4.7628154729524308E-3</v>
      </c>
      <c r="D6093" s="57">
        <v>435.98</v>
      </c>
      <c r="E6093" s="34">
        <f t="shared" si="190"/>
        <v>-6.7208894356730609E-3</v>
      </c>
      <c r="F6093" s="2"/>
    </row>
    <row r="6094" spans="1:6" x14ac:dyDescent="0.3">
      <c r="A6094" s="3">
        <v>44783</v>
      </c>
      <c r="B6094" s="4">
        <v>8352.7998050000006</v>
      </c>
      <c r="C6094" s="5">
        <f t="shared" si="191"/>
        <v>4.9205851942459855E-3</v>
      </c>
      <c r="D6094" s="57">
        <v>439.88</v>
      </c>
      <c r="E6094" s="34">
        <f t="shared" si="190"/>
        <v>8.9453644662598197E-3</v>
      </c>
      <c r="F6094" s="2"/>
    </row>
    <row r="6095" spans="1:6" x14ac:dyDescent="0.3">
      <c r="A6095" s="3">
        <v>44784</v>
      </c>
      <c r="B6095" s="4">
        <v>8380</v>
      </c>
      <c r="C6095" s="5">
        <f t="shared" si="191"/>
        <v>3.256416487285696E-3</v>
      </c>
      <c r="D6095" s="57">
        <v>440.16</v>
      </c>
      <c r="E6095" s="34">
        <f t="shared" si="190"/>
        <v>6.3653723742840285E-4</v>
      </c>
      <c r="F6095" s="2"/>
    </row>
    <row r="6096" spans="1:6" x14ac:dyDescent="0.3">
      <c r="A6096" s="3">
        <v>44785</v>
      </c>
      <c r="B6096" s="4">
        <v>8400.4003909999992</v>
      </c>
      <c r="C6096" s="5">
        <f t="shared" si="191"/>
        <v>2.4344142004772973E-3</v>
      </c>
      <c r="D6096" s="57">
        <v>440.87</v>
      </c>
      <c r="E6096" s="34">
        <f t="shared" si="190"/>
        <v>1.6130498000725968E-3</v>
      </c>
      <c r="F6096" s="2"/>
    </row>
    <row r="6097" spans="1:6" x14ac:dyDescent="0.3">
      <c r="A6097" s="3">
        <v>44788</v>
      </c>
      <c r="B6097" s="4">
        <v>8427</v>
      </c>
      <c r="C6097" s="5">
        <f t="shared" si="191"/>
        <v>3.1664691874091488E-3</v>
      </c>
      <c r="D6097" s="57">
        <v>442.35</v>
      </c>
      <c r="E6097" s="34">
        <f t="shared" si="190"/>
        <v>3.3569986617369985E-3</v>
      </c>
      <c r="F6097" s="2"/>
    </row>
    <row r="6098" spans="1:6" x14ac:dyDescent="0.3">
      <c r="A6098" s="3">
        <v>44789</v>
      </c>
      <c r="B6098" s="4">
        <v>8511.9003909999992</v>
      </c>
      <c r="C6098" s="5">
        <f t="shared" si="191"/>
        <v>1.0074806099442224E-2</v>
      </c>
      <c r="D6098" s="57">
        <v>443.07</v>
      </c>
      <c r="E6098" s="34">
        <f t="shared" si="190"/>
        <v>1.6276703967446071E-3</v>
      </c>
      <c r="F6098" s="2"/>
    </row>
    <row r="6099" spans="1:6" x14ac:dyDescent="0.3">
      <c r="A6099" s="3">
        <v>44790</v>
      </c>
      <c r="B6099" s="4">
        <v>8434.7998050000006</v>
      </c>
      <c r="C6099" s="5">
        <f t="shared" si="191"/>
        <v>-9.0579755939720341E-3</v>
      </c>
      <c r="D6099" s="57">
        <v>439.03</v>
      </c>
      <c r="E6099" s="34">
        <f t="shared" si="190"/>
        <v>-9.1181980273997709E-3</v>
      </c>
      <c r="F6099" s="2"/>
    </row>
    <row r="6100" spans="1:6" x14ac:dyDescent="0.3">
      <c r="A6100" s="3">
        <v>44791</v>
      </c>
      <c r="B6100" s="4">
        <v>8430.2998050000006</v>
      </c>
      <c r="C6100" s="5">
        <f t="shared" si="191"/>
        <v>-5.335040669646185E-4</v>
      </c>
      <c r="D6100" s="57">
        <v>440.76</v>
      </c>
      <c r="E6100" s="34">
        <f t="shared" si="190"/>
        <v>3.9405052046557199E-3</v>
      </c>
      <c r="F6100" s="2"/>
    </row>
    <row r="6101" spans="1:6" x14ac:dyDescent="0.3">
      <c r="A6101" s="3">
        <v>44792</v>
      </c>
      <c r="B6101" s="4">
        <v>8338.0996090000008</v>
      </c>
      <c r="C6101" s="5">
        <f t="shared" si="191"/>
        <v>-1.0936763594731946E-2</v>
      </c>
      <c r="D6101" s="57">
        <v>437.36</v>
      </c>
      <c r="E6101" s="34">
        <f t="shared" si="190"/>
        <v>-7.7139486341772923E-3</v>
      </c>
      <c r="F6101" s="2"/>
    </row>
    <row r="6102" spans="1:6" x14ac:dyDescent="0.3">
      <c r="A6102" s="3">
        <v>44795</v>
      </c>
      <c r="B6102" s="4">
        <v>8284.7998050000006</v>
      </c>
      <c r="C6102" s="5">
        <f t="shared" si="191"/>
        <v>-6.3923203726745648E-3</v>
      </c>
      <c r="D6102" s="57">
        <v>433.17</v>
      </c>
      <c r="E6102" s="34">
        <f t="shared" si="190"/>
        <v>-9.580208523870537E-3</v>
      </c>
      <c r="F6102" s="2"/>
    </row>
    <row r="6103" spans="1:6" x14ac:dyDescent="0.3">
      <c r="A6103" s="3">
        <v>44796</v>
      </c>
      <c r="B6103" s="4">
        <v>8226.2998050000006</v>
      </c>
      <c r="C6103" s="5">
        <f t="shared" si="191"/>
        <v>-7.0611241522932078E-3</v>
      </c>
      <c r="D6103" s="57">
        <v>431.35</v>
      </c>
      <c r="E6103" s="34">
        <f t="shared" si="190"/>
        <v>-4.2015836738462653E-3</v>
      </c>
      <c r="F6103" s="2"/>
    </row>
    <row r="6104" spans="1:6" x14ac:dyDescent="0.3">
      <c r="A6104" s="3">
        <v>44797</v>
      </c>
      <c r="B6104" s="4">
        <v>8199.4003909999992</v>
      </c>
      <c r="C6104" s="5">
        <f t="shared" si="191"/>
        <v>-3.2699287210091743E-3</v>
      </c>
      <c r="D6104" s="57">
        <v>432.05</v>
      </c>
      <c r="E6104" s="34">
        <f t="shared" si="190"/>
        <v>1.622812101541582E-3</v>
      </c>
      <c r="F6104" s="2"/>
    </row>
    <row r="6105" spans="1:6" x14ac:dyDescent="0.3">
      <c r="A6105" s="3">
        <v>44798</v>
      </c>
      <c r="B6105" s="4">
        <v>8187.5</v>
      </c>
      <c r="C6105" s="5">
        <f t="shared" si="191"/>
        <v>-1.4513733239642779E-3</v>
      </c>
      <c r="D6105" s="57">
        <v>433.36</v>
      </c>
      <c r="E6105" s="34">
        <f t="shared" si="190"/>
        <v>3.0320564749450885E-3</v>
      </c>
      <c r="F6105" s="2"/>
    </row>
    <row r="6106" spans="1:6" x14ac:dyDescent="0.3">
      <c r="A6106" s="3">
        <v>44799</v>
      </c>
      <c r="B6106" s="4">
        <v>8063.8999020000001</v>
      </c>
      <c r="C6106" s="5">
        <f t="shared" si="191"/>
        <v>-1.509619517557248E-2</v>
      </c>
      <c r="D6106" s="57">
        <v>426.09</v>
      </c>
      <c r="E6106" s="34">
        <f t="shared" si="190"/>
        <v>-1.6775890714417652E-2</v>
      </c>
      <c r="F6106" s="2"/>
    </row>
    <row r="6107" spans="1:6" x14ac:dyDescent="0.3">
      <c r="A6107" s="3">
        <v>44802</v>
      </c>
      <c r="B6107" s="4">
        <v>7989.6000979999999</v>
      </c>
      <c r="C6107" s="5">
        <f t="shared" si="191"/>
        <v>-9.2138797483798385E-3</v>
      </c>
      <c r="D6107" s="57">
        <v>422.65</v>
      </c>
      <c r="E6107" s="34">
        <f t="shared" si="190"/>
        <v>-8.073411720528556E-3</v>
      </c>
      <c r="F6107" s="2"/>
    </row>
    <row r="6108" spans="1:6" x14ac:dyDescent="0.3">
      <c r="A6108" s="3">
        <v>44803</v>
      </c>
      <c r="B6108" s="4">
        <v>7979.7998049999997</v>
      </c>
      <c r="C6108" s="5">
        <f t="shared" si="191"/>
        <v>-1.2266312305735383E-3</v>
      </c>
      <c r="D6108" s="57">
        <v>419.81</v>
      </c>
      <c r="E6108" s="34">
        <f t="shared" si="190"/>
        <v>-6.7195078670293507E-3</v>
      </c>
      <c r="F6108" s="2"/>
    </row>
    <row r="6109" spans="1:6" x14ac:dyDescent="0.3">
      <c r="A6109" s="3">
        <v>44804</v>
      </c>
      <c r="B6109" s="4">
        <v>7886.1000979999999</v>
      </c>
      <c r="C6109" s="5">
        <f t="shared" si="191"/>
        <v>-1.1742112495264467E-2</v>
      </c>
      <c r="D6109" s="57">
        <v>415.12</v>
      </c>
      <c r="E6109" s="34">
        <f t="shared" si="190"/>
        <v>-1.1171720540244401E-2</v>
      </c>
      <c r="F6109" s="2"/>
    </row>
    <row r="6110" spans="1:6" x14ac:dyDescent="0.3">
      <c r="A6110" s="3">
        <v>44805</v>
      </c>
      <c r="B6110" s="4">
        <v>7806</v>
      </c>
      <c r="C6110" s="5">
        <f t="shared" si="191"/>
        <v>-1.0157124181103705E-2</v>
      </c>
      <c r="D6110" s="57">
        <v>407.66</v>
      </c>
      <c r="E6110" s="34">
        <f t="shared" si="190"/>
        <v>-1.7970707265368979E-2</v>
      </c>
      <c r="F6110" s="2"/>
    </row>
    <row r="6111" spans="1:6" x14ac:dyDescent="0.3">
      <c r="A6111" s="3">
        <v>44806</v>
      </c>
      <c r="B6111" s="4">
        <v>7932.2001950000003</v>
      </c>
      <c r="C6111" s="5">
        <f t="shared" si="191"/>
        <v>1.6167075967204791E-2</v>
      </c>
      <c r="D6111" s="57">
        <v>415.97</v>
      </c>
      <c r="E6111" s="34">
        <f t="shared" si="190"/>
        <v>2.038463425403525E-2</v>
      </c>
      <c r="F6111" s="2"/>
    </row>
    <row r="6112" spans="1:6" x14ac:dyDescent="0.3">
      <c r="A6112" s="3">
        <v>44809</v>
      </c>
      <c r="B6112" s="4">
        <v>7862.7001950000003</v>
      </c>
      <c r="C6112" s="5">
        <f t="shared" si="191"/>
        <v>-8.7617556656990336E-3</v>
      </c>
      <c r="D6112" s="57">
        <v>413.39</v>
      </c>
      <c r="E6112" s="34">
        <f t="shared" si="190"/>
        <v>-6.2023703632474447E-3</v>
      </c>
      <c r="F6112" s="2"/>
    </row>
    <row r="6113" spans="1:6" x14ac:dyDescent="0.3">
      <c r="A6113" s="3">
        <v>44810</v>
      </c>
      <c r="B6113" s="4">
        <v>7842.2001950000003</v>
      </c>
      <c r="C6113" s="5">
        <f t="shared" si="191"/>
        <v>-2.6072468098219392E-3</v>
      </c>
      <c r="D6113" s="57">
        <v>414.38</v>
      </c>
      <c r="E6113" s="34">
        <f t="shared" si="190"/>
        <v>2.3948329664482682E-3</v>
      </c>
      <c r="F6113" s="2"/>
    </row>
    <row r="6114" spans="1:6" x14ac:dyDescent="0.3">
      <c r="A6114" s="3">
        <v>44811</v>
      </c>
      <c r="B6114" s="4">
        <v>7855.8999020000001</v>
      </c>
      <c r="C6114" s="5">
        <f t="shared" si="191"/>
        <v>1.7469213561691621E-3</v>
      </c>
      <c r="D6114" s="57">
        <v>412.01</v>
      </c>
      <c r="E6114" s="34">
        <f t="shared" si="190"/>
        <v>-5.7193880013514109E-3</v>
      </c>
      <c r="F6114" s="2"/>
    </row>
    <row r="6115" spans="1:6" x14ac:dyDescent="0.3">
      <c r="A6115" s="3">
        <v>44812</v>
      </c>
      <c r="B6115" s="4">
        <v>7916.7998049999997</v>
      </c>
      <c r="C6115" s="5">
        <f t="shared" si="191"/>
        <v>7.7521230870691848E-3</v>
      </c>
      <c r="D6115" s="57">
        <v>414.09</v>
      </c>
      <c r="E6115" s="34">
        <f t="shared" si="190"/>
        <v>5.0484211548262881E-3</v>
      </c>
      <c r="F6115" s="2"/>
    </row>
    <row r="6116" spans="1:6" x14ac:dyDescent="0.3">
      <c r="A6116" s="3">
        <v>44813</v>
      </c>
      <c r="B6116" s="4">
        <v>8033.1000979999999</v>
      </c>
      <c r="C6116" s="5">
        <f t="shared" si="191"/>
        <v>1.4690316272308435E-2</v>
      </c>
      <c r="D6116" s="57">
        <v>420.37</v>
      </c>
      <c r="E6116" s="34">
        <f t="shared" si="190"/>
        <v>1.5165785215774497E-2</v>
      </c>
      <c r="F6116" s="2"/>
    </row>
    <row r="6117" spans="1:6" x14ac:dyDescent="0.3">
      <c r="A6117" s="3">
        <v>44816</v>
      </c>
      <c r="B6117" s="4">
        <v>8194.2998050000006</v>
      </c>
      <c r="C6117" s="5">
        <f t="shared" si="191"/>
        <v>2.0066936180732409E-2</v>
      </c>
      <c r="D6117" s="57">
        <v>427.75</v>
      </c>
      <c r="E6117" s="34">
        <f t="shared" si="190"/>
        <v>1.7555962604372422E-2</v>
      </c>
      <c r="F6117" s="2"/>
    </row>
    <row r="6118" spans="1:6" x14ac:dyDescent="0.3">
      <c r="A6118" s="3">
        <v>44817</v>
      </c>
      <c r="B6118" s="4">
        <v>8064</v>
      </c>
      <c r="C6118" s="5">
        <f t="shared" si="191"/>
        <v>-1.5901273824579176E-2</v>
      </c>
      <c r="D6118" s="57">
        <v>421.13</v>
      </c>
      <c r="E6118" s="34">
        <f t="shared" si="190"/>
        <v>-1.5476329631794239E-2</v>
      </c>
      <c r="F6118" s="2"/>
    </row>
    <row r="6119" spans="1:6" x14ac:dyDescent="0.3">
      <c r="A6119" s="3">
        <v>44818</v>
      </c>
      <c r="B6119" s="4">
        <v>8055.6000979999999</v>
      </c>
      <c r="C6119" s="5">
        <f t="shared" si="191"/>
        <v>-1.0416545138889344E-3</v>
      </c>
      <c r="D6119" s="57">
        <v>417.51</v>
      </c>
      <c r="E6119" s="34">
        <f t="shared" si="190"/>
        <v>-8.5959204996082228E-3</v>
      </c>
      <c r="F6119" s="2"/>
    </row>
    <row r="6120" spans="1:6" x14ac:dyDescent="0.3">
      <c r="A6120" s="3">
        <v>44819</v>
      </c>
      <c r="B6120" s="4">
        <v>8085.5</v>
      </c>
      <c r="C6120" s="5">
        <f t="shared" si="191"/>
        <v>3.7116914489614405E-3</v>
      </c>
      <c r="D6120" s="57">
        <v>414.78</v>
      </c>
      <c r="E6120" s="34">
        <f t="shared" si="190"/>
        <v>-6.5387655385500398E-3</v>
      </c>
      <c r="F6120" s="2"/>
    </row>
    <row r="6121" spans="1:6" x14ac:dyDescent="0.3">
      <c r="A6121" s="3">
        <v>44820</v>
      </c>
      <c r="B6121" s="4">
        <v>7984.7001950000003</v>
      </c>
      <c r="C6121" s="5">
        <f t="shared" si="191"/>
        <v>-1.2466737369364878E-2</v>
      </c>
      <c r="D6121" s="57">
        <v>408.24</v>
      </c>
      <c r="E6121" s="34">
        <f t="shared" si="190"/>
        <v>-1.5767394763488984E-2</v>
      </c>
      <c r="F6121" s="2"/>
    </row>
    <row r="6122" spans="1:6" x14ac:dyDescent="0.3">
      <c r="A6122" s="3">
        <v>44823</v>
      </c>
      <c r="B6122" s="4">
        <v>7993.2001950000003</v>
      </c>
      <c r="C6122" s="5">
        <f t="shared" si="191"/>
        <v>1.0645358989587184E-3</v>
      </c>
      <c r="D6122" s="57">
        <v>407.87</v>
      </c>
      <c r="E6122" s="34">
        <f t="shared" si="190"/>
        <v>-9.0632961003334067E-4</v>
      </c>
      <c r="F6122" s="2"/>
    </row>
    <row r="6123" spans="1:6" x14ac:dyDescent="0.3">
      <c r="A6123" s="3">
        <v>44824</v>
      </c>
      <c r="B6123" s="4">
        <v>7873.1000979999999</v>
      </c>
      <c r="C6123" s="5">
        <f t="shared" si="191"/>
        <v>-1.5025283249520904E-2</v>
      </c>
      <c r="D6123" s="57">
        <v>403.42</v>
      </c>
      <c r="E6123" s="34">
        <f t="shared" si="190"/>
        <v>-1.0910339078627929E-2</v>
      </c>
      <c r="F6123" s="2"/>
    </row>
    <row r="6124" spans="1:6" x14ac:dyDescent="0.3">
      <c r="A6124" s="3">
        <v>44825</v>
      </c>
      <c r="B6124" s="4">
        <v>7872.2001950000003</v>
      </c>
      <c r="C6124" s="5">
        <f t="shared" si="191"/>
        <v>-1.1430097278053442E-4</v>
      </c>
      <c r="D6124" s="57">
        <v>407.05</v>
      </c>
      <c r="E6124" s="34">
        <f t="shared" si="190"/>
        <v>8.9980665311586439E-3</v>
      </c>
      <c r="F6124" s="2"/>
    </row>
    <row r="6125" spans="1:6" x14ac:dyDescent="0.3">
      <c r="A6125" s="3">
        <v>44826</v>
      </c>
      <c r="B6125" s="4">
        <v>7774.7001950000003</v>
      </c>
      <c r="C6125" s="5">
        <f t="shared" si="191"/>
        <v>-1.2385355756314054E-2</v>
      </c>
      <c r="D6125" s="57">
        <v>399.76</v>
      </c>
      <c r="E6125" s="34">
        <f t="shared" si="190"/>
        <v>-1.7909347745977189E-2</v>
      </c>
      <c r="F6125" s="2"/>
    </row>
    <row r="6126" spans="1:6" x14ac:dyDescent="0.3">
      <c r="A6126" s="3">
        <v>44827</v>
      </c>
      <c r="B6126" s="4">
        <v>7583.5</v>
      </c>
      <c r="C6126" s="5">
        <f t="shared" si="191"/>
        <v>-2.4592613246098294E-2</v>
      </c>
      <c r="D6126" s="57">
        <v>390.4</v>
      </c>
      <c r="E6126" s="34">
        <f t="shared" si="190"/>
        <v>-2.3414048429057477E-2</v>
      </c>
      <c r="F6126" s="2"/>
    </row>
    <row r="6127" spans="1:6" x14ac:dyDescent="0.3">
      <c r="A6127" s="3">
        <v>44830</v>
      </c>
      <c r="B6127" s="4">
        <v>7508.5</v>
      </c>
      <c r="C6127" s="5">
        <f t="shared" si="191"/>
        <v>-9.8898925298345208E-3</v>
      </c>
      <c r="D6127" s="57">
        <v>388.75</v>
      </c>
      <c r="E6127" s="34">
        <f t="shared" si="190"/>
        <v>-4.2264344262294973E-3</v>
      </c>
      <c r="F6127" s="2"/>
    </row>
    <row r="6128" spans="1:6" x14ac:dyDescent="0.3">
      <c r="A6128" s="3">
        <v>44831</v>
      </c>
      <c r="B6128" s="4">
        <v>7445.7001950000003</v>
      </c>
      <c r="C6128" s="5">
        <f t="shared" si="191"/>
        <v>-8.363828327894951E-3</v>
      </c>
      <c r="D6128" s="57">
        <v>388.24</v>
      </c>
      <c r="E6128" s="34">
        <f t="shared" si="190"/>
        <v>-1.3118971061093498E-3</v>
      </c>
      <c r="F6128" s="2"/>
    </row>
    <row r="6129" spans="1:6" x14ac:dyDescent="0.3">
      <c r="A6129" s="3">
        <v>44832</v>
      </c>
      <c r="B6129" s="4">
        <v>7442.2001950000003</v>
      </c>
      <c r="C6129" s="5">
        <f t="shared" si="191"/>
        <v>-4.7006996096221609E-4</v>
      </c>
      <c r="D6129" s="57">
        <v>389.41</v>
      </c>
      <c r="E6129" s="34">
        <f t="shared" si="190"/>
        <v>3.0135998351534798E-3</v>
      </c>
      <c r="F6129" s="2"/>
    </row>
    <row r="6130" spans="1:6" x14ac:dyDescent="0.3">
      <c r="A6130" s="3">
        <v>44833</v>
      </c>
      <c r="B6130" s="4">
        <v>7300.1000979999999</v>
      </c>
      <c r="C6130" s="5">
        <f t="shared" si="191"/>
        <v>-1.9093828878114505E-2</v>
      </c>
      <c r="D6130" s="57">
        <v>382.89</v>
      </c>
      <c r="E6130" s="34">
        <f t="shared" si="190"/>
        <v>-1.6743278292801977E-2</v>
      </c>
      <c r="F6130" s="2"/>
    </row>
    <row r="6131" spans="1:6" x14ac:dyDescent="0.3">
      <c r="A6131" s="3">
        <v>44834</v>
      </c>
      <c r="B6131" s="4">
        <v>7366.7998049999997</v>
      </c>
      <c r="C6131" s="5">
        <f t="shared" si="191"/>
        <v>9.1368208797950601E-3</v>
      </c>
      <c r="D6131" s="57">
        <v>387.85</v>
      </c>
      <c r="E6131" s="34">
        <f t="shared" si="190"/>
        <v>1.2954112147091967E-2</v>
      </c>
      <c r="F6131" s="2"/>
    </row>
    <row r="6132" spans="1:6" x14ac:dyDescent="0.3">
      <c r="A6132" s="3">
        <v>44837</v>
      </c>
      <c r="B6132" s="4">
        <v>7462</v>
      </c>
      <c r="C6132" s="5">
        <f t="shared" si="191"/>
        <v>1.2922869837644457E-2</v>
      </c>
      <c r="D6132" s="57">
        <v>390.83</v>
      </c>
      <c r="E6132" s="34">
        <f t="shared" si="190"/>
        <v>7.6833827510633945E-3</v>
      </c>
      <c r="F6132" s="2"/>
    </row>
    <row r="6133" spans="1:6" x14ac:dyDescent="0.3">
      <c r="A6133" s="3">
        <v>44838</v>
      </c>
      <c r="B6133" s="4">
        <v>7696.6000979999999</v>
      </c>
      <c r="C6133" s="5">
        <f t="shared" si="191"/>
        <v>3.1439305548110363E-2</v>
      </c>
      <c r="D6133" s="57">
        <v>403.03</v>
      </c>
      <c r="E6133" s="34">
        <f t="shared" si="190"/>
        <v>3.1215618043650695E-2</v>
      </c>
      <c r="F6133" s="2"/>
    </row>
    <row r="6134" spans="1:6" x14ac:dyDescent="0.3">
      <c r="A6134" s="3">
        <v>44839</v>
      </c>
      <c r="B6134" s="4">
        <v>7579.8999020000001</v>
      </c>
      <c r="C6134" s="5">
        <f t="shared" si="191"/>
        <v>-1.5162564575795567E-2</v>
      </c>
      <c r="D6134" s="57">
        <v>398.91</v>
      </c>
      <c r="E6134" s="34">
        <f t="shared" si="190"/>
        <v>-1.0222564077115748E-2</v>
      </c>
      <c r="F6134" s="2"/>
    </row>
    <row r="6135" spans="1:6" x14ac:dyDescent="0.3">
      <c r="A6135" s="3">
        <v>44840</v>
      </c>
      <c r="B6135" s="4">
        <v>7511.1000979999999</v>
      </c>
      <c r="C6135" s="5">
        <f t="shared" si="191"/>
        <v>-9.0766111544358097E-3</v>
      </c>
      <c r="D6135" s="57">
        <v>396.35</v>
      </c>
      <c r="E6135" s="34">
        <f t="shared" si="190"/>
        <v>-6.417487653856746E-3</v>
      </c>
      <c r="F6135" s="2"/>
    </row>
    <row r="6136" spans="1:6" x14ac:dyDescent="0.3">
      <c r="A6136" s="3">
        <v>44841</v>
      </c>
      <c r="B6136" s="4">
        <v>7436.8999020000001</v>
      </c>
      <c r="C6136" s="5">
        <f t="shared" si="191"/>
        <v>-9.8787388041543522E-3</v>
      </c>
      <c r="D6136" s="57">
        <v>391.67</v>
      </c>
      <c r="E6136" s="34">
        <f t="shared" si="190"/>
        <v>-1.1807745679323856E-2</v>
      </c>
      <c r="F6136" s="2"/>
    </row>
    <row r="6137" spans="1:6" x14ac:dyDescent="0.3">
      <c r="A6137" s="3">
        <v>44844</v>
      </c>
      <c r="B6137" s="4">
        <v>7413.5</v>
      </c>
      <c r="C6137" s="5">
        <f t="shared" si="191"/>
        <v>-3.1464591843850531E-3</v>
      </c>
      <c r="D6137" s="57">
        <v>390.12</v>
      </c>
      <c r="E6137" s="34">
        <f t="shared" si="190"/>
        <v>-3.9574131283989233E-3</v>
      </c>
      <c r="F6137" s="2"/>
    </row>
    <row r="6138" spans="1:6" x14ac:dyDescent="0.3">
      <c r="A6138" s="3">
        <v>44845</v>
      </c>
      <c r="B6138" s="4">
        <v>7355.8999020000001</v>
      </c>
      <c r="C6138" s="5">
        <f t="shared" si="191"/>
        <v>-7.7696227153166708E-3</v>
      </c>
      <c r="D6138" s="57">
        <v>387.95</v>
      </c>
      <c r="E6138" s="34">
        <f t="shared" si="190"/>
        <v>-5.5623910591613424E-3</v>
      </c>
      <c r="F6138" s="2"/>
    </row>
    <row r="6139" spans="1:6" x14ac:dyDescent="0.3">
      <c r="A6139" s="3">
        <v>44846</v>
      </c>
      <c r="B6139" s="4">
        <v>7261.1000979999999</v>
      </c>
      <c r="C6139" s="5">
        <f t="shared" si="191"/>
        <v>-1.2887587550535429E-2</v>
      </c>
      <c r="D6139" s="57">
        <v>385.88</v>
      </c>
      <c r="E6139" s="34">
        <f t="shared" si="190"/>
        <v>-5.3357391416419819E-3</v>
      </c>
      <c r="F6139" s="2"/>
    </row>
    <row r="6140" spans="1:6" x14ac:dyDescent="0.3">
      <c r="A6140" s="3">
        <v>44847</v>
      </c>
      <c r="B6140" s="4">
        <v>7348.7998049999997</v>
      </c>
      <c r="C6140" s="5">
        <f t="shared" si="191"/>
        <v>1.207801928307739E-2</v>
      </c>
      <c r="D6140" s="57">
        <v>389.15</v>
      </c>
      <c r="E6140" s="34">
        <f t="shared" si="190"/>
        <v>8.4741370374208369E-3</v>
      </c>
      <c r="F6140" s="2"/>
    </row>
    <row r="6141" spans="1:6" x14ac:dyDescent="0.3">
      <c r="A6141" s="3">
        <v>44848</v>
      </c>
      <c r="B6141" s="4">
        <v>7382.5</v>
      </c>
      <c r="C6141" s="5">
        <f t="shared" si="191"/>
        <v>4.5858093694526314E-3</v>
      </c>
      <c r="D6141" s="57">
        <v>391.31</v>
      </c>
      <c r="E6141" s="34">
        <f t="shared" si="190"/>
        <v>5.5505589104458686E-3</v>
      </c>
      <c r="F6141" s="2"/>
    </row>
    <row r="6142" spans="1:6" x14ac:dyDescent="0.3">
      <c r="A6142" s="3">
        <v>44851</v>
      </c>
      <c r="B6142" s="4">
        <v>7557.1000979999999</v>
      </c>
      <c r="C6142" s="5">
        <f t="shared" si="191"/>
        <v>2.3650538164578405E-2</v>
      </c>
      <c r="D6142" s="57">
        <v>398.48</v>
      </c>
      <c r="E6142" s="34">
        <f t="shared" si="190"/>
        <v>1.8323068666785902E-2</v>
      </c>
      <c r="F6142" s="2"/>
    </row>
    <row r="6143" spans="1:6" x14ac:dyDescent="0.3">
      <c r="A6143" s="3">
        <v>44852</v>
      </c>
      <c r="B6143" s="4">
        <v>7611.2998049999997</v>
      </c>
      <c r="C6143" s="5">
        <f t="shared" si="191"/>
        <v>7.1720244931443577E-3</v>
      </c>
      <c r="D6143" s="57">
        <v>399.84</v>
      </c>
      <c r="E6143" s="34">
        <f t="shared" si="190"/>
        <v>3.4129692832762792E-3</v>
      </c>
      <c r="F6143" s="2"/>
    </row>
    <row r="6144" spans="1:6" x14ac:dyDescent="0.3">
      <c r="A6144" s="3">
        <v>44853</v>
      </c>
      <c r="B6144" s="4">
        <v>7583.6000979999999</v>
      </c>
      <c r="C6144" s="5">
        <f t="shared" si="191"/>
        <v>-3.639287337203978E-3</v>
      </c>
      <c r="D6144" s="57">
        <v>397.73</v>
      </c>
      <c r="E6144" s="34">
        <f t="shared" si="190"/>
        <v>-5.2771108443375736E-3</v>
      </c>
      <c r="F6144" s="2"/>
    </row>
    <row r="6145" spans="1:6" x14ac:dyDescent="0.3">
      <c r="A6145" s="3">
        <v>44854</v>
      </c>
      <c r="B6145" s="4">
        <v>7644.3999020000001</v>
      </c>
      <c r="C6145" s="5">
        <f t="shared" si="191"/>
        <v>8.0172745416831059E-3</v>
      </c>
      <c r="D6145" s="57">
        <v>398.77</v>
      </c>
      <c r="E6145" s="34">
        <f t="shared" si="190"/>
        <v>2.6148392125309172E-3</v>
      </c>
      <c r="F6145" s="2"/>
    </row>
    <row r="6146" spans="1:6" x14ac:dyDescent="0.3">
      <c r="A6146" s="3">
        <v>44855</v>
      </c>
      <c r="B6146" s="4">
        <v>7545.6000979999999</v>
      </c>
      <c r="C6146" s="5">
        <f t="shared" si="191"/>
        <v>-1.2924468273062373E-2</v>
      </c>
      <c r="D6146" s="57">
        <v>396.29</v>
      </c>
      <c r="E6146" s="34">
        <f t="shared" ref="E6146:E6195" si="192">D6146/D6145-1</f>
        <v>-6.2191238057024423E-3</v>
      </c>
      <c r="F6146" s="2"/>
    </row>
    <row r="6147" spans="1:6" x14ac:dyDescent="0.3">
      <c r="A6147" s="3">
        <v>44858</v>
      </c>
      <c r="B6147" s="4">
        <v>7680.5</v>
      </c>
      <c r="C6147" s="5">
        <f t="shared" ref="C6147:C6210" si="193">B6147/B6146-1</f>
        <v>1.7877955397577416E-2</v>
      </c>
      <c r="D6147" s="57">
        <v>401.84</v>
      </c>
      <c r="E6147" s="34">
        <f t="shared" si="192"/>
        <v>1.4004895404880147E-2</v>
      </c>
      <c r="F6147" s="2"/>
    </row>
    <row r="6148" spans="1:6" x14ac:dyDescent="0.3">
      <c r="A6148" s="3">
        <v>44859</v>
      </c>
      <c r="B6148" s="4">
        <v>7794.8999020000001</v>
      </c>
      <c r="C6148" s="5">
        <f t="shared" si="193"/>
        <v>1.4894850856064012E-2</v>
      </c>
      <c r="D6148" s="57">
        <v>407.61</v>
      </c>
      <c r="E6148" s="34">
        <f t="shared" si="192"/>
        <v>1.4358948835357488E-2</v>
      </c>
      <c r="F6148" s="2"/>
    </row>
    <row r="6149" spans="1:6" x14ac:dyDescent="0.3">
      <c r="A6149" s="3">
        <v>44860</v>
      </c>
      <c r="B6149" s="4">
        <v>7870.6000979999999</v>
      </c>
      <c r="C6149" s="5">
        <f t="shared" si="193"/>
        <v>9.7115032844201643E-3</v>
      </c>
      <c r="D6149" s="57">
        <v>410.31</v>
      </c>
      <c r="E6149" s="34">
        <f t="shared" si="192"/>
        <v>6.623978803267816E-3</v>
      </c>
      <c r="F6149" s="2"/>
    </row>
    <row r="6150" spans="1:6" x14ac:dyDescent="0.3">
      <c r="A6150" s="3">
        <v>44861</v>
      </c>
      <c r="B6150" s="4">
        <v>7921.1000979999999</v>
      </c>
      <c r="C6150" s="5">
        <f t="shared" si="193"/>
        <v>6.4162833038401423E-3</v>
      </c>
      <c r="D6150" s="57">
        <v>410.19</v>
      </c>
      <c r="E6150" s="34">
        <f t="shared" si="192"/>
        <v>-2.9246179717778986E-4</v>
      </c>
      <c r="F6150" s="2"/>
    </row>
    <row r="6151" spans="1:6" x14ac:dyDescent="0.3">
      <c r="A6151" s="3">
        <v>44862</v>
      </c>
      <c r="B6151" s="4">
        <v>7916.5</v>
      </c>
      <c r="C6151" s="5">
        <f t="shared" si="193"/>
        <v>-5.807397890554844E-4</v>
      </c>
      <c r="D6151" s="57">
        <v>410.76</v>
      </c>
      <c r="E6151" s="34">
        <f t="shared" si="192"/>
        <v>1.3895999414905713E-3</v>
      </c>
      <c r="F6151" s="2"/>
    </row>
    <row r="6152" spans="1:6" x14ac:dyDescent="0.3">
      <c r="A6152" s="3">
        <v>44865</v>
      </c>
      <c r="B6152" s="4">
        <v>7956.5</v>
      </c>
      <c r="C6152" s="5">
        <f t="shared" si="193"/>
        <v>5.0527379523779281E-3</v>
      </c>
      <c r="D6152" s="57">
        <v>412.2</v>
      </c>
      <c r="E6152" s="34">
        <f t="shared" si="192"/>
        <v>3.5056967572304476E-3</v>
      </c>
      <c r="F6152" s="2"/>
    </row>
    <row r="6153" spans="1:6" x14ac:dyDescent="0.3">
      <c r="A6153" s="3">
        <v>44866</v>
      </c>
      <c r="B6153" s="4">
        <v>7999</v>
      </c>
      <c r="C6153" s="5">
        <f t="shared" si="193"/>
        <v>5.3415446490290286E-3</v>
      </c>
      <c r="D6153" s="57">
        <v>414.61</v>
      </c>
      <c r="E6153" s="34">
        <f t="shared" si="192"/>
        <v>5.8466763706939151E-3</v>
      </c>
      <c r="F6153" s="2"/>
    </row>
    <row r="6154" spans="1:6" x14ac:dyDescent="0.3">
      <c r="A6154" s="3">
        <v>44867</v>
      </c>
      <c r="B6154" s="4">
        <v>7968.6000979999999</v>
      </c>
      <c r="C6154" s="5">
        <f t="shared" si="193"/>
        <v>-3.8004628078509572E-3</v>
      </c>
      <c r="D6154" s="57">
        <v>413.39</v>
      </c>
      <c r="E6154" s="34">
        <f t="shared" si="192"/>
        <v>-2.9425242999445711E-3</v>
      </c>
      <c r="F6154" s="2"/>
    </row>
    <row r="6155" spans="1:6" x14ac:dyDescent="0.3">
      <c r="A6155" s="3">
        <v>44868</v>
      </c>
      <c r="B6155" s="4">
        <v>7868.8999020000001</v>
      </c>
      <c r="C6155" s="5">
        <f t="shared" si="193"/>
        <v>-1.2511632504311865E-2</v>
      </c>
      <c r="D6155" s="57">
        <v>409.55</v>
      </c>
      <c r="E6155" s="34">
        <f t="shared" si="192"/>
        <v>-9.2890490819805827E-3</v>
      </c>
      <c r="F6155" s="2"/>
    </row>
    <row r="6156" spans="1:6" x14ac:dyDescent="0.3">
      <c r="A6156" s="3">
        <v>44869</v>
      </c>
      <c r="B6156" s="4">
        <v>7942.7001950000003</v>
      </c>
      <c r="C6156" s="5">
        <f t="shared" si="193"/>
        <v>9.3787306890564803E-3</v>
      </c>
      <c r="D6156" s="57">
        <v>416.98</v>
      </c>
      <c r="E6156" s="34">
        <f t="shared" si="192"/>
        <v>1.8141863020388227E-2</v>
      </c>
      <c r="F6156" s="2"/>
    </row>
    <row r="6157" spans="1:6" x14ac:dyDescent="0.3">
      <c r="A6157" s="3">
        <v>44872</v>
      </c>
      <c r="B6157" s="4">
        <v>7962.2998049999997</v>
      </c>
      <c r="C6157" s="5">
        <f t="shared" si="193"/>
        <v>2.4676255579101358E-3</v>
      </c>
      <c r="D6157" s="57">
        <v>418.34</v>
      </c>
      <c r="E6157" s="34">
        <f t="shared" si="192"/>
        <v>3.2615473164179232E-3</v>
      </c>
      <c r="F6157" s="2"/>
    </row>
    <row r="6158" spans="1:6" x14ac:dyDescent="0.3">
      <c r="A6158" s="3">
        <v>44873</v>
      </c>
      <c r="B6158" s="4">
        <v>7998.8999020000001</v>
      </c>
      <c r="C6158" s="5">
        <f t="shared" si="193"/>
        <v>4.5966740635685621E-3</v>
      </c>
      <c r="D6158" s="57">
        <v>421.61</v>
      </c>
      <c r="E6158" s="34">
        <f t="shared" si="192"/>
        <v>7.8166085002631114E-3</v>
      </c>
      <c r="F6158" s="2"/>
    </row>
    <row r="6159" spans="1:6" x14ac:dyDescent="0.3">
      <c r="A6159" s="3">
        <v>44874</v>
      </c>
      <c r="B6159" s="4">
        <v>8040.3999020000001</v>
      </c>
      <c r="C6159" s="5">
        <f t="shared" si="193"/>
        <v>5.1882134429039883E-3</v>
      </c>
      <c r="D6159" s="57">
        <v>420.34</v>
      </c>
      <c r="E6159" s="34">
        <f t="shared" si="192"/>
        <v>-3.0122625174925366E-3</v>
      </c>
      <c r="F6159" s="2"/>
    </row>
    <row r="6160" spans="1:6" x14ac:dyDescent="0.3">
      <c r="A6160" s="3">
        <v>44875</v>
      </c>
      <c r="B6160" s="4">
        <v>8133.2001950000003</v>
      </c>
      <c r="C6160" s="5">
        <f t="shared" si="193"/>
        <v>1.1541750924219274E-2</v>
      </c>
      <c r="D6160" s="57">
        <v>431.89</v>
      </c>
      <c r="E6160" s="34">
        <f t="shared" si="192"/>
        <v>2.7477756102203044E-2</v>
      </c>
      <c r="F6160" s="2"/>
    </row>
    <row r="6161" spans="1:6" x14ac:dyDescent="0.3">
      <c r="A6161" s="3">
        <v>44876</v>
      </c>
      <c r="B6161" s="4">
        <v>8133.2001950000003</v>
      </c>
      <c r="C6161" s="5">
        <f t="shared" si="193"/>
        <v>0</v>
      </c>
      <c r="D6161" s="57">
        <v>432.26</v>
      </c>
      <c r="E6161" s="34">
        <f t="shared" si="192"/>
        <v>8.5669962258916321E-4</v>
      </c>
      <c r="F6161" s="2"/>
    </row>
    <row r="6162" spans="1:6" x14ac:dyDescent="0.3">
      <c r="A6162" s="3">
        <v>44879</v>
      </c>
      <c r="B6162" s="4">
        <v>8166.5</v>
      </c>
      <c r="C6162" s="5">
        <f t="shared" si="193"/>
        <v>4.0943053412691999E-3</v>
      </c>
      <c r="D6162" s="57">
        <v>432.86</v>
      </c>
      <c r="E6162" s="34">
        <f t="shared" si="192"/>
        <v>1.388053486327756E-3</v>
      </c>
      <c r="F6162" s="2"/>
    </row>
    <row r="6163" spans="1:6" x14ac:dyDescent="0.3">
      <c r="A6163" s="3">
        <v>44880</v>
      </c>
      <c r="B6163" s="4">
        <v>8188.3999020000001</v>
      </c>
      <c r="C6163" s="5">
        <f t="shared" si="193"/>
        <v>2.6816753811302885E-3</v>
      </c>
      <c r="D6163" s="57">
        <v>434.44</v>
      </c>
      <c r="E6163" s="34">
        <f t="shared" si="192"/>
        <v>3.6501409231621817E-3</v>
      </c>
      <c r="F6163" s="2"/>
    </row>
    <row r="6164" spans="1:6" x14ac:dyDescent="0.3">
      <c r="A6164" s="3">
        <v>44881</v>
      </c>
      <c r="B6164" s="4">
        <v>8101.3999020000001</v>
      </c>
      <c r="C6164" s="5">
        <f t="shared" si="193"/>
        <v>-1.0624786410193598E-2</v>
      </c>
      <c r="D6164" s="57">
        <v>430.17</v>
      </c>
      <c r="E6164" s="34">
        <f t="shared" si="192"/>
        <v>-9.8287450511002072E-3</v>
      </c>
      <c r="F6164" s="2"/>
    </row>
    <row r="6165" spans="1:6" x14ac:dyDescent="0.3">
      <c r="A6165" s="3">
        <v>44882</v>
      </c>
      <c r="B6165" s="4">
        <v>8040.7001950000003</v>
      </c>
      <c r="C6165" s="5">
        <f t="shared" si="193"/>
        <v>-7.4924960789819472E-3</v>
      </c>
      <c r="D6165" s="57">
        <v>428.38</v>
      </c>
      <c r="E6165" s="34">
        <f t="shared" si="192"/>
        <v>-4.1611455936025887E-3</v>
      </c>
      <c r="F6165" s="2"/>
    </row>
    <row r="6166" spans="1:6" x14ac:dyDescent="0.3">
      <c r="A6166" s="3">
        <v>44883</v>
      </c>
      <c r="B6166" s="4">
        <v>8127.7998049999997</v>
      </c>
      <c r="C6166" s="5">
        <f t="shared" si="193"/>
        <v>1.083234144884071E-2</v>
      </c>
      <c r="D6166" s="57">
        <v>433.33</v>
      </c>
      <c r="E6166" s="34">
        <f t="shared" si="192"/>
        <v>1.1555161305383033E-2</v>
      </c>
      <c r="F6166" s="2"/>
    </row>
    <row r="6167" spans="1:6" x14ac:dyDescent="0.3">
      <c r="A6167" s="3">
        <v>44886</v>
      </c>
      <c r="B6167" s="4">
        <v>8188.3999020000001</v>
      </c>
      <c r="C6167" s="5">
        <f t="shared" si="193"/>
        <v>7.4559042365587302E-3</v>
      </c>
      <c r="D6167" s="57">
        <v>433.06</v>
      </c>
      <c r="E6167" s="34">
        <f t="shared" si="192"/>
        <v>-6.2308171601310747E-4</v>
      </c>
      <c r="F6167" s="2"/>
    </row>
    <row r="6168" spans="1:6" x14ac:dyDescent="0.3">
      <c r="A6168" s="3">
        <v>44887</v>
      </c>
      <c r="B6168" s="4">
        <v>8325</v>
      </c>
      <c r="C6168" s="5">
        <f t="shared" si="193"/>
        <v>1.668214787197142E-2</v>
      </c>
      <c r="D6168" s="57">
        <v>436.22</v>
      </c>
      <c r="E6168" s="34">
        <f t="shared" si="192"/>
        <v>7.2969103588418349E-3</v>
      </c>
      <c r="F6168" s="2"/>
    </row>
    <row r="6169" spans="1:6" x14ac:dyDescent="0.3">
      <c r="A6169" s="3">
        <v>44888</v>
      </c>
      <c r="B6169" s="4">
        <v>8331.2001949999994</v>
      </c>
      <c r="C6169" s="5">
        <f t="shared" si="193"/>
        <v>7.4476816816804181E-4</v>
      </c>
      <c r="D6169" s="57">
        <v>438.82</v>
      </c>
      <c r="E6169" s="34">
        <f t="shared" si="192"/>
        <v>5.9602952638575513E-3</v>
      </c>
      <c r="F6169" s="2"/>
    </row>
    <row r="6170" spans="1:6" x14ac:dyDescent="0.3">
      <c r="A6170" s="3">
        <v>44889</v>
      </c>
      <c r="B6170" s="4">
        <v>8388.0996090000008</v>
      </c>
      <c r="C6170" s="5">
        <f t="shared" si="193"/>
        <v>6.8296779177325906E-3</v>
      </c>
      <c r="D6170" s="57">
        <v>440.84</v>
      </c>
      <c r="E6170" s="34">
        <f t="shared" si="192"/>
        <v>4.6032541816689587E-3</v>
      </c>
      <c r="F6170" s="2"/>
    </row>
    <row r="6171" spans="1:6" x14ac:dyDescent="0.3">
      <c r="A6171" s="3">
        <v>44890</v>
      </c>
      <c r="B6171" s="4">
        <v>8416.5996090000008</v>
      </c>
      <c r="C6171" s="5">
        <f t="shared" si="193"/>
        <v>3.3976706677900648E-3</v>
      </c>
      <c r="D6171" s="57">
        <v>440.73</v>
      </c>
      <c r="E6171" s="34">
        <f t="shared" si="192"/>
        <v>-2.4952363669350497E-4</v>
      </c>
      <c r="F6171" s="2"/>
    </row>
    <row r="6172" spans="1:6" x14ac:dyDescent="0.3">
      <c r="A6172" s="3">
        <v>44893</v>
      </c>
      <c r="B6172" s="4">
        <v>8323.2001949999994</v>
      </c>
      <c r="C6172" s="5">
        <f t="shared" si="193"/>
        <v>-1.1097048492140216E-2</v>
      </c>
      <c r="D6172" s="57">
        <v>437.85</v>
      </c>
      <c r="E6172" s="34">
        <f t="shared" si="192"/>
        <v>-6.5346130283847614E-3</v>
      </c>
      <c r="F6172" s="2"/>
    </row>
    <row r="6173" spans="1:6" x14ac:dyDescent="0.3">
      <c r="A6173" s="3">
        <v>44894</v>
      </c>
      <c r="B6173" s="4">
        <v>8322.0996090000008</v>
      </c>
      <c r="C6173" s="5">
        <f t="shared" si="193"/>
        <v>-1.3223110993532128E-4</v>
      </c>
      <c r="D6173" s="57">
        <v>437.29</v>
      </c>
      <c r="E6173" s="34">
        <f t="shared" si="192"/>
        <v>-1.2789768185451633E-3</v>
      </c>
      <c r="F6173" s="2"/>
    </row>
    <row r="6174" spans="1:6" x14ac:dyDescent="0.3">
      <c r="A6174" s="3">
        <v>44895</v>
      </c>
      <c r="B6174" s="4">
        <v>8363.2001949999994</v>
      </c>
      <c r="C6174" s="5">
        <f t="shared" si="193"/>
        <v>4.9387279570110021E-3</v>
      </c>
      <c r="D6174" s="57">
        <v>440.04</v>
      </c>
      <c r="E6174" s="34">
        <f t="shared" si="192"/>
        <v>6.2887328774954288E-3</v>
      </c>
      <c r="F6174" s="2"/>
    </row>
    <row r="6175" spans="1:6" x14ac:dyDescent="0.3">
      <c r="A6175" s="3">
        <v>44896</v>
      </c>
      <c r="B6175" s="4">
        <v>8407.9003909999992</v>
      </c>
      <c r="C6175" s="5">
        <f t="shared" si="193"/>
        <v>5.3448673902036781E-3</v>
      </c>
      <c r="D6175" s="57">
        <v>443.96</v>
      </c>
      <c r="E6175" s="34">
        <f t="shared" si="192"/>
        <v>8.9082810653575706E-3</v>
      </c>
      <c r="F6175" s="2"/>
    </row>
    <row r="6176" spans="1:6" x14ac:dyDescent="0.3">
      <c r="A6176" s="3">
        <v>44897</v>
      </c>
      <c r="B6176" s="4">
        <v>8382.5996090000008</v>
      </c>
      <c r="C6176" s="5">
        <f t="shared" si="193"/>
        <v>-3.0091676665295886E-3</v>
      </c>
      <c r="D6176" s="57">
        <v>443.29</v>
      </c>
      <c r="E6176" s="34">
        <f t="shared" si="192"/>
        <v>-1.5091449680150193E-3</v>
      </c>
      <c r="F6176" s="2"/>
    </row>
    <row r="6177" spans="1:6" x14ac:dyDescent="0.3">
      <c r="A6177" s="3">
        <v>44900</v>
      </c>
      <c r="B6177" s="4">
        <v>8370.0996090000008</v>
      </c>
      <c r="C6177" s="5">
        <f t="shared" si="193"/>
        <v>-1.4911841890407063E-3</v>
      </c>
      <c r="D6177" s="57">
        <v>441.47</v>
      </c>
      <c r="E6177" s="34">
        <f t="shared" si="192"/>
        <v>-4.1056644634437367E-3</v>
      </c>
      <c r="F6177" s="2"/>
    </row>
    <row r="6178" spans="1:6" x14ac:dyDescent="0.3">
      <c r="A6178" s="3">
        <v>44901</v>
      </c>
      <c r="B6178" s="4">
        <v>8331.9003909999992</v>
      </c>
      <c r="C6178" s="5">
        <f t="shared" si="193"/>
        <v>-4.5637710164079248E-3</v>
      </c>
      <c r="D6178" s="57">
        <v>438.92</v>
      </c>
      <c r="E6178" s="34">
        <f t="shared" si="192"/>
        <v>-5.7761569302557936E-3</v>
      </c>
      <c r="F6178" s="2"/>
    </row>
    <row r="6179" spans="1:6" x14ac:dyDescent="0.3">
      <c r="A6179" s="3">
        <v>44902</v>
      </c>
      <c r="B6179" s="4">
        <v>8290.5</v>
      </c>
      <c r="C6179" s="5">
        <f t="shared" si="193"/>
        <v>-4.9689013378891866E-3</v>
      </c>
      <c r="D6179" s="57">
        <v>436.2</v>
      </c>
      <c r="E6179" s="34">
        <f t="shared" si="192"/>
        <v>-6.1970290713569964E-3</v>
      </c>
      <c r="F6179" s="2"/>
    </row>
    <row r="6180" spans="1:6" x14ac:dyDescent="0.3">
      <c r="A6180" s="3">
        <v>44903</v>
      </c>
      <c r="B6180" s="4">
        <v>8225.2001949999994</v>
      </c>
      <c r="C6180" s="5">
        <f t="shared" si="193"/>
        <v>-7.8764616126892895E-3</v>
      </c>
      <c r="D6180" s="57">
        <v>435.47</v>
      </c>
      <c r="E6180" s="34">
        <f t="shared" si="192"/>
        <v>-1.673544245758718E-3</v>
      </c>
      <c r="F6180" s="2"/>
    </row>
    <row r="6181" spans="1:6" x14ac:dyDescent="0.3">
      <c r="A6181" s="3">
        <v>44904</v>
      </c>
      <c r="B6181" s="4">
        <v>8289.2001949999994</v>
      </c>
      <c r="C6181" s="5">
        <f t="shared" si="193"/>
        <v>7.7809656279133055E-3</v>
      </c>
      <c r="D6181" s="57">
        <v>439.13</v>
      </c>
      <c r="E6181" s="34">
        <f t="shared" si="192"/>
        <v>8.404712150090532E-3</v>
      </c>
      <c r="F6181" s="2"/>
    </row>
    <row r="6182" spans="1:6" x14ac:dyDescent="0.3">
      <c r="A6182" s="3">
        <v>44907</v>
      </c>
      <c r="B6182" s="4">
        <v>8258.9003909999992</v>
      </c>
      <c r="C6182" s="5">
        <f t="shared" si="193"/>
        <v>-3.6553350488840453E-3</v>
      </c>
      <c r="D6182" s="57">
        <v>436.98</v>
      </c>
      <c r="E6182" s="34">
        <f t="shared" si="192"/>
        <v>-4.8960444515291357E-3</v>
      </c>
      <c r="F6182" s="2"/>
    </row>
    <row r="6183" spans="1:6" x14ac:dyDescent="0.3">
      <c r="A6183" s="3">
        <v>44908</v>
      </c>
      <c r="B6183" s="4">
        <v>8327.7001949999994</v>
      </c>
      <c r="C6183" s="5">
        <f t="shared" si="193"/>
        <v>8.3303830707261994E-3</v>
      </c>
      <c r="D6183" s="57">
        <v>442.6</v>
      </c>
      <c r="E6183" s="34">
        <f t="shared" si="192"/>
        <v>1.2861000503455511E-2</v>
      </c>
      <c r="F6183" s="2"/>
    </row>
    <row r="6184" spans="1:6" x14ac:dyDescent="0.3">
      <c r="A6184" s="3">
        <v>44909</v>
      </c>
      <c r="B6184" s="4">
        <v>8360.5996090000008</v>
      </c>
      <c r="C6184" s="5">
        <f t="shared" si="193"/>
        <v>3.9506001932867463E-3</v>
      </c>
      <c r="D6184" s="57">
        <v>442.51</v>
      </c>
      <c r="E6184" s="34">
        <f t="shared" si="192"/>
        <v>-2.033438770899787E-4</v>
      </c>
      <c r="F6184" s="2"/>
    </row>
    <row r="6185" spans="1:6" x14ac:dyDescent="0.3">
      <c r="A6185" s="3">
        <v>44910</v>
      </c>
      <c r="B6185" s="4">
        <v>8218.7998050000006</v>
      </c>
      <c r="C6185" s="5">
        <f t="shared" si="193"/>
        <v>-1.6960482576794611E-2</v>
      </c>
      <c r="D6185" s="57">
        <v>429.91</v>
      </c>
      <c r="E6185" s="34">
        <f t="shared" si="192"/>
        <v>-2.8473932792479228E-2</v>
      </c>
      <c r="F6185" s="2"/>
    </row>
    <row r="6186" spans="1:6" x14ac:dyDescent="0.3">
      <c r="A6186" s="3">
        <v>44911</v>
      </c>
      <c r="B6186" s="4">
        <v>8112.5</v>
      </c>
      <c r="C6186" s="5">
        <f t="shared" si="193"/>
        <v>-1.2933738200476941E-2</v>
      </c>
      <c r="D6186" s="57">
        <v>424.74</v>
      </c>
      <c r="E6186" s="34">
        <f t="shared" si="192"/>
        <v>-1.2025772836175008E-2</v>
      </c>
      <c r="F6186" s="2"/>
    </row>
    <row r="6187" spans="1:6" x14ac:dyDescent="0.3">
      <c r="A6187" s="3">
        <v>44914</v>
      </c>
      <c r="B6187" s="4">
        <v>8136.7998049999997</v>
      </c>
      <c r="C6187" s="5">
        <f t="shared" si="193"/>
        <v>2.9953534668720749E-3</v>
      </c>
      <c r="D6187" s="57">
        <v>425.87</v>
      </c>
      <c r="E6187" s="34">
        <f t="shared" si="192"/>
        <v>2.6604510994960862E-3</v>
      </c>
      <c r="F6187" s="2"/>
    </row>
    <row r="6188" spans="1:6" x14ac:dyDescent="0.3">
      <c r="A6188" s="3">
        <v>44915</v>
      </c>
      <c r="B6188" s="4">
        <v>8185.2001950000003</v>
      </c>
      <c r="C6188" s="5">
        <f t="shared" si="193"/>
        <v>5.9483324107665325E-3</v>
      </c>
      <c r="D6188" s="57">
        <v>424.18</v>
      </c>
      <c r="E6188" s="34">
        <f t="shared" si="192"/>
        <v>-3.9683471481907207E-3</v>
      </c>
      <c r="F6188" s="2"/>
    </row>
    <row r="6189" spans="1:6" x14ac:dyDescent="0.3">
      <c r="A6189" s="3">
        <v>44916</v>
      </c>
      <c r="B6189" s="4">
        <v>8302.2998050000006</v>
      </c>
      <c r="C6189" s="5">
        <f t="shared" si="193"/>
        <v>1.4306260960059491E-2</v>
      </c>
      <c r="D6189" s="57">
        <v>431.44</v>
      </c>
      <c r="E6189" s="34">
        <f t="shared" si="192"/>
        <v>1.7115375548116374E-2</v>
      </c>
      <c r="F6189" s="2"/>
    </row>
    <row r="6190" spans="1:6" x14ac:dyDescent="0.3">
      <c r="A6190" s="3">
        <v>44917</v>
      </c>
      <c r="B6190" s="4">
        <v>8272.0996090000008</v>
      </c>
      <c r="C6190" s="5">
        <f t="shared" si="193"/>
        <v>-3.6375699154843621E-3</v>
      </c>
      <c r="D6190" s="57">
        <v>427.26</v>
      </c>
      <c r="E6190" s="34">
        <f t="shared" si="192"/>
        <v>-9.6884850732431582E-3</v>
      </c>
      <c r="F6190" s="2"/>
    </row>
    <row r="6191" spans="1:6" x14ac:dyDescent="0.3">
      <c r="A6191" s="3">
        <v>44918</v>
      </c>
      <c r="B6191" s="4">
        <v>8269.0996090000008</v>
      </c>
      <c r="C6191" s="5">
        <f t="shared" si="193"/>
        <v>-3.6266487854375029E-4</v>
      </c>
      <c r="D6191" s="57">
        <v>427.45</v>
      </c>
      <c r="E6191" s="34">
        <f t="shared" si="192"/>
        <v>4.4469409727088127E-4</v>
      </c>
      <c r="F6191" s="2"/>
    </row>
    <row r="6192" spans="1:6" x14ac:dyDescent="0.3">
      <c r="A6192" s="3">
        <v>44922</v>
      </c>
      <c r="B6192" s="4">
        <v>8270.0996090000008</v>
      </c>
      <c r="C6192" s="5">
        <f t="shared" si="193"/>
        <v>1.2093215069164387E-4</v>
      </c>
      <c r="D6192" s="57">
        <v>428</v>
      </c>
      <c r="E6192" s="34">
        <f t="shared" si="192"/>
        <v>1.2867001988536853E-3</v>
      </c>
      <c r="F6192" s="2"/>
    </row>
    <row r="6193" spans="1:6" x14ac:dyDescent="0.3">
      <c r="A6193" s="3">
        <v>44923</v>
      </c>
      <c r="B6193" s="4">
        <v>8258.5</v>
      </c>
      <c r="C6193" s="5">
        <f t="shared" si="193"/>
        <v>-1.4025960445962493E-3</v>
      </c>
      <c r="D6193" s="57">
        <v>427.46</v>
      </c>
      <c r="E6193" s="34">
        <f t="shared" si="192"/>
        <v>-1.2616822429907248E-3</v>
      </c>
      <c r="F6193" s="2"/>
    </row>
    <row r="6194" spans="1:6" x14ac:dyDescent="0.3">
      <c r="A6194" s="3">
        <v>44924</v>
      </c>
      <c r="B6194" s="4">
        <v>8318.2998050000006</v>
      </c>
      <c r="C6194" s="5">
        <f t="shared" si="193"/>
        <v>7.2410007870680193E-3</v>
      </c>
      <c r="D6194" s="57">
        <v>430.35</v>
      </c>
      <c r="E6194" s="34">
        <f t="shared" si="192"/>
        <v>6.7608665138259028E-3</v>
      </c>
      <c r="F6194" s="2"/>
    </row>
    <row r="6195" spans="1:6" x14ac:dyDescent="0.3">
      <c r="A6195" s="3">
        <v>44925</v>
      </c>
      <c r="B6195" s="4">
        <v>8229.0996090000008</v>
      </c>
      <c r="C6195" s="5">
        <f t="shared" si="193"/>
        <v>-1.0723368728112304E-2</v>
      </c>
      <c r="D6195" s="57">
        <v>424.89</v>
      </c>
      <c r="E6195" s="34">
        <f t="shared" si="192"/>
        <v>-1.2687347507842506E-2</v>
      </c>
      <c r="F6195" s="2"/>
    </row>
    <row r="6196" spans="1:6" x14ac:dyDescent="0.3">
      <c r="A6196" s="3">
        <v>44928</v>
      </c>
      <c r="B6196" s="4">
        <v>8369.7001949999994</v>
      </c>
      <c r="C6196" s="5">
        <f t="shared" si="193"/>
        <v>1.7085780058638145E-2</v>
      </c>
    </row>
    <row r="6197" spans="1:6" x14ac:dyDescent="0.3">
      <c r="A6197" s="3">
        <v>44929</v>
      </c>
      <c r="B6197" s="4">
        <v>8397.4003909999992</v>
      </c>
      <c r="C6197" s="5">
        <f t="shared" si="193"/>
        <v>3.3095804335439016E-3</v>
      </c>
    </row>
    <row r="6198" spans="1:6" x14ac:dyDescent="0.3">
      <c r="A6198" s="3">
        <v>44930</v>
      </c>
      <c r="B6198" s="4">
        <v>8559.7998050000006</v>
      </c>
      <c r="C6198" s="5">
        <f t="shared" si="193"/>
        <v>1.9339248629141714E-2</v>
      </c>
    </row>
    <row r="6199" spans="1:6" x14ac:dyDescent="0.3">
      <c r="A6199" s="3">
        <v>44931</v>
      </c>
      <c r="B6199" s="4">
        <v>8607.5996090000008</v>
      </c>
      <c r="C6199" s="5">
        <f t="shared" si="193"/>
        <v>5.5842198519735486E-3</v>
      </c>
    </row>
    <row r="6200" spans="1:6" x14ac:dyDescent="0.3">
      <c r="A6200" s="3">
        <v>44932</v>
      </c>
      <c r="B6200" s="4">
        <v>8701.0996090000008</v>
      </c>
      <c r="C6200" s="5">
        <f t="shared" si="193"/>
        <v>1.0862494103726306E-2</v>
      </c>
    </row>
    <row r="6201" spans="1:6" x14ac:dyDescent="0.3">
      <c r="A6201" s="3">
        <v>44935</v>
      </c>
      <c r="B6201" s="4">
        <v>8694.9003909999992</v>
      </c>
      <c r="C6201" s="5">
        <f t="shared" si="193"/>
        <v>-7.1246374350075747E-4</v>
      </c>
    </row>
    <row r="6202" spans="1:6" x14ac:dyDescent="0.3">
      <c r="A6202" s="3">
        <v>44936</v>
      </c>
      <c r="B6202" s="4">
        <v>8712.7001949999994</v>
      </c>
      <c r="C6202" s="5">
        <f t="shared" si="193"/>
        <v>2.0471544468094738E-3</v>
      </c>
    </row>
    <row r="6203" spans="1:6" x14ac:dyDescent="0.3">
      <c r="A6203" s="3">
        <v>44937</v>
      </c>
      <c r="B6203" s="4">
        <v>8726.2998050000006</v>
      </c>
      <c r="C6203" s="5">
        <f t="shared" si="193"/>
        <v>1.5608949803880279E-3</v>
      </c>
    </row>
    <row r="6204" spans="1:6" x14ac:dyDescent="0.3">
      <c r="A6204" s="3">
        <v>44938</v>
      </c>
      <c r="B6204" s="4">
        <v>8828.0996090000008</v>
      </c>
      <c r="C6204" s="5">
        <f t="shared" si="193"/>
        <v>1.1665861393126864E-2</v>
      </c>
    </row>
    <row r="6205" spans="1:6" x14ac:dyDescent="0.3">
      <c r="A6205" s="3">
        <v>44939</v>
      </c>
      <c r="B6205" s="4">
        <v>8881.7001949999994</v>
      </c>
      <c r="C6205" s="5">
        <f t="shared" si="193"/>
        <v>6.0715882663302523E-3</v>
      </c>
    </row>
    <row r="6206" spans="1:6" x14ac:dyDescent="0.3">
      <c r="A6206" s="3">
        <v>44942</v>
      </c>
      <c r="B6206" s="4">
        <v>8871.0996090000008</v>
      </c>
      <c r="C6206" s="5">
        <f t="shared" si="193"/>
        <v>-1.1935311671481541E-3</v>
      </c>
    </row>
    <row r="6207" spans="1:6" x14ac:dyDescent="0.3">
      <c r="A6207" s="3">
        <v>44943</v>
      </c>
      <c r="B6207" s="4">
        <v>8890.4003909999992</v>
      </c>
      <c r="C6207" s="5">
        <f t="shared" si="193"/>
        <v>2.1756921746676205E-3</v>
      </c>
    </row>
    <row r="6208" spans="1:6" x14ac:dyDescent="0.3">
      <c r="A6208" s="3">
        <v>44944</v>
      </c>
      <c r="B6208" s="4">
        <v>8933.2998050000006</v>
      </c>
      <c r="C6208" s="5">
        <f t="shared" si="193"/>
        <v>4.8253635509407644E-3</v>
      </c>
    </row>
    <row r="6209" spans="1:3" x14ac:dyDescent="0.3">
      <c r="A6209" s="3">
        <v>44945</v>
      </c>
      <c r="B6209" s="4">
        <v>8793.0996090000008</v>
      </c>
      <c r="C6209" s="5">
        <f t="shared" si="193"/>
        <v>-1.5694110693735941E-2</v>
      </c>
    </row>
    <row r="6210" spans="1:3" x14ac:dyDescent="0.3">
      <c r="A6210" s="3">
        <v>44946</v>
      </c>
      <c r="B6210" s="4">
        <v>8918.2001949999994</v>
      </c>
      <c r="C6210" s="5">
        <f t="shared" si="193"/>
        <v>1.4227131678566929E-2</v>
      </c>
    </row>
    <row r="6211" spans="1:3" x14ac:dyDescent="0.3">
      <c r="A6211" s="3">
        <v>44949</v>
      </c>
      <c r="B6211" s="4">
        <v>8944.0996090000008</v>
      </c>
      <c r="C6211" s="5">
        <f t="shared" ref="C6211:C6225" si="194">B6211/B6210-1</f>
        <v>2.9041077160973927E-3</v>
      </c>
    </row>
    <row r="6212" spans="1:3" x14ac:dyDescent="0.3">
      <c r="A6212" s="3">
        <v>44950</v>
      </c>
      <c r="B6212" s="4">
        <v>8967.0996090000008</v>
      </c>
      <c r="C6212" s="5">
        <f t="shared" si="194"/>
        <v>2.5715277116162838E-3</v>
      </c>
    </row>
    <row r="6213" spans="1:3" x14ac:dyDescent="0.3">
      <c r="A6213" s="3">
        <v>44951</v>
      </c>
      <c r="B6213" s="4">
        <v>8957.5</v>
      </c>
      <c r="C6213" s="5">
        <f t="shared" si="194"/>
        <v>-1.0705366750209944E-3</v>
      </c>
    </row>
    <row r="6214" spans="1:3" x14ac:dyDescent="0.3">
      <c r="A6214" s="3">
        <v>44952</v>
      </c>
      <c r="B6214" s="4">
        <v>9035.5996090000008</v>
      </c>
      <c r="C6214" s="5">
        <f t="shared" si="194"/>
        <v>8.7189069494837401E-3</v>
      </c>
    </row>
    <row r="6215" spans="1:3" x14ac:dyDescent="0.3">
      <c r="A6215" s="3">
        <v>44953</v>
      </c>
      <c r="B6215" s="4">
        <v>9060.2001949999994</v>
      </c>
      <c r="C6215" s="5">
        <f t="shared" si="194"/>
        <v>2.7226290522539554E-3</v>
      </c>
    </row>
    <row r="6216" spans="1:3" x14ac:dyDescent="0.3">
      <c r="A6216" s="3">
        <v>44956</v>
      </c>
      <c r="B6216" s="4">
        <v>9049.2998050000006</v>
      </c>
      <c r="C6216" s="5">
        <f t="shared" si="194"/>
        <v>-1.2031069695362939E-3</v>
      </c>
    </row>
    <row r="6217" spans="1:3" x14ac:dyDescent="0.3">
      <c r="A6217" s="3">
        <v>44957</v>
      </c>
      <c r="B6217" s="4">
        <v>9034</v>
      </c>
      <c r="C6217" s="5">
        <f t="shared" si="194"/>
        <v>-1.6907169979656356E-3</v>
      </c>
    </row>
    <row r="6218" spans="1:3" x14ac:dyDescent="0.3">
      <c r="A6218" s="3">
        <v>44958</v>
      </c>
      <c r="B6218" s="4">
        <v>9098.0996090000008</v>
      </c>
      <c r="C6218" s="5">
        <f t="shared" si="194"/>
        <v>7.0953740314367852E-3</v>
      </c>
    </row>
    <row r="6219" spans="1:3" x14ac:dyDescent="0.3">
      <c r="A6219" s="3">
        <v>44959</v>
      </c>
      <c r="B6219" s="4">
        <v>9229.7001949999994</v>
      </c>
      <c r="C6219" s="5">
        <f t="shared" si="194"/>
        <v>1.4464623564883539E-2</v>
      </c>
    </row>
    <row r="6220" spans="1:3" x14ac:dyDescent="0.3">
      <c r="A6220" s="3">
        <v>44960</v>
      </c>
      <c r="B6220" s="4">
        <v>9225.5996090000008</v>
      </c>
      <c r="C6220" s="5">
        <f t="shared" si="194"/>
        <v>-4.4428160323339849E-4</v>
      </c>
    </row>
    <row r="6221" spans="1:3" x14ac:dyDescent="0.3">
      <c r="A6221" s="3">
        <v>44963</v>
      </c>
      <c r="B6221" s="4">
        <v>9159.2001949999994</v>
      </c>
      <c r="C6221" s="5">
        <f t="shared" si="194"/>
        <v>-7.1973006432259901E-3</v>
      </c>
    </row>
    <row r="6222" spans="1:3" x14ac:dyDescent="0.3">
      <c r="A6222" s="3">
        <v>44964</v>
      </c>
      <c r="B6222" s="4">
        <v>9172.4003909999992</v>
      </c>
      <c r="C6222" s="5">
        <f t="shared" si="194"/>
        <v>1.4411952702164665E-3</v>
      </c>
    </row>
    <row r="6223" spans="1:3" x14ac:dyDescent="0.3">
      <c r="A6223" s="3">
        <v>44965</v>
      </c>
      <c r="B6223" s="4">
        <v>9227.2998050000006</v>
      </c>
      <c r="C6223" s="5">
        <f t="shared" si="194"/>
        <v>5.9852832039331005E-3</v>
      </c>
    </row>
    <row r="6224" spans="1:3" x14ac:dyDescent="0.3">
      <c r="A6224" s="3">
        <v>44966</v>
      </c>
      <c r="B6224" s="4">
        <v>9243.5</v>
      </c>
      <c r="C6224" s="5">
        <f t="shared" si="194"/>
        <v>1.7556810055332495E-3</v>
      </c>
    </row>
    <row r="6225" spans="1:3" x14ac:dyDescent="0.3">
      <c r="A6225" s="3">
        <v>44967</v>
      </c>
      <c r="B6225" s="4">
        <v>9117.4003909999992</v>
      </c>
      <c r="C6225" s="5">
        <f t="shared" si="194"/>
        <v>-1.3641976415859847E-2</v>
      </c>
    </row>
  </sheetData>
  <mergeCells count="2">
    <mergeCell ref="B1:C1"/>
    <mergeCell ref="D1:E1"/>
  </mergeCells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8287E-BF81-473C-96CE-A8399B8F1587}">
  <sheetPr>
    <tabColor rgb="FFFF0000"/>
  </sheetPr>
  <dimension ref="A1:N60"/>
  <sheetViews>
    <sheetView workbookViewId="0">
      <selection activeCell="J71" sqref="J71"/>
    </sheetView>
  </sheetViews>
  <sheetFormatPr baseColWidth="10" defaultColWidth="11.44140625" defaultRowHeight="14.4" x14ac:dyDescent="0.3"/>
  <cols>
    <col min="1" max="1" width="14.21875" bestFit="1" customWidth="1"/>
    <col min="2" max="2" width="15.33203125" bestFit="1" customWidth="1"/>
    <col min="3" max="3" width="12.6640625" bestFit="1" customWidth="1"/>
    <col min="4" max="5" width="12" bestFit="1" customWidth="1"/>
    <col min="6" max="10" width="12.6640625" bestFit="1" customWidth="1"/>
    <col min="11" max="11" width="7.5546875" bestFit="1" customWidth="1"/>
  </cols>
  <sheetData>
    <row r="1" spans="2:10" x14ac:dyDescent="0.3">
      <c r="C1" s="38"/>
      <c r="D1" s="44"/>
      <c r="E1" s="134" t="s">
        <v>33</v>
      </c>
      <c r="F1" s="134"/>
      <c r="G1" s="134"/>
    </row>
    <row r="2" spans="2:10" x14ac:dyDescent="0.3">
      <c r="C2" s="39"/>
      <c r="D2" s="39"/>
      <c r="E2" s="40"/>
      <c r="F2" s="39"/>
      <c r="G2" s="39"/>
      <c r="H2" s="18"/>
      <c r="I2" s="18"/>
    </row>
    <row r="3" spans="2:10" x14ac:dyDescent="0.3">
      <c r="B3" s="19" t="s">
        <v>6</v>
      </c>
      <c r="C3" s="20">
        <v>36597</v>
      </c>
      <c r="D3" s="20">
        <v>38060</v>
      </c>
      <c r="E3" s="20">
        <v>39516</v>
      </c>
      <c r="F3" s="20">
        <v>40867</v>
      </c>
      <c r="G3" s="20">
        <v>42358</v>
      </c>
      <c r="H3" s="20">
        <v>42547</v>
      </c>
      <c r="I3" s="20">
        <v>43583</v>
      </c>
      <c r="J3" s="20">
        <v>43779</v>
      </c>
    </row>
    <row r="4" spans="2:10" x14ac:dyDescent="0.3">
      <c r="B4" s="13" t="s">
        <v>103</v>
      </c>
      <c r="C4" s="21">
        <v>36598</v>
      </c>
      <c r="D4" s="21">
        <v>38061</v>
      </c>
      <c r="E4" s="21">
        <v>39517</v>
      </c>
      <c r="F4" s="21">
        <v>40868</v>
      </c>
      <c r="G4" s="21">
        <v>42359</v>
      </c>
      <c r="H4" s="21">
        <v>42548</v>
      </c>
      <c r="I4" s="21">
        <v>43584</v>
      </c>
      <c r="J4" s="21">
        <v>43780</v>
      </c>
    </row>
    <row r="5" spans="2:10" x14ac:dyDescent="0.3">
      <c r="B5" s="19" t="s">
        <v>27</v>
      </c>
      <c r="C5" s="22" t="s">
        <v>8</v>
      </c>
      <c r="D5" s="22" t="s">
        <v>9</v>
      </c>
      <c r="E5" s="22" t="s">
        <v>9</v>
      </c>
      <c r="F5" s="22" t="s">
        <v>8</v>
      </c>
      <c r="G5" s="22" t="s">
        <v>8</v>
      </c>
      <c r="H5" s="22" t="s">
        <v>8</v>
      </c>
      <c r="I5" s="22" t="s">
        <v>9</v>
      </c>
      <c r="J5" s="22" t="s">
        <v>9</v>
      </c>
    </row>
    <row r="6" spans="2:10" x14ac:dyDescent="0.3">
      <c r="B6" s="10" t="s">
        <v>106</v>
      </c>
      <c r="C6" s="23" t="s">
        <v>104</v>
      </c>
      <c r="D6" s="23" t="s">
        <v>104</v>
      </c>
      <c r="E6" s="23" t="s">
        <v>104</v>
      </c>
      <c r="F6" s="23" t="s">
        <v>104</v>
      </c>
      <c r="G6" s="23" t="s">
        <v>104</v>
      </c>
      <c r="H6" s="23" t="s">
        <v>104</v>
      </c>
      <c r="I6" s="23" t="s">
        <v>104</v>
      </c>
      <c r="J6" s="23" t="s">
        <v>104</v>
      </c>
    </row>
    <row r="7" spans="2:10" x14ac:dyDescent="0.3">
      <c r="B7" s="16" t="s">
        <v>107</v>
      </c>
      <c r="C7" s="24" t="s">
        <v>104</v>
      </c>
      <c r="D7" s="24" t="s">
        <v>104</v>
      </c>
      <c r="E7" s="24" t="s">
        <v>104</v>
      </c>
      <c r="F7" s="24" t="s">
        <v>104</v>
      </c>
      <c r="G7" s="24" t="s">
        <v>104</v>
      </c>
      <c r="H7" s="24" t="s">
        <v>104</v>
      </c>
      <c r="I7" s="24" t="s">
        <v>104</v>
      </c>
      <c r="J7" s="24" t="s">
        <v>104</v>
      </c>
    </row>
    <row r="8" spans="2:10" x14ac:dyDescent="0.3">
      <c r="B8" s="7" t="s">
        <v>105</v>
      </c>
      <c r="C8" s="42" t="s">
        <v>43</v>
      </c>
      <c r="D8" s="42" t="s">
        <v>43</v>
      </c>
      <c r="E8" s="42" t="s">
        <v>43</v>
      </c>
      <c r="F8" s="42" t="s">
        <v>43</v>
      </c>
      <c r="G8" s="42" t="s">
        <v>43</v>
      </c>
      <c r="H8" s="42" t="s">
        <v>46</v>
      </c>
      <c r="I8" s="42" t="s">
        <v>43</v>
      </c>
      <c r="J8" s="42" t="s">
        <v>46</v>
      </c>
    </row>
    <row r="10" spans="2:10" x14ac:dyDescent="0.3">
      <c r="B10" t="s">
        <v>37</v>
      </c>
    </row>
    <row r="11" spans="2:10" x14ac:dyDescent="0.3">
      <c r="B11" t="s">
        <v>13</v>
      </c>
      <c r="C11">
        <f>INTERCEPT(IBEX35!C156:C405,IBEX35!E156:E405)</f>
        <v>-3.7140415856097998E-5</v>
      </c>
      <c r="D11">
        <f>INTERCEPT(IBEX35!C1159:C1408,IBEX35!E1159:E1408)</f>
        <v>3.3695376798619859E-4</v>
      </c>
      <c r="E11">
        <f>INTERCEPT(IBEX35!C2169:C2418,IBEX35!E2169:E2418)</f>
        <v>1.8470600094380707E-4</v>
      </c>
      <c r="F11">
        <f>INTERCEPT(IBEX35!C3110:C3359,IBEX35!E3110:E3359)</f>
        <v>-1.0240250230495953E-4</v>
      </c>
      <c r="G11">
        <f>INTERCEPT(IBEX35!C4152:C4401,IBEX35!E4152:E4401)</f>
        <v>-4.6050753647208916E-4</v>
      </c>
      <c r="H11">
        <f>INTERCEPT(IBEX35!C4432:C4531,IBEX35!E4432:E4531)</f>
        <v>-9.7737319423629775E-5</v>
      </c>
      <c r="I11">
        <f>INTERCEPT(IBEX35!C5000:C5249,IBEX35!E5000:E5249)</f>
        <v>-2.1661338065566481E-4</v>
      </c>
      <c r="J11">
        <f>INTERCEPT(IBEX35!C5287:C5386,IBEX35!E5287:E5386)</f>
        <v>-2.5566568855210886E-4</v>
      </c>
    </row>
    <row r="12" spans="2:10" x14ac:dyDescent="0.3">
      <c r="B12" t="s">
        <v>14</v>
      </c>
      <c r="C12">
        <f>SLOPE(IBEX35!C156:C405,IBEX35!E156:E405)</f>
        <v>0.88307777767147211</v>
      </c>
      <c r="D12">
        <f>SLOPE(IBEX35!C1159:C1408,IBEX35!E1159:E1408)</f>
        <v>0.83302154554262531</v>
      </c>
      <c r="E12">
        <f>SLOPE(IBEX35!C2169:C2418,IBEX35!E2169:E2418)</f>
        <v>1.0098120188517115</v>
      </c>
      <c r="F12">
        <f>SLOPE(IBEX35!C3110:C3359,IBEX35!E3110:E3359)</f>
        <v>1.1314475761259852</v>
      </c>
      <c r="G12">
        <f>SLOPE(IBEX35!C4152:C4401,IBEX35!E4152:E4401)</f>
        <v>0.96221521960680556</v>
      </c>
      <c r="H12">
        <f>SLOPE(IBEX35!C4432:C4531,IBEX35!E4432:E4531)</f>
        <v>1.1827537242782737</v>
      </c>
      <c r="I12">
        <f>SLOPE(IBEX35!C5000:C5249,IBEX35!E5000:E5249)</f>
        <v>0.94782886871493743</v>
      </c>
      <c r="J12">
        <f>SLOPE(IBEX35!C5287:C5386,IBEX35!E5287:E5386)</f>
        <v>0.90658500262659381</v>
      </c>
    </row>
    <row r="14" spans="2:10" x14ac:dyDescent="0.3">
      <c r="B14" t="s">
        <v>6</v>
      </c>
      <c r="C14" s="20">
        <v>36597</v>
      </c>
      <c r="D14" s="20">
        <v>38060</v>
      </c>
      <c r="E14" s="20">
        <v>39516</v>
      </c>
      <c r="F14" s="20">
        <v>40867</v>
      </c>
      <c r="G14" s="20">
        <v>42358</v>
      </c>
      <c r="H14" s="20">
        <v>42541</v>
      </c>
      <c r="I14" s="20">
        <v>43583</v>
      </c>
      <c r="J14" s="20">
        <v>43779</v>
      </c>
    </row>
    <row r="15" spans="2:10" x14ac:dyDescent="0.3">
      <c r="B15" t="s">
        <v>15</v>
      </c>
      <c r="C15" s="31">
        <f>_xlfn.STDEV.S(IBEX35!F156:F405)</f>
        <v>1.992942219271111E-2</v>
      </c>
      <c r="D15" s="31">
        <f>_xlfn.STDEV.S(IBEX35!F1159:F1408)</f>
        <v>5.1802543803801237E-3</v>
      </c>
      <c r="E15" s="31">
        <f>_xlfn.STDEV.S(IBEX35!F2169:F2418)</f>
        <v>5.4470337062326631E-3</v>
      </c>
      <c r="F15" s="31">
        <f>_xlfn.STDEV.S(IBEX35!F3110:F3359)</f>
        <v>8.8219292444487538E-3</v>
      </c>
      <c r="G15" s="31">
        <f>_xlfn.STDEV.S(IBEX35!F4152:F4401)</f>
        <v>6.2424741823535503E-3</v>
      </c>
      <c r="H15" s="31">
        <f>_xlfn.STDEV.S(IBEX35!F4432:F4531)</f>
        <v>5.9763621884100782E-3</v>
      </c>
      <c r="I15" s="31">
        <f>_xlfn.STDEV.S(IBEX35!F5000:F5249)</f>
        <v>4.339148883378191E-3</v>
      </c>
      <c r="J15" s="31">
        <f>_xlfn.STDEV.S(IBEX35!F5287:F5386)</f>
        <v>4.0572342279676567E-3</v>
      </c>
    </row>
    <row r="16" spans="2:10" x14ac:dyDescent="0.3">
      <c r="B16" t="s">
        <v>101</v>
      </c>
      <c r="C16" s="31">
        <f>C15*SQRT(3)</f>
        <v>3.4518771803266381E-2</v>
      </c>
      <c r="D16" s="31">
        <f t="shared" ref="D16:J16" si="0">D15*SQRT(3)</f>
        <v>8.9724637829496062E-3</v>
      </c>
      <c r="E16" s="31">
        <f t="shared" si="0"/>
        <v>9.4345391297351779E-3</v>
      </c>
      <c r="F16" s="31">
        <f t="shared" si="0"/>
        <v>1.528002967216296E-2</v>
      </c>
      <c r="G16" s="31">
        <f t="shared" si="0"/>
        <v>1.0812282448773334E-2</v>
      </c>
      <c r="H16" s="31">
        <f t="shared" si="0"/>
        <v>1.0351362954759778E-2</v>
      </c>
      <c r="I16" s="31">
        <f t="shared" si="0"/>
        <v>7.5156263276167879E-3</v>
      </c>
      <c r="J16" s="31">
        <f t="shared" si="0"/>
        <v>7.0273358210474696E-3</v>
      </c>
    </row>
    <row r="17" spans="1:14" x14ac:dyDescent="0.3">
      <c r="B17" t="s">
        <v>16</v>
      </c>
      <c r="C17" s="31">
        <f t="shared" ref="C17:J17" si="1">C15*SQRT(10)</f>
        <v>6.3022366580074263E-2</v>
      </c>
      <c r="D17" s="31">
        <f t="shared" si="1"/>
        <v>1.6381402701065455E-2</v>
      </c>
      <c r="E17" s="31">
        <f t="shared" si="1"/>
        <v>1.7225033003403722E-2</v>
      </c>
      <c r="F17" s="31">
        <f t="shared" si="1"/>
        <v>2.7897389769306405E-2</v>
      </c>
      <c r="G17" s="31">
        <f t="shared" si="1"/>
        <v>1.9740436651034504E-2</v>
      </c>
      <c r="H17" s="31">
        <f t="shared" si="1"/>
        <v>1.8898916637484199E-2</v>
      </c>
      <c r="I17" s="31">
        <f t="shared" si="1"/>
        <v>1.3721593578051423E-2</v>
      </c>
      <c r="J17" s="31">
        <f t="shared" si="1"/>
        <v>1.2830101161172624E-2</v>
      </c>
    </row>
    <row r="18" spans="1:14" x14ac:dyDescent="0.3">
      <c r="B18" t="s">
        <v>17</v>
      </c>
      <c r="C18" s="31">
        <f t="shared" ref="C18:J18" si="2">C15*SQRT(21)</f>
        <v>9.1328085754831451E-2</v>
      </c>
      <c r="D18" s="31">
        <f t="shared" si="2"/>
        <v>2.373890781721848E-2</v>
      </c>
      <c r="E18" s="31">
        <f t="shared" si="2"/>
        <v>2.496144427178703E-2</v>
      </c>
      <c r="F18" s="31">
        <f t="shared" si="2"/>
        <v>4.0427158538230992E-2</v>
      </c>
      <c r="G18" s="31">
        <f t="shared" si="2"/>
        <v>2.8606610464442708E-2</v>
      </c>
      <c r="H18" s="31">
        <f t="shared" si="2"/>
        <v>2.7387132108861116E-2</v>
      </c>
      <c r="I18" s="31">
        <f t="shared" si="2"/>
        <v>1.9884478209763669E-2</v>
      </c>
      <c r="J18" s="31">
        <f t="shared" si="2"/>
        <v>1.8592582961827506E-2</v>
      </c>
    </row>
    <row r="20" spans="1:14" x14ac:dyDescent="0.3">
      <c r="A20" s="94" t="s">
        <v>102</v>
      </c>
      <c r="K20" s="100" t="s">
        <v>97</v>
      </c>
      <c r="L20" s="95" t="s">
        <v>119</v>
      </c>
      <c r="M20" s="95" t="s">
        <v>118</v>
      </c>
    </row>
    <row r="21" spans="1:14" x14ac:dyDescent="0.3">
      <c r="A21" s="94"/>
      <c r="B21" t="s">
        <v>86</v>
      </c>
      <c r="C21" s="31">
        <f>SUM(IBEX35!F413:F415)</f>
        <v>-1.2748696323351004E-2</v>
      </c>
      <c r="D21" s="31">
        <f>SUM(IBEX35!F1416:F1418)</f>
        <v>-9.6565105571735227E-3</v>
      </c>
      <c r="E21" s="31">
        <f>SUM(IBEX35!F2426:F2428)</f>
        <v>1.1840904087634172E-2</v>
      </c>
      <c r="F21" s="31">
        <f>SUM(IBEX35!F3367:F3369)</f>
        <v>3.2432413875444543E-2</v>
      </c>
      <c r="G21" s="31">
        <f>SUM(IBEX35!F4409:F4411)</f>
        <v>-2.3005642284043325E-3</v>
      </c>
      <c r="H21" s="31">
        <f>SUM(IBEX35!F4539:F4541)</f>
        <v>-3.6826139814773347E-2</v>
      </c>
      <c r="I21" s="31">
        <f>SUM(IBEX35!F5257:F5259)</f>
        <v>-7.1984556138483574E-4</v>
      </c>
      <c r="J21" s="31">
        <f>SUM(IBEX35!F5394:F5396)</f>
        <v>-3.3899694003535798E-3</v>
      </c>
      <c r="K21" s="68">
        <f>SUM(C21:J21)</f>
        <v>-2.1368407922361905E-2</v>
      </c>
      <c r="L21" s="68">
        <f>SUM(D21:E21,I21:J21)</f>
        <v>-1.9254214312777664E-3</v>
      </c>
      <c r="M21" s="68">
        <f>SUM(C21,F21:H21)</f>
        <v>-1.9442986491084138E-2</v>
      </c>
      <c r="N21" s="68"/>
    </row>
    <row r="22" spans="1:14" x14ac:dyDescent="0.3">
      <c r="B22" t="s">
        <v>87</v>
      </c>
      <c r="C22" s="31">
        <f>SUM(IBEX35!F417:F419)</f>
        <v>-1.2864658989813689E-2</v>
      </c>
      <c r="D22" s="31">
        <f>SUM(IBEX35!F1420:F1422)</f>
        <v>1.1835463179993721E-2</v>
      </c>
      <c r="E22" s="31">
        <f>SUM(IBEX35!F2430:F2432)</f>
        <v>2.1965666220555347E-2</v>
      </c>
      <c r="F22" s="31">
        <f>SUM(IBEX35!F3371:F3373)</f>
        <v>-1.3181879611313533E-2</v>
      </c>
      <c r="G22" s="31">
        <f>SUM(IBEX35!F4413:F4415)</f>
        <v>1.0358679283746073E-2</v>
      </c>
      <c r="H22" s="31">
        <f>SUM(IBEX35!F4543:F4545)</f>
        <v>-1.2563493180509448E-2</v>
      </c>
      <c r="I22" s="31">
        <f>SUM(IBEX35!F5261:F5263)</f>
        <v>-8.2992974010011773E-3</v>
      </c>
      <c r="J22" s="31">
        <f>SUM(IBEX35!F5398:F5400)</f>
        <v>-2.0240399369952509E-2</v>
      </c>
      <c r="K22" s="68">
        <f t="shared" ref="K22:K25" si="3">SUM(C22:J22)</f>
        <v>-2.2989919868295218E-2</v>
      </c>
      <c r="L22" s="68">
        <f t="shared" ref="L22:L32" si="4">SUM(D22:E22,I22:J22)</f>
        <v>5.2614326295953792E-3</v>
      </c>
      <c r="M22" s="68">
        <f t="shared" ref="M22:M32" si="5">SUM(C22,F22:H22)</f>
        <v>-2.8251352497890597E-2</v>
      </c>
      <c r="N22" s="68"/>
    </row>
    <row r="23" spans="1:14" x14ac:dyDescent="0.3">
      <c r="B23" t="s">
        <v>83</v>
      </c>
      <c r="C23" s="31">
        <f>SUM(IBEX35!F406:F415)</f>
        <v>2.5210295201045542E-2</v>
      </c>
      <c r="D23" s="31">
        <f>SUM(IBEX35!F1409:F1418)</f>
        <v>-1.3978577654609024E-2</v>
      </c>
      <c r="E23" s="31">
        <f>SUM(IBEX35!F2419:F2428)</f>
        <v>1.1308607250281972E-2</v>
      </c>
      <c r="F23" s="31">
        <f>SUM(IBEX35!F3360:F3369)</f>
        <v>3.9600445530117954E-3</v>
      </c>
      <c r="G23" s="31">
        <f>SUM(IBEX35!F4402:F4411)</f>
        <v>-7.0709622455642817E-3</v>
      </c>
      <c r="H23" s="31">
        <f>SUM(IBEX35!F4532:F4541)</f>
        <v>-4.0607673240783196E-2</v>
      </c>
      <c r="I23" s="31">
        <f>SUM(IBEX35!F5250:F5259)</f>
        <v>2.2096127599058948E-3</v>
      </c>
      <c r="J23" s="31">
        <f>SUM(IBEX35!F5387:F5396)</f>
        <v>-1.7947843811630736E-2</v>
      </c>
      <c r="K23" s="68">
        <f t="shared" si="3"/>
        <v>-3.6916497188342029E-2</v>
      </c>
      <c r="L23" s="68">
        <f t="shared" si="4"/>
        <v>-1.8408201456051893E-2</v>
      </c>
      <c r="M23" s="68">
        <f t="shared" si="5"/>
        <v>-1.8508295732290139E-2</v>
      </c>
      <c r="N23" s="68"/>
    </row>
    <row r="24" spans="1:14" x14ac:dyDescent="0.3">
      <c r="B24" t="s">
        <v>84</v>
      </c>
      <c r="C24" s="31">
        <f>SUM(IBEX35!F417:F426)</f>
        <v>6.5232774396909981E-3</v>
      </c>
      <c r="D24" s="31">
        <f>SUM(IBEX35!F1420:F1429)</f>
        <v>2.4524048964840475E-2</v>
      </c>
      <c r="E24" s="31">
        <f>SUM(IBEX35!F2430:F2439)</f>
        <v>5.3386457539178096E-2</v>
      </c>
      <c r="F24" s="31">
        <f>SUM(IBEX35!F3371:F3380)</f>
        <v>-3.5626456691791961E-3</v>
      </c>
      <c r="G24" s="31">
        <f>SUM(IBEX35!F4413:F4422)</f>
        <v>4.9569849457271713E-4</v>
      </c>
      <c r="H24" s="31">
        <f>SUM(IBEX35!F4543:F4552)</f>
        <v>-4.6718221843478243E-3</v>
      </c>
      <c r="I24" s="31">
        <f>SUM(IBEX35!F5261:F5270)</f>
        <v>-2.6354107612061358E-3</v>
      </c>
      <c r="J24" s="31">
        <f>SUM(IBEX35!F5398:F5407)</f>
        <v>-1.0798622606987629E-2</v>
      </c>
      <c r="K24" s="68">
        <f t="shared" si="3"/>
        <v>6.3260981216561499E-2</v>
      </c>
      <c r="L24" s="68">
        <f t="shared" si="4"/>
        <v>6.4476473135824802E-2</v>
      </c>
      <c r="M24" s="68">
        <f t="shared" si="5"/>
        <v>-1.2154919192633052E-3</v>
      </c>
      <c r="N24" s="68"/>
    </row>
    <row r="25" spans="1:14" x14ac:dyDescent="0.3">
      <c r="B25" t="s">
        <v>90</v>
      </c>
      <c r="C25" s="31">
        <f>SUM(IBEX35!F406:F426)</f>
        <v>-1.1715471668651955E-3</v>
      </c>
      <c r="D25" s="31">
        <f>SUM(IBEX35!F1409:F1429)</f>
        <v>-1.5627394645362645E-2</v>
      </c>
      <c r="E25" s="31">
        <f>SUM(IBEX35!F2419:F2439)</f>
        <v>7.4208037716508551E-2</v>
      </c>
      <c r="F25" s="31">
        <f>SUM(IBEX35!F3360:F3380)</f>
        <v>1.8224613739164109E-3</v>
      </c>
      <c r="G25" s="31">
        <f>SUM(IBEX35!F4402:F4422)</f>
        <v>-3.1399561979787258E-2</v>
      </c>
      <c r="H25" s="31">
        <f>SUM(IBEX35!F4532:F4552)</f>
        <v>-1.4842576442816318E-2</v>
      </c>
      <c r="I25" s="31">
        <f>SUM(IBEX35!F5250:F5270)</f>
        <v>2.1758277794545026E-4</v>
      </c>
      <c r="J25" s="31">
        <f>SUM(IBEX35!F5387:F5407)</f>
        <v>-2.8865490970809676E-2</v>
      </c>
      <c r="K25" s="68">
        <f t="shared" si="3"/>
        <v>-1.5658489337270681E-2</v>
      </c>
      <c r="L25" s="68">
        <f t="shared" si="4"/>
        <v>2.9932734878281686E-2</v>
      </c>
      <c r="M25" s="68">
        <f t="shared" si="5"/>
        <v>-4.559122421555236E-2</v>
      </c>
      <c r="N25" s="68"/>
    </row>
    <row r="26" spans="1:14" x14ac:dyDescent="0.3">
      <c r="L26" s="68"/>
      <c r="M26" s="68"/>
    </row>
    <row r="27" spans="1:14" x14ac:dyDescent="0.3">
      <c r="A27" s="94" t="s">
        <v>19</v>
      </c>
      <c r="K27" s="97" t="s">
        <v>98</v>
      </c>
      <c r="L27" s="68"/>
      <c r="M27" s="68"/>
    </row>
    <row r="28" spans="1:14" x14ac:dyDescent="0.3">
      <c r="A28" s="94"/>
      <c r="B28" t="s">
        <v>86</v>
      </c>
      <c r="C28" s="31" cm="1">
        <f t="array" ref="C28">PRODUCT(1+IBEX35!F413:F415)-1</f>
        <v>-1.2736903087467888E-2</v>
      </c>
      <c r="D28" s="31" cm="1">
        <f t="array" ref="D28">PRODUCT(1+IBEX35!F1416:F1418)-1</f>
        <v>-9.6916234567046011E-3</v>
      </c>
      <c r="E28" s="31" cm="1">
        <f t="array" ref="E28">PRODUCT(1+IBEX35!F2426:F2428)-1</f>
        <v>1.1877763889895698E-2</v>
      </c>
      <c r="F28" s="31" cm="1">
        <f t="array" ref="F28">PRODUCT(1+IBEX35!F3367:F3369)-1</f>
        <v>3.2776771485482525E-2</v>
      </c>
      <c r="G28" s="31" cm="1">
        <f t="array" ref="G28">PRODUCT(1+IBEX35!F4409:F4411)-1</f>
        <v>-2.3355130115386702E-3</v>
      </c>
      <c r="H28" s="31" cm="1">
        <f t="array" ref="H28">PRODUCT(1+IBEX35!F4539:F4541)-1</f>
        <v>-3.6964853730074299E-2</v>
      </c>
      <c r="I28" s="31" cm="1">
        <f t="array" ref="I28">PRODUCT(1+IBEX35!F5257:F5259)-1</f>
        <v>-7.6468791531825175E-4</v>
      </c>
      <c r="J28" s="31" cm="1">
        <f t="array" ref="J28">PRODUCT(1+IBEX35!F5394:F5396)-1</f>
        <v>-3.3940774212669611E-3</v>
      </c>
      <c r="K28" s="68">
        <f>SUM(C28:J28)</f>
        <v>-2.1233123246992447E-2</v>
      </c>
      <c r="L28" s="68">
        <f>SUM(D28:E28,I28:J28)</f>
        <v>-1.9726249033941157E-3</v>
      </c>
      <c r="M28" s="68">
        <f t="shared" si="5"/>
        <v>-1.9260498343598331E-2</v>
      </c>
    </row>
    <row r="29" spans="1:14" x14ac:dyDescent="0.3">
      <c r="B29" t="s">
        <v>87</v>
      </c>
      <c r="C29" s="31" cm="1">
        <f t="array" ref="C29">PRODUCT(1+IBEX35!F417:F419)-1</f>
        <v>-1.3808040387667919E-2</v>
      </c>
      <c r="D29" s="31" cm="1">
        <f t="array" ref="D29">PRODUCT(1+IBEX35!F1420:F1422)-1</f>
        <v>1.1839756522610489E-2</v>
      </c>
      <c r="E29" s="31" cm="1">
        <f t="array" ref="E29">PRODUCT(1+IBEX35!F2430:F2432)-1</f>
        <v>2.1957215453241696E-2</v>
      </c>
      <c r="F29" s="31" cm="1">
        <f t="array" ref="F29">PRODUCT(1+IBEX35!F3371:F3373)-1</f>
        <v>-1.313582360909904E-2</v>
      </c>
      <c r="G29" s="31" cm="1">
        <f t="array" ref="G29">PRODUCT(1+IBEX35!F4413:F4415)-1</f>
        <v>1.037716735528571E-2</v>
      </c>
      <c r="H29" s="31" cm="1">
        <f t="array" ref="H29">PRODUCT(1+IBEX35!F4543:F4545)-1</f>
        <v>-1.251471360428269E-2</v>
      </c>
      <c r="I29" s="31" cm="1">
        <f t="array" ref="I29">PRODUCT(1+IBEX35!F5261:F5263)-1</f>
        <v>-8.337316064841338E-3</v>
      </c>
      <c r="J29" s="31" cm="1">
        <f t="array" ref="J29">PRODUCT(1+IBEX35!F5398:F5400)-1</f>
        <v>-2.0152454334852909E-2</v>
      </c>
      <c r="K29" s="68">
        <f t="shared" ref="K29:K32" si="6">SUM(C29:J29)</f>
        <v>-2.3774208669606001E-2</v>
      </c>
      <c r="L29" s="68">
        <f t="shared" si="4"/>
        <v>5.3072015761579383E-3</v>
      </c>
      <c r="M29" s="68">
        <f t="shared" si="5"/>
        <v>-2.9081410245763939E-2</v>
      </c>
    </row>
    <row r="30" spans="1:14" x14ac:dyDescent="0.3">
      <c r="B30" t="s">
        <v>83</v>
      </c>
      <c r="C30" s="31" cm="1">
        <f t="array" ref="C30">PRODUCT(1+IBEX35!F406:F415)-1</f>
        <v>2.4061735515233051E-2</v>
      </c>
      <c r="D30" s="31" cm="1">
        <f t="array" ref="D30">PRODUCT(1+IBEX35!F1409:F1418)-1</f>
        <v>-1.3999545454704165E-2</v>
      </c>
      <c r="E30" s="31" cm="1">
        <f t="array" ref="E30">PRODUCT(1+IBEX35!F2419:F2428)-1</f>
        <v>1.1206352812638931E-2</v>
      </c>
      <c r="F30" s="31" cm="1">
        <f t="array" ref="F30">PRODUCT(1+IBEX35!F3360:F3369)-1</f>
        <v>3.6517463743352963E-3</v>
      </c>
      <c r="G30" s="31" cm="1">
        <f t="array" ref="G30">PRODUCT(1+IBEX35!F4402:F4411)-1</f>
        <v>-7.1552769633251856E-3</v>
      </c>
      <c r="H30" s="31" cm="1">
        <f t="array" ref="H30">PRODUCT(1+IBEX35!F4532:F4541)-1</f>
        <v>-4.0671873525514934E-2</v>
      </c>
      <c r="I30" s="31" cm="1">
        <f t="array" ref="I30">PRODUCT(1+IBEX35!F5250:F5259)-1</f>
        <v>2.1120624494144202E-3</v>
      </c>
      <c r="J30" s="31" cm="1">
        <f t="array" ref="J30">PRODUCT(1+IBEX35!F5387:F5396)-1</f>
        <v>-1.7887873780574215E-2</v>
      </c>
      <c r="K30" s="68">
        <f t="shared" si="6"/>
        <v>-3.8682672572496801E-2</v>
      </c>
      <c r="L30" s="68">
        <f t="shared" si="4"/>
        <v>-1.8569003973225029E-2</v>
      </c>
      <c r="M30" s="68">
        <f t="shared" si="5"/>
        <v>-2.0113668599271772E-2</v>
      </c>
    </row>
    <row r="31" spans="1:14" x14ac:dyDescent="0.3">
      <c r="B31" t="s">
        <v>84</v>
      </c>
      <c r="C31" s="31" cm="1">
        <f t="array" ref="C31">PRODUCT(1+IBEX35!F417:F426)-1</f>
        <v>4.700745440597176E-3</v>
      </c>
      <c r="D31" s="31" cm="1">
        <f t="array" ref="D31">PRODUCT(1+IBEX35!F1420:F1429)-1</f>
        <v>2.469336356232521E-2</v>
      </c>
      <c r="E31" s="31" cm="1">
        <f t="array" ref="E31">PRODUCT(1+IBEX35!F2430:F2439)-1</f>
        <v>5.4341181057806054E-2</v>
      </c>
      <c r="F31" s="31" cm="1">
        <f t="array" ref="F31">PRODUCT(1+IBEX35!F3371:F3380)-1</f>
        <v>-3.6947461107456059E-3</v>
      </c>
      <c r="G31" s="31" cm="1">
        <f t="array" ref="G31">PRODUCT(1+IBEX35!F4413:F4422)-1</f>
        <v>3.809640413761084E-4</v>
      </c>
      <c r="H31" s="31" cm="1">
        <f t="array" ref="H31">PRODUCT(1+IBEX35!F4543:F4552)-1</f>
        <v>-4.7516044481283881E-3</v>
      </c>
      <c r="I31" s="31" cm="1">
        <f t="array" ref="I31">PRODUCT(1+IBEX35!F5261:F5270)-1</f>
        <v>-2.7204777699940674E-3</v>
      </c>
      <c r="J31" s="31" cm="1">
        <f t="array" ref="J31">PRODUCT(1+IBEX35!F5398:F5407)-1</f>
        <v>-1.0882697756021464E-2</v>
      </c>
      <c r="K31" s="68">
        <f t="shared" si="6"/>
        <v>6.2066728017215023E-2</v>
      </c>
      <c r="L31" s="68">
        <f t="shared" si="4"/>
        <v>6.5431369094115732E-2</v>
      </c>
      <c r="M31" s="68">
        <f t="shared" si="5"/>
        <v>-3.3646410769007096E-3</v>
      </c>
    </row>
    <row r="32" spans="1:14" x14ac:dyDescent="0.3">
      <c r="B32" t="s">
        <v>90</v>
      </c>
      <c r="C32" s="31" cm="1">
        <f t="array" ref="C32">PRODUCT(1+IBEX35!F406:F426)-1</f>
        <v>-4.9796854754386999E-3</v>
      </c>
      <c r="D32" s="31" cm="1">
        <f t="array" ref="D32">PRODUCT(1+IBEX35!F1409:F1429)-1</f>
        <v>-1.6095583729925256E-2</v>
      </c>
      <c r="E32" s="31" cm="1">
        <f t="array" ref="E32">PRODUCT(1+IBEX35!F2419:F2439)-1</f>
        <v>7.6298818241152144E-2</v>
      </c>
      <c r="F32" s="31" cm="1">
        <f t="array" ref="F32">PRODUCT(1+IBEX35!F3360:F3380)-1</f>
        <v>1.3684899733119593E-3</v>
      </c>
      <c r="G32" s="31" cm="1">
        <f t="array" ref="G32">PRODUCT(1+IBEX35!F4402:F4422)-1</f>
        <v>-3.1433101821069731E-2</v>
      </c>
      <c r="H32" s="31" cm="1">
        <f t="array" ref="H32">PRODUCT(1+IBEX35!F4532:F4552)-1</f>
        <v>-1.6169970917993992E-2</v>
      </c>
      <c r="I32" s="31" cm="1">
        <f t="array" ref="I32">PRODUCT(1+IBEX35!F5250:F5270)-1</f>
        <v>2.8824500251101171E-5</v>
      </c>
      <c r="J32" s="31" cm="1">
        <f t="array" ref="J32">PRODUCT(1+IBEX35!F5387:F5407)-1</f>
        <v>-2.869152653085183E-2</v>
      </c>
      <c r="K32" s="68">
        <f t="shared" si="6"/>
        <v>-1.9673735760564304E-2</v>
      </c>
      <c r="L32" s="68">
        <f t="shared" si="4"/>
        <v>3.154053248062616E-2</v>
      </c>
      <c r="M32" s="68">
        <f t="shared" si="5"/>
        <v>-5.1214268241190464E-2</v>
      </c>
    </row>
    <row r="34" spans="1:10" x14ac:dyDescent="0.3">
      <c r="A34" s="94" t="s">
        <v>20</v>
      </c>
    </row>
    <row r="35" spans="1:10" x14ac:dyDescent="0.3">
      <c r="A35" s="94"/>
      <c r="B35" t="s">
        <v>86</v>
      </c>
      <c r="C35" s="43">
        <f>C21/C16</f>
        <v>-0.36932647534535523</v>
      </c>
      <c r="D35" s="43">
        <f t="shared" ref="D35:J35" si="7">D21/D16</f>
        <v>-1.0762384547624269</v>
      </c>
      <c r="E35" s="43">
        <f t="shared" si="7"/>
        <v>1.2550590892473767</v>
      </c>
      <c r="F35" s="43">
        <f t="shared" si="7"/>
        <v>2.1225360533513666</v>
      </c>
      <c r="G35" s="43">
        <f t="shared" si="7"/>
        <v>-0.2127732270502547</v>
      </c>
      <c r="H35" s="43">
        <f>H21/H16</f>
        <v>-3.5576126521425762</v>
      </c>
      <c r="I35" s="43">
        <f t="shared" si="7"/>
        <v>-9.5779849876211104E-2</v>
      </c>
      <c r="J35" s="43">
        <f t="shared" si="7"/>
        <v>-0.48239752399484487</v>
      </c>
    </row>
    <row r="36" spans="1:10" x14ac:dyDescent="0.3">
      <c r="B36" t="s">
        <v>87</v>
      </c>
      <c r="C36" s="43">
        <f>C22/C16</f>
        <v>-0.37268588416568038</v>
      </c>
      <c r="D36" s="43">
        <f t="shared" ref="D36:J36" si="8">D22/D16</f>
        <v>1.319087317185351</v>
      </c>
      <c r="E36" s="43">
        <f t="shared" si="8"/>
        <v>2.328218254066631</v>
      </c>
      <c r="F36" s="43">
        <f t="shared" si="8"/>
        <v>-0.86268678099023466</v>
      </c>
      <c r="G36" s="43">
        <f t="shared" si="8"/>
        <v>0.95804741809360305</v>
      </c>
      <c r="H36" s="43">
        <f t="shared" si="8"/>
        <v>-1.2137042470076354</v>
      </c>
      <c r="I36" s="43">
        <f t="shared" si="8"/>
        <v>-1.1042722241930423</v>
      </c>
      <c r="J36" s="43">
        <f t="shared" si="8"/>
        <v>-2.8802379572256656</v>
      </c>
    </row>
    <row r="37" spans="1:10" x14ac:dyDescent="0.3">
      <c r="B37" t="s">
        <v>83</v>
      </c>
      <c r="C37" s="43">
        <f>C23/C17</f>
        <v>0.40002139826047511</v>
      </c>
      <c r="D37" s="43">
        <f t="shared" ref="D37:J37" si="9">D23/D17</f>
        <v>-0.85331994516561449</v>
      </c>
      <c r="E37" s="43">
        <f>E23/E17</f>
        <v>0.65652165938070217</v>
      </c>
      <c r="F37" s="43">
        <f t="shared" si="9"/>
        <v>0.14195036115417373</v>
      </c>
      <c r="G37" s="43">
        <f t="shared" si="9"/>
        <v>-0.35819685098980453</v>
      </c>
      <c r="H37" s="43">
        <f t="shared" si="9"/>
        <v>-2.148677303557271</v>
      </c>
      <c r="I37" s="43">
        <f t="shared" si="9"/>
        <v>0.16103178886163144</v>
      </c>
      <c r="J37" s="43">
        <f t="shared" si="9"/>
        <v>-1.398885603953443</v>
      </c>
    </row>
    <row r="38" spans="1:10" x14ac:dyDescent="0.3">
      <c r="B38" t="s">
        <v>84</v>
      </c>
      <c r="C38" s="43">
        <f t="shared" ref="C38:J39" si="10">C24/C17</f>
        <v>0.10350733864306293</v>
      </c>
      <c r="D38" s="43">
        <f t="shared" si="10"/>
        <v>1.497066485231171</v>
      </c>
      <c r="E38" s="43">
        <f t="shared" si="10"/>
        <v>3.0993529898391925</v>
      </c>
      <c r="F38" s="43">
        <f t="shared" si="10"/>
        <v>-0.12770534084514717</v>
      </c>
      <c r="G38" s="43">
        <f t="shared" si="10"/>
        <v>2.5110817117955691E-2</v>
      </c>
      <c r="H38" s="43">
        <f t="shared" si="10"/>
        <v>-0.2472005286843644</v>
      </c>
      <c r="I38" s="43">
        <f t="shared" si="10"/>
        <v>-0.1920630243284312</v>
      </c>
      <c r="J38" s="43">
        <f t="shared" si="10"/>
        <v>-0.8416630914545864</v>
      </c>
    </row>
    <row r="39" spans="1:10" x14ac:dyDescent="0.3">
      <c r="B39" t="s">
        <v>94</v>
      </c>
      <c r="C39" s="43">
        <f t="shared" si="10"/>
        <v>-1.2827895791117226E-2</v>
      </c>
      <c r="D39" s="43">
        <f t="shared" si="10"/>
        <v>-0.65830301737924379</v>
      </c>
      <c r="E39" s="43">
        <f t="shared" si="10"/>
        <v>2.9729064115245554</v>
      </c>
      <c r="F39" s="43">
        <f t="shared" si="10"/>
        <v>4.5080125336856236E-2</v>
      </c>
      <c r="G39" s="43">
        <f t="shared" si="10"/>
        <v>-1.0976330809557504</v>
      </c>
      <c r="H39" s="43">
        <f t="shared" si="10"/>
        <v>-0.54195438879173474</v>
      </c>
      <c r="I39" s="43">
        <f t="shared" si="10"/>
        <v>1.0942342849037541E-2</v>
      </c>
      <c r="J39" s="43">
        <f t="shared" si="10"/>
        <v>-1.5525272109891084</v>
      </c>
    </row>
    <row r="41" spans="1:10" x14ac:dyDescent="0.3">
      <c r="A41" s="94" t="s">
        <v>21</v>
      </c>
    </row>
    <row r="42" spans="1:10" x14ac:dyDescent="0.3">
      <c r="A42" s="94"/>
      <c r="B42" t="s">
        <v>86</v>
      </c>
      <c r="C42" s="43">
        <f>C28/C16</f>
        <v>-0.36898482831485457</v>
      </c>
      <c r="D42" s="43">
        <f t="shared" ref="D42:J42" si="11">D28/D16</f>
        <v>-1.0801518614231262</v>
      </c>
      <c r="E42" s="43">
        <f t="shared" si="11"/>
        <v>1.258965989388938</v>
      </c>
      <c r="F42" s="43">
        <f t="shared" si="11"/>
        <v>2.145072502391471</v>
      </c>
      <c r="G42" s="43">
        <f t="shared" si="11"/>
        <v>-0.21600554948540368</v>
      </c>
      <c r="H42" s="43">
        <f t="shared" si="11"/>
        <v>-3.5710131981293411</v>
      </c>
      <c r="I42" s="43">
        <f t="shared" si="11"/>
        <v>-0.10174639903374959</v>
      </c>
      <c r="J42" s="43">
        <f t="shared" si="11"/>
        <v>-0.48298210128245328</v>
      </c>
    </row>
    <row r="43" spans="1:10" x14ac:dyDescent="0.3">
      <c r="B43" t="s">
        <v>87</v>
      </c>
      <c r="C43" s="43">
        <f>C29/C16</f>
        <v>-0.40001540223865428</v>
      </c>
      <c r="D43" s="43">
        <f t="shared" ref="D43:J43" si="12">D29/D16</f>
        <v>1.3195658192691295</v>
      </c>
      <c r="E43" s="43">
        <f t="shared" si="12"/>
        <v>2.3273225275030498</v>
      </c>
      <c r="F43" s="43">
        <f t="shared" si="12"/>
        <v>-0.85967265057277886</v>
      </c>
      <c r="G43" s="43">
        <f t="shared" si="12"/>
        <v>0.95975733194641177</v>
      </c>
      <c r="H43" s="43">
        <f t="shared" si="12"/>
        <v>-1.2089918650305038</v>
      </c>
      <c r="I43" s="43">
        <f t="shared" si="12"/>
        <v>-1.1093308396939832</v>
      </c>
      <c r="J43" s="43">
        <f t="shared" si="12"/>
        <v>-2.8677232521739735</v>
      </c>
    </row>
    <row r="44" spans="1:10" x14ac:dyDescent="0.3">
      <c r="B44" t="s">
        <v>83</v>
      </c>
      <c r="C44" s="43">
        <f t="shared" ref="C44:I44" si="13">C30/C17</f>
        <v>0.3817967623393031</v>
      </c>
      <c r="D44" s="43">
        <f t="shared" si="13"/>
        <v>-0.85459992103079352</v>
      </c>
      <c r="E44" s="43">
        <f t="shared" si="13"/>
        <v>0.65058527379451292</v>
      </c>
      <c r="F44" s="43">
        <f t="shared" si="13"/>
        <v>0.13089921331468307</v>
      </c>
      <c r="G44" s="43">
        <f t="shared" si="13"/>
        <v>-0.36246801880900698</v>
      </c>
      <c r="H44" s="43">
        <f t="shared" si="13"/>
        <v>-2.1520743387399333</v>
      </c>
      <c r="I44" s="43">
        <f t="shared" si="13"/>
        <v>0.15392253366203767</v>
      </c>
      <c r="J44" s="43">
        <f t="shared" ref="J44" si="14">J30/J17</f>
        <v>-1.3942114372962067</v>
      </c>
    </row>
    <row r="45" spans="1:10" x14ac:dyDescent="0.3">
      <c r="B45" t="s">
        <v>84</v>
      </c>
      <c r="C45" s="43">
        <f t="shared" ref="C45:J46" si="15">C31/C17</f>
        <v>7.4588526196085553E-2</v>
      </c>
      <c r="D45" s="43">
        <f t="shared" si="15"/>
        <v>1.5074022666397877</v>
      </c>
      <c r="E45" s="43">
        <f t="shared" si="15"/>
        <v>3.1547795030098382</v>
      </c>
      <c r="F45" s="43">
        <f t="shared" si="15"/>
        <v>-0.13244056670888554</v>
      </c>
      <c r="G45" s="43">
        <f t="shared" si="15"/>
        <v>1.9298663353332857E-2</v>
      </c>
      <c r="H45" s="43">
        <f t="shared" si="15"/>
        <v>-0.25142205446337773</v>
      </c>
      <c r="I45" s="43">
        <f t="shared" si="15"/>
        <v>-0.19826252355598462</v>
      </c>
      <c r="J45" s="43">
        <f t="shared" si="15"/>
        <v>-0.84821605218168261</v>
      </c>
    </row>
    <row r="46" spans="1:10" x14ac:dyDescent="0.3">
      <c r="B46" t="s">
        <v>94</v>
      </c>
      <c r="C46" s="43">
        <f t="shared" si="15"/>
        <v>-5.4525236506178097E-2</v>
      </c>
      <c r="D46" s="43">
        <f t="shared" si="15"/>
        <v>-0.67802545314450768</v>
      </c>
      <c r="E46" s="43">
        <f t="shared" si="15"/>
        <v>3.0566668102370098</v>
      </c>
      <c r="F46" s="43">
        <f t="shared" si="15"/>
        <v>3.3850758321730956E-2</v>
      </c>
      <c r="G46" s="43">
        <f t="shared" si="15"/>
        <v>-1.0988055316843734</v>
      </c>
      <c r="H46" s="43">
        <f t="shared" si="15"/>
        <v>-0.59042220462222816</v>
      </c>
      <c r="I46" s="43">
        <f t="shared" si="15"/>
        <v>1.4495980204774885E-3</v>
      </c>
      <c r="J46" s="43">
        <f t="shared" si="15"/>
        <v>-1.5431705529973161</v>
      </c>
    </row>
    <row r="48" spans="1:10" x14ac:dyDescent="0.3">
      <c r="A48" s="94" t="s">
        <v>22</v>
      </c>
    </row>
    <row r="49" spans="1:10" x14ac:dyDescent="0.3">
      <c r="A49" s="94"/>
      <c r="B49" t="s">
        <v>86</v>
      </c>
      <c r="C49" s="31">
        <f>_xlfn.T.DIST.2T(ABS(C35),1)</f>
        <v>0.77477196680445404</v>
      </c>
      <c r="D49" s="31">
        <f t="shared" ref="D49:J49" si="16">_xlfn.T.DIST.2T(ABS(D35),1)</f>
        <v>0.47663413291014262</v>
      </c>
      <c r="E49" s="31">
        <f t="shared" si="16"/>
        <v>0.42829965590646657</v>
      </c>
      <c r="F49" s="31">
        <f t="shared" si="16"/>
        <v>0.28029714670731665</v>
      </c>
      <c r="G49" s="31">
        <f t="shared" si="16"/>
        <v>0.86653470150557577</v>
      </c>
      <c r="H49" s="31">
        <f t="shared" si="16"/>
        <v>0.17444447478927746</v>
      </c>
      <c r="I49" s="31">
        <f t="shared" si="16"/>
        <v>0.93921009226639929</v>
      </c>
      <c r="J49" s="31">
        <f t="shared" si="16"/>
        <v>0.71386059604150121</v>
      </c>
    </row>
    <row r="50" spans="1:10" x14ac:dyDescent="0.3">
      <c r="B50" t="s">
        <v>87</v>
      </c>
      <c r="C50" s="31">
        <f>_xlfn.T.DIST.2T(ABS(C36),1)</f>
        <v>0.77289206220713824</v>
      </c>
      <c r="D50" s="31">
        <f t="shared" ref="D50:J50" si="17">_xlfn.T.DIST.2T(ABS(D36),1)</f>
        <v>0.41295292628713698</v>
      </c>
      <c r="E50" s="31">
        <f t="shared" si="17"/>
        <v>0.25826835159865835</v>
      </c>
      <c r="F50" s="31">
        <f t="shared" si="17"/>
        <v>0.54684549012727734</v>
      </c>
      <c r="G50" s="31">
        <f t="shared" si="17"/>
        <v>0.5136379523669895</v>
      </c>
      <c r="H50" s="31">
        <f t="shared" si="17"/>
        <v>0.43873252581415084</v>
      </c>
      <c r="I50" s="31">
        <f t="shared" si="17"/>
        <v>0.46847959778279119</v>
      </c>
      <c r="J50" s="31">
        <f t="shared" si="17"/>
        <v>0.2127407851915106</v>
      </c>
    </row>
    <row r="51" spans="1:10" x14ac:dyDescent="0.3">
      <c r="B51" t="s">
        <v>83</v>
      </c>
      <c r="C51" s="31">
        <f t="shared" ref="C51:E52" si="18">_xlfn.T.DIST.2T(ABS(C37),8)</f>
        <v>0.6996093664043872</v>
      </c>
      <c r="D51" s="31">
        <f t="shared" si="18"/>
        <v>0.41829698671624593</v>
      </c>
      <c r="E51" s="31">
        <f t="shared" si="18"/>
        <v>0.52991619317876149</v>
      </c>
      <c r="F51" s="31">
        <f t="shared" ref="F51:J51" si="19">_xlfn.T.DIST.2T(ABS(F37),8)</f>
        <v>0.89062892776843183</v>
      </c>
      <c r="G51" s="31">
        <f t="shared" si="19"/>
        <v>0.72946370289508078</v>
      </c>
      <c r="H51" s="31">
        <f t="shared" si="19"/>
        <v>6.3906823814790542E-2</v>
      </c>
      <c r="I51" s="31">
        <f t="shared" si="19"/>
        <v>0.8760606423030346</v>
      </c>
      <c r="J51" s="31">
        <f t="shared" si="19"/>
        <v>0.19940110103443093</v>
      </c>
    </row>
    <row r="52" spans="1:10" x14ac:dyDescent="0.3">
      <c r="B52" t="s">
        <v>84</v>
      </c>
      <c r="C52" s="31">
        <f t="shared" si="18"/>
        <v>0.92010808410166822</v>
      </c>
      <c r="D52" s="31">
        <f t="shared" si="18"/>
        <v>0.17274850051884011</v>
      </c>
      <c r="E52" s="31">
        <f t="shared" si="18"/>
        <v>1.4680136882368411E-2</v>
      </c>
      <c r="F52" s="31">
        <f t="shared" ref="F52:J52" si="20">_xlfn.T.DIST.2T(ABS(F38),8)</f>
        <v>0.90153394385225782</v>
      </c>
      <c r="G52" s="31">
        <f t="shared" si="20"/>
        <v>0.9805816389905786</v>
      </c>
      <c r="H52" s="31">
        <f t="shared" si="20"/>
        <v>0.81097885602411002</v>
      </c>
      <c r="I52" s="31">
        <f t="shared" si="20"/>
        <v>0.85247846257934823</v>
      </c>
      <c r="J52" s="31">
        <f t="shared" si="20"/>
        <v>0.42441991265638768</v>
      </c>
    </row>
    <row r="53" spans="1:10" x14ac:dyDescent="0.3">
      <c r="B53" t="s">
        <v>94</v>
      </c>
      <c r="C53" s="31">
        <f>_xlfn.T.DIST.2T(ABS(C39),19)</f>
        <v>0.98989884173766352</v>
      </c>
      <c r="D53" s="31">
        <f>_xlfn.T.DIST.2T(ABS(D39),19)</f>
        <v>0.51824142358830705</v>
      </c>
      <c r="E53" s="31">
        <f>_xlfn.T.DIST.2T(ABS(E39),19)</f>
        <v>7.8164030084418596E-3</v>
      </c>
      <c r="F53" s="31">
        <f t="shared" ref="F53:J53" si="21">_xlfn.T.DIST.2T(ABS(F39),19)</f>
        <v>0.96451387376972519</v>
      </c>
      <c r="G53" s="31">
        <f t="shared" si="21"/>
        <v>0.28608102984548334</v>
      </c>
      <c r="H53" s="31">
        <f t="shared" si="21"/>
        <v>0.59414948494028119</v>
      </c>
      <c r="I53" s="31">
        <f t="shared" si="21"/>
        <v>0.99138352791609663</v>
      </c>
      <c r="J53" s="31">
        <f t="shared" si="21"/>
        <v>0.13703450988995186</v>
      </c>
    </row>
    <row r="55" spans="1:10" x14ac:dyDescent="0.3">
      <c r="A55" s="94" t="s">
        <v>23</v>
      </c>
    </row>
    <row r="56" spans="1:10" x14ac:dyDescent="0.3">
      <c r="A56" s="94"/>
      <c r="B56" t="s">
        <v>86</v>
      </c>
      <c r="C56" s="31">
        <f>_xlfn.T.DIST.2T(ABS(C42),1)</f>
        <v>0.77496338092731143</v>
      </c>
      <c r="D56" s="31">
        <f t="shared" ref="D56:J56" si="22">_xlfn.T.DIST.2T(ABS(D42),1)</f>
        <v>0.47548206436905943</v>
      </c>
      <c r="E56" s="31">
        <f t="shared" si="22"/>
        <v>0.42733565046817767</v>
      </c>
      <c r="F56" s="31">
        <f t="shared" si="22"/>
        <v>0.27771348265089263</v>
      </c>
      <c r="G56" s="31">
        <f t="shared" si="22"/>
        <v>0.8645673667764644</v>
      </c>
      <c r="H56" s="31">
        <f t="shared" si="22"/>
        <v>0.17382196497943386</v>
      </c>
      <c r="I56" s="31">
        <f t="shared" si="22"/>
        <v>0.93544837222774746</v>
      </c>
      <c r="J56" s="31">
        <f t="shared" si="22"/>
        <v>0.71355876583841815</v>
      </c>
    </row>
    <row r="57" spans="1:10" x14ac:dyDescent="0.3">
      <c r="B57" t="s">
        <v>87</v>
      </c>
      <c r="C57" s="31">
        <f>_xlfn.T.DIST.2T(ABS(C43),1)</f>
        <v>0.75775366395832333</v>
      </c>
      <c r="D57" s="31">
        <f t="shared" ref="D57:J57" si="23">_xlfn.T.DIST.2T(ABS(D43),1)</f>
        <v>0.41284177494085983</v>
      </c>
      <c r="E57" s="31">
        <f t="shared" si="23"/>
        <v>0.25835719415115233</v>
      </c>
      <c r="F57" s="31">
        <f t="shared" si="23"/>
        <v>0.54794724828075403</v>
      </c>
      <c r="G57" s="31">
        <f t="shared" si="23"/>
        <v>0.51307084185364427</v>
      </c>
      <c r="H57" s="31">
        <f t="shared" si="23"/>
        <v>0.43994839769476046</v>
      </c>
      <c r="I57" s="31">
        <f t="shared" si="23"/>
        <v>0.46703222500993125</v>
      </c>
      <c r="J57" s="31">
        <f t="shared" si="23"/>
        <v>0.21360118909325737</v>
      </c>
    </row>
    <row r="58" spans="1:10" x14ac:dyDescent="0.3">
      <c r="B58" t="s">
        <v>83</v>
      </c>
      <c r="C58" s="31">
        <f>_xlfn.T.DIST.2T(ABS(C44),8)</f>
        <v>0.71255366969089828</v>
      </c>
      <c r="D58" s="31">
        <f t="shared" ref="D58:J58" si="24">_xlfn.T.DIST.2T(ABS(D44),8)</f>
        <v>0.41762846712262425</v>
      </c>
      <c r="E58" s="31">
        <f t="shared" si="24"/>
        <v>0.53354923748622096</v>
      </c>
      <c r="F58" s="31">
        <f t="shared" si="24"/>
        <v>0.89908690770930144</v>
      </c>
      <c r="G58" s="31">
        <f t="shared" si="24"/>
        <v>0.72639124825624157</v>
      </c>
      <c r="H58" s="31">
        <f t="shared" si="24"/>
        <v>6.3569533333964881E-2</v>
      </c>
      <c r="I58" s="31">
        <f t="shared" si="24"/>
        <v>0.88148286529989828</v>
      </c>
      <c r="J58" s="31">
        <f t="shared" si="24"/>
        <v>0.20075548076883909</v>
      </c>
    </row>
    <row r="59" spans="1:10" x14ac:dyDescent="0.3">
      <c r="B59" t="s">
        <v>84</v>
      </c>
      <c r="C59" s="31">
        <f>_xlfn.T.DIST.2T(ABS(C45),8)</f>
        <v>0.94237348651357777</v>
      </c>
      <c r="D59" s="31">
        <f t="shared" ref="D59:J59" si="25">_xlfn.T.DIST.2T(ABS(D45),8)</f>
        <v>0.17013563083999744</v>
      </c>
      <c r="E59" s="31">
        <f t="shared" si="25"/>
        <v>1.350080810159162E-2</v>
      </c>
      <c r="F59" s="31">
        <f t="shared" si="25"/>
        <v>0.89790638439184933</v>
      </c>
      <c r="G59" s="31">
        <f t="shared" si="25"/>
        <v>0.9850754937546522</v>
      </c>
      <c r="H59" s="31">
        <f t="shared" si="25"/>
        <v>0.80782569094135104</v>
      </c>
      <c r="I59" s="31">
        <f t="shared" si="25"/>
        <v>0.84778518377781742</v>
      </c>
      <c r="J59" s="31">
        <f t="shared" si="25"/>
        <v>0.42097019309409622</v>
      </c>
    </row>
    <row r="60" spans="1:10" x14ac:dyDescent="0.3">
      <c r="B60" t="s">
        <v>94</v>
      </c>
      <c r="C60" s="31">
        <f>_xlfn.T.DIST.2T(ABS(C46),19)</f>
        <v>0.95708596146133251</v>
      </c>
      <c r="D60" s="31">
        <f t="shared" ref="D60:J60" si="26">_xlfn.T.DIST.2T(ABS(D46),19)</f>
        <v>0.50592968409478711</v>
      </c>
      <c r="E60" s="31">
        <f t="shared" si="26"/>
        <v>6.49205331238126E-3</v>
      </c>
      <c r="F60" s="31">
        <f t="shared" si="26"/>
        <v>0.97334925252233395</v>
      </c>
      <c r="G60" s="31">
        <f t="shared" si="26"/>
        <v>0.28558210283777391</v>
      </c>
      <c r="H60" s="31">
        <f t="shared" si="26"/>
        <v>0.56186523946222788</v>
      </c>
      <c r="I60" s="31">
        <f t="shared" si="26"/>
        <v>0.99885850052231095</v>
      </c>
      <c r="J60" s="31">
        <f t="shared" si="26"/>
        <v>0.1392814659807039</v>
      </c>
    </row>
  </sheetData>
  <mergeCells count="1">
    <mergeCell ref="E1:G1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k F A A B Q S w M E F A A C A A g A U w x + V l j 1 0 p O k A A A A 9 g A A A B I A H A B D b 2 5 m a W c v U G F j a 2 F n Z S 5 4 b W w g o h g A K K A U A A A A A A A A A A A A A A A A A A A A A A A A A A A A h Y 8 x D o I w G I W v Q r r T l r I o + S m D i Z M k R h P j 2 k C B R i i m L Z a 7 O X g k r y B G U T f H 9 7 1 v e O 9 + v U E 2 d m 1 w k c a q X q c o w h Q F U h d 9 q X S d o s F V 4 Q J l H L a i O I l a B p O s b T L a M k W N c + e E E O 8 9 9 j H u T U 0 Y p R E 5 5 p t 9 0 c h O o I + s / s u h 0 t Y J X U j E 4 f A a w x m O 6 B L H l G E K Z I a Q K / 0 V 2 L T 3 2 f 5 A W A 2 t G 4 z k l Q n X O y B z B P L + w B 9 Q S w M E F A A C A A g A U w x +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M M f l b 9 b O h 3 I w I A A N E S A A A T A B w A R m 9 y b X V s Y X M v U 2 V j d G l v b j E u b S C i G A A o o B Q A A A A A A A A A A A A A A A A A A A A A A A A A A A D t l t 1 u 2 j A U x + + R e A c r u w E p i 4 B S u g / l g o X Q o j L S L e m G R N g U k t P i 1 b G R 7 T A q x A N 1 r 8 G L L S H j Y 4 J J 0 7 Y M C S U 3 c f 4 + O u d / / N O J L M C X m F F k p + / q 6 2 K h W B B j j 0 O A n i l t i D A h g K o K 0 h E B W S y g + L F Z x H 2 I F X P m A 9 E + M v 4 w Y u y h 1 M Y E N I N R C V S K k m K 8 c m 8 F c O G S s e e P X Y t C i + M p u C 3 m R 2 E S 4 r 5 d P o U M c 3 B t x + r 3 k X n 7 3 r o x U a N S 0 W Z E z J S y i m h E i I o k j 6 C s p s V 3 T H 2 2 x w A y s Z Y 6 m g 8 6 E k J 9 x 7 V 6 j W m g K 2 n c c D F o e d I b b h K Z 9 L l c f p M g 0 I S z M B J J J s c b x U 3 c x N 9 M w h V 4 Q d x A a b + m i g Y / Y p q E 2 L 5 H P C 7 0 x O Z w 6 9 N 5 n A A K W Y D v 8 P J p m 9 v h H h V 3 j I c G I 1 F I k 6 i k w p 4 Z d T 5 X Y r 8 Q 1 5 J J p i B e S x z C Q k V z x S B M b H Z o F I 6 A L x b l Y g H T w 9 V / g R W V a u W M 0 R p N A 9 U r 6 N K y L r t m z v V / c T 3 L m m u r 2 U d n a 6 6 o 3 e k 1 e 0 b O N 1 u + n z p v z P 5 h r o a Y a m t K f 0 F 1 V U H z x T S G O G g B w S G W w H V F j T 2 n f Q v 9 Q k U m 9 W O H 9 F 6 v 1 s 5 r K n o X x Q d q y 0 c C + n a p 9 R j d P d b f p p b 2 d C R S K 0 r W B O h a l D C T K / E K 3 4 / 3 x C 7 7 u q f 9 x H i j N o M v 6 P D O h 8 R l I n e o b N S 1 x O 6 f z X w 9 6 5 l v O 7 a J q p V 8 6 o / 1 V z / P m n B + E T s W 2 k a O 9 l T R X u R o T x X t i x z t q a J 9 m T X a j t O 1 c 5 z / G u d 3 U E s B A i 0 A F A A C A A g A U w x + V l j 1 0 p O k A A A A 9 g A A A B I A A A A A A A A A A A A A A A A A A A A A A E N v b m Z p Z y 9 Q Y W N r Y W d l L n h t b F B L A Q I t A B Q A A g A I A F M M f l Y P y u m r p A A A A O k A A A A T A A A A A A A A A A A A A A A A A P A A A A B b Q 2 9 u d G V u d F 9 U e X B l c 1 0 u e G 1 s U E s B A i 0 A F A A C A A g A U w x + V v 1 s 6 H c j A g A A 0 R I A A B M A A A A A A A A A A A A A A A A A 4 Q E A A E Z v c m 1 1 b G F z L 1 N l Y 3 R p b 2 4 x L m 1 Q S w U G A A A A A A M A A w D C A A A A U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1 c A A A A A A A D l V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m V 1 a W x s Z S U y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R m V 1 a W x s Z V 8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y M z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M t M j h U M T Y 6 M z Y 6 N T A u M z Y x O D g y O F o i I C 8 + P E V u d H J 5 I F R 5 c G U 9 I k Z p b G x D b 2 x 1 b W 5 U e X B l c y I g V m F s d W U 9 I n N C d 1 U 9 I i A v P j x F b n R y e S B U e X B l P S J G a W x s Q 2 9 s d W 1 u T m F t Z X M i I F Z h b H V l P S J z W y Z x d W 9 0 O 0 R h d G U m c X V v d D s s J n F 1 b 3 Q 7 Q 2 x v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Z X V p b G x l I D E v Q X V 0 b 1 J l b W 9 2 Z W R D b 2 x 1 b W 5 z M S 5 7 R G F 0 Z S w w f S Z x d W 9 0 O y w m c X V v d D t T Z W N 0 a W 9 u M S 9 G Z X V p b G x l I D E v Q X V 0 b 1 J l b W 9 2 Z W R D b 2 x 1 b W 5 z M S 5 7 Q 2 x v c 2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m V 1 a W x s Z S A x L 0 F 1 d G 9 S Z W 1 v d m V k Q 2 9 s d W 1 u c z E u e 0 R h d G U s M H 0 m c X V v d D s s J n F 1 b 3 Q 7 U 2 V j d G l v b j E v R m V 1 a W x s Z S A x L 0 F 1 d G 9 S Z W 1 v d m V k Q 2 9 s d W 1 u c z E u e 0 N s b 3 N l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Z X V p b G x l J T I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9 G Z X V p b G x l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1 a W x s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G Z X V p b G x l X z F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D M 2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y 0 y O F Q x N j o 0 M D o 1 N S 4 5 O D U 3 N D c 2 W i I g L z 4 8 R W 5 0 c n k g V H l w Z T 0 i R m l s b E N v b H V t b l R 5 c G V z I i B W Y W x 1 Z T 0 i c 0 J 3 V T 0 i I C 8 + P E V u d H J 5 I F R 5 c G U 9 I k Z p b G x D b 2 x 1 b W 5 O Y W 1 l c y I g V m F s d W U 9 I n N b J n F 1 b 3 Q 7 R G F 0 Z S Z x d W 9 0 O y w m c X V v d D t D b G 9 z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l d W l s b G U g M S A o M i k v Q X V 0 b 1 J l b W 9 2 Z W R D b 2 x 1 b W 5 z M S 5 7 R G F 0 Z S w w f S Z x d W 9 0 O y w m c X V v d D t T Z W N 0 a W 9 u M S 9 G Z X V p b G x l I D E g K D I p L 0 F 1 d G 9 S Z W 1 v d m V k Q 2 9 s d W 1 u c z E u e 0 N s b 3 N l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Z l d W l s b G U g M S A o M i k v Q X V 0 b 1 J l b W 9 2 Z W R D b 2 x 1 b W 5 z M S 5 7 R G F 0 Z S w w f S Z x d W 9 0 O y w m c X V v d D t T Z W N 0 a W 9 u M S 9 G Z X V p b G x l I D E g K D I p L 0 F 1 d G 9 S Z W 1 v d m V k Q 2 9 s d W 1 u c z E u e 0 N s b 3 N l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Z X V p b G x l J T I w M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y K S 9 G Z X V p b G x l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I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y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1 a W x s Z S U y M D E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G Z X V p b G x l X z F f X z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I w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y 0 y O F Q x N z o w M T o w M y 4 y O T c z O D Q 1 W i I g L z 4 8 R W 5 0 c n k g V H l w Z T 0 i R m l s b E N v b H V t b l R 5 c G V z I i B W Y W x 1 Z T 0 i c 0 J 3 V T 0 i I C 8 + P E V u d H J 5 I F R 5 c G U 9 I k Z p b G x D b 2 x 1 b W 5 O Y W 1 l c y I g V m F s d W U 9 I n N b J n F 1 b 3 Q 7 R G F 0 Z S Z x d W 9 0 O y w m c X V v d D t D b G 9 z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l d W l s b G U g M S A o M y k v Q X V 0 b 1 J l b W 9 2 Z W R D b 2 x 1 b W 5 z M S 5 7 R G F 0 Z S w w f S Z x d W 9 0 O y w m c X V v d D t T Z W N 0 a W 9 u M S 9 G Z X V p b G x l I D E g K D M p L 0 F 1 d G 9 S Z W 1 v d m V k Q 2 9 s d W 1 u c z E u e 0 N s b 3 N l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Z l d W l s b G U g M S A o M y k v Q X V 0 b 1 J l b W 9 2 Z W R D b 2 x 1 b W 5 z M S 5 7 R G F 0 Z S w w f S Z x d W 9 0 O y w m c X V v d D t T Z W N 0 a W 9 u M S 9 G Z X V p b G x l I D E g K D M p L 0 F 1 d G 9 S Z W 1 v d m V k Q 2 9 s d W 1 u c z E u e 0 N s b 3 N l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Z X V p b G x l J T I w M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z K S 9 G Z X V p b G x l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M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z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T V F S U J F W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l C R V g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E Y X R l J n F 1 b 3 Q 7 L C Z x d W 9 0 O 0 9 w Z W 4 m c X V v d D s s J n F 1 b 3 Q 7 S G l n a C Z x d W 9 0 O y w m c X V v d D t M b 3 c m c X V v d D s s J n F 1 b 3 Q 7 Q 2 x v c 2 U m c X V v d D s s J n F 1 b 3 Q 7 Q W R q I E N s b 3 N l J n F 1 b 3 Q 7 L C Z x d W 9 0 O 1 Z v b H V t Z S Z x d W 9 0 O 1 0 i I C 8 + P E V u d H J 5 I F R 5 c G U 9 I k Z p b G x D b 2 x 1 b W 5 U e X B l c y I g V m F s d W U 9 I n N D U V l H Q m d Z R 0 F 3 P T 0 i I C 8 + P E V u d H J 5 I F R 5 c G U 9 I k Z p b G x M Y X N 0 V X B k Y X R l Z C I g V m F s d W U 9 I m Q y M D I z L T A y L T E x V D E 1 O j M 3 O j Q 4 L j Y z N z c 5 O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3 N j M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5 J Q k V Y L 0 F 1 d G 9 S Z W 1 v d m V k Q 2 9 s d W 1 u c z E u e 0 R h d G U s M H 0 m c X V v d D s s J n F 1 b 3 Q 7 U 2 V j d G l v b j E v X k l C R V g v Q X V 0 b 1 J l b W 9 2 Z W R D b 2 x 1 b W 5 z M S 5 7 T 3 B l b i w x f S Z x d W 9 0 O y w m c X V v d D t T Z W N 0 a W 9 u M S 9 e S U J F W C 9 B d X R v U m V t b 3 Z l Z E N v b H V t b n M x L n t I a W d o L D J 9 J n F 1 b 3 Q 7 L C Z x d W 9 0 O 1 N l Y 3 R p b 2 4 x L 1 5 J Q k V Y L 0 F 1 d G 9 S Z W 1 v d m V k Q 2 9 s d W 1 u c z E u e 0 x v d y w z f S Z x d W 9 0 O y w m c X V v d D t T Z W N 0 a W 9 u M S 9 e S U J F W C 9 B d X R v U m V t b 3 Z l Z E N v b H V t b n M x L n t D b G 9 z Z S w 0 f S Z x d W 9 0 O y w m c X V v d D t T Z W N 0 a W 9 u M S 9 e S U J F W C 9 B d X R v U m V t b 3 Z l Z E N v b H V t b n M x L n t B Z G o g Q 2 x v c 2 U s N X 0 m c X V v d D s s J n F 1 b 3 Q 7 U 2 V j d G l v b j E v X k l C R V g v Q X V 0 b 1 J l b W 9 2 Z W R D b 2 x 1 b W 5 z M S 5 7 V m 9 s d W 1 l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5 J Q k V Y L 0 F 1 d G 9 S Z W 1 v d m V k Q 2 9 s d W 1 u c z E u e 0 R h d G U s M H 0 m c X V v d D s s J n F 1 b 3 Q 7 U 2 V j d G l v b j E v X k l C R V g v Q X V 0 b 1 J l b W 9 2 Z W R D b 2 x 1 b W 5 z M S 5 7 T 3 B l b i w x f S Z x d W 9 0 O y w m c X V v d D t T Z W N 0 a W 9 u M S 9 e S U J F W C 9 B d X R v U m V t b 3 Z l Z E N v b H V t b n M x L n t I a W d o L D J 9 J n F 1 b 3 Q 7 L C Z x d W 9 0 O 1 N l Y 3 R p b 2 4 x L 1 5 J Q k V Y L 0 F 1 d G 9 S Z W 1 v d m V k Q 2 9 s d W 1 u c z E u e 0 x v d y w z f S Z x d W 9 0 O y w m c X V v d D t T Z W N 0 a W 9 u M S 9 e S U J F W C 9 B d X R v U m V t b 3 Z l Z E N v b H V t b n M x L n t D b G 9 z Z S w 0 f S Z x d W 9 0 O y w m c X V v d D t T Z W N 0 a W 9 u M S 9 e S U J F W C 9 B d X R v U m V t b 3 Z l Z E N v b H V t b n M x L n t B Z G o g Q 2 x v c 2 U s N X 0 m c X V v d D s s J n F 1 b 3 Q 7 U 2 V j d G l v b j E v X k l C R V g v Q X V 0 b 1 J l b W 9 2 Z W R D b 2 x 1 b W 5 z M S 5 7 V m 9 s d W 1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N U V J Q k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1 R U l C R V g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1 R U l C R V g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R m V 1 a W x s Z V 8 x X 1 8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x N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M t M j l U M T Q 6 M D M 6 M j k u M j k 2 M j E 5 N V o i I C 8 + P E V u d H J 5 I F R 5 c G U 9 I k Z p b G x D b 2 x 1 b W 5 U e X B l c y I g V m F s d W U 9 I n N C d 1 U 9 I i A v P j x F b n R y e S B U e X B l P S J G a W x s Q 2 9 s d W 1 u T m F t Z X M i I F Z h b H V l P S J z W y Z x d W 9 0 O 0 R h d G U m c X V v d D s s J n F 1 b 3 Q 7 Q 2 x v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Z X V p b G x l I D E g K D Q p L 0 F 1 d G 9 S Z W 1 v d m V k Q 2 9 s d W 1 u c z E u e 0 R h d G U s M H 0 m c X V v d D s s J n F 1 b 3 Q 7 U 2 V j d G l v b j E v R m V 1 a W x s Z S A x I C g 0 K S 9 B d X R v U m V t b 3 Z l Z E N v b H V t b n M x L n t D b G 9 z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G Z X V p b G x l I D E g K D Q p L 0 F 1 d G 9 S Z W 1 v d m V k Q 2 9 s d W 1 u c z E u e 0 R h d G U s M H 0 m c X V v d D s s J n F 1 b 3 Q 7 U 2 V j d G l v b j E v R m V 1 a W x s Z S A x I C g 0 K S 9 B d X R v U m V t b 3 Z l Z E N v b H V t b n M x L n t D b G 9 z Z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m V 1 a W x s Z S U y M D E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1 a W x s Z S U y M D E l M j A o N C k v R m V 1 a W x s Z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0 K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1 a W x s Z S U y M D E l M j A o N C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Z l d W l s b G V f M T g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y 0 y O F Q x N j o z N j o 1 M C 4 z N j E 4 O D I 4 W i I g L z 4 8 R W 5 0 c n k g V H l w Z T 0 i R m l s b E N v b H V t b l R 5 c G V z I i B W Y W x 1 Z T 0 i c 0 J 3 V T 0 i I C 8 + P E V u d H J 5 I F R 5 c G U 9 I k Z p b G x D b 2 x 1 b W 5 O Y W 1 l c y I g V m F s d W U 9 I n N b J n F 1 b 3 Q 7 R G F 0 Z S Z x d W 9 0 O y w m c X V v d D t D b G 9 z Z S Z x d W 9 0 O 1 0 i I C 8 + P E V u d H J 5 I F R 5 c G U 9 I k Z p b G x T d G F 0 d X M i I F Z h b H V l P S J z Q 2 9 t c G x l d G U i I C 8 + P E V u d H J 5 I F R 5 c G U 9 I k Z p b G x D b 3 V u d C I g V m F s d W U 9 I m w 2 M j M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Z X V p b G x l I D E v Q X V 0 b 1 J l b W 9 2 Z W R D b 2 x 1 b W 5 z M S 5 7 R G F 0 Z S w w f S Z x d W 9 0 O y w m c X V v d D t T Z W N 0 a W 9 u M S 9 G Z X V p b G x l I D E v Q X V 0 b 1 J l b W 9 2 Z W R D b 2 x 1 b W 5 z M S 5 7 Q 2 x v c 2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m V 1 a W x s Z S A x L 0 F 1 d G 9 S Z W 1 v d m V k Q 2 9 s d W 1 u c z E u e 0 R h d G U s M H 0 m c X V v d D s s J n F 1 b 3 Q 7 U 2 V j d G l v b j E v R m V 1 a W x s Z S A x L 0 F 1 d G 9 S Z W 1 v d m V k Q 2 9 s d W 1 u c z E u e 0 N s b 3 N l L D F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Z X V p b G x l J T I w M S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1 K S 9 G Z X V p b G x l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U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1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1 a W x s Z S U y M D E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R m V 1 a W x s Z V 8 x M T A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y 0 y O F Q x N j o z N j o 1 M C 4 z N j E 4 O D I 4 W i I g L z 4 8 R W 5 0 c n k g V H l w Z T 0 i R m l s b E N v b H V t b l R 5 c G V z I i B W Y W x 1 Z T 0 i c 0 J 3 V T 0 i I C 8 + P E V u d H J 5 I F R 5 c G U 9 I k Z p b G x D b 2 x 1 b W 5 O Y W 1 l c y I g V m F s d W U 9 I n N b J n F 1 b 3 Q 7 R G F 0 Z S Z x d W 9 0 O y w m c X V v d D t D b G 9 z Z S Z x d W 9 0 O 1 0 i I C 8 + P E V u d H J 5 I F R 5 c G U 9 I k Z p b G x T d G F 0 d X M i I F Z h b H V l P S J z Q 2 9 t c G x l d G U i I C 8 + P E V u d H J 5 I F R 5 c G U 9 I k Z p b G x D b 3 V u d C I g V m F s d W U 9 I m w 2 M j M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Z X V p b G x l I D E v Q X V 0 b 1 J l b W 9 2 Z W R D b 2 x 1 b W 5 z M S 5 7 R G F 0 Z S w w f S Z x d W 9 0 O y w m c X V v d D t T Z W N 0 a W 9 u M S 9 G Z X V p b G x l I D E v Q X V 0 b 1 J l b W 9 2 Z W R D b 2 x 1 b W 5 z M S 5 7 Q 2 x v c 2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m V 1 a W x s Z S A x L 0 F 1 d G 9 S Z W 1 v d m V k Q 2 9 s d W 1 u c z E u e 0 R h d G U s M H 0 m c X V v d D s s J n F 1 b 3 Q 7 U 2 V j d G l v b j E v R m V 1 a W x s Z S A x L 0 F 1 d G 9 S Z W 1 v d m V k Q 2 9 s d W 1 u c z E u e 0 N s b 3 N l L D F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Z X V p b G x l J T I w M S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2 K S 9 G Z X V p b G x l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Y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2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1 a W x s Z S U y M D E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R m V 1 a W x s Z V 8 x M T E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y 0 y O F Q x N j o z N j o 1 M C 4 z N j E 4 O D I 4 W i I g L z 4 8 R W 5 0 c n k g V H l w Z T 0 i R m l s b E N v b H V t b l R 5 c G V z I i B W Y W x 1 Z T 0 i c 0 J 3 V T 0 i I C 8 + P E V u d H J 5 I F R 5 c G U 9 I k Z p b G x D b 2 x 1 b W 5 O Y W 1 l c y I g V m F s d W U 9 I n N b J n F 1 b 3 Q 7 R G F 0 Z S Z x d W 9 0 O y w m c X V v d D t D b G 9 z Z S Z x d W 9 0 O 1 0 i I C 8 + P E V u d H J 5 I F R 5 c G U 9 I k Z p b G x T d G F 0 d X M i I F Z h b H V l P S J z Q 2 9 t c G x l d G U i I C 8 + P E V u d H J 5 I F R 5 c G U 9 I k Z p b G x D b 3 V u d C I g V m F s d W U 9 I m w 2 M j M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Z X V p b G x l I D E v Q X V 0 b 1 J l b W 9 2 Z W R D b 2 x 1 b W 5 z M S 5 7 R G F 0 Z S w w f S Z x d W 9 0 O y w m c X V v d D t T Z W N 0 a W 9 u M S 9 G Z X V p b G x l I D E v Q X V 0 b 1 J l b W 9 2 Z W R D b 2 x 1 b W 5 z M S 5 7 Q 2 x v c 2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m V 1 a W x s Z S A x L 0 F 1 d G 9 S Z W 1 v d m V k Q 2 9 s d W 1 u c z E u e 0 R h d G U s M H 0 m c X V v d D s s J n F 1 b 3 Q 7 U 2 V j d G l v b j E v R m V 1 a W x s Z S A x L 0 F 1 d G 9 S Z W 1 v d m V k Q 2 9 s d W 1 u c z E u e 0 N s b 3 N l L D F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Z X V p b G x l J T I w M S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3 K S 9 G Z X V p b G x l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c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3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1 a W x s Z S U y M D E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R m V 1 a W x s Z V 8 x M T I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y 0 y O F Q x N j o z N j o 1 M C 4 z N j E 4 O D I 4 W i I g L z 4 8 R W 5 0 c n k g V H l w Z T 0 i R m l s b E N v b H V t b l R 5 c G V z I i B W Y W x 1 Z T 0 i c 0 J 3 V T 0 i I C 8 + P E V u d H J 5 I F R 5 c G U 9 I k Z p b G x D b 2 x 1 b W 5 O Y W 1 l c y I g V m F s d W U 9 I n N b J n F 1 b 3 Q 7 R G F 0 Z S Z x d W 9 0 O y w m c X V v d D t D b G 9 z Z S Z x d W 9 0 O 1 0 i I C 8 + P E V u d H J 5 I F R 5 c G U 9 I k Z p b G x T d G F 0 d X M i I F Z h b H V l P S J z Q 2 9 t c G x l d G U i I C 8 + P E V u d H J 5 I F R 5 c G U 9 I k Z p b G x D b 3 V u d C I g V m F s d W U 9 I m w 2 M j M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Z X V p b G x l I D E v Q X V 0 b 1 J l b W 9 2 Z W R D b 2 x 1 b W 5 z M S 5 7 R G F 0 Z S w w f S Z x d W 9 0 O y w m c X V v d D t T Z W N 0 a W 9 u M S 9 G Z X V p b G x l I D E v Q X V 0 b 1 J l b W 9 2 Z W R D b 2 x 1 b W 5 z M S 5 7 Q 2 x v c 2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m V 1 a W x s Z S A x L 0 F 1 d G 9 S Z W 1 v d m V k Q 2 9 s d W 1 u c z E u e 0 R h d G U s M H 0 m c X V v d D s s J n F 1 b 3 Q 7 U 2 V j d G l v b j E v R m V 1 a W x s Z S A x L 0 F 1 d G 9 S Z W 1 v d m V k Q 2 9 s d W 1 u c z E u e 0 N s b 3 N l L D F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Z X V p b G x l J T I w M S U y M C g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4 K S 9 G Z X V p b G x l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g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V p b G x l J T I w M S U y M C g 4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1 a W x s Z S U y M D E l M j A o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z L T I 5 V D I z O j M 0 O j I 0 L j M 3 M j M y M D V a I i A v P j x F b n R y e S B U e X B l P S J G a W x s Q 2 9 s d W 1 u V H l w Z X M i I F Z h b H V l P S J z Q n d V P S I g L z 4 8 R W 5 0 c n k g V H l w Z T 0 i R m l s b E N v b H V t b k 5 h b W V z I i B W Y W x 1 Z T 0 i c 1 s m c X V v d D t E Y X R l J n F 1 b 3 Q 7 L C Z x d W 9 0 O 0 N s b 3 N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V 1 a W x s Z S A x I C g 5 K S 9 B d X R v U m V t b 3 Z l Z E N v b H V t b n M x L n t E Y X R l L D B 9 J n F 1 b 3 Q 7 L C Z x d W 9 0 O 1 N l Y 3 R p b 2 4 x L 0 Z l d W l s b G U g M S A o O S k v Q X V 0 b 1 J l b W 9 2 Z W R D b 2 x 1 b W 5 z M S 5 7 Q 2 x v c 2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m V 1 a W x s Z S A x I C g 5 K S 9 B d X R v U m V t b 3 Z l Z E N v b H V t b n M x L n t E Y X R l L D B 9 J n F 1 b 3 Q 7 L C Z x d W 9 0 O 1 N l Y 3 R p b 2 4 x L 0 Z l d W l s b G U g M S A o O S k v Q X V 0 b 1 J l b W 9 2 Z W R D b 2 x 1 b W 5 z M S 5 7 Q 2 x v c 2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l d W l s b G U l M j A x J T I w K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k p L 0 Z l d W l s b G U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1 a W x s Z S U y M D E l M j A o O S k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d W l s b G U l M j A x J T I w K D k p L 1 R 5 c G U l M j B t b 2 R p Z m k l Q z M l Q T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6 A d 1 Y e i Y J k + h F z w p b T E V D g A A A A A C A A A A A A A Q Z g A A A A E A A C A A A A A h K x 9 7 K 8 8 3 R y b O u M K 7 7 5 6 A D T 2 Y F r z L j 2 7 I P n 1 x p b C 5 Z Q A A A A A O g A A A A A I A A C A A A A D h c i I o o H d + p Y Y l 5 V t p L G d Z d R m N N v K 9 f y C Y E X C t e h t Y / F A A A A D Q V E i d E 6 5 / F 6 D W L G q x I U w t z c U Q r i U h r j 7 W L i a M P k / R B K h S 6 y b 4 3 Y s t h o V n Y D u N K R P u x b N a c b 8 Q 2 V 0 K 8 N m J s U 2 6 7 + 4 4 / S U B A b C 8 X 5 X q i H + A P U A A A A C M i w 6 o D p 6 9 v 1 S F 6 H M / k V W Z R / s a 3 k Y f T / g P H u j 7 4 t m A Q K 9 4 U v N R + 2 n L u J 4 a W 2 j 7 q z t 4 A C a 9 p A U 2 c Y Z Z 0 M J v w k 1 v < / D a t a M a s h u p > 
</file>

<file path=customXml/itemProps1.xml><?xml version="1.0" encoding="utf-8"?>
<ds:datastoreItem xmlns:ds="http://schemas.openxmlformats.org/officeDocument/2006/customXml" ds:itemID="{7DDE0E39-7D91-4604-BBB0-AB1F78D278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EUROSTOXX 600</vt:lpstr>
      <vt:lpstr>CAC40</vt:lpstr>
      <vt:lpstr>Analyse France</vt:lpstr>
      <vt:lpstr>FTSE100</vt:lpstr>
      <vt:lpstr>Analyse England</vt:lpstr>
      <vt:lpstr>DAX30</vt:lpstr>
      <vt:lpstr>Analyse Germany</vt:lpstr>
      <vt:lpstr>IBEX35</vt:lpstr>
      <vt:lpstr>Analyse Spain</vt:lpstr>
      <vt:lpstr>FTSE Italia all-share (ITLMS)</vt:lpstr>
      <vt:lpstr>Analyse Italia</vt:lpstr>
      <vt:lpstr>Cross-country data</vt:lpstr>
      <vt:lpstr>Analyse Cross-country</vt:lpstr>
      <vt:lpstr>Right winning election data</vt:lpstr>
      <vt:lpstr>Right winning election analyse</vt:lpstr>
      <vt:lpstr>CAAR&amp;BHAR</vt:lpstr>
      <vt:lpstr>Left winning election data</vt:lpstr>
      <vt:lpstr>Left winning election analyse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nacer lhachimi</dc:creator>
  <cp:keywords/>
  <dc:description/>
  <cp:lastModifiedBy>Nacer</cp:lastModifiedBy>
  <cp:revision/>
  <cp:lastPrinted>2023-08-08T00:35:27Z</cp:lastPrinted>
  <dcterms:created xsi:type="dcterms:W3CDTF">2023-03-28T16:27:33Z</dcterms:created>
  <dcterms:modified xsi:type="dcterms:W3CDTF">2023-08-08T00:37:07Z</dcterms:modified>
  <cp:category/>
  <cp:contentStatus/>
</cp:coreProperties>
</file>